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sepa.sharepoint.com/sites/ocspp_Work/wpc/TSCA Scoping Next 20 HPS Review/Other Chems/1,3-Butadiene/Docket Supplemental Files/"/>
    </mc:Choice>
  </mc:AlternateContent>
  <xr:revisionPtr revIDLastSave="756" documentId="13_ncr:1_{B921D9DF-07CC-4063-B3B4-028B8548D064}" xr6:coauthVersionLast="47" xr6:coauthVersionMax="47" xr10:uidLastSave="{AEC09858-5BF3-41F2-9E45-F1AC1D6C7B39}"/>
  <bookViews>
    <workbookView xWindow="-120" yWindow="-120" windowWidth="29040" windowHeight="15720" xr2:uid="{00000000-000D-0000-FFFF-FFFF00000000}"/>
  </bookViews>
  <sheets>
    <sheet name="Cover Page" sheetId="12" r:id="rId1"/>
    <sheet name="Read Me" sheetId="3" r:id="rId2"/>
    <sheet name="Overall Release Summary" sheetId="4" r:id="rId3"/>
    <sheet name="2016-2021 TRI (old)" sheetId="6" state="hidden" r:id="rId4"/>
    <sheet name="TRI Release Summary" sheetId="5" r:id="rId5"/>
    <sheet name="2016-2021 TRI" sheetId="7" r:id="rId6"/>
    <sheet name="OES Summary" sheetId="8" r:id="rId7"/>
    <sheet name="2012 to 2017 NAICS" sheetId="10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2017NEI_Nonpoint_TSCA_Chem_List" localSheetId="0">#REF!</definedName>
    <definedName name="_2017NEI_Nonpoint_TSCA_Chem_List">#REF!</definedName>
    <definedName name="_2017NEI_tsca_chemicals_wSCCdetail_Query" localSheetId="0">#REF!</definedName>
    <definedName name="_2017NEI_tsca_chemicals_wSCCdetail_Query">#REF!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anualCount" hidden="1">8</definedName>
    <definedName name="_AtRisk_SimSetting_MultipleCPUMode" hidden="1">1</definedName>
    <definedName name="_AtRisk_SimSetting_MultipleCPUModeV8" hidden="1">1</definedName>
    <definedName name="_AtRisk_SimSetting_RandomNumberGenerator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5" hidden="1">'2016-2021 TRI'!$A$1:$DV$1170</definedName>
    <definedName name="_xlnm._FilterDatabase" localSheetId="3" hidden="1">'2016-2021 TRI (old)'!$B$1:$DJ$1225</definedName>
    <definedName name="_xlnm._FilterDatabase" localSheetId="4" hidden="1">'TRI Release Summary'!$A$1:$R$229</definedName>
    <definedName name="AT" localSheetId="7">[1]Constants!$C$12</definedName>
    <definedName name="AT" localSheetId="0">[1]Constants!$C$12</definedName>
    <definedName name="AT">[2]Constants!$C$12</definedName>
    <definedName name="AT_50th_non_cancer" localSheetId="7">[3]Constants!$C$11</definedName>
    <definedName name="AT_50th_non_cancer" localSheetId="0">[3]Constants!$C$11</definedName>
    <definedName name="AT_50th_non_cancer">[4]Constants!$C$11</definedName>
    <definedName name="AT_50th_non_cancer_DC" localSheetId="7">[3]Constants!$C$25</definedName>
    <definedName name="AT_50th_non_cancer_DC" localSheetId="0">[3]Constants!$C$25</definedName>
    <definedName name="AT_50th_non_cancer_DC">[4]Constants!$C$25</definedName>
    <definedName name="AT_95th_non_cancer" localSheetId="7">[3]Constants!$C$10</definedName>
    <definedName name="AT_95th_non_cancer" localSheetId="0">[3]Constants!$C$10</definedName>
    <definedName name="AT_95th_non_cancer">[4]Constants!$C$10</definedName>
    <definedName name="AT_95th_non_cancer_DC" localSheetId="7">[3]Constants!$C$24</definedName>
    <definedName name="AT_95th_non_cancer_DC" localSheetId="0">[3]Constants!$C$24</definedName>
    <definedName name="AT_95th_non_cancer_DC">[4]Constants!$C$24</definedName>
    <definedName name="AT_AC" localSheetId="7">[3]Constants!$C$4</definedName>
    <definedName name="AT_AC" localSheetId="0">[3]Constants!$C$4</definedName>
    <definedName name="AT_AC">[4]Constants!$C$4</definedName>
    <definedName name="AT_AC_DC" localSheetId="7">[3]Constants!$C$17</definedName>
    <definedName name="AT_AC_DC" localSheetId="0">[3]Constants!$C$17</definedName>
    <definedName name="AT_AC_DC">[4]Constants!$C$17</definedName>
    <definedName name="AT_ADC_high" localSheetId="7">[1]Constants!$C$18</definedName>
    <definedName name="AT_ADC_high" localSheetId="0">[1]Constants!$C$18</definedName>
    <definedName name="AT_ADC_high">[2]Constants!$C$18</definedName>
    <definedName name="AT_ADC_mid" localSheetId="7">[1]Constants!$C$17</definedName>
    <definedName name="AT_ADC_mid" localSheetId="0">[1]Constants!$C$17</definedName>
    <definedName name="AT_ADC_mid">[2]Constants!$C$17</definedName>
    <definedName name="AT_cancer" localSheetId="7">[3]Constants!$C$12</definedName>
    <definedName name="AT_cancer" localSheetId="0">[3]Constants!$C$12</definedName>
    <definedName name="AT_cancer">[4]Constants!$C$12</definedName>
    <definedName name="AT_cancer_DC" localSheetId="7">[3]Constants!$C$26</definedName>
    <definedName name="AT_cancer_DC" localSheetId="0">[3]Constants!$C$26</definedName>
    <definedName name="AT_cancer_DC">[4]Constants!$C$26</definedName>
    <definedName name="AT_LADC" localSheetId="7">[1]Constants!$C$19</definedName>
    <definedName name="AT_LADC" localSheetId="0">[1]Constants!$C$19</definedName>
    <definedName name="AT_LADC">[2]Constants!$C$19</definedName>
    <definedName name="AWD" localSheetId="7">[3]Constants!$C$6</definedName>
    <definedName name="AWD" localSheetId="0">[3]Constants!$C$6</definedName>
    <definedName name="AWD">[4]Constants!$C$6</definedName>
    <definedName name="AWD_DC_50th" localSheetId="7">[3]Constants!$C$20</definedName>
    <definedName name="AWD_DC_50th" localSheetId="0">[3]Constants!$C$20</definedName>
    <definedName name="AWD_DC_50th">[4]Constants!$C$20</definedName>
    <definedName name="AWD_DC_95th" localSheetId="7">[3]Constants!$C$19</definedName>
    <definedName name="AWD_DC_95th" localSheetId="0">[3]Constants!$C$19</definedName>
    <definedName name="AWD_DC_95th">[4]Constants!$C$19</definedName>
    <definedName name="CASRN" localSheetId="0">'[5]Table 1_Scoping'!#REF!</definedName>
    <definedName name="CASRN">'[6]Table 1_Scoping'!#REF!</definedName>
    <definedName name="ED" localSheetId="7">[1]Constants!$C$11</definedName>
    <definedName name="ED" localSheetId="0">[1]Constants!$C$11</definedName>
    <definedName name="ED">[2]Constants!$C$11</definedName>
    <definedName name="ED_AC" localSheetId="7">[3]Constants!$C$3</definedName>
    <definedName name="ED_AC" localSheetId="0">[3]Constants!$C$3</definedName>
    <definedName name="ED_AC">[4]Constants!$C$3</definedName>
    <definedName name="ED_AC_DC" localSheetId="7">[3]Constants!$C$16</definedName>
    <definedName name="ED_AC_DC" localSheetId="0">[3]Constants!$C$16</definedName>
    <definedName name="ED_AC_DC">[4]Constants!$C$16</definedName>
    <definedName name="ED_chronic" localSheetId="7">[3]Constants!$C$5</definedName>
    <definedName name="ED_chronic" localSheetId="0">[3]Constants!$C$5</definedName>
    <definedName name="ED_chronic">[4]Constants!$C$5</definedName>
    <definedName name="ED_chronic_DC" localSheetId="7">[3]Constants!$C$18</definedName>
    <definedName name="ED_chronic_DC" localSheetId="0">[3]Constants!$C$18</definedName>
    <definedName name="ED_chronic_DC">[4]Constants!$C$18</definedName>
    <definedName name="EF" localSheetId="7">[1]Constants!$C$13</definedName>
    <definedName name="EF" localSheetId="0">[1]Constants!$C$13</definedName>
    <definedName name="EF">[2]Constants!$C$13</definedName>
    <definedName name="_xlnm.Extract" localSheetId="4">'TRI Release Summary'!$A:$A</definedName>
    <definedName name="FromArray_1">_xlfn.ANCHORARRAY('[7]Discharge Summary'!$H$7)</definedName>
    <definedName name="Pal_Workbook_GUID" hidden="1">"SK39RLEDQA2L46YW8H5SUKN3"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8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TSCA_with_activity">#REF!</definedName>
    <definedName name="WY_50th" localSheetId="7">[3]Constants!$C$8</definedName>
    <definedName name="WY_50th" localSheetId="0">[3]Constants!$C$8</definedName>
    <definedName name="WY_50th">[4]Constants!$C$8</definedName>
    <definedName name="WY_50th_DC" localSheetId="7">[3]Constants!$C$22</definedName>
    <definedName name="WY_50th_DC" localSheetId="0">[3]Constants!$C$22</definedName>
    <definedName name="WY_50th_DC">[4]Constants!$C$22</definedName>
    <definedName name="WY_95th" localSheetId="7">[3]Constants!$C$7</definedName>
    <definedName name="WY_95th" localSheetId="0">[3]Constants!$C$7</definedName>
    <definedName name="WY_95th">[4]Constants!$C$7</definedName>
    <definedName name="WY_95th_DC" localSheetId="7">[3]Constants!$C$21</definedName>
    <definedName name="WY_95th_DC" localSheetId="0">[3]Constants!$C$21</definedName>
    <definedName name="WY_95th_DC">[4]Constants!$C$21</definedName>
    <definedName name="WY_high" localSheetId="7">[1]Constants!$C$15</definedName>
    <definedName name="WY_high" localSheetId="0">[1]Constants!$C$15</definedName>
    <definedName name="WY_high">[2]Constants!$C$15</definedName>
    <definedName name="WY_mid" localSheetId="7">[1]Constants!$C$14</definedName>
    <definedName name="WY_mid" localSheetId="0">[1]Constants!$C$14</definedName>
    <definedName name="WY_mid">[2]Constants!$C$14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" i="8" l="1" a="1"/>
  <c r="M3" i="8" s="1"/>
  <c r="L3" i="8" a="1"/>
  <c r="L3" i="8" s="1"/>
  <c r="P953" i="7"/>
  <c r="R953" i="7" s="1"/>
  <c r="Q952" i="7"/>
  <c r="P952" i="7"/>
  <c r="Q951" i="7"/>
  <c r="P951" i="7"/>
  <c r="Q950" i="7"/>
  <c r="P950" i="7"/>
  <c r="Q949" i="7"/>
  <c r="P949" i="7"/>
  <c r="Q948" i="7"/>
  <c r="P948" i="7"/>
  <c r="Q273" i="7"/>
  <c r="N53" i="5" s="1"/>
  <c r="P273" i="7"/>
  <c r="CU273" i="7"/>
  <c r="P272" i="7"/>
  <c r="R272" i="7" s="1"/>
  <c r="P271" i="7"/>
  <c r="R271" i="7" s="1"/>
  <c r="Q270" i="7"/>
  <c r="P270" i="7"/>
  <c r="Q269" i="7"/>
  <c r="P269" i="7"/>
  <c r="CU269" i="7"/>
  <c r="P268" i="7"/>
  <c r="R268" i="7" s="1"/>
  <c r="Q81" i="7"/>
  <c r="R81" i="7" s="1"/>
  <c r="BY81" i="7"/>
  <c r="Q80" i="7"/>
  <c r="R80" i="7" s="1"/>
  <c r="BY78" i="7"/>
  <c r="Q77" i="7"/>
  <c r="P77" i="7"/>
  <c r="L18" i="5" s="1"/>
  <c r="Q76" i="7"/>
  <c r="R76" i="7" s="1"/>
  <c r="BY76" i="7"/>
  <c r="R78" i="7"/>
  <c r="R79" i="7"/>
  <c r="Q75" i="7"/>
  <c r="R75" i="7" s="1"/>
  <c r="BY75" i="7"/>
  <c r="Q878" i="7"/>
  <c r="P878" i="7"/>
  <c r="Q877" i="7"/>
  <c r="P877" i="7"/>
  <c r="Q876" i="7"/>
  <c r="P876" i="7"/>
  <c r="Q875" i="7"/>
  <c r="P875" i="7"/>
  <c r="Q874" i="7"/>
  <c r="P874" i="7"/>
  <c r="Q873" i="7"/>
  <c r="P873" i="7"/>
  <c r="R1045" i="7"/>
  <c r="R1044" i="7"/>
  <c r="R1043" i="7"/>
  <c r="R1042" i="7"/>
  <c r="R1041" i="7"/>
  <c r="R1040" i="7"/>
  <c r="R847" i="7"/>
  <c r="R581" i="7"/>
  <c r="R580" i="7"/>
  <c r="R579" i="7"/>
  <c r="R578" i="7"/>
  <c r="R577" i="7"/>
  <c r="R576" i="7"/>
  <c r="R475" i="7"/>
  <c r="R474" i="7"/>
  <c r="R287" i="7"/>
  <c r="R286" i="7"/>
  <c r="R2" i="7"/>
  <c r="N3" i="5"/>
  <c r="N4" i="5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" i="5"/>
  <c r="L3" i="5"/>
  <c r="L4" i="5"/>
  <c r="L5" i="5"/>
  <c r="L6" i="5"/>
  <c r="L7" i="5"/>
  <c r="L8" i="5"/>
  <c r="L9" i="5"/>
  <c r="L10" i="5"/>
  <c r="L11" i="5"/>
  <c r="L12" i="5"/>
  <c r="L13" i="5"/>
  <c r="L14" i="5"/>
  <c r="L15" i="5"/>
  <c r="L16" i="5"/>
  <c r="L17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" i="5"/>
  <c r="G16" i="5"/>
  <c r="G26" i="5"/>
  <c r="H3" i="8" l="1" a="1"/>
  <c r="H3" i="8" s="1"/>
  <c r="O14" i="8" a="1"/>
  <c r="O14" i="8" s="1"/>
  <c r="O12" i="8" a="1"/>
  <c r="O12" i="8" s="1"/>
  <c r="I3" i="8" a="1"/>
  <c r="I3" i="8" s="1"/>
  <c r="N15" i="8" a="1"/>
  <c r="N15" i="8" s="1"/>
  <c r="N14" i="8" a="1"/>
  <c r="N14" i="8" s="1"/>
  <c r="N13" i="8" a="1"/>
  <c r="N13" i="8" s="1"/>
  <c r="H12" i="8" a="1"/>
  <c r="H12" i="8" s="1"/>
  <c r="K11" i="8" a="1"/>
  <c r="K11" i="8" s="1"/>
  <c r="M10" i="8" a="1"/>
  <c r="M10" i="8" s="1"/>
  <c r="M9" i="8" a="1"/>
  <c r="M9" i="8" s="1"/>
  <c r="K7" i="8" a="1"/>
  <c r="K7" i="8" s="1"/>
  <c r="K6" i="8" a="1"/>
  <c r="K6" i="8" s="1"/>
  <c r="K5" i="8" a="1"/>
  <c r="K5" i="8" s="1"/>
  <c r="O15" i="8" a="1"/>
  <c r="O15" i="8" s="1"/>
  <c r="J3" i="8" a="1"/>
  <c r="J3" i="8" s="1"/>
  <c r="M15" i="8" a="1"/>
  <c r="M15" i="8" s="1"/>
  <c r="M14" i="8" a="1"/>
  <c r="M14" i="8" s="1"/>
  <c r="M13" i="8" a="1"/>
  <c r="M13" i="8" s="1"/>
  <c r="N12" i="8" a="1"/>
  <c r="N12" i="8" s="1"/>
  <c r="L10" i="8" a="1"/>
  <c r="L10" i="8" s="1"/>
  <c r="L9" i="8" a="1"/>
  <c r="L9" i="8" s="1"/>
  <c r="O8" i="8" a="1"/>
  <c r="O8" i="8" s="1"/>
  <c r="J8" i="8" a="1"/>
  <c r="J8" i="8" s="1"/>
  <c r="J7" i="8" a="1"/>
  <c r="J7" i="8" s="1"/>
  <c r="J6" i="8" a="1"/>
  <c r="J6" i="8" s="1"/>
  <c r="J5" i="8" a="1"/>
  <c r="J5" i="8" s="1"/>
  <c r="K4" i="8" a="1"/>
  <c r="K4" i="8" s="1"/>
  <c r="K3" i="8" a="1"/>
  <c r="K3" i="8" s="1"/>
  <c r="L15" i="8" a="1"/>
  <c r="L15" i="8" s="1"/>
  <c r="L14" i="8" a="1"/>
  <c r="L14" i="8" s="1"/>
  <c r="L13" i="8" a="1"/>
  <c r="L13" i="8" s="1"/>
  <c r="M12" i="8" a="1"/>
  <c r="M12" i="8" s="1"/>
  <c r="O11" i="8" a="1"/>
  <c r="O11" i="8" s="1"/>
  <c r="J11" i="8" a="1"/>
  <c r="J11" i="8" s="1"/>
  <c r="K10" i="8" a="1"/>
  <c r="K10" i="8" s="1"/>
  <c r="I8" i="8" a="1"/>
  <c r="I8" i="8" s="1"/>
  <c r="I7" i="8" a="1"/>
  <c r="I7" i="8" s="1"/>
  <c r="I6" i="8" a="1"/>
  <c r="I6" i="8" s="1"/>
  <c r="I5" i="8" a="1"/>
  <c r="I5" i="8" s="1"/>
  <c r="K15" i="8" a="1"/>
  <c r="K15" i="8" s="1"/>
  <c r="K14" i="8" a="1"/>
  <c r="K14" i="8" s="1"/>
  <c r="K13" i="8" a="1"/>
  <c r="K13" i="8" s="1"/>
  <c r="L12" i="8" a="1"/>
  <c r="L12" i="8" s="1"/>
  <c r="J10" i="8" a="1"/>
  <c r="J10" i="8" s="1"/>
  <c r="K9" i="8" a="1"/>
  <c r="K9" i="8" s="1"/>
  <c r="N8" i="8" a="1"/>
  <c r="N8" i="8" s="1"/>
  <c r="H8" i="8" a="1"/>
  <c r="H8" i="8" s="1"/>
  <c r="H7" i="8" a="1"/>
  <c r="H7" i="8" s="1"/>
  <c r="H6" i="8" a="1"/>
  <c r="H6" i="8" s="1"/>
  <c r="H5" i="8" a="1"/>
  <c r="H5" i="8" s="1"/>
  <c r="J4" i="8" a="1"/>
  <c r="J4" i="8" s="1"/>
  <c r="J15" i="8" a="1"/>
  <c r="J15" i="8" s="1"/>
  <c r="J14" i="8" a="1"/>
  <c r="J14" i="8" s="1"/>
  <c r="J13" i="8" a="1"/>
  <c r="J13" i="8" s="1"/>
  <c r="N11" i="8" a="1"/>
  <c r="N11" i="8" s="1"/>
  <c r="I11" i="8" a="1"/>
  <c r="I11" i="8" s="1"/>
  <c r="I10" i="8" a="1"/>
  <c r="I10" i="8" s="1"/>
  <c r="M8" i="8" a="1"/>
  <c r="M8" i="8" s="1"/>
  <c r="O7" i="8" a="1"/>
  <c r="O7" i="8" s="1"/>
  <c r="O6" i="8" a="1"/>
  <c r="O6" i="8" s="1"/>
  <c r="O5" i="8" a="1"/>
  <c r="O5" i="8" s="1"/>
  <c r="O4" i="8" a="1"/>
  <c r="O4" i="8" s="1"/>
  <c r="N3" i="8" a="1"/>
  <c r="N3" i="8" s="1"/>
  <c r="I15" i="8" a="1"/>
  <c r="I15" i="8" s="1"/>
  <c r="I14" i="8" a="1"/>
  <c r="I14" i="8" s="1"/>
  <c r="I13" i="8" a="1"/>
  <c r="I13" i="8" s="1"/>
  <c r="K12" i="8" a="1"/>
  <c r="K12" i="8" s="1"/>
  <c r="M11" i="8" a="1"/>
  <c r="M11" i="8" s="1"/>
  <c r="H11" i="8" a="1"/>
  <c r="H11" i="8" s="1"/>
  <c r="H10" i="8" a="1"/>
  <c r="H10" i="8" s="1"/>
  <c r="J9" i="8" a="1"/>
  <c r="J9" i="8" s="1"/>
  <c r="L8" i="8" a="1"/>
  <c r="L8" i="8" s="1"/>
  <c r="N7" i="8" a="1"/>
  <c r="N7" i="8" s="1"/>
  <c r="N6" i="8" a="1"/>
  <c r="N6" i="8" s="1"/>
  <c r="N5" i="8" a="1"/>
  <c r="N5" i="8" s="1"/>
  <c r="N4" i="8" a="1"/>
  <c r="N4" i="8" s="1"/>
  <c r="I4" i="8" a="1"/>
  <c r="I4" i="8" s="1"/>
  <c r="O3" i="8" a="1"/>
  <c r="O3" i="8" s="1"/>
  <c r="H14" i="8" a="1"/>
  <c r="H14" i="8" s="1"/>
  <c r="H13" i="8" a="1"/>
  <c r="H13" i="8" s="1"/>
  <c r="J12" i="8" a="1"/>
  <c r="J12" i="8" s="1"/>
  <c r="L11" i="8" a="1"/>
  <c r="L11" i="8" s="1"/>
  <c r="O10" i="8" a="1"/>
  <c r="O10" i="8" s="1"/>
  <c r="O9" i="8" a="1"/>
  <c r="O9" i="8" s="1"/>
  <c r="I9" i="8" a="1"/>
  <c r="I9" i="8" s="1"/>
  <c r="M7" i="8" a="1"/>
  <c r="M7" i="8" s="1"/>
  <c r="M6" i="8" a="1"/>
  <c r="M6" i="8" s="1"/>
  <c r="M5" i="8" a="1"/>
  <c r="M5" i="8" s="1"/>
  <c r="M4" i="8" a="1"/>
  <c r="M4" i="8" s="1"/>
  <c r="H15" i="8" a="1"/>
  <c r="H15" i="8" s="1"/>
  <c r="O13" i="8" a="1"/>
  <c r="O13" i="8" s="1"/>
  <c r="I12" i="8" a="1"/>
  <c r="I12" i="8" s="1"/>
  <c r="N10" i="8" a="1"/>
  <c r="N10" i="8" s="1"/>
  <c r="N9" i="8" a="1"/>
  <c r="N9" i="8" s="1"/>
  <c r="H9" i="8" a="1"/>
  <c r="H9" i="8" s="1"/>
  <c r="K8" i="8" a="1"/>
  <c r="K8" i="8" s="1"/>
  <c r="L7" i="8" a="1"/>
  <c r="L7" i="8" s="1"/>
  <c r="L6" i="8" a="1"/>
  <c r="L6" i="8" s="1"/>
  <c r="L5" i="8" a="1"/>
  <c r="L5" i="8" s="1"/>
  <c r="L4" i="8" a="1"/>
  <c r="L4" i="8" s="1"/>
  <c r="H4" i="8" a="1"/>
  <c r="H4" i="8" s="1"/>
  <c r="R952" i="7"/>
  <c r="R951" i="7"/>
  <c r="L187" i="5"/>
  <c r="R950" i="7"/>
  <c r="N187" i="5"/>
  <c r="R949" i="7"/>
  <c r="R948" i="7"/>
  <c r="R273" i="7"/>
  <c r="R269" i="7"/>
  <c r="L53" i="5"/>
  <c r="R270" i="7"/>
  <c r="R77" i="7"/>
  <c r="R875" i="7"/>
  <c r="N18" i="5"/>
  <c r="R876" i="7"/>
  <c r="N174" i="5"/>
  <c r="R878" i="7"/>
  <c r="L174" i="5"/>
  <c r="R877" i="7"/>
  <c r="R874" i="7"/>
  <c r="R873" i="7"/>
  <c r="C5" i="4"/>
  <c r="D5" i="4"/>
  <c r="E5" i="4"/>
  <c r="F5" i="4"/>
  <c r="G5" i="4"/>
  <c r="B5" i="4"/>
  <c r="C4" i="4"/>
  <c r="D4" i="4"/>
  <c r="E4" i="4"/>
  <c r="F4" i="4"/>
  <c r="G4" i="4"/>
  <c r="B4" i="4"/>
  <c r="G3" i="5" l="1"/>
  <c r="J3" i="5" s="1"/>
  <c r="R3" i="5" s="1"/>
  <c r="G4" i="5"/>
  <c r="J4" i="5" s="1"/>
  <c r="P4" i="5" s="1"/>
  <c r="G5" i="5"/>
  <c r="J5" i="5" s="1"/>
  <c r="G6" i="5"/>
  <c r="J6" i="5" s="1"/>
  <c r="G7" i="5"/>
  <c r="J7" i="5" s="1"/>
  <c r="G8" i="5"/>
  <c r="J8" i="5" s="1"/>
  <c r="G9" i="5"/>
  <c r="J9" i="5" s="1"/>
  <c r="G10" i="5"/>
  <c r="J10" i="5" s="1"/>
  <c r="G11" i="5"/>
  <c r="J11" i="5" s="1"/>
  <c r="R11" i="5" s="1"/>
  <c r="G12" i="5"/>
  <c r="J12" i="5" s="1"/>
  <c r="G13" i="5"/>
  <c r="J13" i="5" s="1"/>
  <c r="G14" i="5"/>
  <c r="J14" i="5" s="1"/>
  <c r="G15" i="5"/>
  <c r="J15" i="5" s="1"/>
  <c r="J16" i="5"/>
  <c r="G17" i="5"/>
  <c r="J17" i="5" s="1"/>
  <c r="G18" i="5"/>
  <c r="J18" i="5" s="1"/>
  <c r="G19" i="5"/>
  <c r="J19" i="5" s="1"/>
  <c r="G20" i="5"/>
  <c r="J20" i="5" s="1"/>
  <c r="R20" i="5" s="1"/>
  <c r="G21" i="5"/>
  <c r="J21" i="5" s="1"/>
  <c r="G22" i="5"/>
  <c r="J22" i="5" s="1"/>
  <c r="P22" i="5" s="1"/>
  <c r="G23" i="5"/>
  <c r="J23" i="5" s="1"/>
  <c r="G24" i="5"/>
  <c r="J24" i="5" s="1"/>
  <c r="G25" i="5"/>
  <c r="J25" i="5" s="1"/>
  <c r="J26" i="5"/>
  <c r="G27" i="5"/>
  <c r="J27" i="5" s="1"/>
  <c r="G28" i="5"/>
  <c r="J28" i="5" s="1"/>
  <c r="P28" i="5" s="1"/>
  <c r="G29" i="5"/>
  <c r="J29" i="5" s="1"/>
  <c r="G30" i="5"/>
  <c r="J30" i="5" s="1"/>
  <c r="G31" i="5"/>
  <c r="J31" i="5" s="1"/>
  <c r="G32" i="5"/>
  <c r="J32" i="5" s="1"/>
  <c r="G33" i="5"/>
  <c r="J33" i="5" s="1"/>
  <c r="G34" i="5"/>
  <c r="J34" i="5" s="1"/>
  <c r="G35" i="5"/>
  <c r="J35" i="5" s="1"/>
  <c r="G36" i="5"/>
  <c r="J36" i="5" s="1"/>
  <c r="P36" i="5" s="1"/>
  <c r="G37" i="5"/>
  <c r="J37" i="5" s="1"/>
  <c r="G38" i="5"/>
  <c r="J38" i="5" s="1"/>
  <c r="G39" i="5"/>
  <c r="J39" i="5" s="1"/>
  <c r="G40" i="5"/>
  <c r="J40" i="5" s="1"/>
  <c r="G41" i="5"/>
  <c r="J41" i="5" s="1"/>
  <c r="G42" i="5"/>
  <c r="J42" i="5" s="1"/>
  <c r="G43" i="5"/>
  <c r="J43" i="5" s="1"/>
  <c r="G44" i="5"/>
  <c r="J44" i="5" s="1"/>
  <c r="P44" i="5" s="1"/>
  <c r="G45" i="5"/>
  <c r="J45" i="5" s="1"/>
  <c r="G46" i="5"/>
  <c r="J46" i="5" s="1"/>
  <c r="P46" i="5" s="1"/>
  <c r="G47" i="5"/>
  <c r="J47" i="5" s="1"/>
  <c r="G48" i="5"/>
  <c r="J48" i="5" s="1"/>
  <c r="G49" i="5"/>
  <c r="J49" i="5" s="1"/>
  <c r="G50" i="5"/>
  <c r="J50" i="5" s="1"/>
  <c r="G51" i="5"/>
  <c r="J51" i="5" s="1"/>
  <c r="G52" i="5"/>
  <c r="J52" i="5" s="1"/>
  <c r="G53" i="5"/>
  <c r="J53" i="5" s="1"/>
  <c r="G54" i="5"/>
  <c r="J54" i="5" s="1"/>
  <c r="G55" i="5"/>
  <c r="J55" i="5" s="1"/>
  <c r="G56" i="5"/>
  <c r="J56" i="5" s="1"/>
  <c r="G57" i="5"/>
  <c r="J57" i="5" s="1"/>
  <c r="G58" i="5"/>
  <c r="J58" i="5" s="1"/>
  <c r="G59" i="5"/>
  <c r="J59" i="5" s="1"/>
  <c r="P59" i="5" s="1"/>
  <c r="G60" i="5"/>
  <c r="J60" i="5" s="1"/>
  <c r="R60" i="5" s="1"/>
  <c r="G61" i="5"/>
  <c r="J61" i="5" s="1"/>
  <c r="G62" i="5"/>
  <c r="J62" i="5" s="1"/>
  <c r="G63" i="5"/>
  <c r="J63" i="5" s="1"/>
  <c r="G64" i="5"/>
  <c r="J64" i="5" s="1"/>
  <c r="G65" i="5"/>
  <c r="J65" i="5" s="1"/>
  <c r="G66" i="5"/>
  <c r="J66" i="5" s="1"/>
  <c r="G67" i="5"/>
  <c r="J67" i="5" s="1"/>
  <c r="P67" i="5" s="1"/>
  <c r="G68" i="5"/>
  <c r="J68" i="5" s="1"/>
  <c r="P68" i="5" s="1"/>
  <c r="G69" i="5"/>
  <c r="J69" i="5" s="1"/>
  <c r="G70" i="5"/>
  <c r="J70" i="5" s="1"/>
  <c r="G71" i="5"/>
  <c r="J71" i="5" s="1"/>
  <c r="G72" i="5"/>
  <c r="J72" i="5" s="1"/>
  <c r="G73" i="5"/>
  <c r="J73" i="5" s="1"/>
  <c r="G74" i="5"/>
  <c r="J74" i="5" s="1"/>
  <c r="G75" i="5"/>
  <c r="J75" i="5" s="1"/>
  <c r="G76" i="5"/>
  <c r="J76" i="5" s="1"/>
  <c r="P76" i="5" s="1"/>
  <c r="G77" i="5"/>
  <c r="J77" i="5" s="1"/>
  <c r="G78" i="5"/>
  <c r="J78" i="5" s="1"/>
  <c r="G79" i="5"/>
  <c r="J79" i="5" s="1"/>
  <c r="G80" i="5"/>
  <c r="J80" i="5" s="1"/>
  <c r="G81" i="5"/>
  <c r="J81" i="5" s="1"/>
  <c r="G82" i="5"/>
  <c r="J82" i="5" s="1"/>
  <c r="G83" i="5"/>
  <c r="J83" i="5" s="1"/>
  <c r="P83" i="5" s="1"/>
  <c r="G84" i="5"/>
  <c r="J84" i="5" s="1"/>
  <c r="R84" i="5" s="1"/>
  <c r="G85" i="5"/>
  <c r="J85" i="5" s="1"/>
  <c r="G86" i="5"/>
  <c r="J86" i="5" s="1"/>
  <c r="G87" i="5"/>
  <c r="J87" i="5" s="1"/>
  <c r="G88" i="5"/>
  <c r="J88" i="5" s="1"/>
  <c r="G89" i="5"/>
  <c r="J89" i="5" s="1"/>
  <c r="G90" i="5"/>
  <c r="J90" i="5" s="1"/>
  <c r="G91" i="5"/>
  <c r="J91" i="5" s="1"/>
  <c r="G92" i="5"/>
  <c r="J92" i="5" s="1"/>
  <c r="G93" i="5"/>
  <c r="J93" i="5" s="1"/>
  <c r="G94" i="5"/>
  <c r="J94" i="5" s="1"/>
  <c r="G95" i="5"/>
  <c r="J95" i="5" s="1"/>
  <c r="G96" i="5"/>
  <c r="J96" i="5" s="1"/>
  <c r="G97" i="5"/>
  <c r="J97" i="5" s="1"/>
  <c r="G98" i="5"/>
  <c r="J98" i="5" s="1"/>
  <c r="G99" i="5"/>
  <c r="J99" i="5" s="1"/>
  <c r="G100" i="5"/>
  <c r="J100" i="5" s="1"/>
  <c r="P100" i="5" s="1"/>
  <c r="G101" i="5"/>
  <c r="J101" i="5" s="1"/>
  <c r="G102" i="5"/>
  <c r="J102" i="5" s="1"/>
  <c r="G103" i="5"/>
  <c r="J103" i="5" s="1"/>
  <c r="G104" i="5"/>
  <c r="J104" i="5" s="1"/>
  <c r="G105" i="5"/>
  <c r="J105" i="5" s="1"/>
  <c r="G106" i="5"/>
  <c r="J106" i="5" s="1"/>
  <c r="G107" i="5"/>
  <c r="J107" i="5" s="1"/>
  <c r="G108" i="5"/>
  <c r="J108" i="5" s="1"/>
  <c r="P108" i="5" s="1"/>
  <c r="G109" i="5"/>
  <c r="J109" i="5" s="1"/>
  <c r="G110" i="5"/>
  <c r="J110" i="5" s="1"/>
  <c r="G111" i="5"/>
  <c r="J111" i="5" s="1"/>
  <c r="G112" i="5"/>
  <c r="J112" i="5" s="1"/>
  <c r="G113" i="5"/>
  <c r="J113" i="5" s="1"/>
  <c r="G114" i="5"/>
  <c r="J114" i="5" s="1"/>
  <c r="G115" i="5"/>
  <c r="J115" i="5" s="1"/>
  <c r="G116" i="5"/>
  <c r="J116" i="5" s="1"/>
  <c r="G117" i="5"/>
  <c r="J117" i="5" s="1"/>
  <c r="G118" i="5"/>
  <c r="J118" i="5" s="1"/>
  <c r="G119" i="5"/>
  <c r="J119" i="5" s="1"/>
  <c r="G120" i="5"/>
  <c r="J120" i="5" s="1"/>
  <c r="G121" i="5"/>
  <c r="J121" i="5" s="1"/>
  <c r="G122" i="5"/>
  <c r="J122" i="5" s="1"/>
  <c r="G123" i="5"/>
  <c r="J123" i="5" s="1"/>
  <c r="G124" i="5"/>
  <c r="J124" i="5" s="1"/>
  <c r="G125" i="5"/>
  <c r="J125" i="5" s="1"/>
  <c r="G126" i="5"/>
  <c r="J126" i="5" s="1"/>
  <c r="G127" i="5"/>
  <c r="J127" i="5" s="1"/>
  <c r="G128" i="5"/>
  <c r="J128" i="5" s="1"/>
  <c r="G129" i="5"/>
  <c r="J129" i="5" s="1"/>
  <c r="G130" i="5"/>
  <c r="J130" i="5" s="1"/>
  <c r="G131" i="5"/>
  <c r="J131" i="5" s="1"/>
  <c r="G132" i="5"/>
  <c r="J132" i="5" s="1"/>
  <c r="G133" i="5"/>
  <c r="J133" i="5" s="1"/>
  <c r="G134" i="5"/>
  <c r="J134" i="5" s="1"/>
  <c r="G135" i="5"/>
  <c r="J135" i="5" s="1"/>
  <c r="G136" i="5"/>
  <c r="J136" i="5" s="1"/>
  <c r="G137" i="5"/>
  <c r="J137" i="5" s="1"/>
  <c r="G138" i="5"/>
  <c r="J138" i="5" s="1"/>
  <c r="G139" i="5"/>
  <c r="J139" i="5" s="1"/>
  <c r="G140" i="5"/>
  <c r="J140" i="5" s="1"/>
  <c r="G141" i="5"/>
  <c r="J141" i="5" s="1"/>
  <c r="G142" i="5"/>
  <c r="J142" i="5" s="1"/>
  <c r="G143" i="5"/>
  <c r="J143" i="5" s="1"/>
  <c r="G144" i="5"/>
  <c r="J144" i="5" s="1"/>
  <c r="G145" i="5"/>
  <c r="J145" i="5" s="1"/>
  <c r="G146" i="5"/>
  <c r="J146" i="5" s="1"/>
  <c r="G147" i="5"/>
  <c r="J147" i="5" s="1"/>
  <c r="G148" i="5"/>
  <c r="J148" i="5" s="1"/>
  <c r="G149" i="5"/>
  <c r="J149" i="5" s="1"/>
  <c r="G150" i="5"/>
  <c r="J150" i="5" s="1"/>
  <c r="G151" i="5"/>
  <c r="J151" i="5" s="1"/>
  <c r="G152" i="5"/>
  <c r="J152" i="5" s="1"/>
  <c r="G153" i="5"/>
  <c r="J153" i="5" s="1"/>
  <c r="G154" i="5"/>
  <c r="J154" i="5" s="1"/>
  <c r="G155" i="5"/>
  <c r="J155" i="5" s="1"/>
  <c r="G156" i="5"/>
  <c r="J156" i="5" s="1"/>
  <c r="G157" i="5"/>
  <c r="J157" i="5" s="1"/>
  <c r="G158" i="5"/>
  <c r="J158" i="5" s="1"/>
  <c r="G159" i="5"/>
  <c r="J159" i="5" s="1"/>
  <c r="G160" i="5"/>
  <c r="J160" i="5" s="1"/>
  <c r="G161" i="5"/>
  <c r="J161" i="5" s="1"/>
  <c r="G162" i="5"/>
  <c r="J162" i="5" s="1"/>
  <c r="G163" i="5"/>
  <c r="J163" i="5" s="1"/>
  <c r="G164" i="5"/>
  <c r="J164" i="5" s="1"/>
  <c r="G165" i="5"/>
  <c r="J165" i="5" s="1"/>
  <c r="G166" i="5"/>
  <c r="J166" i="5" s="1"/>
  <c r="G167" i="5"/>
  <c r="J167" i="5" s="1"/>
  <c r="G168" i="5"/>
  <c r="J168" i="5" s="1"/>
  <c r="G169" i="5"/>
  <c r="J169" i="5" s="1"/>
  <c r="G170" i="5"/>
  <c r="J170" i="5" s="1"/>
  <c r="G171" i="5"/>
  <c r="J171" i="5" s="1"/>
  <c r="G172" i="5"/>
  <c r="J172" i="5" s="1"/>
  <c r="G173" i="5"/>
  <c r="J173" i="5" s="1"/>
  <c r="G174" i="5"/>
  <c r="J174" i="5" s="1"/>
  <c r="G175" i="5"/>
  <c r="J175" i="5" s="1"/>
  <c r="G176" i="5"/>
  <c r="J176" i="5" s="1"/>
  <c r="G177" i="5"/>
  <c r="J177" i="5" s="1"/>
  <c r="G178" i="5"/>
  <c r="J178" i="5" s="1"/>
  <c r="G179" i="5"/>
  <c r="J179" i="5" s="1"/>
  <c r="G180" i="5"/>
  <c r="J180" i="5" s="1"/>
  <c r="G181" i="5"/>
  <c r="J181" i="5" s="1"/>
  <c r="G182" i="5"/>
  <c r="J182" i="5" s="1"/>
  <c r="G183" i="5"/>
  <c r="J183" i="5" s="1"/>
  <c r="G184" i="5"/>
  <c r="J184" i="5" s="1"/>
  <c r="G185" i="5"/>
  <c r="J185" i="5" s="1"/>
  <c r="G186" i="5"/>
  <c r="J186" i="5" s="1"/>
  <c r="G187" i="5"/>
  <c r="J187" i="5" s="1"/>
  <c r="G188" i="5"/>
  <c r="J188" i="5" s="1"/>
  <c r="G189" i="5"/>
  <c r="J189" i="5" s="1"/>
  <c r="G190" i="5"/>
  <c r="J190" i="5" s="1"/>
  <c r="G191" i="5"/>
  <c r="J191" i="5" s="1"/>
  <c r="G192" i="5"/>
  <c r="J192" i="5" s="1"/>
  <c r="G193" i="5"/>
  <c r="J193" i="5" s="1"/>
  <c r="G194" i="5"/>
  <c r="J194" i="5" s="1"/>
  <c r="G195" i="5"/>
  <c r="J195" i="5" s="1"/>
  <c r="G196" i="5"/>
  <c r="J196" i="5" s="1"/>
  <c r="G197" i="5"/>
  <c r="J197" i="5" s="1"/>
  <c r="G198" i="5"/>
  <c r="J198" i="5" s="1"/>
  <c r="G199" i="5"/>
  <c r="J199" i="5" s="1"/>
  <c r="G200" i="5"/>
  <c r="J200" i="5" s="1"/>
  <c r="G201" i="5"/>
  <c r="J201" i="5" s="1"/>
  <c r="G202" i="5"/>
  <c r="J202" i="5" s="1"/>
  <c r="G203" i="5"/>
  <c r="J203" i="5" s="1"/>
  <c r="G204" i="5"/>
  <c r="J204" i="5" s="1"/>
  <c r="G205" i="5"/>
  <c r="J205" i="5" s="1"/>
  <c r="G206" i="5"/>
  <c r="J206" i="5" s="1"/>
  <c r="G207" i="5"/>
  <c r="J207" i="5" s="1"/>
  <c r="G208" i="5"/>
  <c r="J208" i="5" s="1"/>
  <c r="G209" i="5"/>
  <c r="J209" i="5" s="1"/>
  <c r="G210" i="5"/>
  <c r="J210" i="5" s="1"/>
  <c r="G211" i="5"/>
  <c r="J211" i="5" s="1"/>
  <c r="G212" i="5"/>
  <c r="J212" i="5" s="1"/>
  <c r="G213" i="5"/>
  <c r="J213" i="5" s="1"/>
  <c r="G214" i="5"/>
  <c r="J214" i="5" s="1"/>
  <c r="G215" i="5"/>
  <c r="J215" i="5" s="1"/>
  <c r="G216" i="5"/>
  <c r="J216" i="5" s="1"/>
  <c r="G217" i="5"/>
  <c r="J217" i="5" s="1"/>
  <c r="G218" i="5"/>
  <c r="J218" i="5" s="1"/>
  <c r="G219" i="5"/>
  <c r="J219" i="5" s="1"/>
  <c r="G220" i="5"/>
  <c r="J220" i="5" s="1"/>
  <c r="G221" i="5"/>
  <c r="J221" i="5" s="1"/>
  <c r="G222" i="5"/>
  <c r="J222" i="5" s="1"/>
  <c r="G223" i="5"/>
  <c r="J223" i="5" s="1"/>
  <c r="G224" i="5"/>
  <c r="J224" i="5" s="1"/>
  <c r="G225" i="5"/>
  <c r="J225" i="5" s="1"/>
  <c r="G226" i="5"/>
  <c r="J226" i="5" s="1"/>
  <c r="G227" i="5"/>
  <c r="J227" i="5" s="1"/>
  <c r="G228" i="5"/>
  <c r="J228" i="5" s="1"/>
  <c r="G229" i="5"/>
  <c r="J229" i="5" s="1"/>
  <c r="G2" i="5"/>
  <c r="J2" i="5" s="1"/>
  <c r="K3" i="5" a="1"/>
  <c r="K3" i="5" s="1"/>
  <c r="M3" i="5" a="1"/>
  <c r="M3" i="5" s="1"/>
  <c r="K4" i="5" a="1"/>
  <c r="K4" i="5" s="1"/>
  <c r="M4" i="5" a="1"/>
  <c r="M4" i="5" s="1"/>
  <c r="K5" i="5" a="1"/>
  <c r="K5" i="5" s="1"/>
  <c r="M5" i="5" a="1"/>
  <c r="M5" i="5" s="1"/>
  <c r="K6" i="5" a="1"/>
  <c r="K6" i="5" s="1"/>
  <c r="M6" i="5" a="1"/>
  <c r="M6" i="5" s="1"/>
  <c r="K7" i="5" a="1"/>
  <c r="K7" i="5" s="1"/>
  <c r="M7" i="5" a="1"/>
  <c r="M7" i="5" s="1"/>
  <c r="K8" i="5" a="1"/>
  <c r="K8" i="5" s="1"/>
  <c r="M8" i="5" a="1"/>
  <c r="M8" i="5" s="1"/>
  <c r="K9" i="5" a="1"/>
  <c r="K9" i="5" s="1"/>
  <c r="M9" i="5" a="1"/>
  <c r="M9" i="5" s="1"/>
  <c r="K10" i="5" a="1"/>
  <c r="K10" i="5" s="1"/>
  <c r="M10" i="5" a="1"/>
  <c r="M10" i="5" s="1"/>
  <c r="K11" i="5" a="1"/>
  <c r="K11" i="5" s="1"/>
  <c r="P11" i="5"/>
  <c r="M11" i="5" a="1"/>
  <c r="M11" i="5" s="1"/>
  <c r="K13" i="5" a="1"/>
  <c r="K13" i="5" s="1"/>
  <c r="M13" i="5" a="1"/>
  <c r="M13" i="5" s="1"/>
  <c r="K14" i="5" a="1"/>
  <c r="K14" i="5" s="1"/>
  <c r="M14" i="5" a="1"/>
  <c r="M14" i="5" s="1"/>
  <c r="K15" i="5" a="1"/>
  <c r="K15" i="5" s="1"/>
  <c r="M15" i="5" a="1"/>
  <c r="M15" i="5" s="1"/>
  <c r="K16" i="5" a="1"/>
  <c r="K16" i="5" s="1"/>
  <c r="M16" i="5" a="1"/>
  <c r="M16" i="5" s="1"/>
  <c r="K17" i="5" a="1"/>
  <c r="K17" i="5" s="1"/>
  <c r="M17" i="5" a="1"/>
  <c r="M17" i="5" s="1"/>
  <c r="K18" i="5" a="1"/>
  <c r="K18" i="5" s="1"/>
  <c r="M18" i="5" a="1"/>
  <c r="M18" i="5" s="1"/>
  <c r="K19" i="5" a="1"/>
  <c r="K19" i="5" s="1"/>
  <c r="M19" i="5" a="1"/>
  <c r="M19" i="5" s="1"/>
  <c r="K20" i="5" a="1"/>
  <c r="K20" i="5" s="1"/>
  <c r="M20" i="5" a="1"/>
  <c r="M20" i="5" s="1"/>
  <c r="K21" i="5" a="1"/>
  <c r="K21" i="5" s="1"/>
  <c r="M21" i="5" a="1"/>
  <c r="M21" i="5" s="1"/>
  <c r="Q21" i="5" s="1"/>
  <c r="K22" i="5" a="1"/>
  <c r="K22" i="5" s="1"/>
  <c r="M22" i="5" a="1"/>
  <c r="M22" i="5" s="1"/>
  <c r="K23" i="5" a="1"/>
  <c r="K23" i="5" s="1"/>
  <c r="M23" i="5" a="1"/>
  <c r="M23" i="5" s="1"/>
  <c r="K24" i="5" a="1"/>
  <c r="K24" i="5" s="1"/>
  <c r="M24" i="5" a="1"/>
  <c r="M24" i="5" s="1"/>
  <c r="K25" i="5" a="1"/>
  <c r="K25" i="5" s="1"/>
  <c r="M25" i="5" a="1"/>
  <c r="M25" i="5" s="1"/>
  <c r="K26" i="5" a="1"/>
  <c r="K26" i="5" s="1"/>
  <c r="M26" i="5" a="1"/>
  <c r="M26" i="5" s="1"/>
  <c r="K27" i="5" a="1"/>
  <c r="K27" i="5" s="1"/>
  <c r="M27" i="5" a="1"/>
  <c r="M27" i="5" s="1"/>
  <c r="K28" i="5" a="1"/>
  <c r="K28" i="5" s="1"/>
  <c r="M28" i="5" a="1"/>
  <c r="M28" i="5" s="1"/>
  <c r="K30" i="5" a="1"/>
  <c r="K30" i="5" s="1"/>
  <c r="M30" i="5" a="1"/>
  <c r="M30" i="5" s="1"/>
  <c r="K31" i="5" a="1"/>
  <c r="K31" i="5" s="1"/>
  <c r="M31" i="5" a="1"/>
  <c r="M31" i="5" s="1"/>
  <c r="K29" i="5" a="1"/>
  <c r="K29" i="5" s="1"/>
  <c r="M29" i="5" a="1"/>
  <c r="M29" i="5" s="1"/>
  <c r="Q29" i="5" s="1"/>
  <c r="K32" i="5" a="1"/>
  <c r="K32" i="5" s="1"/>
  <c r="M32" i="5" a="1"/>
  <c r="M32" i="5" s="1"/>
  <c r="K33" i="5" a="1"/>
  <c r="K33" i="5" s="1"/>
  <c r="M33" i="5" a="1"/>
  <c r="M33" i="5" s="1"/>
  <c r="K34" i="5" a="1"/>
  <c r="K34" i="5" s="1"/>
  <c r="M34" i="5" a="1"/>
  <c r="M34" i="5" s="1"/>
  <c r="K35" i="5" a="1"/>
  <c r="K35" i="5" s="1"/>
  <c r="M35" i="5" a="1"/>
  <c r="M35" i="5" s="1"/>
  <c r="K36" i="5" a="1"/>
  <c r="K36" i="5" s="1"/>
  <c r="M36" i="5" a="1"/>
  <c r="M36" i="5" s="1"/>
  <c r="K37" i="5" a="1"/>
  <c r="K37" i="5" s="1"/>
  <c r="M37" i="5" a="1"/>
  <c r="M37" i="5" s="1"/>
  <c r="K38" i="5" a="1"/>
  <c r="K38" i="5" s="1"/>
  <c r="M38" i="5" a="1"/>
  <c r="M38" i="5" s="1"/>
  <c r="K39" i="5" a="1"/>
  <c r="K39" i="5" s="1"/>
  <c r="M39" i="5" a="1"/>
  <c r="M39" i="5" s="1"/>
  <c r="K41" i="5" a="1"/>
  <c r="K41" i="5" s="1"/>
  <c r="M41" i="5" a="1"/>
  <c r="M41" i="5" s="1"/>
  <c r="K42" i="5" a="1"/>
  <c r="K42" i="5" s="1"/>
  <c r="M42" i="5" a="1"/>
  <c r="M42" i="5" s="1"/>
  <c r="K43" i="5" a="1"/>
  <c r="K43" i="5" s="1"/>
  <c r="M43" i="5" a="1"/>
  <c r="M43" i="5" s="1"/>
  <c r="K44" i="5" a="1"/>
  <c r="K44" i="5" s="1"/>
  <c r="M44" i="5" a="1"/>
  <c r="M44" i="5" s="1"/>
  <c r="K46" i="5" a="1"/>
  <c r="K46" i="5" s="1"/>
  <c r="M46" i="5" a="1"/>
  <c r="M46" i="5" s="1"/>
  <c r="K47" i="5" a="1"/>
  <c r="K47" i="5" s="1"/>
  <c r="M47" i="5" a="1"/>
  <c r="M47" i="5" s="1"/>
  <c r="K48" i="5" a="1"/>
  <c r="K48" i="5" s="1"/>
  <c r="M48" i="5" a="1"/>
  <c r="M48" i="5" s="1"/>
  <c r="K49" i="5" a="1"/>
  <c r="K49" i="5" s="1"/>
  <c r="M49" i="5" a="1"/>
  <c r="M49" i="5" s="1"/>
  <c r="K50" i="5" a="1"/>
  <c r="K50" i="5" s="1"/>
  <c r="M50" i="5" a="1"/>
  <c r="M50" i="5" s="1"/>
  <c r="K51" i="5" a="1"/>
  <c r="K51" i="5" s="1"/>
  <c r="M51" i="5" a="1"/>
  <c r="M51" i="5" s="1"/>
  <c r="K52" i="5" a="1"/>
  <c r="K52" i="5" s="1"/>
  <c r="M52" i="5" a="1"/>
  <c r="M52" i="5" s="1"/>
  <c r="K53" i="5" a="1"/>
  <c r="K53" i="5" s="1"/>
  <c r="M53" i="5" a="1"/>
  <c r="M53" i="5" s="1"/>
  <c r="K54" i="5" a="1"/>
  <c r="K54" i="5" s="1"/>
  <c r="M54" i="5" a="1"/>
  <c r="M54" i="5" s="1"/>
  <c r="K55" i="5" a="1"/>
  <c r="K55" i="5" s="1"/>
  <c r="M55" i="5" a="1"/>
  <c r="M55" i="5" s="1"/>
  <c r="K57" i="5" a="1"/>
  <c r="K57" i="5" s="1"/>
  <c r="M57" i="5" a="1"/>
  <c r="M57" i="5" s="1"/>
  <c r="K58" i="5" a="1"/>
  <c r="K58" i="5" s="1"/>
  <c r="M58" i="5" a="1"/>
  <c r="M58" i="5" s="1"/>
  <c r="K59" i="5" a="1"/>
  <c r="K59" i="5" s="1"/>
  <c r="M59" i="5" a="1"/>
  <c r="M59" i="5" s="1"/>
  <c r="K60" i="5" a="1"/>
  <c r="K60" i="5" s="1"/>
  <c r="M60" i="5" a="1"/>
  <c r="M60" i="5" s="1"/>
  <c r="K61" i="5" a="1"/>
  <c r="K61" i="5" s="1"/>
  <c r="M61" i="5" a="1"/>
  <c r="M61" i="5" s="1"/>
  <c r="K62" i="5" a="1"/>
  <c r="K62" i="5" s="1"/>
  <c r="M62" i="5" a="1"/>
  <c r="M62" i="5" s="1"/>
  <c r="K63" i="5" a="1"/>
  <c r="K63" i="5" s="1"/>
  <c r="M63" i="5" a="1"/>
  <c r="M63" i="5" s="1"/>
  <c r="K65" i="5" a="1"/>
  <c r="K65" i="5" s="1"/>
  <c r="M65" i="5" a="1"/>
  <c r="M65" i="5" s="1"/>
  <c r="K66" i="5" a="1"/>
  <c r="K66" i="5" s="1"/>
  <c r="M66" i="5" a="1"/>
  <c r="M66" i="5" s="1"/>
  <c r="K67" i="5" a="1"/>
  <c r="K67" i="5" s="1"/>
  <c r="M67" i="5" a="1"/>
  <c r="M67" i="5" s="1"/>
  <c r="K68" i="5" a="1"/>
  <c r="K68" i="5" s="1"/>
  <c r="M68" i="5" a="1"/>
  <c r="M68" i="5" s="1"/>
  <c r="K69" i="5" a="1"/>
  <c r="K69" i="5" s="1"/>
  <c r="M69" i="5" a="1"/>
  <c r="M69" i="5" s="1"/>
  <c r="K70" i="5" a="1"/>
  <c r="K70" i="5" s="1"/>
  <c r="M70" i="5" a="1"/>
  <c r="M70" i="5" s="1"/>
  <c r="K71" i="5" a="1"/>
  <c r="K71" i="5" s="1"/>
  <c r="M71" i="5" a="1"/>
  <c r="M71" i="5" s="1"/>
  <c r="K72" i="5" a="1"/>
  <c r="K72" i="5" s="1"/>
  <c r="M72" i="5" a="1"/>
  <c r="M72" i="5" s="1"/>
  <c r="K73" i="5" a="1"/>
  <c r="K73" i="5" s="1"/>
  <c r="M73" i="5" a="1"/>
  <c r="M73" i="5" s="1"/>
  <c r="K74" i="5" a="1"/>
  <c r="K74" i="5" s="1"/>
  <c r="M74" i="5" a="1"/>
  <c r="M74" i="5" s="1"/>
  <c r="K75" i="5" a="1"/>
  <c r="K75" i="5" s="1"/>
  <c r="M75" i="5" a="1"/>
  <c r="M75" i="5" s="1"/>
  <c r="K76" i="5" a="1"/>
  <c r="K76" i="5" s="1"/>
  <c r="M76" i="5" a="1"/>
  <c r="M76" i="5" s="1"/>
  <c r="K77" i="5" a="1"/>
  <c r="K77" i="5" s="1"/>
  <c r="M77" i="5" a="1"/>
  <c r="M77" i="5" s="1"/>
  <c r="K78" i="5" a="1"/>
  <c r="K78" i="5" s="1"/>
  <c r="M78" i="5" a="1"/>
  <c r="M78" i="5" s="1"/>
  <c r="K79" i="5" a="1"/>
  <c r="K79" i="5" s="1"/>
  <c r="M79" i="5" a="1"/>
  <c r="M79" i="5" s="1"/>
  <c r="K80" i="5" a="1"/>
  <c r="K80" i="5" s="1"/>
  <c r="M80" i="5" a="1"/>
  <c r="M80" i="5" s="1"/>
  <c r="K81" i="5" a="1"/>
  <c r="K81" i="5" s="1"/>
  <c r="M81" i="5" a="1"/>
  <c r="M81" i="5" s="1"/>
  <c r="K82" i="5" a="1"/>
  <c r="K82" i="5" s="1"/>
  <c r="M82" i="5" a="1"/>
  <c r="M82" i="5" s="1"/>
  <c r="K83" i="5" a="1"/>
  <c r="K83" i="5" s="1"/>
  <c r="M83" i="5" a="1"/>
  <c r="M83" i="5" s="1"/>
  <c r="K84" i="5" a="1"/>
  <c r="K84" i="5" s="1"/>
  <c r="M84" i="5" a="1"/>
  <c r="M84" i="5" s="1"/>
  <c r="K85" i="5" a="1"/>
  <c r="K85" i="5" s="1"/>
  <c r="M85" i="5" a="1"/>
  <c r="M85" i="5" s="1"/>
  <c r="K87" i="5" a="1"/>
  <c r="K87" i="5" s="1"/>
  <c r="M87" i="5" a="1"/>
  <c r="M87" i="5" s="1"/>
  <c r="K89" i="5" a="1"/>
  <c r="K89" i="5" s="1"/>
  <c r="M89" i="5" a="1"/>
  <c r="M89" i="5" s="1"/>
  <c r="K90" i="5" a="1"/>
  <c r="K90" i="5" s="1"/>
  <c r="M90" i="5" a="1"/>
  <c r="M90" i="5" s="1"/>
  <c r="K91" i="5" a="1"/>
  <c r="K91" i="5" s="1"/>
  <c r="M91" i="5" a="1"/>
  <c r="M91" i="5" s="1"/>
  <c r="K93" i="5" a="1"/>
  <c r="K93" i="5" s="1"/>
  <c r="M93" i="5" a="1"/>
  <c r="M93" i="5" s="1"/>
  <c r="K94" i="5" a="1"/>
  <c r="K94" i="5" s="1"/>
  <c r="M94" i="5" a="1"/>
  <c r="M94" i="5" s="1"/>
  <c r="K95" i="5" a="1"/>
  <c r="K95" i="5" s="1"/>
  <c r="M95" i="5" a="1"/>
  <c r="M95" i="5" s="1"/>
  <c r="K96" i="5" a="1"/>
  <c r="K96" i="5" s="1"/>
  <c r="M96" i="5" a="1"/>
  <c r="M96" i="5" s="1"/>
  <c r="K97" i="5" a="1"/>
  <c r="K97" i="5" s="1"/>
  <c r="M97" i="5" a="1"/>
  <c r="M97" i="5" s="1"/>
  <c r="K98" i="5" a="1"/>
  <c r="K98" i="5" s="1"/>
  <c r="M98" i="5" a="1"/>
  <c r="M98" i="5" s="1"/>
  <c r="K100" i="5" a="1"/>
  <c r="K100" i="5" s="1"/>
  <c r="M100" i="5" a="1"/>
  <c r="M100" i="5" s="1"/>
  <c r="K101" i="5" a="1"/>
  <c r="K101" i="5" s="1"/>
  <c r="M101" i="5" a="1"/>
  <c r="M101" i="5" s="1"/>
  <c r="K102" i="5" a="1"/>
  <c r="K102" i="5" s="1"/>
  <c r="M102" i="5" a="1"/>
  <c r="M102" i="5" s="1"/>
  <c r="K103" i="5" a="1"/>
  <c r="K103" i="5" s="1"/>
  <c r="M103" i="5" a="1"/>
  <c r="M103" i="5" s="1"/>
  <c r="K104" i="5" a="1"/>
  <c r="K104" i="5" s="1"/>
  <c r="M104" i="5" a="1"/>
  <c r="M104" i="5" s="1"/>
  <c r="K105" i="5" a="1"/>
  <c r="K105" i="5" s="1"/>
  <c r="M105" i="5" a="1"/>
  <c r="M105" i="5" s="1"/>
  <c r="K107" i="5" a="1"/>
  <c r="K107" i="5" s="1"/>
  <c r="M107" i="5" a="1"/>
  <c r="M107" i="5" s="1"/>
  <c r="K108" i="5" a="1"/>
  <c r="K108" i="5" s="1"/>
  <c r="M108" i="5" a="1"/>
  <c r="M108" i="5" s="1"/>
  <c r="K109" i="5" a="1"/>
  <c r="K109" i="5" s="1"/>
  <c r="M109" i="5" a="1"/>
  <c r="M109" i="5" s="1"/>
  <c r="K110" i="5" a="1"/>
  <c r="K110" i="5" s="1"/>
  <c r="M110" i="5" a="1"/>
  <c r="M110" i="5" s="1"/>
  <c r="K111" i="5" a="1"/>
  <c r="K111" i="5" s="1"/>
  <c r="M111" i="5" a="1"/>
  <c r="M111" i="5" s="1"/>
  <c r="K113" i="5" a="1"/>
  <c r="K113" i="5" s="1"/>
  <c r="M113" i="5" a="1"/>
  <c r="M113" i="5" s="1"/>
  <c r="K116" i="5" a="1"/>
  <c r="K116" i="5" s="1"/>
  <c r="M116" i="5" a="1"/>
  <c r="M116" i="5" s="1"/>
  <c r="K117" i="5" a="1"/>
  <c r="K117" i="5" s="1"/>
  <c r="M117" i="5" a="1"/>
  <c r="M117" i="5" s="1"/>
  <c r="K119" i="5" a="1"/>
  <c r="K119" i="5" s="1"/>
  <c r="M119" i="5" a="1"/>
  <c r="M119" i="5" s="1"/>
  <c r="K120" i="5" a="1"/>
  <c r="K120" i="5" s="1"/>
  <c r="M120" i="5" a="1"/>
  <c r="M120" i="5" s="1"/>
  <c r="K121" i="5" a="1"/>
  <c r="K121" i="5" s="1"/>
  <c r="M121" i="5" a="1"/>
  <c r="M121" i="5" s="1"/>
  <c r="K122" i="5" a="1"/>
  <c r="K122" i="5" s="1"/>
  <c r="M122" i="5" a="1"/>
  <c r="M122" i="5" s="1"/>
  <c r="K124" i="5" a="1"/>
  <c r="K124" i="5" s="1"/>
  <c r="M124" i="5" a="1"/>
  <c r="M124" i="5" s="1"/>
  <c r="K125" i="5" a="1"/>
  <c r="K125" i="5" s="1"/>
  <c r="M125" i="5" a="1"/>
  <c r="M125" i="5" s="1"/>
  <c r="K127" i="5" a="1"/>
  <c r="K127" i="5" s="1"/>
  <c r="M127" i="5" a="1"/>
  <c r="M127" i="5" s="1"/>
  <c r="K128" i="5" a="1"/>
  <c r="K128" i="5" s="1"/>
  <c r="M128" i="5" a="1"/>
  <c r="M128" i="5" s="1"/>
  <c r="K129" i="5" a="1"/>
  <c r="K129" i="5" s="1"/>
  <c r="M129" i="5" a="1"/>
  <c r="M129" i="5" s="1"/>
  <c r="K130" i="5" a="1"/>
  <c r="K130" i="5" s="1"/>
  <c r="M130" i="5" a="1"/>
  <c r="M130" i="5" s="1"/>
  <c r="K131" i="5" a="1"/>
  <c r="K131" i="5" s="1"/>
  <c r="M131" i="5" a="1"/>
  <c r="M131" i="5" s="1"/>
  <c r="K132" i="5" a="1"/>
  <c r="K132" i="5" s="1"/>
  <c r="M132" i="5" a="1"/>
  <c r="M132" i="5" s="1"/>
  <c r="K133" i="5" a="1"/>
  <c r="K133" i="5" s="1"/>
  <c r="M133" i="5" a="1"/>
  <c r="M133" i="5" s="1"/>
  <c r="K134" i="5" a="1"/>
  <c r="K134" i="5" s="1"/>
  <c r="M134" i="5" a="1"/>
  <c r="M134" i="5" s="1"/>
  <c r="K135" i="5" a="1"/>
  <c r="K135" i="5" s="1"/>
  <c r="M135" i="5" a="1"/>
  <c r="M135" i="5" s="1"/>
  <c r="K136" i="5" a="1"/>
  <c r="K136" i="5" s="1"/>
  <c r="M136" i="5" a="1"/>
  <c r="M136" i="5" s="1"/>
  <c r="K137" i="5" a="1"/>
  <c r="K137" i="5" s="1"/>
  <c r="M137" i="5" a="1"/>
  <c r="M137" i="5" s="1"/>
  <c r="K139" i="5" a="1"/>
  <c r="K139" i="5" s="1"/>
  <c r="M139" i="5" a="1"/>
  <c r="M139" i="5" s="1"/>
  <c r="K140" i="5" a="1"/>
  <c r="K140" i="5" s="1"/>
  <c r="M140" i="5" a="1"/>
  <c r="M140" i="5" s="1"/>
  <c r="K142" i="5" a="1"/>
  <c r="K142" i="5" s="1"/>
  <c r="M142" i="5" a="1"/>
  <c r="M142" i="5" s="1"/>
  <c r="K143" i="5" a="1"/>
  <c r="K143" i="5" s="1"/>
  <c r="M143" i="5" a="1"/>
  <c r="M143" i="5" s="1"/>
  <c r="K145" i="5" a="1"/>
  <c r="K145" i="5" s="1"/>
  <c r="M145" i="5" a="1"/>
  <c r="M145" i="5" s="1"/>
  <c r="K146" i="5" a="1"/>
  <c r="K146" i="5" s="1"/>
  <c r="M146" i="5" a="1"/>
  <c r="M146" i="5" s="1"/>
  <c r="K147" i="5" a="1"/>
  <c r="K147" i="5" s="1"/>
  <c r="M147" i="5" a="1"/>
  <c r="M147" i="5" s="1"/>
  <c r="K149" i="5" a="1"/>
  <c r="K149" i="5" s="1"/>
  <c r="M149" i="5" a="1"/>
  <c r="M149" i="5" s="1"/>
  <c r="K150" i="5" a="1"/>
  <c r="K150" i="5" s="1"/>
  <c r="M150" i="5" a="1"/>
  <c r="M150" i="5" s="1"/>
  <c r="K151" i="5" a="1"/>
  <c r="K151" i="5" s="1"/>
  <c r="M151" i="5" a="1"/>
  <c r="M151" i="5" s="1"/>
  <c r="K152" i="5" a="1"/>
  <c r="K152" i="5" s="1"/>
  <c r="M152" i="5" a="1"/>
  <c r="M152" i="5" s="1"/>
  <c r="K153" i="5" a="1"/>
  <c r="K153" i="5" s="1"/>
  <c r="M153" i="5" a="1"/>
  <c r="M153" i="5" s="1"/>
  <c r="K154" i="5" a="1"/>
  <c r="K154" i="5" s="1"/>
  <c r="M154" i="5" a="1"/>
  <c r="M154" i="5" s="1"/>
  <c r="K155" i="5" a="1"/>
  <c r="K155" i="5" s="1"/>
  <c r="M155" i="5" a="1"/>
  <c r="M155" i="5" s="1"/>
  <c r="K156" i="5" a="1"/>
  <c r="K156" i="5" s="1"/>
  <c r="M156" i="5" a="1"/>
  <c r="M156" i="5" s="1"/>
  <c r="K157" i="5" a="1"/>
  <c r="K157" i="5" s="1"/>
  <c r="M157" i="5" a="1"/>
  <c r="M157" i="5" s="1"/>
  <c r="K158" i="5" a="1"/>
  <c r="K158" i="5" s="1"/>
  <c r="M158" i="5" a="1"/>
  <c r="M158" i="5" s="1"/>
  <c r="K159" i="5" a="1"/>
  <c r="K159" i="5" s="1"/>
  <c r="M159" i="5" a="1"/>
  <c r="M159" i="5" s="1"/>
  <c r="K160" i="5" a="1"/>
  <c r="K160" i="5" s="1"/>
  <c r="M160" i="5" a="1"/>
  <c r="M160" i="5" s="1"/>
  <c r="K161" i="5" a="1"/>
  <c r="K161" i="5" s="1"/>
  <c r="M161" i="5" a="1"/>
  <c r="M161" i="5" s="1"/>
  <c r="K162" i="5" a="1"/>
  <c r="K162" i="5" s="1"/>
  <c r="M162" i="5" a="1"/>
  <c r="M162" i="5" s="1"/>
  <c r="K163" i="5" a="1"/>
  <c r="K163" i="5" s="1"/>
  <c r="M163" i="5" a="1"/>
  <c r="M163" i="5" s="1"/>
  <c r="K164" i="5" a="1"/>
  <c r="K164" i="5" s="1"/>
  <c r="M164" i="5" a="1"/>
  <c r="M164" i="5" s="1"/>
  <c r="K166" i="5" a="1"/>
  <c r="K166" i="5" s="1"/>
  <c r="M166" i="5" a="1"/>
  <c r="M166" i="5" s="1"/>
  <c r="K167" i="5" a="1"/>
  <c r="K167" i="5" s="1"/>
  <c r="M167" i="5" a="1"/>
  <c r="M167" i="5" s="1"/>
  <c r="K168" i="5" a="1"/>
  <c r="K168" i="5" s="1"/>
  <c r="M168" i="5" a="1"/>
  <c r="M168" i="5" s="1"/>
  <c r="K169" i="5" a="1"/>
  <c r="K169" i="5" s="1"/>
  <c r="M169" i="5" a="1"/>
  <c r="M169" i="5" s="1"/>
  <c r="K171" i="5" a="1"/>
  <c r="K171" i="5" s="1"/>
  <c r="M171" i="5" a="1"/>
  <c r="M171" i="5" s="1"/>
  <c r="K174" i="5" a="1"/>
  <c r="K174" i="5" s="1"/>
  <c r="M174" i="5" a="1"/>
  <c r="M174" i="5" s="1"/>
  <c r="K175" i="5" a="1"/>
  <c r="K175" i="5" s="1"/>
  <c r="M175" i="5" a="1"/>
  <c r="M175" i="5" s="1"/>
  <c r="K179" i="5" a="1"/>
  <c r="K179" i="5" s="1"/>
  <c r="M179" i="5" a="1"/>
  <c r="M179" i="5" s="1"/>
  <c r="K180" i="5" a="1"/>
  <c r="K180" i="5" s="1"/>
  <c r="M180" i="5" a="1"/>
  <c r="M180" i="5" s="1"/>
  <c r="K181" i="5" a="1"/>
  <c r="K181" i="5" s="1"/>
  <c r="M181" i="5" a="1"/>
  <c r="M181" i="5" s="1"/>
  <c r="K182" i="5" a="1"/>
  <c r="K182" i="5" s="1"/>
  <c r="M182" i="5" a="1"/>
  <c r="M182" i="5" s="1"/>
  <c r="K183" i="5" a="1"/>
  <c r="K183" i="5" s="1"/>
  <c r="M183" i="5" a="1"/>
  <c r="M183" i="5" s="1"/>
  <c r="K184" i="5" a="1"/>
  <c r="K184" i="5" s="1"/>
  <c r="M184" i="5" a="1"/>
  <c r="M184" i="5" s="1"/>
  <c r="K185" i="5" a="1"/>
  <c r="K185" i="5" s="1"/>
  <c r="M185" i="5" a="1"/>
  <c r="M185" i="5" s="1"/>
  <c r="K186" i="5" a="1"/>
  <c r="K186" i="5" s="1"/>
  <c r="M186" i="5" a="1"/>
  <c r="M186" i="5" s="1"/>
  <c r="K187" i="5" a="1"/>
  <c r="K187" i="5" s="1"/>
  <c r="M187" i="5" a="1"/>
  <c r="M187" i="5" s="1"/>
  <c r="K188" i="5" a="1"/>
  <c r="K188" i="5" s="1"/>
  <c r="M188" i="5" a="1"/>
  <c r="M188" i="5" s="1"/>
  <c r="K189" i="5" a="1"/>
  <c r="K189" i="5" s="1"/>
  <c r="M189" i="5" a="1"/>
  <c r="M189" i="5" s="1"/>
  <c r="K190" i="5" a="1"/>
  <c r="K190" i="5" s="1"/>
  <c r="M190" i="5" a="1"/>
  <c r="M190" i="5" s="1"/>
  <c r="K191" i="5" a="1"/>
  <c r="K191" i="5" s="1"/>
  <c r="M191" i="5" a="1"/>
  <c r="M191" i="5" s="1"/>
  <c r="K192" i="5" a="1"/>
  <c r="K192" i="5" s="1"/>
  <c r="M192" i="5" a="1"/>
  <c r="M192" i="5" s="1"/>
  <c r="K193" i="5" a="1"/>
  <c r="K193" i="5" s="1"/>
  <c r="M193" i="5" a="1"/>
  <c r="M193" i="5" s="1"/>
  <c r="K195" i="5" a="1"/>
  <c r="K195" i="5" s="1"/>
  <c r="M195" i="5" a="1"/>
  <c r="M195" i="5" s="1"/>
  <c r="K196" i="5" a="1"/>
  <c r="K196" i="5" s="1"/>
  <c r="M196" i="5" a="1"/>
  <c r="M196" i="5" s="1"/>
  <c r="K197" i="5" a="1"/>
  <c r="K197" i="5" s="1"/>
  <c r="M197" i="5" a="1"/>
  <c r="M197" i="5" s="1"/>
  <c r="K198" i="5" a="1"/>
  <c r="K198" i="5" s="1"/>
  <c r="M198" i="5" a="1"/>
  <c r="M198" i="5" s="1"/>
  <c r="K199" i="5" a="1"/>
  <c r="K199" i="5" s="1"/>
  <c r="M199" i="5" a="1"/>
  <c r="M199" i="5" s="1"/>
  <c r="K200" i="5" a="1"/>
  <c r="K200" i="5" s="1"/>
  <c r="M200" i="5" a="1"/>
  <c r="M200" i="5" s="1"/>
  <c r="K201" i="5" a="1"/>
  <c r="K201" i="5" s="1"/>
  <c r="M201" i="5" a="1"/>
  <c r="M201" i="5" s="1"/>
  <c r="K202" i="5" a="1"/>
  <c r="K202" i="5" s="1"/>
  <c r="M202" i="5" a="1"/>
  <c r="M202" i="5" s="1"/>
  <c r="K203" i="5" a="1"/>
  <c r="K203" i="5" s="1"/>
  <c r="M203" i="5" a="1"/>
  <c r="M203" i="5" s="1"/>
  <c r="K204" i="5" a="1"/>
  <c r="K204" i="5" s="1"/>
  <c r="M204" i="5" a="1"/>
  <c r="M204" i="5" s="1"/>
  <c r="K205" i="5" a="1"/>
  <c r="K205" i="5" s="1"/>
  <c r="M205" i="5" a="1"/>
  <c r="M205" i="5" s="1"/>
  <c r="K207" i="5" a="1"/>
  <c r="K207" i="5" s="1"/>
  <c r="M207" i="5" a="1"/>
  <c r="M207" i="5" s="1"/>
  <c r="K208" i="5" a="1"/>
  <c r="K208" i="5" s="1"/>
  <c r="M208" i="5" a="1"/>
  <c r="M208" i="5" s="1"/>
  <c r="K209" i="5" a="1"/>
  <c r="K209" i="5" s="1"/>
  <c r="M209" i="5" a="1"/>
  <c r="M209" i="5" s="1"/>
  <c r="K210" i="5" a="1"/>
  <c r="K210" i="5" s="1"/>
  <c r="M210" i="5" a="1"/>
  <c r="M210" i="5" s="1"/>
  <c r="K211" i="5" a="1"/>
  <c r="K211" i="5" s="1"/>
  <c r="M211" i="5" a="1"/>
  <c r="M211" i="5" s="1"/>
  <c r="K212" i="5" a="1"/>
  <c r="K212" i="5" s="1"/>
  <c r="M212" i="5" a="1"/>
  <c r="M212" i="5" s="1"/>
  <c r="K213" i="5" a="1"/>
  <c r="K213" i="5" s="1"/>
  <c r="M213" i="5" a="1"/>
  <c r="M213" i="5" s="1"/>
  <c r="K214" i="5" a="1"/>
  <c r="K214" i="5" s="1"/>
  <c r="M214" i="5" a="1"/>
  <c r="M214" i="5" s="1"/>
  <c r="K215" i="5" a="1"/>
  <c r="K215" i="5" s="1"/>
  <c r="M215" i="5" a="1"/>
  <c r="M215" i="5" s="1"/>
  <c r="K216" i="5" a="1"/>
  <c r="K216" i="5" s="1"/>
  <c r="M216" i="5" a="1"/>
  <c r="M216" i="5" s="1"/>
  <c r="K217" i="5" a="1"/>
  <c r="K217" i="5" s="1"/>
  <c r="M217" i="5" a="1"/>
  <c r="M217" i="5" s="1"/>
  <c r="K218" i="5" a="1"/>
  <c r="K218" i="5" s="1"/>
  <c r="M218" i="5" a="1"/>
  <c r="M218" i="5" s="1"/>
  <c r="K219" i="5" a="1"/>
  <c r="K219" i="5" s="1"/>
  <c r="M219" i="5" a="1"/>
  <c r="M219" i="5" s="1"/>
  <c r="K220" i="5" a="1"/>
  <c r="K220" i="5" s="1"/>
  <c r="M220" i="5" a="1"/>
  <c r="M220" i="5" s="1"/>
  <c r="K221" i="5" a="1"/>
  <c r="K221" i="5" s="1"/>
  <c r="M221" i="5" a="1"/>
  <c r="M221" i="5" s="1"/>
  <c r="K222" i="5" a="1"/>
  <c r="K222" i="5" s="1"/>
  <c r="M222" i="5" a="1"/>
  <c r="M222" i="5" s="1"/>
  <c r="K223" i="5" a="1"/>
  <c r="K223" i="5" s="1"/>
  <c r="M223" i="5" a="1"/>
  <c r="M223" i="5" s="1"/>
  <c r="K224" i="5" a="1"/>
  <c r="K224" i="5" s="1"/>
  <c r="M224" i="5" a="1"/>
  <c r="M224" i="5" s="1"/>
  <c r="K225" i="5" a="1"/>
  <c r="K225" i="5" s="1"/>
  <c r="M225" i="5" a="1"/>
  <c r="M225" i="5" s="1"/>
  <c r="K226" i="5" a="1"/>
  <c r="K226" i="5" s="1"/>
  <c r="M226" i="5" a="1"/>
  <c r="M226" i="5" s="1"/>
  <c r="K227" i="5" a="1"/>
  <c r="K227" i="5" s="1"/>
  <c r="M227" i="5" a="1"/>
  <c r="M227" i="5" s="1"/>
  <c r="K228" i="5" a="1"/>
  <c r="K228" i="5" s="1"/>
  <c r="M228" i="5" a="1"/>
  <c r="M228" i="5" s="1"/>
  <c r="K229" i="5" a="1"/>
  <c r="K229" i="5" s="1"/>
  <c r="M229" i="5" a="1"/>
  <c r="M229" i="5" s="1"/>
  <c r="K92" i="5" a="1"/>
  <c r="K92" i="5" s="1"/>
  <c r="M92" i="5" a="1"/>
  <c r="M92" i="5" s="1"/>
  <c r="K106" i="5" a="1"/>
  <c r="K106" i="5" s="1"/>
  <c r="M106" i="5" a="1"/>
  <c r="M106" i="5" s="1"/>
  <c r="K144" i="5" a="1"/>
  <c r="K144" i="5" s="1"/>
  <c r="M144" i="5" a="1"/>
  <c r="M144" i="5" s="1"/>
  <c r="K206" i="5" a="1"/>
  <c r="K206" i="5" s="1"/>
  <c r="M206" i="5" a="1"/>
  <c r="M206" i="5" s="1"/>
  <c r="K40" i="5" a="1"/>
  <c r="K40" i="5" s="1"/>
  <c r="M40" i="5" a="1"/>
  <c r="M40" i="5" s="1"/>
  <c r="K148" i="5" a="1"/>
  <c r="K148" i="5" s="1"/>
  <c r="M148" i="5" a="1"/>
  <c r="M148" i="5" s="1"/>
  <c r="K172" i="5" a="1"/>
  <c r="K172" i="5" s="1"/>
  <c r="M172" i="5" a="1"/>
  <c r="M172" i="5" s="1"/>
  <c r="K176" i="5" a="1"/>
  <c r="K176" i="5" s="1"/>
  <c r="M176" i="5" a="1"/>
  <c r="M176" i="5" s="1"/>
  <c r="K177" i="5" a="1"/>
  <c r="K177" i="5" s="1"/>
  <c r="M177" i="5" a="1"/>
  <c r="M177" i="5" s="1"/>
  <c r="K45" i="5" a="1"/>
  <c r="K45" i="5" s="1"/>
  <c r="M45" i="5" a="1"/>
  <c r="M45" i="5" s="1"/>
  <c r="K56" i="5" a="1"/>
  <c r="K56" i="5" s="1"/>
  <c r="M56" i="5" a="1"/>
  <c r="M56" i="5" s="1"/>
  <c r="K64" i="5" a="1"/>
  <c r="K64" i="5" s="1"/>
  <c r="M64" i="5" a="1"/>
  <c r="M64" i="5" s="1"/>
  <c r="K99" i="5" a="1"/>
  <c r="K99" i="5" s="1"/>
  <c r="M99" i="5" a="1"/>
  <c r="M99" i="5" s="1"/>
  <c r="K114" i="5" a="1"/>
  <c r="K114" i="5" s="1"/>
  <c r="M114" i="5" a="1"/>
  <c r="M114" i="5" s="1"/>
  <c r="K115" i="5" a="1"/>
  <c r="K115" i="5" s="1"/>
  <c r="M115" i="5" a="1"/>
  <c r="M115" i="5" s="1"/>
  <c r="K141" i="5" a="1"/>
  <c r="K141" i="5" s="1"/>
  <c r="M141" i="5" a="1"/>
  <c r="M141" i="5" s="1"/>
  <c r="K173" i="5" a="1"/>
  <c r="K173" i="5" s="1"/>
  <c r="M173" i="5" a="1"/>
  <c r="M173" i="5" s="1"/>
  <c r="K194" i="5" a="1"/>
  <c r="K194" i="5" s="1"/>
  <c r="M194" i="5" a="1"/>
  <c r="M194" i="5" s="1"/>
  <c r="K112" i="5" a="1"/>
  <c r="K112" i="5" s="1"/>
  <c r="M112" i="5" a="1"/>
  <c r="M112" i="5" s="1"/>
  <c r="K118" i="5" a="1"/>
  <c r="K118" i="5" s="1"/>
  <c r="M118" i="5" a="1"/>
  <c r="M118" i="5" s="1"/>
  <c r="K123" i="5" a="1"/>
  <c r="K123" i="5" s="1"/>
  <c r="M123" i="5" a="1"/>
  <c r="M123" i="5" s="1"/>
  <c r="K138" i="5" a="1"/>
  <c r="K138" i="5" s="1"/>
  <c r="M138" i="5" a="1"/>
  <c r="M138" i="5" s="1"/>
  <c r="K165" i="5" a="1"/>
  <c r="K165" i="5" s="1"/>
  <c r="M165" i="5" a="1"/>
  <c r="M165" i="5" s="1"/>
  <c r="K178" i="5" a="1"/>
  <c r="K178" i="5" s="1"/>
  <c r="M178" i="5" a="1"/>
  <c r="M178" i="5" s="1"/>
  <c r="K2" i="5" a="1"/>
  <c r="K2" i="5" s="1"/>
  <c r="M2" i="5" a="1"/>
  <c r="M2" i="5" s="1"/>
  <c r="K12" i="5" a="1"/>
  <c r="K12" i="5" s="1"/>
  <c r="M12" i="5" a="1"/>
  <c r="M12" i="5" s="1"/>
  <c r="K86" i="5" a="1"/>
  <c r="K86" i="5" s="1"/>
  <c r="M86" i="5" a="1"/>
  <c r="M86" i="5" s="1"/>
  <c r="K88" i="5" a="1"/>
  <c r="K88" i="5" s="1"/>
  <c r="M88" i="5" a="1"/>
  <c r="M88" i="5" s="1"/>
  <c r="K126" i="5" a="1"/>
  <c r="K126" i="5" s="1"/>
  <c r="M126" i="5" a="1"/>
  <c r="M126" i="5" s="1"/>
  <c r="K170" i="5" a="1"/>
  <c r="K170" i="5" s="1"/>
  <c r="M170" i="5" a="1"/>
  <c r="M170" i="5" s="1"/>
  <c r="B3" i="5"/>
  <c r="C3" i="5"/>
  <c r="D3" i="5"/>
  <c r="E3" i="5"/>
  <c r="F3" i="5"/>
  <c r="H3" i="5"/>
  <c r="I3" i="5" s="1"/>
  <c r="B4" i="5"/>
  <c r="C4" i="5"/>
  <c r="D4" i="5"/>
  <c r="E4" i="5"/>
  <c r="F4" i="5"/>
  <c r="H4" i="5"/>
  <c r="I4" i="5" s="1"/>
  <c r="B5" i="5"/>
  <c r="C5" i="5"/>
  <c r="D5" i="5"/>
  <c r="E5" i="5"/>
  <c r="F5" i="5"/>
  <c r="H5" i="5"/>
  <c r="I5" i="5" s="1"/>
  <c r="B6" i="5"/>
  <c r="C6" i="5"/>
  <c r="D6" i="5"/>
  <c r="E6" i="5"/>
  <c r="F6" i="5"/>
  <c r="H6" i="5"/>
  <c r="I6" i="5" s="1"/>
  <c r="B7" i="5"/>
  <c r="C7" i="5"/>
  <c r="D7" i="5"/>
  <c r="E7" i="5"/>
  <c r="F7" i="5"/>
  <c r="H7" i="5"/>
  <c r="I7" i="5" s="1"/>
  <c r="B8" i="5"/>
  <c r="C8" i="5"/>
  <c r="D8" i="5"/>
  <c r="E8" i="5"/>
  <c r="F8" i="5"/>
  <c r="H8" i="5"/>
  <c r="I8" i="5" s="1"/>
  <c r="B9" i="5"/>
  <c r="C9" i="5"/>
  <c r="D9" i="5"/>
  <c r="E9" i="5"/>
  <c r="F9" i="5"/>
  <c r="H9" i="5"/>
  <c r="I9" i="5" s="1"/>
  <c r="B10" i="5"/>
  <c r="C10" i="5"/>
  <c r="D10" i="5"/>
  <c r="E10" i="5"/>
  <c r="F10" i="5"/>
  <c r="H10" i="5"/>
  <c r="I10" i="5" s="1"/>
  <c r="B11" i="5"/>
  <c r="C11" i="5"/>
  <c r="D11" i="5"/>
  <c r="E11" i="5"/>
  <c r="F11" i="5"/>
  <c r="H11" i="5"/>
  <c r="I11" i="5" s="1"/>
  <c r="B13" i="5"/>
  <c r="C13" i="5"/>
  <c r="D13" i="5"/>
  <c r="E13" i="5"/>
  <c r="F13" i="5"/>
  <c r="H13" i="5"/>
  <c r="I13" i="5" s="1"/>
  <c r="B14" i="5"/>
  <c r="C14" i="5"/>
  <c r="D14" i="5"/>
  <c r="E14" i="5"/>
  <c r="F14" i="5"/>
  <c r="H14" i="5"/>
  <c r="I14" i="5" s="1"/>
  <c r="B15" i="5"/>
  <c r="C15" i="5"/>
  <c r="D15" i="5"/>
  <c r="E15" i="5"/>
  <c r="F15" i="5"/>
  <c r="H15" i="5"/>
  <c r="I15" i="5" s="1"/>
  <c r="B16" i="5"/>
  <c r="C16" i="5"/>
  <c r="D16" i="5"/>
  <c r="E16" i="5"/>
  <c r="F16" i="5"/>
  <c r="H16" i="5"/>
  <c r="I16" i="5" s="1"/>
  <c r="B17" i="5"/>
  <c r="C17" i="5"/>
  <c r="D17" i="5"/>
  <c r="E17" i="5"/>
  <c r="F17" i="5"/>
  <c r="H17" i="5"/>
  <c r="I17" i="5" s="1"/>
  <c r="B18" i="5"/>
  <c r="C18" i="5"/>
  <c r="D18" i="5"/>
  <c r="E18" i="5"/>
  <c r="F18" i="5"/>
  <c r="H18" i="5"/>
  <c r="I18" i="5" s="1"/>
  <c r="B19" i="5"/>
  <c r="C19" i="5"/>
  <c r="D19" i="5"/>
  <c r="E19" i="5"/>
  <c r="F19" i="5"/>
  <c r="H19" i="5"/>
  <c r="I19" i="5" s="1"/>
  <c r="B20" i="5"/>
  <c r="C20" i="5"/>
  <c r="D20" i="5"/>
  <c r="E20" i="5"/>
  <c r="F20" i="5"/>
  <c r="H20" i="5"/>
  <c r="I20" i="5" s="1"/>
  <c r="B21" i="5"/>
  <c r="C21" i="5"/>
  <c r="D21" i="5"/>
  <c r="E21" i="5"/>
  <c r="F21" i="5"/>
  <c r="H21" i="5"/>
  <c r="I21" i="5" s="1"/>
  <c r="B22" i="5"/>
  <c r="C22" i="5"/>
  <c r="D22" i="5"/>
  <c r="E22" i="5"/>
  <c r="F22" i="5"/>
  <c r="H22" i="5"/>
  <c r="I22" i="5" s="1"/>
  <c r="B23" i="5"/>
  <c r="C23" i="5"/>
  <c r="D23" i="5"/>
  <c r="E23" i="5"/>
  <c r="F23" i="5"/>
  <c r="H23" i="5"/>
  <c r="I23" i="5" s="1"/>
  <c r="B24" i="5"/>
  <c r="C24" i="5"/>
  <c r="D24" i="5"/>
  <c r="E24" i="5"/>
  <c r="F24" i="5"/>
  <c r="H24" i="5"/>
  <c r="I24" i="5" s="1"/>
  <c r="B25" i="5"/>
  <c r="C25" i="5"/>
  <c r="D25" i="5"/>
  <c r="E25" i="5"/>
  <c r="F25" i="5"/>
  <c r="H25" i="5"/>
  <c r="I25" i="5" s="1"/>
  <c r="B26" i="5"/>
  <c r="C26" i="5"/>
  <c r="D26" i="5"/>
  <c r="E26" i="5"/>
  <c r="F26" i="5"/>
  <c r="H26" i="5"/>
  <c r="I26" i="5" s="1"/>
  <c r="B27" i="5"/>
  <c r="C27" i="5"/>
  <c r="D27" i="5"/>
  <c r="E27" i="5"/>
  <c r="F27" i="5"/>
  <c r="H27" i="5"/>
  <c r="I27" i="5" s="1"/>
  <c r="B28" i="5"/>
  <c r="C28" i="5"/>
  <c r="D28" i="5"/>
  <c r="E28" i="5"/>
  <c r="F28" i="5"/>
  <c r="H28" i="5"/>
  <c r="I28" i="5" s="1"/>
  <c r="B30" i="5"/>
  <c r="C30" i="5"/>
  <c r="D30" i="5"/>
  <c r="E30" i="5"/>
  <c r="F30" i="5"/>
  <c r="H30" i="5"/>
  <c r="I30" i="5" s="1"/>
  <c r="B31" i="5"/>
  <c r="C31" i="5"/>
  <c r="D31" i="5"/>
  <c r="E31" i="5"/>
  <c r="F31" i="5"/>
  <c r="H31" i="5"/>
  <c r="I31" i="5" s="1"/>
  <c r="B29" i="5"/>
  <c r="C29" i="5"/>
  <c r="D29" i="5"/>
  <c r="E29" i="5"/>
  <c r="F29" i="5"/>
  <c r="H29" i="5"/>
  <c r="I29" i="5" s="1"/>
  <c r="B32" i="5"/>
  <c r="C32" i="5"/>
  <c r="D32" i="5"/>
  <c r="E32" i="5"/>
  <c r="F32" i="5"/>
  <c r="H32" i="5"/>
  <c r="I32" i="5" s="1"/>
  <c r="B33" i="5"/>
  <c r="C33" i="5"/>
  <c r="D33" i="5"/>
  <c r="E33" i="5"/>
  <c r="F33" i="5"/>
  <c r="H33" i="5"/>
  <c r="I33" i="5" s="1"/>
  <c r="B34" i="5"/>
  <c r="C34" i="5"/>
  <c r="D34" i="5"/>
  <c r="E34" i="5"/>
  <c r="F34" i="5"/>
  <c r="H34" i="5"/>
  <c r="I34" i="5" s="1"/>
  <c r="B35" i="5"/>
  <c r="C35" i="5"/>
  <c r="D35" i="5"/>
  <c r="E35" i="5"/>
  <c r="F35" i="5"/>
  <c r="H35" i="5"/>
  <c r="I35" i="5" s="1"/>
  <c r="B36" i="5"/>
  <c r="C36" i="5"/>
  <c r="D36" i="5"/>
  <c r="E36" i="5"/>
  <c r="F36" i="5"/>
  <c r="H36" i="5"/>
  <c r="I36" i="5" s="1"/>
  <c r="B37" i="5"/>
  <c r="C37" i="5"/>
  <c r="D37" i="5"/>
  <c r="E37" i="5"/>
  <c r="F37" i="5"/>
  <c r="H37" i="5"/>
  <c r="I37" i="5" s="1"/>
  <c r="B38" i="5"/>
  <c r="C38" i="5"/>
  <c r="D38" i="5"/>
  <c r="E38" i="5"/>
  <c r="F38" i="5"/>
  <c r="H38" i="5"/>
  <c r="I38" i="5" s="1"/>
  <c r="B39" i="5"/>
  <c r="C39" i="5"/>
  <c r="D39" i="5"/>
  <c r="E39" i="5"/>
  <c r="F39" i="5"/>
  <c r="H39" i="5"/>
  <c r="I39" i="5" s="1"/>
  <c r="B41" i="5"/>
  <c r="C41" i="5"/>
  <c r="D41" i="5"/>
  <c r="E41" i="5"/>
  <c r="F41" i="5"/>
  <c r="H41" i="5"/>
  <c r="I41" i="5" s="1"/>
  <c r="B42" i="5"/>
  <c r="C42" i="5"/>
  <c r="D42" i="5"/>
  <c r="E42" i="5"/>
  <c r="F42" i="5"/>
  <c r="H42" i="5"/>
  <c r="I42" i="5" s="1"/>
  <c r="B43" i="5"/>
  <c r="C43" i="5"/>
  <c r="D43" i="5"/>
  <c r="E43" i="5"/>
  <c r="F43" i="5"/>
  <c r="H43" i="5"/>
  <c r="I43" i="5" s="1"/>
  <c r="B44" i="5"/>
  <c r="C44" i="5"/>
  <c r="D44" i="5"/>
  <c r="E44" i="5"/>
  <c r="F44" i="5"/>
  <c r="H44" i="5"/>
  <c r="I44" i="5" s="1"/>
  <c r="B46" i="5"/>
  <c r="C46" i="5"/>
  <c r="D46" i="5"/>
  <c r="E46" i="5"/>
  <c r="F46" i="5"/>
  <c r="H46" i="5"/>
  <c r="I46" i="5" s="1"/>
  <c r="B47" i="5"/>
  <c r="C47" i="5"/>
  <c r="D47" i="5"/>
  <c r="E47" i="5"/>
  <c r="F47" i="5"/>
  <c r="H47" i="5"/>
  <c r="I47" i="5" s="1"/>
  <c r="B48" i="5"/>
  <c r="C48" i="5"/>
  <c r="D48" i="5"/>
  <c r="E48" i="5"/>
  <c r="F48" i="5"/>
  <c r="H48" i="5"/>
  <c r="I48" i="5" s="1"/>
  <c r="B49" i="5"/>
  <c r="C49" i="5"/>
  <c r="D49" i="5"/>
  <c r="E49" i="5"/>
  <c r="F49" i="5"/>
  <c r="H49" i="5"/>
  <c r="I49" i="5" s="1"/>
  <c r="B50" i="5"/>
  <c r="C50" i="5"/>
  <c r="D50" i="5"/>
  <c r="E50" i="5"/>
  <c r="F50" i="5"/>
  <c r="H50" i="5"/>
  <c r="I50" i="5" s="1"/>
  <c r="B51" i="5"/>
  <c r="C51" i="5"/>
  <c r="D51" i="5"/>
  <c r="E51" i="5"/>
  <c r="F51" i="5"/>
  <c r="H51" i="5"/>
  <c r="I51" i="5" s="1"/>
  <c r="B52" i="5"/>
  <c r="C52" i="5"/>
  <c r="D52" i="5"/>
  <c r="E52" i="5"/>
  <c r="F52" i="5"/>
  <c r="H52" i="5"/>
  <c r="I52" i="5" s="1"/>
  <c r="B53" i="5"/>
  <c r="C53" i="5"/>
  <c r="D53" i="5"/>
  <c r="E53" i="5"/>
  <c r="F53" i="5"/>
  <c r="H53" i="5"/>
  <c r="I53" i="5" s="1"/>
  <c r="B54" i="5"/>
  <c r="C54" i="5"/>
  <c r="D54" i="5"/>
  <c r="E54" i="5"/>
  <c r="F54" i="5"/>
  <c r="H54" i="5"/>
  <c r="I54" i="5" s="1"/>
  <c r="B55" i="5"/>
  <c r="C55" i="5"/>
  <c r="D55" i="5"/>
  <c r="E55" i="5"/>
  <c r="F55" i="5"/>
  <c r="H55" i="5"/>
  <c r="I55" i="5" s="1"/>
  <c r="B57" i="5"/>
  <c r="C57" i="5"/>
  <c r="D57" i="5"/>
  <c r="E57" i="5"/>
  <c r="F57" i="5"/>
  <c r="H57" i="5"/>
  <c r="I57" i="5" s="1"/>
  <c r="B58" i="5"/>
  <c r="C58" i="5"/>
  <c r="D58" i="5"/>
  <c r="E58" i="5"/>
  <c r="F58" i="5"/>
  <c r="H58" i="5"/>
  <c r="I58" i="5" s="1"/>
  <c r="B59" i="5"/>
  <c r="C59" i="5"/>
  <c r="D59" i="5"/>
  <c r="E59" i="5"/>
  <c r="F59" i="5"/>
  <c r="H59" i="5"/>
  <c r="I59" i="5" s="1"/>
  <c r="B60" i="5"/>
  <c r="C60" i="5"/>
  <c r="D60" i="5"/>
  <c r="E60" i="5"/>
  <c r="F60" i="5"/>
  <c r="H60" i="5"/>
  <c r="I60" i="5" s="1"/>
  <c r="B61" i="5"/>
  <c r="C61" i="5"/>
  <c r="D61" i="5"/>
  <c r="E61" i="5"/>
  <c r="F61" i="5"/>
  <c r="H61" i="5"/>
  <c r="I61" i="5" s="1"/>
  <c r="B62" i="5"/>
  <c r="C62" i="5"/>
  <c r="D62" i="5"/>
  <c r="E62" i="5"/>
  <c r="F62" i="5"/>
  <c r="H62" i="5"/>
  <c r="I62" i="5" s="1"/>
  <c r="B63" i="5"/>
  <c r="C63" i="5"/>
  <c r="D63" i="5"/>
  <c r="E63" i="5"/>
  <c r="F63" i="5"/>
  <c r="H63" i="5"/>
  <c r="I63" i="5" s="1"/>
  <c r="B65" i="5"/>
  <c r="C65" i="5"/>
  <c r="D65" i="5"/>
  <c r="E65" i="5"/>
  <c r="F65" i="5"/>
  <c r="H65" i="5"/>
  <c r="I65" i="5" s="1"/>
  <c r="B66" i="5"/>
  <c r="C66" i="5"/>
  <c r="D66" i="5"/>
  <c r="E66" i="5"/>
  <c r="F66" i="5"/>
  <c r="H66" i="5"/>
  <c r="I66" i="5" s="1"/>
  <c r="B67" i="5"/>
  <c r="C67" i="5"/>
  <c r="D67" i="5"/>
  <c r="E67" i="5"/>
  <c r="F67" i="5"/>
  <c r="H67" i="5"/>
  <c r="I67" i="5" s="1"/>
  <c r="B68" i="5"/>
  <c r="C68" i="5"/>
  <c r="D68" i="5"/>
  <c r="E68" i="5"/>
  <c r="F68" i="5"/>
  <c r="H68" i="5"/>
  <c r="I68" i="5" s="1"/>
  <c r="B69" i="5"/>
  <c r="C69" i="5"/>
  <c r="D69" i="5"/>
  <c r="E69" i="5"/>
  <c r="F69" i="5"/>
  <c r="H69" i="5"/>
  <c r="I69" i="5" s="1"/>
  <c r="B70" i="5"/>
  <c r="C70" i="5"/>
  <c r="D70" i="5"/>
  <c r="E70" i="5"/>
  <c r="F70" i="5"/>
  <c r="H70" i="5"/>
  <c r="I70" i="5" s="1"/>
  <c r="B71" i="5"/>
  <c r="C71" i="5"/>
  <c r="D71" i="5"/>
  <c r="E71" i="5"/>
  <c r="F71" i="5"/>
  <c r="H71" i="5"/>
  <c r="I71" i="5" s="1"/>
  <c r="B72" i="5"/>
  <c r="C72" i="5"/>
  <c r="D72" i="5"/>
  <c r="E72" i="5"/>
  <c r="F72" i="5"/>
  <c r="H72" i="5"/>
  <c r="I72" i="5" s="1"/>
  <c r="B73" i="5"/>
  <c r="C73" i="5"/>
  <c r="D73" i="5"/>
  <c r="E73" i="5"/>
  <c r="F73" i="5"/>
  <c r="H73" i="5"/>
  <c r="I73" i="5" s="1"/>
  <c r="B74" i="5"/>
  <c r="C74" i="5"/>
  <c r="D74" i="5"/>
  <c r="E74" i="5"/>
  <c r="F74" i="5"/>
  <c r="H74" i="5"/>
  <c r="I74" i="5" s="1"/>
  <c r="B75" i="5"/>
  <c r="C75" i="5"/>
  <c r="D75" i="5"/>
  <c r="E75" i="5"/>
  <c r="F75" i="5"/>
  <c r="H75" i="5"/>
  <c r="I75" i="5" s="1"/>
  <c r="B76" i="5"/>
  <c r="C76" i="5"/>
  <c r="D76" i="5"/>
  <c r="E76" i="5"/>
  <c r="F76" i="5"/>
  <c r="H76" i="5"/>
  <c r="I76" i="5" s="1"/>
  <c r="B77" i="5"/>
  <c r="C77" i="5"/>
  <c r="D77" i="5"/>
  <c r="E77" i="5"/>
  <c r="F77" i="5"/>
  <c r="H77" i="5"/>
  <c r="I77" i="5" s="1"/>
  <c r="B78" i="5"/>
  <c r="C78" i="5"/>
  <c r="D78" i="5"/>
  <c r="E78" i="5"/>
  <c r="F78" i="5"/>
  <c r="H78" i="5"/>
  <c r="I78" i="5" s="1"/>
  <c r="B79" i="5"/>
  <c r="C79" i="5"/>
  <c r="D79" i="5"/>
  <c r="E79" i="5"/>
  <c r="F79" i="5"/>
  <c r="H79" i="5"/>
  <c r="I79" i="5" s="1"/>
  <c r="B80" i="5"/>
  <c r="C80" i="5"/>
  <c r="D80" i="5"/>
  <c r="E80" i="5"/>
  <c r="F80" i="5"/>
  <c r="H80" i="5"/>
  <c r="I80" i="5" s="1"/>
  <c r="B81" i="5"/>
  <c r="C81" i="5"/>
  <c r="D81" i="5"/>
  <c r="E81" i="5"/>
  <c r="F81" i="5"/>
  <c r="H81" i="5"/>
  <c r="I81" i="5" s="1"/>
  <c r="B82" i="5"/>
  <c r="C82" i="5"/>
  <c r="D82" i="5"/>
  <c r="E82" i="5"/>
  <c r="F82" i="5"/>
  <c r="H82" i="5"/>
  <c r="I82" i="5" s="1"/>
  <c r="B83" i="5"/>
  <c r="C83" i="5"/>
  <c r="D83" i="5"/>
  <c r="E83" i="5"/>
  <c r="F83" i="5"/>
  <c r="H83" i="5"/>
  <c r="I83" i="5" s="1"/>
  <c r="B84" i="5"/>
  <c r="C84" i="5"/>
  <c r="D84" i="5"/>
  <c r="E84" i="5"/>
  <c r="F84" i="5"/>
  <c r="H84" i="5"/>
  <c r="I84" i="5" s="1"/>
  <c r="B85" i="5"/>
  <c r="C85" i="5"/>
  <c r="D85" i="5"/>
  <c r="E85" i="5"/>
  <c r="F85" i="5"/>
  <c r="H85" i="5"/>
  <c r="I85" i="5" s="1"/>
  <c r="B87" i="5"/>
  <c r="C87" i="5"/>
  <c r="D87" i="5"/>
  <c r="E87" i="5"/>
  <c r="F87" i="5"/>
  <c r="H87" i="5"/>
  <c r="I87" i="5" s="1"/>
  <c r="B89" i="5"/>
  <c r="C89" i="5"/>
  <c r="D89" i="5"/>
  <c r="E89" i="5"/>
  <c r="F89" i="5"/>
  <c r="H89" i="5"/>
  <c r="I89" i="5" s="1"/>
  <c r="B90" i="5"/>
  <c r="C90" i="5"/>
  <c r="D90" i="5"/>
  <c r="E90" i="5"/>
  <c r="F90" i="5"/>
  <c r="H90" i="5"/>
  <c r="I90" i="5" s="1"/>
  <c r="B91" i="5"/>
  <c r="C91" i="5"/>
  <c r="D91" i="5"/>
  <c r="E91" i="5"/>
  <c r="F91" i="5"/>
  <c r="H91" i="5"/>
  <c r="I91" i="5" s="1"/>
  <c r="B93" i="5"/>
  <c r="C93" i="5"/>
  <c r="D93" i="5"/>
  <c r="E93" i="5"/>
  <c r="F93" i="5"/>
  <c r="H93" i="5"/>
  <c r="I93" i="5" s="1"/>
  <c r="B94" i="5"/>
  <c r="C94" i="5"/>
  <c r="D94" i="5"/>
  <c r="E94" i="5"/>
  <c r="F94" i="5"/>
  <c r="H94" i="5"/>
  <c r="I94" i="5" s="1"/>
  <c r="B95" i="5"/>
  <c r="C95" i="5"/>
  <c r="D95" i="5"/>
  <c r="E95" i="5"/>
  <c r="F95" i="5"/>
  <c r="H95" i="5"/>
  <c r="I95" i="5" s="1"/>
  <c r="B96" i="5"/>
  <c r="C96" i="5"/>
  <c r="D96" i="5"/>
  <c r="E96" i="5"/>
  <c r="F96" i="5"/>
  <c r="H96" i="5"/>
  <c r="I96" i="5" s="1"/>
  <c r="B97" i="5"/>
  <c r="C97" i="5"/>
  <c r="D97" i="5"/>
  <c r="E97" i="5"/>
  <c r="F97" i="5"/>
  <c r="H97" i="5"/>
  <c r="I97" i="5" s="1"/>
  <c r="B98" i="5"/>
  <c r="C98" i="5"/>
  <c r="D98" i="5"/>
  <c r="E98" i="5"/>
  <c r="F98" i="5"/>
  <c r="H98" i="5"/>
  <c r="I98" i="5" s="1"/>
  <c r="B100" i="5"/>
  <c r="C100" i="5"/>
  <c r="D100" i="5"/>
  <c r="E100" i="5"/>
  <c r="F100" i="5"/>
  <c r="H100" i="5"/>
  <c r="I100" i="5" s="1"/>
  <c r="B101" i="5"/>
  <c r="C101" i="5"/>
  <c r="D101" i="5"/>
  <c r="E101" i="5"/>
  <c r="F101" i="5"/>
  <c r="H101" i="5"/>
  <c r="I101" i="5" s="1"/>
  <c r="B102" i="5"/>
  <c r="C102" i="5"/>
  <c r="D102" i="5"/>
  <c r="E102" i="5"/>
  <c r="F102" i="5"/>
  <c r="H102" i="5"/>
  <c r="I102" i="5" s="1"/>
  <c r="B103" i="5"/>
  <c r="C103" i="5"/>
  <c r="D103" i="5"/>
  <c r="E103" i="5"/>
  <c r="F103" i="5"/>
  <c r="H103" i="5"/>
  <c r="I103" i="5" s="1"/>
  <c r="B104" i="5"/>
  <c r="C104" i="5"/>
  <c r="D104" i="5"/>
  <c r="E104" i="5"/>
  <c r="F104" i="5"/>
  <c r="H104" i="5"/>
  <c r="I104" i="5" s="1"/>
  <c r="B105" i="5"/>
  <c r="C105" i="5"/>
  <c r="D105" i="5"/>
  <c r="E105" i="5"/>
  <c r="F105" i="5"/>
  <c r="H105" i="5"/>
  <c r="I105" i="5" s="1"/>
  <c r="B107" i="5"/>
  <c r="C107" i="5"/>
  <c r="D107" i="5"/>
  <c r="E107" i="5"/>
  <c r="F107" i="5"/>
  <c r="H107" i="5"/>
  <c r="I107" i="5" s="1"/>
  <c r="B108" i="5"/>
  <c r="C108" i="5"/>
  <c r="D108" i="5"/>
  <c r="E108" i="5"/>
  <c r="F108" i="5"/>
  <c r="H108" i="5"/>
  <c r="I108" i="5" s="1"/>
  <c r="B109" i="5"/>
  <c r="C109" i="5"/>
  <c r="D109" i="5"/>
  <c r="E109" i="5"/>
  <c r="F109" i="5"/>
  <c r="H109" i="5"/>
  <c r="I109" i="5" s="1"/>
  <c r="B110" i="5"/>
  <c r="C110" i="5"/>
  <c r="D110" i="5"/>
  <c r="E110" i="5"/>
  <c r="F110" i="5"/>
  <c r="H110" i="5"/>
  <c r="I110" i="5" s="1"/>
  <c r="B111" i="5"/>
  <c r="C111" i="5"/>
  <c r="D111" i="5"/>
  <c r="E111" i="5"/>
  <c r="F111" i="5"/>
  <c r="H111" i="5"/>
  <c r="I111" i="5" s="1"/>
  <c r="B113" i="5"/>
  <c r="C113" i="5"/>
  <c r="D113" i="5"/>
  <c r="E113" i="5"/>
  <c r="F113" i="5"/>
  <c r="H113" i="5"/>
  <c r="I113" i="5" s="1"/>
  <c r="B116" i="5"/>
  <c r="C116" i="5"/>
  <c r="D116" i="5"/>
  <c r="E116" i="5"/>
  <c r="F116" i="5"/>
  <c r="H116" i="5"/>
  <c r="I116" i="5" s="1"/>
  <c r="B117" i="5"/>
  <c r="C117" i="5"/>
  <c r="D117" i="5"/>
  <c r="E117" i="5"/>
  <c r="F117" i="5"/>
  <c r="H117" i="5"/>
  <c r="I117" i="5" s="1"/>
  <c r="B119" i="5"/>
  <c r="C119" i="5"/>
  <c r="D119" i="5"/>
  <c r="E119" i="5"/>
  <c r="F119" i="5"/>
  <c r="H119" i="5"/>
  <c r="I119" i="5" s="1"/>
  <c r="B120" i="5"/>
  <c r="C120" i="5"/>
  <c r="D120" i="5"/>
  <c r="E120" i="5"/>
  <c r="F120" i="5"/>
  <c r="H120" i="5"/>
  <c r="I120" i="5" s="1"/>
  <c r="B121" i="5"/>
  <c r="C121" i="5"/>
  <c r="D121" i="5"/>
  <c r="E121" i="5"/>
  <c r="F121" i="5"/>
  <c r="H121" i="5"/>
  <c r="I121" i="5" s="1"/>
  <c r="B122" i="5"/>
  <c r="C122" i="5"/>
  <c r="D122" i="5"/>
  <c r="E122" i="5"/>
  <c r="F122" i="5"/>
  <c r="H122" i="5"/>
  <c r="I122" i="5" s="1"/>
  <c r="B124" i="5"/>
  <c r="C124" i="5"/>
  <c r="D124" i="5"/>
  <c r="E124" i="5"/>
  <c r="F124" i="5"/>
  <c r="H124" i="5"/>
  <c r="I124" i="5" s="1"/>
  <c r="B125" i="5"/>
  <c r="C125" i="5"/>
  <c r="D125" i="5"/>
  <c r="E125" i="5"/>
  <c r="F125" i="5"/>
  <c r="H125" i="5"/>
  <c r="I125" i="5" s="1"/>
  <c r="B127" i="5"/>
  <c r="C127" i="5"/>
  <c r="D127" i="5"/>
  <c r="E127" i="5"/>
  <c r="F127" i="5"/>
  <c r="H127" i="5"/>
  <c r="I127" i="5" s="1"/>
  <c r="B128" i="5"/>
  <c r="C128" i="5"/>
  <c r="D128" i="5"/>
  <c r="E128" i="5"/>
  <c r="F128" i="5"/>
  <c r="H128" i="5"/>
  <c r="I128" i="5" s="1"/>
  <c r="B129" i="5"/>
  <c r="C129" i="5"/>
  <c r="D129" i="5"/>
  <c r="E129" i="5"/>
  <c r="F129" i="5"/>
  <c r="H129" i="5"/>
  <c r="I129" i="5" s="1"/>
  <c r="B130" i="5"/>
  <c r="C130" i="5"/>
  <c r="D130" i="5"/>
  <c r="E130" i="5"/>
  <c r="F130" i="5"/>
  <c r="H130" i="5"/>
  <c r="I130" i="5" s="1"/>
  <c r="B131" i="5"/>
  <c r="C131" i="5"/>
  <c r="D131" i="5"/>
  <c r="E131" i="5"/>
  <c r="F131" i="5"/>
  <c r="H131" i="5"/>
  <c r="I131" i="5" s="1"/>
  <c r="B132" i="5"/>
  <c r="C132" i="5"/>
  <c r="D132" i="5"/>
  <c r="E132" i="5"/>
  <c r="F132" i="5"/>
  <c r="H132" i="5"/>
  <c r="I132" i="5" s="1"/>
  <c r="B133" i="5"/>
  <c r="C133" i="5"/>
  <c r="D133" i="5"/>
  <c r="E133" i="5"/>
  <c r="F133" i="5"/>
  <c r="H133" i="5"/>
  <c r="I133" i="5" s="1"/>
  <c r="B134" i="5"/>
  <c r="C134" i="5"/>
  <c r="D134" i="5"/>
  <c r="E134" i="5"/>
  <c r="F134" i="5"/>
  <c r="H134" i="5"/>
  <c r="I134" i="5" s="1"/>
  <c r="B135" i="5"/>
  <c r="C135" i="5"/>
  <c r="D135" i="5"/>
  <c r="E135" i="5"/>
  <c r="F135" i="5"/>
  <c r="H135" i="5"/>
  <c r="I135" i="5" s="1"/>
  <c r="B136" i="5"/>
  <c r="C136" i="5"/>
  <c r="D136" i="5"/>
  <c r="E136" i="5"/>
  <c r="F136" i="5"/>
  <c r="H136" i="5"/>
  <c r="I136" i="5" s="1"/>
  <c r="B137" i="5"/>
  <c r="C137" i="5"/>
  <c r="D137" i="5"/>
  <c r="E137" i="5"/>
  <c r="F137" i="5"/>
  <c r="H137" i="5"/>
  <c r="I137" i="5" s="1"/>
  <c r="B139" i="5"/>
  <c r="C139" i="5"/>
  <c r="D139" i="5"/>
  <c r="E139" i="5"/>
  <c r="F139" i="5"/>
  <c r="H139" i="5"/>
  <c r="I139" i="5" s="1"/>
  <c r="B140" i="5"/>
  <c r="C140" i="5"/>
  <c r="D140" i="5"/>
  <c r="E140" i="5"/>
  <c r="F140" i="5"/>
  <c r="H140" i="5"/>
  <c r="I140" i="5" s="1"/>
  <c r="B142" i="5"/>
  <c r="C142" i="5"/>
  <c r="D142" i="5"/>
  <c r="E142" i="5"/>
  <c r="F142" i="5"/>
  <c r="H142" i="5"/>
  <c r="I142" i="5" s="1"/>
  <c r="B143" i="5"/>
  <c r="C143" i="5"/>
  <c r="D143" i="5"/>
  <c r="E143" i="5"/>
  <c r="F143" i="5"/>
  <c r="H143" i="5"/>
  <c r="I143" i="5" s="1"/>
  <c r="B145" i="5"/>
  <c r="C145" i="5"/>
  <c r="D145" i="5"/>
  <c r="E145" i="5"/>
  <c r="F145" i="5"/>
  <c r="H145" i="5"/>
  <c r="I145" i="5" s="1"/>
  <c r="B146" i="5"/>
  <c r="C146" i="5"/>
  <c r="D146" i="5"/>
  <c r="E146" i="5"/>
  <c r="F146" i="5"/>
  <c r="H146" i="5"/>
  <c r="I146" i="5" s="1"/>
  <c r="B147" i="5"/>
  <c r="C147" i="5"/>
  <c r="D147" i="5"/>
  <c r="E147" i="5"/>
  <c r="F147" i="5"/>
  <c r="H147" i="5"/>
  <c r="I147" i="5" s="1"/>
  <c r="B149" i="5"/>
  <c r="C149" i="5"/>
  <c r="D149" i="5"/>
  <c r="E149" i="5"/>
  <c r="F149" i="5"/>
  <c r="H149" i="5"/>
  <c r="I149" i="5" s="1"/>
  <c r="B150" i="5"/>
  <c r="C150" i="5"/>
  <c r="D150" i="5"/>
  <c r="E150" i="5"/>
  <c r="F150" i="5"/>
  <c r="H150" i="5"/>
  <c r="I150" i="5" s="1"/>
  <c r="B151" i="5"/>
  <c r="C151" i="5"/>
  <c r="D151" i="5"/>
  <c r="E151" i="5"/>
  <c r="F151" i="5"/>
  <c r="H151" i="5"/>
  <c r="I151" i="5" s="1"/>
  <c r="B152" i="5"/>
  <c r="C152" i="5"/>
  <c r="D152" i="5"/>
  <c r="E152" i="5"/>
  <c r="F152" i="5"/>
  <c r="H152" i="5"/>
  <c r="I152" i="5" s="1"/>
  <c r="B153" i="5"/>
  <c r="C153" i="5"/>
  <c r="D153" i="5"/>
  <c r="E153" i="5"/>
  <c r="F153" i="5"/>
  <c r="H153" i="5"/>
  <c r="I153" i="5" s="1"/>
  <c r="B154" i="5"/>
  <c r="C154" i="5"/>
  <c r="D154" i="5"/>
  <c r="E154" i="5"/>
  <c r="F154" i="5"/>
  <c r="H154" i="5"/>
  <c r="I154" i="5" s="1"/>
  <c r="B155" i="5"/>
  <c r="C155" i="5"/>
  <c r="D155" i="5"/>
  <c r="E155" i="5"/>
  <c r="F155" i="5"/>
  <c r="H155" i="5"/>
  <c r="I155" i="5" s="1"/>
  <c r="B156" i="5"/>
  <c r="C156" i="5"/>
  <c r="D156" i="5"/>
  <c r="E156" i="5"/>
  <c r="F156" i="5"/>
  <c r="H156" i="5"/>
  <c r="I156" i="5" s="1"/>
  <c r="B157" i="5"/>
  <c r="C157" i="5"/>
  <c r="D157" i="5"/>
  <c r="E157" i="5"/>
  <c r="F157" i="5"/>
  <c r="H157" i="5"/>
  <c r="I157" i="5" s="1"/>
  <c r="B158" i="5"/>
  <c r="C158" i="5"/>
  <c r="D158" i="5"/>
  <c r="E158" i="5"/>
  <c r="F158" i="5"/>
  <c r="H158" i="5"/>
  <c r="I158" i="5" s="1"/>
  <c r="B159" i="5"/>
  <c r="C159" i="5"/>
  <c r="D159" i="5"/>
  <c r="E159" i="5"/>
  <c r="F159" i="5"/>
  <c r="H159" i="5"/>
  <c r="I159" i="5" s="1"/>
  <c r="B160" i="5"/>
  <c r="C160" i="5"/>
  <c r="D160" i="5"/>
  <c r="E160" i="5"/>
  <c r="F160" i="5"/>
  <c r="H160" i="5"/>
  <c r="I160" i="5" s="1"/>
  <c r="B161" i="5"/>
  <c r="C161" i="5"/>
  <c r="D161" i="5"/>
  <c r="E161" i="5"/>
  <c r="F161" i="5"/>
  <c r="H161" i="5"/>
  <c r="I161" i="5" s="1"/>
  <c r="B162" i="5"/>
  <c r="C162" i="5"/>
  <c r="D162" i="5"/>
  <c r="E162" i="5"/>
  <c r="F162" i="5"/>
  <c r="H162" i="5"/>
  <c r="I162" i="5" s="1"/>
  <c r="B163" i="5"/>
  <c r="C163" i="5"/>
  <c r="D163" i="5"/>
  <c r="E163" i="5"/>
  <c r="F163" i="5"/>
  <c r="H163" i="5"/>
  <c r="I163" i="5" s="1"/>
  <c r="B164" i="5"/>
  <c r="C164" i="5"/>
  <c r="D164" i="5"/>
  <c r="E164" i="5"/>
  <c r="F164" i="5"/>
  <c r="H164" i="5"/>
  <c r="I164" i="5" s="1"/>
  <c r="B166" i="5"/>
  <c r="C166" i="5"/>
  <c r="D166" i="5"/>
  <c r="E166" i="5"/>
  <c r="F166" i="5"/>
  <c r="H166" i="5"/>
  <c r="I166" i="5" s="1"/>
  <c r="B167" i="5"/>
  <c r="C167" i="5"/>
  <c r="D167" i="5"/>
  <c r="E167" i="5"/>
  <c r="F167" i="5"/>
  <c r="H167" i="5"/>
  <c r="I167" i="5" s="1"/>
  <c r="B168" i="5"/>
  <c r="C168" i="5"/>
  <c r="D168" i="5"/>
  <c r="E168" i="5"/>
  <c r="F168" i="5"/>
  <c r="H168" i="5"/>
  <c r="I168" i="5" s="1"/>
  <c r="B169" i="5"/>
  <c r="C169" i="5"/>
  <c r="D169" i="5"/>
  <c r="E169" i="5"/>
  <c r="F169" i="5"/>
  <c r="H169" i="5"/>
  <c r="I169" i="5" s="1"/>
  <c r="B171" i="5"/>
  <c r="C171" i="5"/>
  <c r="D171" i="5"/>
  <c r="E171" i="5"/>
  <c r="F171" i="5"/>
  <c r="H171" i="5"/>
  <c r="I171" i="5" s="1"/>
  <c r="B174" i="5"/>
  <c r="C174" i="5"/>
  <c r="D174" i="5"/>
  <c r="E174" i="5"/>
  <c r="F174" i="5"/>
  <c r="H174" i="5"/>
  <c r="I174" i="5" s="1"/>
  <c r="B175" i="5"/>
  <c r="C175" i="5"/>
  <c r="D175" i="5"/>
  <c r="E175" i="5"/>
  <c r="F175" i="5"/>
  <c r="H175" i="5"/>
  <c r="I175" i="5" s="1"/>
  <c r="B179" i="5"/>
  <c r="C179" i="5"/>
  <c r="D179" i="5"/>
  <c r="E179" i="5"/>
  <c r="F179" i="5"/>
  <c r="H179" i="5"/>
  <c r="I179" i="5" s="1"/>
  <c r="B180" i="5"/>
  <c r="C180" i="5"/>
  <c r="D180" i="5"/>
  <c r="E180" i="5"/>
  <c r="F180" i="5"/>
  <c r="H180" i="5"/>
  <c r="I180" i="5" s="1"/>
  <c r="B181" i="5"/>
  <c r="C181" i="5"/>
  <c r="D181" i="5"/>
  <c r="E181" i="5"/>
  <c r="F181" i="5"/>
  <c r="H181" i="5"/>
  <c r="I181" i="5" s="1"/>
  <c r="B182" i="5"/>
  <c r="C182" i="5"/>
  <c r="D182" i="5"/>
  <c r="E182" i="5"/>
  <c r="F182" i="5"/>
  <c r="H182" i="5"/>
  <c r="I182" i="5" s="1"/>
  <c r="B183" i="5"/>
  <c r="C183" i="5"/>
  <c r="D183" i="5"/>
  <c r="E183" i="5"/>
  <c r="F183" i="5"/>
  <c r="H183" i="5"/>
  <c r="I183" i="5" s="1"/>
  <c r="B184" i="5"/>
  <c r="C184" i="5"/>
  <c r="D184" i="5"/>
  <c r="E184" i="5"/>
  <c r="F184" i="5"/>
  <c r="H184" i="5"/>
  <c r="I184" i="5" s="1"/>
  <c r="B185" i="5"/>
  <c r="C185" i="5"/>
  <c r="D185" i="5"/>
  <c r="E185" i="5"/>
  <c r="F185" i="5"/>
  <c r="H185" i="5"/>
  <c r="I185" i="5" s="1"/>
  <c r="B186" i="5"/>
  <c r="C186" i="5"/>
  <c r="D186" i="5"/>
  <c r="E186" i="5"/>
  <c r="F186" i="5"/>
  <c r="H186" i="5"/>
  <c r="I186" i="5" s="1"/>
  <c r="B187" i="5"/>
  <c r="C187" i="5"/>
  <c r="D187" i="5"/>
  <c r="E187" i="5"/>
  <c r="F187" i="5"/>
  <c r="H187" i="5"/>
  <c r="I187" i="5" s="1"/>
  <c r="B188" i="5"/>
  <c r="C188" i="5"/>
  <c r="D188" i="5"/>
  <c r="E188" i="5"/>
  <c r="F188" i="5"/>
  <c r="H188" i="5"/>
  <c r="I188" i="5" s="1"/>
  <c r="B189" i="5"/>
  <c r="C189" i="5"/>
  <c r="D189" i="5"/>
  <c r="E189" i="5"/>
  <c r="F189" i="5"/>
  <c r="H189" i="5"/>
  <c r="I189" i="5" s="1"/>
  <c r="B190" i="5"/>
  <c r="C190" i="5"/>
  <c r="D190" i="5"/>
  <c r="E190" i="5"/>
  <c r="F190" i="5"/>
  <c r="H190" i="5"/>
  <c r="I190" i="5" s="1"/>
  <c r="B191" i="5"/>
  <c r="C191" i="5"/>
  <c r="D191" i="5"/>
  <c r="E191" i="5"/>
  <c r="F191" i="5"/>
  <c r="H191" i="5"/>
  <c r="I191" i="5" s="1"/>
  <c r="B192" i="5"/>
  <c r="C192" i="5"/>
  <c r="D192" i="5"/>
  <c r="E192" i="5"/>
  <c r="F192" i="5"/>
  <c r="H192" i="5"/>
  <c r="I192" i="5" s="1"/>
  <c r="B193" i="5"/>
  <c r="C193" i="5"/>
  <c r="D193" i="5"/>
  <c r="E193" i="5"/>
  <c r="F193" i="5"/>
  <c r="H193" i="5"/>
  <c r="I193" i="5" s="1"/>
  <c r="B195" i="5"/>
  <c r="C195" i="5"/>
  <c r="D195" i="5"/>
  <c r="E195" i="5"/>
  <c r="F195" i="5"/>
  <c r="H195" i="5"/>
  <c r="I195" i="5" s="1"/>
  <c r="B196" i="5"/>
  <c r="C196" i="5"/>
  <c r="D196" i="5"/>
  <c r="E196" i="5"/>
  <c r="F196" i="5"/>
  <c r="H196" i="5"/>
  <c r="I196" i="5" s="1"/>
  <c r="B197" i="5"/>
  <c r="C197" i="5"/>
  <c r="D197" i="5"/>
  <c r="E197" i="5"/>
  <c r="F197" i="5"/>
  <c r="H197" i="5"/>
  <c r="I197" i="5" s="1"/>
  <c r="B198" i="5"/>
  <c r="C198" i="5"/>
  <c r="D198" i="5"/>
  <c r="E198" i="5"/>
  <c r="F198" i="5"/>
  <c r="H198" i="5"/>
  <c r="I198" i="5" s="1"/>
  <c r="B199" i="5"/>
  <c r="C199" i="5"/>
  <c r="D199" i="5"/>
  <c r="E199" i="5"/>
  <c r="F199" i="5"/>
  <c r="H199" i="5"/>
  <c r="I199" i="5" s="1"/>
  <c r="B200" i="5"/>
  <c r="C200" i="5"/>
  <c r="D200" i="5"/>
  <c r="E200" i="5"/>
  <c r="F200" i="5"/>
  <c r="H200" i="5"/>
  <c r="I200" i="5" s="1"/>
  <c r="B201" i="5"/>
  <c r="C201" i="5"/>
  <c r="D201" i="5"/>
  <c r="E201" i="5"/>
  <c r="F201" i="5"/>
  <c r="H201" i="5"/>
  <c r="I201" i="5" s="1"/>
  <c r="B202" i="5"/>
  <c r="C202" i="5"/>
  <c r="D202" i="5"/>
  <c r="E202" i="5"/>
  <c r="F202" i="5"/>
  <c r="H202" i="5"/>
  <c r="I202" i="5" s="1"/>
  <c r="B203" i="5"/>
  <c r="C203" i="5"/>
  <c r="D203" i="5"/>
  <c r="E203" i="5"/>
  <c r="F203" i="5"/>
  <c r="H203" i="5"/>
  <c r="I203" i="5" s="1"/>
  <c r="B204" i="5"/>
  <c r="C204" i="5"/>
  <c r="D204" i="5"/>
  <c r="E204" i="5"/>
  <c r="F204" i="5"/>
  <c r="H204" i="5"/>
  <c r="I204" i="5" s="1"/>
  <c r="B205" i="5"/>
  <c r="C205" i="5"/>
  <c r="D205" i="5"/>
  <c r="E205" i="5"/>
  <c r="F205" i="5"/>
  <c r="H205" i="5"/>
  <c r="I205" i="5" s="1"/>
  <c r="B207" i="5"/>
  <c r="C207" i="5"/>
  <c r="D207" i="5"/>
  <c r="E207" i="5"/>
  <c r="F207" i="5"/>
  <c r="H207" i="5"/>
  <c r="I207" i="5" s="1"/>
  <c r="B208" i="5"/>
  <c r="C208" i="5"/>
  <c r="D208" i="5"/>
  <c r="E208" i="5"/>
  <c r="F208" i="5"/>
  <c r="H208" i="5"/>
  <c r="I208" i="5" s="1"/>
  <c r="B209" i="5"/>
  <c r="C209" i="5"/>
  <c r="D209" i="5"/>
  <c r="E209" i="5"/>
  <c r="F209" i="5"/>
  <c r="H209" i="5"/>
  <c r="I209" i="5" s="1"/>
  <c r="B210" i="5"/>
  <c r="C210" i="5"/>
  <c r="D210" i="5"/>
  <c r="E210" i="5"/>
  <c r="F210" i="5"/>
  <c r="H210" i="5"/>
  <c r="I210" i="5" s="1"/>
  <c r="B211" i="5"/>
  <c r="C211" i="5"/>
  <c r="D211" i="5"/>
  <c r="E211" i="5"/>
  <c r="F211" i="5"/>
  <c r="H211" i="5"/>
  <c r="I211" i="5" s="1"/>
  <c r="B212" i="5"/>
  <c r="C212" i="5"/>
  <c r="D212" i="5"/>
  <c r="E212" i="5"/>
  <c r="F212" i="5"/>
  <c r="H212" i="5"/>
  <c r="I212" i="5" s="1"/>
  <c r="B213" i="5"/>
  <c r="C213" i="5"/>
  <c r="D213" i="5"/>
  <c r="E213" i="5"/>
  <c r="F213" i="5"/>
  <c r="H213" i="5"/>
  <c r="I213" i="5" s="1"/>
  <c r="B214" i="5"/>
  <c r="C214" i="5"/>
  <c r="D214" i="5"/>
  <c r="E214" i="5"/>
  <c r="F214" i="5"/>
  <c r="H214" i="5"/>
  <c r="I214" i="5" s="1"/>
  <c r="B215" i="5"/>
  <c r="C215" i="5"/>
  <c r="D215" i="5"/>
  <c r="E215" i="5"/>
  <c r="F215" i="5"/>
  <c r="H215" i="5"/>
  <c r="I215" i="5" s="1"/>
  <c r="B216" i="5"/>
  <c r="C216" i="5"/>
  <c r="D216" i="5"/>
  <c r="E216" i="5"/>
  <c r="F216" i="5"/>
  <c r="H216" i="5"/>
  <c r="I216" i="5" s="1"/>
  <c r="B217" i="5"/>
  <c r="C217" i="5"/>
  <c r="D217" i="5"/>
  <c r="E217" i="5"/>
  <c r="F217" i="5"/>
  <c r="H217" i="5"/>
  <c r="I217" i="5" s="1"/>
  <c r="B218" i="5"/>
  <c r="C218" i="5"/>
  <c r="D218" i="5"/>
  <c r="E218" i="5"/>
  <c r="F218" i="5"/>
  <c r="H218" i="5"/>
  <c r="I218" i="5" s="1"/>
  <c r="B219" i="5"/>
  <c r="C219" i="5"/>
  <c r="D219" i="5"/>
  <c r="E219" i="5"/>
  <c r="F219" i="5"/>
  <c r="H219" i="5"/>
  <c r="I219" i="5" s="1"/>
  <c r="B220" i="5"/>
  <c r="C220" i="5"/>
  <c r="D220" i="5"/>
  <c r="E220" i="5"/>
  <c r="F220" i="5"/>
  <c r="H220" i="5"/>
  <c r="I220" i="5" s="1"/>
  <c r="B221" i="5"/>
  <c r="C221" i="5"/>
  <c r="D221" i="5"/>
  <c r="E221" i="5"/>
  <c r="F221" i="5"/>
  <c r="H221" i="5"/>
  <c r="I221" i="5" s="1"/>
  <c r="B222" i="5"/>
  <c r="C222" i="5"/>
  <c r="D222" i="5"/>
  <c r="E222" i="5"/>
  <c r="F222" i="5"/>
  <c r="H222" i="5"/>
  <c r="I222" i="5" s="1"/>
  <c r="B223" i="5"/>
  <c r="C223" i="5"/>
  <c r="D223" i="5"/>
  <c r="E223" i="5"/>
  <c r="F223" i="5"/>
  <c r="H223" i="5"/>
  <c r="I223" i="5" s="1"/>
  <c r="B224" i="5"/>
  <c r="C224" i="5"/>
  <c r="D224" i="5"/>
  <c r="E224" i="5"/>
  <c r="F224" i="5"/>
  <c r="H224" i="5"/>
  <c r="I224" i="5" s="1"/>
  <c r="B225" i="5"/>
  <c r="C225" i="5"/>
  <c r="D225" i="5"/>
  <c r="E225" i="5"/>
  <c r="F225" i="5"/>
  <c r="H225" i="5"/>
  <c r="I225" i="5" s="1"/>
  <c r="B226" i="5"/>
  <c r="C226" i="5"/>
  <c r="D226" i="5"/>
  <c r="E226" i="5"/>
  <c r="F226" i="5"/>
  <c r="H226" i="5"/>
  <c r="I226" i="5" s="1"/>
  <c r="B227" i="5"/>
  <c r="C227" i="5"/>
  <c r="D227" i="5"/>
  <c r="E227" i="5"/>
  <c r="F227" i="5"/>
  <c r="H227" i="5"/>
  <c r="I227" i="5" s="1"/>
  <c r="B228" i="5"/>
  <c r="C228" i="5"/>
  <c r="D228" i="5"/>
  <c r="E228" i="5"/>
  <c r="F228" i="5"/>
  <c r="H228" i="5"/>
  <c r="I228" i="5" s="1"/>
  <c r="B229" i="5"/>
  <c r="C229" i="5"/>
  <c r="D229" i="5"/>
  <c r="E229" i="5"/>
  <c r="F229" i="5"/>
  <c r="H229" i="5"/>
  <c r="I229" i="5" s="1"/>
  <c r="B92" i="5"/>
  <c r="C92" i="5"/>
  <c r="D92" i="5"/>
  <c r="E92" i="5"/>
  <c r="F92" i="5"/>
  <c r="H92" i="5"/>
  <c r="I92" i="5" s="1"/>
  <c r="B106" i="5"/>
  <c r="C106" i="5"/>
  <c r="D106" i="5"/>
  <c r="E106" i="5"/>
  <c r="F106" i="5"/>
  <c r="H106" i="5"/>
  <c r="I106" i="5" s="1"/>
  <c r="B144" i="5"/>
  <c r="C144" i="5"/>
  <c r="D144" i="5"/>
  <c r="E144" i="5"/>
  <c r="F144" i="5"/>
  <c r="H144" i="5"/>
  <c r="I144" i="5" s="1"/>
  <c r="B206" i="5"/>
  <c r="C206" i="5"/>
  <c r="D206" i="5"/>
  <c r="E206" i="5"/>
  <c r="F206" i="5"/>
  <c r="H206" i="5"/>
  <c r="I206" i="5" s="1"/>
  <c r="B40" i="5"/>
  <c r="C40" i="5"/>
  <c r="D40" i="5"/>
  <c r="E40" i="5"/>
  <c r="F40" i="5"/>
  <c r="H40" i="5"/>
  <c r="I40" i="5" s="1"/>
  <c r="B148" i="5"/>
  <c r="C148" i="5"/>
  <c r="D148" i="5"/>
  <c r="E148" i="5"/>
  <c r="F148" i="5"/>
  <c r="H148" i="5"/>
  <c r="I148" i="5" s="1"/>
  <c r="B172" i="5"/>
  <c r="C172" i="5"/>
  <c r="D172" i="5"/>
  <c r="E172" i="5"/>
  <c r="F172" i="5"/>
  <c r="H172" i="5"/>
  <c r="I172" i="5" s="1"/>
  <c r="B176" i="5"/>
  <c r="C176" i="5"/>
  <c r="D176" i="5"/>
  <c r="E176" i="5"/>
  <c r="F176" i="5"/>
  <c r="H176" i="5"/>
  <c r="I176" i="5" s="1"/>
  <c r="B177" i="5"/>
  <c r="C177" i="5"/>
  <c r="D177" i="5"/>
  <c r="E177" i="5"/>
  <c r="F177" i="5"/>
  <c r="H177" i="5"/>
  <c r="I177" i="5" s="1"/>
  <c r="B45" i="5"/>
  <c r="C45" i="5"/>
  <c r="D45" i="5"/>
  <c r="E45" i="5"/>
  <c r="F45" i="5"/>
  <c r="H45" i="5"/>
  <c r="I45" i="5" s="1"/>
  <c r="B56" i="5"/>
  <c r="C56" i="5"/>
  <c r="D56" i="5"/>
  <c r="E56" i="5"/>
  <c r="F56" i="5"/>
  <c r="H56" i="5"/>
  <c r="I56" i="5" s="1"/>
  <c r="B64" i="5"/>
  <c r="C64" i="5"/>
  <c r="D64" i="5"/>
  <c r="E64" i="5"/>
  <c r="F64" i="5"/>
  <c r="H64" i="5"/>
  <c r="I64" i="5" s="1"/>
  <c r="B99" i="5"/>
  <c r="C99" i="5"/>
  <c r="D99" i="5"/>
  <c r="E99" i="5"/>
  <c r="F99" i="5"/>
  <c r="H99" i="5"/>
  <c r="I99" i="5" s="1"/>
  <c r="B114" i="5"/>
  <c r="C114" i="5"/>
  <c r="D114" i="5"/>
  <c r="E114" i="5"/>
  <c r="F114" i="5"/>
  <c r="H114" i="5"/>
  <c r="I114" i="5" s="1"/>
  <c r="B115" i="5"/>
  <c r="C115" i="5"/>
  <c r="D115" i="5"/>
  <c r="E115" i="5"/>
  <c r="F115" i="5"/>
  <c r="H115" i="5"/>
  <c r="I115" i="5" s="1"/>
  <c r="B141" i="5"/>
  <c r="C141" i="5"/>
  <c r="D141" i="5"/>
  <c r="E141" i="5"/>
  <c r="F141" i="5"/>
  <c r="H141" i="5"/>
  <c r="I141" i="5" s="1"/>
  <c r="B173" i="5"/>
  <c r="C173" i="5"/>
  <c r="D173" i="5"/>
  <c r="E173" i="5"/>
  <c r="F173" i="5"/>
  <c r="H173" i="5"/>
  <c r="I173" i="5" s="1"/>
  <c r="B194" i="5"/>
  <c r="C194" i="5"/>
  <c r="D194" i="5"/>
  <c r="E194" i="5"/>
  <c r="F194" i="5"/>
  <c r="H194" i="5"/>
  <c r="I194" i="5" s="1"/>
  <c r="B112" i="5"/>
  <c r="C112" i="5"/>
  <c r="D112" i="5"/>
  <c r="E112" i="5"/>
  <c r="F112" i="5"/>
  <c r="H112" i="5"/>
  <c r="I112" i="5" s="1"/>
  <c r="B118" i="5"/>
  <c r="C118" i="5"/>
  <c r="D118" i="5"/>
  <c r="E118" i="5"/>
  <c r="F118" i="5"/>
  <c r="H118" i="5"/>
  <c r="I118" i="5" s="1"/>
  <c r="B123" i="5"/>
  <c r="C123" i="5"/>
  <c r="D123" i="5"/>
  <c r="E123" i="5"/>
  <c r="F123" i="5"/>
  <c r="H123" i="5"/>
  <c r="I123" i="5" s="1"/>
  <c r="B138" i="5"/>
  <c r="C138" i="5"/>
  <c r="D138" i="5"/>
  <c r="E138" i="5"/>
  <c r="F138" i="5"/>
  <c r="H138" i="5"/>
  <c r="I138" i="5" s="1"/>
  <c r="B165" i="5"/>
  <c r="C165" i="5"/>
  <c r="D165" i="5"/>
  <c r="E165" i="5"/>
  <c r="F165" i="5"/>
  <c r="H165" i="5"/>
  <c r="I165" i="5" s="1"/>
  <c r="B178" i="5"/>
  <c r="C178" i="5"/>
  <c r="D178" i="5"/>
  <c r="E178" i="5"/>
  <c r="F178" i="5"/>
  <c r="H178" i="5"/>
  <c r="I178" i="5" s="1"/>
  <c r="B2" i="5"/>
  <c r="C2" i="5"/>
  <c r="D2" i="5"/>
  <c r="E2" i="5"/>
  <c r="F2" i="5"/>
  <c r="H2" i="5"/>
  <c r="I2" i="5" s="1"/>
  <c r="B12" i="5"/>
  <c r="C12" i="5"/>
  <c r="D12" i="5"/>
  <c r="E12" i="5"/>
  <c r="F12" i="5"/>
  <c r="H12" i="5"/>
  <c r="I12" i="5" s="1"/>
  <c r="B86" i="5"/>
  <c r="C86" i="5"/>
  <c r="D86" i="5"/>
  <c r="E86" i="5"/>
  <c r="F86" i="5"/>
  <c r="H86" i="5"/>
  <c r="I86" i="5" s="1"/>
  <c r="B88" i="5"/>
  <c r="C88" i="5"/>
  <c r="D88" i="5"/>
  <c r="E88" i="5"/>
  <c r="F88" i="5"/>
  <c r="H88" i="5"/>
  <c r="I88" i="5" s="1"/>
  <c r="B126" i="5"/>
  <c r="C126" i="5"/>
  <c r="D126" i="5"/>
  <c r="E126" i="5"/>
  <c r="F126" i="5"/>
  <c r="H126" i="5"/>
  <c r="I126" i="5" s="1"/>
  <c r="B170" i="5"/>
  <c r="C170" i="5"/>
  <c r="D170" i="5"/>
  <c r="E170" i="5"/>
  <c r="F170" i="5"/>
  <c r="H170" i="5"/>
  <c r="I170" i="5" s="1"/>
  <c r="DV1170" i="7"/>
  <c r="DU1170" i="7"/>
  <c r="DT1170" i="7"/>
  <c r="DS1170" i="7"/>
  <c r="DR1170" i="7"/>
  <c r="DQ1170" i="7"/>
  <c r="DP1170" i="7"/>
  <c r="DO1170" i="7"/>
  <c r="DN1170" i="7"/>
  <c r="DM1170" i="7"/>
  <c r="DL1170" i="7"/>
  <c r="DK1170" i="7"/>
  <c r="DJ1170" i="7"/>
  <c r="DI1170" i="7"/>
  <c r="DH1170" i="7"/>
  <c r="DG1170" i="7"/>
  <c r="DF1170" i="7"/>
  <c r="DE1170" i="7"/>
  <c r="DD1170" i="7"/>
  <c r="DC1170" i="7"/>
  <c r="DB1170" i="7"/>
  <c r="DA1170" i="7"/>
  <c r="CZ1170" i="7"/>
  <c r="CY1170" i="7"/>
  <c r="CX1170" i="7"/>
  <c r="CW1170" i="7"/>
  <c r="CV1170" i="7"/>
  <c r="CU1170" i="7"/>
  <c r="CT1170" i="7"/>
  <c r="CS1170" i="7"/>
  <c r="CR1170" i="7"/>
  <c r="CQ1170" i="7"/>
  <c r="CP1170" i="7"/>
  <c r="CO1170" i="7"/>
  <c r="CN1170" i="7"/>
  <c r="CM1170" i="7"/>
  <c r="CL1170" i="7"/>
  <c r="CK1170" i="7"/>
  <c r="CJ1170" i="7"/>
  <c r="CI1170" i="7"/>
  <c r="CH1170" i="7"/>
  <c r="CG1170" i="7"/>
  <c r="CF1170" i="7"/>
  <c r="CE1170" i="7"/>
  <c r="CD1170" i="7"/>
  <c r="CC1170" i="7"/>
  <c r="CB1170" i="7"/>
  <c r="CA1170" i="7"/>
  <c r="BZ1170" i="7"/>
  <c r="BY1170" i="7"/>
  <c r="BX1170" i="7"/>
  <c r="BW1170" i="7"/>
  <c r="BV1170" i="7"/>
  <c r="BU1170" i="7"/>
  <c r="DV1164" i="7"/>
  <c r="DU1164" i="7"/>
  <c r="DT1164" i="7"/>
  <c r="DS1164" i="7"/>
  <c r="DR1164" i="7"/>
  <c r="DQ1164" i="7"/>
  <c r="DP1164" i="7"/>
  <c r="DO1164" i="7"/>
  <c r="DN1164" i="7"/>
  <c r="DM1164" i="7"/>
  <c r="DL1164" i="7"/>
  <c r="DK1164" i="7"/>
  <c r="DJ1164" i="7"/>
  <c r="DI1164" i="7"/>
  <c r="DH1164" i="7"/>
  <c r="DG1164" i="7"/>
  <c r="DF1164" i="7"/>
  <c r="DE1164" i="7"/>
  <c r="DD1164" i="7"/>
  <c r="DC1164" i="7"/>
  <c r="DB1164" i="7"/>
  <c r="DA1164" i="7"/>
  <c r="CZ1164" i="7"/>
  <c r="CY1164" i="7"/>
  <c r="CX1164" i="7"/>
  <c r="CW1164" i="7"/>
  <c r="CV1164" i="7"/>
  <c r="CU1164" i="7"/>
  <c r="CT1164" i="7"/>
  <c r="CS1164" i="7"/>
  <c r="CR1164" i="7"/>
  <c r="CQ1164" i="7"/>
  <c r="CP1164" i="7"/>
  <c r="CO1164" i="7"/>
  <c r="CN1164" i="7"/>
  <c r="CM1164" i="7"/>
  <c r="CL1164" i="7"/>
  <c r="CK1164" i="7"/>
  <c r="CJ1164" i="7"/>
  <c r="CI1164" i="7"/>
  <c r="CH1164" i="7"/>
  <c r="CG1164" i="7"/>
  <c r="CF1164" i="7"/>
  <c r="CE1164" i="7"/>
  <c r="CD1164" i="7"/>
  <c r="CC1164" i="7"/>
  <c r="CB1164" i="7"/>
  <c r="CA1164" i="7"/>
  <c r="BZ1164" i="7"/>
  <c r="BY1164" i="7"/>
  <c r="BX1164" i="7"/>
  <c r="BW1164" i="7"/>
  <c r="BV1164" i="7"/>
  <c r="BU1164" i="7"/>
  <c r="DV1158" i="7"/>
  <c r="DU1158" i="7"/>
  <c r="DT1158" i="7"/>
  <c r="DS1158" i="7"/>
  <c r="DR1158" i="7"/>
  <c r="DQ1158" i="7"/>
  <c r="DP1158" i="7"/>
  <c r="DO1158" i="7"/>
  <c r="DN1158" i="7"/>
  <c r="DM1158" i="7"/>
  <c r="DL1158" i="7"/>
  <c r="DK1158" i="7"/>
  <c r="DJ1158" i="7"/>
  <c r="DI1158" i="7"/>
  <c r="DH1158" i="7"/>
  <c r="DG1158" i="7"/>
  <c r="DF1158" i="7"/>
  <c r="DE1158" i="7"/>
  <c r="DD1158" i="7"/>
  <c r="DC1158" i="7"/>
  <c r="DB1158" i="7"/>
  <c r="DA1158" i="7"/>
  <c r="CZ1158" i="7"/>
  <c r="CY1158" i="7"/>
  <c r="CX1158" i="7"/>
  <c r="CW1158" i="7"/>
  <c r="CV1158" i="7"/>
  <c r="CU1158" i="7"/>
  <c r="CT1158" i="7"/>
  <c r="CS1158" i="7"/>
  <c r="CR1158" i="7"/>
  <c r="CQ1158" i="7"/>
  <c r="CP1158" i="7"/>
  <c r="CO1158" i="7"/>
  <c r="CN1158" i="7"/>
  <c r="CM1158" i="7"/>
  <c r="CL1158" i="7"/>
  <c r="CK1158" i="7"/>
  <c r="CJ1158" i="7"/>
  <c r="CI1158" i="7"/>
  <c r="CH1158" i="7"/>
  <c r="CG1158" i="7"/>
  <c r="CF1158" i="7"/>
  <c r="CE1158" i="7"/>
  <c r="CD1158" i="7"/>
  <c r="CC1158" i="7"/>
  <c r="CB1158" i="7"/>
  <c r="CA1158" i="7"/>
  <c r="BZ1158" i="7"/>
  <c r="BY1158" i="7"/>
  <c r="BX1158" i="7"/>
  <c r="BW1158" i="7"/>
  <c r="BV1158" i="7"/>
  <c r="BU1158" i="7"/>
  <c r="DV1152" i="7"/>
  <c r="DU1152" i="7"/>
  <c r="DT1152" i="7"/>
  <c r="DS1152" i="7"/>
  <c r="DR1152" i="7"/>
  <c r="DQ1152" i="7"/>
  <c r="DP1152" i="7"/>
  <c r="DO1152" i="7"/>
  <c r="DN1152" i="7"/>
  <c r="DM1152" i="7"/>
  <c r="DL1152" i="7"/>
  <c r="DK1152" i="7"/>
  <c r="DJ1152" i="7"/>
  <c r="DI1152" i="7"/>
  <c r="DH1152" i="7"/>
  <c r="DG1152" i="7"/>
  <c r="DF1152" i="7"/>
  <c r="DE1152" i="7"/>
  <c r="DD1152" i="7"/>
  <c r="DC1152" i="7"/>
  <c r="DB1152" i="7"/>
  <c r="DA1152" i="7"/>
  <c r="CZ1152" i="7"/>
  <c r="CY1152" i="7"/>
  <c r="CX1152" i="7"/>
  <c r="CW1152" i="7"/>
  <c r="CV1152" i="7"/>
  <c r="CU1152" i="7"/>
  <c r="CT1152" i="7"/>
  <c r="CS1152" i="7"/>
  <c r="CR1152" i="7"/>
  <c r="CQ1152" i="7"/>
  <c r="CP1152" i="7"/>
  <c r="CO1152" i="7"/>
  <c r="CN1152" i="7"/>
  <c r="CM1152" i="7"/>
  <c r="CL1152" i="7"/>
  <c r="CK1152" i="7"/>
  <c r="CJ1152" i="7"/>
  <c r="CI1152" i="7"/>
  <c r="CH1152" i="7"/>
  <c r="CG1152" i="7"/>
  <c r="CF1152" i="7"/>
  <c r="CE1152" i="7"/>
  <c r="CD1152" i="7"/>
  <c r="CC1152" i="7"/>
  <c r="CB1152" i="7"/>
  <c r="CA1152" i="7"/>
  <c r="BZ1152" i="7"/>
  <c r="BY1152" i="7"/>
  <c r="BX1152" i="7"/>
  <c r="BW1152" i="7"/>
  <c r="BV1152" i="7"/>
  <c r="BU1152" i="7"/>
  <c r="DV1146" i="7"/>
  <c r="DU1146" i="7"/>
  <c r="DT1146" i="7"/>
  <c r="DS1146" i="7"/>
  <c r="DR1146" i="7"/>
  <c r="DQ1146" i="7"/>
  <c r="DP1146" i="7"/>
  <c r="DO1146" i="7"/>
  <c r="DN1146" i="7"/>
  <c r="DM1146" i="7"/>
  <c r="DL1146" i="7"/>
  <c r="DK1146" i="7"/>
  <c r="DJ1146" i="7"/>
  <c r="DI1146" i="7"/>
  <c r="DH1146" i="7"/>
  <c r="DG1146" i="7"/>
  <c r="DF1146" i="7"/>
  <c r="DE1146" i="7"/>
  <c r="DD1146" i="7"/>
  <c r="DC1146" i="7"/>
  <c r="DB1146" i="7"/>
  <c r="DA1146" i="7"/>
  <c r="CZ1146" i="7"/>
  <c r="CY1146" i="7"/>
  <c r="CX1146" i="7"/>
  <c r="CW1146" i="7"/>
  <c r="CV1146" i="7"/>
  <c r="CU1146" i="7"/>
  <c r="CT1146" i="7"/>
  <c r="CS1146" i="7"/>
  <c r="CR1146" i="7"/>
  <c r="CQ1146" i="7"/>
  <c r="CP1146" i="7"/>
  <c r="CO1146" i="7"/>
  <c r="CN1146" i="7"/>
  <c r="CM1146" i="7"/>
  <c r="CL1146" i="7"/>
  <c r="CK1146" i="7"/>
  <c r="CJ1146" i="7"/>
  <c r="CI1146" i="7"/>
  <c r="CH1146" i="7"/>
  <c r="CG1146" i="7"/>
  <c r="CF1146" i="7"/>
  <c r="CE1146" i="7"/>
  <c r="CD1146" i="7"/>
  <c r="CC1146" i="7"/>
  <c r="CB1146" i="7"/>
  <c r="CA1146" i="7"/>
  <c r="BZ1146" i="7"/>
  <c r="BY1146" i="7"/>
  <c r="BX1146" i="7"/>
  <c r="BW1146" i="7"/>
  <c r="BV1146" i="7"/>
  <c r="BU1146" i="7"/>
  <c r="DV1140" i="7"/>
  <c r="DU1140" i="7"/>
  <c r="DT1140" i="7"/>
  <c r="DS1140" i="7"/>
  <c r="DR1140" i="7"/>
  <c r="DQ1140" i="7"/>
  <c r="DP1140" i="7"/>
  <c r="DO1140" i="7"/>
  <c r="DN1140" i="7"/>
  <c r="DM1140" i="7"/>
  <c r="DL1140" i="7"/>
  <c r="DK1140" i="7"/>
  <c r="DJ1140" i="7"/>
  <c r="DI1140" i="7"/>
  <c r="DH1140" i="7"/>
  <c r="DG1140" i="7"/>
  <c r="DF1140" i="7"/>
  <c r="DE1140" i="7"/>
  <c r="DD1140" i="7"/>
  <c r="DC1140" i="7"/>
  <c r="DB1140" i="7"/>
  <c r="DA1140" i="7"/>
  <c r="CZ1140" i="7"/>
  <c r="CY1140" i="7"/>
  <c r="CX1140" i="7"/>
  <c r="CW1140" i="7"/>
  <c r="CV1140" i="7"/>
  <c r="CU1140" i="7"/>
  <c r="CT1140" i="7"/>
  <c r="CS1140" i="7"/>
  <c r="CR1140" i="7"/>
  <c r="CQ1140" i="7"/>
  <c r="CP1140" i="7"/>
  <c r="CO1140" i="7"/>
  <c r="CN1140" i="7"/>
  <c r="CM1140" i="7"/>
  <c r="CL1140" i="7"/>
  <c r="CK1140" i="7"/>
  <c r="CJ1140" i="7"/>
  <c r="CI1140" i="7"/>
  <c r="CH1140" i="7"/>
  <c r="CG1140" i="7"/>
  <c r="CF1140" i="7"/>
  <c r="CE1140" i="7"/>
  <c r="CD1140" i="7"/>
  <c r="CC1140" i="7"/>
  <c r="CB1140" i="7"/>
  <c r="CA1140" i="7"/>
  <c r="BZ1140" i="7"/>
  <c r="BY1140" i="7"/>
  <c r="BX1140" i="7"/>
  <c r="BW1140" i="7"/>
  <c r="BV1140" i="7"/>
  <c r="BU1140" i="7"/>
  <c r="DV1134" i="7"/>
  <c r="DU1134" i="7"/>
  <c r="DT1134" i="7"/>
  <c r="DS1134" i="7"/>
  <c r="DR1134" i="7"/>
  <c r="DQ1134" i="7"/>
  <c r="DP1134" i="7"/>
  <c r="DO1134" i="7"/>
  <c r="DN1134" i="7"/>
  <c r="DM1134" i="7"/>
  <c r="DL1134" i="7"/>
  <c r="DK1134" i="7"/>
  <c r="DJ1134" i="7"/>
  <c r="DI1134" i="7"/>
  <c r="DH1134" i="7"/>
  <c r="DG1134" i="7"/>
  <c r="DF1134" i="7"/>
  <c r="DE1134" i="7"/>
  <c r="DD1134" i="7"/>
  <c r="DC1134" i="7"/>
  <c r="DB1134" i="7"/>
  <c r="DA1134" i="7"/>
  <c r="CZ1134" i="7"/>
  <c r="CY1134" i="7"/>
  <c r="CX1134" i="7"/>
  <c r="CW1134" i="7"/>
  <c r="CV1134" i="7"/>
  <c r="CU1134" i="7"/>
  <c r="CT1134" i="7"/>
  <c r="CS1134" i="7"/>
  <c r="CR1134" i="7"/>
  <c r="CQ1134" i="7"/>
  <c r="CP1134" i="7"/>
  <c r="CO1134" i="7"/>
  <c r="CN1134" i="7"/>
  <c r="CM1134" i="7"/>
  <c r="CL1134" i="7"/>
  <c r="CK1134" i="7"/>
  <c r="CJ1134" i="7"/>
  <c r="CI1134" i="7"/>
  <c r="CH1134" i="7"/>
  <c r="CG1134" i="7"/>
  <c r="CF1134" i="7"/>
  <c r="CE1134" i="7"/>
  <c r="CD1134" i="7"/>
  <c r="CC1134" i="7"/>
  <c r="CB1134" i="7"/>
  <c r="CA1134" i="7"/>
  <c r="BZ1134" i="7"/>
  <c r="BY1134" i="7"/>
  <c r="BX1134" i="7"/>
  <c r="BW1134" i="7"/>
  <c r="BV1134" i="7"/>
  <c r="BU1134" i="7"/>
  <c r="DV1122" i="7"/>
  <c r="DU1122" i="7"/>
  <c r="DT1122" i="7"/>
  <c r="DS1122" i="7"/>
  <c r="DR1122" i="7"/>
  <c r="DQ1122" i="7"/>
  <c r="DP1122" i="7"/>
  <c r="DO1122" i="7"/>
  <c r="DN1122" i="7"/>
  <c r="DM1122" i="7"/>
  <c r="DL1122" i="7"/>
  <c r="DK1122" i="7"/>
  <c r="DJ1122" i="7"/>
  <c r="DI1122" i="7"/>
  <c r="DH1122" i="7"/>
  <c r="DG1122" i="7"/>
  <c r="DF1122" i="7"/>
  <c r="DE1122" i="7"/>
  <c r="DD1122" i="7"/>
  <c r="DC1122" i="7"/>
  <c r="DB1122" i="7"/>
  <c r="DA1122" i="7"/>
  <c r="CZ1122" i="7"/>
  <c r="CY1122" i="7"/>
  <c r="CX1122" i="7"/>
  <c r="CW1122" i="7"/>
  <c r="CV1122" i="7"/>
  <c r="CU1122" i="7"/>
  <c r="CT1122" i="7"/>
  <c r="CS1122" i="7"/>
  <c r="CR1122" i="7"/>
  <c r="CQ1122" i="7"/>
  <c r="CP1122" i="7"/>
  <c r="CO1122" i="7"/>
  <c r="CN1122" i="7"/>
  <c r="CM1122" i="7"/>
  <c r="CL1122" i="7"/>
  <c r="CK1122" i="7"/>
  <c r="CJ1122" i="7"/>
  <c r="CI1122" i="7"/>
  <c r="CH1122" i="7"/>
  <c r="CG1122" i="7"/>
  <c r="CF1122" i="7"/>
  <c r="CE1122" i="7"/>
  <c r="CD1122" i="7"/>
  <c r="CC1122" i="7"/>
  <c r="CB1122" i="7"/>
  <c r="CA1122" i="7"/>
  <c r="BZ1122" i="7"/>
  <c r="BY1122" i="7"/>
  <c r="BX1122" i="7"/>
  <c r="BW1122" i="7"/>
  <c r="BV1122" i="7"/>
  <c r="BU1122" i="7"/>
  <c r="DV1113" i="7"/>
  <c r="DU1113" i="7"/>
  <c r="DT1113" i="7"/>
  <c r="DS1113" i="7"/>
  <c r="DR1113" i="7"/>
  <c r="DQ1113" i="7"/>
  <c r="DP1113" i="7"/>
  <c r="DO1113" i="7"/>
  <c r="DN1113" i="7"/>
  <c r="DM1113" i="7"/>
  <c r="DL1113" i="7"/>
  <c r="DK1113" i="7"/>
  <c r="DJ1113" i="7"/>
  <c r="DI1113" i="7"/>
  <c r="DH1113" i="7"/>
  <c r="DG1113" i="7"/>
  <c r="DF1113" i="7"/>
  <c r="DE1113" i="7"/>
  <c r="DD1113" i="7"/>
  <c r="DC1113" i="7"/>
  <c r="DB1113" i="7"/>
  <c r="DA1113" i="7"/>
  <c r="CZ1113" i="7"/>
  <c r="CY1113" i="7"/>
  <c r="CX1113" i="7"/>
  <c r="CW1113" i="7"/>
  <c r="CV1113" i="7"/>
  <c r="CU1113" i="7"/>
  <c r="CT1113" i="7"/>
  <c r="CS1113" i="7"/>
  <c r="CR1113" i="7"/>
  <c r="CQ1113" i="7"/>
  <c r="CP1113" i="7"/>
  <c r="CO1113" i="7"/>
  <c r="CN1113" i="7"/>
  <c r="CM1113" i="7"/>
  <c r="CL1113" i="7"/>
  <c r="CK1113" i="7"/>
  <c r="CJ1113" i="7"/>
  <c r="CI1113" i="7"/>
  <c r="CH1113" i="7"/>
  <c r="CG1113" i="7"/>
  <c r="CF1113" i="7"/>
  <c r="CE1113" i="7"/>
  <c r="CD1113" i="7"/>
  <c r="CC1113" i="7"/>
  <c r="CB1113" i="7"/>
  <c r="CA1113" i="7"/>
  <c r="BZ1113" i="7"/>
  <c r="BY1113" i="7"/>
  <c r="BX1113" i="7"/>
  <c r="BW1113" i="7"/>
  <c r="BV1113" i="7"/>
  <c r="BU1113" i="7"/>
  <c r="DV1107" i="7"/>
  <c r="DU1107" i="7"/>
  <c r="DT1107" i="7"/>
  <c r="DS1107" i="7"/>
  <c r="DR1107" i="7"/>
  <c r="DQ1107" i="7"/>
  <c r="DP1107" i="7"/>
  <c r="DO1107" i="7"/>
  <c r="DN1107" i="7"/>
  <c r="DM1107" i="7"/>
  <c r="DL1107" i="7"/>
  <c r="DK1107" i="7"/>
  <c r="DJ1107" i="7"/>
  <c r="DI1107" i="7"/>
  <c r="DH1107" i="7"/>
  <c r="DG1107" i="7"/>
  <c r="DF1107" i="7"/>
  <c r="DE1107" i="7"/>
  <c r="DD1107" i="7"/>
  <c r="DC1107" i="7"/>
  <c r="DB1107" i="7"/>
  <c r="DA1107" i="7"/>
  <c r="CZ1107" i="7"/>
  <c r="CY1107" i="7"/>
  <c r="CX1107" i="7"/>
  <c r="CW1107" i="7"/>
  <c r="CV1107" i="7"/>
  <c r="CU1107" i="7"/>
  <c r="CT1107" i="7"/>
  <c r="CS1107" i="7"/>
  <c r="CR1107" i="7"/>
  <c r="CQ1107" i="7"/>
  <c r="CP1107" i="7"/>
  <c r="CO1107" i="7"/>
  <c r="CN1107" i="7"/>
  <c r="CM1107" i="7"/>
  <c r="CL1107" i="7"/>
  <c r="CK1107" i="7"/>
  <c r="CJ1107" i="7"/>
  <c r="CI1107" i="7"/>
  <c r="CH1107" i="7"/>
  <c r="CG1107" i="7"/>
  <c r="CF1107" i="7"/>
  <c r="CE1107" i="7"/>
  <c r="CD1107" i="7"/>
  <c r="CC1107" i="7"/>
  <c r="CB1107" i="7"/>
  <c r="CA1107" i="7"/>
  <c r="BZ1107" i="7"/>
  <c r="BY1107" i="7"/>
  <c r="BX1107" i="7"/>
  <c r="BW1107" i="7"/>
  <c r="BV1107" i="7"/>
  <c r="BU1107" i="7"/>
  <c r="DV1101" i="7"/>
  <c r="DU1101" i="7"/>
  <c r="DT1101" i="7"/>
  <c r="DS1101" i="7"/>
  <c r="DR1101" i="7"/>
  <c r="DQ1101" i="7"/>
  <c r="DP1101" i="7"/>
  <c r="DO1101" i="7"/>
  <c r="DN1101" i="7"/>
  <c r="DM1101" i="7"/>
  <c r="DL1101" i="7"/>
  <c r="DK1101" i="7"/>
  <c r="DJ1101" i="7"/>
  <c r="DI1101" i="7"/>
  <c r="DH1101" i="7"/>
  <c r="DG1101" i="7"/>
  <c r="DF1101" i="7"/>
  <c r="DE1101" i="7"/>
  <c r="DD1101" i="7"/>
  <c r="DC1101" i="7"/>
  <c r="DB1101" i="7"/>
  <c r="DA1101" i="7"/>
  <c r="CZ1101" i="7"/>
  <c r="CY1101" i="7"/>
  <c r="CX1101" i="7"/>
  <c r="CW1101" i="7"/>
  <c r="CV1101" i="7"/>
  <c r="CU1101" i="7"/>
  <c r="CT1101" i="7"/>
  <c r="CS1101" i="7"/>
  <c r="CR1101" i="7"/>
  <c r="CQ1101" i="7"/>
  <c r="CP1101" i="7"/>
  <c r="CO1101" i="7"/>
  <c r="CN1101" i="7"/>
  <c r="CM1101" i="7"/>
  <c r="CL1101" i="7"/>
  <c r="CK1101" i="7"/>
  <c r="CJ1101" i="7"/>
  <c r="CI1101" i="7"/>
  <c r="CH1101" i="7"/>
  <c r="CG1101" i="7"/>
  <c r="CF1101" i="7"/>
  <c r="CE1101" i="7"/>
  <c r="CD1101" i="7"/>
  <c r="CC1101" i="7"/>
  <c r="CB1101" i="7"/>
  <c r="CA1101" i="7"/>
  <c r="BZ1101" i="7"/>
  <c r="BY1101" i="7"/>
  <c r="BX1101" i="7"/>
  <c r="BW1101" i="7"/>
  <c r="BV1101" i="7"/>
  <c r="BU1101" i="7"/>
  <c r="DV1095" i="7"/>
  <c r="DU1095" i="7"/>
  <c r="DT1095" i="7"/>
  <c r="DS1095" i="7"/>
  <c r="DR1095" i="7"/>
  <c r="DQ1095" i="7"/>
  <c r="DP1095" i="7"/>
  <c r="DO1095" i="7"/>
  <c r="DN1095" i="7"/>
  <c r="DM1095" i="7"/>
  <c r="DL1095" i="7"/>
  <c r="DK1095" i="7"/>
  <c r="DJ1095" i="7"/>
  <c r="DI1095" i="7"/>
  <c r="DH1095" i="7"/>
  <c r="DG1095" i="7"/>
  <c r="DF1095" i="7"/>
  <c r="DE1095" i="7"/>
  <c r="DD1095" i="7"/>
  <c r="DC1095" i="7"/>
  <c r="DB1095" i="7"/>
  <c r="DA1095" i="7"/>
  <c r="CZ1095" i="7"/>
  <c r="CY1095" i="7"/>
  <c r="CX1095" i="7"/>
  <c r="CW1095" i="7"/>
  <c r="CV1095" i="7"/>
  <c r="CU1095" i="7"/>
  <c r="CT1095" i="7"/>
  <c r="CS1095" i="7"/>
  <c r="CR1095" i="7"/>
  <c r="CQ1095" i="7"/>
  <c r="CP1095" i="7"/>
  <c r="CO1095" i="7"/>
  <c r="CN1095" i="7"/>
  <c r="CM1095" i="7"/>
  <c r="CL1095" i="7"/>
  <c r="CK1095" i="7"/>
  <c r="CJ1095" i="7"/>
  <c r="CI1095" i="7"/>
  <c r="CH1095" i="7"/>
  <c r="CG1095" i="7"/>
  <c r="CF1095" i="7"/>
  <c r="CE1095" i="7"/>
  <c r="CD1095" i="7"/>
  <c r="CC1095" i="7"/>
  <c r="CB1095" i="7"/>
  <c r="CA1095" i="7"/>
  <c r="BZ1095" i="7"/>
  <c r="BY1095" i="7"/>
  <c r="BX1095" i="7"/>
  <c r="BW1095" i="7"/>
  <c r="BV1095" i="7"/>
  <c r="BU1095" i="7"/>
  <c r="DV1089" i="7"/>
  <c r="DU1089" i="7"/>
  <c r="DT1089" i="7"/>
  <c r="DS1089" i="7"/>
  <c r="DR1089" i="7"/>
  <c r="DQ1089" i="7"/>
  <c r="DP1089" i="7"/>
  <c r="DO1089" i="7"/>
  <c r="DN1089" i="7"/>
  <c r="DM1089" i="7"/>
  <c r="DL1089" i="7"/>
  <c r="DK1089" i="7"/>
  <c r="DJ1089" i="7"/>
  <c r="DI1089" i="7"/>
  <c r="DH1089" i="7"/>
  <c r="DG1089" i="7"/>
  <c r="DF1089" i="7"/>
  <c r="DE1089" i="7"/>
  <c r="DD1089" i="7"/>
  <c r="DC1089" i="7"/>
  <c r="DB1089" i="7"/>
  <c r="DA1089" i="7"/>
  <c r="CZ1089" i="7"/>
  <c r="CY1089" i="7"/>
  <c r="CX1089" i="7"/>
  <c r="CW1089" i="7"/>
  <c r="CV1089" i="7"/>
  <c r="CU1089" i="7"/>
  <c r="CT1089" i="7"/>
  <c r="CS1089" i="7"/>
  <c r="CR1089" i="7"/>
  <c r="CQ1089" i="7"/>
  <c r="CP1089" i="7"/>
  <c r="CO1089" i="7"/>
  <c r="CN1089" i="7"/>
  <c r="CM1089" i="7"/>
  <c r="CL1089" i="7"/>
  <c r="CK1089" i="7"/>
  <c r="CJ1089" i="7"/>
  <c r="CI1089" i="7"/>
  <c r="CH1089" i="7"/>
  <c r="CG1089" i="7"/>
  <c r="CF1089" i="7"/>
  <c r="CE1089" i="7"/>
  <c r="CD1089" i="7"/>
  <c r="CC1089" i="7"/>
  <c r="CB1089" i="7"/>
  <c r="CA1089" i="7"/>
  <c r="BZ1089" i="7"/>
  <c r="BY1089" i="7"/>
  <c r="BX1089" i="7"/>
  <c r="BW1089" i="7"/>
  <c r="BV1089" i="7"/>
  <c r="BU1089" i="7"/>
  <c r="DV1078" i="7"/>
  <c r="DU1078" i="7"/>
  <c r="DT1078" i="7"/>
  <c r="DS1078" i="7"/>
  <c r="DR1078" i="7"/>
  <c r="DQ1078" i="7"/>
  <c r="DP1078" i="7"/>
  <c r="DO1078" i="7"/>
  <c r="DN1078" i="7"/>
  <c r="DM1078" i="7"/>
  <c r="DL1078" i="7"/>
  <c r="DK1078" i="7"/>
  <c r="DJ1078" i="7"/>
  <c r="DI1078" i="7"/>
  <c r="DH1078" i="7"/>
  <c r="DG1078" i="7"/>
  <c r="DF1078" i="7"/>
  <c r="DE1078" i="7"/>
  <c r="DD1078" i="7"/>
  <c r="DC1078" i="7"/>
  <c r="DB1078" i="7"/>
  <c r="DA1078" i="7"/>
  <c r="CZ1078" i="7"/>
  <c r="CY1078" i="7"/>
  <c r="CX1078" i="7"/>
  <c r="CW1078" i="7"/>
  <c r="CV1078" i="7"/>
  <c r="CU1078" i="7"/>
  <c r="CT1078" i="7"/>
  <c r="CS1078" i="7"/>
  <c r="CR1078" i="7"/>
  <c r="CQ1078" i="7"/>
  <c r="CP1078" i="7"/>
  <c r="CO1078" i="7"/>
  <c r="CN1078" i="7"/>
  <c r="CM1078" i="7"/>
  <c r="CL1078" i="7"/>
  <c r="CK1078" i="7"/>
  <c r="CJ1078" i="7"/>
  <c r="CI1078" i="7"/>
  <c r="CH1078" i="7"/>
  <c r="CG1078" i="7"/>
  <c r="CF1078" i="7"/>
  <c r="CE1078" i="7"/>
  <c r="CD1078" i="7"/>
  <c r="CC1078" i="7"/>
  <c r="CB1078" i="7"/>
  <c r="CA1078" i="7"/>
  <c r="BZ1078" i="7"/>
  <c r="BY1078" i="7"/>
  <c r="BX1078" i="7"/>
  <c r="BW1078" i="7"/>
  <c r="BV1078" i="7"/>
  <c r="BU1078" i="7"/>
  <c r="DV1072" i="7"/>
  <c r="DU1072" i="7"/>
  <c r="DT1072" i="7"/>
  <c r="DS1072" i="7"/>
  <c r="DR1072" i="7"/>
  <c r="DQ1072" i="7"/>
  <c r="DP1072" i="7"/>
  <c r="DO1072" i="7"/>
  <c r="DN1072" i="7"/>
  <c r="DM1072" i="7"/>
  <c r="DL1072" i="7"/>
  <c r="DK1072" i="7"/>
  <c r="DJ1072" i="7"/>
  <c r="DI1072" i="7"/>
  <c r="DH1072" i="7"/>
  <c r="DG1072" i="7"/>
  <c r="DF1072" i="7"/>
  <c r="DE1072" i="7"/>
  <c r="DD1072" i="7"/>
  <c r="DC1072" i="7"/>
  <c r="DB1072" i="7"/>
  <c r="DA1072" i="7"/>
  <c r="CZ1072" i="7"/>
  <c r="CY1072" i="7"/>
  <c r="CX1072" i="7"/>
  <c r="CW1072" i="7"/>
  <c r="CV1072" i="7"/>
  <c r="CU1072" i="7"/>
  <c r="CT1072" i="7"/>
  <c r="CS1072" i="7"/>
  <c r="CR1072" i="7"/>
  <c r="CQ1072" i="7"/>
  <c r="CP1072" i="7"/>
  <c r="CO1072" i="7"/>
  <c r="CN1072" i="7"/>
  <c r="CM1072" i="7"/>
  <c r="CL1072" i="7"/>
  <c r="CK1072" i="7"/>
  <c r="CJ1072" i="7"/>
  <c r="CI1072" i="7"/>
  <c r="CH1072" i="7"/>
  <c r="CG1072" i="7"/>
  <c r="CF1072" i="7"/>
  <c r="CE1072" i="7"/>
  <c r="CD1072" i="7"/>
  <c r="CC1072" i="7"/>
  <c r="CB1072" i="7"/>
  <c r="CA1072" i="7"/>
  <c r="BZ1072" i="7"/>
  <c r="BY1072" i="7"/>
  <c r="BX1072" i="7"/>
  <c r="BW1072" i="7"/>
  <c r="BV1072" i="7"/>
  <c r="BU1072" i="7"/>
  <c r="DV1066" i="7"/>
  <c r="DU1066" i="7"/>
  <c r="DT1066" i="7"/>
  <c r="DS1066" i="7"/>
  <c r="DR1066" i="7"/>
  <c r="DQ1066" i="7"/>
  <c r="DP1066" i="7"/>
  <c r="DO1066" i="7"/>
  <c r="DN1066" i="7"/>
  <c r="DM1066" i="7"/>
  <c r="DL1066" i="7"/>
  <c r="DK1066" i="7"/>
  <c r="DJ1066" i="7"/>
  <c r="DI1066" i="7"/>
  <c r="DH1066" i="7"/>
  <c r="DG1066" i="7"/>
  <c r="DF1066" i="7"/>
  <c r="DE1066" i="7"/>
  <c r="DD1066" i="7"/>
  <c r="DC1066" i="7"/>
  <c r="DB1066" i="7"/>
  <c r="DA1066" i="7"/>
  <c r="CZ1066" i="7"/>
  <c r="CY1066" i="7"/>
  <c r="CX1066" i="7"/>
  <c r="CW1066" i="7"/>
  <c r="CV1066" i="7"/>
  <c r="CU1066" i="7"/>
  <c r="CT1066" i="7"/>
  <c r="CS1066" i="7"/>
  <c r="CR1066" i="7"/>
  <c r="CQ1066" i="7"/>
  <c r="CP1066" i="7"/>
  <c r="CO1066" i="7"/>
  <c r="CN1066" i="7"/>
  <c r="CM1066" i="7"/>
  <c r="CL1066" i="7"/>
  <c r="CK1066" i="7"/>
  <c r="CJ1066" i="7"/>
  <c r="CI1066" i="7"/>
  <c r="CH1066" i="7"/>
  <c r="CG1066" i="7"/>
  <c r="CF1066" i="7"/>
  <c r="CE1066" i="7"/>
  <c r="CD1066" i="7"/>
  <c r="CC1066" i="7"/>
  <c r="CB1066" i="7"/>
  <c r="CA1066" i="7"/>
  <c r="BZ1066" i="7"/>
  <c r="BY1066" i="7"/>
  <c r="BX1066" i="7"/>
  <c r="BW1066" i="7"/>
  <c r="BV1066" i="7"/>
  <c r="BU1066" i="7"/>
  <c r="DV1060" i="7"/>
  <c r="DU1060" i="7"/>
  <c r="DT1060" i="7"/>
  <c r="DS1060" i="7"/>
  <c r="DR1060" i="7"/>
  <c r="DQ1060" i="7"/>
  <c r="DP1060" i="7"/>
  <c r="DO1060" i="7"/>
  <c r="DN1060" i="7"/>
  <c r="DM1060" i="7"/>
  <c r="DL1060" i="7"/>
  <c r="DK1060" i="7"/>
  <c r="DJ1060" i="7"/>
  <c r="DI1060" i="7"/>
  <c r="DH1060" i="7"/>
  <c r="DG1060" i="7"/>
  <c r="DF1060" i="7"/>
  <c r="DE1060" i="7"/>
  <c r="DD1060" i="7"/>
  <c r="DC1060" i="7"/>
  <c r="DB1060" i="7"/>
  <c r="DA1060" i="7"/>
  <c r="CZ1060" i="7"/>
  <c r="CY1060" i="7"/>
  <c r="CX1060" i="7"/>
  <c r="CW1060" i="7"/>
  <c r="CV1060" i="7"/>
  <c r="CU1060" i="7"/>
  <c r="CT1060" i="7"/>
  <c r="CS1060" i="7"/>
  <c r="CR1060" i="7"/>
  <c r="CQ1060" i="7"/>
  <c r="CP1060" i="7"/>
  <c r="CO1060" i="7"/>
  <c r="CN1060" i="7"/>
  <c r="CM1060" i="7"/>
  <c r="CL1060" i="7"/>
  <c r="CK1060" i="7"/>
  <c r="CJ1060" i="7"/>
  <c r="CI1060" i="7"/>
  <c r="CH1060" i="7"/>
  <c r="CG1060" i="7"/>
  <c r="CF1060" i="7"/>
  <c r="CE1060" i="7"/>
  <c r="CD1060" i="7"/>
  <c r="CC1060" i="7"/>
  <c r="CB1060" i="7"/>
  <c r="CA1060" i="7"/>
  <c r="BZ1060" i="7"/>
  <c r="BY1060" i="7"/>
  <c r="BX1060" i="7"/>
  <c r="BW1060" i="7"/>
  <c r="BV1060" i="7"/>
  <c r="BU1060" i="7"/>
  <c r="DV1054" i="7"/>
  <c r="DU1054" i="7"/>
  <c r="DT1054" i="7"/>
  <c r="DS1054" i="7"/>
  <c r="DR1054" i="7"/>
  <c r="DQ1054" i="7"/>
  <c r="DP1054" i="7"/>
  <c r="DO1054" i="7"/>
  <c r="DN1054" i="7"/>
  <c r="DM1054" i="7"/>
  <c r="DL1054" i="7"/>
  <c r="DK1054" i="7"/>
  <c r="DJ1054" i="7"/>
  <c r="DI1054" i="7"/>
  <c r="DH1054" i="7"/>
  <c r="DG1054" i="7"/>
  <c r="DF1054" i="7"/>
  <c r="DE1054" i="7"/>
  <c r="DD1054" i="7"/>
  <c r="DC1054" i="7"/>
  <c r="DB1054" i="7"/>
  <c r="DA1054" i="7"/>
  <c r="CZ1054" i="7"/>
  <c r="CY1054" i="7"/>
  <c r="CX1054" i="7"/>
  <c r="CW1054" i="7"/>
  <c r="CV1054" i="7"/>
  <c r="CU1054" i="7"/>
  <c r="CT1054" i="7"/>
  <c r="CS1054" i="7"/>
  <c r="CR1054" i="7"/>
  <c r="CQ1054" i="7"/>
  <c r="CP1054" i="7"/>
  <c r="CO1054" i="7"/>
  <c r="CN1054" i="7"/>
  <c r="CM1054" i="7"/>
  <c r="CL1054" i="7"/>
  <c r="CK1054" i="7"/>
  <c r="CJ1054" i="7"/>
  <c r="CI1054" i="7"/>
  <c r="CH1054" i="7"/>
  <c r="CG1054" i="7"/>
  <c r="CF1054" i="7"/>
  <c r="CE1054" i="7"/>
  <c r="CD1054" i="7"/>
  <c r="CC1054" i="7"/>
  <c r="CB1054" i="7"/>
  <c r="CA1054" i="7"/>
  <c r="BZ1054" i="7"/>
  <c r="BY1054" i="7"/>
  <c r="BX1054" i="7"/>
  <c r="BW1054" i="7"/>
  <c r="BV1054" i="7"/>
  <c r="BU1054" i="7"/>
  <c r="DV1045" i="7"/>
  <c r="DU1045" i="7"/>
  <c r="DT1045" i="7"/>
  <c r="DS1045" i="7"/>
  <c r="DR1045" i="7"/>
  <c r="DQ1045" i="7"/>
  <c r="DP1045" i="7"/>
  <c r="DO1045" i="7"/>
  <c r="DN1045" i="7"/>
  <c r="DM1045" i="7"/>
  <c r="DL1045" i="7"/>
  <c r="DK1045" i="7"/>
  <c r="DJ1045" i="7"/>
  <c r="DI1045" i="7"/>
  <c r="DH1045" i="7"/>
  <c r="DG1045" i="7"/>
  <c r="DF1045" i="7"/>
  <c r="DE1045" i="7"/>
  <c r="DD1045" i="7"/>
  <c r="DC1045" i="7"/>
  <c r="DB1045" i="7"/>
  <c r="DA1045" i="7"/>
  <c r="CZ1045" i="7"/>
  <c r="CY1045" i="7"/>
  <c r="CX1045" i="7"/>
  <c r="CW1045" i="7"/>
  <c r="CV1045" i="7"/>
  <c r="CU1045" i="7"/>
  <c r="CT1045" i="7"/>
  <c r="CS1045" i="7"/>
  <c r="CR1045" i="7"/>
  <c r="CQ1045" i="7"/>
  <c r="CP1045" i="7"/>
  <c r="CO1045" i="7"/>
  <c r="CN1045" i="7"/>
  <c r="CM1045" i="7"/>
  <c r="CL1045" i="7"/>
  <c r="CK1045" i="7"/>
  <c r="CJ1045" i="7"/>
  <c r="CI1045" i="7"/>
  <c r="CH1045" i="7"/>
  <c r="CG1045" i="7"/>
  <c r="CF1045" i="7"/>
  <c r="CE1045" i="7"/>
  <c r="CD1045" i="7"/>
  <c r="CC1045" i="7"/>
  <c r="CB1045" i="7"/>
  <c r="CA1045" i="7"/>
  <c r="BZ1045" i="7"/>
  <c r="BY1045" i="7"/>
  <c r="BX1045" i="7"/>
  <c r="BW1045" i="7"/>
  <c r="BV1045" i="7"/>
  <c r="BU1045" i="7"/>
  <c r="DV1039" i="7"/>
  <c r="DU1039" i="7"/>
  <c r="DT1039" i="7"/>
  <c r="DS1039" i="7"/>
  <c r="DR1039" i="7"/>
  <c r="DQ1039" i="7"/>
  <c r="DP1039" i="7"/>
  <c r="DO1039" i="7"/>
  <c r="DN1039" i="7"/>
  <c r="DM1039" i="7"/>
  <c r="DL1039" i="7"/>
  <c r="DK1039" i="7"/>
  <c r="DJ1039" i="7"/>
  <c r="DI1039" i="7"/>
  <c r="DH1039" i="7"/>
  <c r="DG1039" i="7"/>
  <c r="DF1039" i="7"/>
  <c r="DE1039" i="7"/>
  <c r="DD1039" i="7"/>
  <c r="DC1039" i="7"/>
  <c r="DB1039" i="7"/>
  <c r="DA1039" i="7"/>
  <c r="CZ1039" i="7"/>
  <c r="CY1039" i="7"/>
  <c r="CX1039" i="7"/>
  <c r="CW1039" i="7"/>
  <c r="CV1039" i="7"/>
  <c r="CU1039" i="7"/>
  <c r="CT1039" i="7"/>
  <c r="CS1039" i="7"/>
  <c r="CR1039" i="7"/>
  <c r="CQ1039" i="7"/>
  <c r="CP1039" i="7"/>
  <c r="CO1039" i="7"/>
  <c r="CN1039" i="7"/>
  <c r="CM1039" i="7"/>
  <c r="CL1039" i="7"/>
  <c r="CK1039" i="7"/>
  <c r="CJ1039" i="7"/>
  <c r="CI1039" i="7"/>
  <c r="CH1039" i="7"/>
  <c r="CG1039" i="7"/>
  <c r="CF1039" i="7"/>
  <c r="CE1039" i="7"/>
  <c r="CD1039" i="7"/>
  <c r="CC1039" i="7"/>
  <c r="CB1039" i="7"/>
  <c r="CA1039" i="7"/>
  <c r="BZ1039" i="7"/>
  <c r="BY1039" i="7"/>
  <c r="BX1039" i="7"/>
  <c r="BW1039" i="7"/>
  <c r="BV1039" i="7"/>
  <c r="BU1039" i="7"/>
  <c r="DV1033" i="7"/>
  <c r="DU1033" i="7"/>
  <c r="DT1033" i="7"/>
  <c r="DS1033" i="7"/>
  <c r="DR1033" i="7"/>
  <c r="DQ1033" i="7"/>
  <c r="DP1033" i="7"/>
  <c r="DO1033" i="7"/>
  <c r="DN1033" i="7"/>
  <c r="DM1033" i="7"/>
  <c r="DL1033" i="7"/>
  <c r="DK1033" i="7"/>
  <c r="DJ1033" i="7"/>
  <c r="DI1033" i="7"/>
  <c r="DH1033" i="7"/>
  <c r="DG1033" i="7"/>
  <c r="DF1033" i="7"/>
  <c r="DE1033" i="7"/>
  <c r="DD1033" i="7"/>
  <c r="DC1033" i="7"/>
  <c r="DB1033" i="7"/>
  <c r="DA1033" i="7"/>
  <c r="CZ1033" i="7"/>
  <c r="CY1033" i="7"/>
  <c r="CX1033" i="7"/>
  <c r="CW1033" i="7"/>
  <c r="CV1033" i="7"/>
  <c r="CU1033" i="7"/>
  <c r="CT1033" i="7"/>
  <c r="CS1033" i="7"/>
  <c r="CR1033" i="7"/>
  <c r="CQ1033" i="7"/>
  <c r="CP1033" i="7"/>
  <c r="CO1033" i="7"/>
  <c r="CN1033" i="7"/>
  <c r="CM1033" i="7"/>
  <c r="CL1033" i="7"/>
  <c r="CK1033" i="7"/>
  <c r="CJ1033" i="7"/>
  <c r="CI1033" i="7"/>
  <c r="CH1033" i="7"/>
  <c r="CG1033" i="7"/>
  <c r="CF1033" i="7"/>
  <c r="CE1033" i="7"/>
  <c r="CD1033" i="7"/>
  <c r="CC1033" i="7"/>
  <c r="CB1033" i="7"/>
  <c r="CA1033" i="7"/>
  <c r="BZ1033" i="7"/>
  <c r="BY1033" i="7"/>
  <c r="BX1033" i="7"/>
  <c r="BW1033" i="7"/>
  <c r="BV1033" i="7"/>
  <c r="BU1033" i="7"/>
  <c r="DV1027" i="7"/>
  <c r="DU1027" i="7"/>
  <c r="DT1027" i="7"/>
  <c r="DS1027" i="7"/>
  <c r="DR1027" i="7"/>
  <c r="DQ1027" i="7"/>
  <c r="DP1027" i="7"/>
  <c r="DO1027" i="7"/>
  <c r="DN1027" i="7"/>
  <c r="DM1027" i="7"/>
  <c r="DL1027" i="7"/>
  <c r="DK1027" i="7"/>
  <c r="DJ1027" i="7"/>
  <c r="DI1027" i="7"/>
  <c r="DH1027" i="7"/>
  <c r="DG1027" i="7"/>
  <c r="DF1027" i="7"/>
  <c r="DE1027" i="7"/>
  <c r="DD1027" i="7"/>
  <c r="DC1027" i="7"/>
  <c r="DB1027" i="7"/>
  <c r="DA1027" i="7"/>
  <c r="CZ1027" i="7"/>
  <c r="CY1027" i="7"/>
  <c r="CX1027" i="7"/>
  <c r="CW1027" i="7"/>
  <c r="CV1027" i="7"/>
  <c r="CU1027" i="7"/>
  <c r="CT1027" i="7"/>
  <c r="CS1027" i="7"/>
  <c r="CR1027" i="7"/>
  <c r="CQ1027" i="7"/>
  <c r="CP1027" i="7"/>
  <c r="CO1027" i="7"/>
  <c r="CN1027" i="7"/>
  <c r="CM1027" i="7"/>
  <c r="CL1027" i="7"/>
  <c r="CK1027" i="7"/>
  <c r="CJ1027" i="7"/>
  <c r="CI1027" i="7"/>
  <c r="CH1027" i="7"/>
  <c r="CG1027" i="7"/>
  <c r="CF1027" i="7"/>
  <c r="CE1027" i="7"/>
  <c r="CD1027" i="7"/>
  <c r="CC1027" i="7"/>
  <c r="CB1027" i="7"/>
  <c r="CA1027" i="7"/>
  <c r="BZ1027" i="7"/>
  <c r="BY1027" i="7"/>
  <c r="BX1027" i="7"/>
  <c r="BW1027" i="7"/>
  <c r="BV1027" i="7"/>
  <c r="BU1027" i="7"/>
  <c r="DV1021" i="7"/>
  <c r="DU1021" i="7"/>
  <c r="DT1021" i="7"/>
  <c r="DS1021" i="7"/>
  <c r="DR1021" i="7"/>
  <c r="DQ1021" i="7"/>
  <c r="DP1021" i="7"/>
  <c r="DO1021" i="7"/>
  <c r="DN1021" i="7"/>
  <c r="DM1021" i="7"/>
  <c r="DL1021" i="7"/>
  <c r="DK1021" i="7"/>
  <c r="DJ1021" i="7"/>
  <c r="DI1021" i="7"/>
  <c r="DH1021" i="7"/>
  <c r="DG1021" i="7"/>
  <c r="DF1021" i="7"/>
  <c r="DE1021" i="7"/>
  <c r="DD1021" i="7"/>
  <c r="DC1021" i="7"/>
  <c r="DB1021" i="7"/>
  <c r="DA1021" i="7"/>
  <c r="CZ1021" i="7"/>
  <c r="CY1021" i="7"/>
  <c r="CX1021" i="7"/>
  <c r="CW1021" i="7"/>
  <c r="CV1021" i="7"/>
  <c r="CU1021" i="7"/>
  <c r="CT1021" i="7"/>
  <c r="CS1021" i="7"/>
  <c r="CR1021" i="7"/>
  <c r="CQ1021" i="7"/>
  <c r="CP1021" i="7"/>
  <c r="CO1021" i="7"/>
  <c r="CN1021" i="7"/>
  <c r="CM1021" i="7"/>
  <c r="CL1021" i="7"/>
  <c r="CK1021" i="7"/>
  <c r="CJ1021" i="7"/>
  <c r="CI1021" i="7"/>
  <c r="CH1021" i="7"/>
  <c r="CG1021" i="7"/>
  <c r="CF1021" i="7"/>
  <c r="CE1021" i="7"/>
  <c r="CD1021" i="7"/>
  <c r="CC1021" i="7"/>
  <c r="CB1021" i="7"/>
  <c r="CA1021" i="7"/>
  <c r="BZ1021" i="7"/>
  <c r="BY1021" i="7"/>
  <c r="BX1021" i="7"/>
  <c r="BW1021" i="7"/>
  <c r="BV1021" i="7"/>
  <c r="BU1021" i="7"/>
  <c r="DV1015" i="7"/>
  <c r="DU1015" i="7"/>
  <c r="DT1015" i="7"/>
  <c r="DS1015" i="7"/>
  <c r="DR1015" i="7"/>
  <c r="DQ1015" i="7"/>
  <c r="DP1015" i="7"/>
  <c r="DO1015" i="7"/>
  <c r="DN1015" i="7"/>
  <c r="DM1015" i="7"/>
  <c r="DL1015" i="7"/>
  <c r="DK1015" i="7"/>
  <c r="DJ1015" i="7"/>
  <c r="DI1015" i="7"/>
  <c r="DH1015" i="7"/>
  <c r="DG1015" i="7"/>
  <c r="DF1015" i="7"/>
  <c r="DE1015" i="7"/>
  <c r="DD1015" i="7"/>
  <c r="DC1015" i="7"/>
  <c r="DB1015" i="7"/>
  <c r="DA1015" i="7"/>
  <c r="CZ1015" i="7"/>
  <c r="CY1015" i="7"/>
  <c r="CX1015" i="7"/>
  <c r="CW1015" i="7"/>
  <c r="CV1015" i="7"/>
  <c r="CU1015" i="7"/>
  <c r="CT1015" i="7"/>
  <c r="CS1015" i="7"/>
  <c r="CR1015" i="7"/>
  <c r="CQ1015" i="7"/>
  <c r="CP1015" i="7"/>
  <c r="CO1015" i="7"/>
  <c r="CN1015" i="7"/>
  <c r="CM1015" i="7"/>
  <c r="CL1015" i="7"/>
  <c r="CK1015" i="7"/>
  <c r="CJ1015" i="7"/>
  <c r="CI1015" i="7"/>
  <c r="CH1015" i="7"/>
  <c r="CG1015" i="7"/>
  <c r="CF1015" i="7"/>
  <c r="CE1015" i="7"/>
  <c r="CD1015" i="7"/>
  <c r="CC1015" i="7"/>
  <c r="CB1015" i="7"/>
  <c r="CA1015" i="7"/>
  <c r="BZ1015" i="7"/>
  <c r="BY1015" i="7"/>
  <c r="BX1015" i="7"/>
  <c r="BW1015" i="7"/>
  <c r="BV1015" i="7"/>
  <c r="BU1015" i="7"/>
  <c r="DV1008" i="7"/>
  <c r="DU1008" i="7"/>
  <c r="DT1008" i="7"/>
  <c r="DS1008" i="7"/>
  <c r="DR1008" i="7"/>
  <c r="DQ1008" i="7"/>
  <c r="DP1008" i="7"/>
  <c r="DO1008" i="7"/>
  <c r="DN1008" i="7"/>
  <c r="DM1008" i="7"/>
  <c r="DL1008" i="7"/>
  <c r="DK1008" i="7"/>
  <c r="DJ1008" i="7"/>
  <c r="DI1008" i="7"/>
  <c r="DH1008" i="7"/>
  <c r="DG1008" i="7"/>
  <c r="DF1008" i="7"/>
  <c r="DE1008" i="7"/>
  <c r="DD1008" i="7"/>
  <c r="DC1008" i="7"/>
  <c r="DB1008" i="7"/>
  <c r="DA1008" i="7"/>
  <c r="CZ1008" i="7"/>
  <c r="CY1008" i="7"/>
  <c r="CX1008" i="7"/>
  <c r="CW1008" i="7"/>
  <c r="CV1008" i="7"/>
  <c r="CU1008" i="7"/>
  <c r="CT1008" i="7"/>
  <c r="CS1008" i="7"/>
  <c r="CR1008" i="7"/>
  <c r="CQ1008" i="7"/>
  <c r="CP1008" i="7"/>
  <c r="CO1008" i="7"/>
  <c r="CN1008" i="7"/>
  <c r="CM1008" i="7"/>
  <c r="CL1008" i="7"/>
  <c r="CK1008" i="7"/>
  <c r="CJ1008" i="7"/>
  <c r="CI1008" i="7"/>
  <c r="CH1008" i="7"/>
  <c r="CG1008" i="7"/>
  <c r="CF1008" i="7"/>
  <c r="CE1008" i="7"/>
  <c r="CD1008" i="7"/>
  <c r="CC1008" i="7"/>
  <c r="CB1008" i="7"/>
  <c r="CA1008" i="7"/>
  <c r="BZ1008" i="7"/>
  <c r="BY1008" i="7"/>
  <c r="BX1008" i="7"/>
  <c r="BW1008" i="7"/>
  <c r="BV1008" i="7"/>
  <c r="BU1008" i="7"/>
  <c r="DV999" i="7"/>
  <c r="DU999" i="7"/>
  <c r="DT999" i="7"/>
  <c r="DS999" i="7"/>
  <c r="DR999" i="7"/>
  <c r="DQ999" i="7"/>
  <c r="DP999" i="7"/>
  <c r="DO999" i="7"/>
  <c r="DN999" i="7"/>
  <c r="DM999" i="7"/>
  <c r="DL999" i="7"/>
  <c r="DK999" i="7"/>
  <c r="DJ999" i="7"/>
  <c r="DI999" i="7"/>
  <c r="DH999" i="7"/>
  <c r="DG999" i="7"/>
  <c r="DF999" i="7"/>
  <c r="DE999" i="7"/>
  <c r="DD999" i="7"/>
  <c r="DC999" i="7"/>
  <c r="DB999" i="7"/>
  <c r="DA999" i="7"/>
  <c r="CZ999" i="7"/>
  <c r="CY999" i="7"/>
  <c r="CX999" i="7"/>
  <c r="CW999" i="7"/>
  <c r="CV999" i="7"/>
  <c r="CU999" i="7"/>
  <c r="CT999" i="7"/>
  <c r="CS999" i="7"/>
  <c r="CR999" i="7"/>
  <c r="CQ999" i="7"/>
  <c r="CP999" i="7"/>
  <c r="CO999" i="7"/>
  <c r="CN999" i="7"/>
  <c r="CM999" i="7"/>
  <c r="CL999" i="7"/>
  <c r="CK999" i="7"/>
  <c r="CJ999" i="7"/>
  <c r="CI999" i="7"/>
  <c r="CH999" i="7"/>
  <c r="CG999" i="7"/>
  <c r="CF999" i="7"/>
  <c r="CE999" i="7"/>
  <c r="CD999" i="7"/>
  <c r="CC999" i="7"/>
  <c r="CB999" i="7"/>
  <c r="CA999" i="7"/>
  <c r="BZ999" i="7"/>
  <c r="BY999" i="7"/>
  <c r="BX999" i="7"/>
  <c r="BW999" i="7"/>
  <c r="BV999" i="7"/>
  <c r="BU999" i="7"/>
  <c r="DV993" i="7"/>
  <c r="DU993" i="7"/>
  <c r="DT993" i="7"/>
  <c r="DS993" i="7"/>
  <c r="DR993" i="7"/>
  <c r="DQ993" i="7"/>
  <c r="DP993" i="7"/>
  <c r="DO993" i="7"/>
  <c r="DN993" i="7"/>
  <c r="DM993" i="7"/>
  <c r="DL993" i="7"/>
  <c r="DK993" i="7"/>
  <c r="DJ993" i="7"/>
  <c r="DI993" i="7"/>
  <c r="DH993" i="7"/>
  <c r="DG993" i="7"/>
  <c r="DF993" i="7"/>
  <c r="DE993" i="7"/>
  <c r="DD993" i="7"/>
  <c r="DC993" i="7"/>
  <c r="DB993" i="7"/>
  <c r="DA993" i="7"/>
  <c r="CZ993" i="7"/>
  <c r="CY993" i="7"/>
  <c r="CX993" i="7"/>
  <c r="CW993" i="7"/>
  <c r="CV993" i="7"/>
  <c r="CU993" i="7"/>
  <c r="CT993" i="7"/>
  <c r="CS993" i="7"/>
  <c r="CR993" i="7"/>
  <c r="CQ993" i="7"/>
  <c r="CP993" i="7"/>
  <c r="CO993" i="7"/>
  <c r="CN993" i="7"/>
  <c r="CM993" i="7"/>
  <c r="CL993" i="7"/>
  <c r="CK993" i="7"/>
  <c r="CJ993" i="7"/>
  <c r="CI993" i="7"/>
  <c r="CH993" i="7"/>
  <c r="CG993" i="7"/>
  <c r="CF993" i="7"/>
  <c r="CE993" i="7"/>
  <c r="CD993" i="7"/>
  <c r="CC993" i="7"/>
  <c r="CB993" i="7"/>
  <c r="CA993" i="7"/>
  <c r="BZ993" i="7"/>
  <c r="BY993" i="7"/>
  <c r="BX993" i="7"/>
  <c r="BW993" i="7"/>
  <c r="BV993" i="7"/>
  <c r="BU993" i="7"/>
  <c r="DV987" i="7"/>
  <c r="DU987" i="7"/>
  <c r="DT987" i="7"/>
  <c r="DS987" i="7"/>
  <c r="DR987" i="7"/>
  <c r="DQ987" i="7"/>
  <c r="DP987" i="7"/>
  <c r="DO987" i="7"/>
  <c r="DN987" i="7"/>
  <c r="DM987" i="7"/>
  <c r="DL987" i="7"/>
  <c r="DK987" i="7"/>
  <c r="DJ987" i="7"/>
  <c r="DI987" i="7"/>
  <c r="DH987" i="7"/>
  <c r="DG987" i="7"/>
  <c r="DF987" i="7"/>
  <c r="DE987" i="7"/>
  <c r="DD987" i="7"/>
  <c r="DC987" i="7"/>
  <c r="DB987" i="7"/>
  <c r="DA987" i="7"/>
  <c r="CZ987" i="7"/>
  <c r="CY987" i="7"/>
  <c r="CX987" i="7"/>
  <c r="CW987" i="7"/>
  <c r="CV987" i="7"/>
  <c r="CU987" i="7"/>
  <c r="CT987" i="7"/>
  <c r="CS987" i="7"/>
  <c r="CR987" i="7"/>
  <c r="CQ987" i="7"/>
  <c r="CP987" i="7"/>
  <c r="CO987" i="7"/>
  <c r="CN987" i="7"/>
  <c r="CM987" i="7"/>
  <c r="CL987" i="7"/>
  <c r="CK987" i="7"/>
  <c r="CJ987" i="7"/>
  <c r="CI987" i="7"/>
  <c r="CH987" i="7"/>
  <c r="CG987" i="7"/>
  <c r="CF987" i="7"/>
  <c r="CE987" i="7"/>
  <c r="CD987" i="7"/>
  <c r="CC987" i="7"/>
  <c r="CB987" i="7"/>
  <c r="CA987" i="7"/>
  <c r="BZ987" i="7"/>
  <c r="BY987" i="7"/>
  <c r="BX987" i="7"/>
  <c r="BW987" i="7"/>
  <c r="BV987" i="7"/>
  <c r="BU987" i="7"/>
  <c r="DV980" i="7"/>
  <c r="DU980" i="7"/>
  <c r="DT980" i="7"/>
  <c r="DS980" i="7"/>
  <c r="DR980" i="7"/>
  <c r="DQ980" i="7"/>
  <c r="DP980" i="7"/>
  <c r="DO980" i="7"/>
  <c r="DN980" i="7"/>
  <c r="DM980" i="7"/>
  <c r="DL980" i="7"/>
  <c r="DK980" i="7"/>
  <c r="DJ980" i="7"/>
  <c r="DI980" i="7"/>
  <c r="DH980" i="7"/>
  <c r="DG980" i="7"/>
  <c r="DF980" i="7"/>
  <c r="DE980" i="7"/>
  <c r="DD980" i="7"/>
  <c r="DC980" i="7"/>
  <c r="DB980" i="7"/>
  <c r="DA980" i="7"/>
  <c r="CZ980" i="7"/>
  <c r="CY980" i="7"/>
  <c r="CX980" i="7"/>
  <c r="CW980" i="7"/>
  <c r="CV980" i="7"/>
  <c r="CU980" i="7"/>
  <c r="CT980" i="7"/>
  <c r="CS980" i="7"/>
  <c r="CR980" i="7"/>
  <c r="CQ980" i="7"/>
  <c r="CP980" i="7"/>
  <c r="CO980" i="7"/>
  <c r="CN980" i="7"/>
  <c r="CM980" i="7"/>
  <c r="CL980" i="7"/>
  <c r="CK980" i="7"/>
  <c r="CJ980" i="7"/>
  <c r="CI980" i="7"/>
  <c r="CH980" i="7"/>
  <c r="CG980" i="7"/>
  <c r="CF980" i="7"/>
  <c r="CE980" i="7"/>
  <c r="CD980" i="7"/>
  <c r="CC980" i="7"/>
  <c r="CB980" i="7"/>
  <c r="CA980" i="7"/>
  <c r="BZ980" i="7"/>
  <c r="BY980" i="7"/>
  <c r="BX980" i="7"/>
  <c r="BW980" i="7"/>
  <c r="BV980" i="7"/>
  <c r="BU980" i="7"/>
  <c r="DV974" i="7"/>
  <c r="DU974" i="7"/>
  <c r="DT974" i="7"/>
  <c r="DS974" i="7"/>
  <c r="DR974" i="7"/>
  <c r="DQ974" i="7"/>
  <c r="DP974" i="7"/>
  <c r="DO974" i="7"/>
  <c r="DN974" i="7"/>
  <c r="DM974" i="7"/>
  <c r="DL974" i="7"/>
  <c r="DK974" i="7"/>
  <c r="DJ974" i="7"/>
  <c r="DI974" i="7"/>
  <c r="DH974" i="7"/>
  <c r="DG974" i="7"/>
  <c r="DF974" i="7"/>
  <c r="DE974" i="7"/>
  <c r="DD974" i="7"/>
  <c r="DC974" i="7"/>
  <c r="DB974" i="7"/>
  <c r="DA974" i="7"/>
  <c r="CZ974" i="7"/>
  <c r="CY974" i="7"/>
  <c r="CX974" i="7"/>
  <c r="CW974" i="7"/>
  <c r="CV974" i="7"/>
  <c r="CU974" i="7"/>
  <c r="CT974" i="7"/>
  <c r="CS974" i="7"/>
  <c r="CR974" i="7"/>
  <c r="CQ974" i="7"/>
  <c r="CP974" i="7"/>
  <c r="CO974" i="7"/>
  <c r="CN974" i="7"/>
  <c r="CM974" i="7"/>
  <c r="CL974" i="7"/>
  <c r="CK974" i="7"/>
  <c r="CJ974" i="7"/>
  <c r="CI974" i="7"/>
  <c r="CH974" i="7"/>
  <c r="CG974" i="7"/>
  <c r="CF974" i="7"/>
  <c r="CE974" i="7"/>
  <c r="CD974" i="7"/>
  <c r="CC974" i="7"/>
  <c r="CB974" i="7"/>
  <c r="CA974" i="7"/>
  <c r="BZ974" i="7"/>
  <c r="BY974" i="7"/>
  <c r="BX974" i="7"/>
  <c r="BW974" i="7"/>
  <c r="BV974" i="7"/>
  <c r="BU974" i="7"/>
  <c r="DV965" i="7"/>
  <c r="DU965" i="7"/>
  <c r="DT965" i="7"/>
  <c r="DS965" i="7"/>
  <c r="DR965" i="7"/>
  <c r="DQ965" i="7"/>
  <c r="DP965" i="7"/>
  <c r="DO965" i="7"/>
  <c r="DN965" i="7"/>
  <c r="DM965" i="7"/>
  <c r="DL965" i="7"/>
  <c r="DK965" i="7"/>
  <c r="DJ965" i="7"/>
  <c r="DI965" i="7"/>
  <c r="DH965" i="7"/>
  <c r="DG965" i="7"/>
  <c r="DF965" i="7"/>
  <c r="DE965" i="7"/>
  <c r="DD965" i="7"/>
  <c r="DC965" i="7"/>
  <c r="DB965" i="7"/>
  <c r="DA965" i="7"/>
  <c r="CZ965" i="7"/>
  <c r="CY965" i="7"/>
  <c r="CX965" i="7"/>
  <c r="CW965" i="7"/>
  <c r="CV965" i="7"/>
  <c r="CU965" i="7"/>
  <c r="CT965" i="7"/>
  <c r="CS965" i="7"/>
  <c r="CR965" i="7"/>
  <c r="CQ965" i="7"/>
  <c r="CP965" i="7"/>
  <c r="CO965" i="7"/>
  <c r="CN965" i="7"/>
  <c r="CM965" i="7"/>
  <c r="CL965" i="7"/>
  <c r="CK965" i="7"/>
  <c r="CJ965" i="7"/>
  <c r="CI965" i="7"/>
  <c r="CH965" i="7"/>
  <c r="CG965" i="7"/>
  <c r="CF965" i="7"/>
  <c r="CE965" i="7"/>
  <c r="CD965" i="7"/>
  <c r="CC965" i="7"/>
  <c r="CB965" i="7"/>
  <c r="CA965" i="7"/>
  <c r="BZ965" i="7"/>
  <c r="BY965" i="7"/>
  <c r="BX965" i="7"/>
  <c r="BW965" i="7"/>
  <c r="BV965" i="7"/>
  <c r="BU965" i="7"/>
  <c r="DV947" i="7"/>
  <c r="DU947" i="7"/>
  <c r="DT947" i="7"/>
  <c r="DS947" i="7"/>
  <c r="DR947" i="7"/>
  <c r="DQ947" i="7"/>
  <c r="DP947" i="7"/>
  <c r="DO947" i="7"/>
  <c r="DN947" i="7"/>
  <c r="DM947" i="7"/>
  <c r="DL947" i="7"/>
  <c r="DK947" i="7"/>
  <c r="DJ947" i="7"/>
  <c r="DI947" i="7"/>
  <c r="DH947" i="7"/>
  <c r="DG947" i="7"/>
  <c r="DF947" i="7"/>
  <c r="DE947" i="7"/>
  <c r="DD947" i="7"/>
  <c r="DC947" i="7"/>
  <c r="DB947" i="7"/>
  <c r="DA947" i="7"/>
  <c r="CZ947" i="7"/>
  <c r="CY947" i="7"/>
  <c r="CX947" i="7"/>
  <c r="CW947" i="7"/>
  <c r="CV947" i="7"/>
  <c r="CU947" i="7"/>
  <c r="CT947" i="7"/>
  <c r="CS947" i="7"/>
  <c r="CR947" i="7"/>
  <c r="CQ947" i="7"/>
  <c r="CP947" i="7"/>
  <c r="CO947" i="7"/>
  <c r="CN947" i="7"/>
  <c r="CM947" i="7"/>
  <c r="CL947" i="7"/>
  <c r="CK947" i="7"/>
  <c r="CJ947" i="7"/>
  <c r="CI947" i="7"/>
  <c r="CH947" i="7"/>
  <c r="CG947" i="7"/>
  <c r="CF947" i="7"/>
  <c r="CE947" i="7"/>
  <c r="CD947" i="7"/>
  <c r="CC947" i="7"/>
  <c r="CB947" i="7"/>
  <c r="CA947" i="7"/>
  <c r="BZ947" i="7"/>
  <c r="BY947" i="7"/>
  <c r="BX947" i="7"/>
  <c r="BW947" i="7"/>
  <c r="BV947" i="7"/>
  <c r="BU947" i="7"/>
  <c r="DV959" i="7"/>
  <c r="DU959" i="7"/>
  <c r="DT959" i="7"/>
  <c r="DS959" i="7"/>
  <c r="DR959" i="7"/>
  <c r="DQ959" i="7"/>
  <c r="DP959" i="7"/>
  <c r="DO959" i="7"/>
  <c r="DN959" i="7"/>
  <c r="DM959" i="7"/>
  <c r="DL959" i="7"/>
  <c r="DK959" i="7"/>
  <c r="DJ959" i="7"/>
  <c r="DI959" i="7"/>
  <c r="DH959" i="7"/>
  <c r="DG959" i="7"/>
  <c r="DF959" i="7"/>
  <c r="DE959" i="7"/>
  <c r="DD959" i="7"/>
  <c r="DC959" i="7"/>
  <c r="DB959" i="7"/>
  <c r="DA959" i="7"/>
  <c r="CZ959" i="7"/>
  <c r="CY959" i="7"/>
  <c r="CX959" i="7"/>
  <c r="CW959" i="7"/>
  <c r="CV959" i="7"/>
  <c r="CU959" i="7"/>
  <c r="CT959" i="7"/>
  <c r="CS959" i="7"/>
  <c r="CR959" i="7"/>
  <c r="CQ959" i="7"/>
  <c r="CP959" i="7"/>
  <c r="CO959" i="7"/>
  <c r="CN959" i="7"/>
  <c r="CM959" i="7"/>
  <c r="CL959" i="7"/>
  <c r="CK959" i="7"/>
  <c r="CJ959" i="7"/>
  <c r="CI959" i="7"/>
  <c r="CH959" i="7"/>
  <c r="CG959" i="7"/>
  <c r="CF959" i="7"/>
  <c r="CE959" i="7"/>
  <c r="CD959" i="7"/>
  <c r="CC959" i="7"/>
  <c r="CB959" i="7"/>
  <c r="CA959" i="7"/>
  <c r="BZ959" i="7"/>
  <c r="BY959" i="7"/>
  <c r="BX959" i="7"/>
  <c r="BW959" i="7"/>
  <c r="BV959" i="7"/>
  <c r="BU959" i="7"/>
  <c r="DV953" i="7"/>
  <c r="DU953" i="7"/>
  <c r="DT953" i="7"/>
  <c r="DS953" i="7"/>
  <c r="DR953" i="7"/>
  <c r="DQ953" i="7"/>
  <c r="DP953" i="7"/>
  <c r="DO953" i="7"/>
  <c r="DN953" i="7"/>
  <c r="DM953" i="7"/>
  <c r="DL953" i="7"/>
  <c r="DK953" i="7"/>
  <c r="DJ953" i="7"/>
  <c r="DI953" i="7"/>
  <c r="DH953" i="7"/>
  <c r="DG953" i="7"/>
  <c r="DF953" i="7"/>
  <c r="DE953" i="7"/>
  <c r="DD953" i="7"/>
  <c r="DC953" i="7"/>
  <c r="DB953" i="7"/>
  <c r="DA953" i="7"/>
  <c r="CZ953" i="7"/>
  <c r="CY953" i="7"/>
  <c r="CX953" i="7"/>
  <c r="CW953" i="7"/>
  <c r="CV953" i="7"/>
  <c r="CU953" i="7"/>
  <c r="CT953" i="7"/>
  <c r="CS953" i="7"/>
  <c r="CR953" i="7"/>
  <c r="CQ953" i="7"/>
  <c r="CP953" i="7"/>
  <c r="CO953" i="7"/>
  <c r="CN953" i="7"/>
  <c r="CM953" i="7"/>
  <c r="CL953" i="7"/>
  <c r="CK953" i="7"/>
  <c r="CJ953" i="7"/>
  <c r="CI953" i="7"/>
  <c r="CH953" i="7"/>
  <c r="CG953" i="7"/>
  <c r="CF953" i="7"/>
  <c r="CE953" i="7"/>
  <c r="CD953" i="7"/>
  <c r="CC953" i="7"/>
  <c r="CB953" i="7"/>
  <c r="CA953" i="7"/>
  <c r="BZ953" i="7"/>
  <c r="BY953" i="7"/>
  <c r="BX953" i="7"/>
  <c r="BW953" i="7"/>
  <c r="BV953" i="7"/>
  <c r="BU953" i="7"/>
  <c r="DV941" i="7"/>
  <c r="DU941" i="7"/>
  <c r="DT941" i="7"/>
  <c r="DS941" i="7"/>
  <c r="DR941" i="7"/>
  <c r="DQ941" i="7"/>
  <c r="DP941" i="7"/>
  <c r="DO941" i="7"/>
  <c r="DN941" i="7"/>
  <c r="DM941" i="7"/>
  <c r="DL941" i="7"/>
  <c r="DK941" i="7"/>
  <c r="DJ941" i="7"/>
  <c r="DI941" i="7"/>
  <c r="DH941" i="7"/>
  <c r="DG941" i="7"/>
  <c r="DF941" i="7"/>
  <c r="DE941" i="7"/>
  <c r="DD941" i="7"/>
  <c r="DC941" i="7"/>
  <c r="DB941" i="7"/>
  <c r="DA941" i="7"/>
  <c r="CZ941" i="7"/>
  <c r="CY941" i="7"/>
  <c r="CX941" i="7"/>
  <c r="CW941" i="7"/>
  <c r="CV941" i="7"/>
  <c r="CU941" i="7"/>
  <c r="CT941" i="7"/>
  <c r="CS941" i="7"/>
  <c r="CR941" i="7"/>
  <c r="CQ941" i="7"/>
  <c r="CP941" i="7"/>
  <c r="CO941" i="7"/>
  <c r="CN941" i="7"/>
  <c r="CM941" i="7"/>
  <c r="CL941" i="7"/>
  <c r="CK941" i="7"/>
  <c r="CJ941" i="7"/>
  <c r="CI941" i="7"/>
  <c r="CH941" i="7"/>
  <c r="CG941" i="7"/>
  <c r="CF941" i="7"/>
  <c r="CE941" i="7"/>
  <c r="CD941" i="7"/>
  <c r="CC941" i="7"/>
  <c r="CB941" i="7"/>
  <c r="CA941" i="7"/>
  <c r="BZ941" i="7"/>
  <c r="BY941" i="7"/>
  <c r="BX941" i="7"/>
  <c r="BW941" i="7"/>
  <c r="BV941" i="7"/>
  <c r="BU941" i="7"/>
  <c r="DV935" i="7"/>
  <c r="DU935" i="7"/>
  <c r="DT935" i="7"/>
  <c r="DS935" i="7"/>
  <c r="DR935" i="7"/>
  <c r="DQ935" i="7"/>
  <c r="DP935" i="7"/>
  <c r="DO935" i="7"/>
  <c r="DN935" i="7"/>
  <c r="DM935" i="7"/>
  <c r="DL935" i="7"/>
  <c r="DK935" i="7"/>
  <c r="DJ935" i="7"/>
  <c r="DI935" i="7"/>
  <c r="DH935" i="7"/>
  <c r="DG935" i="7"/>
  <c r="DF935" i="7"/>
  <c r="DE935" i="7"/>
  <c r="DD935" i="7"/>
  <c r="DC935" i="7"/>
  <c r="DB935" i="7"/>
  <c r="DA935" i="7"/>
  <c r="CZ935" i="7"/>
  <c r="CY935" i="7"/>
  <c r="CX935" i="7"/>
  <c r="CW935" i="7"/>
  <c r="CV935" i="7"/>
  <c r="CU935" i="7"/>
  <c r="CT935" i="7"/>
  <c r="CS935" i="7"/>
  <c r="CR935" i="7"/>
  <c r="CQ935" i="7"/>
  <c r="CP935" i="7"/>
  <c r="CO935" i="7"/>
  <c r="CN935" i="7"/>
  <c r="CM935" i="7"/>
  <c r="CL935" i="7"/>
  <c r="CK935" i="7"/>
  <c r="CJ935" i="7"/>
  <c r="CI935" i="7"/>
  <c r="CH935" i="7"/>
  <c r="CG935" i="7"/>
  <c r="CF935" i="7"/>
  <c r="CE935" i="7"/>
  <c r="CD935" i="7"/>
  <c r="CC935" i="7"/>
  <c r="CB935" i="7"/>
  <c r="CA935" i="7"/>
  <c r="BZ935" i="7"/>
  <c r="BY935" i="7"/>
  <c r="BX935" i="7"/>
  <c r="BW935" i="7"/>
  <c r="BV935" i="7"/>
  <c r="BU935" i="7"/>
  <c r="DV929" i="7"/>
  <c r="DU929" i="7"/>
  <c r="DT929" i="7"/>
  <c r="DS929" i="7"/>
  <c r="DR929" i="7"/>
  <c r="DQ929" i="7"/>
  <c r="DP929" i="7"/>
  <c r="DO929" i="7"/>
  <c r="DN929" i="7"/>
  <c r="DM929" i="7"/>
  <c r="DL929" i="7"/>
  <c r="DK929" i="7"/>
  <c r="DJ929" i="7"/>
  <c r="DI929" i="7"/>
  <c r="DH929" i="7"/>
  <c r="DG929" i="7"/>
  <c r="DF929" i="7"/>
  <c r="DE929" i="7"/>
  <c r="DD929" i="7"/>
  <c r="DC929" i="7"/>
  <c r="DB929" i="7"/>
  <c r="DA929" i="7"/>
  <c r="CZ929" i="7"/>
  <c r="CY929" i="7"/>
  <c r="CX929" i="7"/>
  <c r="CW929" i="7"/>
  <c r="CV929" i="7"/>
  <c r="CU929" i="7"/>
  <c r="CT929" i="7"/>
  <c r="CS929" i="7"/>
  <c r="CR929" i="7"/>
  <c r="CQ929" i="7"/>
  <c r="CP929" i="7"/>
  <c r="CO929" i="7"/>
  <c r="CN929" i="7"/>
  <c r="CM929" i="7"/>
  <c r="CL929" i="7"/>
  <c r="CK929" i="7"/>
  <c r="CJ929" i="7"/>
  <c r="CI929" i="7"/>
  <c r="CH929" i="7"/>
  <c r="CG929" i="7"/>
  <c r="CF929" i="7"/>
  <c r="CE929" i="7"/>
  <c r="CD929" i="7"/>
  <c r="CC929" i="7"/>
  <c r="CB929" i="7"/>
  <c r="CA929" i="7"/>
  <c r="BZ929" i="7"/>
  <c r="BY929" i="7"/>
  <c r="BX929" i="7"/>
  <c r="BW929" i="7"/>
  <c r="BV929" i="7"/>
  <c r="BU929" i="7"/>
  <c r="DV923" i="7"/>
  <c r="DU923" i="7"/>
  <c r="DT923" i="7"/>
  <c r="DS923" i="7"/>
  <c r="DR923" i="7"/>
  <c r="DQ923" i="7"/>
  <c r="DP923" i="7"/>
  <c r="DO923" i="7"/>
  <c r="DN923" i="7"/>
  <c r="DM923" i="7"/>
  <c r="DL923" i="7"/>
  <c r="DK923" i="7"/>
  <c r="DJ923" i="7"/>
  <c r="DI923" i="7"/>
  <c r="DH923" i="7"/>
  <c r="DG923" i="7"/>
  <c r="DF923" i="7"/>
  <c r="DE923" i="7"/>
  <c r="DD923" i="7"/>
  <c r="DC923" i="7"/>
  <c r="DB923" i="7"/>
  <c r="DA923" i="7"/>
  <c r="CZ923" i="7"/>
  <c r="CY923" i="7"/>
  <c r="CX923" i="7"/>
  <c r="CW923" i="7"/>
  <c r="CV923" i="7"/>
  <c r="CU923" i="7"/>
  <c r="CT923" i="7"/>
  <c r="CS923" i="7"/>
  <c r="CR923" i="7"/>
  <c r="CQ923" i="7"/>
  <c r="CP923" i="7"/>
  <c r="CO923" i="7"/>
  <c r="CN923" i="7"/>
  <c r="CM923" i="7"/>
  <c r="CL923" i="7"/>
  <c r="CK923" i="7"/>
  <c r="CJ923" i="7"/>
  <c r="CI923" i="7"/>
  <c r="CH923" i="7"/>
  <c r="CG923" i="7"/>
  <c r="CF923" i="7"/>
  <c r="CE923" i="7"/>
  <c r="CD923" i="7"/>
  <c r="CC923" i="7"/>
  <c r="CB923" i="7"/>
  <c r="CA923" i="7"/>
  <c r="BZ923" i="7"/>
  <c r="BY923" i="7"/>
  <c r="BX923" i="7"/>
  <c r="BW923" i="7"/>
  <c r="BV923" i="7"/>
  <c r="BU923" i="7"/>
  <c r="DV917" i="7"/>
  <c r="DU917" i="7"/>
  <c r="DT917" i="7"/>
  <c r="DS917" i="7"/>
  <c r="DR917" i="7"/>
  <c r="DQ917" i="7"/>
  <c r="DP917" i="7"/>
  <c r="DO917" i="7"/>
  <c r="DN917" i="7"/>
  <c r="DM917" i="7"/>
  <c r="DL917" i="7"/>
  <c r="DK917" i="7"/>
  <c r="DJ917" i="7"/>
  <c r="DI917" i="7"/>
  <c r="DH917" i="7"/>
  <c r="DG917" i="7"/>
  <c r="DF917" i="7"/>
  <c r="DE917" i="7"/>
  <c r="DD917" i="7"/>
  <c r="DC917" i="7"/>
  <c r="DB917" i="7"/>
  <c r="DA917" i="7"/>
  <c r="CZ917" i="7"/>
  <c r="CY917" i="7"/>
  <c r="CX917" i="7"/>
  <c r="CW917" i="7"/>
  <c r="CV917" i="7"/>
  <c r="CU917" i="7"/>
  <c r="CT917" i="7"/>
  <c r="CS917" i="7"/>
  <c r="CR917" i="7"/>
  <c r="CQ917" i="7"/>
  <c r="CP917" i="7"/>
  <c r="CO917" i="7"/>
  <c r="CN917" i="7"/>
  <c r="CM917" i="7"/>
  <c r="CL917" i="7"/>
  <c r="CK917" i="7"/>
  <c r="CJ917" i="7"/>
  <c r="CI917" i="7"/>
  <c r="CH917" i="7"/>
  <c r="CG917" i="7"/>
  <c r="CF917" i="7"/>
  <c r="CE917" i="7"/>
  <c r="CD917" i="7"/>
  <c r="CC917" i="7"/>
  <c r="CB917" i="7"/>
  <c r="CA917" i="7"/>
  <c r="BZ917" i="7"/>
  <c r="BY917" i="7"/>
  <c r="BX917" i="7"/>
  <c r="BW917" i="7"/>
  <c r="BV917" i="7"/>
  <c r="BU917" i="7"/>
  <c r="DV911" i="7"/>
  <c r="DU911" i="7"/>
  <c r="DT911" i="7"/>
  <c r="DS911" i="7"/>
  <c r="DR911" i="7"/>
  <c r="DQ911" i="7"/>
  <c r="DP911" i="7"/>
  <c r="DO911" i="7"/>
  <c r="DN911" i="7"/>
  <c r="DM911" i="7"/>
  <c r="DL911" i="7"/>
  <c r="DK911" i="7"/>
  <c r="DJ911" i="7"/>
  <c r="DI911" i="7"/>
  <c r="DH911" i="7"/>
  <c r="DG911" i="7"/>
  <c r="DF911" i="7"/>
  <c r="DE911" i="7"/>
  <c r="DD911" i="7"/>
  <c r="DC911" i="7"/>
  <c r="DB911" i="7"/>
  <c r="DA911" i="7"/>
  <c r="CZ911" i="7"/>
  <c r="CY911" i="7"/>
  <c r="CX911" i="7"/>
  <c r="CW911" i="7"/>
  <c r="CV911" i="7"/>
  <c r="CU911" i="7"/>
  <c r="CT911" i="7"/>
  <c r="CS911" i="7"/>
  <c r="CR911" i="7"/>
  <c r="CQ911" i="7"/>
  <c r="CP911" i="7"/>
  <c r="CO911" i="7"/>
  <c r="CN911" i="7"/>
  <c r="CM911" i="7"/>
  <c r="CL911" i="7"/>
  <c r="CK911" i="7"/>
  <c r="CJ911" i="7"/>
  <c r="CI911" i="7"/>
  <c r="CH911" i="7"/>
  <c r="CG911" i="7"/>
  <c r="CF911" i="7"/>
  <c r="CE911" i="7"/>
  <c r="CD911" i="7"/>
  <c r="CC911" i="7"/>
  <c r="CB911" i="7"/>
  <c r="CA911" i="7"/>
  <c r="BZ911" i="7"/>
  <c r="BY911" i="7"/>
  <c r="BX911" i="7"/>
  <c r="BW911" i="7"/>
  <c r="BV911" i="7"/>
  <c r="BU911" i="7"/>
  <c r="DV905" i="7"/>
  <c r="DU905" i="7"/>
  <c r="DT905" i="7"/>
  <c r="DS905" i="7"/>
  <c r="DR905" i="7"/>
  <c r="DQ905" i="7"/>
  <c r="DP905" i="7"/>
  <c r="DO905" i="7"/>
  <c r="DN905" i="7"/>
  <c r="DM905" i="7"/>
  <c r="DL905" i="7"/>
  <c r="DK905" i="7"/>
  <c r="DJ905" i="7"/>
  <c r="DI905" i="7"/>
  <c r="DH905" i="7"/>
  <c r="DG905" i="7"/>
  <c r="DF905" i="7"/>
  <c r="DE905" i="7"/>
  <c r="DD905" i="7"/>
  <c r="DC905" i="7"/>
  <c r="DB905" i="7"/>
  <c r="DA905" i="7"/>
  <c r="CZ905" i="7"/>
  <c r="CY905" i="7"/>
  <c r="CX905" i="7"/>
  <c r="CW905" i="7"/>
  <c r="CV905" i="7"/>
  <c r="CU905" i="7"/>
  <c r="CT905" i="7"/>
  <c r="CS905" i="7"/>
  <c r="CR905" i="7"/>
  <c r="CQ905" i="7"/>
  <c r="CP905" i="7"/>
  <c r="CO905" i="7"/>
  <c r="CN905" i="7"/>
  <c r="CM905" i="7"/>
  <c r="CL905" i="7"/>
  <c r="CK905" i="7"/>
  <c r="CJ905" i="7"/>
  <c r="CI905" i="7"/>
  <c r="CH905" i="7"/>
  <c r="CG905" i="7"/>
  <c r="CF905" i="7"/>
  <c r="CE905" i="7"/>
  <c r="CD905" i="7"/>
  <c r="CC905" i="7"/>
  <c r="CB905" i="7"/>
  <c r="CA905" i="7"/>
  <c r="BZ905" i="7"/>
  <c r="BY905" i="7"/>
  <c r="BX905" i="7"/>
  <c r="BW905" i="7"/>
  <c r="BV905" i="7"/>
  <c r="BU905" i="7"/>
  <c r="DV899" i="7"/>
  <c r="DU899" i="7"/>
  <c r="DT899" i="7"/>
  <c r="DS899" i="7"/>
  <c r="DR899" i="7"/>
  <c r="DQ899" i="7"/>
  <c r="DP899" i="7"/>
  <c r="DO899" i="7"/>
  <c r="DN899" i="7"/>
  <c r="DM899" i="7"/>
  <c r="DL899" i="7"/>
  <c r="DK899" i="7"/>
  <c r="DJ899" i="7"/>
  <c r="DI899" i="7"/>
  <c r="DH899" i="7"/>
  <c r="DG899" i="7"/>
  <c r="DF899" i="7"/>
  <c r="DE899" i="7"/>
  <c r="DD899" i="7"/>
  <c r="DC899" i="7"/>
  <c r="DB899" i="7"/>
  <c r="DA899" i="7"/>
  <c r="CZ899" i="7"/>
  <c r="CY899" i="7"/>
  <c r="CX899" i="7"/>
  <c r="CW899" i="7"/>
  <c r="CV899" i="7"/>
  <c r="CU899" i="7"/>
  <c r="CT899" i="7"/>
  <c r="CS899" i="7"/>
  <c r="CR899" i="7"/>
  <c r="CQ899" i="7"/>
  <c r="CP899" i="7"/>
  <c r="CO899" i="7"/>
  <c r="CN899" i="7"/>
  <c r="CM899" i="7"/>
  <c r="CL899" i="7"/>
  <c r="CK899" i="7"/>
  <c r="CJ899" i="7"/>
  <c r="CI899" i="7"/>
  <c r="CH899" i="7"/>
  <c r="CG899" i="7"/>
  <c r="CF899" i="7"/>
  <c r="CE899" i="7"/>
  <c r="CD899" i="7"/>
  <c r="CC899" i="7"/>
  <c r="CB899" i="7"/>
  <c r="CA899" i="7"/>
  <c r="BZ899" i="7"/>
  <c r="BY899" i="7"/>
  <c r="BX899" i="7"/>
  <c r="BW899" i="7"/>
  <c r="BV899" i="7"/>
  <c r="BU899" i="7"/>
  <c r="DV893" i="7"/>
  <c r="DU893" i="7"/>
  <c r="DT893" i="7"/>
  <c r="DS893" i="7"/>
  <c r="DR893" i="7"/>
  <c r="DQ893" i="7"/>
  <c r="DP893" i="7"/>
  <c r="DO893" i="7"/>
  <c r="DN893" i="7"/>
  <c r="DM893" i="7"/>
  <c r="DL893" i="7"/>
  <c r="DK893" i="7"/>
  <c r="DJ893" i="7"/>
  <c r="DI893" i="7"/>
  <c r="DH893" i="7"/>
  <c r="DG893" i="7"/>
  <c r="DF893" i="7"/>
  <c r="DE893" i="7"/>
  <c r="DD893" i="7"/>
  <c r="DC893" i="7"/>
  <c r="DB893" i="7"/>
  <c r="DA893" i="7"/>
  <c r="CZ893" i="7"/>
  <c r="CY893" i="7"/>
  <c r="CX893" i="7"/>
  <c r="CW893" i="7"/>
  <c r="CV893" i="7"/>
  <c r="CU893" i="7"/>
  <c r="CT893" i="7"/>
  <c r="CS893" i="7"/>
  <c r="CR893" i="7"/>
  <c r="CQ893" i="7"/>
  <c r="CP893" i="7"/>
  <c r="CO893" i="7"/>
  <c r="CN893" i="7"/>
  <c r="CM893" i="7"/>
  <c r="CL893" i="7"/>
  <c r="CK893" i="7"/>
  <c r="CJ893" i="7"/>
  <c r="CI893" i="7"/>
  <c r="CH893" i="7"/>
  <c r="CG893" i="7"/>
  <c r="CF893" i="7"/>
  <c r="CE893" i="7"/>
  <c r="CD893" i="7"/>
  <c r="CC893" i="7"/>
  <c r="CB893" i="7"/>
  <c r="CA893" i="7"/>
  <c r="BZ893" i="7"/>
  <c r="BY893" i="7"/>
  <c r="BX893" i="7"/>
  <c r="BW893" i="7"/>
  <c r="BV893" i="7"/>
  <c r="BU893" i="7"/>
  <c r="DV891" i="7"/>
  <c r="DU891" i="7"/>
  <c r="DT891" i="7"/>
  <c r="DS891" i="7"/>
  <c r="DR891" i="7"/>
  <c r="DQ891" i="7"/>
  <c r="DP891" i="7"/>
  <c r="DO891" i="7"/>
  <c r="DN891" i="7"/>
  <c r="DM891" i="7"/>
  <c r="DL891" i="7"/>
  <c r="DK891" i="7"/>
  <c r="DJ891" i="7"/>
  <c r="DI891" i="7"/>
  <c r="DH891" i="7"/>
  <c r="DG891" i="7"/>
  <c r="DF891" i="7"/>
  <c r="DE891" i="7"/>
  <c r="DD891" i="7"/>
  <c r="DC891" i="7"/>
  <c r="DB891" i="7"/>
  <c r="DA891" i="7"/>
  <c r="CZ891" i="7"/>
  <c r="CY891" i="7"/>
  <c r="CX891" i="7"/>
  <c r="CW891" i="7"/>
  <c r="CV891" i="7"/>
  <c r="CU891" i="7"/>
  <c r="CT891" i="7"/>
  <c r="CS891" i="7"/>
  <c r="CR891" i="7"/>
  <c r="CQ891" i="7"/>
  <c r="CP891" i="7"/>
  <c r="CO891" i="7"/>
  <c r="CN891" i="7"/>
  <c r="CM891" i="7"/>
  <c r="CL891" i="7"/>
  <c r="CK891" i="7"/>
  <c r="CJ891" i="7"/>
  <c r="CI891" i="7"/>
  <c r="CH891" i="7"/>
  <c r="CG891" i="7"/>
  <c r="CF891" i="7"/>
  <c r="CE891" i="7"/>
  <c r="CD891" i="7"/>
  <c r="CC891" i="7"/>
  <c r="CB891" i="7"/>
  <c r="CA891" i="7"/>
  <c r="BZ891" i="7"/>
  <c r="BY891" i="7"/>
  <c r="BX891" i="7"/>
  <c r="BW891" i="7"/>
  <c r="BV891" i="7"/>
  <c r="BU891" i="7"/>
  <c r="DV887" i="7"/>
  <c r="DU887" i="7"/>
  <c r="DT887" i="7"/>
  <c r="DS887" i="7"/>
  <c r="DR887" i="7"/>
  <c r="DQ887" i="7"/>
  <c r="DP887" i="7"/>
  <c r="DO887" i="7"/>
  <c r="DN887" i="7"/>
  <c r="DM887" i="7"/>
  <c r="DL887" i="7"/>
  <c r="DK887" i="7"/>
  <c r="DJ887" i="7"/>
  <c r="DI887" i="7"/>
  <c r="DH887" i="7"/>
  <c r="DG887" i="7"/>
  <c r="DF887" i="7"/>
  <c r="DE887" i="7"/>
  <c r="DD887" i="7"/>
  <c r="DC887" i="7"/>
  <c r="DB887" i="7"/>
  <c r="DA887" i="7"/>
  <c r="CZ887" i="7"/>
  <c r="CY887" i="7"/>
  <c r="CX887" i="7"/>
  <c r="CW887" i="7"/>
  <c r="CV887" i="7"/>
  <c r="CU887" i="7"/>
  <c r="CT887" i="7"/>
  <c r="CS887" i="7"/>
  <c r="CR887" i="7"/>
  <c r="CQ887" i="7"/>
  <c r="CP887" i="7"/>
  <c r="CO887" i="7"/>
  <c r="CN887" i="7"/>
  <c r="CM887" i="7"/>
  <c r="CL887" i="7"/>
  <c r="CK887" i="7"/>
  <c r="CJ887" i="7"/>
  <c r="CI887" i="7"/>
  <c r="CH887" i="7"/>
  <c r="CG887" i="7"/>
  <c r="CF887" i="7"/>
  <c r="CE887" i="7"/>
  <c r="CD887" i="7"/>
  <c r="CC887" i="7"/>
  <c r="CB887" i="7"/>
  <c r="CA887" i="7"/>
  <c r="BZ887" i="7"/>
  <c r="BY887" i="7"/>
  <c r="BX887" i="7"/>
  <c r="BW887" i="7"/>
  <c r="BV887" i="7"/>
  <c r="BU887" i="7"/>
  <c r="DV884" i="7"/>
  <c r="DU884" i="7"/>
  <c r="DT884" i="7"/>
  <c r="DS884" i="7"/>
  <c r="DR884" i="7"/>
  <c r="DQ884" i="7"/>
  <c r="DP884" i="7"/>
  <c r="DO884" i="7"/>
  <c r="DN884" i="7"/>
  <c r="DM884" i="7"/>
  <c r="DL884" i="7"/>
  <c r="DK884" i="7"/>
  <c r="DJ884" i="7"/>
  <c r="DI884" i="7"/>
  <c r="DH884" i="7"/>
  <c r="DG884" i="7"/>
  <c r="DF884" i="7"/>
  <c r="DE884" i="7"/>
  <c r="DD884" i="7"/>
  <c r="DC884" i="7"/>
  <c r="DB884" i="7"/>
  <c r="DA884" i="7"/>
  <c r="CZ884" i="7"/>
  <c r="CY884" i="7"/>
  <c r="CX884" i="7"/>
  <c r="CW884" i="7"/>
  <c r="CV884" i="7"/>
  <c r="CU884" i="7"/>
  <c r="CT884" i="7"/>
  <c r="CS884" i="7"/>
  <c r="CR884" i="7"/>
  <c r="CQ884" i="7"/>
  <c r="CP884" i="7"/>
  <c r="CO884" i="7"/>
  <c r="CN884" i="7"/>
  <c r="CM884" i="7"/>
  <c r="CL884" i="7"/>
  <c r="CK884" i="7"/>
  <c r="CJ884" i="7"/>
  <c r="CI884" i="7"/>
  <c r="CH884" i="7"/>
  <c r="CG884" i="7"/>
  <c r="CF884" i="7"/>
  <c r="CE884" i="7"/>
  <c r="CD884" i="7"/>
  <c r="CC884" i="7"/>
  <c r="CB884" i="7"/>
  <c r="CA884" i="7"/>
  <c r="BZ884" i="7"/>
  <c r="BY884" i="7"/>
  <c r="BX884" i="7"/>
  <c r="BW884" i="7"/>
  <c r="BV884" i="7"/>
  <c r="BU884" i="7"/>
  <c r="DV878" i="7"/>
  <c r="DU878" i="7"/>
  <c r="DT878" i="7"/>
  <c r="DS878" i="7"/>
  <c r="DR878" i="7"/>
  <c r="DQ878" i="7"/>
  <c r="DP878" i="7"/>
  <c r="DO878" i="7"/>
  <c r="DN878" i="7"/>
  <c r="DM878" i="7"/>
  <c r="DL878" i="7"/>
  <c r="DK878" i="7"/>
  <c r="DJ878" i="7"/>
  <c r="DI878" i="7"/>
  <c r="DH878" i="7"/>
  <c r="DG878" i="7"/>
  <c r="DF878" i="7"/>
  <c r="DE878" i="7"/>
  <c r="DD878" i="7"/>
  <c r="DC878" i="7"/>
  <c r="DB878" i="7"/>
  <c r="DA878" i="7"/>
  <c r="CZ878" i="7"/>
  <c r="CY878" i="7"/>
  <c r="CX878" i="7"/>
  <c r="CW878" i="7"/>
  <c r="CV878" i="7"/>
  <c r="CU878" i="7"/>
  <c r="CT878" i="7"/>
  <c r="CS878" i="7"/>
  <c r="CR878" i="7"/>
  <c r="CQ878" i="7"/>
  <c r="CP878" i="7"/>
  <c r="CO878" i="7"/>
  <c r="CN878" i="7"/>
  <c r="CM878" i="7"/>
  <c r="CL878" i="7"/>
  <c r="CK878" i="7"/>
  <c r="CJ878" i="7"/>
  <c r="CI878" i="7"/>
  <c r="CH878" i="7"/>
  <c r="CG878" i="7"/>
  <c r="CF878" i="7"/>
  <c r="CE878" i="7"/>
  <c r="CD878" i="7"/>
  <c r="CC878" i="7"/>
  <c r="CB878" i="7"/>
  <c r="CA878" i="7"/>
  <c r="BZ878" i="7"/>
  <c r="BY878" i="7"/>
  <c r="BX878" i="7"/>
  <c r="BW878" i="7"/>
  <c r="BV878" i="7"/>
  <c r="BU878" i="7"/>
  <c r="DV872" i="7"/>
  <c r="DU872" i="7"/>
  <c r="DT872" i="7"/>
  <c r="DS872" i="7"/>
  <c r="DR872" i="7"/>
  <c r="DQ872" i="7"/>
  <c r="DP872" i="7"/>
  <c r="DO872" i="7"/>
  <c r="DN872" i="7"/>
  <c r="DM872" i="7"/>
  <c r="DL872" i="7"/>
  <c r="DK872" i="7"/>
  <c r="DJ872" i="7"/>
  <c r="DI872" i="7"/>
  <c r="DH872" i="7"/>
  <c r="DG872" i="7"/>
  <c r="DF872" i="7"/>
  <c r="DE872" i="7"/>
  <c r="DD872" i="7"/>
  <c r="DC872" i="7"/>
  <c r="DB872" i="7"/>
  <c r="DA872" i="7"/>
  <c r="CZ872" i="7"/>
  <c r="CY872" i="7"/>
  <c r="CX872" i="7"/>
  <c r="CW872" i="7"/>
  <c r="CV872" i="7"/>
  <c r="CU872" i="7"/>
  <c r="CT872" i="7"/>
  <c r="CS872" i="7"/>
  <c r="CR872" i="7"/>
  <c r="CQ872" i="7"/>
  <c r="CP872" i="7"/>
  <c r="CO872" i="7"/>
  <c r="CN872" i="7"/>
  <c r="CM872" i="7"/>
  <c r="CL872" i="7"/>
  <c r="CK872" i="7"/>
  <c r="CJ872" i="7"/>
  <c r="CI872" i="7"/>
  <c r="CH872" i="7"/>
  <c r="CG872" i="7"/>
  <c r="CF872" i="7"/>
  <c r="CE872" i="7"/>
  <c r="CD872" i="7"/>
  <c r="CC872" i="7"/>
  <c r="CB872" i="7"/>
  <c r="CA872" i="7"/>
  <c r="BZ872" i="7"/>
  <c r="BY872" i="7"/>
  <c r="BX872" i="7"/>
  <c r="BW872" i="7"/>
  <c r="BV872" i="7"/>
  <c r="BU872" i="7"/>
  <c r="DV866" i="7"/>
  <c r="DU866" i="7"/>
  <c r="DT866" i="7"/>
  <c r="DS866" i="7"/>
  <c r="DR866" i="7"/>
  <c r="DQ866" i="7"/>
  <c r="DP866" i="7"/>
  <c r="DO866" i="7"/>
  <c r="DN866" i="7"/>
  <c r="DM866" i="7"/>
  <c r="DL866" i="7"/>
  <c r="DK866" i="7"/>
  <c r="DJ866" i="7"/>
  <c r="DI866" i="7"/>
  <c r="DH866" i="7"/>
  <c r="DG866" i="7"/>
  <c r="DF866" i="7"/>
  <c r="DE866" i="7"/>
  <c r="DD866" i="7"/>
  <c r="DC866" i="7"/>
  <c r="DB866" i="7"/>
  <c r="DA866" i="7"/>
  <c r="CZ866" i="7"/>
  <c r="CY866" i="7"/>
  <c r="CX866" i="7"/>
  <c r="CW866" i="7"/>
  <c r="CV866" i="7"/>
  <c r="CU866" i="7"/>
  <c r="CT866" i="7"/>
  <c r="CS866" i="7"/>
  <c r="CR866" i="7"/>
  <c r="CQ866" i="7"/>
  <c r="CP866" i="7"/>
  <c r="CO866" i="7"/>
  <c r="CN866" i="7"/>
  <c r="CM866" i="7"/>
  <c r="CL866" i="7"/>
  <c r="CK866" i="7"/>
  <c r="CJ866" i="7"/>
  <c r="CI866" i="7"/>
  <c r="CH866" i="7"/>
  <c r="CG866" i="7"/>
  <c r="CF866" i="7"/>
  <c r="CE866" i="7"/>
  <c r="CD866" i="7"/>
  <c r="CC866" i="7"/>
  <c r="CB866" i="7"/>
  <c r="CA866" i="7"/>
  <c r="BZ866" i="7"/>
  <c r="BY866" i="7"/>
  <c r="BX866" i="7"/>
  <c r="BW866" i="7"/>
  <c r="BV866" i="7"/>
  <c r="BU866" i="7"/>
  <c r="DV860" i="7"/>
  <c r="DU860" i="7"/>
  <c r="DT860" i="7"/>
  <c r="DS860" i="7"/>
  <c r="DR860" i="7"/>
  <c r="DQ860" i="7"/>
  <c r="DP860" i="7"/>
  <c r="DO860" i="7"/>
  <c r="DN860" i="7"/>
  <c r="DM860" i="7"/>
  <c r="DL860" i="7"/>
  <c r="DK860" i="7"/>
  <c r="DJ860" i="7"/>
  <c r="DI860" i="7"/>
  <c r="DH860" i="7"/>
  <c r="DG860" i="7"/>
  <c r="DF860" i="7"/>
  <c r="DE860" i="7"/>
  <c r="DD860" i="7"/>
  <c r="DC860" i="7"/>
  <c r="DB860" i="7"/>
  <c r="DA860" i="7"/>
  <c r="CZ860" i="7"/>
  <c r="CY860" i="7"/>
  <c r="CX860" i="7"/>
  <c r="CW860" i="7"/>
  <c r="CV860" i="7"/>
  <c r="CU860" i="7"/>
  <c r="CT860" i="7"/>
  <c r="CS860" i="7"/>
  <c r="CR860" i="7"/>
  <c r="CQ860" i="7"/>
  <c r="CP860" i="7"/>
  <c r="CO860" i="7"/>
  <c r="CN860" i="7"/>
  <c r="CM860" i="7"/>
  <c r="CL860" i="7"/>
  <c r="CK860" i="7"/>
  <c r="CJ860" i="7"/>
  <c r="CI860" i="7"/>
  <c r="CH860" i="7"/>
  <c r="CG860" i="7"/>
  <c r="CF860" i="7"/>
  <c r="CE860" i="7"/>
  <c r="CD860" i="7"/>
  <c r="CC860" i="7"/>
  <c r="CB860" i="7"/>
  <c r="CA860" i="7"/>
  <c r="BZ860" i="7"/>
  <c r="BY860" i="7"/>
  <c r="BX860" i="7"/>
  <c r="BW860" i="7"/>
  <c r="BV860" i="7"/>
  <c r="BU860" i="7"/>
  <c r="DV859" i="7"/>
  <c r="DU859" i="7"/>
  <c r="DT859" i="7"/>
  <c r="DS859" i="7"/>
  <c r="DR859" i="7"/>
  <c r="DQ859" i="7"/>
  <c r="DP859" i="7"/>
  <c r="DO859" i="7"/>
  <c r="DN859" i="7"/>
  <c r="DM859" i="7"/>
  <c r="DL859" i="7"/>
  <c r="DK859" i="7"/>
  <c r="DJ859" i="7"/>
  <c r="DI859" i="7"/>
  <c r="DH859" i="7"/>
  <c r="DG859" i="7"/>
  <c r="DF859" i="7"/>
  <c r="DE859" i="7"/>
  <c r="DD859" i="7"/>
  <c r="DC859" i="7"/>
  <c r="DB859" i="7"/>
  <c r="DA859" i="7"/>
  <c r="CZ859" i="7"/>
  <c r="CY859" i="7"/>
  <c r="CX859" i="7"/>
  <c r="CW859" i="7"/>
  <c r="CV859" i="7"/>
  <c r="CU859" i="7"/>
  <c r="CT859" i="7"/>
  <c r="CS859" i="7"/>
  <c r="CR859" i="7"/>
  <c r="CQ859" i="7"/>
  <c r="CP859" i="7"/>
  <c r="CO859" i="7"/>
  <c r="CN859" i="7"/>
  <c r="CM859" i="7"/>
  <c r="CL859" i="7"/>
  <c r="CK859" i="7"/>
  <c r="CJ859" i="7"/>
  <c r="CI859" i="7"/>
  <c r="CH859" i="7"/>
  <c r="CG859" i="7"/>
  <c r="CF859" i="7"/>
  <c r="CE859" i="7"/>
  <c r="CD859" i="7"/>
  <c r="CC859" i="7"/>
  <c r="CB859" i="7"/>
  <c r="CA859" i="7"/>
  <c r="BZ859" i="7"/>
  <c r="BY859" i="7"/>
  <c r="BX859" i="7"/>
  <c r="BW859" i="7"/>
  <c r="BV859" i="7"/>
  <c r="BU859" i="7"/>
  <c r="DV853" i="7"/>
  <c r="DU853" i="7"/>
  <c r="DT853" i="7"/>
  <c r="DS853" i="7"/>
  <c r="DR853" i="7"/>
  <c r="DQ853" i="7"/>
  <c r="DP853" i="7"/>
  <c r="DO853" i="7"/>
  <c r="DN853" i="7"/>
  <c r="DM853" i="7"/>
  <c r="DL853" i="7"/>
  <c r="DK853" i="7"/>
  <c r="DJ853" i="7"/>
  <c r="DI853" i="7"/>
  <c r="DH853" i="7"/>
  <c r="DG853" i="7"/>
  <c r="DF853" i="7"/>
  <c r="DE853" i="7"/>
  <c r="DD853" i="7"/>
  <c r="DC853" i="7"/>
  <c r="DB853" i="7"/>
  <c r="DA853" i="7"/>
  <c r="CZ853" i="7"/>
  <c r="CY853" i="7"/>
  <c r="CX853" i="7"/>
  <c r="CW853" i="7"/>
  <c r="CV853" i="7"/>
  <c r="CU853" i="7"/>
  <c r="CT853" i="7"/>
  <c r="CS853" i="7"/>
  <c r="CR853" i="7"/>
  <c r="CQ853" i="7"/>
  <c r="CP853" i="7"/>
  <c r="CO853" i="7"/>
  <c r="CN853" i="7"/>
  <c r="CM853" i="7"/>
  <c r="CL853" i="7"/>
  <c r="CK853" i="7"/>
  <c r="CJ853" i="7"/>
  <c r="CI853" i="7"/>
  <c r="CH853" i="7"/>
  <c r="CG853" i="7"/>
  <c r="CF853" i="7"/>
  <c r="CE853" i="7"/>
  <c r="CD853" i="7"/>
  <c r="CC853" i="7"/>
  <c r="CB853" i="7"/>
  <c r="CA853" i="7"/>
  <c r="BZ853" i="7"/>
  <c r="BY853" i="7"/>
  <c r="BX853" i="7"/>
  <c r="BW853" i="7"/>
  <c r="BV853" i="7"/>
  <c r="BU853" i="7"/>
  <c r="DV845" i="7"/>
  <c r="DU845" i="7"/>
  <c r="DT845" i="7"/>
  <c r="DS845" i="7"/>
  <c r="DR845" i="7"/>
  <c r="DQ845" i="7"/>
  <c r="DP845" i="7"/>
  <c r="DO845" i="7"/>
  <c r="DN845" i="7"/>
  <c r="DM845" i="7"/>
  <c r="DL845" i="7"/>
  <c r="DK845" i="7"/>
  <c r="DJ845" i="7"/>
  <c r="DI845" i="7"/>
  <c r="DH845" i="7"/>
  <c r="DG845" i="7"/>
  <c r="DF845" i="7"/>
  <c r="DE845" i="7"/>
  <c r="DD845" i="7"/>
  <c r="DC845" i="7"/>
  <c r="DB845" i="7"/>
  <c r="DA845" i="7"/>
  <c r="CZ845" i="7"/>
  <c r="CY845" i="7"/>
  <c r="CX845" i="7"/>
  <c r="CW845" i="7"/>
  <c r="CV845" i="7"/>
  <c r="CU845" i="7"/>
  <c r="CT845" i="7"/>
  <c r="CS845" i="7"/>
  <c r="CR845" i="7"/>
  <c r="CQ845" i="7"/>
  <c r="CP845" i="7"/>
  <c r="CO845" i="7"/>
  <c r="CN845" i="7"/>
  <c r="CM845" i="7"/>
  <c r="CL845" i="7"/>
  <c r="CK845" i="7"/>
  <c r="CJ845" i="7"/>
  <c r="CI845" i="7"/>
  <c r="CH845" i="7"/>
  <c r="CG845" i="7"/>
  <c r="CF845" i="7"/>
  <c r="CE845" i="7"/>
  <c r="CD845" i="7"/>
  <c r="CC845" i="7"/>
  <c r="CB845" i="7"/>
  <c r="CA845" i="7"/>
  <c r="BZ845" i="7"/>
  <c r="BY845" i="7"/>
  <c r="BX845" i="7"/>
  <c r="BW845" i="7"/>
  <c r="BV845" i="7"/>
  <c r="BU845" i="7"/>
  <c r="DV839" i="7"/>
  <c r="DU839" i="7"/>
  <c r="DT839" i="7"/>
  <c r="DS839" i="7"/>
  <c r="DR839" i="7"/>
  <c r="DQ839" i="7"/>
  <c r="DP839" i="7"/>
  <c r="DO839" i="7"/>
  <c r="DN839" i="7"/>
  <c r="DM839" i="7"/>
  <c r="DL839" i="7"/>
  <c r="DK839" i="7"/>
  <c r="DJ839" i="7"/>
  <c r="DI839" i="7"/>
  <c r="DH839" i="7"/>
  <c r="DG839" i="7"/>
  <c r="DF839" i="7"/>
  <c r="DE839" i="7"/>
  <c r="DD839" i="7"/>
  <c r="DC839" i="7"/>
  <c r="DB839" i="7"/>
  <c r="DA839" i="7"/>
  <c r="CZ839" i="7"/>
  <c r="CY839" i="7"/>
  <c r="CX839" i="7"/>
  <c r="CW839" i="7"/>
  <c r="CV839" i="7"/>
  <c r="CU839" i="7"/>
  <c r="CT839" i="7"/>
  <c r="CS839" i="7"/>
  <c r="CR839" i="7"/>
  <c r="CQ839" i="7"/>
  <c r="CP839" i="7"/>
  <c r="CO839" i="7"/>
  <c r="CN839" i="7"/>
  <c r="CM839" i="7"/>
  <c r="CL839" i="7"/>
  <c r="CK839" i="7"/>
  <c r="CJ839" i="7"/>
  <c r="CI839" i="7"/>
  <c r="CH839" i="7"/>
  <c r="CG839" i="7"/>
  <c r="CF839" i="7"/>
  <c r="CE839" i="7"/>
  <c r="CD839" i="7"/>
  <c r="CC839" i="7"/>
  <c r="CB839" i="7"/>
  <c r="CA839" i="7"/>
  <c r="BZ839" i="7"/>
  <c r="BY839" i="7"/>
  <c r="BX839" i="7"/>
  <c r="BW839" i="7"/>
  <c r="BV839" i="7"/>
  <c r="BU839" i="7"/>
  <c r="DV837" i="7"/>
  <c r="DU837" i="7"/>
  <c r="DT837" i="7"/>
  <c r="DS837" i="7"/>
  <c r="DR837" i="7"/>
  <c r="DQ837" i="7"/>
  <c r="DP837" i="7"/>
  <c r="DO837" i="7"/>
  <c r="DN837" i="7"/>
  <c r="DM837" i="7"/>
  <c r="DL837" i="7"/>
  <c r="DK837" i="7"/>
  <c r="DJ837" i="7"/>
  <c r="DI837" i="7"/>
  <c r="DH837" i="7"/>
  <c r="DG837" i="7"/>
  <c r="DF837" i="7"/>
  <c r="DE837" i="7"/>
  <c r="DD837" i="7"/>
  <c r="DC837" i="7"/>
  <c r="DB837" i="7"/>
  <c r="DA837" i="7"/>
  <c r="CZ837" i="7"/>
  <c r="CY837" i="7"/>
  <c r="CX837" i="7"/>
  <c r="CW837" i="7"/>
  <c r="CV837" i="7"/>
  <c r="CU837" i="7"/>
  <c r="CT837" i="7"/>
  <c r="CS837" i="7"/>
  <c r="CR837" i="7"/>
  <c r="CQ837" i="7"/>
  <c r="CP837" i="7"/>
  <c r="CO837" i="7"/>
  <c r="CN837" i="7"/>
  <c r="CM837" i="7"/>
  <c r="CL837" i="7"/>
  <c r="CK837" i="7"/>
  <c r="CJ837" i="7"/>
  <c r="CI837" i="7"/>
  <c r="CH837" i="7"/>
  <c r="CG837" i="7"/>
  <c r="CF837" i="7"/>
  <c r="CE837" i="7"/>
  <c r="CD837" i="7"/>
  <c r="CC837" i="7"/>
  <c r="CB837" i="7"/>
  <c r="CA837" i="7"/>
  <c r="BZ837" i="7"/>
  <c r="BY837" i="7"/>
  <c r="BX837" i="7"/>
  <c r="BW837" i="7"/>
  <c r="BV837" i="7"/>
  <c r="BU837" i="7"/>
  <c r="DV831" i="7"/>
  <c r="DU831" i="7"/>
  <c r="DT831" i="7"/>
  <c r="DS831" i="7"/>
  <c r="DR831" i="7"/>
  <c r="DQ831" i="7"/>
  <c r="DP831" i="7"/>
  <c r="DO831" i="7"/>
  <c r="DN831" i="7"/>
  <c r="DM831" i="7"/>
  <c r="DL831" i="7"/>
  <c r="DK831" i="7"/>
  <c r="DJ831" i="7"/>
  <c r="DI831" i="7"/>
  <c r="DH831" i="7"/>
  <c r="DG831" i="7"/>
  <c r="DF831" i="7"/>
  <c r="DE831" i="7"/>
  <c r="DD831" i="7"/>
  <c r="DC831" i="7"/>
  <c r="DB831" i="7"/>
  <c r="DA831" i="7"/>
  <c r="CZ831" i="7"/>
  <c r="CY831" i="7"/>
  <c r="CX831" i="7"/>
  <c r="CW831" i="7"/>
  <c r="CV831" i="7"/>
  <c r="CU831" i="7"/>
  <c r="CT831" i="7"/>
  <c r="CS831" i="7"/>
  <c r="CR831" i="7"/>
  <c r="CQ831" i="7"/>
  <c r="CP831" i="7"/>
  <c r="CO831" i="7"/>
  <c r="CN831" i="7"/>
  <c r="CM831" i="7"/>
  <c r="CL831" i="7"/>
  <c r="CK831" i="7"/>
  <c r="CJ831" i="7"/>
  <c r="CI831" i="7"/>
  <c r="CH831" i="7"/>
  <c r="CG831" i="7"/>
  <c r="CF831" i="7"/>
  <c r="CE831" i="7"/>
  <c r="CD831" i="7"/>
  <c r="CC831" i="7"/>
  <c r="CB831" i="7"/>
  <c r="CA831" i="7"/>
  <c r="BZ831" i="7"/>
  <c r="BY831" i="7"/>
  <c r="BX831" i="7"/>
  <c r="BW831" i="7"/>
  <c r="BV831" i="7"/>
  <c r="BU831" i="7"/>
  <c r="DV825" i="7"/>
  <c r="DU825" i="7"/>
  <c r="DT825" i="7"/>
  <c r="DS825" i="7"/>
  <c r="DR825" i="7"/>
  <c r="DQ825" i="7"/>
  <c r="DP825" i="7"/>
  <c r="DO825" i="7"/>
  <c r="DN825" i="7"/>
  <c r="DM825" i="7"/>
  <c r="DL825" i="7"/>
  <c r="DK825" i="7"/>
  <c r="DJ825" i="7"/>
  <c r="DI825" i="7"/>
  <c r="DH825" i="7"/>
  <c r="DG825" i="7"/>
  <c r="DF825" i="7"/>
  <c r="DE825" i="7"/>
  <c r="DD825" i="7"/>
  <c r="DC825" i="7"/>
  <c r="DB825" i="7"/>
  <c r="DA825" i="7"/>
  <c r="CZ825" i="7"/>
  <c r="CY825" i="7"/>
  <c r="CX825" i="7"/>
  <c r="CW825" i="7"/>
  <c r="CV825" i="7"/>
  <c r="CU825" i="7"/>
  <c r="CT825" i="7"/>
  <c r="CS825" i="7"/>
  <c r="CR825" i="7"/>
  <c r="CQ825" i="7"/>
  <c r="CP825" i="7"/>
  <c r="CO825" i="7"/>
  <c r="CN825" i="7"/>
  <c r="CM825" i="7"/>
  <c r="CL825" i="7"/>
  <c r="CK825" i="7"/>
  <c r="CJ825" i="7"/>
  <c r="CI825" i="7"/>
  <c r="CH825" i="7"/>
  <c r="CG825" i="7"/>
  <c r="CF825" i="7"/>
  <c r="CE825" i="7"/>
  <c r="CD825" i="7"/>
  <c r="CC825" i="7"/>
  <c r="CB825" i="7"/>
  <c r="CA825" i="7"/>
  <c r="BZ825" i="7"/>
  <c r="BY825" i="7"/>
  <c r="BX825" i="7"/>
  <c r="BW825" i="7"/>
  <c r="BV825" i="7"/>
  <c r="BU825" i="7"/>
  <c r="DV815" i="7"/>
  <c r="DU815" i="7"/>
  <c r="DT815" i="7"/>
  <c r="DS815" i="7"/>
  <c r="DR815" i="7"/>
  <c r="DQ815" i="7"/>
  <c r="DP815" i="7"/>
  <c r="DO815" i="7"/>
  <c r="DN815" i="7"/>
  <c r="DM815" i="7"/>
  <c r="DL815" i="7"/>
  <c r="DK815" i="7"/>
  <c r="DJ815" i="7"/>
  <c r="DI815" i="7"/>
  <c r="DH815" i="7"/>
  <c r="DG815" i="7"/>
  <c r="DF815" i="7"/>
  <c r="DE815" i="7"/>
  <c r="DD815" i="7"/>
  <c r="DC815" i="7"/>
  <c r="DB815" i="7"/>
  <c r="DA815" i="7"/>
  <c r="CZ815" i="7"/>
  <c r="CY815" i="7"/>
  <c r="CX815" i="7"/>
  <c r="CW815" i="7"/>
  <c r="CV815" i="7"/>
  <c r="CU815" i="7"/>
  <c r="CT815" i="7"/>
  <c r="CS815" i="7"/>
  <c r="CR815" i="7"/>
  <c r="CQ815" i="7"/>
  <c r="CP815" i="7"/>
  <c r="CO815" i="7"/>
  <c r="CN815" i="7"/>
  <c r="CM815" i="7"/>
  <c r="CL815" i="7"/>
  <c r="CK815" i="7"/>
  <c r="CJ815" i="7"/>
  <c r="CI815" i="7"/>
  <c r="CH815" i="7"/>
  <c r="CG815" i="7"/>
  <c r="CF815" i="7"/>
  <c r="CE815" i="7"/>
  <c r="CD815" i="7"/>
  <c r="CC815" i="7"/>
  <c r="CB815" i="7"/>
  <c r="CA815" i="7"/>
  <c r="BZ815" i="7"/>
  <c r="BY815" i="7"/>
  <c r="BX815" i="7"/>
  <c r="BW815" i="7"/>
  <c r="BV815" i="7"/>
  <c r="BU815" i="7"/>
  <c r="DV809" i="7"/>
  <c r="DU809" i="7"/>
  <c r="DT809" i="7"/>
  <c r="DS809" i="7"/>
  <c r="DR809" i="7"/>
  <c r="DQ809" i="7"/>
  <c r="DP809" i="7"/>
  <c r="DO809" i="7"/>
  <c r="DN809" i="7"/>
  <c r="DM809" i="7"/>
  <c r="DL809" i="7"/>
  <c r="DK809" i="7"/>
  <c r="DJ809" i="7"/>
  <c r="DI809" i="7"/>
  <c r="DH809" i="7"/>
  <c r="DG809" i="7"/>
  <c r="DF809" i="7"/>
  <c r="DE809" i="7"/>
  <c r="DD809" i="7"/>
  <c r="DC809" i="7"/>
  <c r="DB809" i="7"/>
  <c r="DA809" i="7"/>
  <c r="CZ809" i="7"/>
  <c r="CY809" i="7"/>
  <c r="CX809" i="7"/>
  <c r="CW809" i="7"/>
  <c r="CV809" i="7"/>
  <c r="CU809" i="7"/>
  <c r="CT809" i="7"/>
  <c r="CS809" i="7"/>
  <c r="CR809" i="7"/>
  <c r="CQ809" i="7"/>
  <c r="CP809" i="7"/>
  <c r="CO809" i="7"/>
  <c r="CN809" i="7"/>
  <c r="CM809" i="7"/>
  <c r="CL809" i="7"/>
  <c r="CK809" i="7"/>
  <c r="CJ809" i="7"/>
  <c r="CI809" i="7"/>
  <c r="CH809" i="7"/>
  <c r="CG809" i="7"/>
  <c r="CF809" i="7"/>
  <c r="CE809" i="7"/>
  <c r="CD809" i="7"/>
  <c r="CC809" i="7"/>
  <c r="CB809" i="7"/>
  <c r="CA809" i="7"/>
  <c r="BZ809" i="7"/>
  <c r="BY809" i="7"/>
  <c r="BX809" i="7"/>
  <c r="BW809" i="7"/>
  <c r="BV809" i="7"/>
  <c r="BU809" i="7"/>
  <c r="DV803" i="7"/>
  <c r="DU803" i="7"/>
  <c r="DT803" i="7"/>
  <c r="DS803" i="7"/>
  <c r="DR803" i="7"/>
  <c r="DQ803" i="7"/>
  <c r="DP803" i="7"/>
  <c r="DO803" i="7"/>
  <c r="DN803" i="7"/>
  <c r="DM803" i="7"/>
  <c r="DL803" i="7"/>
  <c r="DK803" i="7"/>
  <c r="DJ803" i="7"/>
  <c r="DI803" i="7"/>
  <c r="DH803" i="7"/>
  <c r="DG803" i="7"/>
  <c r="DF803" i="7"/>
  <c r="DE803" i="7"/>
  <c r="DD803" i="7"/>
  <c r="DC803" i="7"/>
  <c r="DB803" i="7"/>
  <c r="DA803" i="7"/>
  <c r="CZ803" i="7"/>
  <c r="CY803" i="7"/>
  <c r="CX803" i="7"/>
  <c r="CW803" i="7"/>
  <c r="CV803" i="7"/>
  <c r="CU803" i="7"/>
  <c r="CT803" i="7"/>
  <c r="CS803" i="7"/>
  <c r="CR803" i="7"/>
  <c r="CQ803" i="7"/>
  <c r="CP803" i="7"/>
  <c r="CO803" i="7"/>
  <c r="CN803" i="7"/>
  <c r="CM803" i="7"/>
  <c r="CL803" i="7"/>
  <c r="CK803" i="7"/>
  <c r="CJ803" i="7"/>
  <c r="CI803" i="7"/>
  <c r="CH803" i="7"/>
  <c r="CG803" i="7"/>
  <c r="CF803" i="7"/>
  <c r="CE803" i="7"/>
  <c r="CD803" i="7"/>
  <c r="CC803" i="7"/>
  <c r="CB803" i="7"/>
  <c r="CA803" i="7"/>
  <c r="BZ803" i="7"/>
  <c r="BY803" i="7"/>
  <c r="BX803" i="7"/>
  <c r="BW803" i="7"/>
  <c r="BV803" i="7"/>
  <c r="BU803" i="7"/>
  <c r="DV797" i="7"/>
  <c r="DU797" i="7"/>
  <c r="DT797" i="7"/>
  <c r="DS797" i="7"/>
  <c r="DR797" i="7"/>
  <c r="DQ797" i="7"/>
  <c r="DP797" i="7"/>
  <c r="DO797" i="7"/>
  <c r="DN797" i="7"/>
  <c r="DM797" i="7"/>
  <c r="DL797" i="7"/>
  <c r="DK797" i="7"/>
  <c r="DJ797" i="7"/>
  <c r="DI797" i="7"/>
  <c r="DH797" i="7"/>
  <c r="DG797" i="7"/>
  <c r="DF797" i="7"/>
  <c r="DE797" i="7"/>
  <c r="DD797" i="7"/>
  <c r="DC797" i="7"/>
  <c r="DB797" i="7"/>
  <c r="DA797" i="7"/>
  <c r="CZ797" i="7"/>
  <c r="CY797" i="7"/>
  <c r="CX797" i="7"/>
  <c r="CW797" i="7"/>
  <c r="CV797" i="7"/>
  <c r="CU797" i="7"/>
  <c r="CT797" i="7"/>
  <c r="CS797" i="7"/>
  <c r="CR797" i="7"/>
  <c r="CQ797" i="7"/>
  <c r="CP797" i="7"/>
  <c r="CO797" i="7"/>
  <c r="CN797" i="7"/>
  <c r="CM797" i="7"/>
  <c r="CL797" i="7"/>
  <c r="CK797" i="7"/>
  <c r="CJ797" i="7"/>
  <c r="CI797" i="7"/>
  <c r="CH797" i="7"/>
  <c r="CG797" i="7"/>
  <c r="CF797" i="7"/>
  <c r="CE797" i="7"/>
  <c r="CD797" i="7"/>
  <c r="CC797" i="7"/>
  <c r="CB797" i="7"/>
  <c r="CA797" i="7"/>
  <c r="BZ797" i="7"/>
  <c r="BY797" i="7"/>
  <c r="BX797" i="7"/>
  <c r="BW797" i="7"/>
  <c r="BV797" i="7"/>
  <c r="BU797" i="7"/>
  <c r="DV791" i="7"/>
  <c r="DU791" i="7"/>
  <c r="DT791" i="7"/>
  <c r="DS791" i="7"/>
  <c r="DR791" i="7"/>
  <c r="DQ791" i="7"/>
  <c r="DP791" i="7"/>
  <c r="DO791" i="7"/>
  <c r="DN791" i="7"/>
  <c r="DM791" i="7"/>
  <c r="DL791" i="7"/>
  <c r="DK791" i="7"/>
  <c r="DJ791" i="7"/>
  <c r="DI791" i="7"/>
  <c r="DH791" i="7"/>
  <c r="DG791" i="7"/>
  <c r="DF791" i="7"/>
  <c r="DE791" i="7"/>
  <c r="DD791" i="7"/>
  <c r="DC791" i="7"/>
  <c r="DB791" i="7"/>
  <c r="DA791" i="7"/>
  <c r="CZ791" i="7"/>
  <c r="CY791" i="7"/>
  <c r="CX791" i="7"/>
  <c r="CW791" i="7"/>
  <c r="CV791" i="7"/>
  <c r="CU791" i="7"/>
  <c r="CT791" i="7"/>
  <c r="CS791" i="7"/>
  <c r="CR791" i="7"/>
  <c r="CQ791" i="7"/>
  <c r="CP791" i="7"/>
  <c r="CO791" i="7"/>
  <c r="CN791" i="7"/>
  <c r="CM791" i="7"/>
  <c r="CL791" i="7"/>
  <c r="CK791" i="7"/>
  <c r="CJ791" i="7"/>
  <c r="CI791" i="7"/>
  <c r="CH791" i="7"/>
  <c r="CG791" i="7"/>
  <c r="CF791" i="7"/>
  <c r="CE791" i="7"/>
  <c r="CD791" i="7"/>
  <c r="CC791" i="7"/>
  <c r="CB791" i="7"/>
  <c r="CA791" i="7"/>
  <c r="BZ791" i="7"/>
  <c r="BY791" i="7"/>
  <c r="BX791" i="7"/>
  <c r="BW791" i="7"/>
  <c r="BV791" i="7"/>
  <c r="BU791" i="7"/>
  <c r="DV785" i="7"/>
  <c r="DU785" i="7"/>
  <c r="DT785" i="7"/>
  <c r="DS785" i="7"/>
  <c r="DR785" i="7"/>
  <c r="DQ785" i="7"/>
  <c r="DP785" i="7"/>
  <c r="DO785" i="7"/>
  <c r="DN785" i="7"/>
  <c r="DM785" i="7"/>
  <c r="DL785" i="7"/>
  <c r="DK785" i="7"/>
  <c r="DJ785" i="7"/>
  <c r="DI785" i="7"/>
  <c r="DH785" i="7"/>
  <c r="DG785" i="7"/>
  <c r="DF785" i="7"/>
  <c r="DE785" i="7"/>
  <c r="DD785" i="7"/>
  <c r="DC785" i="7"/>
  <c r="DB785" i="7"/>
  <c r="DA785" i="7"/>
  <c r="CZ785" i="7"/>
  <c r="CY785" i="7"/>
  <c r="CX785" i="7"/>
  <c r="CW785" i="7"/>
  <c r="CV785" i="7"/>
  <c r="CU785" i="7"/>
  <c r="CT785" i="7"/>
  <c r="CS785" i="7"/>
  <c r="CR785" i="7"/>
  <c r="CQ785" i="7"/>
  <c r="CP785" i="7"/>
  <c r="CO785" i="7"/>
  <c r="CN785" i="7"/>
  <c r="CM785" i="7"/>
  <c r="CL785" i="7"/>
  <c r="CK785" i="7"/>
  <c r="CJ785" i="7"/>
  <c r="CI785" i="7"/>
  <c r="CH785" i="7"/>
  <c r="CG785" i="7"/>
  <c r="CF785" i="7"/>
  <c r="CE785" i="7"/>
  <c r="CD785" i="7"/>
  <c r="CC785" i="7"/>
  <c r="CB785" i="7"/>
  <c r="CA785" i="7"/>
  <c r="BZ785" i="7"/>
  <c r="BY785" i="7"/>
  <c r="BX785" i="7"/>
  <c r="BW785" i="7"/>
  <c r="BV785" i="7"/>
  <c r="BU785" i="7"/>
  <c r="DV779" i="7"/>
  <c r="DU779" i="7"/>
  <c r="DT779" i="7"/>
  <c r="DS779" i="7"/>
  <c r="DR779" i="7"/>
  <c r="DQ779" i="7"/>
  <c r="DP779" i="7"/>
  <c r="DO779" i="7"/>
  <c r="DN779" i="7"/>
  <c r="DM779" i="7"/>
  <c r="DL779" i="7"/>
  <c r="DK779" i="7"/>
  <c r="DJ779" i="7"/>
  <c r="DI779" i="7"/>
  <c r="DH779" i="7"/>
  <c r="DG779" i="7"/>
  <c r="DF779" i="7"/>
  <c r="DE779" i="7"/>
  <c r="DD779" i="7"/>
  <c r="DC779" i="7"/>
  <c r="DB779" i="7"/>
  <c r="DA779" i="7"/>
  <c r="CZ779" i="7"/>
  <c r="CY779" i="7"/>
  <c r="CX779" i="7"/>
  <c r="CW779" i="7"/>
  <c r="CV779" i="7"/>
  <c r="CU779" i="7"/>
  <c r="CT779" i="7"/>
  <c r="CS779" i="7"/>
  <c r="CR779" i="7"/>
  <c r="CQ779" i="7"/>
  <c r="CP779" i="7"/>
  <c r="CO779" i="7"/>
  <c r="CN779" i="7"/>
  <c r="CM779" i="7"/>
  <c r="CL779" i="7"/>
  <c r="CK779" i="7"/>
  <c r="CJ779" i="7"/>
  <c r="CI779" i="7"/>
  <c r="CH779" i="7"/>
  <c r="CG779" i="7"/>
  <c r="CF779" i="7"/>
  <c r="CE779" i="7"/>
  <c r="CD779" i="7"/>
  <c r="CC779" i="7"/>
  <c r="CB779" i="7"/>
  <c r="CA779" i="7"/>
  <c r="BZ779" i="7"/>
  <c r="BY779" i="7"/>
  <c r="BX779" i="7"/>
  <c r="BW779" i="7"/>
  <c r="BV779" i="7"/>
  <c r="BU779" i="7"/>
  <c r="DV773" i="7"/>
  <c r="DU773" i="7"/>
  <c r="DT773" i="7"/>
  <c r="DS773" i="7"/>
  <c r="DR773" i="7"/>
  <c r="DQ773" i="7"/>
  <c r="DP773" i="7"/>
  <c r="DO773" i="7"/>
  <c r="DN773" i="7"/>
  <c r="DM773" i="7"/>
  <c r="DL773" i="7"/>
  <c r="DK773" i="7"/>
  <c r="DJ773" i="7"/>
  <c r="DI773" i="7"/>
  <c r="DH773" i="7"/>
  <c r="DG773" i="7"/>
  <c r="DF773" i="7"/>
  <c r="DE773" i="7"/>
  <c r="DD773" i="7"/>
  <c r="DC773" i="7"/>
  <c r="DB773" i="7"/>
  <c r="DA773" i="7"/>
  <c r="CZ773" i="7"/>
  <c r="CY773" i="7"/>
  <c r="CX773" i="7"/>
  <c r="CW773" i="7"/>
  <c r="CV773" i="7"/>
  <c r="CU773" i="7"/>
  <c r="CT773" i="7"/>
  <c r="CS773" i="7"/>
  <c r="CR773" i="7"/>
  <c r="CQ773" i="7"/>
  <c r="CP773" i="7"/>
  <c r="CO773" i="7"/>
  <c r="CN773" i="7"/>
  <c r="CM773" i="7"/>
  <c r="CL773" i="7"/>
  <c r="CK773" i="7"/>
  <c r="CJ773" i="7"/>
  <c r="CI773" i="7"/>
  <c r="CH773" i="7"/>
  <c r="CG773" i="7"/>
  <c r="CF773" i="7"/>
  <c r="CE773" i="7"/>
  <c r="CD773" i="7"/>
  <c r="CC773" i="7"/>
  <c r="CB773" i="7"/>
  <c r="CA773" i="7"/>
  <c r="BZ773" i="7"/>
  <c r="BY773" i="7"/>
  <c r="BX773" i="7"/>
  <c r="BW773" i="7"/>
  <c r="BV773" i="7"/>
  <c r="BU773" i="7"/>
  <c r="DV767" i="7"/>
  <c r="DU767" i="7"/>
  <c r="DT767" i="7"/>
  <c r="DS767" i="7"/>
  <c r="DR767" i="7"/>
  <c r="DQ767" i="7"/>
  <c r="DP767" i="7"/>
  <c r="DO767" i="7"/>
  <c r="DN767" i="7"/>
  <c r="DM767" i="7"/>
  <c r="DL767" i="7"/>
  <c r="DK767" i="7"/>
  <c r="DJ767" i="7"/>
  <c r="DI767" i="7"/>
  <c r="DH767" i="7"/>
  <c r="DG767" i="7"/>
  <c r="DF767" i="7"/>
  <c r="DE767" i="7"/>
  <c r="DD767" i="7"/>
  <c r="DC767" i="7"/>
  <c r="DB767" i="7"/>
  <c r="DA767" i="7"/>
  <c r="CZ767" i="7"/>
  <c r="CY767" i="7"/>
  <c r="CX767" i="7"/>
  <c r="CW767" i="7"/>
  <c r="CV767" i="7"/>
  <c r="CU767" i="7"/>
  <c r="CT767" i="7"/>
  <c r="CS767" i="7"/>
  <c r="CR767" i="7"/>
  <c r="CQ767" i="7"/>
  <c r="CP767" i="7"/>
  <c r="CO767" i="7"/>
  <c r="CN767" i="7"/>
  <c r="CM767" i="7"/>
  <c r="CL767" i="7"/>
  <c r="CK767" i="7"/>
  <c r="CJ767" i="7"/>
  <c r="CI767" i="7"/>
  <c r="CH767" i="7"/>
  <c r="CG767" i="7"/>
  <c r="CF767" i="7"/>
  <c r="CE767" i="7"/>
  <c r="CD767" i="7"/>
  <c r="CC767" i="7"/>
  <c r="CB767" i="7"/>
  <c r="CA767" i="7"/>
  <c r="BZ767" i="7"/>
  <c r="BY767" i="7"/>
  <c r="BX767" i="7"/>
  <c r="BW767" i="7"/>
  <c r="BV767" i="7"/>
  <c r="BU767" i="7"/>
  <c r="DV761" i="7"/>
  <c r="DU761" i="7"/>
  <c r="DT761" i="7"/>
  <c r="DS761" i="7"/>
  <c r="DR761" i="7"/>
  <c r="DQ761" i="7"/>
  <c r="DP761" i="7"/>
  <c r="DO761" i="7"/>
  <c r="DN761" i="7"/>
  <c r="DM761" i="7"/>
  <c r="DL761" i="7"/>
  <c r="DK761" i="7"/>
  <c r="DJ761" i="7"/>
  <c r="DI761" i="7"/>
  <c r="DH761" i="7"/>
  <c r="DG761" i="7"/>
  <c r="DF761" i="7"/>
  <c r="DE761" i="7"/>
  <c r="DD761" i="7"/>
  <c r="DC761" i="7"/>
  <c r="DB761" i="7"/>
  <c r="DA761" i="7"/>
  <c r="CZ761" i="7"/>
  <c r="CY761" i="7"/>
  <c r="CX761" i="7"/>
  <c r="CW761" i="7"/>
  <c r="CV761" i="7"/>
  <c r="CU761" i="7"/>
  <c r="CT761" i="7"/>
  <c r="CS761" i="7"/>
  <c r="CR761" i="7"/>
  <c r="CQ761" i="7"/>
  <c r="CP761" i="7"/>
  <c r="CO761" i="7"/>
  <c r="CN761" i="7"/>
  <c r="CM761" i="7"/>
  <c r="CL761" i="7"/>
  <c r="CK761" i="7"/>
  <c r="CJ761" i="7"/>
  <c r="CI761" i="7"/>
  <c r="CH761" i="7"/>
  <c r="CG761" i="7"/>
  <c r="CF761" i="7"/>
  <c r="CE761" i="7"/>
  <c r="CD761" i="7"/>
  <c r="CC761" i="7"/>
  <c r="CB761" i="7"/>
  <c r="CA761" i="7"/>
  <c r="BZ761" i="7"/>
  <c r="BY761" i="7"/>
  <c r="BX761" i="7"/>
  <c r="BW761" i="7"/>
  <c r="BV761" i="7"/>
  <c r="BU761" i="7"/>
  <c r="DV755" i="7"/>
  <c r="DU755" i="7"/>
  <c r="DT755" i="7"/>
  <c r="DS755" i="7"/>
  <c r="DR755" i="7"/>
  <c r="DQ755" i="7"/>
  <c r="DP755" i="7"/>
  <c r="DO755" i="7"/>
  <c r="DN755" i="7"/>
  <c r="DM755" i="7"/>
  <c r="DL755" i="7"/>
  <c r="DK755" i="7"/>
  <c r="DJ755" i="7"/>
  <c r="DI755" i="7"/>
  <c r="DH755" i="7"/>
  <c r="DG755" i="7"/>
  <c r="DF755" i="7"/>
  <c r="DE755" i="7"/>
  <c r="DD755" i="7"/>
  <c r="DC755" i="7"/>
  <c r="DB755" i="7"/>
  <c r="DA755" i="7"/>
  <c r="CZ755" i="7"/>
  <c r="CY755" i="7"/>
  <c r="CX755" i="7"/>
  <c r="CW755" i="7"/>
  <c r="CV755" i="7"/>
  <c r="CU755" i="7"/>
  <c r="CT755" i="7"/>
  <c r="CS755" i="7"/>
  <c r="CR755" i="7"/>
  <c r="CQ755" i="7"/>
  <c r="CP755" i="7"/>
  <c r="CO755" i="7"/>
  <c r="CN755" i="7"/>
  <c r="CM755" i="7"/>
  <c r="CL755" i="7"/>
  <c r="CK755" i="7"/>
  <c r="CJ755" i="7"/>
  <c r="CI755" i="7"/>
  <c r="CH755" i="7"/>
  <c r="CG755" i="7"/>
  <c r="CF755" i="7"/>
  <c r="CE755" i="7"/>
  <c r="CD755" i="7"/>
  <c r="CC755" i="7"/>
  <c r="CB755" i="7"/>
  <c r="CA755" i="7"/>
  <c r="BZ755" i="7"/>
  <c r="BY755" i="7"/>
  <c r="BX755" i="7"/>
  <c r="BW755" i="7"/>
  <c r="BV755" i="7"/>
  <c r="BU755" i="7"/>
  <c r="DV749" i="7"/>
  <c r="DU749" i="7"/>
  <c r="DT749" i="7"/>
  <c r="DS749" i="7"/>
  <c r="DR749" i="7"/>
  <c r="DQ749" i="7"/>
  <c r="DP749" i="7"/>
  <c r="DO749" i="7"/>
  <c r="DN749" i="7"/>
  <c r="DM749" i="7"/>
  <c r="DL749" i="7"/>
  <c r="DK749" i="7"/>
  <c r="DJ749" i="7"/>
  <c r="DI749" i="7"/>
  <c r="DH749" i="7"/>
  <c r="DG749" i="7"/>
  <c r="DF749" i="7"/>
  <c r="DE749" i="7"/>
  <c r="DD749" i="7"/>
  <c r="DC749" i="7"/>
  <c r="DB749" i="7"/>
  <c r="DA749" i="7"/>
  <c r="CZ749" i="7"/>
  <c r="CY749" i="7"/>
  <c r="CX749" i="7"/>
  <c r="CW749" i="7"/>
  <c r="CV749" i="7"/>
  <c r="CU749" i="7"/>
  <c r="CT749" i="7"/>
  <c r="CS749" i="7"/>
  <c r="CR749" i="7"/>
  <c r="CQ749" i="7"/>
  <c r="CP749" i="7"/>
  <c r="CO749" i="7"/>
  <c r="CN749" i="7"/>
  <c r="CM749" i="7"/>
  <c r="CL749" i="7"/>
  <c r="CK749" i="7"/>
  <c r="CJ749" i="7"/>
  <c r="CI749" i="7"/>
  <c r="CH749" i="7"/>
  <c r="CG749" i="7"/>
  <c r="CF749" i="7"/>
  <c r="CE749" i="7"/>
  <c r="CD749" i="7"/>
  <c r="CC749" i="7"/>
  <c r="CB749" i="7"/>
  <c r="CA749" i="7"/>
  <c r="BZ749" i="7"/>
  <c r="BY749" i="7"/>
  <c r="BX749" i="7"/>
  <c r="BW749" i="7"/>
  <c r="BV749" i="7"/>
  <c r="BU749" i="7"/>
  <c r="DV738" i="7"/>
  <c r="DU738" i="7"/>
  <c r="DT738" i="7"/>
  <c r="DS738" i="7"/>
  <c r="DR738" i="7"/>
  <c r="DQ738" i="7"/>
  <c r="DP738" i="7"/>
  <c r="DO738" i="7"/>
  <c r="DN738" i="7"/>
  <c r="DM738" i="7"/>
  <c r="DL738" i="7"/>
  <c r="DK738" i="7"/>
  <c r="DJ738" i="7"/>
  <c r="DI738" i="7"/>
  <c r="DH738" i="7"/>
  <c r="DG738" i="7"/>
  <c r="DF738" i="7"/>
  <c r="DE738" i="7"/>
  <c r="DD738" i="7"/>
  <c r="DC738" i="7"/>
  <c r="DB738" i="7"/>
  <c r="DA738" i="7"/>
  <c r="CZ738" i="7"/>
  <c r="CY738" i="7"/>
  <c r="CX738" i="7"/>
  <c r="CW738" i="7"/>
  <c r="CV738" i="7"/>
  <c r="CU738" i="7"/>
  <c r="CT738" i="7"/>
  <c r="CS738" i="7"/>
  <c r="CR738" i="7"/>
  <c r="CQ738" i="7"/>
  <c r="CP738" i="7"/>
  <c r="CO738" i="7"/>
  <c r="CN738" i="7"/>
  <c r="CM738" i="7"/>
  <c r="CL738" i="7"/>
  <c r="CK738" i="7"/>
  <c r="CJ738" i="7"/>
  <c r="CI738" i="7"/>
  <c r="CH738" i="7"/>
  <c r="CG738" i="7"/>
  <c r="CF738" i="7"/>
  <c r="CE738" i="7"/>
  <c r="CD738" i="7"/>
  <c r="CC738" i="7"/>
  <c r="CB738" i="7"/>
  <c r="CA738" i="7"/>
  <c r="BZ738" i="7"/>
  <c r="BY738" i="7"/>
  <c r="BX738" i="7"/>
  <c r="BW738" i="7"/>
  <c r="BV738" i="7"/>
  <c r="BU738" i="7"/>
  <c r="DV731" i="7"/>
  <c r="DU731" i="7"/>
  <c r="DT731" i="7"/>
  <c r="DS731" i="7"/>
  <c r="DR731" i="7"/>
  <c r="DQ731" i="7"/>
  <c r="DP731" i="7"/>
  <c r="DO731" i="7"/>
  <c r="DN731" i="7"/>
  <c r="DM731" i="7"/>
  <c r="DL731" i="7"/>
  <c r="DK731" i="7"/>
  <c r="DJ731" i="7"/>
  <c r="DI731" i="7"/>
  <c r="DH731" i="7"/>
  <c r="DG731" i="7"/>
  <c r="DF731" i="7"/>
  <c r="DE731" i="7"/>
  <c r="DD731" i="7"/>
  <c r="DC731" i="7"/>
  <c r="DB731" i="7"/>
  <c r="DA731" i="7"/>
  <c r="CZ731" i="7"/>
  <c r="CY731" i="7"/>
  <c r="CX731" i="7"/>
  <c r="CW731" i="7"/>
  <c r="CV731" i="7"/>
  <c r="CU731" i="7"/>
  <c r="CT731" i="7"/>
  <c r="CS731" i="7"/>
  <c r="CR731" i="7"/>
  <c r="CQ731" i="7"/>
  <c r="CP731" i="7"/>
  <c r="CO731" i="7"/>
  <c r="CN731" i="7"/>
  <c r="CM731" i="7"/>
  <c r="CL731" i="7"/>
  <c r="CK731" i="7"/>
  <c r="CJ731" i="7"/>
  <c r="CI731" i="7"/>
  <c r="CH731" i="7"/>
  <c r="CG731" i="7"/>
  <c r="CF731" i="7"/>
  <c r="CE731" i="7"/>
  <c r="CD731" i="7"/>
  <c r="CC731" i="7"/>
  <c r="CB731" i="7"/>
  <c r="CA731" i="7"/>
  <c r="BZ731" i="7"/>
  <c r="BY731" i="7"/>
  <c r="BX731" i="7"/>
  <c r="BW731" i="7"/>
  <c r="BV731" i="7"/>
  <c r="BU731" i="7"/>
  <c r="DV726" i="7"/>
  <c r="DU726" i="7"/>
  <c r="DT726" i="7"/>
  <c r="DS726" i="7"/>
  <c r="DR726" i="7"/>
  <c r="DQ726" i="7"/>
  <c r="DP726" i="7"/>
  <c r="DO726" i="7"/>
  <c r="DN726" i="7"/>
  <c r="DM726" i="7"/>
  <c r="DL726" i="7"/>
  <c r="DK726" i="7"/>
  <c r="DJ726" i="7"/>
  <c r="DI726" i="7"/>
  <c r="DH726" i="7"/>
  <c r="DG726" i="7"/>
  <c r="DF726" i="7"/>
  <c r="DE726" i="7"/>
  <c r="DD726" i="7"/>
  <c r="DC726" i="7"/>
  <c r="DB726" i="7"/>
  <c r="DA726" i="7"/>
  <c r="CZ726" i="7"/>
  <c r="CY726" i="7"/>
  <c r="CX726" i="7"/>
  <c r="CW726" i="7"/>
  <c r="CV726" i="7"/>
  <c r="CU726" i="7"/>
  <c r="CT726" i="7"/>
  <c r="CS726" i="7"/>
  <c r="CR726" i="7"/>
  <c r="CQ726" i="7"/>
  <c r="CP726" i="7"/>
  <c r="CO726" i="7"/>
  <c r="CN726" i="7"/>
  <c r="CM726" i="7"/>
  <c r="CL726" i="7"/>
  <c r="CK726" i="7"/>
  <c r="CJ726" i="7"/>
  <c r="CI726" i="7"/>
  <c r="CH726" i="7"/>
  <c r="CG726" i="7"/>
  <c r="CF726" i="7"/>
  <c r="CE726" i="7"/>
  <c r="CD726" i="7"/>
  <c r="CC726" i="7"/>
  <c r="CB726" i="7"/>
  <c r="CA726" i="7"/>
  <c r="BZ726" i="7"/>
  <c r="BY726" i="7"/>
  <c r="BX726" i="7"/>
  <c r="BW726" i="7"/>
  <c r="BV726" i="7"/>
  <c r="BU726" i="7"/>
  <c r="DV718" i="7"/>
  <c r="DU718" i="7"/>
  <c r="DT718" i="7"/>
  <c r="DS718" i="7"/>
  <c r="DR718" i="7"/>
  <c r="DQ718" i="7"/>
  <c r="DP718" i="7"/>
  <c r="DO718" i="7"/>
  <c r="DN718" i="7"/>
  <c r="DM718" i="7"/>
  <c r="DL718" i="7"/>
  <c r="DK718" i="7"/>
  <c r="DJ718" i="7"/>
  <c r="DI718" i="7"/>
  <c r="DH718" i="7"/>
  <c r="DG718" i="7"/>
  <c r="DF718" i="7"/>
  <c r="DE718" i="7"/>
  <c r="DD718" i="7"/>
  <c r="DC718" i="7"/>
  <c r="DB718" i="7"/>
  <c r="DA718" i="7"/>
  <c r="CZ718" i="7"/>
  <c r="CY718" i="7"/>
  <c r="CX718" i="7"/>
  <c r="CW718" i="7"/>
  <c r="CV718" i="7"/>
  <c r="CU718" i="7"/>
  <c r="CT718" i="7"/>
  <c r="CS718" i="7"/>
  <c r="CR718" i="7"/>
  <c r="CQ718" i="7"/>
  <c r="CP718" i="7"/>
  <c r="CO718" i="7"/>
  <c r="CN718" i="7"/>
  <c r="CM718" i="7"/>
  <c r="CL718" i="7"/>
  <c r="CK718" i="7"/>
  <c r="CJ718" i="7"/>
  <c r="CI718" i="7"/>
  <c r="CH718" i="7"/>
  <c r="CG718" i="7"/>
  <c r="CF718" i="7"/>
  <c r="CE718" i="7"/>
  <c r="CD718" i="7"/>
  <c r="CC718" i="7"/>
  <c r="CB718" i="7"/>
  <c r="CA718" i="7"/>
  <c r="BZ718" i="7"/>
  <c r="BY718" i="7"/>
  <c r="BX718" i="7"/>
  <c r="BW718" i="7"/>
  <c r="BV718" i="7"/>
  <c r="BU718" i="7"/>
  <c r="DV712" i="7"/>
  <c r="DU712" i="7"/>
  <c r="DT712" i="7"/>
  <c r="DS712" i="7"/>
  <c r="DR712" i="7"/>
  <c r="DQ712" i="7"/>
  <c r="DP712" i="7"/>
  <c r="DO712" i="7"/>
  <c r="DN712" i="7"/>
  <c r="DM712" i="7"/>
  <c r="DL712" i="7"/>
  <c r="DK712" i="7"/>
  <c r="DJ712" i="7"/>
  <c r="DI712" i="7"/>
  <c r="DH712" i="7"/>
  <c r="DG712" i="7"/>
  <c r="DF712" i="7"/>
  <c r="DE712" i="7"/>
  <c r="DD712" i="7"/>
  <c r="DC712" i="7"/>
  <c r="DB712" i="7"/>
  <c r="DA712" i="7"/>
  <c r="CZ712" i="7"/>
  <c r="CY712" i="7"/>
  <c r="CX712" i="7"/>
  <c r="CW712" i="7"/>
  <c r="CV712" i="7"/>
  <c r="CU712" i="7"/>
  <c r="CT712" i="7"/>
  <c r="CS712" i="7"/>
  <c r="CR712" i="7"/>
  <c r="CQ712" i="7"/>
  <c r="CP712" i="7"/>
  <c r="CO712" i="7"/>
  <c r="CN712" i="7"/>
  <c r="CM712" i="7"/>
  <c r="CL712" i="7"/>
  <c r="CK712" i="7"/>
  <c r="CJ712" i="7"/>
  <c r="CI712" i="7"/>
  <c r="CH712" i="7"/>
  <c r="CG712" i="7"/>
  <c r="CF712" i="7"/>
  <c r="CE712" i="7"/>
  <c r="CD712" i="7"/>
  <c r="CC712" i="7"/>
  <c r="CB712" i="7"/>
  <c r="CA712" i="7"/>
  <c r="BZ712" i="7"/>
  <c r="BY712" i="7"/>
  <c r="BX712" i="7"/>
  <c r="BW712" i="7"/>
  <c r="BV712" i="7"/>
  <c r="BU712" i="7"/>
  <c r="DV706" i="7"/>
  <c r="DU706" i="7"/>
  <c r="DT706" i="7"/>
  <c r="DS706" i="7"/>
  <c r="DR706" i="7"/>
  <c r="DQ706" i="7"/>
  <c r="DP706" i="7"/>
  <c r="DO706" i="7"/>
  <c r="DN706" i="7"/>
  <c r="DM706" i="7"/>
  <c r="DL706" i="7"/>
  <c r="DK706" i="7"/>
  <c r="DJ706" i="7"/>
  <c r="DI706" i="7"/>
  <c r="DH706" i="7"/>
  <c r="DG706" i="7"/>
  <c r="DF706" i="7"/>
  <c r="DE706" i="7"/>
  <c r="DD706" i="7"/>
  <c r="DC706" i="7"/>
  <c r="DB706" i="7"/>
  <c r="DA706" i="7"/>
  <c r="CZ706" i="7"/>
  <c r="CY706" i="7"/>
  <c r="CX706" i="7"/>
  <c r="CW706" i="7"/>
  <c r="CV706" i="7"/>
  <c r="CU706" i="7"/>
  <c r="CT706" i="7"/>
  <c r="CS706" i="7"/>
  <c r="CR706" i="7"/>
  <c r="CQ706" i="7"/>
  <c r="CP706" i="7"/>
  <c r="CO706" i="7"/>
  <c r="CN706" i="7"/>
  <c r="CM706" i="7"/>
  <c r="CL706" i="7"/>
  <c r="CK706" i="7"/>
  <c r="CJ706" i="7"/>
  <c r="CI706" i="7"/>
  <c r="CH706" i="7"/>
  <c r="CG706" i="7"/>
  <c r="CF706" i="7"/>
  <c r="CE706" i="7"/>
  <c r="CD706" i="7"/>
  <c r="CC706" i="7"/>
  <c r="CB706" i="7"/>
  <c r="CA706" i="7"/>
  <c r="BZ706" i="7"/>
  <c r="BY706" i="7"/>
  <c r="BX706" i="7"/>
  <c r="BW706" i="7"/>
  <c r="BV706" i="7"/>
  <c r="BU706" i="7"/>
  <c r="DV704" i="7"/>
  <c r="DU704" i="7"/>
  <c r="DT704" i="7"/>
  <c r="DS704" i="7"/>
  <c r="DR704" i="7"/>
  <c r="DQ704" i="7"/>
  <c r="DP704" i="7"/>
  <c r="DO704" i="7"/>
  <c r="DN704" i="7"/>
  <c r="DM704" i="7"/>
  <c r="DL704" i="7"/>
  <c r="DK704" i="7"/>
  <c r="DJ704" i="7"/>
  <c r="DI704" i="7"/>
  <c r="DH704" i="7"/>
  <c r="DG704" i="7"/>
  <c r="DF704" i="7"/>
  <c r="DE704" i="7"/>
  <c r="DD704" i="7"/>
  <c r="DC704" i="7"/>
  <c r="DB704" i="7"/>
  <c r="DA704" i="7"/>
  <c r="CZ704" i="7"/>
  <c r="CY704" i="7"/>
  <c r="CX704" i="7"/>
  <c r="CW704" i="7"/>
  <c r="CV704" i="7"/>
  <c r="CU704" i="7"/>
  <c r="CT704" i="7"/>
  <c r="CS704" i="7"/>
  <c r="CR704" i="7"/>
  <c r="CQ704" i="7"/>
  <c r="CP704" i="7"/>
  <c r="CO704" i="7"/>
  <c r="CN704" i="7"/>
  <c r="CM704" i="7"/>
  <c r="CL704" i="7"/>
  <c r="CK704" i="7"/>
  <c r="CJ704" i="7"/>
  <c r="CI704" i="7"/>
  <c r="CH704" i="7"/>
  <c r="CG704" i="7"/>
  <c r="CF704" i="7"/>
  <c r="CE704" i="7"/>
  <c r="CD704" i="7"/>
  <c r="CC704" i="7"/>
  <c r="CB704" i="7"/>
  <c r="CA704" i="7"/>
  <c r="BZ704" i="7"/>
  <c r="BY704" i="7"/>
  <c r="BX704" i="7"/>
  <c r="BW704" i="7"/>
  <c r="BV704" i="7"/>
  <c r="BU704" i="7"/>
  <c r="DV693" i="7"/>
  <c r="DU693" i="7"/>
  <c r="DT693" i="7"/>
  <c r="DS693" i="7"/>
  <c r="DR693" i="7"/>
  <c r="DQ693" i="7"/>
  <c r="DP693" i="7"/>
  <c r="DO693" i="7"/>
  <c r="DN693" i="7"/>
  <c r="DM693" i="7"/>
  <c r="DL693" i="7"/>
  <c r="DK693" i="7"/>
  <c r="DJ693" i="7"/>
  <c r="DI693" i="7"/>
  <c r="DH693" i="7"/>
  <c r="DG693" i="7"/>
  <c r="DF693" i="7"/>
  <c r="DE693" i="7"/>
  <c r="DD693" i="7"/>
  <c r="DC693" i="7"/>
  <c r="DB693" i="7"/>
  <c r="DA693" i="7"/>
  <c r="CZ693" i="7"/>
  <c r="CY693" i="7"/>
  <c r="CX693" i="7"/>
  <c r="CW693" i="7"/>
  <c r="CV693" i="7"/>
  <c r="CU693" i="7"/>
  <c r="CT693" i="7"/>
  <c r="CS693" i="7"/>
  <c r="CR693" i="7"/>
  <c r="CQ693" i="7"/>
  <c r="CP693" i="7"/>
  <c r="CO693" i="7"/>
  <c r="CN693" i="7"/>
  <c r="CM693" i="7"/>
  <c r="CL693" i="7"/>
  <c r="CK693" i="7"/>
  <c r="CJ693" i="7"/>
  <c r="CI693" i="7"/>
  <c r="CH693" i="7"/>
  <c r="CG693" i="7"/>
  <c r="CF693" i="7"/>
  <c r="CE693" i="7"/>
  <c r="CD693" i="7"/>
  <c r="CC693" i="7"/>
  <c r="CB693" i="7"/>
  <c r="CA693" i="7"/>
  <c r="BZ693" i="7"/>
  <c r="BY693" i="7"/>
  <c r="BX693" i="7"/>
  <c r="BW693" i="7"/>
  <c r="BV693" i="7"/>
  <c r="BU693" i="7"/>
  <c r="DV687" i="7"/>
  <c r="DU687" i="7"/>
  <c r="DT687" i="7"/>
  <c r="DS687" i="7"/>
  <c r="DR687" i="7"/>
  <c r="DQ687" i="7"/>
  <c r="DP687" i="7"/>
  <c r="DO687" i="7"/>
  <c r="DN687" i="7"/>
  <c r="DM687" i="7"/>
  <c r="DL687" i="7"/>
  <c r="DK687" i="7"/>
  <c r="DJ687" i="7"/>
  <c r="DI687" i="7"/>
  <c r="DH687" i="7"/>
  <c r="DG687" i="7"/>
  <c r="DF687" i="7"/>
  <c r="DE687" i="7"/>
  <c r="DD687" i="7"/>
  <c r="DC687" i="7"/>
  <c r="DB687" i="7"/>
  <c r="DA687" i="7"/>
  <c r="CZ687" i="7"/>
  <c r="CY687" i="7"/>
  <c r="CX687" i="7"/>
  <c r="CW687" i="7"/>
  <c r="CV687" i="7"/>
  <c r="CU687" i="7"/>
  <c r="CT687" i="7"/>
  <c r="CS687" i="7"/>
  <c r="CR687" i="7"/>
  <c r="CQ687" i="7"/>
  <c r="CP687" i="7"/>
  <c r="CO687" i="7"/>
  <c r="CN687" i="7"/>
  <c r="CM687" i="7"/>
  <c r="CL687" i="7"/>
  <c r="CK687" i="7"/>
  <c r="CJ687" i="7"/>
  <c r="CI687" i="7"/>
  <c r="CH687" i="7"/>
  <c r="CG687" i="7"/>
  <c r="CF687" i="7"/>
  <c r="CE687" i="7"/>
  <c r="CD687" i="7"/>
  <c r="CC687" i="7"/>
  <c r="CB687" i="7"/>
  <c r="CA687" i="7"/>
  <c r="BZ687" i="7"/>
  <c r="BY687" i="7"/>
  <c r="BX687" i="7"/>
  <c r="BW687" i="7"/>
  <c r="BV687" i="7"/>
  <c r="BU687" i="7"/>
  <c r="DV678" i="7"/>
  <c r="DU678" i="7"/>
  <c r="DT678" i="7"/>
  <c r="DS678" i="7"/>
  <c r="DR678" i="7"/>
  <c r="DQ678" i="7"/>
  <c r="DP678" i="7"/>
  <c r="DO678" i="7"/>
  <c r="DN678" i="7"/>
  <c r="DM678" i="7"/>
  <c r="DL678" i="7"/>
  <c r="DK678" i="7"/>
  <c r="DJ678" i="7"/>
  <c r="DI678" i="7"/>
  <c r="DH678" i="7"/>
  <c r="DG678" i="7"/>
  <c r="DF678" i="7"/>
  <c r="DE678" i="7"/>
  <c r="DD678" i="7"/>
  <c r="DC678" i="7"/>
  <c r="DB678" i="7"/>
  <c r="DA678" i="7"/>
  <c r="CZ678" i="7"/>
  <c r="CY678" i="7"/>
  <c r="CX678" i="7"/>
  <c r="CW678" i="7"/>
  <c r="CV678" i="7"/>
  <c r="CU678" i="7"/>
  <c r="CT678" i="7"/>
  <c r="CS678" i="7"/>
  <c r="CR678" i="7"/>
  <c r="CQ678" i="7"/>
  <c r="CP678" i="7"/>
  <c r="CO678" i="7"/>
  <c r="CN678" i="7"/>
  <c r="CM678" i="7"/>
  <c r="CL678" i="7"/>
  <c r="CK678" i="7"/>
  <c r="CJ678" i="7"/>
  <c r="CI678" i="7"/>
  <c r="CH678" i="7"/>
  <c r="CG678" i="7"/>
  <c r="CF678" i="7"/>
  <c r="CE678" i="7"/>
  <c r="CD678" i="7"/>
  <c r="CC678" i="7"/>
  <c r="CB678" i="7"/>
  <c r="CA678" i="7"/>
  <c r="BZ678" i="7"/>
  <c r="BY678" i="7"/>
  <c r="BX678" i="7"/>
  <c r="BW678" i="7"/>
  <c r="BV678" i="7"/>
  <c r="BU678" i="7"/>
  <c r="DV672" i="7"/>
  <c r="DU672" i="7"/>
  <c r="DT672" i="7"/>
  <c r="DS672" i="7"/>
  <c r="DR672" i="7"/>
  <c r="DQ672" i="7"/>
  <c r="DP672" i="7"/>
  <c r="DO672" i="7"/>
  <c r="DN672" i="7"/>
  <c r="DM672" i="7"/>
  <c r="DL672" i="7"/>
  <c r="DK672" i="7"/>
  <c r="DJ672" i="7"/>
  <c r="DI672" i="7"/>
  <c r="DH672" i="7"/>
  <c r="DG672" i="7"/>
  <c r="DF672" i="7"/>
  <c r="DE672" i="7"/>
  <c r="DD672" i="7"/>
  <c r="DC672" i="7"/>
  <c r="DB672" i="7"/>
  <c r="DA672" i="7"/>
  <c r="CZ672" i="7"/>
  <c r="CY672" i="7"/>
  <c r="CX672" i="7"/>
  <c r="CW672" i="7"/>
  <c r="CV672" i="7"/>
  <c r="CU672" i="7"/>
  <c r="CT672" i="7"/>
  <c r="CS672" i="7"/>
  <c r="CR672" i="7"/>
  <c r="CQ672" i="7"/>
  <c r="CP672" i="7"/>
  <c r="CO672" i="7"/>
  <c r="CN672" i="7"/>
  <c r="CM672" i="7"/>
  <c r="CL672" i="7"/>
  <c r="CK672" i="7"/>
  <c r="CJ672" i="7"/>
  <c r="CI672" i="7"/>
  <c r="CH672" i="7"/>
  <c r="CG672" i="7"/>
  <c r="CF672" i="7"/>
  <c r="CE672" i="7"/>
  <c r="CD672" i="7"/>
  <c r="CC672" i="7"/>
  <c r="CB672" i="7"/>
  <c r="CA672" i="7"/>
  <c r="BZ672" i="7"/>
  <c r="BY672" i="7"/>
  <c r="BX672" i="7"/>
  <c r="BW672" i="7"/>
  <c r="BV672" i="7"/>
  <c r="BU672" i="7"/>
  <c r="DV666" i="7"/>
  <c r="DU666" i="7"/>
  <c r="DT666" i="7"/>
  <c r="DS666" i="7"/>
  <c r="DR666" i="7"/>
  <c r="DQ666" i="7"/>
  <c r="DP666" i="7"/>
  <c r="DO666" i="7"/>
  <c r="DN666" i="7"/>
  <c r="DM666" i="7"/>
  <c r="DL666" i="7"/>
  <c r="DK666" i="7"/>
  <c r="DJ666" i="7"/>
  <c r="DI666" i="7"/>
  <c r="DH666" i="7"/>
  <c r="DG666" i="7"/>
  <c r="DF666" i="7"/>
  <c r="DE666" i="7"/>
  <c r="DD666" i="7"/>
  <c r="DC666" i="7"/>
  <c r="DB666" i="7"/>
  <c r="DA666" i="7"/>
  <c r="CZ666" i="7"/>
  <c r="CY666" i="7"/>
  <c r="CX666" i="7"/>
  <c r="CW666" i="7"/>
  <c r="CV666" i="7"/>
  <c r="CU666" i="7"/>
  <c r="CT666" i="7"/>
  <c r="CS666" i="7"/>
  <c r="CR666" i="7"/>
  <c r="CQ666" i="7"/>
  <c r="CP666" i="7"/>
  <c r="CO666" i="7"/>
  <c r="CN666" i="7"/>
  <c r="CM666" i="7"/>
  <c r="CL666" i="7"/>
  <c r="CK666" i="7"/>
  <c r="CJ666" i="7"/>
  <c r="CI666" i="7"/>
  <c r="CH666" i="7"/>
  <c r="CG666" i="7"/>
  <c r="CF666" i="7"/>
  <c r="CE666" i="7"/>
  <c r="CD666" i="7"/>
  <c r="CC666" i="7"/>
  <c r="CB666" i="7"/>
  <c r="CA666" i="7"/>
  <c r="BZ666" i="7"/>
  <c r="BY666" i="7"/>
  <c r="BX666" i="7"/>
  <c r="BW666" i="7"/>
  <c r="BV666" i="7"/>
  <c r="BU666" i="7"/>
  <c r="DV656" i="7"/>
  <c r="DU656" i="7"/>
  <c r="DT656" i="7"/>
  <c r="DS656" i="7"/>
  <c r="DR656" i="7"/>
  <c r="DQ656" i="7"/>
  <c r="DP656" i="7"/>
  <c r="DO656" i="7"/>
  <c r="DN656" i="7"/>
  <c r="DM656" i="7"/>
  <c r="DL656" i="7"/>
  <c r="DK656" i="7"/>
  <c r="DJ656" i="7"/>
  <c r="DI656" i="7"/>
  <c r="DH656" i="7"/>
  <c r="DG656" i="7"/>
  <c r="DF656" i="7"/>
  <c r="DE656" i="7"/>
  <c r="DD656" i="7"/>
  <c r="DC656" i="7"/>
  <c r="DB656" i="7"/>
  <c r="DA656" i="7"/>
  <c r="CZ656" i="7"/>
  <c r="CY656" i="7"/>
  <c r="CX656" i="7"/>
  <c r="CW656" i="7"/>
  <c r="CV656" i="7"/>
  <c r="CU656" i="7"/>
  <c r="CT656" i="7"/>
  <c r="CS656" i="7"/>
  <c r="CR656" i="7"/>
  <c r="CQ656" i="7"/>
  <c r="CP656" i="7"/>
  <c r="CO656" i="7"/>
  <c r="CN656" i="7"/>
  <c r="CM656" i="7"/>
  <c r="CL656" i="7"/>
  <c r="CK656" i="7"/>
  <c r="CJ656" i="7"/>
  <c r="CI656" i="7"/>
  <c r="CH656" i="7"/>
  <c r="CG656" i="7"/>
  <c r="CF656" i="7"/>
  <c r="CE656" i="7"/>
  <c r="CD656" i="7"/>
  <c r="CC656" i="7"/>
  <c r="CB656" i="7"/>
  <c r="CA656" i="7"/>
  <c r="BZ656" i="7"/>
  <c r="BY656" i="7"/>
  <c r="BX656" i="7"/>
  <c r="BW656" i="7"/>
  <c r="BV656" i="7"/>
  <c r="BU656" i="7"/>
  <c r="DV648" i="7"/>
  <c r="DU648" i="7"/>
  <c r="DT648" i="7"/>
  <c r="DS648" i="7"/>
  <c r="DR648" i="7"/>
  <c r="DQ648" i="7"/>
  <c r="DP648" i="7"/>
  <c r="DO648" i="7"/>
  <c r="DN648" i="7"/>
  <c r="DM648" i="7"/>
  <c r="DL648" i="7"/>
  <c r="DK648" i="7"/>
  <c r="DJ648" i="7"/>
  <c r="DI648" i="7"/>
  <c r="DH648" i="7"/>
  <c r="DG648" i="7"/>
  <c r="DF648" i="7"/>
  <c r="DE648" i="7"/>
  <c r="DD648" i="7"/>
  <c r="DC648" i="7"/>
  <c r="DB648" i="7"/>
  <c r="DA648" i="7"/>
  <c r="CZ648" i="7"/>
  <c r="CY648" i="7"/>
  <c r="CX648" i="7"/>
  <c r="CW648" i="7"/>
  <c r="CV648" i="7"/>
  <c r="CU648" i="7"/>
  <c r="CT648" i="7"/>
  <c r="CS648" i="7"/>
  <c r="CR648" i="7"/>
  <c r="CQ648" i="7"/>
  <c r="CP648" i="7"/>
  <c r="CO648" i="7"/>
  <c r="CN648" i="7"/>
  <c r="CM648" i="7"/>
  <c r="CL648" i="7"/>
  <c r="CK648" i="7"/>
  <c r="CJ648" i="7"/>
  <c r="CI648" i="7"/>
  <c r="CH648" i="7"/>
  <c r="CG648" i="7"/>
  <c r="CF648" i="7"/>
  <c r="CE648" i="7"/>
  <c r="CD648" i="7"/>
  <c r="CC648" i="7"/>
  <c r="CB648" i="7"/>
  <c r="CA648" i="7"/>
  <c r="BZ648" i="7"/>
  <c r="BY648" i="7"/>
  <c r="BX648" i="7"/>
  <c r="BW648" i="7"/>
  <c r="BV648" i="7"/>
  <c r="BU648" i="7"/>
  <c r="DV647" i="7"/>
  <c r="DU647" i="7"/>
  <c r="DT647" i="7"/>
  <c r="DS647" i="7"/>
  <c r="DR647" i="7"/>
  <c r="DQ647" i="7"/>
  <c r="DP647" i="7"/>
  <c r="DO647" i="7"/>
  <c r="DN647" i="7"/>
  <c r="DM647" i="7"/>
  <c r="DL647" i="7"/>
  <c r="DK647" i="7"/>
  <c r="DJ647" i="7"/>
  <c r="DI647" i="7"/>
  <c r="DH647" i="7"/>
  <c r="DG647" i="7"/>
  <c r="DF647" i="7"/>
  <c r="DE647" i="7"/>
  <c r="DD647" i="7"/>
  <c r="DC647" i="7"/>
  <c r="DB647" i="7"/>
  <c r="DA647" i="7"/>
  <c r="CZ647" i="7"/>
  <c r="CY647" i="7"/>
  <c r="CX647" i="7"/>
  <c r="CW647" i="7"/>
  <c r="CV647" i="7"/>
  <c r="CU647" i="7"/>
  <c r="CT647" i="7"/>
  <c r="CS647" i="7"/>
  <c r="CR647" i="7"/>
  <c r="CQ647" i="7"/>
  <c r="CP647" i="7"/>
  <c r="CO647" i="7"/>
  <c r="CN647" i="7"/>
  <c r="CM647" i="7"/>
  <c r="CL647" i="7"/>
  <c r="CK647" i="7"/>
  <c r="CJ647" i="7"/>
  <c r="CI647" i="7"/>
  <c r="CH647" i="7"/>
  <c r="CG647" i="7"/>
  <c r="CF647" i="7"/>
  <c r="CE647" i="7"/>
  <c r="CD647" i="7"/>
  <c r="CC647" i="7"/>
  <c r="CB647" i="7"/>
  <c r="CA647" i="7"/>
  <c r="BZ647" i="7"/>
  <c r="BY647" i="7"/>
  <c r="BX647" i="7"/>
  <c r="BW647" i="7"/>
  <c r="BV647" i="7"/>
  <c r="BU647" i="7"/>
  <c r="DV641" i="7"/>
  <c r="DU641" i="7"/>
  <c r="DT641" i="7"/>
  <c r="DS641" i="7"/>
  <c r="DR641" i="7"/>
  <c r="DQ641" i="7"/>
  <c r="DP641" i="7"/>
  <c r="DO641" i="7"/>
  <c r="DN641" i="7"/>
  <c r="DM641" i="7"/>
  <c r="DL641" i="7"/>
  <c r="DK641" i="7"/>
  <c r="DJ641" i="7"/>
  <c r="DI641" i="7"/>
  <c r="DH641" i="7"/>
  <c r="DG641" i="7"/>
  <c r="DF641" i="7"/>
  <c r="DE641" i="7"/>
  <c r="DD641" i="7"/>
  <c r="DC641" i="7"/>
  <c r="DB641" i="7"/>
  <c r="DA641" i="7"/>
  <c r="CZ641" i="7"/>
  <c r="CY641" i="7"/>
  <c r="CX641" i="7"/>
  <c r="CW641" i="7"/>
  <c r="CV641" i="7"/>
  <c r="CU641" i="7"/>
  <c r="CT641" i="7"/>
  <c r="CS641" i="7"/>
  <c r="CR641" i="7"/>
  <c r="CQ641" i="7"/>
  <c r="CP641" i="7"/>
  <c r="CO641" i="7"/>
  <c r="CN641" i="7"/>
  <c r="CM641" i="7"/>
  <c r="CL641" i="7"/>
  <c r="CK641" i="7"/>
  <c r="CJ641" i="7"/>
  <c r="CI641" i="7"/>
  <c r="CH641" i="7"/>
  <c r="CG641" i="7"/>
  <c r="CF641" i="7"/>
  <c r="CE641" i="7"/>
  <c r="CD641" i="7"/>
  <c r="CC641" i="7"/>
  <c r="CB641" i="7"/>
  <c r="CA641" i="7"/>
  <c r="BZ641" i="7"/>
  <c r="BY641" i="7"/>
  <c r="BX641" i="7"/>
  <c r="BW641" i="7"/>
  <c r="BV641" i="7"/>
  <c r="BU641" i="7"/>
  <c r="DV635" i="7"/>
  <c r="DU635" i="7"/>
  <c r="DT635" i="7"/>
  <c r="DS635" i="7"/>
  <c r="DR635" i="7"/>
  <c r="DQ635" i="7"/>
  <c r="DP635" i="7"/>
  <c r="DO635" i="7"/>
  <c r="DN635" i="7"/>
  <c r="DM635" i="7"/>
  <c r="DL635" i="7"/>
  <c r="DK635" i="7"/>
  <c r="DJ635" i="7"/>
  <c r="DI635" i="7"/>
  <c r="DH635" i="7"/>
  <c r="DG635" i="7"/>
  <c r="DF635" i="7"/>
  <c r="DE635" i="7"/>
  <c r="DD635" i="7"/>
  <c r="DC635" i="7"/>
  <c r="DB635" i="7"/>
  <c r="DA635" i="7"/>
  <c r="CZ635" i="7"/>
  <c r="CY635" i="7"/>
  <c r="CX635" i="7"/>
  <c r="CW635" i="7"/>
  <c r="CV635" i="7"/>
  <c r="CU635" i="7"/>
  <c r="CT635" i="7"/>
  <c r="CS635" i="7"/>
  <c r="CR635" i="7"/>
  <c r="CQ635" i="7"/>
  <c r="CP635" i="7"/>
  <c r="CO635" i="7"/>
  <c r="CN635" i="7"/>
  <c r="CM635" i="7"/>
  <c r="CL635" i="7"/>
  <c r="CK635" i="7"/>
  <c r="CJ635" i="7"/>
  <c r="CI635" i="7"/>
  <c r="CH635" i="7"/>
  <c r="CG635" i="7"/>
  <c r="CF635" i="7"/>
  <c r="CE635" i="7"/>
  <c r="CD635" i="7"/>
  <c r="CC635" i="7"/>
  <c r="CB635" i="7"/>
  <c r="CA635" i="7"/>
  <c r="BZ635" i="7"/>
  <c r="BY635" i="7"/>
  <c r="BX635" i="7"/>
  <c r="BW635" i="7"/>
  <c r="BV635" i="7"/>
  <c r="BU635" i="7"/>
  <c r="DV631" i="7"/>
  <c r="DU631" i="7"/>
  <c r="DT631" i="7"/>
  <c r="DS631" i="7"/>
  <c r="DR631" i="7"/>
  <c r="DQ631" i="7"/>
  <c r="DP631" i="7"/>
  <c r="DO631" i="7"/>
  <c r="DN631" i="7"/>
  <c r="DM631" i="7"/>
  <c r="DL631" i="7"/>
  <c r="DK631" i="7"/>
  <c r="DJ631" i="7"/>
  <c r="DI631" i="7"/>
  <c r="DH631" i="7"/>
  <c r="DG631" i="7"/>
  <c r="DF631" i="7"/>
  <c r="DE631" i="7"/>
  <c r="DD631" i="7"/>
  <c r="DC631" i="7"/>
  <c r="DB631" i="7"/>
  <c r="DA631" i="7"/>
  <c r="CZ631" i="7"/>
  <c r="CY631" i="7"/>
  <c r="CX631" i="7"/>
  <c r="CW631" i="7"/>
  <c r="CV631" i="7"/>
  <c r="CU631" i="7"/>
  <c r="CT631" i="7"/>
  <c r="CS631" i="7"/>
  <c r="CR631" i="7"/>
  <c r="CQ631" i="7"/>
  <c r="CP631" i="7"/>
  <c r="CO631" i="7"/>
  <c r="CN631" i="7"/>
  <c r="CM631" i="7"/>
  <c r="CL631" i="7"/>
  <c r="CK631" i="7"/>
  <c r="CJ631" i="7"/>
  <c r="CI631" i="7"/>
  <c r="CH631" i="7"/>
  <c r="CG631" i="7"/>
  <c r="CF631" i="7"/>
  <c r="CE631" i="7"/>
  <c r="CD631" i="7"/>
  <c r="CC631" i="7"/>
  <c r="CB631" i="7"/>
  <c r="CA631" i="7"/>
  <c r="BZ631" i="7"/>
  <c r="BY631" i="7"/>
  <c r="BX631" i="7"/>
  <c r="BW631" i="7"/>
  <c r="BV631" i="7"/>
  <c r="BU631" i="7"/>
  <c r="DV625" i="7"/>
  <c r="DU625" i="7"/>
  <c r="DT625" i="7"/>
  <c r="DS625" i="7"/>
  <c r="DR625" i="7"/>
  <c r="DQ625" i="7"/>
  <c r="DP625" i="7"/>
  <c r="DO625" i="7"/>
  <c r="DN625" i="7"/>
  <c r="DM625" i="7"/>
  <c r="DL625" i="7"/>
  <c r="DK625" i="7"/>
  <c r="DJ625" i="7"/>
  <c r="DI625" i="7"/>
  <c r="DH625" i="7"/>
  <c r="DG625" i="7"/>
  <c r="DF625" i="7"/>
  <c r="DE625" i="7"/>
  <c r="DD625" i="7"/>
  <c r="DC625" i="7"/>
  <c r="DB625" i="7"/>
  <c r="DA625" i="7"/>
  <c r="CZ625" i="7"/>
  <c r="CY625" i="7"/>
  <c r="CX625" i="7"/>
  <c r="CW625" i="7"/>
  <c r="CV625" i="7"/>
  <c r="CU625" i="7"/>
  <c r="CT625" i="7"/>
  <c r="CS625" i="7"/>
  <c r="CR625" i="7"/>
  <c r="CQ625" i="7"/>
  <c r="CP625" i="7"/>
  <c r="CO625" i="7"/>
  <c r="CN625" i="7"/>
  <c r="CM625" i="7"/>
  <c r="CL625" i="7"/>
  <c r="CK625" i="7"/>
  <c r="CJ625" i="7"/>
  <c r="CI625" i="7"/>
  <c r="CH625" i="7"/>
  <c r="CG625" i="7"/>
  <c r="CF625" i="7"/>
  <c r="CE625" i="7"/>
  <c r="CD625" i="7"/>
  <c r="CC625" i="7"/>
  <c r="CB625" i="7"/>
  <c r="CA625" i="7"/>
  <c r="BZ625" i="7"/>
  <c r="BY625" i="7"/>
  <c r="BX625" i="7"/>
  <c r="BW625" i="7"/>
  <c r="BV625" i="7"/>
  <c r="BU625" i="7"/>
  <c r="DV619" i="7"/>
  <c r="DU619" i="7"/>
  <c r="DT619" i="7"/>
  <c r="DS619" i="7"/>
  <c r="DR619" i="7"/>
  <c r="DQ619" i="7"/>
  <c r="DP619" i="7"/>
  <c r="DO619" i="7"/>
  <c r="DN619" i="7"/>
  <c r="DM619" i="7"/>
  <c r="DL619" i="7"/>
  <c r="DK619" i="7"/>
  <c r="DJ619" i="7"/>
  <c r="DI619" i="7"/>
  <c r="DH619" i="7"/>
  <c r="DG619" i="7"/>
  <c r="DF619" i="7"/>
  <c r="DE619" i="7"/>
  <c r="DD619" i="7"/>
  <c r="DC619" i="7"/>
  <c r="DB619" i="7"/>
  <c r="DA619" i="7"/>
  <c r="CZ619" i="7"/>
  <c r="CY619" i="7"/>
  <c r="CX619" i="7"/>
  <c r="CW619" i="7"/>
  <c r="CV619" i="7"/>
  <c r="CU619" i="7"/>
  <c r="CT619" i="7"/>
  <c r="CS619" i="7"/>
  <c r="CR619" i="7"/>
  <c r="CQ619" i="7"/>
  <c r="CP619" i="7"/>
  <c r="CO619" i="7"/>
  <c r="CN619" i="7"/>
  <c r="CM619" i="7"/>
  <c r="CL619" i="7"/>
  <c r="CK619" i="7"/>
  <c r="CJ619" i="7"/>
  <c r="CI619" i="7"/>
  <c r="CH619" i="7"/>
  <c r="CG619" i="7"/>
  <c r="CF619" i="7"/>
  <c r="CE619" i="7"/>
  <c r="CD619" i="7"/>
  <c r="CC619" i="7"/>
  <c r="CB619" i="7"/>
  <c r="CA619" i="7"/>
  <c r="BZ619" i="7"/>
  <c r="BY619" i="7"/>
  <c r="BX619" i="7"/>
  <c r="BW619" i="7"/>
  <c r="BV619" i="7"/>
  <c r="BU619" i="7"/>
  <c r="DV612" i="7"/>
  <c r="DU612" i="7"/>
  <c r="DT612" i="7"/>
  <c r="DS612" i="7"/>
  <c r="DR612" i="7"/>
  <c r="DQ612" i="7"/>
  <c r="DP612" i="7"/>
  <c r="DO612" i="7"/>
  <c r="DN612" i="7"/>
  <c r="DM612" i="7"/>
  <c r="DL612" i="7"/>
  <c r="DK612" i="7"/>
  <c r="DJ612" i="7"/>
  <c r="DI612" i="7"/>
  <c r="DH612" i="7"/>
  <c r="DG612" i="7"/>
  <c r="DF612" i="7"/>
  <c r="DE612" i="7"/>
  <c r="DD612" i="7"/>
  <c r="DC612" i="7"/>
  <c r="DB612" i="7"/>
  <c r="DA612" i="7"/>
  <c r="CZ612" i="7"/>
  <c r="CY612" i="7"/>
  <c r="CX612" i="7"/>
  <c r="CW612" i="7"/>
  <c r="CV612" i="7"/>
  <c r="CU612" i="7"/>
  <c r="CT612" i="7"/>
  <c r="CS612" i="7"/>
  <c r="CR612" i="7"/>
  <c r="CQ612" i="7"/>
  <c r="CP612" i="7"/>
  <c r="CO612" i="7"/>
  <c r="CN612" i="7"/>
  <c r="CM612" i="7"/>
  <c r="CL612" i="7"/>
  <c r="CK612" i="7"/>
  <c r="CJ612" i="7"/>
  <c r="CI612" i="7"/>
  <c r="CH612" i="7"/>
  <c r="CG612" i="7"/>
  <c r="CF612" i="7"/>
  <c r="CE612" i="7"/>
  <c r="CD612" i="7"/>
  <c r="CC612" i="7"/>
  <c r="CB612" i="7"/>
  <c r="CA612" i="7"/>
  <c r="BZ612" i="7"/>
  <c r="BY612" i="7"/>
  <c r="BX612" i="7"/>
  <c r="BW612" i="7"/>
  <c r="BV612" i="7"/>
  <c r="BU612" i="7"/>
  <c r="DV606" i="7"/>
  <c r="DU606" i="7"/>
  <c r="DT606" i="7"/>
  <c r="DS606" i="7"/>
  <c r="DR606" i="7"/>
  <c r="DQ606" i="7"/>
  <c r="DP606" i="7"/>
  <c r="DO606" i="7"/>
  <c r="DN606" i="7"/>
  <c r="DM606" i="7"/>
  <c r="DL606" i="7"/>
  <c r="DK606" i="7"/>
  <c r="DJ606" i="7"/>
  <c r="DI606" i="7"/>
  <c r="DH606" i="7"/>
  <c r="DG606" i="7"/>
  <c r="DF606" i="7"/>
  <c r="DE606" i="7"/>
  <c r="DD606" i="7"/>
  <c r="DC606" i="7"/>
  <c r="DB606" i="7"/>
  <c r="DA606" i="7"/>
  <c r="CZ606" i="7"/>
  <c r="CY606" i="7"/>
  <c r="CX606" i="7"/>
  <c r="CW606" i="7"/>
  <c r="CV606" i="7"/>
  <c r="CU606" i="7"/>
  <c r="CT606" i="7"/>
  <c r="CS606" i="7"/>
  <c r="CR606" i="7"/>
  <c r="CQ606" i="7"/>
  <c r="CP606" i="7"/>
  <c r="CO606" i="7"/>
  <c r="CN606" i="7"/>
  <c r="CM606" i="7"/>
  <c r="CL606" i="7"/>
  <c r="CK606" i="7"/>
  <c r="CJ606" i="7"/>
  <c r="CI606" i="7"/>
  <c r="CH606" i="7"/>
  <c r="CG606" i="7"/>
  <c r="CF606" i="7"/>
  <c r="CE606" i="7"/>
  <c r="CD606" i="7"/>
  <c r="CC606" i="7"/>
  <c r="CB606" i="7"/>
  <c r="CA606" i="7"/>
  <c r="BZ606" i="7"/>
  <c r="BY606" i="7"/>
  <c r="BX606" i="7"/>
  <c r="BW606" i="7"/>
  <c r="BV606" i="7"/>
  <c r="BU606" i="7"/>
  <c r="DV600" i="7"/>
  <c r="DU600" i="7"/>
  <c r="DT600" i="7"/>
  <c r="DS600" i="7"/>
  <c r="DR600" i="7"/>
  <c r="DQ600" i="7"/>
  <c r="DP600" i="7"/>
  <c r="DO600" i="7"/>
  <c r="DN600" i="7"/>
  <c r="DM600" i="7"/>
  <c r="DL600" i="7"/>
  <c r="DK600" i="7"/>
  <c r="DJ600" i="7"/>
  <c r="DI600" i="7"/>
  <c r="DH600" i="7"/>
  <c r="DG600" i="7"/>
  <c r="DF600" i="7"/>
  <c r="DE600" i="7"/>
  <c r="DD600" i="7"/>
  <c r="DC600" i="7"/>
  <c r="DB600" i="7"/>
  <c r="DA600" i="7"/>
  <c r="CZ600" i="7"/>
  <c r="CY600" i="7"/>
  <c r="CX600" i="7"/>
  <c r="CW600" i="7"/>
  <c r="CV600" i="7"/>
  <c r="CU600" i="7"/>
  <c r="CT600" i="7"/>
  <c r="CS600" i="7"/>
  <c r="CR600" i="7"/>
  <c r="CQ600" i="7"/>
  <c r="CP600" i="7"/>
  <c r="CO600" i="7"/>
  <c r="CN600" i="7"/>
  <c r="CM600" i="7"/>
  <c r="CL600" i="7"/>
  <c r="CK600" i="7"/>
  <c r="CJ600" i="7"/>
  <c r="CI600" i="7"/>
  <c r="CH600" i="7"/>
  <c r="CG600" i="7"/>
  <c r="CF600" i="7"/>
  <c r="CE600" i="7"/>
  <c r="CD600" i="7"/>
  <c r="CC600" i="7"/>
  <c r="CB600" i="7"/>
  <c r="CA600" i="7"/>
  <c r="BZ600" i="7"/>
  <c r="BY600" i="7"/>
  <c r="BX600" i="7"/>
  <c r="BW600" i="7"/>
  <c r="BV600" i="7"/>
  <c r="BU600" i="7"/>
  <c r="DV595" i="7"/>
  <c r="DU595" i="7"/>
  <c r="DT595" i="7"/>
  <c r="DS595" i="7"/>
  <c r="DR595" i="7"/>
  <c r="DQ595" i="7"/>
  <c r="DP595" i="7"/>
  <c r="DO595" i="7"/>
  <c r="DN595" i="7"/>
  <c r="DM595" i="7"/>
  <c r="DL595" i="7"/>
  <c r="DK595" i="7"/>
  <c r="DJ595" i="7"/>
  <c r="DI595" i="7"/>
  <c r="DH595" i="7"/>
  <c r="DG595" i="7"/>
  <c r="DF595" i="7"/>
  <c r="DE595" i="7"/>
  <c r="DD595" i="7"/>
  <c r="DC595" i="7"/>
  <c r="DB595" i="7"/>
  <c r="DA595" i="7"/>
  <c r="CZ595" i="7"/>
  <c r="CY595" i="7"/>
  <c r="CX595" i="7"/>
  <c r="CW595" i="7"/>
  <c r="CV595" i="7"/>
  <c r="CU595" i="7"/>
  <c r="CT595" i="7"/>
  <c r="CS595" i="7"/>
  <c r="CR595" i="7"/>
  <c r="CQ595" i="7"/>
  <c r="CP595" i="7"/>
  <c r="CO595" i="7"/>
  <c r="CN595" i="7"/>
  <c r="CM595" i="7"/>
  <c r="CL595" i="7"/>
  <c r="CK595" i="7"/>
  <c r="CJ595" i="7"/>
  <c r="CI595" i="7"/>
  <c r="CH595" i="7"/>
  <c r="CG595" i="7"/>
  <c r="CF595" i="7"/>
  <c r="CE595" i="7"/>
  <c r="CD595" i="7"/>
  <c r="CC595" i="7"/>
  <c r="CB595" i="7"/>
  <c r="CA595" i="7"/>
  <c r="BZ595" i="7"/>
  <c r="BY595" i="7"/>
  <c r="BX595" i="7"/>
  <c r="BW595" i="7"/>
  <c r="BV595" i="7"/>
  <c r="BU595" i="7"/>
  <c r="DV589" i="7"/>
  <c r="DU589" i="7"/>
  <c r="DT589" i="7"/>
  <c r="DS589" i="7"/>
  <c r="DR589" i="7"/>
  <c r="DQ589" i="7"/>
  <c r="DP589" i="7"/>
  <c r="DO589" i="7"/>
  <c r="DN589" i="7"/>
  <c r="DM589" i="7"/>
  <c r="DL589" i="7"/>
  <c r="DK589" i="7"/>
  <c r="DJ589" i="7"/>
  <c r="DI589" i="7"/>
  <c r="DH589" i="7"/>
  <c r="DG589" i="7"/>
  <c r="DF589" i="7"/>
  <c r="DE589" i="7"/>
  <c r="DD589" i="7"/>
  <c r="DC589" i="7"/>
  <c r="DB589" i="7"/>
  <c r="DA589" i="7"/>
  <c r="CZ589" i="7"/>
  <c r="CY589" i="7"/>
  <c r="CX589" i="7"/>
  <c r="CW589" i="7"/>
  <c r="CV589" i="7"/>
  <c r="CU589" i="7"/>
  <c r="CT589" i="7"/>
  <c r="CS589" i="7"/>
  <c r="CR589" i="7"/>
  <c r="CQ589" i="7"/>
  <c r="CP589" i="7"/>
  <c r="CO589" i="7"/>
  <c r="CN589" i="7"/>
  <c r="CM589" i="7"/>
  <c r="CL589" i="7"/>
  <c r="CK589" i="7"/>
  <c r="CJ589" i="7"/>
  <c r="CI589" i="7"/>
  <c r="CH589" i="7"/>
  <c r="CG589" i="7"/>
  <c r="CF589" i="7"/>
  <c r="CE589" i="7"/>
  <c r="CD589" i="7"/>
  <c r="CC589" i="7"/>
  <c r="CB589" i="7"/>
  <c r="CA589" i="7"/>
  <c r="BZ589" i="7"/>
  <c r="BY589" i="7"/>
  <c r="BX589" i="7"/>
  <c r="BW589" i="7"/>
  <c r="BV589" i="7"/>
  <c r="BU589" i="7"/>
  <c r="DV587" i="7"/>
  <c r="DU587" i="7"/>
  <c r="DT587" i="7"/>
  <c r="DS587" i="7"/>
  <c r="DR587" i="7"/>
  <c r="DQ587" i="7"/>
  <c r="DP587" i="7"/>
  <c r="DO587" i="7"/>
  <c r="DN587" i="7"/>
  <c r="DM587" i="7"/>
  <c r="DL587" i="7"/>
  <c r="DK587" i="7"/>
  <c r="DJ587" i="7"/>
  <c r="DI587" i="7"/>
  <c r="DH587" i="7"/>
  <c r="DG587" i="7"/>
  <c r="DF587" i="7"/>
  <c r="DE587" i="7"/>
  <c r="DD587" i="7"/>
  <c r="DC587" i="7"/>
  <c r="DB587" i="7"/>
  <c r="DA587" i="7"/>
  <c r="CZ587" i="7"/>
  <c r="CY587" i="7"/>
  <c r="CX587" i="7"/>
  <c r="CW587" i="7"/>
  <c r="CV587" i="7"/>
  <c r="CU587" i="7"/>
  <c r="CT587" i="7"/>
  <c r="CS587" i="7"/>
  <c r="CR587" i="7"/>
  <c r="CQ587" i="7"/>
  <c r="CP587" i="7"/>
  <c r="CO587" i="7"/>
  <c r="CN587" i="7"/>
  <c r="CM587" i="7"/>
  <c r="CL587" i="7"/>
  <c r="CK587" i="7"/>
  <c r="CJ587" i="7"/>
  <c r="CI587" i="7"/>
  <c r="CH587" i="7"/>
  <c r="CG587" i="7"/>
  <c r="CF587" i="7"/>
  <c r="CE587" i="7"/>
  <c r="CD587" i="7"/>
  <c r="CC587" i="7"/>
  <c r="CB587" i="7"/>
  <c r="CA587" i="7"/>
  <c r="BZ587" i="7"/>
  <c r="BY587" i="7"/>
  <c r="BX587" i="7"/>
  <c r="BW587" i="7"/>
  <c r="BV587" i="7"/>
  <c r="BU587" i="7"/>
  <c r="DV581" i="7"/>
  <c r="DU581" i="7"/>
  <c r="DT581" i="7"/>
  <c r="DS581" i="7"/>
  <c r="DR581" i="7"/>
  <c r="DQ581" i="7"/>
  <c r="DP581" i="7"/>
  <c r="DO581" i="7"/>
  <c r="DN581" i="7"/>
  <c r="DM581" i="7"/>
  <c r="DL581" i="7"/>
  <c r="DK581" i="7"/>
  <c r="DJ581" i="7"/>
  <c r="DI581" i="7"/>
  <c r="DH581" i="7"/>
  <c r="DG581" i="7"/>
  <c r="DF581" i="7"/>
  <c r="DE581" i="7"/>
  <c r="DD581" i="7"/>
  <c r="DC581" i="7"/>
  <c r="DB581" i="7"/>
  <c r="DA581" i="7"/>
  <c r="CZ581" i="7"/>
  <c r="CY581" i="7"/>
  <c r="CX581" i="7"/>
  <c r="CW581" i="7"/>
  <c r="CV581" i="7"/>
  <c r="CU581" i="7"/>
  <c r="CT581" i="7"/>
  <c r="CS581" i="7"/>
  <c r="CR581" i="7"/>
  <c r="CQ581" i="7"/>
  <c r="CP581" i="7"/>
  <c r="CO581" i="7"/>
  <c r="CN581" i="7"/>
  <c r="CM581" i="7"/>
  <c r="CL581" i="7"/>
  <c r="CK581" i="7"/>
  <c r="CJ581" i="7"/>
  <c r="CI581" i="7"/>
  <c r="CH581" i="7"/>
  <c r="CG581" i="7"/>
  <c r="CF581" i="7"/>
  <c r="CE581" i="7"/>
  <c r="CD581" i="7"/>
  <c r="CC581" i="7"/>
  <c r="CB581" i="7"/>
  <c r="CA581" i="7"/>
  <c r="BZ581" i="7"/>
  <c r="BY581" i="7"/>
  <c r="BX581" i="7"/>
  <c r="BW581" i="7"/>
  <c r="BV581" i="7"/>
  <c r="BU581" i="7"/>
  <c r="DV575" i="7"/>
  <c r="DU575" i="7"/>
  <c r="DT575" i="7"/>
  <c r="DS575" i="7"/>
  <c r="DR575" i="7"/>
  <c r="DQ575" i="7"/>
  <c r="DP575" i="7"/>
  <c r="DO575" i="7"/>
  <c r="DN575" i="7"/>
  <c r="DM575" i="7"/>
  <c r="DL575" i="7"/>
  <c r="DK575" i="7"/>
  <c r="DJ575" i="7"/>
  <c r="DI575" i="7"/>
  <c r="DH575" i="7"/>
  <c r="DG575" i="7"/>
  <c r="DF575" i="7"/>
  <c r="DE575" i="7"/>
  <c r="DD575" i="7"/>
  <c r="DC575" i="7"/>
  <c r="DB575" i="7"/>
  <c r="DA575" i="7"/>
  <c r="CZ575" i="7"/>
  <c r="CY575" i="7"/>
  <c r="CX575" i="7"/>
  <c r="CW575" i="7"/>
  <c r="CV575" i="7"/>
  <c r="CU575" i="7"/>
  <c r="CT575" i="7"/>
  <c r="CS575" i="7"/>
  <c r="CR575" i="7"/>
  <c r="CQ575" i="7"/>
  <c r="CP575" i="7"/>
  <c r="CO575" i="7"/>
  <c r="CN575" i="7"/>
  <c r="CM575" i="7"/>
  <c r="CL575" i="7"/>
  <c r="CK575" i="7"/>
  <c r="CJ575" i="7"/>
  <c r="CI575" i="7"/>
  <c r="CH575" i="7"/>
  <c r="CG575" i="7"/>
  <c r="CF575" i="7"/>
  <c r="CE575" i="7"/>
  <c r="CD575" i="7"/>
  <c r="CC575" i="7"/>
  <c r="CB575" i="7"/>
  <c r="CA575" i="7"/>
  <c r="BZ575" i="7"/>
  <c r="BY575" i="7"/>
  <c r="BX575" i="7"/>
  <c r="BW575" i="7"/>
  <c r="BV575" i="7"/>
  <c r="BU575" i="7"/>
  <c r="DV569" i="7"/>
  <c r="DU569" i="7"/>
  <c r="DT569" i="7"/>
  <c r="DS569" i="7"/>
  <c r="DR569" i="7"/>
  <c r="DQ569" i="7"/>
  <c r="DP569" i="7"/>
  <c r="DO569" i="7"/>
  <c r="DN569" i="7"/>
  <c r="DM569" i="7"/>
  <c r="DL569" i="7"/>
  <c r="DK569" i="7"/>
  <c r="DJ569" i="7"/>
  <c r="DI569" i="7"/>
  <c r="DH569" i="7"/>
  <c r="DG569" i="7"/>
  <c r="DF569" i="7"/>
  <c r="DE569" i="7"/>
  <c r="DD569" i="7"/>
  <c r="DC569" i="7"/>
  <c r="DB569" i="7"/>
  <c r="DA569" i="7"/>
  <c r="CZ569" i="7"/>
  <c r="CY569" i="7"/>
  <c r="CX569" i="7"/>
  <c r="CW569" i="7"/>
  <c r="CV569" i="7"/>
  <c r="CU569" i="7"/>
  <c r="CT569" i="7"/>
  <c r="CS569" i="7"/>
  <c r="CR569" i="7"/>
  <c r="CQ569" i="7"/>
  <c r="CP569" i="7"/>
  <c r="CO569" i="7"/>
  <c r="CN569" i="7"/>
  <c r="CM569" i="7"/>
  <c r="CL569" i="7"/>
  <c r="CK569" i="7"/>
  <c r="CJ569" i="7"/>
  <c r="CI569" i="7"/>
  <c r="CH569" i="7"/>
  <c r="CG569" i="7"/>
  <c r="CF569" i="7"/>
  <c r="CE569" i="7"/>
  <c r="CD569" i="7"/>
  <c r="CC569" i="7"/>
  <c r="CB569" i="7"/>
  <c r="CA569" i="7"/>
  <c r="BZ569" i="7"/>
  <c r="BY569" i="7"/>
  <c r="BX569" i="7"/>
  <c r="BW569" i="7"/>
  <c r="BV569" i="7"/>
  <c r="BU569" i="7"/>
  <c r="DV563" i="7"/>
  <c r="DU563" i="7"/>
  <c r="DT563" i="7"/>
  <c r="DS563" i="7"/>
  <c r="DR563" i="7"/>
  <c r="DQ563" i="7"/>
  <c r="DP563" i="7"/>
  <c r="DO563" i="7"/>
  <c r="DN563" i="7"/>
  <c r="DM563" i="7"/>
  <c r="DL563" i="7"/>
  <c r="DK563" i="7"/>
  <c r="DJ563" i="7"/>
  <c r="DI563" i="7"/>
  <c r="DH563" i="7"/>
  <c r="DG563" i="7"/>
  <c r="DF563" i="7"/>
  <c r="DE563" i="7"/>
  <c r="DD563" i="7"/>
  <c r="DC563" i="7"/>
  <c r="DB563" i="7"/>
  <c r="DA563" i="7"/>
  <c r="CZ563" i="7"/>
  <c r="CY563" i="7"/>
  <c r="CX563" i="7"/>
  <c r="CW563" i="7"/>
  <c r="CV563" i="7"/>
  <c r="CU563" i="7"/>
  <c r="CT563" i="7"/>
  <c r="CS563" i="7"/>
  <c r="CR563" i="7"/>
  <c r="CQ563" i="7"/>
  <c r="CP563" i="7"/>
  <c r="CO563" i="7"/>
  <c r="CN563" i="7"/>
  <c r="CM563" i="7"/>
  <c r="CL563" i="7"/>
  <c r="CK563" i="7"/>
  <c r="CJ563" i="7"/>
  <c r="CI563" i="7"/>
  <c r="CH563" i="7"/>
  <c r="CG563" i="7"/>
  <c r="CF563" i="7"/>
  <c r="CE563" i="7"/>
  <c r="CD563" i="7"/>
  <c r="CC563" i="7"/>
  <c r="CB563" i="7"/>
  <c r="CA563" i="7"/>
  <c r="BZ563" i="7"/>
  <c r="BY563" i="7"/>
  <c r="BX563" i="7"/>
  <c r="BW563" i="7"/>
  <c r="BV563" i="7"/>
  <c r="BU563" i="7"/>
  <c r="DV557" i="7"/>
  <c r="DU557" i="7"/>
  <c r="DT557" i="7"/>
  <c r="DS557" i="7"/>
  <c r="DR557" i="7"/>
  <c r="DQ557" i="7"/>
  <c r="DP557" i="7"/>
  <c r="DO557" i="7"/>
  <c r="DN557" i="7"/>
  <c r="DM557" i="7"/>
  <c r="DL557" i="7"/>
  <c r="DK557" i="7"/>
  <c r="DJ557" i="7"/>
  <c r="DI557" i="7"/>
  <c r="DH557" i="7"/>
  <c r="DG557" i="7"/>
  <c r="DF557" i="7"/>
  <c r="DE557" i="7"/>
  <c r="DD557" i="7"/>
  <c r="DC557" i="7"/>
  <c r="DB557" i="7"/>
  <c r="DA557" i="7"/>
  <c r="CZ557" i="7"/>
  <c r="CY557" i="7"/>
  <c r="CX557" i="7"/>
  <c r="CW557" i="7"/>
  <c r="CV557" i="7"/>
  <c r="CU557" i="7"/>
  <c r="CT557" i="7"/>
  <c r="CS557" i="7"/>
  <c r="CR557" i="7"/>
  <c r="CQ557" i="7"/>
  <c r="CP557" i="7"/>
  <c r="CO557" i="7"/>
  <c r="CN557" i="7"/>
  <c r="CM557" i="7"/>
  <c r="CL557" i="7"/>
  <c r="CK557" i="7"/>
  <c r="CJ557" i="7"/>
  <c r="CI557" i="7"/>
  <c r="CH557" i="7"/>
  <c r="CG557" i="7"/>
  <c r="CF557" i="7"/>
  <c r="CE557" i="7"/>
  <c r="CD557" i="7"/>
  <c r="CC557" i="7"/>
  <c r="CB557" i="7"/>
  <c r="CA557" i="7"/>
  <c r="BZ557" i="7"/>
  <c r="BY557" i="7"/>
  <c r="BX557" i="7"/>
  <c r="BW557" i="7"/>
  <c r="BV557" i="7"/>
  <c r="BU557" i="7"/>
  <c r="DV552" i="7"/>
  <c r="DU552" i="7"/>
  <c r="DT552" i="7"/>
  <c r="DS552" i="7"/>
  <c r="DR552" i="7"/>
  <c r="DQ552" i="7"/>
  <c r="DP552" i="7"/>
  <c r="DO552" i="7"/>
  <c r="DN552" i="7"/>
  <c r="DM552" i="7"/>
  <c r="DL552" i="7"/>
  <c r="DK552" i="7"/>
  <c r="DJ552" i="7"/>
  <c r="DI552" i="7"/>
  <c r="DH552" i="7"/>
  <c r="DG552" i="7"/>
  <c r="DF552" i="7"/>
  <c r="DE552" i="7"/>
  <c r="DD552" i="7"/>
  <c r="DC552" i="7"/>
  <c r="DB552" i="7"/>
  <c r="DA552" i="7"/>
  <c r="CZ552" i="7"/>
  <c r="CY552" i="7"/>
  <c r="CX552" i="7"/>
  <c r="CW552" i="7"/>
  <c r="CV552" i="7"/>
  <c r="CU552" i="7"/>
  <c r="CT552" i="7"/>
  <c r="CS552" i="7"/>
  <c r="CR552" i="7"/>
  <c r="CQ552" i="7"/>
  <c r="CP552" i="7"/>
  <c r="CO552" i="7"/>
  <c r="CN552" i="7"/>
  <c r="CM552" i="7"/>
  <c r="CL552" i="7"/>
  <c r="CK552" i="7"/>
  <c r="CJ552" i="7"/>
  <c r="CI552" i="7"/>
  <c r="CH552" i="7"/>
  <c r="CG552" i="7"/>
  <c r="CF552" i="7"/>
  <c r="CE552" i="7"/>
  <c r="CD552" i="7"/>
  <c r="CC552" i="7"/>
  <c r="CB552" i="7"/>
  <c r="CA552" i="7"/>
  <c r="BZ552" i="7"/>
  <c r="BY552" i="7"/>
  <c r="BX552" i="7"/>
  <c r="BW552" i="7"/>
  <c r="BV552" i="7"/>
  <c r="BU552" i="7"/>
  <c r="DV546" i="7"/>
  <c r="DU546" i="7"/>
  <c r="DT546" i="7"/>
  <c r="DS546" i="7"/>
  <c r="DR546" i="7"/>
  <c r="DQ546" i="7"/>
  <c r="DP546" i="7"/>
  <c r="DO546" i="7"/>
  <c r="DN546" i="7"/>
  <c r="DM546" i="7"/>
  <c r="DL546" i="7"/>
  <c r="DK546" i="7"/>
  <c r="DJ546" i="7"/>
  <c r="DI546" i="7"/>
  <c r="DH546" i="7"/>
  <c r="DG546" i="7"/>
  <c r="DF546" i="7"/>
  <c r="DE546" i="7"/>
  <c r="DD546" i="7"/>
  <c r="DC546" i="7"/>
  <c r="DB546" i="7"/>
  <c r="DA546" i="7"/>
  <c r="CZ546" i="7"/>
  <c r="CY546" i="7"/>
  <c r="CX546" i="7"/>
  <c r="CW546" i="7"/>
  <c r="CV546" i="7"/>
  <c r="CU546" i="7"/>
  <c r="CT546" i="7"/>
  <c r="CS546" i="7"/>
  <c r="CR546" i="7"/>
  <c r="CQ546" i="7"/>
  <c r="CP546" i="7"/>
  <c r="CO546" i="7"/>
  <c r="CN546" i="7"/>
  <c r="CM546" i="7"/>
  <c r="CL546" i="7"/>
  <c r="CK546" i="7"/>
  <c r="CJ546" i="7"/>
  <c r="CI546" i="7"/>
  <c r="CH546" i="7"/>
  <c r="CG546" i="7"/>
  <c r="CF546" i="7"/>
  <c r="CE546" i="7"/>
  <c r="CD546" i="7"/>
  <c r="CC546" i="7"/>
  <c r="CB546" i="7"/>
  <c r="CA546" i="7"/>
  <c r="BZ546" i="7"/>
  <c r="BY546" i="7"/>
  <c r="BX546" i="7"/>
  <c r="BW546" i="7"/>
  <c r="BV546" i="7"/>
  <c r="BU546" i="7"/>
  <c r="DV540" i="7"/>
  <c r="DU540" i="7"/>
  <c r="DT540" i="7"/>
  <c r="DS540" i="7"/>
  <c r="DR540" i="7"/>
  <c r="DQ540" i="7"/>
  <c r="DP540" i="7"/>
  <c r="DO540" i="7"/>
  <c r="DN540" i="7"/>
  <c r="DM540" i="7"/>
  <c r="DL540" i="7"/>
  <c r="DK540" i="7"/>
  <c r="DJ540" i="7"/>
  <c r="DI540" i="7"/>
  <c r="DH540" i="7"/>
  <c r="DG540" i="7"/>
  <c r="DF540" i="7"/>
  <c r="DE540" i="7"/>
  <c r="DD540" i="7"/>
  <c r="DC540" i="7"/>
  <c r="DB540" i="7"/>
  <c r="DA540" i="7"/>
  <c r="CZ540" i="7"/>
  <c r="CY540" i="7"/>
  <c r="CX540" i="7"/>
  <c r="CW540" i="7"/>
  <c r="CV540" i="7"/>
  <c r="CU540" i="7"/>
  <c r="CT540" i="7"/>
  <c r="CS540" i="7"/>
  <c r="CR540" i="7"/>
  <c r="CQ540" i="7"/>
  <c r="CP540" i="7"/>
  <c r="CO540" i="7"/>
  <c r="CN540" i="7"/>
  <c r="CM540" i="7"/>
  <c r="CL540" i="7"/>
  <c r="CK540" i="7"/>
  <c r="CJ540" i="7"/>
  <c r="CI540" i="7"/>
  <c r="CH540" i="7"/>
  <c r="CG540" i="7"/>
  <c r="CF540" i="7"/>
  <c r="CE540" i="7"/>
  <c r="CD540" i="7"/>
  <c r="CC540" i="7"/>
  <c r="CB540" i="7"/>
  <c r="CA540" i="7"/>
  <c r="BZ540" i="7"/>
  <c r="BY540" i="7"/>
  <c r="BX540" i="7"/>
  <c r="BW540" i="7"/>
  <c r="BV540" i="7"/>
  <c r="BU540" i="7"/>
  <c r="DV534" i="7"/>
  <c r="DU534" i="7"/>
  <c r="DT534" i="7"/>
  <c r="DS534" i="7"/>
  <c r="DR534" i="7"/>
  <c r="DQ534" i="7"/>
  <c r="DP534" i="7"/>
  <c r="DO534" i="7"/>
  <c r="DN534" i="7"/>
  <c r="DM534" i="7"/>
  <c r="DL534" i="7"/>
  <c r="DK534" i="7"/>
  <c r="DJ534" i="7"/>
  <c r="DI534" i="7"/>
  <c r="DH534" i="7"/>
  <c r="DG534" i="7"/>
  <c r="DF534" i="7"/>
  <c r="DE534" i="7"/>
  <c r="DD534" i="7"/>
  <c r="DC534" i="7"/>
  <c r="DB534" i="7"/>
  <c r="DA534" i="7"/>
  <c r="CZ534" i="7"/>
  <c r="CY534" i="7"/>
  <c r="CX534" i="7"/>
  <c r="CW534" i="7"/>
  <c r="CV534" i="7"/>
  <c r="CU534" i="7"/>
  <c r="CT534" i="7"/>
  <c r="CS534" i="7"/>
  <c r="CR534" i="7"/>
  <c r="CQ534" i="7"/>
  <c r="CP534" i="7"/>
  <c r="CO534" i="7"/>
  <c r="CN534" i="7"/>
  <c r="CM534" i="7"/>
  <c r="CL534" i="7"/>
  <c r="CK534" i="7"/>
  <c r="CJ534" i="7"/>
  <c r="CI534" i="7"/>
  <c r="CH534" i="7"/>
  <c r="CG534" i="7"/>
  <c r="CF534" i="7"/>
  <c r="CE534" i="7"/>
  <c r="CD534" i="7"/>
  <c r="CC534" i="7"/>
  <c r="CB534" i="7"/>
  <c r="CA534" i="7"/>
  <c r="BZ534" i="7"/>
  <c r="BY534" i="7"/>
  <c r="BX534" i="7"/>
  <c r="BW534" i="7"/>
  <c r="BV534" i="7"/>
  <c r="BU534" i="7"/>
  <c r="DV525" i="7"/>
  <c r="DU525" i="7"/>
  <c r="DT525" i="7"/>
  <c r="DS525" i="7"/>
  <c r="DR525" i="7"/>
  <c r="DQ525" i="7"/>
  <c r="DP525" i="7"/>
  <c r="DO525" i="7"/>
  <c r="DN525" i="7"/>
  <c r="DM525" i="7"/>
  <c r="DL525" i="7"/>
  <c r="DK525" i="7"/>
  <c r="DJ525" i="7"/>
  <c r="DI525" i="7"/>
  <c r="DH525" i="7"/>
  <c r="DG525" i="7"/>
  <c r="DF525" i="7"/>
  <c r="DE525" i="7"/>
  <c r="DD525" i="7"/>
  <c r="DC525" i="7"/>
  <c r="DB525" i="7"/>
  <c r="DA525" i="7"/>
  <c r="CZ525" i="7"/>
  <c r="CY525" i="7"/>
  <c r="CX525" i="7"/>
  <c r="CW525" i="7"/>
  <c r="CV525" i="7"/>
  <c r="CU525" i="7"/>
  <c r="CT525" i="7"/>
  <c r="CS525" i="7"/>
  <c r="CR525" i="7"/>
  <c r="CQ525" i="7"/>
  <c r="CP525" i="7"/>
  <c r="CO525" i="7"/>
  <c r="CN525" i="7"/>
  <c r="CM525" i="7"/>
  <c r="CL525" i="7"/>
  <c r="CK525" i="7"/>
  <c r="CJ525" i="7"/>
  <c r="CI525" i="7"/>
  <c r="CH525" i="7"/>
  <c r="CG525" i="7"/>
  <c r="CF525" i="7"/>
  <c r="CE525" i="7"/>
  <c r="CD525" i="7"/>
  <c r="CC525" i="7"/>
  <c r="CB525" i="7"/>
  <c r="CA525" i="7"/>
  <c r="BZ525" i="7"/>
  <c r="BY525" i="7"/>
  <c r="BX525" i="7"/>
  <c r="BW525" i="7"/>
  <c r="BV525" i="7"/>
  <c r="BU525" i="7"/>
  <c r="DV522" i="7"/>
  <c r="DU522" i="7"/>
  <c r="DT522" i="7"/>
  <c r="DS522" i="7"/>
  <c r="DR522" i="7"/>
  <c r="DQ522" i="7"/>
  <c r="DP522" i="7"/>
  <c r="DO522" i="7"/>
  <c r="DN522" i="7"/>
  <c r="DM522" i="7"/>
  <c r="DL522" i="7"/>
  <c r="DK522" i="7"/>
  <c r="DJ522" i="7"/>
  <c r="DI522" i="7"/>
  <c r="DH522" i="7"/>
  <c r="DG522" i="7"/>
  <c r="DF522" i="7"/>
  <c r="DE522" i="7"/>
  <c r="DD522" i="7"/>
  <c r="DC522" i="7"/>
  <c r="DB522" i="7"/>
  <c r="DA522" i="7"/>
  <c r="CZ522" i="7"/>
  <c r="CY522" i="7"/>
  <c r="CX522" i="7"/>
  <c r="CW522" i="7"/>
  <c r="CV522" i="7"/>
  <c r="CU522" i="7"/>
  <c r="CT522" i="7"/>
  <c r="CS522" i="7"/>
  <c r="CR522" i="7"/>
  <c r="CQ522" i="7"/>
  <c r="CP522" i="7"/>
  <c r="CO522" i="7"/>
  <c r="CN522" i="7"/>
  <c r="CM522" i="7"/>
  <c r="CL522" i="7"/>
  <c r="CK522" i="7"/>
  <c r="CJ522" i="7"/>
  <c r="CI522" i="7"/>
  <c r="CH522" i="7"/>
  <c r="CG522" i="7"/>
  <c r="CF522" i="7"/>
  <c r="CE522" i="7"/>
  <c r="CD522" i="7"/>
  <c r="CC522" i="7"/>
  <c r="CB522" i="7"/>
  <c r="CA522" i="7"/>
  <c r="BZ522" i="7"/>
  <c r="BY522" i="7"/>
  <c r="BX522" i="7"/>
  <c r="BW522" i="7"/>
  <c r="BV522" i="7"/>
  <c r="BU522" i="7"/>
  <c r="DV513" i="7"/>
  <c r="DU513" i="7"/>
  <c r="DT513" i="7"/>
  <c r="DS513" i="7"/>
  <c r="DR513" i="7"/>
  <c r="DQ513" i="7"/>
  <c r="DP513" i="7"/>
  <c r="DO513" i="7"/>
  <c r="DN513" i="7"/>
  <c r="DM513" i="7"/>
  <c r="DL513" i="7"/>
  <c r="DK513" i="7"/>
  <c r="DJ513" i="7"/>
  <c r="DI513" i="7"/>
  <c r="DH513" i="7"/>
  <c r="DG513" i="7"/>
  <c r="DF513" i="7"/>
  <c r="DE513" i="7"/>
  <c r="DD513" i="7"/>
  <c r="DC513" i="7"/>
  <c r="DB513" i="7"/>
  <c r="DA513" i="7"/>
  <c r="CZ513" i="7"/>
  <c r="CY513" i="7"/>
  <c r="CX513" i="7"/>
  <c r="CW513" i="7"/>
  <c r="CV513" i="7"/>
  <c r="CU513" i="7"/>
  <c r="CT513" i="7"/>
  <c r="CS513" i="7"/>
  <c r="CR513" i="7"/>
  <c r="CQ513" i="7"/>
  <c r="CP513" i="7"/>
  <c r="CO513" i="7"/>
  <c r="CN513" i="7"/>
  <c r="CM513" i="7"/>
  <c r="CL513" i="7"/>
  <c r="CK513" i="7"/>
  <c r="CJ513" i="7"/>
  <c r="CI513" i="7"/>
  <c r="CH513" i="7"/>
  <c r="CG513" i="7"/>
  <c r="CF513" i="7"/>
  <c r="CE513" i="7"/>
  <c r="CD513" i="7"/>
  <c r="CC513" i="7"/>
  <c r="CB513" i="7"/>
  <c r="CA513" i="7"/>
  <c r="BZ513" i="7"/>
  <c r="BY513" i="7"/>
  <c r="BX513" i="7"/>
  <c r="BW513" i="7"/>
  <c r="BV513" i="7"/>
  <c r="BU513" i="7"/>
  <c r="DV507" i="7"/>
  <c r="DU507" i="7"/>
  <c r="DT507" i="7"/>
  <c r="DS507" i="7"/>
  <c r="DR507" i="7"/>
  <c r="DQ507" i="7"/>
  <c r="DP507" i="7"/>
  <c r="DO507" i="7"/>
  <c r="DN507" i="7"/>
  <c r="DM507" i="7"/>
  <c r="DL507" i="7"/>
  <c r="DK507" i="7"/>
  <c r="DJ507" i="7"/>
  <c r="DI507" i="7"/>
  <c r="DH507" i="7"/>
  <c r="DG507" i="7"/>
  <c r="DF507" i="7"/>
  <c r="DE507" i="7"/>
  <c r="DD507" i="7"/>
  <c r="DC507" i="7"/>
  <c r="DB507" i="7"/>
  <c r="DA507" i="7"/>
  <c r="CZ507" i="7"/>
  <c r="CY507" i="7"/>
  <c r="CX507" i="7"/>
  <c r="CW507" i="7"/>
  <c r="CV507" i="7"/>
  <c r="CU507" i="7"/>
  <c r="CT507" i="7"/>
  <c r="CS507" i="7"/>
  <c r="CR507" i="7"/>
  <c r="CQ507" i="7"/>
  <c r="CP507" i="7"/>
  <c r="CO507" i="7"/>
  <c r="CN507" i="7"/>
  <c r="CM507" i="7"/>
  <c r="CL507" i="7"/>
  <c r="CK507" i="7"/>
  <c r="CJ507" i="7"/>
  <c r="CI507" i="7"/>
  <c r="CH507" i="7"/>
  <c r="CG507" i="7"/>
  <c r="CF507" i="7"/>
  <c r="CE507" i="7"/>
  <c r="CD507" i="7"/>
  <c r="CC507" i="7"/>
  <c r="CB507" i="7"/>
  <c r="CA507" i="7"/>
  <c r="BZ507" i="7"/>
  <c r="BY507" i="7"/>
  <c r="BX507" i="7"/>
  <c r="BW507" i="7"/>
  <c r="BV507" i="7"/>
  <c r="BU507" i="7"/>
  <c r="DV492" i="7"/>
  <c r="DU492" i="7"/>
  <c r="DT492" i="7"/>
  <c r="DS492" i="7"/>
  <c r="DR492" i="7"/>
  <c r="DQ492" i="7"/>
  <c r="DP492" i="7"/>
  <c r="DO492" i="7"/>
  <c r="DN492" i="7"/>
  <c r="DM492" i="7"/>
  <c r="DL492" i="7"/>
  <c r="DK492" i="7"/>
  <c r="DJ492" i="7"/>
  <c r="DI492" i="7"/>
  <c r="DH492" i="7"/>
  <c r="DG492" i="7"/>
  <c r="DF492" i="7"/>
  <c r="DE492" i="7"/>
  <c r="DD492" i="7"/>
  <c r="DC492" i="7"/>
  <c r="DB492" i="7"/>
  <c r="DA492" i="7"/>
  <c r="CZ492" i="7"/>
  <c r="CY492" i="7"/>
  <c r="CX492" i="7"/>
  <c r="CW492" i="7"/>
  <c r="CV492" i="7"/>
  <c r="CU492" i="7"/>
  <c r="CT492" i="7"/>
  <c r="CS492" i="7"/>
  <c r="CR492" i="7"/>
  <c r="CQ492" i="7"/>
  <c r="CP492" i="7"/>
  <c r="CO492" i="7"/>
  <c r="CN492" i="7"/>
  <c r="CM492" i="7"/>
  <c r="CL492" i="7"/>
  <c r="CK492" i="7"/>
  <c r="CJ492" i="7"/>
  <c r="CI492" i="7"/>
  <c r="CH492" i="7"/>
  <c r="CG492" i="7"/>
  <c r="CF492" i="7"/>
  <c r="CE492" i="7"/>
  <c r="CD492" i="7"/>
  <c r="CC492" i="7"/>
  <c r="CB492" i="7"/>
  <c r="CA492" i="7"/>
  <c r="BZ492" i="7"/>
  <c r="BY492" i="7"/>
  <c r="BX492" i="7"/>
  <c r="BW492" i="7"/>
  <c r="BV492" i="7"/>
  <c r="BU492" i="7"/>
  <c r="DV487" i="7"/>
  <c r="DU487" i="7"/>
  <c r="DT487" i="7"/>
  <c r="DS487" i="7"/>
  <c r="DR487" i="7"/>
  <c r="DQ487" i="7"/>
  <c r="DP487" i="7"/>
  <c r="DO487" i="7"/>
  <c r="DN487" i="7"/>
  <c r="DM487" i="7"/>
  <c r="DL487" i="7"/>
  <c r="DK487" i="7"/>
  <c r="DJ487" i="7"/>
  <c r="DI487" i="7"/>
  <c r="DH487" i="7"/>
  <c r="DG487" i="7"/>
  <c r="DF487" i="7"/>
  <c r="DE487" i="7"/>
  <c r="DD487" i="7"/>
  <c r="DC487" i="7"/>
  <c r="DB487" i="7"/>
  <c r="DA487" i="7"/>
  <c r="CZ487" i="7"/>
  <c r="CY487" i="7"/>
  <c r="CX487" i="7"/>
  <c r="CW487" i="7"/>
  <c r="CV487" i="7"/>
  <c r="CU487" i="7"/>
  <c r="CT487" i="7"/>
  <c r="CS487" i="7"/>
  <c r="CR487" i="7"/>
  <c r="CQ487" i="7"/>
  <c r="CP487" i="7"/>
  <c r="CO487" i="7"/>
  <c r="CN487" i="7"/>
  <c r="CM487" i="7"/>
  <c r="CL487" i="7"/>
  <c r="CK487" i="7"/>
  <c r="CJ487" i="7"/>
  <c r="CI487" i="7"/>
  <c r="CH487" i="7"/>
  <c r="CG487" i="7"/>
  <c r="CF487" i="7"/>
  <c r="CE487" i="7"/>
  <c r="CD487" i="7"/>
  <c r="CC487" i="7"/>
  <c r="CB487" i="7"/>
  <c r="CA487" i="7"/>
  <c r="BZ487" i="7"/>
  <c r="BY487" i="7"/>
  <c r="BX487" i="7"/>
  <c r="BW487" i="7"/>
  <c r="BV487" i="7"/>
  <c r="BU487" i="7"/>
  <c r="DV481" i="7"/>
  <c r="DU481" i="7"/>
  <c r="DT481" i="7"/>
  <c r="DS481" i="7"/>
  <c r="DR481" i="7"/>
  <c r="DQ481" i="7"/>
  <c r="DP481" i="7"/>
  <c r="DO481" i="7"/>
  <c r="DN481" i="7"/>
  <c r="DM481" i="7"/>
  <c r="DL481" i="7"/>
  <c r="DK481" i="7"/>
  <c r="DJ481" i="7"/>
  <c r="DI481" i="7"/>
  <c r="DH481" i="7"/>
  <c r="DG481" i="7"/>
  <c r="DF481" i="7"/>
  <c r="DE481" i="7"/>
  <c r="DD481" i="7"/>
  <c r="DC481" i="7"/>
  <c r="DB481" i="7"/>
  <c r="DA481" i="7"/>
  <c r="CZ481" i="7"/>
  <c r="CY481" i="7"/>
  <c r="CX481" i="7"/>
  <c r="CW481" i="7"/>
  <c r="CV481" i="7"/>
  <c r="CU481" i="7"/>
  <c r="CT481" i="7"/>
  <c r="CS481" i="7"/>
  <c r="CR481" i="7"/>
  <c r="CQ481" i="7"/>
  <c r="CP481" i="7"/>
  <c r="CO481" i="7"/>
  <c r="CN481" i="7"/>
  <c r="CM481" i="7"/>
  <c r="CL481" i="7"/>
  <c r="CK481" i="7"/>
  <c r="CJ481" i="7"/>
  <c r="CI481" i="7"/>
  <c r="CH481" i="7"/>
  <c r="CG481" i="7"/>
  <c r="CF481" i="7"/>
  <c r="CE481" i="7"/>
  <c r="CD481" i="7"/>
  <c r="CC481" i="7"/>
  <c r="CB481" i="7"/>
  <c r="CA481" i="7"/>
  <c r="BZ481" i="7"/>
  <c r="BY481" i="7"/>
  <c r="BX481" i="7"/>
  <c r="BW481" i="7"/>
  <c r="BV481" i="7"/>
  <c r="BU481" i="7"/>
  <c r="DV472" i="7"/>
  <c r="DU472" i="7"/>
  <c r="DT472" i="7"/>
  <c r="DS472" i="7"/>
  <c r="DR472" i="7"/>
  <c r="DQ472" i="7"/>
  <c r="DP472" i="7"/>
  <c r="DO472" i="7"/>
  <c r="DN472" i="7"/>
  <c r="DM472" i="7"/>
  <c r="DL472" i="7"/>
  <c r="DK472" i="7"/>
  <c r="DJ472" i="7"/>
  <c r="DI472" i="7"/>
  <c r="DH472" i="7"/>
  <c r="DG472" i="7"/>
  <c r="DF472" i="7"/>
  <c r="DE472" i="7"/>
  <c r="DD472" i="7"/>
  <c r="DC472" i="7"/>
  <c r="DB472" i="7"/>
  <c r="DA472" i="7"/>
  <c r="CZ472" i="7"/>
  <c r="CY472" i="7"/>
  <c r="CX472" i="7"/>
  <c r="CW472" i="7"/>
  <c r="CV472" i="7"/>
  <c r="CU472" i="7"/>
  <c r="CT472" i="7"/>
  <c r="CS472" i="7"/>
  <c r="CR472" i="7"/>
  <c r="CQ472" i="7"/>
  <c r="CP472" i="7"/>
  <c r="CO472" i="7"/>
  <c r="CN472" i="7"/>
  <c r="CM472" i="7"/>
  <c r="CL472" i="7"/>
  <c r="CK472" i="7"/>
  <c r="CJ472" i="7"/>
  <c r="CI472" i="7"/>
  <c r="CH472" i="7"/>
  <c r="CG472" i="7"/>
  <c r="CF472" i="7"/>
  <c r="CE472" i="7"/>
  <c r="CD472" i="7"/>
  <c r="CC472" i="7"/>
  <c r="CB472" i="7"/>
  <c r="CA472" i="7"/>
  <c r="BZ472" i="7"/>
  <c r="BY472" i="7"/>
  <c r="BX472" i="7"/>
  <c r="BW472" i="7"/>
  <c r="BV472" i="7"/>
  <c r="BU472" i="7"/>
  <c r="DV471" i="7"/>
  <c r="DU471" i="7"/>
  <c r="DT471" i="7"/>
  <c r="DS471" i="7"/>
  <c r="DR471" i="7"/>
  <c r="DQ471" i="7"/>
  <c r="DP471" i="7"/>
  <c r="DO471" i="7"/>
  <c r="DN471" i="7"/>
  <c r="DM471" i="7"/>
  <c r="DL471" i="7"/>
  <c r="DK471" i="7"/>
  <c r="DJ471" i="7"/>
  <c r="DI471" i="7"/>
  <c r="DH471" i="7"/>
  <c r="DG471" i="7"/>
  <c r="DF471" i="7"/>
  <c r="DE471" i="7"/>
  <c r="DD471" i="7"/>
  <c r="DC471" i="7"/>
  <c r="DB471" i="7"/>
  <c r="DA471" i="7"/>
  <c r="CZ471" i="7"/>
  <c r="CY471" i="7"/>
  <c r="CX471" i="7"/>
  <c r="CW471" i="7"/>
  <c r="CV471" i="7"/>
  <c r="CU471" i="7"/>
  <c r="CT471" i="7"/>
  <c r="CS471" i="7"/>
  <c r="CR471" i="7"/>
  <c r="CQ471" i="7"/>
  <c r="CP471" i="7"/>
  <c r="CO471" i="7"/>
  <c r="CN471" i="7"/>
  <c r="CM471" i="7"/>
  <c r="CL471" i="7"/>
  <c r="CK471" i="7"/>
  <c r="CJ471" i="7"/>
  <c r="CI471" i="7"/>
  <c r="CH471" i="7"/>
  <c r="CG471" i="7"/>
  <c r="CF471" i="7"/>
  <c r="CE471" i="7"/>
  <c r="CD471" i="7"/>
  <c r="CC471" i="7"/>
  <c r="CB471" i="7"/>
  <c r="CA471" i="7"/>
  <c r="BZ471" i="7"/>
  <c r="BY471" i="7"/>
  <c r="BX471" i="7"/>
  <c r="BW471" i="7"/>
  <c r="BV471" i="7"/>
  <c r="BU471" i="7"/>
  <c r="DV465" i="7"/>
  <c r="DU465" i="7"/>
  <c r="DT465" i="7"/>
  <c r="DS465" i="7"/>
  <c r="DR465" i="7"/>
  <c r="DQ465" i="7"/>
  <c r="DP465" i="7"/>
  <c r="DO465" i="7"/>
  <c r="DN465" i="7"/>
  <c r="DM465" i="7"/>
  <c r="DL465" i="7"/>
  <c r="DK465" i="7"/>
  <c r="DJ465" i="7"/>
  <c r="DI465" i="7"/>
  <c r="DH465" i="7"/>
  <c r="DG465" i="7"/>
  <c r="DF465" i="7"/>
  <c r="DE465" i="7"/>
  <c r="DD465" i="7"/>
  <c r="DC465" i="7"/>
  <c r="DB465" i="7"/>
  <c r="DA465" i="7"/>
  <c r="CZ465" i="7"/>
  <c r="CY465" i="7"/>
  <c r="CX465" i="7"/>
  <c r="CW465" i="7"/>
  <c r="CV465" i="7"/>
  <c r="CU465" i="7"/>
  <c r="CT465" i="7"/>
  <c r="CS465" i="7"/>
  <c r="CR465" i="7"/>
  <c r="CQ465" i="7"/>
  <c r="CP465" i="7"/>
  <c r="CO465" i="7"/>
  <c r="CN465" i="7"/>
  <c r="CM465" i="7"/>
  <c r="CL465" i="7"/>
  <c r="CK465" i="7"/>
  <c r="CJ465" i="7"/>
  <c r="CI465" i="7"/>
  <c r="CH465" i="7"/>
  <c r="CG465" i="7"/>
  <c r="CF465" i="7"/>
  <c r="CE465" i="7"/>
  <c r="CD465" i="7"/>
  <c r="CC465" i="7"/>
  <c r="CB465" i="7"/>
  <c r="CA465" i="7"/>
  <c r="BZ465" i="7"/>
  <c r="BY465" i="7"/>
  <c r="BX465" i="7"/>
  <c r="BW465" i="7"/>
  <c r="BV465" i="7"/>
  <c r="BU465" i="7"/>
  <c r="DV459" i="7"/>
  <c r="DU459" i="7"/>
  <c r="DT459" i="7"/>
  <c r="DS459" i="7"/>
  <c r="DR459" i="7"/>
  <c r="DQ459" i="7"/>
  <c r="DP459" i="7"/>
  <c r="DO459" i="7"/>
  <c r="DN459" i="7"/>
  <c r="DM459" i="7"/>
  <c r="DL459" i="7"/>
  <c r="DK459" i="7"/>
  <c r="DJ459" i="7"/>
  <c r="DI459" i="7"/>
  <c r="DH459" i="7"/>
  <c r="DG459" i="7"/>
  <c r="DF459" i="7"/>
  <c r="DE459" i="7"/>
  <c r="DD459" i="7"/>
  <c r="DC459" i="7"/>
  <c r="DB459" i="7"/>
  <c r="DA459" i="7"/>
  <c r="CZ459" i="7"/>
  <c r="CY459" i="7"/>
  <c r="CX459" i="7"/>
  <c r="CW459" i="7"/>
  <c r="CV459" i="7"/>
  <c r="CU459" i="7"/>
  <c r="CT459" i="7"/>
  <c r="CS459" i="7"/>
  <c r="CR459" i="7"/>
  <c r="CQ459" i="7"/>
  <c r="CP459" i="7"/>
  <c r="CO459" i="7"/>
  <c r="CN459" i="7"/>
  <c r="CM459" i="7"/>
  <c r="CL459" i="7"/>
  <c r="CK459" i="7"/>
  <c r="CJ459" i="7"/>
  <c r="CI459" i="7"/>
  <c r="CH459" i="7"/>
  <c r="CG459" i="7"/>
  <c r="CF459" i="7"/>
  <c r="CE459" i="7"/>
  <c r="CD459" i="7"/>
  <c r="CC459" i="7"/>
  <c r="CB459" i="7"/>
  <c r="CA459" i="7"/>
  <c r="BZ459" i="7"/>
  <c r="BY459" i="7"/>
  <c r="BX459" i="7"/>
  <c r="BW459" i="7"/>
  <c r="BV459" i="7"/>
  <c r="BU459" i="7"/>
  <c r="DV453" i="7"/>
  <c r="DU453" i="7"/>
  <c r="DT453" i="7"/>
  <c r="DS453" i="7"/>
  <c r="DR453" i="7"/>
  <c r="DQ453" i="7"/>
  <c r="DP453" i="7"/>
  <c r="DO453" i="7"/>
  <c r="DN453" i="7"/>
  <c r="DM453" i="7"/>
  <c r="DL453" i="7"/>
  <c r="DK453" i="7"/>
  <c r="DJ453" i="7"/>
  <c r="DI453" i="7"/>
  <c r="DH453" i="7"/>
  <c r="DG453" i="7"/>
  <c r="DF453" i="7"/>
  <c r="DE453" i="7"/>
  <c r="DD453" i="7"/>
  <c r="DC453" i="7"/>
  <c r="DB453" i="7"/>
  <c r="DA453" i="7"/>
  <c r="CZ453" i="7"/>
  <c r="CY453" i="7"/>
  <c r="CX453" i="7"/>
  <c r="CW453" i="7"/>
  <c r="CV453" i="7"/>
  <c r="CU453" i="7"/>
  <c r="CT453" i="7"/>
  <c r="CS453" i="7"/>
  <c r="CR453" i="7"/>
  <c r="CQ453" i="7"/>
  <c r="CP453" i="7"/>
  <c r="CO453" i="7"/>
  <c r="CN453" i="7"/>
  <c r="CM453" i="7"/>
  <c r="CL453" i="7"/>
  <c r="CK453" i="7"/>
  <c r="CJ453" i="7"/>
  <c r="CI453" i="7"/>
  <c r="CH453" i="7"/>
  <c r="CG453" i="7"/>
  <c r="CF453" i="7"/>
  <c r="CE453" i="7"/>
  <c r="CD453" i="7"/>
  <c r="CC453" i="7"/>
  <c r="CB453" i="7"/>
  <c r="CA453" i="7"/>
  <c r="BZ453" i="7"/>
  <c r="BY453" i="7"/>
  <c r="BX453" i="7"/>
  <c r="BW453" i="7"/>
  <c r="BV453" i="7"/>
  <c r="BU453" i="7"/>
  <c r="DV447" i="7"/>
  <c r="DU447" i="7"/>
  <c r="DT447" i="7"/>
  <c r="DS447" i="7"/>
  <c r="DR447" i="7"/>
  <c r="DQ447" i="7"/>
  <c r="DP447" i="7"/>
  <c r="DO447" i="7"/>
  <c r="DN447" i="7"/>
  <c r="DM447" i="7"/>
  <c r="DL447" i="7"/>
  <c r="DK447" i="7"/>
  <c r="DJ447" i="7"/>
  <c r="DI447" i="7"/>
  <c r="DH447" i="7"/>
  <c r="DG447" i="7"/>
  <c r="DF447" i="7"/>
  <c r="DE447" i="7"/>
  <c r="DD447" i="7"/>
  <c r="DC447" i="7"/>
  <c r="DB447" i="7"/>
  <c r="DA447" i="7"/>
  <c r="CZ447" i="7"/>
  <c r="CY447" i="7"/>
  <c r="CX447" i="7"/>
  <c r="CW447" i="7"/>
  <c r="CV447" i="7"/>
  <c r="CU447" i="7"/>
  <c r="CT447" i="7"/>
  <c r="CS447" i="7"/>
  <c r="CR447" i="7"/>
  <c r="CQ447" i="7"/>
  <c r="CP447" i="7"/>
  <c r="CO447" i="7"/>
  <c r="CN447" i="7"/>
  <c r="CM447" i="7"/>
  <c r="CL447" i="7"/>
  <c r="CK447" i="7"/>
  <c r="CJ447" i="7"/>
  <c r="CI447" i="7"/>
  <c r="CH447" i="7"/>
  <c r="CG447" i="7"/>
  <c r="CF447" i="7"/>
  <c r="CE447" i="7"/>
  <c r="CD447" i="7"/>
  <c r="CC447" i="7"/>
  <c r="CB447" i="7"/>
  <c r="CA447" i="7"/>
  <c r="BZ447" i="7"/>
  <c r="BY447" i="7"/>
  <c r="BX447" i="7"/>
  <c r="BW447" i="7"/>
  <c r="BV447" i="7"/>
  <c r="BU447" i="7"/>
  <c r="DV442" i="7"/>
  <c r="DU442" i="7"/>
  <c r="DT442" i="7"/>
  <c r="DS442" i="7"/>
  <c r="DR442" i="7"/>
  <c r="DQ442" i="7"/>
  <c r="DP442" i="7"/>
  <c r="DO442" i="7"/>
  <c r="DN442" i="7"/>
  <c r="DM442" i="7"/>
  <c r="DL442" i="7"/>
  <c r="DK442" i="7"/>
  <c r="DJ442" i="7"/>
  <c r="DI442" i="7"/>
  <c r="DH442" i="7"/>
  <c r="DG442" i="7"/>
  <c r="DF442" i="7"/>
  <c r="DE442" i="7"/>
  <c r="DD442" i="7"/>
  <c r="DC442" i="7"/>
  <c r="DB442" i="7"/>
  <c r="DA442" i="7"/>
  <c r="CZ442" i="7"/>
  <c r="CY442" i="7"/>
  <c r="CX442" i="7"/>
  <c r="CW442" i="7"/>
  <c r="CV442" i="7"/>
  <c r="CU442" i="7"/>
  <c r="CT442" i="7"/>
  <c r="CS442" i="7"/>
  <c r="CR442" i="7"/>
  <c r="CQ442" i="7"/>
  <c r="CP442" i="7"/>
  <c r="CO442" i="7"/>
  <c r="CN442" i="7"/>
  <c r="CM442" i="7"/>
  <c r="CL442" i="7"/>
  <c r="CK442" i="7"/>
  <c r="CJ442" i="7"/>
  <c r="CI442" i="7"/>
  <c r="CH442" i="7"/>
  <c r="CG442" i="7"/>
  <c r="CF442" i="7"/>
  <c r="CE442" i="7"/>
  <c r="CD442" i="7"/>
  <c r="CC442" i="7"/>
  <c r="CB442" i="7"/>
  <c r="CA442" i="7"/>
  <c r="BZ442" i="7"/>
  <c r="BY442" i="7"/>
  <c r="BX442" i="7"/>
  <c r="BW442" i="7"/>
  <c r="BV442" i="7"/>
  <c r="BU442" i="7"/>
  <c r="DV436" i="7"/>
  <c r="DU436" i="7"/>
  <c r="DT436" i="7"/>
  <c r="DS436" i="7"/>
  <c r="DR436" i="7"/>
  <c r="DQ436" i="7"/>
  <c r="DP436" i="7"/>
  <c r="DO436" i="7"/>
  <c r="DN436" i="7"/>
  <c r="DM436" i="7"/>
  <c r="DL436" i="7"/>
  <c r="DK436" i="7"/>
  <c r="DJ436" i="7"/>
  <c r="DI436" i="7"/>
  <c r="DH436" i="7"/>
  <c r="DG436" i="7"/>
  <c r="DF436" i="7"/>
  <c r="DE436" i="7"/>
  <c r="DD436" i="7"/>
  <c r="DC436" i="7"/>
  <c r="DB436" i="7"/>
  <c r="DA436" i="7"/>
  <c r="CZ436" i="7"/>
  <c r="CY436" i="7"/>
  <c r="CX436" i="7"/>
  <c r="CW436" i="7"/>
  <c r="CV436" i="7"/>
  <c r="CU436" i="7"/>
  <c r="CT436" i="7"/>
  <c r="CS436" i="7"/>
  <c r="CR436" i="7"/>
  <c r="CQ436" i="7"/>
  <c r="CP436" i="7"/>
  <c r="CO436" i="7"/>
  <c r="CN436" i="7"/>
  <c r="CM436" i="7"/>
  <c r="CL436" i="7"/>
  <c r="CK436" i="7"/>
  <c r="CJ436" i="7"/>
  <c r="CI436" i="7"/>
  <c r="CH436" i="7"/>
  <c r="CG436" i="7"/>
  <c r="CF436" i="7"/>
  <c r="CE436" i="7"/>
  <c r="CD436" i="7"/>
  <c r="CC436" i="7"/>
  <c r="CB436" i="7"/>
  <c r="CA436" i="7"/>
  <c r="BZ436" i="7"/>
  <c r="BY436" i="7"/>
  <c r="BX436" i="7"/>
  <c r="BW436" i="7"/>
  <c r="BV436" i="7"/>
  <c r="BU436" i="7"/>
  <c r="DV430" i="7"/>
  <c r="DU430" i="7"/>
  <c r="DT430" i="7"/>
  <c r="DS430" i="7"/>
  <c r="DR430" i="7"/>
  <c r="DQ430" i="7"/>
  <c r="DP430" i="7"/>
  <c r="DO430" i="7"/>
  <c r="DN430" i="7"/>
  <c r="DM430" i="7"/>
  <c r="DL430" i="7"/>
  <c r="DK430" i="7"/>
  <c r="DJ430" i="7"/>
  <c r="DI430" i="7"/>
  <c r="DH430" i="7"/>
  <c r="DG430" i="7"/>
  <c r="DF430" i="7"/>
  <c r="DE430" i="7"/>
  <c r="DD430" i="7"/>
  <c r="DC430" i="7"/>
  <c r="DB430" i="7"/>
  <c r="DA430" i="7"/>
  <c r="CZ430" i="7"/>
  <c r="CY430" i="7"/>
  <c r="CX430" i="7"/>
  <c r="CW430" i="7"/>
  <c r="CV430" i="7"/>
  <c r="CU430" i="7"/>
  <c r="CT430" i="7"/>
  <c r="CS430" i="7"/>
  <c r="CR430" i="7"/>
  <c r="CQ430" i="7"/>
  <c r="CP430" i="7"/>
  <c r="CO430" i="7"/>
  <c r="CN430" i="7"/>
  <c r="CM430" i="7"/>
  <c r="CL430" i="7"/>
  <c r="CK430" i="7"/>
  <c r="CJ430" i="7"/>
  <c r="CI430" i="7"/>
  <c r="CH430" i="7"/>
  <c r="CG430" i="7"/>
  <c r="CF430" i="7"/>
  <c r="CE430" i="7"/>
  <c r="CD430" i="7"/>
  <c r="CC430" i="7"/>
  <c r="CB430" i="7"/>
  <c r="CA430" i="7"/>
  <c r="BZ430" i="7"/>
  <c r="BY430" i="7"/>
  <c r="BX430" i="7"/>
  <c r="BW430" i="7"/>
  <c r="BV430" i="7"/>
  <c r="BU430" i="7"/>
  <c r="DV424" i="7"/>
  <c r="DU424" i="7"/>
  <c r="DT424" i="7"/>
  <c r="DS424" i="7"/>
  <c r="DR424" i="7"/>
  <c r="DQ424" i="7"/>
  <c r="DP424" i="7"/>
  <c r="DO424" i="7"/>
  <c r="DN424" i="7"/>
  <c r="DM424" i="7"/>
  <c r="DL424" i="7"/>
  <c r="DK424" i="7"/>
  <c r="DJ424" i="7"/>
  <c r="DI424" i="7"/>
  <c r="DH424" i="7"/>
  <c r="DG424" i="7"/>
  <c r="DF424" i="7"/>
  <c r="DE424" i="7"/>
  <c r="DD424" i="7"/>
  <c r="DC424" i="7"/>
  <c r="DB424" i="7"/>
  <c r="DA424" i="7"/>
  <c r="CZ424" i="7"/>
  <c r="CY424" i="7"/>
  <c r="CX424" i="7"/>
  <c r="CW424" i="7"/>
  <c r="CV424" i="7"/>
  <c r="CU424" i="7"/>
  <c r="CT424" i="7"/>
  <c r="CS424" i="7"/>
  <c r="CR424" i="7"/>
  <c r="CQ424" i="7"/>
  <c r="CP424" i="7"/>
  <c r="CO424" i="7"/>
  <c r="CN424" i="7"/>
  <c r="CM424" i="7"/>
  <c r="CL424" i="7"/>
  <c r="CK424" i="7"/>
  <c r="CJ424" i="7"/>
  <c r="CI424" i="7"/>
  <c r="CH424" i="7"/>
  <c r="CG424" i="7"/>
  <c r="CF424" i="7"/>
  <c r="CE424" i="7"/>
  <c r="CD424" i="7"/>
  <c r="CC424" i="7"/>
  <c r="CB424" i="7"/>
  <c r="CA424" i="7"/>
  <c r="BZ424" i="7"/>
  <c r="BY424" i="7"/>
  <c r="BX424" i="7"/>
  <c r="BW424" i="7"/>
  <c r="BV424" i="7"/>
  <c r="BU424" i="7"/>
  <c r="DV418" i="7"/>
  <c r="DU418" i="7"/>
  <c r="DT418" i="7"/>
  <c r="DS418" i="7"/>
  <c r="DR418" i="7"/>
  <c r="DQ418" i="7"/>
  <c r="DP418" i="7"/>
  <c r="DO418" i="7"/>
  <c r="DN418" i="7"/>
  <c r="DM418" i="7"/>
  <c r="DL418" i="7"/>
  <c r="DK418" i="7"/>
  <c r="DJ418" i="7"/>
  <c r="DI418" i="7"/>
  <c r="DH418" i="7"/>
  <c r="DG418" i="7"/>
  <c r="DF418" i="7"/>
  <c r="DE418" i="7"/>
  <c r="DD418" i="7"/>
  <c r="DC418" i="7"/>
  <c r="DB418" i="7"/>
  <c r="DA418" i="7"/>
  <c r="CZ418" i="7"/>
  <c r="CY418" i="7"/>
  <c r="CX418" i="7"/>
  <c r="CW418" i="7"/>
  <c r="CV418" i="7"/>
  <c r="CU418" i="7"/>
  <c r="CT418" i="7"/>
  <c r="CS418" i="7"/>
  <c r="CR418" i="7"/>
  <c r="CQ418" i="7"/>
  <c r="CP418" i="7"/>
  <c r="CO418" i="7"/>
  <c r="CN418" i="7"/>
  <c r="CM418" i="7"/>
  <c r="CL418" i="7"/>
  <c r="CK418" i="7"/>
  <c r="CJ418" i="7"/>
  <c r="CI418" i="7"/>
  <c r="CH418" i="7"/>
  <c r="CG418" i="7"/>
  <c r="CF418" i="7"/>
  <c r="CE418" i="7"/>
  <c r="CD418" i="7"/>
  <c r="CC418" i="7"/>
  <c r="CB418" i="7"/>
  <c r="CA418" i="7"/>
  <c r="BZ418" i="7"/>
  <c r="BY418" i="7"/>
  <c r="BX418" i="7"/>
  <c r="BW418" i="7"/>
  <c r="BV418" i="7"/>
  <c r="BU418" i="7"/>
  <c r="DV417" i="7"/>
  <c r="DU417" i="7"/>
  <c r="DT417" i="7"/>
  <c r="DS417" i="7"/>
  <c r="DR417" i="7"/>
  <c r="DQ417" i="7"/>
  <c r="DP417" i="7"/>
  <c r="DO417" i="7"/>
  <c r="DN417" i="7"/>
  <c r="DM417" i="7"/>
  <c r="DL417" i="7"/>
  <c r="DK417" i="7"/>
  <c r="DJ417" i="7"/>
  <c r="DI417" i="7"/>
  <c r="DH417" i="7"/>
  <c r="DG417" i="7"/>
  <c r="DF417" i="7"/>
  <c r="DE417" i="7"/>
  <c r="DD417" i="7"/>
  <c r="DC417" i="7"/>
  <c r="DB417" i="7"/>
  <c r="DA417" i="7"/>
  <c r="CZ417" i="7"/>
  <c r="CY417" i="7"/>
  <c r="CX417" i="7"/>
  <c r="CW417" i="7"/>
  <c r="CV417" i="7"/>
  <c r="CU417" i="7"/>
  <c r="CT417" i="7"/>
  <c r="CS417" i="7"/>
  <c r="CR417" i="7"/>
  <c r="CQ417" i="7"/>
  <c r="CP417" i="7"/>
  <c r="CO417" i="7"/>
  <c r="CN417" i="7"/>
  <c r="CM417" i="7"/>
  <c r="CL417" i="7"/>
  <c r="CK417" i="7"/>
  <c r="CJ417" i="7"/>
  <c r="CI417" i="7"/>
  <c r="CH417" i="7"/>
  <c r="CG417" i="7"/>
  <c r="CF417" i="7"/>
  <c r="CE417" i="7"/>
  <c r="CD417" i="7"/>
  <c r="CC417" i="7"/>
  <c r="CB417" i="7"/>
  <c r="CA417" i="7"/>
  <c r="BZ417" i="7"/>
  <c r="BY417" i="7"/>
  <c r="BX417" i="7"/>
  <c r="BW417" i="7"/>
  <c r="BV417" i="7"/>
  <c r="BU417" i="7"/>
  <c r="DV406" i="7"/>
  <c r="DU406" i="7"/>
  <c r="DT406" i="7"/>
  <c r="DS406" i="7"/>
  <c r="DR406" i="7"/>
  <c r="DQ406" i="7"/>
  <c r="DP406" i="7"/>
  <c r="DO406" i="7"/>
  <c r="DN406" i="7"/>
  <c r="DM406" i="7"/>
  <c r="DL406" i="7"/>
  <c r="DK406" i="7"/>
  <c r="DJ406" i="7"/>
  <c r="DI406" i="7"/>
  <c r="DH406" i="7"/>
  <c r="DG406" i="7"/>
  <c r="DF406" i="7"/>
  <c r="DE406" i="7"/>
  <c r="DD406" i="7"/>
  <c r="DC406" i="7"/>
  <c r="DB406" i="7"/>
  <c r="DA406" i="7"/>
  <c r="CZ406" i="7"/>
  <c r="CY406" i="7"/>
  <c r="CX406" i="7"/>
  <c r="CW406" i="7"/>
  <c r="CV406" i="7"/>
  <c r="CU406" i="7"/>
  <c r="CT406" i="7"/>
  <c r="CS406" i="7"/>
  <c r="CR406" i="7"/>
  <c r="CQ406" i="7"/>
  <c r="CP406" i="7"/>
  <c r="CO406" i="7"/>
  <c r="CN406" i="7"/>
  <c r="CM406" i="7"/>
  <c r="CL406" i="7"/>
  <c r="CK406" i="7"/>
  <c r="CJ406" i="7"/>
  <c r="CI406" i="7"/>
  <c r="CH406" i="7"/>
  <c r="CG406" i="7"/>
  <c r="CF406" i="7"/>
  <c r="CE406" i="7"/>
  <c r="CD406" i="7"/>
  <c r="CC406" i="7"/>
  <c r="CB406" i="7"/>
  <c r="CA406" i="7"/>
  <c r="BZ406" i="7"/>
  <c r="BY406" i="7"/>
  <c r="BX406" i="7"/>
  <c r="BW406" i="7"/>
  <c r="BV406" i="7"/>
  <c r="BU406" i="7"/>
  <c r="DV400" i="7"/>
  <c r="DU400" i="7"/>
  <c r="DT400" i="7"/>
  <c r="DS400" i="7"/>
  <c r="DR400" i="7"/>
  <c r="DQ400" i="7"/>
  <c r="DP400" i="7"/>
  <c r="DO400" i="7"/>
  <c r="DN400" i="7"/>
  <c r="DM400" i="7"/>
  <c r="DL400" i="7"/>
  <c r="DK400" i="7"/>
  <c r="DJ400" i="7"/>
  <c r="DI400" i="7"/>
  <c r="DH400" i="7"/>
  <c r="DG400" i="7"/>
  <c r="DF400" i="7"/>
  <c r="DE400" i="7"/>
  <c r="DD400" i="7"/>
  <c r="DC400" i="7"/>
  <c r="DB400" i="7"/>
  <c r="DA400" i="7"/>
  <c r="CZ400" i="7"/>
  <c r="CY400" i="7"/>
  <c r="CX400" i="7"/>
  <c r="CW400" i="7"/>
  <c r="CV400" i="7"/>
  <c r="CU400" i="7"/>
  <c r="CT400" i="7"/>
  <c r="CS400" i="7"/>
  <c r="CR400" i="7"/>
  <c r="CQ400" i="7"/>
  <c r="CP400" i="7"/>
  <c r="CO400" i="7"/>
  <c r="CN400" i="7"/>
  <c r="CM400" i="7"/>
  <c r="CL400" i="7"/>
  <c r="CK400" i="7"/>
  <c r="CJ400" i="7"/>
  <c r="CI400" i="7"/>
  <c r="CH400" i="7"/>
  <c r="CG400" i="7"/>
  <c r="CF400" i="7"/>
  <c r="CE400" i="7"/>
  <c r="CD400" i="7"/>
  <c r="CC400" i="7"/>
  <c r="CB400" i="7"/>
  <c r="CA400" i="7"/>
  <c r="BZ400" i="7"/>
  <c r="BY400" i="7"/>
  <c r="BX400" i="7"/>
  <c r="BW400" i="7"/>
  <c r="BV400" i="7"/>
  <c r="BU400" i="7"/>
  <c r="DV394" i="7"/>
  <c r="DU394" i="7"/>
  <c r="DT394" i="7"/>
  <c r="DS394" i="7"/>
  <c r="DR394" i="7"/>
  <c r="DQ394" i="7"/>
  <c r="DP394" i="7"/>
  <c r="DO394" i="7"/>
  <c r="DN394" i="7"/>
  <c r="DM394" i="7"/>
  <c r="DL394" i="7"/>
  <c r="DK394" i="7"/>
  <c r="DJ394" i="7"/>
  <c r="DI394" i="7"/>
  <c r="DH394" i="7"/>
  <c r="DG394" i="7"/>
  <c r="DF394" i="7"/>
  <c r="DE394" i="7"/>
  <c r="DD394" i="7"/>
  <c r="DC394" i="7"/>
  <c r="DB394" i="7"/>
  <c r="DA394" i="7"/>
  <c r="CZ394" i="7"/>
  <c r="CY394" i="7"/>
  <c r="CX394" i="7"/>
  <c r="CW394" i="7"/>
  <c r="CV394" i="7"/>
  <c r="CU394" i="7"/>
  <c r="CT394" i="7"/>
  <c r="CS394" i="7"/>
  <c r="CR394" i="7"/>
  <c r="CQ394" i="7"/>
  <c r="CP394" i="7"/>
  <c r="CO394" i="7"/>
  <c r="CN394" i="7"/>
  <c r="CM394" i="7"/>
  <c r="CL394" i="7"/>
  <c r="CK394" i="7"/>
  <c r="CJ394" i="7"/>
  <c r="CI394" i="7"/>
  <c r="CH394" i="7"/>
  <c r="CG394" i="7"/>
  <c r="CF394" i="7"/>
  <c r="CE394" i="7"/>
  <c r="CD394" i="7"/>
  <c r="CC394" i="7"/>
  <c r="CB394" i="7"/>
  <c r="CA394" i="7"/>
  <c r="BZ394" i="7"/>
  <c r="BY394" i="7"/>
  <c r="BX394" i="7"/>
  <c r="BW394" i="7"/>
  <c r="BV394" i="7"/>
  <c r="BU394" i="7"/>
  <c r="DV388" i="7"/>
  <c r="DU388" i="7"/>
  <c r="DT388" i="7"/>
  <c r="DS388" i="7"/>
  <c r="DR388" i="7"/>
  <c r="DQ388" i="7"/>
  <c r="DP388" i="7"/>
  <c r="DO388" i="7"/>
  <c r="DN388" i="7"/>
  <c r="DM388" i="7"/>
  <c r="DL388" i="7"/>
  <c r="DK388" i="7"/>
  <c r="DJ388" i="7"/>
  <c r="DI388" i="7"/>
  <c r="DH388" i="7"/>
  <c r="DG388" i="7"/>
  <c r="DF388" i="7"/>
  <c r="DE388" i="7"/>
  <c r="DD388" i="7"/>
  <c r="DC388" i="7"/>
  <c r="DB388" i="7"/>
  <c r="DA388" i="7"/>
  <c r="CZ388" i="7"/>
  <c r="CY388" i="7"/>
  <c r="CX388" i="7"/>
  <c r="CW388" i="7"/>
  <c r="CV388" i="7"/>
  <c r="CU388" i="7"/>
  <c r="CT388" i="7"/>
  <c r="CS388" i="7"/>
  <c r="CR388" i="7"/>
  <c r="CQ388" i="7"/>
  <c r="CP388" i="7"/>
  <c r="CO388" i="7"/>
  <c r="CN388" i="7"/>
  <c r="CM388" i="7"/>
  <c r="CL388" i="7"/>
  <c r="CK388" i="7"/>
  <c r="CJ388" i="7"/>
  <c r="CI388" i="7"/>
  <c r="CH388" i="7"/>
  <c r="CG388" i="7"/>
  <c r="CF388" i="7"/>
  <c r="CE388" i="7"/>
  <c r="CD388" i="7"/>
  <c r="CC388" i="7"/>
  <c r="CB388" i="7"/>
  <c r="CA388" i="7"/>
  <c r="BZ388" i="7"/>
  <c r="BY388" i="7"/>
  <c r="BX388" i="7"/>
  <c r="BW388" i="7"/>
  <c r="BV388" i="7"/>
  <c r="BU388" i="7"/>
  <c r="DV382" i="7"/>
  <c r="DU382" i="7"/>
  <c r="DT382" i="7"/>
  <c r="DS382" i="7"/>
  <c r="DR382" i="7"/>
  <c r="DQ382" i="7"/>
  <c r="DP382" i="7"/>
  <c r="DO382" i="7"/>
  <c r="DN382" i="7"/>
  <c r="DM382" i="7"/>
  <c r="DL382" i="7"/>
  <c r="DK382" i="7"/>
  <c r="DJ382" i="7"/>
  <c r="DI382" i="7"/>
  <c r="DH382" i="7"/>
  <c r="DG382" i="7"/>
  <c r="DF382" i="7"/>
  <c r="DE382" i="7"/>
  <c r="DD382" i="7"/>
  <c r="DC382" i="7"/>
  <c r="DB382" i="7"/>
  <c r="DA382" i="7"/>
  <c r="CZ382" i="7"/>
  <c r="CY382" i="7"/>
  <c r="CX382" i="7"/>
  <c r="CW382" i="7"/>
  <c r="CV382" i="7"/>
  <c r="CU382" i="7"/>
  <c r="CT382" i="7"/>
  <c r="CS382" i="7"/>
  <c r="CR382" i="7"/>
  <c r="CQ382" i="7"/>
  <c r="CP382" i="7"/>
  <c r="CO382" i="7"/>
  <c r="CN382" i="7"/>
  <c r="CM382" i="7"/>
  <c r="CL382" i="7"/>
  <c r="CK382" i="7"/>
  <c r="CJ382" i="7"/>
  <c r="CI382" i="7"/>
  <c r="CH382" i="7"/>
  <c r="CG382" i="7"/>
  <c r="CF382" i="7"/>
  <c r="CE382" i="7"/>
  <c r="CD382" i="7"/>
  <c r="CC382" i="7"/>
  <c r="CB382" i="7"/>
  <c r="CA382" i="7"/>
  <c r="BZ382" i="7"/>
  <c r="BY382" i="7"/>
  <c r="BX382" i="7"/>
  <c r="BW382" i="7"/>
  <c r="BV382" i="7"/>
  <c r="BU382" i="7"/>
  <c r="DV376" i="7"/>
  <c r="DU376" i="7"/>
  <c r="DT376" i="7"/>
  <c r="DS376" i="7"/>
  <c r="DR376" i="7"/>
  <c r="DQ376" i="7"/>
  <c r="DP376" i="7"/>
  <c r="DO376" i="7"/>
  <c r="DN376" i="7"/>
  <c r="DM376" i="7"/>
  <c r="DL376" i="7"/>
  <c r="DK376" i="7"/>
  <c r="DJ376" i="7"/>
  <c r="DI376" i="7"/>
  <c r="DH376" i="7"/>
  <c r="DG376" i="7"/>
  <c r="DF376" i="7"/>
  <c r="DE376" i="7"/>
  <c r="DD376" i="7"/>
  <c r="DC376" i="7"/>
  <c r="DB376" i="7"/>
  <c r="DA376" i="7"/>
  <c r="CZ376" i="7"/>
  <c r="CY376" i="7"/>
  <c r="CX376" i="7"/>
  <c r="CW376" i="7"/>
  <c r="CV376" i="7"/>
  <c r="CU376" i="7"/>
  <c r="CT376" i="7"/>
  <c r="CS376" i="7"/>
  <c r="CR376" i="7"/>
  <c r="CQ376" i="7"/>
  <c r="CP376" i="7"/>
  <c r="CO376" i="7"/>
  <c r="CN376" i="7"/>
  <c r="CM376" i="7"/>
  <c r="CL376" i="7"/>
  <c r="CK376" i="7"/>
  <c r="CJ376" i="7"/>
  <c r="CI376" i="7"/>
  <c r="CH376" i="7"/>
  <c r="CG376" i="7"/>
  <c r="CF376" i="7"/>
  <c r="CE376" i="7"/>
  <c r="CD376" i="7"/>
  <c r="CC376" i="7"/>
  <c r="CB376" i="7"/>
  <c r="CA376" i="7"/>
  <c r="BZ376" i="7"/>
  <c r="BY376" i="7"/>
  <c r="BX376" i="7"/>
  <c r="BW376" i="7"/>
  <c r="BV376" i="7"/>
  <c r="BU376" i="7"/>
  <c r="DV370" i="7"/>
  <c r="DU370" i="7"/>
  <c r="DT370" i="7"/>
  <c r="DS370" i="7"/>
  <c r="DR370" i="7"/>
  <c r="DQ370" i="7"/>
  <c r="DP370" i="7"/>
  <c r="DO370" i="7"/>
  <c r="DN370" i="7"/>
  <c r="DM370" i="7"/>
  <c r="DL370" i="7"/>
  <c r="DK370" i="7"/>
  <c r="DJ370" i="7"/>
  <c r="DI370" i="7"/>
  <c r="DH370" i="7"/>
  <c r="DG370" i="7"/>
  <c r="DF370" i="7"/>
  <c r="DE370" i="7"/>
  <c r="DD370" i="7"/>
  <c r="DC370" i="7"/>
  <c r="DB370" i="7"/>
  <c r="DA370" i="7"/>
  <c r="CZ370" i="7"/>
  <c r="CY370" i="7"/>
  <c r="CX370" i="7"/>
  <c r="CW370" i="7"/>
  <c r="CV370" i="7"/>
  <c r="CU370" i="7"/>
  <c r="CT370" i="7"/>
  <c r="CS370" i="7"/>
  <c r="CR370" i="7"/>
  <c r="CQ370" i="7"/>
  <c r="CP370" i="7"/>
  <c r="CO370" i="7"/>
  <c r="CN370" i="7"/>
  <c r="CM370" i="7"/>
  <c r="CL370" i="7"/>
  <c r="CK370" i="7"/>
  <c r="CJ370" i="7"/>
  <c r="CI370" i="7"/>
  <c r="CH370" i="7"/>
  <c r="CG370" i="7"/>
  <c r="CF370" i="7"/>
  <c r="CE370" i="7"/>
  <c r="CD370" i="7"/>
  <c r="CC370" i="7"/>
  <c r="CB370" i="7"/>
  <c r="CA370" i="7"/>
  <c r="BZ370" i="7"/>
  <c r="BY370" i="7"/>
  <c r="BX370" i="7"/>
  <c r="BW370" i="7"/>
  <c r="BV370" i="7"/>
  <c r="BU370" i="7"/>
  <c r="DV364" i="7"/>
  <c r="DU364" i="7"/>
  <c r="DT364" i="7"/>
  <c r="DS364" i="7"/>
  <c r="DR364" i="7"/>
  <c r="DQ364" i="7"/>
  <c r="DP364" i="7"/>
  <c r="DO364" i="7"/>
  <c r="DN364" i="7"/>
  <c r="DM364" i="7"/>
  <c r="DL364" i="7"/>
  <c r="DK364" i="7"/>
  <c r="DJ364" i="7"/>
  <c r="DI364" i="7"/>
  <c r="DH364" i="7"/>
  <c r="DG364" i="7"/>
  <c r="DF364" i="7"/>
  <c r="DE364" i="7"/>
  <c r="DD364" i="7"/>
  <c r="DC364" i="7"/>
  <c r="DB364" i="7"/>
  <c r="DA364" i="7"/>
  <c r="CZ364" i="7"/>
  <c r="CY364" i="7"/>
  <c r="CX364" i="7"/>
  <c r="CW364" i="7"/>
  <c r="CV364" i="7"/>
  <c r="CU364" i="7"/>
  <c r="CT364" i="7"/>
  <c r="CS364" i="7"/>
  <c r="CR364" i="7"/>
  <c r="CQ364" i="7"/>
  <c r="CP364" i="7"/>
  <c r="CO364" i="7"/>
  <c r="CN364" i="7"/>
  <c r="CM364" i="7"/>
  <c r="CL364" i="7"/>
  <c r="CK364" i="7"/>
  <c r="CJ364" i="7"/>
  <c r="CI364" i="7"/>
  <c r="CH364" i="7"/>
  <c r="CG364" i="7"/>
  <c r="CF364" i="7"/>
  <c r="CE364" i="7"/>
  <c r="CD364" i="7"/>
  <c r="CC364" i="7"/>
  <c r="CB364" i="7"/>
  <c r="CA364" i="7"/>
  <c r="BZ364" i="7"/>
  <c r="BY364" i="7"/>
  <c r="BX364" i="7"/>
  <c r="BW364" i="7"/>
  <c r="BV364" i="7"/>
  <c r="BU364" i="7"/>
  <c r="DV358" i="7"/>
  <c r="DU358" i="7"/>
  <c r="DT358" i="7"/>
  <c r="DS358" i="7"/>
  <c r="DR358" i="7"/>
  <c r="DQ358" i="7"/>
  <c r="DP358" i="7"/>
  <c r="DO358" i="7"/>
  <c r="DN358" i="7"/>
  <c r="DM358" i="7"/>
  <c r="DL358" i="7"/>
  <c r="DK358" i="7"/>
  <c r="DJ358" i="7"/>
  <c r="DI358" i="7"/>
  <c r="DH358" i="7"/>
  <c r="DG358" i="7"/>
  <c r="DF358" i="7"/>
  <c r="DE358" i="7"/>
  <c r="DD358" i="7"/>
  <c r="DC358" i="7"/>
  <c r="DB358" i="7"/>
  <c r="DA358" i="7"/>
  <c r="CZ358" i="7"/>
  <c r="CY358" i="7"/>
  <c r="CX358" i="7"/>
  <c r="CW358" i="7"/>
  <c r="CV358" i="7"/>
  <c r="CU358" i="7"/>
  <c r="CT358" i="7"/>
  <c r="CS358" i="7"/>
  <c r="CR358" i="7"/>
  <c r="CQ358" i="7"/>
  <c r="CP358" i="7"/>
  <c r="CO358" i="7"/>
  <c r="CN358" i="7"/>
  <c r="CM358" i="7"/>
  <c r="CL358" i="7"/>
  <c r="CK358" i="7"/>
  <c r="CJ358" i="7"/>
  <c r="CI358" i="7"/>
  <c r="CH358" i="7"/>
  <c r="CG358" i="7"/>
  <c r="CF358" i="7"/>
  <c r="CE358" i="7"/>
  <c r="CD358" i="7"/>
  <c r="CC358" i="7"/>
  <c r="CB358" i="7"/>
  <c r="CA358" i="7"/>
  <c r="BZ358" i="7"/>
  <c r="BY358" i="7"/>
  <c r="BX358" i="7"/>
  <c r="BW358" i="7"/>
  <c r="BV358" i="7"/>
  <c r="BU358" i="7"/>
  <c r="DV351" i="7"/>
  <c r="DU351" i="7"/>
  <c r="DT351" i="7"/>
  <c r="DS351" i="7"/>
  <c r="DR351" i="7"/>
  <c r="DQ351" i="7"/>
  <c r="DP351" i="7"/>
  <c r="DO351" i="7"/>
  <c r="DN351" i="7"/>
  <c r="DM351" i="7"/>
  <c r="DL351" i="7"/>
  <c r="DK351" i="7"/>
  <c r="DJ351" i="7"/>
  <c r="DI351" i="7"/>
  <c r="DH351" i="7"/>
  <c r="DG351" i="7"/>
  <c r="DF351" i="7"/>
  <c r="DE351" i="7"/>
  <c r="DD351" i="7"/>
  <c r="DC351" i="7"/>
  <c r="DB351" i="7"/>
  <c r="DA351" i="7"/>
  <c r="CZ351" i="7"/>
  <c r="CY351" i="7"/>
  <c r="CX351" i="7"/>
  <c r="CW351" i="7"/>
  <c r="CV351" i="7"/>
  <c r="CU351" i="7"/>
  <c r="CT351" i="7"/>
  <c r="CS351" i="7"/>
  <c r="CR351" i="7"/>
  <c r="CQ351" i="7"/>
  <c r="CP351" i="7"/>
  <c r="CO351" i="7"/>
  <c r="CN351" i="7"/>
  <c r="CM351" i="7"/>
  <c r="CL351" i="7"/>
  <c r="CK351" i="7"/>
  <c r="CJ351" i="7"/>
  <c r="CI351" i="7"/>
  <c r="CH351" i="7"/>
  <c r="CG351" i="7"/>
  <c r="CF351" i="7"/>
  <c r="CE351" i="7"/>
  <c r="CD351" i="7"/>
  <c r="CC351" i="7"/>
  <c r="CB351" i="7"/>
  <c r="CA351" i="7"/>
  <c r="BZ351" i="7"/>
  <c r="BY351" i="7"/>
  <c r="BX351" i="7"/>
  <c r="BW351" i="7"/>
  <c r="BV351" i="7"/>
  <c r="BU351" i="7"/>
  <c r="DV345" i="7"/>
  <c r="DU345" i="7"/>
  <c r="DT345" i="7"/>
  <c r="DS345" i="7"/>
  <c r="DR345" i="7"/>
  <c r="DQ345" i="7"/>
  <c r="DP345" i="7"/>
  <c r="DO345" i="7"/>
  <c r="DN345" i="7"/>
  <c r="DM345" i="7"/>
  <c r="DL345" i="7"/>
  <c r="DK345" i="7"/>
  <c r="DJ345" i="7"/>
  <c r="DI345" i="7"/>
  <c r="DH345" i="7"/>
  <c r="DG345" i="7"/>
  <c r="DF345" i="7"/>
  <c r="DE345" i="7"/>
  <c r="DD345" i="7"/>
  <c r="DC345" i="7"/>
  <c r="DB345" i="7"/>
  <c r="DA345" i="7"/>
  <c r="CZ345" i="7"/>
  <c r="CY345" i="7"/>
  <c r="CX345" i="7"/>
  <c r="CW345" i="7"/>
  <c r="CV345" i="7"/>
  <c r="CU345" i="7"/>
  <c r="CT345" i="7"/>
  <c r="CS345" i="7"/>
  <c r="CR345" i="7"/>
  <c r="CQ345" i="7"/>
  <c r="CP345" i="7"/>
  <c r="CO345" i="7"/>
  <c r="CN345" i="7"/>
  <c r="CM345" i="7"/>
  <c r="CL345" i="7"/>
  <c r="CK345" i="7"/>
  <c r="CJ345" i="7"/>
  <c r="CI345" i="7"/>
  <c r="CH345" i="7"/>
  <c r="CG345" i="7"/>
  <c r="CF345" i="7"/>
  <c r="CE345" i="7"/>
  <c r="CD345" i="7"/>
  <c r="CC345" i="7"/>
  <c r="CB345" i="7"/>
  <c r="CA345" i="7"/>
  <c r="BZ345" i="7"/>
  <c r="BY345" i="7"/>
  <c r="BX345" i="7"/>
  <c r="BW345" i="7"/>
  <c r="BV345" i="7"/>
  <c r="BU345" i="7"/>
  <c r="DV344" i="7"/>
  <c r="DU344" i="7"/>
  <c r="DT344" i="7"/>
  <c r="DS344" i="7"/>
  <c r="DR344" i="7"/>
  <c r="DQ344" i="7"/>
  <c r="DP344" i="7"/>
  <c r="DO344" i="7"/>
  <c r="DN344" i="7"/>
  <c r="DM344" i="7"/>
  <c r="DL344" i="7"/>
  <c r="DK344" i="7"/>
  <c r="DJ344" i="7"/>
  <c r="DI344" i="7"/>
  <c r="DH344" i="7"/>
  <c r="DG344" i="7"/>
  <c r="DF344" i="7"/>
  <c r="DE344" i="7"/>
  <c r="DD344" i="7"/>
  <c r="DC344" i="7"/>
  <c r="DB344" i="7"/>
  <c r="DA344" i="7"/>
  <c r="CZ344" i="7"/>
  <c r="CY344" i="7"/>
  <c r="CX344" i="7"/>
  <c r="CW344" i="7"/>
  <c r="CV344" i="7"/>
  <c r="CU344" i="7"/>
  <c r="CT344" i="7"/>
  <c r="CS344" i="7"/>
  <c r="CR344" i="7"/>
  <c r="CQ344" i="7"/>
  <c r="CP344" i="7"/>
  <c r="CO344" i="7"/>
  <c r="CN344" i="7"/>
  <c r="CM344" i="7"/>
  <c r="CL344" i="7"/>
  <c r="CK344" i="7"/>
  <c r="CJ344" i="7"/>
  <c r="CI344" i="7"/>
  <c r="CH344" i="7"/>
  <c r="CG344" i="7"/>
  <c r="CF344" i="7"/>
  <c r="CE344" i="7"/>
  <c r="CD344" i="7"/>
  <c r="CC344" i="7"/>
  <c r="CB344" i="7"/>
  <c r="CA344" i="7"/>
  <c r="BZ344" i="7"/>
  <c r="BY344" i="7"/>
  <c r="BX344" i="7"/>
  <c r="BW344" i="7"/>
  <c r="BV344" i="7"/>
  <c r="BU344" i="7"/>
  <c r="DV343" i="7"/>
  <c r="DU343" i="7"/>
  <c r="DT343" i="7"/>
  <c r="DS343" i="7"/>
  <c r="DR343" i="7"/>
  <c r="DQ343" i="7"/>
  <c r="DP343" i="7"/>
  <c r="DO343" i="7"/>
  <c r="DN343" i="7"/>
  <c r="DM343" i="7"/>
  <c r="DL343" i="7"/>
  <c r="DK343" i="7"/>
  <c r="DJ343" i="7"/>
  <c r="DI343" i="7"/>
  <c r="DH343" i="7"/>
  <c r="DG343" i="7"/>
  <c r="DF343" i="7"/>
  <c r="DE343" i="7"/>
  <c r="DD343" i="7"/>
  <c r="DC343" i="7"/>
  <c r="DB343" i="7"/>
  <c r="DA343" i="7"/>
  <c r="CZ343" i="7"/>
  <c r="CY343" i="7"/>
  <c r="CX343" i="7"/>
  <c r="CW343" i="7"/>
  <c r="CV343" i="7"/>
  <c r="CU343" i="7"/>
  <c r="CT343" i="7"/>
  <c r="CS343" i="7"/>
  <c r="CR343" i="7"/>
  <c r="CQ343" i="7"/>
  <c r="CP343" i="7"/>
  <c r="CO343" i="7"/>
  <c r="CN343" i="7"/>
  <c r="CM343" i="7"/>
  <c r="CL343" i="7"/>
  <c r="CK343" i="7"/>
  <c r="CJ343" i="7"/>
  <c r="CI343" i="7"/>
  <c r="CH343" i="7"/>
  <c r="CG343" i="7"/>
  <c r="CF343" i="7"/>
  <c r="CE343" i="7"/>
  <c r="CD343" i="7"/>
  <c r="CC343" i="7"/>
  <c r="CB343" i="7"/>
  <c r="CA343" i="7"/>
  <c r="BZ343" i="7"/>
  <c r="BY343" i="7"/>
  <c r="BX343" i="7"/>
  <c r="BW343" i="7"/>
  <c r="BV343" i="7"/>
  <c r="BU343" i="7"/>
  <c r="DV327" i="7"/>
  <c r="DU327" i="7"/>
  <c r="DT327" i="7"/>
  <c r="DS327" i="7"/>
  <c r="DR327" i="7"/>
  <c r="DQ327" i="7"/>
  <c r="DP327" i="7"/>
  <c r="DO327" i="7"/>
  <c r="DN327" i="7"/>
  <c r="DM327" i="7"/>
  <c r="DL327" i="7"/>
  <c r="DK327" i="7"/>
  <c r="DJ327" i="7"/>
  <c r="DI327" i="7"/>
  <c r="DH327" i="7"/>
  <c r="DG327" i="7"/>
  <c r="DF327" i="7"/>
  <c r="DE327" i="7"/>
  <c r="DD327" i="7"/>
  <c r="DC327" i="7"/>
  <c r="DB327" i="7"/>
  <c r="DA327" i="7"/>
  <c r="CZ327" i="7"/>
  <c r="CY327" i="7"/>
  <c r="CX327" i="7"/>
  <c r="CW327" i="7"/>
  <c r="CV327" i="7"/>
  <c r="CU327" i="7"/>
  <c r="CT327" i="7"/>
  <c r="CS327" i="7"/>
  <c r="CR327" i="7"/>
  <c r="CQ327" i="7"/>
  <c r="CP327" i="7"/>
  <c r="CO327" i="7"/>
  <c r="CN327" i="7"/>
  <c r="CM327" i="7"/>
  <c r="CL327" i="7"/>
  <c r="CK327" i="7"/>
  <c r="CJ327" i="7"/>
  <c r="CI327" i="7"/>
  <c r="CH327" i="7"/>
  <c r="CG327" i="7"/>
  <c r="CF327" i="7"/>
  <c r="CE327" i="7"/>
  <c r="CD327" i="7"/>
  <c r="CC327" i="7"/>
  <c r="CB327" i="7"/>
  <c r="CA327" i="7"/>
  <c r="BZ327" i="7"/>
  <c r="BY327" i="7"/>
  <c r="BX327" i="7"/>
  <c r="BW327" i="7"/>
  <c r="BV327" i="7"/>
  <c r="BU327" i="7"/>
  <c r="DV324" i="7"/>
  <c r="DU324" i="7"/>
  <c r="DT324" i="7"/>
  <c r="DS324" i="7"/>
  <c r="DR324" i="7"/>
  <c r="DQ324" i="7"/>
  <c r="DP324" i="7"/>
  <c r="DO324" i="7"/>
  <c r="DN324" i="7"/>
  <c r="DM324" i="7"/>
  <c r="DL324" i="7"/>
  <c r="DK324" i="7"/>
  <c r="DJ324" i="7"/>
  <c r="DI324" i="7"/>
  <c r="DH324" i="7"/>
  <c r="DG324" i="7"/>
  <c r="DF324" i="7"/>
  <c r="DE324" i="7"/>
  <c r="DD324" i="7"/>
  <c r="DC324" i="7"/>
  <c r="DB324" i="7"/>
  <c r="DA324" i="7"/>
  <c r="CZ324" i="7"/>
  <c r="CY324" i="7"/>
  <c r="CX324" i="7"/>
  <c r="CW324" i="7"/>
  <c r="CV324" i="7"/>
  <c r="CU324" i="7"/>
  <c r="CT324" i="7"/>
  <c r="CS324" i="7"/>
  <c r="CR324" i="7"/>
  <c r="CQ324" i="7"/>
  <c r="CP324" i="7"/>
  <c r="CO324" i="7"/>
  <c r="CN324" i="7"/>
  <c r="CM324" i="7"/>
  <c r="CL324" i="7"/>
  <c r="CK324" i="7"/>
  <c r="CJ324" i="7"/>
  <c r="CI324" i="7"/>
  <c r="CH324" i="7"/>
  <c r="CG324" i="7"/>
  <c r="CF324" i="7"/>
  <c r="CE324" i="7"/>
  <c r="CD324" i="7"/>
  <c r="CC324" i="7"/>
  <c r="CB324" i="7"/>
  <c r="CA324" i="7"/>
  <c r="BZ324" i="7"/>
  <c r="BY324" i="7"/>
  <c r="BX324" i="7"/>
  <c r="BW324" i="7"/>
  <c r="BV324" i="7"/>
  <c r="BU324" i="7"/>
  <c r="DV323" i="7"/>
  <c r="DU323" i="7"/>
  <c r="DT323" i="7"/>
  <c r="DS323" i="7"/>
  <c r="DR323" i="7"/>
  <c r="DQ323" i="7"/>
  <c r="DP323" i="7"/>
  <c r="DO323" i="7"/>
  <c r="DN323" i="7"/>
  <c r="DM323" i="7"/>
  <c r="DL323" i="7"/>
  <c r="DK323" i="7"/>
  <c r="DJ323" i="7"/>
  <c r="DI323" i="7"/>
  <c r="DH323" i="7"/>
  <c r="DG323" i="7"/>
  <c r="DF323" i="7"/>
  <c r="DE323" i="7"/>
  <c r="DD323" i="7"/>
  <c r="DC323" i="7"/>
  <c r="DB323" i="7"/>
  <c r="DA323" i="7"/>
  <c r="CZ323" i="7"/>
  <c r="CY323" i="7"/>
  <c r="CX323" i="7"/>
  <c r="CW323" i="7"/>
  <c r="CV323" i="7"/>
  <c r="CU323" i="7"/>
  <c r="CT323" i="7"/>
  <c r="CS323" i="7"/>
  <c r="CR323" i="7"/>
  <c r="CQ323" i="7"/>
  <c r="CP323" i="7"/>
  <c r="CO323" i="7"/>
  <c r="CN323" i="7"/>
  <c r="CM323" i="7"/>
  <c r="CL323" i="7"/>
  <c r="CK323" i="7"/>
  <c r="CJ323" i="7"/>
  <c r="CI323" i="7"/>
  <c r="CH323" i="7"/>
  <c r="CG323" i="7"/>
  <c r="CF323" i="7"/>
  <c r="CE323" i="7"/>
  <c r="CD323" i="7"/>
  <c r="CC323" i="7"/>
  <c r="CB323" i="7"/>
  <c r="CA323" i="7"/>
  <c r="BZ323" i="7"/>
  <c r="BY323" i="7"/>
  <c r="BX323" i="7"/>
  <c r="BW323" i="7"/>
  <c r="BV323" i="7"/>
  <c r="BU323" i="7"/>
  <c r="DV322" i="7"/>
  <c r="DU322" i="7"/>
  <c r="DT322" i="7"/>
  <c r="DS322" i="7"/>
  <c r="DR322" i="7"/>
  <c r="DQ322" i="7"/>
  <c r="DP322" i="7"/>
  <c r="DO322" i="7"/>
  <c r="DN322" i="7"/>
  <c r="DM322" i="7"/>
  <c r="DL322" i="7"/>
  <c r="DK322" i="7"/>
  <c r="DJ322" i="7"/>
  <c r="DI322" i="7"/>
  <c r="DH322" i="7"/>
  <c r="DG322" i="7"/>
  <c r="DF322" i="7"/>
  <c r="DE322" i="7"/>
  <c r="DD322" i="7"/>
  <c r="DC322" i="7"/>
  <c r="DB322" i="7"/>
  <c r="DA322" i="7"/>
  <c r="CZ322" i="7"/>
  <c r="CY322" i="7"/>
  <c r="CX322" i="7"/>
  <c r="CW322" i="7"/>
  <c r="CV322" i="7"/>
  <c r="CU322" i="7"/>
  <c r="CT322" i="7"/>
  <c r="CS322" i="7"/>
  <c r="CR322" i="7"/>
  <c r="CQ322" i="7"/>
  <c r="CP322" i="7"/>
  <c r="CO322" i="7"/>
  <c r="CN322" i="7"/>
  <c r="CM322" i="7"/>
  <c r="CL322" i="7"/>
  <c r="CK322" i="7"/>
  <c r="CJ322" i="7"/>
  <c r="CI322" i="7"/>
  <c r="CH322" i="7"/>
  <c r="CG322" i="7"/>
  <c r="CF322" i="7"/>
  <c r="CE322" i="7"/>
  <c r="CD322" i="7"/>
  <c r="CC322" i="7"/>
  <c r="CB322" i="7"/>
  <c r="CA322" i="7"/>
  <c r="BZ322" i="7"/>
  <c r="BY322" i="7"/>
  <c r="BX322" i="7"/>
  <c r="BW322" i="7"/>
  <c r="BV322" i="7"/>
  <c r="BU322" i="7"/>
  <c r="DV306" i="7"/>
  <c r="DU306" i="7"/>
  <c r="DT306" i="7"/>
  <c r="DS306" i="7"/>
  <c r="DR306" i="7"/>
  <c r="DQ306" i="7"/>
  <c r="DP306" i="7"/>
  <c r="DO306" i="7"/>
  <c r="DN306" i="7"/>
  <c r="DM306" i="7"/>
  <c r="DL306" i="7"/>
  <c r="DK306" i="7"/>
  <c r="DJ306" i="7"/>
  <c r="DI306" i="7"/>
  <c r="DH306" i="7"/>
  <c r="DG306" i="7"/>
  <c r="DF306" i="7"/>
  <c r="DE306" i="7"/>
  <c r="DD306" i="7"/>
  <c r="DC306" i="7"/>
  <c r="DB306" i="7"/>
  <c r="DA306" i="7"/>
  <c r="CZ306" i="7"/>
  <c r="CY306" i="7"/>
  <c r="CX306" i="7"/>
  <c r="CW306" i="7"/>
  <c r="CV306" i="7"/>
  <c r="CU306" i="7"/>
  <c r="CT306" i="7"/>
  <c r="CS306" i="7"/>
  <c r="CR306" i="7"/>
  <c r="CQ306" i="7"/>
  <c r="CP306" i="7"/>
  <c r="CO306" i="7"/>
  <c r="CN306" i="7"/>
  <c r="CM306" i="7"/>
  <c r="CL306" i="7"/>
  <c r="CK306" i="7"/>
  <c r="CJ306" i="7"/>
  <c r="CI306" i="7"/>
  <c r="CH306" i="7"/>
  <c r="CG306" i="7"/>
  <c r="CF306" i="7"/>
  <c r="CE306" i="7"/>
  <c r="CD306" i="7"/>
  <c r="CC306" i="7"/>
  <c r="CB306" i="7"/>
  <c r="CA306" i="7"/>
  <c r="BZ306" i="7"/>
  <c r="BY306" i="7"/>
  <c r="BX306" i="7"/>
  <c r="BW306" i="7"/>
  <c r="BV306" i="7"/>
  <c r="BU306" i="7"/>
  <c r="DV299" i="7"/>
  <c r="DU299" i="7"/>
  <c r="DT299" i="7"/>
  <c r="DS299" i="7"/>
  <c r="DR299" i="7"/>
  <c r="DQ299" i="7"/>
  <c r="DP299" i="7"/>
  <c r="DO299" i="7"/>
  <c r="DN299" i="7"/>
  <c r="DM299" i="7"/>
  <c r="DL299" i="7"/>
  <c r="DK299" i="7"/>
  <c r="DJ299" i="7"/>
  <c r="DI299" i="7"/>
  <c r="DH299" i="7"/>
  <c r="DG299" i="7"/>
  <c r="DF299" i="7"/>
  <c r="DE299" i="7"/>
  <c r="DD299" i="7"/>
  <c r="DC299" i="7"/>
  <c r="DB299" i="7"/>
  <c r="DA299" i="7"/>
  <c r="CZ299" i="7"/>
  <c r="CY299" i="7"/>
  <c r="CX299" i="7"/>
  <c r="CW299" i="7"/>
  <c r="CV299" i="7"/>
  <c r="CU299" i="7"/>
  <c r="CT299" i="7"/>
  <c r="CS299" i="7"/>
  <c r="CR299" i="7"/>
  <c r="CQ299" i="7"/>
  <c r="CP299" i="7"/>
  <c r="CO299" i="7"/>
  <c r="CN299" i="7"/>
  <c r="CM299" i="7"/>
  <c r="CL299" i="7"/>
  <c r="CK299" i="7"/>
  <c r="CJ299" i="7"/>
  <c r="CI299" i="7"/>
  <c r="CH299" i="7"/>
  <c r="CG299" i="7"/>
  <c r="CF299" i="7"/>
  <c r="CE299" i="7"/>
  <c r="CD299" i="7"/>
  <c r="CC299" i="7"/>
  <c r="CB299" i="7"/>
  <c r="CA299" i="7"/>
  <c r="BZ299" i="7"/>
  <c r="BY299" i="7"/>
  <c r="BX299" i="7"/>
  <c r="BW299" i="7"/>
  <c r="BV299" i="7"/>
  <c r="BU299" i="7"/>
  <c r="DV293" i="7"/>
  <c r="DU293" i="7"/>
  <c r="DT293" i="7"/>
  <c r="DS293" i="7"/>
  <c r="DR293" i="7"/>
  <c r="DQ293" i="7"/>
  <c r="DP293" i="7"/>
  <c r="DO293" i="7"/>
  <c r="DN293" i="7"/>
  <c r="DM293" i="7"/>
  <c r="DL293" i="7"/>
  <c r="DK293" i="7"/>
  <c r="DJ293" i="7"/>
  <c r="DI293" i="7"/>
  <c r="DH293" i="7"/>
  <c r="DG293" i="7"/>
  <c r="DF293" i="7"/>
  <c r="DE293" i="7"/>
  <c r="DD293" i="7"/>
  <c r="DC293" i="7"/>
  <c r="DB293" i="7"/>
  <c r="DA293" i="7"/>
  <c r="CZ293" i="7"/>
  <c r="CY293" i="7"/>
  <c r="CX293" i="7"/>
  <c r="CW293" i="7"/>
  <c r="CV293" i="7"/>
  <c r="CU293" i="7"/>
  <c r="CT293" i="7"/>
  <c r="CS293" i="7"/>
  <c r="CR293" i="7"/>
  <c r="CQ293" i="7"/>
  <c r="CP293" i="7"/>
  <c r="CO293" i="7"/>
  <c r="CN293" i="7"/>
  <c r="CM293" i="7"/>
  <c r="CL293" i="7"/>
  <c r="CK293" i="7"/>
  <c r="CJ293" i="7"/>
  <c r="CI293" i="7"/>
  <c r="CH293" i="7"/>
  <c r="CG293" i="7"/>
  <c r="CF293" i="7"/>
  <c r="CE293" i="7"/>
  <c r="CD293" i="7"/>
  <c r="CC293" i="7"/>
  <c r="CB293" i="7"/>
  <c r="CA293" i="7"/>
  <c r="BZ293" i="7"/>
  <c r="BY293" i="7"/>
  <c r="BX293" i="7"/>
  <c r="BW293" i="7"/>
  <c r="BV293" i="7"/>
  <c r="BU293" i="7"/>
  <c r="DV287" i="7"/>
  <c r="DU287" i="7"/>
  <c r="DT287" i="7"/>
  <c r="DS287" i="7"/>
  <c r="DR287" i="7"/>
  <c r="DQ287" i="7"/>
  <c r="DP287" i="7"/>
  <c r="DO287" i="7"/>
  <c r="DN287" i="7"/>
  <c r="DM287" i="7"/>
  <c r="DL287" i="7"/>
  <c r="DK287" i="7"/>
  <c r="DJ287" i="7"/>
  <c r="DI287" i="7"/>
  <c r="DH287" i="7"/>
  <c r="DG287" i="7"/>
  <c r="DF287" i="7"/>
  <c r="DE287" i="7"/>
  <c r="DD287" i="7"/>
  <c r="DC287" i="7"/>
  <c r="DB287" i="7"/>
  <c r="DA287" i="7"/>
  <c r="CZ287" i="7"/>
  <c r="CY287" i="7"/>
  <c r="CX287" i="7"/>
  <c r="CW287" i="7"/>
  <c r="CV287" i="7"/>
  <c r="CU287" i="7"/>
  <c r="CT287" i="7"/>
  <c r="CS287" i="7"/>
  <c r="CR287" i="7"/>
  <c r="CQ287" i="7"/>
  <c r="CP287" i="7"/>
  <c r="CO287" i="7"/>
  <c r="CN287" i="7"/>
  <c r="CM287" i="7"/>
  <c r="CL287" i="7"/>
  <c r="CK287" i="7"/>
  <c r="CJ287" i="7"/>
  <c r="CI287" i="7"/>
  <c r="CH287" i="7"/>
  <c r="CG287" i="7"/>
  <c r="CF287" i="7"/>
  <c r="CE287" i="7"/>
  <c r="CD287" i="7"/>
  <c r="CC287" i="7"/>
  <c r="CB287" i="7"/>
  <c r="CA287" i="7"/>
  <c r="BZ287" i="7"/>
  <c r="BY287" i="7"/>
  <c r="BX287" i="7"/>
  <c r="BW287" i="7"/>
  <c r="BV287" i="7"/>
  <c r="BU287" i="7"/>
  <c r="DV279" i="7"/>
  <c r="DU279" i="7"/>
  <c r="DT279" i="7"/>
  <c r="DS279" i="7"/>
  <c r="DR279" i="7"/>
  <c r="DQ279" i="7"/>
  <c r="DP279" i="7"/>
  <c r="DO279" i="7"/>
  <c r="DN279" i="7"/>
  <c r="DM279" i="7"/>
  <c r="DL279" i="7"/>
  <c r="DK279" i="7"/>
  <c r="DJ279" i="7"/>
  <c r="DI279" i="7"/>
  <c r="DH279" i="7"/>
  <c r="DG279" i="7"/>
  <c r="DF279" i="7"/>
  <c r="DE279" i="7"/>
  <c r="DD279" i="7"/>
  <c r="DC279" i="7"/>
  <c r="DB279" i="7"/>
  <c r="DA279" i="7"/>
  <c r="CZ279" i="7"/>
  <c r="CY279" i="7"/>
  <c r="CX279" i="7"/>
  <c r="CW279" i="7"/>
  <c r="CV279" i="7"/>
  <c r="CU279" i="7"/>
  <c r="CT279" i="7"/>
  <c r="CS279" i="7"/>
  <c r="CR279" i="7"/>
  <c r="CQ279" i="7"/>
  <c r="CP279" i="7"/>
  <c r="CO279" i="7"/>
  <c r="CN279" i="7"/>
  <c r="CM279" i="7"/>
  <c r="CL279" i="7"/>
  <c r="CK279" i="7"/>
  <c r="CJ279" i="7"/>
  <c r="CI279" i="7"/>
  <c r="CH279" i="7"/>
  <c r="CG279" i="7"/>
  <c r="CF279" i="7"/>
  <c r="CE279" i="7"/>
  <c r="CD279" i="7"/>
  <c r="CC279" i="7"/>
  <c r="CB279" i="7"/>
  <c r="CA279" i="7"/>
  <c r="BZ279" i="7"/>
  <c r="BY279" i="7"/>
  <c r="BX279" i="7"/>
  <c r="BW279" i="7"/>
  <c r="BV279" i="7"/>
  <c r="BU279" i="7"/>
  <c r="DV273" i="7"/>
  <c r="DU273" i="7"/>
  <c r="DT273" i="7"/>
  <c r="DS273" i="7"/>
  <c r="DR273" i="7"/>
  <c r="DQ273" i="7"/>
  <c r="DP273" i="7"/>
  <c r="DO273" i="7"/>
  <c r="DN273" i="7"/>
  <c r="DM273" i="7"/>
  <c r="DL273" i="7"/>
  <c r="DK273" i="7"/>
  <c r="DJ273" i="7"/>
  <c r="DI273" i="7"/>
  <c r="DH273" i="7"/>
  <c r="DG273" i="7"/>
  <c r="DF273" i="7"/>
  <c r="DE273" i="7"/>
  <c r="DD273" i="7"/>
  <c r="DC273" i="7"/>
  <c r="DB273" i="7"/>
  <c r="DA273" i="7"/>
  <c r="CZ273" i="7"/>
  <c r="CY273" i="7"/>
  <c r="CX273" i="7"/>
  <c r="CW273" i="7"/>
  <c r="CV273" i="7"/>
  <c r="CT273" i="7"/>
  <c r="CS273" i="7"/>
  <c r="CR273" i="7"/>
  <c r="CQ273" i="7"/>
  <c r="CP273" i="7"/>
  <c r="CO273" i="7"/>
  <c r="CN273" i="7"/>
  <c r="CM273" i="7"/>
  <c r="CL273" i="7"/>
  <c r="CK273" i="7"/>
  <c r="CJ273" i="7"/>
  <c r="CI273" i="7"/>
  <c r="CH273" i="7"/>
  <c r="CG273" i="7"/>
  <c r="CF273" i="7"/>
  <c r="CE273" i="7"/>
  <c r="CD273" i="7"/>
  <c r="CC273" i="7"/>
  <c r="CB273" i="7"/>
  <c r="CA273" i="7"/>
  <c r="BZ273" i="7"/>
  <c r="BY273" i="7"/>
  <c r="BX273" i="7"/>
  <c r="BW273" i="7"/>
  <c r="BV273" i="7"/>
  <c r="BU273" i="7"/>
  <c r="DV267" i="7"/>
  <c r="DU267" i="7"/>
  <c r="DT267" i="7"/>
  <c r="DS267" i="7"/>
  <c r="DR267" i="7"/>
  <c r="DQ267" i="7"/>
  <c r="DP267" i="7"/>
  <c r="DO267" i="7"/>
  <c r="DN267" i="7"/>
  <c r="DM267" i="7"/>
  <c r="DL267" i="7"/>
  <c r="DK267" i="7"/>
  <c r="DJ267" i="7"/>
  <c r="DI267" i="7"/>
  <c r="DH267" i="7"/>
  <c r="DG267" i="7"/>
  <c r="DF267" i="7"/>
  <c r="DE267" i="7"/>
  <c r="DD267" i="7"/>
  <c r="DC267" i="7"/>
  <c r="DB267" i="7"/>
  <c r="DA267" i="7"/>
  <c r="CZ267" i="7"/>
  <c r="CY267" i="7"/>
  <c r="CX267" i="7"/>
  <c r="CW267" i="7"/>
  <c r="CV267" i="7"/>
  <c r="CU267" i="7"/>
  <c r="CT267" i="7"/>
  <c r="CS267" i="7"/>
  <c r="CR267" i="7"/>
  <c r="CQ267" i="7"/>
  <c r="CP267" i="7"/>
  <c r="CO267" i="7"/>
  <c r="CN267" i="7"/>
  <c r="CM267" i="7"/>
  <c r="CL267" i="7"/>
  <c r="CK267" i="7"/>
  <c r="CJ267" i="7"/>
  <c r="CI267" i="7"/>
  <c r="CH267" i="7"/>
  <c r="CG267" i="7"/>
  <c r="CF267" i="7"/>
  <c r="CE267" i="7"/>
  <c r="CD267" i="7"/>
  <c r="CC267" i="7"/>
  <c r="CB267" i="7"/>
  <c r="CA267" i="7"/>
  <c r="BZ267" i="7"/>
  <c r="BY267" i="7"/>
  <c r="BX267" i="7"/>
  <c r="BW267" i="7"/>
  <c r="BV267" i="7"/>
  <c r="BU267" i="7"/>
  <c r="DV261" i="7"/>
  <c r="DU261" i="7"/>
  <c r="DT261" i="7"/>
  <c r="DS261" i="7"/>
  <c r="DR261" i="7"/>
  <c r="DQ261" i="7"/>
  <c r="DP261" i="7"/>
  <c r="DO261" i="7"/>
  <c r="DN261" i="7"/>
  <c r="DM261" i="7"/>
  <c r="DL261" i="7"/>
  <c r="DK261" i="7"/>
  <c r="DJ261" i="7"/>
  <c r="DI261" i="7"/>
  <c r="DH261" i="7"/>
  <c r="DG261" i="7"/>
  <c r="DF261" i="7"/>
  <c r="DE261" i="7"/>
  <c r="DD261" i="7"/>
  <c r="DC261" i="7"/>
  <c r="DB261" i="7"/>
  <c r="DA261" i="7"/>
  <c r="CZ261" i="7"/>
  <c r="CY261" i="7"/>
  <c r="CX261" i="7"/>
  <c r="CW261" i="7"/>
  <c r="CV261" i="7"/>
  <c r="CU261" i="7"/>
  <c r="CT261" i="7"/>
  <c r="CS261" i="7"/>
  <c r="CR261" i="7"/>
  <c r="CQ261" i="7"/>
  <c r="CP261" i="7"/>
  <c r="CO261" i="7"/>
  <c r="CN261" i="7"/>
  <c r="CM261" i="7"/>
  <c r="CL261" i="7"/>
  <c r="CK261" i="7"/>
  <c r="CJ261" i="7"/>
  <c r="CI261" i="7"/>
  <c r="CH261" i="7"/>
  <c r="CG261" i="7"/>
  <c r="CF261" i="7"/>
  <c r="CE261" i="7"/>
  <c r="CD261" i="7"/>
  <c r="CC261" i="7"/>
  <c r="CB261" i="7"/>
  <c r="CA261" i="7"/>
  <c r="BZ261" i="7"/>
  <c r="BY261" i="7"/>
  <c r="BX261" i="7"/>
  <c r="BW261" i="7"/>
  <c r="BV261" i="7"/>
  <c r="BU261" i="7"/>
  <c r="DV255" i="7"/>
  <c r="DU255" i="7"/>
  <c r="DT255" i="7"/>
  <c r="DS255" i="7"/>
  <c r="DR255" i="7"/>
  <c r="DQ255" i="7"/>
  <c r="DP255" i="7"/>
  <c r="DO255" i="7"/>
  <c r="DN255" i="7"/>
  <c r="DM255" i="7"/>
  <c r="DL255" i="7"/>
  <c r="DK255" i="7"/>
  <c r="DJ255" i="7"/>
  <c r="DI255" i="7"/>
  <c r="DH255" i="7"/>
  <c r="DG255" i="7"/>
  <c r="DF255" i="7"/>
  <c r="DE255" i="7"/>
  <c r="DD255" i="7"/>
  <c r="DC255" i="7"/>
  <c r="DB255" i="7"/>
  <c r="DA255" i="7"/>
  <c r="CZ255" i="7"/>
  <c r="CY255" i="7"/>
  <c r="CX255" i="7"/>
  <c r="CW255" i="7"/>
  <c r="CV255" i="7"/>
  <c r="CU255" i="7"/>
  <c r="CT255" i="7"/>
  <c r="CS255" i="7"/>
  <c r="CR255" i="7"/>
  <c r="CQ255" i="7"/>
  <c r="CP255" i="7"/>
  <c r="CO255" i="7"/>
  <c r="CN255" i="7"/>
  <c r="CM255" i="7"/>
  <c r="CL255" i="7"/>
  <c r="CK255" i="7"/>
  <c r="CJ255" i="7"/>
  <c r="CI255" i="7"/>
  <c r="CH255" i="7"/>
  <c r="CG255" i="7"/>
  <c r="CF255" i="7"/>
  <c r="CE255" i="7"/>
  <c r="CD255" i="7"/>
  <c r="CC255" i="7"/>
  <c r="CB255" i="7"/>
  <c r="CA255" i="7"/>
  <c r="BZ255" i="7"/>
  <c r="BY255" i="7"/>
  <c r="BX255" i="7"/>
  <c r="BW255" i="7"/>
  <c r="BV255" i="7"/>
  <c r="BU255" i="7"/>
  <c r="DV249" i="7"/>
  <c r="DU249" i="7"/>
  <c r="DT249" i="7"/>
  <c r="DS249" i="7"/>
  <c r="DR249" i="7"/>
  <c r="DQ249" i="7"/>
  <c r="DP249" i="7"/>
  <c r="DO249" i="7"/>
  <c r="DN249" i="7"/>
  <c r="DM249" i="7"/>
  <c r="DL249" i="7"/>
  <c r="DK249" i="7"/>
  <c r="DJ249" i="7"/>
  <c r="DI249" i="7"/>
  <c r="DH249" i="7"/>
  <c r="DG249" i="7"/>
  <c r="DF249" i="7"/>
  <c r="DE249" i="7"/>
  <c r="DD249" i="7"/>
  <c r="DC249" i="7"/>
  <c r="DB249" i="7"/>
  <c r="DA249" i="7"/>
  <c r="CZ249" i="7"/>
  <c r="CY249" i="7"/>
  <c r="CX249" i="7"/>
  <c r="CW249" i="7"/>
  <c r="CV249" i="7"/>
  <c r="CU249" i="7"/>
  <c r="CT249" i="7"/>
  <c r="CS249" i="7"/>
  <c r="CR249" i="7"/>
  <c r="CQ249" i="7"/>
  <c r="CP249" i="7"/>
  <c r="CO249" i="7"/>
  <c r="CN249" i="7"/>
  <c r="CM249" i="7"/>
  <c r="CL249" i="7"/>
  <c r="CK249" i="7"/>
  <c r="CJ249" i="7"/>
  <c r="CI249" i="7"/>
  <c r="CH249" i="7"/>
  <c r="CG249" i="7"/>
  <c r="CF249" i="7"/>
  <c r="CE249" i="7"/>
  <c r="CD249" i="7"/>
  <c r="CC249" i="7"/>
  <c r="CB249" i="7"/>
  <c r="CA249" i="7"/>
  <c r="BZ249" i="7"/>
  <c r="BY249" i="7"/>
  <c r="BX249" i="7"/>
  <c r="BW249" i="7"/>
  <c r="BV249" i="7"/>
  <c r="BU249" i="7"/>
  <c r="DV243" i="7"/>
  <c r="DU243" i="7"/>
  <c r="DT243" i="7"/>
  <c r="DS243" i="7"/>
  <c r="DR243" i="7"/>
  <c r="DQ243" i="7"/>
  <c r="DP243" i="7"/>
  <c r="DO243" i="7"/>
  <c r="DN243" i="7"/>
  <c r="DM243" i="7"/>
  <c r="DL243" i="7"/>
  <c r="DK243" i="7"/>
  <c r="DJ243" i="7"/>
  <c r="DI243" i="7"/>
  <c r="DH243" i="7"/>
  <c r="DG243" i="7"/>
  <c r="DF243" i="7"/>
  <c r="DE243" i="7"/>
  <c r="DD243" i="7"/>
  <c r="DC243" i="7"/>
  <c r="DB243" i="7"/>
  <c r="DA243" i="7"/>
  <c r="CZ243" i="7"/>
  <c r="CY243" i="7"/>
  <c r="CX243" i="7"/>
  <c r="CW243" i="7"/>
  <c r="CV243" i="7"/>
  <c r="CU243" i="7"/>
  <c r="CT243" i="7"/>
  <c r="CS243" i="7"/>
  <c r="CR243" i="7"/>
  <c r="CQ243" i="7"/>
  <c r="CP243" i="7"/>
  <c r="CO243" i="7"/>
  <c r="CN243" i="7"/>
  <c r="CM243" i="7"/>
  <c r="CL243" i="7"/>
  <c r="CK243" i="7"/>
  <c r="CJ243" i="7"/>
  <c r="CI243" i="7"/>
  <c r="CH243" i="7"/>
  <c r="CG243" i="7"/>
  <c r="CF243" i="7"/>
  <c r="CE243" i="7"/>
  <c r="CD243" i="7"/>
  <c r="CC243" i="7"/>
  <c r="CB243" i="7"/>
  <c r="CA243" i="7"/>
  <c r="BZ243" i="7"/>
  <c r="BY243" i="7"/>
  <c r="BX243" i="7"/>
  <c r="BW243" i="7"/>
  <c r="BV243" i="7"/>
  <c r="BU243" i="7"/>
  <c r="DV237" i="7"/>
  <c r="DU237" i="7"/>
  <c r="DT237" i="7"/>
  <c r="DS237" i="7"/>
  <c r="DR237" i="7"/>
  <c r="DQ237" i="7"/>
  <c r="DP237" i="7"/>
  <c r="DO237" i="7"/>
  <c r="DN237" i="7"/>
  <c r="DM237" i="7"/>
  <c r="DL237" i="7"/>
  <c r="DK237" i="7"/>
  <c r="DJ237" i="7"/>
  <c r="DI237" i="7"/>
  <c r="DH237" i="7"/>
  <c r="DG237" i="7"/>
  <c r="DF237" i="7"/>
  <c r="DE237" i="7"/>
  <c r="DD237" i="7"/>
  <c r="DC237" i="7"/>
  <c r="DB237" i="7"/>
  <c r="DA237" i="7"/>
  <c r="CZ237" i="7"/>
  <c r="CY237" i="7"/>
  <c r="CX237" i="7"/>
  <c r="CW237" i="7"/>
  <c r="CV237" i="7"/>
  <c r="CU237" i="7"/>
  <c r="CT237" i="7"/>
  <c r="CS237" i="7"/>
  <c r="CR237" i="7"/>
  <c r="CQ237" i="7"/>
  <c r="CP237" i="7"/>
  <c r="CO237" i="7"/>
  <c r="CN237" i="7"/>
  <c r="CM237" i="7"/>
  <c r="CL237" i="7"/>
  <c r="CK237" i="7"/>
  <c r="CJ237" i="7"/>
  <c r="CI237" i="7"/>
  <c r="CH237" i="7"/>
  <c r="CG237" i="7"/>
  <c r="CF237" i="7"/>
  <c r="CE237" i="7"/>
  <c r="CD237" i="7"/>
  <c r="CC237" i="7"/>
  <c r="CB237" i="7"/>
  <c r="CA237" i="7"/>
  <c r="BZ237" i="7"/>
  <c r="BY237" i="7"/>
  <c r="BX237" i="7"/>
  <c r="BW237" i="7"/>
  <c r="BV237" i="7"/>
  <c r="BU237" i="7"/>
  <c r="DV231" i="7"/>
  <c r="DU231" i="7"/>
  <c r="DT231" i="7"/>
  <c r="DS231" i="7"/>
  <c r="DR231" i="7"/>
  <c r="DQ231" i="7"/>
  <c r="DP231" i="7"/>
  <c r="DO231" i="7"/>
  <c r="DN231" i="7"/>
  <c r="DM231" i="7"/>
  <c r="DL231" i="7"/>
  <c r="DK231" i="7"/>
  <c r="DJ231" i="7"/>
  <c r="DI231" i="7"/>
  <c r="DH231" i="7"/>
  <c r="DG231" i="7"/>
  <c r="DF231" i="7"/>
  <c r="DE231" i="7"/>
  <c r="DD231" i="7"/>
  <c r="DC231" i="7"/>
  <c r="DB231" i="7"/>
  <c r="DA231" i="7"/>
  <c r="CZ231" i="7"/>
  <c r="CY231" i="7"/>
  <c r="CX231" i="7"/>
  <c r="CW231" i="7"/>
  <c r="CV231" i="7"/>
  <c r="CU231" i="7"/>
  <c r="CT231" i="7"/>
  <c r="CS231" i="7"/>
  <c r="CR231" i="7"/>
  <c r="CQ231" i="7"/>
  <c r="CP231" i="7"/>
  <c r="CO231" i="7"/>
  <c r="CN231" i="7"/>
  <c r="CM231" i="7"/>
  <c r="CL231" i="7"/>
  <c r="CK231" i="7"/>
  <c r="CJ231" i="7"/>
  <c r="CI231" i="7"/>
  <c r="CH231" i="7"/>
  <c r="CG231" i="7"/>
  <c r="CF231" i="7"/>
  <c r="CE231" i="7"/>
  <c r="CD231" i="7"/>
  <c r="CC231" i="7"/>
  <c r="CB231" i="7"/>
  <c r="CA231" i="7"/>
  <c r="BZ231" i="7"/>
  <c r="BY231" i="7"/>
  <c r="BX231" i="7"/>
  <c r="BW231" i="7"/>
  <c r="BV231" i="7"/>
  <c r="BU231" i="7"/>
  <c r="DV225" i="7"/>
  <c r="DU225" i="7"/>
  <c r="DT225" i="7"/>
  <c r="DS225" i="7"/>
  <c r="DR225" i="7"/>
  <c r="DQ225" i="7"/>
  <c r="DP225" i="7"/>
  <c r="DO225" i="7"/>
  <c r="DN225" i="7"/>
  <c r="DM225" i="7"/>
  <c r="DL225" i="7"/>
  <c r="DK225" i="7"/>
  <c r="DJ225" i="7"/>
  <c r="DI225" i="7"/>
  <c r="DH225" i="7"/>
  <c r="DG225" i="7"/>
  <c r="DF225" i="7"/>
  <c r="DE225" i="7"/>
  <c r="DD225" i="7"/>
  <c r="DC225" i="7"/>
  <c r="DB225" i="7"/>
  <c r="DA225" i="7"/>
  <c r="CZ225" i="7"/>
  <c r="CY225" i="7"/>
  <c r="CX225" i="7"/>
  <c r="CW225" i="7"/>
  <c r="CV225" i="7"/>
  <c r="CU225" i="7"/>
  <c r="CT225" i="7"/>
  <c r="CS225" i="7"/>
  <c r="CR225" i="7"/>
  <c r="CQ225" i="7"/>
  <c r="CP225" i="7"/>
  <c r="CO225" i="7"/>
  <c r="CN225" i="7"/>
  <c r="CM225" i="7"/>
  <c r="CL225" i="7"/>
  <c r="CK225" i="7"/>
  <c r="CJ225" i="7"/>
  <c r="CI225" i="7"/>
  <c r="CH225" i="7"/>
  <c r="CG225" i="7"/>
  <c r="CF225" i="7"/>
  <c r="CE225" i="7"/>
  <c r="CD225" i="7"/>
  <c r="CC225" i="7"/>
  <c r="CB225" i="7"/>
  <c r="CA225" i="7"/>
  <c r="BZ225" i="7"/>
  <c r="BY225" i="7"/>
  <c r="BX225" i="7"/>
  <c r="BW225" i="7"/>
  <c r="BV225" i="7"/>
  <c r="BU225" i="7"/>
  <c r="DV217" i="7"/>
  <c r="DU217" i="7"/>
  <c r="DT217" i="7"/>
  <c r="DS217" i="7"/>
  <c r="DR217" i="7"/>
  <c r="DQ217" i="7"/>
  <c r="DP217" i="7"/>
  <c r="DO217" i="7"/>
  <c r="DN217" i="7"/>
  <c r="DM217" i="7"/>
  <c r="DL217" i="7"/>
  <c r="DK217" i="7"/>
  <c r="DJ217" i="7"/>
  <c r="DI217" i="7"/>
  <c r="DH217" i="7"/>
  <c r="DG217" i="7"/>
  <c r="DF217" i="7"/>
  <c r="DE217" i="7"/>
  <c r="DD217" i="7"/>
  <c r="DC217" i="7"/>
  <c r="DB217" i="7"/>
  <c r="DA217" i="7"/>
  <c r="CZ217" i="7"/>
  <c r="CY217" i="7"/>
  <c r="CX217" i="7"/>
  <c r="CW217" i="7"/>
  <c r="CV217" i="7"/>
  <c r="CU217" i="7"/>
  <c r="CT217" i="7"/>
  <c r="CS217" i="7"/>
  <c r="CR217" i="7"/>
  <c r="CQ217" i="7"/>
  <c r="CP217" i="7"/>
  <c r="CO217" i="7"/>
  <c r="CN217" i="7"/>
  <c r="CM217" i="7"/>
  <c r="CL217" i="7"/>
  <c r="CK217" i="7"/>
  <c r="CJ217" i="7"/>
  <c r="CI217" i="7"/>
  <c r="CH217" i="7"/>
  <c r="CG217" i="7"/>
  <c r="CF217" i="7"/>
  <c r="CE217" i="7"/>
  <c r="CD217" i="7"/>
  <c r="CC217" i="7"/>
  <c r="CB217" i="7"/>
  <c r="CA217" i="7"/>
  <c r="BZ217" i="7"/>
  <c r="BY217" i="7"/>
  <c r="BX217" i="7"/>
  <c r="BW217" i="7"/>
  <c r="BV217" i="7"/>
  <c r="BU217" i="7"/>
  <c r="DV212" i="7"/>
  <c r="DU212" i="7"/>
  <c r="DT212" i="7"/>
  <c r="DS212" i="7"/>
  <c r="DR212" i="7"/>
  <c r="DQ212" i="7"/>
  <c r="DP212" i="7"/>
  <c r="DO212" i="7"/>
  <c r="DN212" i="7"/>
  <c r="DM212" i="7"/>
  <c r="DL212" i="7"/>
  <c r="DK212" i="7"/>
  <c r="DJ212" i="7"/>
  <c r="DI212" i="7"/>
  <c r="DH212" i="7"/>
  <c r="DG212" i="7"/>
  <c r="DF212" i="7"/>
  <c r="DE212" i="7"/>
  <c r="DD212" i="7"/>
  <c r="DC212" i="7"/>
  <c r="DB212" i="7"/>
  <c r="DA212" i="7"/>
  <c r="CZ212" i="7"/>
  <c r="CY212" i="7"/>
  <c r="CX212" i="7"/>
  <c r="CW212" i="7"/>
  <c r="CV212" i="7"/>
  <c r="CU212" i="7"/>
  <c r="CT212" i="7"/>
  <c r="CS212" i="7"/>
  <c r="CR212" i="7"/>
  <c r="CQ212" i="7"/>
  <c r="CP212" i="7"/>
  <c r="CO212" i="7"/>
  <c r="CN212" i="7"/>
  <c r="CM212" i="7"/>
  <c r="CL212" i="7"/>
  <c r="CK212" i="7"/>
  <c r="CJ212" i="7"/>
  <c r="CI212" i="7"/>
  <c r="CH212" i="7"/>
  <c r="CG212" i="7"/>
  <c r="CF212" i="7"/>
  <c r="CE212" i="7"/>
  <c r="CD212" i="7"/>
  <c r="CC212" i="7"/>
  <c r="CB212" i="7"/>
  <c r="CA212" i="7"/>
  <c r="BZ212" i="7"/>
  <c r="BY212" i="7"/>
  <c r="BX212" i="7"/>
  <c r="BW212" i="7"/>
  <c r="BV212" i="7"/>
  <c r="BU212" i="7"/>
  <c r="DV208" i="7"/>
  <c r="DU208" i="7"/>
  <c r="DT208" i="7"/>
  <c r="DS208" i="7"/>
  <c r="DR208" i="7"/>
  <c r="DQ208" i="7"/>
  <c r="DP208" i="7"/>
  <c r="DO208" i="7"/>
  <c r="DN208" i="7"/>
  <c r="DM208" i="7"/>
  <c r="DL208" i="7"/>
  <c r="DK208" i="7"/>
  <c r="DJ208" i="7"/>
  <c r="DI208" i="7"/>
  <c r="DH208" i="7"/>
  <c r="DG208" i="7"/>
  <c r="DF208" i="7"/>
  <c r="DE208" i="7"/>
  <c r="DD208" i="7"/>
  <c r="DC208" i="7"/>
  <c r="DB208" i="7"/>
  <c r="DA208" i="7"/>
  <c r="CZ208" i="7"/>
  <c r="CY208" i="7"/>
  <c r="CX208" i="7"/>
  <c r="CW208" i="7"/>
  <c r="CV208" i="7"/>
  <c r="CU208" i="7"/>
  <c r="CT208" i="7"/>
  <c r="CS208" i="7"/>
  <c r="CR208" i="7"/>
  <c r="CQ208" i="7"/>
  <c r="CP208" i="7"/>
  <c r="CO208" i="7"/>
  <c r="CN208" i="7"/>
  <c r="CM208" i="7"/>
  <c r="CL208" i="7"/>
  <c r="CK208" i="7"/>
  <c r="CJ208" i="7"/>
  <c r="CI208" i="7"/>
  <c r="CH208" i="7"/>
  <c r="CG208" i="7"/>
  <c r="CF208" i="7"/>
  <c r="CE208" i="7"/>
  <c r="CD208" i="7"/>
  <c r="CC208" i="7"/>
  <c r="CB208" i="7"/>
  <c r="CA208" i="7"/>
  <c r="BZ208" i="7"/>
  <c r="BY208" i="7"/>
  <c r="BX208" i="7"/>
  <c r="BW208" i="7"/>
  <c r="BV208" i="7"/>
  <c r="BU208" i="7"/>
  <c r="DV201" i="7"/>
  <c r="DU201" i="7"/>
  <c r="DT201" i="7"/>
  <c r="DS201" i="7"/>
  <c r="DR201" i="7"/>
  <c r="DQ201" i="7"/>
  <c r="DP201" i="7"/>
  <c r="DO201" i="7"/>
  <c r="DN201" i="7"/>
  <c r="DM201" i="7"/>
  <c r="DL201" i="7"/>
  <c r="DK201" i="7"/>
  <c r="DJ201" i="7"/>
  <c r="DI201" i="7"/>
  <c r="DH201" i="7"/>
  <c r="DG201" i="7"/>
  <c r="DF201" i="7"/>
  <c r="DE201" i="7"/>
  <c r="DD201" i="7"/>
  <c r="DC201" i="7"/>
  <c r="DB201" i="7"/>
  <c r="DA201" i="7"/>
  <c r="CZ201" i="7"/>
  <c r="CY201" i="7"/>
  <c r="CX201" i="7"/>
  <c r="CW201" i="7"/>
  <c r="CV201" i="7"/>
  <c r="CU201" i="7"/>
  <c r="CT201" i="7"/>
  <c r="CS201" i="7"/>
  <c r="CR201" i="7"/>
  <c r="CQ201" i="7"/>
  <c r="CP201" i="7"/>
  <c r="CO201" i="7"/>
  <c r="CN201" i="7"/>
  <c r="CM201" i="7"/>
  <c r="CL201" i="7"/>
  <c r="CK201" i="7"/>
  <c r="CJ201" i="7"/>
  <c r="CI201" i="7"/>
  <c r="CH201" i="7"/>
  <c r="CG201" i="7"/>
  <c r="CF201" i="7"/>
  <c r="CE201" i="7"/>
  <c r="CD201" i="7"/>
  <c r="CC201" i="7"/>
  <c r="CB201" i="7"/>
  <c r="CA201" i="7"/>
  <c r="BZ201" i="7"/>
  <c r="BY201" i="7"/>
  <c r="BX201" i="7"/>
  <c r="BW201" i="7"/>
  <c r="BV201" i="7"/>
  <c r="BU201" i="7"/>
  <c r="DV195" i="7"/>
  <c r="DU195" i="7"/>
  <c r="DT195" i="7"/>
  <c r="DS195" i="7"/>
  <c r="DR195" i="7"/>
  <c r="DQ195" i="7"/>
  <c r="DP195" i="7"/>
  <c r="DO195" i="7"/>
  <c r="DN195" i="7"/>
  <c r="DM195" i="7"/>
  <c r="DL195" i="7"/>
  <c r="DK195" i="7"/>
  <c r="DJ195" i="7"/>
  <c r="DI195" i="7"/>
  <c r="DH195" i="7"/>
  <c r="DG195" i="7"/>
  <c r="DF195" i="7"/>
  <c r="DE195" i="7"/>
  <c r="DD195" i="7"/>
  <c r="DC195" i="7"/>
  <c r="DB195" i="7"/>
  <c r="DA195" i="7"/>
  <c r="CZ195" i="7"/>
  <c r="CY195" i="7"/>
  <c r="CX195" i="7"/>
  <c r="CW195" i="7"/>
  <c r="CV195" i="7"/>
  <c r="CU195" i="7"/>
  <c r="CT195" i="7"/>
  <c r="CS195" i="7"/>
  <c r="CR195" i="7"/>
  <c r="CQ195" i="7"/>
  <c r="CP195" i="7"/>
  <c r="CO195" i="7"/>
  <c r="CN195" i="7"/>
  <c r="CM195" i="7"/>
  <c r="CL195" i="7"/>
  <c r="CK195" i="7"/>
  <c r="CJ195" i="7"/>
  <c r="CI195" i="7"/>
  <c r="CH195" i="7"/>
  <c r="CG195" i="7"/>
  <c r="CF195" i="7"/>
  <c r="CE195" i="7"/>
  <c r="CD195" i="7"/>
  <c r="CC195" i="7"/>
  <c r="CB195" i="7"/>
  <c r="CA195" i="7"/>
  <c r="BZ195" i="7"/>
  <c r="BY195" i="7"/>
  <c r="BX195" i="7"/>
  <c r="BW195" i="7"/>
  <c r="BV195" i="7"/>
  <c r="BU195" i="7"/>
  <c r="DV189" i="7"/>
  <c r="DU189" i="7"/>
  <c r="DT189" i="7"/>
  <c r="DS189" i="7"/>
  <c r="DR189" i="7"/>
  <c r="DQ189" i="7"/>
  <c r="DP189" i="7"/>
  <c r="DO189" i="7"/>
  <c r="DN189" i="7"/>
  <c r="DM189" i="7"/>
  <c r="DL189" i="7"/>
  <c r="DK189" i="7"/>
  <c r="DJ189" i="7"/>
  <c r="DI189" i="7"/>
  <c r="DH189" i="7"/>
  <c r="DG189" i="7"/>
  <c r="DF189" i="7"/>
  <c r="DE189" i="7"/>
  <c r="DD189" i="7"/>
  <c r="DC189" i="7"/>
  <c r="DB189" i="7"/>
  <c r="DA189" i="7"/>
  <c r="CZ189" i="7"/>
  <c r="CY189" i="7"/>
  <c r="CX189" i="7"/>
  <c r="CW189" i="7"/>
  <c r="CV189" i="7"/>
  <c r="CU189" i="7"/>
  <c r="CT189" i="7"/>
  <c r="CS189" i="7"/>
  <c r="CR189" i="7"/>
  <c r="CQ189" i="7"/>
  <c r="CP189" i="7"/>
  <c r="CO189" i="7"/>
  <c r="CN189" i="7"/>
  <c r="CM189" i="7"/>
  <c r="CL189" i="7"/>
  <c r="CK189" i="7"/>
  <c r="CJ189" i="7"/>
  <c r="CI189" i="7"/>
  <c r="CH189" i="7"/>
  <c r="CG189" i="7"/>
  <c r="CF189" i="7"/>
  <c r="CE189" i="7"/>
  <c r="CD189" i="7"/>
  <c r="CC189" i="7"/>
  <c r="CB189" i="7"/>
  <c r="CA189" i="7"/>
  <c r="BZ189" i="7"/>
  <c r="BY189" i="7"/>
  <c r="BX189" i="7"/>
  <c r="BW189" i="7"/>
  <c r="BV189" i="7"/>
  <c r="BU189" i="7"/>
  <c r="DV183" i="7"/>
  <c r="DU183" i="7"/>
  <c r="DT183" i="7"/>
  <c r="DS183" i="7"/>
  <c r="DR183" i="7"/>
  <c r="DQ183" i="7"/>
  <c r="DP183" i="7"/>
  <c r="DO183" i="7"/>
  <c r="DN183" i="7"/>
  <c r="DM183" i="7"/>
  <c r="DL183" i="7"/>
  <c r="DK183" i="7"/>
  <c r="DJ183" i="7"/>
  <c r="DI183" i="7"/>
  <c r="DH183" i="7"/>
  <c r="DG183" i="7"/>
  <c r="DF183" i="7"/>
  <c r="DE183" i="7"/>
  <c r="DD183" i="7"/>
  <c r="DC183" i="7"/>
  <c r="DB183" i="7"/>
  <c r="DA183" i="7"/>
  <c r="CZ183" i="7"/>
  <c r="CY183" i="7"/>
  <c r="CX183" i="7"/>
  <c r="CW183" i="7"/>
  <c r="CV183" i="7"/>
  <c r="CU183" i="7"/>
  <c r="CT183" i="7"/>
  <c r="CS183" i="7"/>
  <c r="CR183" i="7"/>
  <c r="CQ183" i="7"/>
  <c r="CP183" i="7"/>
  <c r="CO183" i="7"/>
  <c r="CN183" i="7"/>
  <c r="CM183" i="7"/>
  <c r="CL183" i="7"/>
  <c r="CK183" i="7"/>
  <c r="CJ183" i="7"/>
  <c r="CI183" i="7"/>
  <c r="CH183" i="7"/>
  <c r="CG183" i="7"/>
  <c r="CF183" i="7"/>
  <c r="CE183" i="7"/>
  <c r="CD183" i="7"/>
  <c r="CC183" i="7"/>
  <c r="CB183" i="7"/>
  <c r="CA183" i="7"/>
  <c r="BZ183" i="7"/>
  <c r="BY183" i="7"/>
  <c r="BX183" i="7"/>
  <c r="BW183" i="7"/>
  <c r="BV183" i="7"/>
  <c r="BU183" i="7"/>
  <c r="DV177" i="7"/>
  <c r="DU177" i="7"/>
  <c r="DT177" i="7"/>
  <c r="DS177" i="7"/>
  <c r="DR177" i="7"/>
  <c r="DQ177" i="7"/>
  <c r="DP177" i="7"/>
  <c r="DO177" i="7"/>
  <c r="DN177" i="7"/>
  <c r="DM177" i="7"/>
  <c r="DL177" i="7"/>
  <c r="DK177" i="7"/>
  <c r="DJ177" i="7"/>
  <c r="DI177" i="7"/>
  <c r="DH177" i="7"/>
  <c r="DG177" i="7"/>
  <c r="DF177" i="7"/>
  <c r="DE177" i="7"/>
  <c r="DD177" i="7"/>
  <c r="DC177" i="7"/>
  <c r="DB177" i="7"/>
  <c r="DA177" i="7"/>
  <c r="CZ177" i="7"/>
  <c r="CY177" i="7"/>
  <c r="CX177" i="7"/>
  <c r="CW177" i="7"/>
  <c r="CV177" i="7"/>
  <c r="CU177" i="7"/>
  <c r="CT177" i="7"/>
  <c r="CS177" i="7"/>
  <c r="CR177" i="7"/>
  <c r="CQ177" i="7"/>
  <c r="CP177" i="7"/>
  <c r="CO177" i="7"/>
  <c r="CN177" i="7"/>
  <c r="CM177" i="7"/>
  <c r="CL177" i="7"/>
  <c r="CK177" i="7"/>
  <c r="CJ177" i="7"/>
  <c r="CI177" i="7"/>
  <c r="CH177" i="7"/>
  <c r="CG177" i="7"/>
  <c r="CF177" i="7"/>
  <c r="CE177" i="7"/>
  <c r="CD177" i="7"/>
  <c r="CC177" i="7"/>
  <c r="CB177" i="7"/>
  <c r="CA177" i="7"/>
  <c r="BZ177" i="7"/>
  <c r="BY177" i="7"/>
  <c r="BX177" i="7"/>
  <c r="BW177" i="7"/>
  <c r="BV177" i="7"/>
  <c r="BU177" i="7"/>
  <c r="DV171" i="7"/>
  <c r="DU171" i="7"/>
  <c r="DT171" i="7"/>
  <c r="DS171" i="7"/>
  <c r="DR171" i="7"/>
  <c r="DQ171" i="7"/>
  <c r="DP171" i="7"/>
  <c r="DO171" i="7"/>
  <c r="DN171" i="7"/>
  <c r="DM171" i="7"/>
  <c r="DL171" i="7"/>
  <c r="DK171" i="7"/>
  <c r="DJ171" i="7"/>
  <c r="DI171" i="7"/>
  <c r="DH171" i="7"/>
  <c r="DG171" i="7"/>
  <c r="DF171" i="7"/>
  <c r="DE171" i="7"/>
  <c r="DD171" i="7"/>
  <c r="DC171" i="7"/>
  <c r="DB171" i="7"/>
  <c r="DA171" i="7"/>
  <c r="CZ171" i="7"/>
  <c r="CY171" i="7"/>
  <c r="CX171" i="7"/>
  <c r="CW171" i="7"/>
  <c r="CV171" i="7"/>
  <c r="CU171" i="7"/>
  <c r="CT171" i="7"/>
  <c r="CS171" i="7"/>
  <c r="CR171" i="7"/>
  <c r="CQ171" i="7"/>
  <c r="CP171" i="7"/>
  <c r="CO171" i="7"/>
  <c r="CN171" i="7"/>
  <c r="CM171" i="7"/>
  <c r="CL171" i="7"/>
  <c r="CK171" i="7"/>
  <c r="CJ171" i="7"/>
  <c r="CI171" i="7"/>
  <c r="CH171" i="7"/>
  <c r="CG171" i="7"/>
  <c r="CF171" i="7"/>
  <c r="CE171" i="7"/>
  <c r="CD171" i="7"/>
  <c r="CC171" i="7"/>
  <c r="CB171" i="7"/>
  <c r="CA171" i="7"/>
  <c r="BZ171" i="7"/>
  <c r="BY171" i="7"/>
  <c r="BX171" i="7"/>
  <c r="BW171" i="7"/>
  <c r="BV171" i="7"/>
  <c r="BU171" i="7"/>
  <c r="DV160" i="7"/>
  <c r="DU160" i="7"/>
  <c r="DT160" i="7"/>
  <c r="DS160" i="7"/>
  <c r="DR160" i="7"/>
  <c r="DQ160" i="7"/>
  <c r="DP160" i="7"/>
  <c r="DO160" i="7"/>
  <c r="DN160" i="7"/>
  <c r="DM160" i="7"/>
  <c r="DL160" i="7"/>
  <c r="DK160" i="7"/>
  <c r="DJ160" i="7"/>
  <c r="DI160" i="7"/>
  <c r="DH160" i="7"/>
  <c r="DG160" i="7"/>
  <c r="DF160" i="7"/>
  <c r="DE160" i="7"/>
  <c r="DD160" i="7"/>
  <c r="DC160" i="7"/>
  <c r="DB160" i="7"/>
  <c r="DA160" i="7"/>
  <c r="CZ160" i="7"/>
  <c r="CY160" i="7"/>
  <c r="CX160" i="7"/>
  <c r="CW160" i="7"/>
  <c r="CV160" i="7"/>
  <c r="CU160" i="7"/>
  <c r="CT160" i="7"/>
  <c r="CS160" i="7"/>
  <c r="CR160" i="7"/>
  <c r="CQ160" i="7"/>
  <c r="CP160" i="7"/>
  <c r="CO160" i="7"/>
  <c r="CN160" i="7"/>
  <c r="CM160" i="7"/>
  <c r="CL160" i="7"/>
  <c r="CK160" i="7"/>
  <c r="CJ160" i="7"/>
  <c r="CI160" i="7"/>
  <c r="CH160" i="7"/>
  <c r="CG160" i="7"/>
  <c r="CF160" i="7"/>
  <c r="CE160" i="7"/>
  <c r="CD160" i="7"/>
  <c r="CC160" i="7"/>
  <c r="CB160" i="7"/>
  <c r="CA160" i="7"/>
  <c r="BZ160" i="7"/>
  <c r="BY160" i="7"/>
  <c r="BX160" i="7"/>
  <c r="BW160" i="7"/>
  <c r="BV160" i="7"/>
  <c r="BU160" i="7"/>
  <c r="DV154" i="7"/>
  <c r="DU154" i="7"/>
  <c r="DT154" i="7"/>
  <c r="DS154" i="7"/>
  <c r="DR154" i="7"/>
  <c r="DQ154" i="7"/>
  <c r="DP154" i="7"/>
  <c r="DO154" i="7"/>
  <c r="DN154" i="7"/>
  <c r="DM154" i="7"/>
  <c r="DL154" i="7"/>
  <c r="DK154" i="7"/>
  <c r="DJ154" i="7"/>
  <c r="DI154" i="7"/>
  <c r="DH154" i="7"/>
  <c r="DG154" i="7"/>
  <c r="DF154" i="7"/>
  <c r="DE154" i="7"/>
  <c r="DD154" i="7"/>
  <c r="DC154" i="7"/>
  <c r="DB154" i="7"/>
  <c r="DA154" i="7"/>
  <c r="CZ154" i="7"/>
  <c r="CY154" i="7"/>
  <c r="CX154" i="7"/>
  <c r="CW154" i="7"/>
  <c r="CV154" i="7"/>
  <c r="CU154" i="7"/>
  <c r="CT154" i="7"/>
  <c r="CS154" i="7"/>
  <c r="CR154" i="7"/>
  <c r="CQ154" i="7"/>
  <c r="CP154" i="7"/>
  <c r="CO154" i="7"/>
  <c r="CN154" i="7"/>
  <c r="CM154" i="7"/>
  <c r="CL154" i="7"/>
  <c r="CK154" i="7"/>
  <c r="CJ154" i="7"/>
  <c r="CI154" i="7"/>
  <c r="CH154" i="7"/>
  <c r="CG154" i="7"/>
  <c r="CF154" i="7"/>
  <c r="CE154" i="7"/>
  <c r="CD154" i="7"/>
  <c r="CC154" i="7"/>
  <c r="CB154" i="7"/>
  <c r="CA154" i="7"/>
  <c r="BZ154" i="7"/>
  <c r="BY154" i="7"/>
  <c r="BX154" i="7"/>
  <c r="BW154" i="7"/>
  <c r="BV154" i="7"/>
  <c r="BU154" i="7"/>
  <c r="DV149" i="7"/>
  <c r="DU149" i="7"/>
  <c r="DT149" i="7"/>
  <c r="DS149" i="7"/>
  <c r="DR149" i="7"/>
  <c r="DQ149" i="7"/>
  <c r="DP149" i="7"/>
  <c r="DO149" i="7"/>
  <c r="DN149" i="7"/>
  <c r="DM149" i="7"/>
  <c r="DL149" i="7"/>
  <c r="DK149" i="7"/>
  <c r="DJ149" i="7"/>
  <c r="DI149" i="7"/>
  <c r="DH149" i="7"/>
  <c r="DG149" i="7"/>
  <c r="DF149" i="7"/>
  <c r="DE149" i="7"/>
  <c r="DD149" i="7"/>
  <c r="DC149" i="7"/>
  <c r="DB149" i="7"/>
  <c r="DA149" i="7"/>
  <c r="CZ149" i="7"/>
  <c r="CY149" i="7"/>
  <c r="CX149" i="7"/>
  <c r="CW149" i="7"/>
  <c r="CV149" i="7"/>
  <c r="CU149" i="7"/>
  <c r="CT149" i="7"/>
  <c r="CS149" i="7"/>
  <c r="CR149" i="7"/>
  <c r="CQ149" i="7"/>
  <c r="CP149" i="7"/>
  <c r="CO149" i="7"/>
  <c r="CN149" i="7"/>
  <c r="CM149" i="7"/>
  <c r="CL149" i="7"/>
  <c r="CK149" i="7"/>
  <c r="CJ149" i="7"/>
  <c r="CI149" i="7"/>
  <c r="CH149" i="7"/>
  <c r="CG149" i="7"/>
  <c r="CF149" i="7"/>
  <c r="CE149" i="7"/>
  <c r="CD149" i="7"/>
  <c r="CC149" i="7"/>
  <c r="CB149" i="7"/>
  <c r="CA149" i="7"/>
  <c r="BZ149" i="7"/>
  <c r="BY149" i="7"/>
  <c r="BX149" i="7"/>
  <c r="BW149" i="7"/>
  <c r="BV149" i="7"/>
  <c r="BU149" i="7"/>
  <c r="DV143" i="7"/>
  <c r="DU143" i="7"/>
  <c r="DT143" i="7"/>
  <c r="DS143" i="7"/>
  <c r="DR143" i="7"/>
  <c r="DQ143" i="7"/>
  <c r="DP143" i="7"/>
  <c r="DO143" i="7"/>
  <c r="DN143" i="7"/>
  <c r="DM143" i="7"/>
  <c r="DL143" i="7"/>
  <c r="DK143" i="7"/>
  <c r="DJ143" i="7"/>
  <c r="DI143" i="7"/>
  <c r="DH143" i="7"/>
  <c r="DG143" i="7"/>
  <c r="DF143" i="7"/>
  <c r="DE143" i="7"/>
  <c r="DD143" i="7"/>
  <c r="DC143" i="7"/>
  <c r="DB143" i="7"/>
  <c r="DA143" i="7"/>
  <c r="CZ143" i="7"/>
  <c r="CY143" i="7"/>
  <c r="CX143" i="7"/>
  <c r="CW143" i="7"/>
  <c r="CV143" i="7"/>
  <c r="CU143" i="7"/>
  <c r="CT143" i="7"/>
  <c r="CS143" i="7"/>
  <c r="CR143" i="7"/>
  <c r="CQ143" i="7"/>
  <c r="CP143" i="7"/>
  <c r="CO143" i="7"/>
  <c r="CN143" i="7"/>
  <c r="CM143" i="7"/>
  <c r="CL143" i="7"/>
  <c r="CK143" i="7"/>
  <c r="CJ143" i="7"/>
  <c r="CI143" i="7"/>
  <c r="CH143" i="7"/>
  <c r="CG143" i="7"/>
  <c r="CF143" i="7"/>
  <c r="CE143" i="7"/>
  <c r="CD143" i="7"/>
  <c r="CC143" i="7"/>
  <c r="CB143" i="7"/>
  <c r="CA143" i="7"/>
  <c r="BZ143" i="7"/>
  <c r="BY143" i="7"/>
  <c r="BX143" i="7"/>
  <c r="BW143" i="7"/>
  <c r="BV143" i="7"/>
  <c r="BU143" i="7"/>
  <c r="DV136" i="7"/>
  <c r="DU136" i="7"/>
  <c r="DT136" i="7"/>
  <c r="DS136" i="7"/>
  <c r="DR136" i="7"/>
  <c r="DQ136" i="7"/>
  <c r="DP136" i="7"/>
  <c r="DO136" i="7"/>
  <c r="DN136" i="7"/>
  <c r="DM136" i="7"/>
  <c r="DL136" i="7"/>
  <c r="DK136" i="7"/>
  <c r="DJ136" i="7"/>
  <c r="DI136" i="7"/>
  <c r="DH136" i="7"/>
  <c r="DG136" i="7"/>
  <c r="DF136" i="7"/>
  <c r="DE136" i="7"/>
  <c r="DD136" i="7"/>
  <c r="DC136" i="7"/>
  <c r="DB136" i="7"/>
  <c r="DA136" i="7"/>
  <c r="CZ136" i="7"/>
  <c r="CY136" i="7"/>
  <c r="CX136" i="7"/>
  <c r="CW136" i="7"/>
  <c r="CV136" i="7"/>
  <c r="CU136" i="7"/>
  <c r="CT136" i="7"/>
  <c r="CS136" i="7"/>
  <c r="CR136" i="7"/>
  <c r="CQ136" i="7"/>
  <c r="CP136" i="7"/>
  <c r="CO136" i="7"/>
  <c r="CN136" i="7"/>
  <c r="CM136" i="7"/>
  <c r="CL136" i="7"/>
  <c r="CK136" i="7"/>
  <c r="CJ136" i="7"/>
  <c r="CI136" i="7"/>
  <c r="CH136" i="7"/>
  <c r="CG136" i="7"/>
  <c r="CF136" i="7"/>
  <c r="CE136" i="7"/>
  <c r="CD136" i="7"/>
  <c r="CC136" i="7"/>
  <c r="CB136" i="7"/>
  <c r="CA136" i="7"/>
  <c r="BZ136" i="7"/>
  <c r="BY136" i="7"/>
  <c r="BX136" i="7"/>
  <c r="BW136" i="7"/>
  <c r="BV136" i="7"/>
  <c r="BU136" i="7"/>
  <c r="DV130" i="7"/>
  <c r="DU130" i="7"/>
  <c r="DT130" i="7"/>
  <c r="DS130" i="7"/>
  <c r="DR130" i="7"/>
  <c r="DQ130" i="7"/>
  <c r="DP130" i="7"/>
  <c r="DO130" i="7"/>
  <c r="DN130" i="7"/>
  <c r="DM130" i="7"/>
  <c r="DL130" i="7"/>
  <c r="DK130" i="7"/>
  <c r="DJ130" i="7"/>
  <c r="DI130" i="7"/>
  <c r="DH130" i="7"/>
  <c r="DG130" i="7"/>
  <c r="DF130" i="7"/>
  <c r="DE130" i="7"/>
  <c r="DD130" i="7"/>
  <c r="DC130" i="7"/>
  <c r="DB130" i="7"/>
  <c r="DA130" i="7"/>
  <c r="CZ130" i="7"/>
  <c r="CY130" i="7"/>
  <c r="CX130" i="7"/>
  <c r="CW130" i="7"/>
  <c r="CV130" i="7"/>
  <c r="CU130" i="7"/>
  <c r="CT130" i="7"/>
  <c r="CS130" i="7"/>
  <c r="CR130" i="7"/>
  <c r="CQ130" i="7"/>
  <c r="CP130" i="7"/>
  <c r="CO130" i="7"/>
  <c r="CN130" i="7"/>
  <c r="CM130" i="7"/>
  <c r="CL130" i="7"/>
  <c r="CK130" i="7"/>
  <c r="CJ130" i="7"/>
  <c r="CI130" i="7"/>
  <c r="CH130" i="7"/>
  <c r="CG130" i="7"/>
  <c r="CF130" i="7"/>
  <c r="CE130" i="7"/>
  <c r="CD130" i="7"/>
  <c r="CC130" i="7"/>
  <c r="CB130" i="7"/>
  <c r="CA130" i="7"/>
  <c r="BZ130" i="7"/>
  <c r="BY130" i="7"/>
  <c r="BX130" i="7"/>
  <c r="BW130" i="7"/>
  <c r="BV130" i="7"/>
  <c r="BU130" i="7"/>
  <c r="DV124" i="7"/>
  <c r="DU124" i="7"/>
  <c r="DT124" i="7"/>
  <c r="DS124" i="7"/>
  <c r="DR124" i="7"/>
  <c r="DQ124" i="7"/>
  <c r="DP124" i="7"/>
  <c r="DO124" i="7"/>
  <c r="DN124" i="7"/>
  <c r="DM124" i="7"/>
  <c r="DL124" i="7"/>
  <c r="DK124" i="7"/>
  <c r="DJ124" i="7"/>
  <c r="DI124" i="7"/>
  <c r="DH124" i="7"/>
  <c r="DG124" i="7"/>
  <c r="DF124" i="7"/>
  <c r="DE124" i="7"/>
  <c r="DD124" i="7"/>
  <c r="DC124" i="7"/>
  <c r="DB124" i="7"/>
  <c r="DA124" i="7"/>
  <c r="CZ124" i="7"/>
  <c r="CY124" i="7"/>
  <c r="CX124" i="7"/>
  <c r="CW124" i="7"/>
  <c r="CV124" i="7"/>
  <c r="CU124" i="7"/>
  <c r="CT124" i="7"/>
  <c r="CS124" i="7"/>
  <c r="CR124" i="7"/>
  <c r="CQ124" i="7"/>
  <c r="CP124" i="7"/>
  <c r="CO124" i="7"/>
  <c r="CN124" i="7"/>
  <c r="CM124" i="7"/>
  <c r="CL124" i="7"/>
  <c r="CK124" i="7"/>
  <c r="CJ124" i="7"/>
  <c r="CI124" i="7"/>
  <c r="CH124" i="7"/>
  <c r="CG124" i="7"/>
  <c r="CF124" i="7"/>
  <c r="CE124" i="7"/>
  <c r="CD124" i="7"/>
  <c r="CC124" i="7"/>
  <c r="CB124" i="7"/>
  <c r="CA124" i="7"/>
  <c r="BZ124" i="7"/>
  <c r="BY124" i="7"/>
  <c r="BX124" i="7"/>
  <c r="BW124" i="7"/>
  <c r="BV124" i="7"/>
  <c r="BU124" i="7"/>
  <c r="DV118" i="7"/>
  <c r="DU118" i="7"/>
  <c r="DT118" i="7"/>
  <c r="DS118" i="7"/>
  <c r="DR118" i="7"/>
  <c r="DQ118" i="7"/>
  <c r="DP118" i="7"/>
  <c r="DO118" i="7"/>
  <c r="DN118" i="7"/>
  <c r="DM118" i="7"/>
  <c r="DL118" i="7"/>
  <c r="DK118" i="7"/>
  <c r="DJ118" i="7"/>
  <c r="DI118" i="7"/>
  <c r="DH118" i="7"/>
  <c r="DG118" i="7"/>
  <c r="DF118" i="7"/>
  <c r="DE118" i="7"/>
  <c r="DD118" i="7"/>
  <c r="DC118" i="7"/>
  <c r="DB118" i="7"/>
  <c r="DA118" i="7"/>
  <c r="CZ118" i="7"/>
  <c r="CY118" i="7"/>
  <c r="CX118" i="7"/>
  <c r="CW118" i="7"/>
  <c r="CV118" i="7"/>
  <c r="CU118" i="7"/>
  <c r="CT118" i="7"/>
  <c r="CS118" i="7"/>
  <c r="CR118" i="7"/>
  <c r="CQ118" i="7"/>
  <c r="CP118" i="7"/>
  <c r="CO118" i="7"/>
  <c r="CN118" i="7"/>
  <c r="CM118" i="7"/>
  <c r="CL118" i="7"/>
  <c r="CK118" i="7"/>
  <c r="CJ118" i="7"/>
  <c r="CI118" i="7"/>
  <c r="CH118" i="7"/>
  <c r="CG118" i="7"/>
  <c r="CF118" i="7"/>
  <c r="CE118" i="7"/>
  <c r="CD118" i="7"/>
  <c r="CC118" i="7"/>
  <c r="CB118" i="7"/>
  <c r="CA118" i="7"/>
  <c r="BZ118" i="7"/>
  <c r="BY118" i="7"/>
  <c r="BX118" i="7"/>
  <c r="BW118" i="7"/>
  <c r="BV118" i="7"/>
  <c r="BU118" i="7"/>
  <c r="DV111" i="7"/>
  <c r="DU111" i="7"/>
  <c r="DT111" i="7"/>
  <c r="DS111" i="7"/>
  <c r="DR111" i="7"/>
  <c r="DQ111" i="7"/>
  <c r="DP111" i="7"/>
  <c r="DO111" i="7"/>
  <c r="DN111" i="7"/>
  <c r="DM111" i="7"/>
  <c r="DL111" i="7"/>
  <c r="DK111" i="7"/>
  <c r="DJ111" i="7"/>
  <c r="DI111" i="7"/>
  <c r="DH111" i="7"/>
  <c r="DG111" i="7"/>
  <c r="DF111" i="7"/>
  <c r="DE111" i="7"/>
  <c r="DD111" i="7"/>
  <c r="DC111" i="7"/>
  <c r="DB111" i="7"/>
  <c r="DA111" i="7"/>
  <c r="CZ111" i="7"/>
  <c r="CY111" i="7"/>
  <c r="CX111" i="7"/>
  <c r="CW111" i="7"/>
  <c r="CV111" i="7"/>
  <c r="CU111" i="7"/>
  <c r="CT111" i="7"/>
  <c r="CS111" i="7"/>
  <c r="CR111" i="7"/>
  <c r="CQ111" i="7"/>
  <c r="CP111" i="7"/>
  <c r="CO111" i="7"/>
  <c r="CN111" i="7"/>
  <c r="CM111" i="7"/>
  <c r="CL111" i="7"/>
  <c r="CK111" i="7"/>
  <c r="CJ111" i="7"/>
  <c r="CI111" i="7"/>
  <c r="CH111" i="7"/>
  <c r="CG111" i="7"/>
  <c r="CF111" i="7"/>
  <c r="CE111" i="7"/>
  <c r="CD111" i="7"/>
  <c r="CC111" i="7"/>
  <c r="CB111" i="7"/>
  <c r="CA111" i="7"/>
  <c r="BZ111" i="7"/>
  <c r="BY111" i="7"/>
  <c r="BX111" i="7"/>
  <c r="BW111" i="7"/>
  <c r="BV111" i="7"/>
  <c r="BU111" i="7"/>
  <c r="DV106" i="7"/>
  <c r="DU106" i="7"/>
  <c r="DT106" i="7"/>
  <c r="DS106" i="7"/>
  <c r="DR106" i="7"/>
  <c r="DQ106" i="7"/>
  <c r="DP106" i="7"/>
  <c r="DO106" i="7"/>
  <c r="DN106" i="7"/>
  <c r="DM106" i="7"/>
  <c r="DL106" i="7"/>
  <c r="DK106" i="7"/>
  <c r="DJ106" i="7"/>
  <c r="DI106" i="7"/>
  <c r="DH106" i="7"/>
  <c r="DG106" i="7"/>
  <c r="DF106" i="7"/>
  <c r="DE106" i="7"/>
  <c r="DD106" i="7"/>
  <c r="DC106" i="7"/>
  <c r="DB106" i="7"/>
  <c r="DA106" i="7"/>
  <c r="CZ106" i="7"/>
  <c r="CY106" i="7"/>
  <c r="CX106" i="7"/>
  <c r="CW106" i="7"/>
  <c r="CV106" i="7"/>
  <c r="CU106" i="7"/>
  <c r="CT106" i="7"/>
  <c r="CS106" i="7"/>
  <c r="CR106" i="7"/>
  <c r="CQ106" i="7"/>
  <c r="CP106" i="7"/>
  <c r="CO106" i="7"/>
  <c r="CN106" i="7"/>
  <c r="CM106" i="7"/>
  <c r="CL106" i="7"/>
  <c r="CK106" i="7"/>
  <c r="CJ106" i="7"/>
  <c r="CI106" i="7"/>
  <c r="CH106" i="7"/>
  <c r="CG106" i="7"/>
  <c r="CF106" i="7"/>
  <c r="CE106" i="7"/>
  <c r="CD106" i="7"/>
  <c r="CC106" i="7"/>
  <c r="CB106" i="7"/>
  <c r="CA106" i="7"/>
  <c r="BZ106" i="7"/>
  <c r="BY106" i="7"/>
  <c r="BX106" i="7"/>
  <c r="BW106" i="7"/>
  <c r="BV106" i="7"/>
  <c r="BU106" i="7"/>
  <c r="DV100" i="7"/>
  <c r="DU100" i="7"/>
  <c r="DT100" i="7"/>
  <c r="DS100" i="7"/>
  <c r="DR100" i="7"/>
  <c r="DQ100" i="7"/>
  <c r="DP100" i="7"/>
  <c r="DO100" i="7"/>
  <c r="DN100" i="7"/>
  <c r="DM100" i="7"/>
  <c r="DL100" i="7"/>
  <c r="DK100" i="7"/>
  <c r="DJ100" i="7"/>
  <c r="DI100" i="7"/>
  <c r="DH100" i="7"/>
  <c r="DG100" i="7"/>
  <c r="DF100" i="7"/>
  <c r="DE100" i="7"/>
  <c r="DD100" i="7"/>
  <c r="DC100" i="7"/>
  <c r="DB100" i="7"/>
  <c r="DA100" i="7"/>
  <c r="CZ100" i="7"/>
  <c r="CY100" i="7"/>
  <c r="CX100" i="7"/>
  <c r="CW100" i="7"/>
  <c r="CV100" i="7"/>
  <c r="CU100" i="7"/>
  <c r="CT100" i="7"/>
  <c r="CS100" i="7"/>
  <c r="CR100" i="7"/>
  <c r="CQ100" i="7"/>
  <c r="CP100" i="7"/>
  <c r="CO100" i="7"/>
  <c r="CN100" i="7"/>
  <c r="CM100" i="7"/>
  <c r="CL100" i="7"/>
  <c r="CK100" i="7"/>
  <c r="CJ100" i="7"/>
  <c r="CI100" i="7"/>
  <c r="CH100" i="7"/>
  <c r="CG100" i="7"/>
  <c r="CF100" i="7"/>
  <c r="CE100" i="7"/>
  <c r="CD100" i="7"/>
  <c r="CC100" i="7"/>
  <c r="CB100" i="7"/>
  <c r="CA100" i="7"/>
  <c r="BZ100" i="7"/>
  <c r="BY100" i="7"/>
  <c r="BX100" i="7"/>
  <c r="BW100" i="7"/>
  <c r="BV100" i="7"/>
  <c r="BU100" i="7"/>
  <c r="DV94" i="7"/>
  <c r="DU94" i="7"/>
  <c r="DT94" i="7"/>
  <c r="DS94" i="7"/>
  <c r="DR94" i="7"/>
  <c r="DQ94" i="7"/>
  <c r="DP94" i="7"/>
  <c r="DO94" i="7"/>
  <c r="DN94" i="7"/>
  <c r="DM94" i="7"/>
  <c r="DL94" i="7"/>
  <c r="DK94" i="7"/>
  <c r="DJ94" i="7"/>
  <c r="DI94" i="7"/>
  <c r="DH94" i="7"/>
  <c r="DG94" i="7"/>
  <c r="DF94" i="7"/>
  <c r="DE94" i="7"/>
  <c r="DD94" i="7"/>
  <c r="DC94" i="7"/>
  <c r="DB94" i="7"/>
  <c r="DA94" i="7"/>
  <c r="CZ94" i="7"/>
  <c r="CY94" i="7"/>
  <c r="CX94" i="7"/>
  <c r="CW94" i="7"/>
  <c r="CV94" i="7"/>
  <c r="CU94" i="7"/>
  <c r="CT94" i="7"/>
  <c r="CS94" i="7"/>
  <c r="CR94" i="7"/>
  <c r="CQ94" i="7"/>
  <c r="CP94" i="7"/>
  <c r="CO94" i="7"/>
  <c r="CN94" i="7"/>
  <c r="CM94" i="7"/>
  <c r="CL94" i="7"/>
  <c r="CK94" i="7"/>
  <c r="CJ94" i="7"/>
  <c r="CI94" i="7"/>
  <c r="CH94" i="7"/>
  <c r="CG94" i="7"/>
  <c r="CF94" i="7"/>
  <c r="CE94" i="7"/>
  <c r="CD94" i="7"/>
  <c r="CC94" i="7"/>
  <c r="CB94" i="7"/>
  <c r="CA94" i="7"/>
  <c r="BZ94" i="7"/>
  <c r="BY94" i="7"/>
  <c r="BX94" i="7"/>
  <c r="BW94" i="7"/>
  <c r="BV94" i="7"/>
  <c r="BU94" i="7"/>
  <c r="DV87" i="7"/>
  <c r="DU87" i="7"/>
  <c r="DT87" i="7"/>
  <c r="DS87" i="7"/>
  <c r="DR87" i="7"/>
  <c r="DQ87" i="7"/>
  <c r="DP87" i="7"/>
  <c r="DO87" i="7"/>
  <c r="DN87" i="7"/>
  <c r="DM87" i="7"/>
  <c r="DL87" i="7"/>
  <c r="DK87" i="7"/>
  <c r="DJ87" i="7"/>
  <c r="DI87" i="7"/>
  <c r="DH87" i="7"/>
  <c r="DG87" i="7"/>
  <c r="DF87" i="7"/>
  <c r="DE87" i="7"/>
  <c r="DD87" i="7"/>
  <c r="DC87" i="7"/>
  <c r="DB87" i="7"/>
  <c r="DA87" i="7"/>
  <c r="CZ87" i="7"/>
  <c r="CY87" i="7"/>
  <c r="CX87" i="7"/>
  <c r="CW87" i="7"/>
  <c r="CV87" i="7"/>
  <c r="CU87" i="7"/>
  <c r="CT87" i="7"/>
  <c r="CS87" i="7"/>
  <c r="CR87" i="7"/>
  <c r="CQ87" i="7"/>
  <c r="CP87" i="7"/>
  <c r="CO87" i="7"/>
  <c r="CN87" i="7"/>
  <c r="CM87" i="7"/>
  <c r="CL87" i="7"/>
  <c r="CK87" i="7"/>
  <c r="CJ87" i="7"/>
  <c r="CI87" i="7"/>
  <c r="CH87" i="7"/>
  <c r="CG87" i="7"/>
  <c r="CF87" i="7"/>
  <c r="CE87" i="7"/>
  <c r="CD87" i="7"/>
  <c r="CC87" i="7"/>
  <c r="CB87" i="7"/>
  <c r="CA87" i="7"/>
  <c r="BZ87" i="7"/>
  <c r="BY87" i="7"/>
  <c r="BX87" i="7"/>
  <c r="BW87" i="7"/>
  <c r="BV87" i="7"/>
  <c r="BU87" i="7"/>
  <c r="DV81" i="7"/>
  <c r="DU81" i="7"/>
  <c r="DT81" i="7"/>
  <c r="DS81" i="7"/>
  <c r="DR81" i="7"/>
  <c r="DQ81" i="7"/>
  <c r="DP81" i="7"/>
  <c r="DO81" i="7"/>
  <c r="DN81" i="7"/>
  <c r="DM81" i="7"/>
  <c r="DL81" i="7"/>
  <c r="DK81" i="7"/>
  <c r="DJ81" i="7"/>
  <c r="DI81" i="7"/>
  <c r="DH81" i="7"/>
  <c r="DG81" i="7"/>
  <c r="DF81" i="7"/>
  <c r="DE81" i="7"/>
  <c r="DD81" i="7"/>
  <c r="DC81" i="7"/>
  <c r="DB81" i="7"/>
  <c r="DA81" i="7"/>
  <c r="CZ81" i="7"/>
  <c r="CY81" i="7"/>
  <c r="CX81" i="7"/>
  <c r="CW81" i="7"/>
  <c r="CV81" i="7"/>
  <c r="CU81" i="7"/>
  <c r="CT81" i="7"/>
  <c r="CS81" i="7"/>
  <c r="CR81" i="7"/>
  <c r="CQ81" i="7"/>
  <c r="CP81" i="7"/>
  <c r="CO81" i="7"/>
  <c r="CN81" i="7"/>
  <c r="CM81" i="7"/>
  <c r="CL81" i="7"/>
  <c r="CK81" i="7"/>
  <c r="CJ81" i="7"/>
  <c r="CI81" i="7"/>
  <c r="CH81" i="7"/>
  <c r="CG81" i="7"/>
  <c r="CF81" i="7"/>
  <c r="CE81" i="7"/>
  <c r="CD81" i="7"/>
  <c r="CC81" i="7"/>
  <c r="CB81" i="7"/>
  <c r="CA81" i="7"/>
  <c r="BZ81" i="7"/>
  <c r="BX81" i="7"/>
  <c r="BW81" i="7"/>
  <c r="BV81" i="7"/>
  <c r="BU81" i="7"/>
  <c r="DV74" i="7"/>
  <c r="DU74" i="7"/>
  <c r="DT74" i="7"/>
  <c r="DS74" i="7"/>
  <c r="DR74" i="7"/>
  <c r="DQ74" i="7"/>
  <c r="DP74" i="7"/>
  <c r="DO74" i="7"/>
  <c r="DN74" i="7"/>
  <c r="DM74" i="7"/>
  <c r="DL74" i="7"/>
  <c r="DK74" i="7"/>
  <c r="DJ74" i="7"/>
  <c r="DI74" i="7"/>
  <c r="DH74" i="7"/>
  <c r="DG74" i="7"/>
  <c r="DF74" i="7"/>
  <c r="DE74" i="7"/>
  <c r="DD74" i="7"/>
  <c r="DC74" i="7"/>
  <c r="DB74" i="7"/>
  <c r="DA74" i="7"/>
  <c r="CZ74" i="7"/>
  <c r="CY74" i="7"/>
  <c r="CX74" i="7"/>
  <c r="CW74" i="7"/>
  <c r="CV74" i="7"/>
  <c r="CU74" i="7"/>
  <c r="CT74" i="7"/>
  <c r="CS74" i="7"/>
  <c r="CR74" i="7"/>
  <c r="CQ74" i="7"/>
  <c r="CP74" i="7"/>
  <c r="CO74" i="7"/>
  <c r="CN74" i="7"/>
  <c r="CM74" i="7"/>
  <c r="CL74" i="7"/>
  <c r="CK74" i="7"/>
  <c r="CJ74" i="7"/>
  <c r="CI74" i="7"/>
  <c r="CH74" i="7"/>
  <c r="CG74" i="7"/>
  <c r="CF74" i="7"/>
  <c r="CE74" i="7"/>
  <c r="CD74" i="7"/>
  <c r="CC74" i="7"/>
  <c r="CB74" i="7"/>
  <c r="CA74" i="7"/>
  <c r="BZ74" i="7"/>
  <c r="BY74" i="7"/>
  <c r="BX74" i="7"/>
  <c r="BW74" i="7"/>
  <c r="BV74" i="7"/>
  <c r="BU74" i="7"/>
  <c r="DV66" i="7"/>
  <c r="DU66" i="7"/>
  <c r="DT66" i="7"/>
  <c r="DS66" i="7"/>
  <c r="DR66" i="7"/>
  <c r="DQ66" i="7"/>
  <c r="DP66" i="7"/>
  <c r="DO66" i="7"/>
  <c r="DN66" i="7"/>
  <c r="DM66" i="7"/>
  <c r="DL66" i="7"/>
  <c r="DK66" i="7"/>
  <c r="DJ66" i="7"/>
  <c r="DI66" i="7"/>
  <c r="DH66" i="7"/>
  <c r="DG66" i="7"/>
  <c r="DF66" i="7"/>
  <c r="DE66" i="7"/>
  <c r="DD66" i="7"/>
  <c r="DC66" i="7"/>
  <c r="DB66" i="7"/>
  <c r="DA66" i="7"/>
  <c r="CZ66" i="7"/>
  <c r="CY66" i="7"/>
  <c r="CX66" i="7"/>
  <c r="CW66" i="7"/>
  <c r="CV66" i="7"/>
  <c r="CU66" i="7"/>
  <c r="CT66" i="7"/>
  <c r="CS66" i="7"/>
  <c r="CR66" i="7"/>
  <c r="CQ66" i="7"/>
  <c r="CP66" i="7"/>
  <c r="CO66" i="7"/>
  <c r="CN66" i="7"/>
  <c r="CM66" i="7"/>
  <c r="CL66" i="7"/>
  <c r="CK66" i="7"/>
  <c r="CJ66" i="7"/>
  <c r="CI66" i="7"/>
  <c r="CH66" i="7"/>
  <c r="CG66" i="7"/>
  <c r="CF66" i="7"/>
  <c r="CE66" i="7"/>
  <c r="CD66" i="7"/>
  <c r="CC66" i="7"/>
  <c r="CB66" i="7"/>
  <c r="CA66" i="7"/>
  <c r="BZ66" i="7"/>
  <c r="BY66" i="7"/>
  <c r="BX66" i="7"/>
  <c r="BW66" i="7"/>
  <c r="BV66" i="7"/>
  <c r="BU66" i="7"/>
  <c r="DV57" i="7"/>
  <c r="DU57" i="7"/>
  <c r="DT57" i="7"/>
  <c r="DS57" i="7"/>
  <c r="DR57" i="7"/>
  <c r="DQ57" i="7"/>
  <c r="DP57" i="7"/>
  <c r="DO57" i="7"/>
  <c r="DN57" i="7"/>
  <c r="DM57" i="7"/>
  <c r="DL57" i="7"/>
  <c r="DK57" i="7"/>
  <c r="DJ57" i="7"/>
  <c r="DI57" i="7"/>
  <c r="DH57" i="7"/>
  <c r="DG57" i="7"/>
  <c r="DF57" i="7"/>
  <c r="DE57" i="7"/>
  <c r="DD57" i="7"/>
  <c r="DC57" i="7"/>
  <c r="DB57" i="7"/>
  <c r="DA57" i="7"/>
  <c r="CZ57" i="7"/>
  <c r="CY57" i="7"/>
  <c r="CX57" i="7"/>
  <c r="CW57" i="7"/>
  <c r="CV57" i="7"/>
  <c r="CU57" i="7"/>
  <c r="CT57" i="7"/>
  <c r="CS57" i="7"/>
  <c r="CR57" i="7"/>
  <c r="CQ57" i="7"/>
  <c r="CP57" i="7"/>
  <c r="CO57" i="7"/>
  <c r="CN57" i="7"/>
  <c r="CM57" i="7"/>
  <c r="CL57" i="7"/>
  <c r="CK57" i="7"/>
  <c r="CJ57" i="7"/>
  <c r="CI57" i="7"/>
  <c r="CH57" i="7"/>
  <c r="CG57" i="7"/>
  <c r="CF57" i="7"/>
  <c r="CE57" i="7"/>
  <c r="CD57" i="7"/>
  <c r="CC57" i="7"/>
  <c r="CB57" i="7"/>
  <c r="CA57" i="7"/>
  <c r="BZ57" i="7"/>
  <c r="BY57" i="7"/>
  <c r="BX57" i="7"/>
  <c r="BW57" i="7"/>
  <c r="BV57" i="7"/>
  <c r="BU57" i="7"/>
  <c r="DV56" i="7"/>
  <c r="DU56" i="7"/>
  <c r="DT56" i="7"/>
  <c r="DS56" i="7"/>
  <c r="DR56" i="7"/>
  <c r="DQ56" i="7"/>
  <c r="DP56" i="7"/>
  <c r="DO56" i="7"/>
  <c r="DN56" i="7"/>
  <c r="DM56" i="7"/>
  <c r="DL56" i="7"/>
  <c r="DK56" i="7"/>
  <c r="DJ56" i="7"/>
  <c r="DI56" i="7"/>
  <c r="DH56" i="7"/>
  <c r="DG56" i="7"/>
  <c r="DF56" i="7"/>
  <c r="DE56" i="7"/>
  <c r="DD56" i="7"/>
  <c r="DC56" i="7"/>
  <c r="DB56" i="7"/>
  <c r="DA56" i="7"/>
  <c r="CZ56" i="7"/>
  <c r="CY56" i="7"/>
  <c r="CX56" i="7"/>
  <c r="CW56" i="7"/>
  <c r="CV56" i="7"/>
  <c r="CU56" i="7"/>
  <c r="CT56" i="7"/>
  <c r="CS56" i="7"/>
  <c r="CR56" i="7"/>
  <c r="CQ56" i="7"/>
  <c r="CP56" i="7"/>
  <c r="CO56" i="7"/>
  <c r="CN56" i="7"/>
  <c r="CM56" i="7"/>
  <c r="CL56" i="7"/>
  <c r="CK56" i="7"/>
  <c r="CJ56" i="7"/>
  <c r="CI56" i="7"/>
  <c r="CH56" i="7"/>
  <c r="CG56" i="7"/>
  <c r="CF56" i="7"/>
  <c r="CE56" i="7"/>
  <c r="CD56" i="7"/>
  <c r="CC56" i="7"/>
  <c r="CB56" i="7"/>
  <c r="CA56" i="7"/>
  <c r="BZ56" i="7"/>
  <c r="BY56" i="7"/>
  <c r="BX56" i="7"/>
  <c r="BW56" i="7"/>
  <c r="BV56" i="7"/>
  <c r="BU56" i="7"/>
  <c r="DV50" i="7"/>
  <c r="DU50" i="7"/>
  <c r="DT50" i="7"/>
  <c r="DS50" i="7"/>
  <c r="DR50" i="7"/>
  <c r="DQ50" i="7"/>
  <c r="DP50" i="7"/>
  <c r="DO50" i="7"/>
  <c r="DN50" i="7"/>
  <c r="DM50" i="7"/>
  <c r="DL50" i="7"/>
  <c r="DK50" i="7"/>
  <c r="DJ50" i="7"/>
  <c r="DI50" i="7"/>
  <c r="DH50" i="7"/>
  <c r="DG50" i="7"/>
  <c r="DF50" i="7"/>
  <c r="DE50" i="7"/>
  <c r="DD50" i="7"/>
  <c r="DC50" i="7"/>
  <c r="DB50" i="7"/>
  <c r="DA50" i="7"/>
  <c r="CZ50" i="7"/>
  <c r="CY50" i="7"/>
  <c r="CX50" i="7"/>
  <c r="CW50" i="7"/>
  <c r="CV50" i="7"/>
  <c r="CU50" i="7"/>
  <c r="CT50" i="7"/>
  <c r="CS50" i="7"/>
  <c r="CR50" i="7"/>
  <c r="CQ50" i="7"/>
  <c r="CP50" i="7"/>
  <c r="CO50" i="7"/>
  <c r="CN50" i="7"/>
  <c r="CM50" i="7"/>
  <c r="CL50" i="7"/>
  <c r="CK50" i="7"/>
  <c r="CJ50" i="7"/>
  <c r="CI50" i="7"/>
  <c r="CH50" i="7"/>
  <c r="CG50" i="7"/>
  <c r="CF50" i="7"/>
  <c r="CE50" i="7"/>
  <c r="CD50" i="7"/>
  <c r="CC50" i="7"/>
  <c r="CB50" i="7"/>
  <c r="CA50" i="7"/>
  <c r="BZ50" i="7"/>
  <c r="BY50" i="7"/>
  <c r="BX50" i="7"/>
  <c r="BW50" i="7"/>
  <c r="BV50" i="7"/>
  <c r="BU50" i="7"/>
  <c r="DV49" i="7"/>
  <c r="DU49" i="7"/>
  <c r="DT49" i="7"/>
  <c r="DS49" i="7"/>
  <c r="DR49" i="7"/>
  <c r="DQ49" i="7"/>
  <c r="DP49" i="7"/>
  <c r="DO49" i="7"/>
  <c r="DN49" i="7"/>
  <c r="DM49" i="7"/>
  <c r="DL49" i="7"/>
  <c r="DK49" i="7"/>
  <c r="DJ49" i="7"/>
  <c r="DI49" i="7"/>
  <c r="DH49" i="7"/>
  <c r="DG49" i="7"/>
  <c r="DF49" i="7"/>
  <c r="DE49" i="7"/>
  <c r="DD49" i="7"/>
  <c r="DC49" i="7"/>
  <c r="DB49" i="7"/>
  <c r="DA49" i="7"/>
  <c r="CZ49" i="7"/>
  <c r="CY49" i="7"/>
  <c r="CX49" i="7"/>
  <c r="CW49" i="7"/>
  <c r="CV49" i="7"/>
  <c r="CU49" i="7"/>
  <c r="CT49" i="7"/>
  <c r="CS49" i="7"/>
  <c r="CR49" i="7"/>
  <c r="CQ49" i="7"/>
  <c r="CP49" i="7"/>
  <c r="CO49" i="7"/>
  <c r="CN49" i="7"/>
  <c r="CM49" i="7"/>
  <c r="CL49" i="7"/>
  <c r="CK49" i="7"/>
  <c r="CJ49" i="7"/>
  <c r="CI49" i="7"/>
  <c r="CH49" i="7"/>
  <c r="CG49" i="7"/>
  <c r="CF49" i="7"/>
  <c r="CE49" i="7"/>
  <c r="CD49" i="7"/>
  <c r="CC49" i="7"/>
  <c r="CB49" i="7"/>
  <c r="CA49" i="7"/>
  <c r="BZ49" i="7"/>
  <c r="BY49" i="7"/>
  <c r="BX49" i="7"/>
  <c r="BW49" i="7"/>
  <c r="BV49" i="7"/>
  <c r="BU49" i="7"/>
  <c r="DV48" i="7"/>
  <c r="DU48" i="7"/>
  <c r="DT48" i="7"/>
  <c r="DS48" i="7"/>
  <c r="DR48" i="7"/>
  <c r="DQ48" i="7"/>
  <c r="DP48" i="7"/>
  <c r="DO48" i="7"/>
  <c r="DN48" i="7"/>
  <c r="DM48" i="7"/>
  <c r="DL48" i="7"/>
  <c r="DK48" i="7"/>
  <c r="DJ48" i="7"/>
  <c r="DI48" i="7"/>
  <c r="DH48" i="7"/>
  <c r="DG48" i="7"/>
  <c r="DF48" i="7"/>
  <c r="DE48" i="7"/>
  <c r="DD48" i="7"/>
  <c r="DC48" i="7"/>
  <c r="DB48" i="7"/>
  <c r="DA48" i="7"/>
  <c r="CZ48" i="7"/>
  <c r="CY48" i="7"/>
  <c r="CX48" i="7"/>
  <c r="CW48" i="7"/>
  <c r="CV48" i="7"/>
  <c r="CU48" i="7"/>
  <c r="CT48" i="7"/>
  <c r="CS48" i="7"/>
  <c r="CR48" i="7"/>
  <c r="CQ48" i="7"/>
  <c r="CP48" i="7"/>
  <c r="CO48" i="7"/>
  <c r="CN48" i="7"/>
  <c r="CM48" i="7"/>
  <c r="CL48" i="7"/>
  <c r="CK48" i="7"/>
  <c r="CJ48" i="7"/>
  <c r="CI48" i="7"/>
  <c r="CH48" i="7"/>
  <c r="CG48" i="7"/>
  <c r="CF48" i="7"/>
  <c r="CE48" i="7"/>
  <c r="CD48" i="7"/>
  <c r="CC48" i="7"/>
  <c r="CB48" i="7"/>
  <c r="CA48" i="7"/>
  <c r="BZ48" i="7"/>
  <c r="BY48" i="7"/>
  <c r="BX48" i="7"/>
  <c r="BW48" i="7"/>
  <c r="BV48" i="7"/>
  <c r="BU48" i="7"/>
  <c r="DV32" i="7"/>
  <c r="DU32" i="7"/>
  <c r="DT32" i="7"/>
  <c r="DS32" i="7"/>
  <c r="DR32" i="7"/>
  <c r="DQ32" i="7"/>
  <c r="DP32" i="7"/>
  <c r="DO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B32" i="7"/>
  <c r="DA32" i="7"/>
  <c r="CZ32" i="7"/>
  <c r="CY32" i="7"/>
  <c r="CX32" i="7"/>
  <c r="CW32" i="7"/>
  <c r="CV32" i="7"/>
  <c r="CU32" i="7"/>
  <c r="CT32" i="7"/>
  <c r="CS32" i="7"/>
  <c r="CR32" i="7"/>
  <c r="CQ32" i="7"/>
  <c r="CP32" i="7"/>
  <c r="CO32" i="7"/>
  <c r="CN32" i="7"/>
  <c r="CM32" i="7"/>
  <c r="CL32" i="7"/>
  <c r="CK32" i="7"/>
  <c r="CJ32" i="7"/>
  <c r="CI32" i="7"/>
  <c r="CH32" i="7"/>
  <c r="CG32" i="7"/>
  <c r="CF32" i="7"/>
  <c r="CE32" i="7"/>
  <c r="CD32" i="7"/>
  <c r="CC32" i="7"/>
  <c r="CB32" i="7"/>
  <c r="CA32" i="7"/>
  <c r="BZ32" i="7"/>
  <c r="BY32" i="7"/>
  <c r="BX32" i="7"/>
  <c r="BW32" i="7"/>
  <c r="BV32" i="7"/>
  <c r="BU32" i="7"/>
  <c r="DV26" i="7"/>
  <c r="DU26" i="7"/>
  <c r="DT26" i="7"/>
  <c r="DS26" i="7"/>
  <c r="DR26" i="7"/>
  <c r="DQ26" i="7"/>
  <c r="DP26" i="7"/>
  <c r="DO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B26" i="7"/>
  <c r="DA26" i="7"/>
  <c r="CZ26" i="7"/>
  <c r="CY26" i="7"/>
  <c r="CX26" i="7"/>
  <c r="CW26" i="7"/>
  <c r="CV26" i="7"/>
  <c r="CU26" i="7"/>
  <c r="CT26" i="7"/>
  <c r="CS26" i="7"/>
  <c r="CR26" i="7"/>
  <c r="CQ26" i="7"/>
  <c r="CP26" i="7"/>
  <c r="CO26" i="7"/>
  <c r="CN26" i="7"/>
  <c r="CM26" i="7"/>
  <c r="CL26" i="7"/>
  <c r="CK26" i="7"/>
  <c r="CJ26" i="7"/>
  <c r="CI26" i="7"/>
  <c r="CH26" i="7"/>
  <c r="CG26" i="7"/>
  <c r="CF26" i="7"/>
  <c r="CE26" i="7"/>
  <c r="CD26" i="7"/>
  <c r="CC26" i="7"/>
  <c r="CB26" i="7"/>
  <c r="CA26" i="7"/>
  <c r="BZ26" i="7"/>
  <c r="BY26" i="7"/>
  <c r="BX26" i="7"/>
  <c r="BW26" i="7"/>
  <c r="BV26" i="7"/>
  <c r="BU26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DV14" i="7"/>
  <c r="DU14" i="7"/>
  <c r="DT14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DV8" i="7"/>
  <c r="DU8" i="7"/>
  <c r="DT8" i="7"/>
  <c r="DS8" i="7"/>
  <c r="DR8" i="7"/>
  <c r="DQ8" i="7"/>
  <c r="DP8" i="7"/>
  <c r="DO8" i="7"/>
  <c r="DN8" i="7"/>
  <c r="DM8" i="7"/>
  <c r="DL8" i="7"/>
  <c r="DK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DV2" i="7"/>
  <c r="DU2" i="7"/>
  <c r="DT2" i="7"/>
  <c r="DS2" i="7"/>
  <c r="DR2" i="7"/>
  <c r="DQ2" i="7"/>
  <c r="DP2" i="7"/>
  <c r="DO2" i="7"/>
  <c r="DN2" i="7"/>
  <c r="DM2" i="7"/>
  <c r="DL2" i="7"/>
  <c r="DK2" i="7"/>
  <c r="DJ2" i="7"/>
  <c r="DI2" i="7"/>
  <c r="DH2" i="7"/>
  <c r="DG2" i="7"/>
  <c r="DF2" i="7"/>
  <c r="DE2" i="7"/>
  <c r="DD2" i="7"/>
  <c r="DC2" i="7"/>
  <c r="DB2" i="7"/>
  <c r="DA2" i="7"/>
  <c r="CZ2" i="7"/>
  <c r="CY2" i="7"/>
  <c r="CX2" i="7"/>
  <c r="CW2" i="7"/>
  <c r="CV2" i="7"/>
  <c r="CU2" i="7"/>
  <c r="CT2" i="7"/>
  <c r="CS2" i="7"/>
  <c r="CR2" i="7"/>
  <c r="CQ2" i="7"/>
  <c r="CP2" i="7"/>
  <c r="CO2" i="7"/>
  <c r="CN2" i="7"/>
  <c r="CM2" i="7"/>
  <c r="CL2" i="7"/>
  <c r="CK2" i="7"/>
  <c r="CJ2" i="7"/>
  <c r="CI2" i="7"/>
  <c r="CH2" i="7"/>
  <c r="CG2" i="7"/>
  <c r="CF2" i="7"/>
  <c r="CE2" i="7"/>
  <c r="CD2" i="7"/>
  <c r="CC2" i="7"/>
  <c r="CB2" i="7"/>
  <c r="CA2" i="7"/>
  <c r="BZ2" i="7"/>
  <c r="BY2" i="7"/>
  <c r="BX2" i="7"/>
  <c r="BW2" i="7"/>
  <c r="BV2" i="7"/>
  <c r="BU2" i="7"/>
  <c r="DV1169" i="7"/>
  <c r="DU1169" i="7"/>
  <c r="DT1169" i="7"/>
  <c r="DS1169" i="7"/>
  <c r="DR1169" i="7"/>
  <c r="DQ1169" i="7"/>
  <c r="DP1169" i="7"/>
  <c r="DO1169" i="7"/>
  <c r="DN1169" i="7"/>
  <c r="DM1169" i="7"/>
  <c r="DL1169" i="7"/>
  <c r="DK1169" i="7"/>
  <c r="DJ1169" i="7"/>
  <c r="DI1169" i="7"/>
  <c r="DH1169" i="7"/>
  <c r="DG1169" i="7"/>
  <c r="DF1169" i="7"/>
  <c r="DE1169" i="7"/>
  <c r="DD1169" i="7"/>
  <c r="DC1169" i="7"/>
  <c r="DB1169" i="7"/>
  <c r="DA1169" i="7"/>
  <c r="CZ1169" i="7"/>
  <c r="CY1169" i="7"/>
  <c r="CX1169" i="7"/>
  <c r="CW1169" i="7"/>
  <c r="CV1169" i="7"/>
  <c r="CU1169" i="7"/>
  <c r="CT1169" i="7"/>
  <c r="CS1169" i="7"/>
  <c r="CR1169" i="7"/>
  <c r="CQ1169" i="7"/>
  <c r="CP1169" i="7"/>
  <c r="CO1169" i="7"/>
  <c r="CN1169" i="7"/>
  <c r="CM1169" i="7"/>
  <c r="CL1169" i="7"/>
  <c r="CK1169" i="7"/>
  <c r="CJ1169" i="7"/>
  <c r="CI1169" i="7"/>
  <c r="CH1169" i="7"/>
  <c r="CG1169" i="7"/>
  <c r="CF1169" i="7"/>
  <c r="CE1169" i="7"/>
  <c r="CD1169" i="7"/>
  <c r="CC1169" i="7"/>
  <c r="CB1169" i="7"/>
  <c r="CA1169" i="7"/>
  <c r="BZ1169" i="7"/>
  <c r="BY1169" i="7"/>
  <c r="BX1169" i="7"/>
  <c r="BW1169" i="7"/>
  <c r="BV1169" i="7"/>
  <c r="BU1169" i="7"/>
  <c r="DV1163" i="7"/>
  <c r="DU1163" i="7"/>
  <c r="DT1163" i="7"/>
  <c r="DS1163" i="7"/>
  <c r="DR1163" i="7"/>
  <c r="DQ1163" i="7"/>
  <c r="DP1163" i="7"/>
  <c r="DO1163" i="7"/>
  <c r="DN1163" i="7"/>
  <c r="DM1163" i="7"/>
  <c r="DL1163" i="7"/>
  <c r="DK1163" i="7"/>
  <c r="DJ1163" i="7"/>
  <c r="DI1163" i="7"/>
  <c r="DH1163" i="7"/>
  <c r="DG1163" i="7"/>
  <c r="DF1163" i="7"/>
  <c r="DE1163" i="7"/>
  <c r="DD1163" i="7"/>
  <c r="DC1163" i="7"/>
  <c r="DB1163" i="7"/>
  <c r="DA1163" i="7"/>
  <c r="CZ1163" i="7"/>
  <c r="CY1163" i="7"/>
  <c r="CX1163" i="7"/>
  <c r="CW1163" i="7"/>
  <c r="CV1163" i="7"/>
  <c r="CU1163" i="7"/>
  <c r="CT1163" i="7"/>
  <c r="CS1163" i="7"/>
  <c r="CR1163" i="7"/>
  <c r="CQ1163" i="7"/>
  <c r="CP1163" i="7"/>
  <c r="CO1163" i="7"/>
  <c r="CN1163" i="7"/>
  <c r="CM1163" i="7"/>
  <c r="CL1163" i="7"/>
  <c r="CK1163" i="7"/>
  <c r="CJ1163" i="7"/>
  <c r="CI1163" i="7"/>
  <c r="CH1163" i="7"/>
  <c r="CG1163" i="7"/>
  <c r="CF1163" i="7"/>
  <c r="CE1163" i="7"/>
  <c r="CD1163" i="7"/>
  <c r="CC1163" i="7"/>
  <c r="CB1163" i="7"/>
  <c r="CA1163" i="7"/>
  <c r="BZ1163" i="7"/>
  <c r="BY1163" i="7"/>
  <c r="BX1163" i="7"/>
  <c r="BW1163" i="7"/>
  <c r="BV1163" i="7"/>
  <c r="BU1163" i="7"/>
  <c r="DV1157" i="7"/>
  <c r="DU1157" i="7"/>
  <c r="DT1157" i="7"/>
  <c r="DS1157" i="7"/>
  <c r="DR1157" i="7"/>
  <c r="DQ1157" i="7"/>
  <c r="DP1157" i="7"/>
  <c r="DO1157" i="7"/>
  <c r="DN1157" i="7"/>
  <c r="DM1157" i="7"/>
  <c r="DL1157" i="7"/>
  <c r="DK1157" i="7"/>
  <c r="DJ1157" i="7"/>
  <c r="DI1157" i="7"/>
  <c r="DH1157" i="7"/>
  <c r="DG1157" i="7"/>
  <c r="DF1157" i="7"/>
  <c r="DE1157" i="7"/>
  <c r="DD1157" i="7"/>
  <c r="DC1157" i="7"/>
  <c r="DB1157" i="7"/>
  <c r="DA1157" i="7"/>
  <c r="CZ1157" i="7"/>
  <c r="CY1157" i="7"/>
  <c r="CX1157" i="7"/>
  <c r="CW1157" i="7"/>
  <c r="CV1157" i="7"/>
  <c r="CU1157" i="7"/>
  <c r="CT1157" i="7"/>
  <c r="CS1157" i="7"/>
  <c r="CR1157" i="7"/>
  <c r="CQ1157" i="7"/>
  <c r="CP1157" i="7"/>
  <c r="CO1157" i="7"/>
  <c r="CN1157" i="7"/>
  <c r="CM1157" i="7"/>
  <c r="CL1157" i="7"/>
  <c r="CK1157" i="7"/>
  <c r="CJ1157" i="7"/>
  <c r="CI1157" i="7"/>
  <c r="CH1157" i="7"/>
  <c r="CG1157" i="7"/>
  <c r="CF1157" i="7"/>
  <c r="CE1157" i="7"/>
  <c r="CD1157" i="7"/>
  <c r="CC1157" i="7"/>
  <c r="CB1157" i="7"/>
  <c r="CA1157" i="7"/>
  <c r="BZ1157" i="7"/>
  <c r="BY1157" i="7"/>
  <c r="BX1157" i="7"/>
  <c r="BW1157" i="7"/>
  <c r="BV1157" i="7"/>
  <c r="BU1157" i="7"/>
  <c r="DV1151" i="7"/>
  <c r="DU1151" i="7"/>
  <c r="DT1151" i="7"/>
  <c r="DS1151" i="7"/>
  <c r="DR1151" i="7"/>
  <c r="DQ1151" i="7"/>
  <c r="DP1151" i="7"/>
  <c r="DO1151" i="7"/>
  <c r="DN1151" i="7"/>
  <c r="DM1151" i="7"/>
  <c r="DL1151" i="7"/>
  <c r="DK1151" i="7"/>
  <c r="DJ1151" i="7"/>
  <c r="DI1151" i="7"/>
  <c r="DH1151" i="7"/>
  <c r="DG1151" i="7"/>
  <c r="DF1151" i="7"/>
  <c r="DE1151" i="7"/>
  <c r="DD1151" i="7"/>
  <c r="DC1151" i="7"/>
  <c r="DB1151" i="7"/>
  <c r="DA1151" i="7"/>
  <c r="CZ1151" i="7"/>
  <c r="CY1151" i="7"/>
  <c r="CX1151" i="7"/>
  <c r="CW1151" i="7"/>
  <c r="CV1151" i="7"/>
  <c r="CU1151" i="7"/>
  <c r="CT1151" i="7"/>
  <c r="CS1151" i="7"/>
  <c r="CR1151" i="7"/>
  <c r="CQ1151" i="7"/>
  <c r="CP1151" i="7"/>
  <c r="CO1151" i="7"/>
  <c r="CN1151" i="7"/>
  <c r="CM1151" i="7"/>
  <c r="CL1151" i="7"/>
  <c r="CK1151" i="7"/>
  <c r="CJ1151" i="7"/>
  <c r="CI1151" i="7"/>
  <c r="CH1151" i="7"/>
  <c r="CG1151" i="7"/>
  <c r="CF1151" i="7"/>
  <c r="CE1151" i="7"/>
  <c r="CD1151" i="7"/>
  <c r="CC1151" i="7"/>
  <c r="CB1151" i="7"/>
  <c r="CA1151" i="7"/>
  <c r="BZ1151" i="7"/>
  <c r="BY1151" i="7"/>
  <c r="BX1151" i="7"/>
  <c r="BW1151" i="7"/>
  <c r="BV1151" i="7"/>
  <c r="BU1151" i="7"/>
  <c r="DV1145" i="7"/>
  <c r="DU1145" i="7"/>
  <c r="DT1145" i="7"/>
  <c r="DS1145" i="7"/>
  <c r="DR1145" i="7"/>
  <c r="DQ1145" i="7"/>
  <c r="DP1145" i="7"/>
  <c r="DO1145" i="7"/>
  <c r="DN1145" i="7"/>
  <c r="DM1145" i="7"/>
  <c r="DL1145" i="7"/>
  <c r="DK1145" i="7"/>
  <c r="DJ1145" i="7"/>
  <c r="DI1145" i="7"/>
  <c r="DH1145" i="7"/>
  <c r="DG1145" i="7"/>
  <c r="DF1145" i="7"/>
  <c r="DE1145" i="7"/>
  <c r="DD1145" i="7"/>
  <c r="DC1145" i="7"/>
  <c r="DB1145" i="7"/>
  <c r="DA1145" i="7"/>
  <c r="CZ1145" i="7"/>
  <c r="CY1145" i="7"/>
  <c r="CX1145" i="7"/>
  <c r="CW1145" i="7"/>
  <c r="CV1145" i="7"/>
  <c r="CU1145" i="7"/>
  <c r="CT1145" i="7"/>
  <c r="CS1145" i="7"/>
  <c r="CR1145" i="7"/>
  <c r="CQ1145" i="7"/>
  <c r="CP1145" i="7"/>
  <c r="CO1145" i="7"/>
  <c r="CN1145" i="7"/>
  <c r="CM1145" i="7"/>
  <c r="CL1145" i="7"/>
  <c r="CK1145" i="7"/>
  <c r="CJ1145" i="7"/>
  <c r="CI1145" i="7"/>
  <c r="CH1145" i="7"/>
  <c r="CG1145" i="7"/>
  <c r="CF1145" i="7"/>
  <c r="CE1145" i="7"/>
  <c r="CD1145" i="7"/>
  <c r="CC1145" i="7"/>
  <c r="CB1145" i="7"/>
  <c r="CA1145" i="7"/>
  <c r="BZ1145" i="7"/>
  <c r="BY1145" i="7"/>
  <c r="BX1145" i="7"/>
  <c r="BW1145" i="7"/>
  <c r="BV1145" i="7"/>
  <c r="BU1145" i="7"/>
  <c r="DV1139" i="7"/>
  <c r="DU1139" i="7"/>
  <c r="DT1139" i="7"/>
  <c r="DS1139" i="7"/>
  <c r="DR1139" i="7"/>
  <c r="DQ1139" i="7"/>
  <c r="DP1139" i="7"/>
  <c r="DO1139" i="7"/>
  <c r="DN1139" i="7"/>
  <c r="DM1139" i="7"/>
  <c r="DL1139" i="7"/>
  <c r="DK1139" i="7"/>
  <c r="DJ1139" i="7"/>
  <c r="DI1139" i="7"/>
  <c r="DH1139" i="7"/>
  <c r="DG1139" i="7"/>
  <c r="DF1139" i="7"/>
  <c r="DE1139" i="7"/>
  <c r="DD1139" i="7"/>
  <c r="DC1139" i="7"/>
  <c r="DB1139" i="7"/>
  <c r="DA1139" i="7"/>
  <c r="CZ1139" i="7"/>
  <c r="CY1139" i="7"/>
  <c r="CX1139" i="7"/>
  <c r="CW1139" i="7"/>
  <c r="CV1139" i="7"/>
  <c r="CU1139" i="7"/>
  <c r="CT1139" i="7"/>
  <c r="CS1139" i="7"/>
  <c r="CR1139" i="7"/>
  <c r="CQ1139" i="7"/>
  <c r="CP1139" i="7"/>
  <c r="CO1139" i="7"/>
  <c r="CN1139" i="7"/>
  <c r="CM1139" i="7"/>
  <c r="CL1139" i="7"/>
  <c r="CK1139" i="7"/>
  <c r="CJ1139" i="7"/>
  <c r="CI1139" i="7"/>
  <c r="CH1139" i="7"/>
  <c r="CG1139" i="7"/>
  <c r="CF1139" i="7"/>
  <c r="CE1139" i="7"/>
  <c r="CD1139" i="7"/>
  <c r="CC1139" i="7"/>
  <c r="CB1139" i="7"/>
  <c r="CA1139" i="7"/>
  <c r="BZ1139" i="7"/>
  <c r="BY1139" i="7"/>
  <c r="BX1139" i="7"/>
  <c r="BW1139" i="7"/>
  <c r="BV1139" i="7"/>
  <c r="BU1139" i="7"/>
  <c r="DV1133" i="7"/>
  <c r="DU1133" i="7"/>
  <c r="DT1133" i="7"/>
  <c r="DS1133" i="7"/>
  <c r="DR1133" i="7"/>
  <c r="DQ1133" i="7"/>
  <c r="DP1133" i="7"/>
  <c r="DO1133" i="7"/>
  <c r="DN1133" i="7"/>
  <c r="DM1133" i="7"/>
  <c r="DL1133" i="7"/>
  <c r="DK1133" i="7"/>
  <c r="DJ1133" i="7"/>
  <c r="DI1133" i="7"/>
  <c r="DH1133" i="7"/>
  <c r="DG1133" i="7"/>
  <c r="DF1133" i="7"/>
  <c r="DE1133" i="7"/>
  <c r="DD1133" i="7"/>
  <c r="DC1133" i="7"/>
  <c r="DB1133" i="7"/>
  <c r="DA1133" i="7"/>
  <c r="CZ1133" i="7"/>
  <c r="CY1133" i="7"/>
  <c r="CX1133" i="7"/>
  <c r="CW1133" i="7"/>
  <c r="CV1133" i="7"/>
  <c r="CU1133" i="7"/>
  <c r="CT1133" i="7"/>
  <c r="CS1133" i="7"/>
  <c r="CR1133" i="7"/>
  <c r="CQ1133" i="7"/>
  <c r="CP1133" i="7"/>
  <c r="CO1133" i="7"/>
  <c r="CN1133" i="7"/>
  <c r="CM1133" i="7"/>
  <c r="CL1133" i="7"/>
  <c r="CK1133" i="7"/>
  <c r="CJ1133" i="7"/>
  <c r="CI1133" i="7"/>
  <c r="CH1133" i="7"/>
  <c r="CG1133" i="7"/>
  <c r="CF1133" i="7"/>
  <c r="CE1133" i="7"/>
  <c r="CD1133" i="7"/>
  <c r="CC1133" i="7"/>
  <c r="CB1133" i="7"/>
  <c r="CA1133" i="7"/>
  <c r="BZ1133" i="7"/>
  <c r="BY1133" i="7"/>
  <c r="BX1133" i="7"/>
  <c r="BW1133" i="7"/>
  <c r="BV1133" i="7"/>
  <c r="BU1133" i="7"/>
  <c r="DV1127" i="7"/>
  <c r="DU1127" i="7"/>
  <c r="DT1127" i="7"/>
  <c r="DS1127" i="7"/>
  <c r="DR1127" i="7"/>
  <c r="DQ1127" i="7"/>
  <c r="DP1127" i="7"/>
  <c r="DO1127" i="7"/>
  <c r="DN1127" i="7"/>
  <c r="DM1127" i="7"/>
  <c r="DL1127" i="7"/>
  <c r="DK1127" i="7"/>
  <c r="DJ1127" i="7"/>
  <c r="DI1127" i="7"/>
  <c r="DH1127" i="7"/>
  <c r="DG1127" i="7"/>
  <c r="DF1127" i="7"/>
  <c r="DE1127" i="7"/>
  <c r="DD1127" i="7"/>
  <c r="DC1127" i="7"/>
  <c r="DB1127" i="7"/>
  <c r="DA1127" i="7"/>
  <c r="CZ1127" i="7"/>
  <c r="CY1127" i="7"/>
  <c r="CX1127" i="7"/>
  <c r="CW1127" i="7"/>
  <c r="CV1127" i="7"/>
  <c r="CU1127" i="7"/>
  <c r="CT1127" i="7"/>
  <c r="CS1127" i="7"/>
  <c r="CR1127" i="7"/>
  <c r="CQ1127" i="7"/>
  <c r="CP1127" i="7"/>
  <c r="CO1127" i="7"/>
  <c r="CN1127" i="7"/>
  <c r="CM1127" i="7"/>
  <c r="CL1127" i="7"/>
  <c r="CK1127" i="7"/>
  <c r="CJ1127" i="7"/>
  <c r="CI1127" i="7"/>
  <c r="CH1127" i="7"/>
  <c r="CG1127" i="7"/>
  <c r="CF1127" i="7"/>
  <c r="CE1127" i="7"/>
  <c r="CD1127" i="7"/>
  <c r="CC1127" i="7"/>
  <c r="CB1127" i="7"/>
  <c r="CA1127" i="7"/>
  <c r="BZ1127" i="7"/>
  <c r="BY1127" i="7"/>
  <c r="BX1127" i="7"/>
  <c r="BW1127" i="7"/>
  <c r="BV1127" i="7"/>
  <c r="BU1127" i="7"/>
  <c r="DV1121" i="7"/>
  <c r="DU1121" i="7"/>
  <c r="DT1121" i="7"/>
  <c r="DS1121" i="7"/>
  <c r="DR1121" i="7"/>
  <c r="DQ1121" i="7"/>
  <c r="DP1121" i="7"/>
  <c r="DO1121" i="7"/>
  <c r="DN1121" i="7"/>
  <c r="DM1121" i="7"/>
  <c r="DL1121" i="7"/>
  <c r="DK1121" i="7"/>
  <c r="DJ1121" i="7"/>
  <c r="DI1121" i="7"/>
  <c r="DH1121" i="7"/>
  <c r="DG1121" i="7"/>
  <c r="DF1121" i="7"/>
  <c r="DE1121" i="7"/>
  <c r="DD1121" i="7"/>
  <c r="DC1121" i="7"/>
  <c r="DB1121" i="7"/>
  <c r="DA1121" i="7"/>
  <c r="CZ1121" i="7"/>
  <c r="CY1121" i="7"/>
  <c r="CX1121" i="7"/>
  <c r="CW1121" i="7"/>
  <c r="CV1121" i="7"/>
  <c r="CU1121" i="7"/>
  <c r="CT1121" i="7"/>
  <c r="CS1121" i="7"/>
  <c r="CR1121" i="7"/>
  <c r="CQ1121" i="7"/>
  <c r="CP1121" i="7"/>
  <c r="CO1121" i="7"/>
  <c r="CN1121" i="7"/>
  <c r="CM1121" i="7"/>
  <c r="CL1121" i="7"/>
  <c r="CK1121" i="7"/>
  <c r="CJ1121" i="7"/>
  <c r="CI1121" i="7"/>
  <c r="CH1121" i="7"/>
  <c r="CG1121" i="7"/>
  <c r="CF1121" i="7"/>
  <c r="CE1121" i="7"/>
  <c r="CD1121" i="7"/>
  <c r="CC1121" i="7"/>
  <c r="CB1121" i="7"/>
  <c r="CA1121" i="7"/>
  <c r="BZ1121" i="7"/>
  <c r="BY1121" i="7"/>
  <c r="BX1121" i="7"/>
  <c r="BW1121" i="7"/>
  <c r="BV1121" i="7"/>
  <c r="BU1121" i="7"/>
  <c r="DV1116" i="7"/>
  <c r="DU1116" i="7"/>
  <c r="DT1116" i="7"/>
  <c r="DS1116" i="7"/>
  <c r="DR1116" i="7"/>
  <c r="DQ1116" i="7"/>
  <c r="DP1116" i="7"/>
  <c r="DO1116" i="7"/>
  <c r="DN1116" i="7"/>
  <c r="DM1116" i="7"/>
  <c r="DL1116" i="7"/>
  <c r="DK1116" i="7"/>
  <c r="DJ1116" i="7"/>
  <c r="DI1116" i="7"/>
  <c r="DH1116" i="7"/>
  <c r="DG1116" i="7"/>
  <c r="DF1116" i="7"/>
  <c r="DE1116" i="7"/>
  <c r="DD1116" i="7"/>
  <c r="DC1116" i="7"/>
  <c r="DB1116" i="7"/>
  <c r="DA1116" i="7"/>
  <c r="CZ1116" i="7"/>
  <c r="CY1116" i="7"/>
  <c r="CX1116" i="7"/>
  <c r="CW1116" i="7"/>
  <c r="CV1116" i="7"/>
  <c r="CU1116" i="7"/>
  <c r="CT1116" i="7"/>
  <c r="CS1116" i="7"/>
  <c r="CR1116" i="7"/>
  <c r="CQ1116" i="7"/>
  <c r="CP1116" i="7"/>
  <c r="CO1116" i="7"/>
  <c r="CN1116" i="7"/>
  <c r="CM1116" i="7"/>
  <c r="CL1116" i="7"/>
  <c r="CK1116" i="7"/>
  <c r="CJ1116" i="7"/>
  <c r="CI1116" i="7"/>
  <c r="CH1116" i="7"/>
  <c r="CG1116" i="7"/>
  <c r="CF1116" i="7"/>
  <c r="CE1116" i="7"/>
  <c r="CD1116" i="7"/>
  <c r="CC1116" i="7"/>
  <c r="CB1116" i="7"/>
  <c r="CA1116" i="7"/>
  <c r="BZ1116" i="7"/>
  <c r="BY1116" i="7"/>
  <c r="BX1116" i="7"/>
  <c r="BW1116" i="7"/>
  <c r="BV1116" i="7"/>
  <c r="BU1116" i="7"/>
  <c r="DV1112" i="7"/>
  <c r="DU1112" i="7"/>
  <c r="DT1112" i="7"/>
  <c r="DS1112" i="7"/>
  <c r="DR1112" i="7"/>
  <c r="DQ1112" i="7"/>
  <c r="DP1112" i="7"/>
  <c r="DO1112" i="7"/>
  <c r="DN1112" i="7"/>
  <c r="DM1112" i="7"/>
  <c r="DL1112" i="7"/>
  <c r="DK1112" i="7"/>
  <c r="DJ1112" i="7"/>
  <c r="DI1112" i="7"/>
  <c r="DH1112" i="7"/>
  <c r="DG1112" i="7"/>
  <c r="DF1112" i="7"/>
  <c r="DE1112" i="7"/>
  <c r="DD1112" i="7"/>
  <c r="DC1112" i="7"/>
  <c r="DB1112" i="7"/>
  <c r="DA1112" i="7"/>
  <c r="CZ1112" i="7"/>
  <c r="CY1112" i="7"/>
  <c r="CX1112" i="7"/>
  <c r="CW1112" i="7"/>
  <c r="CV1112" i="7"/>
  <c r="CU1112" i="7"/>
  <c r="CT1112" i="7"/>
  <c r="CS1112" i="7"/>
  <c r="CR1112" i="7"/>
  <c r="CQ1112" i="7"/>
  <c r="CP1112" i="7"/>
  <c r="CO1112" i="7"/>
  <c r="CN1112" i="7"/>
  <c r="CM1112" i="7"/>
  <c r="CL1112" i="7"/>
  <c r="CK1112" i="7"/>
  <c r="CJ1112" i="7"/>
  <c r="CI1112" i="7"/>
  <c r="CH1112" i="7"/>
  <c r="CG1112" i="7"/>
  <c r="CF1112" i="7"/>
  <c r="CE1112" i="7"/>
  <c r="CD1112" i="7"/>
  <c r="CC1112" i="7"/>
  <c r="CB1112" i="7"/>
  <c r="CA1112" i="7"/>
  <c r="BZ1112" i="7"/>
  <c r="BY1112" i="7"/>
  <c r="BX1112" i="7"/>
  <c r="BW1112" i="7"/>
  <c r="BV1112" i="7"/>
  <c r="BU1112" i="7"/>
  <c r="DV1106" i="7"/>
  <c r="DU1106" i="7"/>
  <c r="DT1106" i="7"/>
  <c r="DS1106" i="7"/>
  <c r="DR1106" i="7"/>
  <c r="DQ1106" i="7"/>
  <c r="DP1106" i="7"/>
  <c r="DO1106" i="7"/>
  <c r="DN1106" i="7"/>
  <c r="DM1106" i="7"/>
  <c r="DL1106" i="7"/>
  <c r="DK1106" i="7"/>
  <c r="DJ1106" i="7"/>
  <c r="DI1106" i="7"/>
  <c r="DH1106" i="7"/>
  <c r="DG1106" i="7"/>
  <c r="DF1106" i="7"/>
  <c r="DE1106" i="7"/>
  <c r="DD1106" i="7"/>
  <c r="DC1106" i="7"/>
  <c r="DB1106" i="7"/>
  <c r="DA1106" i="7"/>
  <c r="CZ1106" i="7"/>
  <c r="CY1106" i="7"/>
  <c r="CX1106" i="7"/>
  <c r="CW1106" i="7"/>
  <c r="CV1106" i="7"/>
  <c r="CU1106" i="7"/>
  <c r="CT1106" i="7"/>
  <c r="CS1106" i="7"/>
  <c r="CR1106" i="7"/>
  <c r="CQ1106" i="7"/>
  <c r="CP1106" i="7"/>
  <c r="CO1106" i="7"/>
  <c r="CN1106" i="7"/>
  <c r="CM1106" i="7"/>
  <c r="CL1106" i="7"/>
  <c r="CK1106" i="7"/>
  <c r="CJ1106" i="7"/>
  <c r="CI1106" i="7"/>
  <c r="CH1106" i="7"/>
  <c r="CG1106" i="7"/>
  <c r="CF1106" i="7"/>
  <c r="CE1106" i="7"/>
  <c r="CD1106" i="7"/>
  <c r="CC1106" i="7"/>
  <c r="CB1106" i="7"/>
  <c r="CA1106" i="7"/>
  <c r="BZ1106" i="7"/>
  <c r="BY1106" i="7"/>
  <c r="BX1106" i="7"/>
  <c r="BW1106" i="7"/>
  <c r="BV1106" i="7"/>
  <c r="BU1106" i="7"/>
  <c r="DV1100" i="7"/>
  <c r="DU1100" i="7"/>
  <c r="DT1100" i="7"/>
  <c r="DS1100" i="7"/>
  <c r="DR1100" i="7"/>
  <c r="DQ1100" i="7"/>
  <c r="DP1100" i="7"/>
  <c r="DO1100" i="7"/>
  <c r="DN1100" i="7"/>
  <c r="DM1100" i="7"/>
  <c r="DL1100" i="7"/>
  <c r="DK1100" i="7"/>
  <c r="DJ1100" i="7"/>
  <c r="DI1100" i="7"/>
  <c r="DH1100" i="7"/>
  <c r="DG1100" i="7"/>
  <c r="DF1100" i="7"/>
  <c r="DE1100" i="7"/>
  <c r="DD1100" i="7"/>
  <c r="DC1100" i="7"/>
  <c r="DB1100" i="7"/>
  <c r="DA1100" i="7"/>
  <c r="CZ1100" i="7"/>
  <c r="CY1100" i="7"/>
  <c r="CX1100" i="7"/>
  <c r="CW1100" i="7"/>
  <c r="CV1100" i="7"/>
  <c r="CU1100" i="7"/>
  <c r="CT1100" i="7"/>
  <c r="CS1100" i="7"/>
  <c r="CR1100" i="7"/>
  <c r="CQ1100" i="7"/>
  <c r="CP1100" i="7"/>
  <c r="CO1100" i="7"/>
  <c r="CN1100" i="7"/>
  <c r="CM1100" i="7"/>
  <c r="CL1100" i="7"/>
  <c r="CK1100" i="7"/>
  <c r="CJ1100" i="7"/>
  <c r="CI1100" i="7"/>
  <c r="CH1100" i="7"/>
  <c r="CG1100" i="7"/>
  <c r="CF1100" i="7"/>
  <c r="CE1100" i="7"/>
  <c r="CD1100" i="7"/>
  <c r="CC1100" i="7"/>
  <c r="CB1100" i="7"/>
  <c r="CA1100" i="7"/>
  <c r="BZ1100" i="7"/>
  <c r="BY1100" i="7"/>
  <c r="BX1100" i="7"/>
  <c r="BW1100" i="7"/>
  <c r="BV1100" i="7"/>
  <c r="BU1100" i="7"/>
  <c r="DV1094" i="7"/>
  <c r="DU1094" i="7"/>
  <c r="DT1094" i="7"/>
  <c r="DS1094" i="7"/>
  <c r="DR1094" i="7"/>
  <c r="DQ1094" i="7"/>
  <c r="DP1094" i="7"/>
  <c r="DO1094" i="7"/>
  <c r="DN1094" i="7"/>
  <c r="DM1094" i="7"/>
  <c r="DL1094" i="7"/>
  <c r="DK1094" i="7"/>
  <c r="DJ1094" i="7"/>
  <c r="DI1094" i="7"/>
  <c r="DH1094" i="7"/>
  <c r="DG1094" i="7"/>
  <c r="DF1094" i="7"/>
  <c r="DE1094" i="7"/>
  <c r="DD1094" i="7"/>
  <c r="DC1094" i="7"/>
  <c r="DB1094" i="7"/>
  <c r="DA1094" i="7"/>
  <c r="CZ1094" i="7"/>
  <c r="CY1094" i="7"/>
  <c r="CX1094" i="7"/>
  <c r="CW1094" i="7"/>
  <c r="CV1094" i="7"/>
  <c r="CU1094" i="7"/>
  <c r="CT1094" i="7"/>
  <c r="CS1094" i="7"/>
  <c r="CR1094" i="7"/>
  <c r="CQ1094" i="7"/>
  <c r="CP1094" i="7"/>
  <c r="CO1094" i="7"/>
  <c r="CN1094" i="7"/>
  <c r="CM1094" i="7"/>
  <c r="CL1094" i="7"/>
  <c r="CK1094" i="7"/>
  <c r="CJ1094" i="7"/>
  <c r="CI1094" i="7"/>
  <c r="CH1094" i="7"/>
  <c r="CG1094" i="7"/>
  <c r="CF1094" i="7"/>
  <c r="CE1094" i="7"/>
  <c r="CD1094" i="7"/>
  <c r="CC1094" i="7"/>
  <c r="CB1094" i="7"/>
  <c r="CA1094" i="7"/>
  <c r="BZ1094" i="7"/>
  <c r="BY1094" i="7"/>
  <c r="BX1094" i="7"/>
  <c r="BW1094" i="7"/>
  <c r="BV1094" i="7"/>
  <c r="BU1094" i="7"/>
  <c r="DV1088" i="7"/>
  <c r="DU1088" i="7"/>
  <c r="DT1088" i="7"/>
  <c r="DS1088" i="7"/>
  <c r="DR1088" i="7"/>
  <c r="DQ1088" i="7"/>
  <c r="DP1088" i="7"/>
  <c r="DO1088" i="7"/>
  <c r="DN1088" i="7"/>
  <c r="DM1088" i="7"/>
  <c r="DL1088" i="7"/>
  <c r="DK1088" i="7"/>
  <c r="DJ1088" i="7"/>
  <c r="DI1088" i="7"/>
  <c r="DH1088" i="7"/>
  <c r="DG1088" i="7"/>
  <c r="DF1088" i="7"/>
  <c r="DE1088" i="7"/>
  <c r="DD1088" i="7"/>
  <c r="DC1088" i="7"/>
  <c r="DB1088" i="7"/>
  <c r="DA1088" i="7"/>
  <c r="CZ1088" i="7"/>
  <c r="CY1088" i="7"/>
  <c r="CX1088" i="7"/>
  <c r="CW1088" i="7"/>
  <c r="CV1088" i="7"/>
  <c r="CU1088" i="7"/>
  <c r="CT1088" i="7"/>
  <c r="CS1088" i="7"/>
  <c r="CR1088" i="7"/>
  <c r="CQ1088" i="7"/>
  <c r="CP1088" i="7"/>
  <c r="CO1088" i="7"/>
  <c r="CN1088" i="7"/>
  <c r="CM1088" i="7"/>
  <c r="CL1088" i="7"/>
  <c r="CK1088" i="7"/>
  <c r="CJ1088" i="7"/>
  <c r="CI1088" i="7"/>
  <c r="CH1088" i="7"/>
  <c r="CG1088" i="7"/>
  <c r="CF1088" i="7"/>
  <c r="CE1088" i="7"/>
  <c r="CD1088" i="7"/>
  <c r="CC1088" i="7"/>
  <c r="CB1088" i="7"/>
  <c r="CA1088" i="7"/>
  <c r="BZ1088" i="7"/>
  <c r="BY1088" i="7"/>
  <c r="BX1088" i="7"/>
  <c r="BW1088" i="7"/>
  <c r="BV1088" i="7"/>
  <c r="BU1088" i="7"/>
  <c r="DV1083" i="7"/>
  <c r="DU1083" i="7"/>
  <c r="DT1083" i="7"/>
  <c r="DS1083" i="7"/>
  <c r="DR1083" i="7"/>
  <c r="DQ1083" i="7"/>
  <c r="DP1083" i="7"/>
  <c r="DO1083" i="7"/>
  <c r="DN1083" i="7"/>
  <c r="DM1083" i="7"/>
  <c r="DL1083" i="7"/>
  <c r="DK1083" i="7"/>
  <c r="DJ1083" i="7"/>
  <c r="DI1083" i="7"/>
  <c r="DH1083" i="7"/>
  <c r="DG1083" i="7"/>
  <c r="DF1083" i="7"/>
  <c r="DE1083" i="7"/>
  <c r="DD1083" i="7"/>
  <c r="DC1083" i="7"/>
  <c r="DB1083" i="7"/>
  <c r="DA1083" i="7"/>
  <c r="CZ1083" i="7"/>
  <c r="CY1083" i="7"/>
  <c r="CX1083" i="7"/>
  <c r="CW1083" i="7"/>
  <c r="CV1083" i="7"/>
  <c r="CU1083" i="7"/>
  <c r="CT1083" i="7"/>
  <c r="CS1083" i="7"/>
  <c r="CR1083" i="7"/>
  <c r="CQ1083" i="7"/>
  <c r="CP1083" i="7"/>
  <c r="CO1083" i="7"/>
  <c r="CN1083" i="7"/>
  <c r="CM1083" i="7"/>
  <c r="CL1083" i="7"/>
  <c r="CK1083" i="7"/>
  <c r="CJ1083" i="7"/>
  <c r="CI1083" i="7"/>
  <c r="CH1083" i="7"/>
  <c r="CG1083" i="7"/>
  <c r="CF1083" i="7"/>
  <c r="CE1083" i="7"/>
  <c r="CD1083" i="7"/>
  <c r="CC1083" i="7"/>
  <c r="CB1083" i="7"/>
  <c r="CA1083" i="7"/>
  <c r="BZ1083" i="7"/>
  <c r="BY1083" i="7"/>
  <c r="BX1083" i="7"/>
  <c r="BW1083" i="7"/>
  <c r="BV1083" i="7"/>
  <c r="BU1083" i="7"/>
  <c r="DV1077" i="7"/>
  <c r="DU1077" i="7"/>
  <c r="DT1077" i="7"/>
  <c r="DS1077" i="7"/>
  <c r="DR1077" i="7"/>
  <c r="DQ1077" i="7"/>
  <c r="DP1077" i="7"/>
  <c r="DO1077" i="7"/>
  <c r="DN1077" i="7"/>
  <c r="DM1077" i="7"/>
  <c r="DL1077" i="7"/>
  <c r="DK1077" i="7"/>
  <c r="DJ1077" i="7"/>
  <c r="DI1077" i="7"/>
  <c r="DH1077" i="7"/>
  <c r="DG1077" i="7"/>
  <c r="DF1077" i="7"/>
  <c r="DE1077" i="7"/>
  <c r="DD1077" i="7"/>
  <c r="DC1077" i="7"/>
  <c r="DB1077" i="7"/>
  <c r="DA1077" i="7"/>
  <c r="CZ1077" i="7"/>
  <c r="CY1077" i="7"/>
  <c r="CX1077" i="7"/>
  <c r="CW1077" i="7"/>
  <c r="CV1077" i="7"/>
  <c r="CU1077" i="7"/>
  <c r="CT1077" i="7"/>
  <c r="CS1077" i="7"/>
  <c r="CR1077" i="7"/>
  <c r="CQ1077" i="7"/>
  <c r="CP1077" i="7"/>
  <c r="CO1077" i="7"/>
  <c r="CN1077" i="7"/>
  <c r="CM1077" i="7"/>
  <c r="CL1077" i="7"/>
  <c r="CK1077" i="7"/>
  <c r="CJ1077" i="7"/>
  <c r="CI1077" i="7"/>
  <c r="CH1077" i="7"/>
  <c r="CG1077" i="7"/>
  <c r="CF1077" i="7"/>
  <c r="CE1077" i="7"/>
  <c r="CD1077" i="7"/>
  <c r="CC1077" i="7"/>
  <c r="CB1077" i="7"/>
  <c r="CA1077" i="7"/>
  <c r="BZ1077" i="7"/>
  <c r="BY1077" i="7"/>
  <c r="BX1077" i="7"/>
  <c r="BW1077" i="7"/>
  <c r="BV1077" i="7"/>
  <c r="BU1077" i="7"/>
  <c r="DV1071" i="7"/>
  <c r="DU1071" i="7"/>
  <c r="DT1071" i="7"/>
  <c r="DS1071" i="7"/>
  <c r="DR1071" i="7"/>
  <c r="DQ1071" i="7"/>
  <c r="DP1071" i="7"/>
  <c r="DO1071" i="7"/>
  <c r="DN1071" i="7"/>
  <c r="DM1071" i="7"/>
  <c r="DL1071" i="7"/>
  <c r="DK1071" i="7"/>
  <c r="DJ1071" i="7"/>
  <c r="DI1071" i="7"/>
  <c r="DH1071" i="7"/>
  <c r="DG1071" i="7"/>
  <c r="DF1071" i="7"/>
  <c r="DE1071" i="7"/>
  <c r="DD1071" i="7"/>
  <c r="DC1071" i="7"/>
  <c r="DB1071" i="7"/>
  <c r="DA1071" i="7"/>
  <c r="CZ1071" i="7"/>
  <c r="CY1071" i="7"/>
  <c r="CX1071" i="7"/>
  <c r="CW1071" i="7"/>
  <c r="CV1071" i="7"/>
  <c r="CU1071" i="7"/>
  <c r="CT1071" i="7"/>
  <c r="CS1071" i="7"/>
  <c r="CR1071" i="7"/>
  <c r="CQ1071" i="7"/>
  <c r="CP1071" i="7"/>
  <c r="CO1071" i="7"/>
  <c r="CN1071" i="7"/>
  <c r="CM1071" i="7"/>
  <c r="CL1071" i="7"/>
  <c r="CK1071" i="7"/>
  <c r="CJ1071" i="7"/>
  <c r="CI1071" i="7"/>
  <c r="CH1071" i="7"/>
  <c r="CG1071" i="7"/>
  <c r="CF1071" i="7"/>
  <c r="CE1071" i="7"/>
  <c r="CD1071" i="7"/>
  <c r="CC1071" i="7"/>
  <c r="CB1071" i="7"/>
  <c r="CA1071" i="7"/>
  <c r="BZ1071" i="7"/>
  <c r="BY1071" i="7"/>
  <c r="BX1071" i="7"/>
  <c r="BW1071" i="7"/>
  <c r="BV1071" i="7"/>
  <c r="BU1071" i="7"/>
  <c r="DV1065" i="7"/>
  <c r="DU1065" i="7"/>
  <c r="DT1065" i="7"/>
  <c r="DS1065" i="7"/>
  <c r="DR1065" i="7"/>
  <c r="DQ1065" i="7"/>
  <c r="DP1065" i="7"/>
  <c r="DO1065" i="7"/>
  <c r="DN1065" i="7"/>
  <c r="DM1065" i="7"/>
  <c r="DL1065" i="7"/>
  <c r="DK1065" i="7"/>
  <c r="DJ1065" i="7"/>
  <c r="DI1065" i="7"/>
  <c r="DH1065" i="7"/>
  <c r="DG1065" i="7"/>
  <c r="DF1065" i="7"/>
  <c r="DE1065" i="7"/>
  <c r="DD1065" i="7"/>
  <c r="DC1065" i="7"/>
  <c r="DB1065" i="7"/>
  <c r="DA1065" i="7"/>
  <c r="CZ1065" i="7"/>
  <c r="CY1065" i="7"/>
  <c r="CX1065" i="7"/>
  <c r="CW1065" i="7"/>
  <c r="CV1065" i="7"/>
  <c r="CU1065" i="7"/>
  <c r="CT1065" i="7"/>
  <c r="CS1065" i="7"/>
  <c r="CR1065" i="7"/>
  <c r="CQ1065" i="7"/>
  <c r="CP1065" i="7"/>
  <c r="CO1065" i="7"/>
  <c r="CN1065" i="7"/>
  <c r="CM1065" i="7"/>
  <c r="CL1065" i="7"/>
  <c r="CK1065" i="7"/>
  <c r="CJ1065" i="7"/>
  <c r="CI1065" i="7"/>
  <c r="CH1065" i="7"/>
  <c r="CG1065" i="7"/>
  <c r="CF1065" i="7"/>
  <c r="CE1065" i="7"/>
  <c r="CD1065" i="7"/>
  <c r="CC1065" i="7"/>
  <c r="CB1065" i="7"/>
  <c r="CA1065" i="7"/>
  <c r="BZ1065" i="7"/>
  <c r="BY1065" i="7"/>
  <c r="BX1065" i="7"/>
  <c r="BW1065" i="7"/>
  <c r="BV1065" i="7"/>
  <c r="BU1065" i="7"/>
  <c r="DV1059" i="7"/>
  <c r="DU1059" i="7"/>
  <c r="DT1059" i="7"/>
  <c r="DS1059" i="7"/>
  <c r="DR1059" i="7"/>
  <c r="DQ1059" i="7"/>
  <c r="DP1059" i="7"/>
  <c r="DO1059" i="7"/>
  <c r="DN1059" i="7"/>
  <c r="DM1059" i="7"/>
  <c r="DL1059" i="7"/>
  <c r="DK1059" i="7"/>
  <c r="DJ1059" i="7"/>
  <c r="DI1059" i="7"/>
  <c r="DH1059" i="7"/>
  <c r="DG1059" i="7"/>
  <c r="DF1059" i="7"/>
  <c r="DE1059" i="7"/>
  <c r="DD1059" i="7"/>
  <c r="DC1059" i="7"/>
  <c r="DB1059" i="7"/>
  <c r="DA1059" i="7"/>
  <c r="CZ1059" i="7"/>
  <c r="CY1059" i="7"/>
  <c r="CX1059" i="7"/>
  <c r="CW1059" i="7"/>
  <c r="CV1059" i="7"/>
  <c r="CU1059" i="7"/>
  <c r="CT1059" i="7"/>
  <c r="CS1059" i="7"/>
  <c r="CR1059" i="7"/>
  <c r="CQ1059" i="7"/>
  <c r="CP1059" i="7"/>
  <c r="CO1059" i="7"/>
  <c r="CN1059" i="7"/>
  <c r="CM1059" i="7"/>
  <c r="CL1059" i="7"/>
  <c r="CK1059" i="7"/>
  <c r="CJ1059" i="7"/>
  <c r="CI1059" i="7"/>
  <c r="CH1059" i="7"/>
  <c r="CG1059" i="7"/>
  <c r="CF1059" i="7"/>
  <c r="CE1059" i="7"/>
  <c r="CD1059" i="7"/>
  <c r="CC1059" i="7"/>
  <c r="CB1059" i="7"/>
  <c r="CA1059" i="7"/>
  <c r="BZ1059" i="7"/>
  <c r="BY1059" i="7"/>
  <c r="BX1059" i="7"/>
  <c r="BW1059" i="7"/>
  <c r="BV1059" i="7"/>
  <c r="BU1059" i="7"/>
  <c r="DV1053" i="7"/>
  <c r="DU1053" i="7"/>
  <c r="DT1053" i="7"/>
  <c r="DS1053" i="7"/>
  <c r="DR1053" i="7"/>
  <c r="DQ1053" i="7"/>
  <c r="DP1053" i="7"/>
  <c r="DO1053" i="7"/>
  <c r="DN1053" i="7"/>
  <c r="DM1053" i="7"/>
  <c r="DL1053" i="7"/>
  <c r="DK1053" i="7"/>
  <c r="DJ1053" i="7"/>
  <c r="DI1053" i="7"/>
  <c r="DH1053" i="7"/>
  <c r="DG1053" i="7"/>
  <c r="DF1053" i="7"/>
  <c r="DE1053" i="7"/>
  <c r="DD1053" i="7"/>
  <c r="DC1053" i="7"/>
  <c r="DB1053" i="7"/>
  <c r="DA1053" i="7"/>
  <c r="CZ1053" i="7"/>
  <c r="CY1053" i="7"/>
  <c r="CX1053" i="7"/>
  <c r="CW1053" i="7"/>
  <c r="CV1053" i="7"/>
  <c r="CU1053" i="7"/>
  <c r="CT1053" i="7"/>
  <c r="CS1053" i="7"/>
  <c r="CR1053" i="7"/>
  <c r="CQ1053" i="7"/>
  <c r="CP1053" i="7"/>
  <c r="CO1053" i="7"/>
  <c r="CN1053" i="7"/>
  <c r="CM1053" i="7"/>
  <c r="CL1053" i="7"/>
  <c r="CK1053" i="7"/>
  <c r="CJ1053" i="7"/>
  <c r="CI1053" i="7"/>
  <c r="CH1053" i="7"/>
  <c r="CG1053" i="7"/>
  <c r="CF1053" i="7"/>
  <c r="CE1053" i="7"/>
  <c r="CD1053" i="7"/>
  <c r="CC1053" i="7"/>
  <c r="CB1053" i="7"/>
  <c r="CA1053" i="7"/>
  <c r="BZ1053" i="7"/>
  <c r="BY1053" i="7"/>
  <c r="BX1053" i="7"/>
  <c r="BW1053" i="7"/>
  <c r="BV1053" i="7"/>
  <c r="BU1053" i="7"/>
  <c r="DV1044" i="7"/>
  <c r="DU1044" i="7"/>
  <c r="DT1044" i="7"/>
  <c r="DS1044" i="7"/>
  <c r="DR1044" i="7"/>
  <c r="DQ1044" i="7"/>
  <c r="DP1044" i="7"/>
  <c r="DO1044" i="7"/>
  <c r="DN1044" i="7"/>
  <c r="DM1044" i="7"/>
  <c r="DL1044" i="7"/>
  <c r="DK1044" i="7"/>
  <c r="DJ1044" i="7"/>
  <c r="DI1044" i="7"/>
  <c r="DH1044" i="7"/>
  <c r="DG1044" i="7"/>
  <c r="DF1044" i="7"/>
  <c r="DE1044" i="7"/>
  <c r="DD1044" i="7"/>
  <c r="DC1044" i="7"/>
  <c r="DB1044" i="7"/>
  <c r="DA1044" i="7"/>
  <c r="CZ1044" i="7"/>
  <c r="CY1044" i="7"/>
  <c r="CX1044" i="7"/>
  <c r="CW1044" i="7"/>
  <c r="CV1044" i="7"/>
  <c r="CU1044" i="7"/>
  <c r="CT1044" i="7"/>
  <c r="CS1044" i="7"/>
  <c r="CR1044" i="7"/>
  <c r="CQ1044" i="7"/>
  <c r="CP1044" i="7"/>
  <c r="CO1044" i="7"/>
  <c r="CN1044" i="7"/>
  <c r="CM1044" i="7"/>
  <c r="CL1044" i="7"/>
  <c r="CK1044" i="7"/>
  <c r="CJ1044" i="7"/>
  <c r="CI1044" i="7"/>
  <c r="CH1044" i="7"/>
  <c r="CG1044" i="7"/>
  <c r="CF1044" i="7"/>
  <c r="CE1044" i="7"/>
  <c r="CD1044" i="7"/>
  <c r="CC1044" i="7"/>
  <c r="CB1044" i="7"/>
  <c r="CA1044" i="7"/>
  <c r="BZ1044" i="7"/>
  <c r="BY1044" i="7"/>
  <c r="BX1044" i="7"/>
  <c r="BW1044" i="7"/>
  <c r="BV1044" i="7"/>
  <c r="BU1044" i="7"/>
  <c r="DV1038" i="7"/>
  <c r="DU1038" i="7"/>
  <c r="DT1038" i="7"/>
  <c r="DS1038" i="7"/>
  <c r="DR1038" i="7"/>
  <c r="DQ1038" i="7"/>
  <c r="DP1038" i="7"/>
  <c r="DO1038" i="7"/>
  <c r="DN1038" i="7"/>
  <c r="DM1038" i="7"/>
  <c r="DL1038" i="7"/>
  <c r="DK1038" i="7"/>
  <c r="DJ1038" i="7"/>
  <c r="DI1038" i="7"/>
  <c r="DH1038" i="7"/>
  <c r="DG1038" i="7"/>
  <c r="DF1038" i="7"/>
  <c r="DE1038" i="7"/>
  <c r="DD1038" i="7"/>
  <c r="DC1038" i="7"/>
  <c r="DB1038" i="7"/>
  <c r="DA1038" i="7"/>
  <c r="CZ1038" i="7"/>
  <c r="CY1038" i="7"/>
  <c r="CX1038" i="7"/>
  <c r="CW1038" i="7"/>
  <c r="CV1038" i="7"/>
  <c r="CU1038" i="7"/>
  <c r="CT1038" i="7"/>
  <c r="CS1038" i="7"/>
  <c r="CR1038" i="7"/>
  <c r="CQ1038" i="7"/>
  <c r="CP1038" i="7"/>
  <c r="CO1038" i="7"/>
  <c r="CN1038" i="7"/>
  <c r="CM1038" i="7"/>
  <c r="CL1038" i="7"/>
  <c r="CK1038" i="7"/>
  <c r="CJ1038" i="7"/>
  <c r="CI1038" i="7"/>
  <c r="CH1038" i="7"/>
  <c r="CG1038" i="7"/>
  <c r="CF1038" i="7"/>
  <c r="CE1038" i="7"/>
  <c r="CD1038" i="7"/>
  <c r="CC1038" i="7"/>
  <c r="CB1038" i="7"/>
  <c r="CA1038" i="7"/>
  <c r="BZ1038" i="7"/>
  <c r="BY1038" i="7"/>
  <c r="BX1038" i="7"/>
  <c r="BW1038" i="7"/>
  <c r="BV1038" i="7"/>
  <c r="BU1038" i="7"/>
  <c r="DV1032" i="7"/>
  <c r="DU1032" i="7"/>
  <c r="DT1032" i="7"/>
  <c r="DS1032" i="7"/>
  <c r="DR1032" i="7"/>
  <c r="DQ1032" i="7"/>
  <c r="DP1032" i="7"/>
  <c r="DO1032" i="7"/>
  <c r="DN1032" i="7"/>
  <c r="DM1032" i="7"/>
  <c r="DL1032" i="7"/>
  <c r="DK1032" i="7"/>
  <c r="DJ1032" i="7"/>
  <c r="DI1032" i="7"/>
  <c r="DH1032" i="7"/>
  <c r="DG1032" i="7"/>
  <c r="DF1032" i="7"/>
  <c r="DE1032" i="7"/>
  <c r="DD1032" i="7"/>
  <c r="DC1032" i="7"/>
  <c r="DB1032" i="7"/>
  <c r="DA1032" i="7"/>
  <c r="CZ1032" i="7"/>
  <c r="CY1032" i="7"/>
  <c r="CX1032" i="7"/>
  <c r="CW1032" i="7"/>
  <c r="CV1032" i="7"/>
  <c r="CU1032" i="7"/>
  <c r="CT1032" i="7"/>
  <c r="CS1032" i="7"/>
  <c r="CR1032" i="7"/>
  <c r="CQ1032" i="7"/>
  <c r="CP1032" i="7"/>
  <c r="CO1032" i="7"/>
  <c r="CN1032" i="7"/>
  <c r="CM1032" i="7"/>
  <c r="CL1032" i="7"/>
  <c r="CK1032" i="7"/>
  <c r="CJ1032" i="7"/>
  <c r="CI1032" i="7"/>
  <c r="CH1032" i="7"/>
  <c r="CG1032" i="7"/>
  <c r="CF1032" i="7"/>
  <c r="CE1032" i="7"/>
  <c r="CD1032" i="7"/>
  <c r="CC1032" i="7"/>
  <c r="CB1032" i="7"/>
  <c r="CA1032" i="7"/>
  <c r="BZ1032" i="7"/>
  <c r="BY1032" i="7"/>
  <c r="BX1032" i="7"/>
  <c r="BW1032" i="7"/>
  <c r="BV1032" i="7"/>
  <c r="BU1032" i="7"/>
  <c r="DV1026" i="7"/>
  <c r="DU1026" i="7"/>
  <c r="DT1026" i="7"/>
  <c r="DS1026" i="7"/>
  <c r="DR1026" i="7"/>
  <c r="DQ1026" i="7"/>
  <c r="DP1026" i="7"/>
  <c r="DO1026" i="7"/>
  <c r="DN1026" i="7"/>
  <c r="DM1026" i="7"/>
  <c r="DL1026" i="7"/>
  <c r="DK1026" i="7"/>
  <c r="DJ1026" i="7"/>
  <c r="DI1026" i="7"/>
  <c r="DH1026" i="7"/>
  <c r="DG1026" i="7"/>
  <c r="DF1026" i="7"/>
  <c r="DE1026" i="7"/>
  <c r="DD1026" i="7"/>
  <c r="DC1026" i="7"/>
  <c r="DB1026" i="7"/>
  <c r="DA1026" i="7"/>
  <c r="CZ1026" i="7"/>
  <c r="CY1026" i="7"/>
  <c r="CX1026" i="7"/>
  <c r="CW1026" i="7"/>
  <c r="CV1026" i="7"/>
  <c r="CU1026" i="7"/>
  <c r="CT1026" i="7"/>
  <c r="CS1026" i="7"/>
  <c r="CR1026" i="7"/>
  <c r="CQ1026" i="7"/>
  <c r="CP1026" i="7"/>
  <c r="CO1026" i="7"/>
  <c r="CN1026" i="7"/>
  <c r="CM1026" i="7"/>
  <c r="CL1026" i="7"/>
  <c r="CK1026" i="7"/>
  <c r="CJ1026" i="7"/>
  <c r="CI1026" i="7"/>
  <c r="CH1026" i="7"/>
  <c r="CG1026" i="7"/>
  <c r="CF1026" i="7"/>
  <c r="CE1026" i="7"/>
  <c r="CD1026" i="7"/>
  <c r="CC1026" i="7"/>
  <c r="CB1026" i="7"/>
  <c r="CA1026" i="7"/>
  <c r="BZ1026" i="7"/>
  <c r="BY1026" i="7"/>
  <c r="BX1026" i="7"/>
  <c r="BW1026" i="7"/>
  <c r="BV1026" i="7"/>
  <c r="BU1026" i="7"/>
  <c r="DV1020" i="7"/>
  <c r="DU1020" i="7"/>
  <c r="DT1020" i="7"/>
  <c r="DS1020" i="7"/>
  <c r="DR1020" i="7"/>
  <c r="DQ1020" i="7"/>
  <c r="DP1020" i="7"/>
  <c r="DO1020" i="7"/>
  <c r="DN1020" i="7"/>
  <c r="DM1020" i="7"/>
  <c r="DL1020" i="7"/>
  <c r="DK1020" i="7"/>
  <c r="DJ1020" i="7"/>
  <c r="DI1020" i="7"/>
  <c r="DH1020" i="7"/>
  <c r="DG1020" i="7"/>
  <c r="DF1020" i="7"/>
  <c r="DE1020" i="7"/>
  <c r="DD1020" i="7"/>
  <c r="DC1020" i="7"/>
  <c r="DB1020" i="7"/>
  <c r="DA1020" i="7"/>
  <c r="CZ1020" i="7"/>
  <c r="CY1020" i="7"/>
  <c r="CX1020" i="7"/>
  <c r="CW1020" i="7"/>
  <c r="CV1020" i="7"/>
  <c r="CU1020" i="7"/>
  <c r="CT1020" i="7"/>
  <c r="CS1020" i="7"/>
  <c r="CR1020" i="7"/>
  <c r="CQ1020" i="7"/>
  <c r="CP1020" i="7"/>
  <c r="CO1020" i="7"/>
  <c r="CN1020" i="7"/>
  <c r="CM1020" i="7"/>
  <c r="CL1020" i="7"/>
  <c r="CK1020" i="7"/>
  <c r="CJ1020" i="7"/>
  <c r="CI1020" i="7"/>
  <c r="CH1020" i="7"/>
  <c r="CG1020" i="7"/>
  <c r="CF1020" i="7"/>
  <c r="CE1020" i="7"/>
  <c r="CD1020" i="7"/>
  <c r="CC1020" i="7"/>
  <c r="CB1020" i="7"/>
  <c r="CA1020" i="7"/>
  <c r="BZ1020" i="7"/>
  <c r="BY1020" i="7"/>
  <c r="BX1020" i="7"/>
  <c r="BW1020" i="7"/>
  <c r="BV1020" i="7"/>
  <c r="BU1020" i="7"/>
  <c r="DV1014" i="7"/>
  <c r="DU1014" i="7"/>
  <c r="DT1014" i="7"/>
  <c r="DS1014" i="7"/>
  <c r="DR1014" i="7"/>
  <c r="DQ1014" i="7"/>
  <c r="DP1014" i="7"/>
  <c r="DO1014" i="7"/>
  <c r="DN1014" i="7"/>
  <c r="DM1014" i="7"/>
  <c r="DL1014" i="7"/>
  <c r="DK1014" i="7"/>
  <c r="DJ1014" i="7"/>
  <c r="DI1014" i="7"/>
  <c r="DH1014" i="7"/>
  <c r="DG1014" i="7"/>
  <c r="DF1014" i="7"/>
  <c r="DE1014" i="7"/>
  <c r="DD1014" i="7"/>
  <c r="DC1014" i="7"/>
  <c r="DB1014" i="7"/>
  <c r="DA1014" i="7"/>
  <c r="CZ1014" i="7"/>
  <c r="CY1014" i="7"/>
  <c r="CX1014" i="7"/>
  <c r="CW1014" i="7"/>
  <c r="CV1014" i="7"/>
  <c r="CU1014" i="7"/>
  <c r="CT1014" i="7"/>
  <c r="CS1014" i="7"/>
  <c r="CR1014" i="7"/>
  <c r="CQ1014" i="7"/>
  <c r="CP1014" i="7"/>
  <c r="CO1014" i="7"/>
  <c r="CN1014" i="7"/>
  <c r="CM1014" i="7"/>
  <c r="CL1014" i="7"/>
  <c r="CK1014" i="7"/>
  <c r="CJ1014" i="7"/>
  <c r="CI1014" i="7"/>
  <c r="CH1014" i="7"/>
  <c r="CG1014" i="7"/>
  <c r="CF1014" i="7"/>
  <c r="CE1014" i="7"/>
  <c r="CD1014" i="7"/>
  <c r="CC1014" i="7"/>
  <c r="CB1014" i="7"/>
  <c r="CA1014" i="7"/>
  <c r="BZ1014" i="7"/>
  <c r="BY1014" i="7"/>
  <c r="BX1014" i="7"/>
  <c r="BW1014" i="7"/>
  <c r="BV1014" i="7"/>
  <c r="BU1014" i="7"/>
  <c r="DV1009" i="7"/>
  <c r="DU1009" i="7"/>
  <c r="DT1009" i="7"/>
  <c r="DS1009" i="7"/>
  <c r="DR1009" i="7"/>
  <c r="DQ1009" i="7"/>
  <c r="DP1009" i="7"/>
  <c r="DO1009" i="7"/>
  <c r="DN1009" i="7"/>
  <c r="DM1009" i="7"/>
  <c r="DL1009" i="7"/>
  <c r="DK1009" i="7"/>
  <c r="DJ1009" i="7"/>
  <c r="DI1009" i="7"/>
  <c r="DH1009" i="7"/>
  <c r="DG1009" i="7"/>
  <c r="DF1009" i="7"/>
  <c r="DE1009" i="7"/>
  <c r="DD1009" i="7"/>
  <c r="DC1009" i="7"/>
  <c r="DB1009" i="7"/>
  <c r="DA1009" i="7"/>
  <c r="CZ1009" i="7"/>
  <c r="CY1009" i="7"/>
  <c r="CX1009" i="7"/>
  <c r="CW1009" i="7"/>
  <c r="CV1009" i="7"/>
  <c r="CU1009" i="7"/>
  <c r="CT1009" i="7"/>
  <c r="CS1009" i="7"/>
  <c r="CR1009" i="7"/>
  <c r="CQ1009" i="7"/>
  <c r="CP1009" i="7"/>
  <c r="CO1009" i="7"/>
  <c r="CN1009" i="7"/>
  <c r="CM1009" i="7"/>
  <c r="CL1009" i="7"/>
  <c r="CK1009" i="7"/>
  <c r="CJ1009" i="7"/>
  <c r="CI1009" i="7"/>
  <c r="CH1009" i="7"/>
  <c r="CG1009" i="7"/>
  <c r="CF1009" i="7"/>
  <c r="CE1009" i="7"/>
  <c r="CD1009" i="7"/>
  <c r="CC1009" i="7"/>
  <c r="CB1009" i="7"/>
  <c r="CA1009" i="7"/>
  <c r="BZ1009" i="7"/>
  <c r="BY1009" i="7"/>
  <c r="BX1009" i="7"/>
  <c r="BW1009" i="7"/>
  <c r="BV1009" i="7"/>
  <c r="BU1009" i="7"/>
  <c r="DV998" i="7"/>
  <c r="DU998" i="7"/>
  <c r="DT998" i="7"/>
  <c r="DS998" i="7"/>
  <c r="DR998" i="7"/>
  <c r="DQ998" i="7"/>
  <c r="DP998" i="7"/>
  <c r="DO998" i="7"/>
  <c r="DN998" i="7"/>
  <c r="DM998" i="7"/>
  <c r="DL998" i="7"/>
  <c r="DK998" i="7"/>
  <c r="DJ998" i="7"/>
  <c r="DI998" i="7"/>
  <c r="DH998" i="7"/>
  <c r="DG998" i="7"/>
  <c r="DF998" i="7"/>
  <c r="DE998" i="7"/>
  <c r="DD998" i="7"/>
  <c r="DC998" i="7"/>
  <c r="DB998" i="7"/>
  <c r="DA998" i="7"/>
  <c r="CZ998" i="7"/>
  <c r="CY998" i="7"/>
  <c r="CX998" i="7"/>
  <c r="CW998" i="7"/>
  <c r="CV998" i="7"/>
  <c r="CU998" i="7"/>
  <c r="CT998" i="7"/>
  <c r="CS998" i="7"/>
  <c r="CR998" i="7"/>
  <c r="CQ998" i="7"/>
  <c r="CP998" i="7"/>
  <c r="CO998" i="7"/>
  <c r="CN998" i="7"/>
  <c r="CM998" i="7"/>
  <c r="CL998" i="7"/>
  <c r="CK998" i="7"/>
  <c r="CJ998" i="7"/>
  <c r="CI998" i="7"/>
  <c r="CH998" i="7"/>
  <c r="CG998" i="7"/>
  <c r="CF998" i="7"/>
  <c r="CE998" i="7"/>
  <c r="CD998" i="7"/>
  <c r="CC998" i="7"/>
  <c r="CB998" i="7"/>
  <c r="CA998" i="7"/>
  <c r="BZ998" i="7"/>
  <c r="BY998" i="7"/>
  <c r="BX998" i="7"/>
  <c r="BW998" i="7"/>
  <c r="BV998" i="7"/>
  <c r="BU998" i="7"/>
  <c r="DV992" i="7"/>
  <c r="DU992" i="7"/>
  <c r="DT992" i="7"/>
  <c r="DS992" i="7"/>
  <c r="DR992" i="7"/>
  <c r="DQ992" i="7"/>
  <c r="DP992" i="7"/>
  <c r="DO992" i="7"/>
  <c r="DN992" i="7"/>
  <c r="DM992" i="7"/>
  <c r="DL992" i="7"/>
  <c r="DK992" i="7"/>
  <c r="DJ992" i="7"/>
  <c r="DI992" i="7"/>
  <c r="DH992" i="7"/>
  <c r="DG992" i="7"/>
  <c r="DF992" i="7"/>
  <c r="DE992" i="7"/>
  <c r="DD992" i="7"/>
  <c r="DC992" i="7"/>
  <c r="DB992" i="7"/>
  <c r="DA992" i="7"/>
  <c r="CZ992" i="7"/>
  <c r="CY992" i="7"/>
  <c r="CX992" i="7"/>
  <c r="CW992" i="7"/>
  <c r="CV992" i="7"/>
  <c r="CU992" i="7"/>
  <c r="CT992" i="7"/>
  <c r="CS992" i="7"/>
  <c r="CR992" i="7"/>
  <c r="CQ992" i="7"/>
  <c r="CP992" i="7"/>
  <c r="CO992" i="7"/>
  <c r="CN992" i="7"/>
  <c r="CM992" i="7"/>
  <c r="CL992" i="7"/>
  <c r="CK992" i="7"/>
  <c r="CJ992" i="7"/>
  <c r="CI992" i="7"/>
  <c r="CH992" i="7"/>
  <c r="CG992" i="7"/>
  <c r="CF992" i="7"/>
  <c r="CE992" i="7"/>
  <c r="CD992" i="7"/>
  <c r="CC992" i="7"/>
  <c r="CB992" i="7"/>
  <c r="CA992" i="7"/>
  <c r="BZ992" i="7"/>
  <c r="BY992" i="7"/>
  <c r="BX992" i="7"/>
  <c r="BW992" i="7"/>
  <c r="BV992" i="7"/>
  <c r="BU992" i="7"/>
  <c r="DV986" i="7"/>
  <c r="DU986" i="7"/>
  <c r="DT986" i="7"/>
  <c r="DS986" i="7"/>
  <c r="DR986" i="7"/>
  <c r="DQ986" i="7"/>
  <c r="DP986" i="7"/>
  <c r="DO986" i="7"/>
  <c r="DN986" i="7"/>
  <c r="DM986" i="7"/>
  <c r="DL986" i="7"/>
  <c r="DK986" i="7"/>
  <c r="DJ986" i="7"/>
  <c r="DI986" i="7"/>
  <c r="DH986" i="7"/>
  <c r="DG986" i="7"/>
  <c r="DF986" i="7"/>
  <c r="DE986" i="7"/>
  <c r="DD986" i="7"/>
  <c r="DC986" i="7"/>
  <c r="DB986" i="7"/>
  <c r="DA986" i="7"/>
  <c r="CZ986" i="7"/>
  <c r="CY986" i="7"/>
  <c r="CX986" i="7"/>
  <c r="CW986" i="7"/>
  <c r="CV986" i="7"/>
  <c r="CU986" i="7"/>
  <c r="CT986" i="7"/>
  <c r="CS986" i="7"/>
  <c r="CR986" i="7"/>
  <c r="CQ986" i="7"/>
  <c r="CP986" i="7"/>
  <c r="CO986" i="7"/>
  <c r="CN986" i="7"/>
  <c r="CM986" i="7"/>
  <c r="CL986" i="7"/>
  <c r="CK986" i="7"/>
  <c r="CJ986" i="7"/>
  <c r="CI986" i="7"/>
  <c r="CH986" i="7"/>
  <c r="CG986" i="7"/>
  <c r="CF986" i="7"/>
  <c r="CE986" i="7"/>
  <c r="CD986" i="7"/>
  <c r="CC986" i="7"/>
  <c r="CB986" i="7"/>
  <c r="CA986" i="7"/>
  <c r="BZ986" i="7"/>
  <c r="BY986" i="7"/>
  <c r="BX986" i="7"/>
  <c r="BW986" i="7"/>
  <c r="BV986" i="7"/>
  <c r="BU986" i="7"/>
  <c r="DV979" i="7"/>
  <c r="DU979" i="7"/>
  <c r="DT979" i="7"/>
  <c r="DS979" i="7"/>
  <c r="DR979" i="7"/>
  <c r="DQ979" i="7"/>
  <c r="DP979" i="7"/>
  <c r="DO979" i="7"/>
  <c r="DN979" i="7"/>
  <c r="DM979" i="7"/>
  <c r="DL979" i="7"/>
  <c r="DK979" i="7"/>
  <c r="DJ979" i="7"/>
  <c r="DI979" i="7"/>
  <c r="DH979" i="7"/>
  <c r="DG979" i="7"/>
  <c r="DF979" i="7"/>
  <c r="DE979" i="7"/>
  <c r="DD979" i="7"/>
  <c r="DC979" i="7"/>
  <c r="DB979" i="7"/>
  <c r="DA979" i="7"/>
  <c r="CZ979" i="7"/>
  <c r="CY979" i="7"/>
  <c r="CX979" i="7"/>
  <c r="CW979" i="7"/>
  <c r="CV979" i="7"/>
  <c r="CU979" i="7"/>
  <c r="CT979" i="7"/>
  <c r="CS979" i="7"/>
  <c r="CR979" i="7"/>
  <c r="CQ979" i="7"/>
  <c r="CP979" i="7"/>
  <c r="CO979" i="7"/>
  <c r="CN979" i="7"/>
  <c r="CM979" i="7"/>
  <c r="CL979" i="7"/>
  <c r="CK979" i="7"/>
  <c r="CJ979" i="7"/>
  <c r="CI979" i="7"/>
  <c r="CH979" i="7"/>
  <c r="CG979" i="7"/>
  <c r="CF979" i="7"/>
  <c r="CE979" i="7"/>
  <c r="CD979" i="7"/>
  <c r="CC979" i="7"/>
  <c r="CB979" i="7"/>
  <c r="CA979" i="7"/>
  <c r="BZ979" i="7"/>
  <c r="BY979" i="7"/>
  <c r="BX979" i="7"/>
  <c r="BW979" i="7"/>
  <c r="BV979" i="7"/>
  <c r="BU979" i="7"/>
  <c r="DV973" i="7"/>
  <c r="DU973" i="7"/>
  <c r="DT973" i="7"/>
  <c r="DS973" i="7"/>
  <c r="DR973" i="7"/>
  <c r="DQ973" i="7"/>
  <c r="DP973" i="7"/>
  <c r="DO973" i="7"/>
  <c r="DN973" i="7"/>
  <c r="DM973" i="7"/>
  <c r="DL973" i="7"/>
  <c r="DK973" i="7"/>
  <c r="DJ973" i="7"/>
  <c r="DI973" i="7"/>
  <c r="DH973" i="7"/>
  <c r="DG973" i="7"/>
  <c r="DF973" i="7"/>
  <c r="DE973" i="7"/>
  <c r="DD973" i="7"/>
  <c r="DC973" i="7"/>
  <c r="DB973" i="7"/>
  <c r="DA973" i="7"/>
  <c r="CZ973" i="7"/>
  <c r="CY973" i="7"/>
  <c r="CX973" i="7"/>
  <c r="CW973" i="7"/>
  <c r="CV973" i="7"/>
  <c r="CU973" i="7"/>
  <c r="CT973" i="7"/>
  <c r="CS973" i="7"/>
  <c r="CR973" i="7"/>
  <c r="CQ973" i="7"/>
  <c r="CP973" i="7"/>
  <c r="CO973" i="7"/>
  <c r="CN973" i="7"/>
  <c r="CM973" i="7"/>
  <c r="CL973" i="7"/>
  <c r="CK973" i="7"/>
  <c r="CJ973" i="7"/>
  <c r="CI973" i="7"/>
  <c r="CH973" i="7"/>
  <c r="CG973" i="7"/>
  <c r="CF973" i="7"/>
  <c r="CE973" i="7"/>
  <c r="CD973" i="7"/>
  <c r="CC973" i="7"/>
  <c r="CB973" i="7"/>
  <c r="CA973" i="7"/>
  <c r="BZ973" i="7"/>
  <c r="BY973" i="7"/>
  <c r="BX973" i="7"/>
  <c r="BW973" i="7"/>
  <c r="BV973" i="7"/>
  <c r="BU973" i="7"/>
  <c r="DV964" i="7"/>
  <c r="DU964" i="7"/>
  <c r="DT964" i="7"/>
  <c r="DS964" i="7"/>
  <c r="DR964" i="7"/>
  <c r="DQ964" i="7"/>
  <c r="DP964" i="7"/>
  <c r="DO964" i="7"/>
  <c r="DN964" i="7"/>
  <c r="DM964" i="7"/>
  <c r="DL964" i="7"/>
  <c r="DK964" i="7"/>
  <c r="DJ964" i="7"/>
  <c r="DI964" i="7"/>
  <c r="DH964" i="7"/>
  <c r="DG964" i="7"/>
  <c r="DF964" i="7"/>
  <c r="DE964" i="7"/>
  <c r="DD964" i="7"/>
  <c r="DC964" i="7"/>
  <c r="DB964" i="7"/>
  <c r="DA964" i="7"/>
  <c r="CZ964" i="7"/>
  <c r="CY964" i="7"/>
  <c r="CX964" i="7"/>
  <c r="CW964" i="7"/>
  <c r="CV964" i="7"/>
  <c r="CU964" i="7"/>
  <c r="CT964" i="7"/>
  <c r="CS964" i="7"/>
  <c r="CR964" i="7"/>
  <c r="CQ964" i="7"/>
  <c r="CP964" i="7"/>
  <c r="CO964" i="7"/>
  <c r="CN964" i="7"/>
  <c r="CM964" i="7"/>
  <c r="CL964" i="7"/>
  <c r="CK964" i="7"/>
  <c r="CJ964" i="7"/>
  <c r="CI964" i="7"/>
  <c r="CH964" i="7"/>
  <c r="CG964" i="7"/>
  <c r="CF964" i="7"/>
  <c r="CE964" i="7"/>
  <c r="CD964" i="7"/>
  <c r="CC964" i="7"/>
  <c r="CB964" i="7"/>
  <c r="CA964" i="7"/>
  <c r="BZ964" i="7"/>
  <c r="BY964" i="7"/>
  <c r="BX964" i="7"/>
  <c r="BW964" i="7"/>
  <c r="BV964" i="7"/>
  <c r="BU964" i="7"/>
  <c r="DV946" i="7"/>
  <c r="DU946" i="7"/>
  <c r="DT946" i="7"/>
  <c r="DS946" i="7"/>
  <c r="DR946" i="7"/>
  <c r="DQ946" i="7"/>
  <c r="DP946" i="7"/>
  <c r="DO946" i="7"/>
  <c r="DN946" i="7"/>
  <c r="DM946" i="7"/>
  <c r="DL946" i="7"/>
  <c r="DK946" i="7"/>
  <c r="DJ946" i="7"/>
  <c r="DI946" i="7"/>
  <c r="DH946" i="7"/>
  <c r="DG946" i="7"/>
  <c r="DF946" i="7"/>
  <c r="DE946" i="7"/>
  <c r="DD946" i="7"/>
  <c r="DC946" i="7"/>
  <c r="DB946" i="7"/>
  <c r="DA946" i="7"/>
  <c r="CZ946" i="7"/>
  <c r="CY946" i="7"/>
  <c r="CX946" i="7"/>
  <c r="CW946" i="7"/>
  <c r="CV946" i="7"/>
  <c r="CU946" i="7"/>
  <c r="CT946" i="7"/>
  <c r="CS946" i="7"/>
  <c r="CR946" i="7"/>
  <c r="CQ946" i="7"/>
  <c r="CP946" i="7"/>
  <c r="CO946" i="7"/>
  <c r="CN946" i="7"/>
  <c r="CM946" i="7"/>
  <c r="CL946" i="7"/>
  <c r="CK946" i="7"/>
  <c r="CJ946" i="7"/>
  <c r="CI946" i="7"/>
  <c r="CH946" i="7"/>
  <c r="CG946" i="7"/>
  <c r="CF946" i="7"/>
  <c r="CE946" i="7"/>
  <c r="CD946" i="7"/>
  <c r="CC946" i="7"/>
  <c r="CB946" i="7"/>
  <c r="CA946" i="7"/>
  <c r="BZ946" i="7"/>
  <c r="BY946" i="7"/>
  <c r="BX946" i="7"/>
  <c r="BW946" i="7"/>
  <c r="BV946" i="7"/>
  <c r="BU946" i="7"/>
  <c r="DV958" i="7"/>
  <c r="DU958" i="7"/>
  <c r="DT958" i="7"/>
  <c r="DS958" i="7"/>
  <c r="DR958" i="7"/>
  <c r="DQ958" i="7"/>
  <c r="DP958" i="7"/>
  <c r="DO958" i="7"/>
  <c r="DN958" i="7"/>
  <c r="DM958" i="7"/>
  <c r="DL958" i="7"/>
  <c r="DK958" i="7"/>
  <c r="DJ958" i="7"/>
  <c r="DI958" i="7"/>
  <c r="DH958" i="7"/>
  <c r="DG958" i="7"/>
  <c r="DF958" i="7"/>
  <c r="DE958" i="7"/>
  <c r="DD958" i="7"/>
  <c r="DC958" i="7"/>
  <c r="DB958" i="7"/>
  <c r="DA958" i="7"/>
  <c r="CZ958" i="7"/>
  <c r="CY958" i="7"/>
  <c r="CX958" i="7"/>
  <c r="CW958" i="7"/>
  <c r="CV958" i="7"/>
  <c r="CU958" i="7"/>
  <c r="CT958" i="7"/>
  <c r="CS958" i="7"/>
  <c r="CR958" i="7"/>
  <c r="CQ958" i="7"/>
  <c r="CP958" i="7"/>
  <c r="CO958" i="7"/>
  <c r="CN958" i="7"/>
  <c r="CM958" i="7"/>
  <c r="CL958" i="7"/>
  <c r="CK958" i="7"/>
  <c r="CJ958" i="7"/>
  <c r="CI958" i="7"/>
  <c r="CH958" i="7"/>
  <c r="CG958" i="7"/>
  <c r="CF958" i="7"/>
  <c r="CE958" i="7"/>
  <c r="CD958" i="7"/>
  <c r="CC958" i="7"/>
  <c r="CB958" i="7"/>
  <c r="CA958" i="7"/>
  <c r="BZ958" i="7"/>
  <c r="BY958" i="7"/>
  <c r="BX958" i="7"/>
  <c r="BW958" i="7"/>
  <c r="BV958" i="7"/>
  <c r="BU958" i="7"/>
  <c r="DV952" i="7"/>
  <c r="DU952" i="7"/>
  <c r="DT952" i="7"/>
  <c r="DS952" i="7"/>
  <c r="DR952" i="7"/>
  <c r="DQ952" i="7"/>
  <c r="DP952" i="7"/>
  <c r="DO952" i="7"/>
  <c r="DN952" i="7"/>
  <c r="DM952" i="7"/>
  <c r="DL952" i="7"/>
  <c r="DK952" i="7"/>
  <c r="DJ952" i="7"/>
  <c r="DI952" i="7"/>
  <c r="DH952" i="7"/>
  <c r="DG952" i="7"/>
  <c r="DF952" i="7"/>
  <c r="DE952" i="7"/>
  <c r="DD952" i="7"/>
  <c r="DC952" i="7"/>
  <c r="DB952" i="7"/>
  <c r="DA952" i="7"/>
  <c r="CZ952" i="7"/>
  <c r="CY952" i="7"/>
  <c r="CX952" i="7"/>
  <c r="CW952" i="7"/>
  <c r="CV952" i="7"/>
  <c r="CU952" i="7"/>
  <c r="CT952" i="7"/>
  <c r="CS952" i="7"/>
  <c r="CR952" i="7"/>
  <c r="CQ952" i="7"/>
  <c r="CP952" i="7"/>
  <c r="CO952" i="7"/>
  <c r="CN952" i="7"/>
  <c r="CM952" i="7"/>
  <c r="CL952" i="7"/>
  <c r="CK952" i="7"/>
  <c r="CJ952" i="7"/>
  <c r="CI952" i="7"/>
  <c r="CH952" i="7"/>
  <c r="CG952" i="7"/>
  <c r="CF952" i="7"/>
  <c r="CE952" i="7"/>
  <c r="CD952" i="7"/>
  <c r="CC952" i="7"/>
  <c r="CB952" i="7"/>
  <c r="CA952" i="7"/>
  <c r="BZ952" i="7"/>
  <c r="BY952" i="7"/>
  <c r="BX952" i="7"/>
  <c r="BW952" i="7"/>
  <c r="BV952" i="7"/>
  <c r="BU952" i="7"/>
  <c r="DV940" i="7"/>
  <c r="DU940" i="7"/>
  <c r="DT940" i="7"/>
  <c r="DS940" i="7"/>
  <c r="DR940" i="7"/>
  <c r="DQ940" i="7"/>
  <c r="DP940" i="7"/>
  <c r="DO940" i="7"/>
  <c r="DN940" i="7"/>
  <c r="DM940" i="7"/>
  <c r="DL940" i="7"/>
  <c r="DK940" i="7"/>
  <c r="DJ940" i="7"/>
  <c r="DI940" i="7"/>
  <c r="DH940" i="7"/>
  <c r="DG940" i="7"/>
  <c r="DF940" i="7"/>
  <c r="DE940" i="7"/>
  <c r="DD940" i="7"/>
  <c r="DC940" i="7"/>
  <c r="DB940" i="7"/>
  <c r="DA940" i="7"/>
  <c r="CZ940" i="7"/>
  <c r="CY940" i="7"/>
  <c r="CX940" i="7"/>
  <c r="CW940" i="7"/>
  <c r="CV940" i="7"/>
  <c r="CU940" i="7"/>
  <c r="CT940" i="7"/>
  <c r="CS940" i="7"/>
  <c r="CR940" i="7"/>
  <c r="CQ940" i="7"/>
  <c r="CP940" i="7"/>
  <c r="CO940" i="7"/>
  <c r="CN940" i="7"/>
  <c r="CM940" i="7"/>
  <c r="CL940" i="7"/>
  <c r="CK940" i="7"/>
  <c r="CJ940" i="7"/>
  <c r="CI940" i="7"/>
  <c r="CH940" i="7"/>
  <c r="CG940" i="7"/>
  <c r="CF940" i="7"/>
  <c r="CE940" i="7"/>
  <c r="CD940" i="7"/>
  <c r="CC940" i="7"/>
  <c r="CB940" i="7"/>
  <c r="CA940" i="7"/>
  <c r="BZ940" i="7"/>
  <c r="BY940" i="7"/>
  <c r="BX940" i="7"/>
  <c r="BW940" i="7"/>
  <c r="BV940" i="7"/>
  <c r="BU940" i="7"/>
  <c r="DV934" i="7"/>
  <c r="DU934" i="7"/>
  <c r="DT934" i="7"/>
  <c r="DS934" i="7"/>
  <c r="DR934" i="7"/>
  <c r="DQ934" i="7"/>
  <c r="DP934" i="7"/>
  <c r="DO934" i="7"/>
  <c r="DN934" i="7"/>
  <c r="DM934" i="7"/>
  <c r="DL934" i="7"/>
  <c r="DK934" i="7"/>
  <c r="DJ934" i="7"/>
  <c r="DI934" i="7"/>
  <c r="DH934" i="7"/>
  <c r="DG934" i="7"/>
  <c r="DF934" i="7"/>
  <c r="DE934" i="7"/>
  <c r="DD934" i="7"/>
  <c r="DC934" i="7"/>
  <c r="DB934" i="7"/>
  <c r="DA934" i="7"/>
  <c r="CZ934" i="7"/>
  <c r="CY934" i="7"/>
  <c r="CX934" i="7"/>
  <c r="CW934" i="7"/>
  <c r="CV934" i="7"/>
  <c r="CU934" i="7"/>
  <c r="CT934" i="7"/>
  <c r="CS934" i="7"/>
  <c r="CR934" i="7"/>
  <c r="CQ934" i="7"/>
  <c r="CP934" i="7"/>
  <c r="CO934" i="7"/>
  <c r="CN934" i="7"/>
  <c r="CM934" i="7"/>
  <c r="CL934" i="7"/>
  <c r="CK934" i="7"/>
  <c r="CJ934" i="7"/>
  <c r="CI934" i="7"/>
  <c r="CH934" i="7"/>
  <c r="CG934" i="7"/>
  <c r="CF934" i="7"/>
  <c r="CE934" i="7"/>
  <c r="CD934" i="7"/>
  <c r="CC934" i="7"/>
  <c r="CB934" i="7"/>
  <c r="CA934" i="7"/>
  <c r="BZ934" i="7"/>
  <c r="BY934" i="7"/>
  <c r="BX934" i="7"/>
  <c r="BW934" i="7"/>
  <c r="BV934" i="7"/>
  <c r="BU934" i="7"/>
  <c r="DV928" i="7"/>
  <c r="DU928" i="7"/>
  <c r="DT928" i="7"/>
  <c r="DS928" i="7"/>
  <c r="DR928" i="7"/>
  <c r="DQ928" i="7"/>
  <c r="DP928" i="7"/>
  <c r="DO928" i="7"/>
  <c r="DN928" i="7"/>
  <c r="DM928" i="7"/>
  <c r="DL928" i="7"/>
  <c r="DK928" i="7"/>
  <c r="DJ928" i="7"/>
  <c r="DI928" i="7"/>
  <c r="DH928" i="7"/>
  <c r="DG928" i="7"/>
  <c r="DF928" i="7"/>
  <c r="DE928" i="7"/>
  <c r="DD928" i="7"/>
  <c r="DC928" i="7"/>
  <c r="DB928" i="7"/>
  <c r="DA928" i="7"/>
  <c r="CZ928" i="7"/>
  <c r="CY928" i="7"/>
  <c r="CX928" i="7"/>
  <c r="CW928" i="7"/>
  <c r="CV928" i="7"/>
  <c r="CU928" i="7"/>
  <c r="CT928" i="7"/>
  <c r="CS928" i="7"/>
  <c r="CR928" i="7"/>
  <c r="CQ928" i="7"/>
  <c r="CP928" i="7"/>
  <c r="CO928" i="7"/>
  <c r="CN928" i="7"/>
  <c r="CM928" i="7"/>
  <c r="CL928" i="7"/>
  <c r="CK928" i="7"/>
  <c r="CJ928" i="7"/>
  <c r="CI928" i="7"/>
  <c r="CH928" i="7"/>
  <c r="CG928" i="7"/>
  <c r="CF928" i="7"/>
  <c r="CE928" i="7"/>
  <c r="CD928" i="7"/>
  <c r="CC928" i="7"/>
  <c r="CB928" i="7"/>
  <c r="CA928" i="7"/>
  <c r="BZ928" i="7"/>
  <c r="BY928" i="7"/>
  <c r="BX928" i="7"/>
  <c r="BW928" i="7"/>
  <c r="BV928" i="7"/>
  <c r="BU928" i="7"/>
  <c r="DV922" i="7"/>
  <c r="DU922" i="7"/>
  <c r="DT922" i="7"/>
  <c r="DS922" i="7"/>
  <c r="DR922" i="7"/>
  <c r="DQ922" i="7"/>
  <c r="DP922" i="7"/>
  <c r="DO922" i="7"/>
  <c r="DN922" i="7"/>
  <c r="DM922" i="7"/>
  <c r="DL922" i="7"/>
  <c r="DK922" i="7"/>
  <c r="DJ922" i="7"/>
  <c r="DI922" i="7"/>
  <c r="DH922" i="7"/>
  <c r="DG922" i="7"/>
  <c r="DF922" i="7"/>
  <c r="DE922" i="7"/>
  <c r="DD922" i="7"/>
  <c r="DC922" i="7"/>
  <c r="DB922" i="7"/>
  <c r="DA922" i="7"/>
  <c r="CZ922" i="7"/>
  <c r="CY922" i="7"/>
  <c r="CX922" i="7"/>
  <c r="CW922" i="7"/>
  <c r="CV922" i="7"/>
  <c r="CU922" i="7"/>
  <c r="CT922" i="7"/>
  <c r="CS922" i="7"/>
  <c r="CR922" i="7"/>
  <c r="CQ922" i="7"/>
  <c r="CP922" i="7"/>
  <c r="CO922" i="7"/>
  <c r="CN922" i="7"/>
  <c r="CM922" i="7"/>
  <c r="CL922" i="7"/>
  <c r="CK922" i="7"/>
  <c r="CJ922" i="7"/>
  <c r="CI922" i="7"/>
  <c r="CH922" i="7"/>
  <c r="CG922" i="7"/>
  <c r="CF922" i="7"/>
  <c r="CE922" i="7"/>
  <c r="CD922" i="7"/>
  <c r="CC922" i="7"/>
  <c r="CB922" i="7"/>
  <c r="CA922" i="7"/>
  <c r="BZ922" i="7"/>
  <c r="BY922" i="7"/>
  <c r="BX922" i="7"/>
  <c r="BW922" i="7"/>
  <c r="BV922" i="7"/>
  <c r="BU922" i="7"/>
  <c r="DV916" i="7"/>
  <c r="DU916" i="7"/>
  <c r="DT916" i="7"/>
  <c r="DS916" i="7"/>
  <c r="DR916" i="7"/>
  <c r="DQ916" i="7"/>
  <c r="DP916" i="7"/>
  <c r="DO916" i="7"/>
  <c r="DN916" i="7"/>
  <c r="DM916" i="7"/>
  <c r="DL916" i="7"/>
  <c r="DK916" i="7"/>
  <c r="DJ916" i="7"/>
  <c r="DI916" i="7"/>
  <c r="DH916" i="7"/>
  <c r="DG916" i="7"/>
  <c r="DF916" i="7"/>
  <c r="DE916" i="7"/>
  <c r="DD916" i="7"/>
  <c r="DC916" i="7"/>
  <c r="DB916" i="7"/>
  <c r="DA916" i="7"/>
  <c r="CZ916" i="7"/>
  <c r="CY916" i="7"/>
  <c r="CX916" i="7"/>
  <c r="CW916" i="7"/>
  <c r="CV916" i="7"/>
  <c r="CU916" i="7"/>
  <c r="CT916" i="7"/>
  <c r="CS916" i="7"/>
  <c r="CR916" i="7"/>
  <c r="CQ916" i="7"/>
  <c r="CP916" i="7"/>
  <c r="CO916" i="7"/>
  <c r="CN916" i="7"/>
  <c r="CM916" i="7"/>
  <c r="CL916" i="7"/>
  <c r="CK916" i="7"/>
  <c r="CJ916" i="7"/>
  <c r="CI916" i="7"/>
  <c r="CH916" i="7"/>
  <c r="CG916" i="7"/>
  <c r="CF916" i="7"/>
  <c r="CE916" i="7"/>
  <c r="CD916" i="7"/>
  <c r="CC916" i="7"/>
  <c r="CB916" i="7"/>
  <c r="CA916" i="7"/>
  <c r="BZ916" i="7"/>
  <c r="BY916" i="7"/>
  <c r="BX916" i="7"/>
  <c r="BW916" i="7"/>
  <c r="BV916" i="7"/>
  <c r="BU916" i="7"/>
  <c r="DV910" i="7"/>
  <c r="DU910" i="7"/>
  <c r="DT910" i="7"/>
  <c r="DS910" i="7"/>
  <c r="DR910" i="7"/>
  <c r="DQ910" i="7"/>
  <c r="DP910" i="7"/>
  <c r="DO910" i="7"/>
  <c r="DN910" i="7"/>
  <c r="DM910" i="7"/>
  <c r="DL910" i="7"/>
  <c r="DK910" i="7"/>
  <c r="DJ910" i="7"/>
  <c r="DI910" i="7"/>
  <c r="DH910" i="7"/>
  <c r="DG910" i="7"/>
  <c r="DF910" i="7"/>
  <c r="DE910" i="7"/>
  <c r="DD910" i="7"/>
  <c r="DC910" i="7"/>
  <c r="DB910" i="7"/>
  <c r="DA910" i="7"/>
  <c r="CZ910" i="7"/>
  <c r="CY910" i="7"/>
  <c r="CX910" i="7"/>
  <c r="CW910" i="7"/>
  <c r="CV910" i="7"/>
  <c r="CU910" i="7"/>
  <c r="CT910" i="7"/>
  <c r="CS910" i="7"/>
  <c r="CR910" i="7"/>
  <c r="CQ910" i="7"/>
  <c r="CP910" i="7"/>
  <c r="CO910" i="7"/>
  <c r="CN910" i="7"/>
  <c r="CM910" i="7"/>
  <c r="CL910" i="7"/>
  <c r="CK910" i="7"/>
  <c r="CJ910" i="7"/>
  <c r="CI910" i="7"/>
  <c r="CH910" i="7"/>
  <c r="CG910" i="7"/>
  <c r="CF910" i="7"/>
  <c r="CE910" i="7"/>
  <c r="CD910" i="7"/>
  <c r="CC910" i="7"/>
  <c r="CB910" i="7"/>
  <c r="CA910" i="7"/>
  <c r="BZ910" i="7"/>
  <c r="BY910" i="7"/>
  <c r="BX910" i="7"/>
  <c r="BW910" i="7"/>
  <c r="BV910" i="7"/>
  <c r="BU910" i="7"/>
  <c r="DV904" i="7"/>
  <c r="DU904" i="7"/>
  <c r="DT904" i="7"/>
  <c r="DS904" i="7"/>
  <c r="DR904" i="7"/>
  <c r="DQ904" i="7"/>
  <c r="DP904" i="7"/>
  <c r="DO904" i="7"/>
  <c r="DN904" i="7"/>
  <c r="DM904" i="7"/>
  <c r="DL904" i="7"/>
  <c r="DK904" i="7"/>
  <c r="DJ904" i="7"/>
  <c r="DI904" i="7"/>
  <c r="DH904" i="7"/>
  <c r="DG904" i="7"/>
  <c r="DF904" i="7"/>
  <c r="DE904" i="7"/>
  <c r="DD904" i="7"/>
  <c r="DC904" i="7"/>
  <c r="DB904" i="7"/>
  <c r="DA904" i="7"/>
  <c r="CZ904" i="7"/>
  <c r="CY904" i="7"/>
  <c r="CX904" i="7"/>
  <c r="CW904" i="7"/>
  <c r="CV904" i="7"/>
  <c r="CU904" i="7"/>
  <c r="CT904" i="7"/>
  <c r="CS904" i="7"/>
  <c r="CR904" i="7"/>
  <c r="CQ904" i="7"/>
  <c r="CP904" i="7"/>
  <c r="CO904" i="7"/>
  <c r="CN904" i="7"/>
  <c r="CM904" i="7"/>
  <c r="CL904" i="7"/>
  <c r="CK904" i="7"/>
  <c r="CJ904" i="7"/>
  <c r="CI904" i="7"/>
  <c r="CH904" i="7"/>
  <c r="CG904" i="7"/>
  <c r="CF904" i="7"/>
  <c r="CE904" i="7"/>
  <c r="CD904" i="7"/>
  <c r="CC904" i="7"/>
  <c r="CB904" i="7"/>
  <c r="CA904" i="7"/>
  <c r="BZ904" i="7"/>
  <c r="BY904" i="7"/>
  <c r="BX904" i="7"/>
  <c r="BW904" i="7"/>
  <c r="BV904" i="7"/>
  <c r="BU904" i="7"/>
  <c r="DV898" i="7"/>
  <c r="DU898" i="7"/>
  <c r="DT898" i="7"/>
  <c r="DS898" i="7"/>
  <c r="DR898" i="7"/>
  <c r="DQ898" i="7"/>
  <c r="DP898" i="7"/>
  <c r="DO898" i="7"/>
  <c r="DN898" i="7"/>
  <c r="DM898" i="7"/>
  <c r="DL898" i="7"/>
  <c r="DK898" i="7"/>
  <c r="DJ898" i="7"/>
  <c r="DI898" i="7"/>
  <c r="DH898" i="7"/>
  <c r="DG898" i="7"/>
  <c r="DF898" i="7"/>
  <c r="DE898" i="7"/>
  <c r="DD898" i="7"/>
  <c r="DC898" i="7"/>
  <c r="DB898" i="7"/>
  <c r="DA898" i="7"/>
  <c r="CZ898" i="7"/>
  <c r="CY898" i="7"/>
  <c r="CX898" i="7"/>
  <c r="CW898" i="7"/>
  <c r="CV898" i="7"/>
  <c r="CU898" i="7"/>
  <c r="CT898" i="7"/>
  <c r="CS898" i="7"/>
  <c r="CR898" i="7"/>
  <c r="CQ898" i="7"/>
  <c r="CP898" i="7"/>
  <c r="CO898" i="7"/>
  <c r="CN898" i="7"/>
  <c r="CM898" i="7"/>
  <c r="CL898" i="7"/>
  <c r="CK898" i="7"/>
  <c r="CJ898" i="7"/>
  <c r="CI898" i="7"/>
  <c r="CH898" i="7"/>
  <c r="CG898" i="7"/>
  <c r="CF898" i="7"/>
  <c r="CE898" i="7"/>
  <c r="CD898" i="7"/>
  <c r="CC898" i="7"/>
  <c r="CB898" i="7"/>
  <c r="CA898" i="7"/>
  <c r="BZ898" i="7"/>
  <c r="BY898" i="7"/>
  <c r="BX898" i="7"/>
  <c r="BW898" i="7"/>
  <c r="BV898" i="7"/>
  <c r="BU898" i="7"/>
  <c r="DV892" i="7"/>
  <c r="DU892" i="7"/>
  <c r="DT892" i="7"/>
  <c r="DS892" i="7"/>
  <c r="DR892" i="7"/>
  <c r="DQ892" i="7"/>
  <c r="DP892" i="7"/>
  <c r="DO892" i="7"/>
  <c r="DN892" i="7"/>
  <c r="DM892" i="7"/>
  <c r="DL892" i="7"/>
  <c r="DK892" i="7"/>
  <c r="DJ892" i="7"/>
  <c r="DI892" i="7"/>
  <c r="DH892" i="7"/>
  <c r="DG892" i="7"/>
  <c r="DF892" i="7"/>
  <c r="DE892" i="7"/>
  <c r="DD892" i="7"/>
  <c r="DC892" i="7"/>
  <c r="DB892" i="7"/>
  <c r="DA892" i="7"/>
  <c r="CZ892" i="7"/>
  <c r="CY892" i="7"/>
  <c r="CX892" i="7"/>
  <c r="CW892" i="7"/>
  <c r="CV892" i="7"/>
  <c r="CU892" i="7"/>
  <c r="CT892" i="7"/>
  <c r="CS892" i="7"/>
  <c r="CR892" i="7"/>
  <c r="CQ892" i="7"/>
  <c r="CP892" i="7"/>
  <c r="CO892" i="7"/>
  <c r="CN892" i="7"/>
  <c r="CM892" i="7"/>
  <c r="CL892" i="7"/>
  <c r="CK892" i="7"/>
  <c r="CJ892" i="7"/>
  <c r="CI892" i="7"/>
  <c r="CH892" i="7"/>
  <c r="CG892" i="7"/>
  <c r="CF892" i="7"/>
  <c r="CE892" i="7"/>
  <c r="CD892" i="7"/>
  <c r="CC892" i="7"/>
  <c r="CB892" i="7"/>
  <c r="CA892" i="7"/>
  <c r="BZ892" i="7"/>
  <c r="BY892" i="7"/>
  <c r="BX892" i="7"/>
  <c r="BW892" i="7"/>
  <c r="BV892" i="7"/>
  <c r="BU892" i="7"/>
  <c r="DV890" i="7"/>
  <c r="DU890" i="7"/>
  <c r="DT890" i="7"/>
  <c r="DS890" i="7"/>
  <c r="DR890" i="7"/>
  <c r="DQ890" i="7"/>
  <c r="DP890" i="7"/>
  <c r="DO890" i="7"/>
  <c r="DN890" i="7"/>
  <c r="DM890" i="7"/>
  <c r="DL890" i="7"/>
  <c r="DK890" i="7"/>
  <c r="DJ890" i="7"/>
  <c r="DI890" i="7"/>
  <c r="DH890" i="7"/>
  <c r="DG890" i="7"/>
  <c r="DF890" i="7"/>
  <c r="DE890" i="7"/>
  <c r="DD890" i="7"/>
  <c r="DC890" i="7"/>
  <c r="DB890" i="7"/>
  <c r="DA890" i="7"/>
  <c r="CZ890" i="7"/>
  <c r="CY890" i="7"/>
  <c r="CX890" i="7"/>
  <c r="CW890" i="7"/>
  <c r="CV890" i="7"/>
  <c r="CU890" i="7"/>
  <c r="CT890" i="7"/>
  <c r="CS890" i="7"/>
  <c r="CR890" i="7"/>
  <c r="CQ890" i="7"/>
  <c r="CP890" i="7"/>
  <c r="CO890" i="7"/>
  <c r="CN890" i="7"/>
  <c r="CM890" i="7"/>
  <c r="CL890" i="7"/>
  <c r="CK890" i="7"/>
  <c r="CJ890" i="7"/>
  <c r="CI890" i="7"/>
  <c r="CH890" i="7"/>
  <c r="CG890" i="7"/>
  <c r="CF890" i="7"/>
  <c r="CE890" i="7"/>
  <c r="CD890" i="7"/>
  <c r="CC890" i="7"/>
  <c r="CB890" i="7"/>
  <c r="CA890" i="7"/>
  <c r="BZ890" i="7"/>
  <c r="BY890" i="7"/>
  <c r="BX890" i="7"/>
  <c r="BW890" i="7"/>
  <c r="BV890" i="7"/>
  <c r="BU890" i="7"/>
  <c r="DV883" i="7"/>
  <c r="DU883" i="7"/>
  <c r="DT883" i="7"/>
  <c r="DS883" i="7"/>
  <c r="DR883" i="7"/>
  <c r="DQ883" i="7"/>
  <c r="DP883" i="7"/>
  <c r="DO883" i="7"/>
  <c r="DN883" i="7"/>
  <c r="DM883" i="7"/>
  <c r="DL883" i="7"/>
  <c r="DK883" i="7"/>
  <c r="DJ883" i="7"/>
  <c r="DI883" i="7"/>
  <c r="DH883" i="7"/>
  <c r="DG883" i="7"/>
  <c r="DF883" i="7"/>
  <c r="DE883" i="7"/>
  <c r="DD883" i="7"/>
  <c r="DC883" i="7"/>
  <c r="DB883" i="7"/>
  <c r="DA883" i="7"/>
  <c r="CZ883" i="7"/>
  <c r="CY883" i="7"/>
  <c r="CX883" i="7"/>
  <c r="CW883" i="7"/>
  <c r="CV883" i="7"/>
  <c r="CU883" i="7"/>
  <c r="CT883" i="7"/>
  <c r="CS883" i="7"/>
  <c r="CR883" i="7"/>
  <c r="CQ883" i="7"/>
  <c r="CP883" i="7"/>
  <c r="CO883" i="7"/>
  <c r="CN883" i="7"/>
  <c r="CM883" i="7"/>
  <c r="CL883" i="7"/>
  <c r="CK883" i="7"/>
  <c r="CJ883" i="7"/>
  <c r="CI883" i="7"/>
  <c r="CH883" i="7"/>
  <c r="CG883" i="7"/>
  <c r="CF883" i="7"/>
  <c r="CE883" i="7"/>
  <c r="CD883" i="7"/>
  <c r="CC883" i="7"/>
  <c r="CB883" i="7"/>
  <c r="CA883" i="7"/>
  <c r="BZ883" i="7"/>
  <c r="BY883" i="7"/>
  <c r="BX883" i="7"/>
  <c r="BW883" i="7"/>
  <c r="BV883" i="7"/>
  <c r="BU883" i="7"/>
  <c r="DV877" i="7"/>
  <c r="DU877" i="7"/>
  <c r="DT877" i="7"/>
  <c r="DS877" i="7"/>
  <c r="DR877" i="7"/>
  <c r="DQ877" i="7"/>
  <c r="DP877" i="7"/>
  <c r="DO877" i="7"/>
  <c r="DN877" i="7"/>
  <c r="DM877" i="7"/>
  <c r="DL877" i="7"/>
  <c r="DK877" i="7"/>
  <c r="DJ877" i="7"/>
  <c r="DI877" i="7"/>
  <c r="DH877" i="7"/>
  <c r="DG877" i="7"/>
  <c r="DF877" i="7"/>
  <c r="DE877" i="7"/>
  <c r="DD877" i="7"/>
  <c r="DC877" i="7"/>
  <c r="DB877" i="7"/>
  <c r="DA877" i="7"/>
  <c r="CZ877" i="7"/>
  <c r="CY877" i="7"/>
  <c r="CX877" i="7"/>
  <c r="CW877" i="7"/>
  <c r="CV877" i="7"/>
  <c r="CU877" i="7"/>
  <c r="CT877" i="7"/>
  <c r="CS877" i="7"/>
  <c r="CR877" i="7"/>
  <c r="CQ877" i="7"/>
  <c r="CP877" i="7"/>
  <c r="CO877" i="7"/>
  <c r="CN877" i="7"/>
  <c r="CM877" i="7"/>
  <c r="CL877" i="7"/>
  <c r="CK877" i="7"/>
  <c r="CJ877" i="7"/>
  <c r="CI877" i="7"/>
  <c r="CH877" i="7"/>
  <c r="CG877" i="7"/>
  <c r="CF877" i="7"/>
  <c r="CE877" i="7"/>
  <c r="CD877" i="7"/>
  <c r="CC877" i="7"/>
  <c r="CB877" i="7"/>
  <c r="CA877" i="7"/>
  <c r="BZ877" i="7"/>
  <c r="BY877" i="7"/>
  <c r="BX877" i="7"/>
  <c r="BW877" i="7"/>
  <c r="BV877" i="7"/>
  <c r="BU877" i="7"/>
  <c r="DV871" i="7"/>
  <c r="DU871" i="7"/>
  <c r="DT871" i="7"/>
  <c r="DS871" i="7"/>
  <c r="DR871" i="7"/>
  <c r="DQ871" i="7"/>
  <c r="DP871" i="7"/>
  <c r="DO871" i="7"/>
  <c r="DN871" i="7"/>
  <c r="DM871" i="7"/>
  <c r="DL871" i="7"/>
  <c r="DK871" i="7"/>
  <c r="DJ871" i="7"/>
  <c r="DI871" i="7"/>
  <c r="DH871" i="7"/>
  <c r="DG871" i="7"/>
  <c r="DF871" i="7"/>
  <c r="DE871" i="7"/>
  <c r="DD871" i="7"/>
  <c r="DC871" i="7"/>
  <c r="DB871" i="7"/>
  <c r="DA871" i="7"/>
  <c r="CZ871" i="7"/>
  <c r="CY871" i="7"/>
  <c r="CX871" i="7"/>
  <c r="CW871" i="7"/>
  <c r="CV871" i="7"/>
  <c r="CU871" i="7"/>
  <c r="CT871" i="7"/>
  <c r="CS871" i="7"/>
  <c r="CR871" i="7"/>
  <c r="CQ871" i="7"/>
  <c r="CP871" i="7"/>
  <c r="CO871" i="7"/>
  <c r="CN871" i="7"/>
  <c r="CM871" i="7"/>
  <c r="CL871" i="7"/>
  <c r="CK871" i="7"/>
  <c r="CJ871" i="7"/>
  <c r="CI871" i="7"/>
  <c r="CH871" i="7"/>
  <c r="CG871" i="7"/>
  <c r="CF871" i="7"/>
  <c r="CE871" i="7"/>
  <c r="CD871" i="7"/>
  <c r="CC871" i="7"/>
  <c r="CB871" i="7"/>
  <c r="CA871" i="7"/>
  <c r="BZ871" i="7"/>
  <c r="BY871" i="7"/>
  <c r="BX871" i="7"/>
  <c r="BW871" i="7"/>
  <c r="BV871" i="7"/>
  <c r="BU871" i="7"/>
  <c r="DV869" i="7"/>
  <c r="DU869" i="7"/>
  <c r="DT869" i="7"/>
  <c r="DS869" i="7"/>
  <c r="DR869" i="7"/>
  <c r="DQ869" i="7"/>
  <c r="DP869" i="7"/>
  <c r="DO869" i="7"/>
  <c r="DN869" i="7"/>
  <c r="DM869" i="7"/>
  <c r="DL869" i="7"/>
  <c r="DK869" i="7"/>
  <c r="DJ869" i="7"/>
  <c r="DI869" i="7"/>
  <c r="DH869" i="7"/>
  <c r="DG869" i="7"/>
  <c r="DF869" i="7"/>
  <c r="DE869" i="7"/>
  <c r="DD869" i="7"/>
  <c r="DC869" i="7"/>
  <c r="DB869" i="7"/>
  <c r="DA869" i="7"/>
  <c r="CZ869" i="7"/>
  <c r="CY869" i="7"/>
  <c r="CX869" i="7"/>
  <c r="CW869" i="7"/>
  <c r="CV869" i="7"/>
  <c r="CU869" i="7"/>
  <c r="CT869" i="7"/>
  <c r="CS869" i="7"/>
  <c r="CR869" i="7"/>
  <c r="CQ869" i="7"/>
  <c r="CP869" i="7"/>
  <c r="CO869" i="7"/>
  <c r="CN869" i="7"/>
  <c r="CM869" i="7"/>
  <c r="CL869" i="7"/>
  <c r="CK869" i="7"/>
  <c r="CJ869" i="7"/>
  <c r="CI869" i="7"/>
  <c r="CH869" i="7"/>
  <c r="CG869" i="7"/>
  <c r="CF869" i="7"/>
  <c r="CE869" i="7"/>
  <c r="CD869" i="7"/>
  <c r="CC869" i="7"/>
  <c r="CB869" i="7"/>
  <c r="CA869" i="7"/>
  <c r="BZ869" i="7"/>
  <c r="BY869" i="7"/>
  <c r="BX869" i="7"/>
  <c r="BW869" i="7"/>
  <c r="BV869" i="7"/>
  <c r="BU869" i="7"/>
  <c r="DV865" i="7"/>
  <c r="DU865" i="7"/>
  <c r="DT865" i="7"/>
  <c r="DS865" i="7"/>
  <c r="DR865" i="7"/>
  <c r="DQ865" i="7"/>
  <c r="DP865" i="7"/>
  <c r="DO865" i="7"/>
  <c r="DN865" i="7"/>
  <c r="DM865" i="7"/>
  <c r="DL865" i="7"/>
  <c r="DK865" i="7"/>
  <c r="DJ865" i="7"/>
  <c r="DI865" i="7"/>
  <c r="DH865" i="7"/>
  <c r="DG865" i="7"/>
  <c r="DF865" i="7"/>
  <c r="DE865" i="7"/>
  <c r="DD865" i="7"/>
  <c r="DC865" i="7"/>
  <c r="DB865" i="7"/>
  <c r="DA865" i="7"/>
  <c r="CZ865" i="7"/>
  <c r="CY865" i="7"/>
  <c r="CX865" i="7"/>
  <c r="CW865" i="7"/>
  <c r="CV865" i="7"/>
  <c r="CU865" i="7"/>
  <c r="CT865" i="7"/>
  <c r="CS865" i="7"/>
  <c r="CR865" i="7"/>
  <c r="CQ865" i="7"/>
  <c r="CP865" i="7"/>
  <c r="CO865" i="7"/>
  <c r="CN865" i="7"/>
  <c r="CM865" i="7"/>
  <c r="CL865" i="7"/>
  <c r="CK865" i="7"/>
  <c r="CJ865" i="7"/>
  <c r="CI865" i="7"/>
  <c r="CH865" i="7"/>
  <c r="CG865" i="7"/>
  <c r="CF865" i="7"/>
  <c r="CE865" i="7"/>
  <c r="CD865" i="7"/>
  <c r="CC865" i="7"/>
  <c r="CB865" i="7"/>
  <c r="CA865" i="7"/>
  <c r="BZ865" i="7"/>
  <c r="BY865" i="7"/>
  <c r="BX865" i="7"/>
  <c r="BW865" i="7"/>
  <c r="BV865" i="7"/>
  <c r="BU865" i="7"/>
  <c r="DV858" i="7"/>
  <c r="DU858" i="7"/>
  <c r="DT858" i="7"/>
  <c r="DS858" i="7"/>
  <c r="DR858" i="7"/>
  <c r="DQ858" i="7"/>
  <c r="DP858" i="7"/>
  <c r="DO858" i="7"/>
  <c r="DN858" i="7"/>
  <c r="DM858" i="7"/>
  <c r="DL858" i="7"/>
  <c r="DK858" i="7"/>
  <c r="DJ858" i="7"/>
  <c r="DI858" i="7"/>
  <c r="DH858" i="7"/>
  <c r="DG858" i="7"/>
  <c r="DF858" i="7"/>
  <c r="DE858" i="7"/>
  <c r="DD858" i="7"/>
  <c r="DC858" i="7"/>
  <c r="DB858" i="7"/>
  <c r="DA858" i="7"/>
  <c r="CZ858" i="7"/>
  <c r="CY858" i="7"/>
  <c r="CX858" i="7"/>
  <c r="CW858" i="7"/>
  <c r="CV858" i="7"/>
  <c r="CU858" i="7"/>
  <c r="CT858" i="7"/>
  <c r="CS858" i="7"/>
  <c r="CR858" i="7"/>
  <c r="CQ858" i="7"/>
  <c r="CP858" i="7"/>
  <c r="CO858" i="7"/>
  <c r="CN858" i="7"/>
  <c r="CM858" i="7"/>
  <c r="CL858" i="7"/>
  <c r="CK858" i="7"/>
  <c r="CJ858" i="7"/>
  <c r="CI858" i="7"/>
  <c r="CH858" i="7"/>
  <c r="CG858" i="7"/>
  <c r="CF858" i="7"/>
  <c r="CE858" i="7"/>
  <c r="CD858" i="7"/>
  <c r="CC858" i="7"/>
  <c r="CB858" i="7"/>
  <c r="CA858" i="7"/>
  <c r="BZ858" i="7"/>
  <c r="BY858" i="7"/>
  <c r="BX858" i="7"/>
  <c r="BW858" i="7"/>
  <c r="BV858" i="7"/>
  <c r="BU858" i="7"/>
  <c r="DV852" i="7"/>
  <c r="DU852" i="7"/>
  <c r="DT852" i="7"/>
  <c r="DS852" i="7"/>
  <c r="DR852" i="7"/>
  <c r="DQ852" i="7"/>
  <c r="DP852" i="7"/>
  <c r="DO852" i="7"/>
  <c r="DN852" i="7"/>
  <c r="DM852" i="7"/>
  <c r="DL852" i="7"/>
  <c r="DK852" i="7"/>
  <c r="DJ852" i="7"/>
  <c r="DI852" i="7"/>
  <c r="DH852" i="7"/>
  <c r="DG852" i="7"/>
  <c r="DF852" i="7"/>
  <c r="DE852" i="7"/>
  <c r="DD852" i="7"/>
  <c r="DC852" i="7"/>
  <c r="DB852" i="7"/>
  <c r="DA852" i="7"/>
  <c r="CZ852" i="7"/>
  <c r="CY852" i="7"/>
  <c r="CX852" i="7"/>
  <c r="CW852" i="7"/>
  <c r="CV852" i="7"/>
  <c r="CU852" i="7"/>
  <c r="CT852" i="7"/>
  <c r="CS852" i="7"/>
  <c r="CR852" i="7"/>
  <c r="CQ852" i="7"/>
  <c r="CP852" i="7"/>
  <c r="CO852" i="7"/>
  <c r="CN852" i="7"/>
  <c r="CM852" i="7"/>
  <c r="CL852" i="7"/>
  <c r="CK852" i="7"/>
  <c r="CJ852" i="7"/>
  <c r="CI852" i="7"/>
  <c r="CH852" i="7"/>
  <c r="CG852" i="7"/>
  <c r="CF852" i="7"/>
  <c r="CE852" i="7"/>
  <c r="CD852" i="7"/>
  <c r="CC852" i="7"/>
  <c r="CB852" i="7"/>
  <c r="CA852" i="7"/>
  <c r="BZ852" i="7"/>
  <c r="BY852" i="7"/>
  <c r="BX852" i="7"/>
  <c r="BW852" i="7"/>
  <c r="BV852" i="7"/>
  <c r="BU852" i="7"/>
  <c r="DV844" i="7"/>
  <c r="DU844" i="7"/>
  <c r="DT844" i="7"/>
  <c r="DS844" i="7"/>
  <c r="DR844" i="7"/>
  <c r="DQ844" i="7"/>
  <c r="DP844" i="7"/>
  <c r="DO844" i="7"/>
  <c r="DN844" i="7"/>
  <c r="DM844" i="7"/>
  <c r="DL844" i="7"/>
  <c r="DK844" i="7"/>
  <c r="DJ844" i="7"/>
  <c r="DI844" i="7"/>
  <c r="DH844" i="7"/>
  <c r="DG844" i="7"/>
  <c r="DF844" i="7"/>
  <c r="DE844" i="7"/>
  <c r="DD844" i="7"/>
  <c r="DC844" i="7"/>
  <c r="DB844" i="7"/>
  <c r="DA844" i="7"/>
  <c r="CZ844" i="7"/>
  <c r="CY844" i="7"/>
  <c r="CX844" i="7"/>
  <c r="CW844" i="7"/>
  <c r="CV844" i="7"/>
  <c r="CU844" i="7"/>
  <c r="CT844" i="7"/>
  <c r="CS844" i="7"/>
  <c r="CR844" i="7"/>
  <c r="CQ844" i="7"/>
  <c r="CP844" i="7"/>
  <c r="CO844" i="7"/>
  <c r="CN844" i="7"/>
  <c r="CM844" i="7"/>
  <c r="CL844" i="7"/>
  <c r="CK844" i="7"/>
  <c r="CJ844" i="7"/>
  <c r="CI844" i="7"/>
  <c r="CH844" i="7"/>
  <c r="CG844" i="7"/>
  <c r="CF844" i="7"/>
  <c r="CE844" i="7"/>
  <c r="CD844" i="7"/>
  <c r="CC844" i="7"/>
  <c r="CB844" i="7"/>
  <c r="CA844" i="7"/>
  <c r="BZ844" i="7"/>
  <c r="BY844" i="7"/>
  <c r="BX844" i="7"/>
  <c r="BW844" i="7"/>
  <c r="BV844" i="7"/>
  <c r="BU844" i="7"/>
  <c r="DV838" i="7"/>
  <c r="DU838" i="7"/>
  <c r="DT838" i="7"/>
  <c r="DS838" i="7"/>
  <c r="DR838" i="7"/>
  <c r="DQ838" i="7"/>
  <c r="DP838" i="7"/>
  <c r="DO838" i="7"/>
  <c r="DN838" i="7"/>
  <c r="DM838" i="7"/>
  <c r="DL838" i="7"/>
  <c r="DK838" i="7"/>
  <c r="DJ838" i="7"/>
  <c r="DI838" i="7"/>
  <c r="DH838" i="7"/>
  <c r="DG838" i="7"/>
  <c r="DF838" i="7"/>
  <c r="DE838" i="7"/>
  <c r="DD838" i="7"/>
  <c r="DC838" i="7"/>
  <c r="DB838" i="7"/>
  <c r="DA838" i="7"/>
  <c r="CZ838" i="7"/>
  <c r="CY838" i="7"/>
  <c r="CX838" i="7"/>
  <c r="CW838" i="7"/>
  <c r="CV838" i="7"/>
  <c r="CU838" i="7"/>
  <c r="CT838" i="7"/>
  <c r="CS838" i="7"/>
  <c r="CR838" i="7"/>
  <c r="CQ838" i="7"/>
  <c r="CP838" i="7"/>
  <c r="CO838" i="7"/>
  <c r="CN838" i="7"/>
  <c r="CM838" i="7"/>
  <c r="CL838" i="7"/>
  <c r="CK838" i="7"/>
  <c r="CJ838" i="7"/>
  <c r="CI838" i="7"/>
  <c r="CH838" i="7"/>
  <c r="CG838" i="7"/>
  <c r="CF838" i="7"/>
  <c r="CE838" i="7"/>
  <c r="CD838" i="7"/>
  <c r="CC838" i="7"/>
  <c r="CB838" i="7"/>
  <c r="CA838" i="7"/>
  <c r="BZ838" i="7"/>
  <c r="BY838" i="7"/>
  <c r="BX838" i="7"/>
  <c r="BW838" i="7"/>
  <c r="BV838" i="7"/>
  <c r="BU838" i="7"/>
  <c r="DV836" i="7"/>
  <c r="DU836" i="7"/>
  <c r="DT836" i="7"/>
  <c r="DS836" i="7"/>
  <c r="DR836" i="7"/>
  <c r="DQ836" i="7"/>
  <c r="DP836" i="7"/>
  <c r="DO836" i="7"/>
  <c r="DN836" i="7"/>
  <c r="DM836" i="7"/>
  <c r="DL836" i="7"/>
  <c r="DK836" i="7"/>
  <c r="DJ836" i="7"/>
  <c r="DI836" i="7"/>
  <c r="DH836" i="7"/>
  <c r="DG836" i="7"/>
  <c r="DF836" i="7"/>
  <c r="DE836" i="7"/>
  <c r="DD836" i="7"/>
  <c r="DC836" i="7"/>
  <c r="DB836" i="7"/>
  <c r="DA836" i="7"/>
  <c r="CZ836" i="7"/>
  <c r="CY836" i="7"/>
  <c r="CX836" i="7"/>
  <c r="CW836" i="7"/>
  <c r="CV836" i="7"/>
  <c r="CU836" i="7"/>
  <c r="CT836" i="7"/>
  <c r="CS836" i="7"/>
  <c r="CR836" i="7"/>
  <c r="CQ836" i="7"/>
  <c r="CP836" i="7"/>
  <c r="CO836" i="7"/>
  <c r="CN836" i="7"/>
  <c r="CM836" i="7"/>
  <c r="CL836" i="7"/>
  <c r="CK836" i="7"/>
  <c r="CJ836" i="7"/>
  <c r="CI836" i="7"/>
  <c r="CH836" i="7"/>
  <c r="CG836" i="7"/>
  <c r="CF836" i="7"/>
  <c r="CE836" i="7"/>
  <c r="CD836" i="7"/>
  <c r="CC836" i="7"/>
  <c r="CB836" i="7"/>
  <c r="CA836" i="7"/>
  <c r="BZ836" i="7"/>
  <c r="BY836" i="7"/>
  <c r="BX836" i="7"/>
  <c r="BW836" i="7"/>
  <c r="BV836" i="7"/>
  <c r="BU836" i="7"/>
  <c r="DV830" i="7"/>
  <c r="DU830" i="7"/>
  <c r="DT830" i="7"/>
  <c r="DS830" i="7"/>
  <c r="DR830" i="7"/>
  <c r="DQ830" i="7"/>
  <c r="DP830" i="7"/>
  <c r="DO830" i="7"/>
  <c r="DN830" i="7"/>
  <c r="DM830" i="7"/>
  <c r="DL830" i="7"/>
  <c r="DK830" i="7"/>
  <c r="DJ830" i="7"/>
  <c r="DI830" i="7"/>
  <c r="DH830" i="7"/>
  <c r="DG830" i="7"/>
  <c r="DF830" i="7"/>
  <c r="DE830" i="7"/>
  <c r="DD830" i="7"/>
  <c r="DC830" i="7"/>
  <c r="DB830" i="7"/>
  <c r="DA830" i="7"/>
  <c r="CZ830" i="7"/>
  <c r="CY830" i="7"/>
  <c r="CX830" i="7"/>
  <c r="CW830" i="7"/>
  <c r="CV830" i="7"/>
  <c r="CU830" i="7"/>
  <c r="CT830" i="7"/>
  <c r="CS830" i="7"/>
  <c r="CR830" i="7"/>
  <c r="CQ830" i="7"/>
  <c r="CP830" i="7"/>
  <c r="CO830" i="7"/>
  <c r="CN830" i="7"/>
  <c r="CM830" i="7"/>
  <c r="CL830" i="7"/>
  <c r="CK830" i="7"/>
  <c r="CJ830" i="7"/>
  <c r="CI830" i="7"/>
  <c r="CH830" i="7"/>
  <c r="CG830" i="7"/>
  <c r="CF830" i="7"/>
  <c r="CE830" i="7"/>
  <c r="CD830" i="7"/>
  <c r="CC830" i="7"/>
  <c r="CB830" i="7"/>
  <c r="CA830" i="7"/>
  <c r="BZ830" i="7"/>
  <c r="BY830" i="7"/>
  <c r="BX830" i="7"/>
  <c r="BW830" i="7"/>
  <c r="BV830" i="7"/>
  <c r="BU830" i="7"/>
  <c r="DV824" i="7"/>
  <c r="DU824" i="7"/>
  <c r="DT824" i="7"/>
  <c r="DS824" i="7"/>
  <c r="DR824" i="7"/>
  <c r="DQ824" i="7"/>
  <c r="DP824" i="7"/>
  <c r="DO824" i="7"/>
  <c r="DN824" i="7"/>
  <c r="DM824" i="7"/>
  <c r="DL824" i="7"/>
  <c r="DK824" i="7"/>
  <c r="DJ824" i="7"/>
  <c r="DI824" i="7"/>
  <c r="DH824" i="7"/>
  <c r="DG824" i="7"/>
  <c r="DF824" i="7"/>
  <c r="DE824" i="7"/>
  <c r="DD824" i="7"/>
  <c r="DC824" i="7"/>
  <c r="DB824" i="7"/>
  <c r="DA824" i="7"/>
  <c r="CZ824" i="7"/>
  <c r="CY824" i="7"/>
  <c r="CX824" i="7"/>
  <c r="CW824" i="7"/>
  <c r="CV824" i="7"/>
  <c r="CU824" i="7"/>
  <c r="CT824" i="7"/>
  <c r="CS824" i="7"/>
  <c r="CR824" i="7"/>
  <c r="CQ824" i="7"/>
  <c r="CP824" i="7"/>
  <c r="CO824" i="7"/>
  <c r="CN824" i="7"/>
  <c r="CM824" i="7"/>
  <c r="CL824" i="7"/>
  <c r="CK824" i="7"/>
  <c r="CJ824" i="7"/>
  <c r="CI824" i="7"/>
  <c r="CH824" i="7"/>
  <c r="CG824" i="7"/>
  <c r="CF824" i="7"/>
  <c r="CE824" i="7"/>
  <c r="CD824" i="7"/>
  <c r="CC824" i="7"/>
  <c r="CB824" i="7"/>
  <c r="CA824" i="7"/>
  <c r="BZ824" i="7"/>
  <c r="BY824" i="7"/>
  <c r="BX824" i="7"/>
  <c r="BW824" i="7"/>
  <c r="BV824" i="7"/>
  <c r="BU824" i="7"/>
  <c r="DV814" i="7"/>
  <c r="DU814" i="7"/>
  <c r="DT814" i="7"/>
  <c r="DS814" i="7"/>
  <c r="DR814" i="7"/>
  <c r="DQ814" i="7"/>
  <c r="DP814" i="7"/>
  <c r="DO814" i="7"/>
  <c r="DN814" i="7"/>
  <c r="DM814" i="7"/>
  <c r="DL814" i="7"/>
  <c r="DK814" i="7"/>
  <c r="DJ814" i="7"/>
  <c r="DI814" i="7"/>
  <c r="DH814" i="7"/>
  <c r="DG814" i="7"/>
  <c r="DF814" i="7"/>
  <c r="DE814" i="7"/>
  <c r="DD814" i="7"/>
  <c r="DC814" i="7"/>
  <c r="DB814" i="7"/>
  <c r="DA814" i="7"/>
  <c r="CZ814" i="7"/>
  <c r="CY814" i="7"/>
  <c r="CX814" i="7"/>
  <c r="CW814" i="7"/>
  <c r="CV814" i="7"/>
  <c r="CU814" i="7"/>
  <c r="CT814" i="7"/>
  <c r="CS814" i="7"/>
  <c r="CR814" i="7"/>
  <c r="CQ814" i="7"/>
  <c r="CP814" i="7"/>
  <c r="CO814" i="7"/>
  <c r="CN814" i="7"/>
  <c r="CM814" i="7"/>
  <c r="CL814" i="7"/>
  <c r="CK814" i="7"/>
  <c r="CJ814" i="7"/>
  <c r="CI814" i="7"/>
  <c r="CH814" i="7"/>
  <c r="CG814" i="7"/>
  <c r="CF814" i="7"/>
  <c r="CE814" i="7"/>
  <c r="CD814" i="7"/>
  <c r="CC814" i="7"/>
  <c r="CB814" i="7"/>
  <c r="CA814" i="7"/>
  <c r="BZ814" i="7"/>
  <c r="BY814" i="7"/>
  <c r="BX814" i="7"/>
  <c r="BW814" i="7"/>
  <c r="BV814" i="7"/>
  <c r="BU814" i="7"/>
  <c r="DV808" i="7"/>
  <c r="DU808" i="7"/>
  <c r="DT808" i="7"/>
  <c r="DS808" i="7"/>
  <c r="DR808" i="7"/>
  <c r="DQ808" i="7"/>
  <c r="DP808" i="7"/>
  <c r="DO808" i="7"/>
  <c r="DN808" i="7"/>
  <c r="DM808" i="7"/>
  <c r="DL808" i="7"/>
  <c r="DK808" i="7"/>
  <c r="DJ808" i="7"/>
  <c r="DI808" i="7"/>
  <c r="DH808" i="7"/>
  <c r="DG808" i="7"/>
  <c r="DF808" i="7"/>
  <c r="DE808" i="7"/>
  <c r="DD808" i="7"/>
  <c r="DC808" i="7"/>
  <c r="DB808" i="7"/>
  <c r="DA808" i="7"/>
  <c r="CZ808" i="7"/>
  <c r="CY808" i="7"/>
  <c r="CX808" i="7"/>
  <c r="CW808" i="7"/>
  <c r="CV808" i="7"/>
  <c r="CU808" i="7"/>
  <c r="CT808" i="7"/>
  <c r="CS808" i="7"/>
  <c r="CR808" i="7"/>
  <c r="CQ808" i="7"/>
  <c r="CP808" i="7"/>
  <c r="CO808" i="7"/>
  <c r="CN808" i="7"/>
  <c r="CM808" i="7"/>
  <c r="CL808" i="7"/>
  <c r="CK808" i="7"/>
  <c r="CJ808" i="7"/>
  <c r="CI808" i="7"/>
  <c r="CH808" i="7"/>
  <c r="CG808" i="7"/>
  <c r="CF808" i="7"/>
  <c r="CE808" i="7"/>
  <c r="CD808" i="7"/>
  <c r="CC808" i="7"/>
  <c r="CB808" i="7"/>
  <c r="CA808" i="7"/>
  <c r="BZ808" i="7"/>
  <c r="BY808" i="7"/>
  <c r="BX808" i="7"/>
  <c r="BW808" i="7"/>
  <c r="BV808" i="7"/>
  <c r="BU808" i="7"/>
  <c r="DV802" i="7"/>
  <c r="DU802" i="7"/>
  <c r="DT802" i="7"/>
  <c r="DS802" i="7"/>
  <c r="DR802" i="7"/>
  <c r="DQ802" i="7"/>
  <c r="DP802" i="7"/>
  <c r="DO802" i="7"/>
  <c r="DN802" i="7"/>
  <c r="DM802" i="7"/>
  <c r="DL802" i="7"/>
  <c r="DK802" i="7"/>
  <c r="DJ802" i="7"/>
  <c r="DI802" i="7"/>
  <c r="DH802" i="7"/>
  <c r="DG802" i="7"/>
  <c r="DF802" i="7"/>
  <c r="DE802" i="7"/>
  <c r="DD802" i="7"/>
  <c r="DC802" i="7"/>
  <c r="DB802" i="7"/>
  <c r="DA802" i="7"/>
  <c r="CZ802" i="7"/>
  <c r="CY802" i="7"/>
  <c r="CX802" i="7"/>
  <c r="CW802" i="7"/>
  <c r="CV802" i="7"/>
  <c r="CU802" i="7"/>
  <c r="CT802" i="7"/>
  <c r="CS802" i="7"/>
  <c r="CR802" i="7"/>
  <c r="CQ802" i="7"/>
  <c r="CP802" i="7"/>
  <c r="CO802" i="7"/>
  <c r="CN802" i="7"/>
  <c r="CM802" i="7"/>
  <c r="CL802" i="7"/>
  <c r="CK802" i="7"/>
  <c r="CJ802" i="7"/>
  <c r="CI802" i="7"/>
  <c r="CH802" i="7"/>
  <c r="CG802" i="7"/>
  <c r="CF802" i="7"/>
  <c r="CE802" i="7"/>
  <c r="CD802" i="7"/>
  <c r="CC802" i="7"/>
  <c r="CB802" i="7"/>
  <c r="CA802" i="7"/>
  <c r="BZ802" i="7"/>
  <c r="BY802" i="7"/>
  <c r="BX802" i="7"/>
  <c r="BW802" i="7"/>
  <c r="BV802" i="7"/>
  <c r="BU802" i="7"/>
  <c r="DV796" i="7"/>
  <c r="DU796" i="7"/>
  <c r="DT796" i="7"/>
  <c r="DS796" i="7"/>
  <c r="DR796" i="7"/>
  <c r="DQ796" i="7"/>
  <c r="DP796" i="7"/>
  <c r="DO796" i="7"/>
  <c r="DN796" i="7"/>
  <c r="DM796" i="7"/>
  <c r="DL796" i="7"/>
  <c r="DK796" i="7"/>
  <c r="DJ796" i="7"/>
  <c r="DI796" i="7"/>
  <c r="DH796" i="7"/>
  <c r="DG796" i="7"/>
  <c r="DF796" i="7"/>
  <c r="DE796" i="7"/>
  <c r="DD796" i="7"/>
  <c r="DC796" i="7"/>
  <c r="DB796" i="7"/>
  <c r="DA796" i="7"/>
  <c r="CZ796" i="7"/>
  <c r="CY796" i="7"/>
  <c r="CX796" i="7"/>
  <c r="CW796" i="7"/>
  <c r="CV796" i="7"/>
  <c r="CU796" i="7"/>
  <c r="CT796" i="7"/>
  <c r="CS796" i="7"/>
  <c r="CR796" i="7"/>
  <c r="CQ796" i="7"/>
  <c r="CP796" i="7"/>
  <c r="CO796" i="7"/>
  <c r="CN796" i="7"/>
  <c r="CM796" i="7"/>
  <c r="CL796" i="7"/>
  <c r="CK796" i="7"/>
  <c r="CJ796" i="7"/>
  <c r="CI796" i="7"/>
  <c r="CH796" i="7"/>
  <c r="CG796" i="7"/>
  <c r="CF796" i="7"/>
  <c r="CE796" i="7"/>
  <c r="CD796" i="7"/>
  <c r="CC796" i="7"/>
  <c r="CB796" i="7"/>
  <c r="CA796" i="7"/>
  <c r="BZ796" i="7"/>
  <c r="BY796" i="7"/>
  <c r="BX796" i="7"/>
  <c r="BW796" i="7"/>
  <c r="BV796" i="7"/>
  <c r="BU796" i="7"/>
  <c r="DV790" i="7"/>
  <c r="DU790" i="7"/>
  <c r="DT790" i="7"/>
  <c r="DS790" i="7"/>
  <c r="DR790" i="7"/>
  <c r="DQ790" i="7"/>
  <c r="DP790" i="7"/>
  <c r="DO790" i="7"/>
  <c r="DN790" i="7"/>
  <c r="DM790" i="7"/>
  <c r="DL790" i="7"/>
  <c r="DK790" i="7"/>
  <c r="DJ790" i="7"/>
  <c r="DI790" i="7"/>
  <c r="DH790" i="7"/>
  <c r="DG790" i="7"/>
  <c r="DF790" i="7"/>
  <c r="DE790" i="7"/>
  <c r="DD790" i="7"/>
  <c r="DC790" i="7"/>
  <c r="DB790" i="7"/>
  <c r="DA790" i="7"/>
  <c r="CZ790" i="7"/>
  <c r="CY790" i="7"/>
  <c r="CX790" i="7"/>
  <c r="CW790" i="7"/>
  <c r="CV790" i="7"/>
  <c r="CU790" i="7"/>
  <c r="CT790" i="7"/>
  <c r="CS790" i="7"/>
  <c r="CR790" i="7"/>
  <c r="CQ790" i="7"/>
  <c r="CP790" i="7"/>
  <c r="CO790" i="7"/>
  <c r="CN790" i="7"/>
  <c r="CM790" i="7"/>
  <c r="CL790" i="7"/>
  <c r="CK790" i="7"/>
  <c r="CJ790" i="7"/>
  <c r="CI790" i="7"/>
  <c r="CH790" i="7"/>
  <c r="CG790" i="7"/>
  <c r="CF790" i="7"/>
  <c r="CE790" i="7"/>
  <c r="CD790" i="7"/>
  <c r="CC790" i="7"/>
  <c r="CB790" i="7"/>
  <c r="CA790" i="7"/>
  <c r="BZ790" i="7"/>
  <c r="BY790" i="7"/>
  <c r="BX790" i="7"/>
  <c r="BW790" i="7"/>
  <c r="BV790" i="7"/>
  <c r="BU790" i="7"/>
  <c r="DV784" i="7"/>
  <c r="DU784" i="7"/>
  <c r="DT784" i="7"/>
  <c r="DS784" i="7"/>
  <c r="DR784" i="7"/>
  <c r="DQ784" i="7"/>
  <c r="DP784" i="7"/>
  <c r="DO784" i="7"/>
  <c r="DN784" i="7"/>
  <c r="DM784" i="7"/>
  <c r="DL784" i="7"/>
  <c r="DK784" i="7"/>
  <c r="DJ784" i="7"/>
  <c r="DI784" i="7"/>
  <c r="DH784" i="7"/>
  <c r="DG784" i="7"/>
  <c r="DF784" i="7"/>
  <c r="DE784" i="7"/>
  <c r="DD784" i="7"/>
  <c r="DC784" i="7"/>
  <c r="DB784" i="7"/>
  <c r="DA784" i="7"/>
  <c r="CZ784" i="7"/>
  <c r="CY784" i="7"/>
  <c r="CX784" i="7"/>
  <c r="CW784" i="7"/>
  <c r="CV784" i="7"/>
  <c r="CU784" i="7"/>
  <c r="CT784" i="7"/>
  <c r="CS784" i="7"/>
  <c r="CR784" i="7"/>
  <c r="CQ784" i="7"/>
  <c r="CP784" i="7"/>
  <c r="CO784" i="7"/>
  <c r="CN784" i="7"/>
  <c r="CM784" i="7"/>
  <c r="CL784" i="7"/>
  <c r="CK784" i="7"/>
  <c r="CJ784" i="7"/>
  <c r="CI784" i="7"/>
  <c r="CH784" i="7"/>
  <c r="CG784" i="7"/>
  <c r="CF784" i="7"/>
  <c r="CE784" i="7"/>
  <c r="CD784" i="7"/>
  <c r="CC784" i="7"/>
  <c r="CB784" i="7"/>
  <c r="CA784" i="7"/>
  <c r="BZ784" i="7"/>
  <c r="BY784" i="7"/>
  <c r="BX784" i="7"/>
  <c r="BW784" i="7"/>
  <c r="BV784" i="7"/>
  <c r="BU784" i="7"/>
  <c r="DV778" i="7"/>
  <c r="DU778" i="7"/>
  <c r="DT778" i="7"/>
  <c r="DS778" i="7"/>
  <c r="DR778" i="7"/>
  <c r="DQ778" i="7"/>
  <c r="DP778" i="7"/>
  <c r="DO778" i="7"/>
  <c r="DN778" i="7"/>
  <c r="DM778" i="7"/>
  <c r="DL778" i="7"/>
  <c r="DK778" i="7"/>
  <c r="DJ778" i="7"/>
  <c r="DI778" i="7"/>
  <c r="DH778" i="7"/>
  <c r="DG778" i="7"/>
  <c r="DF778" i="7"/>
  <c r="DE778" i="7"/>
  <c r="DD778" i="7"/>
  <c r="DC778" i="7"/>
  <c r="DB778" i="7"/>
  <c r="DA778" i="7"/>
  <c r="CZ778" i="7"/>
  <c r="CY778" i="7"/>
  <c r="CX778" i="7"/>
  <c r="CW778" i="7"/>
  <c r="CV778" i="7"/>
  <c r="CU778" i="7"/>
  <c r="CT778" i="7"/>
  <c r="CS778" i="7"/>
  <c r="CR778" i="7"/>
  <c r="CQ778" i="7"/>
  <c r="CP778" i="7"/>
  <c r="CO778" i="7"/>
  <c r="CN778" i="7"/>
  <c r="CM778" i="7"/>
  <c r="CL778" i="7"/>
  <c r="CK778" i="7"/>
  <c r="CJ778" i="7"/>
  <c r="CI778" i="7"/>
  <c r="CH778" i="7"/>
  <c r="CG778" i="7"/>
  <c r="CF778" i="7"/>
  <c r="CE778" i="7"/>
  <c r="CD778" i="7"/>
  <c r="CC778" i="7"/>
  <c r="CB778" i="7"/>
  <c r="CA778" i="7"/>
  <c r="BZ778" i="7"/>
  <c r="BY778" i="7"/>
  <c r="BX778" i="7"/>
  <c r="BW778" i="7"/>
  <c r="BV778" i="7"/>
  <c r="BU778" i="7"/>
  <c r="DV772" i="7"/>
  <c r="DU772" i="7"/>
  <c r="DT772" i="7"/>
  <c r="DS772" i="7"/>
  <c r="DR772" i="7"/>
  <c r="DQ772" i="7"/>
  <c r="DP772" i="7"/>
  <c r="DO772" i="7"/>
  <c r="DN772" i="7"/>
  <c r="DM772" i="7"/>
  <c r="DL772" i="7"/>
  <c r="DK772" i="7"/>
  <c r="DJ772" i="7"/>
  <c r="DI772" i="7"/>
  <c r="DH772" i="7"/>
  <c r="DG772" i="7"/>
  <c r="DF772" i="7"/>
  <c r="DE772" i="7"/>
  <c r="DD772" i="7"/>
  <c r="DC772" i="7"/>
  <c r="DB772" i="7"/>
  <c r="DA772" i="7"/>
  <c r="CZ772" i="7"/>
  <c r="CY772" i="7"/>
  <c r="CX772" i="7"/>
  <c r="CW772" i="7"/>
  <c r="CV772" i="7"/>
  <c r="CU772" i="7"/>
  <c r="CT772" i="7"/>
  <c r="CS772" i="7"/>
  <c r="CR772" i="7"/>
  <c r="CQ772" i="7"/>
  <c r="CP772" i="7"/>
  <c r="CO772" i="7"/>
  <c r="CN772" i="7"/>
  <c r="CM772" i="7"/>
  <c r="CL772" i="7"/>
  <c r="CK772" i="7"/>
  <c r="CJ772" i="7"/>
  <c r="CI772" i="7"/>
  <c r="CH772" i="7"/>
  <c r="CG772" i="7"/>
  <c r="CF772" i="7"/>
  <c r="CE772" i="7"/>
  <c r="CD772" i="7"/>
  <c r="CC772" i="7"/>
  <c r="CB772" i="7"/>
  <c r="CA772" i="7"/>
  <c r="BZ772" i="7"/>
  <c r="BY772" i="7"/>
  <c r="BX772" i="7"/>
  <c r="BW772" i="7"/>
  <c r="BV772" i="7"/>
  <c r="BU772" i="7"/>
  <c r="DV766" i="7"/>
  <c r="DU766" i="7"/>
  <c r="DT766" i="7"/>
  <c r="DS766" i="7"/>
  <c r="DR766" i="7"/>
  <c r="DQ766" i="7"/>
  <c r="DP766" i="7"/>
  <c r="DO766" i="7"/>
  <c r="DN766" i="7"/>
  <c r="DM766" i="7"/>
  <c r="DL766" i="7"/>
  <c r="DK766" i="7"/>
  <c r="DJ766" i="7"/>
  <c r="DI766" i="7"/>
  <c r="DH766" i="7"/>
  <c r="DG766" i="7"/>
  <c r="DF766" i="7"/>
  <c r="DE766" i="7"/>
  <c r="DD766" i="7"/>
  <c r="DC766" i="7"/>
  <c r="DB766" i="7"/>
  <c r="DA766" i="7"/>
  <c r="CZ766" i="7"/>
  <c r="CY766" i="7"/>
  <c r="CX766" i="7"/>
  <c r="CW766" i="7"/>
  <c r="CV766" i="7"/>
  <c r="CU766" i="7"/>
  <c r="CT766" i="7"/>
  <c r="CS766" i="7"/>
  <c r="CR766" i="7"/>
  <c r="CQ766" i="7"/>
  <c r="CP766" i="7"/>
  <c r="CO766" i="7"/>
  <c r="CN766" i="7"/>
  <c r="CM766" i="7"/>
  <c r="CL766" i="7"/>
  <c r="CK766" i="7"/>
  <c r="CJ766" i="7"/>
  <c r="CI766" i="7"/>
  <c r="CH766" i="7"/>
  <c r="CG766" i="7"/>
  <c r="CF766" i="7"/>
  <c r="CE766" i="7"/>
  <c r="CD766" i="7"/>
  <c r="CC766" i="7"/>
  <c r="CB766" i="7"/>
  <c r="CA766" i="7"/>
  <c r="BZ766" i="7"/>
  <c r="BY766" i="7"/>
  <c r="BX766" i="7"/>
  <c r="BW766" i="7"/>
  <c r="BV766" i="7"/>
  <c r="BU766" i="7"/>
  <c r="DV760" i="7"/>
  <c r="DU760" i="7"/>
  <c r="DT760" i="7"/>
  <c r="DS760" i="7"/>
  <c r="DR760" i="7"/>
  <c r="DQ760" i="7"/>
  <c r="DP760" i="7"/>
  <c r="DO760" i="7"/>
  <c r="DN760" i="7"/>
  <c r="DM760" i="7"/>
  <c r="DL760" i="7"/>
  <c r="DK760" i="7"/>
  <c r="DJ760" i="7"/>
  <c r="DI760" i="7"/>
  <c r="DH760" i="7"/>
  <c r="DG760" i="7"/>
  <c r="DF760" i="7"/>
  <c r="DE760" i="7"/>
  <c r="DD760" i="7"/>
  <c r="DC760" i="7"/>
  <c r="DB760" i="7"/>
  <c r="DA760" i="7"/>
  <c r="CZ760" i="7"/>
  <c r="CY760" i="7"/>
  <c r="CX760" i="7"/>
  <c r="CW760" i="7"/>
  <c r="CV760" i="7"/>
  <c r="CU760" i="7"/>
  <c r="CT760" i="7"/>
  <c r="CS760" i="7"/>
  <c r="CR760" i="7"/>
  <c r="CQ760" i="7"/>
  <c r="CP760" i="7"/>
  <c r="CO760" i="7"/>
  <c r="CN760" i="7"/>
  <c r="CM760" i="7"/>
  <c r="CL760" i="7"/>
  <c r="CK760" i="7"/>
  <c r="CJ760" i="7"/>
  <c r="CI760" i="7"/>
  <c r="CH760" i="7"/>
  <c r="CG760" i="7"/>
  <c r="CF760" i="7"/>
  <c r="CE760" i="7"/>
  <c r="CD760" i="7"/>
  <c r="CC760" i="7"/>
  <c r="CB760" i="7"/>
  <c r="CA760" i="7"/>
  <c r="BZ760" i="7"/>
  <c r="BY760" i="7"/>
  <c r="BX760" i="7"/>
  <c r="BW760" i="7"/>
  <c r="BV760" i="7"/>
  <c r="BU760" i="7"/>
  <c r="DV754" i="7"/>
  <c r="DU754" i="7"/>
  <c r="DT754" i="7"/>
  <c r="DS754" i="7"/>
  <c r="DR754" i="7"/>
  <c r="DQ754" i="7"/>
  <c r="DP754" i="7"/>
  <c r="DO754" i="7"/>
  <c r="DN754" i="7"/>
  <c r="DM754" i="7"/>
  <c r="DL754" i="7"/>
  <c r="DK754" i="7"/>
  <c r="DJ754" i="7"/>
  <c r="DI754" i="7"/>
  <c r="DH754" i="7"/>
  <c r="DG754" i="7"/>
  <c r="DF754" i="7"/>
  <c r="DE754" i="7"/>
  <c r="DD754" i="7"/>
  <c r="DC754" i="7"/>
  <c r="DB754" i="7"/>
  <c r="DA754" i="7"/>
  <c r="CZ754" i="7"/>
  <c r="CY754" i="7"/>
  <c r="CX754" i="7"/>
  <c r="CW754" i="7"/>
  <c r="CV754" i="7"/>
  <c r="CU754" i="7"/>
  <c r="CT754" i="7"/>
  <c r="CS754" i="7"/>
  <c r="CR754" i="7"/>
  <c r="CQ754" i="7"/>
  <c r="CP754" i="7"/>
  <c r="CO754" i="7"/>
  <c r="CN754" i="7"/>
  <c r="CM754" i="7"/>
  <c r="CL754" i="7"/>
  <c r="CK754" i="7"/>
  <c r="CJ754" i="7"/>
  <c r="CI754" i="7"/>
  <c r="CH754" i="7"/>
  <c r="CG754" i="7"/>
  <c r="CF754" i="7"/>
  <c r="CE754" i="7"/>
  <c r="CD754" i="7"/>
  <c r="CC754" i="7"/>
  <c r="CB754" i="7"/>
  <c r="CA754" i="7"/>
  <c r="BZ754" i="7"/>
  <c r="BY754" i="7"/>
  <c r="BX754" i="7"/>
  <c r="BW754" i="7"/>
  <c r="BV754" i="7"/>
  <c r="BU754" i="7"/>
  <c r="DV748" i="7"/>
  <c r="DU748" i="7"/>
  <c r="DT748" i="7"/>
  <c r="DS748" i="7"/>
  <c r="DR748" i="7"/>
  <c r="DQ748" i="7"/>
  <c r="DP748" i="7"/>
  <c r="DO748" i="7"/>
  <c r="DN748" i="7"/>
  <c r="DM748" i="7"/>
  <c r="DL748" i="7"/>
  <c r="DK748" i="7"/>
  <c r="DJ748" i="7"/>
  <c r="DI748" i="7"/>
  <c r="DH748" i="7"/>
  <c r="DG748" i="7"/>
  <c r="DF748" i="7"/>
  <c r="DE748" i="7"/>
  <c r="DD748" i="7"/>
  <c r="DC748" i="7"/>
  <c r="DB748" i="7"/>
  <c r="DA748" i="7"/>
  <c r="CZ748" i="7"/>
  <c r="CY748" i="7"/>
  <c r="CX748" i="7"/>
  <c r="CW748" i="7"/>
  <c r="CV748" i="7"/>
  <c r="CU748" i="7"/>
  <c r="CT748" i="7"/>
  <c r="CS748" i="7"/>
  <c r="CR748" i="7"/>
  <c r="CQ748" i="7"/>
  <c r="CP748" i="7"/>
  <c r="CO748" i="7"/>
  <c r="CN748" i="7"/>
  <c r="CM748" i="7"/>
  <c r="CL748" i="7"/>
  <c r="CK748" i="7"/>
  <c r="CJ748" i="7"/>
  <c r="CI748" i="7"/>
  <c r="CH748" i="7"/>
  <c r="CG748" i="7"/>
  <c r="CF748" i="7"/>
  <c r="CE748" i="7"/>
  <c r="CD748" i="7"/>
  <c r="CC748" i="7"/>
  <c r="CB748" i="7"/>
  <c r="CA748" i="7"/>
  <c r="BZ748" i="7"/>
  <c r="BY748" i="7"/>
  <c r="BX748" i="7"/>
  <c r="BW748" i="7"/>
  <c r="BV748" i="7"/>
  <c r="BU748" i="7"/>
  <c r="DV737" i="7"/>
  <c r="DU737" i="7"/>
  <c r="DT737" i="7"/>
  <c r="DS737" i="7"/>
  <c r="DR737" i="7"/>
  <c r="DQ737" i="7"/>
  <c r="DP737" i="7"/>
  <c r="DO737" i="7"/>
  <c r="DN737" i="7"/>
  <c r="DM737" i="7"/>
  <c r="DL737" i="7"/>
  <c r="DK737" i="7"/>
  <c r="DJ737" i="7"/>
  <c r="DI737" i="7"/>
  <c r="DH737" i="7"/>
  <c r="DG737" i="7"/>
  <c r="DF737" i="7"/>
  <c r="DE737" i="7"/>
  <c r="DD737" i="7"/>
  <c r="DC737" i="7"/>
  <c r="DB737" i="7"/>
  <c r="DA737" i="7"/>
  <c r="CZ737" i="7"/>
  <c r="CY737" i="7"/>
  <c r="CX737" i="7"/>
  <c r="CW737" i="7"/>
  <c r="CV737" i="7"/>
  <c r="CU737" i="7"/>
  <c r="CT737" i="7"/>
  <c r="CS737" i="7"/>
  <c r="CR737" i="7"/>
  <c r="CQ737" i="7"/>
  <c r="CP737" i="7"/>
  <c r="CO737" i="7"/>
  <c r="CN737" i="7"/>
  <c r="CM737" i="7"/>
  <c r="CL737" i="7"/>
  <c r="CK737" i="7"/>
  <c r="CJ737" i="7"/>
  <c r="CI737" i="7"/>
  <c r="CH737" i="7"/>
  <c r="CG737" i="7"/>
  <c r="CF737" i="7"/>
  <c r="CE737" i="7"/>
  <c r="CD737" i="7"/>
  <c r="CC737" i="7"/>
  <c r="CB737" i="7"/>
  <c r="CA737" i="7"/>
  <c r="BZ737" i="7"/>
  <c r="BY737" i="7"/>
  <c r="BX737" i="7"/>
  <c r="BW737" i="7"/>
  <c r="BV737" i="7"/>
  <c r="BU737" i="7"/>
  <c r="DV730" i="7"/>
  <c r="DU730" i="7"/>
  <c r="DT730" i="7"/>
  <c r="DS730" i="7"/>
  <c r="DR730" i="7"/>
  <c r="DQ730" i="7"/>
  <c r="DP730" i="7"/>
  <c r="DO730" i="7"/>
  <c r="DN730" i="7"/>
  <c r="DM730" i="7"/>
  <c r="DL730" i="7"/>
  <c r="DK730" i="7"/>
  <c r="DJ730" i="7"/>
  <c r="DI730" i="7"/>
  <c r="DH730" i="7"/>
  <c r="DG730" i="7"/>
  <c r="DF730" i="7"/>
  <c r="DE730" i="7"/>
  <c r="DD730" i="7"/>
  <c r="DC730" i="7"/>
  <c r="DB730" i="7"/>
  <c r="DA730" i="7"/>
  <c r="CZ730" i="7"/>
  <c r="CY730" i="7"/>
  <c r="CX730" i="7"/>
  <c r="CW730" i="7"/>
  <c r="CV730" i="7"/>
  <c r="CU730" i="7"/>
  <c r="CT730" i="7"/>
  <c r="CS730" i="7"/>
  <c r="CR730" i="7"/>
  <c r="CQ730" i="7"/>
  <c r="CP730" i="7"/>
  <c r="CO730" i="7"/>
  <c r="CN730" i="7"/>
  <c r="CM730" i="7"/>
  <c r="CL730" i="7"/>
  <c r="CK730" i="7"/>
  <c r="CJ730" i="7"/>
  <c r="CI730" i="7"/>
  <c r="CH730" i="7"/>
  <c r="CG730" i="7"/>
  <c r="CF730" i="7"/>
  <c r="CE730" i="7"/>
  <c r="CD730" i="7"/>
  <c r="CC730" i="7"/>
  <c r="CB730" i="7"/>
  <c r="CA730" i="7"/>
  <c r="BZ730" i="7"/>
  <c r="BY730" i="7"/>
  <c r="BX730" i="7"/>
  <c r="BW730" i="7"/>
  <c r="BV730" i="7"/>
  <c r="BU730" i="7"/>
  <c r="DV725" i="7"/>
  <c r="DU725" i="7"/>
  <c r="DT725" i="7"/>
  <c r="DS725" i="7"/>
  <c r="DR725" i="7"/>
  <c r="DQ725" i="7"/>
  <c r="DP725" i="7"/>
  <c r="DO725" i="7"/>
  <c r="DN725" i="7"/>
  <c r="DM725" i="7"/>
  <c r="DL725" i="7"/>
  <c r="DK725" i="7"/>
  <c r="DJ725" i="7"/>
  <c r="DI725" i="7"/>
  <c r="DH725" i="7"/>
  <c r="DG725" i="7"/>
  <c r="DF725" i="7"/>
  <c r="DE725" i="7"/>
  <c r="DD725" i="7"/>
  <c r="DC725" i="7"/>
  <c r="DB725" i="7"/>
  <c r="DA725" i="7"/>
  <c r="CZ725" i="7"/>
  <c r="CY725" i="7"/>
  <c r="CX725" i="7"/>
  <c r="CW725" i="7"/>
  <c r="CV725" i="7"/>
  <c r="CU725" i="7"/>
  <c r="CT725" i="7"/>
  <c r="CS725" i="7"/>
  <c r="CR725" i="7"/>
  <c r="CQ725" i="7"/>
  <c r="CP725" i="7"/>
  <c r="CO725" i="7"/>
  <c r="CN725" i="7"/>
  <c r="CM725" i="7"/>
  <c r="CL725" i="7"/>
  <c r="CK725" i="7"/>
  <c r="CJ725" i="7"/>
  <c r="CI725" i="7"/>
  <c r="CH725" i="7"/>
  <c r="CG725" i="7"/>
  <c r="CF725" i="7"/>
  <c r="CE725" i="7"/>
  <c r="CD725" i="7"/>
  <c r="CC725" i="7"/>
  <c r="CB725" i="7"/>
  <c r="CA725" i="7"/>
  <c r="BZ725" i="7"/>
  <c r="BY725" i="7"/>
  <c r="BX725" i="7"/>
  <c r="BW725" i="7"/>
  <c r="BV725" i="7"/>
  <c r="BU725" i="7"/>
  <c r="DV717" i="7"/>
  <c r="DU717" i="7"/>
  <c r="DT717" i="7"/>
  <c r="DS717" i="7"/>
  <c r="DR717" i="7"/>
  <c r="DQ717" i="7"/>
  <c r="DP717" i="7"/>
  <c r="DO717" i="7"/>
  <c r="DN717" i="7"/>
  <c r="DM717" i="7"/>
  <c r="DL717" i="7"/>
  <c r="DK717" i="7"/>
  <c r="DJ717" i="7"/>
  <c r="DI717" i="7"/>
  <c r="DH717" i="7"/>
  <c r="DG717" i="7"/>
  <c r="DF717" i="7"/>
  <c r="DE717" i="7"/>
  <c r="DD717" i="7"/>
  <c r="DC717" i="7"/>
  <c r="DB717" i="7"/>
  <c r="DA717" i="7"/>
  <c r="CZ717" i="7"/>
  <c r="CY717" i="7"/>
  <c r="CX717" i="7"/>
  <c r="CW717" i="7"/>
  <c r="CV717" i="7"/>
  <c r="CU717" i="7"/>
  <c r="CT717" i="7"/>
  <c r="CS717" i="7"/>
  <c r="CR717" i="7"/>
  <c r="CQ717" i="7"/>
  <c r="CP717" i="7"/>
  <c r="CO717" i="7"/>
  <c r="CN717" i="7"/>
  <c r="CM717" i="7"/>
  <c r="CL717" i="7"/>
  <c r="CK717" i="7"/>
  <c r="CJ717" i="7"/>
  <c r="CI717" i="7"/>
  <c r="CH717" i="7"/>
  <c r="CG717" i="7"/>
  <c r="CF717" i="7"/>
  <c r="CE717" i="7"/>
  <c r="CD717" i="7"/>
  <c r="CC717" i="7"/>
  <c r="CB717" i="7"/>
  <c r="CA717" i="7"/>
  <c r="BZ717" i="7"/>
  <c r="BY717" i="7"/>
  <c r="BX717" i="7"/>
  <c r="BW717" i="7"/>
  <c r="BV717" i="7"/>
  <c r="BU717" i="7"/>
  <c r="DV711" i="7"/>
  <c r="DU711" i="7"/>
  <c r="DT711" i="7"/>
  <c r="DS711" i="7"/>
  <c r="DR711" i="7"/>
  <c r="DQ711" i="7"/>
  <c r="DP711" i="7"/>
  <c r="DO711" i="7"/>
  <c r="DN711" i="7"/>
  <c r="DM711" i="7"/>
  <c r="DL711" i="7"/>
  <c r="DK711" i="7"/>
  <c r="DJ711" i="7"/>
  <c r="DI711" i="7"/>
  <c r="DH711" i="7"/>
  <c r="DG711" i="7"/>
  <c r="DF711" i="7"/>
  <c r="DE711" i="7"/>
  <c r="DD711" i="7"/>
  <c r="DC711" i="7"/>
  <c r="DB711" i="7"/>
  <c r="DA711" i="7"/>
  <c r="CZ711" i="7"/>
  <c r="CY711" i="7"/>
  <c r="CX711" i="7"/>
  <c r="CW711" i="7"/>
  <c r="CV711" i="7"/>
  <c r="CU711" i="7"/>
  <c r="CT711" i="7"/>
  <c r="CS711" i="7"/>
  <c r="CR711" i="7"/>
  <c r="CQ711" i="7"/>
  <c r="CP711" i="7"/>
  <c r="CO711" i="7"/>
  <c r="CN711" i="7"/>
  <c r="CM711" i="7"/>
  <c r="CL711" i="7"/>
  <c r="CK711" i="7"/>
  <c r="CJ711" i="7"/>
  <c r="CI711" i="7"/>
  <c r="CH711" i="7"/>
  <c r="CG711" i="7"/>
  <c r="CF711" i="7"/>
  <c r="CE711" i="7"/>
  <c r="CD711" i="7"/>
  <c r="CC711" i="7"/>
  <c r="CB711" i="7"/>
  <c r="CA711" i="7"/>
  <c r="BZ711" i="7"/>
  <c r="BY711" i="7"/>
  <c r="BX711" i="7"/>
  <c r="BW711" i="7"/>
  <c r="BV711" i="7"/>
  <c r="BU711" i="7"/>
  <c r="DV705" i="7"/>
  <c r="DU705" i="7"/>
  <c r="DT705" i="7"/>
  <c r="DS705" i="7"/>
  <c r="DR705" i="7"/>
  <c r="DQ705" i="7"/>
  <c r="DP705" i="7"/>
  <c r="DO705" i="7"/>
  <c r="DN705" i="7"/>
  <c r="DM705" i="7"/>
  <c r="DL705" i="7"/>
  <c r="DK705" i="7"/>
  <c r="DJ705" i="7"/>
  <c r="DI705" i="7"/>
  <c r="DH705" i="7"/>
  <c r="DG705" i="7"/>
  <c r="DF705" i="7"/>
  <c r="DE705" i="7"/>
  <c r="DD705" i="7"/>
  <c r="DC705" i="7"/>
  <c r="DB705" i="7"/>
  <c r="DA705" i="7"/>
  <c r="CZ705" i="7"/>
  <c r="CY705" i="7"/>
  <c r="CX705" i="7"/>
  <c r="CW705" i="7"/>
  <c r="CV705" i="7"/>
  <c r="CU705" i="7"/>
  <c r="CT705" i="7"/>
  <c r="CS705" i="7"/>
  <c r="CR705" i="7"/>
  <c r="CQ705" i="7"/>
  <c r="CP705" i="7"/>
  <c r="CO705" i="7"/>
  <c r="CN705" i="7"/>
  <c r="CM705" i="7"/>
  <c r="CL705" i="7"/>
  <c r="CK705" i="7"/>
  <c r="CJ705" i="7"/>
  <c r="CI705" i="7"/>
  <c r="CH705" i="7"/>
  <c r="CG705" i="7"/>
  <c r="CF705" i="7"/>
  <c r="CE705" i="7"/>
  <c r="CD705" i="7"/>
  <c r="CC705" i="7"/>
  <c r="CB705" i="7"/>
  <c r="CA705" i="7"/>
  <c r="BZ705" i="7"/>
  <c r="BY705" i="7"/>
  <c r="BX705" i="7"/>
  <c r="BW705" i="7"/>
  <c r="BV705" i="7"/>
  <c r="BU705" i="7"/>
  <c r="DV703" i="7"/>
  <c r="DU703" i="7"/>
  <c r="DT703" i="7"/>
  <c r="DS703" i="7"/>
  <c r="DR703" i="7"/>
  <c r="DQ703" i="7"/>
  <c r="DP703" i="7"/>
  <c r="DO703" i="7"/>
  <c r="DN703" i="7"/>
  <c r="DM703" i="7"/>
  <c r="DL703" i="7"/>
  <c r="DK703" i="7"/>
  <c r="DJ703" i="7"/>
  <c r="DI703" i="7"/>
  <c r="DH703" i="7"/>
  <c r="DG703" i="7"/>
  <c r="DF703" i="7"/>
  <c r="DE703" i="7"/>
  <c r="DD703" i="7"/>
  <c r="DC703" i="7"/>
  <c r="DB703" i="7"/>
  <c r="DA703" i="7"/>
  <c r="CZ703" i="7"/>
  <c r="CY703" i="7"/>
  <c r="CX703" i="7"/>
  <c r="CW703" i="7"/>
  <c r="CV703" i="7"/>
  <c r="CU703" i="7"/>
  <c r="CT703" i="7"/>
  <c r="CS703" i="7"/>
  <c r="CR703" i="7"/>
  <c r="CQ703" i="7"/>
  <c r="CP703" i="7"/>
  <c r="CO703" i="7"/>
  <c r="CN703" i="7"/>
  <c r="CM703" i="7"/>
  <c r="CL703" i="7"/>
  <c r="CK703" i="7"/>
  <c r="CJ703" i="7"/>
  <c r="CI703" i="7"/>
  <c r="CH703" i="7"/>
  <c r="CG703" i="7"/>
  <c r="CF703" i="7"/>
  <c r="CE703" i="7"/>
  <c r="CD703" i="7"/>
  <c r="CC703" i="7"/>
  <c r="CB703" i="7"/>
  <c r="CA703" i="7"/>
  <c r="BZ703" i="7"/>
  <c r="BY703" i="7"/>
  <c r="BX703" i="7"/>
  <c r="BW703" i="7"/>
  <c r="BV703" i="7"/>
  <c r="BU703" i="7"/>
  <c r="DV698" i="7"/>
  <c r="DU698" i="7"/>
  <c r="DT698" i="7"/>
  <c r="DS698" i="7"/>
  <c r="DR698" i="7"/>
  <c r="DQ698" i="7"/>
  <c r="DP698" i="7"/>
  <c r="DO698" i="7"/>
  <c r="DN698" i="7"/>
  <c r="DM698" i="7"/>
  <c r="DL698" i="7"/>
  <c r="DK698" i="7"/>
  <c r="DJ698" i="7"/>
  <c r="DI698" i="7"/>
  <c r="DH698" i="7"/>
  <c r="DG698" i="7"/>
  <c r="DF698" i="7"/>
  <c r="DE698" i="7"/>
  <c r="DD698" i="7"/>
  <c r="DC698" i="7"/>
  <c r="DB698" i="7"/>
  <c r="DA698" i="7"/>
  <c r="CZ698" i="7"/>
  <c r="CY698" i="7"/>
  <c r="CX698" i="7"/>
  <c r="CW698" i="7"/>
  <c r="CV698" i="7"/>
  <c r="CU698" i="7"/>
  <c r="CT698" i="7"/>
  <c r="CS698" i="7"/>
  <c r="CR698" i="7"/>
  <c r="CQ698" i="7"/>
  <c r="CP698" i="7"/>
  <c r="CO698" i="7"/>
  <c r="CN698" i="7"/>
  <c r="CM698" i="7"/>
  <c r="CL698" i="7"/>
  <c r="CK698" i="7"/>
  <c r="CJ698" i="7"/>
  <c r="CI698" i="7"/>
  <c r="CH698" i="7"/>
  <c r="CG698" i="7"/>
  <c r="CF698" i="7"/>
  <c r="CE698" i="7"/>
  <c r="CD698" i="7"/>
  <c r="CC698" i="7"/>
  <c r="CB698" i="7"/>
  <c r="CA698" i="7"/>
  <c r="BZ698" i="7"/>
  <c r="BY698" i="7"/>
  <c r="BX698" i="7"/>
  <c r="BW698" i="7"/>
  <c r="BV698" i="7"/>
  <c r="BU698" i="7"/>
  <c r="DV692" i="7"/>
  <c r="DU692" i="7"/>
  <c r="DT692" i="7"/>
  <c r="DS692" i="7"/>
  <c r="DR692" i="7"/>
  <c r="DQ692" i="7"/>
  <c r="DP692" i="7"/>
  <c r="DO692" i="7"/>
  <c r="DN692" i="7"/>
  <c r="DM692" i="7"/>
  <c r="DL692" i="7"/>
  <c r="DK692" i="7"/>
  <c r="DJ692" i="7"/>
  <c r="DI692" i="7"/>
  <c r="DH692" i="7"/>
  <c r="DG692" i="7"/>
  <c r="DF692" i="7"/>
  <c r="DE692" i="7"/>
  <c r="DD692" i="7"/>
  <c r="DC692" i="7"/>
  <c r="DB692" i="7"/>
  <c r="DA692" i="7"/>
  <c r="CZ692" i="7"/>
  <c r="CY692" i="7"/>
  <c r="CX692" i="7"/>
  <c r="CW692" i="7"/>
  <c r="CV692" i="7"/>
  <c r="CU692" i="7"/>
  <c r="CT692" i="7"/>
  <c r="CS692" i="7"/>
  <c r="CR692" i="7"/>
  <c r="CQ692" i="7"/>
  <c r="CP692" i="7"/>
  <c r="CO692" i="7"/>
  <c r="CN692" i="7"/>
  <c r="CM692" i="7"/>
  <c r="CL692" i="7"/>
  <c r="CK692" i="7"/>
  <c r="CJ692" i="7"/>
  <c r="CI692" i="7"/>
  <c r="CH692" i="7"/>
  <c r="CG692" i="7"/>
  <c r="CF692" i="7"/>
  <c r="CE692" i="7"/>
  <c r="CD692" i="7"/>
  <c r="CC692" i="7"/>
  <c r="CB692" i="7"/>
  <c r="CA692" i="7"/>
  <c r="BZ692" i="7"/>
  <c r="BY692" i="7"/>
  <c r="BX692" i="7"/>
  <c r="BW692" i="7"/>
  <c r="BV692" i="7"/>
  <c r="BU692" i="7"/>
  <c r="DV686" i="7"/>
  <c r="DU686" i="7"/>
  <c r="DT686" i="7"/>
  <c r="DS686" i="7"/>
  <c r="DR686" i="7"/>
  <c r="DQ686" i="7"/>
  <c r="DP686" i="7"/>
  <c r="DO686" i="7"/>
  <c r="DN686" i="7"/>
  <c r="DM686" i="7"/>
  <c r="DL686" i="7"/>
  <c r="DK686" i="7"/>
  <c r="DJ686" i="7"/>
  <c r="DI686" i="7"/>
  <c r="DH686" i="7"/>
  <c r="DG686" i="7"/>
  <c r="DF686" i="7"/>
  <c r="DE686" i="7"/>
  <c r="DD686" i="7"/>
  <c r="DC686" i="7"/>
  <c r="DB686" i="7"/>
  <c r="DA686" i="7"/>
  <c r="CZ686" i="7"/>
  <c r="CY686" i="7"/>
  <c r="CX686" i="7"/>
  <c r="CW686" i="7"/>
  <c r="CV686" i="7"/>
  <c r="CU686" i="7"/>
  <c r="CT686" i="7"/>
  <c r="CS686" i="7"/>
  <c r="CR686" i="7"/>
  <c r="CQ686" i="7"/>
  <c r="CP686" i="7"/>
  <c r="CO686" i="7"/>
  <c r="CN686" i="7"/>
  <c r="CM686" i="7"/>
  <c r="CL686" i="7"/>
  <c r="CK686" i="7"/>
  <c r="CJ686" i="7"/>
  <c r="CI686" i="7"/>
  <c r="CH686" i="7"/>
  <c r="CG686" i="7"/>
  <c r="CF686" i="7"/>
  <c r="CE686" i="7"/>
  <c r="CD686" i="7"/>
  <c r="CC686" i="7"/>
  <c r="CB686" i="7"/>
  <c r="CA686" i="7"/>
  <c r="BZ686" i="7"/>
  <c r="BY686" i="7"/>
  <c r="BX686" i="7"/>
  <c r="BW686" i="7"/>
  <c r="BV686" i="7"/>
  <c r="BU686" i="7"/>
  <c r="DV677" i="7"/>
  <c r="DU677" i="7"/>
  <c r="DT677" i="7"/>
  <c r="DS677" i="7"/>
  <c r="DR677" i="7"/>
  <c r="DQ677" i="7"/>
  <c r="DP677" i="7"/>
  <c r="DO677" i="7"/>
  <c r="DN677" i="7"/>
  <c r="DM677" i="7"/>
  <c r="DL677" i="7"/>
  <c r="DK677" i="7"/>
  <c r="DJ677" i="7"/>
  <c r="DI677" i="7"/>
  <c r="DH677" i="7"/>
  <c r="DG677" i="7"/>
  <c r="DF677" i="7"/>
  <c r="DE677" i="7"/>
  <c r="DD677" i="7"/>
  <c r="DC677" i="7"/>
  <c r="DB677" i="7"/>
  <c r="DA677" i="7"/>
  <c r="CZ677" i="7"/>
  <c r="CY677" i="7"/>
  <c r="CX677" i="7"/>
  <c r="CW677" i="7"/>
  <c r="CV677" i="7"/>
  <c r="CU677" i="7"/>
  <c r="CT677" i="7"/>
  <c r="CS677" i="7"/>
  <c r="CR677" i="7"/>
  <c r="CQ677" i="7"/>
  <c r="CP677" i="7"/>
  <c r="CO677" i="7"/>
  <c r="CN677" i="7"/>
  <c r="CM677" i="7"/>
  <c r="CL677" i="7"/>
  <c r="CK677" i="7"/>
  <c r="CJ677" i="7"/>
  <c r="CI677" i="7"/>
  <c r="CH677" i="7"/>
  <c r="CG677" i="7"/>
  <c r="CF677" i="7"/>
  <c r="CE677" i="7"/>
  <c r="CD677" i="7"/>
  <c r="CC677" i="7"/>
  <c r="CB677" i="7"/>
  <c r="CA677" i="7"/>
  <c r="BZ677" i="7"/>
  <c r="BY677" i="7"/>
  <c r="BX677" i="7"/>
  <c r="BW677" i="7"/>
  <c r="BV677" i="7"/>
  <c r="BU677" i="7"/>
  <c r="DV671" i="7"/>
  <c r="DU671" i="7"/>
  <c r="DT671" i="7"/>
  <c r="DS671" i="7"/>
  <c r="DR671" i="7"/>
  <c r="DQ671" i="7"/>
  <c r="DP671" i="7"/>
  <c r="DO671" i="7"/>
  <c r="DN671" i="7"/>
  <c r="DM671" i="7"/>
  <c r="DL671" i="7"/>
  <c r="DK671" i="7"/>
  <c r="DJ671" i="7"/>
  <c r="DI671" i="7"/>
  <c r="DH671" i="7"/>
  <c r="DG671" i="7"/>
  <c r="DF671" i="7"/>
  <c r="DE671" i="7"/>
  <c r="DD671" i="7"/>
  <c r="DC671" i="7"/>
  <c r="DB671" i="7"/>
  <c r="DA671" i="7"/>
  <c r="CZ671" i="7"/>
  <c r="CY671" i="7"/>
  <c r="CX671" i="7"/>
  <c r="CW671" i="7"/>
  <c r="CV671" i="7"/>
  <c r="CU671" i="7"/>
  <c r="CT671" i="7"/>
  <c r="CS671" i="7"/>
  <c r="CR671" i="7"/>
  <c r="CQ671" i="7"/>
  <c r="CP671" i="7"/>
  <c r="CO671" i="7"/>
  <c r="CN671" i="7"/>
  <c r="CM671" i="7"/>
  <c r="CL671" i="7"/>
  <c r="CK671" i="7"/>
  <c r="CJ671" i="7"/>
  <c r="CI671" i="7"/>
  <c r="CH671" i="7"/>
  <c r="CG671" i="7"/>
  <c r="CF671" i="7"/>
  <c r="CE671" i="7"/>
  <c r="CD671" i="7"/>
  <c r="CC671" i="7"/>
  <c r="CB671" i="7"/>
  <c r="CA671" i="7"/>
  <c r="BZ671" i="7"/>
  <c r="BY671" i="7"/>
  <c r="BX671" i="7"/>
  <c r="BW671" i="7"/>
  <c r="BV671" i="7"/>
  <c r="BU671" i="7"/>
  <c r="DV665" i="7"/>
  <c r="DU665" i="7"/>
  <c r="DT665" i="7"/>
  <c r="DS665" i="7"/>
  <c r="DR665" i="7"/>
  <c r="DQ665" i="7"/>
  <c r="DP665" i="7"/>
  <c r="DO665" i="7"/>
  <c r="DN665" i="7"/>
  <c r="DM665" i="7"/>
  <c r="DL665" i="7"/>
  <c r="DK665" i="7"/>
  <c r="DJ665" i="7"/>
  <c r="DI665" i="7"/>
  <c r="DH665" i="7"/>
  <c r="DG665" i="7"/>
  <c r="DF665" i="7"/>
  <c r="DE665" i="7"/>
  <c r="DD665" i="7"/>
  <c r="DC665" i="7"/>
  <c r="DB665" i="7"/>
  <c r="DA665" i="7"/>
  <c r="CZ665" i="7"/>
  <c r="CY665" i="7"/>
  <c r="CX665" i="7"/>
  <c r="CW665" i="7"/>
  <c r="CV665" i="7"/>
  <c r="CU665" i="7"/>
  <c r="CT665" i="7"/>
  <c r="CS665" i="7"/>
  <c r="CR665" i="7"/>
  <c r="CQ665" i="7"/>
  <c r="CP665" i="7"/>
  <c r="CO665" i="7"/>
  <c r="CN665" i="7"/>
  <c r="CM665" i="7"/>
  <c r="CL665" i="7"/>
  <c r="CK665" i="7"/>
  <c r="CJ665" i="7"/>
  <c r="CI665" i="7"/>
  <c r="CH665" i="7"/>
  <c r="CG665" i="7"/>
  <c r="CF665" i="7"/>
  <c r="CE665" i="7"/>
  <c r="CD665" i="7"/>
  <c r="CC665" i="7"/>
  <c r="CB665" i="7"/>
  <c r="CA665" i="7"/>
  <c r="BZ665" i="7"/>
  <c r="BY665" i="7"/>
  <c r="BX665" i="7"/>
  <c r="BW665" i="7"/>
  <c r="BV665" i="7"/>
  <c r="BU665" i="7"/>
  <c r="DV655" i="7"/>
  <c r="DU655" i="7"/>
  <c r="DT655" i="7"/>
  <c r="DS655" i="7"/>
  <c r="DR655" i="7"/>
  <c r="DQ655" i="7"/>
  <c r="DP655" i="7"/>
  <c r="DO655" i="7"/>
  <c r="DN655" i="7"/>
  <c r="DM655" i="7"/>
  <c r="DL655" i="7"/>
  <c r="DK655" i="7"/>
  <c r="DJ655" i="7"/>
  <c r="DI655" i="7"/>
  <c r="DH655" i="7"/>
  <c r="DG655" i="7"/>
  <c r="DF655" i="7"/>
  <c r="DE655" i="7"/>
  <c r="DD655" i="7"/>
  <c r="DC655" i="7"/>
  <c r="DB655" i="7"/>
  <c r="DA655" i="7"/>
  <c r="CZ655" i="7"/>
  <c r="CY655" i="7"/>
  <c r="CX655" i="7"/>
  <c r="CW655" i="7"/>
  <c r="CV655" i="7"/>
  <c r="CU655" i="7"/>
  <c r="CT655" i="7"/>
  <c r="CS655" i="7"/>
  <c r="CR655" i="7"/>
  <c r="CQ655" i="7"/>
  <c r="CP655" i="7"/>
  <c r="CO655" i="7"/>
  <c r="CN655" i="7"/>
  <c r="CM655" i="7"/>
  <c r="CL655" i="7"/>
  <c r="CK655" i="7"/>
  <c r="CJ655" i="7"/>
  <c r="CI655" i="7"/>
  <c r="CH655" i="7"/>
  <c r="CG655" i="7"/>
  <c r="CF655" i="7"/>
  <c r="CE655" i="7"/>
  <c r="CD655" i="7"/>
  <c r="CC655" i="7"/>
  <c r="CB655" i="7"/>
  <c r="CA655" i="7"/>
  <c r="BZ655" i="7"/>
  <c r="BY655" i="7"/>
  <c r="BX655" i="7"/>
  <c r="BW655" i="7"/>
  <c r="BV655" i="7"/>
  <c r="BU655" i="7"/>
  <c r="DV646" i="7"/>
  <c r="DU646" i="7"/>
  <c r="DT646" i="7"/>
  <c r="DS646" i="7"/>
  <c r="DR646" i="7"/>
  <c r="DQ646" i="7"/>
  <c r="DP646" i="7"/>
  <c r="DO646" i="7"/>
  <c r="DN646" i="7"/>
  <c r="DM646" i="7"/>
  <c r="DL646" i="7"/>
  <c r="DK646" i="7"/>
  <c r="DJ646" i="7"/>
  <c r="DI646" i="7"/>
  <c r="DH646" i="7"/>
  <c r="DG646" i="7"/>
  <c r="DF646" i="7"/>
  <c r="DE646" i="7"/>
  <c r="DD646" i="7"/>
  <c r="DC646" i="7"/>
  <c r="DB646" i="7"/>
  <c r="DA646" i="7"/>
  <c r="CZ646" i="7"/>
  <c r="CY646" i="7"/>
  <c r="CX646" i="7"/>
  <c r="CW646" i="7"/>
  <c r="CV646" i="7"/>
  <c r="CU646" i="7"/>
  <c r="CT646" i="7"/>
  <c r="CS646" i="7"/>
  <c r="CR646" i="7"/>
  <c r="CQ646" i="7"/>
  <c r="CP646" i="7"/>
  <c r="CO646" i="7"/>
  <c r="CN646" i="7"/>
  <c r="CM646" i="7"/>
  <c r="CL646" i="7"/>
  <c r="CK646" i="7"/>
  <c r="CJ646" i="7"/>
  <c r="CI646" i="7"/>
  <c r="CH646" i="7"/>
  <c r="CG646" i="7"/>
  <c r="CF646" i="7"/>
  <c r="CE646" i="7"/>
  <c r="CD646" i="7"/>
  <c r="CC646" i="7"/>
  <c r="CB646" i="7"/>
  <c r="CA646" i="7"/>
  <c r="BZ646" i="7"/>
  <c r="BY646" i="7"/>
  <c r="BX646" i="7"/>
  <c r="BW646" i="7"/>
  <c r="BV646" i="7"/>
  <c r="BU646" i="7"/>
  <c r="DV640" i="7"/>
  <c r="DU640" i="7"/>
  <c r="DT640" i="7"/>
  <c r="DS640" i="7"/>
  <c r="DR640" i="7"/>
  <c r="DQ640" i="7"/>
  <c r="DP640" i="7"/>
  <c r="DO640" i="7"/>
  <c r="DN640" i="7"/>
  <c r="DM640" i="7"/>
  <c r="DL640" i="7"/>
  <c r="DK640" i="7"/>
  <c r="DJ640" i="7"/>
  <c r="DI640" i="7"/>
  <c r="DH640" i="7"/>
  <c r="DG640" i="7"/>
  <c r="DF640" i="7"/>
  <c r="DE640" i="7"/>
  <c r="DD640" i="7"/>
  <c r="DC640" i="7"/>
  <c r="DB640" i="7"/>
  <c r="DA640" i="7"/>
  <c r="CZ640" i="7"/>
  <c r="CY640" i="7"/>
  <c r="CX640" i="7"/>
  <c r="CW640" i="7"/>
  <c r="CV640" i="7"/>
  <c r="CU640" i="7"/>
  <c r="CT640" i="7"/>
  <c r="CS640" i="7"/>
  <c r="CR640" i="7"/>
  <c r="CQ640" i="7"/>
  <c r="CP640" i="7"/>
  <c r="CO640" i="7"/>
  <c r="CN640" i="7"/>
  <c r="CM640" i="7"/>
  <c r="CL640" i="7"/>
  <c r="CK640" i="7"/>
  <c r="CJ640" i="7"/>
  <c r="CI640" i="7"/>
  <c r="CH640" i="7"/>
  <c r="CG640" i="7"/>
  <c r="CF640" i="7"/>
  <c r="CE640" i="7"/>
  <c r="CD640" i="7"/>
  <c r="CC640" i="7"/>
  <c r="CB640" i="7"/>
  <c r="CA640" i="7"/>
  <c r="BZ640" i="7"/>
  <c r="BY640" i="7"/>
  <c r="BX640" i="7"/>
  <c r="BW640" i="7"/>
  <c r="BV640" i="7"/>
  <c r="BU640" i="7"/>
  <c r="DV634" i="7"/>
  <c r="DU634" i="7"/>
  <c r="DT634" i="7"/>
  <c r="DS634" i="7"/>
  <c r="DR634" i="7"/>
  <c r="DQ634" i="7"/>
  <c r="DP634" i="7"/>
  <c r="DO634" i="7"/>
  <c r="DN634" i="7"/>
  <c r="DM634" i="7"/>
  <c r="DL634" i="7"/>
  <c r="DK634" i="7"/>
  <c r="DJ634" i="7"/>
  <c r="DI634" i="7"/>
  <c r="DH634" i="7"/>
  <c r="DG634" i="7"/>
  <c r="DF634" i="7"/>
  <c r="DE634" i="7"/>
  <c r="DD634" i="7"/>
  <c r="DC634" i="7"/>
  <c r="DB634" i="7"/>
  <c r="DA634" i="7"/>
  <c r="CZ634" i="7"/>
  <c r="CY634" i="7"/>
  <c r="CX634" i="7"/>
  <c r="CW634" i="7"/>
  <c r="CV634" i="7"/>
  <c r="CU634" i="7"/>
  <c r="CT634" i="7"/>
  <c r="CS634" i="7"/>
  <c r="CR634" i="7"/>
  <c r="CQ634" i="7"/>
  <c r="CP634" i="7"/>
  <c r="CO634" i="7"/>
  <c r="CN634" i="7"/>
  <c r="CM634" i="7"/>
  <c r="CL634" i="7"/>
  <c r="CK634" i="7"/>
  <c r="CJ634" i="7"/>
  <c r="CI634" i="7"/>
  <c r="CH634" i="7"/>
  <c r="CG634" i="7"/>
  <c r="CF634" i="7"/>
  <c r="CE634" i="7"/>
  <c r="CD634" i="7"/>
  <c r="CC634" i="7"/>
  <c r="CB634" i="7"/>
  <c r="CA634" i="7"/>
  <c r="BZ634" i="7"/>
  <c r="BY634" i="7"/>
  <c r="BX634" i="7"/>
  <c r="BW634" i="7"/>
  <c r="BV634" i="7"/>
  <c r="BU634" i="7"/>
  <c r="DV630" i="7"/>
  <c r="DU630" i="7"/>
  <c r="DT630" i="7"/>
  <c r="DS630" i="7"/>
  <c r="DR630" i="7"/>
  <c r="DQ630" i="7"/>
  <c r="DP630" i="7"/>
  <c r="DO630" i="7"/>
  <c r="DN630" i="7"/>
  <c r="DM630" i="7"/>
  <c r="DL630" i="7"/>
  <c r="DK630" i="7"/>
  <c r="DJ630" i="7"/>
  <c r="DI630" i="7"/>
  <c r="DH630" i="7"/>
  <c r="DG630" i="7"/>
  <c r="DF630" i="7"/>
  <c r="DE630" i="7"/>
  <c r="DD630" i="7"/>
  <c r="DC630" i="7"/>
  <c r="DB630" i="7"/>
  <c r="DA630" i="7"/>
  <c r="CZ630" i="7"/>
  <c r="CY630" i="7"/>
  <c r="CX630" i="7"/>
  <c r="CW630" i="7"/>
  <c r="CV630" i="7"/>
  <c r="CU630" i="7"/>
  <c r="CT630" i="7"/>
  <c r="CS630" i="7"/>
  <c r="CR630" i="7"/>
  <c r="CQ630" i="7"/>
  <c r="CP630" i="7"/>
  <c r="CO630" i="7"/>
  <c r="CN630" i="7"/>
  <c r="CM630" i="7"/>
  <c r="CL630" i="7"/>
  <c r="CK630" i="7"/>
  <c r="CJ630" i="7"/>
  <c r="CI630" i="7"/>
  <c r="CH630" i="7"/>
  <c r="CG630" i="7"/>
  <c r="CF630" i="7"/>
  <c r="CE630" i="7"/>
  <c r="CD630" i="7"/>
  <c r="CC630" i="7"/>
  <c r="CB630" i="7"/>
  <c r="CA630" i="7"/>
  <c r="BZ630" i="7"/>
  <c r="BY630" i="7"/>
  <c r="BX630" i="7"/>
  <c r="BW630" i="7"/>
  <c r="BV630" i="7"/>
  <c r="BU630" i="7"/>
  <c r="DV624" i="7"/>
  <c r="DU624" i="7"/>
  <c r="DT624" i="7"/>
  <c r="DS624" i="7"/>
  <c r="DR624" i="7"/>
  <c r="DQ624" i="7"/>
  <c r="DP624" i="7"/>
  <c r="DO624" i="7"/>
  <c r="DN624" i="7"/>
  <c r="DM624" i="7"/>
  <c r="DL624" i="7"/>
  <c r="DK624" i="7"/>
  <c r="DJ624" i="7"/>
  <c r="DI624" i="7"/>
  <c r="DH624" i="7"/>
  <c r="DG624" i="7"/>
  <c r="DF624" i="7"/>
  <c r="DE624" i="7"/>
  <c r="DD624" i="7"/>
  <c r="DC624" i="7"/>
  <c r="DB624" i="7"/>
  <c r="DA624" i="7"/>
  <c r="CZ624" i="7"/>
  <c r="CY624" i="7"/>
  <c r="CX624" i="7"/>
  <c r="CW624" i="7"/>
  <c r="CV624" i="7"/>
  <c r="CU624" i="7"/>
  <c r="CT624" i="7"/>
  <c r="CS624" i="7"/>
  <c r="CR624" i="7"/>
  <c r="CQ624" i="7"/>
  <c r="CP624" i="7"/>
  <c r="CO624" i="7"/>
  <c r="CN624" i="7"/>
  <c r="CM624" i="7"/>
  <c r="CL624" i="7"/>
  <c r="CK624" i="7"/>
  <c r="CJ624" i="7"/>
  <c r="CI624" i="7"/>
  <c r="CH624" i="7"/>
  <c r="CG624" i="7"/>
  <c r="CF624" i="7"/>
  <c r="CE624" i="7"/>
  <c r="CD624" i="7"/>
  <c r="CC624" i="7"/>
  <c r="CB624" i="7"/>
  <c r="CA624" i="7"/>
  <c r="BZ624" i="7"/>
  <c r="BY624" i="7"/>
  <c r="BX624" i="7"/>
  <c r="BW624" i="7"/>
  <c r="BV624" i="7"/>
  <c r="BU624" i="7"/>
  <c r="DV618" i="7"/>
  <c r="DU618" i="7"/>
  <c r="DT618" i="7"/>
  <c r="DS618" i="7"/>
  <c r="DR618" i="7"/>
  <c r="DQ618" i="7"/>
  <c r="DP618" i="7"/>
  <c r="DO618" i="7"/>
  <c r="DN618" i="7"/>
  <c r="DM618" i="7"/>
  <c r="DL618" i="7"/>
  <c r="DK618" i="7"/>
  <c r="DJ618" i="7"/>
  <c r="DI618" i="7"/>
  <c r="DH618" i="7"/>
  <c r="DG618" i="7"/>
  <c r="DF618" i="7"/>
  <c r="DE618" i="7"/>
  <c r="DD618" i="7"/>
  <c r="DC618" i="7"/>
  <c r="DB618" i="7"/>
  <c r="DA618" i="7"/>
  <c r="CZ618" i="7"/>
  <c r="CY618" i="7"/>
  <c r="CX618" i="7"/>
  <c r="CW618" i="7"/>
  <c r="CV618" i="7"/>
  <c r="CU618" i="7"/>
  <c r="CT618" i="7"/>
  <c r="CS618" i="7"/>
  <c r="CR618" i="7"/>
  <c r="CQ618" i="7"/>
  <c r="CP618" i="7"/>
  <c r="CO618" i="7"/>
  <c r="CN618" i="7"/>
  <c r="CM618" i="7"/>
  <c r="CL618" i="7"/>
  <c r="CK618" i="7"/>
  <c r="CJ618" i="7"/>
  <c r="CI618" i="7"/>
  <c r="CH618" i="7"/>
  <c r="CG618" i="7"/>
  <c r="CF618" i="7"/>
  <c r="CE618" i="7"/>
  <c r="CD618" i="7"/>
  <c r="CC618" i="7"/>
  <c r="CB618" i="7"/>
  <c r="CA618" i="7"/>
  <c r="BZ618" i="7"/>
  <c r="BY618" i="7"/>
  <c r="BX618" i="7"/>
  <c r="BW618" i="7"/>
  <c r="BV618" i="7"/>
  <c r="BU618" i="7"/>
  <c r="DV613" i="7"/>
  <c r="DU613" i="7"/>
  <c r="DT613" i="7"/>
  <c r="DS613" i="7"/>
  <c r="DR613" i="7"/>
  <c r="DQ613" i="7"/>
  <c r="DP613" i="7"/>
  <c r="DO613" i="7"/>
  <c r="DN613" i="7"/>
  <c r="DM613" i="7"/>
  <c r="DL613" i="7"/>
  <c r="DK613" i="7"/>
  <c r="DJ613" i="7"/>
  <c r="DI613" i="7"/>
  <c r="DH613" i="7"/>
  <c r="DG613" i="7"/>
  <c r="DF613" i="7"/>
  <c r="DE613" i="7"/>
  <c r="DD613" i="7"/>
  <c r="DC613" i="7"/>
  <c r="DB613" i="7"/>
  <c r="DA613" i="7"/>
  <c r="CZ613" i="7"/>
  <c r="CY613" i="7"/>
  <c r="CX613" i="7"/>
  <c r="CW613" i="7"/>
  <c r="CV613" i="7"/>
  <c r="CU613" i="7"/>
  <c r="CT613" i="7"/>
  <c r="CS613" i="7"/>
  <c r="CR613" i="7"/>
  <c r="CQ613" i="7"/>
  <c r="CP613" i="7"/>
  <c r="CO613" i="7"/>
  <c r="CN613" i="7"/>
  <c r="CM613" i="7"/>
  <c r="CL613" i="7"/>
  <c r="CK613" i="7"/>
  <c r="CJ613" i="7"/>
  <c r="CI613" i="7"/>
  <c r="CH613" i="7"/>
  <c r="CG613" i="7"/>
  <c r="CF613" i="7"/>
  <c r="CE613" i="7"/>
  <c r="CD613" i="7"/>
  <c r="CC613" i="7"/>
  <c r="CB613" i="7"/>
  <c r="CA613" i="7"/>
  <c r="BZ613" i="7"/>
  <c r="BY613" i="7"/>
  <c r="BX613" i="7"/>
  <c r="BW613" i="7"/>
  <c r="BV613" i="7"/>
  <c r="BU613" i="7"/>
  <c r="DV611" i="7"/>
  <c r="DU611" i="7"/>
  <c r="DT611" i="7"/>
  <c r="DS611" i="7"/>
  <c r="DR611" i="7"/>
  <c r="DQ611" i="7"/>
  <c r="DP611" i="7"/>
  <c r="DO611" i="7"/>
  <c r="DN611" i="7"/>
  <c r="DM611" i="7"/>
  <c r="DL611" i="7"/>
  <c r="DK611" i="7"/>
  <c r="DJ611" i="7"/>
  <c r="DI611" i="7"/>
  <c r="DH611" i="7"/>
  <c r="DG611" i="7"/>
  <c r="DF611" i="7"/>
  <c r="DE611" i="7"/>
  <c r="DD611" i="7"/>
  <c r="DC611" i="7"/>
  <c r="DB611" i="7"/>
  <c r="DA611" i="7"/>
  <c r="CZ611" i="7"/>
  <c r="CY611" i="7"/>
  <c r="CX611" i="7"/>
  <c r="CW611" i="7"/>
  <c r="CV611" i="7"/>
  <c r="CU611" i="7"/>
  <c r="CT611" i="7"/>
  <c r="CS611" i="7"/>
  <c r="CR611" i="7"/>
  <c r="CQ611" i="7"/>
  <c r="CP611" i="7"/>
  <c r="CO611" i="7"/>
  <c r="CN611" i="7"/>
  <c r="CM611" i="7"/>
  <c r="CL611" i="7"/>
  <c r="CK611" i="7"/>
  <c r="CJ611" i="7"/>
  <c r="CI611" i="7"/>
  <c r="CH611" i="7"/>
  <c r="CG611" i="7"/>
  <c r="CF611" i="7"/>
  <c r="CE611" i="7"/>
  <c r="CD611" i="7"/>
  <c r="CC611" i="7"/>
  <c r="CB611" i="7"/>
  <c r="CA611" i="7"/>
  <c r="BZ611" i="7"/>
  <c r="BY611" i="7"/>
  <c r="BX611" i="7"/>
  <c r="BW611" i="7"/>
  <c r="BV611" i="7"/>
  <c r="BU611" i="7"/>
  <c r="DV605" i="7"/>
  <c r="DU605" i="7"/>
  <c r="DT605" i="7"/>
  <c r="DS605" i="7"/>
  <c r="DR605" i="7"/>
  <c r="DQ605" i="7"/>
  <c r="DP605" i="7"/>
  <c r="DO605" i="7"/>
  <c r="DN605" i="7"/>
  <c r="DM605" i="7"/>
  <c r="DL605" i="7"/>
  <c r="DK605" i="7"/>
  <c r="DJ605" i="7"/>
  <c r="DI605" i="7"/>
  <c r="DH605" i="7"/>
  <c r="DG605" i="7"/>
  <c r="DF605" i="7"/>
  <c r="DE605" i="7"/>
  <c r="DD605" i="7"/>
  <c r="DC605" i="7"/>
  <c r="DB605" i="7"/>
  <c r="DA605" i="7"/>
  <c r="CZ605" i="7"/>
  <c r="CY605" i="7"/>
  <c r="CX605" i="7"/>
  <c r="CW605" i="7"/>
  <c r="CV605" i="7"/>
  <c r="CU605" i="7"/>
  <c r="CT605" i="7"/>
  <c r="CS605" i="7"/>
  <c r="CR605" i="7"/>
  <c r="CQ605" i="7"/>
  <c r="CP605" i="7"/>
  <c r="CO605" i="7"/>
  <c r="CN605" i="7"/>
  <c r="CM605" i="7"/>
  <c r="CL605" i="7"/>
  <c r="CK605" i="7"/>
  <c r="CJ605" i="7"/>
  <c r="CI605" i="7"/>
  <c r="CH605" i="7"/>
  <c r="CG605" i="7"/>
  <c r="CF605" i="7"/>
  <c r="CE605" i="7"/>
  <c r="CD605" i="7"/>
  <c r="CC605" i="7"/>
  <c r="CB605" i="7"/>
  <c r="CA605" i="7"/>
  <c r="BZ605" i="7"/>
  <c r="BY605" i="7"/>
  <c r="BX605" i="7"/>
  <c r="BW605" i="7"/>
  <c r="BV605" i="7"/>
  <c r="BU605" i="7"/>
  <c r="DV599" i="7"/>
  <c r="DU599" i="7"/>
  <c r="DT599" i="7"/>
  <c r="DS599" i="7"/>
  <c r="DR599" i="7"/>
  <c r="DQ599" i="7"/>
  <c r="DP599" i="7"/>
  <c r="DO599" i="7"/>
  <c r="DN599" i="7"/>
  <c r="DM599" i="7"/>
  <c r="DL599" i="7"/>
  <c r="DK599" i="7"/>
  <c r="DJ599" i="7"/>
  <c r="DI599" i="7"/>
  <c r="DH599" i="7"/>
  <c r="DG599" i="7"/>
  <c r="DF599" i="7"/>
  <c r="DE599" i="7"/>
  <c r="DD599" i="7"/>
  <c r="DC599" i="7"/>
  <c r="DB599" i="7"/>
  <c r="DA599" i="7"/>
  <c r="CZ599" i="7"/>
  <c r="CY599" i="7"/>
  <c r="CX599" i="7"/>
  <c r="CW599" i="7"/>
  <c r="CV599" i="7"/>
  <c r="CU599" i="7"/>
  <c r="CT599" i="7"/>
  <c r="CS599" i="7"/>
  <c r="CR599" i="7"/>
  <c r="CQ599" i="7"/>
  <c r="CP599" i="7"/>
  <c r="CO599" i="7"/>
  <c r="CN599" i="7"/>
  <c r="CM599" i="7"/>
  <c r="CL599" i="7"/>
  <c r="CK599" i="7"/>
  <c r="CJ599" i="7"/>
  <c r="CI599" i="7"/>
  <c r="CH599" i="7"/>
  <c r="CG599" i="7"/>
  <c r="CF599" i="7"/>
  <c r="CE599" i="7"/>
  <c r="CD599" i="7"/>
  <c r="CC599" i="7"/>
  <c r="CB599" i="7"/>
  <c r="CA599" i="7"/>
  <c r="BZ599" i="7"/>
  <c r="BY599" i="7"/>
  <c r="BX599" i="7"/>
  <c r="BW599" i="7"/>
  <c r="BV599" i="7"/>
  <c r="BU599" i="7"/>
  <c r="DV597" i="7"/>
  <c r="DU597" i="7"/>
  <c r="DT597" i="7"/>
  <c r="DS597" i="7"/>
  <c r="DR597" i="7"/>
  <c r="DQ597" i="7"/>
  <c r="DP597" i="7"/>
  <c r="DO597" i="7"/>
  <c r="DN597" i="7"/>
  <c r="DM597" i="7"/>
  <c r="DL597" i="7"/>
  <c r="DK597" i="7"/>
  <c r="DJ597" i="7"/>
  <c r="DI597" i="7"/>
  <c r="DH597" i="7"/>
  <c r="DG597" i="7"/>
  <c r="DF597" i="7"/>
  <c r="DE597" i="7"/>
  <c r="DD597" i="7"/>
  <c r="DC597" i="7"/>
  <c r="DB597" i="7"/>
  <c r="DA597" i="7"/>
  <c r="CZ597" i="7"/>
  <c r="CY597" i="7"/>
  <c r="CX597" i="7"/>
  <c r="CW597" i="7"/>
  <c r="CV597" i="7"/>
  <c r="CU597" i="7"/>
  <c r="CT597" i="7"/>
  <c r="CS597" i="7"/>
  <c r="CR597" i="7"/>
  <c r="CQ597" i="7"/>
  <c r="CP597" i="7"/>
  <c r="CO597" i="7"/>
  <c r="CN597" i="7"/>
  <c r="CM597" i="7"/>
  <c r="CL597" i="7"/>
  <c r="CK597" i="7"/>
  <c r="CJ597" i="7"/>
  <c r="CI597" i="7"/>
  <c r="CH597" i="7"/>
  <c r="CG597" i="7"/>
  <c r="CF597" i="7"/>
  <c r="CE597" i="7"/>
  <c r="CD597" i="7"/>
  <c r="CC597" i="7"/>
  <c r="CB597" i="7"/>
  <c r="CA597" i="7"/>
  <c r="BZ597" i="7"/>
  <c r="BY597" i="7"/>
  <c r="BX597" i="7"/>
  <c r="BW597" i="7"/>
  <c r="BV597" i="7"/>
  <c r="BU597" i="7"/>
  <c r="DV594" i="7"/>
  <c r="DU594" i="7"/>
  <c r="DT594" i="7"/>
  <c r="DS594" i="7"/>
  <c r="DR594" i="7"/>
  <c r="DQ594" i="7"/>
  <c r="DP594" i="7"/>
  <c r="DO594" i="7"/>
  <c r="DN594" i="7"/>
  <c r="DM594" i="7"/>
  <c r="DL594" i="7"/>
  <c r="DK594" i="7"/>
  <c r="DJ594" i="7"/>
  <c r="DI594" i="7"/>
  <c r="DH594" i="7"/>
  <c r="DG594" i="7"/>
  <c r="DF594" i="7"/>
  <c r="DE594" i="7"/>
  <c r="DD594" i="7"/>
  <c r="DC594" i="7"/>
  <c r="DB594" i="7"/>
  <c r="DA594" i="7"/>
  <c r="CZ594" i="7"/>
  <c r="CY594" i="7"/>
  <c r="CX594" i="7"/>
  <c r="CW594" i="7"/>
  <c r="CV594" i="7"/>
  <c r="CU594" i="7"/>
  <c r="CT594" i="7"/>
  <c r="CS594" i="7"/>
  <c r="CR594" i="7"/>
  <c r="CQ594" i="7"/>
  <c r="CP594" i="7"/>
  <c r="CO594" i="7"/>
  <c r="CN594" i="7"/>
  <c r="CM594" i="7"/>
  <c r="CL594" i="7"/>
  <c r="CK594" i="7"/>
  <c r="CJ594" i="7"/>
  <c r="CI594" i="7"/>
  <c r="CH594" i="7"/>
  <c r="CG594" i="7"/>
  <c r="CF594" i="7"/>
  <c r="CE594" i="7"/>
  <c r="CD594" i="7"/>
  <c r="CC594" i="7"/>
  <c r="CB594" i="7"/>
  <c r="CA594" i="7"/>
  <c r="BZ594" i="7"/>
  <c r="BY594" i="7"/>
  <c r="BX594" i="7"/>
  <c r="BW594" i="7"/>
  <c r="BV594" i="7"/>
  <c r="BU594" i="7"/>
  <c r="DV588" i="7"/>
  <c r="DU588" i="7"/>
  <c r="DT588" i="7"/>
  <c r="DS588" i="7"/>
  <c r="DR588" i="7"/>
  <c r="DQ588" i="7"/>
  <c r="DP588" i="7"/>
  <c r="DO588" i="7"/>
  <c r="DN588" i="7"/>
  <c r="DM588" i="7"/>
  <c r="DL588" i="7"/>
  <c r="DK588" i="7"/>
  <c r="DJ588" i="7"/>
  <c r="DI588" i="7"/>
  <c r="DH588" i="7"/>
  <c r="DG588" i="7"/>
  <c r="DF588" i="7"/>
  <c r="DE588" i="7"/>
  <c r="DD588" i="7"/>
  <c r="DC588" i="7"/>
  <c r="DB588" i="7"/>
  <c r="DA588" i="7"/>
  <c r="CZ588" i="7"/>
  <c r="CY588" i="7"/>
  <c r="CX588" i="7"/>
  <c r="CW588" i="7"/>
  <c r="CV588" i="7"/>
  <c r="CU588" i="7"/>
  <c r="CT588" i="7"/>
  <c r="CS588" i="7"/>
  <c r="CR588" i="7"/>
  <c r="CQ588" i="7"/>
  <c r="CP588" i="7"/>
  <c r="CO588" i="7"/>
  <c r="CN588" i="7"/>
  <c r="CM588" i="7"/>
  <c r="CL588" i="7"/>
  <c r="CK588" i="7"/>
  <c r="CJ588" i="7"/>
  <c r="CI588" i="7"/>
  <c r="CH588" i="7"/>
  <c r="CG588" i="7"/>
  <c r="CF588" i="7"/>
  <c r="CE588" i="7"/>
  <c r="CD588" i="7"/>
  <c r="CC588" i="7"/>
  <c r="CB588" i="7"/>
  <c r="CA588" i="7"/>
  <c r="BZ588" i="7"/>
  <c r="BY588" i="7"/>
  <c r="BX588" i="7"/>
  <c r="BW588" i="7"/>
  <c r="BV588" i="7"/>
  <c r="BU588" i="7"/>
  <c r="DV586" i="7"/>
  <c r="DU586" i="7"/>
  <c r="DT586" i="7"/>
  <c r="DS586" i="7"/>
  <c r="DR586" i="7"/>
  <c r="DQ586" i="7"/>
  <c r="DP586" i="7"/>
  <c r="DO586" i="7"/>
  <c r="DN586" i="7"/>
  <c r="DM586" i="7"/>
  <c r="DL586" i="7"/>
  <c r="DK586" i="7"/>
  <c r="DJ586" i="7"/>
  <c r="DI586" i="7"/>
  <c r="DH586" i="7"/>
  <c r="DG586" i="7"/>
  <c r="DF586" i="7"/>
  <c r="DE586" i="7"/>
  <c r="DD586" i="7"/>
  <c r="DC586" i="7"/>
  <c r="DB586" i="7"/>
  <c r="DA586" i="7"/>
  <c r="CZ586" i="7"/>
  <c r="CY586" i="7"/>
  <c r="CX586" i="7"/>
  <c r="CW586" i="7"/>
  <c r="CV586" i="7"/>
  <c r="CU586" i="7"/>
  <c r="CT586" i="7"/>
  <c r="CS586" i="7"/>
  <c r="CR586" i="7"/>
  <c r="CQ586" i="7"/>
  <c r="CP586" i="7"/>
  <c r="CO586" i="7"/>
  <c r="CN586" i="7"/>
  <c r="CM586" i="7"/>
  <c r="CL586" i="7"/>
  <c r="CK586" i="7"/>
  <c r="CJ586" i="7"/>
  <c r="CI586" i="7"/>
  <c r="CH586" i="7"/>
  <c r="CG586" i="7"/>
  <c r="CF586" i="7"/>
  <c r="CE586" i="7"/>
  <c r="CD586" i="7"/>
  <c r="CC586" i="7"/>
  <c r="CB586" i="7"/>
  <c r="CA586" i="7"/>
  <c r="BZ586" i="7"/>
  <c r="BY586" i="7"/>
  <c r="BX586" i="7"/>
  <c r="BW586" i="7"/>
  <c r="BV586" i="7"/>
  <c r="BU586" i="7"/>
  <c r="DV580" i="7"/>
  <c r="DU580" i="7"/>
  <c r="DT580" i="7"/>
  <c r="DS580" i="7"/>
  <c r="DR580" i="7"/>
  <c r="DQ580" i="7"/>
  <c r="DP580" i="7"/>
  <c r="DO580" i="7"/>
  <c r="DN580" i="7"/>
  <c r="DM580" i="7"/>
  <c r="DL580" i="7"/>
  <c r="DK580" i="7"/>
  <c r="DJ580" i="7"/>
  <c r="DI580" i="7"/>
  <c r="DH580" i="7"/>
  <c r="DG580" i="7"/>
  <c r="DF580" i="7"/>
  <c r="DE580" i="7"/>
  <c r="DD580" i="7"/>
  <c r="DC580" i="7"/>
  <c r="DB580" i="7"/>
  <c r="DA580" i="7"/>
  <c r="CZ580" i="7"/>
  <c r="CY580" i="7"/>
  <c r="CX580" i="7"/>
  <c r="CW580" i="7"/>
  <c r="CV580" i="7"/>
  <c r="CU580" i="7"/>
  <c r="CT580" i="7"/>
  <c r="CS580" i="7"/>
  <c r="CR580" i="7"/>
  <c r="CQ580" i="7"/>
  <c r="CP580" i="7"/>
  <c r="CO580" i="7"/>
  <c r="CN580" i="7"/>
  <c r="CM580" i="7"/>
  <c r="CL580" i="7"/>
  <c r="CK580" i="7"/>
  <c r="CJ580" i="7"/>
  <c r="CI580" i="7"/>
  <c r="CH580" i="7"/>
  <c r="CG580" i="7"/>
  <c r="CF580" i="7"/>
  <c r="CE580" i="7"/>
  <c r="CD580" i="7"/>
  <c r="CC580" i="7"/>
  <c r="CB580" i="7"/>
  <c r="CA580" i="7"/>
  <c r="BZ580" i="7"/>
  <c r="BY580" i="7"/>
  <c r="BX580" i="7"/>
  <c r="BW580" i="7"/>
  <c r="BV580" i="7"/>
  <c r="BU580" i="7"/>
  <c r="DV574" i="7"/>
  <c r="DU574" i="7"/>
  <c r="DT574" i="7"/>
  <c r="DS574" i="7"/>
  <c r="DR574" i="7"/>
  <c r="DQ574" i="7"/>
  <c r="DP574" i="7"/>
  <c r="DO574" i="7"/>
  <c r="DN574" i="7"/>
  <c r="DM574" i="7"/>
  <c r="DL574" i="7"/>
  <c r="DK574" i="7"/>
  <c r="DJ574" i="7"/>
  <c r="DI574" i="7"/>
  <c r="DH574" i="7"/>
  <c r="DG574" i="7"/>
  <c r="DF574" i="7"/>
  <c r="DE574" i="7"/>
  <c r="DD574" i="7"/>
  <c r="DC574" i="7"/>
  <c r="DB574" i="7"/>
  <c r="DA574" i="7"/>
  <c r="CZ574" i="7"/>
  <c r="CY574" i="7"/>
  <c r="CX574" i="7"/>
  <c r="CW574" i="7"/>
  <c r="CV574" i="7"/>
  <c r="CU574" i="7"/>
  <c r="CT574" i="7"/>
  <c r="CS574" i="7"/>
  <c r="CR574" i="7"/>
  <c r="CQ574" i="7"/>
  <c r="CP574" i="7"/>
  <c r="CO574" i="7"/>
  <c r="CN574" i="7"/>
  <c r="CM574" i="7"/>
  <c r="CL574" i="7"/>
  <c r="CK574" i="7"/>
  <c r="CJ574" i="7"/>
  <c r="CI574" i="7"/>
  <c r="CH574" i="7"/>
  <c r="CG574" i="7"/>
  <c r="CF574" i="7"/>
  <c r="CE574" i="7"/>
  <c r="CD574" i="7"/>
  <c r="CC574" i="7"/>
  <c r="CB574" i="7"/>
  <c r="CA574" i="7"/>
  <c r="BZ574" i="7"/>
  <c r="BY574" i="7"/>
  <c r="BX574" i="7"/>
  <c r="BW574" i="7"/>
  <c r="BV574" i="7"/>
  <c r="BU574" i="7"/>
  <c r="DV568" i="7"/>
  <c r="DU568" i="7"/>
  <c r="DT568" i="7"/>
  <c r="DS568" i="7"/>
  <c r="DR568" i="7"/>
  <c r="DQ568" i="7"/>
  <c r="DP568" i="7"/>
  <c r="DO568" i="7"/>
  <c r="DN568" i="7"/>
  <c r="DM568" i="7"/>
  <c r="DL568" i="7"/>
  <c r="DK568" i="7"/>
  <c r="DJ568" i="7"/>
  <c r="DI568" i="7"/>
  <c r="DH568" i="7"/>
  <c r="DG568" i="7"/>
  <c r="DF568" i="7"/>
  <c r="DE568" i="7"/>
  <c r="DD568" i="7"/>
  <c r="DC568" i="7"/>
  <c r="DB568" i="7"/>
  <c r="DA568" i="7"/>
  <c r="CZ568" i="7"/>
  <c r="CY568" i="7"/>
  <c r="CX568" i="7"/>
  <c r="CW568" i="7"/>
  <c r="CV568" i="7"/>
  <c r="CU568" i="7"/>
  <c r="CT568" i="7"/>
  <c r="CS568" i="7"/>
  <c r="CR568" i="7"/>
  <c r="CQ568" i="7"/>
  <c r="CP568" i="7"/>
  <c r="CO568" i="7"/>
  <c r="CN568" i="7"/>
  <c r="CM568" i="7"/>
  <c r="CL568" i="7"/>
  <c r="CK568" i="7"/>
  <c r="CJ568" i="7"/>
  <c r="CI568" i="7"/>
  <c r="CH568" i="7"/>
  <c r="CG568" i="7"/>
  <c r="CF568" i="7"/>
  <c r="CE568" i="7"/>
  <c r="CD568" i="7"/>
  <c r="CC568" i="7"/>
  <c r="CB568" i="7"/>
  <c r="CA568" i="7"/>
  <c r="BZ568" i="7"/>
  <c r="BY568" i="7"/>
  <c r="BX568" i="7"/>
  <c r="BW568" i="7"/>
  <c r="BV568" i="7"/>
  <c r="BU568" i="7"/>
  <c r="DV562" i="7"/>
  <c r="DU562" i="7"/>
  <c r="DT562" i="7"/>
  <c r="DS562" i="7"/>
  <c r="DR562" i="7"/>
  <c r="DQ562" i="7"/>
  <c r="DP562" i="7"/>
  <c r="DO562" i="7"/>
  <c r="DN562" i="7"/>
  <c r="DM562" i="7"/>
  <c r="DL562" i="7"/>
  <c r="DK562" i="7"/>
  <c r="DJ562" i="7"/>
  <c r="DI562" i="7"/>
  <c r="DH562" i="7"/>
  <c r="DG562" i="7"/>
  <c r="DF562" i="7"/>
  <c r="DE562" i="7"/>
  <c r="DD562" i="7"/>
  <c r="DC562" i="7"/>
  <c r="DB562" i="7"/>
  <c r="DA562" i="7"/>
  <c r="CZ562" i="7"/>
  <c r="CY562" i="7"/>
  <c r="CX562" i="7"/>
  <c r="CW562" i="7"/>
  <c r="CV562" i="7"/>
  <c r="CU562" i="7"/>
  <c r="CT562" i="7"/>
  <c r="CS562" i="7"/>
  <c r="CR562" i="7"/>
  <c r="CQ562" i="7"/>
  <c r="CP562" i="7"/>
  <c r="CO562" i="7"/>
  <c r="CN562" i="7"/>
  <c r="CM562" i="7"/>
  <c r="CL562" i="7"/>
  <c r="CK562" i="7"/>
  <c r="CJ562" i="7"/>
  <c r="CI562" i="7"/>
  <c r="CH562" i="7"/>
  <c r="CG562" i="7"/>
  <c r="CF562" i="7"/>
  <c r="CE562" i="7"/>
  <c r="CD562" i="7"/>
  <c r="CC562" i="7"/>
  <c r="CB562" i="7"/>
  <c r="CA562" i="7"/>
  <c r="BZ562" i="7"/>
  <c r="BY562" i="7"/>
  <c r="BX562" i="7"/>
  <c r="BW562" i="7"/>
  <c r="BV562" i="7"/>
  <c r="BU562" i="7"/>
  <c r="DV556" i="7"/>
  <c r="DU556" i="7"/>
  <c r="DT556" i="7"/>
  <c r="DS556" i="7"/>
  <c r="DR556" i="7"/>
  <c r="DQ556" i="7"/>
  <c r="DP556" i="7"/>
  <c r="DO556" i="7"/>
  <c r="DN556" i="7"/>
  <c r="DM556" i="7"/>
  <c r="DL556" i="7"/>
  <c r="DK556" i="7"/>
  <c r="DJ556" i="7"/>
  <c r="DI556" i="7"/>
  <c r="DH556" i="7"/>
  <c r="DG556" i="7"/>
  <c r="DF556" i="7"/>
  <c r="DE556" i="7"/>
  <c r="DD556" i="7"/>
  <c r="DC556" i="7"/>
  <c r="DB556" i="7"/>
  <c r="DA556" i="7"/>
  <c r="CZ556" i="7"/>
  <c r="CY556" i="7"/>
  <c r="CX556" i="7"/>
  <c r="CW556" i="7"/>
  <c r="CV556" i="7"/>
  <c r="CU556" i="7"/>
  <c r="CT556" i="7"/>
  <c r="CS556" i="7"/>
  <c r="CR556" i="7"/>
  <c r="CQ556" i="7"/>
  <c r="CP556" i="7"/>
  <c r="CO556" i="7"/>
  <c r="CN556" i="7"/>
  <c r="CM556" i="7"/>
  <c r="CL556" i="7"/>
  <c r="CK556" i="7"/>
  <c r="CJ556" i="7"/>
  <c r="CI556" i="7"/>
  <c r="CH556" i="7"/>
  <c r="CG556" i="7"/>
  <c r="CF556" i="7"/>
  <c r="CE556" i="7"/>
  <c r="CD556" i="7"/>
  <c r="CC556" i="7"/>
  <c r="CB556" i="7"/>
  <c r="CA556" i="7"/>
  <c r="BZ556" i="7"/>
  <c r="BY556" i="7"/>
  <c r="BX556" i="7"/>
  <c r="BW556" i="7"/>
  <c r="BV556" i="7"/>
  <c r="BU556" i="7"/>
  <c r="DV551" i="7"/>
  <c r="DU551" i="7"/>
  <c r="DT551" i="7"/>
  <c r="DS551" i="7"/>
  <c r="DR551" i="7"/>
  <c r="DQ551" i="7"/>
  <c r="DP551" i="7"/>
  <c r="DO551" i="7"/>
  <c r="DN551" i="7"/>
  <c r="DM551" i="7"/>
  <c r="DL551" i="7"/>
  <c r="DK551" i="7"/>
  <c r="DJ551" i="7"/>
  <c r="DI551" i="7"/>
  <c r="DH551" i="7"/>
  <c r="DG551" i="7"/>
  <c r="DF551" i="7"/>
  <c r="DE551" i="7"/>
  <c r="DD551" i="7"/>
  <c r="DC551" i="7"/>
  <c r="DB551" i="7"/>
  <c r="DA551" i="7"/>
  <c r="CZ551" i="7"/>
  <c r="CY551" i="7"/>
  <c r="CX551" i="7"/>
  <c r="CW551" i="7"/>
  <c r="CV551" i="7"/>
  <c r="CU551" i="7"/>
  <c r="CT551" i="7"/>
  <c r="CS551" i="7"/>
  <c r="CR551" i="7"/>
  <c r="CQ551" i="7"/>
  <c r="CP551" i="7"/>
  <c r="CO551" i="7"/>
  <c r="CN551" i="7"/>
  <c r="CM551" i="7"/>
  <c r="CL551" i="7"/>
  <c r="CK551" i="7"/>
  <c r="CJ551" i="7"/>
  <c r="CI551" i="7"/>
  <c r="CH551" i="7"/>
  <c r="CG551" i="7"/>
  <c r="CF551" i="7"/>
  <c r="CE551" i="7"/>
  <c r="CD551" i="7"/>
  <c r="CC551" i="7"/>
  <c r="CB551" i="7"/>
  <c r="CA551" i="7"/>
  <c r="BZ551" i="7"/>
  <c r="BY551" i="7"/>
  <c r="BX551" i="7"/>
  <c r="BW551" i="7"/>
  <c r="BV551" i="7"/>
  <c r="BU551" i="7"/>
  <c r="DV545" i="7"/>
  <c r="DU545" i="7"/>
  <c r="DT545" i="7"/>
  <c r="DS545" i="7"/>
  <c r="DR545" i="7"/>
  <c r="DQ545" i="7"/>
  <c r="DP545" i="7"/>
  <c r="DO545" i="7"/>
  <c r="DN545" i="7"/>
  <c r="DM545" i="7"/>
  <c r="DL545" i="7"/>
  <c r="DK545" i="7"/>
  <c r="DJ545" i="7"/>
  <c r="DI545" i="7"/>
  <c r="DH545" i="7"/>
  <c r="DG545" i="7"/>
  <c r="DF545" i="7"/>
  <c r="DE545" i="7"/>
  <c r="DD545" i="7"/>
  <c r="DC545" i="7"/>
  <c r="DB545" i="7"/>
  <c r="DA545" i="7"/>
  <c r="CZ545" i="7"/>
  <c r="CY545" i="7"/>
  <c r="CX545" i="7"/>
  <c r="CW545" i="7"/>
  <c r="CV545" i="7"/>
  <c r="CU545" i="7"/>
  <c r="CT545" i="7"/>
  <c r="CS545" i="7"/>
  <c r="CR545" i="7"/>
  <c r="CQ545" i="7"/>
  <c r="CP545" i="7"/>
  <c r="CO545" i="7"/>
  <c r="CN545" i="7"/>
  <c r="CM545" i="7"/>
  <c r="CL545" i="7"/>
  <c r="CK545" i="7"/>
  <c r="CJ545" i="7"/>
  <c r="CI545" i="7"/>
  <c r="CH545" i="7"/>
  <c r="CG545" i="7"/>
  <c r="CF545" i="7"/>
  <c r="CE545" i="7"/>
  <c r="CD545" i="7"/>
  <c r="CC545" i="7"/>
  <c r="CB545" i="7"/>
  <c r="CA545" i="7"/>
  <c r="BZ545" i="7"/>
  <c r="BY545" i="7"/>
  <c r="BX545" i="7"/>
  <c r="BW545" i="7"/>
  <c r="BV545" i="7"/>
  <c r="BU545" i="7"/>
  <c r="DV539" i="7"/>
  <c r="DU539" i="7"/>
  <c r="DT539" i="7"/>
  <c r="DS539" i="7"/>
  <c r="DR539" i="7"/>
  <c r="DQ539" i="7"/>
  <c r="DP539" i="7"/>
  <c r="DO539" i="7"/>
  <c r="DN539" i="7"/>
  <c r="DM539" i="7"/>
  <c r="DL539" i="7"/>
  <c r="DK539" i="7"/>
  <c r="DJ539" i="7"/>
  <c r="DI539" i="7"/>
  <c r="DH539" i="7"/>
  <c r="DG539" i="7"/>
  <c r="DF539" i="7"/>
  <c r="DE539" i="7"/>
  <c r="DD539" i="7"/>
  <c r="DC539" i="7"/>
  <c r="DB539" i="7"/>
  <c r="DA539" i="7"/>
  <c r="CZ539" i="7"/>
  <c r="CY539" i="7"/>
  <c r="CX539" i="7"/>
  <c r="CW539" i="7"/>
  <c r="CV539" i="7"/>
  <c r="CU539" i="7"/>
  <c r="CT539" i="7"/>
  <c r="CS539" i="7"/>
  <c r="CR539" i="7"/>
  <c r="CQ539" i="7"/>
  <c r="CP539" i="7"/>
  <c r="CO539" i="7"/>
  <c r="CN539" i="7"/>
  <c r="CM539" i="7"/>
  <c r="CL539" i="7"/>
  <c r="CK539" i="7"/>
  <c r="CJ539" i="7"/>
  <c r="CI539" i="7"/>
  <c r="CH539" i="7"/>
  <c r="CG539" i="7"/>
  <c r="CF539" i="7"/>
  <c r="CE539" i="7"/>
  <c r="CD539" i="7"/>
  <c r="CC539" i="7"/>
  <c r="CB539" i="7"/>
  <c r="CA539" i="7"/>
  <c r="BZ539" i="7"/>
  <c r="BY539" i="7"/>
  <c r="BX539" i="7"/>
  <c r="BW539" i="7"/>
  <c r="BV539" i="7"/>
  <c r="BU539" i="7"/>
  <c r="DV533" i="7"/>
  <c r="DU533" i="7"/>
  <c r="DT533" i="7"/>
  <c r="DS533" i="7"/>
  <c r="DR533" i="7"/>
  <c r="DQ533" i="7"/>
  <c r="DP533" i="7"/>
  <c r="DO533" i="7"/>
  <c r="DN533" i="7"/>
  <c r="DM533" i="7"/>
  <c r="DL533" i="7"/>
  <c r="DK533" i="7"/>
  <c r="DJ533" i="7"/>
  <c r="DI533" i="7"/>
  <c r="DH533" i="7"/>
  <c r="DG533" i="7"/>
  <c r="DF533" i="7"/>
  <c r="DE533" i="7"/>
  <c r="DD533" i="7"/>
  <c r="DC533" i="7"/>
  <c r="DB533" i="7"/>
  <c r="DA533" i="7"/>
  <c r="CZ533" i="7"/>
  <c r="CY533" i="7"/>
  <c r="CX533" i="7"/>
  <c r="CW533" i="7"/>
  <c r="CV533" i="7"/>
  <c r="CU533" i="7"/>
  <c r="CT533" i="7"/>
  <c r="CS533" i="7"/>
  <c r="CR533" i="7"/>
  <c r="CQ533" i="7"/>
  <c r="CP533" i="7"/>
  <c r="CO533" i="7"/>
  <c r="CN533" i="7"/>
  <c r="CM533" i="7"/>
  <c r="CL533" i="7"/>
  <c r="CK533" i="7"/>
  <c r="CJ533" i="7"/>
  <c r="CI533" i="7"/>
  <c r="CH533" i="7"/>
  <c r="CG533" i="7"/>
  <c r="CF533" i="7"/>
  <c r="CE533" i="7"/>
  <c r="CD533" i="7"/>
  <c r="CC533" i="7"/>
  <c r="CB533" i="7"/>
  <c r="CA533" i="7"/>
  <c r="BZ533" i="7"/>
  <c r="BY533" i="7"/>
  <c r="BX533" i="7"/>
  <c r="BW533" i="7"/>
  <c r="BV533" i="7"/>
  <c r="BU533" i="7"/>
  <c r="DV524" i="7"/>
  <c r="DU524" i="7"/>
  <c r="DT524" i="7"/>
  <c r="DS524" i="7"/>
  <c r="DR524" i="7"/>
  <c r="DQ524" i="7"/>
  <c r="DP524" i="7"/>
  <c r="DO524" i="7"/>
  <c r="DN524" i="7"/>
  <c r="DM524" i="7"/>
  <c r="DL524" i="7"/>
  <c r="DK524" i="7"/>
  <c r="DJ524" i="7"/>
  <c r="DI524" i="7"/>
  <c r="DH524" i="7"/>
  <c r="DG524" i="7"/>
  <c r="DF524" i="7"/>
  <c r="DE524" i="7"/>
  <c r="DD524" i="7"/>
  <c r="DC524" i="7"/>
  <c r="DB524" i="7"/>
  <c r="DA524" i="7"/>
  <c r="CZ524" i="7"/>
  <c r="CY524" i="7"/>
  <c r="CX524" i="7"/>
  <c r="CW524" i="7"/>
  <c r="CV524" i="7"/>
  <c r="CU524" i="7"/>
  <c r="CT524" i="7"/>
  <c r="CS524" i="7"/>
  <c r="CR524" i="7"/>
  <c r="CQ524" i="7"/>
  <c r="CP524" i="7"/>
  <c r="CO524" i="7"/>
  <c r="CN524" i="7"/>
  <c r="CM524" i="7"/>
  <c r="CL524" i="7"/>
  <c r="CK524" i="7"/>
  <c r="CJ524" i="7"/>
  <c r="CI524" i="7"/>
  <c r="CH524" i="7"/>
  <c r="CG524" i="7"/>
  <c r="CF524" i="7"/>
  <c r="CE524" i="7"/>
  <c r="CD524" i="7"/>
  <c r="CC524" i="7"/>
  <c r="CB524" i="7"/>
  <c r="CA524" i="7"/>
  <c r="BZ524" i="7"/>
  <c r="BY524" i="7"/>
  <c r="BX524" i="7"/>
  <c r="BW524" i="7"/>
  <c r="BV524" i="7"/>
  <c r="BU524" i="7"/>
  <c r="DV521" i="7"/>
  <c r="DU521" i="7"/>
  <c r="DT521" i="7"/>
  <c r="DS521" i="7"/>
  <c r="DR521" i="7"/>
  <c r="DQ521" i="7"/>
  <c r="DP521" i="7"/>
  <c r="DO521" i="7"/>
  <c r="DN521" i="7"/>
  <c r="DM521" i="7"/>
  <c r="DL521" i="7"/>
  <c r="DK521" i="7"/>
  <c r="DJ521" i="7"/>
  <c r="DI521" i="7"/>
  <c r="DH521" i="7"/>
  <c r="DG521" i="7"/>
  <c r="DF521" i="7"/>
  <c r="DE521" i="7"/>
  <c r="DD521" i="7"/>
  <c r="DC521" i="7"/>
  <c r="DB521" i="7"/>
  <c r="DA521" i="7"/>
  <c r="CZ521" i="7"/>
  <c r="CY521" i="7"/>
  <c r="CX521" i="7"/>
  <c r="CW521" i="7"/>
  <c r="CV521" i="7"/>
  <c r="CU521" i="7"/>
  <c r="CT521" i="7"/>
  <c r="CS521" i="7"/>
  <c r="CR521" i="7"/>
  <c r="CQ521" i="7"/>
  <c r="CP521" i="7"/>
  <c r="CO521" i="7"/>
  <c r="CN521" i="7"/>
  <c r="CM521" i="7"/>
  <c r="CL521" i="7"/>
  <c r="CK521" i="7"/>
  <c r="CJ521" i="7"/>
  <c r="CI521" i="7"/>
  <c r="CH521" i="7"/>
  <c r="CG521" i="7"/>
  <c r="CF521" i="7"/>
  <c r="CE521" i="7"/>
  <c r="CD521" i="7"/>
  <c r="CC521" i="7"/>
  <c r="CB521" i="7"/>
  <c r="CA521" i="7"/>
  <c r="BZ521" i="7"/>
  <c r="BY521" i="7"/>
  <c r="BX521" i="7"/>
  <c r="BW521" i="7"/>
  <c r="BV521" i="7"/>
  <c r="BU521" i="7"/>
  <c r="DV512" i="7"/>
  <c r="DU512" i="7"/>
  <c r="DT512" i="7"/>
  <c r="DS512" i="7"/>
  <c r="DR512" i="7"/>
  <c r="DQ512" i="7"/>
  <c r="DP512" i="7"/>
  <c r="DO512" i="7"/>
  <c r="DN512" i="7"/>
  <c r="DM512" i="7"/>
  <c r="DL512" i="7"/>
  <c r="DK512" i="7"/>
  <c r="DJ512" i="7"/>
  <c r="DI512" i="7"/>
  <c r="DH512" i="7"/>
  <c r="DG512" i="7"/>
  <c r="DF512" i="7"/>
  <c r="DE512" i="7"/>
  <c r="DD512" i="7"/>
  <c r="DC512" i="7"/>
  <c r="DB512" i="7"/>
  <c r="DA512" i="7"/>
  <c r="CZ512" i="7"/>
  <c r="CY512" i="7"/>
  <c r="CX512" i="7"/>
  <c r="CW512" i="7"/>
  <c r="CV512" i="7"/>
  <c r="CU512" i="7"/>
  <c r="CT512" i="7"/>
  <c r="CS512" i="7"/>
  <c r="CR512" i="7"/>
  <c r="CQ512" i="7"/>
  <c r="CP512" i="7"/>
  <c r="CO512" i="7"/>
  <c r="CN512" i="7"/>
  <c r="CM512" i="7"/>
  <c r="CL512" i="7"/>
  <c r="CK512" i="7"/>
  <c r="CJ512" i="7"/>
  <c r="CI512" i="7"/>
  <c r="CH512" i="7"/>
  <c r="CG512" i="7"/>
  <c r="CF512" i="7"/>
  <c r="CE512" i="7"/>
  <c r="CD512" i="7"/>
  <c r="CC512" i="7"/>
  <c r="CB512" i="7"/>
  <c r="CA512" i="7"/>
  <c r="BZ512" i="7"/>
  <c r="BY512" i="7"/>
  <c r="BX512" i="7"/>
  <c r="BW512" i="7"/>
  <c r="BV512" i="7"/>
  <c r="BU512" i="7"/>
  <c r="DV506" i="7"/>
  <c r="DU506" i="7"/>
  <c r="DT506" i="7"/>
  <c r="DS506" i="7"/>
  <c r="DR506" i="7"/>
  <c r="DQ506" i="7"/>
  <c r="DP506" i="7"/>
  <c r="DO506" i="7"/>
  <c r="DN506" i="7"/>
  <c r="DM506" i="7"/>
  <c r="DL506" i="7"/>
  <c r="DK506" i="7"/>
  <c r="DJ506" i="7"/>
  <c r="DI506" i="7"/>
  <c r="DH506" i="7"/>
  <c r="DG506" i="7"/>
  <c r="DF506" i="7"/>
  <c r="DE506" i="7"/>
  <c r="DD506" i="7"/>
  <c r="DC506" i="7"/>
  <c r="DB506" i="7"/>
  <c r="DA506" i="7"/>
  <c r="CZ506" i="7"/>
  <c r="CY506" i="7"/>
  <c r="CX506" i="7"/>
  <c r="CW506" i="7"/>
  <c r="CV506" i="7"/>
  <c r="CU506" i="7"/>
  <c r="CT506" i="7"/>
  <c r="CS506" i="7"/>
  <c r="CR506" i="7"/>
  <c r="CQ506" i="7"/>
  <c r="CP506" i="7"/>
  <c r="CO506" i="7"/>
  <c r="CN506" i="7"/>
  <c r="CM506" i="7"/>
  <c r="CL506" i="7"/>
  <c r="CK506" i="7"/>
  <c r="CJ506" i="7"/>
  <c r="CI506" i="7"/>
  <c r="CH506" i="7"/>
  <c r="CG506" i="7"/>
  <c r="CF506" i="7"/>
  <c r="CE506" i="7"/>
  <c r="CD506" i="7"/>
  <c r="CC506" i="7"/>
  <c r="CB506" i="7"/>
  <c r="CA506" i="7"/>
  <c r="BZ506" i="7"/>
  <c r="BY506" i="7"/>
  <c r="BX506" i="7"/>
  <c r="BW506" i="7"/>
  <c r="BV506" i="7"/>
  <c r="BU506" i="7"/>
  <c r="DV497" i="7"/>
  <c r="DU497" i="7"/>
  <c r="DT497" i="7"/>
  <c r="DS497" i="7"/>
  <c r="DR497" i="7"/>
  <c r="DQ497" i="7"/>
  <c r="DP497" i="7"/>
  <c r="DO497" i="7"/>
  <c r="DN497" i="7"/>
  <c r="DM497" i="7"/>
  <c r="DL497" i="7"/>
  <c r="DK497" i="7"/>
  <c r="DJ497" i="7"/>
  <c r="DI497" i="7"/>
  <c r="DH497" i="7"/>
  <c r="DG497" i="7"/>
  <c r="DF497" i="7"/>
  <c r="DE497" i="7"/>
  <c r="DD497" i="7"/>
  <c r="DC497" i="7"/>
  <c r="DB497" i="7"/>
  <c r="DA497" i="7"/>
  <c r="CZ497" i="7"/>
  <c r="CY497" i="7"/>
  <c r="CX497" i="7"/>
  <c r="CW497" i="7"/>
  <c r="CV497" i="7"/>
  <c r="CU497" i="7"/>
  <c r="CT497" i="7"/>
  <c r="CS497" i="7"/>
  <c r="CR497" i="7"/>
  <c r="CQ497" i="7"/>
  <c r="CP497" i="7"/>
  <c r="CO497" i="7"/>
  <c r="CN497" i="7"/>
  <c r="CM497" i="7"/>
  <c r="CL497" i="7"/>
  <c r="CK497" i="7"/>
  <c r="CJ497" i="7"/>
  <c r="CI497" i="7"/>
  <c r="CH497" i="7"/>
  <c r="CG497" i="7"/>
  <c r="CF497" i="7"/>
  <c r="CE497" i="7"/>
  <c r="CD497" i="7"/>
  <c r="CC497" i="7"/>
  <c r="CB497" i="7"/>
  <c r="CA497" i="7"/>
  <c r="BZ497" i="7"/>
  <c r="BY497" i="7"/>
  <c r="BX497" i="7"/>
  <c r="BW497" i="7"/>
  <c r="BV497" i="7"/>
  <c r="BU497" i="7"/>
  <c r="DV491" i="7"/>
  <c r="DU491" i="7"/>
  <c r="DT491" i="7"/>
  <c r="DS491" i="7"/>
  <c r="DR491" i="7"/>
  <c r="DQ491" i="7"/>
  <c r="DP491" i="7"/>
  <c r="DO491" i="7"/>
  <c r="DN491" i="7"/>
  <c r="DM491" i="7"/>
  <c r="DL491" i="7"/>
  <c r="DK491" i="7"/>
  <c r="DJ491" i="7"/>
  <c r="DI491" i="7"/>
  <c r="DH491" i="7"/>
  <c r="DG491" i="7"/>
  <c r="DF491" i="7"/>
  <c r="DE491" i="7"/>
  <c r="DD491" i="7"/>
  <c r="DC491" i="7"/>
  <c r="DB491" i="7"/>
  <c r="DA491" i="7"/>
  <c r="CZ491" i="7"/>
  <c r="CY491" i="7"/>
  <c r="CX491" i="7"/>
  <c r="CW491" i="7"/>
  <c r="CV491" i="7"/>
  <c r="CU491" i="7"/>
  <c r="CT491" i="7"/>
  <c r="CS491" i="7"/>
  <c r="CR491" i="7"/>
  <c r="CQ491" i="7"/>
  <c r="CP491" i="7"/>
  <c r="CO491" i="7"/>
  <c r="CN491" i="7"/>
  <c r="CM491" i="7"/>
  <c r="CL491" i="7"/>
  <c r="CK491" i="7"/>
  <c r="CJ491" i="7"/>
  <c r="CI491" i="7"/>
  <c r="CH491" i="7"/>
  <c r="CG491" i="7"/>
  <c r="CF491" i="7"/>
  <c r="CE491" i="7"/>
  <c r="CD491" i="7"/>
  <c r="CC491" i="7"/>
  <c r="CB491" i="7"/>
  <c r="CA491" i="7"/>
  <c r="BZ491" i="7"/>
  <c r="BY491" i="7"/>
  <c r="BX491" i="7"/>
  <c r="BW491" i="7"/>
  <c r="BV491" i="7"/>
  <c r="BU491" i="7"/>
  <c r="DV486" i="7"/>
  <c r="DU486" i="7"/>
  <c r="DT486" i="7"/>
  <c r="DS486" i="7"/>
  <c r="DR486" i="7"/>
  <c r="DQ486" i="7"/>
  <c r="DP486" i="7"/>
  <c r="DO486" i="7"/>
  <c r="DN486" i="7"/>
  <c r="DM486" i="7"/>
  <c r="DL486" i="7"/>
  <c r="DK486" i="7"/>
  <c r="DJ486" i="7"/>
  <c r="DI486" i="7"/>
  <c r="DH486" i="7"/>
  <c r="DG486" i="7"/>
  <c r="DF486" i="7"/>
  <c r="DE486" i="7"/>
  <c r="DD486" i="7"/>
  <c r="DC486" i="7"/>
  <c r="DB486" i="7"/>
  <c r="DA486" i="7"/>
  <c r="CZ486" i="7"/>
  <c r="CY486" i="7"/>
  <c r="CX486" i="7"/>
  <c r="CW486" i="7"/>
  <c r="CV486" i="7"/>
  <c r="CU486" i="7"/>
  <c r="CT486" i="7"/>
  <c r="CS486" i="7"/>
  <c r="CR486" i="7"/>
  <c r="CQ486" i="7"/>
  <c r="CP486" i="7"/>
  <c r="CO486" i="7"/>
  <c r="CN486" i="7"/>
  <c r="CM486" i="7"/>
  <c r="CL486" i="7"/>
  <c r="CK486" i="7"/>
  <c r="CJ486" i="7"/>
  <c r="CI486" i="7"/>
  <c r="CH486" i="7"/>
  <c r="CG486" i="7"/>
  <c r="CF486" i="7"/>
  <c r="CE486" i="7"/>
  <c r="CD486" i="7"/>
  <c r="CC486" i="7"/>
  <c r="CB486" i="7"/>
  <c r="CA486" i="7"/>
  <c r="BZ486" i="7"/>
  <c r="BY486" i="7"/>
  <c r="BX486" i="7"/>
  <c r="BW486" i="7"/>
  <c r="BV486" i="7"/>
  <c r="BU486" i="7"/>
  <c r="DV480" i="7"/>
  <c r="DU480" i="7"/>
  <c r="DT480" i="7"/>
  <c r="DS480" i="7"/>
  <c r="DR480" i="7"/>
  <c r="DQ480" i="7"/>
  <c r="DP480" i="7"/>
  <c r="DO480" i="7"/>
  <c r="DN480" i="7"/>
  <c r="DM480" i="7"/>
  <c r="DL480" i="7"/>
  <c r="DK480" i="7"/>
  <c r="DJ480" i="7"/>
  <c r="DI480" i="7"/>
  <c r="DH480" i="7"/>
  <c r="DG480" i="7"/>
  <c r="DF480" i="7"/>
  <c r="DE480" i="7"/>
  <c r="DD480" i="7"/>
  <c r="DC480" i="7"/>
  <c r="DB480" i="7"/>
  <c r="DA480" i="7"/>
  <c r="CZ480" i="7"/>
  <c r="CY480" i="7"/>
  <c r="CX480" i="7"/>
  <c r="CW480" i="7"/>
  <c r="CV480" i="7"/>
  <c r="CU480" i="7"/>
  <c r="CT480" i="7"/>
  <c r="CS480" i="7"/>
  <c r="CR480" i="7"/>
  <c r="CQ480" i="7"/>
  <c r="CP480" i="7"/>
  <c r="CO480" i="7"/>
  <c r="CN480" i="7"/>
  <c r="CM480" i="7"/>
  <c r="CL480" i="7"/>
  <c r="CK480" i="7"/>
  <c r="CJ480" i="7"/>
  <c r="CI480" i="7"/>
  <c r="CH480" i="7"/>
  <c r="CG480" i="7"/>
  <c r="CF480" i="7"/>
  <c r="CE480" i="7"/>
  <c r="CD480" i="7"/>
  <c r="CC480" i="7"/>
  <c r="CB480" i="7"/>
  <c r="CA480" i="7"/>
  <c r="BZ480" i="7"/>
  <c r="BY480" i="7"/>
  <c r="BX480" i="7"/>
  <c r="BW480" i="7"/>
  <c r="BV480" i="7"/>
  <c r="BU480" i="7"/>
  <c r="DV470" i="7"/>
  <c r="DU470" i="7"/>
  <c r="DT470" i="7"/>
  <c r="DS470" i="7"/>
  <c r="DR470" i="7"/>
  <c r="DQ470" i="7"/>
  <c r="DP470" i="7"/>
  <c r="DO470" i="7"/>
  <c r="DN470" i="7"/>
  <c r="DM470" i="7"/>
  <c r="DL470" i="7"/>
  <c r="DK470" i="7"/>
  <c r="DJ470" i="7"/>
  <c r="DI470" i="7"/>
  <c r="DH470" i="7"/>
  <c r="DG470" i="7"/>
  <c r="DF470" i="7"/>
  <c r="DE470" i="7"/>
  <c r="DD470" i="7"/>
  <c r="DC470" i="7"/>
  <c r="DB470" i="7"/>
  <c r="DA470" i="7"/>
  <c r="CZ470" i="7"/>
  <c r="CY470" i="7"/>
  <c r="CX470" i="7"/>
  <c r="CW470" i="7"/>
  <c r="CV470" i="7"/>
  <c r="CU470" i="7"/>
  <c r="CT470" i="7"/>
  <c r="CS470" i="7"/>
  <c r="CR470" i="7"/>
  <c r="CQ470" i="7"/>
  <c r="CP470" i="7"/>
  <c r="CO470" i="7"/>
  <c r="CN470" i="7"/>
  <c r="CM470" i="7"/>
  <c r="CL470" i="7"/>
  <c r="CK470" i="7"/>
  <c r="CJ470" i="7"/>
  <c r="CI470" i="7"/>
  <c r="CH470" i="7"/>
  <c r="CG470" i="7"/>
  <c r="CF470" i="7"/>
  <c r="CE470" i="7"/>
  <c r="CD470" i="7"/>
  <c r="CC470" i="7"/>
  <c r="CB470" i="7"/>
  <c r="CA470" i="7"/>
  <c r="BZ470" i="7"/>
  <c r="BY470" i="7"/>
  <c r="BX470" i="7"/>
  <c r="BW470" i="7"/>
  <c r="BV470" i="7"/>
  <c r="BU470" i="7"/>
  <c r="DV464" i="7"/>
  <c r="DU464" i="7"/>
  <c r="DT464" i="7"/>
  <c r="DS464" i="7"/>
  <c r="DR464" i="7"/>
  <c r="DQ464" i="7"/>
  <c r="DP464" i="7"/>
  <c r="DO464" i="7"/>
  <c r="DN464" i="7"/>
  <c r="DM464" i="7"/>
  <c r="DL464" i="7"/>
  <c r="DK464" i="7"/>
  <c r="DJ464" i="7"/>
  <c r="DI464" i="7"/>
  <c r="DH464" i="7"/>
  <c r="DG464" i="7"/>
  <c r="DF464" i="7"/>
  <c r="DE464" i="7"/>
  <c r="DD464" i="7"/>
  <c r="DC464" i="7"/>
  <c r="DB464" i="7"/>
  <c r="DA464" i="7"/>
  <c r="CZ464" i="7"/>
  <c r="CY464" i="7"/>
  <c r="CX464" i="7"/>
  <c r="CW464" i="7"/>
  <c r="CV464" i="7"/>
  <c r="CU464" i="7"/>
  <c r="CT464" i="7"/>
  <c r="CS464" i="7"/>
  <c r="CR464" i="7"/>
  <c r="CQ464" i="7"/>
  <c r="CP464" i="7"/>
  <c r="CO464" i="7"/>
  <c r="CN464" i="7"/>
  <c r="CM464" i="7"/>
  <c r="CL464" i="7"/>
  <c r="CK464" i="7"/>
  <c r="CJ464" i="7"/>
  <c r="CI464" i="7"/>
  <c r="CH464" i="7"/>
  <c r="CG464" i="7"/>
  <c r="CF464" i="7"/>
  <c r="CE464" i="7"/>
  <c r="CD464" i="7"/>
  <c r="CC464" i="7"/>
  <c r="CB464" i="7"/>
  <c r="CA464" i="7"/>
  <c r="BZ464" i="7"/>
  <c r="BY464" i="7"/>
  <c r="BX464" i="7"/>
  <c r="BW464" i="7"/>
  <c r="BV464" i="7"/>
  <c r="BU464" i="7"/>
  <c r="DV458" i="7"/>
  <c r="DU458" i="7"/>
  <c r="DT458" i="7"/>
  <c r="DS458" i="7"/>
  <c r="DR458" i="7"/>
  <c r="DQ458" i="7"/>
  <c r="DP458" i="7"/>
  <c r="DO458" i="7"/>
  <c r="DN458" i="7"/>
  <c r="DM458" i="7"/>
  <c r="DL458" i="7"/>
  <c r="DK458" i="7"/>
  <c r="DJ458" i="7"/>
  <c r="DI458" i="7"/>
  <c r="DH458" i="7"/>
  <c r="DG458" i="7"/>
  <c r="DF458" i="7"/>
  <c r="DE458" i="7"/>
  <c r="DD458" i="7"/>
  <c r="DC458" i="7"/>
  <c r="DB458" i="7"/>
  <c r="DA458" i="7"/>
  <c r="CZ458" i="7"/>
  <c r="CY458" i="7"/>
  <c r="CX458" i="7"/>
  <c r="CW458" i="7"/>
  <c r="CV458" i="7"/>
  <c r="CU458" i="7"/>
  <c r="CT458" i="7"/>
  <c r="CS458" i="7"/>
  <c r="CR458" i="7"/>
  <c r="CQ458" i="7"/>
  <c r="CP458" i="7"/>
  <c r="CO458" i="7"/>
  <c r="CN458" i="7"/>
  <c r="CM458" i="7"/>
  <c r="CL458" i="7"/>
  <c r="CK458" i="7"/>
  <c r="CJ458" i="7"/>
  <c r="CI458" i="7"/>
  <c r="CH458" i="7"/>
  <c r="CG458" i="7"/>
  <c r="CF458" i="7"/>
  <c r="CE458" i="7"/>
  <c r="CD458" i="7"/>
  <c r="CC458" i="7"/>
  <c r="CB458" i="7"/>
  <c r="CA458" i="7"/>
  <c r="BZ458" i="7"/>
  <c r="BY458" i="7"/>
  <c r="BX458" i="7"/>
  <c r="BW458" i="7"/>
  <c r="BV458" i="7"/>
  <c r="BU458" i="7"/>
  <c r="DV452" i="7"/>
  <c r="DU452" i="7"/>
  <c r="DT452" i="7"/>
  <c r="DS452" i="7"/>
  <c r="DR452" i="7"/>
  <c r="DQ452" i="7"/>
  <c r="DP452" i="7"/>
  <c r="DO452" i="7"/>
  <c r="DN452" i="7"/>
  <c r="DM452" i="7"/>
  <c r="DL452" i="7"/>
  <c r="DK452" i="7"/>
  <c r="DJ452" i="7"/>
  <c r="DI452" i="7"/>
  <c r="DH452" i="7"/>
  <c r="DG452" i="7"/>
  <c r="DF452" i="7"/>
  <c r="DE452" i="7"/>
  <c r="DD452" i="7"/>
  <c r="DC452" i="7"/>
  <c r="DB452" i="7"/>
  <c r="DA452" i="7"/>
  <c r="CZ452" i="7"/>
  <c r="CY452" i="7"/>
  <c r="CX452" i="7"/>
  <c r="CW452" i="7"/>
  <c r="CV452" i="7"/>
  <c r="CU452" i="7"/>
  <c r="CT452" i="7"/>
  <c r="CS452" i="7"/>
  <c r="CR452" i="7"/>
  <c r="CQ452" i="7"/>
  <c r="CP452" i="7"/>
  <c r="CO452" i="7"/>
  <c r="CN452" i="7"/>
  <c r="CM452" i="7"/>
  <c r="CL452" i="7"/>
  <c r="CK452" i="7"/>
  <c r="CJ452" i="7"/>
  <c r="CI452" i="7"/>
  <c r="CH452" i="7"/>
  <c r="CG452" i="7"/>
  <c r="CF452" i="7"/>
  <c r="CE452" i="7"/>
  <c r="CD452" i="7"/>
  <c r="CC452" i="7"/>
  <c r="CB452" i="7"/>
  <c r="CA452" i="7"/>
  <c r="BZ452" i="7"/>
  <c r="BY452" i="7"/>
  <c r="BX452" i="7"/>
  <c r="BW452" i="7"/>
  <c r="BV452" i="7"/>
  <c r="BU452" i="7"/>
  <c r="DV446" i="7"/>
  <c r="DU446" i="7"/>
  <c r="DT446" i="7"/>
  <c r="DS446" i="7"/>
  <c r="DR446" i="7"/>
  <c r="DQ446" i="7"/>
  <c r="DP446" i="7"/>
  <c r="DO446" i="7"/>
  <c r="DN446" i="7"/>
  <c r="DM446" i="7"/>
  <c r="DL446" i="7"/>
  <c r="DK446" i="7"/>
  <c r="DJ446" i="7"/>
  <c r="DI446" i="7"/>
  <c r="DH446" i="7"/>
  <c r="DG446" i="7"/>
  <c r="DF446" i="7"/>
  <c r="DE446" i="7"/>
  <c r="DD446" i="7"/>
  <c r="DC446" i="7"/>
  <c r="DB446" i="7"/>
  <c r="DA446" i="7"/>
  <c r="CZ446" i="7"/>
  <c r="CY446" i="7"/>
  <c r="CX446" i="7"/>
  <c r="CW446" i="7"/>
  <c r="CV446" i="7"/>
  <c r="CU446" i="7"/>
  <c r="CT446" i="7"/>
  <c r="CS446" i="7"/>
  <c r="CR446" i="7"/>
  <c r="CQ446" i="7"/>
  <c r="CP446" i="7"/>
  <c r="CO446" i="7"/>
  <c r="CN446" i="7"/>
  <c r="CM446" i="7"/>
  <c r="CL446" i="7"/>
  <c r="CK446" i="7"/>
  <c r="CJ446" i="7"/>
  <c r="CI446" i="7"/>
  <c r="CH446" i="7"/>
  <c r="CG446" i="7"/>
  <c r="CF446" i="7"/>
  <c r="CE446" i="7"/>
  <c r="CD446" i="7"/>
  <c r="CC446" i="7"/>
  <c r="CB446" i="7"/>
  <c r="CA446" i="7"/>
  <c r="BZ446" i="7"/>
  <c r="BY446" i="7"/>
  <c r="BX446" i="7"/>
  <c r="BW446" i="7"/>
  <c r="BV446" i="7"/>
  <c r="BU446" i="7"/>
  <c r="DV441" i="7"/>
  <c r="DU441" i="7"/>
  <c r="DT441" i="7"/>
  <c r="DS441" i="7"/>
  <c r="DR441" i="7"/>
  <c r="DQ441" i="7"/>
  <c r="DP441" i="7"/>
  <c r="DO441" i="7"/>
  <c r="DN441" i="7"/>
  <c r="DM441" i="7"/>
  <c r="DL441" i="7"/>
  <c r="DK441" i="7"/>
  <c r="DJ441" i="7"/>
  <c r="DI441" i="7"/>
  <c r="DH441" i="7"/>
  <c r="DG441" i="7"/>
  <c r="DF441" i="7"/>
  <c r="DE441" i="7"/>
  <c r="DD441" i="7"/>
  <c r="DC441" i="7"/>
  <c r="DB441" i="7"/>
  <c r="DA441" i="7"/>
  <c r="CZ441" i="7"/>
  <c r="CY441" i="7"/>
  <c r="CX441" i="7"/>
  <c r="CW441" i="7"/>
  <c r="CV441" i="7"/>
  <c r="CU441" i="7"/>
  <c r="CT441" i="7"/>
  <c r="CS441" i="7"/>
  <c r="CR441" i="7"/>
  <c r="CQ441" i="7"/>
  <c r="CP441" i="7"/>
  <c r="CO441" i="7"/>
  <c r="CN441" i="7"/>
  <c r="CM441" i="7"/>
  <c r="CL441" i="7"/>
  <c r="CK441" i="7"/>
  <c r="CJ441" i="7"/>
  <c r="CI441" i="7"/>
  <c r="CH441" i="7"/>
  <c r="CG441" i="7"/>
  <c r="CF441" i="7"/>
  <c r="CE441" i="7"/>
  <c r="CD441" i="7"/>
  <c r="CC441" i="7"/>
  <c r="CB441" i="7"/>
  <c r="CA441" i="7"/>
  <c r="BZ441" i="7"/>
  <c r="BY441" i="7"/>
  <c r="BX441" i="7"/>
  <c r="BW441" i="7"/>
  <c r="BV441" i="7"/>
  <c r="BU441" i="7"/>
  <c r="DV435" i="7"/>
  <c r="DU435" i="7"/>
  <c r="DT435" i="7"/>
  <c r="DS435" i="7"/>
  <c r="DR435" i="7"/>
  <c r="DQ435" i="7"/>
  <c r="DP435" i="7"/>
  <c r="DO435" i="7"/>
  <c r="DN435" i="7"/>
  <c r="DM435" i="7"/>
  <c r="DL435" i="7"/>
  <c r="DK435" i="7"/>
  <c r="DJ435" i="7"/>
  <c r="DI435" i="7"/>
  <c r="DH435" i="7"/>
  <c r="DG435" i="7"/>
  <c r="DF435" i="7"/>
  <c r="DE435" i="7"/>
  <c r="DD435" i="7"/>
  <c r="DC435" i="7"/>
  <c r="DB435" i="7"/>
  <c r="DA435" i="7"/>
  <c r="CZ435" i="7"/>
  <c r="CY435" i="7"/>
  <c r="CX435" i="7"/>
  <c r="CW435" i="7"/>
  <c r="CV435" i="7"/>
  <c r="CU435" i="7"/>
  <c r="CT435" i="7"/>
  <c r="CS435" i="7"/>
  <c r="CR435" i="7"/>
  <c r="CQ435" i="7"/>
  <c r="CP435" i="7"/>
  <c r="CO435" i="7"/>
  <c r="CN435" i="7"/>
  <c r="CM435" i="7"/>
  <c r="CL435" i="7"/>
  <c r="CK435" i="7"/>
  <c r="CJ435" i="7"/>
  <c r="CI435" i="7"/>
  <c r="CH435" i="7"/>
  <c r="CG435" i="7"/>
  <c r="CF435" i="7"/>
  <c r="CE435" i="7"/>
  <c r="CD435" i="7"/>
  <c r="CC435" i="7"/>
  <c r="CB435" i="7"/>
  <c r="CA435" i="7"/>
  <c r="BZ435" i="7"/>
  <c r="BY435" i="7"/>
  <c r="BX435" i="7"/>
  <c r="BW435" i="7"/>
  <c r="BV435" i="7"/>
  <c r="BU435" i="7"/>
  <c r="DV429" i="7"/>
  <c r="DU429" i="7"/>
  <c r="DT429" i="7"/>
  <c r="DS429" i="7"/>
  <c r="DR429" i="7"/>
  <c r="DQ429" i="7"/>
  <c r="DP429" i="7"/>
  <c r="DO429" i="7"/>
  <c r="DN429" i="7"/>
  <c r="DM429" i="7"/>
  <c r="DL429" i="7"/>
  <c r="DK429" i="7"/>
  <c r="DJ429" i="7"/>
  <c r="DI429" i="7"/>
  <c r="DH429" i="7"/>
  <c r="DG429" i="7"/>
  <c r="DF429" i="7"/>
  <c r="DE429" i="7"/>
  <c r="DD429" i="7"/>
  <c r="DC429" i="7"/>
  <c r="DB429" i="7"/>
  <c r="DA429" i="7"/>
  <c r="CZ429" i="7"/>
  <c r="CY429" i="7"/>
  <c r="CX429" i="7"/>
  <c r="CW429" i="7"/>
  <c r="CV429" i="7"/>
  <c r="CU429" i="7"/>
  <c r="CT429" i="7"/>
  <c r="CS429" i="7"/>
  <c r="CR429" i="7"/>
  <c r="CQ429" i="7"/>
  <c r="CP429" i="7"/>
  <c r="CO429" i="7"/>
  <c r="CN429" i="7"/>
  <c r="CM429" i="7"/>
  <c r="CL429" i="7"/>
  <c r="CK429" i="7"/>
  <c r="CJ429" i="7"/>
  <c r="CI429" i="7"/>
  <c r="CH429" i="7"/>
  <c r="CG429" i="7"/>
  <c r="CF429" i="7"/>
  <c r="CE429" i="7"/>
  <c r="CD429" i="7"/>
  <c r="CC429" i="7"/>
  <c r="CB429" i="7"/>
  <c r="CA429" i="7"/>
  <c r="BZ429" i="7"/>
  <c r="BY429" i="7"/>
  <c r="BX429" i="7"/>
  <c r="BW429" i="7"/>
  <c r="BV429" i="7"/>
  <c r="BU429" i="7"/>
  <c r="DV423" i="7"/>
  <c r="DU423" i="7"/>
  <c r="DT423" i="7"/>
  <c r="DS423" i="7"/>
  <c r="DR423" i="7"/>
  <c r="DQ423" i="7"/>
  <c r="DP423" i="7"/>
  <c r="DO423" i="7"/>
  <c r="DN423" i="7"/>
  <c r="DM423" i="7"/>
  <c r="DL423" i="7"/>
  <c r="DK423" i="7"/>
  <c r="DJ423" i="7"/>
  <c r="DI423" i="7"/>
  <c r="DH423" i="7"/>
  <c r="DG423" i="7"/>
  <c r="DF423" i="7"/>
  <c r="DE423" i="7"/>
  <c r="DD423" i="7"/>
  <c r="DC423" i="7"/>
  <c r="DB423" i="7"/>
  <c r="DA423" i="7"/>
  <c r="CZ423" i="7"/>
  <c r="CY423" i="7"/>
  <c r="CX423" i="7"/>
  <c r="CW423" i="7"/>
  <c r="CV423" i="7"/>
  <c r="CU423" i="7"/>
  <c r="CT423" i="7"/>
  <c r="CS423" i="7"/>
  <c r="CR423" i="7"/>
  <c r="CQ423" i="7"/>
  <c r="CP423" i="7"/>
  <c r="CO423" i="7"/>
  <c r="CN423" i="7"/>
  <c r="CM423" i="7"/>
  <c r="CL423" i="7"/>
  <c r="CK423" i="7"/>
  <c r="CJ423" i="7"/>
  <c r="CI423" i="7"/>
  <c r="CH423" i="7"/>
  <c r="CG423" i="7"/>
  <c r="CF423" i="7"/>
  <c r="CE423" i="7"/>
  <c r="CD423" i="7"/>
  <c r="CC423" i="7"/>
  <c r="CB423" i="7"/>
  <c r="CA423" i="7"/>
  <c r="BZ423" i="7"/>
  <c r="BY423" i="7"/>
  <c r="BX423" i="7"/>
  <c r="BW423" i="7"/>
  <c r="BV423" i="7"/>
  <c r="BU423" i="7"/>
  <c r="DV416" i="7"/>
  <c r="DU416" i="7"/>
  <c r="DT416" i="7"/>
  <c r="DS416" i="7"/>
  <c r="DR416" i="7"/>
  <c r="DQ416" i="7"/>
  <c r="DP416" i="7"/>
  <c r="DO416" i="7"/>
  <c r="DN416" i="7"/>
  <c r="DM416" i="7"/>
  <c r="DL416" i="7"/>
  <c r="DK416" i="7"/>
  <c r="DJ416" i="7"/>
  <c r="DI416" i="7"/>
  <c r="DH416" i="7"/>
  <c r="DG416" i="7"/>
  <c r="DF416" i="7"/>
  <c r="DE416" i="7"/>
  <c r="DD416" i="7"/>
  <c r="DC416" i="7"/>
  <c r="DB416" i="7"/>
  <c r="DA416" i="7"/>
  <c r="CZ416" i="7"/>
  <c r="CY416" i="7"/>
  <c r="CX416" i="7"/>
  <c r="CW416" i="7"/>
  <c r="CV416" i="7"/>
  <c r="CU416" i="7"/>
  <c r="CT416" i="7"/>
  <c r="CS416" i="7"/>
  <c r="CR416" i="7"/>
  <c r="CQ416" i="7"/>
  <c r="CP416" i="7"/>
  <c r="CO416" i="7"/>
  <c r="CN416" i="7"/>
  <c r="CM416" i="7"/>
  <c r="CL416" i="7"/>
  <c r="CK416" i="7"/>
  <c r="CJ416" i="7"/>
  <c r="CI416" i="7"/>
  <c r="CH416" i="7"/>
  <c r="CG416" i="7"/>
  <c r="CF416" i="7"/>
  <c r="CE416" i="7"/>
  <c r="CD416" i="7"/>
  <c r="CC416" i="7"/>
  <c r="CB416" i="7"/>
  <c r="CA416" i="7"/>
  <c r="BZ416" i="7"/>
  <c r="BY416" i="7"/>
  <c r="BX416" i="7"/>
  <c r="BW416" i="7"/>
  <c r="BV416" i="7"/>
  <c r="BU416" i="7"/>
  <c r="DV415" i="7"/>
  <c r="DU415" i="7"/>
  <c r="DT415" i="7"/>
  <c r="DS415" i="7"/>
  <c r="DR415" i="7"/>
  <c r="DQ415" i="7"/>
  <c r="DP415" i="7"/>
  <c r="DO415" i="7"/>
  <c r="DN415" i="7"/>
  <c r="DM415" i="7"/>
  <c r="DL415" i="7"/>
  <c r="DK415" i="7"/>
  <c r="DJ415" i="7"/>
  <c r="DI415" i="7"/>
  <c r="DH415" i="7"/>
  <c r="DG415" i="7"/>
  <c r="DF415" i="7"/>
  <c r="DE415" i="7"/>
  <c r="DD415" i="7"/>
  <c r="DC415" i="7"/>
  <c r="DB415" i="7"/>
  <c r="DA415" i="7"/>
  <c r="CZ415" i="7"/>
  <c r="CY415" i="7"/>
  <c r="CX415" i="7"/>
  <c r="CW415" i="7"/>
  <c r="CV415" i="7"/>
  <c r="CU415" i="7"/>
  <c r="CT415" i="7"/>
  <c r="CS415" i="7"/>
  <c r="CR415" i="7"/>
  <c r="CQ415" i="7"/>
  <c r="CP415" i="7"/>
  <c r="CO415" i="7"/>
  <c r="CN415" i="7"/>
  <c r="CM415" i="7"/>
  <c r="CL415" i="7"/>
  <c r="CK415" i="7"/>
  <c r="CJ415" i="7"/>
  <c r="CI415" i="7"/>
  <c r="CH415" i="7"/>
  <c r="CG415" i="7"/>
  <c r="CF415" i="7"/>
  <c r="CE415" i="7"/>
  <c r="CD415" i="7"/>
  <c r="CC415" i="7"/>
  <c r="CB415" i="7"/>
  <c r="CA415" i="7"/>
  <c r="BZ415" i="7"/>
  <c r="BY415" i="7"/>
  <c r="BX415" i="7"/>
  <c r="BW415" i="7"/>
  <c r="BV415" i="7"/>
  <c r="BU415" i="7"/>
  <c r="DV405" i="7"/>
  <c r="DU405" i="7"/>
  <c r="DT405" i="7"/>
  <c r="DS405" i="7"/>
  <c r="DR405" i="7"/>
  <c r="DQ405" i="7"/>
  <c r="DP405" i="7"/>
  <c r="DO405" i="7"/>
  <c r="DN405" i="7"/>
  <c r="DM405" i="7"/>
  <c r="DL405" i="7"/>
  <c r="DK405" i="7"/>
  <c r="DJ405" i="7"/>
  <c r="DI405" i="7"/>
  <c r="DH405" i="7"/>
  <c r="DG405" i="7"/>
  <c r="DF405" i="7"/>
  <c r="DE405" i="7"/>
  <c r="DD405" i="7"/>
  <c r="DC405" i="7"/>
  <c r="DB405" i="7"/>
  <c r="DA405" i="7"/>
  <c r="CZ405" i="7"/>
  <c r="CY405" i="7"/>
  <c r="CX405" i="7"/>
  <c r="CW405" i="7"/>
  <c r="CV405" i="7"/>
  <c r="CU405" i="7"/>
  <c r="CT405" i="7"/>
  <c r="CS405" i="7"/>
  <c r="CR405" i="7"/>
  <c r="CQ405" i="7"/>
  <c r="CP405" i="7"/>
  <c r="CO405" i="7"/>
  <c r="CN405" i="7"/>
  <c r="CM405" i="7"/>
  <c r="CL405" i="7"/>
  <c r="CK405" i="7"/>
  <c r="CJ405" i="7"/>
  <c r="CI405" i="7"/>
  <c r="CH405" i="7"/>
  <c r="CG405" i="7"/>
  <c r="CF405" i="7"/>
  <c r="CE405" i="7"/>
  <c r="CD405" i="7"/>
  <c r="CC405" i="7"/>
  <c r="CB405" i="7"/>
  <c r="CA405" i="7"/>
  <c r="BZ405" i="7"/>
  <c r="BY405" i="7"/>
  <c r="BX405" i="7"/>
  <c r="BW405" i="7"/>
  <c r="BV405" i="7"/>
  <c r="BU405" i="7"/>
  <c r="DV399" i="7"/>
  <c r="DU399" i="7"/>
  <c r="DT399" i="7"/>
  <c r="DS399" i="7"/>
  <c r="DR399" i="7"/>
  <c r="DQ399" i="7"/>
  <c r="DP399" i="7"/>
  <c r="DO399" i="7"/>
  <c r="DN399" i="7"/>
  <c r="DM399" i="7"/>
  <c r="DL399" i="7"/>
  <c r="DK399" i="7"/>
  <c r="DJ399" i="7"/>
  <c r="DI399" i="7"/>
  <c r="DH399" i="7"/>
  <c r="DG399" i="7"/>
  <c r="DF399" i="7"/>
  <c r="DE399" i="7"/>
  <c r="DD399" i="7"/>
  <c r="DC399" i="7"/>
  <c r="DB399" i="7"/>
  <c r="DA399" i="7"/>
  <c r="CZ399" i="7"/>
  <c r="CY399" i="7"/>
  <c r="CX399" i="7"/>
  <c r="CW399" i="7"/>
  <c r="CV399" i="7"/>
  <c r="CU399" i="7"/>
  <c r="CT399" i="7"/>
  <c r="CS399" i="7"/>
  <c r="CR399" i="7"/>
  <c r="CQ399" i="7"/>
  <c r="CP399" i="7"/>
  <c r="CO399" i="7"/>
  <c r="CN399" i="7"/>
  <c r="CM399" i="7"/>
  <c r="CL399" i="7"/>
  <c r="CK399" i="7"/>
  <c r="CJ399" i="7"/>
  <c r="CI399" i="7"/>
  <c r="CH399" i="7"/>
  <c r="CG399" i="7"/>
  <c r="CF399" i="7"/>
  <c r="CE399" i="7"/>
  <c r="CD399" i="7"/>
  <c r="CC399" i="7"/>
  <c r="CB399" i="7"/>
  <c r="CA399" i="7"/>
  <c r="BZ399" i="7"/>
  <c r="BY399" i="7"/>
  <c r="BX399" i="7"/>
  <c r="BW399" i="7"/>
  <c r="BV399" i="7"/>
  <c r="BU399" i="7"/>
  <c r="DV393" i="7"/>
  <c r="DU393" i="7"/>
  <c r="DT393" i="7"/>
  <c r="DS393" i="7"/>
  <c r="DR393" i="7"/>
  <c r="DQ393" i="7"/>
  <c r="DP393" i="7"/>
  <c r="DO393" i="7"/>
  <c r="DN393" i="7"/>
  <c r="DM393" i="7"/>
  <c r="DL393" i="7"/>
  <c r="DK393" i="7"/>
  <c r="DJ393" i="7"/>
  <c r="DI393" i="7"/>
  <c r="DH393" i="7"/>
  <c r="DG393" i="7"/>
  <c r="DF393" i="7"/>
  <c r="DE393" i="7"/>
  <c r="DD393" i="7"/>
  <c r="DC393" i="7"/>
  <c r="DB393" i="7"/>
  <c r="DA393" i="7"/>
  <c r="CZ393" i="7"/>
  <c r="CY393" i="7"/>
  <c r="CX393" i="7"/>
  <c r="CW393" i="7"/>
  <c r="CV393" i="7"/>
  <c r="CU393" i="7"/>
  <c r="CT393" i="7"/>
  <c r="CS393" i="7"/>
  <c r="CR393" i="7"/>
  <c r="CQ393" i="7"/>
  <c r="CP393" i="7"/>
  <c r="CO393" i="7"/>
  <c r="CN393" i="7"/>
  <c r="CM393" i="7"/>
  <c r="CL393" i="7"/>
  <c r="CK393" i="7"/>
  <c r="CJ393" i="7"/>
  <c r="CI393" i="7"/>
  <c r="CH393" i="7"/>
  <c r="CG393" i="7"/>
  <c r="CF393" i="7"/>
  <c r="CE393" i="7"/>
  <c r="CD393" i="7"/>
  <c r="CC393" i="7"/>
  <c r="CB393" i="7"/>
  <c r="CA393" i="7"/>
  <c r="BZ393" i="7"/>
  <c r="BY393" i="7"/>
  <c r="BX393" i="7"/>
  <c r="BW393" i="7"/>
  <c r="BV393" i="7"/>
  <c r="BU393" i="7"/>
  <c r="DV387" i="7"/>
  <c r="DU387" i="7"/>
  <c r="DT387" i="7"/>
  <c r="DS387" i="7"/>
  <c r="DR387" i="7"/>
  <c r="DQ387" i="7"/>
  <c r="DP387" i="7"/>
  <c r="DO387" i="7"/>
  <c r="DN387" i="7"/>
  <c r="DM387" i="7"/>
  <c r="DL387" i="7"/>
  <c r="DK387" i="7"/>
  <c r="DJ387" i="7"/>
  <c r="DI387" i="7"/>
  <c r="DH387" i="7"/>
  <c r="DG387" i="7"/>
  <c r="DF387" i="7"/>
  <c r="DE387" i="7"/>
  <c r="DD387" i="7"/>
  <c r="DC387" i="7"/>
  <c r="DB387" i="7"/>
  <c r="DA387" i="7"/>
  <c r="CZ387" i="7"/>
  <c r="CY387" i="7"/>
  <c r="CX387" i="7"/>
  <c r="CW387" i="7"/>
  <c r="CV387" i="7"/>
  <c r="CU387" i="7"/>
  <c r="CT387" i="7"/>
  <c r="CS387" i="7"/>
  <c r="CR387" i="7"/>
  <c r="CQ387" i="7"/>
  <c r="CP387" i="7"/>
  <c r="CO387" i="7"/>
  <c r="CN387" i="7"/>
  <c r="CM387" i="7"/>
  <c r="CL387" i="7"/>
  <c r="CK387" i="7"/>
  <c r="CJ387" i="7"/>
  <c r="CI387" i="7"/>
  <c r="CH387" i="7"/>
  <c r="CG387" i="7"/>
  <c r="CF387" i="7"/>
  <c r="CE387" i="7"/>
  <c r="CD387" i="7"/>
  <c r="CC387" i="7"/>
  <c r="CB387" i="7"/>
  <c r="CA387" i="7"/>
  <c r="BZ387" i="7"/>
  <c r="BY387" i="7"/>
  <c r="BX387" i="7"/>
  <c r="BW387" i="7"/>
  <c r="BV387" i="7"/>
  <c r="BU387" i="7"/>
  <c r="DV381" i="7"/>
  <c r="DU381" i="7"/>
  <c r="DT381" i="7"/>
  <c r="DS381" i="7"/>
  <c r="DR381" i="7"/>
  <c r="DQ381" i="7"/>
  <c r="DP381" i="7"/>
  <c r="DO381" i="7"/>
  <c r="DN381" i="7"/>
  <c r="DM381" i="7"/>
  <c r="DL381" i="7"/>
  <c r="DK381" i="7"/>
  <c r="DJ381" i="7"/>
  <c r="DI381" i="7"/>
  <c r="DH381" i="7"/>
  <c r="DG381" i="7"/>
  <c r="DF381" i="7"/>
  <c r="DE381" i="7"/>
  <c r="DD381" i="7"/>
  <c r="DC381" i="7"/>
  <c r="DB381" i="7"/>
  <c r="DA381" i="7"/>
  <c r="CZ381" i="7"/>
  <c r="CY381" i="7"/>
  <c r="CX381" i="7"/>
  <c r="CW381" i="7"/>
  <c r="CV381" i="7"/>
  <c r="CU381" i="7"/>
  <c r="CT381" i="7"/>
  <c r="CS381" i="7"/>
  <c r="CR381" i="7"/>
  <c r="CQ381" i="7"/>
  <c r="CP381" i="7"/>
  <c r="CO381" i="7"/>
  <c r="CN381" i="7"/>
  <c r="CM381" i="7"/>
  <c r="CL381" i="7"/>
  <c r="CK381" i="7"/>
  <c r="CJ381" i="7"/>
  <c r="CI381" i="7"/>
  <c r="CH381" i="7"/>
  <c r="CG381" i="7"/>
  <c r="CF381" i="7"/>
  <c r="CE381" i="7"/>
  <c r="CD381" i="7"/>
  <c r="CC381" i="7"/>
  <c r="CB381" i="7"/>
  <c r="CA381" i="7"/>
  <c r="BZ381" i="7"/>
  <c r="BY381" i="7"/>
  <c r="BX381" i="7"/>
  <c r="BW381" i="7"/>
  <c r="BV381" i="7"/>
  <c r="BU381" i="7"/>
  <c r="DV375" i="7"/>
  <c r="DU375" i="7"/>
  <c r="DT375" i="7"/>
  <c r="DS375" i="7"/>
  <c r="DR375" i="7"/>
  <c r="DQ375" i="7"/>
  <c r="DP375" i="7"/>
  <c r="DO375" i="7"/>
  <c r="DN375" i="7"/>
  <c r="DM375" i="7"/>
  <c r="DL375" i="7"/>
  <c r="DK375" i="7"/>
  <c r="DJ375" i="7"/>
  <c r="DI375" i="7"/>
  <c r="DH375" i="7"/>
  <c r="DG375" i="7"/>
  <c r="DF375" i="7"/>
  <c r="DE375" i="7"/>
  <c r="DD375" i="7"/>
  <c r="DC375" i="7"/>
  <c r="DB375" i="7"/>
  <c r="DA375" i="7"/>
  <c r="CZ375" i="7"/>
  <c r="CY375" i="7"/>
  <c r="CX375" i="7"/>
  <c r="CW375" i="7"/>
  <c r="CV375" i="7"/>
  <c r="CU375" i="7"/>
  <c r="CT375" i="7"/>
  <c r="CS375" i="7"/>
  <c r="CR375" i="7"/>
  <c r="CQ375" i="7"/>
  <c r="CP375" i="7"/>
  <c r="CO375" i="7"/>
  <c r="CN375" i="7"/>
  <c r="CM375" i="7"/>
  <c r="CL375" i="7"/>
  <c r="CK375" i="7"/>
  <c r="CJ375" i="7"/>
  <c r="CI375" i="7"/>
  <c r="CH375" i="7"/>
  <c r="CG375" i="7"/>
  <c r="CF375" i="7"/>
  <c r="CE375" i="7"/>
  <c r="CD375" i="7"/>
  <c r="CC375" i="7"/>
  <c r="CB375" i="7"/>
  <c r="CA375" i="7"/>
  <c r="BZ375" i="7"/>
  <c r="BY375" i="7"/>
  <c r="BX375" i="7"/>
  <c r="BW375" i="7"/>
  <c r="BV375" i="7"/>
  <c r="BU375" i="7"/>
  <c r="DV369" i="7"/>
  <c r="DU369" i="7"/>
  <c r="DT369" i="7"/>
  <c r="DS369" i="7"/>
  <c r="DR369" i="7"/>
  <c r="DQ369" i="7"/>
  <c r="DP369" i="7"/>
  <c r="DO369" i="7"/>
  <c r="DN369" i="7"/>
  <c r="DM369" i="7"/>
  <c r="DL369" i="7"/>
  <c r="DK369" i="7"/>
  <c r="DJ369" i="7"/>
  <c r="DI369" i="7"/>
  <c r="DH369" i="7"/>
  <c r="DG369" i="7"/>
  <c r="DF369" i="7"/>
  <c r="DE369" i="7"/>
  <c r="DD369" i="7"/>
  <c r="DC369" i="7"/>
  <c r="DB369" i="7"/>
  <c r="DA369" i="7"/>
  <c r="CZ369" i="7"/>
  <c r="CY369" i="7"/>
  <c r="CX369" i="7"/>
  <c r="CW369" i="7"/>
  <c r="CV369" i="7"/>
  <c r="CU369" i="7"/>
  <c r="CT369" i="7"/>
  <c r="CS369" i="7"/>
  <c r="CR369" i="7"/>
  <c r="CQ369" i="7"/>
  <c r="CP369" i="7"/>
  <c r="CO369" i="7"/>
  <c r="CN369" i="7"/>
  <c r="CM369" i="7"/>
  <c r="CL369" i="7"/>
  <c r="CK369" i="7"/>
  <c r="CJ369" i="7"/>
  <c r="CI369" i="7"/>
  <c r="CH369" i="7"/>
  <c r="CG369" i="7"/>
  <c r="CF369" i="7"/>
  <c r="CE369" i="7"/>
  <c r="CD369" i="7"/>
  <c r="CC369" i="7"/>
  <c r="CB369" i="7"/>
  <c r="CA369" i="7"/>
  <c r="BZ369" i="7"/>
  <c r="BY369" i="7"/>
  <c r="BX369" i="7"/>
  <c r="BW369" i="7"/>
  <c r="BV369" i="7"/>
  <c r="BU369" i="7"/>
  <c r="DV363" i="7"/>
  <c r="DU363" i="7"/>
  <c r="DT363" i="7"/>
  <c r="DS363" i="7"/>
  <c r="DR363" i="7"/>
  <c r="DQ363" i="7"/>
  <c r="DP363" i="7"/>
  <c r="DO363" i="7"/>
  <c r="DN363" i="7"/>
  <c r="DM363" i="7"/>
  <c r="DL363" i="7"/>
  <c r="DK363" i="7"/>
  <c r="DJ363" i="7"/>
  <c r="DI363" i="7"/>
  <c r="DH363" i="7"/>
  <c r="DG363" i="7"/>
  <c r="DF363" i="7"/>
  <c r="DE363" i="7"/>
  <c r="DD363" i="7"/>
  <c r="DC363" i="7"/>
  <c r="DB363" i="7"/>
  <c r="DA363" i="7"/>
  <c r="CZ363" i="7"/>
  <c r="CY363" i="7"/>
  <c r="CX363" i="7"/>
  <c r="CW363" i="7"/>
  <c r="CV363" i="7"/>
  <c r="CU363" i="7"/>
  <c r="CT363" i="7"/>
  <c r="CS363" i="7"/>
  <c r="CR363" i="7"/>
  <c r="CQ363" i="7"/>
  <c r="CP363" i="7"/>
  <c r="CO363" i="7"/>
  <c r="CN363" i="7"/>
  <c r="CM363" i="7"/>
  <c r="CL363" i="7"/>
  <c r="CK363" i="7"/>
  <c r="CJ363" i="7"/>
  <c r="CI363" i="7"/>
  <c r="CH363" i="7"/>
  <c r="CG363" i="7"/>
  <c r="CF363" i="7"/>
  <c r="CE363" i="7"/>
  <c r="CD363" i="7"/>
  <c r="CC363" i="7"/>
  <c r="CB363" i="7"/>
  <c r="CA363" i="7"/>
  <c r="BZ363" i="7"/>
  <c r="BY363" i="7"/>
  <c r="BX363" i="7"/>
  <c r="BW363" i="7"/>
  <c r="BV363" i="7"/>
  <c r="BU363" i="7"/>
  <c r="DV357" i="7"/>
  <c r="DU357" i="7"/>
  <c r="DT357" i="7"/>
  <c r="DS357" i="7"/>
  <c r="DR357" i="7"/>
  <c r="DQ357" i="7"/>
  <c r="DP357" i="7"/>
  <c r="DO357" i="7"/>
  <c r="DN357" i="7"/>
  <c r="DM357" i="7"/>
  <c r="DL357" i="7"/>
  <c r="DK357" i="7"/>
  <c r="DJ357" i="7"/>
  <c r="DI357" i="7"/>
  <c r="DH357" i="7"/>
  <c r="DG357" i="7"/>
  <c r="DF357" i="7"/>
  <c r="DE357" i="7"/>
  <c r="DD357" i="7"/>
  <c r="DC357" i="7"/>
  <c r="DB357" i="7"/>
  <c r="DA357" i="7"/>
  <c r="CZ357" i="7"/>
  <c r="CY357" i="7"/>
  <c r="CX357" i="7"/>
  <c r="CW357" i="7"/>
  <c r="CV357" i="7"/>
  <c r="CU357" i="7"/>
  <c r="CT357" i="7"/>
  <c r="CS357" i="7"/>
  <c r="CR357" i="7"/>
  <c r="CQ357" i="7"/>
  <c r="CP357" i="7"/>
  <c r="CO357" i="7"/>
  <c r="CN357" i="7"/>
  <c r="CM357" i="7"/>
  <c r="CL357" i="7"/>
  <c r="CK357" i="7"/>
  <c r="CJ357" i="7"/>
  <c r="CI357" i="7"/>
  <c r="CH357" i="7"/>
  <c r="CG357" i="7"/>
  <c r="CF357" i="7"/>
  <c r="CE357" i="7"/>
  <c r="CD357" i="7"/>
  <c r="CC357" i="7"/>
  <c r="CB357" i="7"/>
  <c r="CA357" i="7"/>
  <c r="BZ357" i="7"/>
  <c r="BY357" i="7"/>
  <c r="BX357" i="7"/>
  <c r="BW357" i="7"/>
  <c r="BV357" i="7"/>
  <c r="BU357" i="7"/>
  <c r="DV350" i="7"/>
  <c r="DU350" i="7"/>
  <c r="DT350" i="7"/>
  <c r="DS350" i="7"/>
  <c r="DR350" i="7"/>
  <c r="DQ350" i="7"/>
  <c r="DP350" i="7"/>
  <c r="DO350" i="7"/>
  <c r="DN350" i="7"/>
  <c r="DM350" i="7"/>
  <c r="DL350" i="7"/>
  <c r="DK350" i="7"/>
  <c r="DJ350" i="7"/>
  <c r="DI350" i="7"/>
  <c r="DH350" i="7"/>
  <c r="DG350" i="7"/>
  <c r="DF350" i="7"/>
  <c r="DE350" i="7"/>
  <c r="DD350" i="7"/>
  <c r="DC350" i="7"/>
  <c r="DB350" i="7"/>
  <c r="DA350" i="7"/>
  <c r="CZ350" i="7"/>
  <c r="CY350" i="7"/>
  <c r="CX350" i="7"/>
  <c r="CW350" i="7"/>
  <c r="CV350" i="7"/>
  <c r="CU350" i="7"/>
  <c r="CT350" i="7"/>
  <c r="CS350" i="7"/>
  <c r="CR350" i="7"/>
  <c r="CQ350" i="7"/>
  <c r="CP350" i="7"/>
  <c r="CO350" i="7"/>
  <c r="CN350" i="7"/>
  <c r="CM350" i="7"/>
  <c r="CL350" i="7"/>
  <c r="CK350" i="7"/>
  <c r="CJ350" i="7"/>
  <c r="CI350" i="7"/>
  <c r="CH350" i="7"/>
  <c r="CG350" i="7"/>
  <c r="CF350" i="7"/>
  <c r="CE350" i="7"/>
  <c r="CD350" i="7"/>
  <c r="CC350" i="7"/>
  <c r="CB350" i="7"/>
  <c r="CA350" i="7"/>
  <c r="BZ350" i="7"/>
  <c r="BY350" i="7"/>
  <c r="BX350" i="7"/>
  <c r="BW350" i="7"/>
  <c r="BV350" i="7"/>
  <c r="BU350" i="7"/>
  <c r="DV342" i="7"/>
  <c r="DU342" i="7"/>
  <c r="DT342" i="7"/>
  <c r="DS342" i="7"/>
  <c r="DR342" i="7"/>
  <c r="DQ342" i="7"/>
  <c r="DP342" i="7"/>
  <c r="DO342" i="7"/>
  <c r="DN342" i="7"/>
  <c r="DM342" i="7"/>
  <c r="DL342" i="7"/>
  <c r="DK342" i="7"/>
  <c r="DJ342" i="7"/>
  <c r="DI342" i="7"/>
  <c r="DH342" i="7"/>
  <c r="DG342" i="7"/>
  <c r="DF342" i="7"/>
  <c r="DE342" i="7"/>
  <c r="DD342" i="7"/>
  <c r="DC342" i="7"/>
  <c r="DB342" i="7"/>
  <c r="DA342" i="7"/>
  <c r="CZ342" i="7"/>
  <c r="CY342" i="7"/>
  <c r="CX342" i="7"/>
  <c r="CW342" i="7"/>
  <c r="CV342" i="7"/>
  <c r="CU342" i="7"/>
  <c r="CT342" i="7"/>
  <c r="CS342" i="7"/>
  <c r="CR342" i="7"/>
  <c r="CQ342" i="7"/>
  <c r="CP342" i="7"/>
  <c r="CO342" i="7"/>
  <c r="CN342" i="7"/>
  <c r="CM342" i="7"/>
  <c r="CL342" i="7"/>
  <c r="CK342" i="7"/>
  <c r="CJ342" i="7"/>
  <c r="CI342" i="7"/>
  <c r="CH342" i="7"/>
  <c r="CG342" i="7"/>
  <c r="CF342" i="7"/>
  <c r="CE342" i="7"/>
  <c r="CD342" i="7"/>
  <c r="CC342" i="7"/>
  <c r="CB342" i="7"/>
  <c r="CA342" i="7"/>
  <c r="BZ342" i="7"/>
  <c r="BY342" i="7"/>
  <c r="BX342" i="7"/>
  <c r="BW342" i="7"/>
  <c r="BV342" i="7"/>
  <c r="BU342" i="7"/>
  <c r="DV341" i="7"/>
  <c r="DU341" i="7"/>
  <c r="DT341" i="7"/>
  <c r="DS341" i="7"/>
  <c r="DR341" i="7"/>
  <c r="DQ341" i="7"/>
  <c r="DP341" i="7"/>
  <c r="DO341" i="7"/>
  <c r="DN341" i="7"/>
  <c r="DM341" i="7"/>
  <c r="DL341" i="7"/>
  <c r="DK341" i="7"/>
  <c r="DJ341" i="7"/>
  <c r="DI341" i="7"/>
  <c r="DH341" i="7"/>
  <c r="DG341" i="7"/>
  <c r="DF341" i="7"/>
  <c r="DE341" i="7"/>
  <c r="DD341" i="7"/>
  <c r="DC341" i="7"/>
  <c r="DB341" i="7"/>
  <c r="DA341" i="7"/>
  <c r="CZ341" i="7"/>
  <c r="CY341" i="7"/>
  <c r="CX341" i="7"/>
  <c r="CW341" i="7"/>
  <c r="CV341" i="7"/>
  <c r="CU341" i="7"/>
  <c r="CT341" i="7"/>
  <c r="CS341" i="7"/>
  <c r="CR341" i="7"/>
  <c r="CQ341" i="7"/>
  <c r="CP341" i="7"/>
  <c r="CO341" i="7"/>
  <c r="CN341" i="7"/>
  <c r="CM341" i="7"/>
  <c r="CL341" i="7"/>
  <c r="CK341" i="7"/>
  <c r="CJ341" i="7"/>
  <c r="CI341" i="7"/>
  <c r="CH341" i="7"/>
  <c r="CG341" i="7"/>
  <c r="CF341" i="7"/>
  <c r="CE341" i="7"/>
  <c r="CD341" i="7"/>
  <c r="CC341" i="7"/>
  <c r="CB341" i="7"/>
  <c r="CA341" i="7"/>
  <c r="BZ341" i="7"/>
  <c r="BY341" i="7"/>
  <c r="BX341" i="7"/>
  <c r="BW341" i="7"/>
  <c r="BV341" i="7"/>
  <c r="BU341" i="7"/>
  <c r="DV340" i="7"/>
  <c r="DU340" i="7"/>
  <c r="DT340" i="7"/>
  <c r="DS340" i="7"/>
  <c r="DR340" i="7"/>
  <c r="DQ340" i="7"/>
  <c r="DP340" i="7"/>
  <c r="DO340" i="7"/>
  <c r="DN340" i="7"/>
  <c r="DM340" i="7"/>
  <c r="DL340" i="7"/>
  <c r="DK340" i="7"/>
  <c r="DJ340" i="7"/>
  <c r="DI340" i="7"/>
  <c r="DH340" i="7"/>
  <c r="DG340" i="7"/>
  <c r="DF340" i="7"/>
  <c r="DE340" i="7"/>
  <c r="DD340" i="7"/>
  <c r="DC340" i="7"/>
  <c r="DB340" i="7"/>
  <c r="DA340" i="7"/>
  <c r="CZ340" i="7"/>
  <c r="CY340" i="7"/>
  <c r="CX340" i="7"/>
  <c r="CW340" i="7"/>
  <c r="CV340" i="7"/>
  <c r="CU340" i="7"/>
  <c r="CT340" i="7"/>
  <c r="CS340" i="7"/>
  <c r="CR340" i="7"/>
  <c r="CQ340" i="7"/>
  <c r="CP340" i="7"/>
  <c r="CO340" i="7"/>
  <c r="CN340" i="7"/>
  <c r="CM340" i="7"/>
  <c r="CL340" i="7"/>
  <c r="CK340" i="7"/>
  <c r="CJ340" i="7"/>
  <c r="CI340" i="7"/>
  <c r="CH340" i="7"/>
  <c r="CG340" i="7"/>
  <c r="CF340" i="7"/>
  <c r="CE340" i="7"/>
  <c r="CD340" i="7"/>
  <c r="CC340" i="7"/>
  <c r="CB340" i="7"/>
  <c r="CA340" i="7"/>
  <c r="BZ340" i="7"/>
  <c r="BY340" i="7"/>
  <c r="BX340" i="7"/>
  <c r="BW340" i="7"/>
  <c r="BV340" i="7"/>
  <c r="BU340" i="7"/>
  <c r="DV326" i="7"/>
  <c r="DU326" i="7"/>
  <c r="DT326" i="7"/>
  <c r="DS326" i="7"/>
  <c r="DR326" i="7"/>
  <c r="DQ326" i="7"/>
  <c r="DP326" i="7"/>
  <c r="DO326" i="7"/>
  <c r="DN326" i="7"/>
  <c r="DM326" i="7"/>
  <c r="DL326" i="7"/>
  <c r="DK326" i="7"/>
  <c r="DJ326" i="7"/>
  <c r="DI326" i="7"/>
  <c r="DH326" i="7"/>
  <c r="DG326" i="7"/>
  <c r="DF326" i="7"/>
  <c r="DE326" i="7"/>
  <c r="DD326" i="7"/>
  <c r="DC326" i="7"/>
  <c r="DB326" i="7"/>
  <c r="DA326" i="7"/>
  <c r="CZ326" i="7"/>
  <c r="CY326" i="7"/>
  <c r="CX326" i="7"/>
  <c r="CW326" i="7"/>
  <c r="CV326" i="7"/>
  <c r="CU326" i="7"/>
  <c r="CT326" i="7"/>
  <c r="CS326" i="7"/>
  <c r="CR326" i="7"/>
  <c r="CQ326" i="7"/>
  <c r="CP326" i="7"/>
  <c r="CO326" i="7"/>
  <c r="CN326" i="7"/>
  <c r="CM326" i="7"/>
  <c r="CL326" i="7"/>
  <c r="CK326" i="7"/>
  <c r="CJ326" i="7"/>
  <c r="CI326" i="7"/>
  <c r="CH326" i="7"/>
  <c r="CG326" i="7"/>
  <c r="CF326" i="7"/>
  <c r="CE326" i="7"/>
  <c r="CD326" i="7"/>
  <c r="CC326" i="7"/>
  <c r="CB326" i="7"/>
  <c r="CA326" i="7"/>
  <c r="BZ326" i="7"/>
  <c r="BY326" i="7"/>
  <c r="BX326" i="7"/>
  <c r="BW326" i="7"/>
  <c r="BV326" i="7"/>
  <c r="BU326" i="7"/>
  <c r="DV321" i="7"/>
  <c r="DU321" i="7"/>
  <c r="DT321" i="7"/>
  <c r="DS321" i="7"/>
  <c r="DR321" i="7"/>
  <c r="DQ321" i="7"/>
  <c r="DP321" i="7"/>
  <c r="DO321" i="7"/>
  <c r="DN321" i="7"/>
  <c r="DM321" i="7"/>
  <c r="DL321" i="7"/>
  <c r="DK321" i="7"/>
  <c r="DJ321" i="7"/>
  <c r="DI321" i="7"/>
  <c r="DH321" i="7"/>
  <c r="DG321" i="7"/>
  <c r="DF321" i="7"/>
  <c r="DE321" i="7"/>
  <c r="DD321" i="7"/>
  <c r="DC321" i="7"/>
  <c r="DB321" i="7"/>
  <c r="DA321" i="7"/>
  <c r="CZ321" i="7"/>
  <c r="CY321" i="7"/>
  <c r="CX321" i="7"/>
  <c r="CW321" i="7"/>
  <c r="CV321" i="7"/>
  <c r="CU321" i="7"/>
  <c r="CT321" i="7"/>
  <c r="CS321" i="7"/>
  <c r="CR321" i="7"/>
  <c r="CQ321" i="7"/>
  <c r="CP321" i="7"/>
  <c r="CO321" i="7"/>
  <c r="CN321" i="7"/>
  <c r="CM321" i="7"/>
  <c r="CL321" i="7"/>
  <c r="CK321" i="7"/>
  <c r="CJ321" i="7"/>
  <c r="CI321" i="7"/>
  <c r="CH321" i="7"/>
  <c r="CG321" i="7"/>
  <c r="CF321" i="7"/>
  <c r="CE321" i="7"/>
  <c r="CD321" i="7"/>
  <c r="CC321" i="7"/>
  <c r="CB321" i="7"/>
  <c r="CA321" i="7"/>
  <c r="BZ321" i="7"/>
  <c r="BY321" i="7"/>
  <c r="BX321" i="7"/>
  <c r="BW321" i="7"/>
  <c r="BV321" i="7"/>
  <c r="BU321" i="7"/>
  <c r="DV320" i="7"/>
  <c r="DU320" i="7"/>
  <c r="DT320" i="7"/>
  <c r="DS320" i="7"/>
  <c r="DR320" i="7"/>
  <c r="DQ320" i="7"/>
  <c r="DP320" i="7"/>
  <c r="DO320" i="7"/>
  <c r="DN320" i="7"/>
  <c r="DM320" i="7"/>
  <c r="DL320" i="7"/>
  <c r="DK320" i="7"/>
  <c r="DJ320" i="7"/>
  <c r="DI320" i="7"/>
  <c r="DH320" i="7"/>
  <c r="DG320" i="7"/>
  <c r="DF320" i="7"/>
  <c r="DE320" i="7"/>
  <c r="DD320" i="7"/>
  <c r="DC320" i="7"/>
  <c r="DB320" i="7"/>
  <c r="DA320" i="7"/>
  <c r="CZ320" i="7"/>
  <c r="CY320" i="7"/>
  <c r="CX320" i="7"/>
  <c r="CW320" i="7"/>
  <c r="CV320" i="7"/>
  <c r="CU320" i="7"/>
  <c r="CT320" i="7"/>
  <c r="CS320" i="7"/>
  <c r="CR320" i="7"/>
  <c r="CQ320" i="7"/>
  <c r="CP320" i="7"/>
  <c r="CO320" i="7"/>
  <c r="CN320" i="7"/>
  <c r="CM320" i="7"/>
  <c r="CL320" i="7"/>
  <c r="CK320" i="7"/>
  <c r="CJ320" i="7"/>
  <c r="CI320" i="7"/>
  <c r="CH320" i="7"/>
  <c r="CG320" i="7"/>
  <c r="CF320" i="7"/>
  <c r="CE320" i="7"/>
  <c r="CD320" i="7"/>
  <c r="CC320" i="7"/>
  <c r="CB320" i="7"/>
  <c r="CA320" i="7"/>
  <c r="BZ320" i="7"/>
  <c r="BY320" i="7"/>
  <c r="BX320" i="7"/>
  <c r="BW320" i="7"/>
  <c r="BV320" i="7"/>
  <c r="BU320" i="7"/>
  <c r="DV319" i="7"/>
  <c r="DU319" i="7"/>
  <c r="DT319" i="7"/>
  <c r="DS319" i="7"/>
  <c r="DR319" i="7"/>
  <c r="DQ319" i="7"/>
  <c r="DP319" i="7"/>
  <c r="DO319" i="7"/>
  <c r="DN319" i="7"/>
  <c r="DM319" i="7"/>
  <c r="DL319" i="7"/>
  <c r="DK319" i="7"/>
  <c r="DJ319" i="7"/>
  <c r="DI319" i="7"/>
  <c r="DH319" i="7"/>
  <c r="DG319" i="7"/>
  <c r="DF319" i="7"/>
  <c r="DE319" i="7"/>
  <c r="DD319" i="7"/>
  <c r="DC319" i="7"/>
  <c r="DB319" i="7"/>
  <c r="DA319" i="7"/>
  <c r="CZ319" i="7"/>
  <c r="CY319" i="7"/>
  <c r="CX319" i="7"/>
  <c r="CW319" i="7"/>
  <c r="CV319" i="7"/>
  <c r="CU319" i="7"/>
  <c r="CT319" i="7"/>
  <c r="CS319" i="7"/>
  <c r="CR319" i="7"/>
  <c r="CQ319" i="7"/>
  <c r="CP319" i="7"/>
  <c r="CO319" i="7"/>
  <c r="CN319" i="7"/>
  <c r="CM319" i="7"/>
  <c r="CL319" i="7"/>
  <c r="CK319" i="7"/>
  <c r="CJ319" i="7"/>
  <c r="CI319" i="7"/>
  <c r="CH319" i="7"/>
  <c r="CG319" i="7"/>
  <c r="CF319" i="7"/>
  <c r="CE319" i="7"/>
  <c r="CD319" i="7"/>
  <c r="CC319" i="7"/>
  <c r="CB319" i="7"/>
  <c r="CA319" i="7"/>
  <c r="BZ319" i="7"/>
  <c r="BY319" i="7"/>
  <c r="BX319" i="7"/>
  <c r="BW319" i="7"/>
  <c r="BV319" i="7"/>
  <c r="BU319" i="7"/>
  <c r="DV305" i="7"/>
  <c r="DU305" i="7"/>
  <c r="DT305" i="7"/>
  <c r="DS305" i="7"/>
  <c r="DR305" i="7"/>
  <c r="DQ305" i="7"/>
  <c r="DP305" i="7"/>
  <c r="DO305" i="7"/>
  <c r="DN305" i="7"/>
  <c r="DM305" i="7"/>
  <c r="DL305" i="7"/>
  <c r="DK305" i="7"/>
  <c r="DJ305" i="7"/>
  <c r="DI305" i="7"/>
  <c r="DH305" i="7"/>
  <c r="DG305" i="7"/>
  <c r="DF305" i="7"/>
  <c r="DE305" i="7"/>
  <c r="DD305" i="7"/>
  <c r="DC305" i="7"/>
  <c r="DB305" i="7"/>
  <c r="DA305" i="7"/>
  <c r="CZ305" i="7"/>
  <c r="CY305" i="7"/>
  <c r="CX305" i="7"/>
  <c r="CW305" i="7"/>
  <c r="CV305" i="7"/>
  <c r="CU305" i="7"/>
  <c r="CT305" i="7"/>
  <c r="CS305" i="7"/>
  <c r="CR305" i="7"/>
  <c r="CQ305" i="7"/>
  <c r="CP305" i="7"/>
  <c r="CO305" i="7"/>
  <c r="CN305" i="7"/>
  <c r="CM305" i="7"/>
  <c r="CL305" i="7"/>
  <c r="CK305" i="7"/>
  <c r="CJ305" i="7"/>
  <c r="CI305" i="7"/>
  <c r="CH305" i="7"/>
  <c r="CG305" i="7"/>
  <c r="CF305" i="7"/>
  <c r="CE305" i="7"/>
  <c r="CD305" i="7"/>
  <c r="CC305" i="7"/>
  <c r="CB305" i="7"/>
  <c r="CA305" i="7"/>
  <c r="BZ305" i="7"/>
  <c r="BY305" i="7"/>
  <c r="BX305" i="7"/>
  <c r="BW305" i="7"/>
  <c r="BV305" i="7"/>
  <c r="BU305" i="7"/>
  <c r="DV298" i="7"/>
  <c r="DU298" i="7"/>
  <c r="DT298" i="7"/>
  <c r="DS298" i="7"/>
  <c r="DR298" i="7"/>
  <c r="DQ298" i="7"/>
  <c r="DP298" i="7"/>
  <c r="DO298" i="7"/>
  <c r="DN298" i="7"/>
  <c r="DM298" i="7"/>
  <c r="DL298" i="7"/>
  <c r="DK298" i="7"/>
  <c r="DJ298" i="7"/>
  <c r="DI298" i="7"/>
  <c r="DH298" i="7"/>
  <c r="DG298" i="7"/>
  <c r="DF298" i="7"/>
  <c r="DE298" i="7"/>
  <c r="DD298" i="7"/>
  <c r="DC298" i="7"/>
  <c r="DB298" i="7"/>
  <c r="DA298" i="7"/>
  <c r="CZ298" i="7"/>
  <c r="CY298" i="7"/>
  <c r="CX298" i="7"/>
  <c r="CW298" i="7"/>
  <c r="CV298" i="7"/>
  <c r="CU298" i="7"/>
  <c r="CT298" i="7"/>
  <c r="CS298" i="7"/>
  <c r="CR298" i="7"/>
  <c r="CQ298" i="7"/>
  <c r="CP298" i="7"/>
  <c r="CO298" i="7"/>
  <c r="CN298" i="7"/>
  <c r="CM298" i="7"/>
  <c r="CL298" i="7"/>
  <c r="CK298" i="7"/>
  <c r="CJ298" i="7"/>
  <c r="CI298" i="7"/>
  <c r="CH298" i="7"/>
  <c r="CG298" i="7"/>
  <c r="CF298" i="7"/>
  <c r="CE298" i="7"/>
  <c r="CD298" i="7"/>
  <c r="CC298" i="7"/>
  <c r="CB298" i="7"/>
  <c r="CA298" i="7"/>
  <c r="BZ298" i="7"/>
  <c r="BY298" i="7"/>
  <c r="BX298" i="7"/>
  <c r="BW298" i="7"/>
  <c r="BV298" i="7"/>
  <c r="BU298" i="7"/>
  <c r="DV292" i="7"/>
  <c r="DU292" i="7"/>
  <c r="DT292" i="7"/>
  <c r="DS292" i="7"/>
  <c r="DR292" i="7"/>
  <c r="DQ292" i="7"/>
  <c r="DP292" i="7"/>
  <c r="DO292" i="7"/>
  <c r="DN292" i="7"/>
  <c r="DM292" i="7"/>
  <c r="DL292" i="7"/>
  <c r="DK292" i="7"/>
  <c r="DJ292" i="7"/>
  <c r="DI292" i="7"/>
  <c r="DH292" i="7"/>
  <c r="DG292" i="7"/>
  <c r="DF292" i="7"/>
  <c r="DE292" i="7"/>
  <c r="DD292" i="7"/>
  <c r="DC292" i="7"/>
  <c r="DB292" i="7"/>
  <c r="DA292" i="7"/>
  <c r="CZ292" i="7"/>
  <c r="CY292" i="7"/>
  <c r="CX292" i="7"/>
  <c r="CW292" i="7"/>
  <c r="CV292" i="7"/>
  <c r="CU292" i="7"/>
  <c r="CT292" i="7"/>
  <c r="CS292" i="7"/>
  <c r="CR292" i="7"/>
  <c r="CQ292" i="7"/>
  <c r="CP292" i="7"/>
  <c r="CO292" i="7"/>
  <c r="CN292" i="7"/>
  <c r="CM292" i="7"/>
  <c r="CL292" i="7"/>
  <c r="CK292" i="7"/>
  <c r="CJ292" i="7"/>
  <c r="CI292" i="7"/>
  <c r="CH292" i="7"/>
  <c r="CG292" i="7"/>
  <c r="CF292" i="7"/>
  <c r="CE292" i="7"/>
  <c r="CD292" i="7"/>
  <c r="CC292" i="7"/>
  <c r="CB292" i="7"/>
  <c r="CA292" i="7"/>
  <c r="BZ292" i="7"/>
  <c r="BY292" i="7"/>
  <c r="BX292" i="7"/>
  <c r="BW292" i="7"/>
  <c r="BV292" i="7"/>
  <c r="BU292" i="7"/>
  <c r="DV286" i="7"/>
  <c r="DU286" i="7"/>
  <c r="DT286" i="7"/>
  <c r="DS286" i="7"/>
  <c r="DR286" i="7"/>
  <c r="DQ286" i="7"/>
  <c r="DP286" i="7"/>
  <c r="DO286" i="7"/>
  <c r="DN286" i="7"/>
  <c r="DM286" i="7"/>
  <c r="DL286" i="7"/>
  <c r="DK286" i="7"/>
  <c r="DJ286" i="7"/>
  <c r="DI286" i="7"/>
  <c r="DH286" i="7"/>
  <c r="DG286" i="7"/>
  <c r="DF286" i="7"/>
  <c r="DE286" i="7"/>
  <c r="DD286" i="7"/>
  <c r="DC286" i="7"/>
  <c r="DB286" i="7"/>
  <c r="DA286" i="7"/>
  <c r="CZ286" i="7"/>
  <c r="CY286" i="7"/>
  <c r="CX286" i="7"/>
  <c r="CW286" i="7"/>
  <c r="CV286" i="7"/>
  <c r="CU286" i="7"/>
  <c r="CT286" i="7"/>
  <c r="CS286" i="7"/>
  <c r="CR286" i="7"/>
  <c r="CQ286" i="7"/>
  <c r="CP286" i="7"/>
  <c r="CO286" i="7"/>
  <c r="CN286" i="7"/>
  <c r="CM286" i="7"/>
  <c r="CL286" i="7"/>
  <c r="CK286" i="7"/>
  <c r="CJ286" i="7"/>
  <c r="CI286" i="7"/>
  <c r="CH286" i="7"/>
  <c r="CG286" i="7"/>
  <c r="CF286" i="7"/>
  <c r="CE286" i="7"/>
  <c r="CD286" i="7"/>
  <c r="CC286" i="7"/>
  <c r="CB286" i="7"/>
  <c r="CA286" i="7"/>
  <c r="BZ286" i="7"/>
  <c r="BY286" i="7"/>
  <c r="BX286" i="7"/>
  <c r="BW286" i="7"/>
  <c r="BV286" i="7"/>
  <c r="BU286" i="7"/>
  <c r="DV284" i="7"/>
  <c r="DU284" i="7"/>
  <c r="DT284" i="7"/>
  <c r="DS284" i="7"/>
  <c r="DR284" i="7"/>
  <c r="DQ284" i="7"/>
  <c r="DP284" i="7"/>
  <c r="DO284" i="7"/>
  <c r="DN284" i="7"/>
  <c r="DM284" i="7"/>
  <c r="DL284" i="7"/>
  <c r="DK284" i="7"/>
  <c r="DJ284" i="7"/>
  <c r="DI284" i="7"/>
  <c r="DH284" i="7"/>
  <c r="DG284" i="7"/>
  <c r="DF284" i="7"/>
  <c r="DE284" i="7"/>
  <c r="DD284" i="7"/>
  <c r="DC284" i="7"/>
  <c r="DB284" i="7"/>
  <c r="DA284" i="7"/>
  <c r="CZ284" i="7"/>
  <c r="CY284" i="7"/>
  <c r="CX284" i="7"/>
  <c r="CW284" i="7"/>
  <c r="CV284" i="7"/>
  <c r="CU284" i="7"/>
  <c r="CT284" i="7"/>
  <c r="CS284" i="7"/>
  <c r="CR284" i="7"/>
  <c r="CQ284" i="7"/>
  <c r="CP284" i="7"/>
  <c r="CO284" i="7"/>
  <c r="CN284" i="7"/>
  <c r="CM284" i="7"/>
  <c r="CL284" i="7"/>
  <c r="CK284" i="7"/>
  <c r="CJ284" i="7"/>
  <c r="CI284" i="7"/>
  <c r="CH284" i="7"/>
  <c r="CG284" i="7"/>
  <c r="CF284" i="7"/>
  <c r="CE284" i="7"/>
  <c r="CD284" i="7"/>
  <c r="CC284" i="7"/>
  <c r="CB284" i="7"/>
  <c r="CA284" i="7"/>
  <c r="BZ284" i="7"/>
  <c r="BY284" i="7"/>
  <c r="BX284" i="7"/>
  <c r="BW284" i="7"/>
  <c r="BV284" i="7"/>
  <c r="BU284" i="7"/>
  <c r="DV278" i="7"/>
  <c r="DU278" i="7"/>
  <c r="DT278" i="7"/>
  <c r="DS278" i="7"/>
  <c r="DR278" i="7"/>
  <c r="DQ278" i="7"/>
  <c r="DP278" i="7"/>
  <c r="DO278" i="7"/>
  <c r="DN278" i="7"/>
  <c r="DM278" i="7"/>
  <c r="DL278" i="7"/>
  <c r="DK278" i="7"/>
  <c r="DJ278" i="7"/>
  <c r="DI278" i="7"/>
  <c r="DH278" i="7"/>
  <c r="DG278" i="7"/>
  <c r="DF278" i="7"/>
  <c r="DE278" i="7"/>
  <c r="DD278" i="7"/>
  <c r="DC278" i="7"/>
  <c r="DB278" i="7"/>
  <c r="DA278" i="7"/>
  <c r="CZ278" i="7"/>
  <c r="CY278" i="7"/>
  <c r="CX278" i="7"/>
  <c r="CW278" i="7"/>
  <c r="CV278" i="7"/>
  <c r="CU278" i="7"/>
  <c r="CT278" i="7"/>
  <c r="CS278" i="7"/>
  <c r="CR278" i="7"/>
  <c r="CQ278" i="7"/>
  <c r="CP278" i="7"/>
  <c r="CO278" i="7"/>
  <c r="CN278" i="7"/>
  <c r="CM278" i="7"/>
  <c r="CL278" i="7"/>
  <c r="CK278" i="7"/>
  <c r="CJ278" i="7"/>
  <c r="CI278" i="7"/>
  <c r="CH278" i="7"/>
  <c r="CG278" i="7"/>
  <c r="CF278" i="7"/>
  <c r="CE278" i="7"/>
  <c r="CD278" i="7"/>
  <c r="CC278" i="7"/>
  <c r="CB278" i="7"/>
  <c r="CA278" i="7"/>
  <c r="BZ278" i="7"/>
  <c r="BY278" i="7"/>
  <c r="BX278" i="7"/>
  <c r="BW278" i="7"/>
  <c r="BV278" i="7"/>
  <c r="BU278" i="7"/>
  <c r="DV272" i="7"/>
  <c r="DU272" i="7"/>
  <c r="DT272" i="7"/>
  <c r="DS272" i="7"/>
  <c r="DR272" i="7"/>
  <c r="DQ272" i="7"/>
  <c r="DP272" i="7"/>
  <c r="DO272" i="7"/>
  <c r="DN272" i="7"/>
  <c r="DM272" i="7"/>
  <c r="DL272" i="7"/>
  <c r="DK272" i="7"/>
  <c r="DJ272" i="7"/>
  <c r="DI272" i="7"/>
  <c r="DH272" i="7"/>
  <c r="DG272" i="7"/>
  <c r="DF272" i="7"/>
  <c r="DE272" i="7"/>
  <c r="DD272" i="7"/>
  <c r="DC272" i="7"/>
  <c r="DB272" i="7"/>
  <c r="DA272" i="7"/>
  <c r="CZ272" i="7"/>
  <c r="CY272" i="7"/>
  <c r="CX272" i="7"/>
  <c r="CW272" i="7"/>
  <c r="CV272" i="7"/>
  <c r="CU272" i="7"/>
  <c r="CT272" i="7"/>
  <c r="CS272" i="7"/>
  <c r="CR272" i="7"/>
  <c r="CQ272" i="7"/>
  <c r="CP272" i="7"/>
  <c r="CO272" i="7"/>
  <c r="CN272" i="7"/>
  <c r="CM272" i="7"/>
  <c r="CL272" i="7"/>
  <c r="CK272" i="7"/>
  <c r="CJ272" i="7"/>
  <c r="CI272" i="7"/>
  <c r="CH272" i="7"/>
  <c r="CG272" i="7"/>
  <c r="CF272" i="7"/>
  <c r="CE272" i="7"/>
  <c r="CD272" i="7"/>
  <c r="CC272" i="7"/>
  <c r="CB272" i="7"/>
  <c r="CA272" i="7"/>
  <c r="BZ272" i="7"/>
  <c r="BY272" i="7"/>
  <c r="BX272" i="7"/>
  <c r="BW272" i="7"/>
  <c r="BV272" i="7"/>
  <c r="BU272" i="7"/>
  <c r="DV266" i="7"/>
  <c r="DU266" i="7"/>
  <c r="DT266" i="7"/>
  <c r="DS266" i="7"/>
  <c r="DR266" i="7"/>
  <c r="DQ266" i="7"/>
  <c r="DP266" i="7"/>
  <c r="DO266" i="7"/>
  <c r="DN266" i="7"/>
  <c r="DM266" i="7"/>
  <c r="DL266" i="7"/>
  <c r="DK266" i="7"/>
  <c r="DJ266" i="7"/>
  <c r="DI266" i="7"/>
  <c r="DH266" i="7"/>
  <c r="DG266" i="7"/>
  <c r="DF266" i="7"/>
  <c r="DE266" i="7"/>
  <c r="DD266" i="7"/>
  <c r="DC266" i="7"/>
  <c r="DB266" i="7"/>
  <c r="DA266" i="7"/>
  <c r="CZ266" i="7"/>
  <c r="CY266" i="7"/>
  <c r="CX266" i="7"/>
  <c r="CW266" i="7"/>
  <c r="CV266" i="7"/>
  <c r="CU266" i="7"/>
  <c r="CT266" i="7"/>
  <c r="CS266" i="7"/>
  <c r="CR266" i="7"/>
  <c r="CQ266" i="7"/>
  <c r="CP266" i="7"/>
  <c r="CO266" i="7"/>
  <c r="CN266" i="7"/>
  <c r="CM266" i="7"/>
  <c r="CL266" i="7"/>
  <c r="CK266" i="7"/>
  <c r="CJ266" i="7"/>
  <c r="CI266" i="7"/>
  <c r="CH266" i="7"/>
  <c r="CG266" i="7"/>
  <c r="CF266" i="7"/>
  <c r="CE266" i="7"/>
  <c r="CD266" i="7"/>
  <c r="CC266" i="7"/>
  <c r="CB266" i="7"/>
  <c r="CA266" i="7"/>
  <c r="BZ266" i="7"/>
  <c r="BY266" i="7"/>
  <c r="BX266" i="7"/>
  <c r="BW266" i="7"/>
  <c r="BV266" i="7"/>
  <c r="BU266" i="7"/>
  <c r="DV260" i="7"/>
  <c r="DU260" i="7"/>
  <c r="DT260" i="7"/>
  <c r="DS260" i="7"/>
  <c r="DR260" i="7"/>
  <c r="DQ260" i="7"/>
  <c r="DP260" i="7"/>
  <c r="DO260" i="7"/>
  <c r="DN260" i="7"/>
  <c r="DM260" i="7"/>
  <c r="DL260" i="7"/>
  <c r="DK260" i="7"/>
  <c r="DJ260" i="7"/>
  <c r="DI260" i="7"/>
  <c r="DH260" i="7"/>
  <c r="DG260" i="7"/>
  <c r="DF260" i="7"/>
  <c r="DE260" i="7"/>
  <c r="DD260" i="7"/>
  <c r="DC260" i="7"/>
  <c r="DB260" i="7"/>
  <c r="DA260" i="7"/>
  <c r="CZ260" i="7"/>
  <c r="CY260" i="7"/>
  <c r="CX260" i="7"/>
  <c r="CW260" i="7"/>
  <c r="CV260" i="7"/>
  <c r="CU260" i="7"/>
  <c r="CT260" i="7"/>
  <c r="CS260" i="7"/>
  <c r="CR260" i="7"/>
  <c r="CQ260" i="7"/>
  <c r="CP260" i="7"/>
  <c r="CO260" i="7"/>
  <c r="CN260" i="7"/>
  <c r="CM260" i="7"/>
  <c r="CL260" i="7"/>
  <c r="CK260" i="7"/>
  <c r="CJ260" i="7"/>
  <c r="CI260" i="7"/>
  <c r="CH260" i="7"/>
  <c r="CG260" i="7"/>
  <c r="CF260" i="7"/>
  <c r="CE260" i="7"/>
  <c r="CD260" i="7"/>
  <c r="CC260" i="7"/>
  <c r="CB260" i="7"/>
  <c r="CA260" i="7"/>
  <c r="BZ260" i="7"/>
  <c r="BY260" i="7"/>
  <c r="BX260" i="7"/>
  <c r="BW260" i="7"/>
  <c r="BV260" i="7"/>
  <c r="BU260" i="7"/>
  <c r="DV254" i="7"/>
  <c r="DU254" i="7"/>
  <c r="DT254" i="7"/>
  <c r="DS254" i="7"/>
  <c r="DR254" i="7"/>
  <c r="DQ254" i="7"/>
  <c r="DP254" i="7"/>
  <c r="DO254" i="7"/>
  <c r="DN254" i="7"/>
  <c r="DM254" i="7"/>
  <c r="DL254" i="7"/>
  <c r="DK254" i="7"/>
  <c r="DJ254" i="7"/>
  <c r="DI254" i="7"/>
  <c r="DH254" i="7"/>
  <c r="DG254" i="7"/>
  <c r="DF254" i="7"/>
  <c r="DE254" i="7"/>
  <c r="DD254" i="7"/>
  <c r="DC254" i="7"/>
  <c r="DB254" i="7"/>
  <c r="DA254" i="7"/>
  <c r="CZ254" i="7"/>
  <c r="CY254" i="7"/>
  <c r="CX254" i="7"/>
  <c r="CW254" i="7"/>
  <c r="CV254" i="7"/>
  <c r="CU254" i="7"/>
  <c r="CT254" i="7"/>
  <c r="CS254" i="7"/>
  <c r="CR254" i="7"/>
  <c r="CQ254" i="7"/>
  <c r="CP254" i="7"/>
  <c r="CO254" i="7"/>
  <c r="CN254" i="7"/>
  <c r="CM254" i="7"/>
  <c r="CL254" i="7"/>
  <c r="CK254" i="7"/>
  <c r="CJ254" i="7"/>
  <c r="CI254" i="7"/>
  <c r="CH254" i="7"/>
  <c r="CG254" i="7"/>
  <c r="CF254" i="7"/>
  <c r="CE254" i="7"/>
  <c r="CD254" i="7"/>
  <c r="CC254" i="7"/>
  <c r="CB254" i="7"/>
  <c r="CA254" i="7"/>
  <c r="BZ254" i="7"/>
  <c r="BY254" i="7"/>
  <c r="BX254" i="7"/>
  <c r="BW254" i="7"/>
  <c r="BV254" i="7"/>
  <c r="BU254" i="7"/>
  <c r="DV248" i="7"/>
  <c r="DU248" i="7"/>
  <c r="DT248" i="7"/>
  <c r="DS248" i="7"/>
  <c r="DR248" i="7"/>
  <c r="DQ248" i="7"/>
  <c r="DP248" i="7"/>
  <c r="DO248" i="7"/>
  <c r="DN248" i="7"/>
  <c r="DM248" i="7"/>
  <c r="DL248" i="7"/>
  <c r="DK248" i="7"/>
  <c r="DJ248" i="7"/>
  <c r="DI248" i="7"/>
  <c r="DH248" i="7"/>
  <c r="DG248" i="7"/>
  <c r="DF248" i="7"/>
  <c r="DE248" i="7"/>
  <c r="DD248" i="7"/>
  <c r="DC248" i="7"/>
  <c r="DB248" i="7"/>
  <c r="DA248" i="7"/>
  <c r="CZ248" i="7"/>
  <c r="CY248" i="7"/>
  <c r="CX248" i="7"/>
  <c r="CW248" i="7"/>
  <c r="CV248" i="7"/>
  <c r="CU248" i="7"/>
  <c r="CT248" i="7"/>
  <c r="CS248" i="7"/>
  <c r="CR248" i="7"/>
  <c r="CQ248" i="7"/>
  <c r="CP248" i="7"/>
  <c r="CO248" i="7"/>
  <c r="CN248" i="7"/>
  <c r="CM248" i="7"/>
  <c r="CL248" i="7"/>
  <c r="CK248" i="7"/>
  <c r="CJ248" i="7"/>
  <c r="CI248" i="7"/>
  <c r="CH248" i="7"/>
  <c r="CG248" i="7"/>
  <c r="CF248" i="7"/>
  <c r="CE248" i="7"/>
  <c r="CD248" i="7"/>
  <c r="CC248" i="7"/>
  <c r="CB248" i="7"/>
  <c r="CA248" i="7"/>
  <c r="BZ248" i="7"/>
  <c r="BY248" i="7"/>
  <c r="BX248" i="7"/>
  <c r="BW248" i="7"/>
  <c r="BV248" i="7"/>
  <c r="BU248" i="7"/>
  <c r="DV242" i="7"/>
  <c r="DU242" i="7"/>
  <c r="DT242" i="7"/>
  <c r="DS242" i="7"/>
  <c r="DR242" i="7"/>
  <c r="DQ242" i="7"/>
  <c r="DP242" i="7"/>
  <c r="DO242" i="7"/>
  <c r="DN242" i="7"/>
  <c r="DM242" i="7"/>
  <c r="DL242" i="7"/>
  <c r="DK242" i="7"/>
  <c r="DJ242" i="7"/>
  <c r="DI242" i="7"/>
  <c r="DH242" i="7"/>
  <c r="DG242" i="7"/>
  <c r="DF242" i="7"/>
  <c r="DE242" i="7"/>
  <c r="DD242" i="7"/>
  <c r="DC242" i="7"/>
  <c r="DB242" i="7"/>
  <c r="DA242" i="7"/>
  <c r="CZ242" i="7"/>
  <c r="CY242" i="7"/>
  <c r="CX242" i="7"/>
  <c r="CW242" i="7"/>
  <c r="CV242" i="7"/>
  <c r="CU242" i="7"/>
  <c r="CT242" i="7"/>
  <c r="CS242" i="7"/>
  <c r="CR242" i="7"/>
  <c r="CQ242" i="7"/>
  <c r="CP242" i="7"/>
  <c r="CO242" i="7"/>
  <c r="CN242" i="7"/>
  <c r="CM242" i="7"/>
  <c r="CL242" i="7"/>
  <c r="CK242" i="7"/>
  <c r="CJ242" i="7"/>
  <c r="CI242" i="7"/>
  <c r="CH242" i="7"/>
  <c r="CG242" i="7"/>
  <c r="CF242" i="7"/>
  <c r="CE242" i="7"/>
  <c r="CD242" i="7"/>
  <c r="CC242" i="7"/>
  <c r="CB242" i="7"/>
  <c r="CA242" i="7"/>
  <c r="BZ242" i="7"/>
  <c r="BY242" i="7"/>
  <c r="BX242" i="7"/>
  <c r="BW242" i="7"/>
  <c r="BV242" i="7"/>
  <c r="BU242" i="7"/>
  <c r="DV236" i="7"/>
  <c r="DU236" i="7"/>
  <c r="DT236" i="7"/>
  <c r="DS236" i="7"/>
  <c r="DR236" i="7"/>
  <c r="DQ236" i="7"/>
  <c r="DP236" i="7"/>
  <c r="DO236" i="7"/>
  <c r="DN236" i="7"/>
  <c r="DM236" i="7"/>
  <c r="DL236" i="7"/>
  <c r="DK236" i="7"/>
  <c r="DJ236" i="7"/>
  <c r="DI236" i="7"/>
  <c r="DH236" i="7"/>
  <c r="DG236" i="7"/>
  <c r="DF236" i="7"/>
  <c r="DE236" i="7"/>
  <c r="DD236" i="7"/>
  <c r="DC236" i="7"/>
  <c r="DB236" i="7"/>
  <c r="DA236" i="7"/>
  <c r="CZ236" i="7"/>
  <c r="CY236" i="7"/>
  <c r="CX236" i="7"/>
  <c r="CW236" i="7"/>
  <c r="CV236" i="7"/>
  <c r="CU236" i="7"/>
  <c r="CT236" i="7"/>
  <c r="CS236" i="7"/>
  <c r="CR236" i="7"/>
  <c r="CQ236" i="7"/>
  <c r="CP236" i="7"/>
  <c r="CO236" i="7"/>
  <c r="CN236" i="7"/>
  <c r="CM236" i="7"/>
  <c r="CL236" i="7"/>
  <c r="CK236" i="7"/>
  <c r="CJ236" i="7"/>
  <c r="CI236" i="7"/>
  <c r="CH236" i="7"/>
  <c r="CG236" i="7"/>
  <c r="CF236" i="7"/>
  <c r="CE236" i="7"/>
  <c r="CD236" i="7"/>
  <c r="CC236" i="7"/>
  <c r="CB236" i="7"/>
  <c r="CA236" i="7"/>
  <c r="BZ236" i="7"/>
  <c r="BY236" i="7"/>
  <c r="BX236" i="7"/>
  <c r="BW236" i="7"/>
  <c r="BV236" i="7"/>
  <c r="BU236" i="7"/>
  <c r="DV230" i="7"/>
  <c r="DU230" i="7"/>
  <c r="DT230" i="7"/>
  <c r="DS230" i="7"/>
  <c r="DR230" i="7"/>
  <c r="DQ230" i="7"/>
  <c r="DP230" i="7"/>
  <c r="DO230" i="7"/>
  <c r="DN230" i="7"/>
  <c r="DM230" i="7"/>
  <c r="DL230" i="7"/>
  <c r="DK230" i="7"/>
  <c r="DJ230" i="7"/>
  <c r="DI230" i="7"/>
  <c r="DH230" i="7"/>
  <c r="DG230" i="7"/>
  <c r="DF230" i="7"/>
  <c r="DE230" i="7"/>
  <c r="DD230" i="7"/>
  <c r="DC230" i="7"/>
  <c r="DB230" i="7"/>
  <c r="DA230" i="7"/>
  <c r="CZ230" i="7"/>
  <c r="CY230" i="7"/>
  <c r="CX230" i="7"/>
  <c r="CW230" i="7"/>
  <c r="CV230" i="7"/>
  <c r="CU230" i="7"/>
  <c r="CT230" i="7"/>
  <c r="CS230" i="7"/>
  <c r="CR230" i="7"/>
  <c r="CQ230" i="7"/>
  <c r="CP230" i="7"/>
  <c r="CO230" i="7"/>
  <c r="CN230" i="7"/>
  <c r="CM230" i="7"/>
  <c r="CL230" i="7"/>
  <c r="CK230" i="7"/>
  <c r="CJ230" i="7"/>
  <c r="CI230" i="7"/>
  <c r="CH230" i="7"/>
  <c r="CG230" i="7"/>
  <c r="CF230" i="7"/>
  <c r="CE230" i="7"/>
  <c r="CD230" i="7"/>
  <c r="CC230" i="7"/>
  <c r="CB230" i="7"/>
  <c r="CA230" i="7"/>
  <c r="BZ230" i="7"/>
  <c r="BY230" i="7"/>
  <c r="BX230" i="7"/>
  <c r="BW230" i="7"/>
  <c r="BV230" i="7"/>
  <c r="BU230" i="7"/>
  <c r="DV224" i="7"/>
  <c r="DU224" i="7"/>
  <c r="DT224" i="7"/>
  <c r="DS224" i="7"/>
  <c r="DR224" i="7"/>
  <c r="DQ224" i="7"/>
  <c r="DP224" i="7"/>
  <c r="DO224" i="7"/>
  <c r="DN224" i="7"/>
  <c r="DM224" i="7"/>
  <c r="DL224" i="7"/>
  <c r="DK224" i="7"/>
  <c r="DJ224" i="7"/>
  <c r="DI224" i="7"/>
  <c r="DH224" i="7"/>
  <c r="DG224" i="7"/>
  <c r="DF224" i="7"/>
  <c r="DE224" i="7"/>
  <c r="DD224" i="7"/>
  <c r="DC224" i="7"/>
  <c r="DB224" i="7"/>
  <c r="DA224" i="7"/>
  <c r="CZ224" i="7"/>
  <c r="CY224" i="7"/>
  <c r="CX224" i="7"/>
  <c r="CW224" i="7"/>
  <c r="CV224" i="7"/>
  <c r="CU224" i="7"/>
  <c r="CT224" i="7"/>
  <c r="CS224" i="7"/>
  <c r="CR224" i="7"/>
  <c r="CQ224" i="7"/>
  <c r="CP224" i="7"/>
  <c r="CO224" i="7"/>
  <c r="CN224" i="7"/>
  <c r="CM224" i="7"/>
  <c r="CL224" i="7"/>
  <c r="CK224" i="7"/>
  <c r="CJ224" i="7"/>
  <c r="CI224" i="7"/>
  <c r="CH224" i="7"/>
  <c r="CG224" i="7"/>
  <c r="CF224" i="7"/>
  <c r="CE224" i="7"/>
  <c r="CD224" i="7"/>
  <c r="CC224" i="7"/>
  <c r="CB224" i="7"/>
  <c r="CA224" i="7"/>
  <c r="BZ224" i="7"/>
  <c r="BY224" i="7"/>
  <c r="BX224" i="7"/>
  <c r="BW224" i="7"/>
  <c r="BV224" i="7"/>
  <c r="BU224" i="7"/>
  <c r="DV222" i="7"/>
  <c r="DU222" i="7"/>
  <c r="DT222" i="7"/>
  <c r="DS222" i="7"/>
  <c r="DR222" i="7"/>
  <c r="DQ222" i="7"/>
  <c r="DP222" i="7"/>
  <c r="DO222" i="7"/>
  <c r="DN222" i="7"/>
  <c r="DM222" i="7"/>
  <c r="DL222" i="7"/>
  <c r="DK222" i="7"/>
  <c r="DJ222" i="7"/>
  <c r="DI222" i="7"/>
  <c r="DH222" i="7"/>
  <c r="DG222" i="7"/>
  <c r="DF222" i="7"/>
  <c r="DE222" i="7"/>
  <c r="DD222" i="7"/>
  <c r="DC222" i="7"/>
  <c r="DB222" i="7"/>
  <c r="DA222" i="7"/>
  <c r="CZ222" i="7"/>
  <c r="CY222" i="7"/>
  <c r="CX222" i="7"/>
  <c r="CW222" i="7"/>
  <c r="CV222" i="7"/>
  <c r="CU222" i="7"/>
  <c r="CT222" i="7"/>
  <c r="CS222" i="7"/>
  <c r="CR222" i="7"/>
  <c r="CQ222" i="7"/>
  <c r="CP222" i="7"/>
  <c r="CO222" i="7"/>
  <c r="CN222" i="7"/>
  <c r="CM222" i="7"/>
  <c r="CL222" i="7"/>
  <c r="CK222" i="7"/>
  <c r="CJ222" i="7"/>
  <c r="CI222" i="7"/>
  <c r="CH222" i="7"/>
  <c r="CG222" i="7"/>
  <c r="CF222" i="7"/>
  <c r="CE222" i="7"/>
  <c r="CD222" i="7"/>
  <c r="CC222" i="7"/>
  <c r="CB222" i="7"/>
  <c r="CA222" i="7"/>
  <c r="BZ222" i="7"/>
  <c r="BY222" i="7"/>
  <c r="BX222" i="7"/>
  <c r="BW222" i="7"/>
  <c r="BV222" i="7"/>
  <c r="BU222" i="7"/>
  <c r="DV216" i="7"/>
  <c r="DU216" i="7"/>
  <c r="DT216" i="7"/>
  <c r="DS216" i="7"/>
  <c r="DR216" i="7"/>
  <c r="DQ216" i="7"/>
  <c r="DP216" i="7"/>
  <c r="DO216" i="7"/>
  <c r="DN216" i="7"/>
  <c r="DM216" i="7"/>
  <c r="DL216" i="7"/>
  <c r="DK216" i="7"/>
  <c r="DJ216" i="7"/>
  <c r="DI216" i="7"/>
  <c r="DH216" i="7"/>
  <c r="DG216" i="7"/>
  <c r="DF216" i="7"/>
  <c r="DE216" i="7"/>
  <c r="DD216" i="7"/>
  <c r="DC216" i="7"/>
  <c r="DB216" i="7"/>
  <c r="DA216" i="7"/>
  <c r="CZ216" i="7"/>
  <c r="CY216" i="7"/>
  <c r="CX216" i="7"/>
  <c r="CW216" i="7"/>
  <c r="CV216" i="7"/>
  <c r="CU216" i="7"/>
  <c r="CT216" i="7"/>
  <c r="CS216" i="7"/>
  <c r="CR216" i="7"/>
  <c r="CQ216" i="7"/>
  <c r="CP216" i="7"/>
  <c r="CO216" i="7"/>
  <c r="CN216" i="7"/>
  <c r="CM216" i="7"/>
  <c r="CL216" i="7"/>
  <c r="CK216" i="7"/>
  <c r="CJ216" i="7"/>
  <c r="CI216" i="7"/>
  <c r="CH216" i="7"/>
  <c r="CG216" i="7"/>
  <c r="CF216" i="7"/>
  <c r="CE216" i="7"/>
  <c r="CD216" i="7"/>
  <c r="CC216" i="7"/>
  <c r="CB216" i="7"/>
  <c r="CA216" i="7"/>
  <c r="BZ216" i="7"/>
  <c r="BY216" i="7"/>
  <c r="BX216" i="7"/>
  <c r="BW216" i="7"/>
  <c r="BV216" i="7"/>
  <c r="BU216" i="7"/>
  <c r="DV211" i="7"/>
  <c r="DU211" i="7"/>
  <c r="DT211" i="7"/>
  <c r="DS211" i="7"/>
  <c r="DR211" i="7"/>
  <c r="DQ211" i="7"/>
  <c r="DP211" i="7"/>
  <c r="DO211" i="7"/>
  <c r="DN211" i="7"/>
  <c r="DM211" i="7"/>
  <c r="DL211" i="7"/>
  <c r="DK211" i="7"/>
  <c r="DJ211" i="7"/>
  <c r="DI211" i="7"/>
  <c r="DH211" i="7"/>
  <c r="DG211" i="7"/>
  <c r="DF211" i="7"/>
  <c r="DE211" i="7"/>
  <c r="DD211" i="7"/>
  <c r="DC211" i="7"/>
  <c r="DB211" i="7"/>
  <c r="DA211" i="7"/>
  <c r="CZ211" i="7"/>
  <c r="CY211" i="7"/>
  <c r="CX211" i="7"/>
  <c r="CW211" i="7"/>
  <c r="CV211" i="7"/>
  <c r="CU211" i="7"/>
  <c r="CT211" i="7"/>
  <c r="CS211" i="7"/>
  <c r="CR211" i="7"/>
  <c r="CQ211" i="7"/>
  <c r="CP211" i="7"/>
  <c r="CO211" i="7"/>
  <c r="CN211" i="7"/>
  <c r="CM211" i="7"/>
  <c r="CL211" i="7"/>
  <c r="CK211" i="7"/>
  <c r="CJ211" i="7"/>
  <c r="CI211" i="7"/>
  <c r="CH211" i="7"/>
  <c r="CG211" i="7"/>
  <c r="CF211" i="7"/>
  <c r="CE211" i="7"/>
  <c r="CD211" i="7"/>
  <c r="CC211" i="7"/>
  <c r="CB211" i="7"/>
  <c r="CA211" i="7"/>
  <c r="BZ211" i="7"/>
  <c r="BY211" i="7"/>
  <c r="BX211" i="7"/>
  <c r="BW211" i="7"/>
  <c r="BV211" i="7"/>
  <c r="BU211" i="7"/>
  <c r="DV207" i="7"/>
  <c r="DU207" i="7"/>
  <c r="DT207" i="7"/>
  <c r="DS207" i="7"/>
  <c r="DR207" i="7"/>
  <c r="DQ207" i="7"/>
  <c r="DP207" i="7"/>
  <c r="DO207" i="7"/>
  <c r="DN207" i="7"/>
  <c r="DM207" i="7"/>
  <c r="DL207" i="7"/>
  <c r="DK207" i="7"/>
  <c r="DJ207" i="7"/>
  <c r="DI207" i="7"/>
  <c r="DH207" i="7"/>
  <c r="DG207" i="7"/>
  <c r="DF207" i="7"/>
  <c r="DE207" i="7"/>
  <c r="DD207" i="7"/>
  <c r="DC207" i="7"/>
  <c r="DB207" i="7"/>
  <c r="DA207" i="7"/>
  <c r="CZ207" i="7"/>
  <c r="CY207" i="7"/>
  <c r="CX207" i="7"/>
  <c r="CW207" i="7"/>
  <c r="CV207" i="7"/>
  <c r="CU207" i="7"/>
  <c r="CT207" i="7"/>
  <c r="CS207" i="7"/>
  <c r="CR207" i="7"/>
  <c r="CQ207" i="7"/>
  <c r="CP207" i="7"/>
  <c r="CO207" i="7"/>
  <c r="CN207" i="7"/>
  <c r="CM207" i="7"/>
  <c r="CL207" i="7"/>
  <c r="CK207" i="7"/>
  <c r="CJ207" i="7"/>
  <c r="CI207" i="7"/>
  <c r="CH207" i="7"/>
  <c r="CG207" i="7"/>
  <c r="CF207" i="7"/>
  <c r="CE207" i="7"/>
  <c r="CD207" i="7"/>
  <c r="CC207" i="7"/>
  <c r="CB207" i="7"/>
  <c r="CA207" i="7"/>
  <c r="BZ207" i="7"/>
  <c r="BY207" i="7"/>
  <c r="BX207" i="7"/>
  <c r="BW207" i="7"/>
  <c r="BV207" i="7"/>
  <c r="BU207" i="7"/>
  <c r="DV200" i="7"/>
  <c r="DU200" i="7"/>
  <c r="DT200" i="7"/>
  <c r="DS200" i="7"/>
  <c r="DR200" i="7"/>
  <c r="DQ200" i="7"/>
  <c r="DP200" i="7"/>
  <c r="DO200" i="7"/>
  <c r="DN200" i="7"/>
  <c r="DM200" i="7"/>
  <c r="DL200" i="7"/>
  <c r="DK200" i="7"/>
  <c r="DJ200" i="7"/>
  <c r="DI200" i="7"/>
  <c r="DH200" i="7"/>
  <c r="DG200" i="7"/>
  <c r="DF200" i="7"/>
  <c r="DE200" i="7"/>
  <c r="DD200" i="7"/>
  <c r="DC200" i="7"/>
  <c r="DB200" i="7"/>
  <c r="DA200" i="7"/>
  <c r="CZ200" i="7"/>
  <c r="CY200" i="7"/>
  <c r="CX200" i="7"/>
  <c r="CW200" i="7"/>
  <c r="CV200" i="7"/>
  <c r="CU200" i="7"/>
  <c r="CT200" i="7"/>
  <c r="CS200" i="7"/>
  <c r="CR200" i="7"/>
  <c r="CQ200" i="7"/>
  <c r="CP200" i="7"/>
  <c r="CO200" i="7"/>
  <c r="CN200" i="7"/>
  <c r="CM200" i="7"/>
  <c r="CL200" i="7"/>
  <c r="CK200" i="7"/>
  <c r="CJ200" i="7"/>
  <c r="CI200" i="7"/>
  <c r="CH200" i="7"/>
  <c r="CG200" i="7"/>
  <c r="CF200" i="7"/>
  <c r="CE200" i="7"/>
  <c r="CD200" i="7"/>
  <c r="CC200" i="7"/>
  <c r="CB200" i="7"/>
  <c r="CA200" i="7"/>
  <c r="BZ200" i="7"/>
  <c r="BY200" i="7"/>
  <c r="BX200" i="7"/>
  <c r="BW200" i="7"/>
  <c r="BV200" i="7"/>
  <c r="BU200" i="7"/>
  <c r="DV194" i="7"/>
  <c r="DU194" i="7"/>
  <c r="DT194" i="7"/>
  <c r="DS194" i="7"/>
  <c r="DR194" i="7"/>
  <c r="DQ194" i="7"/>
  <c r="DP194" i="7"/>
  <c r="DO194" i="7"/>
  <c r="DN194" i="7"/>
  <c r="DM194" i="7"/>
  <c r="DL194" i="7"/>
  <c r="DK194" i="7"/>
  <c r="DJ194" i="7"/>
  <c r="DI194" i="7"/>
  <c r="DH194" i="7"/>
  <c r="DG194" i="7"/>
  <c r="DF194" i="7"/>
  <c r="DE194" i="7"/>
  <c r="DD194" i="7"/>
  <c r="DC194" i="7"/>
  <c r="DB194" i="7"/>
  <c r="DA194" i="7"/>
  <c r="CZ194" i="7"/>
  <c r="CY194" i="7"/>
  <c r="CX194" i="7"/>
  <c r="CW194" i="7"/>
  <c r="CV194" i="7"/>
  <c r="CU194" i="7"/>
  <c r="CT194" i="7"/>
  <c r="CS194" i="7"/>
  <c r="CR194" i="7"/>
  <c r="CQ194" i="7"/>
  <c r="CP194" i="7"/>
  <c r="CO194" i="7"/>
  <c r="CN194" i="7"/>
  <c r="CM194" i="7"/>
  <c r="CL194" i="7"/>
  <c r="CK194" i="7"/>
  <c r="CJ194" i="7"/>
  <c r="CI194" i="7"/>
  <c r="CH194" i="7"/>
  <c r="CG194" i="7"/>
  <c r="CF194" i="7"/>
  <c r="CE194" i="7"/>
  <c r="CD194" i="7"/>
  <c r="CC194" i="7"/>
  <c r="CB194" i="7"/>
  <c r="CA194" i="7"/>
  <c r="BZ194" i="7"/>
  <c r="BY194" i="7"/>
  <c r="BX194" i="7"/>
  <c r="BW194" i="7"/>
  <c r="BV194" i="7"/>
  <c r="BU194" i="7"/>
  <c r="DV188" i="7"/>
  <c r="DU188" i="7"/>
  <c r="DT188" i="7"/>
  <c r="DS188" i="7"/>
  <c r="DR188" i="7"/>
  <c r="DQ188" i="7"/>
  <c r="DP188" i="7"/>
  <c r="DO188" i="7"/>
  <c r="DN188" i="7"/>
  <c r="DM188" i="7"/>
  <c r="DL188" i="7"/>
  <c r="DK188" i="7"/>
  <c r="DJ188" i="7"/>
  <c r="DI188" i="7"/>
  <c r="DH188" i="7"/>
  <c r="DG188" i="7"/>
  <c r="DF188" i="7"/>
  <c r="DE188" i="7"/>
  <c r="DD188" i="7"/>
  <c r="DC188" i="7"/>
  <c r="DB188" i="7"/>
  <c r="DA188" i="7"/>
  <c r="CZ188" i="7"/>
  <c r="CY188" i="7"/>
  <c r="CX188" i="7"/>
  <c r="CW188" i="7"/>
  <c r="CV188" i="7"/>
  <c r="CU188" i="7"/>
  <c r="CT188" i="7"/>
  <c r="CS188" i="7"/>
  <c r="CR188" i="7"/>
  <c r="CQ188" i="7"/>
  <c r="CP188" i="7"/>
  <c r="CO188" i="7"/>
  <c r="CN188" i="7"/>
  <c r="CM188" i="7"/>
  <c r="CL188" i="7"/>
  <c r="CK188" i="7"/>
  <c r="CJ188" i="7"/>
  <c r="CI188" i="7"/>
  <c r="CH188" i="7"/>
  <c r="CG188" i="7"/>
  <c r="CF188" i="7"/>
  <c r="CE188" i="7"/>
  <c r="CD188" i="7"/>
  <c r="CC188" i="7"/>
  <c r="CB188" i="7"/>
  <c r="CA188" i="7"/>
  <c r="BZ188" i="7"/>
  <c r="BY188" i="7"/>
  <c r="BX188" i="7"/>
  <c r="BW188" i="7"/>
  <c r="BV188" i="7"/>
  <c r="BU188" i="7"/>
  <c r="DV182" i="7"/>
  <c r="DU182" i="7"/>
  <c r="DT182" i="7"/>
  <c r="DS182" i="7"/>
  <c r="DR182" i="7"/>
  <c r="DQ182" i="7"/>
  <c r="DP182" i="7"/>
  <c r="DO182" i="7"/>
  <c r="DN182" i="7"/>
  <c r="DM182" i="7"/>
  <c r="DL182" i="7"/>
  <c r="DK182" i="7"/>
  <c r="DJ182" i="7"/>
  <c r="DI182" i="7"/>
  <c r="DH182" i="7"/>
  <c r="DG182" i="7"/>
  <c r="DF182" i="7"/>
  <c r="DE182" i="7"/>
  <c r="DD182" i="7"/>
  <c r="DC182" i="7"/>
  <c r="DB182" i="7"/>
  <c r="DA182" i="7"/>
  <c r="CZ182" i="7"/>
  <c r="CY182" i="7"/>
  <c r="CX182" i="7"/>
  <c r="CW182" i="7"/>
  <c r="CV182" i="7"/>
  <c r="CU182" i="7"/>
  <c r="CT182" i="7"/>
  <c r="CS182" i="7"/>
  <c r="CR182" i="7"/>
  <c r="CQ182" i="7"/>
  <c r="CP182" i="7"/>
  <c r="CO182" i="7"/>
  <c r="CN182" i="7"/>
  <c r="CM182" i="7"/>
  <c r="CL182" i="7"/>
  <c r="CK182" i="7"/>
  <c r="CJ182" i="7"/>
  <c r="CI182" i="7"/>
  <c r="CH182" i="7"/>
  <c r="CG182" i="7"/>
  <c r="CF182" i="7"/>
  <c r="CE182" i="7"/>
  <c r="CD182" i="7"/>
  <c r="CC182" i="7"/>
  <c r="CB182" i="7"/>
  <c r="CA182" i="7"/>
  <c r="BZ182" i="7"/>
  <c r="BY182" i="7"/>
  <c r="BX182" i="7"/>
  <c r="BW182" i="7"/>
  <c r="BV182" i="7"/>
  <c r="BU182" i="7"/>
  <c r="DV176" i="7"/>
  <c r="DU176" i="7"/>
  <c r="DT176" i="7"/>
  <c r="DS176" i="7"/>
  <c r="DR176" i="7"/>
  <c r="DQ176" i="7"/>
  <c r="DP176" i="7"/>
  <c r="DO176" i="7"/>
  <c r="DN176" i="7"/>
  <c r="DM176" i="7"/>
  <c r="DL176" i="7"/>
  <c r="DK176" i="7"/>
  <c r="DJ176" i="7"/>
  <c r="DI176" i="7"/>
  <c r="DH176" i="7"/>
  <c r="DG176" i="7"/>
  <c r="DF176" i="7"/>
  <c r="DE176" i="7"/>
  <c r="DD176" i="7"/>
  <c r="DC176" i="7"/>
  <c r="DB176" i="7"/>
  <c r="DA176" i="7"/>
  <c r="CZ176" i="7"/>
  <c r="CY176" i="7"/>
  <c r="CX176" i="7"/>
  <c r="CW176" i="7"/>
  <c r="CV176" i="7"/>
  <c r="CU176" i="7"/>
  <c r="CT176" i="7"/>
  <c r="CS176" i="7"/>
  <c r="CR176" i="7"/>
  <c r="CQ176" i="7"/>
  <c r="CP176" i="7"/>
  <c r="CO176" i="7"/>
  <c r="CN176" i="7"/>
  <c r="CM176" i="7"/>
  <c r="CL176" i="7"/>
  <c r="CK176" i="7"/>
  <c r="CJ176" i="7"/>
  <c r="CI176" i="7"/>
  <c r="CH176" i="7"/>
  <c r="CG176" i="7"/>
  <c r="CF176" i="7"/>
  <c r="CE176" i="7"/>
  <c r="CD176" i="7"/>
  <c r="CC176" i="7"/>
  <c r="CB176" i="7"/>
  <c r="CA176" i="7"/>
  <c r="BZ176" i="7"/>
  <c r="BY176" i="7"/>
  <c r="BX176" i="7"/>
  <c r="BW176" i="7"/>
  <c r="BV176" i="7"/>
  <c r="BU176" i="7"/>
  <c r="DV170" i="7"/>
  <c r="DU170" i="7"/>
  <c r="DT170" i="7"/>
  <c r="DS170" i="7"/>
  <c r="DR170" i="7"/>
  <c r="DQ170" i="7"/>
  <c r="DP170" i="7"/>
  <c r="DO170" i="7"/>
  <c r="DN170" i="7"/>
  <c r="DM170" i="7"/>
  <c r="DL170" i="7"/>
  <c r="DK170" i="7"/>
  <c r="DJ170" i="7"/>
  <c r="DI170" i="7"/>
  <c r="DH170" i="7"/>
  <c r="DG170" i="7"/>
  <c r="DF170" i="7"/>
  <c r="DE170" i="7"/>
  <c r="DD170" i="7"/>
  <c r="DC170" i="7"/>
  <c r="DB170" i="7"/>
  <c r="DA170" i="7"/>
  <c r="CZ170" i="7"/>
  <c r="CY170" i="7"/>
  <c r="CX170" i="7"/>
  <c r="CW170" i="7"/>
  <c r="CV170" i="7"/>
  <c r="CU170" i="7"/>
  <c r="CT170" i="7"/>
  <c r="CS170" i="7"/>
  <c r="CR170" i="7"/>
  <c r="CQ170" i="7"/>
  <c r="CP170" i="7"/>
  <c r="CO170" i="7"/>
  <c r="CN170" i="7"/>
  <c r="CM170" i="7"/>
  <c r="CL170" i="7"/>
  <c r="CK170" i="7"/>
  <c r="CJ170" i="7"/>
  <c r="CI170" i="7"/>
  <c r="CH170" i="7"/>
  <c r="CG170" i="7"/>
  <c r="CF170" i="7"/>
  <c r="CE170" i="7"/>
  <c r="CD170" i="7"/>
  <c r="CC170" i="7"/>
  <c r="CB170" i="7"/>
  <c r="CA170" i="7"/>
  <c r="BZ170" i="7"/>
  <c r="BY170" i="7"/>
  <c r="BX170" i="7"/>
  <c r="BW170" i="7"/>
  <c r="BV170" i="7"/>
  <c r="BU170" i="7"/>
  <c r="DV165" i="7"/>
  <c r="DU165" i="7"/>
  <c r="DT165" i="7"/>
  <c r="DS165" i="7"/>
  <c r="DR165" i="7"/>
  <c r="DQ165" i="7"/>
  <c r="DP165" i="7"/>
  <c r="DO165" i="7"/>
  <c r="DN165" i="7"/>
  <c r="DM165" i="7"/>
  <c r="DL165" i="7"/>
  <c r="DK165" i="7"/>
  <c r="DJ165" i="7"/>
  <c r="DI165" i="7"/>
  <c r="DH165" i="7"/>
  <c r="DG165" i="7"/>
  <c r="DF165" i="7"/>
  <c r="DE165" i="7"/>
  <c r="DD165" i="7"/>
  <c r="DC165" i="7"/>
  <c r="DB165" i="7"/>
  <c r="DA165" i="7"/>
  <c r="CZ165" i="7"/>
  <c r="CY165" i="7"/>
  <c r="CX165" i="7"/>
  <c r="CW165" i="7"/>
  <c r="CV165" i="7"/>
  <c r="CU165" i="7"/>
  <c r="CT165" i="7"/>
  <c r="CS165" i="7"/>
  <c r="CR165" i="7"/>
  <c r="CQ165" i="7"/>
  <c r="CP165" i="7"/>
  <c r="CO165" i="7"/>
  <c r="CN165" i="7"/>
  <c r="CM165" i="7"/>
  <c r="CL165" i="7"/>
  <c r="CK165" i="7"/>
  <c r="CJ165" i="7"/>
  <c r="CI165" i="7"/>
  <c r="CH165" i="7"/>
  <c r="CG165" i="7"/>
  <c r="CF165" i="7"/>
  <c r="CE165" i="7"/>
  <c r="CD165" i="7"/>
  <c r="CC165" i="7"/>
  <c r="CB165" i="7"/>
  <c r="CA165" i="7"/>
  <c r="BZ165" i="7"/>
  <c r="BY165" i="7"/>
  <c r="BX165" i="7"/>
  <c r="BW165" i="7"/>
  <c r="BV165" i="7"/>
  <c r="BU165" i="7"/>
  <c r="DV159" i="7"/>
  <c r="DU159" i="7"/>
  <c r="DT159" i="7"/>
  <c r="DS159" i="7"/>
  <c r="DR159" i="7"/>
  <c r="DQ159" i="7"/>
  <c r="DP159" i="7"/>
  <c r="DO159" i="7"/>
  <c r="DN159" i="7"/>
  <c r="DM159" i="7"/>
  <c r="DL159" i="7"/>
  <c r="DK159" i="7"/>
  <c r="DJ159" i="7"/>
  <c r="DI159" i="7"/>
  <c r="DH159" i="7"/>
  <c r="DG159" i="7"/>
  <c r="DF159" i="7"/>
  <c r="DE159" i="7"/>
  <c r="DD159" i="7"/>
  <c r="DC159" i="7"/>
  <c r="DB159" i="7"/>
  <c r="DA159" i="7"/>
  <c r="CZ159" i="7"/>
  <c r="CY159" i="7"/>
  <c r="CX159" i="7"/>
  <c r="CW159" i="7"/>
  <c r="CV159" i="7"/>
  <c r="CU159" i="7"/>
  <c r="CT159" i="7"/>
  <c r="CS159" i="7"/>
  <c r="CR159" i="7"/>
  <c r="CQ159" i="7"/>
  <c r="CP159" i="7"/>
  <c r="CO159" i="7"/>
  <c r="CN159" i="7"/>
  <c r="CM159" i="7"/>
  <c r="CL159" i="7"/>
  <c r="CK159" i="7"/>
  <c r="CJ159" i="7"/>
  <c r="CI159" i="7"/>
  <c r="CH159" i="7"/>
  <c r="CG159" i="7"/>
  <c r="CF159" i="7"/>
  <c r="CE159" i="7"/>
  <c r="CD159" i="7"/>
  <c r="CC159" i="7"/>
  <c r="CB159" i="7"/>
  <c r="CA159" i="7"/>
  <c r="BZ159" i="7"/>
  <c r="BY159" i="7"/>
  <c r="BX159" i="7"/>
  <c r="BW159" i="7"/>
  <c r="BV159" i="7"/>
  <c r="BU159" i="7"/>
  <c r="DV153" i="7"/>
  <c r="DU153" i="7"/>
  <c r="DT153" i="7"/>
  <c r="DS153" i="7"/>
  <c r="DR153" i="7"/>
  <c r="DQ153" i="7"/>
  <c r="DP153" i="7"/>
  <c r="DO153" i="7"/>
  <c r="DN153" i="7"/>
  <c r="DM153" i="7"/>
  <c r="DL153" i="7"/>
  <c r="DK153" i="7"/>
  <c r="DJ153" i="7"/>
  <c r="DI153" i="7"/>
  <c r="DH153" i="7"/>
  <c r="DG153" i="7"/>
  <c r="DF153" i="7"/>
  <c r="DE153" i="7"/>
  <c r="DD153" i="7"/>
  <c r="DC153" i="7"/>
  <c r="DB153" i="7"/>
  <c r="DA153" i="7"/>
  <c r="CZ153" i="7"/>
  <c r="CY153" i="7"/>
  <c r="CX153" i="7"/>
  <c r="CW153" i="7"/>
  <c r="CV153" i="7"/>
  <c r="CU153" i="7"/>
  <c r="CT153" i="7"/>
  <c r="CS153" i="7"/>
  <c r="CR153" i="7"/>
  <c r="CQ153" i="7"/>
  <c r="CP153" i="7"/>
  <c r="CO153" i="7"/>
  <c r="CN153" i="7"/>
  <c r="CM153" i="7"/>
  <c r="CL153" i="7"/>
  <c r="CK153" i="7"/>
  <c r="CJ153" i="7"/>
  <c r="CI153" i="7"/>
  <c r="CH153" i="7"/>
  <c r="CG153" i="7"/>
  <c r="CF153" i="7"/>
  <c r="CE153" i="7"/>
  <c r="CD153" i="7"/>
  <c r="CC153" i="7"/>
  <c r="CB153" i="7"/>
  <c r="CA153" i="7"/>
  <c r="BZ153" i="7"/>
  <c r="BY153" i="7"/>
  <c r="BX153" i="7"/>
  <c r="BW153" i="7"/>
  <c r="BV153" i="7"/>
  <c r="BU153" i="7"/>
  <c r="DV148" i="7"/>
  <c r="DU148" i="7"/>
  <c r="DT148" i="7"/>
  <c r="DS148" i="7"/>
  <c r="DR148" i="7"/>
  <c r="DQ148" i="7"/>
  <c r="DP148" i="7"/>
  <c r="DO148" i="7"/>
  <c r="DN148" i="7"/>
  <c r="DM148" i="7"/>
  <c r="DL148" i="7"/>
  <c r="DK148" i="7"/>
  <c r="DJ148" i="7"/>
  <c r="DI148" i="7"/>
  <c r="DH148" i="7"/>
  <c r="DG148" i="7"/>
  <c r="DF148" i="7"/>
  <c r="DE148" i="7"/>
  <c r="DD148" i="7"/>
  <c r="DC148" i="7"/>
  <c r="DB148" i="7"/>
  <c r="DA148" i="7"/>
  <c r="CZ148" i="7"/>
  <c r="CY148" i="7"/>
  <c r="CX148" i="7"/>
  <c r="CW148" i="7"/>
  <c r="CV148" i="7"/>
  <c r="CU148" i="7"/>
  <c r="CT148" i="7"/>
  <c r="CS148" i="7"/>
  <c r="CR148" i="7"/>
  <c r="CQ148" i="7"/>
  <c r="CP148" i="7"/>
  <c r="CO148" i="7"/>
  <c r="CN148" i="7"/>
  <c r="CM148" i="7"/>
  <c r="CL148" i="7"/>
  <c r="CK148" i="7"/>
  <c r="CJ148" i="7"/>
  <c r="CI148" i="7"/>
  <c r="CH148" i="7"/>
  <c r="CG148" i="7"/>
  <c r="CF148" i="7"/>
  <c r="CE148" i="7"/>
  <c r="CD148" i="7"/>
  <c r="CC148" i="7"/>
  <c r="CB148" i="7"/>
  <c r="CA148" i="7"/>
  <c r="BZ148" i="7"/>
  <c r="BY148" i="7"/>
  <c r="BX148" i="7"/>
  <c r="BW148" i="7"/>
  <c r="BV148" i="7"/>
  <c r="BU148" i="7"/>
  <c r="DV142" i="7"/>
  <c r="DU142" i="7"/>
  <c r="DT142" i="7"/>
  <c r="DS142" i="7"/>
  <c r="DR142" i="7"/>
  <c r="DQ142" i="7"/>
  <c r="DP142" i="7"/>
  <c r="DO142" i="7"/>
  <c r="DN142" i="7"/>
  <c r="DM142" i="7"/>
  <c r="DL142" i="7"/>
  <c r="DK142" i="7"/>
  <c r="DJ142" i="7"/>
  <c r="DI142" i="7"/>
  <c r="DH142" i="7"/>
  <c r="DG142" i="7"/>
  <c r="DF142" i="7"/>
  <c r="DE142" i="7"/>
  <c r="DD142" i="7"/>
  <c r="DC142" i="7"/>
  <c r="DB142" i="7"/>
  <c r="DA142" i="7"/>
  <c r="CZ142" i="7"/>
  <c r="CY142" i="7"/>
  <c r="CX142" i="7"/>
  <c r="CW142" i="7"/>
  <c r="CV142" i="7"/>
  <c r="CU142" i="7"/>
  <c r="CT142" i="7"/>
  <c r="CS142" i="7"/>
  <c r="CR142" i="7"/>
  <c r="CQ142" i="7"/>
  <c r="CP142" i="7"/>
  <c r="CO142" i="7"/>
  <c r="CN142" i="7"/>
  <c r="CM142" i="7"/>
  <c r="CL142" i="7"/>
  <c r="CK142" i="7"/>
  <c r="CJ142" i="7"/>
  <c r="CI142" i="7"/>
  <c r="CH142" i="7"/>
  <c r="CG142" i="7"/>
  <c r="CF142" i="7"/>
  <c r="CE142" i="7"/>
  <c r="CD142" i="7"/>
  <c r="CC142" i="7"/>
  <c r="CB142" i="7"/>
  <c r="CA142" i="7"/>
  <c r="BZ142" i="7"/>
  <c r="BY142" i="7"/>
  <c r="BX142" i="7"/>
  <c r="BW142" i="7"/>
  <c r="BV142" i="7"/>
  <c r="BU142" i="7"/>
  <c r="DV135" i="7"/>
  <c r="DU135" i="7"/>
  <c r="DT135" i="7"/>
  <c r="DS135" i="7"/>
  <c r="DR135" i="7"/>
  <c r="DQ135" i="7"/>
  <c r="DP135" i="7"/>
  <c r="DO135" i="7"/>
  <c r="DN135" i="7"/>
  <c r="DM135" i="7"/>
  <c r="DL135" i="7"/>
  <c r="DK135" i="7"/>
  <c r="DJ135" i="7"/>
  <c r="DI135" i="7"/>
  <c r="DH135" i="7"/>
  <c r="DG135" i="7"/>
  <c r="DF135" i="7"/>
  <c r="DE135" i="7"/>
  <c r="DD135" i="7"/>
  <c r="DC135" i="7"/>
  <c r="DB135" i="7"/>
  <c r="DA135" i="7"/>
  <c r="CZ135" i="7"/>
  <c r="CY135" i="7"/>
  <c r="CX135" i="7"/>
  <c r="CW135" i="7"/>
  <c r="CV135" i="7"/>
  <c r="CU135" i="7"/>
  <c r="CT135" i="7"/>
  <c r="CS135" i="7"/>
  <c r="CR135" i="7"/>
  <c r="CQ135" i="7"/>
  <c r="CP135" i="7"/>
  <c r="CO135" i="7"/>
  <c r="CN135" i="7"/>
  <c r="CM135" i="7"/>
  <c r="CL135" i="7"/>
  <c r="CK135" i="7"/>
  <c r="CJ135" i="7"/>
  <c r="CI135" i="7"/>
  <c r="CH135" i="7"/>
  <c r="CG135" i="7"/>
  <c r="CF135" i="7"/>
  <c r="CE135" i="7"/>
  <c r="CD135" i="7"/>
  <c r="CC135" i="7"/>
  <c r="CB135" i="7"/>
  <c r="CA135" i="7"/>
  <c r="BZ135" i="7"/>
  <c r="BY135" i="7"/>
  <c r="BX135" i="7"/>
  <c r="BW135" i="7"/>
  <c r="BV135" i="7"/>
  <c r="BU135" i="7"/>
  <c r="DV129" i="7"/>
  <c r="DU129" i="7"/>
  <c r="DT129" i="7"/>
  <c r="DS129" i="7"/>
  <c r="DR129" i="7"/>
  <c r="DQ129" i="7"/>
  <c r="DP129" i="7"/>
  <c r="DO129" i="7"/>
  <c r="DN129" i="7"/>
  <c r="DM129" i="7"/>
  <c r="DL129" i="7"/>
  <c r="DK129" i="7"/>
  <c r="DJ129" i="7"/>
  <c r="DI129" i="7"/>
  <c r="DH129" i="7"/>
  <c r="DG129" i="7"/>
  <c r="DF129" i="7"/>
  <c r="DE129" i="7"/>
  <c r="DD129" i="7"/>
  <c r="DC129" i="7"/>
  <c r="DB129" i="7"/>
  <c r="DA129" i="7"/>
  <c r="CZ129" i="7"/>
  <c r="CY129" i="7"/>
  <c r="CX129" i="7"/>
  <c r="CW129" i="7"/>
  <c r="CV129" i="7"/>
  <c r="CU129" i="7"/>
  <c r="CT129" i="7"/>
  <c r="CS129" i="7"/>
  <c r="CR129" i="7"/>
  <c r="CQ129" i="7"/>
  <c r="CP129" i="7"/>
  <c r="CO129" i="7"/>
  <c r="CN129" i="7"/>
  <c r="CM129" i="7"/>
  <c r="CL129" i="7"/>
  <c r="CK129" i="7"/>
  <c r="CJ129" i="7"/>
  <c r="CI129" i="7"/>
  <c r="CH129" i="7"/>
  <c r="CG129" i="7"/>
  <c r="CF129" i="7"/>
  <c r="CE129" i="7"/>
  <c r="CD129" i="7"/>
  <c r="CC129" i="7"/>
  <c r="CB129" i="7"/>
  <c r="CA129" i="7"/>
  <c r="BZ129" i="7"/>
  <c r="BY129" i="7"/>
  <c r="BX129" i="7"/>
  <c r="BW129" i="7"/>
  <c r="BV129" i="7"/>
  <c r="BU129" i="7"/>
  <c r="DV123" i="7"/>
  <c r="DU123" i="7"/>
  <c r="DT123" i="7"/>
  <c r="DS123" i="7"/>
  <c r="DR123" i="7"/>
  <c r="DQ123" i="7"/>
  <c r="DP123" i="7"/>
  <c r="DO123" i="7"/>
  <c r="DN123" i="7"/>
  <c r="DM123" i="7"/>
  <c r="DL123" i="7"/>
  <c r="DK123" i="7"/>
  <c r="DJ123" i="7"/>
  <c r="DI123" i="7"/>
  <c r="DH123" i="7"/>
  <c r="DG123" i="7"/>
  <c r="DF123" i="7"/>
  <c r="DE123" i="7"/>
  <c r="DD123" i="7"/>
  <c r="DC123" i="7"/>
  <c r="DB123" i="7"/>
  <c r="DA123" i="7"/>
  <c r="CZ123" i="7"/>
  <c r="CY123" i="7"/>
  <c r="CX123" i="7"/>
  <c r="CW123" i="7"/>
  <c r="CV123" i="7"/>
  <c r="CU123" i="7"/>
  <c r="CT123" i="7"/>
  <c r="CS123" i="7"/>
  <c r="CR123" i="7"/>
  <c r="CQ123" i="7"/>
  <c r="CP123" i="7"/>
  <c r="CO123" i="7"/>
  <c r="CN123" i="7"/>
  <c r="CM123" i="7"/>
  <c r="CL123" i="7"/>
  <c r="CK123" i="7"/>
  <c r="CJ123" i="7"/>
  <c r="CI123" i="7"/>
  <c r="CH123" i="7"/>
  <c r="CG123" i="7"/>
  <c r="CF123" i="7"/>
  <c r="CE123" i="7"/>
  <c r="CD123" i="7"/>
  <c r="CC123" i="7"/>
  <c r="CB123" i="7"/>
  <c r="CA123" i="7"/>
  <c r="BZ123" i="7"/>
  <c r="BY123" i="7"/>
  <c r="BX123" i="7"/>
  <c r="BW123" i="7"/>
  <c r="BV123" i="7"/>
  <c r="BU123" i="7"/>
  <c r="DV117" i="7"/>
  <c r="DU117" i="7"/>
  <c r="DT117" i="7"/>
  <c r="DS117" i="7"/>
  <c r="DR117" i="7"/>
  <c r="DQ117" i="7"/>
  <c r="DP117" i="7"/>
  <c r="DO117" i="7"/>
  <c r="DN117" i="7"/>
  <c r="DM117" i="7"/>
  <c r="DL117" i="7"/>
  <c r="DK117" i="7"/>
  <c r="DJ117" i="7"/>
  <c r="DI117" i="7"/>
  <c r="DH117" i="7"/>
  <c r="DG117" i="7"/>
  <c r="DF117" i="7"/>
  <c r="DE117" i="7"/>
  <c r="DD117" i="7"/>
  <c r="DC117" i="7"/>
  <c r="DB117" i="7"/>
  <c r="DA117" i="7"/>
  <c r="CZ117" i="7"/>
  <c r="CY117" i="7"/>
  <c r="CX117" i="7"/>
  <c r="CW117" i="7"/>
  <c r="CV117" i="7"/>
  <c r="CU117" i="7"/>
  <c r="CT117" i="7"/>
  <c r="CS117" i="7"/>
  <c r="CR117" i="7"/>
  <c r="CQ117" i="7"/>
  <c r="CP117" i="7"/>
  <c r="CO117" i="7"/>
  <c r="CN117" i="7"/>
  <c r="CM117" i="7"/>
  <c r="CL117" i="7"/>
  <c r="CK117" i="7"/>
  <c r="CJ117" i="7"/>
  <c r="CI117" i="7"/>
  <c r="CH117" i="7"/>
  <c r="CG117" i="7"/>
  <c r="CF117" i="7"/>
  <c r="CE117" i="7"/>
  <c r="CD117" i="7"/>
  <c r="CC117" i="7"/>
  <c r="CB117" i="7"/>
  <c r="CA117" i="7"/>
  <c r="BZ117" i="7"/>
  <c r="BY117" i="7"/>
  <c r="BX117" i="7"/>
  <c r="BW117" i="7"/>
  <c r="BV117" i="7"/>
  <c r="BU117" i="7"/>
  <c r="DV110" i="7"/>
  <c r="DU110" i="7"/>
  <c r="DT110" i="7"/>
  <c r="DS110" i="7"/>
  <c r="DR110" i="7"/>
  <c r="DQ110" i="7"/>
  <c r="DP110" i="7"/>
  <c r="DO110" i="7"/>
  <c r="DN110" i="7"/>
  <c r="DM110" i="7"/>
  <c r="DL110" i="7"/>
  <c r="DK110" i="7"/>
  <c r="DJ110" i="7"/>
  <c r="DI110" i="7"/>
  <c r="DH110" i="7"/>
  <c r="DG110" i="7"/>
  <c r="DF110" i="7"/>
  <c r="DE110" i="7"/>
  <c r="DD110" i="7"/>
  <c r="DC110" i="7"/>
  <c r="DB110" i="7"/>
  <c r="DA110" i="7"/>
  <c r="CZ110" i="7"/>
  <c r="CY110" i="7"/>
  <c r="CX110" i="7"/>
  <c r="CW110" i="7"/>
  <c r="CV110" i="7"/>
  <c r="CU110" i="7"/>
  <c r="CT110" i="7"/>
  <c r="CS110" i="7"/>
  <c r="CR110" i="7"/>
  <c r="CQ110" i="7"/>
  <c r="CP110" i="7"/>
  <c r="CO110" i="7"/>
  <c r="CN110" i="7"/>
  <c r="CM110" i="7"/>
  <c r="CL110" i="7"/>
  <c r="CK110" i="7"/>
  <c r="CJ110" i="7"/>
  <c r="CI110" i="7"/>
  <c r="CH110" i="7"/>
  <c r="CG110" i="7"/>
  <c r="CF110" i="7"/>
  <c r="CE110" i="7"/>
  <c r="CD110" i="7"/>
  <c r="CC110" i="7"/>
  <c r="CB110" i="7"/>
  <c r="CA110" i="7"/>
  <c r="BZ110" i="7"/>
  <c r="BY110" i="7"/>
  <c r="BX110" i="7"/>
  <c r="BW110" i="7"/>
  <c r="BV110" i="7"/>
  <c r="BU110" i="7"/>
  <c r="DV105" i="7"/>
  <c r="DU105" i="7"/>
  <c r="DT105" i="7"/>
  <c r="DS105" i="7"/>
  <c r="DR105" i="7"/>
  <c r="DQ105" i="7"/>
  <c r="DP105" i="7"/>
  <c r="DO105" i="7"/>
  <c r="DN105" i="7"/>
  <c r="DM105" i="7"/>
  <c r="DL105" i="7"/>
  <c r="DK105" i="7"/>
  <c r="DJ105" i="7"/>
  <c r="DI105" i="7"/>
  <c r="DH105" i="7"/>
  <c r="DG105" i="7"/>
  <c r="DF105" i="7"/>
  <c r="DE105" i="7"/>
  <c r="DD105" i="7"/>
  <c r="DC105" i="7"/>
  <c r="DB105" i="7"/>
  <c r="DA105" i="7"/>
  <c r="CZ105" i="7"/>
  <c r="CY105" i="7"/>
  <c r="CX105" i="7"/>
  <c r="CW105" i="7"/>
  <c r="CV105" i="7"/>
  <c r="CU105" i="7"/>
  <c r="CT105" i="7"/>
  <c r="CS105" i="7"/>
  <c r="CR105" i="7"/>
  <c r="CQ105" i="7"/>
  <c r="CP105" i="7"/>
  <c r="CO105" i="7"/>
  <c r="CN105" i="7"/>
  <c r="CM105" i="7"/>
  <c r="CL105" i="7"/>
  <c r="CK105" i="7"/>
  <c r="CJ105" i="7"/>
  <c r="CI105" i="7"/>
  <c r="CH105" i="7"/>
  <c r="CG105" i="7"/>
  <c r="CF105" i="7"/>
  <c r="CE105" i="7"/>
  <c r="CD105" i="7"/>
  <c r="CC105" i="7"/>
  <c r="CB105" i="7"/>
  <c r="CA105" i="7"/>
  <c r="BZ105" i="7"/>
  <c r="BY105" i="7"/>
  <c r="BX105" i="7"/>
  <c r="BW105" i="7"/>
  <c r="BV105" i="7"/>
  <c r="BU105" i="7"/>
  <c r="DV99" i="7"/>
  <c r="DU99" i="7"/>
  <c r="DT99" i="7"/>
  <c r="DS99" i="7"/>
  <c r="DR99" i="7"/>
  <c r="DQ99" i="7"/>
  <c r="DP99" i="7"/>
  <c r="DO99" i="7"/>
  <c r="DN99" i="7"/>
  <c r="DM99" i="7"/>
  <c r="DL99" i="7"/>
  <c r="DK99" i="7"/>
  <c r="DJ99" i="7"/>
  <c r="DI99" i="7"/>
  <c r="DH99" i="7"/>
  <c r="DG99" i="7"/>
  <c r="DF99" i="7"/>
  <c r="DE99" i="7"/>
  <c r="DD99" i="7"/>
  <c r="DC99" i="7"/>
  <c r="DB99" i="7"/>
  <c r="DA99" i="7"/>
  <c r="CZ99" i="7"/>
  <c r="CY99" i="7"/>
  <c r="CX99" i="7"/>
  <c r="CW99" i="7"/>
  <c r="CV99" i="7"/>
  <c r="CU99" i="7"/>
  <c r="CT99" i="7"/>
  <c r="CS99" i="7"/>
  <c r="CR99" i="7"/>
  <c r="CQ99" i="7"/>
  <c r="CP99" i="7"/>
  <c r="CO99" i="7"/>
  <c r="CN99" i="7"/>
  <c r="CM99" i="7"/>
  <c r="CL99" i="7"/>
  <c r="CK99" i="7"/>
  <c r="CJ99" i="7"/>
  <c r="CI99" i="7"/>
  <c r="CH99" i="7"/>
  <c r="CG99" i="7"/>
  <c r="CF99" i="7"/>
  <c r="CE99" i="7"/>
  <c r="CD99" i="7"/>
  <c r="CC99" i="7"/>
  <c r="CB99" i="7"/>
  <c r="CA99" i="7"/>
  <c r="BZ99" i="7"/>
  <c r="BY99" i="7"/>
  <c r="BX99" i="7"/>
  <c r="BW99" i="7"/>
  <c r="BV99" i="7"/>
  <c r="BU99" i="7"/>
  <c r="DV93" i="7"/>
  <c r="DU93" i="7"/>
  <c r="DT93" i="7"/>
  <c r="DS93" i="7"/>
  <c r="DR93" i="7"/>
  <c r="DQ93" i="7"/>
  <c r="DP93" i="7"/>
  <c r="DO93" i="7"/>
  <c r="DN93" i="7"/>
  <c r="DM93" i="7"/>
  <c r="DL93" i="7"/>
  <c r="DK93" i="7"/>
  <c r="DJ93" i="7"/>
  <c r="DI93" i="7"/>
  <c r="DH93" i="7"/>
  <c r="DG93" i="7"/>
  <c r="DF93" i="7"/>
  <c r="DE93" i="7"/>
  <c r="DD93" i="7"/>
  <c r="DC93" i="7"/>
  <c r="DB93" i="7"/>
  <c r="DA93" i="7"/>
  <c r="CZ93" i="7"/>
  <c r="CY93" i="7"/>
  <c r="CX93" i="7"/>
  <c r="CW93" i="7"/>
  <c r="CV93" i="7"/>
  <c r="CU93" i="7"/>
  <c r="CT93" i="7"/>
  <c r="CS93" i="7"/>
  <c r="CR93" i="7"/>
  <c r="CQ93" i="7"/>
  <c r="CP93" i="7"/>
  <c r="CO93" i="7"/>
  <c r="CN93" i="7"/>
  <c r="CM93" i="7"/>
  <c r="CL93" i="7"/>
  <c r="CK93" i="7"/>
  <c r="CJ93" i="7"/>
  <c r="CI93" i="7"/>
  <c r="CH93" i="7"/>
  <c r="CG93" i="7"/>
  <c r="CF93" i="7"/>
  <c r="CE93" i="7"/>
  <c r="CD93" i="7"/>
  <c r="CC93" i="7"/>
  <c r="CB93" i="7"/>
  <c r="CA93" i="7"/>
  <c r="BZ93" i="7"/>
  <c r="BY93" i="7"/>
  <c r="BX93" i="7"/>
  <c r="BW93" i="7"/>
  <c r="BV93" i="7"/>
  <c r="BU93" i="7"/>
  <c r="DV86" i="7"/>
  <c r="DU86" i="7"/>
  <c r="DT86" i="7"/>
  <c r="DS86" i="7"/>
  <c r="DR86" i="7"/>
  <c r="DQ86" i="7"/>
  <c r="DP86" i="7"/>
  <c r="DO86" i="7"/>
  <c r="DN86" i="7"/>
  <c r="DM86" i="7"/>
  <c r="DL86" i="7"/>
  <c r="DK86" i="7"/>
  <c r="DJ86" i="7"/>
  <c r="DI86" i="7"/>
  <c r="DH86" i="7"/>
  <c r="DG86" i="7"/>
  <c r="DF86" i="7"/>
  <c r="DE86" i="7"/>
  <c r="DD86" i="7"/>
  <c r="DC86" i="7"/>
  <c r="DB86" i="7"/>
  <c r="DA86" i="7"/>
  <c r="CZ86" i="7"/>
  <c r="CY86" i="7"/>
  <c r="CX86" i="7"/>
  <c r="CW86" i="7"/>
  <c r="CV86" i="7"/>
  <c r="CU86" i="7"/>
  <c r="CT86" i="7"/>
  <c r="CS86" i="7"/>
  <c r="CR86" i="7"/>
  <c r="CQ86" i="7"/>
  <c r="CP86" i="7"/>
  <c r="CO86" i="7"/>
  <c r="CN86" i="7"/>
  <c r="CM86" i="7"/>
  <c r="CL86" i="7"/>
  <c r="CK86" i="7"/>
  <c r="CJ86" i="7"/>
  <c r="CI86" i="7"/>
  <c r="CH86" i="7"/>
  <c r="CG86" i="7"/>
  <c r="CF86" i="7"/>
  <c r="CE86" i="7"/>
  <c r="CD86" i="7"/>
  <c r="CC86" i="7"/>
  <c r="CB86" i="7"/>
  <c r="CA86" i="7"/>
  <c r="BZ86" i="7"/>
  <c r="BY86" i="7"/>
  <c r="BX86" i="7"/>
  <c r="BW86" i="7"/>
  <c r="BV86" i="7"/>
  <c r="BU86" i="7"/>
  <c r="DV80" i="7"/>
  <c r="DU80" i="7"/>
  <c r="DT80" i="7"/>
  <c r="DS80" i="7"/>
  <c r="DR80" i="7"/>
  <c r="DQ80" i="7"/>
  <c r="DP80" i="7"/>
  <c r="DO80" i="7"/>
  <c r="DN80" i="7"/>
  <c r="DM80" i="7"/>
  <c r="DL80" i="7"/>
  <c r="DK80" i="7"/>
  <c r="DJ80" i="7"/>
  <c r="DI80" i="7"/>
  <c r="DH80" i="7"/>
  <c r="DG80" i="7"/>
  <c r="DF80" i="7"/>
  <c r="DE80" i="7"/>
  <c r="DD80" i="7"/>
  <c r="DC80" i="7"/>
  <c r="DB80" i="7"/>
  <c r="DA80" i="7"/>
  <c r="CZ80" i="7"/>
  <c r="CY80" i="7"/>
  <c r="CX80" i="7"/>
  <c r="CW80" i="7"/>
  <c r="CV80" i="7"/>
  <c r="CU80" i="7"/>
  <c r="CT80" i="7"/>
  <c r="CS80" i="7"/>
  <c r="CR80" i="7"/>
  <c r="CQ80" i="7"/>
  <c r="CP80" i="7"/>
  <c r="CO80" i="7"/>
  <c r="CN80" i="7"/>
  <c r="CM80" i="7"/>
  <c r="CL80" i="7"/>
  <c r="CK80" i="7"/>
  <c r="CJ80" i="7"/>
  <c r="CI80" i="7"/>
  <c r="CH80" i="7"/>
  <c r="CG80" i="7"/>
  <c r="CF80" i="7"/>
  <c r="CE80" i="7"/>
  <c r="CD80" i="7"/>
  <c r="CC80" i="7"/>
  <c r="CB80" i="7"/>
  <c r="CA80" i="7"/>
  <c r="BZ80" i="7"/>
  <c r="BY80" i="7"/>
  <c r="BX80" i="7"/>
  <c r="BW80" i="7"/>
  <c r="BV80" i="7"/>
  <c r="BU80" i="7"/>
  <c r="DV73" i="7"/>
  <c r="DU73" i="7"/>
  <c r="DT73" i="7"/>
  <c r="DS73" i="7"/>
  <c r="DR73" i="7"/>
  <c r="DQ73" i="7"/>
  <c r="DP73" i="7"/>
  <c r="DO73" i="7"/>
  <c r="DN73" i="7"/>
  <c r="DM73" i="7"/>
  <c r="DL73" i="7"/>
  <c r="DK73" i="7"/>
  <c r="DJ73" i="7"/>
  <c r="DI73" i="7"/>
  <c r="DH73" i="7"/>
  <c r="DG73" i="7"/>
  <c r="DF73" i="7"/>
  <c r="DE73" i="7"/>
  <c r="DD73" i="7"/>
  <c r="DC73" i="7"/>
  <c r="DB73" i="7"/>
  <c r="DA73" i="7"/>
  <c r="CZ73" i="7"/>
  <c r="CY73" i="7"/>
  <c r="CX73" i="7"/>
  <c r="CW73" i="7"/>
  <c r="CV73" i="7"/>
  <c r="CU73" i="7"/>
  <c r="CT73" i="7"/>
  <c r="CS73" i="7"/>
  <c r="CR73" i="7"/>
  <c r="CQ73" i="7"/>
  <c r="CP73" i="7"/>
  <c r="CO73" i="7"/>
  <c r="CN73" i="7"/>
  <c r="CM73" i="7"/>
  <c r="CL73" i="7"/>
  <c r="CK73" i="7"/>
  <c r="CJ73" i="7"/>
  <c r="CI73" i="7"/>
  <c r="CH73" i="7"/>
  <c r="CG73" i="7"/>
  <c r="CF73" i="7"/>
  <c r="CE73" i="7"/>
  <c r="CD73" i="7"/>
  <c r="CC73" i="7"/>
  <c r="CB73" i="7"/>
  <c r="CA73" i="7"/>
  <c r="BZ73" i="7"/>
  <c r="BY73" i="7"/>
  <c r="BX73" i="7"/>
  <c r="BW73" i="7"/>
  <c r="BV73" i="7"/>
  <c r="BU73" i="7"/>
  <c r="DV65" i="7"/>
  <c r="DU65" i="7"/>
  <c r="DT65" i="7"/>
  <c r="DS65" i="7"/>
  <c r="DR65" i="7"/>
  <c r="DQ65" i="7"/>
  <c r="DP65" i="7"/>
  <c r="DO65" i="7"/>
  <c r="DN65" i="7"/>
  <c r="DM65" i="7"/>
  <c r="DL65" i="7"/>
  <c r="DK65" i="7"/>
  <c r="DJ65" i="7"/>
  <c r="DI65" i="7"/>
  <c r="DH65" i="7"/>
  <c r="DG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CI65" i="7"/>
  <c r="CH65" i="7"/>
  <c r="CG65" i="7"/>
  <c r="CF65" i="7"/>
  <c r="CE65" i="7"/>
  <c r="CD65" i="7"/>
  <c r="CC65" i="7"/>
  <c r="CB65" i="7"/>
  <c r="CA65" i="7"/>
  <c r="BZ65" i="7"/>
  <c r="BY65" i="7"/>
  <c r="BX65" i="7"/>
  <c r="BW65" i="7"/>
  <c r="BV65" i="7"/>
  <c r="BU65" i="7"/>
  <c r="DV55" i="7"/>
  <c r="DU55" i="7"/>
  <c r="DT55" i="7"/>
  <c r="DS55" i="7"/>
  <c r="DR55" i="7"/>
  <c r="DQ55" i="7"/>
  <c r="DP55" i="7"/>
  <c r="DO55" i="7"/>
  <c r="DN55" i="7"/>
  <c r="DM55" i="7"/>
  <c r="DL55" i="7"/>
  <c r="DK55" i="7"/>
  <c r="DJ55" i="7"/>
  <c r="DI55" i="7"/>
  <c r="DH55" i="7"/>
  <c r="DG55" i="7"/>
  <c r="DF55" i="7"/>
  <c r="DE55" i="7"/>
  <c r="DD55" i="7"/>
  <c r="DC55" i="7"/>
  <c r="DB55" i="7"/>
  <c r="DA55" i="7"/>
  <c r="CZ55" i="7"/>
  <c r="CY55" i="7"/>
  <c r="CX55" i="7"/>
  <c r="CW55" i="7"/>
  <c r="CV55" i="7"/>
  <c r="CU55" i="7"/>
  <c r="CT55" i="7"/>
  <c r="CS55" i="7"/>
  <c r="CR55" i="7"/>
  <c r="CQ55" i="7"/>
  <c r="CP55" i="7"/>
  <c r="CO55" i="7"/>
  <c r="CN55" i="7"/>
  <c r="CM55" i="7"/>
  <c r="CL55" i="7"/>
  <c r="CK55" i="7"/>
  <c r="CJ55" i="7"/>
  <c r="CI55" i="7"/>
  <c r="CH55" i="7"/>
  <c r="CG55" i="7"/>
  <c r="CF55" i="7"/>
  <c r="CE55" i="7"/>
  <c r="CD55" i="7"/>
  <c r="CC55" i="7"/>
  <c r="CB55" i="7"/>
  <c r="CA55" i="7"/>
  <c r="BZ55" i="7"/>
  <c r="BY55" i="7"/>
  <c r="BX55" i="7"/>
  <c r="BW55" i="7"/>
  <c r="BV55" i="7"/>
  <c r="BU55" i="7"/>
  <c r="DV47" i="7"/>
  <c r="DU47" i="7"/>
  <c r="DT47" i="7"/>
  <c r="DS47" i="7"/>
  <c r="DR47" i="7"/>
  <c r="DQ47" i="7"/>
  <c r="DP47" i="7"/>
  <c r="DO47" i="7"/>
  <c r="DN47" i="7"/>
  <c r="DM47" i="7"/>
  <c r="DL47" i="7"/>
  <c r="DK47" i="7"/>
  <c r="DJ47" i="7"/>
  <c r="DI47" i="7"/>
  <c r="DH47" i="7"/>
  <c r="DG47" i="7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CI47" i="7"/>
  <c r="CH47" i="7"/>
  <c r="CG47" i="7"/>
  <c r="CF47" i="7"/>
  <c r="CE47" i="7"/>
  <c r="CD47" i="7"/>
  <c r="CC47" i="7"/>
  <c r="CB47" i="7"/>
  <c r="CA47" i="7"/>
  <c r="BZ47" i="7"/>
  <c r="BY47" i="7"/>
  <c r="BX47" i="7"/>
  <c r="BW47" i="7"/>
  <c r="BV47" i="7"/>
  <c r="BU47" i="7"/>
  <c r="DV46" i="7"/>
  <c r="DU46" i="7"/>
  <c r="DT46" i="7"/>
  <c r="DS46" i="7"/>
  <c r="DR46" i="7"/>
  <c r="DQ46" i="7"/>
  <c r="DP46" i="7"/>
  <c r="DO46" i="7"/>
  <c r="DN46" i="7"/>
  <c r="DM46" i="7"/>
  <c r="DL46" i="7"/>
  <c r="DK46" i="7"/>
  <c r="DJ46" i="7"/>
  <c r="DI46" i="7"/>
  <c r="DH46" i="7"/>
  <c r="DG46" i="7"/>
  <c r="DF46" i="7"/>
  <c r="DE46" i="7"/>
  <c r="DD46" i="7"/>
  <c r="DC46" i="7"/>
  <c r="DB46" i="7"/>
  <c r="DA46" i="7"/>
  <c r="CZ46" i="7"/>
  <c r="CY46" i="7"/>
  <c r="CX46" i="7"/>
  <c r="CW46" i="7"/>
  <c r="CV46" i="7"/>
  <c r="CU46" i="7"/>
  <c r="CT46" i="7"/>
  <c r="CS46" i="7"/>
  <c r="CR46" i="7"/>
  <c r="CQ46" i="7"/>
  <c r="CP46" i="7"/>
  <c r="CO46" i="7"/>
  <c r="CN46" i="7"/>
  <c r="CM46" i="7"/>
  <c r="CL46" i="7"/>
  <c r="CK46" i="7"/>
  <c r="CJ46" i="7"/>
  <c r="CI46" i="7"/>
  <c r="CH46" i="7"/>
  <c r="CG46" i="7"/>
  <c r="CF46" i="7"/>
  <c r="CE46" i="7"/>
  <c r="CD46" i="7"/>
  <c r="CC46" i="7"/>
  <c r="CB46" i="7"/>
  <c r="CA46" i="7"/>
  <c r="BZ46" i="7"/>
  <c r="BY46" i="7"/>
  <c r="BX46" i="7"/>
  <c r="BW46" i="7"/>
  <c r="BV46" i="7"/>
  <c r="BU46" i="7"/>
  <c r="DV45" i="7"/>
  <c r="DU45" i="7"/>
  <c r="DT45" i="7"/>
  <c r="DS45" i="7"/>
  <c r="DR45" i="7"/>
  <c r="DQ45" i="7"/>
  <c r="DP45" i="7"/>
  <c r="DO45" i="7"/>
  <c r="DN45" i="7"/>
  <c r="DM45" i="7"/>
  <c r="DL45" i="7"/>
  <c r="DK45" i="7"/>
  <c r="DJ45" i="7"/>
  <c r="DI45" i="7"/>
  <c r="DH45" i="7"/>
  <c r="DG45" i="7"/>
  <c r="DF45" i="7"/>
  <c r="DE45" i="7"/>
  <c r="DD45" i="7"/>
  <c r="DC45" i="7"/>
  <c r="DB45" i="7"/>
  <c r="DA45" i="7"/>
  <c r="CZ45" i="7"/>
  <c r="CY45" i="7"/>
  <c r="CX45" i="7"/>
  <c r="CW45" i="7"/>
  <c r="CV45" i="7"/>
  <c r="CU45" i="7"/>
  <c r="CT45" i="7"/>
  <c r="CS45" i="7"/>
  <c r="CR45" i="7"/>
  <c r="CQ45" i="7"/>
  <c r="CP45" i="7"/>
  <c r="CO45" i="7"/>
  <c r="CN45" i="7"/>
  <c r="CM45" i="7"/>
  <c r="CL45" i="7"/>
  <c r="CK45" i="7"/>
  <c r="CJ45" i="7"/>
  <c r="CI45" i="7"/>
  <c r="CH45" i="7"/>
  <c r="CG45" i="7"/>
  <c r="CF45" i="7"/>
  <c r="CE45" i="7"/>
  <c r="CD45" i="7"/>
  <c r="CC45" i="7"/>
  <c r="CB45" i="7"/>
  <c r="CA45" i="7"/>
  <c r="BZ45" i="7"/>
  <c r="BY45" i="7"/>
  <c r="BX45" i="7"/>
  <c r="BW45" i="7"/>
  <c r="BV45" i="7"/>
  <c r="BU45" i="7"/>
  <c r="DV31" i="7"/>
  <c r="DU31" i="7"/>
  <c r="DT31" i="7"/>
  <c r="DS31" i="7"/>
  <c r="DR31" i="7"/>
  <c r="DQ31" i="7"/>
  <c r="DP31" i="7"/>
  <c r="DO31" i="7"/>
  <c r="DN31" i="7"/>
  <c r="DM31" i="7"/>
  <c r="DL31" i="7"/>
  <c r="DK31" i="7"/>
  <c r="DJ31" i="7"/>
  <c r="DI31" i="7"/>
  <c r="DH31" i="7"/>
  <c r="DG31" i="7"/>
  <c r="DF31" i="7"/>
  <c r="DE31" i="7"/>
  <c r="DD31" i="7"/>
  <c r="DC31" i="7"/>
  <c r="DB31" i="7"/>
  <c r="DA31" i="7"/>
  <c r="CZ31" i="7"/>
  <c r="CY31" i="7"/>
  <c r="CX31" i="7"/>
  <c r="CW31" i="7"/>
  <c r="CV31" i="7"/>
  <c r="CU31" i="7"/>
  <c r="CT31" i="7"/>
  <c r="CS31" i="7"/>
  <c r="CR31" i="7"/>
  <c r="CQ31" i="7"/>
  <c r="CP31" i="7"/>
  <c r="CO31" i="7"/>
  <c r="CN31" i="7"/>
  <c r="CM31" i="7"/>
  <c r="CL31" i="7"/>
  <c r="CK31" i="7"/>
  <c r="CJ31" i="7"/>
  <c r="CI31" i="7"/>
  <c r="CH31" i="7"/>
  <c r="CG31" i="7"/>
  <c r="CF31" i="7"/>
  <c r="CE31" i="7"/>
  <c r="CD31" i="7"/>
  <c r="CC31" i="7"/>
  <c r="CB31" i="7"/>
  <c r="CA31" i="7"/>
  <c r="BZ31" i="7"/>
  <c r="BY31" i="7"/>
  <c r="BX31" i="7"/>
  <c r="BW31" i="7"/>
  <c r="BV31" i="7"/>
  <c r="BU31" i="7"/>
  <c r="DV25" i="7"/>
  <c r="DU25" i="7"/>
  <c r="DT25" i="7"/>
  <c r="DS25" i="7"/>
  <c r="DR25" i="7"/>
  <c r="DQ25" i="7"/>
  <c r="DP25" i="7"/>
  <c r="DO25" i="7"/>
  <c r="DN25" i="7"/>
  <c r="DM25" i="7"/>
  <c r="DL25" i="7"/>
  <c r="DK25" i="7"/>
  <c r="DJ25" i="7"/>
  <c r="DI25" i="7"/>
  <c r="DH25" i="7"/>
  <c r="DG25" i="7"/>
  <c r="DF25" i="7"/>
  <c r="DE25" i="7"/>
  <c r="DD25" i="7"/>
  <c r="DC25" i="7"/>
  <c r="DB25" i="7"/>
  <c r="DA25" i="7"/>
  <c r="CZ25" i="7"/>
  <c r="CY25" i="7"/>
  <c r="CX25" i="7"/>
  <c r="CW25" i="7"/>
  <c r="CV25" i="7"/>
  <c r="CU25" i="7"/>
  <c r="CT25" i="7"/>
  <c r="CS25" i="7"/>
  <c r="CR25" i="7"/>
  <c r="CQ25" i="7"/>
  <c r="CP25" i="7"/>
  <c r="CO25" i="7"/>
  <c r="CN25" i="7"/>
  <c r="CM25" i="7"/>
  <c r="CL25" i="7"/>
  <c r="CK25" i="7"/>
  <c r="CJ25" i="7"/>
  <c r="CI25" i="7"/>
  <c r="CH25" i="7"/>
  <c r="CG25" i="7"/>
  <c r="CF25" i="7"/>
  <c r="CE25" i="7"/>
  <c r="CD25" i="7"/>
  <c r="CC25" i="7"/>
  <c r="CB25" i="7"/>
  <c r="CA25" i="7"/>
  <c r="BZ25" i="7"/>
  <c r="BY25" i="7"/>
  <c r="BX25" i="7"/>
  <c r="BW25" i="7"/>
  <c r="BV25" i="7"/>
  <c r="BU25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DV7" i="7"/>
  <c r="DU7" i="7"/>
  <c r="DT7" i="7"/>
  <c r="DS7" i="7"/>
  <c r="DR7" i="7"/>
  <c r="DQ7" i="7"/>
  <c r="DP7" i="7"/>
  <c r="DO7" i="7"/>
  <c r="DN7" i="7"/>
  <c r="DM7" i="7"/>
  <c r="DL7" i="7"/>
  <c r="DK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DV1168" i="7"/>
  <c r="DU1168" i="7"/>
  <c r="DT1168" i="7"/>
  <c r="DS1168" i="7"/>
  <c r="DR1168" i="7"/>
  <c r="DQ1168" i="7"/>
  <c r="DP1168" i="7"/>
  <c r="DO1168" i="7"/>
  <c r="DN1168" i="7"/>
  <c r="DM1168" i="7"/>
  <c r="DL1168" i="7"/>
  <c r="DK1168" i="7"/>
  <c r="DJ1168" i="7"/>
  <c r="DI1168" i="7"/>
  <c r="DH1168" i="7"/>
  <c r="DG1168" i="7"/>
  <c r="DF1168" i="7"/>
  <c r="DE1168" i="7"/>
  <c r="DD1168" i="7"/>
  <c r="DC1168" i="7"/>
  <c r="DB1168" i="7"/>
  <c r="DA1168" i="7"/>
  <c r="CZ1168" i="7"/>
  <c r="CY1168" i="7"/>
  <c r="CX1168" i="7"/>
  <c r="CW1168" i="7"/>
  <c r="CV1168" i="7"/>
  <c r="CU1168" i="7"/>
  <c r="CT1168" i="7"/>
  <c r="CS1168" i="7"/>
  <c r="CR1168" i="7"/>
  <c r="CQ1168" i="7"/>
  <c r="CP1168" i="7"/>
  <c r="CO1168" i="7"/>
  <c r="CN1168" i="7"/>
  <c r="CM1168" i="7"/>
  <c r="CL1168" i="7"/>
  <c r="CK1168" i="7"/>
  <c r="CJ1168" i="7"/>
  <c r="CI1168" i="7"/>
  <c r="CH1168" i="7"/>
  <c r="CG1168" i="7"/>
  <c r="CF1168" i="7"/>
  <c r="CE1168" i="7"/>
  <c r="CD1168" i="7"/>
  <c r="CC1168" i="7"/>
  <c r="CB1168" i="7"/>
  <c r="CA1168" i="7"/>
  <c r="BZ1168" i="7"/>
  <c r="BY1168" i="7"/>
  <c r="BX1168" i="7"/>
  <c r="BW1168" i="7"/>
  <c r="BV1168" i="7"/>
  <c r="BU1168" i="7"/>
  <c r="DV1162" i="7"/>
  <c r="DU1162" i="7"/>
  <c r="DT1162" i="7"/>
  <c r="DS1162" i="7"/>
  <c r="DR1162" i="7"/>
  <c r="DQ1162" i="7"/>
  <c r="DP1162" i="7"/>
  <c r="DO1162" i="7"/>
  <c r="DN1162" i="7"/>
  <c r="DM1162" i="7"/>
  <c r="DL1162" i="7"/>
  <c r="DK1162" i="7"/>
  <c r="DJ1162" i="7"/>
  <c r="DI1162" i="7"/>
  <c r="DH1162" i="7"/>
  <c r="DG1162" i="7"/>
  <c r="DF1162" i="7"/>
  <c r="DE1162" i="7"/>
  <c r="DD1162" i="7"/>
  <c r="DC1162" i="7"/>
  <c r="DB1162" i="7"/>
  <c r="DA1162" i="7"/>
  <c r="CZ1162" i="7"/>
  <c r="CY1162" i="7"/>
  <c r="CX1162" i="7"/>
  <c r="CW1162" i="7"/>
  <c r="CV1162" i="7"/>
  <c r="CU1162" i="7"/>
  <c r="CT1162" i="7"/>
  <c r="CS1162" i="7"/>
  <c r="CR1162" i="7"/>
  <c r="CQ1162" i="7"/>
  <c r="CP1162" i="7"/>
  <c r="CO1162" i="7"/>
  <c r="CN1162" i="7"/>
  <c r="CM1162" i="7"/>
  <c r="CL1162" i="7"/>
  <c r="CK1162" i="7"/>
  <c r="CJ1162" i="7"/>
  <c r="CI1162" i="7"/>
  <c r="CH1162" i="7"/>
  <c r="CG1162" i="7"/>
  <c r="CF1162" i="7"/>
  <c r="CE1162" i="7"/>
  <c r="CD1162" i="7"/>
  <c r="CC1162" i="7"/>
  <c r="CB1162" i="7"/>
  <c r="CA1162" i="7"/>
  <c r="BZ1162" i="7"/>
  <c r="BY1162" i="7"/>
  <c r="BX1162" i="7"/>
  <c r="BW1162" i="7"/>
  <c r="BV1162" i="7"/>
  <c r="BU1162" i="7"/>
  <c r="DV1156" i="7"/>
  <c r="DU1156" i="7"/>
  <c r="DT1156" i="7"/>
  <c r="DS1156" i="7"/>
  <c r="DR1156" i="7"/>
  <c r="DQ1156" i="7"/>
  <c r="DP1156" i="7"/>
  <c r="DO1156" i="7"/>
  <c r="DN1156" i="7"/>
  <c r="DM1156" i="7"/>
  <c r="DL1156" i="7"/>
  <c r="DK1156" i="7"/>
  <c r="DJ1156" i="7"/>
  <c r="DI1156" i="7"/>
  <c r="DH1156" i="7"/>
  <c r="DG1156" i="7"/>
  <c r="DF1156" i="7"/>
  <c r="DE1156" i="7"/>
  <c r="DD1156" i="7"/>
  <c r="DC1156" i="7"/>
  <c r="DB1156" i="7"/>
  <c r="DA1156" i="7"/>
  <c r="CZ1156" i="7"/>
  <c r="CY1156" i="7"/>
  <c r="CX1156" i="7"/>
  <c r="CW1156" i="7"/>
  <c r="CV1156" i="7"/>
  <c r="CU1156" i="7"/>
  <c r="CT1156" i="7"/>
  <c r="CS1156" i="7"/>
  <c r="CR1156" i="7"/>
  <c r="CQ1156" i="7"/>
  <c r="CP1156" i="7"/>
  <c r="CO1156" i="7"/>
  <c r="CN1156" i="7"/>
  <c r="CM1156" i="7"/>
  <c r="CL1156" i="7"/>
  <c r="CK1156" i="7"/>
  <c r="CJ1156" i="7"/>
  <c r="CI1156" i="7"/>
  <c r="CH1156" i="7"/>
  <c r="CG1156" i="7"/>
  <c r="CF1156" i="7"/>
  <c r="CE1156" i="7"/>
  <c r="CD1156" i="7"/>
  <c r="CC1156" i="7"/>
  <c r="CB1156" i="7"/>
  <c r="CA1156" i="7"/>
  <c r="BZ1156" i="7"/>
  <c r="BY1156" i="7"/>
  <c r="BX1156" i="7"/>
  <c r="BW1156" i="7"/>
  <c r="BV1156" i="7"/>
  <c r="BU1156" i="7"/>
  <c r="DV1150" i="7"/>
  <c r="DU1150" i="7"/>
  <c r="DT1150" i="7"/>
  <c r="DS1150" i="7"/>
  <c r="DR1150" i="7"/>
  <c r="DQ1150" i="7"/>
  <c r="DP1150" i="7"/>
  <c r="DO1150" i="7"/>
  <c r="DN1150" i="7"/>
  <c r="DM1150" i="7"/>
  <c r="DL1150" i="7"/>
  <c r="DK1150" i="7"/>
  <c r="DJ1150" i="7"/>
  <c r="DI1150" i="7"/>
  <c r="DH1150" i="7"/>
  <c r="DG1150" i="7"/>
  <c r="DF1150" i="7"/>
  <c r="DE1150" i="7"/>
  <c r="DD1150" i="7"/>
  <c r="DC1150" i="7"/>
  <c r="DB1150" i="7"/>
  <c r="DA1150" i="7"/>
  <c r="CZ1150" i="7"/>
  <c r="CY1150" i="7"/>
  <c r="CX1150" i="7"/>
  <c r="CW1150" i="7"/>
  <c r="CV1150" i="7"/>
  <c r="CU1150" i="7"/>
  <c r="CT1150" i="7"/>
  <c r="CS1150" i="7"/>
  <c r="CR1150" i="7"/>
  <c r="CQ1150" i="7"/>
  <c r="CP1150" i="7"/>
  <c r="CO1150" i="7"/>
  <c r="CN1150" i="7"/>
  <c r="CM1150" i="7"/>
  <c r="CL1150" i="7"/>
  <c r="CK1150" i="7"/>
  <c r="CJ1150" i="7"/>
  <c r="CI1150" i="7"/>
  <c r="CH1150" i="7"/>
  <c r="CG1150" i="7"/>
  <c r="CF1150" i="7"/>
  <c r="CE1150" i="7"/>
  <c r="CD1150" i="7"/>
  <c r="CC1150" i="7"/>
  <c r="CB1150" i="7"/>
  <c r="CA1150" i="7"/>
  <c r="BZ1150" i="7"/>
  <c r="BY1150" i="7"/>
  <c r="BX1150" i="7"/>
  <c r="BW1150" i="7"/>
  <c r="BV1150" i="7"/>
  <c r="BU1150" i="7"/>
  <c r="DV1144" i="7"/>
  <c r="DU1144" i="7"/>
  <c r="DT1144" i="7"/>
  <c r="DS1144" i="7"/>
  <c r="DR1144" i="7"/>
  <c r="DQ1144" i="7"/>
  <c r="DP1144" i="7"/>
  <c r="DO1144" i="7"/>
  <c r="DN1144" i="7"/>
  <c r="DM1144" i="7"/>
  <c r="DL1144" i="7"/>
  <c r="DK1144" i="7"/>
  <c r="DJ1144" i="7"/>
  <c r="DI1144" i="7"/>
  <c r="DH1144" i="7"/>
  <c r="DG1144" i="7"/>
  <c r="DF1144" i="7"/>
  <c r="DE1144" i="7"/>
  <c r="DD1144" i="7"/>
  <c r="DC1144" i="7"/>
  <c r="DB1144" i="7"/>
  <c r="DA1144" i="7"/>
  <c r="CZ1144" i="7"/>
  <c r="CY1144" i="7"/>
  <c r="CX1144" i="7"/>
  <c r="CW1144" i="7"/>
  <c r="CV1144" i="7"/>
  <c r="CU1144" i="7"/>
  <c r="CT1144" i="7"/>
  <c r="CS1144" i="7"/>
  <c r="CR1144" i="7"/>
  <c r="CQ1144" i="7"/>
  <c r="CP1144" i="7"/>
  <c r="CO1144" i="7"/>
  <c r="CN1144" i="7"/>
  <c r="CM1144" i="7"/>
  <c r="CL1144" i="7"/>
  <c r="CK1144" i="7"/>
  <c r="CJ1144" i="7"/>
  <c r="CI1144" i="7"/>
  <c r="CH1144" i="7"/>
  <c r="CG1144" i="7"/>
  <c r="CF1144" i="7"/>
  <c r="CE1144" i="7"/>
  <c r="CD1144" i="7"/>
  <c r="CC1144" i="7"/>
  <c r="CB1144" i="7"/>
  <c r="CA1144" i="7"/>
  <c r="BZ1144" i="7"/>
  <c r="BY1144" i="7"/>
  <c r="BX1144" i="7"/>
  <c r="BW1144" i="7"/>
  <c r="BV1144" i="7"/>
  <c r="BU1144" i="7"/>
  <c r="DV1138" i="7"/>
  <c r="DU1138" i="7"/>
  <c r="DT1138" i="7"/>
  <c r="DS1138" i="7"/>
  <c r="DR1138" i="7"/>
  <c r="DQ1138" i="7"/>
  <c r="DP1138" i="7"/>
  <c r="DO1138" i="7"/>
  <c r="DN1138" i="7"/>
  <c r="DM1138" i="7"/>
  <c r="DL1138" i="7"/>
  <c r="DK1138" i="7"/>
  <c r="DJ1138" i="7"/>
  <c r="DI1138" i="7"/>
  <c r="DH1138" i="7"/>
  <c r="DG1138" i="7"/>
  <c r="DF1138" i="7"/>
  <c r="DE1138" i="7"/>
  <c r="DD1138" i="7"/>
  <c r="DC1138" i="7"/>
  <c r="DB1138" i="7"/>
  <c r="DA1138" i="7"/>
  <c r="CZ1138" i="7"/>
  <c r="CY1138" i="7"/>
  <c r="CX1138" i="7"/>
  <c r="CW1138" i="7"/>
  <c r="CV1138" i="7"/>
  <c r="CU1138" i="7"/>
  <c r="CT1138" i="7"/>
  <c r="CS1138" i="7"/>
  <c r="CR1138" i="7"/>
  <c r="CQ1138" i="7"/>
  <c r="CP1138" i="7"/>
  <c r="CO1138" i="7"/>
  <c r="CN1138" i="7"/>
  <c r="CM1138" i="7"/>
  <c r="CL1138" i="7"/>
  <c r="CK1138" i="7"/>
  <c r="CJ1138" i="7"/>
  <c r="CI1138" i="7"/>
  <c r="CH1138" i="7"/>
  <c r="CG1138" i="7"/>
  <c r="CF1138" i="7"/>
  <c r="CE1138" i="7"/>
  <c r="CD1138" i="7"/>
  <c r="CC1138" i="7"/>
  <c r="CB1138" i="7"/>
  <c r="CA1138" i="7"/>
  <c r="BZ1138" i="7"/>
  <c r="BY1138" i="7"/>
  <c r="BX1138" i="7"/>
  <c r="BW1138" i="7"/>
  <c r="BV1138" i="7"/>
  <c r="BU1138" i="7"/>
  <c r="DV1132" i="7"/>
  <c r="DU1132" i="7"/>
  <c r="DT1132" i="7"/>
  <c r="DS1132" i="7"/>
  <c r="DR1132" i="7"/>
  <c r="DQ1132" i="7"/>
  <c r="DP1132" i="7"/>
  <c r="DO1132" i="7"/>
  <c r="DN1132" i="7"/>
  <c r="DM1132" i="7"/>
  <c r="DL1132" i="7"/>
  <c r="DK1132" i="7"/>
  <c r="DJ1132" i="7"/>
  <c r="DI1132" i="7"/>
  <c r="DH1132" i="7"/>
  <c r="DG1132" i="7"/>
  <c r="DF1132" i="7"/>
  <c r="DE1132" i="7"/>
  <c r="DD1132" i="7"/>
  <c r="DC1132" i="7"/>
  <c r="DB1132" i="7"/>
  <c r="DA1132" i="7"/>
  <c r="CZ1132" i="7"/>
  <c r="CY1132" i="7"/>
  <c r="CX1132" i="7"/>
  <c r="CW1132" i="7"/>
  <c r="CV1132" i="7"/>
  <c r="CU1132" i="7"/>
  <c r="CT1132" i="7"/>
  <c r="CS1132" i="7"/>
  <c r="CR1132" i="7"/>
  <c r="CQ1132" i="7"/>
  <c r="CP1132" i="7"/>
  <c r="CO1132" i="7"/>
  <c r="CN1132" i="7"/>
  <c r="CM1132" i="7"/>
  <c r="CL1132" i="7"/>
  <c r="CK1132" i="7"/>
  <c r="CJ1132" i="7"/>
  <c r="CI1132" i="7"/>
  <c r="CH1132" i="7"/>
  <c r="CG1132" i="7"/>
  <c r="CF1132" i="7"/>
  <c r="CE1132" i="7"/>
  <c r="CD1132" i="7"/>
  <c r="CC1132" i="7"/>
  <c r="CB1132" i="7"/>
  <c r="CA1132" i="7"/>
  <c r="BZ1132" i="7"/>
  <c r="BY1132" i="7"/>
  <c r="BX1132" i="7"/>
  <c r="BW1132" i="7"/>
  <c r="BV1132" i="7"/>
  <c r="BU1132" i="7"/>
  <c r="DV1126" i="7"/>
  <c r="DU1126" i="7"/>
  <c r="DT1126" i="7"/>
  <c r="DS1126" i="7"/>
  <c r="DR1126" i="7"/>
  <c r="DQ1126" i="7"/>
  <c r="DP1126" i="7"/>
  <c r="DO1126" i="7"/>
  <c r="DN1126" i="7"/>
  <c r="DM1126" i="7"/>
  <c r="DL1126" i="7"/>
  <c r="DK1126" i="7"/>
  <c r="DJ1126" i="7"/>
  <c r="DI1126" i="7"/>
  <c r="DH1126" i="7"/>
  <c r="DG1126" i="7"/>
  <c r="DF1126" i="7"/>
  <c r="DE1126" i="7"/>
  <c r="DD1126" i="7"/>
  <c r="DC1126" i="7"/>
  <c r="DB1126" i="7"/>
  <c r="DA1126" i="7"/>
  <c r="CZ1126" i="7"/>
  <c r="CY1126" i="7"/>
  <c r="CX1126" i="7"/>
  <c r="CW1126" i="7"/>
  <c r="CV1126" i="7"/>
  <c r="CU1126" i="7"/>
  <c r="CT1126" i="7"/>
  <c r="CS1126" i="7"/>
  <c r="CR1126" i="7"/>
  <c r="CQ1126" i="7"/>
  <c r="CP1126" i="7"/>
  <c r="CO1126" i="7"/>
  <c r="CN1126" i="7"/>
  <c r="CM1126" i="7"/>
  <c r="CL1126" i="7"/>
  <c r="CK1126" i="7"/>
  <c r="CJ1126" i="7"/>
  <c r="CI1126" i="7"/>
  <c r="CH1126" i="7"/>
  <c r="CG1126" i="7"/>
  <c r="CF1126" i="7"/>
  <c r="CE1126" i="7"/>
  <c r="CD1126" i="7"/>
  <c r="CC1126" i="7"/>
  <c r="CB1126" i="7"/>
  <c r="CA1126" i="7"/>
  <c r="BZ1126" i="7"/>
  <c r="BY1126" i="7"/>
  <c r="BX1126" i="7"/>
  <c r="BW1126" i="7"/>
  <c r="BV1126" i="7"/>
  <c r="BU1126" i="7"/>
  <c r="DV1120" i="7"/>
  <c r="DU1120" i="7"/>
  <c r="DT1120" i="7"/>
  <c r="DS1120" i="7"/>
  <c r="DR1120" i="7"/>
  <c r="DQ1120" i="7"/>
  <c r="DP1120" i="7"/>
  <c r="DO1120" i="7"/>
  <c r="DN1120" i="7"/>
  <c r="DM1120" i="7"/>
  <c r="DL1120" i="7"/>
  <c r="DK1120" i="7"/>
  <c r="DJ1120" i="7"/>
  <c r="DI1120" i="7"/>
  <c r="DH1120" i="7"/>
  <c r="DG1120" i="7"/>
  <c r="DF1120" i="7"/>
  <c r="DE1120" i="7"/>
  <c r="DD1120" i="7"/>
  <c r="DC1120" i="7"/>
  <c r="DB1120" i="7"/>
  <c r="DA1120" i="7"/>
  <c r="CZ1120" i="7"/>
  <c r="CY1120" i="7"/>
  <c r="CX1120" i="7"/>
  <c r="CW1120" i="7"/>
  <c r="CV1120" i="7"/>
  <c r="CU1120" i="7"/>
  <c r="CT1120" i="7"/>
  <c r="CS1120" i="7"/>
  <c r="CR1120" i="7"/>
  <c r="CQ1120" i="7"/>
  <c r="CP1120" i="7"/>
  <c r="CO1120" i="7"/>
  <c r="CN1120" i="7"/>
  <c r="CM1120" i="7"/>
  <c r="CL1120" i="7"/>
  <c r="CK1120" i="7"/>
  <c r="CJ1120" i="7"/>
  <c r="CI1120" i="7"/>
  <c r="CH1120" i="7"/>
  <c r="CG1120" i="7"/>
  <c r="CF1120" i="7"/>
  <c r="CE1120" i="7"/>
  <c r="CD1120" i="7"/>
  <c r="CC1120" i="7"/>
  <c r="CB1120" i="7"/>
  <c r="CA1120" i="7"/>
  <c r="BZ1120" i="7"/>
  <c r="BY1120" i="7"/>
  <c r="BX1120" i="7"/>
  <c r="BW1120" i="7"/>
  <c r="BV1120" i="7"/>
  <c r="BU1120" i="7"/>
  <c r="DV1111" i="7"/>
  <c r="DU1111" i="7"/>
  <c r="DT1111" i="7"/>
  <c r="DS1111" i="7"/>
  <c r="DR1111" i="7"/>
  <c r="DQ1111" i="7"/>
  <c r="DP1111" i="7"/>
  <c r="DO1111" i="7"/>
  <c r="DN1111" i="7"/>
  <c r="DM1111" i="7"/>
  <c r="DL1111" i="7"/>
  <c r="DK1111" i="7"/>
  <c r="DJ1111" i="7"/>
  <c r="DI1111" i="7"/>
  <c r="DH1111" i="7"/>
  <c r="DG1111" i="7"/>
  <c r="DF1111" i="7"/>
  <c r="DE1111" i="7"/>
  <c r="DD1111" i="7"/>
  <c r="DC1111" i="7"/>
  <c r="DB1111" i="7"/>
  <c r="DA1111" i="7"/>
  <c r="CZ1111" i="7"/>
  <c r="CY1111" i="7"/>
  <c r="CX1111" i="7"/>
  <c r="CW1111" i="7"/>
  <c r="CV1111" i="7"/>
  <c r="CU1111" i="7"/>
  <c r="CT1111" i="7"/>
  <c r="CS1111" i="7"/>
  <c r="CR1111" i="7"/>
  <c r="CQ1111" i="7"/>
  <c r="CP1111" i="7"/>
  <c r="CO1111" i="7"/>
  <c r="CN1111" i="7"/>
  <c r="CM1111" i="7"/>
  <c r="CL1111" i="7"/>
  <c r="CK1111" i="7"/>
  <c r="CJ1111" i="7"/>
  <c r="CI1111" i="7"/>
  <c r="CH1111" i="7"/>
  <c r="CG1111" i="7"/>
  <c r="CF1111" i="7"/>
  <c r="CE1111" i="7"/>
  <c r="CD1111" i="7"/>
  <c r="CC1111" i="7"/>
  <c r="CB1111" i="7"/>
  <c r="CA1111" i="7"/>
  <c r="BZ1111" i="7"/>
  <c r="BY1111" i="7"/>
  <c r="BX1111" i="7"/>
  <c r="BW1111" i="7"/>
  <c r="BV1111" i="7"/>
  <c r="BU1111" i="7"/>
  <c r="DV1105" i="7"/>
  <c r="DU1105" i="7"/>
  <c r="DT1105" i="7"/>
  <c r="DS1105" i="7"/>
  <c r="DR1105" i="7"/>
  <c r="DQ1105" i="7"/>
  <c r="DP1105" i="7"/>
  <c r="DO1105" i="7"/>
  <c r="DN1105" i="7"/>
  <c r="DM1105" i="7"/>
  <c r="DL1105" i="7"/>
  <c r="DK1105" i="7"/>
  <c r="DJ1105" i="7"/>
  <c r="DI1105" i="7"/>
  <c r="DH1105" i="7"/>
  <c r="DG1105" i="7"/>
  <c r="DF1105" i="7"/>
  <c r="DE1105" i="7"/>
  <c r="DD1105" i="7"/>
  <c r="DC1105" i="7"/>
  <c r="DB1105" i="7"/>
  <c r="DA1105" i="7"/>
  <c r="CZ1105" i="7"/>
  <c r="CY1105" i="7"/>
  <c r="CX1105" i="7"/>
  <c r="CW1105" i="7"/>
  <c r="CV1105" i="7"/>
  <c r="CU1105" i="7"/>
  <c r="CT1105" i="7"/>
  <c r="CS1105" i="7"/>
  <c r="CR1105" i="7"/>
  <c r="CQ1105" i="7"/>
  <c r="CP1105" i="7"/>
  <c r="CO1105" i="7"/>
  <c r="CN1105" i="7"/>
  <c r="CM1105" i="7"/>
  <c r="CL1105" i="7"/>
  <c r="CK1105" i="7"/>
  <c r="CJ1105" i="7"/>
  <c r="CI1105" i="7"/>
  <c r="CH1105" i="7"/>
  <c r="CG1105" i="7"/>
  <c r="CF1105" i="7"/>
  <c r="CE1105" i="7"/>
  <c r="CD1105" i="7"/>
  <c r="CC1105" i="7"/>
  <c r="CB1105" i="7"/>
  <c r="CA1105" i="7"/>
  <c r="BZ1105" i="7"/>
  <c r="BY1105" i="7"/>
  <c r="BX1105" i="7"/>
  <c r="BW1105" i="7"/>
  <c r="BV1105" i="7"/>
  <c r="BU1105" i="7"/>
  <c r="DV1099" i="7"/>
  <c r="DU1099" i="7"/>
  <c r="DT1099" i="7"/>
  <c r="DS1099" i="7"/>
  <c r="DR1099" i="7"/>
  <c r="DQ1099" i="7"/>
  <c r="DP1099" i="7"/>
  <c r="DO1099" i="7"/>
  <c r="DN1099" i="7"/>
  <c r="DM1099" i="7"/>
  <c r="DL1099" i="7"/>
  <c r="DK1099" i="7"/>
  <c r="DJ1099" i="7"/>
  <c r="DI1099" i="7"/>
  <c r="DH1099" i="7"/>
  <c r="DG1099" i="7"/>
  <c r="DF1099" i="7"/>
  <c r="DE1099" i="7"/>
  <c r="DD1099" i="7"/>
  <c r="DC1099" i="7"/>
  <c r="DB1099" i="7"/>
  <c r="DA1099" i="7"/>
  <c r="CZ1099" i="7"/>
  <c r="CY1099" i="7"/>
  <c r="CX1099" i="7"/>
  <c r="CW1099" i="7"/>
  <c r="CV1099" i="7"/>
  <c r="CU1099" i="7"/>
  <c r="CT1099" i="7"/>
  <c r="CS1099" i="7"/>
  <c r="CR1099" i="7"/>
  <c r="CQ1099" i="7"/>
  <c r="CP1099" i="7"/>
  <c r="CO1099" i="7"/>
  <c r="CN1099" i="7"/>
  <c r="CM1099" i="7"/>
  <c r="CL1099" i="7"/>
  <c r="CK1099" i="7"/>
  <c r="CJ1099" i="7"/>
  <c r="CI1099" i="7"/>
  <c r="CH1099" i="7"/>
  <c r="CG1099" i="7"/>
  <c r="CF1099" i="7"/>
  <c r="CE1099" i="7"/>
  <c r="CD1099" i="7"/>
  <c r="CC1099" i="7"/>
  <c r="CB1099" i="7"/>
  <c r="CA1099" i="7"/>
  <c r="BZ1099" i="7"/>
  <c r="BY1099" i="7"/>
  <c r="BX1099" i="7"/>
  <c r="BW1099" i="7"/>
  <c r="BV1099" i="7"/>
  <c r="BU1099" i="7"/>
  <c r="DV1093" i="7"/>
  <c r="DU1093" i="7"/>
  <c r="DT1093" i="7"/>
  <c r="DS1093" i="7"/>
  <c r="DR1093" i="7"/>
  <c r="DQ1093" i="7"/>
  <c r="DP1093" i="7"/>
  <c r="DO1093" i="7"/>
  <c r="DN1093" i="7"/>
  <c r="DM1093" i="7"/>
  <c r="DL1093" i="7"/>
  <c r="DK1093" i="7"/>
  <c r="DJ1093" i="7"/>
  <c r="DI1093" i="7"/>
  <c r="DH1093" i="7"/>
  <c r="DG1093" i="7"/>
  <c r="DF1093" i="7"/>
  <c r="DE1093" i="7"/>
  <c r="DD1093" i="7"/>
  <c r="DC1093" i="7"/>
  <c r="DB1093" i="7"/>
  <c r="DA1093" i="7"/>
  <c r="CZ1093" i="7"/>
  <c r="CY1093" i="7"/>
  <c r="CX1093" i="7"/>
  <c r="CW1093" i="7"/>
  <c r="CV1093" i="7"/>
  <c r="CU1093" i="7"/>
  <c r="CT1093" i="7"/>
  <c r="CS1093" i="7"/>
  <c r="CR1093" i="7"/>
  <c r="CQ1093" i="7"/>
  <c r="CP1093" i="7"/>
  <c r="CO1093" i="7"/>
  <c r="CN1093" i="7"/>
  <c r="CM1093" i="7"/>
  <c r="CL1093" i="7"/>
  <c r="CK1093" i="7"/>
  <c r="CJ1093" i="7"/>
  <c r="CI1093" i="7"/>
  <c r="CH1093" i="7"/>
  <c r="CG1093" i="7"/>
  <c r="CF1093" i="7"/>
  <c r="CE1093" i="7"/>
  <c r="CD1093" i="7"/>
  <c r="CC1093" i="7"/>
  <c r="CB1093" i="7"/>
  <c r="CA1093" i="7"/>
  <c r="BZ1093" i="7"/>
  <c r="BY1093" i="7"/>
  <c r="BX1093" i="7"/>
  <c r="BW1093" i="7"/>
  <c r="BV1093" i="7"/>
  <c r="BU1093" i="7"/>
  <c r="DV1087" i="7"/>
  <c r="DU1087" i="7"/>
  <c r="DT1087" i="7"/>
  <c r="DS1087" i="7"/>
  <c r="DR1087" i="7"/>
  <c r="DQ1087" i="7"/>
  <c r="DP1087" i="7"/>
  <c r="DO1087" i="7"/>
  <c r="DN1087" i="7"/>
  <c r="DM1087" i="7"/>
  <c r="DL1087" i="7"/>
  <c r="DK1087" i="7"/>
  <c r="DJ1087" i="7"/>
  <c r="DI1087" i="7"/>
  <c r="DH1087" i="7"/>
  <c r="DG1087" i="7"/>
  <c r="DF1087" i="7"/>
  <c r="DE1087" i="7"/>
  <c r="DD1087" i="7"/>
  <c r="DC1087" i="7"/>
  <c r="DB1087" i="7"/>
  <c r="DA1087" i="7"/>
  <c r="CZ1087" i="7"/>
  <c r="CY1087" i="7"/>
  <c r="CX1087" i="7"/>
  <c r="CW1087" i="7"/>
  <c r="CV1087" i="7"/>
  <c r="CU1087" i="7"/>
  <c r="CT1087" i="7"/>
  <c r="CS1087" i="7"/>
  <c r="CR1087" i="7"/>
  <c r="CQ1087" i="7"/>
  <c r="CP1087" i="7"/>
  <c r="CO1087" i="7"/>
  <c r="CN1087" i="7"/>
  <c r="CM1087" i="7"/>
  <c r="CL1087" i="7"/>
  <c r="CK1087" i="7"/>
  <c r="CJ1087" i="7"/>
  <c r="CI1087" i="7"/>
  <c r="CH1087" i="7"/>
  <c r="CG1087" i="7"/>
  <c r="CF1087" i="7"/>
  <c r="CE1087" i="7"/>
  <c r="CD1087" i="7"/>
  <c r="CC1087" i="7"/>
  <c r="CB1087" i="7"/>
  <c r="CA1087" i="7"/>
  <c r="BZ1087" i="7"/>
  <c r="BY1087" i="7"/>
  <c r="BX1087" i="7"/>
  <c r="BW1087" i="7"/>
  <c r="BV1087" i="7"/>
  <c r="BU1087" i="7"/>
  <c r="DV1082" i="7"/>
  <c r="DU1082" i="7"/>
  <c r="DT1082" i="7"/>
  <c r="DS1082" i="7"/>
  <c r="DR1082" i="7"/>
  <c r="DQ1082" i="7"/>
  <c r="DP1082" i="7"/>
  <c r="DO1082" i="7"/>
  <c r="DN1082" i="7"/>
  <c r="DM1082" i="7"/>
  <c r="DL1082" i="7"/>
  <c r="DK1082" i="7"/>
  <c r="DJ1082" i="7"/>
  <c r="DI1082" i="7"/>
  <c r="DH1082" i="7"/>
  <c r="DG1082" i="7"/>
  <c r="DF1082" i="7"/>
  <c r="DE1082" i="7"/>
  <c r="DD1082" i="7"/>
  <c r="DC1082" i="7"/>
  <c r="DB1082" i="7"/>
  <c r="DA1082" i="7"/>
  <c r="CZ1082" i="7"/>
  <c r="CY1082" i="7"/>
  <c r="CX1082" i="7"/>
  <c r="CW1082" i="7"/>
  <c r="CV1082" i="7"/>
  <c r="CU1082" i="7"/>
  <c r="CT1082" i="7"/>
  <c r="CS1082" i="7"/>
  <c r="CR1082" i="7"/>
  <c r="CQ1082" i="7"/>
  <c r="CP1082" i="7"/>
  <c r="CO1082" i="7"/>
  <c r="CN1082" i="7"/>
  <c r="CM1082" i="7"/>
  <c r="CL1082" i="7"/>
  <c r="CK1082" i="7"/>
  <c r="CJ1082" i="7"/>
  <c r="CI1082" i="7"/>
  <c r="CH1082" i="7"/>
  <c r="CG1082" i="7"/>
  <c r="CF1082" i="7"/>
  <c r="CE1082" i="7"/>
  <c r="CD1082" i="7"/>
  <c r="CC1082" i="7"/>
  <c r="CB1082" i="7"/>
  <c r="CA1082" i="7"/>
  <c r="BZ1082" i="7"/>
  <c r="BY1082" i="7"/>
  <c r="BX1082" i="7"/>
  <c r="BW1082" i="7"/>
  <c r="BV1082" i="7"/>
  <c r="BU1082" i="7"/>
  <c r="DV1076" i="7"/>
  <c r="DU1076" i="7"/>
  <c r="DT1076" i="7"/>
  <c r="DS1076" i="7"/>
  <c r="DR1076" i="7"/>
  <c r="DQ1076" i="7"/>
  <c r="DP1076" i="7"/>
  <c r="DO1076" i="7"/>
  <c r="DN1076" i="7"/>
  <c r="DM1076" i="7"/>
  <c r="DL1076" i="7"/>
  <c r="DK1076" i="7"/>
  <c r="DJ1076" i="7"/>
  <c r="DI1076" i="7"/>
  <c r="DH1076" i="7"/>
  <c r="DG1076" i="7"/>
  <c r="DF1076" i="7"/>
  <c r="DE1076" i="7"/>
  <c r="DD1076" i="7"/>
  <c r="DC1076" i="7"/>
  <c r="DB1076" i="7"/>
  <c r="DA1076" i="7"/>
  <c r="CZ1076" i="7"/>
  <c r="CY1076" i="7"/>
  <c r="CX1076" i="7"/>
  <c r="CW1076" i="7"/>
  <c r="CV1076" i="7"/>
  <c r="CU1076" i="7"/>
  <c r="CT1076" i="7"/>
  <c r="CS1076" i="7"/>
  <c r="CR1076" i="7"/>
  <c r="CQ1076" i="7"/>
  <c r="CP1076" i="7"/>
  <c r="CO1076" i="7"/>
  <c r="CN1076" i="7"/>
  <c r="CM1076" i="7"/>
  <c r="CL1076" i="7"/>
  <c r="CK1076" i="7"/>
  <c r="CJ1076" i="7"/>
  <c r="CI1076" i="7"/>
  <c r="CH1076" i="7"/>
  <c r="CG1076" i="7"/>
  <c r="CF1076" i="7"/>
  <c r="CE1076" i="7"/>
  <c r="CD1076" i="7"/>
  <c r="CC1076" i="7"/>
  <c r="CB1076" i="7"/>
  <c r="CA1076" i="7"/>
  <c r="BZ1076" i="7"/>
  <c r="BY1076" i="7"/>
  <c r="BX1076" i="7"/>
  <c r="BW1076" i="7"/>
  <c r="BV1076" i="7"/>
  <c r="BU1076" i="7"/>
  <c r="DV1070" i="7"/>
  <c r="DU1070" i="7"/>
  <c r="DT1070" i="7"/>
  <c r="DS1070" i="7"/>
  <c r="DR1070" i="7"/>
  <c r="DQ1070" i="7"/>
  <c r="DP1070" i="7"/>
  <c r="DO1070" i="7"/>
  <c r="DN1070" i="7"/>
  <c r="DM1070" i="7"/>
  <c r="DL1070" i="7"/>
  <c r="DK1070" i="7"/>
  <c r="DJ1070" i="7"/>
  <c r="DI1070" i="7"/>
  <c r="DH1070" i="7"/>
  <c r="DG1070" i="7"/>
  <c r="DF1070" i="7"/>
  <c r="DE1070" i="7"/>
  <c r="DD1070" i="7"/>
  <c r="DC1070" i="7"/>
  <c r="DB1070" i="7"/>
  <c r="DA1070" i="7"/>
  <c r="CZ1070" i="7"/>
  <c r="CY1070" i="7"/>
  <c r="CX1070" i="7"/>
  <c r="CW1070" i="7"/>
  <c r="CV1070" i="7"/>
  <c r="CU1070" i="7"/>
  <c r="CT1070" i="7"/>
  <c r="CS1070" i="7"/>
  <c r="CR1070" i="7"/>
  <c r="CQ1070" i="7"/>
  <c r="CP1070" i="7"/>
  <c r="CO1070" i="7"/>
  <c r="CN1070" i="7"/>
  <c r="CM1070" i="7"/>
  <c r="CL1070" i="7"/>
  <c r="CK1070" i="7"/>
  <c r="CJ1070" i="7"/>
  <c r="CI1070" i="7"/>
  <c r="CH1070" i="7"/>
  <c r="CG1070" i="7"/>
  <c r="CF1070" i="7"/>
  <c r="CE1070" i="7"/>
  <c r="CD1070" i="7"/>
  <c r="CC1070" i="7"/>
  <c r="CB1070" i="7"/>
  <c r="CA1070" i="7"/>
  <c r="BZ1070" i="7"/>
  <c r="BY1070" i="7"/>
  <c r="BX1070" i="7"/>
  <c r="BW1070" i="7"/>
  <c r="BV1070" i="7"/>
  <c r="BU1070" i="7"/>
  <c r="DV1064" i="7"/>
  <c r="DU1064" i="7"/>
  <c r="DT1064" i="7"/>
  <c r="DS1064" i="7"/>
  <c r="DR1064" i="7"/>
  <c r="DQ1064" i="7"/>
  <c r="DP1064" i="7"/>
  <c r="DO1064" i="7"/>
  <c r="DN1064" i="7"/>
  <c r="DM1064" i="7"/>
  <c r="DL1064" i="7"/>
  <c r="DK1064" i="7"/>
  <c r="DJ1064" i="7"/>
  <c r="DI1064" i="7"/>
  <c r="DH1064" i="7"/>
  <c r="DG1064" i="7"/>
  <c r="DF1064" i="7"/>
  <c r="DE1064" i="7"/>
  <c r="DD1064" i="7"/>
  <c r="DC1064" i="7"/>
  <c r="DB1064" i="7"/>
  <c r="DA1064" i="7"/>
  <c r="CZ1064" i="7"/>
  <c r="CY1064" i="7"/>
  <c r="CX1064" i="7"/>
  <c r="CW1064" i="7"/>
  <c r="CV1064" i="7"/>
  <c r="CU1064" i="7"/>
  <c r="CT1064" i="7"/>
  <c r="CS1064" i="7"/>
  <c r="CR1064" i="7"/>
  <c r="CQ1064" i="7"/>
  <c r="CP1064" i="7"/>
  <c r="CO1064" i="7"/>
  <c r="CN1064" i="7"/>
  <c r="CM1064" i="7"/>
  <c r="CL1064" i="7"/>
  <c r="CK1064" i="7"/>
  <c r="CJ1064" i="7"/>
  <c r="CI1064" i="7"/>
  <c r="CH1064" i="7"/>
  <c r="CG1064" i="7"/>
  <c r="CF1064" i="7"/>
  <c r="CE1064" i="7"/>
  <c r="CD1064" i="7"/>
  <c r="CC1064" i="7"/>
  <c r="CB1064" i="7"/>
  <c r="CA1064" i="7"/>
  <c r="BZ1064" i="7"/>
  <c r="BY1064" i="7"/>
  <c r="BX1064" i="7"/>
  <c r="BW1064" i="7"/>
  <c r="BV1064" i="7"/>
  <c r="BU1064" i="7"/>
  <c r="DV1058" i="7"/>
  <c r="DU1058" i="7"/>
  <c r="DT1058" i="7"/>
  <c r="DS1058" i="7"/>
  <c r="DR1058" i="7"/>
  <c r="DQ1058" i="7"/>
  <c r="DP1058" i="7"/>
  <c r="DO1058" i="7"/>
  <c r="DN1058" i="7"/>
  <c r="DM1058" i="7"/>
  <c r="DL1058" i="7"/>
  <c r="DK1058" i="7"/>
  <c r="DJ1058" i="7"/>
  <c r="DI1058" i="7"/>
  <c r="DH1058" i="7"/>
  <c r="DG1058" i="7"/>
  <c r="DF1058" i="7"/>
  <c r="DE1058" i="7"/>
  <c r="DD1058" i="7"/>
  <c r="DC1058" i="7"/>
  <c r="DB1058" i="7"/>
  <c r="DA1058" i="7"/>
  <c r="CZ1058" i="7"/>
  <c r="CY1058" i="7"/>
  <c r="CX1058" i="7"/>
  <c r="CW1058" i="7"/>
  <c r="CV1058" i="7"/>
  <c r="CU1058" i="7"/>
  <c r="CT1058" i="7"/>
  <c r="CS1058" i="7"/>
  <c r="CR1058" i="7"/>
  <c r="CQ1058" i="7"/>
  <c r="CP1058" i="7"/>
  <c r="CO1058" i="7"/>
  <c r="CN1058" i="7"/>
  <c r="CM1058" i="7"/>
  <c r="CL1058" i="7"/>
  <c r="CK1058" i="7"/>
  <c r="CJ1058" i="7"/>
  <c r="CI1058" i="7"/>
  <c r="CH1058" i="7"/>
  <c r="CG1058" i="7"/>
  <c r="CF1058" i="7"/>
  <c r="CE1058" i="7"/>
  <c r="CD1058" i="7"/>
  <c r="CC1058" i="7"/>
  <c r="CB1058" i="7"/>
  <c r="CA1058" i="7"/>
  <c r="BZ1058" i="7"/>
  <c r="BY1058" i="7"/>
  <c r="BX1058" i="7"/>
  <c r="BW1058" i="7"/>
  <c r="BV1058" i="7"/>
  <c r="BU1058" i="7"/>
  <c r="DV1052" i="7"/>
  <c r="DU1052" i="7"/>
  <c r="DT1052" i="7"/>
  <c r="DS1052" i="7"/>
  <c r="DR1052" i="7"/>
  <c r="DQ1052" i="7"/>
  <c r="DP1052" i="7"/>
  <c r="DO1052" i="7"/>
  <c r="DN1052" i="7"/>
  <c r="DM1052" i="7"/>
  <c r="DL1052" i="7"/>
  <c r="DK1052" i="7"/>
  <c r="DJ1052" i="7"/>
  <c r="DI1052" i="7"/>
  <c r="DH1052" i="7"/>
  <c r="DG1052" i="7"/>
  <c r="DF1052" i="7"/>
  <c r="DE1052" i="7"/>
  <c r="DD1052" i="7"/>
  <c r="DC1052" i="7"/>
  <c r="DB1052" i="7"/>
  <c r="DA1052" i="7"/>
  <c r="CZ1052" i="7"/>
  <c r="CY1052" i="7"/>
  <c r="CX1052" i="7"/>
  <c r="CW1052" i="7"/>
  <c r="CV1052" i="7"/>
  <c r="CU1052" i="7"/>
  <c r="CT1052" i="7"/>
  <c r="CS1052" i="7"/>
  <c r="CR1052" i="7"/>
  <c r="CQ1052" i="7"/>
  <c r="CP1052" i="7"/>
  <c r="CO1052" i="7"/>
  <c r="CN1052" i="7"/>
  <c r="CM1052" i="7"/>
  <c r="CL1052" i="7"/>
  <c r="CK1052" i="7"/>
  <c r="CJ1052" i="7"/>
  <c r="CI1052" i="7"/>
  <c r="CH1052" i="7"/>
  <c r="CG1052" i="7"/>
  <c r="CF1052" i="7"/>
  <c r="CE1052" i="7"/>
  <c r="CD1052" i="7"/>
  <c r="CC1052" i="7"/>
  <c r="CB1052" i="7"/>
  <c r="CA1052" i="7"/>
  <c r="BZ1052" i="7"/>
  <c r="BY1052" i="7"/>
  <c r="BX1052" i="7"/>
  <c r="BW1052" i="7"/>
  <c r="BV1052" i="7"/>
  <c r="BU1052" i="7"/>
  <c r="DV1043" i="7"/>
  <c r="DU1043" i="7"/>
  <c r="DT1043" i="7"/>
  <c r="DS1043" i="7"/>
  <c r="DR1043" i="7"/>
  <c r="DQ1043" i="7"/>
  <c r="DP1043" i="7"/>
  <c r="DO1043" i="7"/>
  <c r="DN1043" i="7"/>
  <c r="DM1043" i="7"/>
  <c r="DL1043" i="7"/>
  <c r="DK1043" i="7"/>
  <c r="DJ1043" i="7"/>
  <c r="DI1043" i="7"/>
  <c r="DH1043" i="7"/>
  <c r="DG1043" i="7"/>
  <c r="DF1043" i="7"/>
  <c r="DE1043" i="7"/>
  <c r="DD1043" i="7"/>
  <c r="DC1043" i="7"/>
  <c r="DB1043" i="7"/>
  <c r="DA1043" i="7"/>
  <c r="CZ1043" i="7"/>
  <c r="CY1043" i="7"/>
  <c r="CX1043" i="7"/>
  <c r="CW1043" i="7"/>
  <c r="CV1043" i="7"/>
  <c r="CU1043" i="7"/>
  <c r="CT1043" i="7"/>
  <c r="CS1043" i="7"/>
  <c r="CR1043" i="7"/>
  <c r="CQ1043" i="7"/>
  <c r="CP1043" i="7"/>
  <c r="CO1043" i="7"/>
  <c r="CN1043" i="7"/>
  <c r="CM1043" i="7"/>
  <c r="CL1043" i="7"/>
  <c r="CK1043" i="7"/>
  <c r="CJ1043" i="7"/>
  <c r="CI1043" i="7"/>
  <c r="CH1043" i="7"/>
  <c r="CG1043" i="7"/>
  <c r="CF1043" i="7"/>
  <c r="CE1043" i="7"/>
  <c r="CD1043" i="7"/>
  <c r="CC1043" i="7"/>
  <c r="CB1043" i="7"/>
  <c r="CA1043" i="7"/>
  <c r="BZ1043" i="7"/>
  <c r="BY1043" i="7"/>
  <c r="BX1043" i="7"/>
  <c r="BW1043" i="7"/>
  <c r="BV1043" i="7"/>
  <c r="BU1043" i="7"/>
  <c r="DV1037" i="7"/>
  <c r="DU1037" i="7"/>
  <c r="DT1037" i="7"/>
  <c r="DS1037" i="7"/>
  <c r="DR1037" i="7"/>
  <c r="DQ1037" i="7"/>
  <c r="DP1037" i="7"/>
  <c r="DO1037" i="7"/>
  <c r="DN1037" i="7"/>
  <c r="DM1037" i="7"/>
  <c r="DL1037" i="7"/>
  <c r="DK1037" i="7"/>
  <c r="DJ1037" i="7"/>
  <c r="DI1037" i="7"/>
  <c r="DH1037" i="7"/>
  <c r="DG1037" i="7"/>
  <c r="DF1037" i="7"/>
  <c r="DE1037" i="7"/>
  <c r="DD1037" i="7"/>
  <c r="DC1037" i="7"/>
  <c r="DB1037" i="7"/>
  <c r="DA1037" i="7"/>
  <c r="CZ1037" i="7"/>
  <c r="CY1037" i="7"/>
  <c r="CX1037" i="7"/>
  <c r="CW1037" i="7"/>
  <c r="CV1037" i="7"/>
  <c r="CU1037" i="7"/>
  <c r="CT1037" i="7"/>
  <c r="CS1037" i="7"/>
  <c r="CR1037" i="7"/>
  <c r="CQ1037" i="7"/>
  <c r="CP1037" i="7"/>
  <c r="CO1037" i="7"/>
  <c r="CN1037" i="7"/>
  <c r="CM1037" i="7"/>
  <c r="CL1037" i="7"/>
  <c r="CK1037" i="7"/>
  <c r="CJ1037" i="7"/>
  <c r="CI1037" i="7"/>
  <c r="CH1037" i="7"/>
  <c r="CG1037" i="7"/>
  <c r="CF1037" i="7"/>
  <c r="CE1037" i="7"/>
  <c r="CD1037" i="7"/>
  <c r="CC1037" i="7"/>
  <c r="CB1037" i="7"/>
  <c r="CA1037" i="7"/>
  <c r="BZ1037" i="7"/>
  <c r="BY1037" i="7"/>
  <c r="BX1037" i="7"/>
  <c r="BW1037" i="7"/>
  <c r="BV1037" i="7"/>
  <c r="BU1037" i="7"/>
  <c r="DV1031" i="7"/>
  <c r="DU1031" i="7"/>
  <c r="DT1031" i="7"/>
  <c r="DS1031" i="7"/>
  <c r="DR1031" i="7"/>
  <c r="DQ1031" i="7"/>
  <c r="DP1031" i="7"/>
  <c r="DO1031" i="7"/>
  <c r="DN1031" i="7"/>
  <c r="DM1031" i="7"/>
  <c r="DL1031" i="7"/>
  <c r="DK1031" i="7"/>
  <c r="DJ1031" i="7"/>
  <c r="DI1031" i="7"/>
  <c r="DH1031" i="7"/>
  <c r="DG1031" i="7"/>
  <c r="DF1031" i="7"/>
  <c r="DE1031" i="7"/>
  <c r="DD1031" i="7"/>
  <c r="DC1031" i="7"/>
  <c r="DB1031" i="7"/>
  <c r="DA1031" i="7"/>
  <c r="CZ1031" i="7"/>
  <c r="CY1031" i="7"/>
  <c r="CX1031" i="7"/>
  <c r="CW1031" i="7"/>
  <c r="CV1031" i="7"/>
  <c r="CU1031" i="7"/>
  <c r="CT1031" i="7"/>
  <c r="CS1031" i="7"/>
  <c r="CR1031" i="7"/>
  <c r="CQ1031" i="7"/>
  <c r="CP1031" i="7"/>
  <c r="CO1031" i="7"/>
  <c r="CN1031" i="7"/>
  <c r="CM1031" i="7"/>
  <c r="CL1031" i="7"/>
  <c r="CK1031" i="7"/>
  <c r="CJ1031" i="7"/>
  <c r="CI1031" i="7"/>
  <c r="CH1031" i="7"/>
  <c r="CG1031" i="7"/>
  <c r="CF1031" i="7"/>
  <c r="CE1031" i="7"/>
  <c r="CD1031" i="7"/>
  <c r="CC1031" i="7"/>
  <c r="CB1031" i="7"/>
  <c r="CA1031" i="7"/>
  <c r="BZ1031" i="7"/>
  <c r="BY1031" i="7"/>
  <c r="BX1031" i="7"/>
  <c r="BW1031" i="7"/>
  <c r="BV1031" i="7"/>
  <c r="BU1031" i="7"/>
  <c r="DV1025" i="7"/>
  <c r="DU1025" i="7"/>
  <c r="DT1025" i="7"/>
  <c r="DS1025" i="7"/>
  <c r="DR1025" i="7"/>
  <c r="DQ1025" i="7"/>
  <c r="DP1025" i="7"/>
  <c r="DO1025" i="7"/>
  <c r="DN1025" i="7"/>
  <c r="DM1025" i="7"/>
  <c r="DL1025" i="7"/>
  <c r="DK1025" i="7"/>
  <c r="DJ1025" i="7"/>
  <c r="DI1025" i="7"/>
  <c r="DH1025" i="7"/>
  <c r="DG1025" i="7"/>
  <c r="DF1025" i="7"/>
  <c r="DE1025" i="7"/>
  <c r="DD1025" i="7"/>
  <c r="DC1025" i="7"/>
  <c r="DB1025" i="7"/>
  <c r="DA1025" i="7"/>
  <c r="CZ1025" i="7"/>
  <c r="CY1025" i="7"/>
  <c r="CX1025" i="7"/>
  <c r="CW1025" i="7"/>
  <c r="CV1025" i="7"/>
  <c r="CU1025" i="7"/>
  <c r="CT1025" i="7"/>
  <c r="CS1025" i="7"/>
  <c r="CR1025" i="7"/>
  <c r="CQ1025" i="7"/>
  <c r="CP1025" i="7"/>
  <c r="CO1025" i="7"/>
  <c r="CN1025" i="7"/>
  <c r="CM1025" i="7"/>
  <c r="CL1025" i="7"/>
  <c r="CK1025" i="7"/>
  <c r="CJ1025" i="7"/>
  <c r="CI1025" i="7"/>
  <c r="CH1025" i="7"/>
  <c r="CG1025" i="7"/>
  <c r="CF1025" i="7"/>
  <c r="CE1025" i="7"/>
  <c r="CD1025" i="7"/>
  <c r="CC1025" i="7"/>
  <c r="CB1025" i="7"/>
  <c r="CA1025" i="7"/>
  <c r="BZ1025" i="7"/>
  <c r="BY1025" i="7"/>
  <c r="BX1025" i="7"/>
  <c r="BW1025" i="7"/>
  <c r="BV1025" i="7"/>
  <c r="BU1025" i="7"/>
  <c r="DV1019" i="7"/>
  <c r="DU1019" i="7"/>
  <c r="DT1019" i="7"/>
  <c r="DS1019" i="7"/>
  <c r="DR1019" i="7"/>
  <c r="DQ1019" i="7"/>
  <c r="DP1019" i="7"/>
  <c r="DO1019" i="7"/>
  <c r="DN1019" i="7"/>
  <c r="DM1019" i="7"/>
  <c r="DL1019" i="7"/>
  <c r="DK1019" i="7"/>
  <c r="DJ1019" i="7"/>
  <c r="DI1019" i="7"/>
  <c r="DH1019" i="7"/>
  <c r="DG1019" i="7"/>
  <c r="DF1019" i="7"/>
  <c r="DE1019" i="7"/>
  <c r="DD1019" i="7"/>
  <c r="DC1019" i="7"/>
  <c r="DB1019" i="7"/>
  <c r="DA1019" i="7"/>
  <c r="CZ1019" i="7"/>
  <c r="CY1019" i="7"/>
  <c r="CX1019" i="7"/>
  <c r="CW1019" i="7"/>
  <c r="CV1019" i="7"/>
  <c r="CU1019" i="7"/>
  <c r="CT1019" i="7"/>
  <c r="CS1019" i="7"/>
  <c r="CR1019" i="7"/>
  <c r="CQ1019" i="7"/>
  <c r="CP1019" i="7"/>
  <c r="CO1019" i="7"/>
  <c r="CN1019" i="7"/>
  <c r="CM1019" i="7"/>
  <c r="CL1019" i="7"/>
  <c r="CK1019" i="7"/>
  <c r="CJ1019" i="7"/>
  <c r="CI1019" i="7"/>
  <c r="CH1019" i="7"/>
  <c r="CG1019" i="7"/>
  <c r="CF1019" i="7"/>
  <c r="CE1019" i="7"/>
  <c r="CD1019" i="7"/>
  <c r="CC1019" i="7"/>
  <c r="CB1019" i="7"/>
  <c r="CA1019" i="7"/>
  <c r="BZ1019" i="7"/>
  <c r="BY1019" i="7"/>
  <c r="BX1019" i="7"/>
  <c r="BW1019" i="7"/>
  <c r="BV1019" i="7"/>
  <c r="BU1019" i="7"/>
  <c r="DV1013" i="7"/>
  <c r="DU1013" i="7"/>
  <c r="DT1013" i="7"/>
  <c r="DS1013" i="7"/>
  <c r="DR1013" i="7"/>
  <c r="DQ1013" i="7"/>
  <c r="DP1013" i="7"/>
  <c r="DO1013" i="7"/>
  <c r="DN1013" i="7"/>
  <c r="DM1013" i="7"/>
  <c r="DL1013" i="7"/>
  <c r="DK1013" i="7"/>
  <c r="DJ1013" i="7"/>
  <c r="DI1013" i="7"/>
  <c r="DH1013" i="7"/>
  <c r="DG1013" i="7"/>
  <c r="DF1013" i="7"/>
  <c r="DE1013" i="7"/>
  <c r="DD1013" i="7"/>
  <c r="DC1013" i="7"/>
  <c r="DB1013" i="7"/>
  <c r="DA1013" i="7"/>
  <c r="CZ1013" i="7"/>
  <c r="CY1013" i="7"/>
  <c r="CX1013" i="7"/>
  <c r="CW1013" i="7"/>
  <c r="CV1013" i="7"/>
  <c r="CU1013" i="7"/>
  <c r="CT1013" i="7"/>
  <c r="CS1013" i="7"/>
  <c r="CR1013" i="7"/>
  <c r="CQ1013" i="7"/>
  <c r="CP1013" i="7"/>
  <c r="CO1013" i="7"/>
  <c r="CN1013" i="7"/>
  <c r="CM1013" i="7"/>
  <c r="CL1013" i="7"/>
  <c r="CK1013" i="7"/>
  <c r="CJ1013" i="7"/>
  <c r="CI1013" i="7"/>
  <c r="CH1013" i="7"/>
  <c r="CG1013" i="7"/>
  <c r="CF1013" i="7"/>
  <c r="CE1013" i="7"/>
  <c r="CD1013" i="7"/>
  <c r="CC1013" i="7"/>
  <c r="CB1013" i="7"/>
  <c r="CA1013" i="7"/>
  <c r="BZ1013" i="7"/>
  <c r="BY1013" i="7"/>
  <c r="BX1013" i="7"/>
  <c r="BW1013" i="7"/>
  <c r="BV1013" i="7"/>
  <c r="BU1013" i="7"/>
  <c r="DV1007" i="7"/>
  <c r="DU1007" i="7"/>
  <c r="DT1007" i="7"/>
  <c r="DS1007" i="7"/>
  <c r="DR1007" i="7"/>
  <c r="DQ1007" i="7"/>
  <c r="DP1007" i="7"/>
  <c r="DO1007" i="7"/>
  <c r="DN1007" i="7"/>
  <c r="DM1007" i="7"/>
  <c r="DL1007" i="7"/>
  <c r="DK1007" i="7"/>
  <c r="DJ1007" i="7"/>
  <c r="DI1007" i="7"/>
  <c r="DH1007" i="7"/>
  <c r="DG1007" i="7"/>
  <c r="DF1007" i="7"/>
  <c r="DE1007" i="7"/>
  <c r="DD1007" i="7"/>
  <c r="DC1007" i="7"/>
  <c r="DB1007" i="7"/>
  <c r="DA1007" i="7"/>
  <c r="CZ1007" i="7"/>
  <c r="CY1007" i="7"/>
  <c r="CX1007" i="7"/>
  <c r="CW1007" i="7"/>
  <c r="CV1007" i="7"/>
  <c r="CU1007" i="7"/>
  <c r="CT1007" i="7"/>
  <c r="CS1007" i="7"/>
  <c r="CR1007" i="7"/>
  <c r="CQ1007" i="7"/>
  <c r="CP1007" i="7"/>
  <c r="CO1007" i="7"/>
  <c r="CN1007" i="7"/>
  <c r="CM1007" i="7"/>
  <c r="CL1007" i="7"/>
  <c r="CK1007" i="7"/>
  <c r="CJ1007" i="7"/>
  <c r="CI1007" i="7"/>
  <c r="CH1007" i="7"/>
  <c r="CG1007" i="7"/>
  <c r="CF1007" i="7"/>
  <c r="CE1007" i="7"/>
  <c r="CD1007" i="7"/>
  <c r="CC1007" i="7"/>
  <c r="CB1007" i="7"/>
  <c r="CA1007" i="7"/>
  <c r="BZ1007" i="7"/>
  <c r="BY1007" i="7"/>
  <c r="BX1007" i="7"/>
  <c r="BW1007" i="7"/>
  <c r="BV1007" i="7"/>
  <c r="BU1007" i="7"/>
  <c r="DV1003" i="7"/>
  <c r="DU1003" i="7"/>
  <c r="DT1003" i="7"/>
  <c r="DS1003" i="7"/>
  <c r="DR1003" i="7"/>
  <c r="DQ1003" i="7"/>
  <c r="DP1003" i="7"/>
  <c r="DO1003" i="7"/>
  <c r="DN1003" i="7"/>
  <c r="DM1003" i="7"/>
  <c r="DL1003" i="7"/>
  <c r="DK1003" i="7"/>
  <c r="DJ1003" i="7"/>
  <c r="DI1003" i="7"/>
  <c r="DH1003" i="7"/>
  <c r="DG1003" i="7"/>
  <c r="DF1003" i="7"/>
  <c r="DE1003" i="7"/>
  <c r="DD1003" i="7"/>
  <c r="DC1003" i="7"/>
  <c r="DB1003" i="7"/>
  <c r="DA1003" i="7"/>
  <c r="CZ1003" i="7"/>
  <c r="CY1003" i="7"/>
  <c r="CX1003" i="7"/>
  <c r="CW1003" i="7"/>
  <c r="CV1003" i="7"/>
  <c r="CU1003" i="7"/>
  <c r="CT1003" i="7"/>
  <c r="CS1003" i="7"/>
  <c r="CR1003" i="7"/>
  <c r="CQ1003" i="7"/>
  <c r="CP1003" i="7"/>
  <c r="CO1003" i="7"/>
  <c r="CN1003" i="7"/>
  <c r="CM1003" i="7"/>
  <c r="CL1003" i="7"/>
  <c r="CK1003" i="7"/>
  <c r="CJ1003" i="7"/>
  <c r="CI1003" i="7"/>
  <c r="CH1003" i="7"/>
  <c r="CG1003" i="7"/>
  <c r="CF1003" i="7"/>
  <c r="CE1003" i="7"/>
  <c r="CD1003" i="7"/>
  <c r="CC1003" i="7"/>
  <c r="CB1003" i="7"/>
  <c r="CA1003" i="7"/>
  <c r="BZ1003" i="7"/>
  <c r="BY1003" i="7"/>
  <c r="BX1003" i="7"/>
  <c r="BW1003" i="7"/>
  <c r="BV1003" i="7"/>
  <c r="BU1003" i="7"/>
  <c r="DV997" i="7"/>
  <c r="DU997" i="7"/>
  <c r="DT997" i="7"/>
  <c r="DS997" i="7"/>
  <c r="DR997" i="7"/>
  <c r="DQ997" i="7"/>
  <c r="DP997" i="7"/>
  <c r="DO997" i="7"/>
  <c r="DN997" i="7"/>
  <c r="DM997" i="7"/>
  <c r="DL997" i="7"/>
  <c r="DK997" i="7"/>
  <c r="DJ997" i="7"/>
  <c r="DI997" i="7"/>
  <c r="DH997" i="7"/>
  <c r="DG997" i="7"/>
  <c r="DF997" i="7"/>
  <c r="DE997" i="7"/>
  <c r="DD997" i="7"/>
  <c r="DC997" i="7"/>
  <c r="DB997" i="7"/>
  <c r="DA997" i="7"/>
  <c r="CZ997" i="7"/>
  <c r="CY997" i="7"/>
  <c r="CX997" i="7"/>
  <c r="CW997" i="7"/>
  <c r="CV997" i="7"/>
  <c r="CU997" i="7"/>
  <c r="CT997" i="7"/>
  <c r="CS997" i="7"/>
  <c r="CR997" i="7"/>
  <c r="CQ997" i="7"/>
  <c r="CP997" i="7"/>
  <c r="CO997" i="7"/>
  <c r="CN997" i="7"/>
  <c r="CM997" i="7"/>
  <c r="CL997" i="7"/>
  <c r="CK997" i="7"/>
  <c r="CJ997" i="7"/>
  <c r="CI997" i="7"/>
  <c r="CH997" i="7"/>
  <c r="CG997" i="7"/>
  <c r="CF997" i="7"/>
  <c r="CE997" i="7"/>
  <c r="CD997" i="7"/>
  <c r="CC997" i="7"/>
  <c r="CB997" i="7"/>
  <c r="CA997" i="7"/>
  <c r="BZ997" i="7"/>
  <c r="BY997" i="7"/>
  <c r="BX997" i="7"/>
  <c r="BW997" i="7"/>
  <c r="BV997" i="7"/>
  <c r="BU997" i="7"/>
  <c r="DV991" i="7"/>
  <c r="DU991" i="7"/>
  <c r="DT991" i="7"/>
  <c r="DS991" i="7"/>
  <c r="DR991" i="7"/>
  <c r="DQ991" i="7"/>
  <c r="DP991" i="7"/>
  <c r="DO991" i="7"/>
  <c r="DN991" i="7"/>
  <c r="DM991" i="7"/>
  <c r="DL991" i="7"/>
  <c r="DK991" i="7"/>
  <c r="DJ991" i="7"/>
  <c r="DI991" i="7"/>
  <c r="DH991" i="7"/>
  <c r="DG991" i="7"/>
  <c r="DF991" i="7"/>
  <c r="DE991" i="7"/>
  <c r="DD991" i="7"/>
  <c r="DC991" i="7"/>
  <c r="DB991" i="7"/>
  <c r="DA991" i="7"/>
  <c r="CZ991" i="7"/>
  <c r="CY991" i="7"/>
  <c r="CX991" i="7"/>
  <c r="CW991" i="7"/>
  <c r="CV991" i="7"/>
  <c r="CU991" i="7"/>
  <c r="CT991" i="7"/>
  <c r="CS991" i="7"/>
  <c r="CR991" i="7"/>
  <c r="CQ991" i="7"/>
  <c r="CP991" i="7"/>
  <c r="CO991" i="7"/>
  <c r="CN991" i="7"/>
  <c r="CM991" i="7"/>
  <c r="CL991" i="7"/>
  <c r="CK991" i="7"/>
  <c r="CJ991" i="7"/>
  <c r="CI991" i="7"/>
  <c r="CH991" i="7"/>
  <c r="CG991" i="7"/>
  <c r="CF991" i="7"/>
  <c r="CE991" i="7"/>
  <c r="CD991" i="7"/>
  <c r="CC991" i="7"/>
  <c r="CB991" i="7"/>
  <c r="CA991" i="7"/>
  <c r="BZ991" i="7"/>
  <c r="BY991" i="7"/>
  <c r="BX991" i="7"/>
  <c r="BW991" i="7"/>
  <c r="BV991" i="7"/>
  <c r="BU991" i="7"/>
  <c r="DV985" i="7"/>
  <c r="DU985" i="7"/>
  <c r="DT985" i="7"/>
  <c r="DS985" i="7"/>
  <c r="DR985" i="7"/>
  <c r="DQ985" i="7"/>
  <c r="DP985" i="7"/>
  <c r="DO985" i="7"/>
  <c r="DN985" i="7"/>
  <c r="DM985" i="7"/>
  <c r="DL985" i="7"/>
  <c r="DK985" i="7"/>
  <c r="DJ985" i="7"/>
  <c r="DI985" i="7"/>
  <c r="DH985" i="7"/>
  <c r="DG985" i="7"/>
  <c r="DF985" i="7"/>
  <c r="DE985" i="7"/>
  <c r="DD985" i="7"/>
  <c r="DC985" i="7"/>
  <c r="DB985" i="7"/>
  <c r="DA985" i="7"/>
  <c r="CZ985" i="7"/>
  <c r="CY985" i="7"/>
  <c r="CX985" i="7"/>
  <c r="CW985" i="7"/>
  <c r="CV985" i="7"/>
  <c r="CU985" i="7"/>
  <c r="CT985" i="7"/>
  <c r="CS985" i="7"/>
  <c r="CR985" i="7"/>
  <c r="CQ985" i="7"/>
  <c r="CP985" i="7"/>
  <c r="CO985" i="7"/>
  <c r="CN985" i="7"/>
  <c r="CM985" i="7"/>
  <c r="CL985" i="7"/>
  <c r="CK985" i="7"/>
  <c r="CJ985" i="7"/>
  <c r="CI985" i="7"/>
  <c r="CH985" i="7"/>
  <c r="CG985" i="7"/>
  <c r="CF985" i="7"/>
  <c r="CE985" i="7"/>
  <c r="CD985" i="7"/>
  <c r="CC985" i="7"/>
  <c r="CB985" i="7"/>
  <c r="CA985" i="7"/>
  <c r="BZ985" i="7"/>
  <c r="BY985" i="7"/>
  <c r="BX985" i="7"/>
  <c r="BW985" i="7"/>
  <c r="BV985" i="7"/>
  <c r="BU985" i="7"/>
  <c r="DV981" i="7"/>
  <c r="DU981" i="7"/>
  <c r="DT981" i="7"/>
  <c r="DS981" i="7"/>
  <c r="DR981" i="7"/>
  <c r="DQ981" i="7"/>
  <c r="DP981" i="7"/>
  <c r="DO981" i="7"/>
  <c r="DN981" i="7"/>
  <c r="DM981" i="7"/>
  <c r="DL981" i="7"/>
  <c r="DK981" i="7"/>
  <c r="DJ981" i="7"/>
  <c r="DI981" i="7"/>
  <c r="DH981" i="7"/>
  <c r="DG981" i="7"/>
  <c r="DF981" i="7"/>
  <c r="DE981" i="7"/>
  <c r="DD981" i="7"/>
  <c r="DC981" i="7"/>
  <c r="DB981" i="7"/>
  <c r="DA981" i="7"/>
  <c r="CZ981" i="7"/>
  <c r="CY981" i="7"/>
  <c r="CX981" i="7"/>
  <c r="CW981" i="7"/>
  <c r="CV981" i="7"/>
  <c r="CU981" i="7"/>
  <c r="CT981" i="7"/>
  <c r="CS981" i="7"/>
  <c r="CR981" i="7"/>
  <c r="CQ981" i="7"/>
  <c r="CP981" i="7"/>
  <c r="CO981" i="7"/>
  <c r="CN981" i="7"/>
  <c r="CM981" i="7"/>
  <c r="CL981" i="7"/>
  <c r="CK981" i="7"/>
  <c r="CJ981" i="7"/>
  <c r="CI981" i="7"/>
  <c r="CH981" i="7"/>
  <c r="CG981" i="7"/>
  <c r="CF981" i="7"/>
  <c r="CE981" i="7"/>
  <c r="CD981" i="7"/>
  <c r="CC981" i="7"/>
  <c r="CB981" i="7"/>
  <c r="CA981" i="7"/>
  <c r="BZ981" i="7"/>
  <c r="BY981" i="7"/>
  <c r="BX981" i="7"/>
  <c r="BW981" i="7"/>
  <c r="BV981" i="7"/>
  <c r="BU981" i="7"/>
  <c r="DV978" i="7"/>
  <c r="DU978" i="7"/>
  <c r="DT978" i="7"/>
  <c r="DS978" i="7"/>
  <c r="DR978" i="7"/>
  <c r="DQ978" i="7"/>
  <c r="DP978" i="7"/>
  <c r="DO978" i="7"/>
  <c r="DN978" i="7"/>
  <c r="DM978" i="7"/>
  <c r="DL978" i="7"/>
  <c r="DK978" i="7"/>
  <c r="DJ978" i="7"/>
  <c r="DI978" i="7"/>
  <c r="DH978" i="7"/>
  <c r="DG978" i="7"/>
  <c r="DF978" i="7"/>
  <c r="DE978" i="7"/>
  <c r="DD978" i="7"/>
  <c r="DC978" i="7"/>
  <c r="DB978" i="7"/>
  <c r="DA978" i="7"/>
  <c r="CZ978" i="7"/>
  <c r="CY978" i="7"/>
  <c r="CX978" i="7"/>
  <c r="CW978" i="7"/>
  <c r="CV978" i="7"/>
  <c r="CU978" i="7"/>
  <c r="CT978" i="7"/>
  <c r="CS978" i="7"/>
  <c r="CR978" i="7"/>
  <c r="CQ978" i="7"/>
  <c r="CP978" i="7"/>
  <c r="CO978" i="7"/>
  <c r="CN978" i="7"/>
  <c r="CM978" i="7"/>
  <c r="CL978" i="7"/>
  <c r="CK978" i="7"/>
  <c r="CJ978" i="7"/>
  <c r="CI978" i="7"/>
  <c r="CH978" i="7"/>
  <c r="CG978" i="7"/>
  <c r="CF978" i="7"/>
  <c r="CE978" i="7"/>
  <c r="CD978" i="7"/>
  <c r="CC978" i="7"/>
  <c r="CB978" i="7"/>
  <c r="CA978" i="7"/>
  <c r="BZ978" i="7"/>
  <c r="BY978" i="7"/>
  <c r="BX978" i="7"/>
  <c r="BW978" i="7"/>
  <c r="BV978" i="7"/>
  <c r="BU978" i="7"/>
  <c r="DV972" i="7"/>
  <c r="DU972" i="7"/>
  <c r="DT972" i="7"/>
  <c r="DS972" i="7"/>
  <c r="DR972" i="7"/>
  <c r="DQ972" i="7"/>
  <c r="DP972" i="7"/>
  <c r="DO972" i="7"/>
  <c r="DN972" i="7"/>
  <c r="DM972" i="7"/>
  <c r="DL972" i="7"/>
  <c r="DK972" i="7"/>
  <c r="DJ972" i="7"/>
  <c r="DI972" i="7"/>
  <c r="DH972" i="7"/>
  <c r="DG972" i="7"/>
  <c r="DF972" i="7"/>
  <c r="DE972" i="7"/>
  <c r="DD972" i="7"/>
  <c r="DC972" i="7"/>
  <c r="DB972" i="7"/>
  <c r="DA972" i="7"/>
  <c r="CZ972" i="7"/>
  <c r="CY972" i="7"/>
  <c r="CX972" i="7"/>
  <c r="CW972" i="7"/>
  <c r="CV972" i="7"/>
  <c r="CU972" i="7"/>
  <c r="CT972" i="7"/>
  <c r="CS972" i="7"/>
  <c r="CR972" i="7"/>
  <c r="CQ972" i="7"/>
  <c r="CP972" i="7"/>
  <c r="CO972" i="7"/>
  <c r="CN972" i="7"/>
  <c r="CM972" i="7"/>
  <c r="CL972" i="7"/>
  <c r="CK972" i="7"/>
  <c r="CJ972" i="7"/>
  <c r="CI972" i="7"/>
  <c r="CH972" i="7"/>
  <c r="CG972" i="7"/>
  <c r="CF972" i="7"/>
  <c r="CE972" i="7"/>
  <c r="CD972" i="7"/>
  <c r="CC972" i="7"/>
  <c r="CB972" i="7"/>
  <c r="CA972" i="7"/>
  <c r="BZ972" i="7"/>
  <c r="BY972" i="7"/>
  <c r="BX972" i="7"/>
  <c r="BW972" i="7"/>
  <c r="BV972" i="7"/>
  <c r="BU972" i="7"/>
  <c r="DV963" i="7"/>
  <c r="DU963" i="7"/>
  <c r="DT963" i="7"/>
  <c r="DS963" i="7"/>
  <c r="DR963" i="7"/>
  <c r="DQ963" i="7"/>
  <c r="DP963" i="7"/>
  <c r="DO963" i="7"/>
  <c r="DN963" i="7"/>
  <c r="DM963" i="7"/>
  <c r="DL963" i="7"/>
  <c r="DK963" i="7"/>
  <c r="DJ963" i="7"/>
  <c r="DI963" i="7"/>
  <c r="DH963" i="7"/>
  <c r="DG963" i="7"/>
  <c r="DF963" i="7"/>
  <c r="DE963" i="7"/>
  <c r="DD963" i="7"/>
  <c r="DC963" i="7"/>
  <c r="DB963" i="7"/>
  <c r="DA963" i="7"/>
  <c r="CZ963" i="7"/>
  <c r="CY963" i="7"/>
  <c r="CX963" i="7"/>
  <c r="CW963" i="7"/>
  <c r="CV963" i="7"/>
  <c r="CU963" i="7"/>
  <c r="CT963" i="7"/>
  <c r="CS963" i="7"/>
  <c r="CR963" i="7"/>
  <c r="CQ963" i="7"/>
  <c r="CP963" i="7"/>
  <c r="CO963" i="7"/>
  <c r="CN963" i="7"/>
  <c r="CM963" i="7"/>
  <c r="CL963" i="7"/>
  <c r="CK963" i="7"/>
  <c r="CJ963" i="7"/>
  <c r="CI963" i="7"/>
  <c r="CH963" i="7"/>
  <c r="CG963" i="7"/>
  <c r="CF963" i="7"/>
  <c r="CE963" i="7"/>
  <c r="CD963" i="7"/>
  <c r="CC963" i="7"/>
  <c r="CB963" i="7"/>
  <c r="CA963" i="7"/>
  <c r="BZ963" i="7"/>
  <c r="BY963" i="7"/>
  <c r="BX963" i="7"/>
  <c r="BW963" i="7"/>
  <c r="BV963" i="7"/>
  <c r="BU963" i="7"/>
  <c r="DV945" i="7"/>
  <c r="DU945" i="7"/>
  <c r="DT945" i="7"/>
  <c r="DS945" i="7"/>
  <c r="DR945" i="7"/>
  <c r="DQ945" i="7"/>
  <c r="DP945" i="7"/>
  <c r="DO945" i="7"/>
  <c r="DN945" i="7"/>
  <c r="DM945" i="7"/>
  <c r="DL945" i="7"/>
  <c r="DK945" i="7"/>
  <c r="DJ945" i="7"/>
  <c r="DI945" i="7"/>
  <c r="DH945" i="7"/>
  <c r="DG945" i="7"/>
  <c r="DF945" i="7"/>
  <c r="DE945" i="7"/>
  <c r="DD945" i="7"/>
  <c r="DC945" i="7"/>
  <c r="DB945" i="7"/>
  <c r="DA945" i="7"/>
  <c r="CZ945" i="7"/>
  <c r="CY945" i="7"/>
  <c r="CX945" i="7"/>
  <c r="CW945" i="7"/>
  <c r="CV945" i="7"/>
  <c r="CU945" i="7"/>
  <c r="CT945" i="7"/>
  <c r="CS945" i="7"/>
  <c r="CR945" i="7"/>
  <c r="CQ945" i="7"/>
  <c r="CP945" i="7"/>
  <c r="CO945" i="7"/>
  <c r="CN945" i="7"/>
  <c r="CM945" i="7"/>
  <c r="CL945" i="7"/>
  <c r="CK945" i="7"/>
  <c r="CJ945" i="7"/>
  <c r="CI945" i="7"/>
  <c r="CH945" i="7"/>
  <c r="CG945" i="7"/>
  <c r="CF945" i="7"/>
  <c r="CE945" i="7"/>
  <c r="CD945" i="7"/>
  <c r="CC945" i="7"/>
  <c r="CB945" i="7"/>
  <c r="CA945" i="7"/>
  <c r="BZ945" i="7"/>
  <c r="BY945" i="7"/>
  <c r="BX945" i="7"/>
  <c r="BW945" i="7"/>
  <c r="BV945" i="7"/>
  <c r="BU945" i="7"/>
  <c r="DV957" i="7"/>
  <c r="DU957" i="7"/>
  <c r="DT957" i="7"/>
  <c r="DS957" i="7"/>
  <c r="DR957" i="7"/>
  <c r="DQ957" i="7"/>
  <c r="DP957" i="7"/>
  <c r="DO957" i="7"/>
  <c r="DN957" i="7"/>
  <c r="DM957" i="7"/>
  <c r="DL957" i="7"/>
  <c r="DK957" i="7"/>
  <c r="DJ957" i="7"/>
  <c r="DI957" i="7"/>
  <c r="DH957" i="7"/>
  <c r="DG957" i="7"/>
  <c r="DF957" i="7"/>
  <c r="DE957" i="7"/>
  <c r="DD957" i="7"/>
  <c r="DC957" i="7"/>
  <c r="DB957" i="7"/>
  <c r="DA957" i="7"/>
  <c r="CZ957" i="7"/>
  <c r="CY957" i="7"/>
  <c r="CX957" i="7"/>
  <c r="CW957" i="7"/>
  <c r="CV957" i="7"/>
  <c r="CU957" i="7"/>
  <c r="CT957" i="7"/>
  <c r="CS957" i="7"/>
  <c r="CR957" i="7"/>
  <c r="CQ957" i="7"/>
  <c r="CP957" i="7"/>
  <c r="CO957" i="7"/>
  <c r="CN957" i="7"/>
  <c r="CM957" i="7"/>
  <c r="CL957" i="7"/>
  <c r="CK957" i="7"/>
  <c r="CJ957" i="7"/>
  <c r="CI957" i="7"/>
  <c r="CH957" i="7"/>
  <c r="CG957" i="7"/>
  <c r="CF957" i="7"/>
  <c r="CE957" i="7"/>
  <c r="CD957" i="7"/>
  <c r="CC957" i="7"/>
  <c r="CB957" i="7"/>
  <c r="CA957" i="7"/>
  <c r="BZ957" i="7"/>
  <c r="BY957" i="7"/>
  <c r="BX957" i="7"/>
  <c r="BW957" i="7"/>
  <c r="BV957" i="7"/>
  <c r="BU957" i="7"/>
  <c r="DV951" i="7"/>
  <c r="DU951" i="7"/>
  <c r="DT951" i="7"/>
  <c r="DS951" i="7"/>
  <c r="DR951" i="7"/>
  <c r="DQ951" i="7"/>
  <c r="DP951" i="7"/>
  <c r="DO951" i="7"/>
  <c r="DN951" i="7"/>
  <c r="DM951" i="7"/>
  <c r="DL951" i="7"/>
  <c r="DK951" i="7"/>
  <c r="DJ951" i="7"/>
  <c r="DI951" i="7"/>
  <c r="DH951" i="7"/>
  <c r="DG951" i="7"/>
  <c r="DF951" i="7"/>
  <c r="DE951" i="7"/>
  <c r="DD951" i="7"/>
  <c r="DC951" i="7"/>
  <c r="DB951" i="7"/>
  <c r="DA951" i="7"/>
  <c r="CZ951" i="7"/>
  <c r="CY951" i="7"/>
  <c r="CX951" i="7"/>
  <c r="CW951" i="7"/>
  <c r="CV951" i="7"/>
  <c r="CU951" i="7"/>
  <c r="CT951" i="7"/>
  <c r="CS951" i="7"/>
  <c r="CR951" i="7"/>
  <c r="CQ951" i="7"/>
  <c r="CP951" i="7"/>
  <c r="CO951" i="7"/>
  <c r="CN951" i="7"/>
  <c r="CM951" i="7"/>
  <c r="CL951" i="7"/>
  <c r="CK951" i="7"/>
  <c r="CJ951" i="7"/>
  <c r="CI951" i="7"/>
  <c r="CH951" i="7"/>
  <c r="CG951" i="7"/>
  <c r="CF951" i="7"/>
  <c r="CE951" i="7"/>
  <c r="CD951" i="7"/>
  <c r="CC951" i="7"/>
  <c r="CB951" i="7"/>
  <c r="CA951" i="7"/>
  <c r="BZ951" i="7"/>
  <c r="BY951" i="7"/>
  <c r="BX951" i="7"/>
  <c r="BW951" i="7"/>
  <c r="BV951" i="7"/>
  <c r="BU951" i="7"/>
  <c r="DV939" i="7"/>
  <c r="DU939" i="7"/>
  <c r="DT939" i="7"/>
  <c r="DS939" i="7"/>
  <c r="DR939" i="7"/>
  <c r="DQ939" i="7"/>
  <c r="DP939" i="7"/>
  <c r="DO939" i="7"/>
  <c r="DN939" i="7"/>
  <c r="DM939" i="7"/>
  <c r="DL939" i="7"/>
  <c r="DK939" i="7"/>
  <c r="DJ939" i="7"/>
  <c r="DI939" i="7"/>
  <c r="DH939" i="7"/>
  <c r="DG939" i="7"/>
  <c r="DF939" i="7"/>
  <c r="DE939" i="7"/>
  <c r="DD939" i="7"/>
  <c r="DC939" i="7"/>
  <c r="DB939" i="7"/>
  <c r="DA939" i="7"/>
  <c r="CZ939" i="7"/>
  <c r="CY939" i="7"/>
  <c r="CX939" i="7"/>
  <c r="CW939" i="7"/>
  <c r="CV939" i="7"/>
  <c r="CU939" i="7"/>
  <c r="CT939" i="7"/>
  <c r="CS939" i="7"/>
  <c r="CR939" i="7"/>
  <c r="CQ939" i="7"/>
  <c r="CP939" i="7"/>
  <c r="CO939" i="7"/>
  <c r="CN939" i="7"/>
  <c r="CM939" i="7"/>
  <c r="CL939" i="7"/>
  <c r="CK939" i="7"/>
  <c r="CJ939" i="7"/>
  <c r="CI939" i="7"/>
  <c r="CH939" i="7"/>
  <c r="CG939" i="7"/>
  <c r="CF939" i="7"/>
  <c r="CE939" i="7"/>
  <c r="CD939" i="7"/>
  <c r="CC939" i="7"/>
  <c r="CB939" i="7"/>
  <c r="CA939" i="7"/>
  <c r="BZ939" i="7"/>
  <c r="BY939" i="7"/>
  <c r="BX939" i="7"/>
  <c r="BW939" i="7"/>
  <c r="BV939" i="7"/>
  <c r="BU939" i="7"/>
  <c r="DV933" i="7"/>
  <c r="DU933" i="7"/>
  <c r="DT933" i="7"/>
  <c r="DS933" i="7"/>
  <c r="DR933" i="7"/>
  <c r="DQ933" i="7"/>
  <c r="DP933" i="7"/>
  <c r="DO933" i="7"/>
  <c r="DN933" i="7"/>
  <c r="DM933" i="7"/>
  <c r="DL933" i="7"/>
  <c r="DK933" i="7"/>
  <c r="DJ933" i="7"/>
  <c r="DI933" i="7"/>
  <c r="DH933" i="7"/>
  <c r="DG933" i="7"/>
  <c r="DF933" i="7"/>
  <c r="DE933" i="7"/>
  <c r="DD933" i="7"/>
  <c r="DC933" i="7"/>
  <c r="DB933" i="7"/>
  <c r="DA933" i="7"/>
  <c r="CZ933" i="7"/>
  <c r="CY933" i="7"/>
  <c r="CX933" i="7"/>
  <c r="CW933" i="7"/>
  <c r="CV933" i="7"/>
  <c r="CU933" i="7"/>
  <c r="CT933" i="7"/>
  <c r="CS933" i="7"/>
  <c r="CR933" i="7"/>
  <c r="CQ933" i="7"/>
  <c r="CP933" i="7"/>
  <c r="CO933" i="7"/>
  <c r="CN933" i="7"/>
  <c r="CM933" i="7"/>
  <c r="CL933" i="7"/>
  <c r="CK933" i="7"/>
  <c r="CJ933" i="7"/>
  <c r="CI933" i="7"/>
  <c r="CH933" i="7"/>
  <c r="CG933" i="7"/>
  <c r="CF933" i="7"/>
  <c r="CE933" i="7"/>
  <c r="CD933" i="7"/>
  <c r="CC933" i="7"/>
  <c r="CB933" i="7"/>
  <c r="CA933" i="7"/>
  <c r="BZ933" i="7"/>
  <c r="BY933" i="7"/>
  <c r="BX933" i="7"/>
  <c r="BW933" i="7"/>
  <c r="BV933" i="7"/>
  <c r="BU933" i="7"/>
  <c r="DV927" i="7"/>
  <c r="DU927" i="7"/>
  <c r="DT927" i="7"/>
  <c r="DS927" i="7"/>
  <c r="DR927" i="7"/>
  <c r="DQ927" i="7"/>
  <c r="DP927" i="7"/>
  <c r="DO927" i="7"/>
  <c r="DN927" i="7"/>
  <c r="DM927" i="7"/>
  <c r="DL927" i="7"/>
  <c r="DK927" i="7"/>
  <c r="DJ927" i="7"/>
  <c r="DI927" i="7"/>
  <c r="DH927" i="7"/>
  <c r="DG927" i="7"/>
  <c r="DF927" i="7"/>
  <c r="DE927" i="7"/>
  <c r="DD927" i="7"/>
  <c r="DC927" i="7"/>
  <c r="DB927" i="7"/>
  <c r="DA927" i="7"/>
  <c r="CZ927" i="7"/>
  <c r="CY927" i="7"/>
  <c r="CX927" i="7"/>
  <c r="CW927" i="7"/>
  <c r="CV927" i="7"/>
  <c r="CU927" i="7"/>
  <c r="CT927" i="7"/>
  <c r="CS927" i="7"/>
  <c r="CR927" i="7"/>
  <c r="CQ927" i="7"/>
  <c r="CP927" i="7"/>
  <c r="CO927" i="7"/>
  <c r="CN927" i="7"/>
  <c r="CM927" i="7"/>
  <c r="CL927" i="7"/>
  <c r="CK927" i="7"/>
  <c r="CJ927" i="7"/>
  <c r="CI927" i="7"/>
  <c r="CH927" i="7"/>
  <c r="CG927" i="7"/>
  <c r="CF927" i="7"/>
  <c r="CE927" i="7"/>
  <c r="CD927" i="7"/>
  <c r="CC927" i="7"/>
  <c r="CB927" i="7"/>
  <c r="CA927" i="7"/>
  <c r="BZ927" i="7"/>
  <c r="BY927" i="7"/>
  <c r="BX927" i="7"/>
  <c r="BW927" i="7"/>
  <c r="BV927" i="7"/>
  <c r="BU927" i="7"/>
  <c r="DV921" i="7"/>
  <c r="DU921" i="7"/>
  <c r="DT921" i="7"/>
  <c r="DS921" i="7"/>
  <c r="DR921" i="7"/>
  <c r="DQ921" i="7"/>
  <c r="DP921" i="7"/>
  <c r="DO921" i="7"/>
  <c r="DN921" i="7"/>
  <c r="DM921" i="7"/>
  <c r="DL921" i="7"/>
  <c r="DK921" i="7"/>
  <c r="DJ921" i="7"/>
  <c r="DI921" i="7"/>
  <c r="DH921" i="7"/>
  <c r="DG921" i="7"/>
  <c r="DF921" i="7"/>
  <c r="DE921" i="7"/>
  <c r="DD921" i="7"/>
  <c r="DC921" i="7"/>
  <c r="DB921" i="7"/>
  <c r="DA921" i="7"/>
  <c r="CZ921" i="7"/>
  <c r="CY921" i="7"/>
  <c r="CX921" i="7"/>
  <c r="CW921" i="7"/>
  <c r="CV921" i="7"/>
  <c r="CU921" i="7"/>
  <c r="CT921" i="7"/>
  <c r="CS921" i="7"/>
  <c r="CR921" i="7"/>
  <c r="CQ921" i="7"/>
  <c r="CP921" i="7"/>
  <c r="CO921" i="7"/>
  <c r="CN921" i="7"/>
  <c r="CM921" i="7"/>
  <c r="CL921" i="7"/>
  <c r="CK921" i="7"/>
  <c r="CJ921" i="7"/>
  <c r="CI921" i="7"/>
  <c r="CH921" i="7"/>
  <c r="CG921" i="7"/>
  <c r="CF921" i="7"/>
  <c r="CE921" i="7"/>
  <c r="CD921" i="7"/>
  <c r="CC921" i="7"/>
  <c r="CB921" i="7"/>
  <c r="CA921" i="7"/>
  <c r="BZ921" i="7"/>
  <c r="BY921" i="7"/>
  <c r="BX921" i="7"/>
  <c r="BW921" i="7"/>
  <c r="BV921" i="7"/>
  <c r="BU921" i="7"/>
  <c r="DV915" i="7"/>
  <c r="DU915" i="7"/>
  <c r="DT915" i="7"/>
  <c r="DS915" i="7"/>
  <c r="DR915" i="7"/>
  <c r="DQ915" i="7"/>
  <c r="DP915" i="7"/>
  <c r="DO915" i="7"/>
  <c r="DN915" i="7"/>
  <c r="DM915" i="7"/>
  <c r="DL915" i="7"/>
  <c r="DK915" i="7"/>
  <c r="DJ915" i="7"/>
  <c r="DI915" i="7"/>
  <c r="DH915" i="7"/>
  <c r="DG915" i="7"/>
  <c r="DF915" i="7"/>
  <c r="DE915" i="7"/>
  <c r="DD915" i="7"/>
  <c r="DC915" i="7"/>
  <c r="DB915" i="7"/>
  <c r="DA915" i="7"/>
  <c r="CZ915" i="7"/>
  <c r="CY915" i="7"/>
  <c r="CX915" i="7"/>
  <c r="CW915" i="7"/>
  <c r="CV915" i="7"/>
  <c r="CU915" i="7"/>
  <c r="CT915" i="7"/>
  <c r="CS915" i="7"/>
  <c r="CR915" i="7"/>
  <c r="CQ915" i="7"/>
  <c r="CP915" i="7"/>
  <c r="CO915" i="7"/>
  <c r="CN915" i="7"/>
  <c r="CM915" i="7"/>
  <c r="CL915" i="7"/>
  <c r="CK915" i="7"/>
  <c r="CJ915" i="7"/>
  <c r="CI915" i="7"/>
  <c r="CH915" i="7"/>
  <c r="CG915" i="7"/>
  <c r="CF915" i="7"/>
  <c r="CE915" i="7"/>
  <c r="CD915" i="7"/>
  <c r="CC915" i="7"/>
  <c r="CB915" i="7"/>
  <c r="CA915" i="7"/>
  <c r="BZ915" i="7"/>
  <c r="BY915" i="7"/>
  <c r="BX915" i="7"/>
  <c r="BW915" i="7"/>
  <c r="BV915" i="7"/>
  <c r="BU915" i="7"/>
  <c r="DV909" i="7"/>
  <c r="DU909" i="7"/>
  <c r="DT909" i="7"/>
  <c r="DS909" i="7"/>
  <c r="DR909" i="7"/>
  <c r="DQ909" i="7"/>
  <c r="DP909" i="7"/>
  <c r="DO909" i="7"/>
  <c r="DN909" i="7"/>
  <c r="DM909" i="7"/>
  <c r="DL909" i="7"/>
  <c r="DK909" i="7"/>
  <c r="DJ909" i="7"/>
  <c r="DI909" i="7"/>
  <c r="DH909" i="7"/>
  <c r="DG909" i="7"/>
  <c r="DF909" i="7"/>
  <c r="DE909" i="7"/>
  <c r="DD909" i="7"/>
  <c r="DC909" i="7"/>
  <c r="DB909" i="7"/>
  <c r="DA909" i="7"/>
  <c r="CZ909" i="7"/>
  <c r="CY909" i="7"/>
  <c r="CX909" i="7"/>
  <c r="CW909" i="7"/>
  <c r="CV909" i="7"/>
  <c r="CU909" i="7"/>
  <c r="CT909" i="7"/>
  <c r="CS909" i="7"/>
  <c r="CR909" i="7"/>
  <c r="CQ909" i="7"/>
  <c r="CP909" i="7"/>
  <c r="CO909" i="7"/>
  <c r="CN909" i="7"/>
  <c r="CM909" i="7"/>
  <c r="CL909" i="7"/>
  <c r="CK909" i="7"/>
  <c r="CJ909" i="7"/>
  <c r="CI909" i="7"/>
  <c r="CH909" i="7"/>
  <c r="CG909" i="7"/>
  <c r="CF909" i="7"/>
  <c r="CE909" i="7"/>
  <c r="CD909" i="7"/>
  <c r="CC909" i="7"/>
  <c r="CB909" i="7"/>
  <c r="CA909" i="7"/>
  <c r="BZ909" i="7"/>
  <c r="BY909" i="7"/>
  <c r="BX909" i="7"/>
  <c r="BW909" i="7"/>
  <c r="BV909" i="7"/>
  <c r="BU909" i="7"/>
  <c r="DV903" i="7"/>
  <c r="DU903" i="7"/>
  <c r="DT903" i="7"/>
  <c r="DS903" i="7"/>
  <c r="DR903" i="7"/>
  <c r="DQ903" i="7"/>
  <c r="DP903" i="7"/>
  <c r="DO903" i="7"/>
  <c r="DN903" i="7"/>
  <c r="DM903" i="7"/>
  <c r="DL903" i="7"/>
  <c r="DK903" i="7"/>
  <c r="DJ903" i="7"/>
  <c r="DI903" i="7"/>
  <c r="DH903" i="7"/>
  <c r="DG903" i="7"/>
  <c r="DF903" i="7"/>
  <c r="DE903" i="7"/>
  <c r="DD903" i="7"/>
  <c r="DC903" i="7"/>
  <c r="DB903" i="7"/>
  <c r="DA903" i="7"/>
  <c r="CZ903" i="7"/>
  <c r="CY903" i="7"/>
  <c r="CX903" i="7"/>
  <c r="CW903" i="7"/>
  <c r="CV903" i="7"/>
  <c r="CU903" i="7"/>
  <c r="CT903" i="7"/>
  <c r="CS903" i="7"/>
  <c r="CR903" i="7"/>
  <c r="CQ903" i="7"/>
  <c r="CP903" i="7"/>
  <c r="CO903" i="7"/>
  <c r="CN903" i="7"/>
  <c r="CM903" i="7"/>
  <c r="CL903" i="7"/>
  <c r="CK903" i="7"/>
  <c r="CJ903" i="7"/>
  <c r="CI903" i="7"/>
  <c r="CH903" i="7"/>
  <c r="CG903" i="7"/>
  <c r="CF903" i="7"/>
  <c r="CE903" i="7"/>
  <c r="CD903" i="7"/>
  <c r="CC903" i="7"/>
  <c r="CB903" i="7"/>
  <c r="CA903" i="7"/>
  <c r="BZ903" i="7"/>
  <c r="BY903" i="7"/>
  <c r="BX903" i="7"/>
  <c r="BW903" i="7"/>
  <c r="BV903" i="7"/>
  <c r="BU903" i="7"/>
  <c r="DV897" i="7"/>
  <c r="DU897" i="7"/>
  <c r="DT897" i="7"/>
  <c r="DS897" i="7"/>
  <c r="DR897" i="7"/>
  <c r="DQ897" i="7"/>
  <c r="DP897" i="7"/>
  <c r="DO897" i="7"/>
  <c r="DN897" i="7"/>
  <c r="DM897" i="7"/>
  <c r="DL897" i="7"/>
  <c r="DK897" i="7"/>
  <c r="DJ897" i="7"/>
  <c r="DI897" i="7"/>
  <c r="DH897" i="7"/>
  <c r="DG897" i="7"/>
  <c r="DF897" i="7"/>
  <c r="DE897" i="7"/>
  <c r="DD897" i="7"/>
  <c r="DC897" i="7"/>
  <c r="DB897" i="7"/>
  <c r="DA897" i="7"/>
  <c r="CZ897" i="7"/>
  <c r="CY897" i="7"/>
  <c r="CX897" i="7"/>
  <c r="CW897" i="7"/>
  <c r="CV897" i="7"/>
  <c r="CU897" i="7"/>
  <c r="CT897" i="7"/>
  <c r="CS897" i="7"/>
  <c r="CR897" i="7"/>
  <c r="CQ897" i="7"/>
  <c r="CP897" i="7"/>
  <c r="CO897" i="7"/>
  <c r="CN897" i="7"/>
  <c r="CM897" i="7"/>
  <c r="CL897" i="7"/>
  <c r="CK897" i="7"/>
  <c r="CJ897" i="7"/>
  <c r="CI897" i="7"/>
  <c r="CH897" i="7"/>
  <c r="CG897" i="7"/>
  <c r="CF897" i="7"/>
  <c r="CE897" i="7"/>
  <c r="CD897" i="7"/>
  <c r="CC897" i="7"/>
  <c r="CB897" i="7"/>
  <c r="CA897" i="7"/>
  <c r="BZ897" i="7"/>
  <c r="BY897" i="7"/>
  <c r="BX897" i="7"/>
  <c r="BW897" i="7"/>
  <c r="BV897" i="7"/>
  <c r="BU897" i="7"/>
  <c r="DV889" i="7"/>
  <c r="DU889" i="7"/>
  <c r="DT889" i="7"/>
  <c r="DS889" i="7"/>
  <c r="DR889" i="7"/>
  <c r="DQ889" i="7"/>
  <c r="DP889" i="7"/>
  <c r="DO889" i="7"/>
  <c r="DN889" i="7"/>
  <c r="DM889" i="7"/>
  <c r="DL889" i="7"/>
  <c r="DK889" i="7"/>
  <c r="DJ889" i="7"/>
  <c r="DI889" i="7"/>
  <c r="DH889" i="7"/>
  <c r="DG889" i="7"/>
  <c r="DF889" i="7"/>
  <c r="DE889" i="7"/>
  <c r="DD889" i="7"/>
  <c r="DC889" i="7"/>
  <c r="DB889" i="7"/>
  <c r="DA889" i="7"/>
  <c r="CZ889" i="7"/>
  <c r="CY889" i="7"/>
  <c r="CX889" i="7"/>
  <c r="CW889" i="7"/>
  <c r="CV889" i="7"/>
  <c r="CU889" i="7"/>
  <c r="CT889" i="7"/>
  <c r="CS889" i="7"/>
  <c r="CR889" i="7"/>
  <c r="CQ889" i="7"/>
  <c r="CP889" i="7"/>
  <c r="CO889" i="7"/>
  <c r="CN889" i="7"/>
  <c r="CM889" i="7"/>
  <c r="CL889" i="7"/>
  <c r="CK889" i="7"/>
  <c r="CJ889" i="7"/>
  <c r="CI889" i="7"/>
  <c r="CH889" i="7"/>
  <c r="CG889" i="7"/>
  <c r="CF889" i="7"/>
  <c r="CE889" i="7"/>
  <c r="CD889" i="7"/>
  <c r="CC889" i="7"/>
  <c r="CB889" i="7"/>
  <c r="CA889" i="7"/>
  <c r="BZ889" i="7"/>
  <c r="BY889" i="7"/>
  <c r="BX889" i="7"/>
  <c r="BW889" i="7"/>
  <c r="BV889" i="7"/>
  <c r="BU889" i="7"/>
  <c r="DV886" i="7"/>
  <c r="DU886" i="7"/>
  <c r="DT886" i="7"/>
  <c r="DS886" i="7"/>
  <c r="DR886" i="7"/>
  <c r="DQ886" i="7"/>
  <c r="DP886" i="7"/>
  <c r="DO886" i="7"/>
  <c r="DN886" i="7"/>
  <c r="DM886" i="7"/>
  <c r="DL886" i="7"/>
  <c r="DK886" i="7"/>
  <c r="DJ886" i="7"/>
  <c r="DI886" i="7"/>
  <c r="DH886" i="7"/>
  <c r="DG886" i="7"/>
  <c r="DF886" i="7"/>
  <c r="DE886" i="7"/>
  <c r="DD886" i="7"/>
  <c r="DC886" i="7"/>
  <c r="DB886" i="7"/>
  <c r="DA886" i="7"/>
  <c r="CZ886" i="7"/>
  <c r="CY886" i="7"/>
  <c r="CX886" i="7"/>
  <c r="CW886" i="7"/>
  <c r="CV886" i="7"/>
  <c r="CU886" i="7"/>
  <c r="CT886" i="7"/>
  <c r="CS886" i="7"/>
  <c r="CR886" i="7"/>
  <c r="CQ886" i="7"/>
  <c r="CP886" i="7"/>
  <c r="CO886" i="7"/>
  <c r="CN886" i="7"/>
  <c r="CM886" i="7"/>
  <c r="CL886" i="7"/>
  <c r="CK886" i="7"/>
  <c r="CJ886" i="7"/>
  <c r="CI886" i="7"/>
  <c r="CH886" i="7"/>
  <c r="CG886" i="7"/>
  <c r="CF886" i="7"/>
  <c r="CE886" i="7"/>
  <c r="CD886" i="7"/>
  <c r="CC886" i="7"/>
  <c r="CB886" i="7"/>
  <c r="CA886" i="7"/>
  <c r="BZ886" i="7"/>
  <c r="BY886" i="7"/>
  <c r="BX886" i="7"/>
  <c r="BW886" i="7"/>
  <c r="BV886" i="7"/>
  <c r="BU886" i="7"/>
  <c r="DV882" i="7"/>
  <c r="DU882" i="7"/>
  <c r="DT882" i="7"/>
  <c r="DS882" i="7"/>
  <c r="DR882" i="7"/>
  <c r="DQ882" i="7"/>
  <c r="DP882" i="7"/>
  <c r="DO882" i="7"/>
  <c r="DN882" i="7"/>
  <c r="DM882" i="7"/>
  <c r="DL882" i="7"/>
  <c r="DK882" i="7"/>
  <c r="DJ882" i="7"/>
  <c r="DI882" i="7"/>
  <c r="DH882" i="7"/>
  <c r="DG882" i="7"/>
  <c r="DF882" i="7"/>
  <c r="DE882" i="7"/>
  <c r="DD882" i="7"/>
  <c r="DC882" i="7"/>
  <c r="DB882" i="7"/>
  <c r="DA882" i="7"/>
  <c r="CZ882" i="7"/>
  <c r="CY882" i="7"/>
  <c r="CX882" i="7"/>
  <c r="CW882" i="7"/>
  <c r="CV882" i="7"/>
  <c r="CU882" i="7"/>
  <c r="CT882" i="7"/>
  <c r="CS882" i="7"/>
  <c r="CR882" i="7"/>
  <c r="CQ882" i="7"/>
  <c r="CP882" i="7"/>
  <c r="CO882" i="7"/>
  <c r="CN882" i="7"/>
  <c r="CM882" i="7"/>
  <c r="CL882" i="7"/>
  <c r="CK882" i="7"/>
  <c r="CJ882" i="7"/>
  <c r="CI882" i="7"/>
  <c r="CH882" i="7"/>
  <c r="CG882" i="7"/>
  <c r="CF882" i="7"/>
  <c r="CE882" i="7"/>
  <c r="CD882" i="7"/>
  <c r="CC882" i="7"/>
  <c r="CB882" i="7"/>
  <c r="CA882" i="7"/>
  <c r="BZ882" i="7"/>
  <c r="BY882" i="7"/>
  <c r="BX882" i="7"/>
  <c r="BW882" i="7"/>
  <c r="BV882" i="7"/>
  <c r="BU882" i="7"/>
  <c r="DV876" i="7"/>
  <c r="DU876" i="7"/>
  <c r="DT876" i="7"/>
  <c r="DS876" i="7"/>
  <c r="DR876" i="7"/>
  <c r="DQ876" i="7"/>
  <c r="DP876" i="7"/>
  <c r="DO876" i="7"/>
  <c r="DN876" i="7"/>
  <c r="DM876" i="7"/>
  <c r="DL876" i="7"/>
  <c r="DK876" i="7"/>
  <c r="DJ876" i="7"/>
  <c r="DI876" i="7"/>
  <c r="DH876" i="7"/>
  <c r="DG876" i="7"/>
  <c r="DF876" i="7"/>
  <c r="DE876" i="7"/>
  <c r="DD876" i="7"/>
  <c r="DC876" i="7"/>
  <c r="DB876" i="7"/>
  <c r="DA876" i="7"/>
  <c r="CZ876" i="7"/>
  <c r="CY876" i="7"/>
  <c r="CX876" i="7"/>
  <c r="CW876" i="7"/>
  <c r="CV876" i="7"/>
  <c r="CU876" i="7"/>
  <c r="CT876" i="7"/>
  <c r="CS876" i="7"/>
  <c r="CR876" i="7"/>
  <c r="CQ876" i="7"/>
  <c r="CP876" i="7"/>
  <c r="CO876" i="7"/>
  <c r="CN876" i="7"/>
  <c r="CM876" i="7"/>
  <c r="CL876" i="7"/>
  <c r="CK876" i="7"/>
  <c r="CJ876" i="7"/>
  <c r="CI876" i="7"/>
  <c r="CH876" i="7"/>
  <c r="CG876" i="7"/>
  <c r="CF876" i="7"/>
  <c r="CE876" i="7"/>
  <c r="CD876" i="7"/>
  <c r="CC876" i="7"/>
  <c r="CB876" i="7"/>
  <c r="CA876" i="7"/>
  <c r="BZ876" i="7"/>
  <c r="BY876" i="7"/>
  <c r="BX876" i="7"/>
  <c r="BW876" i="7"/>
  <c r="BV876" i="7"/>
  <c r="BU876" i="7"/>
  <c r="DV870" i="7"/>
  <c r="DU870" i="7"/>
  <c r="DT870" i="7"/>
  <c r="DS870" i="7"/>
  <c r="DR870" i="7"/>
  <c r="DQ870" i="7"/>
  <c r="DP870" i="7"/>
  <c r="DO870" i="7"/>
  <c r="DN870" i="7"/>
  <c r="DM870" i="7"/>
  <c r="DL870" i="7"/>
  <c r="DK870" i="7"/>
  <c r="DJ870" i="7"/>
  <c r="DI870" i="7"/>
  <c r="DH870" i="7"/>
  <c r="DG870" i="7"/>
  <c r="DF870" i="7"/>
  <c r="DE870" i="7"/>
  <c r="DD870" i="7"/>
  <c r="DC870" i="7"/>
  <c r="DB870" i="7"/>
  <c r="DA870" i="7"/>
  <c r="CZ870" i="7"/>
  <c r="CY870" i="7"/>
  <c r="CX870" i="7"/>
  <c r="CW870" i="7"/>
  <c r="CV870" i="7"/>
  <c r="CU870" i="7"/>
  <c r="CT870" i="7"/>
  <c r="CS870" i="7"/>
  <c r="CR870" i="7"/>
  <c r="CQ870" i="7"/>
  <c r="CP870" i="7"/>
  <c r="CO870" i="7"/>
  <c r="CN870" i="7"/>
  <c r="CM870" i="7"/>
  <c r="CL870" i="7"/>
  <c r="CK870" i="7"/>
  <c r="CJ870" i="7"/>
  <c r="CI870" i="7"/>
  <c r="CH870" i="7"/>
  <c r="CG870" i="7"/>
  <c r="CF870" i="7"/>
  <c r="CE870" i="7"/>
  <c r="CD870" i="7"/>
  <c r="CC870" i="7"/>
  <c r="CB870" i="7"/>
  <c r="CA870" i="7"/>
  <c r="BZ870" i="7"/>
  <c r="BY870" i="7"/>
  <c r="BX870" i="7"/>
  <c r="BW870" i="7"/>
  <c r="BV870" i="7"/>
  <c r="BU870" i="7"/>
  <c r="DV868" i="7"/>
  <c r="DU868" i="7"/>
  <c r="DT868" i="7"/>
  <c r="DS868" i="7"/>
  <c r="DR868" i="7"/>
  <c r="DQ868" i="7"/>
  <c r="DP868" i="7"/>
  <c r="DO868" i="7"/>
  <c r="DN868" i="7"/>
  <c r="DM868" i="7"/>
  <c r="DL868" i="7"/>
  <c r="DK868" i="7"/>
  <c r="DJ868" i="7"/>
  <c r="DI868" i="7"/>
  <c r="DH868" i="7"/>
  <c r="DG868" i="7"/>
  <c r="DF868" i="7"/>
  <c r="DE868" i="7"/>
  <c r="DD868" i="7"/>
  <c r="DC868" i="7"/>
  <c r="DB868" i="7"/>
  <c r="DA868" i="7"/>
  <c r="CZ868" i="7"/>
  <c r="CY868" i="7"/>
  <c r="CX868" i="7"/>
  <c r="CW868" i="7"/>
  <c r="CV868" i="7"/>
  <c r="CU868" i="7"/>
  <c r="CT868" i="7"/>
  <c r="CS868" i="7"/>
  <c r="CR868" i="7"/>
  <c r="CQ868" i="7"/>
  <c r="CP868" i="7"/>
  <c r="CO868" i="7"/>
  <c r="CN868" i="7"/>
  <c r="CM868" i="7"/>
  <c r="CL868" i="7"/>
  <c r="CK868" i="7"/>
  <c r="CJ868" i="7"/>
  <c r="CI868" i="7"/>
  <c r="CH868" i="7"/>
  <c r="CG868" i="7"/>
  <c r="CF868" i="7"/>
  <c r="CE868" i="7"/>
  <c r="CD868" i="7"/>
  <c r="CC868" i="7"/>
  <c r="CB868" i="7"/>
  <c r="CA868" i="7"/>
  <c r="BZ868" i="7"/>
  <c r="BY868" i="7"/>
  <c r="BX868" i="7"/>
  <c r="BW868" i="7"/>
  <c r="BV868" i="7"/>
  <c r="BU868" i="7"/>
  <c r="DV864" i="7"/>
  <c r="DU864" i="7"/>
  <c r="DT864" i="7"/>
  <c r="DS864" i="7"/>
  <c r="DR864" i="7"/>
  <c r="DQ864" i="7"/>
  <c r="DP864" i="7"/>
  <c r="DO864" i="7"/>
  <c r="DN864" i="7"/>
  <c r="DM864" i="7"/>
  <c r="DL864" i="7"/>
  <c r="DK864" i="7"/>
  <c r="DJ864" i="7"/>
  <c r="DI864" i="7"/>
  <c r="DH864" i="7"/>
  <c r="DG864" i="7"/>
  <c r="DF864" i="7"/>
  <c r="DE864" i="7"/>
  <c r="DD864" i="7"/>
  <c r="DC864" i="7"/>
  <c r="DB864" i="7"/>
  <c r="DA864" i="7"/>
  <c r="CZ864" i="7"/>
  <c r="CY864" i="7"/>
  <c r="CX864" i="7"/>
  <c r="CW864" i="7"/>
  <c r="CV864" i="7"/>
  <c r="CU864" i="7"/>
  <c r="CT864" i="7"/>
  <c r="CS864" i="7"/>
  <c r="CR864" i="7"/>
  <c r="CQ864" i="7"/>
  <c r="CP864" i="7"/>
  <c r="CO864" i="7"/>
  <c r="CN864" i="7"/>
  <c r="CM864" i="7"/>
  <c r="CL864" i="7"/>
  <c r="CK864" i="7"/>
  <c r="CJ864" i="7"/>
  <c r="CI864" i="7"/>
  <c r="CH864" i="7"/>
  <c r="CG864" i="7"/>
  <c r="CF864" i="7"/>
  <c r="CE864" i="7"/>
  <c r="CD864" i="7"/>
  <c r="CC864" i="7"/>
  <c r="CB864" i="7"/>
  <c r="CA864" i="7"/>
  <c r="BZ864" i="7"/>
  <c r="BY864" i="7"/>
  <c r="BX864" i="7"/>
  <c r="BW864" i="7"/>
  <c r="BV864" i="7"/>
  <c r="BU864" i="7"/>
  <c r="DV857" i="7"/>
  <c r="DU857" i="7"/>
  <c r="DT857" i="7"/>
  <c r="DS857" i="7"/>
  <c r="DR857" i="7"/>
  <c r="DQ857" i="7"/>
  <c r="DP857" i="7"/>
  <c r="DO857" i="7"/>
  <c r="DN857" i="7"/>
  <c r="DM857" i="7"/>
  <c r="DL857" i="7"/>
  <c r="DK857" i="7"/>
  <c r="DJ857" i="7"/>
  <c r="DI857" i="7"/>
  <c r="DH857" i="7"/>
  <c r="DG857" i="7"/>
  <c r="DF857" i="7"/>
  <c r="DE857" i="7"/>
  <c r="DD857" i="7"/>
  <c r="DC857" i="7"/>
  <c r="DB857" i="7"/>
  <c r="DA857" i="7"/>
  <c r="CZ857" i="7"/>
  <c r="CY857" i="7"/>
  <c r="CX857" i="7"/>
  <c r="CW857" i="7"/>
  <c r="CV857" i="7"/>
  <c r="CU857" i="7"/>
  <c r="CT857" i="7"/>
  <c r="CS857" i="7"/>
  <c r="CR857" i="7"/>
  <c r="CQ857" i="7"/>
  <c r="CP857" i="7"/>
  <c r="CO857" i="7"/>
  <c r="CN857" i="7"/>
  <c r="CM857" i="7"/>
  <c r="CL857" i="7"/>
  <c r="CK857" i="7"/>
  <c r="CJ857" i="7"/>
  <c r="CI857" i="7"/>
  <c r="CH857" i="7"/>
  <c r="CG857" i="7"/>
  <c r="CF857" i="7"/>
  <c r="CE857" i="7"/>
  <c r="CD857" i="7"/>
  <c r="CC857" i="7"/>
  <c r="CB857" i="7"/>
  <c r="CA857" i="7"/>
  <c r="BZ857" i="7"/>
  <c r="BY857" i="7"/>
  <c r="BX857" i="7"/>
  <c r="BW857" i="7"/>
  <c r="BV857" i="7"/>
  <c r="BU857" i="7"/>
  <c r="DV851" i="7"/>
  <c r="DU851" i="7"/>
  <c r="DT851" i="7"/>
  <c r="DS851" i="7"/>
  <c r="DR851" i="7"/>
  <c r="DQ851" i="7"/>
  <c r="DP851" i="7"/>
  <c r="DO851" i="7"/>
  <c r="DN851" i="7"/>
  <c r="DM851" i="7"/>
  <c r="DL851" i="7"/>
  <c r="DK851" i="7"/>
  <c r="DJ851" i="7"/>
  <c r="DI851" i="7"/>
  <c r="DH851" i="7"/>
  <c r="DG851" i="7"/>
  <c r="DF851" i="7"/>
  <c r="DE851" i="7"/>
  <c r="DD851" i="7"/>
  <c r="DC851" i="7"/>
  <c r="DB851" i="7"/>
  <c r="DA851" i="7"/>
  <c r="CZ851" i="7"/>
  <c r="CY851" i="7"/>
  <c r="CX851" i="7"/>
  <c r="CW851" i="7"/>
  <c r="CV851" i="7"/>
  <c r="CU851" i="7"/>
  <c r="CT851" i="7"/>
  <c r="CS851" i="7"/>
  <c r="CR851" i="7"/>
  <c r="CQ851" i="7"/>
  <c r="CP851" i="7"/>
  <c r="CO851" i="7"/>
  <c r="CN851" i="7"/>
  <c r="CM851" i="7"/>
  <c r="CL851" i="7"/>
  <c r="CK851" i="7"/>
  <c r="CJ851" i="7"/>
  <c r="CI851" i="7"/>
  <c r="CH851" i="7"/>
  <c r="CG851" i="7"/>
  <c r="CF851" i="7"/>
  <c r="CE851" i="7"/>
  <c r="CD851" i="7"/>
  <c r="CC851" i="7"/>
  <c r="CB851" i="7"/>
  <c r="CA851" i="7"/>
  <c r="BZ851" i="7"/>
  <c r="BY851" i="7"/>
  <c r="BX851" i="7"/>
  <c r="BW851" i="7"/>
  <c r="BV851" i="7"/>
  <c r="BU851" i="7"/>
  <c r="DV847" i="7"/>
  <c r="DU847" i="7"/>
  <c r="DT847" i="7"/>
  <c r="DS847" i="7"/>
  <c r="DR847" i="7"/>
  <c r="DQ847" i="7"/>
  <c r="DP847" i="7"/>
  <c r="DO847" i="7"/>
  <c r="DN847" i="7"/>
  <c r="DM847" i="7"/>
  <c r="DL847" i="7"/>
  <c r="DK847" i="7"/>
  <c r="DJ847" i="7"/>
  <c r="DI847" i="7"/>
  <c r="DH847" i="7"/>
  <c r="DG847" i="7"/>
  <c r="DF847" i="7"/>
  <c r="DE847" i="7"/>
  <c r="DD847" i="7"/>
  <c r="DC847" i="7"/>
  <c r="DB847" i="7"/>
  <c r="DA847" i="7"/>
  <c r="CZ847" i="7"/>
  <c r="CY847" i="7"/>
  <c r="CX847" i="7"/>
  <c r="CW847" i="7"/>
  <c r="CV847" i="7"/>
  <c r="CU847" i="7"/>
  <c r="CT847" i="7"/>
  <c r="CS847" i="7"/>
  <c r="CR847" i="7"/>
  <c r="CQ847" i="7"/>
  <c r="CP847" i="7"/>
  <c r="CO847" i="7"/>
  <c r="CN847" i="7"/>
  <c r="CM847" i="7"/>
  <c r="CL847" i="7"/>
  <c r="CK847" i="7"/>
  <c r="CJ847" i="7"/>
  <c r="CI847" i="7"/>
  <c r="CH847" i="7"/>
  <c r="CG847" i="7"/>
  <c r="CF847" i="7"/>
  <c r="CE847" i="7"/>
  <c r="CD847" i="7"/>
  <c r="CC847" i="7"/>
  <c r="CB847" i="7"/>
  <c r="CA847" i="7"/>
  <c r="BZ847" i="7"/>
  <c r="BY847" i="7"/>
  <c r="BX847" i="7"/>
  <c r="BW847" i="7"/>
  <c r="BV847" i="7"/>
  <c r="BU847" i="7"/>
  <c r="DV843" i="7"/>
  <c r="DU843" i="7"/>
  <c r="DT843" i="7"/>
  <c r="DS843" i="7"/>
  <c r="DR843" i="7"/>
  <c r="DQ843" i="7"/>
  <c r="DP843" i="7"/>
  <c r="DO843" i="7"/>
  <c r="DN843" i="7"/>
  <c r="DM843" i="7"/>
  <c r="DL843" i="7"/>
  <c r="DK843" i="7"/>
  <c r="DJ843" i="7"/>
  <c r="DI843" i="7"/>
  <c r="DH843" i="7"/>
  <c r="DG843" i="7"/>
  <c r="DF843" i="7"/>
  <c r="DE843" i="7"/>
  <c r="DD843" i="7"/>
  <c r="DC843" i="7"/>
  <c r="DB843" i="7"/>
  <c r="DA843" i="7"/>
  <c r="CZ843" i="7"/>
  <c r="CY843" i="7"/>
  <c r="CX843" i="7"/>
  <c r="CW843" i="7"/>
  <c r="CV843" i="7"/>
  <c r="CU843" i="7"/>
  <c r="CT843" i="7"/>
  <c r="CS843" i="7"/>
  <c r="CR843" i="7"/>
  <c r="CQ843" i="7"/>
  <c r="CP843" i="7"/>
  <c r="CO843" i="7"/>
  <c r="CN843" i="7"/>
  <c r="CM843" i="7"/>
  <c r="CL843" i="7"/>
  <c r="CK843" i="7"/>
  <c r="CJ843" i="7"/>
  <c r="CI843" i="7"/>
  <c r="CH843" i="7"/>
  <c r="CG843" i="7"/>
  <c r="CF843" i="7"/>
  <c r="CE843" i="7"/>
  <c r="CD843" i="7"/>
  <c r="CC843" i="7"/>
  <c r="CB843" i="7"/>
  <c r="CA843" i="7"/>
  <c r="BZ843" i="7"/>
  <c r="BY843" i="7"/>
  <c r="BX843" i="7"/>
  <c r="BW843" i="7"/>
  <c r="BV843" i="7"/>
  <c r="BU843" i="7"/>
  <c r="DV835" i="7"/>
  <c r="DU835" i="7"/>
  <c r="DT835" i="7"/>
  <c r="DS835" i="7"/>
  <c r="DR835" i="7"/>
  <c r="DQ835" i="7"/>
  <c r="DP835" i="7"/>
  <c r="DO835" i="7"/>
  <c r="DN835" i="7"/>
  <c r="DM835" i="7"/>
  <c r="DL835" i="7"/>
  <c r="DK835" i="7"/>
  <c r="DJ835" i="7"/>
  <c r="DI835" i="7"/>
  <c r="DH835" i="7"/>
  <c r="DG835" i="7"/>
  <c r="DF835" i="7"/>
  <c r="DE835" i="7"/>
  <c r="DD835" i="7"/>
  <c r="DC835" i="7"/>
  <c r="DB835" i="7"/>
  <c r="DA835" i="7"/>
  <c r="CZ835" i="7"/>
  <c r="CY835" i="7"/>
  <c r="CX835" i="7"/>
  <c r="CW835" i="7"/>
  <c r="CV835" i="7"/>
  <c r="CU835" i="7"/>
  <c r="CT835" i="7"/>
  <c r="CS835" i="7"/>
  <c r="CR835" i="7"/>
  <c r="CQ835" i="7"/>
  <c r="CP835" i="7"/>
  <c r="CO835" i="7"/>
  <c r="CN835" i="7"/>
  <c r="CM835" i="7"/>
  <c r="CL835" i="7"/>
  <c r="CK835" i="7"/>
  <c r="CJ835" i="7"/>
  <c r="CI835" i="7"/>
  <c r="CH835" i="7"/>
  <c r="CG835" i="7"/>
  <c r="CF835" i="7"/>
  <c r="CE835" i="7"/>
  <c r="CD835" i="7"/>
  <c r="CC835" i="7"/>
  <c r="CB835" i="7"/>
  <c r="CA835" i="7"/>
  <c r="BZ835" i="7"/>
  <c r="BY835" i="7"/>
  <c r="BX835" i="7"/>
  <c r="BW835" i="7"/>
  <c r="BV835" i="7"/>
  <c r="BU835" i="7"/>
  <c r="DV829" i="7"/>
  <c r="DU829" i="7"/>
  <c r="DT829" i="7"/>
  <c r="DS829" i="7"/>
  <c r="DR829" i="7"/>
  <c r="DQ829" i="7"/>
  <c r="DP829" i="7"/>
  <c r="DO829" i="7"/>
  <c r="DN829" i="7"/>
  <c r="DM829" i="7"/>
  <c r="DL829" i="7"/>
  <c r="DK829" i="7"/>
  <c r="DJ829" i="7"/>
  <c r="DI829" i="7"/>
  <c r="DH829" i="7"/>
  <c r="DG829" i="7"/>
  <c r="DF829" i="7"/>
  <c r="DE829" i="7"/>
  <c r="DD829" i="7"/>
  <c r="DC829" i="7"/>
  <c r="DB829" i="7"/>
  <c r="DA829" i="7"/>
  <c r="CZ829" i="7"/>
  <c r="CY829" i="7"/>
  <c r="CX829" i="7"/>
  <c r="CW829" i="7"/>
  <c r="CV829" i="7"/>
  <c r="CU829" i="7"/>
  <c r="CT829" i="7"/>
  <c r="CS829" i="7"/>
  <c r="CR829" i="7"/>
  <c r="CQ829" i="7"/>
  <c r="CP829" i="7"/>
  <c r="CO829" i="7"/>
  <c r="CN829" i="7"/>
  <c r="CM829" i="7"/>
  <c r="CL829" i="7"/>
  <c r="CK829" i="7"/>
  <c r="CJ829" i="7"/>
  <c r="CI829" i="7"/>
  <c r="CH829" i="7"/>
  <c r="CG829" i="7"/>
  <c r="CF829" i="7"/>
  <c r="CE829" i="7"/>
  <c r="CD829" i="7"/>
  <c r="CC829" i="7"/>
  <c r="CB829" i="7"/>
  <c r="CA829" i="7"/>
  <c r="BZ829" i="7"/>
  <c r="BY829" i="7"/>
  <c r="BX829" i="7"/>
  <c r="BW829" i="7"/>
  <c r="BV829" i="7"/>
  <c r="BU829" i="7"/>
  <c r="DV823" i="7"/>
  <c r="DU823" i="7"/>
  <c r="DT823" i="7"/>
  <c r="DS823" i="7"/>
  <c r="DR823" i="7"/>
  <c r="DQ823" i="7"/>
  <c r="DP823" i="7"/>
  <c r="DO823" i="7"/>
  <c r="DN823" i="7"/>
  <c r="DM823" i="7"/>
  <c r="DL823" i="7"/>
  <c r="DK823" i="7"/>
  <c r="DJ823" i="7"/>
  <c r="DI823" i="7"/>
  <c r="DH823" i="7"/>
  <c r="DG823" i="7"/>
  <c r="DF823" i="7"/>
  <c r="DE823" i="7"/>
  <c r="DD823" i="7"/>
  <c r="DC823" i="7"/>
  <c r="DB823" i="7"/>
  <c r="DA823" i="7"/>
  <c r="CZ823" i="7"/>
  <c r="CY823" i="7"/>
  <c r="CX823" i="7"/>
  <c r="CW823" i="7"/>
  <c r="CV823" i="7"/>
  <c r="CU823" i="7"/>
  <c r="CT823" i="7"/>
  <c r="CS823" i="7"/>
  <c r="CR823" i="7"/>
  <c r="CQ823" i="7"/>
  <c r="CP823" i="7"/>
  <c r="CO823" i="7"/>
  <c r="CN823" i="7"/>
  <c r="CM823" i="7"/>
  <c r="CL823" i="7"/>
  <c r="CK823" i="7"/>
  <c r="CJ823" i="7"/>
  <c r="CI823" i="7"/>
  <c r="CH823" i="7"/>
  <c r="CG823" i="7"/>
  <c r="CF823" i="7"/>
  <c r="CE823" i="7"/>
  <c r="CD823" i="7"/>
  <c r="CC823" i="7"/>
  <c r="CB823" i="7"/>
  <c r="CA823" i="7"/>
  <c r="BZ823" i="7"/>
  <c r="BY823" i="7"/>
  <c r="BX823" i="7"/>
  <c r="BW823" i="7"/>
  <c r="BV823" i="7"/>
  <c r="BU823" i="7"/>
  <c r="DV819" i="7"/>
  <c r="DU819" i="7"/>
  <c r="DT819" i="7"/>
  <c r="DS819" i="7"/>
  <c r="DR819" i="7"/>
  <c r="DQ819" i="7"/>
  <c r="DP819" i="7"/>
  <c r="DO819" i="7"/>
  <c r="DN819" i="7"/>
  <c r="DM819" i="7"/>
  <c r="DL819" i="7"/>
  <c r="DK819" i="7"/>
  <c r="DJ819" i="7"/>
  <c r="DI819" i="7"/>
  <c r="DH819" i="7"/>
  <c r="DG819" i="7"/>
  <c r="DF819" i="7"/>
  <c r="DE819" i="7"/>
  <c r="DD819" i="7"/>
  <c r="DC819" i="7"/>
  <c r="DB819" i="7"/>
  <c r="DA819" i="7"/>
  <c r="CZ819" i="7"/>
  <c r="CY819" i="7"/>
  <c r="CX819" i="7"/>
  <c r="CW819" i="7"/>
  <c r="CV819" i="7"/>
  <c r="CU819" i="7"/>
  <c r="CT819" i="7"/>
  <c r="CS819" i="7"/>
  <c r="CR819" i="7"/>
  <c r="CQ819" i="7"/>
  <c r="CP819" i="7"/>
  <c r="CO819" i="7"/>
  <c r="CN819" i="7"/>
  <c r="CM819" i="7"/>
  <c r="CL819" i="7"/>
  <c r="CK819" i="7"/>
  <c r="CJ819" i="7"/>
  <c r="CI819" i="7"/>
  <c r="CH819" i="7"/>
  <c r="CG819" i="7"/>
  <c r="CF819" i="7"/>
  <c r="CE819" i="7"/>
  <c r="CD819" i="7"/>
  <c r="CC819" i="7"/>
  <c r="CB819" i="7"/>
  <c r="CA819" i="7"/>
  <c r="BZ819" i="7"/>
  <c r="BY819" i="7"/>
  <c r="BX819" i="7"/>
  <c r="BW819" i="7"/>
  <c r="BV819" i="7"/>
  <c r="BU819" i="7"/>
  <c r="DV813" i="7"/>
  <c r="DU813" i="7"/>
  <c r="DT813" i="7"/>
  <c r="DS813" i="7"/>
  <c r="DR813" i="7"/>
  <c r="DQ813" i="7"/>
  <c r="DP813" i="7"/>
  <c r="DO813" i="7"/>
  <c r="DN813" i="7"/>
  <c r="DM813" i="7"/>
  <c r="DL813" i="7"/>
  <c r="DK813" i="7"/>
  <c r="DJ813" i="7"/>
  <c r="DI813" i="7"/>
  <c r="DH813" i="7"/>
  <c r="DG813" i="7"/>
  <c r="DF813" i="7"/>
  <c r="DE813" i="7"/>
  <c r="DD813" i="7"/>
  <c r="DC813" i="7"/>
  <c r="DB813" i="7"/>
  <c r="DA813" i="7"/>
  <c r="CZ813" i="7"/>
  <c r="CY813" i="7"/>
  <c r="CX813" i="7"/>
  <c r="CW813" i="7"/>
  <c r="CV813" i="7"/>
  <c r="CU813" i="7"/>
  <c r="CT813" i="7"/>
  <c r="CS813" i="7"/>
  <c r="CR813" i="7"/>
  <c r="CQ813" i="7"/>
  <c r="CP813" i="7"/>
  <c r="CO813" i="7"/>
  <c r="CN813" i="7"/>
  <c r="CM813" i="7"/>
  <c r="CL813" i="7"/>
  <c r="CK813" i="7"/>
  <c r="CJ813" i="7"/>
  <c r="CI813" i="7"/>
  <c r="CH813" i="7"/>
  <c r="CG813" i="7"/>
  <c r="CF813" i="7"/>
  <c r="CE813" i="7"/>
  <c r="CD813" i="7"/>
  <c r="CC813" i="7"/>
  <c r="CB813" i="7"/>
  <c r="CA813" i="7"/>
  <c r="BZ813" i="7"/>
  <c r="BY813" i="7"/>
  <c r="BX813" i="7"/>
  <c r="BW813" i="7"/>
  <c r="BV813" i="7"/>
  <c r="BU813" i="7"/>
  <c r="DV807" i="7"/>
  <c r="DU807" i="7"/>
  <c r="DT807" i="7"/>
  <c r="DS807" i="7"/>
  <c r="DR807" i="7"/>
  <c r="DQ807" i="7"/>
  <c r="DP807" i="7"/>
  <c r="DO807" i="7"/>
  <c r="DN807" i="7"/>
  <c r="DM807" i="7"/>
  <c r="DL807" i="7"/>
  <c r="DK807" i="7"/>
  <c r="DJ807" i="7"/>
  <c r="DI807" i="7"/>
  <c r="DH807" i="7"/>
  <c r="DG807" i="7"/>
  <c r="DF807" i="7"/>
  <c r="DE807" i="7"/>
  <c r="DD807" i="7"/>
  <c r="DC807" i="7"/>
  <c r="DB807" i="7"/>
  <c r="DA807" i="7"/>
  <c r="CZ807" i="7"/>
  <c r="CY807" i="7"/>
  <c r="CX807" i="7"/>
  <c r="CW807" i="7"/>
  <c r="CV807" i="7"/>
  <c r="CU807" i="7"/>
  <c r="CT807" i="7"/>
  <c r="CS807" i="7"/>
  <c r="CR807" i="7"/>
  <c r="CQ807" i="7"/>
  <c r="CP807" i="7"/>
  <c r="CO807" i="7"/>
  <c r="CN807" i="7"/>
  <c r="CM807" i="7"/>
  <c r="CL807" i="7"/>
  <c r="CK807" i="7"/>
  <c r="CJ807" i="7"/>
  <c r="CI807" i="7"/>
  <c r="CH807" i="7"/>
  <c r="CG807" i="7"/>
  <c r="CF807" i="7"/>
  <c r="CE807" i="7"/>
  <c r="CD807" i="7"/>
  <c r="CC807" i="7"/>
  <c r="CB807" i="7"/>
  <c r="CA807" i="7"/>
  <c r="BZ807" i="7"/>
  <c r="BY807" i="7"/>
  <c r="BX807" i="7"/>
  <c r="BW807" i="7"/>
  <c r="BV807" i="7"/>
  <c r="BU807" i="7"/>
  <c r="DV801" i="7"/>
  <c r="DU801" i="7"/>
  <c r="DT801" i="7"/>
  <c r="DS801" i="7"/>
  <c r="DR801" i="7"/>
  <c r="DQ801" i="7"/>
  <c r="DP801" i="7"/>
  <c r="DO801" i="7"/>
  <c r="DN801" i="7"/>
  <c r="DM801" i="7"/>
  <c r="DL801" i="7"/>
  <c r="DK801" i="7"/>
  <c r="DJ801" i="7"/>
  <c r="DI801" i="7"/>
  <c r="DH801" i="7"/>
  <c r="DG801" i="7"/>
  <c r="DF801" i="7"/>
  <c r="DE801" i="7"/>
  <c r="DD801" i="7"/>
  <c r="DC801" i="7"/>
  <c r="DB801" i="7"/>
  <c r="DA801" i="7"/>
  <c r="CZ801" i="7"/>
  <c r="CY801" i="7"/>
  <c r="CX801" i="7"/>
  <c r="CW801" i="7"/>
  <c r="CV801" i="7"/>
  <c r="CU801" i="7"/>
  <c r="CT801" i="7"/>
  <c r="CS801" i="7"/>
  <c r="CR801" i="7"/>
  <c r="CQ801" i="7"/>
  <c r="CP801" i="7"/>
  <c r="CO801" i="7"/>
  <c r="CN801" i="7"/>
  <c r="CM801" i="7"/>
  <c r="CL801" i="7"/>
  <c r="CK801" i="7"/>
  <c r="CJ801" i="7"/>
  <c r="CI801" i="7"/>
  <c r="CH801" i="7"/>
  <c r="CG801" i="7"/>
  <c r="CF801" i="7"/>
  <c r="CE801" i="7"/>
  <c r="CD801" i="7"/>
  <c r="CC801" i="7"/>
  <c r="CB801" i="7"/>
  <c r="CA801" i="7"/>
  <c r="BZ801" i="7"/>
  <c r="BY801" i="7"/>
  <c r="BX801" i="7"/>
  <c r="BW801" i="7"/>
  <c r="BV801" i="7"/>
  <c r="BU801" i="7"/>
  <c r="DV795" i="7"/>
  <c r="DU795" i="7"/>
  <c r="DT795" i="7"/>
  <c r="DS795" i="7"/>
  <c r="DR795" i="7"/>
  <c r="DQ795" i="7"/>
  <c r="DP795" i="7"/>
  <c r="DO795" i="7"/>
  <c r="DN795" i="7"/>
  <c r="DM795" i="7"/>
  <c r="DL795" i="7"/>
  <c r="DK795" i="7"/>
  <c r="DJ795" i="7"/>
  <c r="DI795" i="7"/>
  <c r="DH795" i="7"/>
  <c r="DG795" i="7"/>
  <c r="DF795" i="7"/>
  <c r="DE795" i="7"/>
  <c r="DD795" i="7"/>
  <c r="DC795" i="7"/>
  <c r="DB795" i="7"/>
  <c r="DA795" i="7"/>
  <c r="CZ795" i="7"/>
  <c r="CY795" i="7"/>
  <c r="CX795" i="7"/>
  <c r="CW795" i="7"/>
  <c r="CV795" i="7"/>
  <c r="CU795" i="7"/>
  <c r="CT795" i="7"/>
  <c r="CS795" i="7"/>
  <c r="CR795" i="7"/>
  <c r="CQ795" i="7"/>
  <c r="CP795" i="7"/>
  <c r="CO795" i="7"/>
  <c r="CN795" i="7"/>
  <c r="CM795" i="7"/>
  <c r="CL795" i="7"/>
  <c r="CK795" i="7"/>
  <c r="CJ795" i="7"/>
  <c r="CI795" i="7"/>
  <c r="CH795" i="7"/>
  <c r="CG795" i="7"/>
  <c r="CF795" i="7"/>
  <c r="CE795" i="7"/>
  <c r="CD795" i="7"/>
  <c r="CC795" i="7"/>
  <c r="CB795" i="7"/>
  <c r="CA795" i="7"/>
  <c r="BZ795" i="7"/>
  <c r="BY795" i="7"/>
  <c r="BX795" i="7"/>
  <c r="BW795" i="7"/>
  <c r="BV795" i="7"/>
  <c r="BU795" i="7"/>
  <c r="DV789" i="7"/>
  <c r="DU789" i="7"/>
  <c r="DT789" i="7"/>
  <c r="DS789" i="7"/>
  <c r="DR789" i="7"/>
  <c r="DQ789" i="7"/>
  <c r="DP789" i="7"/>
  <c r="DO789" i="7"/>
  <c r="DN789" i="7"/>
  <c r="DM789" i="7"/>
  <c r="DL789" i="7"/>
  <c r="DK789" i="7"/>
  <c r="DJ789" i="7"/>
  <c r="DI789" i="7"/>
  <c r="DH789" i="7"/>
  <c r="DG789" i="7"/>
  <c r="DF789" i="7"/>
  <c r="DE789" i="7"/>
  <c r="DD789" i="7"/>
  <c r="DC789" i="7"/>
  <c r="DB789" i="7"/>
  <c r="DA789" i="7"/>
  <c r="CZ789" i="7"/>
  <c r="CY789" i="7"/>
  <c r="CX789" i="7"/>
  <c r="CW789" i="7"/>
  <c r="CV789" i="7"/>
  <c r="CU789" i="7"/>
  <c r="CT789" i="7"/>
  <c r="CS789" i="7"/>
  <c r="CR789" i="7"/>
  <c r="CQ789" i="7"/>
  <c r="CP789" i="7"/>
  <c r="CO789" i="7"/>
  <c r="CN789" i="7"/>
  <c r="CM789" i="7"/>
  <c r="CL789" i="7"/>
  <c r="CK789" i="7"/>
  <c r="CJ789" i="7"/>
  <c r="CI789" i="7"/>
  <c r="CH789" i="7"/>
  <c r="CG789" i="7"/>
  <c r="CF789" i="7"/>
  <c r="CE789" i="7"/>
  <c r="CD789" i="7"/>
  <c r="CC789" i="7"/>
  <c r="CB789" i="7"/>
  <c r="CA789" i="7"/>
  <c r="BZ789" i="7"/>
  <c r="BY789" i="7"/>
  <c r="BX789" i="7"/>
  <c r="BW789" i="7"/>
  <c r="BV789" i="7"/>
  <c r="BU789" i="7"/>
  <c r="DV783" i="7"/>
  <c r="DU783" i="7"/>
  <c r="DT783" i="7"/>
  <c r="DS783" i="7"/>
  <c r="DR783" i="7"/>
  <c r="DQ783" i="7"/>
  <c r="DP783" i="7"/>
  <c r="DO783" i="7"/>
  <c r="DN783" i="7"/>
  <c r="DM783" i="7"/>
  <c r="DL783" i="7"/>
  <c r="DK783" i="7"/>
  <c r="DJ783" i="7"/>
  <c r="DI783" i="7"/>
  <c r="DH783" i="7"/>
  <c r="DG783" i="7"/>
  <c r="DF783" i="7"/>
  <c r="DE783" i="7"/>
  <c r="DD783" i="7"/>
  <c r="DC783" i="7"/>
  <c r="DB783" i="7"/>
  <c r="DA783" i="7"/>
  <c r="CZ783" i="7"/>
  <c r="CY783" i="7"/>
  <c r="CX783" i="7"/>
  <c r="CW783" i="7"/>
  <c r="CV783" i="7"/>
  <c r="CU783" i="7"/>
  <c r="CT783" i="7"/>
  <c r="CS783" i="7"/>
  <c r="CR783" i="7"/>
  <c r="CQ783" i="7"/>
  <c r="CP783" i="7"/>
  <c r="CO783" i="7"/>
  <c r="CN783" i="7"/>
  <c r="CM783" i="7"/>
  <c r="CL783" i="7"/>
  <c r="CK783" i="7"/>
  <c r="CJ783" i="7"/>
  <c r="CI783" i="7"/>
  <c r="CH783" i="7"/>
  <c r="CG783" i="7"/>
  <c r="CF783" i="7"/>
  <c r="CE783" i="7"/>
  <c r="CD783" i="7"/>
  <c r="CC783" i="7"/>
  <c r="CB783" i="7"/>
  <c r="CA783" i="7"/>
  <c r="BZ783" i="7"/>
  <c r="BY783" i="7"/>
  <c r="BX783" i="7"/>
  <c r="BW783" i="7"/>
  <c r="BV783" i="7"/>
  <c r="BU783" i="7"/>
  <c r="DV777" i="7"/>
  <c r="DU777" i="7"/>
  <c r="DT777" i="7"/>
  <c r="DS777" i="7"/>
  <c r="DR777" i="7"/>
  <c r="DQ777" i="7"/>
  <c r="DP777" i="7"/>
  <c r="DO777" i="7"/>
  <c r="DN777" i="7"/>
  <c r="DM777" i="7"/>
  <c r="DL777" i="7"/>
  <c r="DK777" i="7"/>
  <c r="DJ777" i="7"/>
  <c r="DI777" i="7"/>
  <c r="DH777" i="7"/>
  <c r="DG777" i="7"/>
  <c r="DF777" i="7"/>
  <c r="DE777" i="7"/>
  <c r="DD777" i="7"/>
  <c r="DC777" i="7"/>
  <c r="DB777" i="7"/>
  <c r="DA777" i="7"/>
  <c r="CZ777" i="7"/>
  <c r="CY777" i="7"/>
  <c r="CX777" i="7"/>
  <c r="CW777" i="7"/>
  <c r="CV777" i="7"/>
  <c r="CU777" i="7"/>
  <c r="CT777" i="7"/>
  <c r="CS777" i="7"/>
  <c r="CR777" i="7"/>
  <c r="CQ777" i="7"/>
  <c r="CP777" i="7"/>
  <c r="CO777" i="7"/>
  <c r="CN777" i="7"/>
  <c r="CM777" i="7"/>
  <c r="CL777" i="7"/>
  <c r="CK777" i="7"/>
  <c r="CJ777" i="7"/>
  <c r="CI777" i="7"/>
  <c r="CH777" i="7"/>
  <c r="CG777" i="7"/>
  <c r="CF777" i="7"/>
  <c r="CE777" i="7"/>
  <c r="CD777" i="7"/>
  <c r="CC777" i="7"/>
  <c r="CB777" i="7"/>
  <c r="CA777" i="7"/>
  <c r="BZ777" i="7"/>
  <c r="BY777" i="7"/>
  <c r="BX777" i="7"/>
  <c r="BW777" i="7"/>
  <c r="BV777" i="7"/>
  <c r="BU777" i="7"/>
  <c r="DV771" i="7"/>
  <c r="DU771" i="7"/>
  <c r="DT771" i="7"/>
  <c r="DS771" i="7"/>
  <c r="DR771" i="7"/>
  <c r="DQ771" i="7"/>
  <c r="DP771" i="7"/>
  <c r="DO771" i="7"/>
  <c r="DN771" i="7"/>
  <c r="DM771" i="7"/>
  <c r="DL771" i="7"/>
  <c r="DK771" i="7"/>
  <c r="DJ771" i="7"/>
  <c r="DI771" i="7"/>
  <c r="DH771" i="7"/>
  <c r="DG771" i="7"/>
  <c r="DF771" i="7"/>
  <c r="DE771" i="7"/>
  <c r="DD771" i="7"/>
  <c r="DC771" i="7"/>
  <c r="DB771" i="7"/>
  <c r="DA771" i="7"/>
  <c r="CZ771" i="7"/>
  <c r="CY771" i="7"/>
  <c r="CX771" i="7"/>
  <c r="CW771" i="7"/>
  <c r="CV771" i="7"/>
  <c r="CU771" i="7"/>
  <c r="CT771" i="7"/>
  <c r="CS771" i="7"/>
  <c r="CR771" i="7"/>
  <c r="CQ771" i="7"/>
  <c r="CP771" i="7"/>
  <c r="CO771" i="7"/>
  <c r="CN771" i="7"/>
  <c r="CM771" i="7"/>
  <c r="CL771" i="7"/>
  <c r="CK771" i="7"/>
  <c r="CJ771" i="7"/>
  <c r="CI771" i="7"/>
  <c r="CH771" i="7"/>
  <c r="CG771" i="7"/>
  <c r="CF771" i="7"/>
  <c r="CE771" i="7"/>
  <c r="CD771" i="7"/>
  <c r="CC771" i="7"/>
  <c r="CB771" i="7"/>
  <c r="CA771" i="7"/>
  <c r="BZ771" i="7"/>
  <c r="BY771" i="7"/>
  <c r="BX771" i="7"/>
  <c r="BW771" i="7"/>
  <c r="BV771" i="7"/>
  <c r="BU771" i="7"/>
  <c r="DV765" i="7"/>
  <c r="DU765" i="7"/>
  <c r="DT765" i="7"/>
  <c r="DS765" i="7"/>
  <c r="DR765" i="7"/>
  <c r="DQ765" i="7"/>
  <c r="DP765" i="7"/>
  <c r="DO765" i="7"/>
  <c r="DN765" i="7"/>
  <c r="DM765" i="7"/>
  <c r="DL765" i="7"/>
  <c r="DK765" i="7"/>
  <c r="DJ765" i="7"/>
  <c r="DI765" i="7"/>
  <c r="DH765" i="7"/>
  <c r="DG765" i="7"/>
  <c r="DF765" i="7"/>
  <c r="DE765" i="7"/>
  <c r="DD765" i="7"/>
  <c r="DC765" i="7"/>
  <c r="DB765" i="7"/>
  <c r="DA765" i="7"/>
  <c r="CZ765" i="7"/>
  <c r="CY765" i="7"/>
  <c r="CX765" i="7"/>
  <c r="CW765" i="7"/>
  <c r="CV765" i="7"/>
  <c r="CU765" i="7"/>
  <c r="CT765" i="7"/>
  <c r="CS765" i="7"/>
  <c r="CR765" i="7"/>
  <c r="CQ765" i="7"/>
  <c r="CP765" i="7"/>
  <c r="CO765" i="7"/>
  <c r="CN765" i="7"/>
  <c r="CM765" i="7"/>
  <c r="CL765" i="7"/>
  <c r="CK765" i="7"/>
  <c r="CJ765" i="7"/>
  <c r="CI765" i="7"/>
  <c r="CH765" i="7"/>
  <c r="CG765" i="7"/>
  <c r="CF765" i="7"/>
  <c r="CE765" i="7"/>
  <c r="CD765" i="7"/>
  <c r="CC765" i="7"/>
  <c r="CB765" i="7"/>
  <c r="CA765" i="7"/>
  <c r="BZ765" i="7"/>
  <c r="BY765" i="7"/>
  <c r="BX765" i="7"/>
  <c r="BW765" i="7"/>
  <c r="BV765" i="7"/>
  <c r="BU765" i="7"/>
  <c r="DV759" i="7"/>
  <c r="DU759" i="7"/>
  <c r="DT759" i="7"/>
  <c r="DS759" i="7"/>
  <c r="DR759" i="7"/>
  <c r="DQ759" i="7"/>
  <c r="DP759" i="7"/>
  <c r="DO759" i="7"/>
  <c r="DN759" i="7"/>
  <c r="DM759" i="7"/>
  <c r="DL759" i="7"/>
  <c r="DK759" i="7"/>
  <c r="DJ759" i="7"/>
  <c r="DI759" i="7"/>
  <c r="DH759" i="7"/>
  <c r="DG759" i="7"/>
  <c r="DF759" i="7"/>
  <c r="DE759" i="7"/>
  <c r="DD759" i="7"/>
  <c r="DC759" i="7"/>
  <c r="DB759" i="7"/>
  <c r="DA759" i="7"/>
  <c r="CZ759" i="7"/>
  <c r="CY759" i="7"/>
  <c r="CX759" i="7"/>
  <c r="CW759" i="7"/>
  <c r="CV759" i="7"/>
  <c r="CU759" i="7"/>
  <c r="CT759" i="7"/>
  <c r="CS759" i="7"/>
  <c r="CR759" i="7"/>
  <c r="CQ759" i="7"/>
  <c r="CP759" i="7"/>
  <c r="CO759" i="7"/>
  <c r="CN759" i="7"/>
  <c r="CM759" i="7"/>
  <c r="CL759" i="7"/>
  <c r="CK759" i="7"/>
  <c r="CJ759" i="7"/>
  <c r="CI759" i="7"/>
  <c r="CH759" i="7"/>
  <c r="CG759" i="7"/>
  <c r="CF759" i="7"/>
  <c r="CE759" i="7"/>
  <c r="CD759" i="7"/>
  <c r="CC759" i="7"/>
  <c r="CB759" i="7"/>
  <c r="CA759" i="7"/>
  <c r="BZ759" i="7"/>
  <c r="BY759" i="7"/>
  <c r="BX759" i="7"/>
  <c r="BW759" i="7"/>
  <c r="BV759" i="7"/>
  <c r="BU759" i="7"/>
  <c r="DV753" i="7"/>
  <c r="DU753" i="7"/>
  <c r="DT753" i="7"/>
  <c r="DS753" i="7"/>
  <c r="DR753" i="7"/>
  <c r="DQ753" i="7"/>
  <c r="DP753" i="7"/>
  <c r="DO753" i="7"/>
  <c r="DN753" i="7"/>
  <c r="DM753" i="7"/>
  <c r="DL753" i="7"/>
  <c r="DK753" i="7"/>
  <c r="DJ753" i="7"/>
  <c r="DI753" i="7"/>
  <c r="DH753" i="7"/>
  <c r="DG753" i="7"/>
  <c r="DF753" i="7"/>
  <c r="DE753" i="7"/>
  <c r="DD753" i="7"/>
  <c r="DC753" i="7"/>
  <c r="DB753" i="7"/>
  <c r="DA753" i="7"/>
  <c r="CZ753" i="7"/>
  <c r="CY753" i="7"/>
  <c r="CX753" i="7"/>
  <c r="CW753" i="7"/>
  <c r="CV753" i="7"/>
  <c r="CU753" i="7"/>
  <c r="CT753" i="7"/>
  <c r="CS753" i="7"/>
  <c r="CR753" i="7"/>
  <c r="CQ753" i="7"/>
  <c r="CP753" i="7"/>
  <c r="CO753" i="7"/>
  <c r="CN753" i="7"/>
  <c r="CM753" i="7"/>
  <c r="CL753" i="7"/>
  <c r="CK753" i="7"/>
  <c r="CJ753" i="7"/>
  <c r="CI753" i="7"/>
  <c r="CH753" i="7"/>
  <c r="CG753" i="7"/>
  <c r="CF753" i="7"/>
  <c r="CE753" i="7"/>
  <c r="CD753" i="7"/>
  <c r="CC753" i="7"/>
  <c r="CB753" i="7"/>
  <c r="CA753" i="7"/>
  <c r="BZ753" i="7"/>
  <c r="BY753" i="7"/>
  <c r="BX753" i="7"/>
  <c r="BW753" i="7"/>
  <c r="BV753" i="7"/>
  <c r="BU753" i="7"/>
  <c r="DV747" i="7"/>
  <c r="DU747" i="7"/>
  <c r="DT747" i="7"/>
  <c r="DS747" i="7"/>
  <c r="DR747" i="7"/>
  <c r="DQ747" i="7"/>
  <c r="DP747" i="7"/>
  <c r="DO747" i="7"/>
  <c r="DN747" i="7"/>
  <c r="DM747" i="7"/>
  <c r="DL747" i="7"/>
  <c r="DK747" i="7"/>
  <c r="DJ747" i="7"/>
  <c r="DI747" i="7"/>
  <c r="DH747" i="7"/>
  <c r="DG747" i="7"/>
  <c r="DF747" i="7"/>
  <c r="DE747" i="7"/>
  <c r="DD747" i="7"/>
  <c r="DC747" i="7"/>
  <c r="DB747" i="7"/>
  <c r="DA747" i="7"/>
  <c r="CZ747" i="7"/>
  <c r="CY747" i="7"/>
  <c r="CX747" i="7"/>
  <c r="CW747" i="7"/>
  <c r="CV747" i="7"/>
  <c r="CU747" i="7"/>
  <c r="CT747" i="7"/>
  <c r="CS747" i="7"/>
  <c r="CR747" i="7"/>
  <c r="CQ747" i="7"/>
  <c r="CP747" i="7"/>
  <c r="CO747" i="7"/>
  <c r="CN747" i="7"/>
  <c r="CM747" i="7"/>
  <c r="CL747" i="7"/>
  <c r="CK747" i="7"/>
  <c r="CJ747" i="7"/>
  <c r="CI747" i="7"/>
  <c r="CH747" i="7"/>
  <c r="CG747" i="7"/>
  <c r="CF747" i="7"/>
  <c r="CE747" i="7"/>
  <c r="CD747" i="7"/>
  <c r="CC747" i="7"/>
  <c r="CB747" i="7"/>
  <c r="CA747" i="7"/>
  <c r="BZ747" i="7"/>
  <c r="BY747" i="7"/>
  <c r="BX747" i="7"/>
  <c r="BW747" i="7"/>
  <c r="BV747" i="7"/>
  <c r="BU747" i="7"/>
  <c r="DV742" i="7"/>
  <c r="DU742" i="7"/>
  <c r="DT742" i="7"/>
  <c r="DS742" i="7"/>
  <c r="DR742" i="7"/>
  <c r="DQ742" i="7"/>
  <c r="DP742" i="7"/>
  <c r="DO742" i="7"/>
  <c r="DN742" i="7"/>
  <c r="DM742" i="7"/>
  <c r="DL742" i="7"/>
  <c r="DK742" i="7"/>
  <c r="DJ742" i="7"/>
  <c r="DI742" i="7"/>
  <c r="DH742" i="7"/>
  <c r="DG742" i="7"/>
  <c r="DF742" i="7"/>
  <c r="DE742" i="7"/>
  <c r="DD742" i="7"/>
  <c r="DC742" i="7"/>
  <c r="DB742" i="7"/>
  <c r="DA742" i="7"/>
  <c r="CZ742" i="7"/>
  <c r="CY742" i="7"/>
  <c r="CX742" i="7"/>
  <c r="CW742" i="7"/>
  <c r="CV742" i="7"/>
  <c r="CU742" i="7"/>
  <c r="CT742" i="7"/>
  <c r="CS742" i="7"/>
  <c r="CR742" i="7"/>
  <c r="CQ742" i="7"/>
  <c r="CP742" i="7"/>
  <c r="CO742" i="7"/>
  <c r="CN742" i="7"/>
  <c r="CM742" i="7"/>
  <c r="CL742" i="7"/>
  <c r="CK742" i="7"/>
  <c r="CJ742" i="7"/>
  <c r="CI742" i="7"/>
  <c r="CH742" i="7"/>
  <c r="CG742" i="7"/>
  <c r="CF742" i="7"/>
  <c r="CE742" i="7"/>
  <c r="CD742" i="7"/>
  <c r="CC742" i="7"/>
  <c r="CB742" i="7"/>
  <c r="CA742" i="7"/>
  <c r="BZ742" i="7"/>
  <c r="BY742" i="7"/>
  <c r="BX742" i="7"/>
  <c r="BW742" i="7"/>
  <c r="BV742" i="7"/>
  <c r="BU742" i="7"/>
  <c r="DV736" i="7"/>
  <c r="DU736" i="7"/>
  <c r="DT736" i="7"/>
  <c r="DS736" i="7"/>
  <c r="DR736" i="7"/>
  <c r="DQ736" i="7"/>
  <c r="DP736" i="7"/>
  <c r="DO736" i="7"/>
  <c r="DN736" i="7"/>
  <c r="DM736" i="7"/>
  <c r="DL736" i="7"/>
  <c r="DK736" i="7"/>
  <c r="DJ736" i="7"/>
  <c r="DI736" i="7"/>
  <c r="DH736" i="7"/>
  <c r="DG736" i="7"/>
  <c r="DF736" i="7"/>
  <c r="DE736" i="7"/>
  <c r="DD736" i="7"/>
  <c r="DC736" i="7"/>
  <c r="DB736" i="7"/>
  <c r="DA736" i="7"/>
  <c r="CZ736" i="7"/>
  <c r="CY736" i="7"/>
  <c r="CX736" i="7"/>
  <c r="CW736" i="7"/>
  <c r="CV736" i="7"/>
  <c r="CU736" i="7"/>
  <c r="CT736" i="7"/>
  <c r="CS736" i="7"/>
  <c r="CR736" i="7"/>
  <c r="CQ736" i="7"/>
  <c r="CP736" i="7"/>
  <c r="CO736" i="7"/>
  <c r="CN736" i="7"/>
  <c r="CM736" i="7"/>
  <c r="CL736" i="7"/>
  <c r="CK736" i="7"/>
  <c r="CJ736" i="7"/>
  <c r="CI736" i="7"/>
  <c r="CH736" i="7"/>
  <c r="CG736" i="7"/>
  <c r="CF736" i="7"/>
  <c r="CE736" i="7"/>
  <c r="CD736" i="7"/>
  <c r="CC736" i="7"/>
  <c r="CB736" i="7"/>
  <c r="CA736" i="7"/>
  <c r="BZ736" i="7"/>
  <c r="BY736" i="7"/>
  <c r="BX736" i="7"/>
  <c r="BW736" i="7"/>
  <c r="BV736" i="7"/>
  <c r="BU736" i="7"/>
  <c r="DV729" i="7"/>
  <c r="DU729" i="7"/>
  <c r="DT729" i="7"/>
  <c r="DS729" i="7"/>
  <c r="DR729" i="7"/>
  <c r="DQ729" i="7"/>
  <c r="DP729" i="7"/>
  <c r="DO729" i="7"/>
  <c r="DN729" i="7"/>
  <c r="DM729" i="7"/>
  <c r="DL729" i="7"/>
  <c r="DK729" i="7"/>
  <c r="DJ729" i="7"/>
  <c r="DI729" i="7"/>
  <c r="DH729" i="7"/>
  <c r="DG729" i="7"/>
  <c r="DF729" i="7"/>
  <c r="DE729" i="7"/>
  <c r="DD729" i="7"/>
  <c r="DC729" i="7"/>
  <c r="DB729" i="7"/>
  <c r="DA729" i="7"/>
  <c r="CZ729" i="7"/>
  <c r="CY729" i="7"/>
  <c r="CX729" i="7"/>
  <c r="CW729" i="7"/>
  <c r="CV729" i="7"/>
  <c r="CU729" i="7"/>
  <c r="CT729" i="7"/>
  <c r="CS729" i="7"/>
  <c r="CR729" i="7"/>
  <c r="CQ729" i="7"/>
  <c r="CP729" i="7"/>
  <c r="CO729" i="7"/>
  <c r="CN729" i="7"/>
  <c r="CM729" i="7"/>
  <c r="CL729" i="7"/>
  <c r="CK729" i="7"/>
  <c r="CJ729" i="7"/>
  <c r="CI729" i="7"/>
  <c r="CH729" i="7"/>
  <c r="CG729" i="7"/>
  <c r="CF729" i="7"/>
  <c r="CE729" i="7"/>
  <c r="CD729" i="7"/>
  <c r="CC729" i="7"/>
  <c r="CB729" i="7"/>
  <c r="CA729" i="7"/>
  <c r="BZ729" i="7"/>
  <c r="BY729" i="7"/>
  <c r="BX729" i="7"/>
  <c r="BW729" i="7"/>
  <c r="BV729" i="7"/>
  <c r="BU729" i="7"/>
  <c r="DV724" i="7"/>
  <c r="DU724" i="7"/>
  <c r="DT724" i="7"/>
  <c r="DS724" i="7"/>
  <c r="DR724" i="7"/>
  <c r="DQ724" i="7"/>
  <c r="DP724" i="7"/>
  <c r="DO724" i="7"/>
  <c r="DN724" i="7"/>
  <c r="DM724" i="7"/>
  <c r="DL724" i="7"/>
  <c r="DK724" i="7"/>
  <c r="DJ724" i="7"/>
  <c r="DI724" i="7"/>
  <c r="DH724" i="7"/>
  <c r="DG724" i="7"/>
  <c r="DF724" i="7"/>
  <c r="DE724" i="7"/>
  <c r="DD724" i="7"/>
  <c r="DC724" i="7"/>
  <c r="DB724" i="7"/>
  <c r="DA724" i="7"/>
  <c r="CZ724" i="7"/>
  <c r="CY724" i="7"/>
  <c r="CX724" i="7"/>
  <c r="CW724" i="7"/>
  <c r="CV724" i="7"/>
  <c r="CU724" i="7"/>
  <c r="CT724" i="7"/>
  <c r="CS724" i="7"/>
  <c r="CR724" i="7"/>
  <c r="CQ724" i="7"/>
  <c r="CP724" i="7"/>
  <c r="CO724" i="7"/>
  <c r="CN724" i="7"/>
  <c r="CM724" i="7"/>
  <c r="CL724" i="7"/>
  <c r="CK724" i="7"/>
  <c r="CJ724" i="7"/>
  <c r="CI724" i="7"/>
  <c r="CH724" i="7"/>
  <c r="CG724" i="7"/>
  <c r="CF724" i="7"/>
  <c r="CE724" i="7"/>
  <c r="CD724" i="7"/>
  <c r="CC724" i="7"/>
  <c r="CB724" i="7"/>
  <c r="CA724" i="7"/>
  <c r="BZ724" i="7"/>
  <c r="BY724" i="7"/>
  <c r="BX724" i="7"/>
  <c r="BW724" i="7"/>
  <c r="BV724" i="7"/>
  <c r="BU724" i="7"/>
  <c r="DV719" i="7"/>
  <c r="DU719" i="7"/>
  <c r="DT719" i="7"/>
  <c r="DS719" i="7"/>
  <c r="DR719" i="7"/>
  <c r="DQ719" i="7"/>
  <c r="DP719" i="7"/>
  <c r="DO719" i="7"/>
  <c r="DN719" i="7"/>
  <c r="DM719" i="7"/>
  <c r="DL719" i="7"/>
  <c r="DK719" i="7"/>
  <c r="DJ719" i="7"/>
  <c r="DI719" i="7"/>
  <c r="DH719" i="7"/>
  <c r="DG719" i="7"/>
  <c r="DF719" i="7"/>
  <c r="DE719" i="7"/>
  <c r="DD719" i="7"/>
  <c r="DC719" i="7"/>
  <c r="DB719" i="7"/>
  <c r="DA719" i="7"/>
  <c r="CZ719" i="7"/>
  <c r="CY719" i="7"/>
  <c r="CX719" i="7"/>
  <c r="CW719" i="7"/>
  <c r="CV719" i="7"/>
  <c r="CU719" i="7"/>
  <c r="CT719" i="7"/>
  <c r="CS719" i="7"/>
  <c r="CR719" i="7"/>
  <c r="CQ719" i="7"/>
  <c r="CP719" i="7"/>
  <c r="CO719" i="7"/>
  <c r="CN719" i="7"/>
  <c r="CM719" i="7"/>
  <c r="CL719" i="7"/>
  <c r="CK719" i="7"/>
  <c r="CJ719" i="7"/>
  <c r="CI719" i="7"/>
  <c r="CH719" i="7"/>
  <c r="CG719" i="7"/>
  <c r="CF719" i="7"/>
  <c r="CE719" i="7"/>
  <c r="CD719" i="7"/>
  <c r="CC719" i="7"/>
  <c r="CB719" i="7"/>
  <c r="CA719" i="7"/>
  <c r="BZ719" i="7"/>
  <c r="BY719" i="7"/>
  <c r="BX719" i="7"/>
  <c r="BW719" i="7"/>
  <c r="BV719" i="7"/>
  <c r="BU719" i="7"/>
  <c r="DV716" i="7"/>
  <c r="DU716" i="7"/>
  <c r="DT716" i="7"/>
  <c r="DS716" i="7"/>
  <c r="DR716" i="7"/>
  <c r="DQ716" i="7"/>
  <c r="DP716" i="7"/>
  <c r="DO716" i="7"/>
  <c r="DN716" i="7"/>
  <c r="DM716" i="7"/>
  <c r="DL716" i="7"/>
  <c r="DK716" i="7"/>
  <c r="DJ716" i="7"/>
  <c r="DI716" i="7"/>
  <c r="DH716" i="7"/>
  <c r="DG716" i="7"/>
  <c r="DF716" i="7"/>
  <c r="DE716" i="7"/>
  <c r="DD716" i="7"/>
  <c r="DC716" i="7"/>
  <c r="DB716" i="7"/>
  <c r="DA716" i="7"/>
  <c r="CZ716" i="7"/>
  <c r="CY716" i="7"/>
  <c r="CX716" i="7"/>
  <c r="CW716" i="7"/>
  <c r="CV716" i="7"/>
  <c r="CU716" i="7"/>
  <c r="CT716" i="7"/>
  <c r="CS716" i="7"/>
  <c r="CR716" i="7"/>
  <c r="CQ716" i="7"/>
  <c r="CP716" i="7"/>
  <c r="CO716" i="7"/>
  <c r="CN716" i="7"/>
  <c r="CM716" i="7"/>
  <c r="CL716" i="7"/>
  <c r="CK716" i="7"/>
  <c r="CJ716" i="7"/>
  <c r="CI716" i="7"/>
  <c r="CH716" i="7"/>
  <c r="CG716" i="7"/>
  <c r="CF716" i="7"/>
  <c r="CE716" i="7"/>
  <c r="CD716" i="7"/>
  <c r="CC716" i="7"/>
  <c r="CB716" i="7"/>
  <c r="CA716" i="7"/>
  <c r="BZ716" i="7"/>
  <c r="BY716" i="7"/>
  <c r="BX716" i="7"/>
  <c r="BW716" i="7"/>
  <c r="BV716" i="7"/>
  <c r="BU716" i="7"/>
  <c r="DV710" i="7"/>
  <c r="DU710" i="7"/>
  <c r="DT710" i="7"/>
  <c r="DS710" i="7"/>
  <c r="DR710" i="7"/>
  <c r="DQ710" i="7"/>
  <c r="DP710" i="7"/>
  <c r="DO710" i="7"/>
  <c r="DN710" i="7"/>
  <c r="DM710" i="7"/>
  <c r="DL710" i="7"/>
  <c r="DK710" i="7"/>
  <c r="DJ710" i="7"/>
  <c r="DI710" i="7"/>
  <c r="DH710" i="7"/>
  <c r="DG710" i="7"/>
  <c r="DF710" i="7"/>
  <c r="DE710" i="7"/>
  <c r="DD710" i="7"/>
  <c r="DC710" i="7"/>
  <c r="DB710" i="7"/>
  <c r="DA710" i="7"/>
  <c r="CZ710" i="7"/>
  <c r="CY710" i="7"/>
  <c r="CX710" i="7"/>
  <c r="CW710" i="7"/>
  <c r="CV710" i="7"/>
  <c r="CU710" i="7"/>
  <c r="CT710" i="7"/>
  <c r="CS710" i="7"/>
  <c r="CR710" i="7"/>
  <c r="CQ710" i="7"/>
  <c r="CP710" i="7"/>
  <c r="CO710" i="7"/>
  <c r="CN710" i="7"/>
  <c r="CM710" i="7"/>
  <c r="CL710" i="7"/>
  <c r="CK710" i="7"/>
  <c r="CJ710" i="7"/>
  <c r="CI710" i="7"/>
  <c r="CH710" i="7"/>
  <c r="CG710" i="7"/>
  <c r="CF710" i="7"/>
  <c r="CE710" i="7"/>
  <c r="CD710" i="7"/>
  <c r="CC710" i="7"/>
  <c r="CB710" i="7"/>
  <c r="CA710" i="7"/>
  <c r="BZ710" i="7"/>
  <c r="BY710" i="7"/>
  <c r="BX710" i="7"/>
  <c r="BW710" i="7"/>
  <c r="BV710" i="7"/>
  <c r="BU710" i="7"/>
  <c r="DV702" i="7"/>
  <c r="DU702" i="7"/>
  <c r="DT702" i="7"/>
  <c r="DS702" i="7"/>
  <c r="DR702" i="7"/>
  <c r="DQ702" i="7"/>
  <c r="DP702" i="7"/>
  <c r="DO702" i="7"/>
  <c r="DN702" i="7"/>
  <c r="DM702" i="7"/>
  <c r="DL702" i="7"/>
  <c r="DK702" i="7"/>
  <c r="DJ702" i="7"/>
  <c r="DI702" i="7"/>
  <c r="DH702" i="7"/>
  <c r="DG702" i="7"/>
  <c r="DF702" i="7"/>
  <c r="DE702" i="7"/>
  <c r="DD702" i="7"/>
  <c r="DC702" i="7"/>
  <c r="DB702" i="7"/>
  <c r="DA702" i="7"/>
  <c r="CZ702" i="7"/>
  <c r="CY702" i="7"/>
  <c r="CX702" i="7"/>
  <c r="CW702" i="7"/>
  <c r="CV702" i="7"/>
  <c r="CU702" i="7"/>
  <c r="CT702" i="7"/>
  <c r="CS702" i="7"/>
  <c r="CR702" i="7"/>
  <c r="CQ702" i="7"/>
  <c r="CP702" i="7"/>
  <c r="CO702" i="7"/>
  <c r="CN702" i="7"/>
  <c r="CM702" i="7"/>
  <c r="CL702" i="7"/>
  <c r="CK702" i="7"/>
  <c r="CJ702" i="7"/>
  <c r="CI702" i="7"/>
  <c r="CH702" i="7"/>
  <c r="CG702" i="7"/>
  <c r="CF702" i="7"/>
  <c r="CE702" i="7"/>
  <c r="CD702" i="7"/>
  <c r="CC702" i="7"/>
  <c r="CB702" i="7"/>
  <c r="CA702" i="7"/>
  <c r="BZ702" i="7"/>
  <c r="BY702" i="7"/>
  <c r="BX702" i="7"/>
  <c r="BW702" i="7"/>
  <c r="BV702" i="7"/>
  <c r="BU702" i="7"/>
  <c r="DV697" i="7"/>
  <c r="DU697" i="7"/>
  <c r="DT697" i="7"/>
  <c r="DS697" i="7"/>
  <c r="DR697" i="7"/>
  <c r="DQ697" i="7"/>
  <c r="DP697" i="7"/>
  <c r="DO697" i="7"/>
  <c r="DN697" i="7"/>
  <c r="DM697" i="7"/>
  <c r="DL697" i="7"/>
  <c r="DK697" i="7"/>
  <c r="DJ697" i="7"/>
  <c r="DI697" i="7"/>
  <c r="DH697" i="7"/>
  <c r="DG697" i="7"/>
  <c r="DF697" i="7"/>
  <c r="DE697" i="7"/>
  <c r="DD697" i="7"/>
  <c r="DC697" i="7"/>
  <c r="DB697" i="7"/>
  <c r="DA697" i="7"/>
  <c r="CZ697" i="7"/>
  <c r="CY697" i="7"/>
  <c r="CX697" i="7"/>
  <c r="CW697" i="7"/>
  <c r="CV697" i="7"/>
  <c r="CU697" i="7"/>
  <c r="CT697" i="7"/>
  <c r="CS697" i="7"/>
  <c r="CR697" i="7"/>
  <c r="CQ697" i="7"/>
  <c r="CP697" i="7"/>
  <c r="CO697" i="7"/>
  <c r="CN697" i="7"/>
  <c r="CM697" i="7"/>
  <c r="CL697" i="7"/>
  <c r="CK697" i="7"/>
  <c r="CJ697" i="7"/>
  <c r="CI697" i="7"/>
  <c r="CH697" i="7"/>
  <c r="CG697" i="7"/>
  <c r="CF697" i="7"/>
  <c r="CE697" i="7"/>
  <c r="CD697" i="7"/>
  <c r="CC697" i="7"/>
  <c r="CB697" i="7"/>
  <c r="CA697" i="7"/>
  <c r="BZ697" i="7"/>
  <c r="BY697" i="7"/>
  <c r="BX697" i="7"/>
  <c r="BW697" i="7"/>
  <c r="BV697" i="7"/>
  <c r="BU697" i="7"/>
  <c r="DV691" i="7"/>
  <c r="DU691" i="7"/>
  <c r="DT691" i="7"/>
  <c r="DS691" i="7"/>
  <c r="DR691" i="7"/>
  <c r="DQ691" i="7"/>
  <c r="DP691" i="7"/>
  <c r="DO691" i="7"/>
  <c r="DN691" i="7"/>
  <c r="DM691" i="7"/>
  <c r="DL691" i="7"/>
  <c r="DK691" i="7"/>
  <c r="DJ691" i="7"/>
  <c r="DI691" i="7"/>
  <c r="DH691" i="7"/>
  <c r="DG691" i="7"/>
  <c r="DF691" i="7"/>
  <c r="DE691" i="7"/>
  <c r="DD691" i="7"/>
  <c r="DC691" i="7"/>
  <c r="DB691" i="7"/>
  <c r="DA691" i="7"/>
  <c r="CZ691" i="7"/>
  <c r="CY691" i="7"/>
  <c r="CX691" i="7"/>
  <c r="CW691" i="7"/>
  <c r="CV691" i="7"/>
  <c r="CU691" i="7"/>
  <c r="CT691" i="7"/>
  <c r="CS691" i="7"/>
  <c r="CR691" i="7"/>
  <c r="CQ691" i="7"/>
  <c r="CP691" i="7"/>
  <c r="CO691" i="7"/>
  <c r="CN691" i="7"/>
  <c r="CM691" i="7"/>
  <c r="CL691" i="7"/>
  <c r="CK691" i="7"/>
  <c r="CJ691" i="7"/>
  <c r="CI691" i="7"/>
  <c r="CH691" i="7"/>
  <c r="CG691" i="7"/>
  <c r="CF691" i="7"/>
  <c r="CE691" i="7"/>
  <c r="CD691" i="7"/>
  <c r="CC691" i="7"/>
  <c r="CB691" i="7"/>
  <c r="CA691" i="7"/>
  <c r="BZ691" i="7"/>
  <c r="BY691" i="7"/>
  <c r="BX691" i="7"/>
  <c r="BW691" i="7"/>
  <c r="BV691" i="7"/>
  <c r="BU691" i="7"/>
  <c r="DV685" i="7"/>
  <c r="DU685" i="7"/>
  <c r="DT685" i="7"/>
  <c r="DS685" i="7"/>
  <c r="DR685" i="7"/>
  <c r="DQ685" i="7"/>
  <c r="DP685" i="7"/>
  <c r="DO685" i="7"/>
  <c r="DN685" i="7"/>
  <c r="DM685" i="7"/>
  <c r="DL685" i="7"/>
  <c r="DK685" i="7"/>
  <c r="DJ685" i="7"/>
  <c r="DI685" i="7"/>
  <c r="DH685" i="7"/>
  <c r="DG685" i="7"/>
  <c r="DF685" i="7"/>
  <c r="DE685" i="7"/>
  <c r="DD685" i="7"/>
  <c r="DC685" i="7"/>
  <c r="DB685" i="7"/>
  <c r="DA685" i="7"/>
  <c r="CZ685" i="7"/>
  <c r="CY685" i="7"/>
  <c r="CX685" i="7"/>
  <c r="CW685" i="7"/>
  <c r="CV685" i="7"/>
  <c r="CU685" i="7"/>
  <c r="CT685" i="7"/>
  <c r="CS685" i="7"/>
  <c r="CR685" i="7"/>
  <c r="CQ685" i="7"/>
  <c r="CP685" i="7"/>
  <c r="CO685" i="7"/>
  <c r="CN685" i="7"/>
  <c r="CM685" i="7"/>
  <c r="CL685" i="7"/>
  <c r="CK685" i="7"/>
  <c r="CJ685" i="7"/>
  <c r="CI685" i="7"/>
  <c r="CH685" i="7"/>
  <c r="CG685" i="7"/>
  <c r="CF685" i="7"/>
  <c r="CE685" i="7"/>
  <c r="CD685" i="7"/>
  <c r="CC685" i="7"/>
  <c r="CB685" i="7"/>
  <c r="CA685" i="7"/>
  <c r="BZ685" i="7"/>
  <c r="BY685" i="7"/>
  <c r="BX685" i="7"/>
  <c r="BW685" i="7"/>
  <c r="BV685" i="7"/>
  <c r="BU685" i="7"/>
  <c r="DV676" i="7"/>
  <c r="DU676" i="7"/>
  <c r="DT676" i="7"/>
  <c r="DS676" i="7"/>
  <c r="DR676" i="7"/>
  <c r="DQ676" i="7"/>
  <c r="DP676" i="7"/>
  <c r="DO676" i="7"/>
  <c r="DN676" i="7"/>
  <c r="DM676" i="7"/>
  <c r="DL676" i="7"/>
  <c r="DK676" i="7"/>
  <c r="DJ676" i="7"/>
  <c r="DI676" i="7"/>
  <c r="DH676" i="7"/>
  <c r="DG676" i="7"/>
  <c r="DF676" i="7"/>
  <c r="DE676" i="7"/>
  <c r="DD676" i="7"/>
  <c r="DC676" i="7"/>
  <c r="DB676" i="7"/>
  <c r="DA676" i="7"/>
  <c r="CZ676" i="7"/>
  <c r="CY676" i="7"/>
  <c r="CX676" i="7"/>
  <c r="CW676" i="7"/>
  <c r="CV676" i="7"/>
  <c r="CU676" i="7"/>
  <c r="CT676" i="7"/>
  <c r="CS676" i="7"/>
  <c r="CR676" i="7"/>
  <c r="CQ676" i="7"/>
  <c r="CP676" i="7"/>
  <c r="CO676" i="7"/>
  <c r="CN676" i="7"/>
  <c r="CM676" i="7"/>
  <c r="CL676" i="7"/>
  <c r="CK676" i="7"/>
  <c r="CJ676" i="7"/>
  <c r="CI676" i="7"/>
  <c r="CH676" i="7"/>
  <c r="CG676" i="7"/>
  <c r="CF676" i="7"/>
  <c r="CE676" i="7"/>
  <c r="CD676" i="7"/>
  <c r="CC676" i="7"/>
  <c r="CB676" i="7"/>
  <c r="CA676" i="7"/>
  <c r="BZ676" i="7"/>
  <c r="BY676" i="7"/>
  <c r="BX676" i="7"/>
  <c r="BW676" i="7"/>
  <c r="BV676" i="7"/>
  <c r="BU676" i="7"/>
  <c r="DV670" i="7"/>
  <c r="DU670" i="7"/>
  <c r="DT670" i="7"/>
  <c r="DS670" i="7"/>
  <c r="DR670" i="7"/>
  <c r="DQ670" i="7"/>
  <c r="DP670" i="7"/>
  <c r="DO670" i="7"/>
  <c r="DN670" i="7"/>
  <c r="DM670" i="7"/>
  <c r="DL670" i="7"/>
  <c r="DK670" i="7"/>
  <c r="DJ670" i="7"/>
  <c r="DI670" i="7"/>
  <c r="DH670" i="7"/>
  <c r="DG670" i="7"/>
  <c r="DF670" i="7"/>
  <c r="DE670" i="7"/>
  <c r="DD670" i="7"/>
  <c r="DC670" i="7"/>
  <c r="DB670" i="7"/>
  <c r="DA670" i="7"/>
  <c r="CZ670" i="7"/>
  <c r="CY670" i="7"/>
  <c r="CX670" i="7"/>
  <c r="CW670" i="7"/>
  <c r="CV670" i="7"/>
  <c r="CU670" i="7"/>
  <c r="CT670" i="7"/>
  <c r="CS670" i="7"/>
  <c r="CR670" i="7"/>
  <c r="CQ670" i="7"/>
  <c r="CP670" i="7"/>
  <c r="CO670" i="7"/>
  <c r="CN670" i="7"/>
  <c r="CM670" i="7"/>
  <c r="CL670" i="7"/>
  <c r="CK670" i="7"/>
  <c r="CJ670" i="7"/>
  <c r="CI670" i="7"/>
  <c r="CH670" i="7"/>
  <c r="CG670" i="7"/>
  <c r="CF670" i="7"/>
  <c r="CE670" i="7"/>
  <c r="CD670" i="7"/>
  <c r="CC670" i="7"/>
  <c r="CB670" i="7"/>
  <c r="CA670" i="7"/>
  <c r="BZ670" i="7"/>
  <c r="BY670" i="7"/>
  <c r="BX670" i="7"/>
  <c r="BW670" i="7"/>
  <c r="BV670" i="7"/>
  <c r="BU670" i="7"/>
  <c r="DV664" i="7"/>
  <c r="DU664" i="7"/>
  <c r="DT664" i="7"/>
  <c r="DS664" i="7"/>
  <c r="DR664" i="7"/>
  <c r="DQ664" i="7"/>
  <c r="DP664" i="7"/>
  <c r="DO664" i="7"/>
  <c r="DN664" i="7"/>
  <c r="DM664" i="7"/>
  <c r="DL664" i="7"/>
  <c r="DK664" i="7"/>
  <c r="DJ664" i="7"/>
  <c r="DI664" i="7"/>
  <c r="DH664" i="7"/>
  <c r="DG664" i="7"/>
  <c r="DF664" i="7"/>
  <c r="DE664" i="7"/>
  <c r="DD664" i="7"/>
  <c r="DC664" i="7"/>
  <c r="DB664" i="7"/>
  <c r="DA664" i="7"/>
  <c r="CZ664" i="7"/>
  <c r="CY664" i="7"/>
  <c r="CX664" i="7"/>
  <c r="CW664" i="7"/>
  <c r="CV664" i="7"/>
  <c r="CU664" i="7"/>
  <c r="CT664" i="7"/>
  <c r="CS664" i="7"/>
  <c r="CR664" i="7"/>
  <c r="CQ664" i="7"/>
  <c r="CP664" i="7"/>
  <c r="CO664" i="7"/>
  <c r="CN664" i="7"/>
  <c r="CM664" i="7"/>
  <c r="CL664" i="7"/>
  <c r="CK664" i="7"/>
  <c r="CJ664" i="7"/>
  <c r="CI664" i="7"/>
  <c r="CH664" i="7"/>
  <c r="CG664" i="7"/>
  <c r="CF664" i="7"/>
  <c r="CE664" i="7"/>
  <c r="CD664" i="7"/>
  <c r="CC664" i="7"/>
  <c r="CB664" i="7"/>
  <c r="CA664" i="7"/>
  <c r="BZ664" i="7"/>
  <c r="BY664" i="7"/>
  <c r="BX664" i="7"/>
  <c r="BW664" i="7"/>
  <c r="BV664" i="7"/>
  <c r="BU664" i="7"/>
  <c r="DV660" i="7"/>
  <c r="DU660" i="7"/>
  <c r="DT660" i="7"/>
  <c r="DS660" i="7"/>
  <c r="DR660" i="7"/>
  <c r="DQ660" i="7"/>
  <c r="DP660" i="7"/>
  <c r="DO660" i="7"/>
  <c r="DN660" i="7"/>
  <c r="DM660" i="7"/>
  <c r="DL660" i="7"/>
  <c r="DK660" i="7"/>
  <c r="DJ660" i="7"/>
  <c r="DI660" i="7"/>
  <c r="DH660" i="7"/>
  <c r="DG660" i="7"/>
  <c r="DF660" i="7"/>
  <c r="DE660" i="7"/>
  <c r="DD660" i="7"/>
  <c r="DC660" i="7"/>
  <c r="DB660" i="7"/>
  <c r="DA660" i="7"/>
  <c r="CZ660" i="7"/>
  <c r="CY660" i="7"/>
  <c r="CX660" i="7"/>
  <c r="CW660" i="7"/>
  <c r="CV660" i="7"/>
  <c r="CU660" i="7"/>
  <c r="CT660" i="7"/>
  <c r="CS660" i="7"/>
  <c r="CR660" i="7"/>
  <c r="CQ660" i="7"/>
  <c r="CP660" i="7"/>
  <c r="CO660" i="7"/>
  <c r="CN660" i="7"/>
  <c r="CM660" i="7"/>
  <c r="CL660" i="7"/>
  <c r="CK660" i="7"/>
  <c r="CJ660" i="7"/>
  <c r="CI660" i="7"/>
  <c r="CH660" i="7"/>
  <c r="CG660" i="7"/>
  <c r="CF660" i="7"/>
  <c r="CE660" i="7"/>
  <c r="CD660" i="7"/>
  <c r="CC660" i="7"/>
  <c r="CB660" i="7"/>
  <c r="CA660" i="7"/>
  <c r="BZ660" i="7"/>
  <c r="BY660" i="7"/>
  <c r="BX660" i="7"/>
  <c r="BW660" i="7"/>
  <c r="BV660" i="7"/>
  <c r="BU660" i="7"/>
  <c r="DV654" i="7"/>
  <c r="DU654" i="7"/>
  <c r="DT654" i="7"/>
  <c r="DS654" i="7"/>
  <c r="DR654" i="7"/>
  <c r="DQ654" i="7"/>
  <c r="DP654" i="7"/>
  <c r="DO654" i="7"/>
  <c r="DN654" i="7"/>
  <c r="DM654" i="7"/>
  <c r="DL654" i="7"/>
  <c r="DK654" i="7"/>
  <c r="DJ654" i="7"/>
  <c r="DI654" i="7"/>
  <c r="DH654" i="7"/>
  <c r="DG654" i="7"/>
  <c r="DF654" i="7"/>
  <c r="DE654" i="7"/>
  <c r="DD654" i="7"/>
  <c r="DC654" i="7"/>
  <c r="DB654" i="7"/>
  <c r="DA654" i="7"/>
  <c r="CZ654" i="7"/>
  <c r="CY654" i="7"/>
  <c r="CX654" i="7"/>
  <c r="CW654" i="7"/>
  <c r="CV654" i="7"/>
  <c r="CU654" i="7"/>
  <c r="CT654" i="7"/>
  <c r="CS654" i="7"/>
  <c r="CR654" i="7"/>
  <c r="CQ654" i="7"/>
  <c r="CP654" i="7"/>
  <c r="CO654" i="7"/>
  <c r="CN654" i="7"/>
  <c r="CM654" i="7"/>
  <c r="CL654" i="7"/>
  <c r="CK654" i="7"/>
  <c r="CJ654" i="7"/>
  <c r="CI654" i="7"/>
  <c r="CH654" i="7"/>
  <c r="CG654" i="7"/>
  <c r="CF654" i="7"/>
  <c r="CE654" i="7"/>
  <c r="CD654" i="7"/>
  <c r="CC654" i="7"/>
  <c r="CB654" i="7"/>
  <c r="CA654" i="7"/>
  <c r="BZ654" i="7"/>
  <c r="BY654" i="7"/>
  <c r="BX654" i="7"/>
  <c r="BW654" i="7"/>
  <c r="BV654" i="7"/>
  <c r="BU654" i="7"/>
  <c r="DV645" i="7"/>
  <c r="DU645" i="7"/>
  <c r="DT645" i="7"/>
  <c r="DS645" i="7"/>
  <c r="DR645" i="7"/>
  <c r="DQ645" i="7"/>
  <c r="DP645" i="7"/>
  <c r="DO645" i="7"/>
  <c r="DN645" i="7"/>
  <c r="DM645" i="7"/>
  <c r="DL645" i="7"/>
  <c r="DK645" i="7"/>
  <c r="DJ645" i="7"/>
  <c r="DI645" i="7"/>
  <c r="DH645" i="7"/>
  <c r="DG645" i="7"/>
  <c r="DF645" i="7"/>
  <c r="DE645" i="7"/>
  <c r="DD645" i="7"/>
  <c r="DC645" i="7"/>
  <c r="DB645" i="7"/>
  <c r="DA645" i="7"/>
  <c r="CZ645" i="7"/>
  <c r="CY645" i="7"/>
  <c r="CX645" i="7"/>
  <c r="CW645" i="7"/>
  <c r="CV645" i="7"/>
  <c r="CU645" i="7"/>
  <c r="CT645" i="7"/>
  <c r="CS645" i="7"/>
  <c r="CR645" i="7"/>
  <c r="CQ645" i="7"/>
  <c r="CP645" i="7"/>
  <c r="CO645" i="7"/>
  <c r="CN645" i="7"/>
  <c r="CM645" i="7"/>
  <c r="CL645" i="7"/>
  <c r="CK645" i="7"/>
  <c r="CJ645" i="7"/>
  <c r="CI645" i="7"/>
  <c r="CH645" i="7"/>
  <c r="CG645" i="7"/>
  <c r="CF645" i="7"/>
  <c r="CE645" i="7"/>
  <c r="CD645" i="7"/>
  <c r="CC645" i="7"/>
  <c r="CB645" i="7"/>
  <c r="CA645" i="7"/>
  <c r="BZ645" i="7"/>
  <c r="BY645" i="7"/>
  <c r="BX645" i="7"/>
  <c r="BW645" i="7"/>
  <c r="BV645" i="7"/>
  <c r="BU645" i="7"/>
  <c r="DV639" i="7"/>
  <c r="DU639" i="7"/>
  <c r="DT639" i="7"/>
  <c r="DS639" i="7"/>
  <c r="DR639" i="7"/>
  <c r="DQ639" i="7"/>
  <c r="DP639" i="7"/>
  <c r="DO639" i="7"/>
  <c r="DN639" i="7"/>
  <c r="DM639" i="7"/>
  <c r="DL639" i="7"/>
  <c r="DK639" i="7"/>
  <c r="DJ639" i="7"/>
  <c r="DI639" i="7"/>
  <c r="DH639" i="7"/>
  <c r="DG639" i="7"/>
  <c r="DF639" i="7"/>
  <c r="DE639" i="7"/>
  <c r="DD639" i="7"/>
  <c r="DC639" i="7"/>
  <c r="DB639" i="7"/>
  <c r="DA639" i="7"/>
  <c r="CZ639" i="7"/>
  <c r="CY639" i="7"/>
  <c r="CX639" i="7"/>
  <c r="CW639" i="7"/>
  <c r="CV639" i="7"/>
  <c r="CU639" i="7"/>
  <c r="CT639" i="7"/>
  <c r="CS639" i="7"/>
  <c r="CR639" i="7"/>
  <c r="CQ639" i="7"/>
  <c r="CP639" i="7"/>
  <c r="CO639" i="7"/>
  <c r="CN639" i="7"/>
  <c r="CM639" i="7"/>
  <c r="CL639" i="7"/>
  <c r="CK639" i="7"/>
  <c r="CJ639" i="7"/>
  <c r="CI639" i="7"/>
  <c r="CH639" i="7"/>
  <c r="CG639" i="7"/>
  <c r="CF639" i="7"/>
  <c r="CE639" i="7"/>
  <c r="CD639" i="7"/>
  <c r="CC639" i="7"/>
  <c r="CB639" i="7"/>
  <c r="CA639" i="7"/>
  <c r="BZ639" i="7"/>
  <c r="BY639" i="7"/>
  <c r="BX639" i="7"/>
  <c r="BW639" i="7"/>
  <c r="BV639" i="7"/>
  <c r="BU639" i="7"/>
  <c r="DV629" i="7"/>
  <c r="DU629" i="7"/>
  <c r="DT629" i="7"/>
  <c r="DS629" i="7"/>
  <c r="DR629" i="7"/>
  <c r="DQ629" i="7"/>
  <c r="DP629" i="7"/>
  <c r="DO629" i="7"/>
  <c r="DN629" i="7"/>
  <c r="DM629" i="7"/>
  <c r="DL629" i="7"/>
  <c r="DK629" i="7"/>
  <c r="DJ629" i="7"/>
  <c r="DI629" i="7"/>
  <c r="DH629" i="7"/>
  <c r="DG629" i="7"/>
  <c r="DF629" i="7"/>
  <c r="DE629" i="7"/>
  <c r="DD629" i="7"/>
  <c r="DC629" i="7"/>
  <c r="DB629" i="7"/>
  <c r="DA629" i="7"/>
  <c r="CZ629" i="7"/>
  <c r="CY629" i="7"/>
  <c r="CX629" i="7"/>
  <c r="CW629" i="7"/>
  <c r="CV629" i="7"/>
  <c r="CU629" i="7"/>
  <c r="CT629" i="7"/>
  <c r="CS629" i="7"/>
  <c r="CR629" i="7"/>
  <c r="CQ629" i="7"/>
  <c r="CP629" i="7"/>
  <c r="CO629" i="7"/>
  <c r="CN629" i="7"/>
  <c r="CM629" i="7"/>
  <c r="CL629" i="7"/>
  <c r="CK629" i="7"/>
  <c r="CJ629" i="7"/>
  <c r="CI629" i="7"/>
  <c r="CH629" i="7"/>
  <c r="CG629" i="7"/>
  <c r="CF629" i="7"/>
  <c r="CE629" i="7"/>
  <c r="CD629" i="7"/>
  <c r="CC629" i="7"/>
  <c r="CB629" i="7"/>
  <c r="CA629" i="7"/>
  <c r="BZ629" i="7"/>
  <c r="BY629" i="7"/>
  <c r="BX629" i="7"/>
  <c r="BW629" i="7"/>
  <c r="BV629" i="7"/>
  <c r="BU629" i="7"/>
  <c r="DV623" i="7"/>
  <c r="DU623" i="7"/>
  <c r="DT623" i="7"/>
  <c r="DS623" i="7"/>
  <c r="DR623" i="7"/>
  <c r="DQ623" i="7"/>
  <c r="DP623" i="7"/>
  <c r="DO623" i="7"/>
  <c r="DN623" i="7"/>
  <c r="DM623" i="7"/>
  <c r="DL623" i="7"/>
  <c r="DK623" i="7"/>
  <c r="DJ623" i="7"/>
  <c r="DI623" i="7"/>
  <c r="DH623" i="7"/>
  <c r="DG623" i="7"/>
  <c r="DF623" i="7"/>
  <c r="DE623" i="7"/>
  <c r="DD623" i="7"/>
  <c r="DC623" i="7"/>
  <c r="DB623" i="7"/>
  <c r="DA623" i="7"/>
  <c r="CZ623" i="7"/>
  <c r="CY623" i="7"/>
  <c r="CX623" i="7"/>
  <c r="CW623" i="7"/>
  <c r="CV623" i="7"/>
  <c r="CU623" i="7"/>
  <c r="CT623" i="7"/>
  <c r="CS623" i="7"/>
  <c r="CR623" i="7"/>
  <c r="CQ623" i="7"/>
  <c r="CP623" i="7"/>
  <c r="CO623" i="7"/>
  <c r="CN623" i="7"/>
  <c r="CM623" i="7"/>
  <c r="CL623" i="7"/>
  <c r="CK623" i="7"/>
  <c r="CJ623" i="7"/>
  <c r="CI623" i="7"/>
  <c r="CH623" i="7"/>
  <c r="CG623" i="7"/>
  <c r="CF623" i="7"/>
  <c r="CE623" i="7"/>
  <c r="CD623" i="7"/>
  <c r="CC623" i="7"/>
  <c r="CB623" i="7"/>
  <c r="CA623" i="7"/>
  <c r="BZ623" i="7"/>
  <c r="BY623" i="7"/>
  <c r="BX623" i="7"/>
  <c r="BW623" i="7"/>
  <c r="BV623" i="7"/>
  <c r="BU623" i="7"/>
  <c r="DV617" i="7"/>
  <c r="DU617" i="7"/>
  <c r="DT617" i="7"/>
  <c r="DS617" i="7"/>
  <c r="DR617" i="7"/>
  <c r="DQ617" i="7"/>
  <c r="DP617" i="7"/>
  <c r="DO617" i="7"/>
  <c r="DN617" i="7"/>
  <c r="DM617" i="7"/>
  <c r="DL617" i="7"/>
  <c r="DK617" i="7"/>
  <c r="DJ617" i="7"/>
  <c r="DI617" i="7"/>
  <c r="DH617" i="7"/>
  <c r="DG617" i="7"/>
  <c r="DF617" i="7"/>
  <c r="DE617" i="7"/>
  <c r="DD617" i="7"/>
  <c r="DC617" i="7"/>
  <c r="DB617" i="7"/>
  <c r="DA617" i="7"/>
  <c r="CZ617" i="7"/>
  <c r="CY617" i="7"/>
  <c r="CX617" i="7"/>
  <c r="CW617" i="7"/>
  <c r="CV617" i="7"/>
  <c r="CU617" i="7"/>
  <c r="CT617" i="7"/>
  <c r="CS617" i="7"/>
  <c r="CR617" i="7"/>
  <c r="CQ617" i="7"/>
  <c r="CP617" i="7"/>
  <c r="CO617" i="7"/>
  <c r="CN617" i="7"/>
  <c r="CM617" i="7"/>
  <c r="CL617" i="7"/>
  <c r="CK617" i="7"/>
  <c r="CJ617" i="7"/>
  <c r="CI617" i="7"/>
  <c r="CH617" i="7"/>
  <c r="CG617" i="7"/>
  <c r="CF617" i="7"/>
  <c r="CE617" i="7"/>
  <c r="CD617" i="7"/>
  <c r="CC617" i="7"/>
  <c r="CB617" i="7"/>
  <c r="CA617" i="7"/>
  <c r="BZ617" i="7"/>
  <c r="BY617" i="7"/>
  <c r="BX617" i="7"/>
  <c r="BW617" i="7"/>
  <c r="BV617" i="7"/>
  <c r="BU617" i="7"/>
  <c r="DV610" i="7"/>
  <c r="DU610" i="7"/>
  <c r="DT610" i="7"/>
  <c r="DS610" i="7"/>
  <c r="DR610" i="7"/>
  <c r="DQ610" i="7"/>
  <c r="DP610" i="7"/>
  <c r="DO610" i="7"/>
  <c r="DN610" i="7"/>
  <c r="DM610" i="7"/>
  <c r="DL610" i="7"/>
  <c r="DK610" i="7"/>
  <c r="DJ610" i="7"/>
  <c r="DI610" i="7"/>
  <c r="DH610" i="7"/>
  <c r="DG610" i="7"/>
  <c r="DF610" i="7"/>
  <c r="DE610" i="7"/>
  <c r="DD610" i="7"/>
  <c r="DC610" i="7"/>
  <c r="DB610" i="7"/>
  <c r="DA610" i="7"/>
  <c r="CZ610" i="7"/>
  <c r="CY610" i="7"/>
  <c r="CX610" i="7"/>
  <c r="CW610" i="7"/>
  <c r="CV610" i="7"/>
  <c r="CU610" i="7"/>
  <c r="CT610" i="7"/>
  <c r="CS610" i="7"/>
  <c r="CR610" i="7"/>
  <c r="CQ610" i="7"/>
  <c r="CP610" i="7"/>
  <c r="CO610" i="7"/>
  <c r="CN610" i="7"/>
  <c r="CM610" i="7"/>
  <c r="CL610" i="7"/>
  <c r="CK610" i="7"/>
  <c r="CJ610" i="7"/>
  <c r="CI610" i="7"/>
  <c r="CH610" i="7"/>
  <c r="CG610" i="7"/>
  <c r="CF610" i="7"/>
  <c r="CE610" i="7"/>
  <c r="CD610" i="7"/>
  <c r="CC610" i="7"/>
  <c r="CB610" i="7"/>
  <c r="CA610" i="7"/>
  <c r="BZ610" i="7"/>
  <c r="BY610" i="7"/>
  <c r="BX610" i="7"/>
  <c r="BW610" i="7"/>
  <c r="BV610" i="7"/>
  <c r="BU610" i="7"/>
  <c r="DV604" i="7"/>
  <c r="DU604" i="7"/>
  <c r="DT604" i="7"/>
  <c r="DS604" i="7"/>
  <c r="DR604" i="7"/>
  <c r="DQ604" i="7"/>
  <c r="DP604" i="7"/>
  <c r="DO604" i="7"/>
  <c r="DN604" i="7"/>
  <c r="DM604" i="7"/>
  <c r="DL604" i="7"/>
  <c r="DK604" i="7"/>
  <c r="DJ604" i="7"/>
  <c r="DI604" i="7"/>
  <c r="DH604" i="7"/>
  <c r="DG604" i="7"/>
  <c r="DF604" i="7"/>
  <c r="DE604" i="7"/>
  <c r="DD604" i="7"/>
  <c r="DC604" i="7"/>
  <c r="DB604" i="7"/>
  <c r="DA604" i="7"/>
  <c r="CZ604" i="7"/>
  <c r="CY604" i="7"/>
  <c r="CX604" i="7"/>
  <c r="CW604" i="7"/>
  <c r="CV604" i="7"/>
  <c r="CU604" i="7"/>
  <c r="CT604" i="7"/>
  <c r="CS604" i="7"/>
  <c r="CR604" i="7"/>
  <c r="CQ604" i="7"/>
  <c r="CP604" i="7"/>
  <c r="CO604" i="7"/>
  <c r="CN604" i="7"/>
  <c r="CM604" i="7"/>
  <c r="CL604" i="7"/>
  <c r="CK604" i="7"/>
  <c r="CJ604" i="7"/>
  <c r="CI604" i="7"/>
  <c r="CH604" i="7"/>
  <c r="CG604" i="7"/>
  <c r="CF604" i="7"/>
  <c r="CE604" i="7"/>
  <c r="CD604" i="7"/>
  <c r="CC604" i="7"/>
  <c r="CB604" i="7"/>
  <c r="CA604" i="7"/>
  <c r="BZ604" i="7"/>
  <c r="BY604" i="7"/>
  <c r="BX604" i="7"/>
  <c r="BW604" i="7"/>
  <c r="BV604" i="7"/>
  <c r="BU604" i="7"/>
  <c r="DV598" i="7"/>
  <c r="DU598" i="7"/>
  <c r="DT598" i="7"/>
  <c r="DS598" i="7"/>
  <c r="DR598" i="7"/>
  <c r="DQ598" i="7"/>
  <c r="DP598" i="7"/>
  <c r="DO598" i="7"/>
  <c r="DN598" i="7"/>
  <c r="DM598" i="7"/>
  <c r="DL598" i="7"/>
  <c r="DK598" i="7"/>
  <c r="DJ598" i="7"/>
  <c r="DI598" i="7"/>
  <c r="DH598" i="7"/>
  <c r="DG598" i="7"/>
  <c r="DF598" i="7"/>
  <c r="DE598" i="7"/>
  <c r="DD598" i="7"/>
  <c r="DC598" i="7"/>
  <c r="DB598" i="7"/>
  <c r="DA598" i="7"/>
  <c r="CZ598" i="7"/>
  <c r="CY598" i="7"/>
  <c r="CX598" i="7"/>
  <c r="CW598" i="7"/>
  <c r="CV598" i="7"/>
  <c r="CU598" i="7"/>
  <c r="CT598" i="7"/>
  <c r="CS598" i="7"/>
  <c r="CR598" i="7"/>
  <c r="CQ598" i="7"/>
  <c r="CP598" i="7"/>
  <c r="CO598" i="7"/>
  <c r="CN598" i="7"/>
  <c r="CM598" i="7"/>
  <c r="CL598" i="7"/>
  <c r="CK598" i="7"/>
  <c r="CJ598" i="7"/>
  <c r="CI598" i="7"/>
  <c r="CH598" i="7"/>
  <c r="CG598" i="7"/>
  <c r="CF598" i="7"/>
  <c r="CE598" i="7"/>
  <c r="CD598" i="7"/>
  <c r="CC598" i="7"/>
  <c r="CB598" i="7"/>
  <c r="CA598" i="7"/>
  <c r="BZ598" i="7"/>
  <c r="BY598" i="7"/>
  <c r="BX598" i="7"/>
  <c r="BW598" i="7"/>
  <c r="BV598" i="7"/>
  <c r="BU598" i="7"/>
  <c r="DV596" i="7"/>
  <c r="DU596" i="7"/>
  <c r="DT596" i="7"/>
  <c r="DS596" i="7"/>
  <c r="DR596" i="7"/>
  <c r="DQ596" i="7"/>
  <c r="DP596" i="7"/>
  <c r="DO596" i="7"/>
  <c r="DN596" i="7"/>
  <c r="DM596" i="7"/>
  <c r="DL596" i="7"/>
  <c r="DK596" i="7"/>
  <c r="DJ596" i="7"/>
  <c r="DI596" i="7"/>
  <c r="DH596" i="7"/>
  <c r="DG596" i="7"/>
  <c r="DF596" i="7"/>
  <c r="DE596" i="7"/>
  <c r="DD596" i="7"/>
  <c r="DC596" i="7"/>
  <c r="DB596" i="7"/>
  <c r="DA596" i="7"/>
  <c r="CZ596" i="7"/>
  <c r="CY596" i="7"/>
  <c r="CX596" i="7"/>
  <c r="CW596" i="7"/>
  <c r="CV596" i="7"/>
  <c r="CU596" i="7"/>
  <c r="CT596" i="7"/>
  <c r="CS596" i="7"/>
  <c r="CR596" i="7"/>
  <c r="CQ596" i="7"/>
  <c r="CP596" i="7"/>
  <c r="CO596" i="7"/>
  <c r="CN596" i="7"/>
  <c r="CM596" i="7"/>
  <c r="CL596" i="7"/>
  <c r="CK596" i="7"/>
  <c r="CJ596" i="7"/>
  <c r="CI596" i="7"/>
  <c r="CH596" i="7"/>
  <c r="CG596" i="7"/>
  <c r="CF596" i="7"/>
  <c r="CE596" i="7"/>
  <c r="CD596" i="7"/>
  <c r="CC596" i="7"/>
  <c r="CB596" i="7"/>
  <c r="CA596" i="7"/>
  <c r="BZ596" i="7"/>
  <c r="BY596" i="7"/>
  <c r="BX596" i="7"/>
  <c r="BW596" i="7"/>
  <c r="BV596" i="7"/>
  <c r="BU596" i="7"/>
  <c r="DV593" i="7"/>
  <c r="DU593" i="7"/>
  <c r="DT593" i="7"/>
  <c r="DS593" i="7"/>
  <c r="DR593" i="7"/>
  <c r="DQ593" i="7"/>
  <c r="DP593" i="7"/>
  <c r="DO593" i="7"/>
  <c r="DN593" i="7"/>
  <c r="DM593" i="7"/>
  <c r="DL593" i="7"/>
  <c r="DK593" i="7"/>
  <c r="DJ593" i="7"/>
  <c r="DI593" i="7"/>
  <c r="DH593" i="7"/>
  <c r="DG593" i="7"/>
  <c r="DF593" i="7"/>
  <c r="DE593" i="7"/>
  <c r="DD593" i="7"/>
  <c r="DC593" i="7"/>
  <c r="DB593" i="7"/>
  <c r="DA593" i="7"/>
  <c r="CZ593" i="7"/>
  <c r="CY593" i="7"/>
  <c r="CX593" i="7"/>
  <c r="CW593" i="7"/>
  <c r="CV593" i="7"/>
  <c r="CU593" i="7"/>
  <c r="CT593" i="7"/>
  <c r="CS593" i="7"/>
  <c r="CR593" i="7"/>
  <c r="CQ593" i="7"/>
  <c r="CP593" i="7"/>
  <c r="CO593" i="7"/>
  <c r="CN593" i="7"/>
  <c r="CM593" i="7"/>
  <c r="CL593" i="7"/>
  <c r="CK593" i="7"/>
  <c r="CJ593" i="7"/>
  <c r="CI593" i="7"/>
  <c r="CH593" i="7"/>
  <c r="CG593" i="7"/>
  <c r="CF593" i="7"/>
  <c r="CE593" i="7"/>
  <c r="CD593" i="7"/>
  <c r="CC593" i="7"/>
  <c r="CB593" i="7"/>
  <c r="CA593" i="7"/>
  <c r="BZ593" i="7"/>
  <c r="BY593" i="7"/>
  <c r="BX593" i="7"/>
  <c r="BW593" i="7"/>
  <c r="BV593" i="7"/>
  <c r="BU593" i="7"/>
  <c r="DV585" i="7"/>
  <c r="DU585" i="7"/>
  <c r="DT585" i="7"/>
  <c r="DS585" i="7"/>
  <c r="DR585" i="7"/>
  <c r="DQ585" i="7"/>
  <c r="DP585" i="7"/>
  <c r="DO585" i="7"/>
  <c r="DN585" i="7"/>
  <c r="DM585" i="7"/>
  <c r="DL585" i="7"/>
  <c r="DK585" i="7"/>
  <c r="DJ585" i="7"/>
  <c r="DI585" i="7"/>
  <c r="DH585" i="7"/>
  <c r="DG585" i="7"/>
  <c r="DF585" i="7"/>
  <c r="DE585" i="7"/>
  <c r="DD585" i="7"/>
  <c r="DC585" i="7"/>
  <c r="DB585" i="7"/>
  <c r="DA585" i="7"/>
  <c r="CZ585" i="7"/>
  <c r="CY585" i="7"/>
  <c r="CX585" i="7"/>
  <c r="CW585" i="7"/>
  <c r="CV585" i="7"/>
  <c r="CU585" i="7"/>
  <c r="CT585" i="7"/>
  <c r="CS585" i="7"/>
  <c r="CR585" i="7"/>
  <c r="CQ585" i="7"/>
  <c r="CP585" i="7"/>
  <c r="CO585" i="7"/>
  <c r="CN585" i="7"/>
  <c r="CM585" i="7"/>
  <c r="CL585" i="7"/>
  <c r="CK585" i="7"/>
  <c r="CJ585" i="7"/>
  <c r="CI585" i="7"/>
  <c r="CH585" i="7"/>
  <c r="CG585" i="7"/>
  <c r="CF585" i="7"/>
  <c r="CE585" i="7"/>
  <c r="CD585" i="7"/>
  <c r="CC585" i="7"/>
  <c r="CB585" i="7"/>
  <c r="CA585" i="7"/>
  <c r="BZ585" i="7"/>
  <c r="BY585" i="7"/>
  <c r="BX585" i="7"/>
  <c r="BW585" i="7"/>
  <c r="BV585" i="7"/>
  <c r="BU585" i="7"/>
  <c r="DV579" i="7"/>
  <c r="DU579" i="7"/>
  <c r="DT579" i="7"/>
  <c r="DS579" i="7"/>
  <c r="DR579" i="7"/>
  <c r="DQ579" i="7"/>
  <c r="DP579" i="7"/>
  <c r="DO579" i="7"/>
  <c r="DN579" i="7"/>
  <c r="DM579" i="7"/>
  <c r="DL579" i="7"/>
  <c r="DK579" i="7"/>
  <c r="DJ579" i="7"/>
  <c r="DI579" i="7"/>
  <c r="DH579" i="7"/>
  <c r="DG579" i="7"/>
  <c r="DF579" i="7"/>
  <c r="DE579" i="7"/>
  <c r="DD579" i="7"/>
  <c r="DC579" i="7"/>
  <c r="DB579" i="7"/>
  <c r="DA579" i="7"/>
  <c r="CZ579" i="7"/>
  <c r="CY579" i="7"/>
  <c r="CX579" i="7"/>
  <c r="CW579" i="7"/>
  <c r="CV579" i="7"/>
  <c r="CU579" i="7"/>
  <c r="CT579" i="7"/>
  <c r="CS579" i="7"/>
  <c r="CR579" i="7"/>
  <c r="CQ579" i="7"/>
  <c r="CP579" i="7"/>
  <c r="CO579" i="7"/>
  <c r="CN579" i="7"/>
  <c r="CM579" i="7"/>
  <c r="CL579" i="7"/>
  <c r="CK579" i="7"/>
  <c r="CJ579" i="7"/>
  <c r="CI579" i="7"/>
  <c r="CH579" i="7"/>
  <c r="CG579" i="7"/>
  <c r="CF579" i="7"/>
  <c r="CE579" i="7"/>
  <c r="CD579" i="7"/>
  <c r="CC579" i="7"/>
  <c r="CB579" i="7"/>
  <c r="CA579" i="7"/>
  <c r="BZ579" i="7"/>
  <c r="BY579" i="7"/>
  <c r="BX579" i="7"/>
  <c r="BW579" i="7"/>
  <c r="BV579" i="7"/>
  <c r="BU579" i="7"/>
  <c r="DV573" i="7"/>
  <c r="DU573" i="7"/>
  <c r="DT573" i="7"/>
  <c r="DS573" i="7"/>
  <c r="DR573" i="7"/>
  <c r="DQ573" i="7"/>
  <c r="DP573" i="7"/>
  <c r="DO573" i="7"/>
  <c r="DN573" i="7"/>
  <c r="DM573" i="7"/>
  <c r="DL573" i="7"/>
  <c r="DK573" i="7"/>
  <c r="DJ573" i="7"/>
  <c r="DI573" i="7"/>
  <c r="DH573" i="7"/>
  <c r="DG573" i="7"/>
  <c r="DF573" i="7"/>
  <c r="DE573" i="7"/>
  <c r="DD573" i="7"/>
  <c r="DC573" i="7"/>
  <c r="DB573" i="7"/>
  <c r="DA573" i="7"/>
  <c r="CZ573" i="7"/>
  <c r="CY573" i="7"/>
  <c r="CX573" i="7"/>
  <c r="CW573" i="7"/>
  <c r="CV573" i="7"/>
  <c r="CU573" i="7"/>
  <c r="CT573" i="7"/>
  <c r="CS573" i="7"/>
  <c r="CR573" i="7"/>
  <c r="CQ573" i="7"/>
  <c r="CP573" i="7"/>
  <c r="CO573" i="7"/>
  <c r="CN573" i="7"/>
  <c r="CM573" i="7"/>
  <c r="CL573" i="7"/>
  <c r="CK573" i="7"/>
  <c r="CJ573" i="7"/>
  <c r="CI573" i="7"/>
  <c r="CH573" i="7"/>
  <c r="CG573" i="7"/>
  <c r="CF573" i="7"/>
  <c r="CE573" i="7"/>
  <c r="CD573" i="7"/>
  <c r="CC573" i="7"/>
  <c r="CB573" i="7"/>
  <c r="CA573" i="7"/>
  <c r="BZ573" i="7"/>
  <c r="BY573" i="7"/>
  <c r="BX573" i="7"/>
  <c r="BW573" i="7"/>
  <c r="BV573" i="7"/>
  <c r="BU573" i="7"/>
  <c r="DV567" i="7"/>
  <c r="DU567" i="7"/>
  <c r="DT567" i="7"/>
  <c r="DS567" i="7"/>
  <c r="DR567" i="7"/>
  <c r="DQ567" i="7"/>
  <c r="DP567" i="7"/>
  <c r="DO567" i="7"/>
  <c r="DN567" i="7"/>
  <c r="DM567" i="7"/>
  <c r="DL567" i="7"/>
  <c r="DK567" i="7"/>
  <c r="DJ567" i="7"/>
  <c r="DI567" i="7"/>
  <c r="DH567" i="7"/>
  <c r="DG567" i="7"/>
  <c r="DF567" i="7"/>
  <c r="DE567" i="7"/>
  <c r="DD567" i="7"/>
  <c r="DC567" i="7"/>
  <c r="DB567" i="7"/>
  <c r="DA567" i="7"/>
  <c r="CZ567" i="7"/>
  <c r="CY567" i="7"/>
  <c r="CX567" i="7"/>
  <c r="CW567" i="7"/>
  <c r="CV567" i="7"/>
  <c r="CU567" i="7"/>
  <c r="CT567" i="7"/>
  <c r="CS567" i="7"/>
  <c r="CR567" i="7"/>
  <c r="CQ567" i="7"/>
  <c r="CP567" i="7"/>
  <c r="CO567" i="7"/>
  <c r="CN567" i="7"/>
  <c r="CM567" i="7"/>
  <c r="CL567" i="7"/>
  <c r="CK567" i="7"/>
  <c r="CJ567" i="7"/>
  <c r="CI567" i="7"/>
  <c r="CH567" i="7"/>
  <c r="CG567" i="7"/>
  <c r="CF567" i="7"/>
  <c r="CE567" i="7"/>
  <c r="CD567" i="7"/>
  <c r="CC567" i="7"/>
  <c r="CB567" i="7"/>
  <c r="CA567" i="7"/>
  <c r="BZ567" i="7"/>
  <c r="BY567" i="7"/>
  <c r="BX567" i="7"/>
  <c r="BW567" i="7"/>
  <c r="BV567" i="7"/>
  <c r="BU567" i="7"/>
  <c r="DV561" i="7"/>
  <c r="DU561" i="7"/>
  <c r="DT561" i="7"/>
  <c r="DS561" i="7"/>
  <c r="DR561" i="7"/>
  <c r="DQ561" i="7"/>
  <c r="DP561" i="7"/>
  <c r="DO561" i="7"/>
  <c r="DN561" i="7"/>
  <c r="DM561" i="7"/>
  <c r="DL561" i="7"/>
  <c r="DK561" i="7"/>
  <c r="DJ561" i="7"/>
  <c r="DI561" i="7"/>
  <c r="DH561" i="7"/>
  <c r="DG561" i="7"/>
  <c r="DF561" i="7"/>
  <c r="DE561" i="7"/>
  <c r="DD561" i="7"/>
  <c r="DC561" i="7"/>
  <c r="DB561" i="7"/>
  <c r="DA561" i="7"/>
  <c r="CZ561" i="7"/>
  <c r="CY561" i="7"/>
  <c r="CX561" i="7"/>
  <c r="CW561" i="7"/>
  <c r="CV561" i="7"/>
  <c r="CU561" i="7"/>
  <c r="CT561" i="7"/>
  <c r="CS561" i="7"/>
  <c r="CR561" i="7"/>
  <c r="CQ561" i="7"/>
  <c r="CP561" i="7"/>
  <c r="CO561" i="7"/>
  <c r="CN561" i="7"/>
  <c r="CM561" i="7"/>
  <c r="CL561" i="7"/>
  <c r="CK561" i="7"/>
  <c r="CJ561" i="7"/>
  <c r="CI561" i="7"/>
  <c r="CH561" i="7"/>
  <c r="CG561" i="7"/>
  <c r="CF561" i="7"/>
  <c r="CE561" i="7"/>
  <c r="CD561" i="7"/>
  <c r="CC561" i="7"/>
  <c r="CB561" i="7"/>
  <c r="CA561" i="7"/>
  <c r="BZ561" i="7"/>
  <c r="BY561" i="7"/>
  <c r="BX561" i="7"/>
  <c r="BW561" i="7"/>
  <c r="BV561" i="7"/>
  <c r="BU561" i="7"/>
  <c r="DV555" i="7"/>
  <c r="DU555" i="7"/>
  <c r="DT555" i="7"/>
  <c r="DS555" i="7"/>
  <c r="DR555" i="7"/>
  <c r="DQ555" i="7"/>
  <c r="DP555" i="7"/>
  <c r="DO555" i="7"/>
  <c r="DN555" i="7"/>
  <c r="DM555" i="7"/>
  <c r="DL555" i="7"/>
  <c r="DK555" i="7"/>
  <c r="DJ555" i="7"/>
  <c r="DI555" i="7"/>
  <c r="DH555" i="7"/>
  <c r="DG555" i="7"/>
  <c r="DF555" i="7"/>
  <c r="DE555" i="7"/>
  <c r="DD555" i="7"/>
  <c r="DC555" i="7"/>
  <c r="DB555" i="7"/>
  <c r="DA555" i="7"/>
  <c r="CZ555" i="7"/>
  <c r="CY555" i="7"/>
  <c r="CX555" i="7"/>
  <c r="CW555" i="7"/>
  <c r="CV555" i="7"/>
  <c r="CU555" i="7"/>
  <c r="CT555" i="7"/>
  <c r="CS555" i="7"/>
  <c r="CR555" i="7"/>
  <c r="CQ555" i="7"/>
  <c r="CP555" i="7"/>
  <c r="CO555" i="7"/>
  <c r="CN555" i="7"/>
  <c r="CM555" i="7"/>
  <c r="CL555" i="7"/>
  <c r="CK555" i="7"/>
  <c r="CJ555" i="7"/>
  <c r="CI555" i="7"/>
  <c r="CH555" i="7"/>
  <c r="CG555" i="7"/>
  <c r="CF555" i="7"/>
  <c r="CE555" i="7"/>
  <c r="CD555" i="7"/>
  <c r="CC555" i="7"/>
  <c r="CB555" i="7"/>
  <c r="CA555" i="7"/>
  <c r="BZ555" i="7"/>
  <c r="BY555" i="7"/>
  <c r="BX555" i="7"/>
  <c r="BW555" i="7"/>
  <c r="BV555" i="7"/>
  <c r="BU555" i="7"/>
  <c r="DV550" i="7"/>
  <c r="DU550" i="7"/>
  <c r="DT550" i="7"/>
  <c r="DS550" i="7"/>
  <c r="DR550" i="7"/>
  <c r="DQ550" i="7"/>
  <c r="DP550" i="7"/>
  <c r="DO550" i="7"/>
  <c r="DN550" i="7"/>
  <c r="DM550" i="7"/>
  <c r="DL550" i="7"/>
  <c r="DK550" i="7"/>
  <c r="DJ550" i="7"/>
  <c r="DI550" i="7"/>
  <c r="DH550" i="7"/>
  <c r="DG550" i="7"/>
  <c r="DF550" i="7"/>
  <c r="DE550" i="7"/>
  <c r="DD550" i="7"/>
  <c r="DC550" i="7"/>
  <c r="DB550" i="7"/>
  <c r="DA550" i="7"/>
  <c r="CZ550" i="7"/>
  <c r="CY550" i="7"/>
  <c r="CX550" i="7"/>
  <c r="CW550" i="7"/>
  <c r="CV550" i="7"/>
  <c r="CU550" i="7"/>
  <c r="CT550" i="7"/>
  <c r="CS550" i="7"/>
  <c r="CR550" i="7"/>
  <c r="CQ550" i="7"/>
  <c r="CP550" i="7"/>
  <c r="CO550" i="7"/>
  <c r="CN550" i="7"/>
  <c r="CM550" i="7"/>
  <c r="CL550" i="7"/>
  <c r="CK550" i="7"/>
  <c r="CJ550" i="7"/>
  <c r="CI550" i="7"/>
  <c r="CH550" i="7"/>
  <c r="CG550" i="7"/>
  <c r="CF550" i="7"/>
  <c r="CE550" i="7"/>
  <c r="CD550" i="7"/>
  <c r="CC550" i="7"/>
  <c r="CB550" i="7"/>
  <c r="CA550" i="7"/>
  <c r="BZ550" i="7"/>
  <c r="BY550" i="7"/>
  <c r="BX550" i="7"/>
  <c r="BW550" i="7"/>
  <c r="BV550" i="7"/>
  <c r="BU550" i="7"/>
  <c r="DV544" i="7"/>
  <c r="DU544" i="7"/>
  <c r="DT544" i="7"/>
  <c r="DS544" i="7"/>
  <c r="DR544" i="7"/>
  <c r="DQ544" i="7"/>
  <c r="DP544" i="7"/>
  <c r="DO544" i="7"/>
  <c r="DN544" i="7"/>
  <c r="DM544" i="7"/>
  <c r="DL544" i="7"/>
  <c r="DK544" i="7"/>
  <c r="DJ544" i="7"/>
  <c r="DI544" i="7"/>
  <c r="DH544" i="7"/>
  <c r="DG544" i="7"/>
  <c r="DF544" i="7"/>
  <c r="DE544" i="7"/>
  <c r="DD544" i="7"/>
  <c r="DC544" i="7"/>
  <c r="DB544" i="7"/>
  <c r="DA544" i="7"/>
  <c r="CZ544" i="7"/>
  <c r="CY544" i="7"/>
  <c r="CX544" i="7"/>
  <c r="CW544" i="7"/>
  <c r="CV544" i="7"/>
  <c r="CU544" i="7"/>
  <c r="CT544" i="7"/>
  <c r="CS544" i="7"/>
  <c r="CR544" i="7"/>
  <c r="CQ544" i="7"/>
  <c r="CP544" i="7"/>
  <c r="CO544" i="7"/>
  <c r="CN544" i="7"/>
  <c r="CM544" i="7"/>
  <c r="CL544" i="7"/>
  <c r="CK544" i="7"/>
  <c r="CJ544" i="7"/>
  <c r="CI544" i="7"/>
  <c r="CH544" i="7"/>
  <c r="CG544" i="7"/>
  <c r="CF544" i="7"/>
  <c r="CE544" i="7"/>
  <c r="CD544" i="7"/>
  <c r="CC544" i="7"/>
  <c r="CB544" i="7"/>
  <c r="CA544" i="7"/>
  <c r="BZ544" i="7"/>
  <c r="BY544" i="7"/>
  <c r="BX544" i="7"/>
  <c r="BW544" i="7"/>
  <c r="BV544" i="7"/>
  <c r="BU544" i="7"/>
  <c r="DV538" i="7"/>
  <c r="DU538" i="7"/>
  <c r="DT538" i="7"/>
  <c r="DS538" i="7"/>
  <c r="DR538" i="7"/>
  <c r="DQ538" i="7"/>
  <c r="DP538" i="7"/>
  <c r="DO538" i="7"/>
  <c r="DN538" i="7"/>
  <c r="DM538" i="7"/>
  <c r="DL538" i="7"/>
  <c r="DK538" i="7"/>
  <c r="DJ538" i="7"/>
  <c r="DI538" i="7"/>
  <c r="DH538" i="7"/>
  <c r="DG538" i="7"/>
  <c r="DF538" i="7"/>
  <c r="DE538" i="7"/>
  <c r="DD538" i="7"/>
  <c r="DC538" i="7"/>
  <c r="DB538" i="7"/>
  <c r="DA538" i="7"/>
  <c r="CZ538" i="7"/>
  <c r="CY538" i="7"/>
  <c r="CX538" i="7"/>
  <c r="CW538" i="7"/>
  <c r="CV538" i="7"/>
  <c r="CU538" i="7"/>
  <c r="CT538" i="7"/>
  <c r="CS538" i="7"/>
  <c r="CR538" i="7"/>
  <c r="CQ538" i="7"/>
  <c r="CP538" i="7"/>
  <c r="CO538" i="7"/>
  <c r="CN538" i="7"/>
  <c r="CM538" i="7"/>
  <c r="CL538" i="7"/>
  <c r="CK538" i="7"/>
  <c r="CJ538" i="7"/>
  <c r="CI538" i="7"/>
  <c r="CH538" i="7"/>
  <c r="CG538" i="7"/>
  <c r="CF538" i="7"/>
  <c r="CE538" i="7"/>
  <c r="CD538" i="7"/>
  <c r="CC538" i="7"/>
  <c r="CB538" i="7"/>
  <c r="CA538" i="7"/>
  <c r="BZ538" i="7"/>
  <c r="BY538" i="7"/>
  <c r="BX538" i="7"/>
  <c r="BW538" i="7"/>
  <c r="BV538" i="7"/>
  <c r="BU538" i="7"/>
  <c r="DV532" i="7"/>
  <c r="DU532" i="7"/>
  <c r="DT532" i="7"/>
  <c r="DS532" i="7"/>
  <c r="DR532" i="7"/>
  <c r="DQ532" i="7"/>
  <c r="DP532" i="7"/>
  <c r="DO532" i="7"/>
  <c r="DN532" i="7"/>
  <c r="DM532" i="7"/>
  <c r="DL532" i="7"/>
  <c r="DK532" i="7"/>
  <c r="DJ532" i="7"/>
  <c r="DI532" i="7"/>
  <c r="DH532" i="7"/>
  <c r="DG532" i="7"/>
  <c r="DF532" i="7"/>
  <c r="DE532" i="7"/>
  <c r="DD532" i="7"/>
  <c r="DC532" i="7"/>
  <c r="DB532" i="7"/>
  <c r="DA532" i="7"/>
  <c r="CZ532" i="7"/>
  <c r="CY532" i="7"/>
  <c r="CX532" i="7"/>
  <c r="CW532" i="7"/>
  <c r="CV532" i="7"/>
  <c r="CU532" i="7"/>
  <c r="CT532" i="7"/>
  <c r="CS532" i="7"/>
  <c r="CR532" i="7"/>
  <c r="CQ532" i="7"/>
  <c r="CP532" i="7"/>
  <c r="CO532" i="7"/>
  <c r="CN532" i="7"/>
  <c r="CM532" i="7"/>
  <c r="CL532" i="7"/>
  <c r="CK532" i="7"/>
  <c r="CJ532" i="7"/>
  <c r="CI532" i="7"/>
  <c r="CH532" i="7"/>
  <c r="CG532" i="7"/>
  <c r="CF532" i="7"/>
  <c r="CE532" i="7"/>
  <c r="CD532" i="7"/>
  <c r="CC532" i="7"/>
  <c r="CB532" i="7"/>
  <c r="CA532" i="7"/>
  <c r="BZ532" i="7"/>
  <c r="BY532" i="7"/>
  <c r="BX532" i="7"/>
  <c r="BW532" i="7"/>
  <c r="BV532" i="7"/>
  <c r="BU532" i="7"/>
  <c r="DV523" i="7"/>
  <c r="DU523" i="7"/>
  <c r="DT523" i="7"/>
  <c r="DS523" i="7"/>
  <c r="DR523" i="7"/>
  <c r="DQ523" i="7"/>
  <c r="DP523" i="7"/>
  <c r="DO523" i="7"/>
  <c r="DN523" i="7"/>
  <c r="DM523" i="7"/>
  <c r="DL523" i="7"/>
  <c r="DK523" i="7"/>
  <c r="DJ523" i="7"/>
  <c r="DI523" i="7"/>
  <c r="DH523" i="7"/>
  <c r="DG523" i="7"/>
  <c r="DF523" i="7"/>
  <c r="DE523" i="7"/>
  <c r="DD523" i="7"/>
  <c r="DC523" i="7"/>
  <c r="DB523" i="7"/>
  <c r="DA523" i="7"/>
  <c r="CZ523" i="7"/>
  <c r="CY523" i="7"/>
  <c r="CX523" i="7"/>
  <c r="CW523" i="7"/>
  <c r="CV523" i="7"/>
  <c r="CU523" i="7"/>
  <c r="CT523" i="7"/>
  <c r="CS523" i="7"/>
  <c r="CR523" i="7"/>
  <c r="CQ523" i="7"/>
  <c r="CP523" i="7"/>
  <c r="CO523" i="7"/>
  <c r="CN523" i="7"/>
  <c r="CM523" i="7"/>
  <c r="CL523" i="7"/>
  <c r="CK523" i="7"/>
  <c r="CJ523" i="7"/>
  <c r="CI523" i="7"/>
  <c r="CH523" i="7"/>
  <c r="CG523" i="7"/>
  <c r="CF523" i="7"/>
  <c r="CE523" i="7"/>
  <c r="CD523" i="7"/>
  <c r="CC523" i="7"/>
  <c r="CB523" i="7"/>
  <c r="CA523" i="7"/>
  <c r="BZ523" i="7"/>
  <c r="BY523" i="7"/>
  <c r="BX523" i="7"/>
  <c r="BW523" i="7"/>
  <c r="BV523" i="7"/>
  <c r="BU523" i="7"/>
  <c r="DV520" i="7"/>
  <c r="DU520" i="7"/>
  <c r="DT520" i="7"/>
  <c r="DS520" i="7"/>
  <c r="DR520" i="7"/>
  <c r="DQ520" i="7"/>
  <c r="DP520" i="7"/>
  <c r="DO520" i="7"/>
  <c r="DN520" i="7"/>
  <c r="DM520" i="7"/>
  <c r="DL520" i="7"/>
  <c r="DK520" i="7"/>
  <c r="DJ520" i="7"/>
  <c r="DI520" i="7"/>
  <c r="DH520" i="7"/>
  <c r="DG520" i="7"/>
  <c r="DF520" i="7"/>
  <c r="DE520" i="7"/>
  <c r="DD520" i="7"/>
  <c r="DC520" i="7"/>
  <c r="DB520" i="7"/>
  <c r="DA520" i="7"/>
  <c r="CZ520" i="7"/>
  <c r="CY520" i="7"/>
  <c r="CX520" i="7"/>
  <c r="CW520" i="7"/>
  <c r="CV520" i="7"/>
  <c r="CU520" i="7"/>
  <c r="CT520" i="7"/>
  <c r="CS520" i="7"/>
  <c r="CR520" i="7"/>
  <c r="CQ520" i="7"/>
  <c r="CP520" i="7"/>
  <c r="CO520" i="7"/>
  <c r="CN520" i="7"/>
  <c r="CM520" i="7"/>
  <c r="CL520" i="7"/>
  <c r="CK520" i="7"/>
  <c r="CJ520" i="7"/>
  <c r="CI520" i="7"/>
  <c r="CH520" i="7"/>
  <c r="CG520" i="7"/>
  <c r="CF520" i="7"/>
  <c r="CE520" i="7"/>
  <c r="CD520" i="7"/>
  <c r="CC520" i="7"/>
  <c r="CB520" i="7"/>
  <c r="CA520" i="7"/>
  <c r="BZ520" i="7"/>
  <c r="BY520" i="7"/>
  <c r="BX520" i="7"/>
  <c r="BW520" i="7"/>
  <c r="BV520" i="7"/>
  <c r="BU520" i="7"/>
  <c r="DV511" i="7"/>
  <c r="DU511" i="7"/>
  <c r="DT511" i="7"/>
  <c r="DS511" i="7"/>
  <c r="DR511" i="7"/>
  <c r="DQ511" i="7"/>
  <c r="DP511" i="7"/>
  <c r="DO511" i="7"/>
  <c r="DN511" i="7"/>
  <c r="DM511" i="7"/>
  <c r="DL511" i="7"/>
  <c r="DK511" i="7"/>
  <c r="DJ511" i="7"/>
  <c r="DI511" i="7"/>
  <c r="DH511" i="7"/>
  <c r="DG511" i="7"/>
  <c r="DF511" i="7"/>
  <c r="DE511" i="7"/>
  <c r="DD511" i="7"/>
  <c r="DC511" i="7"/>
  <c r="DB511" i="7"/>
  <c r="DA511" i="7"/>
  <c r="CZ511" i="7"/>
  <c r="CY511" i="7"/>
  <c r="CX511" i="7"/>
  <c r="CW511" i="7"/>
  <c r="CV511" i="7"/>
  <c r="CU511" i="7"/>
  <c r="CT511" i="7"/>
  <c r="CS511" i="7"/>
  <c r="CR511" i="7"/>
  <c r="CQ511" i="7"/>
  <c r="CP511" i="7"/>
  <c r="CO511" i="7"/>
  <c r="CN511" i="7"/>
  <c r="CM511" i="7"/>
  <c r="CL511" i="7"/>
  <c r="CK511" i="7"/>
  <c r="CJ511" i="7"/>
  <c r="CI511" i="7"/>
  <c r="CH511" i="7"/>
  <c r="CG511" i="7"/>
  <c r="CF511" i="7"/>
  <c r="CE511" i="7"/>
  <c r="CD511" i="7"/>
  <c r="CC511" i="7"/>
  <c r="CB511" i="7"/>
  <c r="CA511" i="7"/>
  <c r="BZ511" i="7"/>
  <c r="BY511" i="7"/>
  <c r="BX511" i="7"/>
  <c r="BW511" i="7"/>
  <c r="BV511" i="7"/>
  <c r="BU511" i="7"/>
  <c r="DV505" i="7"/>
  <c r="DU505" i="7"/>
  <c r="DT505" i="7"/>
  <c r="DS505" i="7"/>
  <c r="DR505" i="7"/>
  <c r="DQ505" i="7"/>
  <c r="DP505" i="7"/>
  <c r="DO505" i="7"/>
  <c r="DN505" i="7"/>
  <c r="DM505" i="7"/>
  <c r="DL505" i="7"/>
  <c r="DK505" i="7"/>
  <c r="DJ505" i="7"/>
  <c r="DI505" i="7"/>
  <c r="DH505" i="7"/>
  <c r="DG505" i="7"/>
  <c r="DF505" i="7"/>
  <c r="DE505" i="7"/>
  <c r="DD505" i="7"/>
  <c r="DC505" i="7"/>
  <c r="DB505" i="7"/>
  <c r="DA505" i="7"/>
  <c r="CZ505" i="7"/>
  <c r="CY505" i="7"/>
  <c r="CX505" i="7"/>
  <c r="CW505" i="7"/>
  <c r="CV505" i="7"/>
  <c r="CU505" i="7"/>
  <c r="CT505" i="7"/>
  <c r="CS505" i="7"/>
  <c r="CR505" i="7"/>
  <c r="CQ505" i="7"/>
  <c r="CP505" i="7"/>
  <c r="CO505" i="7"/>
  <c r="CN505" i="7"/>
  <c r="CM505" i="7"/>
  <c r="CL505" i="7"/>
  <c r="CK505" i="7"/>
  <c r="CJ505" i="7"/>
  <c r="CI505" i="7"/>
  <c r="CH505" i="7"/>
  <c r="CG505" i="7"/>
  <c r="CF505" i="7"/>
  <c r="CE505" i="7"/>
  <c r="CD505" i="7"/>
  <c r="CC505" i="7"/>
  <c r="CB505" i="7"/>
  <c r="CA505" i="7"/>
  <c r="BZ505" i="7"/>
  <c r="BY505" i="7"/>
  <c r="BX505" i="7"/>
  <c r="BW505" i="7"/>
  <c r="BV505" i="7"/>
  <c r="BU505" i="7"/>
  <c r="DV501" i="7"/>
  <c r="DU501" i="7"/>
  <c r="DT501" i="7"/>
  <c r="DS501" i="7"/>
  <c r="DR501" i="7"/>
  <c r="DQ501" i="7"/>
  <c r="DP501" i="7"/>
  <c r="DO501" i="7"/>
  <c r="DN501" i="7"/>
  <c r="DM501" i="7"/>
  <c r="DL501" i="7"/>
  <c r="DK501" i="7"/>
  <c r="DJ501" i="7"/>
  <c r="DI501" i="7"/>
  <c r="DH501" i="7"/>
  <c r="DG501" i="7"/>
  <c r="DF501" i="7"/>
  <c r="DE501" i="7"/>
  <c r="DD501" i="7"/>
  <c r="DC501" i="7"/>
  <c r="DB501" i="7"/>
  <c r="DA501" i="7"/>
  <c r="CZ501" i="7"/>
  <c r="CY501" i="7"/>
  <c r="CX501" i="7"/>
  <c r="CW501" i="7"/>
  <c r="CV501" i="7"/>
  <c r="CU501" i="7"/>
  <c r="CT501" i="7"/>
  <c r="CS501" i="7"/>
  <c r="CR501" i="7"/>
  <c r="CQ501" i="7"/>
  <c r="CP501" i="7"/>
  <c r="CO501" i="7"/>
  <c r="CN501" i="7"/>
  <c r="CM501" i="7"/>
  <c r="CL501" i="7"/>
  <c r="CK501" i="7"/>
  <c r="CJ501" i="7"/>
  <c r="CI501" i="7"/>
  <c r="CH501" i="7"/>
  <c r="CG501" i="7"/>
  <c r="CF501" i="7"/>
  <c r="CE501" i="7"/>
  <c r="CD501" i="7"/>
  <c r="CC501" i="7"/>
  <c r="CB501" i="7"/>
  <c r="CA501" i="7"/>
  <c r="BZ501" i="7"/>
  <c r="BY501" i="7"/>
  <c r="BX501" i="7"/>
  <c r="BW501" i="7"/>
  <c r="BV501" i="7"/>
  <c r="BU501" i="7"/>
  <c r="DV496" i="7"/>
  <c r="DU496" i="7"/>
  <c r="DT496" i="7"/>
  <c r="DS496" i="7"/>
  <c r="DR496" i="7"/>
  <c r="DQ496" i="7"/>
  <c r="DP496" i="7"/>
  <c r="DO496" i="7"/>
  <c r="DN496" i="7"/>
  <c r="DM496" i="7"/>
  <c r="DL496" i="7"/>
  <c r="DK496" i="7"/>
  <c r="DJ496" i="7"/>
  <c r="DI496" i="7"/>
  <c r="DH496" i="7"/>
  <c r="DG496" i="7"/>
  <c r="DF496" i="7"/>
  <c r="DE496" i="7"/>
  <c r="DD496" i="7"/>
  <c r="DC496" i="7"/>
  <c r="DB496" i="7"/>
  <c r="DA496" i="7"/>
  <c r="CZ496" i="7"/>
  <c r="CY496" i="7"/>
  <c r="CX496" i="7"/>
  <c r="CW496" i="7"/>
  <c r="CV496" i="7"/>
  <c r="CU496" i="7"/>
  <c r="CT496" i="7"/>
  <c r="CS496" i="7"/>
  <c r="CR496" i="7"/>
  <c r="CQ496" i="7"/>
  <c r="CP496" i="7"/>
  <c r="CO496" i="7"/>
  <c r="CN496" i="7"/>
  <c r="CM496" i="7"/>
  <c r="CL496" i="7"/>
  <c r="CK496" i="7"/>
  <c r="CJ496" i="7"/>
  <c r="CI496" i="7"/>
  <c r="CH496" i="7"/>
  <c r="CG496" i="7"/>
  <c r="CF496" i="7"/>
  <c r="CE496" i="7"/>
  <c r="CD496" i="7"/>
  <c r="CC496" i="7"/>
  <c r="CB496" i="7"/>
  <c r="CA496" i="7"/>
  <c r="BZ496" i="7"/>
  <c r="BY496" i="7"/>
  <c r="BX496" i="7"/>
  <c r="BW496" i="7"/>
  <c r="BV496" i="7"/>
  <c r="BU496" i="7"/>
  <c r="DV490" i="7"/>
  <c r="DU490" i="7"/>
  <c r="DT490" i="7"/>
  <c r="DS490" i="7"/>
  <c r="DR490" i="7"/>
  <c r="DQ490" i="7"/>
  <c r="DP490" i="7"/>
  <c r="DO490" i="7"/>
  <c r="DN490" i="7"/>
  <c r="DM490" i="7"/>
  <c r="DL490" i="7"/>
  <c r="DK490" i="7"/>
  <c r="DJ490" i="7"/>
  <c r="DI490" i="7"/>
  <c r="DH490" i="7"/>
  <c r="DG490" i="7"/>
  <c r="DF490" i="7"/>
  <c r="DE490" i="7"/>
  <c r="DD490" i="7"/>
  <c r="DC490" i="7"/>
  <c r="DB490" i="7"/>
  <c r="DA490" i="7"/>
  <c r="CZ490" i="7"/>
  <c r="CY490" i="7"/>
  <c r="CX490" i="7"/>
  <c r="CW490" i="7"/>
  <c r="CV490" i="7"/>
  <c r="CU490" i="7"/>
  <c r="CT490" i="7"/>
  <c r="CS490" i="7"/>
  <c r="CR490" i="7"/>
  <c r="CQ490" i="7"/>
  <c r="CP490" i="7"/>
  <c r="CO490" i="7"/>
  <c r="CN490" i="7"/>
  <c r="CM490" i="7"/>
  <c r="CL490" i="7"/>
  <c r="CK490" i="7"/>
  <c r="CJ490" i="7"/>
  <c r="CI490" i="7"/>
  <c r="CH490" i="7"/>
  <c r="CG490" i="7"/>
  <c r="CF490" i="7"/>
  <c r="CE490" i="7"/>
  <c r="CD490" i="7"/>
  <c r="CC490" i="7"/>
  <c r="CB490" i="7"/>
  <c r="CA490" i="7"/>
  <c r="BZ490" i="7"/>
  <c r="BY490" i="7"/>
  <c r="BX490" i="7"/>
  <c r="BW490" i="7"/>
  <c r="BV490" i="7"/>
  <c r="BU490" i="7"/>
  <c r="DV485" i="7"/>
  <c r="DU485" i="7"/>
  <c r="DT485" i="7"/>
  <c r="DS485" i="7"/>
  <c r="DR485" i="7"/>
  <c r="DQ485" i="7"/>
  <c r="DP485" i="7"/>
  <c r="DO485" i="7"/>
  <c r="DN485" i="7"/>
  <c r="DM485" i="7"/>
  <c r="DL485" i="7"/>
  <c r="DK485" i="7"/>
  <c r="DJ485" i="7"/>
  <c r="DI485" i="7"/>
  <c r="DH485" i="7"/>
  <c r="DG485" i="7"/>
  <c r="DF485" i="7"/>
  <c r="DE485" i="7"/>
  <c r="DD485" i="7"/>
  <c r="DC485" i="7"/>
  <c r="DB485" i="7"/>
  <c r="DA485" i="7"/>
  <c r="CZ485" i="7"/>
  <c r="CY485" i="7"/>
  <c r="CX485" i="7"/>
  <c r="CW485" i="7"/>
  <c r="CV485" i="7"/>
  <c r="CU485" i="7"/>
  <c r="CT485" i="7"/>
  <c r="CS485" i="7"/>
  <c r="CR485" i="7"/>
  <c r="CQ485" i="7"/>
  <c r="CP485" i="7"/>
  <c r="CO485" i="7"/>
  <c r="CN485" i="7"/>
  <c r="CM485" i="7"/>
  <c r="CL485" i="7"/>
  <c r="CK485" i="7"/>
  <c r="CJ485" i="7"/>
  <c r="CI485" i="7"/>
  <c r="CH485" i="7"/>
  <c r="CG485" i="7"/>
  <c r="CF485" i="7"/>
  <c r="CE485" i="7"/>
  <c r="CD485" i="7"/>
  <c r="CC485" i="7"/>
  <c r="CB485" i="7"/>
  <c r="CA485" i="7"/>
  <c r="BZ485" i="7"/>
  <c r="BY485" i="7"/>
  <c r="BX485" i="7"/>
  <c r="BW485" i="7"/>
  <c r="BV485" i="7"/>
  <c r="BU485" i="7"/>
  <c r="DV479" i="7"/>
  <c r="DU479" i="7"/>
  <c r="DT479" i="7"/>
  <c r="DS479" i="7"/>
  <c r="DR479" i="7"/>
  <c r="DQ479" i="7"/>
  <c r="DP479" i="7"/>
  <c r="DO479" i="7"/>
  <c r="DN479" i="7"/>
  <c r="DM479" i="7"/>
  <c r="DL479" i="7"/>
  <c r="DK479" i="7"/>
  <c r="DJ479" i="7"/>
  <c r="DI479" i="7"/>
  <c r="DH479" i="7"/>
  <c r="DG479" i="7"/>
  <c r="DF479" i="7"/>
  <c r="DE479" i="7"/>
  <c r="DD479" i="7"/>
  <c r="DC479" i="7"/>
  <c r="DB479" i="7"/>
  <c r="DA479" i="7"/>
  <c r="CZ479" i="7"/>
  <c r="CY479" i="7"/>
  <c r="CX479" i="7"/>
  <c r="CW479" i="7"/>
  <c r="CV479" i="7"/>
  <c r="CU479" i="7"/>
  <c r="CT479" i="7"/>
  <c r="CS479" i="7"/>
  <c r="CR479" i="7"/>
  <c r="CQ479" i="7"/>
  <c r="CP479" i="7"/>
  <c r="CO479" i="7"/>
  <c r="CN479" i="7"/>
  <c r="CM479" i="7"/>
  <c r="CL479" i="7"/>
  <c r="CK479" i="7"/>
  <c r="CJ479" i="7"/>
  <c r="CI479" i="7"/>
  <c r="CH479" i="7"/>
  <c r="CG479" i="7"/>
  <c r="CF479" i="7"/>
  <c r="CE479" i="7"/>
  <c r="CD479" i="7"/>
  <c r="CC479" i="7"/>
  <c r="CB479" i="7"/>
  <c r="CA479" i="7"/>
  <c r="BZ479" i="7"/>
  <c r="BY479" i="7"/>
  <c r="BX479" i="7"/>
  <c r="BW479" i="7"/>
  <c r="BV479" i="7"/>
  <c r="BU479" i="7"/>
  <c r="DV469" i="7"/>
  <c r="DU469" i="7"/>
  <c r="DT469" i="7"/>
  <c r="DS469" i="7"/>
  <c r="DR469" i="7"/>
  <c r="DQ469" i="7"/>
  <c r="DP469" i="7"/>
  <c r="DO469" i="7"/>
  <c r="DN469" i="7"/>
  <c r="DM469" i="7"/>
  <c r="DL469" i="7"/>
  <c r="DK469" i="7"/>
  <c r="DJ469" i="7"/>
  <c r="DI469" i="7"/>
  <c r="DH469" i="7"/>
  <c r="DG469" i="7"/>
  <c r="DF469" i="7"/>
  <c r="DE469" i="7"/>
  <c r="DD469" i="7"/>
  <c r="DC469" i="7"/>
  <c r="DB469" i="7"/>
  <c r="DA469" i="7"/>
  <c r="CZ469" i="7"/>
  <c r="CY469" i="7"/>
  <c r="CX469" i="7"/>
  <c r="CW469" i="7"/>
  <c r="CV469" i="7"/>
  <c r="CU469" i="7"/>
  <c r="CT469" i="7"/>
  <c r="CS469" i="7"/>
  <c r="CR469" i="7"/>
  <c r="CQ469" i="7"/>
  <c r="CP469" i="7"/>
  <c r="CO469" i="7"/>
  <c r="CN469" i="7"/>
  <c r="CM469" i="7"/>
  <c r="CL469" i="7"/>
  <c r="CK469" i="7"/>
  <c r="CJ469" i="7"/>
  <c r="CI469" i="7"/>
  <c r="CH469" i="7"/>
  <c r="CG469" i="7"/>
  <c r="CF469" i="7"/>
  <c r="CE469" i="7"/>
  <c r="CD469" i="7"/>
  <c r="CC469" i="7"/>
  <c r="CB469" i="7"/>
  <c r="CA469" i="7"/>
  <c r="BZ469" i="7"/>
  <c r="BY469" i="7"/>
  <c r="BX469" i="7"/>
  <c r="BW469" i="7"/>
  <c r="BV469" i="7"/>
  <c r="BU469" i="7"/>
  <c r="DV463" i="7"/>
  <c r="DU463" i="7"/>
  <c r="DT463" i="7"/>
  <c r="DS463" i="7"/>
  <c r="DR463" i="7"/>
  <c r="DQ463" i="7"/>
  <c r="DP463" i="7"/>
  <c r="DO463" i="7"/>
  <c r="DN463" i="7"/>
  <c r="DM463" i="7"/>
  <c r="DL463" i="7"/>
  <c r="DK463" i="7"/>
  <c r="DJ463" i="7"/>
  <c r="DI463" i="7"/>
  <c r="DH463" i="7"/>
  <c r="DG463" i="7"/>
  <c r="DF463" i="7"/>
  <c r="DE463" i="7"/>
  <c r="DD463" i="7"/>
  <c r="DC463" i="7"/>
  <c r="DB463" i="7"/>
  <c r="DA463" i="7"/>
  <c r="CZ463" i="7"/>
  <c r="CY463" i="7"/>
  <c r="CX463" i="7"/>
  <c r="CW463" i="7"/>
  <c r="CV463" i="7"/>
  <c r="CU463" i="7"/>
  <c r="CT463" i="7"/>
  <c r="CS463" i="7"/>
  <c r="CR463" i="7"/>
  <c r="CQ463" i="7"/>
  <c r="CP463" i="7"/>
  <c r="CO463" i="7"/>
  <c r="CN463" i="7"/>
  <c r="CM463" i="7"/>
  <c r="CL463" i="7"/>
  <c r="CK463" i="7"/>
  <c r="CJ463" i="7"/>
  <c r="CI463" i="7"/>
  <c r="CH463" i="7"/>
  <c r="CG463" i="7"/>
  <c r="CF463" i="7"/>
  <c r="CE463" i="7"/>
  <c r="CD463" i="7"/>
  <c r="CC463" i="7"/>
  <c r="CB463" i="7"/>
  <c r="CA463" i="7"/>
  <c r="BZ463" i="7"/>
  <c r="BY463" i="7"/>
  <c r="BX463" i="7"/>
  <c r="BW463" i="7"/>
  <c r="BV463" i="7"/>
  <c r="BU463" i="7"/>
  <c r="DV457" i="7"/>
  <c r="DU457" i="7"/>
  <c r="DT457" i="7"/>
  <c r="DS457" i="7"/>
  <c r="DR457" i="7"/>
  <c r="DQ457" i="7"/>
  <c r="DP457" i="7"/>
  <c r="DO457" i="7"/>
  <c r="DN457" i="7"/>
  <c r="DM457" i="7"/>
  <c r="DL457" i="7"/>
  <c r="DK457" i="7"/>
  <c r="DJ457" i="7"/>
  <c r="DI457" i="7"/>
  <c r="DH457" i="7"/>
  <c r="DG457" i="7"/>
  <c r="DF457" i="7"/>
  <c r="DE457" i="7"/>
  <c r="DD457" i="7"/>
  <c r="DC457" i="7"/>
  <c r="DB457" i="7"/>
  <c r="DA457" i="7"/>
  <c r="CZ457" i="7"/>
  <c r="CY457" i="7"/>
  <c r="CX457" i="7"/>
  <c r="CW457" i="7"/>
  <c r="CV457" i="7"/>
  <c r="CU457" i="7"/>
  <c r="CT457" i="7"/>
  <c r="CS457" i="7"/>
  <c r="CR457" i="7"/>
  <c r="CQ457" i="7"/>
  <c r="CP457" i="7"/>
  <c r="CO457" i="7"/>
  <c r="CN457" i="7"/>
  <c r="CM457" i="7"/>
  <c r="CL457" i="7"/>
  <c r="CK457" i="7"/>
  <c r="CJ457" i="7"/>
  <c r="CI457" i="7"/>
  <c r="CH457" i="7"/>
  <c r="CG457" i="7"/>
  <c r="CF457" i="7"/>
  <c r="CE457" i="7"/>
  <c r="CD457" i="7"/>
  <c r="CC457" i="7"/>
  <c r="CB457" i="7"/>
  <c r="CA457" i="7"/>
  <c r="BZ457" i="7"/>
  <c r="BY457" i="7"/>
  <c r="BX457" i="7"/>
  <c r="BW457" i="7"/>
  <c r="BV457" i="7"/>
  <c r="BU457" i="7"/>
  <c r="DV451" i="7"/>
  <c r="DU451" i="7"/>
  <c r="DT451" i="7"/>
  <c r="DS451" i="7"/>
  <c r="DR451" i="7"/>
  <c r="DQ451" i="7"/>
  <c r="DP451" i="7"/>
  <c r="DO451" i="7"/>
  <c r="DN451" i="7"/>
  <c r="DM451" i="7"/>
  <c r="DL451" i="7"/>
  <c r="DK451" i="7"/>
  <c r="DJ451" i="7"/>
  <c r="DI451" i="7"/>
  <c r="DH451" i="7"/>
  <c r="DG451" i="7"/>
  <c r="DF451" i="7"/>
  <c r="DE451" i="7"/>
  <c r="DD451" i="7"/>
  <c r="DC451" i="7"/>
  <c r="DB451" i="7"/>
  <c r="DA451" i="7"/>
  <c r="CZ451" i="7"/>
  <c r="CY451" i="7"/>
  <c r="CX451" i="7"/>
  <c r="CW451" i="7"/>
  <c r="CV451" i="7"/>
  <c r="CU451" i="7"/>
  <c r="CT451" i="7"/>
  <c r="CS451" i="7"/>
  <c r="CR451" i="7"/>
  <c r="CQ451" i="7"/>
  <c r="CP451" i="7"/>
  <c r="CO451" i="7"/>
  <c r="CN451" i="7"/>
  <c r="CM451" i="7"/>
  <c r="CL451" i="7"/>
  <c r="CK451" i="7"/>
  <c r="CJ451" i="7"/>
  <c r="CI451" i="7"/>
  <c r="CH451" i="7"/>
  <c r="CG451" i="7"/>
  <c r="CF451" i="7"/>
  <c r="CE451" i="7"/>
  <c r="CD451" i="7"/>
  <c r="CC451" i="7"/>
  <c r="CB451" i="7"/>
  <c r="CA451" i="7"/>
  <c r="BZ451" i="7"/>
  <c r="BY451" i="7"/>
  <c r="BX451" i="7"/>
  <c r="BW451" i="7"/>
  <c r="BV451" i="7"/>
  <c r="BU451" i="7"/>
  <c r="DV440" i="7"/>
  <c r="DU440" i="7"/>
  <c r="DT440" i="7"/>
  <c r="DS440" i="7"/>
  <c r="DR440" i="7"/>
  <c r="DQ440" i="7"/>
  <c r="DP440" i="7"/>
  <c r="DO440" i="7"/>
  <c r="DN440" i="7"/>
  <c r="DM440" i="7"/>
  <c r="DL440" i="7"/>
  <c r="DK440" i="7"/>
  <c r="DJ440" i="7"/>
  <c r="DI440" i="7"/>
  <c r="DH440" i="7"/>
  <c r="DG440" i="7"/>
  <c r="DF440" i="7"/>
  <c r="DE440" i="7"/>
  <c r="DD440" i="7"/>
  <c r="DC440" i="7"/>
  <c r="DB440" i="7"/>
  <c r="DA440" i="7"/>
  <c r="CZ440" i="7"/>
  <c r="CY440" i="7"/>
  <c r="CX440" i="7"/>
  <c r="CW440" i="7"/>
  <c r="CV440" i="7"/>
  <c r="CU440" i="7"/>
  <c r="CT440" i="7"/>
  <c r="CS440" i="7"/>
  <c r="CR440" i="7"/>
  <c r="CQ440" i="7"/>
  <c r="CP440" i="7"/>
  <c r="CO440" i="7"/>
  <c r="CN440" i="7"/>
  <c r="CM440" i="7"/>
  <c r="CL440" i="7"/>
  <c r="CK440" i="7"/>
  <c r="CJ440" i="7"/>
  <c r="CI440" i="7"/>
  <c r="CH440" i="7"/>
  <c r="CG440" i="7"/>
  <c r="CF440" i="7"/>
  <c r="CE440" i="7"/>
  <c r="CD440" i="7"/>
  <c r="CC440" i="7"/>
  <c r="CB440" i="7"/>
  <c r="CA440" i="7"/>
  <c r="BZ440" i="7"/>
  <c r="BY440" i="7"/>
  <c r="BX440" i="7"/>
  <c r="BW440" i="7"/>
  <c r="BV440" i="7"/>
  <c r="BU440" i="7"/>
  <c r="DV434" i="7"/>
  <c r="DU434" i="7"/>
  <c r="DT434" i="7"/>
  <c r="DS434" i="7"/>
  <c r="DR434" i="7"/>
  <c r="DQ434" i="7"/>
  <c r="DP434" i="7"/>
  <c r="DO434" i="7"/>
  <c r="DN434" i="7"/>
  <c r="DM434" i="7"/>
  <c r="DL434" i="7"/>
  <c r="DK434" i="7"/>
  <c r="DJ434" i="7"/>
  <c r="DI434" i="7"/>
  <c r="DH434" i="7"/>
  <c r="DG434" i="7"/>
  <c r="DF434" i="7"/>
  <c r="DE434" i="7"/>
  <c r="DD434" i="7"/>
  <c r="DC434" i="7"/>
  <c r="DB434" i="7"/>
  <c r="DA434" i="7"/>
  <c r="CZ434" i="7"/>
  <c r="CY434" i="7"/>
  <c r="CX434" i="7"/>
  <c r="CW434" i="7"/>
  <c r="CV434" i="7"/>
  <c r="CU434" i="7"/>
  <c r="CT434" i="7"/>
  <c r="CS434" i="7"/>
  <c r="CR434" i="7"/>
  <c r="CQ434" i="7"/>
  <c r="CP434" i="7"/>
  <c r="CO434" i="7"/>
  <c r="CN434" i="7"/>
  <c r="CM434" i="7"/>
  <c r="CL434" i="7"/>
  <c r="CK434" i="7"/>
  <c r="CJ434" i="7"/>
  <c r="CI434" i="7"/>
  <c r="CH434" i="7"/>
  <c r="CG434" i="7"/>
  <c r="CF434" i="7"/>
  <c r="CE434" i="7"/>
  <c r="CD434" i="7"/>
  <c r="CC434" i="7"/>
  <c r="CB434" i="7"/>
  <c r="CA434" i="7"/>
  <c r="BZ434" i="7"/>
  <c r="BY434" i="7"/>
  <c r="BX434" i="7"/>
  <c r="BW434" i="7"/>
  <c r="BV434" i="7"/>
  <c r="BU434" i="7"/>
  <c r="DV428" i="7"/>
  <c r="DU428" i="7"/>
  <c r="DT428" i="7"/>
  <c r="DS428" i="7"/>
  <c r="DR428" i="7"/>
  <c r="DQ428" i="7"/>
  <c r="DP428" i="7"/>
  <c r="DO428" i="7"/>
  <c r="DN428" i="7"/>
  <c r="DM428" i="7"/>
  <c r="DL428" i="7"/>
  <c r="DK428" i="7"/>
  <c r="DJ428" i="7"/>
  <c r="DI428" i="7"/>
  <c r="DH428" i="7"/>
  <c r="DG428" i="7"/>
  <c r="DF428" i="7"/>
  <c r="DE428" i="7"/>
  <c r="DD428" i="7"/>
  <c r="DC428" i="7"/>
  <c r="DB428" i="7"/>
  <c r="DA428" i="7"/>
  <c r="CZ428" i="7"/>
  <c r="CY428" i="7"/>
  <c r="CX428" i="7"/>
  <c r="CW428" i="7"/>
  <c r="CV428" i="7"/>
  <c r="CU428" i="7"/>
  <c r="CT428" i="7"/>
  <c r="CS428" i="7"/>
  <c r="CR428" i="7"/>
  <c r="CQ428" i="7"/>
  <c r="CP428" i="7"/>
  <c r="CO428" i="7"/>
  <c r="CN428" i="7"/>
  <c r="CM428" i="7"/>
  <c r="CL428" i="7"/>
  <c r="CK428" i="7"/>
  <c r="CJ428" i="7"/>
  <c r="CI428" i="7"/>
  <c r="CH428" i="7"/>
  <c r="CG428" i="7"/>
  <c r="CF428" i="7"/>
  <c r="CE428" i="7"/>
  <c r="CD428" i="7"/>
  <c r="CC428" i="7"/>
  <c r="CB428" i="7"/>
  <c r="CA428" i="7"/>
  <c r="BZ428" i="7"/>
  <c r="BY428" i="7"/>
  <c r="BX428" i="7"/>
  <c r="BW428" i="7"/>
  <c r="BV428" i="7"/>
  <c r="BU428" i="7"/>
  <c r="DV422" i="7"/>
  <c r="DU422" i="7"/>
  <c r="DT422" i="7"/>
  <c r="DS422" i="7"/>
  <c r="DR422" i="7"/>
  <c r="DQ422" i="7"/>
  <c r="DP422" i="7"/>
  <c r="DO422" i="7"/>
  <c r="DN422" i="7"/>
  <c r="DM422" i="7"/>
  <c r="DL422" i="7"/>
  <c r="DK422" i="7"/>
  <c r="DJ422" i="7"/>
  <c r="DI422" i="7"/>
  <c r="DH422" i="7"/>
  <c r="DG422" i="7"/>
  <c r="DF422" i="7"/>
  <c r="DE422" i="7"/>
  <c r="DD422" i="7"/>
  <c r="DC422" i="7"/>
  <c r="DB422" i="7"/>
  <c r="DA422" i="7"/>
  <c r="CZ422" i="7"/>
  <c r="CY422" i="7"/>
  <c r="CX422" i="7"/>
  <c r="CW422" i="7"/>
  <c r="CV422" i="7"/>
  <c r="CU422" i="7"/>
  <c r="CT422" i="7"/>
  <c r="CS422" i="7"/>
  <c r="CR422" i="7"/>
  <c r="CQ422" i="7"/>
  <c r="CP422" i="7"/>
  <c r="CO422" i="7"/>
  <c r="CN422" i="7"/>
  <c r="CM422" i="7"/>
  <c r="CL422" i="7"/>
  <c r="CK422" i="7"/>
  <c r="CJ422" i="7"/>
  <c r="CI422" i="7"/>
  <c r="CH422" i="7"/>
  <c r="CG422" i="7"/>
  <c r="CF422" i="7"/>
  <c r="CE422" i="7"/>
  <c r="CD422" i="7"/>
  <c r="CC422" i="7"/>
  <c r="CB422" i="7"/>
  <c r="CA422" i="7"/>
  <c r="BZ422" i="7"/>
  <c r="BY422" i="7"/>
  <c r="BX422" i="7"/>
  <c r="BW422" i="7"/>
  <c r="BV422" i="7"/>
  <c r="BU422" i="7"/>
  <c r="DV414" i="7"/>
  <c r="DU414" i="7"/>
  <c r="DT414" i="7"/>
  <c r="DS414" i="7"/>
  <c r="DR414" i="7"/>
  <c r="DQ414" i="7"/>
  <c r="DP414" i="7"/>
  <c r="DO414" i="7"/>
  <c r="DN414" i="7"/>
  <c r="DM414" i="7"/>
  <c r="DL414" i="7"/>
  <c r="DK414" i="7"/>
  <c r="DJ414" i="7"/>
  <c r="DI414" i="7"/>
  <c r="DH414" i="7"/>
  <c r="DG414" i="7"/>
  <c r="DF414" i="7"/>
  <c r="DE414" i="7"/>
  <c r="DD414" i="7"/>
  <c r="DC414" i="7"/>
  <c r="DB414" i="7"/>
  <c r="DA414" i="7"/>
  <c r="CZ414" i="7"/>
  <c r="CY414" i="7"/>
  <c r="CX414" i="7"/>
  <c r="CW414" i="7"/>
  <c r="CV414" i="7"/>
  <c r="CU414" i="7"/>
  <c r="CT414" i="7"/>
  <c r="CS414" i="7"/>
  <c r="CR414" i="7"/>
  <c r="CQ414" i="7"/>
  <c r="CP414" i="7"/>
  <c r="CO414" i="7"/>
  <c r="CN414" i="7"/>
  <c r="CM414" i="7"/>
  <c r="CL414" i="7"/>
  <c r="CK414" i="7"/>
  <c r="CJ414" i="7"/>
  <c r="CI414" i="7"/>
  <c r="CH414" i="7"/>
  <c r="CG414" i="7"/>
  <c r="CF414" i="7"/>
  <c r="CE414" i="7"/>
  <c r="CD414" i="7"/>
  <c r="CC414" i="7"/>
  <c r="CB414" i="7"/>
  <c r="CA414" i="7"/>
  <c r="BZ414" i="7"/>
  <c r="BY414" i="7"/>
  <c r="BX414" i="7"/>
  <c r="BW414" i="7"/>
  <c r="BV414" i="7"/>
  <c r="BU414" i="7"/>
  <c r="DV413" i="7"/>
  <c r="DU413" i="7"/>
  <c r="DT413" i="7"/>
  <c r="DS413" i="7"/>
  <c r="DR413" i="7"/>
  <c r="DQ413" i="7"/>
  <c r="DP413" i="7"/>
  <c r="DO413" i="7"/>
  <c r="DN413" i="7"/>
  <c r="DM413" i="7"/>
  <c r="DL413" i="7"/>
  <c r="DK413" i="7"/>
  <c r="DJ413" i="7"/>
  <c r="DI413" i="7"/>
  <c r="DH413" i="7"/>
  <c r="DG413" i="7"/>
  <c r="DF413" i="7"/>
  <c r="DE413" i="7"/>
  <c r="DD413" i="7"/>
  <c r="DC413" i="7"/>
  <c r="DB413" i="7"/>
  <c r="DA413" i="7"/>
  <c r="CZ413" i="7"/>
  <c r="CY413" i="7"/>
  <c r="CX413" i="7"/>
  <c r="CW413" i="7"/>
  <c r="CV413" i="7"/>
  <c r="CU413" i="7"/>
  <c r="CT413" i="7"/>
  <c r="CS413" i="7"/>
  <c r="CR413" i="7"/>
  <c r="CQ413" i="7"/>
  <c r="CP413" i="7"/>
  <c r="CO413" i="7"/>
  <c r="CN413" i="7"/>
  <c r="CM413" i="7"/>
  <c r="CL413" i="7"/>
  <c r="CK413" i="7"/>
  <c r="CJ413" i="7"/>
  <c r="CI413" i="7"/>
  <c r="CH413" i="7"/>
  <c r="CG413" i="7"/>
  <c r="CF413" i="7"/>
  <c r="CE413" i="7"/>
  <c r="CD413" i="7"/>
  <c r="CC413" i="7"/>
  <c r="CB413" i="7"/>
  <c r="CA413" i="7"/>
  <c r="BZ413" i="7"/>
  <c r="BY413" i="7"/>
  <c r="BX413" i="7"/>
  <c r="BW413" i="7"/>
  <c r="BV413" i="7"/>
  <c r="BU413" i="7"/>
  <c r="DV404" i="7"/>
  <c r="DU404" i="7"/>
  <c r="DT404" i="7"/>
  <c r="DS404" i="7"/>
  <c r="DR404" i="7"/>
  <c r="DQ404" i="7"/>
  <c r="DP404" i="7"/>
  <c r="DO404" i="7"/>
  <c r="DN404" i="7"/>
  <c r="DM404" i="7"/>
  <c r="DL404" i="7"/>
  <c r="DK404" i="7"/>
  <c r="DJ404" i="7"/>
  <c r="DI404" i="7"/>
  <c r="DH404" i="7"/>
  <c r="DG404" i="7"/>
  <c r="DF404" i="7"/>
  <c r="DE404" i="7"/>
  <c r="DD404" i="7"/>
  <c r="DC404" i="7"/>
  <c r="DB404" i="7"/>
  <c r="DA404" i="7"/>
  <c r="CZ404" i="7"/>
  <c r="CY404" i="7"/>
  <c r="CX404" i="7"/>
  <c r="CW404" i="7"/>
  <c r="CV404" i="7"/>
  <c r="CU404" i="7"/>
  <c r="CT404" i="7"/>
  <c r="CS404" i="7"/>
  <c r="CR404" i="7"/>
  <c r="CQ404" i="7"/>
  <c r="CP404" i="7"/>
  <c r="CO404" i="7"/>
  <c r="CN404" i="7"/>
  <c r="CM404" i="7"/>
  <c r="CL404" i="7"/>
  <c r="CK404" i="7"/>
  <c r="CJ404" i="7"/>
  <c r="CI404" i="7"/>
  <c r="CH404" i="7"/>
  <c r="CG404" i="7"/>
  <c r="CF404" i="7"/>
  <c r="CE404" i="7"/>
  <c r="CD404" i="7"/>
  <c r="CC404" i="7"/>
  <c r="CB404" i="7"/>
  <c r="CA404" i="7"/>
  <c r="BZ404" i="7"/>
  <c r="BY404" i="7"/>
  <c r="BX404" i="7"/>
  <c r="BW404" i="7"/>
  <c r="BV404" i="7"/>
  <c r="BU404" i="7"/>
  <c r="DV398" i="7"/>
  <c r="DU398" i="7"/>
  <c r="DT398" i="7"/>
  <c r="DS398" i="7"/>
  <c r="DR398" i="7"/>
  <c r="DQ398" i="7"/>
  <c r="DP398" i="7"/>
  <c r="DO398" i="7"/>
  <c r="DN398" i="7"/>
  <c r="DM398" i="7"/>
  <c r="DL398" i="7"/>
  <c r="DK398" i="7"/>
  <c r="DJ398" i="7"/>
  <c r="DI398" i="7"/>
  <c r="DH398" i="7"/>
  <c r="DG398" i="7"/>
  <c r="DF398" i="7"/>
  <c r="DE398" i="7"/>
  <c r="DD398" i="7"/>
  <c r="DC398" i="7"/>
  <c r="DB398" i="7"/>
  <c r="DA398" i="7"/>
  <c r="CZ398" i="7"/>
  <c r="CY398" i="7"/>
  <c r="CX398" i="7"/>
  <c r="CW398" i="7"/>
  <c r="CV398" i="7"/>
  <c r="CU398" i="7"/>
  <c r="CT398" i="7"/>
  <c r="CS398" i="7"/>
  <c r="CR398" i="7"/>
  <c r="CQ398" i="7"/>
  <c r="CP398" i="7"/>
  <c r="CO398" i="7"/>
  <c r="CN398" i="7"/>
  <c r="CM398" i="7"/>
  <c r="CL398" i="7"/>
  <c r="CK398" i="7"/>
  <c r="CJ398" i="7"/>
  <c r="CI398" i="7"/>
  <c r="CH398" i="7"/>
  <c r="CG398" i="7"/>
  <c r="CF398" i="7"/>
  <c r="CE398" i="7"/>
  <c r="CD398" i="7"/>
  <c r="CC398" i="7"/>
  <c r="CB398" i="7"/>
  <c r="CA398" i="7"/>
  <c r="BZ398" i="7"/>
  <c r="BY398" i="7"/>
  <c r="BX398" i="7"/>
  <c r="BW398" i="7"/>
  <c r="BV398" i="7"/>
  <c r="BU398" i="7"/>
  <c r="DV392" i="7"/>
  <c r="DU392" i="7"/>
  <c r="DT392" i="7"/>
  <c r="DS392" i="7"/>
  <c r="DR392" i="7"/>
  <c r="DQ392" i="7"/>
  <c r="DP392" i="7"/>
  <c r="DO392" i="7"/>
  <c r="DN392" i="7"/>
  <c r="DM392" i="7"/>
  <c r="DL392" i="7"/>
  <c r="DK392" i="7"/>
  <c r="DJ392" i="7"/>
  <c r="DI392" i="7"/>
  <c r="DH392" i="7"/>
  <c r="DG392" i="7"/>
  <c r="DF392" i="7"/>
  <c r="DE392" i="7"/>
  <c r="DD392" i="7"/>
  <c r="DC392" i="7"/>
  <c r="DB392" i="7"/>
  <c r="DA392" i="7"/>
  <c r="CZ392" i="7"/>
  <c r="CY392" i="7"/>
  <c r="CX392" i="7"/>
  <c r="CW392" i="7"/>
  <c r="CV392" i="7"/>
  <c r="CU392" i="7"/>
  <c r="CT392" i="7"/>
  <c r="CS392" i="7"/>
  <c r="CR392" i="7"/>
  <c r="CQ392" i="7"/>
  <c r="CP392" i="7"/>
  <c r="CO392" i="7"/>
  <c r="CN392" i="7"/>
  <c r="CM392" i="7"/>
  <c r="CL392" i="7"/>
  <c r="CK392" i="7"/>
  <c r="CJ392" i="7"/>
  <c r="CI392" i="7"/>
  <c r="CH392" i="7"/>
  <c r="CG392" i="7"/>
  <c r="CF392" i="7"/>
  <c r="CE392" i="7"/>
  <c r="CD392" i="7"/>
  <c r="CC392" i="7"/>
  <c r="CB392" i="7"/>
  <c r="CA392" i="7"/>
  <c r="BZ392" i="7"/>
  <c r="BY392" i="7"/>
  <c r="BX392" i="7"/>
  <c r="BW392" i="7"/>
  <c r="BV392" i="7"/>
  <c r="BU392" i="7"/>
  <c r="DV386" i="7"/>
  <c r="DU386" i="7"/>
  <c r="DT386" i="7"/>
  <c r="DS386" i="7"/>
  <c r="DR386" i="7"/>
  <c r="DQ386" i="7"/>
  <c r="DP386" i="7"/>
  <c r="DO386" i="7"/>
  <c r="DN386" i="7"/>
  <c r="DM386" i="7"/>
  <c r="DL386" i="7"/>
  <c r="DK386" i="7"/>
  <c r="DJ386" i="7"/>
  <c r="DI386" i="7"/>
  <c r="DH386" i="7"/>
  <c r="DG386" i="7"/>
  <c r="DF386" i="7"/>
  <c r="DE386" i="7"/>
  <c r="DD386" i="7"/>
  <c r="DC386" i="7"/>
  <c r="DB386" i="7"/>
  <c r="DA386" i="7"/>
  <c r="CZ386" i="7"/>
  <c r="CY386" i="7"/>
  <c r="CX386" i="7"/>
  <c r="CW386" i="7"/>
  <c r="CV386" i="7"/>
  <c r="CU386" i="7"/>
  <c r="CT386" i="7"/>
  <c r="CS386" i="7"/>
  <c r="CR386" i="7"/>
  <c r="CQ386" i="7"/>
  <c r="CP386" i="7"/>
  <c r="CO386" i="7"/>
  <c r="CN386" i="7"/>
  <c r="CM386" i="7"/>
  <c r="CL386" i="7"/>
  <c r="CK386" i="7"/>
  <c r="CJ386" i="7"/>
  <c r="CI386" i="7"/>
  <c r="CH386" i="7"/>
  <c r="CG386" i="7"/>
  <c r="CF386" i="7"/>
  <c r="CE386" i="7"/>
  <c r="CD386" i="7"/>
  <c r="CC386" i="7"/>
  <c r="CB386" i="7"/>
  <c r="CA386" i="7"/>
  <c r="BZ386" i="7"/>
  <c r="BY386" i="7"/>
  <c r="BX386" i="7"/>
  <c r="BW386" i="7"/>
  <c r="BV386" i="7"/>
  <c r="BU386" i="7"/>
  <c r="DV380" i="7"/>
  <c r="DU380" i="7"/>
  <c r="DT380" i="7"/>
  <c r="DS380" i="7"/>
  <c r="DR380" i="7"/>
  <c r="DQ380" i="7"/>
  <c r="DP380" i="7"/>
  <c r="DO380" i="7"/>
  <c r="DN380" i="7"/>
  <c r="DM380" i="7"/>
  <c r="DL380" i="7"/>
  <c r="DK380" i="7"/>
  <c r="DJ380" i="7"/>
  <c r="DI380" i="7"/>
  <c r="DH380" i="7"/>
  <c r="DG380" i="7"/>
  <c r="DF380" i="7"/>
  <c r="DE380" i="7"/>
  <c r="DD380" i="7"/>
  <c r="DC380" i="7"/>
  <c r="DB380" i="7"/>
  <c r="DA380" i="7"/>
  <c r="CZ380" i="7"/>
  <c r="CY380" i="7"/>
  <c r="CX380" i="7"/>
  <c r="CW380" i="7"/>
  <c r="CV380" i="7"/>
  <c r="CU380" i="7"/>
  <c r="CT380" i="7"/>
  <c r="CS380" i="7"/>
  <c r="CR380" i="7"/>
  <c r="CQ380" i="7"/>
  <c r="CP380" i="7"/>
  <c r="CO380" i="7"/>
  <c r="CN380" i="7"/>
  <c r="CM380" i="7"/>
  <c r="CL380" i="7"/>
  <c r="CK380" i="7"/>
  <c r="CJ380" i="7"/>
  <c r="CI380" i="7"/>
  <c r="CH380" i="7"/>
  <c r="CG380" i="7"/>
  <c r="CF380" i="7"/>
  <c r="CE380" i="7"/>
  <c r="CD380" i="7"/>
  <c r="CC380" i="7"/>
  <c r="CB380" i="7"/>
  <c r="CA380" i="7"/>
  <c r="BZ380" i="7"/>
  <c r="BY380" i="7"/>
  <c r="BX380" i="7"/>
  <c r="BW380" i="7"/>
  <c r="BV380" i="7"/>
  <c r="BU380" i="7"/>
  <c r="DV374" i="7"/>
  <c r="DU374" i="7"/>
  <c r="DT374" i="7"/>
  <c r="DS374" i="7"/>
  <c r="DR374" i="7"/>
  <c r="DQ374" i="7"/>
  <c r="DP374" i="7"/>
  <c r="DO374" i="7"/>
  <c r="DN374" i="7"/>
  <c r="DM374" i="7"/>
  <c r="DL374" i="7"/>
  <c r="DK374" i="7"/>
  <c r="DJ374" i="7"/>
  <c r="DI374" i="7"/>
  <c r="DH374" i="7"/>
  <c r="DG374" i="7"/>
  <c r="DF374" i="7"/>
  <c r="DE374" i="7"/>
  <c r="DD374" i="7"/>
  <c r="DC374" i="7"/>
  <c r="DB374" i="7"/>
  <c r="DA374" i="7"/>
  <c r="CZ374" i="7"/>
  <c r="CY374" i="7"/>
  <c r="CX374" i="7"/>
  <c r="CW374" i="7"/>
  <c r="CV374" i="7"/>
  <c r="CU374" i="7"/>
  <c r="CT374" i="7"/>
  <c r="CS374" i="7"/>
  <c r="CR374" i="7"/>
  <c r="CQ374" i="7"/>
  <c r="CP374" i="7"/>
  <c r="CO374" i="7"/>
  <c r="CN374" i="7"/>
  <c r="CM374" i="7"/>
  <c r="CL374" i="7"/>
  <c r="CK374" i="7"/>
  <c r="CJ374" i="7"/>
  <c r="CI374" i="7"/>
  <c r="CH374" i="7"/>
  <c r="CG374" i="7"/>
  <c r="CF374" i="7"/>
  <c r="CE374" i="7"/>
  <c r="CD374" i="7"/>
  <c r="CC374" i="7"/>
  <c r="CB374" i="7"/>
  <c r="CA374" i="7"/>
  <c r="BZ374" i="7"/>
  <c r="BY374" i="7"/>
  <c r="BX374" i="7"/>
  <c r="BW374" i="7"/>
  <c r="BV374" i="7"/>
  <c r="BU374" i="7"/>
  <c r="DV368" i="7"/>
  <c r="DU368" i="7"/>
  <c r="DT368" i="7"/>
  <c r="DS368" i="7"/>
  <c r="DR368" i="7"/>
  <c r="DQ368" i="7"/>
  <c r="DP368" i="7"/>
  <c r="DO368" i="7"/>
  <c r="DN368" i="7"/>
  <c r="DM368" i="7"/>
  <c r="DL368" i="7"/>
  <c r="DK368" i="7"/>
  <c r="DJ368" i="7"/>
  <c r="DI368" i="7"/>
  <c r="DH368" i="7"/>
  <c r="DG368" i="7"/>
  <c r="DF368" i="7"/>
  <c r="DE368" i="7"/>
  <c r="DD368" i="7"/>
  <c r="DC368" i="7"/>
  <c r="DB368" i="7"/>
  <c r="DA368" i="7"/>
  <c r="CZ368" i="7"/>
  <c r="CY368" i="7"/>
  <c r="CX368" i="7"/>
  <c r="CW368" i="7"/>
  <c r="CV368" i="7"/>
  <c r="CU368" i="7"/>
  <c r="CT368" i="7"/>
  <c r="CS368" i="7"/>
  <c r="CR368" i="7"/>
  <c r="CQ368" i="7"/>
  <c r="CP368" i="7"/>
  <c r="CO368" i="7"/>
  <c r="CN368" i="7"/>
  <c r="CM368" i="7"/>
  <c r="CL368" i="7"/>
  <c r="CK368" i="7"/>
  <c r="CJ368" i="7"/>
  <c r="CI368" i="7"/>
  <c r="CH368" i="7"/>
  <c r="CG368" i="7"/>
  <c r="CF368" i="7"/>
  <c r="CE368" i="7"/>
  <c r="CD368" i="7"/>
  <c r="CC368" i="7"/>
  <c r="CB368" i="7"/>
  <c r="CA368" i="7"/>
  <c r="BZ368" i="7"/>
  <c r="BY368" i="7"/>
  <c r="BX368" i="7"/>
  <c r="BW368" i="7"/>
  <c r="BV368" i="7"/>
  <c r="BU368" i="7"/>
  <c r="DV362" i="7"/>
  <c r="DU362" i="7"/>
  <c r="DT362" i="7"/>
  <c r="DS362" i="7"/>
  <c r="DR362" i="7"/>
  <c r="DQ362" i="7"/>
  <c r="DP362" i="7"/>
  <c r="DO362" i="7"/>
  <c r="DN362" i="7"/>
  <c r="DM362" i="7"/>
  <c r="DL362" i="7"/>
  <c r="DK362" i="7"/>
  <c r="DJ362" i="7"/>
  <c r="DI362" i="7"/>
  <c r="DH362" i="7"/>
  <c r="DG362" i="7"/>
  <c r="DF362" i="7"/>
  <c r="DE362" i="7"/>
  <c r="DD362" i="7"/>
  <c r="DC362" i="7"/>
  <c r="DB362" i="7"/>
  <c r="DA362" i="7"/>
  <c r="CZ362" i="7"/>
  <c r="CY362" i="7"/>
  <c r="CX362" i="7"/>
  <c r="CW362" i="7"/>
  <c r="CV362" i="7"/>
  <c r="CU362" i="7"/>
  <c r="CT362" i="7"/>
  <c r="CS362" i="7"/>
  <c r="CR362" i="7"/>
  <c r="CQ362" i="7"/>
  <c r="CP362" i="7"/>
  <c r="CO362" i="7"/>
  <c r="CN362" i="7"/>
  <c r="CM362" i="7"/>
  <c r="CL362" i="7"/>
  <c r="CK362" i="7"/>
  <c r="CJ362" i="7"/>
  <c r="CI362" i="7"/>
  <c r="CH362" i="7"/>
  <c r="CG362" i="7"/>
  <c r="CF362" i="7"/>
  <c r="CE362" i="7"/>
  <c r="CD362" i="7"/>
  <c r="CC362" i="7"/>
  <c r="CB362" i="7"/>
  <c r="CA362" i="7"/>
  <c r="BZ362" i="7"/>
  <c r="BY362" i="7"/>
  <c r="BX362" i="7"/>
  <c r="BW362" i="7"/>
  <c r="BV362" i="7"/>
  <c r="BU362" i="7"/>
  <c r="DV356" i="7"/>
  <c r="DU356" i="7"/>
  <c r="DT356" i="7"/>
  <c r="DS356" i="7"/>
  <c r="DR356" i="7"/>
  <c r="DQ356" i="7"/>
  <c r="DP356" i="7"/>
  <c r="DO356" i="7"/>
  <c r="DN356" i="7"/>
  <c r="DM356" i="7"/>
  <c r="DL356" i="7"/>
  <c r="DK356" i="7"/>
  <c r="DJ356" i="7"/>
  <c r="DI356" i="7"/>
  <c r="DH356" i="7"/>
  <c r="DG356" i="7"/>
  <c r="DF356" i="7"/>
  <c r="DE356" i="7"/>
  <c r="DD356" i="7"/>
  <c r="DC356" i="7"/>
  <c r="DB356" i="7"/>
  <c r="DA356" i="7"/>
  <c r="CZ356" i="7"/>
  <c r="CY356" i="7"/>
  <c r="CX356" i="7"/>
  <c r="CW356" i="7"/>
  <c r="CV356" i="7"/>
  <c r="CU356" i="7"/>
  <c r="CT356" i="7"/>
  <c r="CS356" i="7"/>
  <c r="CR356" i="7"/>
  <c r="CQ356" i="7"/>
  <c r="CP356" i="7"/>
  <c r="CO356" i="7"/>
  <c r="CN356" i="7"/>
  <c r="CM356" i="7"/>
  <c r="CL356" i="7"/>
  <c r="CK356" i="7"/>
  <c r="CJ356" i="7"/>
  <c r="CI356" i="7"/>
  <c r="CH356" i="7"/>
  <c r="CG356" i="7"/>
  <c r="CF356" i="7"/>
  <c r="CE356" i="7"/>
  <c r="CD356" i="7"/>
  <c r="CC356" i="7"/>
  <c r="CB356" i="7"/>
  <c r="CA356" i="7"/>
  <c r="BZ356" i="7"/>
  <c r="BY356" i="7"/>
  <c r="BX356" i="7"/>
  <c r="BW356" i="7"/>
  <c r="BV356" i="7"/>
  <c r="BU356" i="7"/>
  <c r="DV349" i="7"/>
  <c r="DU349" i="7"/>
  <c r="DT349" i="7"/>
  <c r="DS349" i="7"/>
  <c r="DR349" i="7"/>
  <c r="DQ349" i="7"/>
  <c r="DP349" i="7"/>
  <c r="DO349" i="7"/>
  <c r="DN349" i="7"/>
  <c r="DM349" i="7"/>
  <c r="DL349" i="7"/>
  <c r="DK349" i="7"/>
  <c r="DJ349" i="7"/>
  <c r="DI349" i="7"/>
  <c r="DH349" i="7"/>
  <c r="DG349" i="7"/>
  <c r="DF349" i="7"/>
  <c r="DE349" i="7"/>
  <c r="DD349" i="7"/>
  <c r="DC349" i="7"/>
  <c r="DB349" i="7"/>
  <c r="DA349" i="7"/>
  <c r="CZ349" i="7"/>
  <c r="CY349" i="7"/>
  <c r="CX349" i="7"/>
  <c r="CW349" i="7"/>
  <c r="CV349" i="7"/>
  <c r="CU349" i="7"/>
  <c r="CT349" i="7"/>
  <c r="CS349" i="7"/>
  <c r="CR349" i="7"/>
  <c r="CQ349" i="7"/>
  <c r="CP349" i="7"/>
  <c r="CO349" i="7"/>
  <c r="CN349" i="7"/>
  <c r="CM349" i="7"/>
  <c r="CL349" i="7"/>
  <c r="CK349" i="7"/>
  <c r="CJ349" i="7"/>
  <c r="CI349" i="7"/>
  <c r="CH349" i="7"/>
  <c r="CG349" i="7"/>
  <c r="CF349" i="7"/>
  <c r="CE349" i="7"/>
  <c r="CD349" i="7"/>
  <c r="CC349" i="7"/>
  <c r="CB349" i="7"/>
  <c r="CA349" i="7"/>
  <c r="BZ349" i="7"/>
  <c r="BY349" i="7"/>
  <c r="BX349" i="7"/>
  <c r="BW349" i="7"/>
  <c r="BV349" i="7"/>
  <c r="BU349" i="7"/>
  <c r="DV339" i="7"/>
  <c r="DU339" i="7"/>
  <c r="DT339" i="7"/>
  <c r="DS339" i="7"/>
  <c r="DR339" i="7"/>
  <c r="DQ339" i="7"/>
  <c r="DP339" i="7"/>
  <c r="DO339" i="7"/>
  <c r="DN339" i="7"/>
  <c r="DM339" i="7"/>
  <c r="DL339" i="7"/>
  <c r="DK339" i="7"/>
  <c r="DJ339" i="7"/>
  <c r="DI339" i="7"/>
  <c r="DH339" i="7"/>
  <c r="DG339" i="7"/>
  <c r="DF339" i="7"/>
  <c r="DE339" i="7"/>
  <c r="DD339" i="7"/>
  <c r="DC339" i="7"/>
  <c r="DB339" i="7"/>
  <c r="DA339" i="7"/>
  <c r="CZ339" i="7"/>
  <c r="CY339" i="7"/>
  <c r="CX339" i="7"/>
  <c r="CW339" i="7"/>
  <c r="CV339" i="7"/>
  <c r="CU339" i="7"/>
  <c r="CT339" i="7"/>
  <c r="CS339" i="7"/>
  <c r="CR339" i="7"/>
  <c r="CQ339" i="7"/>
  <c r="CP339" i="7"/>
  <c r="CO339" i="7"/>
  <c r="CN339" i="7"/>
  <c r="CM339" i="7"/>
  <c r="CL339" i="7"/>
  <c r="CK339" i="7"/>
  <c r="CJ339" i="7"/>
  <c r="CI339" i="7"/>
  <c r="CH339" i="7"/>
  <c r="CG339" i="7"/>
  <c r="CF339" i="7"/>
  <c r="CE339" i="7"/>
  <c r="CD339" i="7"/>
  <c r="CC339" i="7"/>
  <c r="CB339" i="7"/>
  <c r="CA339" i="7"/>
  <c r="BZ339" i="7"/>
  <c r="BY339" i="7"/>
  <c r="BX339" i="7"/>
  <c r="BW339" i="7"/>
  <c r="BV339" i="7"/>
  <c r="BU339" i="7"/>
  <c r="DV338" i="7"/>
  <c r="DU338" i="7"/>
  <c r="DT338" i="7"/>
  <c r="DS338" i="7"/>
  <c r="DR338" i="7"/>
  <c r="DQ338" i="7"/>
  <c r="DP338" i="7"/>
  <c r="DO338" i="7"/>
  <c r="DN338" i="7"/>
  <c r="DM338" i="7"/>
  <c r="DL338" i="7"/>
  <c r="DK338" i="7"/>
  <c r="DJ338" i="7"/>
  <c r="DI338" i="7"/>
  <c r="DH338" i="7"/>
  <c r="DG338" i="7"/>
  <c r="DF338" i="7"/>
  <c r="DE338" i="7"/>
  <c r="DD338" i="7"/>
  <c r="DC338" i="7"/>
  <c r="DB338" i="7"/>
  <c r="DA338" i="7"/>
  <c r="CZ338" i="7"/>
  <c r="CY338" i="7"/>
  <c r="CX338" i="7"/>
  <c r="CW338" i="7"/>
  <c r="CV338" i="7"/>
  <c r="CU338" i="7"/>
  <c r="CT338" i="7"/>
  <c r="CS338" i="7"/>
  <c r="CR338" i="7"/>
  <c r="CQ338" i="7"/>
  <c r="CP338" i="7"/>
  <c r="CO338" i="7"/>
  <c r="CN338" i="7"/>
  <c r="CM338" i="7"/>
  <c r="CL338" i="7"/>
  <c r="CK338" i="7"/>
  <c r="CJ338" i="7"/>
  <c r="CI338" i="7"/>
  <c r="CH338" i="7"/>
  <c r="CG338" i="7"/>
  <c r="CF338" i="7"/>
  <c r="CE338" i="7"/>
  <c r="CD338" i="7"/>
  <c r="CC338" i="7"/>
  <c r="CB338" i="7"/>
  <c r="CA338" i="7"/>
  <c r="BZ338" i="7"/>
  <c r="BY338" i="7"/>
  <c r="BX338" i="7"/>
  <c r="BW338" i="7"/>
  <c r="BV338" i="7"/>
  <c r="BU338" i="7"/>
  <c r="DV337" i="7"/>
  <c r="DU337" i="7"/>
  <c r="DT337" i="7"/>
  <c r="DS337" i="7"/>
  <c r="DR337" i="7"/>
  <c r="DQ337" i="7"/>
  <c r="DP337" i="7"/>
  <c r="DO337" i="7"/>
  <c r="DN337" i="7"/>
  <c r="DM337" i="7"/>
  <c r="DL337" i="7"/>
  <c r="DK337" i="7"/>
  <c r="DJ337" i="7"/>
  <c r="DI337" i="7"/>
  <c r="DH337" i="7"/>
  <c r="DG337" i="7"/>
  <c r="DF337" i="7"/>
  <c r="DE337" i="7"/>
  <c r="DD337" i="7"/>
  <c r="DC337" i="7"/>
  <c r="DB337" i="7"/>
  <c r="DA337" i="7"/>
  <c r="CZ337" i="7"/>
  <c r="CY337" i="7"/>
  <c r="CX337" i="7"/>
  <c r="CW337" i="7"/>
  <c r="CV337" i="7"/>
  <c r="CU337" i="7"/>
  <c r="CT337" i="7"/>
  <c r="CS337" i="7"/>
  <c r="CR337" i="7"/>
  <c r="CQ337" i="7"/>
  <c r="CP337" i="7"/>
  <c r="CO337" i="7"/>
  <c r="CN337" i="7"/>
  <c r="CM337" i="7"/>
  <c r="CL337" i="7"/>
  <c r="CK337" i="7"/>
  <c r="CJ337" i="7"/>
  <c r="CI337" i="7"/>
  <c r="CH337" i="7"/>
  <c r="CG337" i="7"/>
  <c r="CF337" i="7"/>
  <c r="CE337" i="7"/>
  <c r="CD337" i="7"/>
  <c r="CC337" i="7"/>
  <c r="CB337" i="7"/>
  <c r="CA337" i="7"/>
  <c r="BZ337" i="7"/>
  <c r="BY337" i="7"/>
  <c r="BX337" i="7"/>
  <c r="BW337" i="7"/>
  <c r="BV337" i="7"/>
  <c r="BU337" i="7"/>
  <c r="DV325" i="7"/>
  <c r="DU325" i="7"/>
  <c r="DT325" i="7"/>
  <c r="DS325" i="7"/>
  <c r="DR325" i="7"/>
  <c r="DQ325" i="7"/>
  <c r="DP325" i="7"/>
  <c r="DO325" i="7"/>
  <c r="DN325" i="7"/>
  <c r="DM325" i="7"/>
  <c r="DL325" i="7"/>
  <c r="DK325" i="7"/>
  <c r="DJ325" i="7"/>
  <c r="DI325" i="7"/>
  <c r="DH325" i="7"/>
  <c r="DG325" i="7"/>
  <c r="DF325" i="7"/>
  <c r="DE325" i="7"/>
  <c r="DD325" i="7"/>
  <c r="DC325" i="7"/>
  <c r="DB325" i="7"/>
  <c r="DA325" i="7"/>
  <c r="CZ325" i="7"/>
  <c r="CY325" i="7"/>
  <c r="CX325" i="7"/>
  <c r="CW325" i="7"/>
  <c r="CV325" i="7"/>
  <c r="CU325" i="7"/>
  <c r="CT325" i="7"/>
  <c r="CS325" i="7"/>
  <c r="CR325" i="7"/>
  <c r="CQ325" i="7"/>
  <c r="CP325" i="7"/>
  <c r="CO325" i="7"/>
  <c r="CN325" i="7"/>
  <c r="CM325" i="7"/>
  <c r="CL325" i="7"/>
  <c r="CK325" i="7"/>
  <c r="CJ325" i="7"/>
  <c r="CI325" i="7"/>
  <c r="CH325" i="7"/>
  <c r="CG325" i="7"/>
  <c r="CF325" i="7"/>
  <c r="CE325" i="7"/>
  <c r="CD325" i="7"/>
  <c r="CC325" i="7"/>
  <c r="CB325" i="7"/>
  <c r="CA325" i="7"/>
  <c r="BZ325" i="7"/>
  <c r="BY325" i="7"/>
  <c r="BX325" i="7"/>
  <c r="BW325" i="7"/>
  <c r="BV325" i="7"/>
  <c r="BU325" i="7"/>
  <c r="DV318" i="7"/>
  <c r="DU318" i="7"/>
  <c r="DT318" i="7"/>
  <c r="DS318" i="7"/>
  <c r="DR318" i="7"/>
  <c r="DQ318" i="7"/>
  <c r="DP318" i="7"/>
  <c r="DO318" i="7"/>
  <c r="DN318" i="7"/>
  <c r="DM318" i="7"/>
  <c r="DL318" i="7"/>
  <c r="DK318" i="7"/>
  <c r="DJ318" i="7"/>
  <c r="DI318" i="7"/>
  <c r="DH318" i="7"/>
  <c r="DG318" i="7"/>
  <c r="DF318" i="7"/>
  <c r="DE318" i="7"/>
  <c r="DD318" i="7"/>
  <c r="DC318" i="7"/>
  <c r="DB318" i="7"/>
  <c r="DA318" i="7"/>
  <c r="CZ318" i="7"/>
  <c r="CY318" i="7"/>
  <c r="CX318" i="7"/>
  <c r="CW318" i="7"/>
  <c r="CV318" i="7"/>
  <c r="CU318" i="7"/>
  <c r="CT318" i="7"/>
  <c r="CS318" i="7"/>
  <c r="CR318" i="7"/>
  <c r="CQ318" i="7"/>
  <c r="CP318" i="7"/>
  <c r="CO318" i="7"/>
  <c r="CN318" i="7"/>
  <c r="CM318" i="7"/>
  <c r="CL318" i="7"/>
  <c r="CK318" i="7"/>
  <c r="CJ318" i="7"/>
  <c r="CI318" i="7"/>
  <c r="CH318" i="7"/>
  <c r="CG318" i="7"/>
  <c r="CF318" i="7"/>
  <c r="CE318" i="7"/>
  <c r="CD318" i="7"/>
  <c r="CC318" i="7"/>
  <c r="CB318" i="7"/>
  <c r="CA318" i="7"/>
  <c r="BZ318" i="7"/>
  <c r="BY318" i="7"/>
  <c r="BX318" i="7"/>
  <c r="BW318" i="7"/>
  <c r="BV318" i="7"/>
  <c r="BU318" i="7"/>
  <c r="DV317" i="7"/>
  <c r="DU317" i="7"/>
  <c r="DT317" i="7"/>
  <c r="DS317" i="7"/>
  <c r="DR317" i="7"/>
  <c r="DQ317" i="7"/>
  <c r="DP317" i="7"/>
  <c r="DO317" i="7"/>
  <c r="DN317" i="7"/>
  <c r="DM317" i="7"/>
  <c r="DL317" i="7"/>
  <c r="DK317" i="7"/>
  <c r="DJ317" i="7"/>
  <c r="DI317" i="7"/>
  <c r="DH317" i="7"/>
  <c r="DG317" i="7"/>
  <c r="DF317" i="7"/>
  <c r="DE317" i="7"/>
  <c r="DD317" i="7"/>
  <c r="DC317" i="7"/>
  <c r="DB317" i="7"/>
  <c r="DA317" i="7"/>
  <c r="CZ317" i="7"/>
  <c r="CY317" i="7"/>
  <c r="CX317" i="7"/>
  <c r="CW317" i="7"/>
  <c r="CV317" i="7"/>
  <c r="CU317" i="7"/>
  <c r="CT317" i="7"/>
  <c r="CS317" i="7"/>
  <c r="CR317" i="7"/>
  <c r="CQ317" i="7"/>
  <c r="CP317" i="7"/>
  <c r="CO317" i="7"/>
  <c r="CN317" i="7"/>
  <c r="CM317" i="7"/>
  <c r="CL317" i="7"/>
  <c r="CK317" i="7"/>
  <c r="CJ317" i="7"/>
  <c r="CI317" i="7"/>
  <c r="CH317" i="7"/>
  <c r="CG317" i="7"/>
  <c r="CF317" i="7"/>
  <c r="CE317" i="7"/>
  <c r="CD317" i="7"/>
  <c r="CC317" i="7"/>
  <c r="CB317" i="7"/>
  <c r="CA317" i="7"/>
  <c r="BZ317" i="7"/>
  <c r="BY317" i="7"/>
  <c r="BX317" i="7"/>
  <c r="BW317" i="7"/>
  <c r="BV317" i="7"/>
  <c r="BU317" i="7"/>
  <c r="DV316" i="7"/>
  <c r="DU316" i="7"/>
  <c r="DT316" i="7"/>
  <c r="DS316" i="7"/>
  <c r="DR316" i="7"/>
  <c r="DQ316" i="7"/>
  <c r="DP316" i="7"/>
  <c r="DO316" i="7"/>
  <c r="DN316" i="7"/>
  <c r="DM316" i="7"/>
  <c r="DL316" i="7"/>
  <c r="DK316" i="7"/>
  <c r="DJ316" i="7"/>
  <c r="DI316" i="7"/>
  <c r="DH316" i="7"/>
  <c r="DG316" i="7"/>
  <c r="DF316" i="7"/>
  <c r="DE316" i="7"/>
  <c r="DD316" i="7"/>
  <c r="DC316" i="7"/>
  <c r="DB316" i="7"/>
  <c r="DA316" i="7"/>
  <c r="CZ316" i="7"/>
  <c r="CY316" i="7"/>
  <c r="CX316" i="7"/>
  <c r="CW316" i="7"/>
  <c r="CV316" i="7"/>
  <c r="CU316" i="7"/>
  <c r="CT316" i="7"/>
  <c r="CS316" i="7"/>
  <c r="CR316" i="7"/>
  <c r="CQ316" i="7"/>
  <c r="CP316" i="7"/>
  <c r="CO316" i="7"/>
  <c r="CN316" i="7"/>
  <c r="CM316" i="7"/>
  <c r="CL316" i="7"/>
  <c r="CK316" i="7"/>
  <c r="CJ316" i="7"/>
  <c r="CI316" i="7"/>
  <c r="CH316" i="7"/>
  <c r="CG316" i="7"/>
  <c r="CF316" i="7"/>
  <c r="CE316" i="7"/>
  <c r="CD316" i="7"/>
  <c r="CC316" i="7"/>
  <c r="CB316" i="7"/>
  <c r="CA316" i="7"/>
  <c r="BZ316" i="7"/>
  <c r="BY316" i="7"/>
  <c r="BX316" i="7"/>
  <c r="BW316" i="7"/>
  <c r="BV316" i="7"/>
  <c r="BU316" i="7"/>
  <c r="DV304" i="7"/>
  <c r="DU304" i="7"/>
  <c r="DT304" i="7"/>
  <c r="DS304" i="7"/>
  <c r="DR304" i="7"/>
  <c r="DQ304" i="7"/>
  <c r="DP304" i="7"/>
  <c r="DO304" i="7"/>
  <c r="DN304" i="7"/>
  <c r="DM304" i="7"/>
  <c r="DL304" i="7"/>
  <c r="DK304" i="7"/>
  <c r="DJ304" i="7"/>
  <c r="DI304" i="7"/>
  <c r="DH304" i="7"/>
  <c r="DG304" i="7"/>
  <c r="DF304" i="7"/>
  <c r="DE304" i="7"/>
  <c r="DD304" i="7"/>
  <c r="DC304" i="7"/>
  <c r="DB304" i="7"/>
  <c r="DA304" i="7"/>
  <c r="CZ304" i="7"/>
  <c r="CY304" i="7"/>
  <c r="CX304" i="7"/>
  <c r="CW304" i="7"/>
  <c r="CV304" i="7"/>
  <c r="CU304" i="7"/>
  <c r="CT304" i="7"/>
  <c r="CS304" i="7"/>
  <c r="CR304" i="7"/>
  <c r="CQ304" i="7"/>
  <c r="CP304" i="7"/>
  <c r="CO304" i="7"/>
  <c r="CN304" i="7"/>
  <c r="CM304" i="7"/>
  <c r="CL304" i="7"/>
  <c r="CK304" i="7"/>
  <c r="CJ304" i="7"/>
  <c r="CI304" i="7"/>
  <c r="CH304" i="7"/>
  <c r="CG304" i="7"/>
  <c r="CF304" i="7"/>
  <c r="CE304" i="7"/>
  <c r="CD304" i="7"/>
  <c r="CC304" i="7"/>
  <c r="CB304" i="7"/>
  <c r="CA304" i="7"/>
  <c r="BZ304" i="7"/>
  <c r="BY304" i="7"/>
  <c r="BX304" i="7"/>
  <c r="BW304" i="7"/>
  <c r="BV304" i="7"/>
  <c r="BU304" i="7"/>
  <c r="DV297" i="7"/>
  <c r="DU297" i="7"/>
  <c r="DT297" i="7"/>
  <c r="DS297" i="7"/>
  <c r="DR297" i="7"/>
  <c r="DQ297" i="7"/>
  <c r="DP297" i="7"/>
  <c r="DO297" i="7"/>
  <c r="DN297" i="7"/>
  <c r="DM297" i="7"/>
  <c r="DL297" i="7"/>
  <c r="DK297" i="7"/>
  <c r="DJ297" i="7"/>
  <c r="DI297" i="7"/>
  <c r="DH297" i="7"/>
  <c r="DG297" i="7"/>
  <c r="DF297" i="7"/>
  <c r="DE297" i="7"/>
  <c r="DD297" i="7"/>
  <c r="DC297" i="7"/>
  <c r="DB297" i="7"/>
  <c r="DA297" i="7"/>
  <c r="CZ297" i="7"/>
  <c r="CY297" i="7"/>
  <c r="CX297" i="7"/>
  <c r="CW297" i="7"/>
  <c r="CV297" i="7"/>
  <c r="CU297" i="7"/>
  <c r="CT297" i="7"/>
  <c r="CS297" i="7"/>
  <c r="CR297" i="7"/>
  <c r="CQ297" i="7"/>
  <c r="CP297" i="7"/>
  <c r="CO297" i="7"/>
  <c r="CN297" i="7"/>
  <c r="CM297" i="7"/>
  <c r="CL297" i="7"/>
  <c r="CK297" i="7"/>
  <c r="CJ297" i="7"/>
  <c r="CI297" i="7"/>
  <c r="CH297" i="7"/>
  <c r="CG297" i="7"/>
  <c r="CF297" i="7"/>
  <c r="CE297" i="7"/>
  <c r="CD297" i="7"/>
  <c r="CC297" i="7"/>
  <c r="CB297" i="7"/>
  <c r="CA297" i="7"/>
  <c r="BZ297" i="7"/>
  <c r="BY297" i="7"/>
  <c r="BX297" i="7"/>
  <c r="BW297" i="7"/>
  <c r="BV297" i="7"/>
  <c r="BU297" i="7"/>
  <c r="DV291" i="7"/>
  <c r="DU291" i="7"/>
  <c r="DT291" i="7"/>
  <c r="DS291" i="7"/>
  <c r="DR291" i="7"/>
  <c r="DQ291" i="7"/>
  <c r="DP291" i="7"/>
  <c r="DO291" i="7"/>
  <c r="DN291" i="7"/>
  <c r="DM291" i="7"/>
  <c r="DL291" i="7"/>
  <c r="DK291" i="7"/>
  <c r="DJ291" i="7"/>
  <c r="DI291" i="7"/>
  <c r="DH291" i="7"/>
  <c r="DG291" i="7"/>
  <c r="DF291" i="7"/>
  <c r="DE291" i="7"/>
  <c r="DD291" i="7"/>
  <c r="DC291" i="7"/>
  <c r="DB291" i="7"/>
  <c r="DA291" i="7"/>
  <c r="CZ291" i="7"/>
  <c r="CY291" i="7"/>
  <c r="CX291" i="7"/>
  <c r="CW291" i="7"/>
  <c r="CV291" i="7"/>
  <c r="CU291" i="7"/>
  <c r="CT291" i="7"/>
  <c r="CS291" i="7"/>
  <c r="CR291" i="7"/>
  <c r="CQ291" i="7"/>
  <c r="CP291" i="7"/>
  <c r="CO291" i="7"/>
  <c r="CN291" i="7"/>
  <c r="CM291" i="7"/>
  <c r="CL291" i="7"/>
  <c r="CK291" i="7"/>
  <c r="CJ291" i="7"/>
  <c r="CI291" i="7"/>
  <c r="CH291" i="7"/>
  <c r="CG291" i="7"/>
  <c r="CF291" i="7"/>
  <c r="CE291" i="7"/>
  <c r="CD291" i="7"/>
  <c r="CC291" i="7"/>
  <c r="CB291" i="7"/>
  <c r="CA291" i="7"/>
  <c r="BZ291" i="7"/>
  <c r="BY291" i="7"/>
  <c r="BX291" i="7"/>
  <c r="BW291" i="7"/>
  <c r="BV291" i="7"/>
  <c r="BU291" i="7"/>
  <c r="DV285" i="7"/>
  <c r="DU285" i="7"/>
  <c r="DT285" i="7"/>
  <c r="DS285" i="7"/>
  <c r="DR285" i="7"/>
  <c r="DQ285" i="7"/>
  <c r="DP285" i="7"/>
  <c r="DO285" i="7"/>
  <c r="DN285" i="7"/>
  <c r="DM285" i="7"/>
  <c r="DL285" i="7"/>
  <c r="DK285" i="7"/>
  <c r="DJ285" i="7"/>
  <c r="DI285" i="7"/>
  <c r="DH285" i="7"/>
  <c r="DG285" i="7"/>
  <c r="DF285" i="7"/>
  <c r="DE285" i="7"/>
  <c r="DD285" i="7"/>
  <c r="DC285" i="7"/>
  <c r="DB285" i="7"/>
  <c r="DA285" i="7"/>
  <c r="CZ285" i="7"/>
  <c r="CY285" i="7"/>
  <c r="CX285" i="7"/>
  <c r="CW285" i="7"/>
  <c r="CV285" i="7"/>
  <c r="CU285" i="7"/>
  <c r="CT285" i="7"/>
  <c r="CS285" i="7"/>
  <c r="CR285" i="7"/>
  <c r="CQ285" i="7"/>
  <c r="CP285" i="7"/>
  <c r="CO285" i="7"/>
  <c r="CN285" i="7"/>
  <c r="CM285" i="7"/>
  <c r="CL285" i="7"/>
  <c r="CK285" i="7"/>
  <c r="CJ285" i="7"/>
  <c r="CI285" i="7"/>
  <c r="CH285" i="7"/>
  <c r="CG285" i="7"/>
  <c r="CF285" i="7"/>
  <c r="CE285" i="7"/>
  <c r="CD285" i="7"/>
  <c r="CC285" i="7"/>
  <c r="CB285" i="7"/>
  <c r="CA285" i="7"/>
  <c r="BZ285" i="7"/>
  <c r="BY285" i="7"/>
  <c r="BX285" i="7"/>
  <c r="BW285" i="7"/>
  <c r="BV285" i="7"/>
  <c r="BU285" i="7"/>
  <c r="DV283" i="7"/>
  <c r="DU283" i="7"/>
  <c r="DT283" i="7"/>
  <c r="DS283" i="7"/>
  <c r="DR283" i="7"/>
  <c r="DQ283" i="7"/>
  <c r="DP283" i="7"/>
  <c r="DO283" i="7"/>
  <c r="DN283" i="7"/>
  <c r="DM283" i="7"/>
  <c r="DL283" i="7"/>
  <c r="DK283" i="7"/>
  <c r="DJ283" i="7"/>
  <c r="DI283" i="7"/>
  <c r="DH283" i="7"/>
  <c r="DG283" i="7"/>
  <c r="DF283" i="7"/>
  <c r="DE283" i="7"/>
  <c r="DD283" i="7"/>
  <c r="DC283" i="7"/>
  <c r="DB283" i="7"/>
  <c r="DA283" i="7"/>
  <c r="CZ283" i="7"/>
  <c r="CY283" i="7"/>
  <c r="CX283" i="7"/>
  <c r="CW283" i="7"/>
  <c r="CV283" i="7"/>
  <c r="CU283" i="7"/>
  <c r="CT283" i="7"/>
  <c r="CS283" i="7"/>
  <c r="CR283" i="7"/>
  <c r="CQ283" i="7"/>
  <c r="CP283" i="7"/>
  <c r="CO283" i="7"/>
  <c r="CN283" i="7"/>
  <c r="CM283" i="7"/>
  <c r="CL283" i="7"/>
  <c r="CK283" i="7"/>
  <c r="CJ283" i="7"/>
  <c r="CI283" i="7"/>
  <c r="CH283" i="7"/>
  <c r="CG283" i="7"/>
  <c r="CF283" i="7"/>
  <c r="CE283" i="7"/>
  <c r="CD283" i="7"/>
  <c r="CC283" i="7"/>
  <c r="CB283" i="7"/>
  <c r="CA283" i="7"/>
  <c r="BZ283" i="7"/>
  <c r="BY283" i="7"/>
  <c r="BX283" i="7"/>
  <c r="BW283" i="7"/>
  <c r="BV283" i="7"/>
  <c r="BU283" i="7"/>
  <c r="DV277" i="7"/>
  <c r="DU277" i="7"/>
  <c r="DT277" i="7"/>
  <c r="DS277" i="7"/>
  <c r="DR277" i="7"/>
  <c r="DQ277" i="7"/>
  <c r="DP277" i="7"/>
  <c r="DO277" i="7"/>
  <c r="DN277" i="7"/>
  <c r="DM277" i="7"/>
  <c r="DL277" i="7"/>
  <c r="DK277" i="7"/>
  <c r="DJ277" i="7"/>
  <c r="DI277" i="7"/>
  <c r="DH277" i="7"/>
  <c r="DG277" i="7"/>
  <c r="DF277" i="7"/>
  <c r="DE277" i="7"/>
  <c r="DD277" i="7"/>
  <c r="DC277" i="7"/>
  <c r="DB277" i="7"/>
  <c r="DA277" i="7"/>
  <c r="CZ277" i="7"/>
  <c r="CY277" i="7"/>
  <c r="CX277" i="7"/>
  <c r="CW277" i="7"/>
  <c r="CV277" i="7"/>
  <c r="CU277" i="7"/>
  <c r="CT277" i="7"/>
  <c r="CS277" i="7"/>
  <c r="CR277" i="7"/>
  <c r="CQ277" i="7"/>
  <c r="CP277" i="7"/>
  <c r="CO277" i="7"/>
  <c r="CN277" i="7"/>
  <c r="CM277" i="7"/>
  <c r="CL277" i="7"/>
  <c r="CK277" i="7"/>
  <c r="CJ277" i="7"/>
  <c r="CI277" i="7"/>
  <c r="CH277" i="7"/>
  <c r="CG277" i="7"/>
  <c r="CF277" i="7"/>
  <c r="CE277" i="7"/>
  <c r="CD277" i="7"/>
  <c r="CC277" i="7"/>
  <c r="CB277" i="7"/>
  <c r="CA277" i="7"/>
  <c r="BZ277" i="7"/>
  <c r="BY277" i="7"/>
  <c r="BX277" i="7"/>
  <c r="BW277" i="7"/>
  <c r="BV277" i="7"/>
  <c r="BU277" i="7"/>
  <c r="DV271" i="7"/>
  <c r="DU271" i="7"/>
  <c r="DT271" i="7"/>
  <c r="DS271" i="7"/>
  <c r="DR271" i="7"/>
  <c r="DQ271" i="7"/>
  <c r="DP271" i="7"/>
  <c r="DO271" i="7"/>
  <c r="DN271" i="7"/>
  <c r="DM271" i="7"/>
  <c r="DL271" i="7"/>
  <c r="DK271" i="7"/>
  <c r="DJ271" i="7"/>
  <c r="DI271" i="7"/>
  <c r="DH271" i="7"/>
  <c r="DG271" i="7"/>
  <c r="DF271" i="7"/>
  <c r="DE271" i="7"/>
  <c r="DD271" i="7"/>
  <c r="DC271" i="7"/>
  <c r="DB271" i="7"/>
  <c r="DA271" i="7"/>
  <c r="CZ271" i="7"/>
  <c r="CY271" i="7"/>
  <c r="CX271" i="7"/>
  <c r="CW271" i="7"/>
  <c r="CV271" i="7"/>
  <c r="CU271" i="7"/>
  <c r="CT271" i="7"/>
  <c r="CS271" i="7"/>
  <c r="CR271" i="7"/>
  <c r="CQ271" i="7"/>
  <c r="CP271" i="7"/>
  <c r="CO271" i="7"/>
  <c r="CN271" i="7"/>
  <c r="CM271" i="7"/>
  <c r="CL271" i="7"/>
  <c r="CK271" i="7"/>
  <c r="CJ271" i="7"/>
  <c r="CI271" i="7"/>
  <c r="CH271" i="7"/>
  <c r="CG271" i="7"/>
  <c r="CF271" i="7"/>
  <c r="CE271" i="7"/>
  <c r="CD271" i="7"/>
  <c r="CC271" i="7"/>
  <c r="CB271" i="7"/>
  <c r="CA271" i="7"/>
  <c r="BZ271" i="7"/>
  <c r="BY271" i="7"/>
  <c r="BX271" i="7"/>
  <c r="BW271" i="7"/>
  <c r="BV271" i="7"/>
  <c r="BU271" i="7"/>
  <c r="DV265" i="7"/>
  <c r="DU265" i="7"/>
  <c r="DT265" i="7"/>
  <c r="DS265" i="7"/>
  <c r="DR265" i="7"/>
  <c r="DQ265" i="7"/>
  <c r="DP265" i="7"/>
  <c r="DO265" i="7"/>
  <c r="DN265" i="7"/>
  <c r="DM265" i="7"/>
  <c r="DL265" i="7"/>
  <c r="DK265" i="7"/>
  <c r="DJ265" i="7"/>
  <c r="DI265" i="7"/>
  <c r="DH265" i="7"/>
  <c r="DG265" i="7"/>
  <c r="DF265" i="7"/>
  <c r="DE265" i="7"/>
  <c r="DD265" i="7"/>
  <c r="DC265" i="7"/>
  <c r="DB265" i="7"/>
  <c r="DA265" i="7"/>
  <c r="CZ265" i="7"/>
  <c r="CY265" i="7"/>
  <c r="CX265" i="7"/>
  <c r="CW265" i="7"/>
  <c r="CV265" i="7"/>
  <c r="CU265" i="7"/>
  <c r="CT265" i="7"/>
  <c r="CS265" i="7"/>
  <c r="CR265" i="7"/>
  <c r="CQ265" i="7"/>
  <c r="CP265" i="7"/>
  <c r="CO265" i="7"/>
  <c r="CN265" i="7"/>
  <c r="CM265" i="7"/>
  <c r="CL265" i="7"/>
  <c r="CK265" i="7"/>
  <c r="CJ265" i="7"/>
  <c r="CI265" i="7"/>
  <c r="CH265" i="7"/>
  <c r="CG265" i="7"/>
  <c r="CF265" i="7"/>
  <c r="CE265" i="7"/>
  <c r="CD265" i="7"/>
  <c r="CC265" i="7"/>
  <c r="CB265" i="7"/>
  <c r="CA265" i="7"/>
  <c r="BZ265" i="7"/>
  <c r="BY265" i="7"/>
  <c r="BX265" i="7"/>
  <c r="BW265" i="7"/>
  <c r="BV265" i="7"/>
  <c r="BU265" i="7"/>
  <c r="DV259" i="7"/>
  <c r="DU259" i="7"/>
  <c r="DT259" i="7"/>
  <c r="DS259" i="7"/>
  <c r="DR259" i="7"/>
  <c r="DQ259" i="7"/>
  <c r="DP259" i="7"/>
  <c r="DO259" i="7"/>
  <c r="DN259" i="7"/>
  <c r="DM259" i="7"/>
  <c r="DL259" i="7"/>
  <c r="DK259" i="7"/>
  <c r="DJ259" i="7"/>
  <c r="DI259" i="7"/>
  <c r="DH259" i="7"/>
  <c r="DG259" i="7"/>
  <c r="DF259" i="7"/>
  <c r="DE259" i="7"/>
  <c r="DD259" i="7"/>
  <c r="DC259" i="7"/>
  <c r="DB259" i="7"/>
  <c r="DA259" i="7"/>
  <c r="CZ259" i="7"/>
  <c r="CY259" i="7"/>
  <c r="CX259" i="7"/>
  <c r="CW259" i="7"/>
  <c r="CV259" i="7"/>
  <c r="CU259" i="7"/>
  <c r="CT259" i="7"/>
  <c r="CS259" i="7"/>
  <c r="CR259" i="7"/>
  <c r="CQ259" i="7"/>
  <c r="CP259" i="7"/>
  <c r="CO259" i="7"/>
  <c r="CN259" i="7"/>
  <c r="CM259" i="7"/>
  <c r="CL259" i="7"/>
  <c r="CK259" i="7"/>
  <c r="CJ259" i="7"/>
  <c r="CI259" i="7"/>
  <c r="CH259" i="7"/>
  <c r="CG259" i="7"/>
  <c r="CF259" i="7"/>
  <c r="CE259" i="7"/>
  <c r="CD259" i="7"/>
  <c r="CC259" i="7"/>
  <c r="CB259" i="7"/>
  <c r="CA259" i="7"/>
  <c r="BZ259" i="7"/>
  <c r="BY259" i="7"/>
  <c r="BX259" i="7"/>
  <c r="BW259" i="7"/>
  <c r="BV259" i="7"/>
  <c r="BU259" i="7"/>
  <c r="DV253" i="7"/>
  <c r="DU253" i="7"/>
  <c r="DT253" i="7"/>
  <c r="DS253" i="7"/>
  <c r="DR253" i="7"/>
  <c r="DQ253" i="7"/>
  <c r="DP253" i="7"/>
  <c r="DO253" i="7"/>
  <c r="DN253" i="7"/>
  <c r="DM253" i="7"/>
  <c r="DL253" i="7"/>
  <c r="DK253" i="7"/>
  <c r="DJ253" i="7"/>
  <c r="DI253" i="7"/>
  <c r="DH253" i="7"/>
  <c r="DG253" i="7"/>
  <c r="DF253" i="7"/>
  <c r="DE253" i="7"/>
  <c r="DD253" i="7"/>
  <c r="DC253" i="7"/>
  <c r="DB253" i="7"/>
  <c r="DA253" i="7"/>
  <c r="CZ253" i="7"/>
  <c r="CY253" i="7"/>
  <c r="CX253" i="7"/>
  <c r="CW253" i="7"/>
  <c r="CV253" i="7"/>
  <c r="CU253" i="7"/>
  <c r="CT253" i="7"/>
  <c r="CS253" i="7"/>
  <c r="CR253" i="7"/>
  <c r="CQ253" i="7"/>
  <c r="CP253" i="7"/>
  <c r="CO253" i="7"/>
  <c r="CN253" i="7"/>
  <c r="CM253" i="7"/>
  <c r="CL253" i="7"/>
  <c r="CK253" i="7"/>
  <c r="CJ253" i="7"/>
  <c r="CI253" i="7"/>
  <c r="CH253" i="7"/>
  <c r="CG253" i="7"/>
  <c r="CF253" i="7"/>
  <c r="CE253" i="7"/>
  <c r="CD253" i="7"/>
  <c r="CC253" i="7"/>
  <c r="CB253" i="7"/>
  <c r="CA253" i="7"/>
  <c r="BZ253" i="7"/>
  <c r="BY253" i="7"/>
  <c r="BX253" i="7"/>
  <c r="BW253" i="7"/>
  <c r="BV253" i="7"/>
  <c r="BU253" i="7"/>
  <c r="DV247" i="7"/>
  <c r="DU247" i="7"/>
  <c r="DT247" i="7"/>
  <c r="DS247" i="7"/>
  <c r="DR247" i="7"/>
  <c r="DQ247" i="7"/>
  <c r="DP247" i="7"/>
  <c r="DO247" i="7"/>
  <c r="DN247" i="7"/>
  <c r="DM247" i="7"/>
  <c r="DL247" i="7"/>
  <c r="DK247" i="7"/>
  <c r="DJ247" i="7"/>
  <c r="DI247" i="7"/>
  <c r="DH247" i="7"/>
  <c r="DG247" i="7"/>
  <c r="DF247" i="7"/>
  <c r="DE247" i="7"/>
  <c r="DD247" i="7"/>
  <c r="DC247" i="7"/>
  <c r="DB247" i="7"/>
  <c r="DA247" i="7"/>
  <c r="CZ247" i="7"/>
  <c r="CY247" i="7"/>
  <c r="CX247" i="7"/>
  <c r="CW247" i="7"/>
  <c r="CV247" i="7"/>
  <c r="CU247" i="7"/>
  <c r="CT247" i="7"/>
  <c r="CS247" i="7"/>
  <c r="CR247" i="7"/>
  <c r="CQ247" i="7"/>
  <c r="CP247" i="7"/>
  <c r="CO247" i="7"/>
  <c r="CN247" i="7"/>
  <c r="CM247" i="7"/>
  <c r="CL247" i="7"/>
  <c r="CK247" i="7"/>
  <c r="CJ247" i="7"/>
  <c r="CI247" i="7"/>
  <c r="CH247" i="7"/>
  <c r="CG247" i="7"/>
  <c r="CF247" i="7"/>
  <c r="CE247" i="7"/>
  <c r="CD247" i="7"/>
  <c r="CC247" i="7"/>
  <c r="CB247" i="7"/>
  <c r="CA247" i="7"/>
  <c r="BZ247" i="7"/>
  <c r="BY247" i="7"/>
  <c r="BX247" i="7"/>
  <c r="BW247" i="7"/>
  <c r="BV247" i="7"/>
  <c r="BU247" i="7"/>
  <c r="DV241" i="7"/>
  <c r="DU241" i="7"/>
  <c r="DT241" i="7"/>
  <c r="DS241" i="7"/>
  <c r="DR241" i="7"/>
  <c r="DQ241" i="7"/>
  <c r="DP241" i="7"/>
  <c r="DO241" i="7"/>
  <c r="DN241" i="7"/>
  <c r="DM241" i="7"/>
  <c r="DL241" i="7"/>
  <c r="DK241" i="7"/>
  <c r="DJ241" i="7"/>
  <c r="DI241" i="7"/>
  <c r="DH241" i="7"/>
  <c r="DG241" i="7"/>
  <c r="DF241" i="7"/>
  <c r="DE241" i="7"/>
  <c r="DD241" i="7"/>
  <c r="DC241" i="7"/>
  <c r="DB241" i="7"/>
  <c r="DA241" i="7"/>
  <c r="CZ241" i="7"/>
  <c r="CY241" i="7"/>
  <c r="CX241" i="7"/>
  <c r="CW241" i="7"/>
  <c r="CV241" i="7"/>
  <c r="CU241" i="7"/>
  <c r="CT241" i="7"/>
  <c r="CS241" i="7"/>
  <c r="CR241" i="7"/>
  <c r="CQ241" i="7"/>
  <c r="CP241" i="7"/>
  <c r="CO241" i="7"/>
  <c r="CN241" i="7"/>
  <c r="CM241" i="7"/>
  <c r="CL241" i="7"/>
  <c r="CK241" i="7"/>
  <c r="CJ241" i="7"/>
  <c r="CI241" i="7"/>
  <c r="CH241" i="7"/>
  <c r="CG241" i="7"/>
  <c r="CF241" i="7"/>
  <c r="CE241" i="7"/>
  <c r="CD241" i="7"/>
  <c r="CC241" i="7"/>
  <c r="CB241" i="7"/>
  <c r="CA241" i="7"/>
  <c r="BZ241" i="7"/>
  <c r="BY241" i="7"/>
  <c r="BX241" i="7"/>
  <c r="BW241" i="7"/>
  <c r="BV241" i="7"/>
  <c r="BU241" i="7"/>
  <c r="DV235" i="7"/>
  <c r="DU235" i="7"/>
  <c r="DT235" i="7"/>
  <c r="DS235" i="7"/>
  <c r="DR235" i="7"/>
  <c r="DQ235" i="7"/>
  <c r="DP235" i="7"/>
  <c r="DO235" i="7"/>
  <c r="DN235" i="7"/>
  <c r="DM235" i="7"/>
  <c r="DL235" i="7"/>
  <c r="DK235" i="7"/>
  <c r="DJ235" i="7"/>
  <c r="DI235" i="7"/>
  <c r="DH235" i="7"/>
  <c r="DG235" i="7"/>
  <c r="DF235" i="7"/>
  <c r="DE235" i="7"/>
  <c r="DD235" i="7"/>
  <c r="DC235" i="7"/>
  <c r="DB235" i="7"/>
  <c r="DA235" i="7"/>
  <c r="CZ235" i="7"/>
  <c r="CY235" i="7"/>
  <c r="CX235" i="7"/>
  <c r="CW235" i="7"/>
  <c r="CV235" i="7"/>
  <c r="CU235" i="7"/>
  <c r="CT235" i="7"/>
  <c r="CS235" i="7"/>
  <c r="CR235" i="7"/>
  <c r="CQ235" i="7"/>
  <c r="CP235" i="7"/>
  <c r="CO235" i="7"/>
  <c r="CN235" i="7"/>
  <c r="CM235" i="7"/>
  <c r="CL235" i="7"/>
  <c r="CK235" i="7"/>
  <c r="CJ235" i="7"/>
  <c r="CI235" i="7"/>
  <c r="CH235" i="7"/>
  <c r="CG235" i="7"/>
  <c r="CF235" i="7"/>
  <c r="CE235" i="7"/>
  <c r="CD235" i="7"/>
  <c r="CC235" i="7"/>
  <c r="CB235" i="7"/>
  <c r="CA235" i="7"/>
  <c r="BZ235" i="7"/>
  <c r="BY235" i="7"/>
  <c r="BX235" i="7"/>
  <c r="BW235" i="7"/>
  <c r="BV235" i="7"/>
  <c r="BU235" i="7"/>
  <c r="DV229" i="7"/>
  <c r="DU229" i="7"/>
  <c r="DT229" i="7"/>
  <c r="DS229" i="7"/>
  <c r="DR229" i="7"/>
  <c r="DQ229" i="7"/>
  <c r="DP229" i="7"/>
  <c r="DO229" i="7"/>
  <c r="DN229" i="7"/>
  <c r="DM229" i="7"/>
  <c r="DL229" i="7"/>
  <c r="DK229" i="7"/>
  <c r="DJ229" i="7"/>
  <c r="DI229" i="7"/>
  <c r="DH229" i="7"/>
  <c r="DG229" i="7"/>
  <c r="DF229" i="7"/>
  <c r="DE229" i="7"/>
  <c r="DD229" i="7"/>
  <c r="DC229" i="7"/>
  <c r="DB229" i="7"/>
  <c r="DA229" i="7"/>
  <c r="CZ229" i="7"/>
  <c r="CY229" i="7"/>
  <c r="CX229" i="7"/>
  <c r="CW229" i="7"/>
  <c r="CV229" i="7"/>
  <c r="CU229" i="7"/>
  <c r="CT229" i="7"/>
  <c r="CS229" i="7"/>
  <c r="CR229" i="7"/>
  <c r="CQ229" i="7"/>
  <c r="CP229" i="7"/>
  <c r="CO229" i="7"/>
  <c r="CN229" i="7"/>
  <c r="CM229" i="7"/>
  <c r="CL229" i="7"/>
  <c r="CK229" i="7"/>
  <c r="CJ229" i="7"/>
  <c r="CI229" i="7"/>
  <c r="CH229" i="7"/>
  <c r="CG229" i="7"/>
  <c r="CF229" i="7"/>
  <c r="CE229" i="7"/>
  <c r="CD229" i="7"/>
  <c r="CC229" i="7"/>
  <c r="CB229" i="7"/>
  <c r="CA229" i="7"/>
  <c r="BZ229" i="7"/>
  <c r="BY229" i="7"/>
  <c r="BX229" i="7"/>
  <c r="BW229" i="7"/>
  <c r="BV229" i="7"/>
  <c r="BU229" i="7"/>
  <c r="DV223" i="7"/>
  <c r="DU223" i="7"/>
  <c r="DT223" i="7"/>
  <c r="DS223" i="7"/>
  <c r="DR223" i="7"/>
  <c r="DQ223" i="7"/>
  <c r="DP223" i="7"/>
  <c r="DO223" i="7"/>
  <c r="DN223" i="7"/>
  <c r="DM223" i="7"/>
  <c r="DL223" i="7"/>
  <c r="DK223" i="7"/>
  <c r="DJ223" i="7"/>
  <c r="DI223" i="7"/>
  <c r="DH223" i="7"/>
  <c r="DG223" i="7"/>
  <c r="DF223" i="7"/>
  <c r="DE223" i="7"/>
  <c r="DD223" i="7"/>
  <c r="DC223" i="7"/>
  <c r="DB223" i="7"/>
  <c r="DA223" i="7"/>
  <c r="CZ223" i="7"/>
  <c r="CY223" i="7"/>
  <c r="CX223" i="7"/>
  <c r="CW223" i="7"/>
  <c r="CV223" i="7"/>
  <c r="CU223" i="7"/>
  <c r="CT223" i="7"/>
  <c r="CS223" i="7"/>
  <c r="CR223" i="7"/>
  <c r="CQ223" i="7"/>
  <c r="CP223" i="7"/>
  <c r="CO223" i="7"/>
  <c r="CN223" i="7"/>
  <c r="CM223" i="7"/>
  <c r="CL223" i="7"/>
  <c r="CK223" i="7"/>
  <c r="CJ223" i="7"/>
  <c r="CI223" i="7"/>
  <c r="CH223" i="7"/>
  <c r="CG223" i="7"/>
  <c r="CF223" i="7"/>
  <c r="CE223" i="7"/>
  <c r="CD223" i="7"/>
  <c r="CC223" i="7"/>
  <c r="CB223" i="7"/>
  <c r="CA223" i="7"/>
  <c r="BZ223" i="7"/>
  <c r="BY223" i="7"/>
  <c r="BX223" i="7"/>
  <c r="BW223" i="7"/>
  <c r="BV223" i="7"/>
  <c r="BU223" i="7"/>
  <c r="DV221" i="7"/>
  <c r="DU221" i="7"/>
  <c r="DT221" i="7"/>
  <c r="DS221" i="7"/>
  <c r="DR221" i="7"/>
  <c r="DQ221" i="7"/>
  <c r="DP221" i="7"/>
  <c r="DO221" i="7"/>
  <c r="DN221" i="7"/>
  <c r="DM221" i="7"/>
  <c r="DL221" i="7"/>
  <c r="DK221" i="7"/>
  <c r="DJ221" i="7"/>
  <c r="DI221" i="7"/>
  <c r="DH221" i="7"/>
  <c r="DG221" i="7"/>
  <c r="DF221" i="7"/>
  <c r="DE221" i="7"/>
  <c r="DD221" i="7"/>
  <c r="DC221" i="7"/>
  <c r="DB221" i="7"/>
  <c r="DA221" i="7"/>
  <c r="CZ221" i="7"/>
  <c r="CY221" i="7"/>
  <c r="CX221" i="7"/>
  <c r="CW221" i="7"/>
  <c r="CV221" i="7"/>
  <c r="CU221" i="7"/>
  <c r="CT221" i="7"/>
  <c r="CS221" i="7"/>
  <c r="CR221" i="7"/>
  <c r="CQ221" i="7"/>
  <c r="CP221" i="7"/>
  <c r="CO221" i="7"/>
  <c r="CN221" i="7"/>
  <c r="CM221" i="7"/>
  <c r="CL221" i="7"/>
  <c r="CK221" i="7"/>
  <c r="CJ221" i="7"/>
  <c r="CI221" i="7"/>
  <c r="CH221" i="7"/>
  <c r="CG221" i="7"/>
  <c r="CF221" i="7"/>
  <c r="CE221" i="7"/>
  <c r="CD221" i="7"/>
  <c r="CC221" i="7"/>
  <c r="CB221" i="7"/>
  <c r="CA221" i="7"/>
  <c r="BZ221" i="7"/>
  <c r="BY221" i="7"/>
  <c r="BX221" i="7"/>
  <c r="BW221" i="7"/>
  <c r="BV221" i="7"/>
  <c r="BU221" i="7"/>
  <c r="DV215" i="7"/>
  <c r="DU215" i="7"/>
  <c r="DT215" i="7"/>
  <c r="DS215" i="7"/>
  <c r="DR215" i="7"/>
  <c r="DQ215" i="7"/>
  <c r="DP215" i="7"/>
  <c r="DO215" i="7"/>
  <c r="DN215" i="7"/>
  <c r="DM215" i="7"/>
  <c r="DL215" i="7"/>
  <c r="DK215" i="7"/>
  <c r="DJ215" i="7"/>
  <c r="DI215" i="7"/>
  <c r="DH215" i="7"/>
  <c r="DG215" i="7"/>
  <c r="DF215" i="7"/>
  <c r="DE215" i="7"/>
  <c r="DD215" i="7"/>
  <c r="DC215" i="7"/>
  <c r="DB215" i="7"/>
  <c r="DA215" i="7"/>
  <c r="CZ215" i="7"/>
  <c r="CY215" i="7"/>
  <c r="CX215" i="7"/>
  <c r="CW215" i="7"/>
  <c r="CV215" i="7"/>
  <c r="CU215" i="7"/>
  <c r="CT215" i="7"/>
  <c r="CS215" i="7"/>
  <c r="CR215" i="7"/>
  <c r="CQ215" i="7"/>
  <c r="CP215" i="7"/>
  <c r="CO215" i="7"/>
  <c r="CN215" i="7"/>
  <c r="CM215" i="7"/>
  <c r="CL215" i="7"/>
  <c r="CK215" i="7"/>
  <c r="CJ215" i="7"/>
  <c r="CI215" i="7"/>
  <c r="CH215" i="7"/>
  <c r="CG215" i="7"/>
  <c r="CF215" i="7"/>
  <c r="CE215" i="7"/>
  <c r="CD215" i="7"/>
  <c r="CC215" i="7"/>
  <c r="CB215" i="7"/>
  <c r="CA215" i="7"/>
  <c r="BZ215" i="7"/>
  <c r="BY215" i="7"/>
  <c r="BX215" i="7"/>
  <c r="BW215" i="7"/>
  <c r="BV215" i="7"/>
  <c r="BU215" i="7"/>
  <c r="DV210" i="7"/>
  <c r="DU210" i="7"/>
  <c r="DT210" i="7"/>
  <c r="DS210" i="7"/>
  <c r="DR210" i="7"/>
  <c r="DQ210" i="7"/>
  <c r="DP210" i="7"/>
  <c r="DO210" i="7"/>
  <c r="DN210" i="7"/>
  <c r="DM210" i="7"/>
  <c r="DL210" i="7"/>
  <c r="DK210" i="7"/>
  <c r="DJ210" i="7"/>
  <c r="DI210" i="7"/>
  <c r="DH210" i="7"/>
  <c r="DG210" i="7"/>
  <c r="DF210" i="7"/>
  <c r="DE210" i="7"/>
  <c r="DD210" i="7"/>
  <c r="DC210" i="7"/>
  <c r="DB210" i="7"/>
  <c r="DA210" i="7"/>
  <c r="CZ210" i="7"/>
  <c r="CY210" i="7"/>
  <c r="CX210" i="7"/>
  <c r="CW210" i="7"/>
  <c r="CV210" i="7"/>
  <c r="CU210" i="7"/>
  <c r="CT210" i="7"/>
  <c r="CS210" i="7"/>
  <c r="CR210" i="7"/>
  <c r="CQ210" i="7"/>
  <c r="CP210" i="7"/>
  <c r="CO210" i="7"/>
  <c r="CN210" i="7"/>
  <c r="CM210" i="7"/>
  <c r="CL210" i="7"/>
  <c r="CK210" i="7"/>
  <c r="CJ210" i="7"/>
  <c r="CI210" i="7"/>
  <c r="CH210" i="7"/>
  <c r="CG210" i="7"/>
  <c r="CF210" i="7"/>
  <c r="CE210" i="7"/>
  <c r="CD210" i="7"/>
  <c r="CC210" i="7"/>
  <c r="CB210" i="7"/>
  <c r="CA210" i="7"/>
  <c r="BZ210" i="7"/>
  <c r="BY210" i="7"/>
  <c r="BX210" i="7"/>
  <c r="BW210" i="7"/>
  <c r="BV210" i="7"/>
  <c r="BU210" i="7"/>
  <c r="DV206" i="7"/>
  <c r="DU206" i="7"/>
  <c r="DT206" i="7"/>
  <c r="DS206" i="7"/>
  <c r="DR206" i="7"/>
  <c r="DQ206" i="7"/>
  <c r="DP206" i="7"/>
  <c r="DO206" i="7"/>
  <c r="DN206" i="7"/>
  <c r="DM206" i="7"/>
  <c r="DL206" i="7"/>
  <c r="DK206" i="7"/>
  <c r="DJ206" i="7"/>
  <c r="DI206" i="7"/>
  <c r="DH206" i="7"/>
  <c r="DG206" i="7"/>
  <c r="DF206" i="7"/>
  <c r="DE206" i="7"/>
  <c r="DD206" i="7"/>
  <c r="DC206" i="7"/>
  <c r="DB206" i="7"/>
  <c r="DA206" i="7"/>
  <c r="CZ206" i="7"/>
  <c r="CY206" i="7"/>
  <c r="CX206" i="7"/>
  <c r="CW206" i="7"/>
  <c r="CV206" i="7"/>
  <c r="CU206" i="7"/>
  <c r="CT206" i="7"/>
  <c r="CS206" i="7"/>
  <c r="CR206" i="7"/>
  <c r="CQ206" i="7"/>
  <c r="CP206" i="7"/>
  <c r="CO206" i="7"/>
  <c r="CN206" i="7"/>
  <c r="CM206" i="7"/>
  <c r="CL206" i="7"/>
  <c r="CK206" i="7"/>
  <c r="CJ206" i="7"/>
  <c r="CI206" i="7"/>
  <c r="CH206" i="7"/>
  <c r="CG206" i="7"/>
  <c r="CF206" i="7"/>
  <c r="CE206" i="7"/>
  <c r="CD206" i="7"/>
  <c r="CC206" i="7"/>
  <c r="CB206" i="7"/>
  <c r="CA206" i="7"/>
  <c r="BZ206" i="7"/>
  <c r="BY206" i="7"/>
  <c r="BX206" i="7"/>
  <c r="BW206" i="7"/>
  <c r="BV206" i="7"/>
  <c r="BU206" i="7"/>
  <c r="DV199" i="7"/>
  <c r="DU199" i="7"/>
  <c r="DT199" i="7"/>
  <c r="DS199" i="7"/>
  <c r="DR199" i="7"/>
  <c r="DQ199" i="7"/>
  <c r="DP199" i="7"/>
  <c r="DO199" i="7"/>
  <c r="DN199" i="7"/>
  <c r="DM199" i="7"/>
  <c r="DL199" i="7"/>
  <c r="DK199" i="7"/>
  <c r="DJ199" i="7"/>
  <c r="DI199" i="7"/>
  <c r="DH199" i="7"/>
  <c r="DG199" i="7"/>
  <c r="DF199" i="7"/>
  <c r="DE199" i="7"/>
  <c r="DD199" i="7"/>
  <c r="DC199" i="7"/>
  <c r="DB199" i="7"/>
  <c r="DA199" i="7"/>
  <c r="CZ199" i="7"/>
  <c r="CY199" i="7"/>
  <c r="CX199" i="7"/>
  <c r="CW199" i="7"/>
  <c r="CV199" i="7"/>
  <c r="CU199" i="7"/>
  <c r="CT199" i="7"/>
  <c r="CS199" i="7"/>
  <c r="CR199" i="7"/>
  <c r="CQ199" i="7"/>
  <c r="CP199" i="7"/>
  <c r="CO199" i="7"/>
  <c r="CN199" i="7"/>
  <c r="CM199" i="7"/>
  <c r="CL199" i="7"/>
  <c r="CK199" i="7"/>
  <c r="CJ199" i="7"/>
  <c r="CI199" i="7"/>
  <c r="CH199" i="7"/>
  <c r="CG199" i="7"/>
  <c r="CF199" i="7"/>
  <c r="CE199" i="7"/>
  <c r="CD199" i="7"/>
  <c r="CC199" i="7"/>
  <c r="CB199" i="7"/>
  <c r="CA199" i="7"/>
  <c r="BZ199" i="7"/>
  <c r="BY199" i="7"/>
  <c r="BX199" i="7"/>
  <c r="BW199" i="7"/>
  <c r="BV199" i="7"/>
  <c r="BU199" i="7"/>
  <c r="DV193" i="7"/>
  <c r="DU193" i="7"/>
  <c r="DT193" i="7"/>
  <c r="DS193" i="7"/>
  <c r="DR193" i="7"/>
  <c r="DQ193" i="7"/>
  <c r="DP193" i="7"/>
  <c r="DO193" i="7"/>
  <c r="DN193" i="7"/>
  <c r="DM193" i="7"/>
  <c r="DL193" i="7"/>
  <c r="DK193" i="7"/>
  <c r="DJ193" i="7"/>
  <c r="DI193" i="7"/>
  <c r="DH193" i="7"/>
  <c r="DG193" i="7"/>
  <c r="DF193" i="7"/>
  <c r="DE193" i="7"/>
  <c r="DD193" i="7"/>
  <c r="DC193" i="7"/>
  <c r="DB193" i="7"/>
  <c r="DA193" i="7"/>
  <c r="CZ193" i="7"/>
  <c r="CY193" i="7"/>
  <c r="CX193" i="7"/>
  <c r="CW193" i="7"/>
  <c r="CV193" i="7"/>
  <c r="CU193" i="7"/>
  <c r="CT193" i="7"/>
  <c r="CS193" i="7"/>
  <c r="CR193" i="7"/>
  <c r="CQ193" i="7"/>
  <c r="CP193" i="7"/>
  <c r="CO193" i="7"/>
  <c r="CN193" i="7"/>
  <c r="CM193" i="7"/>
  <c r="CL193" i="7"/>
  <c r="CK193" i="7"/>
  <c r="CJ193" i="7"/>
  <c r="CI193" i="7"/>
  <c r="CH193" i="7"/>
  <c r="CG193" i="7"/>
  <c r="CF193" i="7"/>
  <c r="CE193" i="7"/>
  <c r="CD193" i="7"/>
  <c r="CC193" i="7"/>
  <c r="CB193" i="7"/>
  <c r="CA193" i="7"/>
  <c r="BZ193" i="7"/>
  <c r="BY193" i="7"/>
  <c r="BX193" i="7"/>
  <c r="BW193" i="7"/>
  <c r="BV193" i="7"/>
  <c r="BU193" i="7"/>
  <c r="DV187" i="7"/>
  <c r="DU187" i="7"/>
  <c r="DT187" i="7"/>
  <c r="DS187" i="7"/>
  <c r="DR187" i="7"/>
  <c r="DQ187" i="7"/>
  <c r="DP187" i="7"/>
  <c r="DO187" i="7"/>
  <c r="DN187" i="7"/>
  <c r="DM187" i="7"/>
  <c r="DL187" i="7"/>
  <c r="DK187" i="7"/>
  <c r="DJ187" i="7"/>
  <c r="DI187" i="7"/>
  <c r="DH187" i="7"/>
  <c r="DG187" i="7"/>
  <c r="DF187" i="7"/>
  <c r="DE187" i="7"/>
  <c r="DD187" i="7"/>
  <c r="DC187" i="7"/>
  <c r="DB187" i="7"/>
  <c r="DA187" i="7"/>
  <c r="CZ187" i="7"/>
  <c r="CY187" i="7"/>
  <c r="CX187" i="7"/>
  <c r="CW187" i="7"/>
  <c r="CV187" i="7"/>
  <c r="CU187" i="7"/>
  <c r="CT187" i="7"/>
  <c r="CS187" i="7"/>
  <c r="CR187" i="7"/>
  <c r="CQ187" i="7"/>
  <c r="CP187" i="7"/>
  <c r="CO187" i="7"/>
  <c r="CN187" i="7"/>
  <c r="CM187" i="7"/>
  <c r="CL187" i="7"/>
  <c r="CK187" i="7"/>
  <c r="CJ187" i="7"/>
  <c r="CI187" i="7"/>
  <c r="CH187" i="7"/>
  <c r="CG187" i="7"/>
  <c r="CF187" i="7"/>
  <c r="CE187" i="7"/>
  <c r="CD187" i="7"/>
  <c r="CC187" i="7"/>
  <c r="CB187" i="7"/>
  <c r="CA187" i="7"/>
  <c r="BZ187" i="7"/>
  <c r="BY187" i="7"/>
  <c r="BX187" i="7"/>
  <c r="BW187" i="7"/>
  <c r="BV187" i="7"/>
  <c r="BU187" i="7"/>
  <c r="DV181" i="7"/>
  <c r="DU181" i="7"/>
  <c r="DT181" i="7"/>
  <c r="DS181" i="7"/>
  <c r="DR181" i="7"/>
  <c r="DQ181" i="7"/>
  <c r="DP181" i="7"/>
  <c r="DO181" i="7"/>
  <c r="DN181" i="7"/>
  <c r="DM181" i="7"/>
  <c r="DL181" i="7"/>
  <c r="DK181" i="7"/>
  <c r="DJ181" i="7"/>
  <c r="DI181" i="7"/>
  <c r="DH181" i="7"/>
  <c r="DG181" i="7"/>
  <c r="DF181" i="7"/>
  <c r="DE181" i="7"/>
  <c r="DD181" i="7"/>
  <c r="DC181" i="7"/>
  <c r="DB181" i="7"/>
  <c r="DA181" i="7"/>
  <c r="CZ181" i="7"/>
  <c r="CY181" i="7"/>
  <c r="CX181" i="7"/>
  <c r="CW181" i="7"/>
  <c r="CV181" i="7"/>
  <c r="CU181" i="7"/>
  <c r="CT181" i="7"/>
  <c r="CS181" i="7"/>
  <c r="CR181" i="7"/>
  <c r="CQ181" i="7"/>
  <c r="CP181" i="7"/>
  <c r="CO181" i="7"/>
  <c r="CN181" i="7"/>
  <c r="CM181" i="7"/>
  <c r="CL181" i="7"/>
  <c r="CK181" i="7"/>
  <c r="CJ181" i="7"/>
  <c r="CI181" i="7"/>
  <c r="CH181" i="7"/>
  <c r="CG181" i="7"/>
  <c r="CF181" i="7"/>
  <c r="CE181" i="7"/>
  <c r="CD181" i="7"/>
  <c r="CC181" i="7"/>
  <c r="CB181" i="7"/>
  <c r="CA181" i="7"/>
  <c r="BZ181" i="7"/>
  <c r="BY181" i="7"/>
  <c r="BX181" i="7"/>
  <c r="BW181" i="7"/>
  <c r="BV181" i="7"/>
  <c r="BU181" i="7"/>
  <c r="DV175" i="7"/>
  <c r="DU175" i="7"/>
  <c r="DT175" i="7"/>
  <c r="DS175" i="7"/>
  <c r="DR175" i="7"/>
  <c r="DQ175" i="7"/>
  <c r="DP175" i="7"/>
  <c r="DO175" i="7"/>
  <c r="DN175" i="7"/>
  <c r="DM175" i="7"/>
  <c r="DL175" i="7"/>
  <c r="DK175" i="7"/>
  <c r="DJ175" i="7"/>
  <c r="DI175" i="7"/>
  <c r="DH175" i="7"/>
  <c r="DG175" i="7"/>
  <c r="DF175" i="7"/>
  <c r="DE175" i="7"/>
  <c r="DD175" i="7"/>
  <c r="DC175" i="7"/>
  <c r="DB175" i="7"/>
  <c r="DA175" i="7"/>
  <c r="CZ175" i="7"/>
  <c r="CY175" i="7"/>
  <c r="CX175" i="7"/>
  <c r="CW175" i="7"/>
  <c r="CV175" i="7"/>
  <c r="CU175" i="7"/>
  <c r="CT175" i="7"/>
  <c r="CS175" i="7"/>
  <c r="CR175" i="7"/>
  <c r="CQ175" i="7"/>
  <c r="CP175" i="7"/>
  <c r="CO175" i="7"/>
  <c r="CN175" i="7"/>
  <c r="CM175" i="7"/>
  <c r="CL175" i="7"/>
  <c r="CK175" i="7"/>
  <c r="CJ175" i="7"/>
  <c r="CI175" i="7"/>
  <c r="CH175" i="7"/>
  <c r="CG175" i="7"/>
  <c r="CF175" i="7"/>
  <c r="CE175" i="7"/>
  <c r="CD175" i="7"/>
  <c r="CC175" i="7"/>
  <c r="CB175" i="7"/>
  <c r="CA175" i="7"/>
  <c r="BZ175" i="7"/>
  <c r="BY175" i="7"/>
  <c r="BX175" i="7"/>
  <c r="BW175" i="7"/>
  <c r="BV175" i="7"/>
  <c r="BU175" i="7"/>
  <c r="DV169" i="7"/>
  <c r="DU169" i="7"/>
  <c r="DT169" i="7"/>
  <c r="DS169" i="7"/>
  <c r="DR169" i="7"/>
  <c r="DQ169" i="7"/>
  <c r="DP169" i="7"/>
  <c r="DO169" i="7"/>
  <c r="DN169" i="7"/>
  <c r="DM169" i="7"/>
  <c r="DL169" i="7"/>
  <c r="DK169" i="7"/>
  <c r="DJ169" i="7"/>
  <c r="DI169" i="7"/>
  <c r="DH169" i="7"/>
  <c r="DG169" i="7"/>
  <c r="DF169" i="7"/>
  <c r="DE169" i="7"/>
  <c r="DD169" i="7"/>
  <c r="DC169" i="7"/>
  <c r="DB169" i="7"/>
  <c r="DA169" i="7"/>
  <c r="CZ169" i="7"/>
  <c r="CY169" i="7"/>
  <c r="CX169" i="7"/>
  <c r="CW169" i="7"/>
  <c r="CV169" i="7"/>
  <c r="CU169" i="7"/>
  <c r="CT169" i="7"/>
  <c r="CS169" i="7"/>
  <c r="CR169" i="7"/>
  <c r="CQ169" i="7"/>
  <c r="CP169" i="7"/>
  <c r="CO169" i="7"/>
  <c r="CN169" i="7"/>
  <c r="CM169" i="7"/>
  <c r="CL169" i="7"/>
  <c r="CK169" i="7"/>
  <c r="CJ169" i="7"/>
  <c r="CI169" i="7"/>
  <c r="CH169" i="7"/>
  <c r="CG169" i="7"/>
  <c r="CF169" i="7"/>
  <c r="CE169" i="7"/>
  <c r="CD169" i="7"/>
  <c r="CC169" i="7"/>
  <c r="CB169" i="7"/>
  <c r="CA169" i="7"/>
  <c r="BZ169" i="7"/>
  <c r="BY169" i="7"/>
  <c r="BX169" i="7"/>
  <c r="BW169" i="7"/>
  <c r="BV169" i="7"/>
  <c r="BU169" i="7"/>
  <c r="DV164" i="7"/>
  <c r="DU164" i="7"/>
  <c r="DT164" i="7"/>
  <c r="DS164" i="7"/>
  <c r="DR164" i="7"/>
  <c r="DQ164" i="7"/>
  <c r="DP164" i="7"/>
  <c r="DO164" i="7"/>
  <c r="DN164" i="7"/>
  <c r="DM164" i="7"/>
  <c r="DL164" i="7"/>
  <c r="DK164" i="7"/>
  <c r="DJ164" i="7"/>
  <c r="DI164" i="7"/>
  <c r="DH164" i="7"/>
  <c r="DG164" i="7"/>
  <c r="DF164" i="7"/>
  <c r="DE164" i="7"/>
  <c r="DD164" i="7"/>
  <c r="DC164" i="7"/>
  <c r="DB164" i="7"/>
  <c r="DA164" i="7"/>
  <c r="CZ164" i="7"/>
  <c r="CY164" i="7"/>
  <c r="CX164" i="7"/>
  <c r="CW164" i="7"/>
  <c r="CV164" i="7"/>
  <c r="CU164" i="7"/>
  <c r="CT164" i="7"/>
  <c r="CS164" i="7"/>
  <c r="CR164" i="7"/>
  <c r="CQ164" i="7"/>
  <c r="CP164" i="7"/>
  <c r="CO164" i="7"/>
  <c r="CN164" i="7"/>
  <c r="CM164" i="7"/>
  <c r="CL164" i="7"/>
  <c r="CK164" i="7"/>
  <c r="CJ164" i="7"/>
  <c r="CI164" i="7"/>
  <c r="CH164" i="7"/>
  <c r="CG164" i="7"/>
  <c r="CF164" i="7"/>
  <c r="CE164" i="7"/>
  <c r="CD164" i="7"/>
  <c r="CC164" i="7"/>
  <c r="CB164" i="7"/>
  <c r="CA164" i="7"/>
  <c r="BZ164" i="7"/>
  <c r="BY164" i="7"/>
  <c r="BX164" i="7"/>
  <c r="BW164" i="7"/>
  <c r="BV164" i="7"/>
  <c r="BU164" i="7"/>
  <c r="DV158" i="7"/>
  <c r="DU158" i="7"/>
  <c r="DT158" i="7"/>
  <c r="DS158" i="7"/>
  <c r="DR158" i="7"/>
  <c r="DQ158" i="7"/>
  <c r="DP158" i="7"/>
  <c r="DO158" i="7"/>
  <c r="DN158" i="7"/>
  <c r="DM158" i="7"/>
  <c r="DL158" i="7"/>
  <c r="DK158" i="7"/>
  <c r="DJ158" i="7"/>
  <c r="DI158" i="7"/>
  <c r="DH158" i="7"/>
  <c r="DG158" i="7"/>
  <c r="DF158" i="7"/>
  <c r="DE158" i="7"/>
  <c r="DD158" i="7"/>
  <c r="DC158" i="7"/>
  <c r="DB158" i="7"/>
  <c r="DA158" i="7"/>
  <c r="CZ158" i="7"/>
  <c r="CY158" i="7"/>
  <c r="CX158" i="7"/>
  <c r="CW158" i="7"/>
  <c r="CV158" i="7"/>
  <c r="CU158" i="7"/>
  <c r="CT158" i="7"/>
  <c r="CS158" i="7"/>
  <c r="CR158" i="7"/>
  <c r="CQ158" i="7"/>
  <c r="CP158" i="7"/>
  <c r="CO158" i="7"/>
  <c r="CN158" i="7"/>
  <c r="CM158" i="7"/>
  <c r="CL158" i="7"/>
  <c r="CK158" i="7"/>
  <c r="CJ158" i="7"/>
  <c r="CI158" i="7"/>
  <c r="CH158" i="7"/>
  <c r="CG158" i="7"/>
  <c r="CF158" i="7"/>
  <c r="CE158" i="7"/>
  <c r="CD158" i="7"/>
  <c r="CC158" i="7"/>
  <c r="CB158" i="7"/>
  <c r="CA158" i="7"/>
  <c r="BZ158" i="7"/>
  <c r="BY158" i="7"/>
  <c r="BX158" i="7"/>
  <c r="BW158" i="7"/>
  <c r="BV158" i="7"/>
  <c r="BU158" i="7"/>
  <c r="DV152" i="7"/>
  <c r="DU152" i="7"/>
  <c r="DT152" i="7"/>
  <c r="DS152" i="7"/>
  <c r="DR152" i="7"/>
  <c r="DQ152" i="7"/>
  <c r="DP152" i="7"/>
  <c r="DO152" i="7"/>
  <c r="DN152" i="7"/>
  <c r="DM152" i="7"/>
  <c r="DL152" i="7"/>
  <c r="DK152" i="7"/>
  <c r="DJ152" i="7"/>
  <c r="DI152" i="7"/>
  <c r="DH152" i="7"/>
  <c r="DG152" i="7"/>
  <c r="DF152" i="7"/>
  <c r="DE152" i="7"/>
  <c r="DD152" i="7"/>
  <c r="DC152" i="7"/>
  <c r="DB152" i="7"/>
  <c r="DA152" i="7"/>
  <c r="CZ152" i="7"/>
  <c r="CY152" i="7"/>
  <c r="CX152" i="7"/>
  <c r="CW152" i="7"/>
  <c r="CV152" i="7"/>
  <c r="CU152" i="7"/>
  <c r="CT152" i="7"/>
  <c r="CS152" i="7"/>
  <c r="CR152" i="7"/>
  <c r="CQ152" i="7"/>
  <c r="CP152" i="7"/>
  <c r="CO152" i="7"/>
  <c r="CN152" i="7"/>
  <c r="CM152" i="7"/>
  <c r="CL152" i="7"/>
  <c r="CK152" i="7"/>
  <c r="CJ152" i="7"/>
  <c r="CI152" i="7"/>
  <c r="CH152" i="7"/>
  <c r="CG152" i="7"/>
  <c r="CF152" i="7"/>
  <c r="CE152" i="7"/>
  <c r="CD152" i="7"/>
  <c r="CC152" i="7"/>
  <c r="CB152" i="7"/>
  <c r="CA152" i="7"/>
  <c r="BZ152" i="7"/>
  <c r="BY152" i="7"/>
  <c r="BX152" i="7"/>
  <c r="BW152" i="7"/>
  <c r="BV152" i="7"/>
  <c r="BU152" i="7"/>
  <c r="DV147" i="7"/>
  <c r="DU147" i="7"/>
  <c r="DT147" i="7"/>
  <c r="DS147" i="7"/>
  <c r="DR147" i="7"/>
  <c r="DQ147" i="7"/>
  <c r="DP147" i="7"/>
  <c r="DO147" i="7"/>
  <c r="DN147" i="7"/>
  <c r="DM147" i="7"/>
  <c r="DL147" i="7"/>
  <c r="DK147" i="7"/>
  <c r="DJ147" i="7"/>
  <c r="DI147" i="7"/>
  <c r="DH147" i="7"/>
  <c r="DG147" i="7"/>
  <c r="DF147" i="7"/>
  <c r="DE147" i="7"/>
  <c r="DD147" i="7"/>
  <c r="DC147" i="7"/>
  <c r="DB147" i="7"/>
  <c r="DA147" i="7"/>
  <c r="CZ147" i="7"/>
  <c r="CY147" i="7"/>
  <c r="CX147" i="7"/>
  <c r="CW147" i="7"/>
  <c r="CV147" i="7"/>
  <c r="CU147" i="7"/>
  <c r="CT147" i="7"/>
  <c r="CS147" i="7"/>
  <c r="CR147" i="7"/>
  <c r="CQ147" i="7"/>
  <c r="CP147" i="7"/>
  <c r="CO147" i="7"/>
  <c r="CN147" i="7"/>
  <c r="CM147" i="7"/>
  <c r="CL147" i="7"/>
  <c r="CK147" i="7"/>
  <c r="CJ147" i="7"/>
  <c r="CI147" i="7"/>
  <c r="CH147" i="7"/>
  <c r="CG147" i="7"/>
  <c r="CF147" i="7"/>
  <c r="CE147" i="7"/>
  <c r="CD147" i="7"/>
  <c r="CC147" i="7"/>
  <c r="CB147" i="7"/>
  <c r="CA147" i="7"/>
  <c r="BZ147" i="7"/>
  <c r="BY147" i="7"/>
  <c r="BX147" i="7"/>
  <c r="BW147" i="7"/>
  <c r="BV147" i="7"/>
  <c r="BU147" i="7"/>
  <c r="DV141" i="7"/>
  <c r="DU141" i="7"/>
  <c r="DT141" i="7"/>
  <c r="DS141" i="7"/>
  <c r="DR141" i="7"/>
  <c r="DQ141" i="7"/>
  <c r="DP141" i="7"/>
  <c r="DO141" i="7"/>
  <c r="DN141" i="7"/>
  <c r="DM141" i="7"/>
  <c r="DL141" i="7"/>
  <c r="DK141" i="7"/>
  <c r="DJ141" i="7"/>
  <c r="DI141" i="7"/>
  <c r="DH141" i="7"/>
  <c r="DG141" i="7"/>
  <c r="DF141" i="7"/>
  <c r="DE141" i="7"/>
  <c r="DD141" i="7"/>
  <c r="DC141" i="7"/>
  <c r="DB141" i="7"/>
  <c r="DA141" i="7"/>
  <c r="CZ141" i="7"/>
  <c r="CY141" i="7"/>
  <c r="CX141" i="7"/>
  <c r="CW141" i="7"/>
  <c r="CV141" i="7"/>
  <c r="CU141" i="7"/>
  <c r="CT141" i="7"/>
  <c r="CS141" i="7"/>
  <c r="CR141" i="7"/>
  <c r="CQ141" i="7"/>
  <c r="CP141" i="7"/>
  <c r="CO141" i="7"/>
  <c r="CN141" i="7"/>
  <c r="CM141" i="7"/>
  <c r="CL141" i="7"/>
  <c r="CK141" i="7"/>
  <c r="CJ141" i="7"/>
  <c r="CI141" i="7"/>
  <c r="CH141" i="7"/>
  <c r="CG141" i="7"/>
  <c r="CF141" i="7"/>
  <c r="CE141" i="7"/>
  <c r="CD141" i="7"/>
  <c r="CC141" i="7"/>
  <c r="CB141" i="7"/>
  <c r="CA141" i="7"/>
  <c r="BZ141" i="7"/>
  <c r="BY141" i="7"/>
  <c r="BX141" i="7"/>
  <c r="BW141" i="7"/>
  <c r="BV141" i="7"/>
  <c r="BU141" i="7"/>
  <c r="DV134" i="7"/>
  <c r="DU134" i="7"/>
  <c r="DT134" i="7"/>
  <c r="DS134" i="7"/>
  <c r="DR134" i="7"/>
  <c r="DQ134" i="7"/>
  <c r="DP134" i="7"/>
  <c r="DO134" i="7"/>
  <c r="DN134" i="7"/>
  <c r="DM134" i="7"/>
  <c r="DL134" i="7"/>
  <c r="DK134" i="7"/>
  <c r="DJ134" i="7"/>
  <c r="DI134" i="7"/>
  <c r="DH134" i="7"/>
  <c r="DG134" i="7"/>
  <c r="DF134" i="7"/>
  <c r="DE134" i="7"/>
  <c r="DD134" i="7"/>
  <c r="DC134" i="7"/>
  <c r="DB134" i="7"/>
  <c r="DA134" i="7"/>
  <c r="CZ134" i="7"/>
  <c r="CY134" i="7"/>
  <c r="CX134" i="7"/>
  <c r="CW134" i="7"/>
  <c r="CV134" i="7"/>
  <c r="CU134" i="7"/>
  <c r="CT134" i="7"/>
  <c r="CS134" i="7"/>
  <c r="CR134" i="7"/>
  <c r="CQ134" i="7"/>
  <c r="CP134" i="7"/>
  <c r="CO134" i="7"/>
  <c r="CN134" i="7"/>
  <c r="CM134" i="7"/>
  <c r="CL134" i="7"/>
  <c r="CK134" i="7"/>
  <c r="CJ134" i="7"/>
  <c r="CI134" i="7"/>
  <c r="CH134" i="7"/>
  <c r="CG134" i="7"/>
  <c r="CF134" i="7"/>
  <c r="CE134" i="7"/>
  <c r="CD134" i="7"/>
  <c r="CC134" i="7"/>
  <c r="CB134" i="7"/>
  <c r="CA134" i="7"/>
  <c r="BZ134" i="7"/>
  <c r="BY134" i="7"/>
  <c r="BX134" i="7"/>
  <c r="BW134" i="7"/>
  <c r="BV134" i="7"/>
  <c r="BU134" i="7"/>
  <c r="DV128" i="7"/>
  <c r="DU128" i="7"/>
  <c r="DT128" i="7"/>
  <c r="DS128" i="7"/>
  <c r="DR128" i="7"/>
  <c r="DQ128" i="7"/>
  <c r="DP128" i="7"/>
  <c r="DO128" i="7"/>
  <c r="DN128" i="7"/>
  <c r="DM128" i="7"/>
  <c r="DL128" i="7"/>
  <c r="DK128" i="7"/>
  <c r="DJ128" i="7"/>
  <c r="DI128" i="7"/>
  <c r="DH128" i="7"/>
  <c r="DG128" i="7"/>
  <c r="DF128" i="7"/>
  <c r="DE128" i="7"/>
  <c r="DD128" i="7"/>
  <c r="DC128" i="7"/>
  <c r="DB128" i="7"/>
  <c r="DA128" i="7"/>
  <c r="CZ128" i="7"/>
  <c r="CY128" i="7"/>
  <c r="CX128" i="7"/>
  <c r="CW128" i="7"/>
  <c r="CV128" i="7"/>
  <c r="CU128" i="7"/>
  <c r="CT128" i="7"/>
  <c r="CS128" i="7"/>
  <c r="CR128" i="7"/>
  <c r="CQ128" i="7"/>
  <c r="CP128" i="7"/>
  <c r="CO128" i="7"/>
  <c r="CN128" i="7"/>
  <c r="CM128" i="7"/>
  <c r="CL128" i="7"/>
  <c r="CK128" i="7"/>
  <c r="CJ128" i="7"/>
  <c r="CI128" i="7"/>
  <c r="CH128" i="7"/>
  <c r="CG128" i="7"/>
  <c r="CF128" i="7"/>
  <c r="CE128" i="7"/>
  <c r="CD128" i="7"/>
  <c r="CC128" i="7"/>
  <c r="CB128" i="7"/>
  <c r="CA128" i="7"/>
  <c r="BZ128" i="7"/>
  <c r="BY128" i="7"/>
  <c r="BX128" i="7"/>
  <c r="BW128" i="7"/>
  <c r="BV128" i="7"/>
  <c r="BU128" i="7"/>
  <c r="DV122" i="7"/>
  <c r="DU122" i="7"/>
  <c r="DT122" i="7"/>
  <c r="DS122" i="7"/>
  <c r="DR122" i="7"/>
  <c r="DQ122" i="7"/>
  <c r="DP122" i="7"/>
  <c r="DO122" i="7"/>
  <c r="DN122" i="7"/>
  <c r="DM122" i="7"/>
  <c r="DL122" i="7"/>
  <c r="DK122" i="7"/>
  <c r="DJ122" i="7"/>
  <c r="DI122" i="7"/>
  <c r="DH122" i="7"/>
  <c r="DG122" i="7"/>
  <c r="DF122" i="7"/>
  <c r="DE122" i="7"/>
  <c r="DD122" i="7"/>
  <c r="DC122" i="7"/>
  <c r="DB122" i="7"/>
  <c r="DA122" i="7"/>
  <c r="CZ122" i="7"/>
  <c r="CY122" i="7"/>
  <c r="CX122" i="7"/>
  <c r="CW122" i="7"/>
  <c r="CV122" i="7"/>
  <c r="CU122" i="7"/>
  <c r="CT122" i="7"/>
  <c r="CS122" i="7"/>
  <c r="CR122" i="7"/>
  <c r="CQ122" i="7"/>
  <c r="CP122" i="7"/>
  <c r="CO122" i="7"/>
  <c r="CN122" i="7"/>
  <c r="CM122" i="7"/>
  <c r="CL122" i="7"/>
  <c r="CK122" i="7"/>
  <c r="CJ122" i="7"/>
  <c r="CI122" i="7"/>
  <c r="CH122" i="7"/>
  <c r="CG122" i="7"/>
  <c r="CF122" i="7"/>
  <c r="CE122" i="7"/>
  <c r="CD122" i="7"/>
  <c r="CC122" i="7"/>
  <c r="CB122" i="7"/>
  <c r="CA122" i="7"/>
  <c r="BZ122" i="7"/>
  <c r="BY122" i="7"/>
  <c r="BX122" i="7"/>
  <c r="BW122" i="7"/>
  <c r="BV122" i="7"/>
  <c r="BU122" i="7"/>
  <c r="DV116" i="7"/>
  <c r="DU116" i="7"/>
  <c r="DT116" i="7"/>
  <c r="DS116" i="7"/>
  <c r="DR116" i="7"/>
  <c r="DQ116" i="7"/>
  <c r="DP116" i="7"/>
  <c r="DO116" i="7"/>
  <c r="DN116" i="7"/>
  <c r="DM116" i="7"/>
  <c r="DL116" i="7"/>
  <c r="DK116" i="7"/>
  <c r="DJ116" i="7"/>
  <c r="DI116" i="7"/>
  <c r="DH116" i="7"/>
  <c r="DG116" i="7"/>
  <c r="DF116" i="7"/>
  <c r="DE116" i="7"/>
  <c r="DD116" i="7"/>
  <c r="DC116" i="7"/>
  <c r="DB116" i="7"/>
  <c r="DA116" i="7"/>
  <c r="CZ116" i="7"/>
  <c r="CY116" i="7"/>
  <c r="CX116" i="7"/>
  <c r="CW116" i="7"/>
  <c r="CV116" i="7"/>
  <c r="CU116" i="7"/>
  <c r="CT116" i="7"/>
  <c r="CS116" i="7"/>
  <c r="CR116" i="7"/>
  <c r="CQ116" i="7"/>
  <c r="CP116" i="7"/>
  <c r="CO116" i="7"/>
  <c r="CN116" i="7"/>
  <c r="CM116" i="7"/>
  <c r="CL116" i="7"/>
  <c r="CK116" i="7"/>
  <c r="CJ116" i="7"/>
  <c r="CI116" i="7"/>
  <c r="CH116" i="7"/>
  <c r="CG116" i="7"/>
  <c r="CF116" i="7"/>
  <c r="CE116" i="7"/>
  <c r="CD116" i="7"/>
  <c r="CC116" i="7"/>
  <c r="CB116" i="7"/>
  <c r="CA116" i="7"/>
  <c r="BZ116" i="7"/>
  <c r="BY116" i="7"/>
  <c r="BX116" i="7"/>
  <c r="BW116" i="7"/>
  <c r="BV116" i="7"/>
  <c r="BU116" i="7"/>
  <c r="DV109" i="7"/>
  <c r="DU109" i="7"/>
  <c r="DT109" i="7"/>
  <c r="DS109" i="7"/>
  <c r="DR109" i="7"/>
  <c r="DQ109" i="7"/>
  <c r="DP109" i="7"/>
  <c r="DO109" i="7"/>
  <c r="DN109" i="7"/>
  <c r="DM109" i="7"/>
  <c r="DL109" i="7"/>
  <c r="DK109" i="7"/>
  <c r="DJ109" i="7"/>
  <c r="DI109" i="7"/>
  <c r="DH109" i="7"/>
  <c r="DG109" i="7"/>
  <c r="DF109" i="7"/>
  <c r="DE109" i="7"/>
  <c r="DD109" i="7"/>
  <c r="DC109" i="7"/>
  <c r="DB109" i="7"/>
  <c r="DA109" i="7"/>
  <c r="CZ109" i="7"/>
  <c r="CY109" i="7"/>
  <c r="CX109" i="7"/>
  <c r="CW109" i="7"/>
  <c r="CV109" i="7"/>
  <c r="CU109" i="7"/>
  <c r="CT109" i="7"/>
  <c r="CS109" i="7"/>
  <c r="CR109" i="7"/>
  <c r="CQ109" i="7"/>
  <c r="CP109" i="7"/>
  <c r="CO109" i="7"/>
  <c r="CN109" i="7"/>
  <c r="CM109" i="7"/>
  <c r="CL109" i="7"/>
  <c r="CK109" i="7"/>
  <c r="CJ109" i="7"/>
  <c r="CI109" i="7"/>
  <c r="CH109" i="7"/>
  <c r="CG109" i="7"/>
  <c r="CF109" i="7"/>
  <c r="CE109" i="7"/>
  <c r="CD109" i="7"/>
  <c r="CC109" i="7"/>
  <c r="CB109" i="7"/>
  <c r="CA109" i="7"/>
  <c r="BZ109" i="7"/>
  <c r="BY109" i="7"/>
  <c r="BX109" i="7"/>
  <c r="BW109" i="7"/>
  <c r="BV109" i="7"/>
  <c r="BU109" i="7"/>
  <c r="DV104" i="7"/>
  <c r="DU104" i="7"/>
  <c r="DT104" i="7"/>
  <c r="DS104" i="7"/>
  <c r="DR104" i="7"/>
  <c r="DQ104" i="7"/>
  <c r="DP104" i="7"/>
  <c r="DO104" i="7"/>
  <c r="DN104" i="7"/>
  <c r="DM104" i="7"/>
  <c r="DL104" i="7"/>
  <c r="DK104" i="7"/>
  <c r="DJ104" i="7"/>
  <c r="DI104" i="7"/>
  <c r="DH104" i="7"/>
  <c r="DG104" i="7"/>
  <c r="DF104" i="7"/>
  <c r="DE104" i="7"/>
  <c r="DD104" i="7"/>
  <c r="DC104" i="7"/>
  <c r="DB104" i="7"/>
  <c r="DA104" i="7"/>
  <c r="CZ104" i="7"/>
  <c r="CY104" i="7"/>
  <c r="CX104" i="7"/>
  <c r="CW104" i="7"/>
  <c r="CV104" i="7"/>
  <c r="CU104" i="7"/>
  <c r="CT104" i="7"/>
  <c r="CS104" i="7"/>
  <c r="CR104" i="7"/>
  <c r="CQ104" i="7"/>
  <c r="CP104" i="7"/>
  <c r="CO104" i="7"/>
  <c r="CN104" i="7"/>
  <c r="CM104" i="7"/>
  <c r="CL104" i="7"/>
  <c r="CK104" i="7"/>
  <c r="CJ104" i="7"/>
  <c r="CI104" i="7"/>
  <c r="CH104" i="7"/>
  <c r="CG104" i="7"/>
  <c r="CF104" i="7"/>
  <c r="CE104" i="7"/>
  <c r="CD104" i="7"/>
  <c r="CC104" i="7"/>
  <c r="CB104" i="7"/>
  <c r="CA104" i="7"/>
  <c r="BZ104" i="7"/>
  <c r="BY104" i="7"/>
  <c r="BX104" i="7"/>
  <c r="BW104" i="7"/>
  <c r="BV104" i="7"/>
  <c r="BU104" i="7"/>
  <c r="DV98" i="7"/>
  <c r="DU98" i="7"/>
  <c r="DT98" i="7"/>
  <c r="DS98" i="7"/>
  <c r="DR98" i="7"/>
  <c r="DQ98" i="7"/>
  <c r="DP98" i="7"/>
  <c r="DO98" i="7"/>
  <c r="DN98" i="7"/>
  <c r="DM98" i="7"/>
  <c r="DL98" i="7"/>
  <c r="DK98" i="7"/>
  <c r="DJ98" i="7"/>
  <c r="DI98" i="7"/>
  <c r="DH98" i="7"/>
  <c r="DG98" i="7"/>
  <c r="DF98" i="7"/>
  <c r="DE98" i="7"/>
  <c r="DD98" i="7"/>
  <c r="DC98" i="7"/>
  <c r="DB98" i="7"/>
  <c r="DA98" i="7"/>
  <c r="CZ98" i="7"/>
  <c r="CY98" i="7"/>
  <c r="CX98" i="7"/>
  <c r="CW98" i="7"/>
  <c r="CV98" i="7"/>
  <c r="CU98" i="7"/>
  <c r="CT98" i="7"/>
  <c r="CS98" i="7"/>
  <c r="CR98" i="7"/>
  <c r="CQ98" i="7"/>
  <c r="CP98" i="7"/>
  <c r="CO98" i="7"/>
  <c r="CN98" i="7"/>
  <c r="CM98" i="7"/>
  <c r="CL98" i="7"/>
  <c r="CK98" i="7"/>
  <c r="CJ98" i="7"/>
  <c r="CI98" i="7"/>
  <c r="CH98" i="7"/>
  <c r="CG98" i="7"/>
  <c r="CF98" i="7"/>
  <c r="CE98" i="7"/>
  <c r="CD98" i="7"/>
  <c r="CC98" i="7"/>
  <c r="CB98" i="7"/>
  <c r="CA98" i="7"/>
  <c r="BZ98" i="7"/>
  <c r="BY98" i="7"/>
  <c r="BX98" i="7"/>
  <c r="BW98" i="7"/>
  <c r="BV98" i="7"/>
  <c r="BU98" i="7"/>
  <c r="DV92" i="7"/>
  <c r="DU92" i="7"/>
  <c r="DT92" i="7"/>
  <c r="DS92" i="7"/>
  <c r="DR92" i="7"/>
  <c r="DQ92" i="7"/>
  <c r="DP92" i="7"/>
  <c r="DO92" i="7"/>
  <c r="DN92" i="7"/>
  <c r="DM92" i="7"/>
  <c r="DL92" i="7"/>
  <c r="DK92" i="7"/>
  <c r="DJ92" i="7"/>
  <c r="DI92" i="7"/>
  <c r="DH92" i="7"/>
  <c r="DG92" i="7"/>
  <c r="DF92" i="7"/>
  <c r="DE92" i="7"/>
  <c r="DD92" i="7"/>
  <c r="DC92" i="7"/>
  <c r="DB92" i="7"/>
  <c r="DA92" i="7"/>
  <c r="CZ92" i="7"/>
  <c r="CY92" i="7"/>
  <c r="CX92" i="7"/>
  <c r="CW92" i="7"/>
  <c r="CV92" i="7"/>
  <c r="CU92" i="7"/>
  <c r="CT92" i="7"/>
  <c r="CS92" i="7"/>
  <c r="CR92" i="7"/>
  <c r="CQ92" i="7"/>
  <c r="CP92" i="7"/>
  <c r="CO92" i="7"/>
  <c r="CN92" i="7"/>
  <c r="CM92" i="7"/>
  <c r="CL92" i="7"/>
  <c r="CK92" i="7"/>
  <c r="CJ92" i="7"/>
  <c r="CI92" i="7"/>
  <c r="CH92" i="7"/>
  <c r="CG92" i="7"/>
  <c r="CF92" i="7"/>
  <c r="CE92" i="7"/>
  <c r="CD92" i="7"/>
  <c r="CC92" i="7"/>
  <c r="CB92" i="7"/>
  <c r="CA92" i="7"/>
  <c r="BZ92" i="7"/>
  <c r="BY92" i="7"/>
  <c r="BX92" i="7"/>
  <c r="BW92" i="7"/>
  <c r="BV92" i="7"/>
  <c r="BU92" i="7"/>
  <c r="DV85" i="7"/>
  <c r="DU85" i="7"/>
  <c r="DT85" i="7"/>
  <c r="DS85" i="7"/>
  <c r="DR85" i="7"/>
  <c r="DQ85" i="7"/>
  <c r="DP85" i="7"/>
  <c r="DO85" i="7"/>
  <c r="DN85" i="7"/>
  <c r="DM85" i="7"/>
  <c r="DL85" i="7"/>
  <c r="DK85" i="7"/>
  <c r="DJ85" i="7"/>
  <c r="DI85" i="7"/>
  <c r="DH85" i="7"/>
  <c r="DG85" i="7"/>
  <c r="DF85" i="7"/>
  <c r="DE85" i="7"/>
  <c r="DD85" i="7"/>
  <c r="DC85" i="7"/>
  <c r="DB85" i="7"/>
  <c r="DA85" i="7"/>
  <c r="CZ85" i="7"/>
  <c r="CY85" i="7"/>
  <c r="CX85" i="7"/>
  <c r="CW85" i="7"/>
  <c r="CV85" i="7"/>
  <c r="CU85" i="7"/>
  <c r="CT85" i="7"/>
  <c r="CS85" i="7"/>
  <c r="CR85" i="7"/>
  <c r="CQ85" i="7"/>
  <c r="CP85" i="7"/>
  <c r="CO85" i="7"/>
  <c r="CN85" i="7"/>
  <c r="CM85" i="7"/>
  <c r="CL85" i="7"/>
  <c r="CK85" i="7"/>
  <c r="CJ85" i="7"/>
  <c r="CI85" i="7"/>
  <c r="CH85" i="7"/>
  <c r="CG85" i="7"/>
  <c r="CF85" i="7"/>
  <c r="CE85" i="7"/>
  <c r="CD85" i="7"/>
  <c r="CC85" i="7"/>
  <c r="CB85" i="7"/>
  <c r="CA85" i="7"/>
  <c r="BZ85" i="7"/>
  <c r="BY85" i="7"/>
  <c r="BX85" i="7"/>
  <c r="BW85" i="7"/>
  <c r="BV85" i="7"/>
  <c r="BU85" i="7"/>
  <c r="DV79" i="7"/>
  <c r="DU79" i="7"/>
  <c r="DT79" i="7"/>
  <c r="DS79" i="7"/>
  <c r="DR79" i="7"/>
  <c r="DQ79" i="7"/>
  <c r="DP79" i="7"/>
  <c r="DO79" i="7"/>
  <c r="DN79" i="7"/>
  <c r="DM79" i="7"/>
  <c r="DL79" i="7"/>
  <c r="DK79" i="7"/>
  <c r="DJ79" i="7"/>
  <c r="DI79" i="7"/>
  <c r="DH79" i="7"/>
  <c r="DG79" i="7"/>
  <c r="DF79" i="7"/>
  <c r="DE79" i="7"/>
  <c r="DD79" i="7"/>
  <c r="DC79" i="7"/>
  <c r="DB79" i="7"/>
  <c r="DA79" i="7"/>
  <c r="CZ79" i="7"/>
  <c r="CY79" i="7"/>
  <c r="CX79" i="7"/>
  <c r="CW79" i="7"/>
  <c r="CV79" i="7"/>
  <c r="CU79" i="7"/>
  <c r="CT79" i="7"/>
  <c r="CS79" i="7"/>
  <c r="CR79" i="7"/>
  <c r="CQ79" i="7"/>
  <c r="CP79" i="7"/>
  <c r="CO79" i="7"/>
  <c r="CN79" i="7"/>
  <c r="CM79" i="7"/>
  <c r="CL79" i="7"/>
  <c r="CK79" i="7"/>
  <c r="CJ79" i="7"/>
  <c r="CI79" i="7"/>
  <c r="CH79" i="7"/>
  <c r="CG79" i="7"/>
  <c r="CF79" i="7"/>
  <c r="CE79" i="7"/>
  <c r="CD79" i="7"/>
  <c r="CC79" i="7"/>
  <c r="CB79" i="7"/>
  <c r="CA79" i="7"/>
  <c r="BZ79" i="7"/>
  <c r="BY79" i="7"/>
  <c r="BX79" i="7"/>
  <c r="BW79" i="7"/>
  <c r="BV79" i="7"/>
  <c r="BU79" i="7"/>
  <c r="DV78" i="7"/>
  <c r="DU78" i="7"/>
  <c r="DT78" i="7"/>
  <c r="DS78" i="7"/>
  <c r="DR78" i="7"/>
  <c r="DQ78" i="7"/>
  <c r="DP78" i="7"/>
  <c r="DO78" i="7"/>
  <c r="DN78" i="7"/>
  <c r="DM78" i="7"/>
  <c r="DL78" i="7"/>
  <c r="DK78" i="7"/>
  <c r="DJ78" i="7"/>
  <c r="DI78" i="7"/>
  <c r="DH78" i="7"/>
  <c r="DG78" i="7"/>
  <c r="DF78" i="7"/>
  <c r="DE78" i="7"/>
  <c r="DD78" i="7"/>
  <c r="DC78" i="7"/>
  <c r="DB78" i="7"/>
  <c r="DA78" i="7"/>
  <c r="CZ78" i="7"/>
  <c r="CY78" i="7"/>
  <c r="CX78" i="7"/>
  <c r="CW78" i="7"/>
  <c r="CV78" i="7"/>
  <c r="CU78" i="7"/>
  <c r="CT78" i="7"/>
  <c r="CS78" i="7"/>
  <c r="CR78" i="7"/>
  <c r="CQ78" i="7"/>
  <c r="CP78" i="7"/>
  <c r="CO78" i="7"/>
  <c r="CN78" i="7"/>
  <c r="CM78" i="7"/>
  <c r="CL78" i="7"/>
  <c r="CK78" i="7"/>
  <c r="CJ78" i="7"/>
  <c r="CI78" i="7"/>
  <c r="CH78" i="7"/>
  <c r="CG78" i="7"/>
  <c r="CF78" i="7"/>
  <c r="CE78" i="7"/>
  <c r="CD78" i="7"/>
  <c r="CC78" i="7"/>
  <c r="CB78" i="7"/>
  <c r="CA78" i="7"/>
  <c r="BZ78" i="7"/>
  <c r="BX78" i="7"/>
  <c r="BW78" i="7"/>
  <c r="BV78" i="7"/>
  <c r="BU78" i="7"/>
  <c r="DV72" i="7"/>
  <c r="DU72" i="7"/>
  <c r="DT72" i="7"/>
  <c r="DS72" i="7"/>
  <c r="DR72" i="7"/>
  <c r="DQ72" i="7"/>
  <c r="DP72" i="7"/>
  <c r="DO72" i="7"/>
  <c r="DN72" i="7"/>
  <c r="DM72" i="7"/>
  <c r="DL72" i="7"/>
  <c r="DK72" i="7"/>
  <c r="DJ72" i="7"/>
  <c r="DI72" i="7"/>
  <c r="DH72" i="7"/>
  <c r="DG72" i="7"/>
  <c r="DF72" i="7"/>
  <c r="DE72" i="7"/>
  <c r="DD72" i="7"/>
  <c r="DC72" i="7"/>
  <c r="DB72" i="7"/>
  <c r="DA72" i="7"/>
  <c r="CZ72" i="7"/>
  <c r="CY72" i="7"/>
  <c r="CX72" i="7"/>
  <c r="CW72" i="7"/>
  <c r="CV72" i="7"/>
  <c r="CU72" i="7"/>
  <c r="CT72" i="7"/>
  <c r="CS72" i="7"/>
  <c r="CR72" i="7"/>
  <c r="CQ72" i="7"/>
  <c r="CP72" i="7"/>
  <c r="CO72" i="7"/>
  <c r="CN72" i="7"/>
  <c r="CM72" i="7"/>
  <c r="CL72" i="7"/>
  <c r="CK72" i="7"/>
  <c r="CJ72" i="7"/>
  <c r="CI72" i="7"/>
  <c r="CH72" i="7"/>
  <c r="CG72" i="7"/>
  <c r="CF72" i="7"/>
  <c r="CE72" i="7"/>
  <c r="CD72" i="7"/>
  <c r="CC72" i="7"/>
  <c r="CB72" i="7"/>
  <c r="CA72" i="7"/>
  <c r="BZ72" i="7"/>
  <c r="BY72" i="7"/>
  <c r="BX72" i="7"/>
  <c r="BW72" i="7"/>
  <c r="BV72" i="7"/>
  <c r="BU72" i="7"/>
  <c r="DV64" i="7"/>
  <c r="DU64" i="7"/>
  <c r="DT64" i="7"/>
  <c r="DS64" i="7"/>
  <c r="DR64" i="7"/>
  <c r="DQ64" i="7"/>
  <c r="DP64" i="7"/>
  <c r="DO64" i="7"/>
  <c r="DN64" i="7"/>
  <c r="DM64" i="7"/>
  <c r="DL64" i="7"/>
  <c r="DK64" i="7"/>
  <c r="DJ64" i="7"/>
  <c r="DI64" i="7"/>
  <c r="DH64" i="7"/>
  <c r="DG64" i="7"/>
  <c r="DF64" i="7"/>
  <c r="DE64" i="7"/>
  <c r="DD64" i="7"/>
  <c r="DC64" i="7"/>
  <c r="DB64" i="7"/>
  <c r="DA64" i="7"/>
  <c r="CZ64" i="7"/>
  <c r="CY64" i="7"/>
  <c r="CX64" i="7"/>
  <c r="CW64" i="7"/>
  <c r="CV64" i="7"/>
  <c r="CU64" i="7"/>
  <c r="CT64" i="7"/>
  <c r="CS64" i="7"/>
  <c r="CR64" i="7"/>
  <c r="CQ64" i="7"/>
  <c r="CP64" i="7"/>
  <c r="CO64" i="7"/>
  <c r="CN64" i="7"/>
  <c r="CM64" i="7"/>
  <c r="CL64" i="7"/>
  <c r="CK64" i="7"/>
  <c r="CJ64" i="7"/>
  <c r="CI64" i="7"/>
  <c r="CH64" i="7"/>
  <c r="CG64" i="7"/>
  <c r="CF64" i="7"/>
  <c r="CE64" i="7"/>
  <c r="CD64" i="7"/>
  <c r="CC64" i="7"/>
  <c r="CB64" i="7"/>
  <c r="CA64" i="7"/>
  <c r="BZ64" i="7"/>
  <c r="BY64" i="7"/>
  <c r="BX64" i="7"/>
  <c r="BW64" i="7"/>
  <c r="BV64" i="7"/>
  <c r="BU64" i="7"/>
  <c r="DV54" i="7"/>
  <c r="DU54" i="7"/>
  <c r="DT54" i="7"/>
  <c r="DS54" i="7"/>
  <c r="DR54" i="7"/>
  <c r="DQ54" i="7"/>
  <c r="DP54" i="7"/>
  <c r="DO54" i="7"/>
  <c r="DN54" i="7"/>
  <c r="DM54" i="7"/>
  <c r="DL54" i="7"/>
  <c r="DK54" i="7"/>
  <c r="DJ54" i="7"/>
  <c r="DI54" i="7"/>
  <c r="DH54" i="7"/>
  <c r="DG54" i="7"/>
  <c r="DF54" i="7"/>
  <c r="DE54" i="7"/>
  <c r="DD54" i="7"/>
  <c r="DC54" i="7"/>
  <c r="DB54" i="7"/>
  <c r="DA54" i="7"/>
  <c r="CZ54" i="7"/>
  <c r="CY54" i="7"/>
  <c r="CX54" i="7"/>
  <c r="CW54" i="7"/>
  <c r="CV54" i="7"/>
  <c r="CU54" i="7"/>
  <c r="CT54" i="7"/>
  <c r="CS54" i="7"/>
  <c r="CR54" i="7"/>
  <c r="CQ54" i="7"/>
  <c r="CP54" i="7"/>
  <c r="CO54" i="7"/>
  <c r="CN54" i="7"/>
  <c r="CM54" i="7"/>
  <c r="CL54" i="7"/>
  <c r="CK54" i="7"/>
  <c r="CJ54" i="7"/>
  <c r="CI54" i="7"/>
  <c r="CH54" i="7"/>
  <c r="CG54" i="7"/>
  <c r="CF54" i="7"/>
  <c r="CE54" i="7"/>
  <c r="CD54" i="7"/>
  <c r="CC54" i="7"/>
  <c r="CB54" i="7"/>
  <c r="CA54" i="7"/>
  <c r="BZ54" i="7"/>
  <c r="BY54" i="7"/>
  <c r="BX54" i="7"/>
  <c r="BW54" i="7"/>
  <c r="BV54" i="7"/>
  <c r="BU54" i="7"/>
  <c r="DV44" i="7"/>
  <c r="DU44" i="7"/>
  <c r="DT44" i="7"/>
  <c r="DS44" i="7"/>
  <c r="DR44" i="7"/>
  <c r="DQ44" i="7"/>
  <c r="DP44" i="7"/>
  <c r="DO44" i="7"/>
  <c r="DN44" i="7"/>
  <c r="DM44" i="7"/>
  <c r="DL44" i="7"/>
  <c r="DK44" i="7"/>
  <c r="DJ44" i="7"/>
  <c r="DI44" i="7"/>
  <c r="DH44" i="7"/>
  <c r="DG44" i="7"/>
  <c r="DF44" i="7"/>
  <c r="DE44" i="7"/>
  <c r="DD44" i="7"/>
  <c r="DC44" i="7"/>
  <c r="DB44" i="7"/>
  <c r="DA44" i="7"/>
  <c r="CZ44" i="7"/>
  <c r="CY44" i="7"/>
  <c r="CX44" i="7"/>
  <c r="CW44" i="7"/>
  <c r="CV44" i="7"/>
  <c r="CU44" i="7"/>
  <c r="CT44" i="7"/>
  <c r="CS44" i="7"/>
  <c r="CR44" i="7"/>
  <c r="CQ44" i="7"/>
  <c r="CP44" i="7"/>
  <c r="CO44" i="7"/>
  <c r="CN44" i="7"/>
  <c r="CM44" i="7"/>
  <c r="CL44" i="7"/>
  <c r="CK44" i="7"/>
  <c r="CJ44" i="7"/>
  <c r="CI44" i="7"/>
  <c r="CH44" i="7"/>
  <c r="CG44" i="7"/>
  <c r="CF44" i="7"/>
  <c r="CE44" i="7"/>
  <c r="CD44" i="7"/>
  <c r="CC44" i="7"/>
  <c r="CB44" i="7"/>
  <c r="CA44" i="7"/>
  <c r="BZ44" i="7"/>
  <c r="BY44" i="7"/>
  <c r="BX44" i="7"/>
  <c r="BW44" i="7"/>
  <c r="BV44" i="7"/>
  <c r="BU44" i="7"/>
  <c r="DV43" i="7"/>
  <c r="DU43" i="7"/>
  <c r="DT43" i="7"/>
  <c r="DS43" i="7"/>
  <c r="DR43" i="7"/>
  <c r="DQ43" i="7"/>
  <c r="DP43" i="7"/>
  <c r="DO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B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O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B43" i="7"/>
  <c r="CA43" i="7"/>
  <c r="BZ43" i="7"/>
  <c r="BY43" i="7"/>
  <c r="BX43" i="7"/>
  <c r="BW43" i="7"/>
  <c r="BV43" i="7"/>
  <c r="BU43" i="7"/>
  <c r="DV42" i="7"/>
  <c r="DU42" i="7"/>
  <c r="DT42" i="7"/>
  <c r="DS42" i="7"/>
  <c r="DR42" i="7"/>
  <c r="DQ42" i="7"/>
  <c r="DP42" i="7"/>
  <c r="DO42" i="7"/>
  <c r="DN42" i="7"/>
  <c r="DM42" i="7"/>
  <c r="DL42" i="7"/>
  <c r="DK42" i="7"/>
  <c r="DJ42" i="7"/>
  <c r="DI42" i="7"/>
  <c r="DH42" i="7"/>
  <c r="DG42" i="7"/>
  <c r="DF42" i="7"/>
  <c r="DE42" i="7"/>
  <c r="DD42" i="7"/>
  <c r="DC42" i="7"/>
  <c r="DB42" i="7"/>
  <c r="DA42" i="7"/>
  <c r="CZ42" i="7"/>
  <c r="CY42" i="7"/>
  <c r="CX42" i="7"/>
  <c r="CW42" i="7"/>
  <c r="CV42" i="7"/>
  <c r="CU42" i="7"/>
  <c r="CT42" i="7"/>
  <c r="CS42" i="7"/>
  <c r="CR42" i="7"/>
  <c r="CQ42" i="7"/>
  <c r="CP42" i="7"/>
  <c r="CO42" i="7"/>
  <c r="CN42" i="7"/>
  <c r="CM42" i="7"/>
  <c r="CL42" i="7"/>
  <c r="CK42" i="7"/>
  <c r="CJ42" i="7"/>
  <c r="CI42" i="7"/>
  <c r="CH42" i="7"/>
  <c r="CG42" i="7"/>
  <c r="CF42" i="7"/>
  <c r="CE42" i="7"/>
  <c r="CD42" i="7"/>
  <c r="CC42" i="7"/>
  <c r="CB42" i="7"/>
  <c r="CA42" i="7"/>
  <c r="BZ42" i="7"/>
  <c r="BY42" i="7"/>
  <c r="BX42" i="7"/>
  <c r="BW42" i="7"/>
  <c r="BV42" i="7"/>
  <c r="BU42" i="7"/>
  <c r="DV30" i="7"/>
  <c r="DU30" i="7"/>
  <c r="DT30" i="7"/>
  <c r="DS30" i="7"/>
  <c r="DR30" i="7"/>
  <c r="DQ30" i="7"/>
  <c r="DP30" i="7"/>
  <c r="DO30" i="7"/>
  <c r="DN30" i="7"/>
  <c r="DM30" i="7"/>
  <c r="DL30" i="7"/>
  <c r="DK30" i="7"/>
  <c r="DJ30" i="7"/>
  <c r="DI30" i="7"/>
  <c r="DH30" i="7"/>
  <c r="DG30" i="7"/>
  <c r="DF30" i="7"/>
  <c r="DE30" i="7"/>
  <c r="DD30" i="7"/>
  <c r="DC30" i="7"/>
  <c r="DB30" i="7"/>
  <c r="DA30" i="7"/>
  <c r="CZ30" i="7"/>
  <c r="CY30" i="7"/>
  <c r="CX30" i="7"/>
  <c r="CW30" i="7"/>
  <c r="CV30" i="7"/>
  <c r="CU30" i="7"/>
  <c r="CT30" i="7"/>
  <c r="CS30" i="7"/>
  <c r="CR30" i="7"/>
  <c r="CQ30" i="7"/>
  <c r="CP30" i="7"/>
  <c r="CO30" i="7"/>
  <c r="CN30" i="7"/>
  <c r="CM30" i="7"/>
  <c r="CL30" i="7"/>
  <c r="CK30" i="7"/>
  <c r="CJ30" i="7"/>
  <c r="CI30" i="7"/>
  <c r="CH30" i="7"/>
  <c r="CG30" i="7"/>
  <c r="CF30" i="7"/>
  <c r="CE30" i="7"/>
  <c r="CD30" i="7"/>
  <c r="CC30" i="7"/>
  <c r="CB30" i="7"/>
  <c r="CA30" i="7"/>
  <c r="BZ30" i="7"/>
  <c r="BY30" i="7"/>
  <c r="BX30" i="7"/>
  <c r="BW30" i="7"/>
  <c r="BV30" i="7"/>
  <c r="BU30" i="7"/>
  <c r="DV24" i="7"/>
  <c r="DU24" i="7"/>
  <c r="DT24" i="7"/>
  <c r="DS24" i="7"/>
  <c r="DR24" i="7"/>
  <c r="DQ24" i="7"/>
  <c r="DP24" i="7"/>
  <c r="DO24" i="7"/>
  <c r="DN24" i="7"/>
  <c r="DM24" i="7"/>
  <c r="DL24" i="7"/>
  <c r="DK24" i="7"/>
  <c r="DJ24" i="7"/>
  <c r="DI24" i="7"/>
  <c r="DH24" i="7"/>
  <c r="DG24" i="7"/>
  <c r="DF24" i="7"/>
  <c r="DE24" i="7"/>
  <c r="DD24" i="7"/>
  <c r="DC24" i="7"/>
  <c r="DB24" i="7"/>
  <c r="DA24" i="7"/>
  <c r="CZ24" i="7"/>
  <c r="CY24" i="7"/>
  <c r="CX24" i="7"/>
  <c r="CW24" i="7"/>
  <c r="CV24" i="7"/>
  <c r="CU24" i="7"/>
  <c r="CT24" i="7"/>
  <c r="CS24" i="7"/>
  <c r="CR24" i="7"/>
  <c r="CQ24" i="7"/>
  <c r="CP24" i="7"/>
  <c r="CO24" i="7"/>
  <c r="CN24" i="7"/>
  <c r="CM24" i="7"/>
  <c r="CL24" i="7"/>
  <c r="CK24" i="7"/>
  <c r="CJ24" i="7"/>
  <c r="CI24" i="7"/>
  <c r="CH24" i="7"/>
  <c r="CG24" i="7"/>
  <c r="CF24" i="7"/>
  <c r="CE24" i="7"/>
  <c r="CD24" i="7"/>
  <c r="CC24" i="7"/>
  <c r="CB24" i="7"/>
  <c r="CA24" i="7"/>
  <c r="BZ24" i="7"/>
  <c r="BY24" i="7"/>
  <c r="BX24" i="7"/>
  <c r="BW24" i="7"/>
  <c r="BV24" i="7"/>
  <c r="BU24" i="7"/>
  <c r="DV18" i="7"/>
  <c r="DU18" i="7"/>
  <c r="DT18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DV6" i="7"/>
  <c r="DU6" i="7"/>
  <c r="DT6" i="7"/>
  <c r="DS6" i="7"/>
  <c r="DR6" i="7"/>
  <c r="DQ6" i="7"/>
  <c r="DP6" i="7"/>
  <c r="DO6" i="7"/>
  <c r="DN6" i="7"/>
  <c r="DM6" i="7"/>
  <c r="DL6" i="7"/>
  <c r="DK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DV1167" i="7"/>
  <c r="DU1167" i="7"/>
  <c r="DT1167" i="7"/>
  <c r="DS1167" i="7"/>
  <c r="DR1167" i="7"/>
  <c r="DQ1167" i="7"/>
  <c r="DP1167" i="7"/>
  <c r="DO1167" i="7"/>
  <c r="DN1167" i="7"/>
  <c r="DM1167" i="7"/>
  <c r="DL1167" i="7"/>
  <c r="DK1167" i="7"/>
  <c r="DJ1167" i="7"/>
  <c r="DI1167" i="7"/>
  <c r="DH1167" i="7"/>
  <c r="DG1167" i="7"/>
  <c r="DF1167" i="7"/>
  <c r="DE1167" i="7"/>
  <c r="DD1167" i="7"/>
  <c r="DC1167" i="7"/>
  <c r="DB1167" i="7"/>
  <c r="DA1167" i="7"/>
  <c r="CZ1167" i="7"/>
  <c r="CY1167" i="7"/>
  <c r="CX1167" i="7"/>
  <c r="CW1167" i="7"/>
  <c r="CV1167" i="7"/>
  <c r="CU1167" i="7"/>
  <c r="CT1167" i="7"/>
  <c r="CS1167" i="7"/>
  <c r="CR1167" i="7"/>
  <c r="CQ1167" i="7"/>
  <c r="CP1167" i="7"/>
  <c r="CO1167" i="7"/>
  <c r="CN1167" i="7"/>
  <c r="CM1167" i="7"/>
  <c r="CL1167" i="7"/>
  <c r="CK1167" i="7"/>
  <c r="CJ1167" i="7"/>
  <c r="CI1167" i="7"/>
  <c r="CH1167" i="7"/>
  <c r="CG1167" i="7"/>
  <c r="CF1167" i="7"/>
  <c r="CE1167" i="7"/>
  <c r="CD1167" i="7"/>
  <c r="CC1167" i="7"/>
  <c r="CB1167" i="7"/>
  <c r="CA1167" i="7"/>
  <c r="BZ1167" i="7"/>
  <c r="BY1167" i="7"/>
  <c r="BX1167" i="7"/>
  <c r="BW1167" i="7"/>
  <c r="BV1167" i="7"/>
  <c r="BU1167" i="7"/>
  <c r="DV1161" i="7"/>
  <c r="DU1161" i="7"/>
  <c r="DT1161" i="7"/>
  <c r="DS1161" i="7"/>
  <c r="DR1161" i="7"/>
  <c r="DQ1161" i="7"/>
  <c r="DP1161" i="7"/>
  <c r="DO1161" i="7"/>
  <c r="DN1161" i="7"/>
  <c r="DM1161" i="7"/>
  <c r="DL1161" i="7"/>
  <c r="DK1161" i="7"/>
  <c r="DJ1161" i="7"/>
  <c r="DI1161" i="7"/>
  <c r="DH1161" i="7"/>
  <c r="DG1161" i="7"/>
  <c r="DF1161" i="7"/>
  <c r="DE1161" i="7"/>
  <c r="DD1161" i="7"/>
  <c r="DC1161" i="7"/>
  <c r="DB1161" i="7"/>
  <c r="DA1161" i="7"/>
  <c r="CZ1161" i="7"/>
  <c r="CY1161" i="7"/>
  <c r="CX1161" i="7"/>
  <c r="CW1161" i="7"/>
  <c r="CV1161" i="7"/>
  <c r="CU1161" i="7"/>
  <c r="CT1161" i="7"/>
  <c r="CS1161" i="7"/>
  <c r="CR1161" i="7"/>
  <c r="CQ1161" i="7"/>
  <c r="CP1161" i="7"/>
  <c r="CO1161" i="7"/>
  <c r="CN1161" i="7"/>
  <c r="CM1161" i="7"/>
  <c r="CL1161" i="7"/>
  <c r="CK1161" i="7"/>
  <c r="CJ1161" i="7"/>
  <c r="CI1161" i="7"/>
  <c r="CH1161" i="7"/>
  <c r="CG1161" i="7"/>
  <c r="CF1161" i="7"/>
  <c r="CE1161" i="7"/>
  <c r="CD1161" i="7"/>
  <c r="CC1161" i="7"/>
  <c r="CB1161" i="7"/>
  <c r="CA1161" i="7"/>
  <c r="BZ1161" i="7"/>
  <c r="BY1161" i="7"/>
  <c r="BX1161" i="7"/>
  <c r="BW1161" i="7"/>
  <c r="BV1161" i="7"/>
  <c r="BU1161" i="7"/>
  <c r="DV1155" i="7"/>
  <c r="DU1155" i="7"/>
  <c r="DT1155" i="7"/>
  <c r="DS1155" i="7"/>
  <c r="DR1155" i="7"/>
  <c r="DQ1155" i="7"/>
  <c r="DP1155" i="7"/>
  <c r="DO1155" i="7"/>
  <c r="DN1155" i="7"/>
  <c r="DM1155" i="7"/>
  <c r="DL1155" i="7"/>
  <c r="DK1155" i="7"/>
  <c r="DJ1155" i="7"/>
  <c r="DI1155" i="7"/>
  <c r="DH1155" i="7"/>
  <c r="DG1155" i="7"/>
  <c r="DF1155" i="7"/>
  <c r="DE1155" i="7"/>
  <c r="DD1155" i="7"/>
  <c r="DC1155" i="7"/>
  <c r="DB1155" i="7"/>
  <c r="DA1155" i="7"/>
  <c r="CZ1155" i="7"/>
  <c r="CY1155" i="7"/>
  <c r="CX1155" i="7"/>
  <c r="CW1155" i="7"/>
  <c r="CV1155" i="7"/>
  <c r="CU1155" i="7"/>
  <c r="CT1155" i="7"/>
  <c r="CS1155" i="7"/>
  <c r="CR1155" i="7"/>
  <c r="CQ1155" i="7"/>
  <c r="CP1155" i="7"/>
  <c r="CO1155" i="7"/>
  <c r="CN1155" i="7"/>
  <c r="CM1155" i="7"/>
  <c r="CL1155" i="7"/>
  <c r="CK1155" i="7"/>
  <c r="CJ1155" i="7"/>
  <c r="CI1155" i="7"/>
  <c r="CH1155" i="7"/>
  <c r="CG1155" i="7"/>
  <c r="CF1155" i="7"/>
  <c r="CE1155" i="7"/>
  <c r="CD1155" i="7"/>
  <c r="CC1155" i="7"/>
  <c r="CB1155" i="7"/>
  <c r="CA1155" i="7"/>
  <c r="BZ1155" i="7"/>
  <c r="BY1155" i="7"/>
  <c r="BX1155" i="7"/>
  <c r="BW1155" i="7"/>
  <c r="BV1155" i="7"/>
  <c r="BU1155" i="7"/>
  <c r="DV1149" i="7"/>
  <c r="DU1149" i="7"/>
  <c r="DT1149" i="7"/>
  <c r="DS1149" i="7"/>
  <c r="DR1149" i="7"/>
  <c r="DQ1149" i="7"/>
  <c r="DP1149" i="7"/>
  <c r="DO1149" i="7"/>
  <c r="DN1149" i="7"/>
  <c r="DM1149" i="7"/>
  <c r="DL1149" i="7"/>
  <c r="DK1149" i="7"/>
  <c r="DJ1149" i="7"/>
  <c r="DI1149" i="7"/>
  <c r="DH1149" i="7"/>
  <c r="DG1149" i="7"/>
  <c r="DF1149" i="7"/>
  <c r="DE1149" i="7"/>
  <c r="DD1149" i="7"/>
  <c r="DC1149" i="7"/>
  <c r="DB1149" i="7"/>
  <c r="DA1149" i="7"/>
  <c r="CZ1149" i="7"/>
  <c r="CY1149" i="7"/>
  <c r="CX1149" i="7"/>
  <c r="CW1149" i="7"/>
  <c r="CV1149" i="7"/>
  <c r="CU1149" i="7"/>
  <c r="CT1149" i="7"/>
  <c r="CS1149" i="7"/>
  <c r="CR1149" i="7"/>
  <c r="CQ1149" i="7"/>
  <c r="CP1149" i="7"/>
  <c r="CO1149" i="7"/>
  <c r="CN1149" i="7"/>
  <c r="CM1149" i="7"/>
  <c r="CL1149" i="7"/>
  <c r="CK1149" i="7"/>
  <c r="CJ1149" i="7"/>
  <c r="CI1149" i="7"/>
  <c r="CH1149" i="7"/>
  <c r="CG1149" i="7"/>
  <c r="CF1149" i="7"/>
  <c r="CE1149" i="7"/>
  <c r="CD1149" i="7"/>
  <c r="CC1149" i="7"/>
  <c r="CB1149" i="7"/>
  <c r="CA1149" i="7"/>
  <c r="BZ1149" i="7"/>
  <c r="BY1149" i="7"/>
  <c r="BX1149" i="7"/>
  <c r="BW1149" i="7"/>
  <c r="BV1149" i="7"/>
  <c r="BU1149" i="7"/>
  <c r="DV1143" i="7"/>
  <c r="DU1143" i="7"/>
  <c r="DT1143" i="7"/>
  <c r="DS1143" i="7"/>
  <c r="DR1143" i="7"/>
  <c r="DQ1143" i="7"/>
  <c r="DP1143" i="7"/>
  <c r="DO1143" i="7"/>
  <c r="DN1143" i="7"/>
  <c r="DM1143" i="7"/>
  <c r="DL1143" i="7"/>
  <c r="DK1143" i="7"/>
  <c r="DJ1143" i="7"/>
  <c r="DI1143" i="7"/>
  <c r="DH1143" i="7"/>
  <c r="DG1143" i="7"/>
  <c r="DF1143" i="7"/>
  <c r="DE1143" i="7"/>
  <c r="DD1143" i="7"/>
  <c r="DC1143" i="7"/>
  <c r="DB1143" i="7"/>
  <c r="DA1143" i="7"/>
  <c r="CZ1143" i="7"/>
  <c r="CY1143" i="7"/>
  <c r="CX1143" i="7"/>
  <c r="CW1143" i="7"/>
  <c r="CV1143" i="7"/>
  <c r="CU1143" i="7"/>
  <c r="CT1143" i="7"/>
  <c r="CS1143" i="7"/>
  <c r="CR1143" i="7"/>
  <c r="CQ1143" i="7"/>
  <c r="CP1143" i="7"/>
  <c r="CO1143" i="7"/>
  <c r="CN1143" i="7"/>
  <c r="CM1143" i="7"/>
  <c r="CL1143" i="7"/>
  <c r="CK1143" i="7"/>
  <c r="CJ1143" i="7"/>
  <c r="CI1143" i="7"/>
  <c r="CH1143" i="7"/>
  <c r="CG1143" i="7"/>
  <c r="CF1143" i="7"/>
  <c r="CE1143" i="7"/>
  <c r="CD1143" i="7"/>
  <c r="CC1143" i="7"/>
  <c r="CB1143" i="7"/>
  <c r="CA1143" i="7"/>
  <c r="BZ1143" i="7"/>
  <c r="BY1143" i="7"/>
  <c r="BX1143" i="7"/>
  <c r="BW1143" i="7"/>
  <c r="BV1143" i="7"/>
  <c r="BU1143" i="7"/>
  <c r="DV1137" i="7"/>
  <c r="DU1137" i="7"/>
  <c r="DT1137" i="7"/>
  <c r="DS1137" i="7"/>
  <c r="DR1137" i="7"/>
  <c r="DQ1137" i="7"/>
  <c r="DP1137" i="7"/>
  <c r="DO1137" i="7"/>
  <c r="DN1137" i="7"/>
  <c r="DM1137" i="7"/>
  <c r="DL1137" i="7"/>
  <c r="DK1137" i="7"/>
  <c r="DJ1137" i="7"/>
  <c r="DI1137" i="7"/>
  <c r="DH1137" i="7"/>
  <c r="DG1137" i="7"/>
  <c r="DF1137" i="7"/>
  <c r="DE1137" i="7"/>
  <c r="DD1137" i="7"/>
  <c r="DC1137" i="7"/>
  <c r="DB1137" i="7"/>
  <c r="DA1137" i="7"/>
  <c r="CZ1137" i="7"/>
  <c r="CY1137" i="7"/>
  <c r="CX1137" i="7"/>
  <c r="CW1137" i="7"/>
  <c r="CV1137" i="7"/>
  <c r="CU1137" i="7"/>
  <c r="CT1137" i="7"/>
  <c r="CS1137" i="7"/>
  <c r="CR1137" i="7"/>
  <c r="CQ1137" i="7"/>
  <c r="CP1137" i="7"/>
  <c r="CO1137" i="7"/>
  <c r="CN1137" i="7"/>
  <c r="CM1137" i="7"/>
  <c r="CL1137" i="7"/>
  <c r="CK1137" i="7"/>
  <c r="CJ1137" i="7"/>
  <c r="CI1137" i="7"/>
  <c r="CH1137" i="7"/>
  <c r="CG1137" i="7"/>
  <c r="CF1137" i="7"/>
  <c r="CE1137" i="7"/>
  <c r="CD1137" i="7"/>
  <c r="CC1137" i="7"/>
  <c r="CB1137" i="7"/>
  <c r="CA1137" i="7"/>
  <c r="BZ1137" i="7"/>
  <c r="BY1137" i="7"/>
  <c r="BX1137" i="7"/>
  <c r="BW1137" i="7"/>
  <c r="BV1137" i="7"/>
  <c r="BU1137" i="7"/>
  <c r="DV1131" i="7"/>
  <c r="DU1131" i="7"/>
  <c r="DT1131" i="7"/>
  <c r="DS1131" i="7"/>
  <c r="DR1131" i="7"/>
  <c r="DQ1131" i="7"/>
  <c r="DP1131" i="7"/>
  <c r="DO1131" i="7"/>
  <c r="DN1131" i="7"/>
  <c r="DM1131" i="7"/>
  <c r="DL1131" i="7"/>
  <c r="DK1131" i="7"/>
  <c r="DJ1131" i="7"/>
  <c r="DI1131" i="7"/>
  <c r="DH1131" i="7"/>
  <c r="DG1131" i="7"/>
  <c r="DF1131" i="7"/>
  <c r="DE1131" i="7"/>
  <c r="DD1131" i="7"/>
  <c r="DC1131" i="7"/>
  <c r="DB1131" i="7"/>
  <c r="DA1131" i="7"/>
  <c r="CZ1131" i="7"/>
  <c r="CY1131" i="7"/>
  <c r="CX1131" i="7"/>
  <c r="CW1131" i="7"/>
  <c r="CV1131" i="7"/>
  <c r="CU1131" i="7"/>
  <c r="CT1131" i="7"/>
  <c r="CS1131" i="7"/>
  <c r="CR1131" i="7"/>
  <c r="CQ1131" i="7"/>
  <c r="CP1131" i="7"/>
  <c r="CO1131" i="7"/>
  <c r="CN1131" i="7"/>
  <c r="CM1131" i="7"/>
  <c r="CL1131" i="7"/>
  <c r="CK1131" i="7"/>
  <c r="CJ1131" i="7"/>
  <c r="CI1131" i="7"/>
  <c r="CH1131" i="7"/>
  <c r="CG1131" i="7"/>
  <c r="CF1131" i="7"/>
  <c r="CE1131" i="7"/>
  <c r="CD1131" i="7"/>
  <c r="CC1131" i="7"/>
  <c r="CB1131" i="7"/>
  <c r="CA1131" i="7"/>
  <c r="BZ1131" i="7"/>
  <c r="BY1131" i="7"/>
  <c r="BX1131" i="7"/>
  <c r="BW1131" i="7"/>
  <c r="BV1131" i="7"/>
  <c r="BU1131" i="7"/>
  <c r="DV1125" i="7"/>
  <c r="DU1125" i="7"/>
  <c r="DT1125" i="7"/>
  <c r="DS1125" i="7"/>
  <c r="DR1125" i="7"/>
  <c r="DQ1125" i="7"/>
  <c r="DP1125" i="7"/>
  <c r="DO1125" i="7"/>
  <c r="DN1125" i="7"/>
  <c r="DM1125" i="7"/>
  <c r="DL1125" i="7"/>
  <c r="DK1125" i="7"/>
  <c r="DJ1125" i="7"/>
  <c r="DI1125" i="7"/>
  <c r="DH1125" i="7"/>
  <c r="DG1125" i="7"/>
  <c r="DF1125" i="7"/>
  <c r="DE1125" i="7"/>
  <c r="DD1125" i="7"/>
  <c r="DC1125" i="7"/>
  <c r="DB1125" i="7"/>
  <c r="DA1125" i="7"/>
  <c r="CZ1125" i="7"/>
  <c r="CY1125" i="7"/>
  <c r="CX1125" i="7"/>
  <c r="CW1125" i="7"/>
  <c r="CV1125" i="7"/>
  <c r="CU1125" i="7"/>
  <c r="CT1125" i="7"/>
  <c r="CS1125" i="7"/>
  <c r="CR1125" i="7"/>
  <c r="CQ1125" i="7"/>
  <c r="CP1125" i="7"/>
  <c r="CO1125" i="7"/>
  <c r="CN1125" i="7"/>
  <c r="CM1125" i="7"/>
  <c r="CL1125" i="7"/>
  <c r="CK1125" i="7"/>
  <c r="CJ1125" i="7"/>
  <c r="CI1125" i="7"/>
  <c r="CH1125" i="7"/>
  <c r="CG1125" i="7"/>
  <c r="CF1125" i="7"/>
  <c r="CE1125" i="7"/>
  <c r="CD1125" i="7"/>
  <c r="CC1125" i="7"/>
  <c r="CB1125" i="7"/>
  <c r="CA1125" i="7"/>
  <c r="BZ1125" i="7"/>
  <c r="BY1125" i="7"/>
  <c r="BX1125" i="7"/>
  <c r="BW1125" i="7"/>
  <c r="BV1125" i="7"/>
  <c r="BU1125" i="7"/>
  <c r="DV1119" i="7"/>
  <c r="DU1119" i="7"/>
  <c r="DT1119" i="7"/>
  <c r="DS1119" i="7"/>
  <c r="DR1119" i="7"/>
  <c r="DQ1119" i="7"/>
  <c r="DP1119" i="7"/>
  <c r="DO1119" i="7"/>
  <c r="DN1119" i="7"/>
  <c r="DM1119" i="7"/>
  <c r="DL1119" i="7"/>
  <c r="DK1119" i="7"/>
  <c r="DJ1119" i="7"/>
  <c r="DI1119" i="7"/>
  <c r="DH1119" i="7"/>
  <c r="DG1119" i="7"/>
  <c r="DF1119" i="7"/>
  <c r="DE1119" i="7"/>
  <c r="DD1119" i="7"/>
  <c r="DC1119" i="7"/>
  <c r="DB1119" i="7"/>
  <c r="DA1119" i="7"/>
  <c r="CZ1119" i="7"/>
  <c r="CY1119" i="7"/>
  <c r="CX1119" i="7"/>
  <c r="CW1119" i="7"/>
  <c r="CV1119" i="7"/>
  <c r="CU1119" i="7"/>
  <c r="CT1119" i="7"/>
  <c r="CS1119" i="7"/>
  <c r="CR1119" i="7"/>
  <c r="CQ1119" i="7"/>
  <c r="CP1119" i="7"/>
  <c r="CO1119" i="7"/>
  <c r="CN1119" i="7"/>
  <c r="CM1119" i="7"/>
  <c r="CL1119" i="7"/>
  <c r="CK1119" i="7"/>
  <c r="CJ1119" i="7"/>
  <c r="CI1119" i="7"/>
  <c r="CH1119" i="7"/>
  <c r="CG1119" i="7"/>
  <c r="CF1119" i="7"/>
  <c r="CE1119" i="7"/>
  <c r="CD1119" i="7"/>
  <c r="CC1119" i="7"/>
  <c r="CB1119" i="7"/>
  <c r="CA1119" i="7"/>
  <c r="BZ1119" i="7"/>
  <c r="BY1119" i="7"/>
  <c r="BX1119" i="7"/>
  <c r="BW1119" i="7"/>
  <c r="BV1119" i="7"/>
  <c r="BU1119" i="7"/>
  <c r="DV1115" i="7"/>
  <c r="DU1115" i="7"/>
  <c r="DT1115" i="7"/>
  <c r="DS1115" i="7"/>
  <c r="DR1115" i="7"/>
  <c r="DQ1115" i="7"/>
  <c r="DP1115" i="7"/>
  <c r="DO1115" i="7"/>
  <c r="DN1115" i="7"/>
  <c r="DM1115" i="7"/>
  <c r="DL1115" i="7"/>
  <c r="DK1115" i="7"/>
  <c r="DJ1115" i="7"/>
  <c r="DI1115" i="7"/>
  <c r="DH1115" i="7"/>
  <c r="DG1115" i="7"/>
  <c r="DF1115" i="7"/>
  <c r="DE1115" i="7"/>
  <c r="DD1115" i="7"/>
  <c r="DC1115" i="7"/>
  <c r="DB1115" i="7"/>
  <c r="DA1115" i="7"/>
  <c r="CZ1115" i="7"/>
  <c r="CY1115" i="7"/>
  <c r="CX1115" i="7"/>
  <c r="CW1115" i="7"/>
  <c r="CV1115" i="7"/>
  <c r="CU1115" i="7"/>
  <c r="CT1115" i="7"/>
  <c r="CS1115" i="7"/>
  <c r="CR1115" i="7"/>
  <c r="CQ1115" i="7"/>
  <c r="CP1115" i="7"/>
  <c r="CO1115" i="7"/>
  <c r="CN1115" i="7"/>
  <c r="CM1115" i="7"/>
  <c r="CL1115" i="7"/>
  <c r="CK1115" i="7"/>
  <c r="CJ1115" i="7"/>
  <c r="CI1115" i="7"/>
  <c r="CH1115" i="7"/>
  <c r="CG1115" i="7"/>
  <c r="CF1115" i="7"/>
  <c r="CE1115" i="7"/>
  <c r="CD1115" i="7"/>
  <c r="CC1115" i="7"/>
  <c r="CB1115" i="7"/>
  <c r="CA1115" i="7"/>
  <c r="BZ1115" i="7"/>
  <c r="BY1115" i="7"/>
  <c r="BX1115" i="7"/>
  <c r="BW1115" i="7"/>
  <c r="BV1115" i="7"/>
  <c r="BU1115" i="7"/>
  <c r="DV1110" i="7"/>
  <c r="DU1110" i="7"/>
  <c r="DT1110" i="7"/>
  <c r="DS1110" i="7"/>
  <c r="DR1110" i="7"/>
  <c r="DQ1110" i="7"/>
  <c r="DP1110" i="7"/>
  <c r="DO1110" i="7"/>
  <c r="DN1110" i="7"/>
  <c r="DM1110" i="7"/>
  <c r="DL1110" i="7"/>
  <c r="DK1110" i="7"/>
  <c r="DJ1110" i="7"/>
  <c r="DI1110" i="7"/>
  <c r="DH1110" i="7"/>
  <c r="DG1110" i="7"/>
  <c r="DF1110" i="7"/>
  <c r="DE1110" i="7"/>
  <c r="DD1110" i="7"/>
  <c r="DC1110" i="7"/>
  <c r="DB1110" i="7"/>
  <c r="DA1110" i="7"/>
  <c r="CZ1110" i="7"/>
  <c r="CY1110" i="7"/>
  <c r="CX1110" i="7"/>
  <c r="CW1110" i="7"/>
  <c r="CV1110" i="7"/>
  <c r="CU1110" i="7"/>
  <c r="CT1110" i="7"/>
  <c r="CS1110" i="7"/>
  <c r="CR1110" i="7"/>
  <c r="CQ1110" i="7"/>
  <c r="CP1110" i="7"/>
  <c r="CO1110" i="7"/>
  <c r="CN1110" i="7"/>
  <c r="CM1110" i="7"/>
  <c r="CL1110" i="7"/>
  <c r="CK1110" i="7"/>
  <c r="CJ1110" i="7"/>
  <c r="CI1110" i="7"/>
  <c r="CH1110" i="7"/>
  <c r="CG1110" i="7"/>
  <c r="CF1110" i="7"/>
  <c r="CE1110" i="7"/>
  <c r="CD1110" i="7"/>
  <c r="CC1110" i="7"/>
  <c r="CB1110" i="7"/>
  <c r="CA1110" i="7"/>
  <c r="BZ1110" i="7"/>
  <c r="BY1110" i="7"/>
  <c r="BX1110" i="7"/>
  <c r="BW1110" i="7"/>
  <c r="BV1110" i="7"/>
  <c r="BU1110" i="7"/>
  <c r="DV1104" i="7"/>
  <c r="DU1104" i="7"/>
  <c r="DT1104" i="7"/>
  <c r="DS1104" i="7"/>
  <c r="DR1104" i="7"/>
  <c r="DQ1104" i="7"/>
  <c r="DP1104" i="7"/>
  <c r="DO1104" i="7"/>
  <c r="DN1104" i="7"/>
  <c r="DM1104" i="7"/>
  <c r="DL1104" i="7"/>
  <c r="DK1104" i="7"/>
  <c r="DJ1104" i="7"/>
  <c r="DI1104" i="7"/>
  <c r="DH1104" i="7"/>
  <c r="DG1104" i="7"/>
  <c r="DF1104" i="7"/>
  <c r="DE1104" i="7"/>
  <c r="DD1104" i="7"/>
  <c r="DC1104" i="7"/>
  <c r="DB1104" i="7"/>
  <c r="DA1104" i="7"/>
  <c r="CZ1104" i="7"/>
  <c r="CY1104" i="7"/>
  <c r="CX1104" i="7"/>
  <c r="CW1104" i="7"/>
  <c r="CV1104" i="7"/>
  <c r="CU1104" i="7"/>
  <c r="CT1104" i="7"/>
  <c r="CS1104" i="7"/>
  <c r="CR1104" i="7"/>
  <c r="CQ1104" i="7"/>
  <c r="CP1104" i="7"/>
  <c r="CO1104" i="7"/>
  <c r="CN1104" i="7"/>
  <c r="CM1104" i="7"/>
  <c r="CL1104" i="7"/>
  <c r="CK1104" i="7"/>
  <c r="CJ1104" i="7"/>
  <c r="CI1104" i="7"/>
  <c r="CH1104" i="7"/>
  <c r="CG1104" i="7"/>
  <c r="CF1104" i="7"/>
  <c r="CE1104" i="7"/>
  <c r="CD1104" i="7"/>
  <c r="CC1104" i="7"/>
  <c r="CB1104" i="7"/>
  <c r="CA1104" i="7"/>
  <c r="BZ1104" i="7"/>
  <c r="BY1104" i="7"/>
  <c r="BX1104" i="7"/>
  <c r="BW1104" i="7"/>
  <c r="BV1104" i="7"/>
  <c r="BU1104" i="7"/>
  <c r="DV1098" i="7"/>
  <c r="DU1098" i="7"/>
  <c r="DT1098" i="7"/>
  <c r="DS1098" i="7"/>
  <c r="DR1098" i="7"/>
  <c r="DQ1098" i="7"/>
  <c r="DP1098" i="7"/>
  <c r="DO1098" i="7"/>
  <c r="DN1098" i="7"/>
  <c r="DM1098" i="7"/>
  <c r="DL1098" i="7"/>
  <c r="DK1098" i="7"/>
  <c r="DJ1098" i="7"/>
  <c r="DI1098" i="7"/>
  <c r="DH1098" i="7"/>
  <c r="DG1098" i="7"/>
  <c r="DF1098" i="7"/>
  <c r="DE1098" i="7"/>
  <c r="DD1098" i="7"/>
  <c r="DC1098" i="7"/>
  <c r="DB1098" i="7"/>
  <c r="DA1098" i="7"/>
  <c r="CZ1098" i="7"/>
  <c r="CY1098" i="7"/>
  <c r="CX1098" i="7"/>
  <c r="CW1098" i="7"/>
  <c r="CV1098" i="7"/>
  <c r="CU1098" i="7"/>
  <c r="CT1098" i="7"/>
  <c r="CS1098" i="7"/>
  <c r="CR1098" i="7"/>
  <c r="CQ1098" i="7"/>
  <c r="CP1098" i="7"/>
  <c r="CO1098" i="7"/>
  <c r="CN1098" i="7"/>
  <c r="CM1098" i="7"/>
  <c r="CL1098" i="7"/>
  <c r="CK1098" i="7"/>
  <c r="CJ1098" i="7"/>
  <c r="CI1098" i="7"/>
  <c r="CH1098" i="7"/>
  <c r="CG1098" i="7"/>
  <c r="CF1098" i="7"/>
  <c r="CE1098" i="7"/>
  <c r="CD1098" i="7"/>
  <c r="CC1098" i="7"/>
  <c r="CB1098" i="7"/>
  <c r="CA1098" i="7"/>
  <c r="BZ1098" i="7"/>
  <c r="BY1098" i="7"/>
  <c r="BX1098" i="7"/>
  <c r="BW1098" i="7"/>
  <c r="BV1098" i="7"/>
  <c r="BU1098" i="7"/>
  <c r="DV1092" i="7"/>
  <c r="DU1092" i="7"/>
  <c r="DT1092" i="7"/>
  <c r="DS1092" i="7"/>
  <c r="DR1092" i="7"/>
  <c r="DQ1092" i="7"/>
  <c r="DP1092" i="7"/>
  <c r="DO1092" i="7"/>
  <c r="DN1092" i="7"/>
  <c r="DM1092" i="7"/>
  <c r="DL1092" i="7"/>
  <c r="DK1092" i="7"/>
  <c r="DJ1092" i="7"/>
  <c r="DI1092" i="7"/>
  <c r="DH1092" i="7"/>
  <c r="DG1092" i="7"/>
  <c r="DF1092" i="7"/>
  <c r="DE1092" i="7"/>
  <c r="DD1092" i="7"/>
  <c r="DC1092" i="7"/>
  <c r="DB1092" i="7"/>
  <c r="DA1092" i="7"/>
  <c r="CZ1092" i="7"/>
  <c r="CY1092" i="7"/>
  <c r="CX1092" i="7"/>
  <c r="CW1092" i="7"/>
  <c r="CV1092" i="7"/>
  <c r="CU1092" i="7"/>
  <c r="CT1092" i="7"/>
  <c r="CS1092" i="7"/>
  <c r="CR1092" i="7"/>
  <c r="CQ1092" i="7"/>
  <c r="CP1092" i="7"/>
  <c r="CO1092" i="7"/>
  <c r="CN1092" i="7"/>
  <c r="CM1092" i="7"/>
  <c r="CL1092" i="7"/>
  <c r="CK1092" i="7"/>
  <c r="CJ1092" i="7"/>
  <c r="CI1092" i="7"/>
  <c r="CH1092" i="7"/>
  <c r="CG1092" i="7"/>
  <c r="CF1092" i="7"/>
  <c r="CE1092" i="7"/>
  <c r="CD1092" i="7"/>
  <c r="CC1092" i="7"/>
  <c r="CB1092" i="7"/>
  <c r="CA1092" i="7"/>
  <c r="BZ1092" i="7"/>
  <c r="BY1092" i="7"/>
  <c r="BX1092" i="7"/>
  <c r="BW1092" i="7"/>
  <c r="BV1092" i="7"/>
  <c r="BU1092" i="7"/>
  <c r="DV1086" i="7"/>
  <c r="DU1086" i="7"/>
  <c r="DT1086" i="7"/>
  <c r="DS1086" i="7"/>
  <c r="DR1086" i="7"/>
  <c r="DQ1086" i="7"/>
  <c r="DP1086" i="7"/>
  <c r="DO1086" i="7"/>
  <c r="DN1086" i="7"/>
  <c r="DM1086" i="7"/>
  <c r="DL1086" i="7"/>
  <c r="DK1086" i="7"/>
  <c r="DJ1086" i="7"/>
  <c r="DI1086" i="7"/>
  <c r="DH1086" i="7"/>
  <c r="DG1086" i="7"/>
  <c r="DF1086" i="7"/>
  <c r="DE1086" i="7"/>
  <c r="DD1086" i="7"/>
  <c r="DC1086" i="7"/>
  <c r="DB1086" i="7"/>
  <c r="DA1086" i="7"/>
  <c r="CZ1086" i="7"/>
  <c r="CY1086" i="7"/>
  <c r="CX1086" i="7"/>
  <c r="CW1086" i="7"/>
  <c r="CV1086" i="7"/>
  <c r="CU1086" i="7"/>
  <c r="CT1086" i="7"/>
  <c r="CS1086" i="7"/>
  <c r="CR1086" i="7"/>
  <c r="CQ1086" i="7"/>
  <c r="CP1086" i="7"/>
  <c r="CO1086" i="7"/>
  <c r="CN1086" i="7"/>
  <c r="CM1086" i="7"/>
  <c r="CL1086" i="7"/>
  <c r="CK1086" i="7"/>
  <c r="CJ1086" i="7"/>
  <c r="CI1086" i="7"/>
  <c r="CH1086" i="7"/>
  <c r="CG1086" i="7"/>
  <c r="CF1086" i="7"/>
  <c r="CE1086" i="7"/>
  <c r="CD1086" i="7"/>
  <c r="CC1086" i="7"/>
  <c r="CB1086" i="7"/>
  <c r="CA1086" i="7"/>
  <c r="BZ1086" i="7"/>
  <c r="BY1086" i="7"/>
  <c r="BX1086" i="7"/>
  <c r="BW1086" i="7"/>
  <c r="BV1086" i="7"/>
  <c r="BU1086" i="7"/>
  <c r="DV1081" i="7"/>
  <c r="DU1081" i="7"/>
  <c r="DT1081" i="7"/>
  <c r="DS1081" i="7"/>
  <c r="DR1081" i="7"/>
  <c r="DQ1081" i="7"/>
  <c r="DP1081" i="7"/>
  <c r="DO1081" i="7"/>
  <c r="DN1081" i="7"/>
  <c r="DM1081" i="7"/>
  <c r="DL1081" i="7"/>
  <c r="DK1081" i="7"/>
  <c r="DJ1081" i="7"/>
  <c r="DI1081" i="7"/>
  <c r="DH1081" i="7"/>
  <c r="DG1081" i="7"/>
  <c r="DF1081" i="7"/>
  <c r="DE1081" i="7"/>
  <c r="DD1081" i="7"/>
  <c r="DC1081" i="7"/>
  <c r="DB1081" i="7"/>
  <c r="DA1081" i="7"/>
  <c r="CZ1081" i="7"/>
  <c r="CY1081" i="7"/>
  <c r="CX1081" i="7"/>
  <c r="CW1081" i="7"/>
  <c r="CV1081" i="7"/>
  <c r="CU1081" i="7"/>
  <c r="CT1081" i="7"/>
  <c r="CS1081" i="7"/>
  <c r="CR1081" i="7"/>
  <c r="CQ1081" i="7"/>
  <c r="CP1081" i="7"/>
  <c r="CO1081" i="7"/>
  <c r="CN1081" i="7"/>
  <c r="CM1081" i="7"/>
  <c r="CL1081" i="7"/>
  <c r="CK1081" i="7"/>
  <c r="CJ1081" i="7"/>
  <c r="CI1081" i="7"/>
  <c r="CH1081" i="7"/>
  <c r="CG1081" i="7"/>
  <c r="CF1081" i="7"/>
  <c r="CE1081" i="7"/>
  <c r="CD1081" i="7"/>
  <c r="CC1081" i="7"/>
  <c r="CB1081" i="7"/>
  <c r="CA1081" i="7"/>
  <c r="BZ1081" i="7"/>
  <c r="BY1081" i="7"/>
  <c r="BX1081" i="7"/>
  <c r="BW1081" i="7"/>
  <c r="BV1081" i="7"/>
  <c r="BU1081" i="7"/>
  <c r="DV1075" i="7"/>
  <c r="DU1075" i="7"/>
  <c r="DT1075" i="7"/>
  <c r="DS1075" i="7"/>
  <c r="DR1075" i="7"/>
  <c r="DQ1075" i="7"/>
  <c r="DP1075" i="7"/>
  <c r="DO1075" i="7"/>
  <c r="DN1075" i="7"/>
  <c r="DM1075" i="7"/>
  <c r="DL1075" i="7"/>
  <c r="DK1075" i="7"/>
  <c r="DJ1075" i="7"/>
  <c r="DI1075" i="7"/>
  <c r="DH1075" i="7"/>
  <c r="DG1075" i="7"/>
  <c r="DF1075" i="7"/>
  <c r="DE1075" i="7"/>
  <c r="DD1075" i="7"/>
  <c r="DC1075" i="7"/>
  <c r="DB1075" i="7"/>
  <c r="DA1075" i="7"/>
  <c r="CZ1075" i="7"/>
  <c r="CY1075" i="7"/>
  <c r="CX1075" i="7"/>
  <c r="CW1075" i="7"/>
  <c r="CV1075" i="7"/>
  <c r="CU1075" i="7"/>
  <c r="CT1075" i="7"/>
  <c r="CS1075" i="7"/>
  <c r="CR1075" i="7"/>
  <c r="CQ1075" i="7"/>
  <c r="CP1075" i="7"/>
  <c r="CO1075" i="7"/>
  <c r="CN1075" i="7"/>
  <c r="CM1075" i="7"/>
  <c r="CL1075" i="7"/>
  <c r="CK1075" i="7"/>
  <c r="CJ1075" i="7"/>
  <c r="CI1075" i="7"/>
  <c r="CH1075" i="7"/>
  <c r="CG1075" i="7"/>
  <c r="CF1075" i="7"/>
  <c r="CE1075" i="7"/>
  <c r="CD1075" i="7"/>
  <c r="CC1075" i="7"/>
  <c r="CB1075" i="7"/>
  <c r="CA1075" i="7"/>
  <c r="BZ1075" i="7"/>
  <c r="BY1075" i="7"/>
  <c r="BX1075" i="7"/>
  <c r="BW1075" i="7"/>
  <c r="BV1075" i="7"/>
  <c r="BU1075" i="7"/>
  <c r="DV1069" i="7"/>
  <c r="DU1069" i="7"/>
  <c r="DT1069" i="7"/>
  <c r="DS1069" i="7"/>
  <c r="DR1069" i="7"/>
  <c r="DQ1069" i="7"/>
  <c r="DP1069" i="7"/>
  <c r="DO1069" i="7"/>
  <c r="DN1069" i="7"/>
  <c r="DM1069" i="7"/>
  <c r="DL1069" i="7"/>
  <c r="DK1069" i="7"/>
  <c r="DJ1069" i="7"/>
  <c r="DI1069" i="7"/>
  <c r="DH1069" i="7"/>
  <c r="DG1069" i="7"/>
  <c r="DF1069" i="7"/>
  <c r="DE1069" i="7"/>
  <c r="DD1069" i="7"/>
  <c r="DC1069" i="7"/>
  <c r="DB1069" i="7"/>
  <c r="DA1069" i="7"/>
  <c r="CZ1069" i="7"/>
  <c r="CY1069" i="7"/>
  <c r="CX1069" i="7"/>
  <c r="CW1069" i="7"/>
  <c r="CV1069" i="7"/>
  <c r="CU1069" i="7"/>
  <c r="CT1069" i="7"/>
  <c r="CS1069" i="7"/>
  <c r="CR1069" i="7"/>
  <c r="CQ1069" i="7"/>
  <c r="CP1069" i="7"/>
  <c r="CO1069" i="7"/>
  <c r="CN1069" i="7"/>
  <c r="CM1069" i="7"/>
  <c r="CL1069" i="7"/>
  <c r="CK1069" i="7"/>
  <c r="CJ1069" i="7"/>
  <c r="CI1069" i="7"/>
  <c r="CH1069" i="7"/>
  <c r="CG1069" i="7"/>
  <c r="CF1069" i="7"/>
  <c r="CE1069" i="7"/>
  <c r="CD1069" i="7"/>
  <c r="CC1069" i="7"/>
  <c r="CB1069" i="7"/>
  <c r="CA1069" i="7"/>
  <c r="BZ1069" i="7"/>
  <c r="BY1069" i="7"/>
  <c r="BX1069" i="7"/>
  <c r="BW1069" i="7"/>
  <c r="BV1069" i="7"/>
  <c r="BU1069" i="7"/>
  <c r="DV1063" i="7"/>
  <c r="DU1063" i="7"/>
  <c r="DT1063" i="7"/>
  <c r="DS1063" i="7"/>
  <c r="DR1063" i="7"/>
  <c r="DQ1063" i="7"/>
  <c r="DP1063" i="7"/>
  <c r="DO1063" i="7"/>
  <c r="DN1063" i="7"/>
  <c r="DM1063" i="7"/>
  <c r="DL1063" i="7"/>
  <c r="DK1063" i="7"/>
  <c r="DJ1063" i="7"/>
  <c r="DI1063" i="7"/>
  <c r="DH1063" i="7"/>
  <c r="DG1063" i="7"/>
  <c r="DF1063" i="7"/>
  <c r="DE1063" i="7"/>
  <c r="DD1063" i="7"/>
  <c r="DC1063" i="7"/>
  <c r="DB1063" i="7"/>
  <c r="DA1063" i="7"/>
  <c r="CZ1063" i="7"/>
  <c r="CY1063" i="7"/>
  <c r="CX1063" i="7"/>
  <c r="CW1063" i="7"/>
  <c r="CV1063" i="7"/>
  <c r="CU1063" i="7"/>
  <c r="CT1063" i="7"/>
  <c r="CS1063" i="7"/>
  <c r="CR1063" i="7"/>
  <c r="CQ1063" i="7"/>
  <c r="CP1063" i="7"/>
  <c r="CO1063" i="7"/>
  <c r="CN1063" i="7"/>
  <c r="CM1063" i="7"/>
  <c r="CL1063" i="7"/>
  <c r="CK1063" i="7"/>
  <c r="CJ1063" i="7"/>
  <c r="CI1063" i="7"/>
  <c r="CH1063" i="7"/>
  <c r="CG1063" i="7"/>
  <c r="CF1063" i="7"/>
  <c r="CE1063" i="7"/>
  <c r="CD1063" i="7"/>
  <c r="CC1063" i="7"/>
  <c r="CB1063" i="7"/>
  <c r="CA1063" i="7"/>
  <c r="BZ1063" i="7"/>
  <c r="BY1063" i="7"/>
  <c r="BX1063" i="7"/>
  <c r="BW1063" i="7"/>
  <c r="BV1063" i="7"/>
  <c r="BU1063" i="7"/>
  <c r="DV1057" i="7"/>
  <c r="DU1057" i="7"/>
  <c r="DT1057" i="7"/>
  <c r="DS1057" i="7"/>
  <c r="DR1057" i="7"/>
  <c r="DQ1057" i="7"/>
  <c r="DP1057" i="7"/>
  <c r="DO1057" i="7"/>
  <c r="DN1057" i="7"/>
  <c r="DM1057" i="7"/>
  <c r="DL1057" i="7"/>
  <c r="DK1057" i="7"/>
  <c r="DJ1057" i="7"/>
  <c r="DI1057" i="7"/>
  <c r="DH1057" i="7"/>
  <c r="DG1057" i="7"/>
  <c r="DF1057" i="7"/>
  <c r="DE1057" i="7"/>
  <c r="DD1057" i="7"/>
  <c r="DC1057" i="7"/>
  <c r="DB1057" i="7"/>
  <c r="DA1057" i="7"/>
  <c r="CZ1057" i="7"/>
  <c r="CY1057" i="7"/>
  <c r="CX1057" i="7"/>
  <c r="CW1057" i="7"/>
  <c r="CV1057" i="7"/>
  <c r="CU1057" i="7"/>
  <c r="CT1057" i="7"/>
  <c r="CS1057" i="7"/>
  <c r="CR1057" i="7"/>
  <c r="CQ1057" i="7"/>
  <c r="CP1057" i="7"/>
  <c r="CO1057" i="7"/>
  <c r="CN1057" i="7"/>
  <c r="CM1057" i="7"/>
  <c r="CL1057" i="7"/>
  <c r="CK1057" i="7"/>
  <c r="CJ1057" i="7"/>
  <c r="CI1057" i="7"/>
  <c r="CH1057" i="7"/>
  <c r="CG1057" i="7"/>
  <c r="CF1057" i="7"/>
  <c r="CE1057" i="7"/>
  <c r="CD1057" i="7"/>
  <c r="CC1057" i="7"/>
  <c r="CB1057" i="7"/>
  <c r="CA1057" i="7"/>
  <c r="BZ1057" i="7"/>
  <c r="BY1057" i="7"/>
  <c r="BX1057" i="7"/>
  <c r="BW1057" i="7"/>
  <c r="BV1057" i="7"/>
  <c r="BU1057" i="7"/>
  <c r="DV1051" i="7"/>
  <c r="DU1051" i="7"/>
  <c r="DT1051" i="7"/>
  <c r="DS1051" i="7"/>
  <c r="DR1051" i="7"/>
  <c r="DQ1051" i="7"/>
  <c r="DP1051" i="7"/>
  <c r="DO1051" i="7"/>
  <c r="DN1051" i="7"/>
  <c r="DM1051" i="7"/>
  <c r="DL1051" i="7"/>
  <c r="DK1051" i="7"/>
  <c r="DJ1051" i="7"/>
  <c r="DI1051" i="7"/>
  <c r="DH1051" i="7"/>
  <c r="DG1051" i="7"/>
  <c r="DF1051" i="7"/>
  <c r="DE1051" i="7"/>
  <c r="DD1051" i="7"/>
  <c r="DC1051" i="7"/>
  <c r="DB1051" i="7"/>
  <c r="DA1051" i="7"/>
  <c r="CZ1051" i="7"/>
  <c r="CY1051" i="7"/>
  <c r="CX1051" i="7"/>
  <c r="CW1051" i="7"/>
  <c r="CV1051" i="7"/>
  <c r="CU1051" i="7"/>
  <c r="CT1051" i="7"/>
  <c r="CS1051" i="7"/>
  <c r="CR1051" i="7"/>
  <c r="CQ1051" i="7"/>
  <c r="CP1051" i="7"/>
  <c r="CO1051" i="7"/>
  <c r="CN1051" i="7"/>
  <c r="CM1051" i="7"/>
  <c r="CL1051" i="7"/>
  <c r="CK1051" i="7"/>
  <c r="CJ1051" i="7"/>
  <c r="CI1051" i="7"/>
  <c r="CH1051" i="7"/>
  <c r="CG1051" i="7"/>
  <c r="CF1051" i="7"/>
  <c r="CE1051" i="7"/>
  <c r="CD1051" i="7"/>
  <c r="CC1051" i="7"/>
  <c r="CB1051" i="7"/>
  <c r="CA1051" i="7"/>
  <c r="BZ1051" i="7"/>
  <c r="BY1051" i="7"/>
  <c r="BX1051" i="7"/>
  <c r="BW1051" i="7"/>
  <c r="BV1051" i="7"/>
  <c r="BU1051" i="7"/>
  <c r="DV1042" i="7"/>
  <c r="DU1042" i="7"/>
  <c r="DT1042" i="7"/>
  <c r="DS1042" i="7"/>
  <c r="DR1042" i="7"/>
  <c r="DQ1042" i="7"/>
  <c r="DP1042" i="7"/>
  <c r="DO1042" i="7"/>
  <c r="DN1042" i="7"/>
  <c r="DM1042" i="7"/>
  <c r="DL1042" i="7"/>
  <c r="DK1042" i="7"/>
  <c r="DJ1042" i="7"/>
  <c r="DI1042" i="7"/>
  <c r="DH1042" i="7"/>
  <c r="DG1042" i="7"/>
  <c r="DF1042" i="7"/>
  <c r="DE1042" i="7"/>
  <c r="DD1042" i="7"/>
  <c r="DC1042" i="7"/>
  <c r="DB1042" i="7"/>
  <c r="DA1042" i="7"/>
  <c r="CZ1042" i="7"/>
  <c r="CY1042" i="7"/>
  <c r="CX1042" i="7"/>
  <c r="CW1042" i="7"/>
  <c r="CV1042" i="7"/>
  <c r="CU1042" i="7"/>
  <c r="CT1042" i="7"/>
  <c r="CS1042" i="7"/>
  <c r="CR1042" i="7"/>
  <c r="CQ1042" i="7"/>
  <c r="CP1042" i="7"/>
  <c r="CO1042" i="7"/>
  <c r="CN1042" i="7"/>
  <c r="CM1042" i="7"/>
  <c r="CL1042" i="7"/>
  <c r="CK1042" i="7"/>
  <c r="CJ1042" i="7"/>
  <c r="CI1042" i="7"/>
  <c r="CH1042" i="7"/>
  <c r="CG1042" i="7"/>
  <c r="CF1042" i="7"/>
  <c r="CE1042" i="7"/>
  <c r="CD1042" i="7"/>
  <c r="CC1042" i="7"/>
  <c r="CB1042" i="7"/>
  <c r="CA1042" i="7"/>
  <c r="BZ1042" i="7"/>
  <c r="BY1042" i="7"/>
  <c r="BX1042" i="7"/>
  <c r="BW1042" i="7"/>
  <c r="BV1042" i="7"/>
  <c r="BU1042" i="7"/>
  <c r="DV1036" i="7"/>
  <c r="DU1036" i="7"/>
  <c r="DT1036" i="7"/>
  <c r="DS1036" i="7"/>
  <c r="DR1036" i="7"/>
  <c r="DQ1036" i="7"/>
  <c r="DP1036" i="7"/>
  <c r="DO1036" i="7"/>
  <c r="DN1036" i="7"/>
  <c r="DM1036" i="7"/>
  <c r="DL1036" i="7"/>
  <c r="DK1036" i="7"/>
  <c r="DJ1036" i="7"/>
  <c r="DI1036" i="7"/>
  <c r="DH1036" i="7"/>
  <c r="DG1036" i="7"/>
  <c r="DF1036" i="7"/>
  <c r="DE1036" i="7"/>
  <c r="DD1036" i="7"/>
  <c r="DC1036" i="7"/>
  <c r="DB1036" i="7"/>
  <c r="DA1036" i="7"/>
  <c r="CZ1036" i="7"/>
  <c r="CY1036" i="7"/>
  <c r="CX1036" i="7"/>
  <c r="CW1036" i="7"/>
  <c r="CV1036" i="7"/>
  <c r="CU1036" i="7"/>
  <c r="CT1036" i="7"/>
  <c r="CS1036" i="7"/>
  <c r="CR1036" i="7"/>
  <c r="CQ1036" i="7"/>
  <c r="CP1036" i="7"/>
  <c r="CO1036" i="7"/>
  <c r="CN1036" i="7"/>
  <c r="CM1036" i="7"/>
  <c r="CL1036" i="7"/>
  <c r="CK1036" i="7"/>
  <c r="CJ1036" i="7"/>
  <c r="CI1036" i="7"/>
  <c r="CH1036" i="7"/>
  <c r="CG1036" i="7"/>
  <c r="CF1036" i="7"/>
  <c r="CE1036" i="7"/>
  <c r="CD1036" i="7"/>
  <c r="CC1036" i="7"/>
  <c r="CB1036" i="7"/>
  <c r="CA1036" i="7"/>
  <c r="BZ1036" i="7"/>
  <c r="BY1036" i="7"/>
  <c r="BX1036" i="7"/>
  <c r="BW1036" i="7"/>
  <c r="BV1036" i="7"/>
  <c r="BU1036" i="7"/>
  <c r="DV1030" i="7"/>
  <c r="DU1030" i="7"/>
  <c r="DT1030" i="7"/>
  <c r="DS1030" i="7"/>
  <c r="DR1030" i="7"/>
  <c r="DQ1030" i="7"/>
  <c r="DP1030" i="7"/>
  <c r="DO1030" i="7"/>
  <c r="DN1030" i="7"/>
  <c r="DM1030" i="7"/>
  <c r="DL1030" i="7"/>
  <c r="DK1030" i="7"/>
  <c r="DJ1030" i="7"/>
  <c r="DI1030" i="7"/>
  <c r="DH1030" i="7"/>
  <c r="DG1030" i="7"/>
  <c r="DF1030" i="7"/>
  <c r="DE1030" i="7"/>
  <c r="DD1030" i="7"/>
  <c r="DC1030" i="7"/>
  <c r="DB1030" i="7"/>
  <c r="DA1030" i="7"/>
  <c r="CZ1030" i="7"/>
  <c r="CY1030" i="7"/>
  <c r="CX1030" i="7"/>
  <c r="CW1030" i="7"/>
  <c r="CV1030" i="7"/>
  <c r="CU1030" i="7"/>
  <c r="CT1030" i="7"/>
  <c r="CS1030" i="7"/>
  <c r="CR1030" i="7"/>
  <c r="CQ1030" i="7"/>
  <c r="CP1030" i="7"/>
  <c r="CO1030" i="7"/>
  <c r="CN1030" i="7"/>
  <c r="CM1030" i="7"/>
  <c r="CL1030" i="7"/>
  <c r="CK1030" i="7"/>
  <c r="CJ1030" i="7"/>
  <c r="CI1030" i="7"/>
  <c r="CH1030" i="7"/>
  <c r="CG1030" i="7"/>
  <c r="CF1030" i="7"/>
  <c r="CE1030" i="7"/>
  <c r="CD1030" i="7"/>
  <c r="CC1030" i="7"/>
  <c r="CB1030" i="7"/>
  <c r="CA1030" i="7"/>
  <c r="BZ1030" i="7"/>
  <c r="BY1030" i="7"/>
  <c r="BX1030" i="7"/>
  <c r="BW1030" i="7"/>
  <c r="BV1030" i="7"/>
  <c r="BU1030" i="7"/>
  <c r="DV1024" i="7"/>
  <c r="DU1024" i="7"/>
  <c r="DT1024" i="7"/>
  <c r="DS1024" i="7"/>
  <c r="DR1024" i="7"/>
  <c r="DQ1024" i="7"/>
  <c r="DP1024" i="7"/>
  <c r="DO1024" i="7"/>
  <c r="DN1024" i="7"/>
  <c r="DM1024" i="7"/>
  <c r="DL1024" i="7"/>
  <c r="DK1024" i="7"/>
  <c r="DJ1024" i="7"/>
  <c r="DI1024" i="7"/>
  <c r="DH1024" i="7"/>
  <c r="DG1024" i="7"/>
  <c r="DF1024" i="7"/>
  <c r="DE1024" i="7"/>
  <c r="DD1024" i="7"/>
  <c r="DC1024" i="7"/>
  <c r="DB1024" i="7"/>
  <c r="DA1024" i="7"/>
  <c r="CZ1024" i="7"/>
  <c r="CY1024" i="7"/>
  <c r="CX1024" i="7"/>
  <c r="CW1024" i="7"/>
  <c r="CV1024" i="7"/>
  <c r="CU1024" i="7"/>
  <c r="CT1024" i="7"/>
  <c r="CS1024" i="7"/>
  <c r="CR1024" i="7"/>
  <c r="CQ1024" i="7"/>
  <c r="CP1024" i="7"/>
  <c r="CO1024" i="7"/>
  <c r="CN1024" i="7"/>
  <c r="CM1024" i="7"/>
  <c r="CL1024" i="7"/>
  <c r="CK1024" i="7"/>
  <c r="CJ1024" i="7"/>
  <c r="CI1024" i="7"/>
  <c r="CH1024" i="7"/>
  <c r="CG1024" i="7"/>
  <c r="CF1024" i="7"/>
  <c r="CE1024" i="7"/>
  <c r="CD1024" i="7"/>
  <c r="CC1024" i="7"/>
  <c r="CB1024" i="7"/>
  <c r="CA1024" i="7"/>
  <c r="BZ1024" i="7"/>
  <c r="BY1024" i="7"/>
  <c r="BX1024" i="7"/>
  <c r="BW1024" i="7"/>
  <c r="BV1024" i="7"/>
  <c r="BU1024" i="7"/>
  <c r="DV1018" i="7"/>
  <c r="DU1018" i="7"/>
  <c r="DT1018" i="7"/>
  <c r="DS1018" i="7"/>
  <c r="DR1018" i="7"/>
  <c r="DQ1018" i="7"/>
  <c r="DP1018" i="7"/>
  <c r="DO1018" i="7"/>
  <c r="DN1018" i="7"/>
  <c r="DM1018" i="7"/>
  <c r="DL1018" i="7"/>
  <c r="DK1018" i="7"/>
  <c r="DJ1018" i="7"/>
  <c r="DI1018" i="7"/>
  <c r="DH1018" i="7"/>
  <c r="DG1018" i="7"/>
  <c r="DF1018" i="7"/>
  <c r="DE1018" i="7"/>
  <c r="DD1018" i="7"/>
  <c r="DC1018" i="7"/>
  <c r="DB1018" i="7"/>
  <c r="DA1018" i="7"/>
  <c r="CZ1018" i="7"/>
  <c r="CY1018" i="7"/>
  <c r="CX1018" i="7"/>
  <c r="CW1018" i="7"/>
  <c r="CV1018" i="7"/>
  <c r="CU1018" i="7"/>
  <c r="CT1018" i="7"/>
  <c r="CS1018" i="7"/>
  <c r="CR1018" i="7"/>
  <c r="CQ1018" i="7"/>
  <c r="CP1018" i="7"/>
  <c r="CO1018" i="7"/>
  <c r="CN1018" i="7"/>
  <c r="CM1018" i="7"/>
  <c r="CL1018" i="7"/>
  <c r="CK1018" i="7"/>
  <c r="CJ1018" i="7"/>
  <c r="CI1018" i="7"/>
  <c r="CH1018" i="7"/>
  <c r="CG1018" i="7"/>
  <c r="CF1018" i="7"/>
  <c r="CE1018" i="7"/>
  <c r="CD1018" i="7"/>
  <c r="CC1018" i="7"/>
  <c r="CB1018" i="7"/>
  <c r="CA1018" i="7"/>
  <c r="BZ1018" i="7"/>
  <c r="BY1018" i="7"/>
  <c r="BX1018" i="7"/>
  <c r="BW1018" i="7"/>
  <c r="BV1018" i="7"/>
  <c r="BU1018" i="7"/>
  <c r="DV1012" i="7"/>
  <c r="DU1012" i="7"/>
  <c r="DT1012" i="7"/>
  <c r="DS1012" i="7"/>
  <c r="DR1012" i="7"/>
  <c r="DQ1012" i="7"/>
  <c r="DP1012" i="7"/>
  <c r="DO1012" i="7"/>
  <c r="DN1012" i="7"/>
  <c r="DM1012" i="7"/>
  <c r="DL1012" i="7"/>
  <c r="DK1012" i="7"/>
  <c r="DJ1012" i="7"/>
  <c r="DI1012" i="7"/>
  <c r="DH1012" i="7"/>
  <c r="DG1012" i="7"/>
  <c r="DF1012" i="7"/>
  <c r="DE1012" i="7"/>
  <c r="DD1012" i="7"/>
  <c r="DC1012" i="7"/>
  <c r="DB1012" i="7"/>
  <c r="DA1012" i="7"/>
  <c r="CZ1012" i="7"/>
  <c r="CY1012" i="7"/>
  <c r="CX1012" i="7"/>
  <c r="CW1012" i="7"/>
  <c r="CV1012" i="7"/>
  <c r="CU1012" i="7"/>
  <c r="CT1012" i="7"/>
  <c r="CS1012" i="7"/>
  <c r="CR1012" i="7"/>
  <c r="CQ1012" i="7"/>
  <c r="CP1012" i="7"/>
  <c r="CO1012" i="7"/>
  <c r="CN1012" i="7"/>
  <c r="CM1012" i="7"/>
  <c r="CL1012" i="7"/>
  <c r="CK1012" i="7"/>
  <c r="CJ1012" i="7"/>
  <c r="CI1012" i="7"/>
  <c r="CH1012" i="7"/>
  <c r="CG1012" i="7"/>
  <c r="CF1012" i="7"/>
  <c r="CE1012" i="7"/>
  <c r="CD1012" i="7"/>
  <c r="CC1012" i="7"/>
  <c r="CB1012" i="7"/>
  <c r="CA1012" i="7"/>
  <c r="BZ1012" i="7"/>
  <c r="BY1012" i="7"/>
  <c r="BX1012" i="7"/>
  <c r="BW1012" i="7"/>
  <c r="BV1012" i="7"/>
  <c r="BU1012" i="7"/>
  <c r="DV1006" i="7"/>
  <c r="DU1006" i="7"/>
  <c r="DT1006" i="7"/>
  <c r="DS1006" i="7"/>
  <c r="DR1006" i="7"/>
  <c r="DQ1006" i="7"/>
  <c r="DP1006" i="7"/>
  <c r="DO1006" i="7"/>
  <c r="DN1006" i="7"/>
  <c r="DM1006" i="7"/>
  <c r="DL1006" i="7"/>
  <c r="DK1006" i="7"/>
  <c r="DJ1006" i="7"/>
  <c r="DI1006" i="7"/>
  <c r="DH1006" i="7"/>
  <c r="DG1006" i="7"/>
  <c r="DF1006" i="7"/>
  <c r="DE1006" i="7"/>
  <c r="DD1006" i="7"/>
  <c r="DC1006" i="7"/>
  <c r="DB1006" i="7"/>
  <c r="DA1006" i="7"/>
  <c r="CZ1006" i="7"/>
  <c r="CY1006" i="7"/>
  <c r="CX1006" i="7"/>
  <c r="CW1006" i="7"/>
  <c r="CV1006" i="7"/>
  <c r="CU1006" i="7"/>
  <c r="CT1006" i="7"/>
  <c r="CS1006" i="7"/>
  <c r="CR1006" i="7"/>
  <c r="CQ1006" i="7"/>
  <c r="CP1006" i="7"/>
  <c r="CO1006" i="7"/>
  <c r="CN1006" i="7"/>
  <c r="CM1006" i="7"/>
  <c r="CL1006" i="7"/>
  <c r="CK1006" i="7"/>
  <c r="CJ1006" i="7"/>
  <c r="CI1006" i="7"/>
  <c r="CH1006" i="7"/>
  <c r="CG1006" i="7"/>
  <c r="CF1006" i="7"/>
  <c r="CE1006" i="7"/>
  <c r="CD1006" i="7"/>
  <c r="CC1006" i="7"/>
  <c r="CB1006" i="7"/>
  <c r="CA1006" i="7"/>
  <c r="BZ1006" i="7"/>
  <c r="BY1006" i="7"/>
  <c r="BX1006" i="7"/>
  <c r="BW1006" i="7"/>
  <c r="BV1006" i="7"/>
  <c r="BU1006" i="7"/>
  <c r="DV1002" i="7"/>
  <c r="DU1002" i="7"/>
  <c r="DT1002" i="7"/>
  <c r="DS1002" i="7"/>
  <c r="DR1002" i="7"/>
  <c r="DQ1002" i="7"/>
  <c r="DP1002" i="7"/>
  <c r="DO1002" i="7"/>
  <c r="DN1002" i="7"/>
  <c r="DM1002" i="7"/>
  <c r="DL1002" i="7"/>
  <c r="DK1002" i="7"/>
  <c r="DJ1002" i="7"/>
  <c r="DI1002" i="7"/>
  <c r="DH1002" i="7"/>
  <c r="DG1002" i="7"/>
  <c r="DF1002" i="7"/>
  <c r="DE1002" i="7"/>
  <c r="DD1002" i="7"/>
  <c r="DC1002" i="7"/>
  <c r="DB1002" i="7"/>
  <c r="DA1002" i="7"/>
  <c r="CZ1002" i="7"/>
  <c r="CY1002" i="7"/>
  <c r="CX1002" i="7"/>
  <c r="CW1002" i="7"/>
  <c r="CV1002" i="7"/>
  <c r="CU1002" i="7"/>
  <c r="CT1002" i="7"/>
  <c r="CS1002" i="7"/>
  <c r="CR1002" i="7"/>
  <c r="CQ1002" i="7"/>
  <c r="CP1002" i="7"/>
  <c r="CO1002" i="7"/>
  <c r="CN1002" i="7"/>
  <c r="CM1002" i="7"/>
  <c r="CL1002" i="7"/>
  <c r="CK1002" i="7"/>
  <c r="CJ1002" i="7"/>
  <c r="CI1002" i="7"/>
  <c r="CH1002" i="7"/>
  <c r="CG1002" i="7"/>
  <c r="CF1002" i="7"/>
  <c r="CE1002" i="7"/>
  <c r="CD1002" i="7"/>
  <c r="CC1002" i="7"/>
  <c r="CB1002" i="7"/>
  <c r="CA1002" i="7"/>
  <c r="BZ1002" i="7"/>
  <c r="BY1002" i="7"/>
  <c r="BX1002" i="7"/>
  <c r="BW1002" i="7"/>
  <c r="BV1002" i="7"/>
  <c r="BU1002" i="7"/>
  <c r="DV996" i="7"/>
  <c r="DU996" i="7"/>
  <c r="DT996" i="7"/>
  <c r="DS996" i="7"/>
  <c r="DR996" i="7"/>
  <c r="DQ996" i="7"/>
  <c r="DP996" i="7"/>
  <c r="DO996" i="7"/>
  <c r="DN996" i="7"/>
  <c r="DM996" i="7"/>
  <c r="DL996" i="7"/>
  <c r="DK996" i="7"/>
  <c r="DJ996" i="7"/>
  <c r="DI996" i="7"/>
  <c r="DH996" i="7"/>
  <c r="DG996" i="7"/>
  <c r="DF996" i="7"/>
  <c r="DE996" i="7"/>
  <c r="DD996" i="7"/>
  <c r="DC996" i="7"/>
  <c r="DB996" i="7"/>
  <c r="DA996" i="7"/>
  <c r="CZ996" i="7"/>
  <c r="CY996" i="7"/>
  <c r="CX996" i="7"/>
  <c r="CW996" i="7"/>
  <c r="CV996" i="7"/>
  <c r="CU996" i="7"/>
  <c r="CT996" i="7"/>
  <c r="CS996" i="7"/>
  <c r="CR996" i="7"/>
  <c r="CQ996" i="7"/>
  <c r="CP996" i="7"/>
  <c r="CO996" i="7"/>
  <c r="CN996" i="7"/>
  <c r="CM996" i="7"/>
  <c r="CL996" i="7"/>
  <c r="CK996" i="7"/>
  <c r="CJ996" i="7"/>
  <c r="CI996" i="7"/>
  <c r="CH996" i="7"/>
  <c r="CG996" i="7"/>
  <c r="CF996" i="7"/>
  <c r="CE996" i="7"/>
  <c r="CD996" i="7"/>
  <c r="CC996" i="7"/>
  <c r="CB996" i="7"/>
  <c r="CA996" i="7"/>
  <c r="BZ996" i="7"/>
  <c r="BY996" i="7"/>
  <c r="BX996" i="7"/>
  <c r="BW996" i="7"/>
  <c r="BV996" i="7"/>
  <c r="BU996" i="7"/>
  <c r="DV990" i="7"/>
  <c r="DU990" i="7"/>
  <c r="DT990" i="7"/>
  <c r="DS990" i="7"/>
  <c r="DR990" i="7"/>
  <c r="DQ990" i="7"/>
  <c r="DP990" i="7"/>
  <c r="DO990" i="7"/>
  <c r="DN990" i="7"/>
  <c r="DM990" i="7"/>
  <c r="DL990" i="7"/>
  <c r="DK990" i="7"/>
  <c r="DJ990" i="7"/>
  <c r="DI990" i="7"/>
  <c r="DH990" i="7"/>
  <c r="DG990" i="7"/>
  <c r="DF990" i="7"/>
  <c r="DE990" i="7"/>
  <c r="DD990" i="7"/>
  <c r="DC990" i="7"/>
  <c r="DB990" i="7"/>
  <c r="DA990" i="7"/>
  <c r="CZ990" i="7"/>
  <c r="CY990" i="7"/>
  <c r="CX990" i="7"/>
  <c r="CW990" i="7"/>
  <c r="CV990" i="7"/>
  <c r="CU990" i="7"/>
  <c r="CT990" i="7"/>
  <c r="CS990" i="7"/>
  <c r="CR990" i="7"/>
  <c r="CQ990" i="7"/>
  <c r="CP990" i="7"/>
  <c r="CO990" i="7"/>
  <c r="CN990" i="7"/>
  <c r="CM990" i="7"/>
  <c r="CL990" i="7"/>
  <c r="CK990" i="7"/>
  <c r="CJ990" i="7"/>
  <c r="CI990" i="7"/>
  <c r="CH990" i="7"/>
  <c r="CG990" i="7"/>
  <c r="CF990" i="7"/>
  <c r="CE990" i="7"/>
  <c r="CD990" i="7"/>
  <c r="CC990" i="7"/>
  <c r="CB990" i="7"/>
  <c r="CA990" i="7"/>
  <c r="BZ990" i="7"/>
  <c r="BY990" i="7"/>
  <c r="BX990" i="7"/>
  <c r="BW990" i="7"/>
  <c r="BV990" i="7"/>
  <c r="BU990" i="7"/>
  <c r="DV984" i="7"/>
  <c r="DU984" i="7"/>
  <c r="DT984" i="7"/>
  <c r="DS984" i="7"/>
  <c r="DR984" i="7"/>
  <c r="DQ984" i="7"/>
  <c r="DP984" i="7"/>
  <c r="DO984" i="7"/>
  <c r="DN984" i="7"/>
  <c r="DM984" i="7"/>
  <c r="DL984" i="7"/>
  <c r="DK984" i="7"/>
  <c r="DJ984" i="7"/>
  <c r="DI984" i="7"/>
  <c r="DH984" i="7"/>
  <c r="DG984" i="7"/>
  <c r="DF984" i="7"/>
  <c r="DE984" i="7"/>
  <c r="DD984" i="7"/>
  <c r="DC984" i="7"/>
  <c r="DB984" i="7"/>
  <c r="DA984" i="7"/>
  <c r="CZ984" i="7"/>
  <c r="CY984" i="7"/>
  <c r="CX984" i="7"/>
  <c r="CW984" i="7"/>
  <c r="CV984" i="7"/>
  <c r="CU984" i="7"/>
  <c r="CT984" i="7"/>
  <c r="CS984" i="7"/>
  <c r="CR984" i="7"/>
  <c r="CQ984" i="7"/>
  <c r="CP984" i="7"/>
  <c r="CO984" i="7"/>
  <c r="CN984" i="7"/>
  <c r="CM984" i="7"/>
  <c r="CL984" i="7"/>
  <c r="CK984" i="7"/>
  <c r="CJ984" i="7"/>
  <c r="CI984" i="7"/>
  <c r="CH984" i="7"/>
  <c r="CG984" i="7"/>
  <c r="CF984" i="7"/>
  <c r="CE984" i="7"/>
  <c r="CD984" i="7"/>
  <c r="CC984" i="7"/>
  <c r="CB984" i="7"/>
  <c r="CA984" i="7"/>
  <c r="BZ984" i="7"/>
  <c r="BY984" i="7"/>
  <c r="BX984" i="7"/>
  <c r="BW984" i="7"/>
  <c r="BV984" i="7"/>
  <c r="BU984" i="7"/>
  <c r="DV977" i="7"/>
  <c r="DU977" i="7"/>
  <c r="DT977" i="7"/>
  <c r="DS977" i="7"/>
  <c r="DR977" i="7"/>
  <c r="DQ977" i="7"/>
  <c r="DP977" i="7"/>
  <c r="DO977" i="7"/>
  <c r="DN977" i="7"/>
  <c r="DM977" i="7"/>
  <c r="DL977" i="7"/>
  <c r="DK977" i="7"/>
  <c r="DJ977" i="7"/>
  <c r="DI977" i="7"/>
  <c r="DH977" i="7"/>
  <c r="DG977" i="7"/>
  <c r="DF977" i="7"/>
  <c r="DE977" i="7"/>
  <c r="DD977" i="7"/>
  <c r="DC977" i="7"/>
  <c r="DB977" i="7"/>
  <c r="DA977" i="7"/>
  <c r="CZ977" i="7"/>
  <c r="CY977" i="7"/>
  <c r="CX977" i="7"/>
  <c r="CW977" i="7"/>
  <c r="CV977" i="7"/>
  <c r="CU977" i="7"/>
  <c r="CT977" i="7"/>
  <c r="CS977" i="7"/>
  <c r="CR977" i="7"/>
  <c r="CQ977" i="7"/>
  <c r="CP977" i="7"/>
  <c r="CO977" i="7"/>
  <c r="CN977" i="7"/>
  <c r="CM977" i="7"/>
  <c r="CL977" i="7"/>
  <c r="CK977" i="7"/>
  <c r="CJ977" i="7"/>
  <c r="CI977" i="7"/>
  <c r="CH977" i="7"/>
  <c r="CG977" i="7"/>
  <c r="CF977" i="7"/>
  <c r="CE977" i="7"/>
  <c r="CD977" i="7"/>
  <c r="CC977" i="7"/>
  <c r="CB977" i="7"/>
  <c r="CA977" i="7"/>
  <c r="BZ977" i="7"/>
  <c r="BY977" i="7"/>
  <c r="BX977" i="7"/>
  <c r="BW977" i="7"/>
  <c r="BV977" i="7"/>
  <c r="BU977" i="7"/>
  <c r="DV971" i="7"/>
  <c r="DU971" i="7"/>
  <c r="DT971" i="7"/>
  <c r="DS971" i="7"/>
  <c r="DR971" i="7"/>
  <c r="DQ971" i="7"/>
  <c r="DP971" i="7"/>
  <c r="DO971" i="7"/>
  <c r="DN971" i="7"/>
  <c r="DM971" i="7"/>
  <c r="DL971" i="7"/>
  <c r="DK971" i="7"/>
  <c r="DJ971" i="7"/>
  <c r="DI971" i="7"/>
  <c r="DH971" i="7"/>
  <c r="DG971" i="7"/>
  <c r="DF971" i="7"/>
  <c r="DE971" i="7"/>
  <c r="DD971" i="7"/>
  <c r="DC971" i="7"/>
  <c r="DB971" i="7"/>
  <c r="DA971" i="7"/>
  <c r="CZ971" i="7"/>
  <c r="CY971" i="7"/>
  <c r="CX971" i="7"/>
  <c r="CW971" i="7"/>
  <c r="CV971" i="7"/>
  <c r="CU971" i="7"/>
  <c r="CT971" i="7"/>
  <c r="CS971" i="7"/>
  <c r="CR971" i="7"/>
  <c r="CQ971" i="7"/>
  <c r="CP971" i="7"/>
  <c r="CO971" i="7"/>
  <c r="CN971" i="7"/>
  <c r="CM971" i="7"/>
  <c r="CL971" i="7"/>
  <c r="CK971" i="7"/>
  <c r="CJ971" i="7"/>
  <c r="CI971" i="7"/>
  <c r="CH971" i="7"/>
  <c r="CG971" i="7"/>
  <c r="CF971" i="7"/>
  <c r="CE971" i="7"/>
  <c r="CD971" i="7"/>
  <c r="CC971" i="7"/>
  <c r="CB971" i="7"/>
  <c r="CA971" i="7"/>
  <c r="BZ971" i="7"/>
  <c r="BY971" i="7"/>
  <c r="BX971" i="7"/>
  <c r="BW971" i="7"/>
  <c r="BV971" i="7"/>
  <c r="BU971" i="7"/>
  <c r="DV968" i="7"/>
  <c r="DU968" i="7"/>
  <c r="DT968" i="7"/>
  <c r="DS968" i="7"/>
  <c r="DR968" i="7"/>
  <c r="DQ968" i="7"/>
  <c r="DP968" i="7"/>
  <c r="DO968" i="7"/>
  <c r="DN968" i="7"/>
  <c r="DM968" i="7"/>
  <c r="DL968" i="7"/>
  <c r="DK968" i="7"/>
  <c r="DJ968" i="7"/>
  <c r="DI968" i="7"/>
  <c r="DH968" i="7"/>
  <c r="DG968" i="7"/>
  <c r="DF968" i="7"/>
  <c r="DE968" i="7"/>
  <c r="DD968" i="7"/>
  <c r="DC968" i="7"/>
  <c r="DB968" i="7"/>
  <c r="DA968" i="7"/>
  <c r="CZ968" i="7"/>
  <c r="CY968" i="7"/>
  <c r="CX968" i="7"/>
  <c r="CW968" i="7"/>
  <c r="CV968" i="7"/>
  <c r="CU968" i="7"/>
  <c r="CT968" i="7"/>
  <c r="CS968" i="7"/>
  <c r="CR968" i="7"/>
  <c r="CQ968" i="7"/>
  <c r="CP968" i="7"/>
  <c r="CO968" i="7"/>
  <c r="CN968" i="7"/>
  <c r="CM968" i="7"/>
  <c r="CL968" i="7"/>
  <c r="CK968" i="7"/>
  <c r="CJ968" i="7"/>
  <c r="CI968" i="7"/>
  <c r="CH968" i="7"/>
  <c r="CG968" i="7"/>
  <c r="CF968" i="7"/>
  <c r="CE968" i="7"/>
  <c r="CD968" i="7"/>
  <c r="CC968" i="7"/>
  <c r="CB968" i="7"/>
  <c r="CA968" i="7"/>
  <c r="BZ968" i="7"/>
  <c r="BY968" i="7"/>
  <c r="BX968" i="7"/>
  <c r="BW968" i="7"/>
  <c r="BV968" i="7"/>
  <c r="BU968" i="7"/>
  <c r="DV962" i="7"/>
  <c r="DU962" i="7"/>
  <c r="DT962" i="7"/>
  <c r="DS962" i="7"/>
  <c r="DR962" i="7"/>
  <c r="DQ962" i="7"/>
  <c r="DP962" i="7"/>
  <c r="DO962" i="7"/>
  <c r="DN962" i="7"/>
  <c r="DM962" i="7"/>
  <c r="DL962" i="7"/>
  <c r="DK962" i="7"/>
  <c r="DJ962" i="7"/>
  <c r="DI962" i="7"/>
  <c r="DH962" i="7"/>
  <c r="DG962" i="7"/>
  <c r="DF962" i="7"/>
  <c r="DE962" i="7"/>
  <c r="DD962" i="7"/>
  <c r="DC962" i="7"/>
  <c r="DB962" i="7"/>
  <c r="DA962" i="7"/>
  <c r="CZ962" i="7"/>
  <c r="CY962" i="7"/>
  <c r="CX962" i="7"/>
  <c r="CW962" i="7"/>
  <c r="CV962" i="7"/>
  <c r="CU962" i="7"/>
  <c r="CT962" i="7"/>
  <c r="CS962" i="7"/>
  <c r="CR962" i="7"/>
  <c r="CQ962" i="7"/>
  <c r="CP962" i="7"/>
  <c r="CO962" i="7"/>
  <c r="CN962" i="7"/>
  <c r="CM962" i="7"/>
  <c r="CL962" i="7"/>
  <c r="CK962" i="7"/>
  <c r="CJ962" i="7"/>
  <c r="CI962" i="7"/>
  <c r="CH962" i="7"/>
  <c r="CG962" i="7"/>
  <c r="CF962" i="7"/>
  <c r="CE962" i="7"/>
  <c r="CD962" i="7"/>
  <c r="CC962" i="7"/>
  <c r="CB962" i="7"/>
  <c r="CA962" i="7"/>
  <c r="BZ962" i="7"/>
  <c r="BY962" i="7"/>
  <c r="BX962" i="7"/>
  <c r="BW962" i="7"/>
  <c r="BV962" i="7"/>
  <c r="BU962" i="7"/>
  <c r="DV956" i="7"/>
  <c r="DU956" i="7"/>
  <c r="DT956" i="7"/>
  <c r="DS956" i="7"/>
  <c r="DR956" i="7"/>
  <c r="DQ956" i="7"/>
  <c r="DP956" i="7"/>
  <c r="DO956" i="7"/>
  <c r="DN956" i="7"/>
  <c r="DM956" i="7"/>
  <c r="DL956" i="7"/>
  <c r="DK956" i="7"/>
  <c r="DJ956" i="7"/>
  <c r="DI956" i="7"/>
  <c r="DH956" i="7"/>
  <c r="DG956" i="7"/>
  <c r="DF956" i="7"/>
  <c r="DE956" i="7"/>
  <c r="DD956" i="7"/>
  <c r="DC956" i="7"/>
  <c r="DB956" i="7"/>
  <c r="DA956" i="7"/>
  <c r="CZ956" i="7"/>
  <c r="CY956" i="7"/>
  <c r="CX956" i="7"/>
  <c r="CW956" i="7"/>
  <c r="CV956" i="7"/>
  <c r="CU956" i="7"/>
  <c r="CT956" i="7"/>
  <c r="CS956" i="7"/>
  <c r="CR956" i="7"/>
  <c r="CQ956" i="7"/>
  <c r="CP956" i="7"/>
  <c r="CO956" i="7"/>
  <c r="CN956" i="7"/>
  <c r="CM956" i="7"/>
  <c r="CL956" i="7"/>
  <c r="CK956" i="7"/>
  <c r="CJ956" i="7"/>
  <c r="CI956" i="7"/>
  <c r="CH956" i="7"/>
  <c r="CG956" i="7"/>
  <c r="CF956" i="7"/>
  <c r="CE956" i="7"/>
  <c r="CD956" i="7"/>
  <c r="CC956" i="7"/>
  <c r="CB956" i="7"/>
  <c r="CA956" i="7"/>
  <c r="BZ956" i="7"/>
  <c r="BY956" i="7"/>
  <c r="BX956" i="7"/>
  <c r="BW956" i="7"/>
  <c r="BV956" i="7"/>
  <c r="BU956" i="7"/>
  <c r="DV944" i="7"/>
  <c r="DU944" i="7"/>
  <c r="DT944" i="7"/>
  <c r="DS944" i="7"/>
  <c r="DR944" i="7"/>
  <c r="DQ944" i="7"/>
  <c r="DP944" i="7"/>
  <c r="DO944" i="7"/>
  <c r="DN944" i="7"/>
  <c r="DM944" i="7"/>
  <c r="DL944" i="7"/>
  <c r="DK944" i="7"/>
  <c r="DJ944" i="7"/>
  <c r="DI944" i="7"/>
  <c r="DH944" i="7"/>
  <c r="DG944" i="7"/>
  <c r="DF944" i="7"/>
  <c r="DE944" i="7"/>
  <c r="DD944" i="7"/>
  <c r="DC944" i="7"/>
  <c r="DB944" i="7"/>
  <c r="DA944" i="7"/>
  <c r="CZ944" i="7"/>
  <c r="CY944" i="7"/>
  <c r="CX944" i="7"/>
  <c r="CW944" i="7"/>
  <c r="CV944" i="7"/>
  <c r="CU944" i="7"/>
  <c r="CT944" i="7"/>
  <c r="CS944" i="7"/>
  <c r="CR944" i="7"/>
  <c r="CQ944" i="7"/>
  <c r="CP944" i="7"/>
  <c r="CO944" i="7"/>
  <c r="CN944" i="7"/>
  <c r="CM944" i="7"/>
  <c r="CL944" i="7"/>
  <c r="CK944" i="7"/>
  <c r="CJ944" i="7"/>
  <c r="CI944" i="7"/>
  <c r="CH944" i="7"/>
  <c r="CG944" i="7"/>
  <c r="CF944" i="7"/>
  <c r="CE944" i="7"/>
  <c r="CD944" i="7"/>
  <c r="CC944" i="7"/>
  <c r="CB944" i="7"/>
  <c r="CA944" i="7"/>
  <c r="BZ944" i="7"/>
  <c r="BY944" i="7"/>
  <c r="BX944" i="7"/>
  <c r="BW944" i="7"/>
  <c r="BV944" i="7"/>
  <c r="BU944" i="7"/>
  <c r="DV950" i="7"/>
  <c r="DU950" i="7"/>
  <c r="DT950" i="7"/>
  <c r="DS950" i="7"/>
  <c r="DR950" i="7"/>
  <c r="DQ950" i="7"/>
  <c r="DP950" i="7"/>
  <c r="DO950" i="7"/>
  <c r="DN950" i="7"/>
  <c r="DM950" i="7"/>
  <c r="DL950" i="7"/>
  <c r="DK950" i="7"/>
  <c r="DJ950" i="7"/>
  <c r="DI950" i="7"/>
  <c r="DH950" i="7"/>
  <c r="DG950" i="7"/>
  <c r="DF950" i="7"/>
  <c r="DE950" i="7"/>
  <c r="DD950" i="7"/>
  <c r="DC950" i="7"/>
  <c r="DB950" i="7"/>
  <c r="DA950" i="7"/>
  <c r="CZ950" i="7"/>
  <c r="CY950" i="7"/>
  <c r="CX950" i="7"/>
  <c r="CW950" i="7"/>
  <c r="CV950" i="7"/>
  <c r="CU950" i="7"/>
  <c r="CT950" i="7"/>
  <c r="CS950" i="7"/>
  <c r="CR950" i="7"/>
  <c r="CQ950" i="7"/>
  <c r="CP950" i="7"/>
  <c r="CO950" i="7"/>
  <c r="CN950" i="7"/>
  <c r="CM950" i="7"/>
  <c r="CL950" i="7"/>
  <c r="CK950" i="7"/>
  <c r="CJ950" i="7"/>
  <c r="CI950" i="7"/>
  <c r="CH950" i="7"/>
  <c r="CG950" i="7"/>
  <c r="CF950" i="7"/>
  <c r="CE950" i="7"/>
  <c r="CD950" i="7"/>
  <c r="CC950" i="7"/>
  <c r="CB950" i="7"/>
  <c r="CA950" i="7"/>
  <c r="BZ950" i="7"/>
  <c r="BY950" i="7"/>
  <c r="BX950" i="7"/>
  <c r="BW950" i="7"/>
  <c r="BV950" i="7"/>
  <c r="BU950" i="7"/>
  <c r="DV938" i="7"/>
  <c r="DU938" i="7"/>
  <c r="DT938" i="7"/>
  <c r="DS938" i="7"/>
  <c r="DR938" i="7"/>
  <c r="DQ938" i="7"/>
  <c r="DP938" i="7"/>
  <c r="DO938" i="7"/>
  <c r="DN938" i="7"/>
  <c r="DM938" i="7"/>
  <c r="DL938" i="7"/>
  <c r="DK938" i="7"/>
  <c r="DJ938" i="7"/>
  <c r="DI938" i="7"/>
  <c r="DH938" i="7"/>
  <c r="DG938" i="7"/>
  <c r="DF938" i="7"/>
  <c r="DE938" i="7"/>
  <c r="DD938" i="7"/>
  <c r="DC938" i="7"/>
  <c r="DB938" i="7"/>
  <c r="DA938" i="7"/>
  <c r="CZ938" i="7"/>
  <c r="CY938" i="7"/>
  <c r="CX938" i="7"/>
  <c r="CW938" i="7"/>
  <c r="CV938" i="7"/>
  <c r="CU938" i="7"/>
  <c r="CT938" i="7"/>
  <c r="CS938" i="7"/>
  <c r="CR938" i="7"/>
  <c r="CQ938" i="7"/>
  <c r="CP938" i="7"/>
  <c r="CO938" i="7"/>
  <c r="CN938" i="7"/>
  <c r="CM938" i="7"/>
  <c r="CL938" i="7"/>
  <c r="CK938" i="7"/>
  <c r="CJ938" i="7"/>
  <c r="CI938" i="7"/>
  <c r="CH938" i="7"/>
  <c r="CG938" i="7"/>
  <c r="CF938" i="7"/>
  <c r="CE938" i="7"/>
  <c r="CD938" i="7"/>
  <c r="CC938" i="7"/>
  <c r="CB938" i="7"/>
  <c r="CA938" i="7"/>
  <c r="BZ938" i="7"/>
  <c r="BY938" i="7"/>
  <c r="BX938" i="7"/>
  <c r="BW938" i="7"/>
  <c r="BV938" i="7"/>
  <c r="BU938" i="7"/>
  <c r="DV932" i="7"/>
  <c r="DU932" i="7"/>
  <c r="DT932" i="7"/>
  <c r="DS932" i="7"/>
  <c r="DR932" i="7"/>
  <c r="DQ932" i="7"/>
  <c r="DP932" i="7"/>
  <c r="DO932" i="7"/>
  <c r="DN932" i="7"/>
  <c r="DM932" i="7"/>
  <c r="DL932" i="7"/>
  <c r="DK932" i="7"/>
  <c r="DJ932" i="7"/>
  <c r="DI932" i="7"/>
  <c r="DH932" i="7"/>
  <c r="DG932" i="7"/>
  <c r="DF932" i="7"/>
  <c r="DE932" i="7"/>
  <c r="DD932" i="7"/>
  <c r="DC932" i="7"/>
  <c r="DB932" i="7"/>
  <c r="DA932" i="7"/>
  <c r="CZ932" i="7"/>
  <c r="CY932" i="7"/>
  <c r="CX932" i="7"/>
  <c r="CW932" i="7"/>
  <c r="CV932" i="7"/>
  <c r="CU932" i="7"/>
  <c r="CT932" i="7"/>
  <c r="CS932" i="7"/>
  <c r="CR932" i="7"/>
  <c r="CQ932" i="7"/>
  <c r="CP932" i="7"/>
  <c r="CO932" i="7"/>
  <c r="CN932" i="7"/>
  <c r="CM932" i="7"/>
  <c r="CL932" i="7"/>
  <c r="CK932" i="7"/>
  <c r="CJ932" i="7"/>
  <c r="CI932" i="7"/>
  <c r="CH932" i="7"/>
  <c r="CG932" i="7"/>
  <c r="CF932" i="7"/>
  <c r="CE932" i="7"/>
  <c r="CD932" i="7"/>
  <c r="CC932" i="7"/>
  <c r="CB932" i="7"/>
  <c r="CA932" i="7"/>
  <c r="BZ932" i="7"/>
  <c r="BY932" i="7"/>
  <c r="BX932" i="7"/>
  <c r="BW932" i="7"/>
  <c r="BV932" i="7"/>
  <c r="BU932" i="7"/>
  <c r="DV926" i="7"/>
  <c r="DU926" i="7"/>
  <c r="DT926" i="7"/>
  <c r="DS926" i="7"/>
  <c r="DR926" i="7"/>
  <c r="DQ926" i="7"/>
  <c r="DP926" i="7"/>
  <c r="DO926" i="7"/>
  <c r="DN926" i="7"/>
  <c r="DM926" i="7"/>
  <c r="DL926" i="7"/>
  <c r="DK926" i="7"/>
  <c r="DJ926" i="7"/>
  <c r="DI926" i="7"/>
  <c r="DH926" i="7"/>
  <c r="DG926" i="7"/>
  <c r="DF926" i="7"/>
  <c r="DE926" i="7"/>
  <c r="DD926" i="7"/>
  <c r="DC926" i="7"/>
  <c r="DB926" i="7"/>
  <c r="DA926" i="7"/>
  <c r="CZ926" i="7"/>
  <c r="CY926" i="7"/>
  <c r="CX926" i="7"/>
  <c r="CW926" i="7"/>
  <c r="CV926" i="7"/>
  <c r="CU926" i="7"/>
  <c r="CT926" i="7"/>
  <c r="CS926" i="7"/>
  <c r="CR926" i="7"/>
  <c r="CQ926" i="7"/>
  <c r="CP926" i="7"/>
  <c r="CO926" i="7"/>
  <c r="CN926" i="7"/>
  <c r="CM926" i="7"/>
  <c r="CL926" i="7"/>
  <c r="CK926" i="7"/>
  <c r="CJ926" i="7"/>
  <c r="CI926" i="7"/>
  <c r="CH926" i="7"/>
  <c r="CG926" i="7"/>
  <c r="CF926" i="7"/>
  <c r="CE926" i="7"/>
  <c r="CD926" i="7"/>
  <c r="CC926" i="7"/>
  <c r="CB926" i="7"/>
  <c r="CA926" i="7"/>
  <c r="BZ926" i="7"/>
  <c r="BY926" i="7"/>
  <c r="BX926" i="7"/>
  <c r="BW926" i="7"/>
  <c r="BV926" i="7"/>
  <c r="BU926" i="7"/>
  <c r="DV920" i="7"/>
  <c r="DU920" i="7"/>
  <c r="DT920" i="7"/>
  <c r="DS920" i="7"/>
  <c r="DR920" i="7"/>
  <c r="DQ920" i="7"/>
  <c r="DP920" i="7"/>
  <c r="DO920" i="7"/>
  <c r="DN920" i="7"/>
  <c r="DM920" i="7"/>
  <c r="DL920" i="7"/>
  <c r="DK920" i="7"/>
  <c r="DJ920" i="7"/>
  <c r="DI920" i="7"/>
  <c r="DH920" i="7"/>
  <c r="DG920" i="7"/>
  <c r="DF920" i="7"/>
  <c r="DE920" i="7"/>
  <c r="DD920" i="7"/>
  <c r="DC920" i="7"/>
  <c r="DB920" i="7"/>
  <c r="DA920" i="7"/>
  <c r="CZ920" i="7"/>
  <c r="CY920" i="7"/>
  <c r="CX920" i="7"/>
  <c r="CW920" i="7"/>
  <c r="CV920" i="7"/>
  <c r="CU920" i="7"/>
  <c r="CT920" i="7"/>
  <c r="CS920" i="7"/>
  <c r="CR920" i="7"/>
  <c r="CQ920" i="7"/>
  <c r="CP920" i="7"/>
  <c r="CO920" i="7"/>
  <c r="CN920" i="7"/>
  <c r="CM920" i="7"/>
  <c r="CL920" i="7"/>
  <c r="CK920" i="7"/>
  <c r="CJ920" i="7"/>
  <c r="CI920" i="7"/>
  <c r="CH920" i="7"/>
  <c r="CG920" i="7"/>
  <c r="CF920" i="7"/>
  <c r="CE920" i="7"/>
  <c r="CD920" i="7"/>
  <c r="CC920" i="7"/>
  <c r="CB920" i="7"/>
  <c r="CA920" i="7"/>
  <c r="BZ920" i="7"/>
  <c r="BY920" i="7"/>
  <c r="BX920" i="7"/>
  <c r="BW920" i="7"/>
  <c r="BV920" i="7"/>
  <c r="BU920" i="7"/>
  <c r="DV914" i="7"/>
  <c r="DU914" i="7"/>
  <c r="DT914" i="7"/>
  <c r="DS914" i="7"/>
  <c r="DR914" i="7"/>
  <c r="DQ914" i="7"/>
  <c r="DP914" i="7"/>
  <c r="DO914" i="7"/>
  <c r="DN914" i="7"/>
  <c r="DM914" i="7"/>
  <c r="DL914" i="7"/>
  <c r="DK914" i="7"/>
  <c r="DJ914" i="7"/>
  <c r="DI914" i="7"/>
  <c r="DH914" i="7"/>
  <c r="DG914" i="7"/>
  <c r="DF914" i="7"/>
  <c r="DE914" i="7"/>
  <c r="DD914" i="7"/>
  <c r="DC914" i="7"/>
  <c r="DB914" i="7"/>
  <c r="DA914" i="7"/>
  <c r="CZ914" i="7"/>
  <c r="CY914" i="7"/>
  <c r="CX914" i="7"/>
  <c r="CW914" i="7"/>
  <c r="CV914" i="7"/>
  <c r="CU914" i="7"/>
  <c r="CT914" i="7"/>
  <c r="CS914" i="7"/>
  <c r="CR914" i="7"/>
  <c r="CQ914" i="7"/>
  <c r="CP914" i="7"/>
  <c r="CO914" i="7"/>
  <c r="CN914" i="7"/>
  <c r="CM914" i="7"/>
  <c r="CL914" i="7"/>
  <c r="CK914" i="7"/>
  <c r="CJ914" i="7"/>
  <c r="CI914" i="7"/>
  <c r="CH914" i="7"/>
  <c r="CG914" i="7"/>
  <c r="CF914" i="7"/>
  <c r="CE914" i="7"/>
  <c r="CD914" i="7"/>
  <c r="CC914" i="7"/>
  <c r="CB914" i="7"/>
  <c r="CA914" i="7"/>
  <c r="BZ914" i="7"/>
  <c r="BY914" i="7"/>
  <c r="BX914" i="7"/>
  <c r="BW914" i="7"/>
  <c r="BV914" i="7"/>
  <c r="BU914" i="7"/>
  <c r="DV908" i="7"/>
  <c r="DU908" i="7"/>
  <c r="DT908" i="7"/>
  <c r="DS908" i="7"/>
  <c r="DR908" i="7"/>
  <c r="DQ908" i="7"/>
  <c r="DP908" i="7"/>
  <c r="DO908" i="7"/>
  <c r="DN908" i="7"/>
  <c r="DM908" i="7"/>
  <c r="DL908" i="7"/>
  <c r="DK908" i="7"/>
  <c r="DJ908" i="7"/>
  <c r="DI908" i="7"/>
  <c r="DH908" i="7"/>
  <c r="DG908" i="7"/>
  <c r="DF908" i="7"/>
  <c r="DE908" i="7"/>
  <c r="DD908" i="7"/>
  <c r="DC908" i="7"/>
  <c r="DB908" i="7"/>
  <c r="DA908" i="7"/>
  <c r="CZ908" i="7"/>
  <c r="CY908" i="7"/>
  <c r="CX908" i="7"/>
  <c r="CW908" i="7"/>
  <c r="CV908" i="7"/>
  <c r="CU908" i="7"/>
  <c r="CT908" i="7"/>
  <c r="CS908" i="7"/>
  <c r="CR908" i="7"/>
  <c r="CQ908" i="7"/>
  <c r="CP908" i="7"/>
  <c r="CO908" i="7"/>
  <c r="CN908" i="7"/>
  <c r="CM908" i="7"/>
  <c r="CL908" i="7"/>
  <c r="CK908" i="7"/>
  <c r="CJ908" i="7"/>
  <c r="CI908" i="7"/>
  <c r="CH908" i="7"/>
  <c r="CG908" i="7"/>
  <c r="CF908" i="7"/>
  <c r="CE908" i="7"/>
  <c r="CD908" i="7"/>
  <c r="CC908" i="7"/>
  <c r="CB908" i="7"/>
  <c r="CA908" i="7"/>
  <c r="BZ908" i="7"/>
  <c r="BY908" i="7"/>
  <c r="BX908" i="7"/>
  <c r="BW908" i="7"/>
  <c r="BV908" i="7"/>
  <c r="BU908" i="7"/>
  <c r="DV902" i="7"/>
  <c r="DU902" i="7"/>
  <c r="DT902" i="7"/>
  <c r="DS902" i="7"/>
  <c r="DR902" i="7"/>
  <c r="DQ902" i="7"/>
  <c r="DP902" i="7"/>
  <c r="DO902" i="7"/>
  <c r="DN902" i="7"/>
  <c r="DM902" i="7"/>
  <c r="DL902" i="7"/>
  <c r="DK902" i="7"/>
  <c r="DJ902" i="7"/>
  <c r="DI902" i="7"/>
  <c r="DH902" i="7"/>
  <c r="DG902" i="7"/>
  <c r="DF902" i="7"/>
  <c r="DE902" i="7"/>
  <c r="DD902" i="7"/>
  <c r="DC902" i="7"/>
  <c r="DB902" i="7"/>
  <c r="DA902" i="7"/>
  <c r="CZ902" i="7"/>
  <c r="CY902" i="7"/>
  <c r="CX902" i="7"/>
  <c r="CW902" i="7"/>
  <c r="CV902" i="7"/>
  <c r="CU902" i="7"/>
  <c r="CT902" i="7"/>
  <c r="CS902" i="7"/>
  <c r="CR902" i="7"/>
  <c r="CQ902" i="7"/>
  <c r="CP902" i="7"/>
  <c r="CO902" i="7"/>
  <c r="CN902" i="7"/>
  <c r="CM902" i="7"/>
  <c r="CL902" i="7"/>
  <c r="CK902" i="7"/>
  <c r="CJ902" i="7"/>
  <c r="CI902" i="7"/>
  <c r="CH902" i="7"/>
  <c r="CG902" i="7"/>
  <c r="CF902" i="7"/>
  <c r="CE902" i="7"/>
  <c r="CD902" i="7"/>
  <c r="CC902" i="7"/>
  <c r="CB902" i="7"/>
  <c r="CA902" i="7"/>
  <c r="BZ902" i="7"/>
  <c r="BY902" i="7"/>
  <c r="BX902" i="7"/>
  <c r="BW902" i="7"/>
  <c r="BV902" i="7"/>
  <c r="BU902" i="7"/>
  <c r="DV896" i="7"/>
  <c r="DU896" i="7"/>
  <c r="DT896" i="7"/>
  <c r="DS896" i="7"/>
  <c r="DR896" i="7"/>
  <c r="DQ896" i="7"/>
  <c r="DP896" i="7"/>
  <c r="DO896" i="7"/>
  <c r="DN896" i="7"/>
  <c r="DM896" i="7"/>
  <c r="DL896" i="7"/>
  <c r="DK896" i="7"/>
  <c r="DJ896" i="7"/>
  <c r="DI896" i="7"/>
  <c r="DH896" i="7"/>
  <c r="DG896" i="7"/>
  <c r="DF896" i="7"/>
  <c r="DE896" i="7"/>
  <c r="DD896" i="7"/>
  <c r="DC896" i="7"/>
  <c r="DB896" i="7"/>
  <c r="DA896" i="7"/>
  <c r="CZ896" i="7"/>
  <c r="CY896" i="7"/>
  <c r="CX896" i="7"/>
  <c r="CW896" i="7"/>
  <c r="CV896" i="7"/>
  <c r="CU896" i="7"/>
  <c r="CT896" i="7"/>
  <c r="CS896" i="7"/>
  <c r="CR896" i="7"/>
  <c r="CQ896" i="7"/>
  <c r="CP896" i="7"/>
  <c r="CO896" i="7"/>
  <c r="CN896" i="7"/>
  <c r="CM896" i="7"/>
  <c r="CL896" i="7"/>
  <c r="CK896" i="7"/>
  <c r="CJ896" i="7"/>
  <c r="CI896" i="7"/>
  <c r="CH896" i="7"/>
  <c r="CG896" i="7"/>
  <c r="CF896" i="7"/>
  <c r="CE896" i="7"/>
  <c r="CD896" i="7"/>
  <c r="CC896" i="7"/>
  <c r="CB896" i="7"/>
  <c r="CA896" i="7"/>
  <c r="BZ896" i="7"/>
  <c r="BY896" i="7"/>
  <c r="BX896" i="7"/>
  <c r="BW896" i="7"/>
  <c r="BV896" i="7"/>
  <c r="BU896" i="7"/>
  <c r="DV888" i="7"/>
  <c r="DU888" i="7"/>
  <c r="DT888" i="7"/>
  <c r="DS888" i="7"/>
  <c r="DR888" i="7"/>
  <c r="DQ888" i="7"/>
  <c r="DP888" i="7"/>
  <c r="DO888" i="7"/>
  <c r="DN888" i="7"/>
  <c r="DM888" i="7"/>
  <c r="DL888" i="7"/>
  <c r="DK888" i="7"/>
  <c r="DJ888" i="7"/>
  <c r="DI888" i="7"/>
  <c r="DH888" i="7"/>
  <c r="DG888" i="7"/>
  <c r="DF888" i="7"/>
  <c r="DE888" i="7"/>
  <c r="DD888" i="7"/>
  <c r="DC888" i="7"/>
  <c r="DB888" i="7"/>
  <c r="DA888" i="7"/>
  <c r="CZ888" i="7"/>
  <c r="CY888" i="7"/>
  <c r="CX888" i="7"/>
  <c r="CW888" i="7"/>
  <c r="CV888" i="7"/>
  <c r="CU888" i="7"/>
  <c r="CT888" i="7"/>
  <c r="CS888" i="7"/>
  <c r="CR888" i="7"/>
  <c r="CQ888" i="7"/>
  <c r="CP888" i="7"/>
  <c r="CO888" i="7"/>
  <c r="CN888" i="7"/>
  <c r="CM888" i="7"/>
  <c r="CL888" i="7"/>
  <c r="CK888" i="7"/>
  <c r="CJ888" i="7"/>
  <c r="CI888" i="7"/>
  <c r="CH888" i="7"/>
  <c r="CG888" i="7"/>
  <c r="CF888" i="7"/>
  <c r="CE888" i="7"/>
  <c r="CD888" i="7"/>
  <c r="CC888" i="7"/>
  <c r="CB888" i="7"/>
  <c r="CA888" i="7"/>
  <c r="BZ888" i="7"/>
  <c r="BY888" i="7"/>
  <c r="BX888" i="7"/>
  <c r="BW888" i="7"/>
  <c r="BV888" i="7"/>
  <c r="BU888" i="7"/>
  <c r="DV885" i="7"/>
  <c r="DU885" i="7"/>
  <c r="DT885" i="7"/>
  <c r="DS885" i="7"/>
  <c r="DR885" i="7"/>
  <c r="DQ885" i="7"/>
  <c r="DP885" i="7"/>
  <c r="DO885" i="7"/>
  <c r="DN885" i="7"/>
  <c r="DM885" i="7"/>
  <c r="DL885" i="7"/>
  <c r="DK885" i="7"/>
  <c r="DJ885" i="7"/>
  <c r="DI885" i="7"/>
  <c r="DH885" i="7"/>
  <c r="DG885" i="7"/>
  <c r="DF885" i="7"/>
  <c r="DE885" i="7"/>
  <c r="DD885" i="7"/>
  <c r="DC885" i="7"/>
  <c r="DB885" i="7"/>
  <c r="DA885" i="7"/>
  <c r="CZ885" i="7"/>
  <c r="CY885" i="7"/>
  <c r="CX885" i="7"/>
  <c r="CW885" i="7"/>
  <c r="CV885" i="7"/>
  <c r="CU885" i="7"/>
  <c r="CT885" i="7"/>
  <c r="CS885" i="7"/>
  <c r="CR885" i="7"/>
  <c r="CQ885" i="7"/>
  <c r="CP885" i="7"/>
  <c r="CO885" i="7"/>
  <c r="CN885" i="7"/>
  <c r="CM885" i="7"/>
  <c r="CL885" i="7"/>
  <c r="CK885" i="7"/>
  <c r="CJ885" i="7"/>
  <c r="CI885" i="7"/>
  <c r="CH885" i="7"/>
  <c r="CG885" i="7"/>
  <c r="CF885" i="7"/>
  <c r="CE885" i="7"/>
  <c r="CD885" i="7"/>
  <c r="CC885" i="7"/>
  <c r="CB885" i="7"/>
  <c r="CA885" i="7"/>
  <c r="BZ885" i="7"/>
  <c r="BY885" i="7"/>
  <c r="BX885" i="7"/>
  <c r="BW885" i="7"/>
  <c r="BV885" i="7"/>
  <c r="BU885" i="7"/>
  <c r="DV881" i="7"/>
  <c r="DU881" i="7"/>
  <c r="DT881" i="7"/>
  <c r="DS881" i="7"/>
  <c r="DR881" i="7"/>
  <c r="DQ881" i="7"/>
  <c r="DP881" i="7"/>
  <c r="DO881" i="7"/>
  <c r="DN881" i="7"/>
  <c r="DM881" i="7"/>
  <c r="DL881" i="7"/>
  <c r="DK881" i="7"/>
  <c r="DJ881" i="7"/>
  <c r="DI881" i="7"/>
  <c r="DH881" i="7"/>
  <c r="DG881" i="7"/>
  <c r="DF881" i="7"/>
  <c r="DE881" i="7"/>
  <c r="DD881" i="7"/>
  <c r="DC881" i="7"/>
  <c r="DB881" i="7"/>
  <c r="DA881" i="7"/>
  <c r="CZ881" i="7"/>
  <c r="CY881" i="7"/>
  <c r="CX881" i="7"/>
  <c r="CW881" i="7"/>
  <c r="CV881" i="7"/>
  <c r="CU881" i="7"/>
  <c r="CT881" i="7"/>
  <c r="CS881" i="7"/>
  <c r="CR881" i="7"/>
  <c r="CQ881" i="7"/>
  <c r="CP881" i="7"/>
  <c r="CO881" i="7"/>
  <c r="CN881" i="7"/>
  <c r="CM881" i="7"/>
  <c r="CL881" i="7"/>
  <c r="CK881" i="7"/>
  <c r="CJ881" i="7"/>
  <c r="CI881" i="7"/>
  <c r="CH881" i="7"/>
  <c r="CG881" i="7"/>
  <c r="CF881" i="7"/>
  <c r="CE881" i="7"/>
  <c r="CD881" i="7"/>
  <c r="CC881" i="7"/>
  <c r="CB881" i="7"/>
  <c r="CA881" i="7"/>
  <c r="BZ881" i="7"/>
  <c r="BY881" i="7"/>
  <c r="BX881" i="7"/>
  <c r="BW881" i="7"/>
  <c r="BV881" i="7"/>
  <c r="BU881" i="7"/>
  <c r="DV875" i="7"/>
  <c r="DU875" i="7"/>
  <c r="DT875" i="7"/>
  <c r="DS875" i="7"/>
  <c r="DR875" i="7"/>
  <c r="DQ875" i="7"/>
  <c r="DP875" i="7"/>
  <c r="DO875" i="7"/>
  <c r="DN875" i="7"/>
  <c r="DM875" i="7"/>
  <c r="DL875" i="7"/>
  <c r="DK875" i="7"/>
  <c r="DJ875" i="7"/>
  <c r="DI875" i="7"/>
  <c r="DH875" i="7"/>
  <c r="DG875" i="7"/>
  <c r="DF875" i="7"/>
  <c r="DE875" i="7"/>
  <c r="DD875" i="7"/>
  <c r="DC875" i="7"/>
  <c r="DB875" i="7"/>
  <c r="DA875" i="7"/>
  <c r="CZ875" i="7"/>
  <c r="CY875" i="7"/>
  <c r="CX875" i="7"/>
  <c r="CW875" i="7"/>
  <c r="CV875" i="7"/>
  <c r="CU875" i="7"/>
  <c r="CT875" i="7"/>
  <c r="CS875" i="7"/>
  <c r="CR875" i="7"/>
  <c r="CQ875" i="7"/>
  <c r="CP875" i="7"/>
  <c r="CO875" i="7"/>
  <c r="CN875" i="7"/>
  <c r="CM875" i="7"/>
  <c r="CL875" i="7"/>
  <c r="CK875" i="7"/>
  <c r="CJ875" i="7"/>
  <c r="CI875" i="7"/>
  <c r="CH875" i="7"/>
  <c r="CG875" i="7"/>
  <c r="CF875" i="7"/>
  <c r="CE875" i="7"/>
  <c r="CD875" i="7"/>
  <c r="CC875" i="7"/>
  <c r="CB875" i="7"/>
  <c r="CA875" i="7"/>
  <c r="BZ875" i="7"/>
  <c r="BY875" i="7"/>
  <c r="BX875" i="7"/>
  <c r="BW875" i="7"/>
  <c r="BV875" i="7"/>
  <c r="BU875" i="7"/>
  <c r="DV867" i="7"/>
  <c r="DU867" i="7"/>
  <c r="DT867" i="7"/>
  <c r="DS867" i="7"/>
  <c r="DR867" i="7"/>
  <c r="DQ867" i="7"/>
  <c r="DP867" i="7"/>
  <c r="DO867" i="7"/>
  <c r="DN867" i="7"/>
  <c r="DM867" i="7"/>
  <c r="DL867" i="7"/>
  <c r="DK867" i="7"/>
  <c r="DJ867" i="7"/>
  <c r="DI867" i="7"/>
  <c r="DH867" i="7"/>
  <c r="DG867" i="7"/>
  <c r="DF867" i="7"/>
  <c r="DE867" i="7"/>
  <c r="DD867" i="7"/>
  <c r="DC867" i="7"/>
  <c r="DB867" i="7"/>
  <c r="DA867" i="7"/>
  <c r="CZ867" i="7"/>
  <c r="CY867" i="7"/>
  <c r="CX867" i="7"/>
  <c r="CW867" i="7"/>
  <c r="CV867" i="7"/>
  <c r="CU867" i="7"/>
  <c r="CT867" i="7"/>
  <c r="CS867" i="7"/>
  <c r="CR867" i="7"/>
  <c r="CQ867" i="7"/>
  <c r="CP867" i="7"/>
  <c r="CO867" i="7"/>
  <c r="CN867" i="7"/>
  <c r="CM867" i="7"/>
  <c r="CL867" i="7"/>
  <c r="CK867" i="7"/>
  <c r="CJ867" i="7"/>
  <c r="CI867" i="7"/>
  <c r="CH867" i="7"/>
  <c r="CG867" i="7"/>
  <c r="CF867" i="7"/>
  <c r="CE867" i="7"/>
  <c r="CD867" i="7"/>
  <c r="CC867" i="7"/>
  <c r="CB867" i="7"/>
  <c r="CA867" i="7"/>
  <c r="BZ867" i="7"/>
  <c r="BY867" i="7"/>
  <c r="BX867" i="7"/>
  <c r="BW867" i="7"/>
  <c r="BV867" i="7"/>
  <c r="BU867" i="7"/>
  <c r="DV863" i="7"/>
  <c r="DU863" i="7"/>
  <c r="DT863" i="7"/>
  <c r="DS863" i="7"/>
  <c r="DR863" i="7"/>
  <c r="DQ863" i="7"/>
  <c r="DP863" i="7"/>
  <c r="DO863" i="7"/>
  <c r="DN863" i="7"/>
  <c r="DM863" i="7"/>
  <c r="DL863" i="7"/>
  <c r="DK863" i="7"/>
  <c r="DJ863" i="7"/>
  <c r="DI863" i="7"/>
  <c r="DH863" i="7"/>
  <c r="DG863" i="7"/>
  <c r="DF863" i="7"/>
  <c r="DE863" i="7"/>
  <c r="DD863" i="7"/>
  <c r="DC863" i="7"/>
  <c r="DB863" i="7"/>
  <c r="DA863" i="7"/>
  <c r="CZ863" i="7"/>
  <c r="CY863" i="7"/>
  <c r="CX863" i="7"/>
  <c r="CW863" i="7"/>
  <c r="CV863" i="7"/>
  <c r="CU863" i="7"/>
  <c r="CT863" i="7"/>
  <c r="CS863" i="7"/>
  <c r="CR863" i="7"/>
  <c r="CQ863" i="7"/>
  <c r="CP863" i="7"/>
  <c r="CO863" i="7"/>
  <c r="CN863" i="7"/>
  <c r="CM863" i="7"/>
  <c r="CL863" i="7"/>
  <c r="CK863" i="7"/>
  <c r="CJ863" i="7"/>
  <c r="CI863" i="7"/>
  <c r="CH863" i="7"/>
  <c r="CG863" i="7"/>
  <c r="CF863" i="7"/>
  <c r="CE863" i="7"/>
  <c r="CD863" i="7"/>
  <c r="CC863" i="7"/>
  <c r="CB863" i="7"/>
  <c r="CA863" i="7"/>
  <c r="BZ863" i="7"/>
  <c r="BY863" i="7"/>
  <c r="BX863" i="7"/>
  <c r="BW863" i="7"/>
  <c r="BV863" i="7"/>
  <c r="BU863" i="7"/>
  <c r="DV856" i="7"/>
  <c r="DU856" i="7"/>
  <c r="DT856" i="7"/>
  <c r="DS856" i="7"/>
  <c r="DR856" i="7"/>
  <c r="DQ856" i="7"/>
  <c r="DP856" i="7"/>
  <c r="DO856" i="7"/>
  <c r="DN856" i="7"/>
  <c r="DM856" i="7"/>
  <c r="DL856" i="7"/>
  <c r="DK856" i="7"/>
  <c r="DJ856" i="7"/>
  <c r="DI856" i="7"/>
  <c r="DH856" i="7"/>
  <c r="DG856" i="7"/>
  <c r="DF856" i="7"/>
  <c r="DE856" i="7"/>
  <c r="DD856" i="7"/>
  <c r="DC856" i="7"/>
  <c r="DB856" i="7"/>
  <c r="DA856" i="7"/>
  <c r="CZ856" i="7"/>
  <c r="CY856" i="7"/>
  <c r="CX856" i="7"/>
  <c r="CW856" i="7"/>
  <c r="CV856" i="7"/>
  <c r="CU856" i="7"/>
  <c r="CT856" i="7"/>
  <c r="CS856" i="7"/>
  <c r="CR856" i="7"/>
  <c r="CQ856" i="7"/>
  <c r="CP856" i="7"/>
  <c r="CO856" i="7"/>
  <c r="CN856" i="7"/>
  <c r="CM856" i="7"/>
  <c r="CL856" i="7"/>
  <c r="CK856" i="7"/>
  <c r="CJ856" i="7"/>
  <c r="CI856" i="7"/>
  <c r="CH856" i="7"/>
  <c r="CG856" i="7"/>
  <c r="CF856" i="7"/>
  <c r="CE856" i="7"/>
  <c r="CD856" i="7"/>
  <c r="CC856" i="7"/>
  <c r="CB856" i="7"/>
  <c r="CA856" i="7"/>
  <c r="BZ856" i="7"/>
  <c r="BY856" i="7"/>
  <c r="BX856" i="7"/>
  <c r="BW856" i="7"/>
  <c r="BV856" i="7"/>
  <c r="BU856" i="7"/>
  <c r="DV850" i="7"/>
  <c r="DU850" i="7"/>
  <c r="DT850" i="7"/>
  <c r="DS850" i="7"/>
  <c r="DR850" i="7"/>
  <c r="DQ850" i="7"/>
  <c r="DP850" i="7"/>
  <c r="DO850" i="7"/>
  <c r="DN850" i="7"/>
  <c r="DM850" i="7"/>
  <c r="DL850" i="7"/>
  <c r="DK850" i="7"/>
  <c r="DJ850" i="7"/>
  <c r="DI850" i="7"/>
  <c r="DH850" i="7"/>
  <c r="DG850" i="7"/>
  <c r="DF850" i="7"/>
  <c r="DE850" i="7"/>
  <c r="DD850" i="7"/>
  <c r="DC850" i="7"/>
  <c r="DB850" i="7"/>
  <c r="DA850" i="7"/>
  <c r="CZ850" i="7"/>
  <c r="CY850" i="7"/>
  <c r="CX850" i="7"/>
  <c r="CW850" i="7"/>
  <c r="CV850" i="7"/>
  <c r="CU850" i="7"/>
  <c r="CT850" i="7"/>
  <c r="CS850" i="7"/>
  <c r="CR850" i="7"/>
  <c r="CQ850" i="7"/>
  <c r="CP850" i="7"/>
  <c r="CO850" i="7"/>
  <c r="CN850" i="7"/>
  <c r="CM850" i="7"/>
  <c r="CL850" i="7"/>
  <c r="CK850" i="7"/>
  <c r="CJ850" i="7"/>
  <c r="CI850" i="7"/>
  <c r="CH850" i="7"/>
  <c r="CG850" i="7"/>
  <c r="CF850" i="7"/>
  <c r="CE850" i="7"/>
  <c r="CD850" i="7"/>
  <c r="CC850" i="7"/>
  <c r="CB850" i="7"/>
  <c r="CA850" i="7"/>
  <c r="BZ850" i="7"/>
  <c r="BY850" i="7"/>
  <c r="BX850" i="7"/>
  <c r="BW850" i="7"/>
  <c r="BV850" i="7"/>
  <c r="BU850" i="7"/>
  <c r="DV842" i="7"/>
  <c r="DU842" i="7"/>
  <c r="DT842" i="7"/>
  <c r="DS842" i="7"/>
  <c r="DR842" i="7"/>
  <c r="DQ842" i="7"/>
  <c r="DP842" i="7"/>
  <c r="DO842" i="7"/>
  <c r="DN842" i="7"/>
  <c r="DM842" i="7"/>
  <c r="DL842" i="7"/>
  <c r="DK842" i="7"/>
  <c r="DJ842" i="7"/>
  <c r="DI842" i="7"/>
  <c r="DH842" i="7"/>
  <c r="DG842" i="7"/>
  <c r="DF842" i="7"/>
  <c r="DE842" i="7"/>
  <c r="DD842" i="7"/>
  <c r="DC842" i="7"/>
  <c r="DB842" i="7"/>
  <c r="DA842" i="7"/>
  <c r="CZ842" i="7"/>
  <c r="CY842" i="7"/>
  <c r="CX842" i="7"/>
  <c r="CW842" i="7"/>
  <c r="CV842" i="7"/>
  <c r="CU842" i="7"/>
  <c r="CT842" i="7"/>
  <c r="CS842" i="7"/>
  <c r="CR842" i="7"/>
  <c r="CQ842" i="7"/>
  <c r="CP842" i="7"/>
  <c r="CO842" i="7"/>
  <c r="CN842" i="7"/>
  <c r="CM842" i="7"/>
  <c r="CL842" i="7"/>
  <c r="CK842" i="7"/>
  <c r="CJ842" i="7"/>
  <c r="CI842" i="7"/>
  <c r="CH842" i="7"/>
  <c r="CG842" i="7"/>
  <c r="CF842" i="7"/>
  <c r="CE842" i="7"/>
  <c r="CD842" i="7"/>
  <c r="CC842" i="7"/>
  <c r="CB842" i="7"/>
  <c r="CA842" i="7"/>
  <c r="BZ842" i="7"/>
  <c r="BY842" i="7"/>
  <c r="BX842" i="7"/>
  <c r="BW842" i="7"/>
  <c r="BV842" i="7"/>
  <c r="BU842" i="7"/>
  <c r="DV834" i="7"/>
  <c r="DU834" i="7"/>
  <c r="DT834" i="7"/>
  <c r="DS834" i="7"/>
  <c r="DR834" i="7"/>
  <c r="DQ834" i="7"/>
  <c r="DP834" i="7"/>
  <c r="DO834" i="7"/>
  <c r="DN834" i="7"/>
  <c r="DM834" i="7"/>
  <c r="DL834" i="7"/>
  <c r="DK834" i="7"/>
  <c r="DJ834" i="7"/>
  <c r="DI834" i="7"/>
  <c r="DH834" i="7"/>
  <c r="DG834" i="7"/>
  <c r="DF834" i="7"/>
  <c r="DE834" i="7"/>
  <c r="DD834" i="7"/>
  <c r="DC834" i="7"/>
  <c r="DB834" i="7"/>
  <c r="DA834" i="7"/>
  <c r="CZ834" i="7"/>
  <c r="CY834" i="7"/>
  <c r="CX834" i="7"/>
  <c r="CW834" i="7"/>
  <c r="CV834" i="7"/>
  <c r="CU834" i="7"/>
  <c r="CT834" i="7"/>
  <c r="CS834" i="7"/>
  <c r="CR834" i="7"/>
  <c r="CQ834" i="7"/>
  <c r="CP834" i="7"/>
  <c r="CO834" i="7"/>
  <c r="CN834" i="7"/>
  <c r="CM834" i="7"/>
  <c r="CL834" i="7"/>
  <c r="CK834" i="7"/>
  <c r="CJ834" i="7"/>
  <c r="CI834" i="7"/>
  <c r="CH834" i="7"/>
  <c r="CG834" i="7"/>
  <c r="CF834" i="7"/>
  <c r="CE834" i="7"/>
  <c r="CD834" i="7"/>
  <c r="CC834" i="7"/>
  <c r="CB834" i="7"/>
  <c r="CA834" i="7"/>
  <c r="BZ834" i="7"/>
  <c r="BY834" i="7"/>
  <c r="BX834" i="7"/>
  <c r="BW834" i="7"/>
  <c r="BV834" i="7"/>
  <c r="BU834" i="7"/>
  <c r="DV828" i="7"/>
  <c r="DU828" i="7"/>
  <c r="DT828" i="7"/>
  <c r="DS828" i="7"/>
  <c r="DR828" i="7"/>
  <c r="DQ828" i="7"/>
  <c r="DP828" i="7"/>
  <c r="DO828" i="7"/>
  <c r="DN828" i="7"/>
  <c r="DM828" i="7"/>
  <c r="DL828" i="7"/>
  <c r="DK828" i="7"/>
  <c r="DJ828" i="7"/>
  <c r="DI828" i="7"/>
  <c r="DH828" i="7"/>
  <c r="DG828" i="7"/>
  <c r="DF828" i="7"/>
  <c r="DE828" i="7"/>
  <c r="DD828" i="7"/>
  <c r="DC828" i="7"/>
  <c r="DB828" i="7"/>
  <c r="DA828" i="7"/>
  <c r="CZ828" i="7"/>
  <c r="CY828" i="7"/>
  <c r="CX828" i="7"/>
  <c r="CW828" i="7"/>
  <c r="CV828" i="7"/>
  <c r="CU828" i="7"/>
  <c r="CT828" i="7"/>
  <c r="CS828" i="7"/>
  <c r="CR828" i="7"/>
  <c r="CQ828" i="7"/>
  <c r="CP828" i="7"/>
  <c r="CO828" i="7"/>
  <c r="CN828" i="7"/>
  <c r="CM828" i="7"/>
  <c r="CL828" i="7"/>
  <c r="CK828" i="7"/>
  <c r="CJ828" i="7"/>
  <c r="CI828" i="7"/>
  <c r="CH828" i="7"/>
  <c r="CG828" i="7"/>
  <c r="CF828" i="7"/>
  <c r="CE828" i="7"/>
  <c r="CD828" i="7"/>
  <c r="CC828" i="7"/>
  <c r="CB828" i="7"/>
  <c r="CA828" i="7"/>
  <c r="BZ828" i="7"/>
  <c r="BY828" i="7"/>
  <c r="BX828" i="7"/>
  <c r="BW828" i="7"/>
  <c r="BV828" i="7"/>
  <c r="BU828" i="7"/>
  <c r="DV822" i="7"/>
  <c r="DU822" i="7"/>
  <c r="DT822" i="7"/>
  <c r="DS822" i="7"/>
  <c r="DR822" i="7"/>
  <c r="DQ822" i="7"/>
  <c r="DP822" i="7"/>
  <c r="DO822" i="7"/>
  <c r="DN822" i="7"/>
  <c r="DM822" i="7"/>
  <c r="DL822" i="7"/>
  <c r="DK822" i="7"/>
  <c r="DJ822" i="7"/>
  <c r="DI822" i="7"/>
  <c r="DH822" i="7"/>
  <c r="DG822" i="7"/>
  <c r="DF822" i="7"/>
  <c r="DE822" i="7"/>
  <c r="DD822" i="7"/>
  <c r="DC822" i="7"/>
  <c r="DB822" i="7"/>
  <c r="DA822" i="7"/>
  <c r="CZ822" i="7"/>
  <c r="CY822" i="7"/>
  <c r="CX822" i="7"/>
  <c r="CW822" i="7"/>
  <c r="CV822" i="7"/>
  <c r="CU822" i="7"/>
  <c r="CT822" i="7"/>
  <c r="CS822" i="7"/>
  <c r="CR822" i="7"/>
  <c r="CQ822" i="7"/>
  <c r="CP822" i="7"/>
  <c r="CO822" i="7"/>
  <c r="CN822" i="7"/>
  <c r="CM822" i="7"/>
  <c r="CL822" i="7"/>
  <c r="CK822" i="7"/>
  <c r="CJ822" i="7"/>
  <c r="CI822" i="7"/>
  <c r="CH822" i="7"/>
  <c r="CG822" i="7"/>
  <c r="CF822" i="7"/>
  <c r="CE822" i="7"/>
  <c r="CD822" i="7"/>
  <c r="CC822" i="7"/>
  <c r="CB822" i="7"/>
  <c r="CA822" i="7"/>
  <c r="BZ822" i="7"/>
  <c r="BY822" i="7"/>
  <c r="BX822" i="7"/>
  <c r="BW822" i="7"/>
  <c r="BV822" i="7"/>
  <c r="BU822" i="7"/>
  <c r="DV818" i="7"/>
  <c r="DU818" i="7"/>
  <c r="DT818" i="7"/>
  <c r="DS818" i="7"/>
  <c r="DR818" i="7"/>
  <c r="DQ818" i="7"/>
  <c r="DP818" i="7"/>
  <c r="DO818" i="7"/>
  <c r="DN818" i="7"/>
  <c r="DM818" i="7"/>
  <c r="DL818" i="7"/>
  <c r="DK818" i="7"/>
  <c r="DJ818" i="7"/>
  <c r="DI818" i="7"/>
  <c r="DH818" i="7"/>
  <c r="DG818" i="7"/>
  <c r="DF818" i="7"/>
  <c r="DE818" i="7"/>
  <c r="DD818" i="7"/>
  <c r="DC818" i="7"/>
  <c r="DB818" i="7"/>
  <c r="DA818" i="7"/>
  <c r="CZ818" i="7"/>
  <c r="CY818" i="7"/>
  <c r="CX818" i="7"/>
  <c r="CW818" i="7"/>
  <c r="CV818" i="7"/>
  <c r="CU818" i="7"/>
  <c r="CT818" i="7"/>
  <c r="CS818" i="7"/>
  <c r="CR818" i="7"/>
  <c r="CQ818" i="7"/>
  <c r="CP818" i="7"/>
  <c r="CO818" i="7"/>
  <c r="CN818" i="7"/>
  <c r="CM818" i="7"/>
  <c r="CL818" i="7"/>
  <c r="CK818" i="7"/>
  <c r="CJ818" i="7"/>
  <c r="CI818" i="7"/>
  <c r="CH818" i="7"/>
  <c r="CG818" i="7"/>
  <c r="CF818" i="7"/>
  <c r="CE818" i="7"/>
  <c r="CD818" i="7"/>
  <c r="CC818" i="7"/>
  <c r="CB818" i="7"/>
  <c r="CA818" i="7"/>
  <c r="BZ818" i="7"/>
  <c r="BY818" i="7"/>
  <c r="BX818" i="7"/>
  <c r="BW818" i="7"/>
  <c r="BV818" i="7"/>
  <c r="BU818" i="7"/>
  <c r="DV812" i="7"/>
  <c r="DU812" i="7"/>
  <c r="DT812" i="7"/>
  <c r="DS812" i="7"/>
  <c r="DR812" i="7"/>
  <c r="DQ812" i="7"/>
  <c r="DP812" i="7"/>
  <c r="DO812" i="7"/>
  <c r="DN812" i="7"/>
  <c r="DM812" i="7"/>
  <c r="DL812" i="7"/>
  <c r="DK812" i="7"/>
  <c r="DJ812" i="7"/>
  <c r="DI812" i="7"/>
  <c r="DH812" i="7"/>
  <c r="DG812" i="7"/>
  <c r="DF812" i="7"/>
  <c r="DE812" i="7"/>
  <c r="DD812" i="7"/>
  <c r="DC812" i="7"/>
  <c r="DB812" i="7"/>
  <c r="DA812" i="7"/>
  <c r="CZ812" i="7"/>
  <c r="CY812" i="7"/>
  <c r="CX812" i="7"/>
  <c r="CW812" i="7"/>
  <c r="CV812" i="7"/>
  <c r="CU812" i="7"/>
  <c r="CT812" i="7"/>
  <c r="CS812" i="7"/>
  <c r="CR812" i="7"/>
  <c r="CQ812" i="7"/>
  <c r="CP812" i="7"/>
  <c r="CO812" i="7"/>
  <c r="CN812" i="7"/>
  <c r="CM812" i="7"/>
  <c r="CL812" i="7"/>
  <c r="CK812" i="7"/>
  <c r="CJ812" i="7"/>
  <c r="CI812" i="7"/>
  <c r="CH812" i="7"/>
  <c r="CG812" i="7"/>
  <c r="CF812" i="7"/>
  <c r="CE812" i="7"/>
  <c r="CD812" i="7"/>
  <c r="CC812" i="7"/>
  <c r="CB812" i="7"/>
  <c r="CA812" i="7"/>
  <c r="BZ812" i="7"/>
  <c r="BY812" i="7"/>
  <c r="BX812" i="7"/>
  <c r="BW812" i="7"/>
  <c r="BV812" i="7"/>
  <c r="BU812" i="7"/>
  <c r="DV806" i="7"/>
  <c r="DU806" i="7"/>
  <c r="DT806" i="7"/>
  <c r="DS806" i="7"/>
  <c r="DR806" i="7"/>
  <c r="DQ806" i="7"/>
  <c r="DP806" i="7"/>
  <c r="DO806" i="7"/>
  <c r="DN806" i="7"/>
  <c r="DM806" i="7"/>
  <c r="DL806" i="7"/>
  <c r="DK806" i="7"/>
  <c r="DJ806" i="7"/>
  <c r="DI806" i="7"/>
  <c r="DH806" i="7"/>
  <c r="DG806" i="7"/>
  <c r="DF806" i="7"/>
  <c r="DE806" i="7"/>
  <c r="DD806" i="7"/>
  <c r="DC806" i="7"/>
  <c r="DB806" i="7"/>
  <c r="DA806" i="7"/>
  <c r="CZ806" i="7"/>
  <c r="CY806" i="7"/>
  <c r="CX806" i="7"/>
  <c r="CW806" i="7"/>
  <c r="CV806" i="7"/>
  <c r="CU806" i="7"/>
  <c r="CT806" i="7"/>
  <c r="CS806" i="7"/>
  <c r="CR806" i="7"/>
  <c r="CQ806" i="7"/>
  <c r="CP806" i="7"/>
  <c r="CO806" i="7"/>
  <c r="CN806" i="7"/>
  <c r="CM806" i="7"/>
  <c r="CL806" i="7"/>
  <c r="CK806" i="7"/>
  <c r="CJ806" i="7"/>
  <c r="CI806" i="7"/>
  <c r="CH806" i="7"/>
  <c r="CG806" i="7"/>
  <c r="CF806" i="7"/>
  <c r="CE806" i="7"/>
  <c r="CD806" i="7"/>
  <c r="CC806" i="7"/>
  <c r="CB806" i="7"/>
  <c r="CA806" i="7"/>
  <c r="BZ806" i="7"/>
  <c r="BY806" i="7"/>
  <c r="BX806" i="7"/>
  <c r="BW806" i="7"/>
  <c r="BV806" i="7"/>
  <c r="BU806" i="7"/>
  <c r="DV800" i="7"/>
  <c r="DU800" i="7"/>
  <c r="DT800" i="7"/>
  <c r="DS800" i="7"/>
  <c r="DR800" i="7"/>
  <c r="DQ800" i="7"/>
  <c r="DP800" i="7"/>
  <c r="DO800" i="7"/>
  <c r="DN800" i="7"/>
  <c r="DM800" i="7"/>
  <c r="DL800" i="7"/>
  <c r="DK800" i="7"/>
  <c r="DJ800" i="7"/>
  <c r="DI800" i="7"/>
  <c r="DH800" i="7"/>
  <c r="DG800" i="7"/>
  <c r="DF800" i="7"/>
  <c r="DE800" i="7"/>
  <c r="DD800" i="7"/>
  <c r="DC800" i="7"/>
  <c r="DB800" i="7"/>
  <c r="DA800" i="7"/>
  <c r="CZ800" i="7"/>
  <c r="CY800" i="7"/>
  <c r="CX800" i="7"/>
  <c r="CW800" i="7"/>
  <c r="CV800" i="7"/>
  <c r="CU800" i="7"/>
  <c r="CT800" i="7"/>
  <c r="CS800" i="7"/>
  <c r="CR800" i="7"/>
  <c r="CQ800" i="7"/>
  <c r="CP800" i="7"/>
  <c r="CO800" i="7"/>
  <c r="CN800" i="7"/>
  <c r="CM800" i="7"/>
  <c r="CL800" i="7"/>
  <c r="CK800" i="7"/>
  <c r="CJ800" i="7"/>
  <c r="CI800" i="7"/>
  <c r="CH800" i="7"/>
  <c r="CG800" i="7"/>
  <c r="CF800" i="7"/>
  <c r="CE800" i="7"/>
  <c r="CD800" i="7"/>
  <c r="CC800" i="7"/>
  <c r="CB800" i="7"/>
  <c r="CA800" i="7"/>
  <c r="BZ800" i="7"/>
  <c r="BY800" i="7"/>
  <c r="BX800" i="7"/>
  <c r="BW800" i="7"/>
  <c r="BV800" i="7"/>
  <c r="BU800" i="7"/>
  <c r="DV794" i="7"/>
  <c r="DU794" i="7"/>
  <c r="DT794" i="7"/>
  <c r="DS794" i="7"/>
  <c r="DR794" i="7"/>
  <c r="DQ794" i="7"/>
  <c r="DP794" i="7"/>
  <c r="DO794" i="7"/>
  <c r="DN794" i="7"/>
  <c r="DM794" i="7"/>
  <c r="DL794" i="7"/>
  <c r="DK794" i="7"/>
  <c r="DJ794" i="7"/>
  <c r="DI794" i="7"/>
  <c r="DH794" i="7"/>
  <c r="DG794" i="7"/>
  <c r="DF794" i="7"/>
  <c r="DE794" i="7"/>
  <c r="DD794" i="7"/>
  <c r="DC794" i="7"/>
  <c r="DB794" i="7"/>
  <c r="DA794" i="7"/>
  <c r="CZ794" i="7"/>
  <c r="CY794" i="7"/>
  <c r="CX794" i="7"/>
  <c r="CW794" i="7"/>
  <c r="CV794" i="7"/>
  <c r="CU794" i="7"/>
  <c r="CT794" i="7"/>
  <c r="CS794" i="7"/>
  <c r="CR794" i="7"/>
  <c r="CQ794" i="7"/>
  <c r="CP794" i="7"/>
  <c r="CO794" i="7"/>
  <c r="CN794" i="7"/>
  <c r="CM794" i="7"/>
  <c r="CL794" i="7"/>
  <c r="CK794" i="7"/>
  <c r="CJ794" i="7"/>
  <c r="CI794" i="7"/>
  <c r="CH794" i="7"/>
  <c r="CG794" i="7"/>
  <c r="CF794" i="7"/>
  <c r="CE794" i="7"/>
  <c r="CD794" i="7"/>
  <c r="CC794" i="7"/>
  <c r="CB794" i="7"/>
  <c r="CA794" i="7"/>
  <c r="BZ794" i="7"/>
  <c r="BY794" i="7"/>
  <c r="BX794" i="7"/>
  <c r="BW794" i="7"/>
  <c r="BV794" i="7"/>
  <c r="BU794" i="7"/>
  <c r="DV788" i="7"/>
  <c r="DU788" i="7"/>
  <c r="DT788" i="7"/>
  <c r="DS788" i="7"/>
  <c r="DR788" i="7"/>
  <c r="DQ788" i="7"/>
  <c r="DP788" i="7"/>
  <c r="DO788" i="7"/>
  <c r="DN788" i="7"/>
  <c r="DM788" i="7"/>
  <c r="DL788" i="7"/>
  <c r="DK788" i="7"/>
  <c r="DJ788" i="7"/>
  <c r="DI788" i="7"/>
  <c r="DH788" i="7"/>
  <c r="DG788" i="7"/>
  <c r="DF788" i="7"/>
  <c r="DE788" i="7"/>
  <c r="DD788" i="7"/>
  <c r="DC788" i="7"/>
  <c r="DB788" i="7"/>
  <c r="DA788" i="7"/>
  <c r="CZ788" i="7"/>
  <c r="CY788" i="7"/>
  <c r="CX788" i="7"/>
  <c r="CW788" i="7"/>
  <c r="CV788" i="7"/>
  <c r="CU788" i="7"/>
  <c r="CT788" i="7"/>
  <c r="CS788" i="7"/>
  <c r="CR788" i="7"/>
  <c r="CQ788" i="7"/>
  <c r="CP788" i="7"/>
  <c r="CO788" i="7"/>
  <c r="CN788" i="7"/>
  <c r="CM788" i="7"/>
  <c r="CL788" i="7"/>
  <c r="CK788" i="7"/>
  <c r="CJ788" i="7"/>
  <c r="CI788" i="7"/>
  <c r="CH788" i="7"/>
  <c r="CG788" i="7"/>
  <c r="CF788" i="7"/>
  <c r="CE788" i="7"/>
  <c r="CD788" i="7"/>
  <c r="CC788" i="7"/>
  <c r="CB788" i="7"/>
  <c r="CA788" i="7"/>
  <c r="BZ788" i="7"/>
  <c r="BY788" i="7"/>
  <c r="BX788" i="7"/>
  <c r="BW788" i="7"/>
  <c r="BV788" i="7"/>
  <c r="BU788" i="7"/>
  <c r="DV782" i="7"/>
  <c r="DU782" i="7"/>
  <c r="DT782" i="7"/>
  <c r="DS782" i="7"/>
  <c r="DR782" i="7"/>
  <c r="DQ782" i="7"/>
  <c r="DP782" i="7"/>
  <c r="DO782" i="7"/>
  <c r="DN782" i="7"/>
  <c r="DM782" i="7"/>
  <c r="DL782" i="7"/>
  <c r="DK782" i="7"/>
  <c r="DJ782" i="7"/>
  <c r="DI782" i="7"/>
  <c r="DH782" i="7"/>
  <c r="DG782" i="7"/>
  <c r="DF782" i="7"/>
  <c r="DE782" i="7"/>
  <c r="DD782" i="7"/>
  <c r="DC782" i="7"/>
  <c r="DB782" i="7"/>
  <c r="DA782" i="7"/>
  <c r="CZ782" i="7"/>
  <c r="CY782" i="7"/>
  <c r="CX782" i="7"/>
  <c r="CW782" i="7"/>
  <c r="CV782" i="7"/>
  <c r="CU782" i="7"/>
  <c r="CT782" i="7"/>
  <c r="CS782" i="7"/>
  <c r="CR782" i="7"/>
  <c r="CQ782" i="7"/>
  <c r="CP782" i="7"/>
  <c r="CO782" i="7"/>
  <c r="CN782" i="7"/>
  <c r="CM782" i="7"/>
  <c r="CL782" i="7"/>
  <c r="CK782" i="7"/>
  <c r="CJ782" i="7"/>
  <c r="CI782" i="7"/>
  <c r="CH782" i="7"/>
  <c r="CG782" i="7"/>
  <c r="CF782" i="7"/>
  <c r="CE782" i="7"/>
  <c r="CD782" i="7"/>
  <c r="CC782" i="7"/>
  <c r="CB782" i="7"/>
  <c r="CA782" i="7"/>
  <c r="BZ782" i="7"/>
  <c r="BY782" i="7"/>
  <c r="BX782" i="7"/>
  <c r="BW782" i="7"/>
  <c r="BV782" i="7"/>
  <c r="BU782" i="7"/>
  <c r="DV776" i="7"/>
  <c r="DU776" i="7"/>
  <c r="DT776" i="7"/>
  <c r="DS776" i="7"/>
  <c r="DR776" i="7"/>
  <c r="DQ776" i="7"/>
  <c r="DP776" i="7"/>
  <c r="DO776" i="7"/>
  <c r="DN776" i="7"/>
  <c r="DM776" i="7"/>
  <c r="DL776" i="7"/>
  <c r="DK776" i="7"/>
  <c r="DJ776" i="7"/>
  <c r="DI776" i="7"/>
  <c r="DH776" i="7"/>
  <c r="DG776" i="7"/>
  <c r="DF776" i="7"/>
  <c r="DE776" i="7"/>
  <c r="DD776" i="7"/>
  <c r="DC776" i="7"/>
  <c r="DB776" i="7"/>
  <c r="DA776" i="7"/>
  <c r="CZ776" i="7"/>
  <c r="CY776" i="7"/>
  <c r="CX776" i="7"/>
  <c r="CW776" i="7"/>
  <c r="CV776" i="7"/>
  <c r="CU776" i="7"/>
  <c r="CT776" i="7"/>
  <c r="CS776" i="7"/>
  <c r="CR776" i="7"/>
  <c r="CQ776" i="7"/>
  <c r="CP776" i="7"/>
  <c r="CO776" i="7"/>
  <c r="CN776" i="7"/>
  <c r="CM776" i="7"/>
  <c r="CL776" i="7"/>
  <c r="CK776" i="7"/>
  <c r="CJ776" i="7"/>
  <c r="CI776" i="7"/>
  <c r="CH776" i="7"/>
  <c r="CG776" i="7"/>
  <c r="CF776" i="7"/>
  <c r="CE776" i="7"/>
  <c r="CD776" i="7"/>
  <c r="CC776" i="7"/>
  <c r="CB776" i="7"/>
  <c r="CA776" i="7"/>
  <c r="BZ776" i="7"/>
  <c r="BY776" i="7"/>
  <c r="BX776" i="7"/>
  <c r="BW776" i="7"/>
  <c r="BV776" i="7"/>
  <c r="BU776" i="7"/>
  <c r="DV770" i="7"/>
  <c r="DU770" i="7"/>
  <c r="DT770" i="7"/>
  <c r="DS770" i="7"/>
  <c r="DR770" i="7"/>
  <c r="DQ770" i="7"/>
  <c r="DP770" i="7"/>
  <c r="DO770" i="7"/>
  <c r="DN770" i="7"/>
  <c r="DM770" i="7"/>
  <c r="DL770" i="7"/>
  <c r="DK770" i="7"/>
  <c r="DJ770" i="7"/>
  <c r="DI770" i="7"/>
  <c r="DH770" i="7"/>
  <c r="DG770" i="7"/>
  <c r="DF770" i="7"/>
  <c r="DE770" i="7"/>
  <c r="DD770" i="7"/>
  <c r="DC770" i="7"/>
  <c r="DB770" i="7"/>
  <c r="DA770" i="7"/>
  <c r="CZ770" i="7"/>
  <c r="CY770" i="7"/>
  <c r="CX770" i="7"/>
  <c r="CW770" i="7"/>
  <c r="CV770" i="7"/>
  <c r="CU770" i="7"/>
  <c r="CT770" i="7"/>
  <c r="CS770" i="7"/>
  <c r="CR770" i="7"/>
  <c r="CQ770" i="7"/>
  <c r="CP770" i="7"/>
  <c r="CO770" i="7"/>
  <c r="CN770" i="7"/>
  <c r="CM770" i="7"/>
  <c r="CL770" i="7"/>
  <c r="CK770" i="7"/>
  <c r="CJ770" i="7"/>
  <c r="CI770" i="7"/>
  <c r="CH770" i="7"/>
  <c r="CG770" i="7"/>
  <c r="CF770" i="7"/>
  <c r="CE770" i="7"/>
  <c r="CD770" i="7"/>
  <c r="CC770" i="7"/>
  <c r="CB770" i="7"/>
  <c r="CA770" i="7"/>
  <c r="BZ770" i="7"/>
  <c r="BY770" i="7"/>
  <c r="BX770" i="7"/>
  <c r="BW770" i="7"/>
  <c r="BV770" i="7"/>
  <c r="BU770" i="7"/>
  <c r="DV764" i="7"/>
  <c r="DU764" i="7"/>
  <c r="DT764" i="7"/>
  <c r="DS764" i="7"/>
  <c r="DR764" i="7"/>
  <c r="DQ764" i="7"/>
  <c r="DP764" i="7"/>
  <c r="DO764" i="7"/>
  <c r="DN764" i="7"/>
  <c r="DM764" i="7"/>
  <c r="DL764" i="7"/>
  <c r="DK764" i="7"/>
  <c r="DJ764" i="7"/>
  <c r="DI764" i="7"/>
  <c r="DH764" i="7"/>
  <c r="DG764" i="7"/>
  <c r="DF764" i="7"/>
  <c r="DE764" i="7"/>
  <c r="DD764" i="7"/>
  <c r="DC764" i="7"/>
  <c r="DB764" i="7"/>
  <c r="DA764" i="7"/>
  <c r="CZ764" i="7"/>
  <c r="CY764" i="7"/>
  <c r="CX764" i="7"/>
  <c r="CW764" i="7"/>
  <c r="CV764" i="7"/>
  <c r="CU764" i="7"/>
  <c r="CT764" i="7"/>
  <c r="CS764" i="7"/>
  <c r="CR764" i="7"/>
  <c r="CQ764" i="7"/>
  <c r="CP764" i="7"/>
  <c r="CO764" i="7"/>
  <c r="CN764" i="7"/>
  <c r="CM764" i="7"/>
  <c r="CL764" i="7"/>
  <c r="CK764" i="7"/>
  <c r="CJ764" i="7"/>
  <c r="CI764" i="7"/>
  <c r="CH764" i="7"/>
  <c r="CG764" i="7"/>
  <c r="CF764" i="7"/>
  <c r="CE764" i="7"/>
  <c r="CD764" i="7"/>
  <c r="CC764" i="7"/>
  <c r="CB764" i="7"/>
  <c r="CA764" i="7"/>
  <c r="BZ764" i="7"/>
  <c r="BY764" i="7"/>
  <c r="BX764" i="7"/>
  <c r="BW764" i="7"/>
  <c r="BV764" i="7"/>
  <c r="BU764" i="7"/>
  <c r="DV758" i="7"/>
  <c r="DU758" i="7"/>
  <c r="DT758" i="7"/>
  <c r="DS758" i="7"/>
  <c r="DR758" i="7"/>
  <c r="DQ758" i="7"/>
  <c r="DP758" i="7"/>
  <c r="DO758" i="7"/>
  <c r="DN758" i="7"/>
  <c r="DM758" i="7"/>
  <c r="DL758" i="7"/>
  <c r="DK758" i="7"/>
  <c r="DJ758" i="7"/>
  <c r="DI758" i="7"/>
  <c r="DH758" i="7"/>
  <c r="DG758" i="7"/>
  <c r="DF758" i="7"/>
  <c r="DE758" i="7"/>
  <c r="DD758" i="7"/>
  <c r="DC758" i="7"/>
  <c r="DB758" i="7"/>
  <c r="DA758" i="7"/>
  <c r="CZ758" i="7"/>
  <c r="CY758" i="7"/>
  <c r="CX758" i="7"/>
  <c r="CW758" i="7"/>
  <c r="CV758" i="7"/>
  <c r="CU758" i="7"/>
  <c r="CT758" i="7"/>
  <c r="CS758" i="7"/>
  <c r="CR758" i="7"/>
  <c r="CQ758" i="7"/>
  <c r="CP758" i="7"/>
  <c r="CO758" i="7"/>
  <c r="CN758" i="7"/>
  <c r="CM758" i="7"/>
  <c r="CL758" i="7"/>
  <c r="CK758" i="7"/>
  <c r="CJ758" i="7"/>
  <c r="CI758" i="7"/>
  <c r="CH758" i="7"/>
  <c r="CG758" i="7"/>
  <c r="CF758" i="7"/>
  <c r="CE758" i="7"/>
  <c r="CD758" i="7"/>
  <c r="CC758" i="7"/>
  <c r="CB758" i="7"/>
  <c r="CA758" i="7"/>
  <c r="BZ758" i="7"/>
  <c r="BY758" i="7"/>
  <c r="BX758" i="7"/>
  <c r="BW758" i="7"/>
  <c r="BV758" i="7"/>
  <c r="BU758" i="7"/>
  <c r="DV752" i="7"/>
  <c r="DU752" i="7"/>
  <c r="DT752" i="7"/>
  <c r="DS752" i="7"/>
  <c r="DR752" i="7"/>
  <c r="DQ752" i="7"/>
  <c r="DP752" i="7"/>
  <c r="DO752" i="7"/>
  <c r="DN752" i="7"/>
  <c r="DM752" i="7"/>
  <c r="DL752" i="7"/>
  <c r="DK752" i="7"/>
  <c r="DJ752" i="7"/>
  <c r="DI752" i="7"/>
  <c r="DH752" i="7"/>
  <c r="DG752" i="7"/>
  <c r="DF752" i="7"/>
  <c r="DE752" i="7"/>
  <c r="DD752" i="7"/>
  <c r="DC752" i="7"/>
  <c r="DB752" i="7"/>
  <c r="DA752" i="7"/>
  <c r="CZ752" i="7"/>
  <c r="CY752" i="7"/>
  <c r="CX752" i="7"/>
  <c r="CW752" i="7"/>
  <c r="CV752" i="7"/>
  <c r="CU752" i="7"/>
  <c r="CT752" i="7"/>
  <c r="CS752" i="7"/>
  <c r="CR752" i="7"/>
  <c r="CQ752" i="7"/>
  <c r="CP752" i="7"/>
  <c r="CO752" i="7"/>
  <c r="CN752" i="7"/>
  <c r="CM752" i="7"/>
  <c r="CL752" i="7"/>
  <c r="CK752" i="7"/>
  <c r="CJ752" i="7"/>
  <c r="CI752" i="7"/>
  <c r="CH752" i="7"/>
  <c r="CG752" i="7"/>
  <c r="CF752" i="7"/>
  <c r="CE752" i="7"/>
  <c r="CD752" i="7"/>
  <c r="CC752" i="7"/>
  <c r="CB752" i="7"/>
  <c r="CA752" i="7"/>
  <c r="BZ752" i="7"/>
  <c r="BY752" i="7"/>
  <c r="BX752" i="7"/>
  <c r="BW752" i="7"/>
  <c r="BV752" i="7"/>
  <c r="BU752" i="7"/>
  <c r="DV746" i="7"/>
  <c r="DU746" i="7"/>
  <c r="DT746" i="7"/>
  <c r="DS746" i="7"/>
  <c r="DR746" i="7"/>
  <c r="DQ746" i="7"/>
  <c r="DP746" i="7"/>
  <c r="DO746" i="7"/>
  <c r="DN746" i="7"/>
  <c r="DM746" i="7"/>
  <c r="DL746" i="7"/>
  <c r="DK746" i="7"/>
  <c r="DJ746" i="7"/>
  <c r="DI746" i="7"/>
  <c r="DH746" i="7"/>
  <c r="DG746" i="7"/>
  <c r="DF746" i="7"/>
  <c r="DE746" i="7"/>
  <c r="DD746" i="7"/>
  <c r="DC746" i="7"/>
  <c r="DB746" i="7"/>
  <c r="DA746" i="7"/>
  <c r="CZ746" i="7"/>
  <c r="CY746" i="7"/>
  <c r="CX746" i="7"/>
  <c r="CW746" i="7"/>
  <c r="CV746" i="7"/>
  <c r="CU746" i="7"/>
  <c r="CT746" i="7"/>
  <c r="CS746" i="7"/>
  <c r="CR746" i="7"/>
  <c r="CQ746" i="7"/>
  <c r="CP746" i="7"/>
  <c r="CO746" i="7"/>
  <c r="CN746" i="7"/>
  <c r="CM746" i="7"/>
  <c r="CL746" i="7"/>
  <c r="CK746" i="7"/>
  <c r="CJ746" i="7"/>
  <c r="CI746" i="7"/>
  <c r="CH746" i="7"/>
  <c r="CG746" i="7"/>
  <c r="CF746" i="7"/>
  <c r="CE746" i="7"/>
  <c r="CD746" i="7"/>
  <c r="CC746" i="7"/>
  <c r="CB746" i="7"/>
  <c r="CA746" i="7"/>
  <c r="BZ746" i="7"/>
  <c r="BY746" i="7"/>
  <c r="BX746" i="7"/>
  <c r="BW746" i="7"/>
  <c r="BV746" i="7"/>
  <c r="BU746" i="7"/>
  <c r="DV743" i="7"/>
  <c r="DU743" i="7"/>
  <c r="DT743" i="7"/>
  <c r="DS743" i="7"/>
  <c r="DR743" i="7"/>
  <c r="DQ743" i="7"/>
  <c r="DP743" i="7"/>
  <c r="DO743" i="7"/>
  <c r="DN743" i="7"/>
  <c r="DM743" i="7"/>
  <c r="DL743" i="7"/>
  <c r="DK743" i="7"/>
  <c r="DJ743" i="7"/>
  <c r="DI743" i="7"/>
  <c r="DH743" i="7"/>
  <c r="DG743" i="7"/>
  <c r="DF743" i="7"/>
  <c r="DE743" i="7"/>
  <c r="DD743" i="7"/>
  <c r="DC743" i="7"/>
  <c r="DB743" i="7"/>
  <c r="DA743" i="7"/>
  <c r="CZ743" i="7"/>
  <c r="CY743" i="7"/>
  <c r="CX743" i="7"/>
  <c r="CW743" i="7"/>
  <c r="CV743" i="7"/>
  <c r="CU743" i="7"/>
  <c r="CT743" i="7"/>
  <c r="CS743" i="7"/>
  <c r="CR743" i="7"/>
  <c r="CQ743" i="7"/>
  <c r="CP743" i="7"/>
  <c r="CO743" i="7"/>
  <c r="CN743" i="7"/>
  <c r="CM743" i="7"/>
  <c r="CL743" i="7"/>
  <c r="CK743" i="7"/>
  <c r="CJ743" i="7"/>
  <c r="CI743" i="7"/>
  <c r="CH743" i="7"/>
  <c r="CG743" i="7"/>
  <c r="CF743" i="7"/>
  <c r="CE743" i="7"/>
  <c r="CD743" i="7"/>
  <c r="CC743" i="7"/>
  <c r="CB743" i="7"/>
  <c r="CA743" i="7"/>
  <c r="BZ743" i="7"/>
  <c r="BY743" i="7"/>
  <c r="BX743" i="7"/>
  <c r="BW743" i="7"/>
  <c r="BV743" i="7"/>
  <c r="BU743" i="7"/>
  <c r="DV741" i="7"/>
  <c r="DU741" i="7"/>
  <c r="DT741" i="7"/>
  <c r="DS741" i="7"/>
  <c r="DR741" i="7"/>
  <c r="DQ741" i="7"/>
  <c r="DP741" i="7"/>
  <c r="DO741" i="7"/>
  <c r="DN741" i="7"/>
  <c r="DM741" i="7"/>
  <c r="DL741" i="7"/>
  <c r="DK741" i="7"/>
  <c r="DJ741" i="7"/>
  <c r="DI741" i="7"/>
  <c r="DH741" i="7"/>
  <c r="DG741" i="7"/>
  <c r="DF741" i="7"/>
  <c r="DE741" i="7"/>
  <c r="DD741" i="7"/>
  <c r="DC741" i="7"/>
  <c r="DB741" i="7"/>
  <c r="DA741" i="7"/>
  <c r="CZ741" i="7"/>
  <c r="CY741" i="7"/>
  <c r="CX741" i="7"/>
  <c r="CW741" i="7"/>
  <c r="CV741" i="7"/>
  <c r="CU741" i="7"/>
  <c r="CT741" i="7"/>
  <c r="CS741" i="7"/>
  <c r="CR741" i="7"/>
  <c r="CQ741" i="7"/>
  <c r="CP741" i="7"/>
  <c r="CO741" i="7"/>
  <c r="CN741" i="7"/>
  <c r="CM741" i="7"/>
  <c r="CL741" i="7"/>
  <c r="CK741" i="7"/>
  <c r="CJ741" i="7"/>
  <c r="CI741" i="7"/>
  <c r="CH741" i="7"/>
  <c r="CG741" i="7"/>
  <c r="CF741" i="7"/>
  <c r="CE741" i="7"/>
  <c r="CD741" i="7"/>
  <c r="CC741" i="7"/>
  <c r="CB741" i="7"/>
  <c r="CA741" i="7"/>
  <c r="BZ741" i="7"/>
  <c r="BY741" i="7"/>
  <c r="BX741" i="7"/>
  <c r="BW741" i="7"/>
  <c r="BV741" i="7"/>
  <c r="BU741" i="7"/>
  <c r="DV735" i="7"/>
  <c r="DU735" i="7"/>
  <c r="DT735" i="7"/>
  <c r="DS735" i="7"/>
  <c r="DR735" i="7"/>
  <c r="DQ735" i="7"/>
  <c r="DP735" i="7"/>
  <c r="DO735" i="7"/>
  <c r="DN735" i="7"/>
  <c r="DM735" i="7"/>
  <c r="DL735" i="7"/>
  <c r="DK735" i="7"/>
  <c r="DJ735" i="7"/>
  <c r="DI735" i="7"/>
  <c r="DH735" i="7"/>
  <c r="DG735" i="7"/>
  <c r="DF735" i="7"/>
  <c r="DE735" i="7"/>
  <c r="DD735" i="7"/>
  <c r="DC735" i="7"/>
  <c r="DB735" i="7"/>
  <c r="DA735" i="7"/>
  <c r="CZ735" i="7"/>
  <c r="CY735" i="7"/>
  <c r="CX735" i="7"/>
  <c r="CW735" i="7"/>
  <c r="CV735" i="7"/>
  <c r="CU735" i="7"/>
  <c r="CT735" i="7"/>
  <c r="CS735" i="7"/>
  <c r="CR735" i="7"/>
  <c r="CQ735" i="7"/>
  <c r="CP735" i="7"/>
  <c r="CO735" i="7"/>
  <c r="CN735" i="7"/>
  <c r="CM735" i="7"/>
  <c r="CL735" i="7"/>
  <c r="CK735" i="7"/>
  <c r="CJ735" i="7"/>
  <c r="CI735" i="7"/>
  <c r="CH735" i="7"/>
  <c r="CG735" i="7"/>
  <c r="CF735" i="7"/>
  <c r="CE735" i="7"/>
  <c r="CD735" i="7"/>
  <c r="CC735" i="7"/>
  <c r="CB735" i="7"/>
  <c r="CA735" i="7"/>
  <c r="BZ735" i="7"/>
  <c r="BY735" i="7"/>
  <c r="BX735" i="7"/>
  <c r="BW735" i="7"/>
  <c r="BV735" i="7"/>
  <c r="BU735" i="7"/>
  <c r="DV728" i="7"/>
  <c r="DU728" i="7"/>
  <c r="DT728" i="7"/>
  <c r="DS728" i="7"/>
  <c r="DR728" i="7"/>
  <c r="DQ728" i="7"/>
  <c r="DP728" i="7"/>
  <c r="DO728" i="7"/>
  <c r="DN728" i="7"/>
  <c r="DM728" i="7"/>
  <c r="DL728" i="7"/>
  <c r="DK728" i="7"/>
  <c r="DJ728" i="7"/>
  <c r="DI728" i="7"/>
  <c r="DH728" i="7"/>
  <c r="DG728" i="7"/>
  <c r="DF728" i="7"/>
  <c r="DE728" i="7"/>
  <c r="DD728" i="7"/>
  <c r="DC728" i="7"/>
  <c r="DB728" i="7"/>
  <c r="DA728" i="7"/>
  <c r="CZ728" i="7"/>
  <c r="CY728" i="7"/>
  <c r="CX728" i="7"/>
  <c r="CW728" i="7"/>
  <c r="CV728" i="7"/>
  <c r="CU728" i="7"/>
  <c r="CT728" i="7"/>
  <c r="CS728" i="7"/>
  <c r="CR728" i="7"/>
  <c r="CQ728" i="7"/>
  <c r="CP728" i="7"/>
  <c r="CO728" i="7"/>
  <c r="CN728" i="7"/>
  <c r="CM728" i="7"/>
  <c r="CL728" i="7"/>
  <c r="CK728" i="7"/>
  <c r="CJ728" i="7"/>
  <c r="CI728" i="7"/>
  <c r="CH728" i="7"/>
  <c r="CG728" i="7"/>
  <c r="CF728" i="7"/>
  <c r="CE728" i="7"/>
  <c r="CD728" i="7"/>
  <c r="CC728" i="7"/>
  <c r="CB728" i="7"/>
  <c r="CA728" i="7"/>
  <c r="BZ728" i="7"/>
  <c r="BY728" i="7"/>
  <c r="BX728" i="7"/>
  <c r="BW728" i="7"/>
  <c r="BV728" i="7"/>
  <c r="BU728" i="7"/>
  <c r="DV723" i="7"/>
  <c r="DU723" i="7"/>
  <c r="DT723" i="7"/>
  <c r="DS723" i="7"/>
  <c r="DR723" i="7"/>
  <c r="DQ723" i="7"/>
  <c r="DP723" i="7"/>
  <c r="DO723" i="7"/>
  <c r="DN723" i="7"/>
  <c r="DM723" i="7"/>
  <c r="DL723" i="7"/>
  <c r="DK723" i="7"/>
  <c r="DJ723" i="7"/>
  <c r="DI723" i="7"/>
  <c r="DH723" i="7"/>
  <c r="DG723" i="7"/>
  <c r="DF723" i="7"/>
  <c r="DE723" i="7"/>
  <c r="DD723" i="7"/>
  <c r="DC723" i="7"/>
  <c r="DB723" i="7"/>
  <c r="DA723" i="7"/>
  <c r="CZ723" i="7"/>
  <c r="CY723" i="7"/>
  <c r="CX723" i="7"/>
  <c r="CW723" i="7"/>
  <c r="CV723" i="7"/>
  <c r="CU723" i="7"/>
  <c r="CT723" i="7"/>
  <c r="CS723" i="7"/>
  <c r="CR723" i="7"/>
  <c r="CQ723" i="7"/>
  <c r="CP723" i="7"/>
  <c r="CO723" i="7"/>
  <c r="CN723" i="7"/>
  <c r="CM723" i="7"/>
  <c r="CL723" i="7"/>
  <c r="CK723" i="7"/>
  <c r="CJ723" i="7"/>
  <c r="CI723" i="7"/>
  <c r="CH723" i="7"/>
  <c r="CG723" i="7"/>
  <c r="CF723" i="7"/>
  <c r="CE723" i="7"/>
  <c r="CD723" i="7"/>
  <c r="CC723" i="7"/>
  <c r="CB723" i="7"/>
  <c r="CA723" i="7"/>
  <c r="BZ723" i="7"/>
  <c r="BY723" i="7"/>
  <c r="BX723" i="7"/>
  <c r="BW723" i="7"/>
  <c r="BV723" i="7"/>
  <c r="BU723" i="7"/>
  <c r="DV715" i="7"/>
  <c r="DU715" i="7"/>
  <c r="DT715" i="7"/>
  <c r="DS715" i="7"/>
  <c r="DR715" i="7"/>
  <c r="DQ715" i="7"/>
  <c r="DP715" i="7"/>
  <c r="DO715" i="7"/>
  <c r="DN715" i="7"/>
  <c r="DM715" i="7"/>
  <c r="DL715" i="7"/>
  <c r="DK715" i="7"/>
  <c r="DJ715" i="7"/>
  <c r="DI715" i="7"/>
  <c r="DH715" i="7"/>
  <c r="DG715" i="7"/>
  <c r="DF715" i="7"/>
  <c r="DE715" i="7"/>
  <c r="DD715" i="7"/>
  <c r="DC715" i="7"/>
  <c r="DB715" i="7"/>
  <c r="DA715" i="7"/>
  <c r="CZ715" i="7"/>
  <c r="CY715" i="7"/>
  <c r="CX715" i="7"/>
  <c r="CW715" i="7"/>
  <c r="CV715" i="7"/>
  <c r="CU715" i="7"/>
  <c r="CT715" i="7"/>
  <c r="CS715" i="7"/>
  <c r="CR715" i="7"/>
  <c r="CQ715" i="7"/>
  <c r="CP715" i="7"/>
  <c r="CO715" i="7"/>
  <c r="CN715" i="7"/>
  <c r="CM715" i="7"/>
  <c r="CL715" i="7"/>
  <c r="CK715" i="7"/>
  <c r="CJ715" i="7"/>
  <c r="CI715" i="7"/>
  <c r="CH715" i="7"/>
  <c r="CG715" i="7"/>
  <c r="CF715" i="7"/>
  <c r="CE715" i="7"/>
  <c r="CD715" i="7"/>
  <c r="CC715" i="7"/>
  <c r="CB715" i="7"/>
  <c r="CA715" i="7"/>
  <c r="BZ715" i="7"/>
  <c r="BY715" i="7"/>
  <c r="BX715" i="7"/>
  <c r="BW715" i="7"/>
  <c r="BV715" i="7"/>
  <c r="BU715" i="7"/>
  <c r="DV709" i="7"/>
  <c r="DU709" i="7"/>
  <c r="DT709" i="7"/>
  <c r="DS709" i="7"/>
  <c r="DR709" i="7"/>
  <c r="DQ709" i="7"/>
  <c r="DP709" i="7"/>
  <c r="DO709" i="7"/>
  <c r="DN709" i="7"/>
  <c r="DM709" i="7"/>
  <c r="DL709" i="7"/>
  <c r="DK709" i="7"/>
  <c r="DJ709" i="7"/>
  <c r="DI709" i="7"/>
  <c r="DH709" i="7"/>
  <c r="DG709" i="7"/>
  <c r="DF709" i="7"/>
  <c r="DE709" i="7"/>
  <c r="DD709" i="7"/>
  <c r="DC709" i="7"/>
  <c r="DB709" i="7"/>
  <c r="DA709" i="7"/>
  <c r="CZ709" i="7"/>
  <c r="CY709" i="7"/>
  <c r="CX709" i="7"/>
  <c r="CW709" i="7"/>
  <c r="CV709" i="7"/>
  <c r="CU709" i="7"/>
  <c r="CT709" i="7"/>
  <c r="CS709" i="7"/>
  <c r="CR709" i="7"/>
  <c r="CQ709" i="7"/>
  <c r="CP709" i="7"/>
  <c r="CO709" i="7"/>
  <c r="CN709" i="7"/>
  <c r="CM709" i="7"/>
  <c r="CL709" i="7"/>
  <c r="CK709" i="7"/>
  <c r="CJ709" i="7"/>
  <c r="CI709" i="7"/>
  <c r="CH709" i="7"/>
  <c r="CG709" i="7"/>
  <c r="CF709" i="7"/>
  <c r="CE709" i="7"/>
  <c r="CD709" i="7"/>
  <c r="CC709" i="7"/>
  <c r="CB709" i="7"/>
  <c r="CA709" i="7"/>
  <c r="BZ709" i="7"/>
  <c r="BY709" i="7"/>
  <c r="BX709" i="7"/>
  <c r="BW709" i="7"/>
  <c r="BV709" i="7"/>
  <c r="BU709" i="7"/>
  <c r="DV701" i="7"/>
  <c r="DU701" i="7"/>
  <c r="DT701" i="7"/>
  <c r="DS701" i="7"/>
  <c r="DR701" i="7"/>
  <c r="DQ701" i="7"/>
  <c r="DP701" i="7"/>
  <c r="DO701" i="7"/>
  <c r="DN701" i="7"/>
  <c r="DM701" i="7"/>
  <c r="DL701" i="7"/>
  <c r="DK701" i="7"/>
  <c r="DJ701" i="7"/>
  <c r="DI701" i="7"/>
  <c r="DH701" i="7"/>
  <c r="DG701" i="7"/>
  <c r="DF701" i="7"/>
  <c r="DE701" i="7"/>
  <c r="DD701" i="7"/>
  <c r="DC701" i="7"/>
  <c r="DB701" i="7"/>
  <c r="DA701" i="7"/>
  <c r="CZ701" i="7"/>
  <c r="CY701" i="7"/>
  <c r="CX701" i="7"/>
  <c r="CW701" i="7"/>
  <c r="CV701" i="7"/>
  <c r="CU701" i="7"/>
  <c r="CT701" i="7"/>
  <c r="CS701" i="7"/>
  <c r="CR701" i="7"/>
  <c r="CQ701" i="7"/>
  <c r="CP701" i="7"/>
  <c r="CO701" i="7"/>
  <c r="CN701" i="7"/>
  <c r="CM701" i="7"/>
  <c r="CL701" i="7"/>
  <c r="CK701" i="7"/>
  <c r="CJ701" i="7"/>
  <c r="CI701" i="7"/>
  <c r="CH701" i="7"/>
  <c r="CG701" i="7"/>
  <c r="CF701" i="7"/>
  <c r="CE701" i="7"/>
  <c r="CD701" i="7"/>
  <c r="CC701" i="7"/>
  <c r="CB701" i="7"/>
  <c r="CA701" i="7"/>
  <c r="BZ701" i="7"/>
  <c r="BY701" i="7"/>
  <c r="BX701" i="7"/>
  <c r="BW701" i="7"/>
  <c r="BV701" i="7"/>
  <c r="BU701" i="7"/>
  <c r="DV696" i="7"/>
  <c r="DU696" i="7"/>
  <c r="DT696" i="7"/>
  <c r="DS696" i="7"/>
  <c r="DR696" i="7"/>
  <c r="DQ696" i="7"/>
  <c r="DP696" i="7"/>
  <c r="DO696" i="7"/>
  <c r="DN696" i="7"/>
  <c r="DM696" i="7"/>
  <c r="DL696" i="7"/>
  <c r="DK696" i="7"/>
  <c r="DJ696" i="7"/>
  <c r="DI696" i="7"/>
  <c r="DH696" i="7"/>
  <c r="DG696" i="7"/>
  <c r="DF696" i="7"/>
  <c r="DE696" i="7"/>
  <c r="DD696" i="7"/>
  <c r="DC696" i="7"/>
  <c r="DB696" i="7"/>
  <c r="DA696" i="7"/>
  <c r="CZ696" i="7"/>
  <c r="CY696" i="7"/>
  <c r="CX696" i="7"/>
  <c r="CW696" i="7"/>
  <c r="CV696" i="7"/>
  <c r="CU696" i="7"/>
  <c r="CT696" i="7"/>
  <c r="CS696" i="7"/>
  <c r="CR696" i="7"/>
  <c r="CQ696" i="7"/>
  <c r="CP696" i="7"/>
  <c r="CO696" i="7"/>
  <c r="CN696" i="7"/>
  <c r="CM696" i="7"/>
  <c r="CL696" i="7"/>
  <c r="CK696" i="7"/>
  <c r="CJ696" i="7"/>
  <c r="CI696" i="7"/>
  <c r="CH696" i="7"/>
  <c r="CG696" i="7"/>
  <c r="CF696" i="7"/>
  <c r="CE696" i="7"/>
  <c r="CD696" i="7"/>
  <c r="CC696" i="7"/>
  <c r="CB696" i="7"/>
  <c r="CA696" i="7"/>
  <c r="BZ696" i="7"/>
  <c r="BY696" i="7"/>
  <c r="BX696" i="7"/>
  <c r="BW696" i="7"/>
  <c r="BV696" i="7"/>
  <c r="BU696" i="7"/>
  <c r="DV690" i="7"/>
  <c r="DU690" i="7"/>
  <c r="DT690" i="7"/>
  <c r="DS690" i="7"/>
  <c r="DR690" i="7"/>
  <c r="DQ690" i="7"/>
  <c r="DP690" i="7"/>
  <c r="DO690" i="7"/>
  <c r="DN690" i="7"/>
  <c r="DM690" i="7"/>
  <c r="DL690" i="7"/>
  <c r="DK690" i="7"/>
  <c r="DJ690" i="7"/>
  <c r="DI690" i="7"/>
  <c r="DH690" i="7"/>
  <c r="DG690" i="7"/>
  <c r="DF690" i="7"/>
  <c r="DE690" i="7"/>
  <c r="DD690" i="7"/>
  <c r="DC690" i="7"/>
  <c r="DB690" i="7"/>
  <c r="DA690" i="7"/>
  <c r="CZ690" i="7"/>
  <c r="CY690" i="7"/>
  <c r="CX690" i="7"/>
  <c r="CW690" i="7"/>
  <c r="CV690" i="7"/>
  <c r="CU690" i="7"/>
  <c r="CT690" i="7"/>
  <c r="CS690" i="7"/>
  <c r="CR690" i="7"/>
  <c r="CQ690" i="7"/>
  <c r="CP690" i="7"/>
  <c r="CO690" i="7"/>
  <c r="CN690" i="7"/>
  <c r="CM690" i="7"/>
  <c r="CL690" i="7"/>
  <c r="CK690" i="7"/>
  <c r="CJ690" i="7"/>
  <c r="CI690" i="7"/>
  <c r="CH690" i="7"/>
  <c r="CG690" i="7"/>
  <c r="CF690" i="7"/>
  <c r="CE690" i="7"/>
  <c r="CD690" i="7"/>
  <c r="CC690" i="7"/>
  <c r="CB690" i="7"/>
  <c r="CA690" i="7"/>
  <c r="BZ690" i="7"/>
  <c r="BY690" i="7"/>
  <c r="BX690" i="7"/>
  <c r="BW690" i="7"/>
  <c r="BV690" i="7"/>
  <c r="BU690" i="7"/>
  <c r="DV684" i="7"/>
  <c r="DU684" i="7"/>
  <c r="DT684" i="7"/>
  <c r="DS684" i="7"/>
  <c r="DR684" i="7"/>
  <c r="DQ684" i="7"/>
  <c r="DP684" i="7"/>
  <c r="DO684" i="7"/>
  <c r="DN684" i="7"/>
  <c r="DM684" i="7"/>
  <c r="DL684" i="7"/>
  <c r="DK684" i="7"/>
  <c r="DJ684" i="7"/>
  <c r="DI684" i="7"/>
  <c r="DH684" i="7"/>
  <c r="DG684" i="7"/>
  <c r="DF684" i="7"/>
  <c r="DE684" i="7"/>
  <c r="DD684" i="7"/>
  <c r="DC684" i="7"/>
  <c r="DB684" i="7"/>
  <c r="DA684" i="7"/>
  <c r="CZ684" i="7"/>
  <c r="CY684" i="7"/>
  <c r="CX684" i="7"/>
  <c r="CW684" i="7"/>
  <c r="CV684" i="7"/>
  <c r="CU684" i="7"/>
  <c r="CT684" i="7"/>
  <c r="CS684" i="7"/>
  <c r="CR684" i="7"/>
  <c r="CQ684" i="7"/>
  <c r="CP684" i="7"/>
  <c r="CO684" i="7"/>
  <c r="CN684" i="7"/>
  <c r="CM684" i="7"/>
  <c r="CL684" i="7"/>
  <c r="CK684" i="7"/>
  <c r="CJ684" i="7"/>
  <c r="CI684" i="7"/>
  <c r="CH684" i="7"/>
  <c r="CG684" i="7"/>
  <c r="CF684" i="7"/>
  <c r="CE684" i="7"/>
  <c r="CD684" i="7"/>
  <c r="CC684" i="7"/>
  <c r="CB684" i="7"/>
  <c r="CA684" i="7"/>
  <c r="BZ684" i="7"/>
  <c r="BY684" i="7"/>
  <c r="BX684" i="7"/>
  <c r="BW684" i="7"/>
  <c r="BV684" i="7"/>
  <c r="BU684" i="7"/>
  <c r="DV681" i="7"/>
  <c r="DU681" i="7"/>
  <c r="DT681" i="7"/>
  <c r="DS681" i="7"/>
  <c r="DR681" i="7"/>
  <c r="DQ681" i="7"/>
  <c r="DP681" i="7"/>
  <c r="DO681" i="7"/>
  <c r="DN681" i="7"/>
  <c r="DM681" i="7"/>
  <c r="DL681" i="7"/>
  <c r="DK681" i="7"/>
  <c r="DJ681" i="7"/>
  <c r="DI681" i="7"/>
  <c r="DH681" i="7"/>
  <c r="DG681" i="7"/>
  <c r="DF681" i="7"/>
  <c r="DE681" i="7"/>
  <c r="DD681" i="7"/>
  <c r="DC681" i="7"/>
  <c r="DB681" i="7"/>
  <c r="DA681" i="7"/>
  <c r="CZ681" i="7"/>
  <c r="CY681" i="7"/>
  <c r="CX681" i="7"/>
  <c r="CW681" i="7"/>
  <c r="CV681" i="7"/>
  <c r="CU681" i="7"/>
  <c r="CT681" i="7"/>
  <c r="CS681" i="7"/>
  <c r="CR681" i="7"/>
  <c r="CQ681" i="7"/>
  <c r="CP681" i="7"/>
  <c r="CO681" i="7"/>
  <c r="CN681" i="7"/>
  <c r="CM681" i="7"/>
  <c r="CL681" i="7"/>
  <c r="CK681" i="7"/>
  <c r="CJ681" i="7"/>
  <c r="CI681" i="7"/>
  <c r="CH681" i="7"/>
  <c r="CG681" i="7"/>
  <c r="CF681" i="7"/>
  <c r="CE681" i="7"/>
  <c r="CD681" i="7"/>
  <c r="CC681" i="7"/>
  <c r="CB681" i="7"/>
  <c r="CA681" i="7"/>
  <c r="BZ681" i="7"/>
  <c r="BY681" i="7"/>
  <c r="BX681" i="7"/>
  <c r="BW681" i="7"/>
  <c r="BV681" i="7"/>
  <c r="BU681" i="7"/>
  <c r="DV675" i="7"/>
  <c r="DU675" i="7"/>
  <c r="DT675" i="7"/>
  <c r="DS675" i="7"/>
  <c r="DR675" i="7"/>
  <c r="DQ675" i="7"/>
  <c r="DP675" i="7"/>
  <c r="DO675" i="7"/>
  <c r="DN675" i="7"/>
  <c r="DM675" i="7"/>
  <c r="DL675" i="7"/>
  <c r="DK675" i="7"/>
  <c r="DJ675" i="7"/>
  <c r="DI675" i="7"/>
  <c r="DH675" i="7"/>
  <c r="DG675" i="7"/>
  <c r="DF675" i="7"/>
  <c r="DE675" i="7"/>
  <c r="DD675" i="7"/>
  <c r="DC675" i="7"/>
  <c r="DB675" i="7"/>
  <c r="DA675" i="7"/>
  <c r="CZ675" i="7"/>
  <c r="CY675" i="7"/>
  <c r="CX675" i="7"/>
  <c r="CW675" i="7"/>
  <c r="CV675" i="7"/>
  <c r="CU675" i="7"/>
  <c r="CT675" i="7"/>
  <c r="CS675" i="7"/>
  <c r="CR675" i="7"/>
  <c r="CQ675" i="7"/>
  <c r="CP675" i="7"/>
  <c r="CO675" i="7"/>
  <c r="CN675" i="7"/>
  <c r="CM675" i="7"/>
  <c r="CL675" i="7"/>
  <c r="CK675" i="7"/>
  <c r="CJ675" i="7"/>
  <c r="CI675" i="7"/>
  <c r="CH675" i="7"/>
  <c r="CG675" i="7"/>
  <c r="CF675" i="7"/>
  <c r="CE675" i="7"/>
  <c r="CD675" i="7"/>
  <c r="CC675" i="7"/>
  <c r="CB675" i="7"/>
  <c r="CA675" i="7"/>
  <c r="BZ675" i="7"/>
  <c r="BY675" i="7"/>
  <c r="BX675" i="7"/>
  <c r="BW675" i="7"/>
  <c r="BV675" i="7"/>
  <c r="BU675" i="7"/>
  <c r="DV669" i="7"/>
  <c r="DU669" i="7"/>
  <c r="DT669" i="7"/>
  <c r="DS669" i="7"/>
  <c r="DR669" i="7"/>
  <c r="DQ669" i="7"/>
  <c r="DP669" i="7"/>
  <c r="DO669" i="7"/>
  <c r="DN669" i="7"/>
  <c r="DM669" i="7"/>
  <c r="DL669" i="7"/>
  <c r="DK669" i="7"/>
  <c r="DJ669" i="7"/>
  <c r="DI669" i="7"/>
  <c r="DH669" i="7"/>
  <c r="DG669" i="7"/>
  <c r="DF669" i="7"/>
  <c r="DE669" i="7"/>
  <c r="DD669" i="7"/>
  <c r="DC669" i="7"/>
  <c r="DB669" i="7"/>
  <c r="DA669" i="7"/>
  <c r="CZ669" i="7"/>
  <c r="CY669" i="7"/>
  <c r="CX669" i="7"/>
  <c r="CW669" i="7"/>
  <c r="CV669" i="7"/>
  <c r="CU669" i="7"/>
  <c r="CT669" i="7"/>
  <c r="CS669" i="7"/>
  <c r="CR669" i="7"/>
  <c r="CQ669" i="7"/>
  <c r="CP669" i="7"/>
  <c r="CO669" i="7"/>
  <c r="CN669" i="7"/>
  <c r="CM669" i="7"/>
  <c r="CL669" i="7"/>
  <c r="CK669" i="7"/>
  <c r="CJ669" i="7"/>
  <c r="CI669" i="7"/>
  <c r="CH669" i="7"/>
  <c r="CG669" i="7"/>
  <c r="CF669" i="7"/>
  <c r="CE669" i="7"/>
  <c r="CD669" i="7"/>
  <c r="CC669" i="7"/>
  <c r="CB669" i="7"/>
  <c r="CA669" i="7"/>
  <c r="BZ669" i="7"/>
  <c r="BY669" i="7"/>
  <c r="BX669" i="7"/>
  <c r="BW669" i="7"/>
  <c r="BV669" i="7"/>
  <c r="BU669" i="7"/>
  <c r="DV663" i="7"/>
  <c r="DU663" i="7"/>
  <c r="DT663" i="7"/>
  <c r="DS663" i="7"/>
  <c r="DR663" i="7"/>
  <c r="DQ663" i="7"/>
  <c r="DP663" i="7"/>
  <c r="DO663" i="7"/>
  <c r="DN663" i="7"/>
  <c r="DM663" i="7"/>
  <c r="DL663" i="7"/>
  <c r="DK663" i="7"/>
  <c r="DJ663" i="7"/>
  <c r="DI663" i="7"/>
  <c r="DH663" i="7"/>
  <c r="DG663" i="7"/>
  <c r="DF663" i="7"/>
  <c r="DE663" i="7"/>
  <c r="DD663" i="7"/>
  <c r="DC663" i="7"/>
  <c r="DB663" i="7"/>
  <c r="DA663" i="7"/>
  <c r="CZ663" i="7"/>
  <c r="CY663" i="7"/>
  <c r="CX663" i="7"/>
  <c r="CW663" i="7"/>
  <c r="CV663" i="7"/>
  <c r="CU663" i="7"/>
  <c r="CT663" i="7"/>
  <c r="CS663" i="7"/>
  <c r="CR663" i="7"/>
  <c r="CQ663" i="7"/>
  <c r="CP663" i="7"/>
  <c r="CO663" i="7"/>
  <c r="CN663" i="7"/>
  <c r="CM663" i="7"/>
  <c r="CL663" i="7"/>
  <c r="CK663" i="7"/>
  <c r="CJ663" i="7"/>
  <c r="CI663" i="7"/>
  <c r="CH663" i="7"/>
  <c r="CG663" i="7"/>
  <c r="CF663" i="7"/>
  <c r="CE663" i="7"/>
  <c r="CD663" i="7"/>
  <c r="CC663" i="7"/>
  <c r="CB663" i="7"/>
  <c r="CA663" i="7"/>
  <c r="BZ663" i="7"/>
  <c r="BY663" i="7"/>
  <c r="BX663" i="7"/>
  <c r="BW663" i="7"/>
  <c r="BV663" i="7"/>
  <c r="BU663" i="7"/>
  <c r="DV659" i="7"/>
  <c r="DU659" i="7"/>
  <c r="DT659" i="7"/>
  <c r="DS659" i="7"/>
  <c r="DR659" i="7"/>
  <c r="DQ659" i="7"/>
  <c r="DP659" i="7"/>
  <c r="DO659" i="7"/>
  <c r="DN659" i="7"/>
  <c r="DM659" i="7"/>
  <c r="DL659" i="7"/>
  <c r="DK659" i="7"/>
  <c r="DJ659" i="7"/>
  <c r="DI659" i="7"/>
  <c r="DH659" i="7"/>
  <c r="DG659" i="7"/>
  <c r="DF659" i="7"/>
  <c r="DE659" i="7"/>
  <c r="DD659" i="7"/>
  <c r="DC659" i="7"/>
  <c r="DB659" i="7"/>
  <c r="DA659" i="7"/>
  <c r="CZ659" i="7"/>
  <c r="CY659" i="7"/>
  <c r="CX659" i="7"/>
  <c r="CW659" i="7"/>
  <c r="CV659" i="7"/>
  <c r="CU659" i="7"/>
  <c r="CT659" i="7"/>
  <c r="CS659" i="7"/>
  <c r="CR659" i="7"/>
  <c r="CQ659" i="7"/>
  <c r="CP659" i="7"/>
  <c r="CO659" i="7"/>
  <c r="CN659" i="7"/>
  <c r="CM659" i="7"/>
  <c r="CL659" i="7"/>
  <c r="CK659" i="7"/>
  <c r="CJ659" i="7"/>
  <c r="CI659" i="7"/>
  <c r="CH659" i="7"/>
  <c r="CG659" i="7"/>
  <c r="CF659" i="7"/>
  <c r="CE659" i="7"/>
  <c r="CD659" i="7"/>
  <c r="CC659" i="7"/>
  <c r="CB659" i="7"/>
  <c r="CA659" i="7"/>
  <c r="BZ659" i="7"/>
  <c r="BY659" i="7"/>
  <c r="BX659" i="7"/>
  <c r="BW659" i="7"/>
  <c r="BV659" i="7"/>
  <c r="BU659" i="7"/>
  <c r="DV653" i="7"/>
  <c r="DU653" i="7"/>
  <c r="DT653" i="7"/>
  <c r="DS653" i="7"/>
  <c r="DR653" i="7"/>
  <c r="DQ653" i="7"/>
  <c r="DP653" i="7"/>
  <c r="DO653" i="7"/>
  <c r="DN653" i="7"/>
  <c r="DM653" i="7"/>
  <c r="DL653" i="7"/>
  <c r="DK653" i="7"/>
  <c r="DJ653" i="7"/>
  <c r="DI653" i="7"/>
  <c r="DH653" i="7"/>
  <c r="DG653" i="7"/>
  <c r="DF653" i="7"/>
  <c r="DE653" i="7"/>
  <c r="DD653" i="7"/>
  <c r="DC653" i="7"/>
  <c r="DB653" i="7"/>
  <c r="DA653" i="7"/>
  <c r="CZ653" i="7"/>
  <c r="CY653" i="7"/>
  <c r="CX653" i="7"/>
  <c r="CW653" i="7"/>
  <c r="CV653" i="7"/>
  <c r="CU653" i="7"/>
  <c r="CT653" i="7"/>
  <c r="CS653" i="7"/>
  <c r="CR653" i="7"/>
  <c r="CQ653" i="7"/>
  <c r="CP653" i="7"/>
  <c r="CO653" i="7"/>
  <c r="CN653" i="7"/>
  <c r="CM653" i="7"/>
  <c r="CL653" i="7"/>
  <c r="CK653" i="7"/>
  <c r="CJ653" i="7"/>
  <c r="CI653" i="7"/>
  <c r="CH653" i="7"/>
  <c r="CG653" i="7"/>
  <c r="CF653" i="7"/>
  <c r="CE653" i="7"/>
  <c r="CD653" i="7"/>
  <c r="CC653" i="7"/>
  <c r="CB653" i="7"/>
  <c r="CA653" i="7"/>
  <c r="BZ653" i="7"/>
  <c r="BY653" i="7"/>
  <c r="BX653" i="7"/>
  <c r="BW653" i="7"/>
  <c r="BV653" i="7"/>
  <c r="BU653" i="7"/>
  <c r="DV644" i="7"/>
  <c r="DU644" i="7"/>
  <c r="DT644" i="7"/>
  <c r="DS644" i="7"/>
  <c r="DR644" i="7"/>
  <c r="DQ644" i="7"/>
  <c r="DP644" i="7"/>
  <c r="DO644" i="7"/>
  <c r="DN644" i="7"/>
  <c r="DM644" i="7"/>
  <c r="DL644" i="7"/>
  <c r="DK644" i="7"/>
  <c r="DJ644" i="7"/>
  <c r="DI644" i="7"/>
  <c r="DH644" i="7"/>
  <c r="DG644" i="7"/>
  <c r="DF644" i="7"/>
  <c r="DE644" i="7"/>
  <c r="DD644" i="7"/>
  <c r="DC644" i="7"/>
  <c r="DB644" i="7"/>
  <c r="DA644" i="7"/>
  <c r="CZ644" i="7"/>
  <c r="CY644" i="7"/>
  <c r="CX644" i="7"/>
  <c r="CW644" i="7"/>
  <c r="CV644" i="7"/>
  <c r="CU644" i="7"/>
  <c r="CT644" i="7"/>
  <c r="CS644" i="7"/>
  <c r="CR644" i="7"/>
  <c r="CQ644" i="7"/>
  <c r="CP644" i="7"/>
  <c r="CO644" i="7"/>
  <c r="CN644" i="7"/>
  <c r="CM644" i="7"/>
  <c r="CL644" i="7"/>
  <c r="CK644" i="7"/>
  <c r="CJ644" i="7"/>
  <c r="CI644" i="7"/>
  <c r="CH644" i="7"/>
  <c r="CG644" i="7"/>
  <c r="CF644" i="7"/>
  <c r="CE644" i="7"/>
  <c r="CD644" i="7"/>
  <c r="CC644" i="7"/>
  <c r="CB644" i="7"/>
  <c r="CA644" i="7"/>
  <c r="BZ644" i="7"/>
  <c r="BY644" i="7"/>
  <c r="BX644" i="7"/>
  <c r="BW644" i="7"/>
  <c r="BV644" i="7"/>
  <c r="BU644" i="7"/>
  <c r="DV638" i="7"/>
  <c r="DU638" i="7"/>
  <c r="DT638" i="7"/>
  <c r="DS638" i="7"/>
  <c r="DR638" i="7"/>
  <c r="DQ638" i="7"/>
  <c r="DP638" i="7"/>
  <c r="DO638" i="7"/>
  <c r="DN638" i="7"/>
  <c r="DM638" i="7"/>
  <c r="DL638" i="7"/>
  <c r="DK638" i="7"/>
  <c r="DJ638" i="7"/>
  <c r="DI638" i="7"/>
  <c r="DH638" i="7"/>
  <c r="DG638" i="7"/>
  <c r="DF638" i="7"/>
  <c r="DE638" i="7"/>
  <c r="DD638" i="7"/>
  <c r="DC638" i="7"/>
  <c r="DB638" i="7"/>
  <c r="DA638" i="7"/>
  <c r="CZ638" i="7"/>
  <c r="CY638" i="7"/>
  <c r="CX638" i="7"/>
  <c r="CW638" i="7"/>
  <c r="CV638" i="7"/>
  <c r="CU638" i="7"/>
  <c r="CT638" i="7"/>
  <c r="CS638" i="7"/>
  <c r="CR638" i="7"/>
  <c r="CQ638" i="7"/>
  <c r="CP638" i="7"/>
  <c r="CO638" i="7"/>
  <c r="CN638" i="7"/>
  <c r="CM638" i="7"/>
  <c r="CL638" i="7"/>
  <c r="CK638" i="7"/>
  <c r="CJ638" i="7"/>
  <c r="CI638" i="7"/>
  <c r="CH638" i="7"/>
  <c r="CG638" i="7"/>
  <c r="CF638" i="7"/>
  <c r="CE638" i="7"/>
  <c r="CD638" i="7"/>
  <c r="CC638" i="7"/>
  <c r="CB638" i="7"/>
  <c r="CA638" i="7"/>
  <c r="BZ638" i="7"/>
  <c r="BY638" i="7"/>
  <c r="BX638" i="7"/>
  <c r="BW638" i="7"/>
  <c r="BV638" i="7"/>
  <c r="BU638" i="7"/>
  <c r="DV628" i="7"/>
  <c r="DU628" i="7"/>
  <c r="DT628" i="7"/>
  <c r="DS628" i="7"/>
  <c r="DR628" i="7"/>
  <c r="DQ628" i="7"/>
  <c r="DP628" i="7"/>
  <c r="DO628" i="7"/>
  <c r="DN628" i="7"/>
  <c r="DM628" i="7"/>
  <c r="DL628" i="7"/>
  <c r="DK628" i="7"/>
  <c r="DJ628" i="7"/>
  <c r="DI628" i="7"/>
  <c r="DH628" i="7"/>
  <c r="DG628" i="7"/>
  <c r="DF628" i="7"/>
  <c r="DE628" i="7"/>
  <c r="DD628" i="7"/>
  <c r="DC628" i="7"/>
  <c r="DB628" i="7"/>
  <c r="DA628" i="7"/>
  <c r="CZ628" i="7"/>
  <c r="CY628" i="7"/>
  <c r="CX628" i="7"/>
  <c r="CW628" i="7"/>
  <c r="CV628" i="7"/>
  <c r="CU628" i="7"/>
  <c r="CT628" i="7"/>
  <c r="CS628" i="7"/>
  <c r="CR628" i="7"/>
  <c r="CQ628" i="7"/>
  <c r="CP628" i="7"/>
  <c r="CO628" i="7"/>
  <c r="CN628" i="7"/>
  <c r="CM628" i="7"/>
  <c r="CL628" i="7"/>
  <c r="CK628" i="7"/>
  <c r="CJ628" i="7"/>
  <c r="CI628" i="7"/>
  <c r="CH628" i="7"/>
  <c r="CG628" i="7"/>
  <c r="CF628" i="7"/>
  <c r="CE628" i="7"/>
  <c r="CD628" i="7"/>
  <c r="CC628" i="7"/>
  <c r="CB628" i="7"/>
  <c r="CA628" i="7"/>
  <c r="BZ628" i="7"/>
  <c r="BY628" i="7"/>
  <c r="BX628" i="7"/>
  <c r="BW628" i="7"/>
  <c r="BV628" i="7"/>
  <c r="BU628" i="7"/>
  <c r="DV622" i="7"/>
  <c r="DU622" i="7"/>
  <c r="DT622" i="7"/>
  <c r="DS622" i="7"/>
  <c r="DR622" i="7"/>
  <c r="DQ622" i="7"/>
  <c r="DP622" i="7"/>
  <c r="DO622" i="7"/>
  <c r="DN622" i="7"/>
  <c r="DM622" i="7"/>
  <c r="DL622" i="7"/>
  <c r="DK622" i="7"/>
  <c r="DJ622" i="7"/>
  <c r="DI622" i="7"/>
  <c r="DH622" i="7"/>
  <c r="DG622" i="7"/>
  <c r="DF622" i="7"/>
  <c r="DE622" i="7"/>
  <c r="DD622" i="7"/>
  <c r="DC622" i="7"/>
  <c r="DB622" i="7"/>
  <c r="DA622" i="7"/>
  <c r="CZ622" i="7"/>
  <c r="CY622" i="7"/>
  <c r="CX622" i="7"/>
  <c r="CW622" i="7"/>
  <c r="CV622" i="7"/>
  <c r="CU622" i="7"/>
  <c r="CT622" i="7"/>
  <c r="CS622" i="7"/>
  <c r="CR622" i="7"/>
  <c r="CQ622" i="7"/>
  <c r="CP622" i="7"/>
  <c r="CO622" i="7"/>
  <c r="CN622" i="7"/>
  <c r="CM622" i="7"/>
  <c r="CL622" i="7"/>
  <c r="CK622" i="7"/>
  <c r="CJ622" i="7"/>
  <c r="CI622" i="7"/>
  <c r="CH622" i="7"/>
  <c r="CG622" i="7"/>
  <c r="CF622" i="7"/>
  <c r="CE622" i="7"/>
  <c r="CD622" i="7"/>
  <c r="CC622" i="7"/>
  <c r="CB622" i="7"/>
  <c r="CA622" i="7"/>
  <c r="BZ622" i="7"/>
  <c r="BY622" i="7"/>
  <c r="BX622" i="7"/>
  <c r="BW622" i="7"/>
  <c r="BV622" i="7"/>
  <c r="BU622" i="7"/>
  <c r="DV616" i="7"/>
  <c r="DU616" i="7"/>
  <c r="DT616" i="7"/>
  <c r="DS616" i="7"/>
  <c r="DR616" i="7"/>
  <c r="DQ616" i="7"/>
  <c r="DP616" i="7"/>
  <c r="DO616" i="7"/>
  <c r="DN616" i="7"/>
  <c r="DM616" i="7"/>
  <c r="DL616" i="7"/>
  <c r="DK616" i="7"/>
  <c r="DJ616" i="7"/>
  <c r="DI616" i="7"/>
  <c r="DH616" i="7"/>
  <c r="DG616" i="7"/>
  <c r="DF616" i="7"/>
  <c r="DE616" i="7"/>
  <c r="DD616" i="7"/>
  <c r="DC616" i="7"/>
  <c r="DB616" i="7"/>
  <c r="DA616" i="7"/>
  <c r="CZ616" i="7"/>
  <c r="CY616" i="7"/>
  <c r="CX616" i="7"/>
  <c r="CW616" i="7"/>
  <c r="CV616" i="7"/>
  <c r="CU616" i="7"/>
  <c r="CT616" i="7"/>
  <c r="CS616" i="7"/>
  <c r="CR616" i="7"/>
  <c r="CQ616" i="7"/>
  <c r="CP616" i="7"/>
  <c r="CO616" i="7"/>
  <c r="CN616" i="7"/>
  <c r="CM616" i="7"/>
  <c r="CL616" i="7"/>
  <c r="CK616" i="7"/>
  <c r="CJ616" i="7"/>
  <c r="CI616" i="7"/>
  <c r="CH616" i="7"/>
  <c r="CG616" i="7"/>
  <c r="CF616" i="7"/>
  <c r="CE616" i="7"/>
  <c r="CD616" i="7"/>
  <c r="CC616" i="7"/>
  <c r="CB616" i="7"/>
  <c r="CA616" i="7"/>
  <c r="BZ616" i="7"/>
  <c r="BY616" i="7"/>
  <c r="BX616" i="7"/>
  <c r="BW616" i="7"/>
  <c r="BV616" i="7"/>
  <c r="BU616" i="7"/>
  <c r="DV609" i="7"/>
  <c r="DU609" i="7"/>
  <c r="DT609" i="7"/>
  <c r="DS609" i="7"/>
  <c r="DR609" i="7"/>
  <c r="DQ609" i="7"/>
  <c r="DP609" i="7"/>
  <c r="DO609" i="7"/>
  <c r="DN609" i="7"/>
  <c r="DM609" i="7"/>
  <c r="DL609" i="7"/>
  <c r="DK609" i="7"/>
  <c r="DJ609" i="7"/>
  <c r="DI609" i="7"/>
  <c r="DH609" i="7"/>
  <c r="DG609" i="7"/>
  <c r="DF609" i="7"/>
  <c r="DE609" i="7"/>
  <c r="DD609" i="7"/>
  <c r="DC609" i="7"/>
  <c r="DB609" i="7"/>
  <c r="DA609" i="7"/>
  <c r="CZ609" i="7"/>
  <c r="CY609" i="7"/>
  <c r="CX609" i="7"/>
  <c r="CW609" i="7"/>
  <c r="CV609" i="7"/>
  <c r="CU609" i="7"/>
  <c r="CT609" i="7"/>
  <c r="CS609" i="7"/>
  <c r="CR609" i="7"/>
  <c r="CQ609" i="7"/>
  <c r="CP609" i="7"/>
  <c r="CO609" i="7"/>
  <c r="CN609" i="7"/>
  <c r="CM609" i="7"/>
  <c r="CL609" i="7"/>
  <c r="CK609" i="7"/>
  <c r="CJ609" i="7"/>
  <c r="CI609" i="7"/>
  <c r="CH609" i="7"/>
  <c r="CG609" i="7"/>
  <c r="CF609" i="7"/>
  <c r="CE609" i="7"/>
  <c r="CD609" i="7"/>
  <c r="CC609" i="7"/>
  <c r="CB609" i="7"/>
  <c r="CA609" i="7"/>
  <c r="BZ609" i="7"/>
  <c r="BY609" i="7"/>
  <c r="BX609" i="7"/>
  <c r="BW609" i="7"/>
  <c r="BV609" i="7"/>
  <c r="BU609" i="7"/>
  <c r="DV603" i="7"/>
  <c r="DU603" i="7"/>
  <c r="DT603" i="7"/>
  <c r="DS603" i="7"/>
  <c r="DR603" i="7"/>
  <c r="DQ603" i="7"/>
  <c r="DP603" i="7"/>
  <c r="DO603" i="7"/>
  <c r="DN603" i="7"/>
  <c r="DM603" i="7"/>
  <c r="DL603" i="7"/>
  <c r="DK603" i="7"/>
  <c r="DJ603" i="7"/>
  <c r="DI603" i="7"/>
  <c r="DH603" i="7"/>
  <c r="DG603" i="7"/>
  <c r="DF603" i="7"/>
  <c r="DE603" i="7"/>
  <c r="DD603" i="7"/>
  <c r="DC603" i="7"/>
  <c r="DB603" i="7"/>
  <c r="DA603" i="7"/>
  <c r="CZ603" i="7"/>
  <c r="CY603" i="7"/>
  <c r="CX603" i="7"/>
  <c r="CW603" i="7"/>
  <c r="CV603" i="7"/>
  <c r="CU603" i="7"/>
  <c r="CT603" i="7"/>
  <c r="CS603" i="7"/>
  <c r="CR603" i="7"/>
  <c r="CQ603" i="7"/>
  <c r="CP603" i="7"/>
  <c r="CO603" i="7"/>
  <c r="CN603" i="7"/>
  <c r="CM603" i="7"/>
  <c r="CL603" i="7"/>
  <c r="CK603" i="7"/>
  <c r="CJ603" i="7"/>
  <c r="CI603" i="7"/>
  <c r="CH603" i="7"/>
  <c r="CG603" i="7"/>
  <c r="CF603" i="7"/>
  <c r="CE603" i="7"/>
  <c r="CD603" i="7"/>
  <c r="CC603" i="7"/>
  <c r="CB603" i="7"/>
  <c r="CA603" i="7"/>
  <c r="BZ603" i="7"/>
  <c r="BY603" i="7"/>
  <c r="BX603" i="7"/>
  <c r="BW603" i="7"/>
  <c r="BV603" i="7"/>
  <c r="BU603" i="7"/>
  <c r="DV592" i="7"/>
  <c r="DU592" i="7"/>
  <c r="DT592" i="7"/>
  <c r="DS592" i="7"/>
  <c r="DR592" i="7"/>
  <c r="DQ592" i="7"/>
  <c r="DP592" i="7"/>
  <c r="DO592" i="7"/>
  <c r="DN592" i="7"/>
  <c r="DM592" i="7"/>
  <c r="DL592" i="7"/>
  <c r="DK592" i="7"/>
  <c r="DJ592" i="7"/>
  <c r="DI592" i="7"/>
  <c r="DH592" i="7"/>
  <c r="DG592" i="7"/>
  <c r="DF592" i="7"/>
  <c r="DE592" i="7"/>
  <c r="DD592" i="7"/>
  <c r="DC592" i="7"/>
  <c r="DB592" i="7"/>
  <c r="DA592" i="7"/>
  <c r="CZ592" i="7"/>
  <c r="CY592" i="7"/>
  <c r="CX592" i="7"/>
  <c r="CW592" i="7"/>
  <c r="CV592" i="7"/>
  <c r="CU592" i="7"/>
  <c r="CT592" i="7"/>
  <c r="CS592" i="7"/>
  <c r="CR592" i="7"/>
  <c r="CQ592" i="7"/>
  <c r="CP592" i="7"/>
  <c r="CO592" i="7"/>
  <c r="CN592" i="7"/>
  <c r="CM592" i="7"/>
  <c r="CL592" i="7"/>
  <c r="CK592" i="7"/>
  <c r="CJ592" i="7"/>
  <c r="CI592" i="7"/>
  <c r="CH592" i="7"/>
  <c r="CG592" i="7"/>
  <c r="CF592" i="7"/>
  <c r="CE592" i="7"/>
  <c r="CD592" i="7"/>
  <c r="CC592" i="7"/>
  <c r="CB592" i="7"/>
  <c r="CA592" i="7"/>
  <c r="BZ592" i="7"/>
  <c r="BY592" i="7"/>
  <c r="BX592" i="7"/>
  <c r="BW592" i="7"/>
  <c r="BV592" i="7"/>
  <c r="BU592" i="7"/>
  <c r="DV584" i="7"/>
  <c r="DU584" i="7"/>
  <c r="DT584" i="7"/>
  <c r="DS584" i="7"/>
  <c r="DR584" i="7"/>
  <c r="DQ584" i="7"/>
  <c r="DP584" i="7"/>
  <c r="DO584" i="7"/>
  <c r="DN584" i="7"/>
  <c r="DM584" i="7"/>
  <c r="DL584" i="7"/>
  <c r="DK584" i="7"/>
  <c r="DJ584" i="7"/>
  <c r="DI584" i="7"/>
  <c r="DH584" i="7"/>
  <c r="DG584" i="7"/>
  <c r="DF584" i="7"/>
  <c r="DE584" i="7"/>
  <c r="DD584" i="7"/>
  <c r="DC584" i="7"/>
  <c r="DB584" i="7"/>
  <c r="DA584" i="7"/>
  <c r="CZ584" i="7"/>
  <c r="CY584" i="7"/>
  <c r="CX584" i="7"/>
  <c r="CW584" i="7"/>
  <c r="CV584" i="7"/>
  <c r="CU584" i="7"/>
  <c r="CT584" i="7"/>
  <c r="CS584" i="7"/>
  <c r="CR584" i="7"/>
  <c r="CQ584" i="7"/>
  <c r="CP584" i="7"/>
  <c r="CO584" i="7"/>
  <c r="CN584" i="7"/>
  <c r="CM584" i="7"/>
  <c r="CL584" i="7"/>
  <c r="CK584" i="7"/>
  <c r="CJ584" i="7"/>
  <c r="CI584" i="7"/>
  <c r="CH584" i="7"/>
  <c r="CG584" i="7"/>
  <c r="CF584" i="7"/>
  <c r="CE584" i="7"/>
  <c r="CD584" i="7"/>
  <c r="CC584" i="7"/>
  <c r="CB584" i="7"/>
  <c r="CA584" i="7"/>
  <c r="BZ584" i="7"/>
  <c r="BY584" i="7"/>
  <c r="BX584" i="7"/>
  <c r="BW584" i="7"/>
  <c r="BV584" i="7"/>
  <c r="BU584" i="7"/>
  <c r="DV578" i="7"/>
  <c r="DU578" i="7"/>
  <c r="DT578" i="7"/>
  <c r="DS578" i="7"/>
  <c r="DR578" i="7"/>
  <c r="DQ578" i="7"/>
  <c r="DP578" i="7"/>
  <c r="DO578" i="7"/>
  <c r="DN578" i="7"/>
  <c r="DM578" i="7"/>
  <c r="DL578" i="7"/>
  <c r="DK578" i="7"/>
  <c r="DJ578" i="7"/>
  <c r="DI578" i="7"/>
  <c r="DH578" i="7"/>
  <c r="DG578" i="7"/>
  <c r="DF578" i="7"/>
  <c r="DE578" i="7"/>
  <c r="DD578" i="7"/>
  <c r="DC578" i="7"/>
  <c r="DB578" i="7"/>
  <c r="DA578" i="7"/>
  <c r="CZ578" i="7"/>
  <c r="CY578" i="7"/>
  <c r="CX578" i="7"/>
  <c r="CW578" i="7"/>
  <c r="CV578" i="7"/>
  <c r="CU578" i="7"/>
  <c r="CT578" i="7"/>
  <c r="CS578" i="7"/>
  <c r="CR578" i="7"/>
  <c r="CQ578" i="7"/>
  <c r="CP578" i="7"/>
  <c r="CO578" i="7"/>
  <c r="CN578" i="7"/>
  <c r="CM578" i="7"/>
  <c r="CL578" i="7"/>
  <c r="CK578" i="7"/>
  <c r="CJ578" i="7"/>
  <c r="CI578" i="7"/>
  <c r="CH578" i="7"/>
  <c r="CG578" i="7"/>
  <c r="CF578" i="7"/>
  <c r="CE578" i="7"/>
  <c r="CD578" i="7"/>
  <c r="CC578" i="7"/>
  <c r="CB578" i="7"/>
  <c r="CA578" i="7"/>
  <c r="BZ578" i="7"/>
  <c r="BY578" i="7"/>
  <c r="BX578" i="7"/>
  <c r="BW578" i="7"/>
  <c r="BV578" i="7"/>
  <c r="BU578" i="7"/>
  <c r="DV572" i="7"/>
  <c r="DU572" i="7"/>
  <c r="DT572" i="7"/>
  <c r="DS572" i="7"/>
  <c r="DR572" i="7"/>
  <c r="DQ572" i="7"/>
  <c r="DP572" i="7"/>
  <c r="DO572" i="7"/>
  <c r="DN572" i="7"/>
  <c r="DM572" i="7"/>
  <c r="DL572" i="7"/>
  <c r="DK572" i="7"/>
  <c r="DJ572" i="7"/>
  <c r="DI572" i="7"/>
  <c r="DH572" i="7"/>
  <c r="DG572" i="7"/>
  <c r="DF572" i="7"/>
  <c r="DE572" i="7"/>
  <c r="DD572" i="7"/>
  <c r="DC572" i="7"/>
  <c r="DB572" i="7"/>
  <c r="DA572" i="7"/>
  <c r="CZ572" i="7"/>
  <c r="CY572" i="7"/>
  <c r="CX572" i="7"/>
  <c r="CW572" i="7"/>
  <c r="CV572" i="7"/>
  <c r="CU572" i="7"/>
  <c r="CT572" i="7"/>
  <c r="CS572" i="7"/>
  <c r="CR572" i="7"/>
  <c r="CQ572" i="7"/>
  <c r="CP572" i="7"/>
  <c r="CO572" i="7"/>
  <c r="CN572" i="7"/>
  <c r="CM572" i="7"/>
  <c r="CL572" i="7"/>
  <c r="CK572" i="7"/>
  <c r="CJ572" i="7"/>
  <c r="CI572" i="7"/>
  <c r="CH572" i="7"/>
  <c r="CG572" i="7"/>
  <c r="CF572" i="7"/>
  <c r="CE572" i="7"/>
  <c r="CD572" i="7"/>
  <c r="CC572" i="7"/>
  <c r="CB572" i="7"/>
  <c r="CA572" i="7"/>
  <c r="BZ572" i="7"/>
  <c r="BY572" i="7"/>
  <c r="BX572" i="7"/>
  <c r="BW572" i="7"/>
  <c r="BV572" i="7"/>
  <c r="BU572" i="7"/>
  <c r="DV566" i="7"/>
  <c r="DU566" i="7"/>
  <c r="DT566" i="7"/>
  <c r="DS566" i="7"/>
  <c r="DR566" i="7"/>
  <c r="DQ566" i="7"/>
  <c r="DP566" i="7"/>
  <c r="DO566" i="7"/>
  <c r="DN566" i="7"/>
  <c r="DM566" i="7"/>
  <c r="DL566" i="7"/>
  <c r="DK566" i="7"/>
  <c r="DJ566" i="7"/>
  <c r="DI566" i="7"/>
  <c r="DH566" i="7"/>
  <c r="DG566" i="7"/>
  <c r="DF566" i="7"/>
  <c r="DE566" i="7"/>
  <c r="DD566" i="7"/>
  <c r="DC566" i="7"/>
  <c r="DB566" i="7"/>
  <c r="DA566" i="7"/>
  <c r="CZ566" i="7"/>
  <c r="CY566" i="7"/>
  <c r="CX566" i="7"/>
  <c r="CW566" i="7"/>
  <c r="CV566" i="7"/>
  <c r="CU566" i="7"/>
  <c r="CT566" i="7"/>
  <c r="CS566" i="7"/>
  <c r="CR566" i="7"/>
  <c r="CQ566" i="7"/>
  <c r="CP566" i="7"/>
  <c r="CO566" i="7"/>
  <c r="CN566" i="7"/>
  <c r="CM566" i="7"/>
  <c r="CL566" i="7"/>
  <c r="CK566" i="7"/>
  <c r="CJ566" i="7"/>
  <c r="CI566" i="7"/>
  <c r="CH566" i="7"/>
  <c r="CG566" i="7"/>
  <c r="CF566" i="7"/>
  <c r="CE566" i="7"/>
  <c r="CD566" i="7"/>
  <c r="CC566" i="7"/>
  <c r="CB566" i="7"/>
  <c r="CA566" i="7"/>
  <c r="BZ566" i="7"/>
  <c r="BY566" i="7"/>
  <c r="BX566" i="7"/>
  <c r="BW566" i="7"/>
  <c r="BV566" i="7"/>
  <c r="BU566" i="7"/>
  <c r="DV560" i="7"/>
  <c r="DU560" i="7"/>
  <c r="DT560" i="7"/>
  <c r="DS560" i="7"/>
  <c r="DR560" i="7"/>
  <c r="DQ560" i="7"/>
  <c r="DP560" i="7"/>
  <c r="DO560" i="7"/>
  <c r="DN560" i="7"/>
  <c r="DM560" i="7"/>
  <c r="DL560" i="7"/>
  <c r="DK560" i="7"/>
  <c r="DJ560" i="7"/>
  <c r="DI560" i="7"/>
  <c r="DH560" i="7"/>
  <c r="DG560" i="7"/>
  <c r="DF560" i="7"/>
  <c r="DE560" i="7"/>
  <c r="DD560" i="7"/>
  <c r="DC560" i="7"/>
  <c r="DB560" i="7"/>
  <c r="DA560" i="7"/>
  <c r="CZ560" i="7"/>
  <c r="CY560" i="7"/>
  <c r="CX560" i="7"/>
  <c r="CW560" i="7"/>
  <c r="CV560" i="7"/>
  <c r="CU560" i="7"/>
  <c r="CT560" i="7"/>
  <c r="CS560" i="7"/>
  <c r="CR560" i="7"/>
  <c r="CQ560" i="7"/>
  <c r="CP560" i="7"/>
  <c r="CO560" i="7"/>
  <c r="CN560" i="7"/>
  <c r="CM560" i="7"/>
  <c r="CL560" i="7"/>
  <c r="CK560" i="7"/>
  <c r="CJ560" i="7"/>
  <c r="CI560" i="7"/>
  <c r="CH560" i="7"/>
  <c r="CG560" i="7"/>
  <c r="CF560" i="7"/>
  <c r="CE560" i="7"/>
  <c r="CD560" i="7"/>
  <c r="CC560" i="7"/>
  <c r="CB560" i="7"/>
  <c r="CA560" i="7"/>
  <c r="BZ560" i="7"/>
  <c r="BY560" i="7"/>
  <c r="BX560" i="7"/>
  <c r="BW560" i="7"/>
  <c r="BV560" i="7"/>
  <c r="BU560" i="7"/>
  <c r="DV554" i="7"/>
  <c r="DU554" i="7"/>
  <c r="DT554" i="7"/>
  <c r="DS554" i="7"/>
  <c r="DR554" i="7"/>
  <c r="DQ554" i="7"/>
  <c r="DP554" i="7"/>
  <c r="DO554" i="7"/>
  <c r="DN554" i="7"/>
  <c r="DM554" i="7"/>
  <c r="DL554" i="7"/>
  <c r="DK554" i="7"/>
  <c r="DJ554" i="7"/>
  <c r="DI554" i="7"/>
  <c r="DH554" i="7"/>
  <c r="DG554" i="7"/>
  <c r="DF554" i="7"/>
  <c r="DE554" i="7"/>
  <c r="DD554" i="7"/>
  <c r="DC554" i="7"/>
  <c r="DB554" i="7"/>
  <c r="DA554" i="7"/>
  <c r="CZ554" i="7"/>
  <c r="CY554" i="7"/>
  <c r="CX554" i="7"/>
  <c r="CW554" i="7"/>
  <c r="CV554" i="7"/>
  <c r="CU554" i="7"/>
  <c r="CT554" i="7"/>
  <c r="CS554" i="7"/>
  <c r="CR554" i="7"/>
  <c r="CQ554" i="7"/>
  <c r="CP554" i="7"/>
  <c r="CO554" i="7"/>
  <c r="CN554" i="7"/>
  <c r="CM554" i="7"/>
  <c r="CL554" i="7"/>
  <c r="CK554" i="7"/>
  <c r="CJ554" i="7"/>
  <c r="CI554" i="7"/>
  <c r="CH554" i="7"/>
  <c r="CG554" i="7"/>
  <c r="CF554" i="7"/>
  <c r="CE554" i="7"/>
  <c r="CD554" i="7"/>
  <c r="CC554" i="7"/>
  <c r="CB554" i="7"/>
  <c r="CA554" i="7"/>
  <c r="BZ554" i="7"/>
  <c r="BY554" i="7"/>
  <c r="BX554" i="7"/>
  <c r="BW554" i="7"/>
  <c r="BV554" i="7"/>
  <c r="BU554" i="7"/>
  <c r="DV549" i="7"/>
  <c r="DU549" i="7"/>
  <c r="DT549" i="7"/>
  <c r="DS549" i="7"/>
  <c r="DR549" i="7"/>
  <c r="DQ549" i="7"/>
  <c r="DP549" i="7"/>
  <c r="DO549" i="7"/>
  <c r="DN549" i="7"/>
  <c r="DM549" i="7"/>
  <c r="DL549" i="7"/>
  <c r="DK549" i="7"/>
  <c r="DJ549" i="7"/>
  <c r="DI549" i="7"/>
  <c r="DH549" i="7"/>
  <c r="DG549" i="7"/>
  <c r="DF549" i="7"/>
  <c r="DE549" i="7"/>
  <c r="DD549" i="7"/>
  <c r="DC549" i="7"/>
  <c r="DB549" i="7"/>
  <c r="DA549" i="7"/>
  <c r="CZ549" i="7"/>
  <c r="CY549" i="7"/>
  <c r="CX549" i="7"/>
  <c r="CW549" i="7"/>
  <c r="CV549" i="7"/>
  <c r="CU549" i="7"/>
  <c r="CT549" i="7"/>
  <c r="CS549" i="7"/>
  <c r="CR549" i="7"/>
  <c r="CQ549" i="7"/>
  <c r="CP549" i="7"/>
  <c r="CO549" i="7"/>
  <c r="CN549" i="7"/>
  <c r="CM549" i="7"/>
  <c r="CL549" i="7"/>
  <c r="CK549" i="7"/>
  <c r="CJ549" i="7"/>
  <c r="CI549" i="7"/>
  <c r="CH549" i="7"/>
  <c r="CG549" i="7"/>
  <c r="CF549" i="7"/>
  <c r="CE549" i="7"/>
  <c r="CD549" i="7"/>
  <c r="CC549" i="7"/>
  <c r="CB549" i="7"/>
  <c r="CA549" i="7"/>
  <c r="BZ549" i="7"/>
  <c r="BY549" i="7"/>
  <c r="BX549" i="7"/>
  <c r="BW549" i="7"/>
  <c r="BV549" i="7"/>
  <c r="BU549" i="7"/>
  <c r="DV543" i="7"/>
  <c r="DU543" i="7"/>
  <c r="DT543" i="7"/>
  <c r="DS543" i="7"/>
  <c r="DR543" i="7"/>
  <c r="DQ543" i="7"/>
  <c r="DP543" i="7"/>
  <c r="DO543" i="7"/>
  <c r="DN543" i="7"/>
  <c r="DM543" i="7"/>
  <c r="DL543" i="7"/>
  <c r="DK543" i="7"/>
  <c r="DJ543" i="7"/>
  <c r="DI543" i="7"/>
  <c r="DH543" i="7"/>
  <c r="DG543" i="7"/>
  <c r="DF543" i="7"/>
  <c r="DE543" i="7"/>
  <c r="DD543" i="7"/>
  <c r="DC543" i="7"/>
  <c r="DB543" i="7"/>
  <c r="DA543" i="7"/>
  <c r="CZ543" i="7"/>
  <c r="CY543" i="7"/>
  <c r="CX543" i="7"/>
  <c r="CW543" i="7"/>
  <c r="CV543" i="7"/>
  <c r="CU543" i="7"/>
  <c r="CT543" i="7"/>
  <c r="CS543" i="7"/>
  <c r="CR543" i="7"/>
  <c r="CQ543" i="7"/>
  <c r="CP543" i="7"/>
  <c r="CO543" i="7"/>
  <c r="CN543" i="7"/>
  <c r="CM543" i="7"/>
  <c r="CL543" i="7"/>
  <c r="CK543" i="7"/>
  <c r="CJ543" i="7"/>
  <c r="CI543" i="7"/>
  <c r="CH543" i="7"/>
  <c r="CG543" i="7"/>
  <c r="CF543" i="7"/>
  <c r="CE543" i="7"/>
  <c r="CD543" i="7"/>
  <c r="CC543" i="7"/>
  <c r="CB543" i="7"/>
  <c r="CA543" i="7"/>
  <c r="BZ543" i="7"/>
  <c r="BY543" i="7"/>
  <c r="BX543" i="7"/>
  <c r="BW543" i="7"/>
  <c r="BV543" i="7"/>
  <c r="BU543" i="7"/>
  <c r="DV537" i="7"/>
  <c r="DU537" i="7"/>
  <c r="DT537" i="7"/>
  <c r="DS537" i="7"/>
  <c r="DR537" i="7"/>
  <c r="DQ537" i="7"/>
  <c r="DP537" i="7"/>
  <c r="DO537" i="7"/>
  <c r="DN537" i="7"/>
  <c r="DM537" i="7"/>
  <c r="DL537" i="7"/>
  <c r="DK537" i="7"/>
  <c r="DJ537" i="7"/>
  <c r="DI537" i="7"/>
  <c r="DH537" i="7"/>
  <c r="DG537" i="7"/>
  <c r="DF537" i="7"/>
  <c r="DE537" i="7"/>
  <c r="DD537" i="7"/>
  <c r="DC537" i="7"/>
  <c r="DB537" i="7"/>
  <c r="DA537" i="7"/>
  <c r="CZ537" i="7"/>
  <c r="CY537" i="7"/>
  <c r="CX537" i="7"/>
  <c r="CW537" i="7"/>
  <c r="CV537" i="7"/>
  <c r="CU537" i="7"/>
  <c r="CT537" i="7"/>
  <c r="CS537" i="7"/>
  <c r="CR537" i="7"/>
  <c r="CQ537" i="7"/>
  <c r="CP537" i="7"/>
  <c r="CO537" i="7"/>
  <c r="CN537" i="7"/>
  <c r="CM537" i="7"/>
  <c r="CL537" i="7"/>
  <c r="CK537" i="7"/>
  <c r="CJ537" i="7"/>
  <c r="CI537" i="7"/>
  <c r="CH537" i="7"/>
  <c r="CG537" i="7"/>
  <c r="CF537" i="7"/>
  <c r="CE537" i="7"/>
  <c r="CD537" i="7"/>
  <c r="CC537" i="7"/>
  <c r="CB537" i="7"/>
  <c r="CA537" i="7"/>
  <c r="BZ537" i="7"/>
  <c r="BY537" i="7"/>
  <c r="BX537" i="7"/>
  <c r="BW537" i="7"/>
  <c r="BV537" i="7"/>
  <c r="BU537" i="7"/>
  <c r="DV531" i="7"/>
  <c r="DU531" i="7"/>
  <c r="DT531" i="7"/>
  <c r="DS531" i="7"/>
  <c r="DR531" i="7"/>
  <c r="DQ531" i="7"/>
  <c r="DP531" i="7"/>
  <c r="DO531" i="7"/>
  <c r="DN531" i="7"/>
  <c r="DM531" i="7"/>
  <c r="DL531" i="7"/>
  <c r="DK531" i="7"/>
  <c r="DJ531" i="7"/>
  <c r="DI531" i="7"/>
  <c r="DH531" i="7"/>
  <c r="DG531" i="7"/>
  <c r="DF531" i="7"/>
  <c r="DE531" i="7"/>
  <c r="DD531" i="7"/>
  <c r="DC531" i="7"/>
  <c r="DB531" i="7"/>
  <c r="DA531" i="7"/>
  <c r="CZ531" i="7"/>
  <c r="CY531" i="7"/>
  <c r="CX531" i="7"/>
  <c r="CW531" i="7"/>
  <c r="CV531" i="7"/>
  <c r="CU531" i="7"/>
  <c r="CT531" i="7"/>
  <c r="CS531" i="7"/>
  <c r="CR531" i="7"/>
  <c r="CQ531" i="7"/>
  <c r="CP531" i="7"/>
  <c r="CO531" i="7"/>
  <c r="CN531" i="7"/>
  <c r="CM531" i="7"/>
  <c r="CL531" i="7"/>
  <c r="CK531" i="7"/>
  <c r="CJ531" i="7"/>
  <c r="CI531" i="7"/>
  <c r="CH531" i="7"/>
  <c r="CG531" i="7"/>
  <c r="CF531" i="7"/>
  <c r="CE531" i="7"/>
  <c r="CD531" i="7"/>
  <c r="CC531" i="7"/>
  <c r="CB531" i="7"/>
  <c r="CA531" i="7"/>
  <c r="BZ531" i="7"/>
  <c r="BY531" i="7"/>
  <c r="BX531" i="7"/>
  <c r="BW531" i="7"/>
  <c r="BV531" i="7"/>
  <c r="BU531" i="7"/>
  <c r="DV519" i="7"/>
  <c r="DU519" i="7"/>
  <c r="DT519" i="7"/>
  <c r="DS519" i="7"/>
  <c r="DR519" i="7"/>
  <c r="DQ519" i="7"/>
  <c r="DP519" i="7"/>
  <c r="DO519" i="7"/>
  <c r="DN519" i="7"/>
  <c r="DM519" i="7"/>
  <c r="DL519" i="7"/>
  <c r="DK519" i="7"/>
  <c r="DJ519" i="7"/>
  <c r="DI519" i="7"/>
  <c r="DH519" i="7"/>
  <c r="DG519" i="7"/>
  <c r="DF519" i="7"/>
  <c r="DE519" i="7"/>
  <c r="DD519" i="7"/>
  <c r="DC519" i="7"/>
  <c r="DB519" i="7"/>
  <c r="DA519" i="7"/>
  <c r="CZ519" i="7"/>
  <c r="CY519" i="7"/>
  <c r="CX519" i="7"/>
  <c r="CW519" i="7"/>
  <c r="CV519" i="7"/>
  <c r="CU519" i="7"/>
  <c r="CT519" i="7"/>
  <c r="CS519" i="7"/>
  <c r="CR519" i="7"/>
  <c r="CQ519" i="7"/>
  <c r="CP519" i="7"/>
  <c r="CO519" i="7"/>
  <c r="CN519" i="7"/>
  <c r="CM519" i="7"/>
  <c r="CL519" i="7"/>
  <c r="CK519" i="7"/>
  <c r="CJ519" i="7"/>
  <c r="CI519" i="7"/>
  <c r="CH519" i="7"/>
  <c r="CG519" i="7"/>
  <c r="CF519" i="7"/>
  <c r="CE519" i="7"/>
  <c r="CD519" i="7"/>
  <c r="CC519" i="7"/>
  <c r="CB519" i="7"/>
  <c r="CA519" i="7"/>
  <c r="BZ519" i="7"/>
  <c r="BY519" i="7"/>
  <c r="BX519" i="7"/>
  <c r="BW519" i="7"/>
  <c r="BV519" i="7"/>
  <c r="BU519" i="7"/>
  <c r="DV516" i="7"/>
  <c r="DU516" i="7"/>
  <c r="DT516" i="7"/>
  <c r="DS516" i="7"/>
  <c r="DR516" i="7"/>
  <c r="DQ516" i="7"/>
  <c r="DP516" i="7"/>
  <c r="DO516" i="7"/>
  <c r="DN516" i="7"/>
  <c r="DM516" i="7"/>
  <c r="DL516" i="7"/>
  <c r="DK516" i="7"/>
  <c r="DJ516" i="7"/>
  <c r="DI516" i="7"/>
  <c r="DH516" i="7"/>
  <c r="DG516" i="7"/>
  <c r="DF516" i="7"/>
  <c r="DE516" i="7"/>
  <c r="DD516" i="7"/>
  <c r="DC516" i="7"/>
  <c r="DB516" i="7"/>
  <c r="DA516" i="7"/>
  <c r="CZ516" i="7"/>
  <c r="CY516" i="7"/>
  <c r="CX516" i="7"/>
  <c r="CW516" i="7"/>
  <c r="CV516" i="7"/>
  <c r="CU516" i="7"/>
  <c r="CT516" i="7"/>
  <c r="CS516" i="7"/>
  <c r="CR516" i="7"/>
  <c r="CQ516" i="7"/>
  <c r="CP516" i="7"/>
  <c r="CO516" i="7"/>
  <c r="CN516" i="7"/>
  <c r="CM516" i="7"/>
  <c r="CL516" i="7"/>
  <c r="CK516" i="7"/>
  <c r="CJ516" i="7"/>
  <c r="CI516" i="7"/>
  <c r="CH516" i="7"/>
  <c r="CG516" i="7"/>
  <c r="CF516" i="7"/>
  <c r="CE516" i="7"/>
  <c r="CD516" i="7"/>
  <c r="CC516" i="7"/>
  <c r="CB516" i="7"/>
  <c r="CA516" i="7"/>
  <c r="BZ516" i="7"/>
  <c r="BY516" i="7"/>
  <c r="BX516" i="7"/>
  <c r="BW516" i="7"/>
  <c r="BV516" i="7"/>
  <c r="BU516" i="7"/>
  <c r="DV510" i="7"/>
  <c r="DU510" i="7"/>
  <c r="DT510" i="7"/>
  <c r="DS510" i="7"/>
  <c r="DR510" i="7"/>
  <c r="DQ510" i="7"/>
  <c r="DP510" i="7"/>
  <c r="DO510" i="7"/>
  <c r="DN510" i="7"/>
  <c r="DM510" i="7"/>
  <c r="DL510" i="7"/>
  <c r="DK510" i="7"/>
  <c r="DJ510" i="7"/>
  <c r="DI510" i="7"/>
  <c r="DH510" i="7"/>
  <c r="DG510" i="7"/>
  <c r="DF510" i="7"/>
  <c r="DE510" i="7"/>
  <c r="DD510" i="7"/>
  <c r="DC510" i="7"/>
  <c r="DB510" i="7"/>
  <c r="DA510" i="7"/>
  <c r="CZ510" i="7"/>
  <c r="CY510" i="7"/>
  <c r="CX510" i="7"/>
  <c r="CW510" i="7"/>
  <c r="CV510" i="7"/>
  <c r="CU510" i="7"/>
  <c r="CT510" i="7"/>
  <c r="CS510" i="7"/>
  <c r="CR510" i="7"/>
  <c r="CQ510" i="7"/>
  <c r="CP510" i="7"/>
  <c r="CO510" i="7"/>
  <c r="CN510" i="7"/>
  <c r="CM510" i="7"/>
  <c r="CL510" i="7"/>
  <c r="CK510" i="7"/>
  <c r="CJ510" i="7"/>
  <c r="CI510" i="7"/>
  <c r="CH510" i="7"/>
  <c r="CG510" i="7"/>
  <c r="CF510" i="7"/>
  <c r="CE510" i="7"/>
  <c r="CD510" i="7"/>
  <c r="CC510" i="7"/>
  <c r="CB510" i="7"/>
  <c r="CA510" i="7"/>
  <c r="BZ510" i="7"/>
  <c r="BY510" i="7"/>
  <c r="BX510" i="7"/>
  <c r="BW510" i="7"/>
  <c r="BV510" i="7"/>
  <c r="BU510" i="7"/>
  <c r="DV504" i="7"/>
  <c r="DU504" i="7"/>
  <c r="DT504" i="7"/>
  <c r="DS504" i="7"/>
  <c r="DR504" i="7"/>
  <c r="DQ504" i="7"/>
  <c r="DP504" i="7"/>
  <c r="DO504" i="7"/>
  <c r="DN504" i="7"/>
  <c r="DM504" i="7"/>
  <c r="DL504" i="7"/>
  <c r="DK504" i="7"/>
  <c r="DJ504" i="7"/>
  <c r="DI504" i="7"/>
  <c r="DH504" i="7"/>
  <c r="DG504" i="7"/>
  <c r="DF504" i="7"/>
  <c r="DE504" i="7"/>
  <c r="DD504" i="7"/>
  <c r="DC504" i="7"/>
  <c r="DB504" i="7"/>
  <c r="DA504" i="7"/>
  <c r="CZ504" i="7"/>
  <c r="CY504" i="7"/>
  <c r="CX504" i="7"/>
  <c r="CW504" i="7"/>
  <c r="CV504" i="7"/>
  <c r="CU504" i="7"/>
  <c r="CT504" i="7"/>
  <c r="CS504" i="7"/>
  <c r="CR504" i="7"/>
  <c r="CQ504" i="7"/>
  <c r="CP504" i="7"/>
  <c r="CO504" i="7"/>
  <c r="CN504" i="7"/>
  <c r="CM504" i="7"/>
  <c r="CL504" i="7"/>
  <c r="CK504" i="7"/>
  <c r="CJ504" i="7"/>
  <c r="CI504" i="7"/>
  <c r="CH504" i="7"/>
  <c r="CG504" i="7"/>
  <c r="CF504" i="7"/>
  <c r="CE504" i="7"/>
  <c r="CD504" i="7"/>
  <c r="CC504" i="7"/>
  <c r="CB504" i="7"/>
  <c r="CA504" i="7"/>
  <c r="BZ504" i="7"/>
  <c r="BY504" i="7"/>
  <c r="BX504" i="7"/>
  <c r="BW504" i="7"/>
  <c r="BV504" i="7"/>
  <c r="BU504" i="7"/>
  <c r="DV500" i="7"/>
  <c r="DU500" i="7"/>
  <c r="DT500" i="7"/>
  <c r="DS500" i="7"/>
  <c r="DR500" i="7"/>
  <c r="DQ500" i="7"/>
  <c r="DP500" i="7"/>
  <c r="DO500" i="7"/>
  <c r="DN500" i="7"/>
  <c r="DM500" i="7"/>
  <c r="DL500" i="7"/>
  <c r="DK500" i="7"/>
  <c r="DJ500" i="7"/>
  <c r="DI500" i="7"/>
  <c r="DH500" i="7"/>
  <c r="DG500" i="7"/>
  <c r="DF500" i="7"/>
  <c r="DE500" i="7"/>
  <c r="DD500" i="7"/>
  <c r="DC500" i="7"/>
  <c r="DB500" i="7"/>
  <c r="DA500" i="7"/>
  <c r="CZ500" i="7"/>
  <c r="CY500" i="7"/>
  <c r="CX500" i="7"/>
  <c r="CW500" i="7"/>
  <c r="CV500" i="7"/>
  <c r="CU500" i="7"/>
  <c r="CT500" i="7"/>
  <c r="CS500" i="7"/>
  <c r="CR500" i="7"/>
  <c r="CQ500" i="7"/>
  <c r="CP500" i="7"/>
  <c r="CO500" i="7"/>
  <c r="CN500" i="7"/>
  <c r="CM500" i="7"/>
  <c r="CL500" i="7"/>
  <c r="CK500" i="7"/>
  <c r="CJ500" i="7"/>
  <c r="CI500" i="7"/>
  <c r="CH500" i="7"/>
  <c r="CG500" i="7"/>
  <c r="CF500" i="7"/>
  <c r="CE500" i="7"/>
  <c r="CD500" i="7"/>
  <c r="CC500" i="7"/>
  <c r="CB500" i="7"/>
  <c r="CA500" i="7"/>
  <c r="BZ500" i="7"/>
  <c r="BY500" i="7"/>
  <c r="BX500" i="7"/>
  <c r="BW500" i="7"/>
  <c r="BV500" i="7"/>
  <c r="BU500" i="7"/>
  <c r="DV495" i="7"/>
  <c r="DU495" i="7"/>
  <c r="DT495" i="7"/>
  <c r="DS495" i="7"/>
  <c r="DR495" i="7"/>
  <c r="DQ495" i="7"/>
  <c r="DP495" i="7"/>
  <c r="DO495" i="7"/>
  <c r="DN495" i="7"/>
  <c r="DM495" i="7"/>
  <c r="DL495" i="7"/>
  <c r="DK495" i="7"/>
  <c r="DJ495" i="7"/>
  <c r="DI495" i="7"/>
  <c r="DH495" i="7"/>
  <c r="DG495" i="7"/>
  <c r="DF495" i="7"/>
  <c r="DE495" i="7"/>
  <c r="DD495" i="7"/>
  <c r="DC495" i="7"/>
  <c r="DB495" i="7"/>
  <c r="DA495" i="7"/>
  <c r="CZ495" i="7"/>
  <c r="CY495" i="7"/>
  <c r="CX495" i="7"/>
  <c r="CW495" i="7"/>
  <c r="CV495" i="7"/>
  <c r="CU495" i="7"/>
  <c r="CT495" i="7"/>
  <c r="CS495" i="7"/>
  <c r="CR495" i="7"/>
  <c r="CQ495" i="7"/>
  <c r="CP495" i="7"/>
  <c r="CO495" i="7"/>
  <c r="CN495" i="7"/>
  <c r="CM495" i="7"/>
  <c r="CL495" i="7"/>
  <c r="CK495" i="7"/>
  <c r="CJ495" i="7"/>
  <c r="CI495" i="7"/>
  <c r="CH495" i="7"/>
  <c r="CG495" i="7"/>
  <c r="CF495" i="7"/>
  <c r="CE495" i="7"/>
  <c r="CD495" i="7"/>
  <c r="CC495" i="7"/>
  <c r="CB495" i="7"/>
  <c r="CA495" i="7"/>
  <c r="BZ495" i="7"/>
  <c r="BY495" i="7"/>
  <c r="BX495" i="7"/>
  <c r="BW495" i="7"/>
  <c r="BV495" i="7"/>
  <c r="BU495" i="7"/>
  <c r="DV489" i="7"/>
  <c r="DU489" i="7"/>
  <c r="DT489" i="7"/>
  <c r="DS489" i="7"/>
  <c r="DR489" i="7"/>
  <c r="DQ489" i="7"/>
  <c r="DP489" i="7"/>
  <c r="DO489" i="7"/>
  <c r="DN489" i="7"/>
  <c r="DM489" i="7"/>
  <c r="DL489" i="7"/>
  <c r="DK489" i="7"/>
  <c r="DJ489" i="7"/>
  <c r="DI489" i="7"/>
  <c r="DH489" i="7"/>
  <c r="DG489" i="7"/>
  <c r="DF489" i="7"/>
  <c r="DE489" i="7"/>
  <c r="DD489" i="7"/>
  <c r="DC489" i="7"/>
  <c r="DB489" i="7"/>
  <c r="DA489" i="7"/>
  <c r="CZ489" i="7"/>
  <c r="CY489" i="7"/>
  <c r="CX489" i="7"/>
  <c r="CW489" i="7"/>
  <c r="CV489" i="7"/>
  <c r="CU489" i="7"/>
  <c r="CT489" i="7"/>
  <c r="CS489" i="7"/>
  <c r="CR489" i="7"/>
  <c r="CQ489" i="7"/>
  <c r="CP489" i="7"/>
  <c r="CO489" i="7"/>
  <c r="CN489" i="7"/>
  <c r="CM489" i="7"/>
  <c r="CL489" i="7"/>
  <c r="CK489" i="7"/>
  <c r="CJ489" i="7"/>
  <c r="CI489" i="7"/>
  <c r="CH489" i="7"/>
  <c r="CG489" i="7"/>
  <c r="CF489" i="7"/>
  <c r="CE489" i="7"/>
  <c r="CD489" i="7"/>
  <c r="CC489" i="7"/>
  <c r="CB489" i="7"/>
  <c r="CA489" i="7"/>
  <c r="BZ489" i="7"/>
  <c r="BY489" i="7"/>
  <c r="BX489" i="7"/>
  <c r="BW489" i="7"/>
  <c r="BV489" i="7"/>
  <c r="BU489" i="7"/>
  <c r="DV484" i="7"/>
  <c r="DU484" i="7"/>
  <c r="DT484" i="7"/>
  <c r="DS484" i="7"/>
  <c r="DR484" i="7"/>
  <c r="DQ484" i="7"/>
  <c r="DP484" i="7"/>
  <c r="DO484" i="7"/>
  <c r="DN484" i="7"/>
  <c r="DM484" i="7"/>
  <c r="DL484" i="7"/>
  <c r="DK484" i="7"/>
  <c r="DJ484" i="7"/>
  <c r="DI484" i="7"/>
  <c r="DH484" i="7"/>
  <c r="DG484" i="7"/>
  <c r="DF484" i="7"/>
  <c r="DE484" i="7"/>
  <c r="DD484" i="7"/>
  <c r="DC484" i="7"/>
  <c r="DB484" i="7"/>
  <c r="DA484" i="7"/>
  <c r="CZ484" i="7"/>
  <c r="CY484" i="7"/>
  <c r="CX484" i="7"/>
  <c r="CW484" i="7"/>
  <c r="CV484" i="7"/>
  <c r="CU484" i="7"/>
  <c r="CT484" i="7"/>
  <c r="CS484" i="7"/>
  <c r="CR484" i="7"/>
  <c r="CQ484" i="7"/>
  <c r="CP484" i="7"/>
  <c r="CO484" i="7"/>
  <c r="CN484" i="7"/>
  <c r="CM484" i="7"/>
  <c r="CL484" i="7"/>
  <c r="CK484" i="7"/>
  <c r="CJ484" i="7"/>
  <c r="CI484" i="7"/>
  <c r="CH484" i="7"/>
  <c r="CG484" i="7"/>
  <c r="CF484" i="7"/>
  <c r="CE484" i="7"/>
  <c r="CD484" i="7"/>
  <c r="CC484" i="7"/>
  <c r="CB484" i="7"/>
  <c r="CA484" i="7"/>
  <c r="BZ484" i="7"/>
  <c r="BY484" i="7"/>
  <c r="BX484" i="7"/>
  <c r="BW484" i="7"/>
  <c r="BV484" i="7"/>
  <c r="BU484" i="7"/>
  <c r="DV478" i="7"/>
  <c r="DU478" i="7"/>
  <c r="DT478" i="7"/>
  <c r="DS478" i="7"/>
  <c r="DR478" i="7"/>
  <c r="DQ478" i="7"/>
  <c r="DP478" i="7"/>
  <c r="DO478" i="7"/>
  <c r="DN478" i="7"/>
  <c r="DM478" i="7"/>
  <c r="DL478" i="7"/>
  <c r="DK478" i="7"/>
  <c r="DJ478" i="7"/>
  <c r="DI478" i="7"/>
  <c r="DH478" i="7"/>
  <c r="DG478" i="7"/>
  <c r="DF478" i="7"/>
  <c r="DE478" i="7"/>
  <c r="DD478" i="7"/>
  <c r="DC478" i="7"/>
  <c r="DB478" i="7"/>
  <c r="DA478" i="7"/>
  <c r="CZ478" i="7"/>
  <c r="CY478" i="7"/>
  <c r="CX478" i="7"/>
  <c r="CW478" i="7"/>
  <c r="CV478" i="7"/>
  <c r="CU478" i="7"/>
  <c r="CT478" i="7"/>
  <c r="CS478" i="7"/>
  <c r="CR478" i="7"/>
  <c r="CQ478" i="7"/>
  <c r="CP478" i="7"/>
  <c r="CO478" i="7"/>
  <c r="CN478" i="7"/>
  <c r="CM478" i="7"/>
  <c r="CL478" i="7"/>
  <c r="CK478" i="7"/>
  <c r="CJ478" i="7"/>
  <c r="CI478" i="7"/>
  <c r="CH478" i="7"/>
  <c r="CG478" i="7"/>
  <c r="CF478" i="7"/>
  <c r="CE478" i="7"/>
  <c r="CD478" i="7"/>
  <c r="CC478" i="7"/>
  <c r="CB478" i="7"/>
  <c r="CA478" i="7"/>
  <c r="BZ478" i="7"/>
  <c r="BY478" i="7"/>
  <c r="BX478" i="7"/>
  <c r="BW478" i="7"/>
  <c r="BV478" i="7"/>
  <c r="BU478" i="7"/>
  <c r="DV475" i="7"/>
  <c r="DU475" i="7"/>
  <c r="DT475" i="7"/>
  <c r="DS475" i="7"/>
  <c r="DR475" i="7"/>
  <c r="DQ475" i="7"/>
  <c r="DP475" i="7"/>
  <c r="DO475" i="7"/>
  <c r="DN475" i="7"/>
  <c r="DM475" i="7"/>
  <c r="DL475" i="7"/>
  <c r="DK475" i="7"/>
  <c r="DJ475" i="7"/>
  <c r="DI475" i="7"/>
  <c r="DH475" i="7"/>
  <c r="DG475" i="7"/>
  <c r="DF475" i="7"/>
  <c r="DE475" i="7"/>
  <c r="DD475" i="7"/>
  <c r="DC475" i="7"/>
  <c r="DB475" i="7"/>
  <c r="DA475" i="7"/>
  <c r="CZ475" i="7"/>
  <c r="CY475" i="7"/>
  <c r="CX475" i="7"/>
  <c r="CW475" i="7"/>
  <c r="CV475" i="7"/>
  <c r="CU475" i="7"/>
  <c r="CT475" i="7"/>
  <c r="CS475" i="7"/>
  <c r="CR475" i="7"/>
  <c r="CQ475" i="7"/>
  <c r="CP475" i="7"/>
  <c r="CO475" i="7"/>
  <c r="CN475" i="7"/>
  <c r="CM475" i="7"/>
  <c r="CL475" i="7"/>
  <c r="CK475" i="7"/>
  <c r="CJ475" i="7"/>
  <c r="CI475" i="7"/>
  <c r="CH475" i="7"/>
  <c r="CG475" i="7"/>
  <c r="CF475" i="7"/>
  <c r="CE475" i="7"/>
  <c r="CD475" i="7"/>
  <c r="CC475" i="7"/>
  <c r="CB475" i="7"/>
  <c r="CA475" i="7"/>
  <c r="BZ475" i="7"/>
  <c r="BY475" i="7"/>
  <c r="BX475" i="7"/>
  <c r="BW475" i="7"/>
  <c r="BV475" i="7"/>
  <c r="BU475" i="7"/>
  <c r="DV468" i="7"/>
  <c r="DU468" i="7"/>
  <c r="DT468" i="7"/>
  <c r="DS468" i="7"/>
  <c r="DR468" i="7"/>
  <c r="DQ468" i="7"/>
  <c r="DP468" i="7"/>
  <c r="DO468" i="7"/>
  <c r="DN468" i="7"/>
  <c r="DM468" i="7"/>
  <c r="DL468" i="7"/>
  <c r="DK468" i="7"/>
  <c r="DJ468" i="7"/>
  <c r="DI468" i="7"/>
  <c r="DH468" i="7"/>
  <c r="DG468" i="7"/>
  <c r="DF468" i="7"/>
  <c r="DE468" i="7"/>
  <c r="DD468" i="7"/>
  <c r="DC468" i="7"/>
  <c r="DB468" i="7"/>
  <c r="DA468" i="7"/>
  <c r="CZ468" i="7"/>
  <c r="CY468" i="7"/>
  <c r="CX468" i="7"/>
  <c r="CW468" i="7"/>
  <c r="CV468" i="7"/>
  <c r="CU468" i="7"/>
  <c r="CT468" i="7"/>
  <c r="CS468" i="7"/>
  <c r="CR468" i="7"/>
  <c r="CQ468" i="7"/>
  <c r="CP468" i="7"/>
  <c r="CO468" i="7"/>
  <c r="CN468" i="7"/>
  <c r="CM468" i="7"/>
  <c r="CL468" i="7"/>
  <c r="CK468" i="7"/>
  <c r="CJ468" i="7"/>
  <c r="CI468" i="7"/>
  <c r="CH468" i="7"/>
  <c r="CG468" i="7"/>
  <c r="CF468" i="7"/>
  <c r="CE468" i="7"/>
  <c r="CD468" i="7"/>
  <c r="CC468" i="7"/>
  <c r="CB468" i="7"/>
  <c r="CA468" i="7"/>
  <c r="BZ468" i="7"/>
  <c r="BY468" i="7"/>
  <c r="BX468" i="7"/>
  <c r="BW468" i="7"/>
  <c r="BV468" i="7"/>
  <c r="BU468" i="7"/>
  <c r="DV462" i="7"/>
  <c r="DU462" i="7"/>
  <c r="DT462" i="7"/>
  <c r="DS462" i="7"/>
  <c r="DR462" i="7"/>
  <c r="DQ462" i="7"/>
  <c r="DP462" i="7"/>
  <c r="DO462" i="7"/>
  <c r="DN462" i="7"/>
  <c r="DM462" i="7"/>
  <c r="DL462" i="7"/>
  <c r="DK462" i="7"/>
  <c r="DJ462" i="7"/>
  <c r="DI462" i="7"/>
  <c r="DH462" i="7"/>
  <c r="DG462" i="7"/>
  <c r="DF462" i="7"/>
  <c r="DE462" i="7"/>
  <c r="DD462" i="7"/>
  <c r="DC462" i="7"/>
  <c r="DB462" i="7"/>
  <c r="DA462" i="7"/>
  <c r="CZ462" i="7"/>
  <c r="CY462" i="7"/>
  <c r="CX462" i="7"/>
  <c r="CW462" i="7"/>
  <c r="CV462" i="7"/>
  <c r="CU462" i="7"/>
  <c r="CT462" i="7"/>
  <c r="CS462" i="7"/>
  <c r="CR462" i="7"/>
  <c r="CQ462" i="7"/>
  <c r="CP462" i="7"/>
  <c r="CO462" i="7"/>
  <c r="CN462" i="7"/>
  <c r="CM462" i="7"/>
  <c r="CL462" i="7"/>
  <c r="CK462" i="7"/>
  <c r="CJ462" i="7"/>
  <c r="CI462" i="7"/>
  <c r="CH462" i="7"/>
  <c r="CG462" i="7"/>
  <c r="CF462" i="7"/>
  <c r="CE462" i="7"/>
  <c r="CD462" i="7"/>
  <c r="CC462" i="7"/>
  <c r="CB462" i="7"/>
  <c r="CA462" i="7"/>
  <c r="BZ462" i="7"/>
  <c r="BY462" i="7"/>
  <c r="BX462" i="7"/>
  <c r="BW462" i="7"/>
  <c r="BV462" i="7"/>
  <c r="BU462" i="7"/>
  <c r="DV456" i="7"/>
  <c r="DU456" i="7"/>
  <c r="DT456" i="7"/>
  <c r="DS456" i="7"/>
  <c r="DR456" i="7"/>
  <c r="DQ456" i="7"/>
  <c r="DP456" i="7"/>
  <c r="DO456" i="7"/>
  <c r="DN456" i="7"/>
  <c r="DM456" i="7"/>
  <c r="DL456" i="7"/>
  <c r="DK456" i="7"/>
  <c r="DJ456" i="7"/>
  <c r="DI456" i="7"/>
  <c r="DH456" i="7"/>
  <c r="DG456" i="7"/>
  <c r="DF456" i="7"/>
  <c r="DE456" i="7"/>
  <c r="DD456" i="7"/>
  <c r="DC456" i="7"/>
  <c r="DB456" i="7"/>
  <c r="DA456" i="7"/>
  <c r="CZ456" i="7"/>
  <c r="CY456" i="7"/>
  <c r="CX456" i="7"/>
  <c r="CW456" i="7"/>
  <c r="CV456" i="7"/>
  <c r="CU456" i="7"/>
  <c r="CT456" i="7"/>
  <c r="CS456" i="7"/>
  <c r="CR456" i="7"/>
  <c r="CQ456" i="7"/>
  <c r="CP456" i="7"/>
  <c r="CO456" i="7"/>
  <c r="CN456" i="7"/>
  <c r="CM456" i="7"/>
  <c r="CL456" i="7"/>
  <c r="CK456" i="7"/>
  <c r="CJ456" i="7"/>
  <c r="CI456" i="7"/>
  <c r="CH456" i="7"/>
  <c r="CG456" i="7"/>
  <c r="CF456" i="7"/>
  <c r="CE456" i="7"/>
  <c r="CD456" i="7"/>
  <c r="CC456" i="7"/>
  <c r="CB456" i="7"/>
  <c r="CA456" i="7"/>
  <c r="BZ456" i="7"/>
  <c r="BY456" i="7"/>
  <c r="BX456" i="7"/>
  <c r="BW456" i="7"/>
  <c r="BV456" i="7"/>
  <c r="BU456" i="7"/>
  <c r="DV450" i="7"/>
  <c r="DU450" i="7"/>
  <c r="DT450" i="7"/>
  <c r="DS450" i="7"/>
  <c r="DR450" i="7"/>
  <c r="DQ450" i="7"/>
  <c r="DP450" i="7"/>
  <c r="DO450" i="7"/>
  <c r="DN450" i="7"/>
  <c r="DM450" i="7"/>
  <c r="DL450" i="7"/>
  <c r="DK450" i="7"/>
  <c r="DJ450" i="7"/>
  <c r="DI450" i="7"/>
  <c r="DH450" i="7"/>
  <c r="DG450" i="7"/>
  <c r="DF450" i="7"/>
  <c r="DE450" i="7"/>
  <c r="DD450" i="7"/>
  <c r="DC450" i="7"/>
  <c r="DB450" i="7"/>
  <c r="DA450" i="7"/>
  <c r="CZ450" i="7"/>
  <c r="CY450" i="7"/>
  <c r="CX450" i="7"/>
  <c r="CW450" i="7"/>
  <c r="CV450" i="7"/>
  <c r="CU450" i="7"/>
  <c r="CT450" i="7"/>
  <c r="CS450" i="7"/>
  <c r="CR450" i="7"/>
  <c r="CQ450" i="7"/>
  <c r="CP450" i="7"/>
  <c r="CO450" i="7"/>
  <c r="CN450" i="7"/>
  <c r="CM450" i="7"/>
  <c r="CL450" i="7"/>
  <c r="CK450" i="7"/>
  <c r="CJ450" i="7"/>
  <c r="CI450" i="7"/>
  <c r="CH450" i="7"/>
  <c r="CG450" i="7"/>
  <c r="CF450" i="7"/>
  <c r="CE450" i="7"/>
  <c r="CD450" i="7"/>
  <c r="CC450" i="7"/>
  <c r="CB450" i="7"/>
  <c r="CA450" i="7"/>
  <c r="BZ450" i="7"/>
  <c r="BY450" i="7"/>
  <c r="BX450" i="7"/>
  <c r="BW450" i="7"/>
  <c r="BV450" i="7"/>
  <c r="BU450" i="7"/>
  <c r="DV445" i="7"/>
  <c r="DU445" i="7"/>
  <c r="DT445" i="7"/>
  <c r="DS445" i="7"/>
  <c r="DR445" i="7"/>
  <c r="DQ445" i="7"/>
  <c r="DP445" i="7"/>
  <c r="DO445" i="7"/>
  <c r="DN445" i="7"/>
  <c r="DM445" i="7"/>
  <c r="DL445" i="7"/>
  <c r="DK445" i="7"/>
  <c r="DJ445" i="7"/>
  <c r="DI445" i="7"/>
  <c r="DH445" i="7"/>
  <c r="DG445" i="7"/>
  <c r="DF445" i="7"/>
  <c r="DE445" i="7"/>
  <c r="DD445" i="7"/>
  <c r="DC445" i="7"/>
  <c r="DB445" i="7"/>
  <c r="DA445" i="7"/>
  <c r="CZ445" i="7"/>
  <c r="CY445" i="7"/>
  <c r="CX445" i="7"/>
  <c r="CW445" i="7"/>
  <c r="CV445" i="7"/>
  <c r="CU445" i="7"/>
  <c r="CT445" i="7"/>
  <c r="CS445" i="7"/>
  <c r="CR445" i="7"/>
  <c r="CQ445" i="7"/>
  <c r="CP445" i="7"/>
  <c r="CO445" i="7"/>
  <c r="CN445" i="7"/>
  <c r="CM445" i="7"/>
  <c r="CL445" i="7"/>
  <c r="CK445" i="7"/>
  <c r="CJ445" i="7"/>
  <c r="CI445" i="7"/>
  <c r="CH445" i="7"/>
  <c r="CG445" i="7"/>
  <c r="CF445" i="7"/>
  <c r="CE445" i="7"/>
  <c r="CD445" i="7"/>
  <c r="CC445" i="7"/>
  <c r="CB445" i="7"/>
  <c r="CA445" i="7"/>
  <c r="BZ445" i="7"/>
  <c r="BY445" i="7"/>
  <c r="BX445" i="7"/>
  <c r="BW445" i="7"/>
  <c r="BV445" i="7"/>
  <c r="BU445" i="7"/>
  <c r="DV439" i="7"/>
  <c r="DU439" i="7"/>
  <c r="DT439" i="7"/>
  <c r="DS439" i="7"/>
  <c r="DR439" i="7"/>
  <c r="DQ439" i="7"/>
  <c r="DP439" i="7"/>
  <c r="DO439" i="7"/>
  <c r="DN439" i="7"/>
  <c r="DM439" i="7"/>
  <c r="DL439" i="7"/>
  <c r="DK439" i="7"/>
  <c r="DJ439" i="7"/>
  <c r="DI439" i="7"/>
  <c r="DH439" i="7"/>
  <c r="DG439" i="7"/>
  <c r="DF439" i="7"/>
  <c r="DE439" i="7"/>
  <c r="DD439" i="7"/>
  <c r="DC439" i="7"/>
  <c r="DB439" i="7"/>
  <c r="DA439" i="7"/>
  <c r="CZ439" i="7"/>
  <c r="CY439" i="7"/>
  <c r="CX439" i="7"/>
  <c r="CW439" i="7"/>
  <c r="CV439" i="7"/>
  <c r="CU439" i="7"/>
  <c r="CT439" i="7"/>
  <c r="CS439" i="7"/>
  <c r="CR439" i="7"/>
  <c r="CQ439" i="7"/>
  <c r="CP439" i="7"/>
  <c r="CO439" i="7"/>
  <c r="CN439" i="7"/>
  <c r="CM439" i="7"/>
  <c r="CL439" i="7"/>
  <c r="CK439" i="7"/>
  <c r="CJ439" i="7"/>
  <c r="CI439" i="7"/>
  <c r="CH439" i="7"/>
  <c r="CG439" i="7"/>
  <c r="CF439" i="7"/>
  <c r="CE439" i="7"/>
  <c r="CD439" i="7"/>
  <c r="CC439" i="7"/>
  <c r="CB439" i="7"/>
  <c r="CA439" i="7"/>
  <c r="BZ439" i="7"/>
  <c r="BY439" i="7"/>
  <c r="BX439" i="7"/>
  <c r="BW439" i="7"/>
  <c r="BV439" i="7"/>
  <c r="BU439" i="7"/>
  <c r="DV433" i="7"/>
  <c r="DU433" i="7"/>
  <c r="DT433" i="7"/>
  <c r="DS433" i="7"/>
  <c r="DR433" i="7"/>
  <c r="DQ433" i="7"/>
  <c r="DP433" i="7"/>
  <c r="DO433" i="7"/>
  <c r="DN433" i="7"/>
  <c r="DM433" i="7"/>
  <c r="DL433" i="7"/>
  <c r="DK433" i="7"/>
  <c r="DJ433" i="7"/>
  <c r="DI433" i="7"/>
  <c r="DH433" i="7"/>
  <c r="DG433" i="7"/>
  <c r="DF433" i="7"/>
  <c r="DE433" i="7"/>
  <c r="DD433" i="7"/>
  <c r="DC433" i="7"/>
  <c r="DB433" i="7"/>
  <c r="DA433" i="7"/>
  <c r="CZ433" i="7"/>
  <c r="CY433" i="7"/>
  <c r="CX433" i="7"/>
  <c r="CW433" i="7"/>
  <c r="CV433" i="7"/>
  <c r="CU433" i="7"/>
  <c r="CT433" i="7"/>
  <c r="CS433" i="7"/>
  <c r="CR433" i="7"/>
  <c r="CQ433" i="7"/>
  <c r="CP433" i="7"/>
  <c r="CO433" i="7"/>
  <c r="CN433" i="7"/>
  <c r="CM433" i="7"/>
  <c r="CL433" i="7"/>
  <c r="CK433" i="7"/>
  <c r="CJ433" i="7"/>
  <c r="CI433" i="7"/>
  <c r="CH433" i="7"/>
  <c r="CG433" i="7"/>
  <c r="CF433" i="7"/>
  <c r="CE433" i="7"/>
  <c r="CD433" i="7"/>
  <c r="CC433" i="7"/>
  <c r="CB433" i="7"/>
  <c r="CA433" i="7"/>
  <c r="BZ433" i="7"/>
  <c r="BY433" i="7"/>
  <c r="BX433" i="7"/>
  <c r="BW433" i="7"/>
  <c r="BV433" i="7"/>
  <c r="BU433" i="7"/>
  <c r="DV427" i="7"/>
  <c r="DU427" i="7"/>
  <c r="DT427" i="7"/>
  <c r="DS427" i="7"/>
  <c r="DR427" i="7"/>
  <c r="DQ427" i="7"/>
  <c r="DP427" i="7"/>
  <c r="DO427" i="7"/>
  <c r="DN427" i="7"/>
  <c r="DM427" i="7"/>
  <c r="DL427" i="7"/>
  <c r="DK427" i="7"/>
  <c r="DJ427" i="7"/>
  <c r="DI427" i="7"/>
  <c r="DH427" i="7"/>
  <c r="DG427" i="7"/>
  <c r="DF427" i="7"/>
  <c r="DE427" i="7"/>
  <c r="DD427" i="7"/>
  <c r="DC427" i="7"/>
  <c r="DB427" i="7"/>
  <c r="DA427" i="7"/>
  <c r="CZ427" i="7"/>
  <c r="CY427" i="7"/>
  <c r="CX427" i="7"/>
  <c r="CW427" i="7"/>
  <c r="CV427" i="7"/>
  <c r="CU427" i="7"/>
  <c r="CT427" i="7"/>
  <c r="CS427" i="7"/>
  <c r="CR427" i="7"/>
  <c r="CQ427" i="7"/>
  <c r="CP427" i="7"/>
  <c r="CO427" i="7"/>
  <c r="CN427" i="7"/>
  <c r="CM427" i="7"/>
  <c r="CL427" i="7"/>
  <c r="CK427" i="7"/>
  <c r="CJ427" i="7"/>
  <c r="CI427" i="7"/>
  <c r="CH427" i="7"/>
  <c r="CG427" i="7"/>
  <c r="CF427" i="7"/>
  <c r="CE427" i="7"/>
  <c r="CD427" i="7"/>
  <c r="CC427" i="7"/>
  <c r="CB427" i="7"/>
  <c r="CA427" i="7"/>
  <c r="BZ427" i="7"/>
  <c r="BY427" i="7"/>
  <c r="BX427" i="7"/>
  <c r="BW427" i="7"/>
  <c r="BV427" i="7"/>
  <c r="BU427" i="7"/>
  <c r="DV421" i="7"/>
  <c r="DU421" i="7"/>
  <c r="DT421" i="7"/>
  <c r="DS421" i="7"/>
  <c r="DR421" i="7"/>
  <c r="DQ421" i="7"/>
  <c r="DP421" i="7"/>
  <c r="DO421" i="7"/>
  <c r="DN421" i="7"/>
  <c r="DM421" i="7"/>
  <c r="DL421" i="7"/>
  <c r="DK421" i="7"/>
  <c r="DJ421" i="7"/>
  <c r="DI421" i="7"/>
  <c r="DH421" i="7"/>
  <c r="DG421" i="7"/>
  <c r="DF421" i="7"/>
  <c r="DE421" i="7"/>
  <c r="DD421" i="7"/>
  <c r="DC421" i="7"/>
  <c r="DB421" i="7"/>
  <c r="DA421" i="7"/>
  <c r="CZ421" i="7"/>
  <c r="CY421" i="7"/>
  <c r="CX421" i="7"/>
  <c r="CW421" i="7"/>
  <c r="CV421" i="7"/>
  <c r="CU421" i="7"/>
  <c r="CT421" i="7"/>
  <c r="CS421" i="7"/>
  <c r="CR421" i="7"/>
  <c r="CQ421" i="7"/>
  <c r="CP421" i="7"/>
  <c r="CO421" i="7"/>
  <c r="CN421" i="7"/>
  <c r="CM421" i="7"/>
  <c r="CL421" i="7"/>
  <c r="CK421" i="7"/>
  <c r="CJ421" i="7"/>
  <c r="CI421" i="7"/>
  <c r="CH421" i="7"/>
  <c r="CG421" i="7"/>
  <c r="CF421" i="7"/>
  <c r="CE421" i="7"/>
  <c r="CD421" i="7"/>
  <c r="CC421" i="7"/>
  <c r="CB421" i="7"/>
  <c r="CA421" i="7"/>
  <c r="BZ421" i="7"/>
  <c r="BY421" i="7"/>
  <c r="BX421" i="7"/>
  <c r="BW421" i="7"/>
  <c r="BV421" i="7"/>
  <c r="BU421" i="7"/>
  <c r="DV412" i="7"/>
  <c r="DU412" i="7"/>
  <c r="DT412" i="7"/>
  <c r="DS412" i="7"/>
  <c r="DR412" i="7"/>
  <c r="DQ412" i="7"/>
  <c r="DP412" i="7"/>
  <c r="DO412" i="7"/>
  <c r="DN412" i="7"/>
  <c r="DM412" i="7"/>
  <c r="DL412" i="7"/>
  <c r="DK412" i="7"/>
  <c r="DJ412" i="7"/>
  <c r="DI412" i="7"/>
  <c r="DH412" i="7"/>
  <c r="DG412" i="7"/>
  <c r="DF412" i="7"/>
  <c r="DE412" i="7"/>
  <c r="DD412" i="7"/>
  <c r="DC412" i="7"/>
  <c r="DB412" i="7"/>
  <c r="DA412" i="7"/>
  <c r="CZ412" i="7"/>
  <c r="CY412" i="7"/>
  <c r="CX412" i="7"/>
  <c r="CW412" i="7"/>
  <c r="CV412" i="7"/>
  <c r="CU412" i="7"/>
  <c r="CT412" i="7"/>
  <c r="CS412" i="7"/>
  <c r="CR412" i="7"/>
  <c r="CQ412" i="7"/>
  <c r="CP412" i="7"/>
  <c r="CO412" i="7"/>
  <c r="CN412" i="7"/>
  <c r="CM412" i="7"/>
  <c r="CL412" i="7"/>
  <c r="CK412" i="7"/>
  <c r="CJ412" i="7"/>
  <c r="CI412" i="7"/>
  <c r="CH412" i="7"/>
  <c r="CG412" i="7"/>
  <c r="CF412" i="7"/>
  <c r="CE412" i="7"/>
  <c r="CD412" i="7"/>
  <c r="CC412" i="7"/>
  <c r="CB412" i="7"/>
  <c r="CA412" i="7"/>
  <c r="BZ412" i="7"/>
  <c r="BY412" i="7"/>
  <c r="BX412" i="7"/>
  <c r="BW412" i="7"/>
  <c r="BV412" i="7"/>
  <c r="BU412" i="7"/>
  <c r="DV411" i="7"/>
  <c r="DU411" i="7"/>
  <c r="DT411" i="7"/>
  <c r="DS411" i="7"/>
  <c r="DR411" i="7"/>
  <c r="DQ411" i="7"/>
  <c r="DP411" i="7"/>
  <c r="DO411" i="7"/>
  <c r="DN411" i="7"/>
  <c r="DM411" i="7"/>
  <c r="DL411" i="7"/>
  <c r="DK411" i="7"/>
  <c r="DJ411" i="7"/>
  <c r="DI411" i="7"/>
  <c r="DH411" i="7"/>
  <c r="DG411" i="7"/>
  <c r="DF411" i="7"/>
  <c r="DE411" i="7"/>
  <c r="DD411" i="7"/>
  <c r="DC411" i="7"/>
  <c r="DB411" i="7"/>
  <c r="DA411" i="7"/>
  <c r="CZ411" i="7"/>
  <c r="CY411" i="7"/>
  <c r="CX411" i="7"/>
  <c r="CW411" i="7"/>
  <c r="CV411" i="7"/>
  <c r="CU411" i="7"/>
  <c r="CT411" i="7"/>
  <c r="CS411" i="7"/>
  <c r="CR411" i="7"/>
  <c r="CQ411" i="7"/>
  <c r="CP411" i="7"/>
  <c r="CO411" i="7"/>
  <c r="CN411" i="7"/>
  <c r="CM411" i="7"/>
  <c r="CL411" i="7"/>
  <c r="CK411" i="7"/>
  <c r="CJ411" i="7"/>
  <c r="CI411" i="7"/>
  <c r="CH411" i="7"/>
  <c r="CG411" i="7"/>
  <c r="CF411" i="7"/>
  <c r="CE411" i="7"/>
  <c r="CD411" i="7"/>
  <c r="CC411" i="7"/>
  <c r="CB411" i="7"/>
  <c r="CA411" i="7"/>
  <c r="BZ411" i="7"/>
  <c r="BY411" i="7"/>
  <c r="BX411" i="7"/>
  <c r="BW411" i="7"/>
  <c r="BV411" i="7"/>
  <c r="BU411" i="7"/>
  <c r="DV403" i="7"/>
  <c r="DU403" i="7"/>
  <c r="DT403" i="7"/>
  <c r="DS403" i="7"/>
  <c r="DR403" i="7"/>
  <c r="DQ403" i="7"/>
  <c r="DP403" i="7"/>
  <c r="DO403" i="7"/>
  <c r="DN403" i="7"/>
  <c r="DM403" i="7"/>
  <c r="DL403" i="7"/>
  <c r="DK403" i="7"/>
  <c r="DJ403" i="7"/>
  <c r="DI403" i="7"/>
  <c r="DH403" i="7"/>
  <c r="DG403" i="7"/>
  <c r="DF403" i="7"/>
  <c r="DE403" i="7"/>
  <c r="DD403" i="7"/>
  <c r="DC403" i="7"/>
  <c r="DB403" i="7"/>
  <c r="DA403" i="7"/>
  <c r="CZ403" i="7"/>
  <c r="CY403" i="7"/>
  <c r="CX403" i="7"/>
  <c r="CW403" i="7"/>
  <c r="CV403" i="7"/>
  <c r="CU403" i="7"/>
  <c r="CT403" i="7"/>
  <c r="CS403" i="7"/>
  <c r="CR403" i="7"/>
  <c r="CQ403" i="7"/>
  <c r="CP403" i="7"/>
  <c r="CO403" i="7"/>
  <c r="CN403" i="7"/>
  <c r="CM403" i="7"/>
  <c r="CL403" i="7"/>
  <c r="CK403" i="7"/>
  <c r="CJ403" i="7"/>
  <c r="CI403" i="7"/>
  <c r="CH403" i="7"/>
  <c r="CG403" i="7"/>
  <c r="CF403" i="7"/>
  <c r="CE403" i="7"/>
  <c r="CD403" i="7"/>
  <c r="CC403" i="7"/>
  <c r="CB403" i="7"/>
  <c r="CA403" i="7"/>
  <c r="BZ403" i="7"/>
  <c r="BY403" i="7"/>
  <c r="BX403" i="7"/>
  <c r="BW403" i="7"/>
  <c r="BV403" i="7"/>
  <c r="BU403" i="7"/>
  <c r="DV397" i="7"/>
  <c r="DU397" i="7"/>
  <c r="DT397" i="7"/>
  <c r="DS397" i="7"/>
  <c r="DR397" i="7"/>
  <c r="DQ397" i="7"/>
  <c r="DP397" i="7"/>
  <c r="DO397" i="7"/>
  <c r="DN397" i="7"/>
  <c r="DM397" i="7"/>
  <c r="DL397" i="7"/>
  <c r="DK397" i="7"/>
  <c r="DJ397" i="7"/>
  <c r="DI397" i="7"/>
  <c r="DH397" i="7"/>
  <c r="DG397" i="7"/>
  <c r="DF397" i="7"/>
  <c r="DE397" i="7"/>
  <c r="DD397" i="7"/>
  <c r="DC397" i="7"/>
  <c r="DB397" i="7"/>
  <c r="DA397" i="7"/>
  <c r="CZ397" i="7"/>
  <c r="CY397" i="7"/>
  <c r="CX397" i="7"/>
  <c r="CW397" i="7"/>
  <c r="CV397" i="7"/>
  <c r="CU397" i="7"/>
  <c r="CT397" i="7"/>
  <c r="CS397" i="7"/>
  <c r="CR397" i="7"/>
  <c r="CQ397" i="7"/>
  <c r="CP397" i="7"/>
  <c r="CO397" i="7"/>
  <c r="CN397" i="7"/>
  <c r="CM397" i="7"/>
  <c r="CL397" i="7"/>
  <c r="CK397" i="7"/>
  <c r="CJ397" i="7"/>
  <c r="CI397" i="7"/>
  <c r="CH397" i="7"/>
  <c r="CG397" i="7"/>
  <c r="CF397" i="7"/>
  <c r="CE397" i="7"/>
  <c r="CD397" i="7"/>
  <c r="CC397" i="7"/>
  <c r="CB397" i="7"/>
  <c r="CA397" i="7"/>
  <c r="BZ397" i="7"/>
  <c r="BY397" i="7"/>
  <c r="BX397" i="7"/>
  <c r="BW397" i="7"/>
  <c r="BV397" i="7"/>
  <c r="BU397" i="7"/>
  <c r="DV391" i="7"/>
  <c r="DU391" i="7"/>
  <c r="DT391" i="7"/>
  <c r="DS391" i="7"/>
  <c r="DR391" i="7"/>
  <c r="DQ391" i="7"/>
  <c r="DP391" i="7"/>
  <c r="DO391" i="7"/>
  <c r="DN391" i="7"/>
  <c r="DM391" i="7"/>
  <c r="DL391" i="7"/>
  <c r="DK391" i="7"/>
  <c r="DJ391" i="7"/>
  <c r="DI391" i="7"/>
  <c r="DH391" i="7"/>
  <c r="DG391" i="7"/>
  <c r="DF391" i="7"/>
  <c r="DE391" i="7"/>
  <c r="DD391" i="7"/>
  <c r="DC391" i="7"/>
  <c r="DB391" i="7"/>
  <c r="DA391" i="7"/>
  <c r="CZ391" i="7"/>
  <c r="CY391" i="7"/>
  <c r="CX391" i="7"/>
  <c r="CW391" i="7"/>
  <c r="CV391" i="7"/>
  <c r="CU391" i="7"/>
  <c r="CT391" i="7"/>
  <c r="CS391" i="7"/>
  <c r="CR391" i="7"/>
  <c r="CQ391" i="7"/>
  <c r="CP391" i="7"/>
  <c r="CO391" i="7"/>
  <c r="CN391" i="7"/>
  <c r="CM391" i="7"/>
  <c r="CL391" i="7"/>
  <c r="CK391" i="7"/>
  <c r="CJ391" i="7"/>
  <c r="CI391" i="7"/>
  <c r="CH391" i="7"/>
  <c r="CG391" i="7"/>
  <c r="CF391" i="7"/>
  <c r="CE391" i="7"/>
  <c r="CD391" i="7"/>
  <c r="CC391" i="7"/>
  <c r="CB391" i="7"/>
  <c r="CA391" i="7"/>
  <c r="BZ391" i="7"/>
  <c r="BY391" i="7"/>
  <c r="BX391" i="7"/>
  <c r="BW391" i="7"/>
  <c r="BV391" i="7"/>
  <c r="BU391" i="7"/>
  <c r="DV385" i="7"/>
  <c r="DU385" i="7"/>
  <c r="DT385" i="7"/>
  <c r="DS385" i="7"/>
  <c r="DR385" i="7"/>
  <c r="DQ385" i="7"/>
  <c r="DP385" i="7"/>
  <c r="DO385" i="7"/>
  <c r="DN385" i="7"/>
  <c r="DM385" i="7"/>
  <c r="DL385" i="7"/>
  <c r="DK385" i="7"/>
  <c r="DJ385" i="7"/>
  <c r="DI385" i="7"/>
  <c r="DH385" i="7"/>
  <c r="DG385" i="7"/>
  <c r="DF385" i="7"/>
  <c r="DE385" i="7"/>
  <c r="DD385" i="7"/>
  <c r="DC385" i="7"/>
  <c r="DB385" i="7"/>
  <c r="DA385" i="7"/>
  <c r="CZ385" i="7"/>
  <c r="CY385" i="7"/>
  <c r="CX385" i="7"/>
  <c r="CW385" i="7"/>
  <c r="CV385" i="7"/>
  <c r="CU385" i="7"/>
  <c r="CT385" i="7"/>
  <c r="CS385" i="7"/>
  <c r="CR385" i="7"/>
  <c r="CQ385" i="7"/>
  <c r="CP385" i="7"/>
  <c r="CO385" i="7"/>
  <c r="CN385" i="7"/>
  <c r="CM385" i="7"/>
  <c r="CL385" i="7"/>
  <c r="CK385" i="7"/>
  <c r="CJ385" i="7"/>
  <c r="CI385" i="7"/>
  <c r="CH385" i="7"/>
  <c r="CG385" i="7"/>
  <c r="CF385" i="7"/>
  <c r="CE385" i="7"/>
  <c r="CD385" i="7"/>
  <c r="CC385" i="7"/>
  <c r="CB385" i="7"/>
  <c r="CA385" i="7"/>
  <c r="BZ385" i="7"/>
  <c r="BY385" i="7"/>
  <c r="BX385" i="7"/>
  <c r="BW385" i="7"/>
  <c r="BV385" i="7"/>
  <c r="BU385" i="7"/>
  <c r="DV379" i="7"/>
  <c r="DU379" i="7"/>
  <c r="DT379" i="7"/>
  <c r="DS379" i="7"/>
  <c r="DR379" i="7"/>
  <c r="DQ379" i="7"/>
  <c r="DP379" i="7"/>
  <c r="DO379" i="7"/>
  <c r="DN379" i="7"/>
  <c r="DM379" i="7"/>
  <c r="DL379" i="7"/>
  <c r="DK379" i="7"/>
  <c r="DJ379" i="7"/>
  <c r="DI379" i="7"/>
  <c r="DH379" i="7"/>
  <c r="DG379" i="7"/>
  <c r="DF379" i="7"/>
  <c r="DE379" i="7"/>
  <c r="DD379" i="7"/>
  <c r="DC379" i="7"/>
  <c r="DB379" i="7"/>
  <c r="DA379" i="7"/>
  <c r="CZ379" i="7"/>
  <c r="CY379" i="7"/>
  <c r="CX379" i="7"/>
  <c r="CW379" i="7"/>
  <c r="CV379" i="7"/>
  <c r="CU379" i="7"/>
  <c r="CT379" i="7"/>
  <c r="CS379" i="7"/>
  <c r="CR379" i="7"/>
  <c r="CQ379" i="7"/>
  <c r="CP379" i="7"/>
  <c r="CO379" i="7"/>
  <c r="CN379" i="7"/>
  <c r="CM379" i="7"/>
  <c r="CL379" i="7"/>
  <c r="CK379" i="7"/>
  <c r="CJ379" i="7"/>
  <c r="CI379" i="7"/>
  <c r="CH379" i="7"/>
  <c r="CG379" i="7"/>
  <c r="CF379" i="7"/>
  <c r="CE379" i="7"/>
  <c r="CD379" i="7"/>
  <c r="CC379" i="7"/>
  <c r="CB379" i="7"/>
  <c r="CA379" i="7"/>
  <c r="BZ379" i="7"/>
  <c r="BY379" i="7"/>
  <c r="BX379" i="7"/>
  <c r="BW379" i="7"/>
  <c r="BV379" i="7"/>
  <c r="BU379" i="7"/>
  <c r="DV373" i="7"/>
  <c r="DU373" i="7"/>
  <c r="DT373" i="7"/>
  <c r="DS373" i="7"/>
  <c r="DR373" i="7"/>
  <c r="DQ373" i="7"/>
  <c r="DP373" i="7"/>
  <c r="DO373" i="7"/>
  <c r="DN373" i="7"/>
  <c r="DM373" i="7"/>
  <c r="DL373" i="7"/>
  <c r="DK373" i="7"/>
  <c r="DJ373" i="7"/>
  <c r="DI373" i="7"/>
  <c r="DH373" i="7"/>
  <c r="DG373" i="7"/>
  <c r="DF373" i="7"/>
  <c r="DE373" i="7"/>
  <c r="DD373" i="7"/>
  <c r="DC373" i="7"/>
  <c r="DB373" i="7"/>
  <c r="DA373" i="7"/>
  <c r="CZ373" i="7"/>
  <c r="CY373" i="7"/>
  <c r="CX373" i="7"/>
  <c r="CW373" i="7"/>
  <c r="CV373" i="7"/>
  <c r="CU373" i="7"/>
  <c r="CT373" i="7"/>
  <c r="CS373" i="7"/>
  <c r="CR373" i="7"/>
  <c r="CQ373" i="7"/>
  <c r="CP373" i="7"/>
  <c r="CO373" i="7"/>
  <c r="CN373" i="7"/>
  <c r="CM373" i="7"/>
  <c r="CL373" i="7"/>
  <c r="CK373" i="7"/>
  <c r="CJ373" i="7"/>
  <c r="CI373" i="7"/>
  <c r="CH373" i="7"/>
  <c r="CG373" i="7"/>
  <c r="CF373" i="7"/>
  <c r="CE373" i="7"/>
  <c r="CD373" i="7"/>
  <c r="CC373" i="7"/>
  <c r="CB373" i="7"/>
  <c r="CA373" i="7"/>
  <c r="BZ373" i="7"/>
  <c r="BY373" i="7"/>
  <c r="BX373" i="7"/>
  <c r="BW373" i="7"/>
  <c r="BV373" i="7"/>
  <c r="BU373" i="7"/>
  <c r="DV367" i="7"/>
  <c r="DU367" i="7"/>
  <c r="DT367" i="7"/>
  <c r="DS367" i="7"/>
  <c r="DR367" i="7"/>
  <c r="DQ367" i="7"/>
  <c r="DP367" i="7"/>
  <c r="DO367" i="7"/>
  <c r="DN367" i="7"/>
  <c r="DM367" i="7"/>
  <c r="DL367" i="7"/>
  <c r="DK367" i="7"/>
  <c r="DJ367" i="7"/>
  <c r="DI367" i="7"/>
  <c r="DH367" i="7"/>
  <c r="DG367" i="7"/>
  <c r="DF367" i="7"/>
  <c r="DE367" i="7"/>
  <c r="DD367" i="7"/>
  <c r="DC367" i="7"/>
  <c r="DB367" i="7"/>
  <c r="DA367" i="7"/>
  <c r="CZ367" i="7"/>
  <c r="CY367" i="7"/>
  <c r="CX367" i="7"/>
  <c r="CW367" i="7"/>
  <c r="CV367" i="7"/>
  <c r="CU367" i="7"/>
  <c r="CT367" i="7"/>
  <c r="CS367" i="7"/>
  <c r="CR367" i="7"/>
  <c r="CQ367" i="7"/>
  <c r="CP367" i="7"/>
  <c r="CO367" i="7"/>
  <c r="CN367" i="7"/>
  <c r="CM367" i="7"/>
  <c r="CL367" i="7"/>
  <c r="CK367" i="7"/>
  <c r="CJ367" i="7"/>
  <c r="CI367" i="7"/>
  <c r="CH367" i="7"/>
  <c r="CG367" i="7"/>
  <c r="CF367" i="7"/>
  <c r="CE367" i="7"/>
  <c r="CD367" i="7"/>
  <c r="CC367" i="7"/>
  <c r="CB367" i="7"/>
  <c r="CA367" i="7"/>
  <c r="BZ367" i="7"/>
  <c r="BY367" i="7"/>
  <c r="BX367" i="7"/>
  <c r="BW367" i="7"/>
  <c r="BV367" i="7"/>
  <c r="BU367" i="7"/>
  <c r="DV361" i="7"/>
  <c r="DU361" i="7"/>
  <c r="DT361" i="7"/>
  <c r="DS361" i="7"/>
  <c r="DR361" i="7"/>
  <c r="DQ361" i="7"/>
  <c r="DP361" i="7"/>
  <c r="DO361" i="7"/>
  <c r="DN361" i="7"/>
  <c r="DM361" i="7"/>
  <c r="DL361" i="7"/>
  <c r="DK361" i="7"/>
  <c r="DJ361" i="7"/>
  <c r="DI361" i="7"/>
  <c r="DH361" i="7"/>
  <c r="DG361" i="7"/>
  <c r="DF361" i="7"/>
  <c r="DE361" i="7"/>
  <c r="DD361" i="7"/>
  <c r="DC361" i="7"/>
  <c r="DB361" i="7"/>
  <c r="DA361" i="7"/>
  <c r="CZ361" i="7"/>
  <c r="CY361" i="7"/>
  <c r="CX361" i="7"/>
  <c r="CW361" i="7"/>
  <c r="CV361" i="7"/>
  <c r="CU361" i="7"/>
  <c r="CT361" i="7"/>
  <c r="CS361" i="7"/>
  <c r="CR361" i="7"/>
  <c r="CQ361" i="7"/>
  <c r="CP361" i="7"/>
  <c r="CO361" i="7"/>
  <c r="CN361" i="7"/>
  <c r="CM361" i="7"/>
  <c r="CL361" i="7"/>
  <c r="CK361" i="7"/>
  <c r="CJ361" i="7"/>
  <c r="CI361" i="7"/>
  <c r="CH361" i="7"/>
  <c r="CG361" i="7"/>
  <c r="CF361" i="7"/>
  <c r="CE361" i="7"/>
  <c r="CD361" i="7"/>
  <c r="CC361" i="7"/>
  <c r="CB361" i="7"/>
  <c r="CA361" i="7"/>
  <c r="BZ361" i="7"/>
  <c r="BY361" i="7"/>
  <c r="BX361" i="7"/>
  <c r="BW361" i="7"/>
  <c r="BV361" i="7"/>
  <c r="BU361" i="7"/>
  <c r="DV355" i="7"/>
  <c r="DU355" i="7"/>
  <c r="DT355" i="7"/>
  <c r="DS355" i="7"/>
  <c r="DR355" i="7"/>
  <c r="DQ355" i="7"/>
  <c r="DP355" i="7"/>
  <c r="DO355" i="7"/>
  <c r="DN355" i="7"/>
  <c r="DM355" i="7"/>
  <c r="DL355" i="7"/>
  <c r="DK355" i="7"/>
  <c r="DJ355" i="7"/>
  <c r="DI355" i="7"/>
  <c r="DH355" i="7"/>
  <c r="DG355" i="7"/>
  <c r="DF355" i="7"/>
  <c r="DE355" i="7"/>
  <c r="DD355" i="7"/>
  <c r="DC355" i="7"/>
  <c r="DB355" i="7"/>
  <c r="DA355" i="7"/>
  <c r="CZ355" i="7"/>
  <c r="CY355" i="7"/>
  <c r="CX355" i="7"/>
  <c r="CW355" i="7"/>
  <c r="CV355" i="7"/>
  <c r="CU355" i="7"/>
  <c r="CT355" i="7"/>
  <c r="CS355" i="7"/>
  <c r="CR355" i="7"/>
  <c r="CQ355" i="7"/>
  <c r="CP355" i="7"/>
  <c r="CO355" i="7"/>
  <c r="CN355" i="7"/>
  <c r="CM355" i="7"/>
  <c r="CL355" i="7"/>
  <c r="CK355" i="7"/>
  <c r="CJ355" i="7"/>
  <c r="CI355" i="7"/>
  <c r="CH355" i="7"/>
  <c r="CG355" i="7"/>
  <c r="CF355" i="7"/>
  <c r="CE355" i="7"/>
  <c r="CD355" i="7"/>
  <c r="CC355" i="7"/>
  <c r="CB355" i="7"/>
  <c r="CA355" i="7"/>
  <c r="BZ355" i="7"/>
  <c r="BY355" i="7"/>
  <c r="BX355" i="7"/>
  <c r="BW355" i="7"/>
  <c r="BV355" i="7"/>
  <c r="BU355" i="7"/>
  <c r="DV348" i="7"/>
  <c r="DU348" i="7"/>
  <c r="DT348" i="7"/>
  <c r="DS348" i="7"/>
  <c r="DR348" i="7"/>
  <c r="DQ348" i="7"/>
  <c r="DP348" i="7"/>
  <c r="DO348" i="7"/>
  <c r="DN348" i="7"/>
  <c r="DM348" i="7"/>
  <c r="DL348" i="7"/>
  <c r="DK348" i="7"/>
  <c r="DJ348" i="7"/>
  <c r="DI348" i="7"/>
  <c r="DH348" i="7"/>
  <c r="DG348" i="7"/>
  <c r="DF348" i="7"/>
  <c r="DE348" i="7"/>
  <c r="DD348" i="7"/>
  <c r="DC348" i="7"/>
  <c r="DB348" i="7"/>
  <c r="DA348" i="7"/>
  <c r="CZ348" i="7"/>
  <c r="CY348" i="7"/>
  <c r="CX348" i="7"/>
  <c r="CW348" i="7"/>
  <c r="CV348" i="7"/>
  <c r="CU348" i="7"/>
  <c r="CT348" i="7"/>
  <c r="CS348" i="7"/>
  <c r="CR348" i="7"/>
  <c r="CQ348" i="7"/>
  <c r="CP348" i="7"/>
  <c r="CO348" i="7"/>
  <c r="CN348" i="7"/>
  <c r="CM348" i="7"/>
  <c r="CL348" i="7"/>
  <c r="CK348" i="7"/>
  <c r="CJ348" i="7"/>
  <c r="CI348" i="7"/>
  <c r="CH348" i="7"/>
  <c r="CG348" i="7"/>
  <c r="CF348" i="7"/>
  <c r="CE348" i="7"/>
  <c r="CD348" i="7"/>
  <c r="CC348" i="7"/>
  <c r="CB348" i="7"/>
  <c r="CA348" i="7"/>
  <c r="BZ348" i="7"/>
  <c r="BY348" i="7"/>
  <c r="BX348" i="7"/>
  <c r="BW348" i="7"/>
  <c r="BV348" i="7"/>
  <c r="BU348" i="7"/>
  <c r="DV336" i="7"/>
  <c r="DU336" i="7"/>
  <c r="DT336" i="7"/>
  <c r="DS336" i="7"/>
  <c r="DR336" i="7"/>
  <c r="DQ336" i="7"/>
  <c r="DP336" i="7"/>
  <c r="DO336" i="7"/>
  <c r="DN336" i="7"/>
  <c r="DM336" i="7"/>
  <c r="DL336" i="7"/>
  <c r="DK336" i="7"/>
  <c r="DJ336" i="7"/>
  <c r="DI336" i="7"/>
  <c r="DH336" i="7"/>
  <c r="DG336" i="7"/>
  <c r="DF336" i="7"/>
  <c r="DE336" i="7"/>
  <c r="DD336" i="7"/>
  <c r="DC336" i="7"/>
  <c r="DB336" i="7"/>
  <c r="DA336" i="7"/>
  <c r="CZ336" i="7"/>
  <c r="CY336" i="7"/>
  <c r="CX336" i="7"/>
  <c r="CW336" i="7"/>
  <c r="CV336" i="7"/>
  <c r="CU336" i="7"/>
  <c r="CT336" i="7"/>
  <c r="CS336" i="7"/>
  <c r="CR336" i="7"/>
  <c r="CQ336" i="7"/>
  <c r="CP336" i="7"/>
  <c r="CO336" i="7"/>
  <c r="CN336" i="7"/>
  <c r="CM336" i="7"/>
  <c r="CL336" i="7"/>
  <c r="CK336" i="7"/>
  <c r="CJ336" i="7"/>
  <c r="CI336" i="7"/>
  <c r="CH336" i="7"/>
  <c r="CG336" i="7"/>
  <c r="CF336" i="7"/>
  <c r="CE336" i="7"/>
  <c r="CD336" i="7"/>
  <c r="CC336" i="7"/>
  <c r="CB336" i="7"/>
  <c r="CA336" i="7"/>
  <c r="BZ336" i="7"/>
  <c r="BY336" i="7"/>
  <c r="BX336" i="7"/>
  <c r="BW336" i="7"/>
  <c r="BV336" i="7"/>
  <c r="BU336" i="7"/>
  <c r="DV335" i="7"/>
  <c r="DU335" i="7"/>
  <c r="DT335" i="7"/>
  <c r="DS335" i="7"/>
  <c r="DR335" i="7"/>
  <c r="DQ335" i="7"/>
  <c r="DP335" i="7"/>
  <c r="DO335" i="7"/>
  <c r="DN335" i="7"/>
  <c r="DM335" i="7"/>
  <c r="DL335" i="7"/>
  <c r="DK335" i="7"/>
  <c r="DJ335" i="7"/>
  <c r="DI335" i="7"/>
  <c r="DH335" i="7"/>
  <c r="DG335" i="7"/>
  <c r="DF335" i="7"/>
  <c r="DE335" i="7"/>
  <c r="DD335" i="7"/>
  <c r="DC335" i="7"/>
  <c r="DB335" i="7"/>
  <c r="DA335" i="7"/>
  <c r="CZ335" i="7"/>
  <c r="CY335" i="7"/>
  <c r="CX335" i="7"/>
  <c r="CW335" i="7"/>
  <c r="CV335" i="7"/>
  <c r="CU335" i="7"/>
  <c r="CT335" i="7"/>
  <c r="CS335" i="7"/>
  <c r="CR335" i="7"/>
  <c r="CQ335" i="7"/>
  <c r="CP335" i="7"/>
  <c r="CO335" i="7"/>
  <c r="CN335" i="7"/>
  <c r="CM335" i="7"/>
  <c r="CL335" i="7"/>
  <c r="CK335" i="7"/>
  <c r="CJ335" i="7"/>
  <c r="CI335" i="7"/>
  <c r="CH335" i="7"/>
  <c r="CG335" i="7"/>
  <c r="CF335" i="7"/>
  <c r="CE335" i="7"/>
  <c r="CD335" i="7"/>
  <c r="CC335" i="7"/>
  <c r="CB335" i="7"/>
  <c r="CA335" i="7"/>
  <c r="BZ335" i="7"/>
  <c r="BY335" i="7"/>
  <c r="BX335" i="7"/>
  <c r="BW335" i="7"/>
  <c r="BV335" i="7"/>
  <c r="BU335" i="7"/>
  <c r="DV334" i="7"/>
  <c r="DU334" i="7"/>
  <c r="DT334" i="7"/>
  <c r="DS334" i="7"/>
  <c r="DR334" i="7"/>
  <c r="DQ334" i="7"/>
  <c r="DP334" i="7"/>
  <c r="DO334" i="7"/>
  <c r="DN334" i="7"/>
  <c r="DM334" i="7"/>
  <c r="DL334" i="7"/>
  <c r="DK334" i="7"/>
  <c r="DJ334" i="7"/>
  <c r="DI334" i="7"/>
  <c r="DH334" i="7"/>
  <c r="DG334" i="7"/>
  <c r="DF334" i="7"/>
  <c r="DE334" i="7"/>
  <c r="DD334" i="7"/>
  <c r="DC334" i="7"/>
  <c r="DB334" i="7"/>
  <c r="DA334" i="7"/>
  <c r="CZ334" i="7"/>
  <c r="CY334" i="7"/>
  <c r="CX334" i="7"/>
  <c r="CW334" i="7"/>
  <c r="CV334" i="7"/>
  <c r="CU334" i="7"/>
  <c r="CT334" i="7"/>
  <c r="CS334" i="7"/>
  <c r="CR334" i="7"/>
  <c r="CQ334" i="7"/>
  <c r="CP334" i="7"/>
  <c r="CO334" i="7"/>
  <c r="CN334" i="7"/>
  <c r="CM334" i="7"/>
  <c r="CL334" i="7"/>
  <c r="CK334" i="7"/>
  <c r="CJ334" i="7"/>
  <c r="CI334" i="7"/>
  <c r="CH334" i="7"/>
  <c r="CG334" i="7"/>
  <c r="CF334" i="7"/>
  <c r="CE334" i="7"/>
  <c r="CD334" i="7"/>
  <c r="CC334" i="7"/>
  <c r="CB334" i="7"/>
  <c r="CA334" i="7"/>
  <c r="BZ334" i="7"/>
  <c r="BY334" i="7"/>
  <c r="BX334" i="7"/>
  <c r="BW334" i="7"/>
  <c r="BV334" i="7"/>
  <c r="BU334" i="7"/>
  <c r="DV315" i="7"/>
  <c r="DU315" i="7"/>
  <c r="DT315" i="7"/>
  <c r="DS315" i="7"/>
  <c r="DR315" i="7"/>
  <c r="DQ315" i="7"/>
  <c r="DP315" i="7"/>
  <c r="DO315" i="7"/>
  <c r="DN315" i="7"/>
  <c r="DM315" i="7"/>
  <c r="DL315" i="7"/>
  <c r="DK315" i="7"/>
  <c r="DJ315" i="7"/>
  <c r="DI315" i="7"/>
  <c r="DH315" i="7"/>
  <c r="DG315" i="7"/>
  <c r="DF315" i="7"/>
  <c r="DE315" i="7"/>
  <c r="DD315" i="7"/>
  <c r="DC315" i="7"/>
  <c r="DB315" i="7"/>
  <c r="DA315" i="7"/>
  <c r="CZ315" i="7"/>
  <c r="CY315" i="7"/>
  <c r="CX315" i="7"/>
  <c r="CW315" i="7"/>
  <c r="CV315" i="7"/>
  <c r="CU315" i="7"/>
  <c r="CT315" i="7"/>
  <c r="CS315" i="7"/>
  <c r="CR315" i="7"/>
  <c r="CQ315" i="7"/>
  <c r="CP315" i="7"/>
  <c r="CO315" i="7"/>
  <c r="CN315" i="7"/>
  <c r="CM315" i="7"/>
  <c r="CL315" i="7"/>
  <c r="CK315" i="7"/>
  <c r="CJ315" i="7"/>
  <c r="CI315" i="7"/>
  <c r="CH315" i="7"/>
  <c r="CG315" i="7"/>
  <c r="CF315" i="7"/>
  <c r="CE315" i="7"/>
  <c r="CD315" i="7"/>
  <c r="CC315" i="7"/>
  <c r="CB315" i="7"/>
  <c r="CA315" i="7"/>
  <c r="BZ315" i="7"/>
  <c r="BY315" i="7"/>
  <c r="BX315" i="7"/>
  <c r="BW315" i="7"/>
  <c r="BV315" i="7"/>
  <c r="BU315" i="7"/>
  <c r="DV314" i="7"/>
  <c r="DU314" i="7"/>
  <c r="DT314" i="7"/>
  <c r="DS314" i="7"/>
  <c r="DR314" i="7"/>
  <c r="DQ314" i="7"/>
  <c r="DP314" i="7"/>
  <c r="DO314" i="7"/>
  <c r="DN314" i="7"/>
  <c r="DM314" i="7"/>
  <c r="DL314" i="7"/>
  <c r="DK314" i="7"/>
  <c r="DJ314" i="7"/>
  <c r="DI314" i="7"/>
  <c r="DH314" i="7"/>
  <c r="DG314" i="7"/>
  <c r="DF314" i="7"/>
  <c r="DE314" i="7"/>
  <c r="DD314" i="7"/>
  <c r="DC314" i="7"/>
  <c r="DB314" i="7"/>
  <c r="DA314" i="7"/>
  <c r="CZ314" i="7"/>
  <c r="CY314" i="7"/>
  <c r="CX314" i="7"/>
  <c r="CW314" i="7"/>
  <c r="CV314" i="7"/>
  <c r="CU314" i="7"/>
  <c r="CT314" i="7"/>
  <c r="CS314" i="7"/>
  <c r="CR314" i="7"/>
  <c r="CQ314" i="7"/>
  <c r="CP314" i="7"/>
  <c r="CO314" i="7"/>
  <c r="CN314" i="7"/>
  <c r="CM314" i="7"/>
  <c r="CL314" i="7"/>
  <c r="CK314" i="7"/>
  <c r="CJ314" i="7"/>
  <c r="CI314" i="7"/>
  <c r="CH314" i="7"/>
  <c r="CG314" i="7"/>
  <c r="CF314" i="7"/>
  <c r="CE314" i="7"/>
  <c r="CD314" i="7"/>
  <c r="CC314" i="7"/>
  <c r="CB314" i="7"/>
  <c r="CA314" i="7"/>
  <c r="BZ314" i="7"/>
  <c r="BY314" i="7"/>
  <c r="BX314" i="7"/>
  <c r="BW314" i="7"/>
  <c r="BV314" i="7"/>
  <c r="BU314" i="7"/>
  <c r="DV313" i="7"/>
  <c r="DU313" i="7"/>
  <c r="DT313" i="7"/>
  <c r="DS313" i="7"/>
  <c r="DR313" i="7"/>
  <c r="DQ313" i="7"/>
  <c r="DP313" i="7"/>
  <c r="DO313" i="7"/>
  <c r="DN313" i="7"/>
  <c r="DM313" i="7"/>
  <c r="DL313" i="7"/>
  <c r="DK313" i="7"/>
  <c r="DJ313" i="7"/>
  <c r="DI313" i="7"/>
  <c r="DH313" i="7"/>
  <c r="DG313" i="7"/>
  <c r="DF313" i="7"/>
  <c r="DE313" i="7"/>
  <c r="DD313" i="7"/>
  <c r="DC313" i="7"/>
  <c r="DB313" i="7"/>
  <c r="DA313" i="7"/>
  <c r="CZ313" i="7"/>
  <c r="CY313" i="7"/>
  <c r="CX313" i="7"/>
  <c r="CW313" i="7"/>
  <c r="CV313" i="7"/>
  <c r="CU313" i="7"/>
  <c r="CT313" i="7"/>
  <c r="CS313" i="7"/>
  <c r="CR313" i="7"/>
  <c r="CQ313" i="7"/>
  <c r="CP313" i="7"/>
  <c r="CO313" i="7"/>
  <c r="CN313" i="7"/>
  <c r="CM313" i="7"/>
  <c r="CL313" i="7"/>
  <c r="CK313" i="7"/>
  <c r="CJ313" i="7"/>
  <c r="CI313" i="7"/>
  <c r="CH313" i="7"/>
  <c r="CG313" i="7"/>
  <c r="CF313" i="7"/>
  <c r="CE313" i="7"/>
  <c r="CD313" i="7"/>
  <c r="CC313" i="7"/>
  <c r="CB313" i="7"/>
  <c r="CA313" i="7"/>
  <c r="BZ313" i="7"/>
  <c r="BY313" i="7"/>
  <c r="BX313" i="7"/>
  <c r="BW313" i="7"/>
  <c r="BV313" i="7"/>
  <c r="BU313" i="7"/>
  <c r="DV303" i="7"/>
  <c r="DU303" i="7"/>
  <c r="DT303" i="7"/>
  <c r="DS303" i="7"/>
  <c r="DR303" i="7"/>
  <c r="DQ303" i="7"/>
  <c r="DP303" i="7"/>
  <c r="DO303" i="7"/>
  <c r="DN303" i="7"/>
  <c r="DM303" i="7"/>
  <c r="DL303" i="7"/>
  <c r="DK303" i="7"/>
  <c r="DJ303" i="7"/>
  <c r="DI303" i="7"/>
  <c r="DH303" i="7"/>
  <c r="DG303" i="7"/>
  <c r="DF303" i="7"/>
  <c r="DE303" i="7"/>
  <c r="DD303" i="7"/>
  <c r="DC303" i="7"/>
  <c r="DB303" i="7"/>
  <c r="DA303" i="7"/>
  <c r="CZ303" i="7"/>
  <c r="CY303" i="7"/>
  <c r="CX303" i="7"/>
  <c r="CW303" i="7"/>
  <c r="CV303" i="7"/>
  <c r="CU303" i="7"/>
  <c r="CT303" i="7"/>
  <c r="CS303" i="7"/>
  <c r="CR303" i="7"/>
  <c r="CQ303" i="7"/>
  <c r="CP303" i="7"/>
  <c r="CO303" i="7"/>
  <c r="CN303" i="7"/>
  <c r="CM303" i="7"/>
  <c r="CL303" i="7"/>
  <c r="CK303" i="7"/>
  <c r="CJ303" i="7"/>
  <c r="CI303" i="7"/>
  <c r="CH303" i="7"/>
  <c r="CG303" i="7"/>
  <c r="CF303" i="7"/>
  <c r="CE303" i="7"/>
  <c r="CD303" i="7"/>
  <c r="CC303" i="7"/>
  <c r="CB303" i="7"/>
  <c r="CA303" i="7"/>
  <c r="BZ303" i="7"/>
  <c r="BY303" i="7"/>
  <c r="BX303" i="7"/>
  <c r="BW303" i="7"/>
  <c r="BV303" i="7"/>
  <c r="BU303" i="7"/>
  <c r="DV296" i="7"/>
  <c r="DU296" i="7"/>
  <c r="DT296" i="7"/>
  <c r="DS296" i="7"/>
  <c r="DR296" i="7"/>
  <c r="DQ296" i="7"/>
  <c r="DP296" i="7"/>
  <c r="DO296" i="7"/>
  <c r="DN296" i="7"/>
  <c r="DM296" i="7"/>
  <c r="DL296" i="7"/>
  <c r="DK296" i="7"/>
  <c r="DJ296" i="7"/>
  <c r="DI296" i="7"/>
  <c r="DH296" i="7"/>
  <c r="DG296" i="7"/>
  <c r="DF296" i="7"/>
  <c r="DE296" i="7"/>
  <c r="DD296" i="7"/>
  <c r="DC296" i="7"/>
  <c r="DB296" i="7"/>
  <c r="DA296" i="7"/>
  <c r="CZ296" i="7"/>
  <c r="CY296" i="7"/>
  <c r="CX296" i="7"/>
  <c r="CW296" i="7"/>
  <c r="CV296" i="7"/>
  <c r="CU296" i="7"/>
  <c r="CT296" i="7"/>
  <c r="CS296" i="7"/>
  <c r="CR296" i="7"/>
  <c r="CQ296" i="7"/>
  <c r="CP296" i="7"/>
  <c r="CO296" i="7"/>
  <c r="CN296" i="7"/>
  <c r="CM296" i="7"/>
  <c r="CL296" i="7"/>
  <c r="CK296" i="7"/>
  <c r="CJ296" i="7"/>
  <c r="CI296" i="7"/>
  <c r="CH296" i="7"/>
  <c r="CG296" i="7"/>
  <c r="CF296" i="7"/>
  <c r="CE296" i="7"/>
  <c r="CD296" i="7"/>
  <c r="CC296" i="7"/>
  <c r="CB296" i="7"/>
  <c r="CA296" i="7"/>
  <c r="BZ296" i="7"/>
  <c r="BY296" i="7"/>
  <c r="BX296" i="7"/>
  <c r="BW296" i="7"/>
  <c r="BV296" i="7"/>
  <c r="BU296" i="7"/>
  <c r="DV290" i="7"/>
  <c r="DU290" i="7"/>
  <c r="DT290" i="7"/>
  <c r="DS290" i="7"/>
  <c r="DR290" i="7"/>
  <c r="DQ290" i="7"/>
  <c r="DP290" i="7"/>
  <c r="DO290" i="7"/>
  <c r="DN290" i="7"/>
  <c r="DM290" i="7"/>
  <c r="DL290" i="7"/>
  <c r="DK290" i="7"/>
  <c r="DJ290" i="7"/>
  <c r="DI290" i="7"/>
  <c r="DH290" i="7"/>
  <c r="DG290" i="7"/>
  <c r="DF290" i="7"/>
  <c r="DE290" i="7"/>
  <c r="DD290" i="7"/>
  <c r="DC290" i="7"/>
  <c r="DB290" i="7"/>
  <c r="DA290" i="7"/>
  <c r="CZ290" i="7"/>
  <c r="CY290" i="7"/>
  <c r="CX290" i="7"/>
  <c r="CW290" i="7"/>
  <c r="CV290" i="7"/>
  <c r="CU290" i="7"/>
  <c r="CT290" i="7"/>
  <c r="CS290" i="7"/>
  <c r="CR290" i="7"/>
  <c r="CQ290" i="7"/>
  <c r="CP290" i="7"/>
  <c r="CO290" i="7"/>
  <c r="CN290" i="7"/>
  <c r="CM290" i="7"/>
  <c r="CL290" i="7"/>
  <c r="CK290" i="7"/>
  <c r="CJ290" i="7"/>
  <c r="CI290" i="7"/>
  <c r="CH290" i="7"/>
  <c r="CG290" i="7"/>
  <c r="CF290" i="7"/>
  <c r="CE290" i="7"/>
  <c r="CD290" i="7"/>
  <c r="CC290" i="7"/>
  <c r="CB290" i="7"/>
  <c r="CA290" i="7"/>
  <c r="BZ290" i="7"/>
  <c r="BY290" i="7"/>
  <c r="BX290" i="7"/>
  <c r="BW290" i="7"/>
  <c r="BV290" i="7"/>
  <c r="BU290" i="7"/>
  <c r="DV282" i="7"/>
  <c r="DU282" i="7"/>
  <c r="DT282" i="7"/>
  <c r="DS282" i="7"/>
  <c r="DR282" i="7"/>
  <c r="DQ282" i="7"/>
  <c r="DP282" i="7"/>
  <c r="DO282" i="7"/>
  <c r="DN282" i="7"/>
  <c r="DM282" i="7"/>
  <c r="DL282" i="7"/>
  <c r="DK282" i="7"/>
  <c r="DJ282" i="7"/>
  <c r="DI282" i="7"/>
  <c r="DH282" i="7"/>
  <c r="DG282" i="7"/>
  <c r="DF282" i="7"/>
  <c r="DE282" i="7"/>
  <c r="DD282" i="7"/>
  <c r="DC282" i="7"/>
  <c r="DB282" i="7"/>
  <c r="DA282" i="7"/>
  <c r="CZ282" i="7"/>
  <c r="CY282" i="7"/>
  <c r="CX282" i="7"/>
  <c r="CW282" i="7"/>
  <c r="CV282" i="7"/>
  <c r="CU282" i="7"/>
  <c r="CT282" i="7"/>
  <c r="CS282" i="7"/>
  <c r="CR282" i="7"/>
  <c r="CQ282" i="7"/>
  <c r="CP282" i="7"/>
  <c r="CO282" i="7"/>
  <c r="CN282" i="7"/>
  <c r="CM282" i="7"/>
  <c r="CL282" i="7"/>
  <c r="CK282" i="7"/>
  <c r="CJ282" i="7"/>
  <c r="CI282" i="7"/>
  <c r="CH282" i="7"/>
  <c r="CG282" i="7"/>
  <c r="CF282" i="7"/>
  <c r="CE282" i="7"/>
  <c r="CD282" i="7"/>
  <c r="CC282" i="7"/>
  <c r="CB282" i="7"/>
  <c r="CA282" i="7"/>
  <c r="BZ282" i="7"/>
  <c r="BY282" i="7"/>
  <c r="BX282" i="7"/>
  <c r="BW282" i="7"/>
  <c r="BV282" i="7"/>
  <c r="BU282" i="7"/>
  <c r="DV276" i="7"/>
  <c r="DU276" i="7"/>
  <c r="DT276" i="7"/>
  <c r="DS276" i="7"/>
  <c r="DR276" i="7"/>
  <c r="DQ276" i="7"/>
  <c r="DP276" i="7"/>
  <c r="DO276" i="7"/>
  <c r="DN276" i="7"/>
  <c r="DM276" i="7"/>
  <c r="DL276" i="7"/>
  <c r="DK276" i="7"/>
  <c r="DJ276" i="7"/>
  <c r="DI276" i="7"/>
  <c r="DH276" i="7"/>
  <c r="DG276" i="7"/>
  <c r="DF276" i="7"/>
  <c r="DE276" i="7"/>
  <c r="DD276" i="7"/>
  <c r="DC276" i="7"/>
  <c r="DB276" i="7"/>
  <c r="DA276" i="7"/>
  <c r="CZ276" i="7"/>
  <c r="CY276" i="7"/>
  <c r="CX276" i="7"/>
  <c r="CW276" i="7"/>
  <c r="CV276" i="7"/>
  <c r="CU276" i="7"/>
  <c r="CT276" i="7"/>
  <c r="CS276" i="7"/>
  <c r="CR276" i="7"/>
  <c r="CQ276" i="7"/>
  <c r="CP276" i="7"/>
  <c r="CO276" i="7"/>
  <c r="CN276" i="7"/>
  <c r="CM276" i="7"/>
  <c r="CL276" i="7"/>
  <c r="CK276" i="7"/>
  <c r="CJ276" i="7"/>
  <c r="CI276" i="7"/>
  <c r="CH276" i="7"/>
  <c r="CG276" i="7"/>
  <c r="CF276" i="7"/>
  <c r="CE276" i="7"/>
  <c r="CD276" i="7"/>
  <c r="CC276" i="7"/>
  <c r="CB276" i="7"/>
  <c r="CA276" i="7"/>
  <c r="BZ276" i="7"/>
  <c r="BY276" i="7"/>
  <c r="BX276" i="7"/>
  <c r="BW276" i="7"/>
  <c r="BV276" i="7"/>
  <c r="BU276" i="7"/>
  <c r="DV270" i="7"/>
  <c r="DU270" i="7"/>
  <c r="DT270" i="7"/>
  <c r="DS270" i="7"/>
  <c r="DR270" i="7"/>
  <c r="DQ270" i="7"/>
  <c r="DP270" i="7"/>
  <c r="DO270" i="7"/>
  <c r="DN270" i="7"/>
  <c r="DM270" i="7"/>
  <c r="DL270" i="7"/>
  <c r="DK270" i="7"/>
  <c r="DJ270" i="7"/>
  <c r="DI270" i="7"/>
  <c r="DH270" i="7"/>
  <c r="DG270" i="7"/>
  <c r="DF270" i="7"/>
  <c r="DE270" i="7"/>
  <c r="DD270" i="7"/>
  <c r="DC270" i="7"/>
  <c r="DB270" i="7"/>
  <c r="DA270" i="7"/>
  <c r="CZ270" i="7"/>
  <c r="CY270" i="7"/>
  <c r="CX270" i="7"/>
  <c r="CW270" i="7"/>
  <c r="CV270" i="7"/>
  <c r="CU270" i="7"/>
  <c r="CT270" i="7"/>
  <c r="CS270" i="7"/>
  <c r="CR270" i="7"/>
  <c r="CQ270" i="7"/>
  <c r="CP270" i="7"/>
  <c r="CO270" i="7"/>
  <c r="CN270" i="7"/>
  <c r="CM270" i="7"/>
  <c r="CL270" i="7"/>
  <c r="CK270" i="7"/>
  <c r="CJ270" i="7"/>
  <c r="CI270" i="7"/>
  <c r="CH270" i="7"/>
  <c r="CG270" i="7"/>
  <c r="CF270" i="7"/>
  <c r="CE270" i="7"/>
  <c r="CD270" i="7"/>
  <c r="CC270" i="7"/>
  <c r="CB270" i="7"/>
  <c r="CA270" i="7"/>
  <c r="BZ270" i="7"/>
  <c r="BY270" i="7"/>
  <c r="BX270" i="7"/>
  <c r="BW270" i="7"/>
  <c r="BV270" i="7"/>
  <c r="BU270" i="7"/>
  <c r="DV264" i="7"/>
  <c r="DU264" i="7"/>
  <c r="DT264" i="7"/>
  <c r="DS264" i="7"/>
  <c r="DR264" i="7"/>
  <c r="DQ264" i="7"/>
  <c r="DP264" i="7"/>
  <c r="DO264" i="7"/>
  <c r="DN264" i="7"/>
  <c r="DM264" i="7"/>
  <c r="DL264" i="7"/>
  <c r="DK264" i="7"/>
  <c r="DJ264" i="7"/>
  <c r="DI264" i="7"/>
  <c r="DH264" i="7"/>
  <c r="DG264" i="7"/>
  <c r="DF264" i="7"/>
  <c r="DE264" i="7"/>
  <c r="DD264" i="7"/>
  <c r="DC264" i="7"/>
  <c r="DB264" i="7"/>
  <c r="DA264" i="7"/>
  <c r="CZ264" i="7"/>
  <c r="CY264" i="7"/>
  <c r="CX264" i="7"/>
  <c r="CW264" i="7"/>
  <c r="CV264" i="7"/>
  <c r="CU264" i="7"/>
  <c r="CT264" i="7"/>
  <c r="CS264" i="7"/>
  <c r="CR264" i="7"/>
  <c r="CQ264" i="7"/>
  <c r="CP264" i="7"/>
  <c r="CO264" i="7"/>
  <c r="CN264" i="7"/>
  <c r="CM264" i="7"/>
  <c r="CL264" i="7"/>
  <c r="CK264" i="7"/>
  <c r="CJ264" i="7"/>
  <c r="CI264" i="7"/>
  <c r="CH264" i="7"/>
  <c r="CG264" i="7"/>
  <c r="CF264" i="7"/>
  <c r="CE264" i="7"/>
  <c r="CD264" i="7"/>
  <c r="CC264" i="7"/>
  <c r="CB264" i="7"/>
  <c r="CA264" i="7"/>
  <c r="BZ264" i="7"/>
  <c r="BY264" i="7"/>
  <c r="BX264" i="7"/>
  <c r="BW264" i="7"/>
  <c r="BV264" i="7"/>
  <c r="BU264" i="7"/>
  <c r="DV258" i="7"/>
  <c r="DU258" i="7"/>
  <c r="DT258" i="7"/>
  <c r="DS258" i="7"/>
  <c r="DR258" i="7"/>
  <c r="DQ258" i="7"/>
  <c r="DP258" i="7"/>
  <c r="DO258" i="7"/>
  <c r="DN258" i="7"/>
  <c r="DM258" i="7"/>
  <c r="DL258" i="7"/>
  <c r="DK258" i="7"/>
  <c r="DJ258" i="7"/>
  <c r="DI258" i="7"/>
  <c r="DH258" i="7"/>
  <c r="DG258" i="7"/>
  <c r="DF258" i="7"/>
  <c r="DE258" i="7"/>
  <c r="DD258" i="7"/>
  <c r="DC258" i="7"/>
  <c r="DB258" i="7"/>
  <c r="DA258" i="7"/>
  <c r="CZ258" i="7"/>
  <c r="CY258" i="7"/>
  <c r="CX258" i="7"/>
  <c r="CW258" i="7"/>
  <c r="CV258" i="7"/>
  <c r="CU258" i="7"/>
  <c r="CT258" i="7"/>
  <c r="CS258" i="7"/>
  <c r="CR258" i="7"/>
  <c r="CQ258" i="7"/>
  <c r="CP258" i="7"/>
  <c r="CO258" i="7"/>
  <c r="CN258" i="7"/>
  <c r="CM258" i="7"/>
  <c r="CL258" i="7"/>
  <c r="CK258" i="7"/>
  <c r="CJ258" i="7"/>
  <c r="CI258" i="7"/>
  <c r="CH258" i="7"/>
  <c r="CG258" i="7"/>
  <c r="CF258" i="7"/>
  <c r="CE258" i="7"/>
  <c r="CD258" i="7"/>
  <c r="CC258" i="7"/>
  <c r="CB258" i="7"/>
  <c r="CA258" i="7"/>
  <c r="BZ258" i="7"/>
  <c r="BY258" i="7"/>
  <c r="BX258" i="7"/>
  <c r="BW258" i="7"/>
  <c r="BV258" i="7"/>
  <c r="BU258" i="7"/>
  <c r="DV252" i="7"/>
  <c r="DU252" i="7"/>
  <c r="DT252" i="7"/>
  <c r="DS252" i="7"/>
  <c r="DR252" i="7"/>
  <c r="DQ252" i="7"/>
  <c r="DP252" i="7"/>
  <c r="DO252" i="7"/>
  <c r="DN252" i="7"/>
  <c r="DM252" i="7"/>
  <c r="DL252" i="7"/>
  <c r="DK252" i="7"/>
  <c r="DJ252" i="7"/>
  <c r="DI252" i="7"/>
  <c r="DH252" i="7"/>
  <c r="DG252" i="7"/>
  <c r="DF252" i="7"/>
  <c r="DE252" i="7"/>
  <c r="DD252" i="7"/>
  <c r="DC252" i="7"/>
  <c r="DB252" i="7"/>
  <c r="DA252" i="7"/>
  <c r="CZ252" i="7"/>
  <c r="CY252" i="7"/>
  <c r="CX252" i="7"/>
  <c r="CW252" i="7"/>
  <c r="CV252" i="7"/>
  <c r="CU252" i="7"/>
  <c r="CT252" i="7"/>
  <c r="CS252" i="7"/>
  <c r="CR252" i="7"/>
  <c r="CQ252" i="7"/>
  <c r="CP252" i="7"/>
  <c r="CO252" i="7"/>
  <c r="CN252" i="7"/>
  <c r="CM252" i="7"/>
  <c r="CL252" i="7"/>
  <c r="CK252" i="7"/>
  <c r="CJ252" i="7"/>
  <c r="CI252" i="7"/>
  <c r="CH252" i="7"/>
  <c r="CG252" i="7"/>
  <c r="CF252" i="7"/>
  <c r="CE252" i="7"/>
  <c r="CD252" i="7"/>
  <c r="CC252" i="7"/>
  <c r="CB252" i="7"/>
  <c r="CA252" i="7"/>
  <c r="BZ252" i="7"/>
  <c r="BY252" i="7"/>
  <c r="BX252" i="7"/>
  <c r="BW252" i="7"/>
  <c r="BV252" i="7"/>
  <c r="BU252" i="7"/>
  <c r="DV246" i="7"/>
  <c r="DU246" i="7"/>
  <c r="DT246" i="7"/>
  <c r="DS246" i="7"/>
  <c r="DR246" i="7"/>
  <c r="DQ246" i="7"/>
  <c r="DP246" i="7"/>
  <c r="DO246" i="7"/>
  <c r="DN246" i="7"/>
  <c r="DM246" i="7"/>
  <c r="DL246" i="7"/>
  <c r="DK246" i="7"/>
  <c r="DJ246" i="7"/>
  <c r="DI246" i="7"/>
  <c r="DH246" i="7"/>
  <c r="DG246" i="7"/>
  <c r="DF246" i="7"/>
  <c r="DE246" i="7"/>
  <c r="DD246" i="7"/>
  <c r="DC246" i="7"/>
  <c r="DB246" i="7"/>
  <c r="DA246" i="7"/>
  <c r="CZ246" i="7"/>
  <c r="CY246" i="7"/>
  <c r="CX246" i="7"/>
  <c r="CW246" i="7"/>
  <c r="CV246" i="7"/>
  <c r="CU246" i="7"/>
  <c r="CT246" i="7"/>
  <c r="CS246" i="7"/>
  <c r="CR246" i="7"/>
  <c r="CQ246" i="7"/>
  <c r="CP246" i="7"/>
  <c r="CO246" i="7"/>
  <c r="CN246" i="7"/>
  <c r="CM246" i="7"/>
  <c r="CL246" i="7"/>
  <c r="CK246" i="7"/>
  <c r="CJ246" i="7"/>
  <c r="CI246" i="7"/>
  <c r="CH246" i="7"/>
  <c r="CG246" i="7"/>
  <c r="CF246" i="7"/>
  <c r="CE246" i="7"/>
  <c r="CD246" i="7"/>
  <c r="CC246" i="7"/>
  <c r="CB246" i="7"/>
  <c r="CA246" i="7"/>
  <c r="BZ246" i="7"/>
  <c r="BY246" i="7"/>
  <c r="BX246" i="7"/>
  <c r="BW246" i="7"/>
  <c r="BV246" i="7"/>
  <c r="BU246" i="7"/>
  <c r="DV240" i="7"/>
  <c r="DU240" i="7"/>
  <c r="DT240" i="7"/>
  <c r="DS240" i="7"/>
  <c r="DR240" i="7"/>
  <c r="DQ240" i="7"/>
  <c r="DP240" i="7"/>
  <c r="DO240" i="7"/>
  <c r="DN240" i="7"/>
  <c r="DM240" i="7"/>
  <c r="DL240" i="7"/>
  <c r="DK240" i="7"/>
  <c r="DJ240" i="7"/>
  <c r="DI240" i="7"/>
  <c r="DH240" i="7"/>
  <c r="DG240" i="7"/>
  <c r="DF240" i="7"/>
  <c r="DE240" i="7"/>
  <c r="DD240" i="7"/>
  <c r="DC240" i="7"/>
  <c r="DB240" i="7"/>
  <c r="DA240" i="7"/>
  <c r="CZ240" i="7"/>
  <c r="CY240" i="7"/>
  <c r="CX240" i="7"/>
  <c r="CW240" i="7"/>
  <c r="CV240" i="7"/>
  <c r="CU240" i="7"/>
  <c r="CT240" i="7"/>
  <c r="CS240" i="7"/>
  <c r="CR240" i="7"/>
  <c r="CQ240" i="7"/>
  <c r="CP240" i="7"/>
  <c r="CO240" i="7"/>
  <c r="CN240" i="7"/>
  <c r="CM240" i="7"/>
  <c r="CL240" i="7"/>
  <c r="CK240" i="7"/>
  <c r="CJ240" i="7"/>
  <c r="CI240" i="7"/>
  <c r="CH240" i="7"/>
  <c r="CG240" i="7"/>
  <c r="CF240" i="7"/>
  <c r="CE240" i="7"/>
  <c r="CD240" i="7"/>
  <c r="CC240" i="7"/>
  <c r="CB240" i="7"/>
  <c r="CA240" i="7"/>
  <c r="BZ240" i="7"/>
  <c r="BY240" i="7"/>
  <c r="BX240" i="7"/>
  <c r="BW240" i="7"/>
  <c r="BV240" i="7"/>
  <c r="BU240" i="7"/>
  <c r="DV234" i="7"/>
  <c r="DU234" i="7"/>
  <c r="DT234" i="7"/>
  <c r="DS234" i="7"/>
  <c r="DR234" i="7"/>
  <c r="DQ234" i="7"/>
  <c r="DP234" i="7"/>
  <c r="DO234" i="7"/>
  <c r="DN234" i="7"/>
  <c r="DM234" i="7"/>
  <c r="DL234" i="7"/>
  <c r="DK234" i="7"/>
  <c r="DJ234" i="7"/>
  <c r="DI234" i="7"/>
  <c r="DH234" i="7"/>
  <c r="DG234" i="7"/>
  <c r="DF234" i="7"/>
  <c r="DE234" i="7"/>
  <c r="DD234" i="7"/>
  <c r="DC234" i="7"/>
  <c r="DB234" i="7"/>
  <c r="DA234" i="7"/>
  <c r="CZ234" i="7"/>
  <c r="CY234" i="7"/>
  <c r="CX234" i="7"/>
  <c r="CW234" i="7"/>
  <c r="CV234" i="7"/>
  <c r="CU234" i="7"/>
  <c r="CT234" i="7"/>
  <c r="CS234" i="7"/>
  <c r="CR234" i="7"/>
  <c r="CQ234" i="7"/>
  <c r="CP234" i="7"/>
  <c r="CO234" i="7"/>
  <c r="CN234" i="7"/>
  <c r="CM234" i="7"/>
  <c r="CL234" i="7"/>
  <c r="CK234" i="7"/>
  <c r="CJ234" i="7"/>
  <c r="CI234" i="7"/>
  <c r="CH234" i="7"/>
  <c r="CG234" i="7"/>
  <c r="CF234" i="7"/>
  <c r="CE234" i="7"/>
  <c r="CD234" i="7"/>
  <c r="CC234" i="7"/>
  <c r="CB234" i="7"/>
  <c r="CA234" i="7"/>
  <c r="BZ234" i="7"/>
  <c r="BY234" i="7"/>
  <c r="BX234" i="7"/>
  <c r="BW234" i="7"/>
  <c r="BV234" i="7"/>
  <c r="BU234" i="7"/>
  <c r="DV228" i="7"/>
  <c r="DU228" i="7"/>
  <c r="DT228" i="7"/>
  <c r="DS228" i="7"/>
  <c r="DR228" i="7"/>
  <c r="DQ228" i="7"/>
  <c r="DP228" i="7"/>
  <c r="DO228" i="7"/>
  <c r="DN228" i="7"/>
  <c r="DM228" i="7"/>
  <c r="DL228" i="7"/>
  <c r="DK228" i="7"/>
  <c r="DJ228" i="7"/>
  <c r="DI228" i="7"/>
  <c r="DH228" i="7"/>
  <c r="DG228" i="7"/>
  <c r="DF228" i="7"/>
  <c r="DE228" i="7"/>
  <c r="DD228" i="7"/>
  <c r="DC228" i="7"/>
  <c r="DB228" i="7"/>
  <c r="DA228" i="7"/>
  <c r="CZ228" i="7"/>
  <c r="CY228" i="7"/>
  <c r="CX228" i="7"/>
  <c r="CW228" i="7"/>
  <c r="CV228" i="7"/>
  <c r="CU228" i="7"/>
  <c r="CT228" i="7"/>
  <c r="CS228" i="7"/>
  <c r="CR228" i="7"/>
  <c r="CQ228" i="7"/>
  <c r="CP228" i="7"/>
  <c r="CO228" i="7"/>
  <c r="CN228" i="7"/>
  <c r="CM228" i="7"/>
  <c r="CL228" i="7"/>
  <c r="CK228" i="7"/>
  <c r="CJ228" i="7"/>
  <c r="CI228" i="7"/>
  <c r="CH228" i="7"/>
  <c r="CG228" i="7"/>
  <c r="CF228" i="7"/>
  <c r="CE228" i="7"/>
  <c r="CD228" i="7"/>
  <c r="CC228" i="7"/>
  <c r="CB228" i="7"/>
  <c r="CA228" i="7"/>
  <c r="BZ228" i="7"/>
  <c r="BY228" i="7"/>
  <c r="BX228" i="7"/>
  <c r="BW228" i="7"/>
  <c r="BV228" i="7"/>
  <c r="BU228" i="7"/>
  <c r="DV220" i="7"/>
  <c r="DU220" i="7"/>
  <c r="DT220" i="7"/>
  <c r="DS220" i="7"/>
  <c r="DR220" i="7"/>
  <c r="DQ220" i="7"/>
  <c r="DP220" i="7"/>
  <c r="DO220" i="7"/>
  <c r="DN220" i="7"/>
  <c r="DM220" i="7"/>
  <c r="DL220" i="7"/>
  <c r="DK220" i="7"/>
  <c r="DJ220" i="7"/>
  <c r="DI220" i="7"/>
  <c r="DH220" i="7"/>
  <c r="DG220" i="7"/>
  <c r="DF220" i="7"/>
  <c r="DE220" i="7"/>
  <c r="DD220" i="7"/>
  <c r="DC220" i="7"/>
  <c r="DB220" i="7"/>
  <c r="DA220" i="7"/>
  <c r="CZ220" i="7"/>
  <c r="CY220" i="7"/>
  <c r="CX220" i="7"/>
  <c r="CW220" i="7"/>
  <c r="CV220" i="7"/>
  <c r="CU220" i="7"/>
  <c r="CT220" i="7"/>
  <c r="CS220" i="7"/>
  <c r="CR220" i="7"/>
  <c r="CQ220" i="7"/>
  <c r="CP220" i="7"/>
  <c r="CO220" i="7"/>
  <c r="CN220" i="7"/>
  <c r="CM220" i="7"/>
  <c r="CL220" i="7"/>
  <c r="CK220" i="7"/>
  <c r="CJ220" i="7"/>
  <c r="CI220" i="7"/>
  <c r="CH220" i="7"/>
  <c r="CG220" i="7"/>
  <c r="CF220" i="7"/>
  <c r="CE220" i="7"/>
  <c r="CD220" i="7"/>
  <c r="CC220" i="7"/>
  <c r="CB220" i="7"/>
  <c r="CA220" i="7"/>
  <c r="BZ220" i="7"/>
  <c r="BY220" i="7"/>
  <c r="BX220" i="7"/>
  <c r="BW220" i="7"/>
  <c r="BV220" i="7"/>
  <c r="BU220" i="7"/>
  <c r="DV205" i="7"/>
  <c r="DU205" i="7"/>
  <c r="DT205" i="7"/>
  <c r="DS205" i="7"/>
  <c r="DR205" i="7"/>
  <c r="DQ205" i="7"/>
  <c r="DP205" i="7"/>
  <c r="DO205" i="7"/>
  <c r="DN205" i="7"/>
  <c r="DM205" i="7"/>
  <c r="DL205" i="7"/>
  <c r="DK205" i="7"/>
  <c r="DJ205" i="7"/>
  <c r="DI205" i="7"/>
  <c r="DH205" i="7"/>
  <c r="DG205" i="7"/>
  <c r="DF205" i="7"/>
  <c r="DE205" i="7"/>
  <c r="DD205" i="7"/>
  <c r="DC205" i="7"/>
  <c r="DB205" i="7"/>
  <c r="DA205" i="7"/>
  <c r="CZ205" i="7"/>
  <c r="CY205" i="7"/>
  <c r="CX205" i="7"/>
  <c r="CW205" i="7"/>
  <c r="CV205" i="7"/>
  <c r="CU205" i="7"/>
  <c r="CT205" i="7"/>
  <c r="CS205" i="7"/>
  <c r="CR205" i="7"/>
  <c r="CQ205" i="7"/>
  <c r="CP205" i="7"/>
  <c r="CO205" i="7"/>
  <c r="CN205" i="7"/>
  <c r="CM205" i="7"/>
  <c r="CL205" i="7"/>
  <c r="CK205" i="7"/>
  <c r="CJ205" i="7"/>
  <c r="CI205" i="7"/>
  <c r="CH205" i="7"/>
  <c r="CG205" i="7"/>
  <c r="CF205" i="7"/>
  <c r="CE205" i="7"/>
  <c r="CD205" i="7"/>
  <c r="CC205" i="7"/>
  <c r="CB205" i="7"/>
  <c r="CA205" i="7"/>
  <c r="BZ205" i="7"/>
  <c r="BY205" i="7"/>
  <c r="BX205" i="7"/>
  <c r="BW205" i="7"/>
  <c r="BV205" i="7"/>
  <c r="BU205" i="7"/>
  <c r="DV202" i="7"/>
  <c r="DU202" i="7"/>
  <c r="DT202" i="7"/>
  <c r="DS202" i="7"/>
  <c r="DR202" i="7"/>
  <c r="DQ202" i="7"/>
  <c r="DP202" i="7"/>
  <c r="DO202" i="7"/>
  <c r="DN202" i="7"/>
  <c r="DM202" i="7"/>
  <c r="DL202" i="7"/>
  <c r="DK202" i="7"/>
  <c r="DJ202" i="7"/>
  <c r="DI202" i="7"/>
  <c r="DH202" i="7"/>
  <c r="DG202" i="7"/>
  <c r="DF202" i="7"/>
  <c r="DE202" i="7"/>
  <c r="DD202" i="7"/>
  <c r="DC202" i="7"/>
  <c r="DB202" i="7"/>
  <c r="DA202" i="7"/>
  <c r="CZ202" i="7"/>
  <c r="CY202" i="7"/>
  <c r="CX202" i="7"/>
  <c r="CW202" i="7"/>
  <c r="CV202" i="7"/>
  <c r="CU202" i="7"/>
  <c r="CT202" i="7"/>
  <c r="CS202" i="7"/>
  <c r="CR202" i="7"/>
  <c r="CQ202" i="7"/>
  <c r="CP202" i="7"/>
  <c r="CO202" i="7"/>
  <c r="CN202" i="7"/>
  <c r="CM202" i="7"/>
  <c r="CL202" i="7"/>
  <c r="CK202" i="7"/>
  <c r="CJ202" i="7"/>
  <c r="CI202" i="7"/>
  <c r="CH202" i="7"/>
  <c r="CG202" i="7"/>
  <c r="CF202" i="7"/>
  <c r="CE202" i="7"/>
  <c r="CD202" i="7"/>
  <c r="CC202" i="7"/>
  <c r="CB202" i="7"/>
  <c r="CA202" i="7"/>
  <c r="BZ202" i="7"/>
  <c r="BY202" i="7"/>
  <c r="BX202" i="7"/>
  <c r="BW202" i="7"/>
  <c r="BV202" i="7"/>
  <c r="BU202" i="7"/>
  <c r="DV198" i="7"/>
  <c r="DU198" i="7"/>
  <c r="DT198" i="7"/>
  <c r="DS198" i="7"/>
  <c r="DR198" i="7"/>
  <c r="DQ198" i="7"/>
  <c r="DP198" i="7"/>
  <c r="DO198" i="7"/>
  <c r="DN198" i="7"/>
  <c r="DM198" i="7"/>
  <c r="DL198" i="7"/>
  <c r="DK198" i="7"/>
  <c r="DJ198" i="7"/>
  <c r="DI198" i="7"/>
  <c r="DH198" i="7"/>
  <c r="DG198" i="7"/>
  <c r="DF198" i="7"/>
  <c r="DE198" i="7"/>
  <c r="DD198" i="7"/>
  <c r="DC198" i="7"/>
  <c r="DB198" i="7"/>
  <c r="DA198" i="7"/>
  <c r="CZ198" i="7"/>
  <c r="CY198" i="7"/>
  <c r="CX198" i="7"/>
  <c r="CW198" i="7"/>
  <c r="CV198" i="7"/>
  <c r="CU198" i="7"/>
  <c r="CT198" i="7"/>
  <c r="CS198" i="7"/>
  <c r="CR198" i="7"/>
  <c r="CQ198" i="7"/>
  <c r="CP198" i="7"/>
  <c r="CO198" i="7"/>
  <c r="CN198" i="7"/>
  <c r="CM198" i="7"/>
  <c r="CL198" i="7"/>
  <c r="CK198" i="7"/>
  <c r="CJ198" i="7"/>
  <c r="CI198" i="7"/>
  <c r="CH198" i="7"/>
  <c r="CG198" i="7"/>
  <c r="CF198" i="7"/>
  <c r="CE198" i="7"/>
  <c r="CD198" i="7"/>
  <c r="CC198" i="7"/>
  <c r="CB198" i="7"/>
  <c r="CA198" i="7"/>
  <c r="BZ198" i="7"/>
  <c r="BY198" i="7"/>
  <c r="BX198" i="7"/>
  <c r="BW198" i="7"/>
  <c r="BV198" i="7"/>
  <c r="BU198" i="7"/>
  <c r="DV192" i="7"/>
  <c r="DU192" i="7"/>
  <c r="DT192" i="7"/>
  <c r="DS192" i="7"/>
  <c r="DR192" i="7"/>
  <c r="DQ192" i="7"/>
  <c r="DP192" i="7"/>
  <c r="DO192" i="7"/>
  <c r="DN192" i="7"/>
  <c r="DM192" i="7"/>
  <c r="DL192" i="7"/>
  <c r="DK192" i="7"/>
  <c r="DJ192" i="7"/>
  <c r="DI192" i="7"/>
  <c r="DH192" i="7"/>
  <c r="DG192" i="7"/>
  <c r="DF192" i="7"/>
  <c r="DE192" i="7"/>
  <c r="DD192" i="7"/>
  <c r="DC192" i="7"/>
  <c r="DB192" i="7"/>
  <c r="DA192" i="7"/>
  <c r="CZ192" i="7"/>
  <c r="CY192" i="7"/>
  <c r="CX192" i="7"/>
  <c r="CW192" i="7"/>
  <c r="CV192" i="7"/>
  <c r="CU192" i="7"/>
  <c r="CT192" i="7"/>
  <c r="CS192" i="7"/>
  <c r="CR192" i="7"/>
  <c r="CQ192" i="7"/>
  <c r="CP192" i="7"/>
  <c r="CO192" i="7"/>
  <c r="CN192" i="7"/>
  <c r="CM192" i="7"/>
  <c r="CL192" i="7"/>
  <c r="CK192" i="7"/>
  <c r="CJ192" i="7"/>
  <c r="CI192" i="7"/>
  <c r="CH192" i="7"/>
  <c r="CG192" i="7"/>
  <c r="CF192" i="7"/>
  <c r="CE192" i="7"/>
  <c r="CD192" i="7"/>
  <c r="CC192" i="7"/>
  <c r="CB192" i="7"/>
  <c r="CA192" i="7"/>
  <c r="BZ192" i="7"/>
  <c r="BY192" i="7"/>
  <c r="BX192" i="7"/>
  <c r="BW192" i="7"/>
  <c r="BV192" i="7"/>
  <c r="BU192" i="7"/>
  <c r="DV186" i="7"/>
  <c r="DU186" i="7"/>
  <c r="DT186" i="7"/>
  <c r="DS186" i="7"/>
  <c r="DR186" i="7"/>
  <c r="DQ186" i="7"/>
  <c r="DP186" i="7"/>
  <c r="DO186" i="7"/>
  <c r="DN186" i="7"/>
  <c r="DM186" i="7"/>
  <c r="DL186" i="7"/>
  <c r="DK186" i="7"/>
  <c r="DJ186" i="7"/>
  <c r="DI186" i="7"/>
  <c r="DH186" i="7"/>
  <c r="DG186" i="7"/>
  <c r="DF186" i="7"/>
  <c r="DE186" i="7"/>
  <c r="DD186" i="7"/>
  <c r="DC186" i="7"/>
  <c r="DB186" i="7"/>
  <c r="DA186" i="7"/>
  <c r="CZ186" i="7"/>
  <c r="CY186" i="7"/>
  <c r="CX186" i="7"/>
  <c r="CW186" i="7"/>
  <c r="CV186" i="7"/>
  <c r="CU186" i="7"/>
  <c r="CT186" i="7"/>
  <c r="CS186" i="7"/>
  <c r="CR186" i="7"/>
  <c r="CQ186" i="7"/>
  <c r="CP186" i="7"/>
  <c r="CO186" i="7"/>
  <c r="CN186" i="7"/>
  <c r="CM186" i="7"/>
  <c r="CL186" i="7"/>
  <c r="CK186" i="7"/>
  <c r="CJ186" i="7"/>
  <c r="CI186" i="7"/>
  <c r="CH186" i="7"/>
  <c r="CG186" i="7"/>
  <c r="CF186" i="7"/>
  <c r="CE186" i="7"/>
  <c r="CD186" i="7"/>
  <c r="CC186" i="7"/>
  <c r="CB186" i="7"/>
  <c r="CA186" i="7"/>
  <c r="BZ186" i="7"/>
  <c r="BY186" i="7"/>
  <c r="BX186" i="7"/>
  <c r="BW186" i="7"/>
  <c r="BV186" i="7"/>
  <c r="BU186" i="7"/>
  <c r="DV180" i="7"/>
  <c r="DU180" i="7"/>
  <c r="DT180" i="7"/>
  <c r="DS180" i="7"/>
  <c r="DR180" i="7"/>
  <c r="DQ180" i="7"/>
  <c r="DP180" i="7"/>
  <c r="DO180" i="7"/>
  <c r="DN180" i="7"/>
  <c r="DM180" i="7"/>
  <c r="DL180" i="7"/>
  <c r="DK180" i="7"/>
  <c r="DJ180" i="7"/>
  <c r="DI180" i="7"/>
  <c r="DH180" i="7"/>
  <c r="DG180" i="7"/>
  <c r="DF180" i="7"/>
  <c r="DE180" i="7"/>
  <c r="DD180" i="7"/>
  <c r="DC180" i="7"/>
  <c r="DB180" i="7"/>
  <c r="DA180" i="7"/>
  <c r="CZ180" i="7"/>
  <c r="CY180" i="7"/>
  <c r="CX180" i="7"/>
  <c r="CW180" i="7"/>
  <c r="CV180" i="7"/>
  <c r="CU180" i="7"/>
  <c r="CT180" i="7"/>
  <c r="CS180" i="7"/>
  <c r="CR180" i="7"/>
  <c r="CQ180" i="7"/>
  <c r="CP180" i="7"/>
  <c r="CO180" i="7"/>
  <c r="CN180" i="7"/>
  <c r="CM180" i="7"/>
  <c r="CL180" i="7"/>
  <c r="CK180" i="7"/>
  <c r="CJ180" i="7"/>
  <c r="CI180" i="7"/>
  <c r="CH180" i="7"/>
  <c r="CG180" i="7"/>
  <c r="CF180" i="7"/>
  <c r="CE180" i="7"/>
  <c r="CD180" i="7"/>
  <c r="CC180" i="7"/>
  <c r="CB180" i="7"/>
  <c r="CA180" i="7"/>
  <c r="BZ180" i="7"/>
  <c r="BY180" i="7"/>
  <c r="BX180" i="7"/>
  <c r="BW180" i="7"/>
  <c r="BV180" i="7"/>
  <c r="BU180" i="7"/>
  <c r="DV174" i="7"/>
  <c r="DU174" i="7"/>
  <c r="DT174" i="7"/>
  <c r="DS174" i="7"/>
  <c r="DR174" i="7"/>
  <c r="DQ174" i="7"/>
  <c r="DP174" i="7"/>
  <c r="DO174" i="7"/>
  <c r="DN174" i="7"/>
  <c r="DM174" i="7"/>
  <c r="DL174" i="7"/>
  <c r="DK174" i="7"/>
  <c r="DJ174" i="7"/>
  <c r="DI174" i="7"/>
  <c r="DH174" i="7"/>
  <c r="DG174" i="7"/>
  <c r="DF174" i="7"/>
  <c r="DE174" i="7"/>
  <c r="DD174" i="7"/>
  <c r="DC174" i="7"/>
  <c r="DB174" i="7"/>
  <c r="DA174" i="7"/>
  <c r="CZ174" i="7"/>
  <c r="CY174" i="7"/>
  <c r="CX174" i="7"/>
  <c r="CW174" i="7"/>
  <c r="CV174" i="7"/>
  <c r="CU174" i="7"/>
  <c r="CT174" i="7"/>
  <c r="CS174" i="7"/>
  <c r="CR174" i="7"/>
  <c r="CQ174" i="7"/>
  <c r="CP174" i="7"/>
  <c r="CO174" i="7"/>
  <c r="CN174" i="7"/>
  <c r="CM174" i="7"/>
  <c r="CL174" i="7"/>
  <c r="CK174" i="7"/>
  <c r="CJ174" i="7"/>
  <c r="CI174" i="7"/>
  <c r="CH174" i="7"/>
  <c r="CG174" i="7"/>
  <c r="CF174" i="7"/>
  <c r="CE174" i="7"/>
  <c r="CD174" i="7"/>
  <c r="CC174" i="7"/>
  <c r="CB174" i="7"/>
  <c r="CA174" i="7"/>
  <c r="BZ174" i="7"/>
  <c r="BY174" i="7"/>
  <c r="BX174" i="7"/>
  <c r="BW174" i="7"/>
  <c r="BV174" i="7"/>
  <c r="BU174" i="7"/>
  <c r="DV168" i="7"/>
  <c r="DU168" i="7"/>
  <c r="DT168" i="7"/>
  <c r="DS168" i="7"/>
  <c r="DR168" i="7"/>
  <c r="DQ168" i="7"/>
  <c r="DP168" i="7"/>
  <c r="DO168" i="7"/>
  <c r="DN168" i="7"/>
  <c r="DM168" i="7"/>
  <c r="DL168" i="7"/>
  <c r="DK168" i="7"/>
  <c r="DJ168" i="7"/>
  <c r="DI168" i="7"/>
  <c r="DH168" i="7"/>
  <c r="DG168" i="7"/>
  <c r="DF168" i="7"/>
  <c r="DE168" i="7"/>
  <c r="DD168" i="7"/>
  <c r="DC168" i="7"/>
  <c r="DB168" i="7"/>
  <c r="DA168" i="7"/>
  <c r="CZ168" i="7"/>
  <c r="CY168" i="7"/>
  <c r="CX168" i="7"/>
  <c r="CW168" i="7"/>
  <c r="CV168" i="7"/>
  <c r="CU168" i="7"/>
  <c r="CT168" i="7"/>
  <c r="CS168" i="7"/>
  <c r="CR168" i="7"/>
  <c r="CQ168" i="7"/>
  <c r="CP168" i="7"/>
  <c r="CO168" i="7"/>
  <c r="CN168" i="7"/>
  <c r="CM168" i="7"/>
  <c r="CL168" i="7"/>
  <c r="CK168" i="7"/>
  <c r="CJ168" i="7"/>
  <c r="CI168" i="7"/>
  <c r="CH168" i="7"/>
  <c r="CG168" i="7"/>
  <c r="CF168" i="7"/>
  <c r="CE168" i="7"/>
  <c r="CD168" i="7"/>
  <c r="CC168" i="7"/>
  <c r="CB168" i="7"/>
  <c r="CA168" i="7"/>
  <c r="BZ168" i="7"/>
  <c r="BY168" i="7"/>
  <c r="BX168" i="7"/>
  <c r="BW168" i="7"/>
  <c r="BV168" i="7"/>
  <c r="BU168" i="7"/>
  <c r="DV163" i="7"/>
  <c r="DU163" i="7"/>
  <c r="DT163" i="7"/>
  <c r="DS163" i="7"/>
  <c r="DR163" i="7"/>
  <c r="DQ163" i="7"/>
  <c r="DP163" i="7"/>
  <c r="DO163" i="7"/>
  <c r="DN163" i="7"/>
  <c r="DM163" i="7"/>
  <c r="DL163" i="7"/>
  <c r="DK163" i="7"/>
  <c r="DJ163" i="7"/>
  <c r="DI163" i="7"/>
  <c r="DH163" i="7"/>
  <c r="DG163" i="7"/>
  <c r="DF163" i="7"/>
  <c r="DE163" i="7"/>
  <c r="DD163" i="7"/>
  <c r="DC163" i="7"/>
  <c r="DB163" i="7"/>
  <c r="DA163" i="7"/>
  <c r="CZ163" i="7"/>
  <c r="CY163" i="7"/>
  <c r="CX163" i="7"/>
  <c r="CW163" i="7"/>
  <c r="CV163" i="7"/>
  <c r="CU163" i="7"/>
  <c r="CT163" i="7"/>
  <c r="CS163" i="7"/>
  <c r="CR163" i="7"/>
  <c r="CQ163" i="7"/>
  <c r="CP163" i="7"/>
  <c r="CO163" i="7"/>
  <c r="CN163" i="7"/>
  <c r="CM163" i="7"/>
  <c r="CL163" i="7"/>
  <c r="CK163" i="7"/>
  <c r="CJ163" i="7"/>
  <c r="CI163" i="7"/>
  <c r="CH163" i="7"/>
  <c r="CG163" i="7"/>
  <c r="CF163" i="7"/>
  <c r="CE163" i="7"/>
  <c r="CD163" i="7"/>
  <c r="CC163" i="7"/>
  <c r="CB163" i="7"/>
  <c r="CA163" i="7"/>
  <c r="BZ163" i="7"/>
  <c r="BY163" i="7"/>
  <c r="BX163" i="7"/>
  <c r="BW163" i="7"/>
  <c r="BV163" i="7"/>
  <c r="BU163" i="7"/>
  <c r="DV157" i="7"/>
  <c r="DU157" i="7"/>
  <c r="DT157" i="7"/>
  <c r="DS157" i="7"/>
  <c r="DR157" i="7"/>
  <c r="DQ157" i="7"/>
  <c r="DP157" i="7"/>
  <c r="DO157" i="7"/>
  <c r="DN157" i="7"/>
  <c r="DM157" i="7"/>
  <c r="DL157" i="7"/>
  <c r="DK157" i="7"/>
  <c r="DJ157" i="7"/>
  <c r="DI157" i="7"/>
  <c r="DH157" i="7"/>
  <c r="DG157" i="7"/>
  <c r="DF157" i="7"/>
  <c r="DE157" i="7"/>
  <c r="DD157" i="7"/>
  <c r="DC157" i="7"/>
  <c r="DB157" i="7"/>
  <c r="DA157" i="7"/>
  <c r="CZ157" i="7"/>
  <c r="CY157" i="7"/>
  <c r="CX157" i="7"/>
  <c r="CW157" i="7"/>
  <c r="CV157" i="7"/>
  <c r="CU157" i="7"/>
  <c r="CT157" i="7"/>
  <c r="CS157" i="7"/>
  <c r="CR157" i="7"/>
  <c r="CQ157" i="7"/>
  <c r="CP157" i="7"/>
  <c r="CO157" i="7"/>
  <c r="CN157" i="7"/>
  <c r="CM157" i="7"/>
  <c r="CL157" i="7"/>
  <c r="CK157" i="7"/>
  <c r="CJ157" i="7"/>
  <c r="CI157" i="7"/>
  <c r="CH157" i="7"/>
  <c r="CG157" i="7"/>
  <c r="CF157" i="7"/>
  <c r="CE157" i="7"/>
  <c r="CD157" i="7"/>
  <c r="CC157" i="7"/>
  <c r="CB157" i="7"/>
  <c r="CA157" i="7"/>
  <c r="BZ157" i="7"/>
  <c r="BY157" i="7"/>
  <c r="BX157" i="7"/>
  <c r="BW157" i="7"/>
  <c r="BV157" i="7"/>
  <c r="BU157" i="7"/>
  <c r="DV151" i="7"/>
  <c r="DU151" i="7"/>
  <c r="DT151" i="7"/>
  <c r="DS151" i="7"/>
  <c r="DR151" i="7"/>
  <c r="DQ151" i="7"/>
  <c r="DP151" i="7"/>
  <c r="DO151" i="7"/>
  <c r="DN151" i="7"/>
  <c r="DM151" i="7"/>
  <c r="DL151" i="7"/>
  <c r="DK151" i="7"/>
  <c r="DJ151" i="7"/>
  <c r="DI151" i="7"/>
  <c r="DH151" i="7"/>
  <c r="DG151" i="7"/>
  <c r="DF151" i="7"/>
  <c r="DE151" i="7"/>
  <c r="DD151" i="7"/>
  <c r="DC151" i="7"/>
  <c r="DB151" i="7"/>
  <c r="DA151" i="7"/>
  <c r="CZ151" i="7"/>
  <c r="CY151" i="7"/>
  <c r="CX151" i="7"/>
  <c r="CW151" i="7"/>
  <c r="CV151" i="7"/>
  <c r="CU151" i="7"/>
  <c r="CT151" i="7"/>
  <c r="CS151" i="7"/>
  <c r="CR151" i="7"/>
  <c r="CQ151" i="7"/>
  <c r="CP151" i="7"/>
  <c r="CO151" i="7"/>
  <c r="CN151" i="7"/>
  <c r="CM151" i="7"/>
  <c r="CL151" i="7"/>
  <c r="CK151" i="7"/>
  <c r="CJ151" i="7"/>
  <c r="CI151" i="7"/>
  <c r="CH151" i="7"/>
  <c r="CG151" i="7"/>
  <c r="CF151" i="7"/>
  <c r="CE151" i="7"/>
  <c r="CD151" i="7"/>
  <c r="CC151" i="7"/>
  <c r="CB151" i="7"/>
  <c r="CA151" i="7"/>
  <c r="BZ151" i="7"/>
  <c r="BY151" i="7"/>
  <c r="BX151" i="7"/>
  <c r="BW151" i="7"/>
  <c r="BV151" i="7"/>
  <c r="BU151" i="7"/>
  <c r="DV146" i="7"/>
  <c r="DU146" i="7"/>
  <c r="DT146" i="7"/>
  <c r="DS146" i="7"/>
  <c r="DR146" i="7"/>
  <c r="DQ146" i="7"/>
  <c r="DP146" i="7"/>
  <c r="DO146" i="7"/>
  <c r="DN146" i="7"/>
  <c r="DM146" i="7"/>
  <c r="DL146" i="7"/>
  <c r="DK146" i="7"/>
  <c r="DJ146" i="7"/>
  <c r="DI146" i="7"/>
  <c r="DH146" i="7"/>
  <c r="DG146" i="7"/>
  <c r="DF146" i="7"/>
  <c r="DE146" i="7"/>
  <c r="DD146" i="7"/>
  <c r="DC146" i="7"/>
  <c r="DB146" i="7"/>
  <c r="DA146" i="7"/>
  <c r="CZ146" i="7"/>
  <c r="CY146" i="7"/>
  <c r="CX146" i="7"/>
  <c r="CW146" i="7"/>
  <c r="CV146" i="7"/>
  <c r="CU146" i="7"/>
  <c r="CT146" i="7"/>
  <c r="CS146" i="7"/>
  <c r="CR146" i="7"/>
  <c r="CQ146" i="7"/>
  <c r="CP146" i="7"/>
  <c r="CO146" i="7"/>
  <c r="CN146" i="7"/>
  <c r="CM146" i="7"/>
  <c r="CL146" i="7"/>
  <c r="CK146" i="7"/>
  <c r="CJ146" i="7"/>
  <c r="CI146" i="7"/>
  <c r="CH146" i="7"/>
  <c r="CG146" i="7"/>
  <c r="CF146" i="7"/>
  <c r="CE146" i="7"/>
  <c r="CD146" i="7"/>
  <c r="CC146" i="7"/>
  <c r="CB146" i="7"/>
  <c r="CA146" i="7"/>
  <c r="BZ146" i="7"/>
  <c r="BY146" i="7"/>
  <c r="BX146" i="7"/>
  <c r="BW146" i="7"/>
  <c r="BV146" i="7"/>
  <c r="BU146" i="7"/>
  <c r="DV140" i="7"/>
  <c r="DU140" i="7"/>
  <c r="DT140" i="7"/>
  <c r="DS140" i="7"/>
  <c r="DR140" i="7"/>
  <c r="DQ140" i="7"/>
  <c r="DP140" i="7"/>
  <c r="DO140" i="7"/>
  <c r="DN140" i="7"/>
  <c r="DM140" i="7"/>
  <c r="DL140" i="7"/>
  <c r="DK140" i="7"/>
  <c r="DJ140" i="7"/>
  <c r="DI140" i="7"/>
  <c r="DH140" i="7"/>
  <c r="DG140" i="7"/>
  <c r="DF140" i="7"/>
  <c r="DE140" i="7"/>
  <c r="DD140" i="7"/>
  <c r="DC140" i="7"/>
  <c r="DB140" i="7"/>
  <c r="DA140" i="7"/>
  <c r="CZ140" i="7"/>
  <c r="CY140" i="7"/>
  <c r="CX140" i="7"/>
  <c r="CW140" i="7"/>
  <c r="CV140" i="7"/>
  <c r="CU140" i="7"/>
  <c r="CT140" i="7"/>
  <c r="CS140" i="7"/>
  <c r="CR140" i="7"/>
  <c r="CQ140" i="7"/>
  <c r="CP140" i="7"/>
  <c r="CO140" i="7"/>
  <c r="CN140" i="7"/>
  <c r="CM140" i="7"/>
  <c r="CL140" i="7"/>
  <c r="CK140" i="7"/>
  <c r="CJ140" i="7"/>
  <c r="CI140" i="7"/>
  <c r="CH140" i="7"/>
  <c r="CG140" i="7"/>
  <c r="CF140" i="7"/>
  <c r="CE140" i="7"/>
  <c r="CD140" i="7"/>
  <c r="CC140" i="7"/>
  <c r="CB140" i="7"/>
  <c r="CA140" i="7"/>
  <c r="BZ140" i="7"/>
  <c r="BY140" i="7"/>
  <c r="BX140" i="7"/>
  <c r="BW140" i="7"/>
  <c r="BV140" i="7"/>
  <c r="BU140" i="7"/>
  <c r="DV133" i="7"/>
  <c r="DU133" i="7"/>
  <c r="DT133" i="7"/>
  <c r="DS133" i="7"/>
  <c r="DR133" i="7"/>
  <c r="DQ133" i="7"/>
  <c r="DP133" i="7"/>
  <c r="DO133" i="7"/>
  <c r="DN133" i="7"/>
  <c r="DM133" i="7"/>
  <c r="DL133" i="7"/>
  <c r="DK133" i="7"/>
  <c r="DJ133" i="7"/>
  <c r="DI133" i="7"/>
  <c r="DH133" i="7"/>
  <c r="DG133" i="7"/>
  <c r="DF133" i="7"/>
  <c r="DE133" i="7"/>
  <c r="DD133" i="7"/>
  <c r="DC133" i="7"/>
  <c r="DB133" i="7"/>
  <c r="DA133" i="7"/>
  <c r="CZ133" i="7"/>
  <c r="CY133" i="7"/>
  <c r="CX133" i="7"/>
  <c r="CW133" i="7"/>
  <c r="CV133" i="7"/>
  <c r="CU133" i="7"/>
  <c r="CT133" i="7"/>
  <c r="CS133" i="7"/>
  <c r="CR133" i="7"/>
  <c r="CQ133" i="7"/>
  <c r="CP133" i="7"/>
  <c r="CO133" i="7"/>
  <c r="CN133" i="7"/>
  <c r="CM133" i="7"/>
  <c r="CL133" i="7"/>
  <c r="CK133" i="7"/>
  <c r="CJ133" i="7"/>
  <c r="CI133" i="7"/>
  <c r="CH133" i="7"/>
  <c r="CG133" i="7"/>
  <c r="CF133" i="7"/>
  <c r="CE133" i="7"/>
  <c r="CD133" i="7"/>
  <c r="CC133" i="7"/>
  <c r="CB133" i="7"/>
  <c r="CA133" i="7"/>
  <c r="BZ133" i="7"/>
  <c r="BY133" i="7"/>
  <c r="BX133" i="7"/>
  <c r="BW133" i="7"/>
  <c r="BV133" i="7"/>
  <c r="BU133" i="7"/>
  <c r="DV127" i="7"/>
  <c r="DU127" i="7"/>
  <c r="DT127" i="7"/>
  <c r="DS127" i="7"/>
  <c r="DR127" i="7"/>
  <c r="DQ127" i="7"/>
  <c r="DP127" i="7"/>
  <c r="DO127" i="7"/>
  <c r="DN127" i="7"/>
  <c r="DM127" i="7"/>
  <c r="DL127" i="7"/>
  <c r="DK127" i="7"/>
  <c r="DJ127" i="7"/>
  <c r="DI127" i="7"/>
  <c r="DH127" i="7"/>
  <c r="DG127" i="7"/>
  <c r="DF127" i="7"/>
  <c r="DE127" i="7"/>
  <c r="DD127" i="7"/>
  <c r="DC127" i="7"/>
  <c r="DB127" i="7"/>
  <c r="DA127" i="7"/>
  <c r="CZ127" i="7"/>
  <c r="CY127" i="7"/>
  <c r="CX127" i="7"/>
  <c r="CW127" i="7"/>
  <c r="CV127" i="7"/>
  <c r="CU127" i="7"/>
  <c r="CT127" i="7"/>
  <c r="CS127" i="7"/>
  <c r="CR127" i="7"/>
  <c r="CQ127" i="7"/>
  <c r="CP127" i="7"/>
  <c r="CO127" i="7"/>
  <c r="CN127" i="7"/>
  <c r="CM127" i="7"/>
  <c r="CL127" i="7"/>
  <c r="CK127" i="7"/>
  <c r="CJ127" i="7"/>
  <c r="CI127" i="7"/>
  <c r="CH127" i="7"/>
  <c r="CG127" i="7"/>
  <c r="CF127" i="7"/>
  <c r="CE127" i="7"/>
  <c r="CD127" i="7"/>
  <c r="CC127" i="7"/>
  <c r="CB127" i="7"/>
  <c r="CA127" i="7"/>
  <c r="BZ127" i="7"/>
  <c r="BY127" i="7"/>
  <c r="BX127" i="7"/>
  <c r="BW127" i="7"/>
  <c r="BV127" i="7"/>
  <c r="BU127" i="7"/>
  <c r="DV121" i="7"/>
  <c r="DU121" i="7"/>
  <c r="DT121" i="7"/>
  <c r="DS121" i="7"/>
  <c r="DR121" i="7"/>
  <c r="DQ121" i="7"/>
  <c r="DP121" i="7"/>
  <c r="DO121" i="7"/>
  <c r="DN121" i="7"/>
  <c r="DM121" i="7"/>
  <c r="DL121" i="7"/>
  <c r="DK121" i="7"/>
  <c r="DJ121" i="7"/>
  <c r="DI121" i="7"/>
  <c r="DH121" i="7"/>
  <c r="DG121" i="7"/>
  <c r="DF121" i="7"/>
  <c r="DE121" i="7"/>
  <c r="DD121" i="7"/>
  <c r="DC121" i="7"/>
  <c r="DB121" i="7"/>
  <c r="DA121" i="7"/>
  <c r="CZ121" i="7"/>
  <c r="CY121" i="7"/>
  <c r="CX121" i="7"/>
  <c r="CW121" i="7"/>
  <c r="CV121" i="7"/>
  <c r="CU121" i="7"/>
  <c r="CT121" i="7"/>
  <c r="CS121" i="7"/>
  <c r="CR121" i="7"/>
  <c r="CQ121" i="7"/>
  <c r="CP121" i="7"/>
  <c r="CO121" i="7"/>
  <c r="CN121" i="7"/>
  <c r="CM121" i="7"/>
  <c r="CL121" i="7"/>
  <c r="CK121" i="7"/>
  <c r="CJ121" i="7"/>
  <c r="CI121" i="7"/>
  <c r="CH121" i="7"/>
  <c r="CG121" i="7"/>
  <c r="CF121" i="7"/>
  <c r="CE121" i="7"/>
  <c r="CD121" i="7"/>
  <c r="CC121" i="7"/>
  <c r="CB121" i="7"/>
  <c r="CA121" i="7"/>
  <c r="BZ121" i="7"/>
  <c r="BY121" i="7"/>
  <c r="BX121" i="7"/>
  <c r="BW121" i="7"/>
  <c r="BV121" i="7"/>
  <c r="BU121" i="7"/>
  <c r="DV115" i="7"/>
  <c r="DU115" i="7"/>
  <c r="DT115" i="7"/>
  <c r="DS115" i="7"/>
  <c r="DR115" i="7"/>
  <c r="DQ115" i="7"/>
  <c r="DP115" i="7"/>
  <c r="DO115" i="7"/>
  <c r="DN115" i="7"/>
  <c r="DM115" i="7"/>
  <c r="DL115" i="7"/>
  <c r="DK115" i="7"/>
  <c r="DJ115" i="7"/>
  <c r="DI115" i="7"/>
  <c r="DH115" i="7"/>
  <c r="DG115" i="7"/>
  <c r="DF115" i="7"/>
  <c r="DE115" i="7"/>
  <c r="DD115" i="7"/>
  <c r="DC115" i="7"/>
  <c r="DB115" i="7"/>
  <c r="DA115" i="7"/>
  <c r="CZ115" i="7"/>
  <c r="CY115" i="7"/>
  <c r="CX115" i="7"/>
  <c r="CW115" i="7"/>
  <c r="CV115" i="7"/>
  <c r="CU115" i="7"/>
  <c r="CT115" i="7"/>
  <c r="CS115" i="7"/>
  <c r="CR115" i="7"/>
  <c r="CQ115" i="7"/>
  <c r="CP115" i="7"/>
  <c r="CO115" i="7"/>
  <c r="CN115" i="7"/>
  <c r="CM115" i="7"/>
  <c r="CL115" i="7"/>
  <c r="CK115" i="7"/>
  <c r="CJ115" i="7"/>
  <c r="CI115" i="7"/>
  <c r="CH115" i="7"/>
  <c r="CG115" i="7"/>
  <c r="CF115" i="7"/>
  <c r="CE115" i="7"/>
  <c r="CD115" i="7"/>
  <c r="CC115" i="7"/>
  <c r="CB115" i="7"/>
  <c r="CA115" i="7"/>
  <c r="BZ115" i="7"/>
  <c r="BY115" i="7"/>
  <c r="BX115" i="7"/>
  <c r="BW115" i="7"/>
  <c r="BV115" i="7"/>
  <c r="BU115" i="7"/>
  <c r="DV108" i="7"/>
  <c r="DU108" i="7"/>
  <c r="DT108" i="7"/>
  <c r="DS108" i="7"/>
  <c r="DR108" i="7"/>
  <c r="DQ108" i="7"/>
  <c r="DP108" i="7"/>
  <c r="DO108" i="7"/>
  <c r="DN108" i="7"/>
  <c r="DM108" i="7"/>
  <c r="DL108" i="7"/>
  <c r="DK108" i="7"/>
  <c r="DJ108" i="7"/>
  <c r="DI108" i="7"/>
  <c r="DH108" i="7"/>
  <c r="DG108" i="7"/>
  <c r="DF108" i="7"/>
  <c r="DE108" i="7"/>
  <c r="DD108" i="7"/>
  <c r="DC108" i="7"/>
  <c r="DB108" i="7"/>
  <c r="DA108" i="7"/>
  <c r="CZ108" i="7"/>
  <c r="CY108" i="7"/>
  <c r="CX108" i="7"/>
  <c r="CW108" i="7"/>
  <c r="CV108" i="7"/>
  <c r="CU108" i="7"/>
  <c r="CT108" i="7"/>
  <c r="CS108" i="7"/>
  <c r="CR108" i="7"/>
  <c r="CQ108" i="7"/>
  <c r="CP108" i="7"/>
  <c r="CO108" i="7"/>
  <c r="CN108" i="7"/>
  <c r="CM108" i="7"/>
  <c r="CL108" i="7"/>
  <c r="CK108" i="7"/>
  <c r="CJ108" i="7"/>
  <c r="CI108" i="7"/>
  <c r="CH108" i="7"/>
  <c r="CG108" i="7"/>
  <c r="CF108" i="7"/>
  <c r="CE108" i="7"/>
  <c r="CD108" i="7"/>
  <c r="CC108" i="7"/>
  <c r="CB108" i="7"/>
  <c r="CA108" i="7"/>
  <c r="BZ108" i="7"/>
  <c r="BY108" i="7"/>
  <c r="BX108" i="7"/>
  <c r="BW108" i="7"/>
  <c r="BV108" i="7"/>
  <c r="BU108" i="7"/>
  <c r="DV103" i="7"/>
  <c r="DU103" i="7"/>
  <c r="DT103" i="7"/>
  <c r="DS103" i="7"/>
  <c r="DR103" i="7"/>
  <c r="DQ103" i="7"/>
  <c r="DP103" i="7"/>
  <c r="DO103" i="7"/>
  <c r="DN103" i="7"/>
  <c r="DM103" i="7"/>
  <c r="DL103" i="7"/>
  <c r="DK103" i="7"/>
  <c r="DJ103" i="7"/>
  <c r="DI103" i="7"/>
  <c r="DH103" i="7"/>
  <c r="DG103" i="7"/>
  <c r="DF103" i="7"/>
  <c r="DE103" i="7"/>
  <c r="DD103" i="7"/>
  <c r="DC103" i="7"/>
  <c r="DB103" i="7"/>
  <c r="DA103" i="7"/>
  <c r="CZ103" i="7"/>
  <c r="CY103" i="7"/>
  <c r="CX103" i="7"/>
  <c r="CW103" i="7"/>
  <c r="CV103" i="7"/>
  <c r="CU103" i="7"/>
  <c r="CT103" i="7"/>
  <c r="CS103" i="7"/>
  <c r="CR103" i="7"/>
  <c r="CQ103" i="7"/>
  <c r="CP103" i="7"/>
  <c r="CO103" i="7"/>
  <c r="CN103" i="7"/>
  <c r="CM103" i="7"/>
  <c r="CL103" i="7"/>
  <c r="CK103" i="7"/>
  <c r="CJ103" i="7"/>
  <c r="CI103" i="7"/>
  <c r="CH103" i="7"/>
  <c r="CG103" i="7"/>
  <c r="CF103" i="7"/>
  <c r="CE103" i="7"/>
  <c r="CD103" i="7"/>
  <c r="CC103" i="7"/>
  <c r="CB103" i="7"/>
  <c r="CA103" i="7"/>
  <c r="BZ103" i="7"/>
  <c r="BY103" i="7"/>
  <c r="BX103" i="7"/>
  <c r="BW103" i="7"/>
  <c r="BV103" i="7"/>
  <c r="BU103" i="7"/>
  <c r="DV97" i="7"/>
  <c r="DU97" i="7"/>
  <c r="DT97" i="7"/>
  <c r="DS97" i="7"/>
  <c r="DR97" i="7"/>
  <c r="DQ97" i="7"/>
  <c r="DP97" i="7"/>
  <c r="DO97" i="7"/>
  <c r="DN97" i="7"/>
  <c r="DM97" i="7"/>
  <c r="DL97" i="7"/>
  <c r="DK97" i="7"/>
  <c r="DJ97" i="7"/>
  <c r="DI97" i="7"/>
  <c r="DH97" i="7"/>
  <c r="DG97" i="7"/>
  <c r="DF97" i="7"/>
  <c r="DE97" i="7"/>
  <c r="DD97" i="7"/>
  <c r="DC97" i="7"/>
  <c r="DB97" i="7"/>
  <c r="DA97" i="7"/>
  <c r="CZ97" i="7"/>
  <c r="CY97" i="7"/>
  <c r="CX97" i="7"/>
  <c r="CW97" i="7"/>
  <c r="CV97" i="7"/>
  <c r="CU97" i="7"/>
  <c r="CT97" i="7"/>
  <c r="CS97" i="7"/>
  <c r="CR97" i="7"/>
  <c r="CQ97" i="7"/>
  <c r="CP97" i="7"/>
  <c r="CO97" i="7"/>
  <c r="CN97" i="7"/>
  <c r="CM97" i="7"/>
  <c r="CL97" i="7"/>
  <c r="CK97" i="7"/>
  <c r="CJ97" i="7"/>
  <c r="CI97" i="7"/>
  <c r="CH97" i="7"/>
  <c r="CG97" i="7"/>
  <c r="CF97" i="7"/>
  <c r="CE97" i="7"/>
  <c r="CD97" i="7"/>
  <c r="CC97" i="7"/>
  <c r="CB97" i="7"/>
  <c r="CA97" i="7"/>
  <c r="BZ97" i="7"/>
  <c r="BY97" i="7"/>
  <c r="BX97" i="7"/>
  <c r="BW97" i="7"/>
  <c r="BV97" i="7"/>
  <c r="BU97" i="7"/>
  <c r="DV91" i="7"/>
  <c r="DU91" i="7"/>
  <c r="DT91" i="7"/>
  <c r="DS91" i="7"/>
  <c r="DR91" i="7"/>
  <c r="DQ91" i="7"/>
  <c r="DP91" i="7"/>
  <c r="DO91" i="7"/>
  <c r="DN91" i="7"/>
  <c r="DM91" i="7"/>
  <c r="DL91" i="7"/>
  <c r="DK91" i="7"/>
  <c r="DJ91" i="7"/>
  <c r="DI91" i="7"/>
  <c r="DH91" i="7"/>
  <c r="DG91" i="7"/>
  <c r="DF91" i="7"/>
  <c r="DE91" i="7"/>
  <c r="DD91" i="7"/>
  <c r="DC91" i="7"/>
  <c r="DB91" i="7"/>
  <c r="DA91" i="7"/>
  <c r="CZ91" i="7"/>
  <c r="CY91" i="7"/>
  <c r="CX91" i="7"/>
  <c r="CW91" i="7"/>
  <c r="CV91" i="7"/>
  <c r="CU91" i="7"/>
  <c r="CT91" i="7"/>
  <c r="CS91" i="7"/>
  <c r="CR91" i="7"/>
  <c r="CQ91" i="7"/>
  <c r="CP91" i="7"/>
  <c r="CO91" i="7"/>
  <c r="CN91" i="7"/>
  <c r="CM91" i="7"/>
  <c r="CL91" i="7"/>
  <c r="CK91" i="7"/>
  <c r="CJ91" i="7"/>
  <c r="CI91" i="7"/>
  <c r="CH91" i="7"/>
  <c r="CG91" i="7"/>
  <c r="CF91" i="7"/>
  <c r="CE91" i="7"/>
  <c r="CD91" i="7"/>
  <c r="CC91" i="7"/>
  <c r="CB91" i="7"/>
  <c r="CA91" i="7"/>
  <c r="BZ91" i="7"/>
  <c r="BY91" i="7"/>
  <c r="BX91" i="7"/>
  <c r="BW91" i="7"/>
  <c r="BV91" i="7"/>
  <c r="BU91" i="7"/>
  <c r="DV84" i="7"/>
  <c r="DU84" i="7"/>
  <c r="DT84" i="7"/>
  <c r="DS84" i="7"/>
  <c r="DR84" i="7"/>
  <c r="DQ84" i="7"/>
  <c r="DP84" i="7"/>
  <c r="DO84" i="7"/>
  <c r="DN84" i="7"/>
  <c r="DM84" i="7"/>
  <c r="DL84" i="7"/>
  <c r="DK84" i="7"/>
  <c r="DJ84" i="7"/>
  <c r="DI84" i="7"/>
  <c r="DH84" i="7"/>
  <c r="DG84" i="7"/>
  <c r="DF84" i="7"/>
  <c r="DE84" i="7"/>
  <c r="DD84" i="7"/>
  <c r="DC84" i="7"/>
  <c r="DB84" i="7"/>
  <c r="DA84" i="7"/>
  <c r="CZ84" i="7"/>
  <c r="CY84" i="7"/>
  <c r="CX84" i="7"/>
  <c r="CW84" i="7"/>
  <c r="CV84" i="7"/>
  <c r="CU84" i="7"/>
  <c r="CT84" i="7"/>
  <c r="CS84" i="7"/>
  <c r="CR84" i="7"/>
  <c r="CQ84" i="7"/>
  <c r="CP84" i="7"/>
  <c r="CO84" i="7"/>
  <c r="CN84" i="7"/>
  <c r="CM84" i="7"/>
  <c r="CL84" i="7"/>
  <c r="CK84" i="7"/>
  <c r="CJ84" i="7"/>
  <c r="CI84" i="7"/>
  <c r="CH84" i="7"/>
  <c r="CG84" i="7"/>
  <c r="CF84" i="7"/>
  <c r="CE84" i="7"/>
  <c r="CD84" i="7"/>
  <c r="CC84" i="7"/>
  <c r="CB84" i="7"/>
  <c r="CA84" i="7"/>
  <c r="BZ84" i="7"/>
  <c r="BY84" i="7"/>
  <c r="BX84" i="7"/>
  <c r="BW84" i="7"/>
  <c r="BV84" i="7"/>
  <c r="BU84" i="7"/>
  <c r="DV77" i="7"/>
  <c r="DU77" i="7"/>
  <c r="DT77" i="7"/>
  <c r="DS77" i="7"/>
  <c r="DR77" i="7"/>
  <c r="DQ77" i="7"/>
  <c r="DP77" i="7"/>
  <c r="DO77" i="7"/>
  <c r="DN77" i="7"/>
  <c r="DM77" i="7"/>
  <c r="DL77" i="7"/>
  <c r="DK77" i="7"/>
  <c r="DJ77" i="7"/>
  <c r="DI77" i="7"/>
  <c r="DH77" i="7"/>
  <c r="DG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CJ77" i="7"/>
  <c r="CI77" i="7"/>
  <c r="CH77" i="7"/>
  <c r="CG77" i="7"/>
  <c r="CF77" i="7"/>
  <c r="CE77" i="7"/>
  <c r="CD77" i="7"/>
  <c r="CC77" i="7"/>
  <c r="CB77" i="7"/>
  <c r="CA77" i="7"/>
  <c r="BZ77" i="7"/>
  <c r="BY77" i="7"/>
  <c r="BX77" i="7"/>
  <c r="BW77" i="7"/>
  <c r="BV77" i="7"/>
  <c r="BU77" i="7"/>
  <c r="DV63" i="7"/>
  <c r="DU63" i="7"/>
  <c r="DT63" i="7"/>
  <c r="DS63" i="7"/>
  <c r="DR63" i="7"/>
  <c r="DQ63" i="7"/>
  <c r="DP63" i="7"/>
  <c r="DO63" i="7"/>
  <c r="DN63" i="7"/>
  <c r="DM63" i="7"/>
  <c r="DL63" i="7"/>
  <c r="DK63" i="7"/>
  <c r="DJ63" i="7"/>
  <c r="DI63" i="7"/>
  <c r="DH63" i="7"/>
  <c r="DG63" i="7"/>
  <c r="DF63" i="7"/>
  <c r="DE63" i="7"/>
  <c r="DD63" i="7"/>
  <c r="DC63" i="7"/>
  <c r="DB63" i="7"/>
  <c r="DA63" i="7"/>
  <c r="CZ63" i="7"/>
  <c r="CY63" i="7"/>
  <c r="CX63" i="7"/>
  <c r="CW63" i="7"/>
  <c r="CV63" i="7"/>
  <c r="CU63" i="7"/>
  <c r="CT63" i="7"/>
  <c r="CS63" i="7"/>
  <c r="CR63" i="7"/>
  <c r="CQ63" i="7"/>
  <c r="CP63" i="7"/>
  <c r="CO63" i="7"/>
  <c r="CN63" i="7"/>
  <c r="CM63" i="7"/>
  <c r="CL63" i="7"/>
  <c r="CK63" i="7"/>
  <c r="CJ63" i="7"/>
  <c r="CI63" i="7"/>
  <c r="CH63" i="7"/>
  <c r="CG63" i="7"/>
  <c r="CF63" i="7"/>
  <c r="CE63" i="7"/>
  <c r="CD63" i="7"/>
  <c r="CC63" i="7"/>
  <c r="CB63" i="7"/>
  <c r="CA63" i="7"/>
  <c r="BZ63" i="7"/>
  <c r="BY63" i="7"/>
  <c r="BX63" i="7"/>
  <c r="BW63" i="7"/>
  <c r="BV63" i="7"/>
  <c r="BU63" i="7"/>
  <c r="DV62" i="7"/>
  <c r="DU62" i="7"/>
  <c r="DT62" i="7"/>
  <c r="DS62" i="7"/>
  <c r="DR62" i="7"/>
  <c r="DQ62" i="7"/>
  <c r="DP62" i="7"/>
  <c r="DO62" i="7"/>
  <c r="DN62" i="7"/>
  <c r="DM62" i="7"/>
  <c r="DL62" i="7"/>
  <c r="DK62" i="7"/>
  <c r="DJ62" i="7"/>
  <c r="DI62" i="7"/>
  <c r="DH62" i="7"/>
  <c r="DG62" i="7"/>
  <c r="DF62" i="7"/>
  <c r="DE62" i="7"/>
  <c r="DD62" i="7"/>
  <c r="DC62" i="7"/>
  <c r="DB62" i="7"/>
  <c r="DA62" i="7"/>
  <c r="CZ62" i="7"/>
  <c r="CY62" i="7"/>
  <c r="CX62" i="7"/>
  <c r="CW62" i="7"/>
  <c r="CV62" i="7"/>
  <c r="CU62" i="7"/>
  <c r="CT62" i="7"/>
  <c r="CS62" i="7"/>
  <c r="CR62" i="7"/>
  <c r="CQ62" i="7"/>
  <c r="CP62" i="7"/>
  <c r="CO62" i="7"/>
  <c r="CN62" i="7"/>
  <c r="CM62" i="7"/>
  <c r="CL62" i="7"/>
  <c r="CK62" i="7"/>
  <c r="CJ62" i="7"/>
  <c r="CI62" i="7"/>
  <c r="CH62" i="7"/>
  <c r="CG62" i="7"/>
  <c r="CF62" i="7"/>
  <c r="CE62" i="7"/>
  <c r="CD62" i="7"/>
  <c r="CC62" i="7"/>
  <c r="CB62" i="7"/>
  <c r="CA62" i="7"/>
  <c r="BZ62" i="7"/>
  <c r="BY62" i="7"/>
  <c r="BX62" i="7"/>
  <c r="BW62" i="7"/>
  <c r="BV62" i="7"/>
  <c r="BU62" i="7"/>
  <c r="DV53" i="7"/>
  <c r="DU53" i="7"/>
  <c r="DT53" i="7"/>
  <c r="DS53" i="7"/>
  <c r="DR53" i="7"/>
  <c r="DQ53" i="7"/>
  <c r="DP53" i="7"/>
  <c r="DO53" i="7"/>
  <c r="DN53" i="7"/>
  <c r="DM53" i="7"/>
  <c r="DL53" i="7"/>
  <c r="DK53" i="7"/>
  <c r="DJ53" i="7"/>
  <c r="DI53" i="7"/>
  <c r="DH53" i="7"/>
  <c r="DG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CJ53" i="7"/>
  <c r="CI53" i="7"/>
  <c r="CH53" i="7"/>
  <c r="CG53" i="7"/>
  <c r="CF53" i="7"/>
  <c r="CE53" i="7"/>
  <c r="CD53" i="7"/>
  <c r="CC53" i="7"/>
  <c r="CB53" i="7"/>
  <c r="CA53" i="7"/>
  <c r="BZ53" i="7"/>
  <c r="BY53" i="7"/>
  <c r="BX53" i="7"/>
  <c r="BW53" i="7"/>
  <c r="BV53" i="7"/>
  <c r="BU53" i="7"/>
  <c r="DV41" i="7"/>
  <c r="DU41" i="7"/>
  <c r="DT41" i="7"/>
  <c r="DS41" i="7"/>
  <c r="DR41" i="7"/>
  <c r="DQ41" i="7"/>
  <c r="DP41" i="7"/>
  <c r="DO41" i="7"/>
  <c r="DN41" i="7"/>
  <c r="DM41" i="7"/>
  <c r="DL41" i="7"/>
  <c r="DK41" i="7"/>
  <c r="DJ41" i="7"/>
  <c r="DI41" i="7"/>
  <c r="DH41" i="7"/>
  <c r="DG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CI41" i="7"/>
  <c r="CH41" i="7"/>
  <c r="CG41" i="7"/>
  <c r="CF41" i="7"/>
  <c r="CE41" i="7"/>
  <c r="CD41" i="7"/>
  <c r="CC41" i="7"/>
  <c r="CB41" i="7"/>
  <c r="CA41" i="7"/>
  <c r="BZ41" i="7"/>
  <c r="BY41" i="7"/>
  <c r="BX41" i="7"/>
  <c r="BW41" i="7"/>
  <c r="BV41" i="7"/>
  <c r="BU41" i="7"/>
  <c r="DV40" i="7"/>
  <c r="DU40" i="7"/>
  <c r="DT40" i="7"/>
  <c r="DS40" i="7"/>
  <c r="DR40" i="7"/>
  <c r="DQ40" i="7"/>
  <c r="DP40" i="7"/>
  <c r="DO40" i="7"/>
  <c r="DN40" i="7"/>
  <c r="DM40" i="7"/>
  <c r="DL40" i="7"/>
  <c r="DK40" i="7"/>
  <c r="DJ40" i="7"/>
  <c r="DI40" i="7"/>
  <c r="DH40" i="7"/>
  <c r="DG40" i="7"/>
  <c r="DF40" i="7"/>
  <c r="DE40" i="7"/>
  <c r="DD40" i="7"/>
  <c r="DC40" i="7"/>
  <c r="DB40" i="7"/>
  <c r="DA40" i="7"/>
  <c r="CZ40" i="7"/>
  <c r="CY40" i="7"/>
  <c r="CX40" i="7"/>
  <c r="CW40" i="7"/>
  <c r="CV40" i="7"/>
  <c r="CU40" i="7"/>
  <c r="CT40" i="7"/>
  <c r="CS40" i="7"/>
  <c r="CR40" i="7"/>
  <c r="CQ40" i="7"/>
  <c r="CP40" i="7"/>
  <c r="CO40" i="7"/>
  <c r="CN40" i="7"/>
  <c r="CM40" i="7"/>
  <c r="CL40" i="7"/>
  <c r="CK40" i="7"/>
  <c r="CJ40" i="7"/>
  <c r="CI40" i="7"/>
  <c r="CH40" i="7"/>
  <c r="CG40" i="7"/>
  <c r="CF40" i="7"/>
  <c r="CE40" i="7"/>
  <c r="CD40" i="7"/>
  <c r="CC40" i="7"/>
  <c r="CB40" i="7"/>
  <c r="CA40" i="7"/>
  <c r="BZ40" i="7"/>
  <c r="BY40" i="7"/>
  <c r="BX40" i="7"/>
  <c r="BW40" i="7"/>
  <c r="BV40" i="7"/>
  <c r="BU40" i="7"/>
  <c r="DV39" i="7"/>
  <c r="DU39" i="7"/>
  <c r="DT39" i="7"/>
  <c r="DS39" i="7"/>
  <c r="DR39" i="7"/>
  <c r="DQ39" i="7"/>
  <c r="DP39" i="7"/>
  <c r="DO39" i="7"/>
  <c r="DN39" i="7"/>
  <c r="DM39" i="7"/>
  <c r="DL39" i="7"/>
  <c r="DK39" i="7"/>
  <c r="DJ39" i="7"/>
  <c r="DI39" i="7"/>
  <c r="DH39" i="7"/>
  <c r="DG39" i="7"/>
  <c r="DF39" i="7"/>
  <c r="DE39" i="7"/>
  <c r="DD39" i="7"/>
  <c r="DC39" i="7"/>
  <c r="DB39" i="7"/>
  <c r="DA39" i="7"/>
  <c r="CZ39" i="7"/>
  <c r="CY39" i="7"/>
  <c r="CX39" i="7"/>
  <c r="CW39" i="7"/>
  <c r="CV39" i="7"/>
  <c r="CU39" i="7"/>
  <c r="CT39" i="7"/>
  <c r="CS39" i="7"/>
  <c r="CR39" i="7"/>
  <c r="CQ39" i="7"/>
  <c r="CP39" i="7"/>
  <c r="CO39" i="7"/>
  <c r="CN39" i="7"/>
  <c r="CM39" i="7"/>
  <c r="CL39" i="7"/>
  <c r="CK39" i="7"/>
  <c r="CJ39" i="7"/>
  <c r="CI39" i="7"/>
  <c r="CH39" i="7"/>
  <c r="CG39" i="7"/>
  <c r="CF39" i="7"/>
  <c r="CE39" i="7"/>
  <c r="CD39" i="7"/>
  <c r="CC39" i="7"/>
  <c r="CB39" i="7"/>
  <c r="CA39" i="7"/>
  <c r="BZ39" i="7"/>
  <c r="BY39" i="7"/>
  <c r="BX39" i="7"/>
  <c r="BW39" i="7"/>
  <c r="BV39" i="7"/>
  <c r="BU39" i="7"/>
  <c r="DV29" i="7"/>
  <c r="DU29" i="7"/>
  <c r="DT29" i="7"/>
  <c r="DS29" i="7"/>
  <c r="DR29" i="7"/>
  <c r="DQ29" i="7"/>
  <c r="DP29" i="7"/>
  <c r="DO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CJ29" i="7"/>
  <c r="CI29" i="7"/>
  <c r="CH29" i="7"/>
  <c r="CG29" i="7"/>
  <c r="CF29" i="7"/>
  <c r="CE29" i="7"/>
  <c r="CD29" i="7"/>
  <c r="CC29" i="7"/>
  <c r="CB29" i="7"/>
  <c r="CA29" i="7"/>
  <c r="BZ29" i="7"/>
  <c r="BY29" i="7"/>
  <c r="BX29" i="7"/>
  <c r="BW29" i="7"/>
  <c r="BV29" i="7"/>
  <c r="BU29" i="7"/>
  <c r="DV23" i="7"/>
  <c r="DU23" i="7"/>
  <c r="DT23" i="7"/>
  <c r="DS23" i="7"/>
  <c r="DR23" i="7"/>
  <c r="DQ23" i="7"/>
  <c r="DP23" i="7"/>
  <c r="DO23" i="7"/>
  <c r="DN23" i="7"/>
  <c r="DM23" i="7"/>
  <c r="DL23" i="7"/>
  <c r="DK23" i="7"/>
  <c r="DJ23" i="7"/>
  <c r="DI23" i="7"/>
  <c r="DH23" i="7"/>
  <c r="DG23" i="7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CJ23" i="7"/>
  <c r="CI23" i="7"/>
  <c r="CH23" i="7"/>
  <c r="CG23" i="7"/>
  <c r="CF23" i="7"/>
  <c r="CE23" i="7"/>
  <c r="CD23" i="7"/>
  <c r="CC23" i="7"/>
  <c r="CB23" i="7"/>
  <c r="CA23" i="7"/>
  <c r="BZ23" i="7"/>
  <c r="BY23" i="7"/>
  <c r="BX23" i="7"/>
  <c r="BW23" i="7"/>
  <c r="BV23" i="7"/>
  <c r="BU23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DV11" i="7"/>
  <c r="DU11" i="7"/>
  <c r="DT11" i="7"/>
  <c r="DS11" i="7"/>
  <c r="DR11" i="7"/>
  <c r="DQ11" i="7"/>
  <c r="DP11" i="7"/>
  <c r="DO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DV5" i="7"/>
  <c r="DU5" i="7"/>
  <c r="DT5" i="7"/>
  <c r="DS5" i="7"/>
  <c r="DR5" i="7"/>
  <c r="DQ5" i="7"/>
  <c r="DP5" i="7"/>
  <c r="DO5" i="7"/>
  <c r="DN5" i="7"/>
  <c r="DM5" i="7"/>
  <c r="DL5" i="7"/>
  <c r="DK5" i="7"/>
  <c r="DJ5" i="7"/>
  <c r="DI5" i="7"/>
  <c r="DH5" i="7"/>
  <c r="DG5" i="7"/>
  <c r="DF5" i="7"/>
  <c r="DE5" i="7"/>
  <c r="DD5" i="7"/>
  <c r="DC5" i="7"/>
  <c r="DB5" i="7"/>
  <c r="DA5" i="7"/>
  <c r="CZ5" i="7"/>
  <c r="CY5" i="7"/>
  <c r="CX5" i="7"/>
  <c r="CW5" i="7"/>
  <c r="CV5" i="7"/>
  <c r="CU5" i="7"/>
  <c r="CT5" i="7"/>
  <c r="CS5" i="7"/>
  <c r="CR5" i="7"/>
  <c r="CQ5" i="7"/>
  <c r="CP5" i="7"/>
  <c r="CO5" i="7"/>
  <c r="CN5" i="7"/>
  <c r="CM5" i="7"/>
  <c r="CL5" i="7"/>
  <c r="CK5" i="7"/>
  <c r="CJ5" i="7"/>
  <c r="CI5" i="7"/>
  <c r="CH5" i="7"/>
  <c r="CG5" i="7"/>
  <c r="CF5" i="7"/>
  <c r="CE5" i="7"/>
  <c r="CD5" i="7"/>
  <c r="CC5" i="7"/>
  <c r="CB5" i="7"/>
  <c r="CA5" i="7"/>
  <c r="BZ5" i="7"/>
  <c r="BY5" i="7"/>
  <c r="BX5" i="7"/>
  <c r="BW5" i="7"/>
  <c r="BV5" i="7"/>
  <c r="BU5" i="7"/>
  <c r="DV1166" i="7"/>
  <c r="DU1166" i="7"/>
  <c r="DT1166" i="7"/>
  <c r="DS1166" i="7"/>
  <c r="DR1166" i="7"/>
  <c r="DQ1166" i="7"/>
  <c r="DP1166" i="7"/>
  <c r="DO1166" i="7"/>
  <c r="DN1166" i="7"/>
  <c r="DM1166" i="7"/>
  <c r="DL1166" i="7"/>
  <c r="DK1166" i="7"/>
  <c r="DJ1166" i="7"/>
  <c r="DI1166" i="7"/>
  <c r="DH1166" i="7"/>
  <c r="DG1166" i="7"/>
  <c r="DF1166" i="7"/>
  <c r="DE1166" i="7"/>
  <c r="DD1166" i="7"/>
  <c r="DC1166" i="7"/>
  <c r="DB1166" i="7"/>
  <c r="DA1166" i="7"/>
  <c r="CZ1166" i="7"/>
  <c r="CY1166" i="7"/>
  <c r="CX1166" i="7"/>
  <c r="CW1166" i="7"/>
  <c r="CV1166" i="7"/>
  <c r="CU1166" i="7"/>
  <c r="CT1166" i="7"/>
  <c r="CS1166" i="7"/>
  <c r="CR1166" i="7"/>
  <c r="CQ1166" i="7"/>
  <c r="CP1166" i="7"/>
  <c r="CO1166" i="7"/>
  <c r="CN1166" i="7"/>
  <c r="CM1166" i="7"/>
  <c r="CL1166" i="7"/>
  <c r="CK1166" i="7"/>
  <c r="CJ1166" i="7"/>
  <c r="CI1166" i="7"/>
  <c r="CH1166" i="7"/>
  <c r="CG1166" i="7"/>
  <c r="CF1166" i="7"/>
  <c r="CE1166" i="7"/>
  <c r="CD1166" i="7"/>
  <c r="CC1166" i="7"/>
  <c r="CB1166" i="7"/>
  <c r="CA1166" i="7"/>
  <c r="BZ1166" i="7"/>
  <c r="BY1166" i="7"/>
  <c r="BX1166" i="7"/>
  <c r="BW1166" i="7"/>
  <c r="BV1166" i="7"/>
  <c r="BU1166" i="7"/>
  <c r="DV1160" i="7"/>
  <c r="DU1160" i="7"/>
  <c r="DT1160" i="7"/>
  <c r="DS1160" i="7"/>
  <c r="DR1160" i="7"/>
  <c r="DQ1160" i="7"/>
  <c r="DP1160" i="7"/>
  <c r="DO1160" i="7"/>
  <c r="DN1160" i="7"/>
  <c r="DM1160" i="7"/>
  <c r="DL1160" i="7"/>
  <c r="DK1160" i="7"/>
  <c r="DJ1160" i="7"/>
  <c r="DI1160" i="7"/>
  <c r="DH1160" i="7"/>
  <c r="DG1160" i="7"/>
  <c r="DF1160" i="7"/>
  <c r="DE1160" i="7"/>
  <c r="DD1160" i="7"/>
  <c r="DC1160" i="7"/>
  <c r="DB1160" i="7"/>
  <c r="DA1160" i="7"/>
  <c r="CZ1160" i="7"/>
  <c r="CY1160" i="7"/>
  <c r="CX1160" i="7"/>
  <c r="CW1160" i="7"/>
  <c r="CV1160" i="7"/>
  <c r="CU1160" i="7"/>
  <c r="CT1160" i="7"/>
  <c r="CS1160" i="7"/>
  <c r="CR1160" i="7"/>
  <c r="CQ1160" i="7"/>
  <c r="CP1160" i="7"/>
  <c r="CO1160" i="7"/>
  <c r="CN1160" i="7"/>
  <c r="CM1160" i="7"/>
  <c r="CL1160" i="7"/>
  <c r="CK1160" i="7"/>
  <c r="CJ1160" i="7"/>
  <c r="CI1160" i="7"/>
  <c r="CH1160" i="7"/>
  <c r="CG1160" i="7"/>
  <c r="CF1160" i="7"/>
  <c r="CE1160" i="7"/>
  <c r="CD1160" i="7"/>
  <c r="CC1160" i="7"/>
  <c r="CB1160" i="7"/>
  <c r="CA1160" i="7"/>
  <c r="BZ1160" i="7"/>
  <c r="BY1160" i="7"/>
  <c r="BX1160" i="7"/>
  <c r="BW1160" i="7"/>
  <c r="BV1160" i="7"/>
  <c r="BU1160" i="7"/>
  <c r="DV1154" i="7"/>
  <c r="DU1154" i="7"/>
  <c r="DT1154" i="7"/>
  <c r="DS1154" i="7"/>
  <c r="DR1154" i="7"/>
  <c r="DQ1154" i="7"/>
  <c r="DP1154" i="7"/>
  <c r="DO1154" i="7"/>
  <c r="DN1154" i="7"/>
  <c r="DM1154" i="7"/>
  <c r="DL1154" i="7"/>
  <c r="DK1154" i="7"/>
  <c r="DJ1154" i="7"/>
  <c r="DI1154" i="7"/>
  <c r="DH1154" i="7"/>
  <c r="DG1154" i="7"/>
  <c r="DF1154" i="7"/>
  <c r="DE1154" i="7"/>
  <c r="DD1154" i="7"/>
  <c r="DC1154" i="7"/>
  <c r="DB1154" i="7"/>
  <c r="DA1154" i="7"/>
  <c r="CZ1154" i="7"/>
  <c r="CY1154" i="7"/>
  <c r="CX1154" i="7"/>
  <c r="CW1154" i="7"/>
  <c r="CV1154" i="7"/>
  <c r="CU1154" i="7"/>
  <c r="CT1154" i="7"/>
  <c r="CS1154" i="7"/>
  <c r="CR1154" i="7"/>
  <c r="CQ1154" i="7"/>
  <c r="CP1154" i="7"/>
  <c r="CO1154" i="7"/>
  <c r="CN1154" i="7"/>
  <c r="CM1154" i="7"/>
  <c r="CL1154" i="7"/>
  <c r="CK1154" i="7"/>
  <c r="CJ1154" i="7"/>
  <c r="CI1154" i="7"/>
  <c r="CH1154" i="7"/>
  <c r="CG1154" i="7"/>
  <c r="CF1154" i="7"/>
  <c r="CE1154" i="7"/>
  <c r="CD1154" i="7"/>
  <c r="CC1154" i="7"/>
  <c r="CB1154" i="7"/>
  <c r="CA1154" i="7"/>
  <c r="BZ1154" i="7"/>
  <c r="BY1154" i="7"/>
  <c r="BX1154" i="7"/>
  <c r="BW1154" i="7"/>
  <c r="BV1154" i="7"/>
  <c r="BU1154" i="7"/>
  <c r="DV1148" i="7"/>
  <c r="DU1148" i="7"/>
  <c r="DT1148" i="7"/>
  <c r="DS1148" i="7"/>
  <c r="DR1148" i="7"/>
  <c r="DQ1148" i="7"/>
  <c r="DP1148" i="7"/>
  <c r="DO1148" i="7"/>
  <c r="DN1148" i="7"/>
  <c r="DM1148" i="7"/>
  <c r="DL1148" i="7"/>
  <c r="DK1148" i="7"/>
  <c r="DJ1148" i="7"/>
  <c r="DI1148" i="7"/>
  <c r="DH1148" i="7"/>
  <c r="DG1148" i="7"/>
  <c r="DF1148" i="7"/>
  <c r="DE1148" i="7"/>
  <c r="DD1148" i="7"/>
  <c r="DC1148" i="7"/>
  <c r="DB1148" i="7"/>
  <c r="DA1148" i="7"/>
  <c r="CZ1148" i="7"/>
  <c r="CY1148" i="7"/>
  <c r="CX1148" i="7"/>
  <c r="CW1148" i="7"/>
  <c r="CV1148" i="7"/>
  <c r="CU1148" i="7"/>
  <c r="CT1148" i="7"/>
  <c r="CS1148" i="7"/>
  <c r="CR1148" i="7"/>
  <c r="CQ1148" i="7"/>
  <c r="CP1148" i="7"/>
  <c r="CO1148" i="7"/>
  <c r="CN1148" i="7"/>
  <c r="CM1148" i="7"/>
  <c r="CL1148" i="7"/>
  <c r="CK1148" i="7"/>
  <c r="CJ1148" i="7"/>
  <c r="CI1148" i="7"/>
  <c r="CH1148" i="7"/>
  <c r="CG1148" i="7"/>
  <c r="CF1148" i="7"/>
  <c r="CE1148" i="7"/>
  <c r="CD1148" i="7"/>
  <c r="CC1148" i="7"/>
  <c r="CB1148" i="7"/>
  <c r="CA1148" i="7"/>
  <c r="BZ1148" i="7"/>
  <c r="BY1148" i="7"/>
  <c r="BX1148" i="7"/>
  <c r="BW1148" i="7"/>
  <c r="BV1148" i="7"/>
  <c r="BU1148" i="7"/>
  <c r="DV1142" i="7"/>
  <c r="DU1142" i="7"/>
  <c r="DT1142" i="7"/>
  <c r="DS1142" i="7"/>
  <c r="DR1142" i="7"/>
  <c r="DQ1142" i="7"/>
  <c r="DP1142" i="7"/>
  <c r="DO1142" i="7"/>
  <c r="DN1142" i="7"/>
  <c r="DM1142" i="7"/>
  <c r="DL1142" i="7"/>
  <c r="DK1142" i="7"/>
  <c r="DJ1142" i="7"/>
  <c r="DI1142" i="7"/>
  <c r="DH1142" i="7"/>
  <c r="DG1142" i="7"/>
  <c r="DF1142" i="7"/>
  <c r="DE1142" i="7"/>
  <c r="DD1142" i="7"/>
  <c r="DC1142" i="7"/>
  <c r="DB1142" i="7"/>
  <c r="DA1142" i="7"/>
  <c r="CZ1142" i="7"/>
  <c r="CY1142" i="7"/>
  <c r="CX1142" i="7"/>
  <c r="CW1142" i="7"/>
  <c r="CV1142" i="7"/>
  <c r="CU1142" i="7"/>
  <c r="CT1142" i="7"/>
  <c r="CS1142" i="7"/>
  <c r="CR1142" i="7"/>
  <c r="CQ1142" i="7"/>
  <c r="CP1142" i="7"/>
  <c r="CO1142" i="7"/>
  <c r="CN1142" i="7"/>
  <c r="CM1142" i="7"/>
  <c r="CL1142" i="7"/>
  <c r="CK1142" i="7"/>
  <c r="CJ1142" i="7"/>
  <c r="CI1142" i="7"/>
  <c r="CH1142" i="7"/>
  <c r="CG1142" i="7"/>
  <c r="CF1142" i="7"/>
  <c r="CE1142" i="7"/>
  <c r="CD1142" i="7"/>
  <c r="CC1142" i="7"/>
  <c r="CB1142" i="7"/>
  <c r="CA1142" i="7"/>
  <c r="BZ1142" i="7"/>
  <c r="BY1142" i="7"/>
  <c r="BX1142" i="7"/>
  <c r="BW1142" i="7"/>
  <c r="BV1142" i="7"/>
  <c r="BU1142" i="7"/>
  <c r="DV1136" i="7"/>
  <c r="DU1136" i="7"/>
  <c r="DT1136" i="7"/>
  <c r="DS1136" i="7"/>
  <c r="DR1136" i="7"/>
  <c r="DQ1136" i="7"/>
  <c r="DP1136" i="7"/>
  <c r="DO1136" i="7"/>
  <c r="DN1136" i="7"/>
  <c r="DM1136" i="7"/>
  <c r="DL1136" i="7"/>
  <c r="DK1136" i="7"/>
  <c r="DJ1136" i="7"/>
  <c r="DI1136" i="7"/>
  <c r="DH1136" i="7"/>
  <c r="DG1136" i="7"/>
  <c r="DF1136" i="7"/>
  <c r="DE1136" i="7"/>
  <c r="DD1136" i="7"/>
  <c r="DC1136" i="7"/>
  <c r="DB1136" i="7"/>
  <c r="DA1136" i="7"/>
  <c r="CZ1136" i="7"/>
  <c r="CY1136" i="7"/>
  <c r="CX1136" i="7"/>
  <c r="CW1136" i="7"/>
  <c r="CV1136" i="7"/>
  <c r="CU1136" i="7"/>
  <c r="CT1136" i="7"/>
  <c r="CS1136" i="7"/>
  <c r="CR1136" i="7"/>
  <c r="CQ1136" i="7"/>
  <c r="CP1136" i="7"/>
  <c r="CO1136" i="7"/>
  <c r="CN1136" i="7"/>
  <c r="CM1136" i="7"/>
  <c r="CL1136" i="7"/>
  <c r="CK1136" i="7"/>
  <c r="CJ1136" i="7"/>
  <c r="CI1136" i="7"/>
  <c r="CH1136" i="7"/>
  <c r="CG1136" i="7"/>
  <c r="CF1136" i="7"/>
  <c r="CE1136" i="7"/>
  <c r="CD1136" i="7"/>
  <c r="CC1136" i="7"/>
  <c r="CB1136" i="7"/>
  <c r="CA1136" i="7"/>
  <c r="BZ1136" i="7"/>
  <c r="BY1136" i="7"/>
  <c r="BX1136" i="7"/>
  <c r="BW1136" i="7"/>
  <c r="BV1136" i="7"/>
  <c r="BU1136" i="7"/>
  <c r="DV1130" i="7"/>
  <c r="DU1130" i="7"/>
  <c r="DT1130" i="7"/>
  <c r="DS1130" i="7"/>
  <c r="DR1130" i="7"/>
  <c r="DQ1130" i="7"/>
  <c r="DP1130" i="7"/>
  <c r="DO1130" i="7"/>
  <c r="DN1130" i="7"/>
  <c r="DM1130" i="7"/>
  <c r="DL1130" i="7"/>
  <c r="DK1130" i="7"/>
  <c r="DJ1130" i="7"/>
  <c r="DI1130" i="7"/>
  <c r="DH1130" i="7"/>
  <c r="DG1130" i="7"/>
  <c r="DF1130" i="7"/>
  <c r="DE1130" i="7"/>
  <c r="DD1130" i="7"/>
  <c r="DC1130" i="7"/>
  <c r="DB1130" i="7"/>
  <c r="DA1130" i="7"/>
  <c r="CZ1130" i="7"/>
  <c r="CY1130" i="7"/>
  <c r="CX1130" i="7"/>
  <c r="CW1130" i="7"/>
  <c r="CV1130" i="7"/>
  <c r="CU1130" i="7"/>
  <c r="CT1130" i="7"/>
  <c r="CS1130" i="7"/>
  <c r="CR1130" i="7"/>
  <c r="CQ1130" i="7"/>
  <c r="CP1130" i="7"/>
  <c r="CO1130" i="7"/>
  <c r="CN1130" i="7"/>
  <c r="CM1130" i="7"/>
  <c r="CL1130" i="7"/>
  <c r="CK1130" i="7"/>
  <c r="CJ1130" i="7"/>
  <c r="CI1130" i="7"/>
  <c r="CH1130" i="7"/>
  <c r="CG1130" i="7"/>
  <c r="CF1130" i="7"/>
  <c r="CE1130" i="7"/>
  <c r="CD1130" i="7"/>
  <c r="CC1130" i="7"/>
  <c r="CB1130" i="7"/>
  <c r="CA1130" i="7"/>
  <c r="BZ1130" i="7"/>
  <c r="BY1130" i="7"/>
  <c r="BX1130" i="7"/>
  <c r="BW1130" i="7"/>
  <c r="BV1130" i="7"/>
  <c r="BU1130" i="7"/>
  <c r="DV1124" i="7"/>
  <c r="DU1124" i="7"/>
  <c r="DT1124" i="7"/>
  <c r="DS1124" i="7"/>
  <c r="DR1124" i="7"/>
  <c r="DQ1124" i="7"/>
  <c r="DP1124" i="7"/>
  <c r="DO1124" i="7"/>
  <c r="DN1124" i="7"/>
  <c r="DM1124" i="7"/>
  <c r="DL1124" i="7"/>
  <c r="DK1124" i="7"/>
  <c r="DJ1124" i="7"/>
  <c r="DI1124" i="7"/>
  <c r="DH1124" i="7"/>
  <c r="DG1124" i="7"/>
  <c r="DF1124" i="7"/>
  <c r="DE1124" i="7"/>
  <c r="DD1124" i="7"/>
  <c r="DC1124" i="7"/>
  <c r="DB1124" i="7"/>
  <c r="DA1124" i="7"/>
  <c r="CZ1124" i="7"/>
  <c r="CY1124" i="7"/>
  <c r="CX1124" i="7"/>
  <c r="CW1124" i="7"/>
  <c r="CV1124" i="7"/>
  <c r="CU1124" i="7"/>
  <c r="CT1124" i="7"/>
  <c r="CS1124" i="7"/>
  <c r="CR1124" i="7"/>
  <c r="CQ1124" i="7"/>
  <c r="CP1124" i="7"/>
  <c r="CO1124" i="7"/>
  <c r="CN1124" i="7"/>
  <c r="CM1124" i="7"/>
  <c r="CL1124" i="7"/>
  <c r="CK1124" i="7"/>
  <c r="CJ1124" i="7"/>
  <c r="CI1124" i="7"/>
  <c r="CH1124" i="7"/>
  <c r="CG1124" i="7"/>
  <c r="CF1124" i="7"/>
  <c r="CE1124" i="7"/>
  <c r="CD1124" i="7"/>
  <c r="CC1124" i="7"/>
  <c r="CB1124" i="7"/>
  <c r="CA1124" i="7"/>
  <c r="BZ1124" i="7"/>
  <c r="BY1124" i="7"/>
  <c r="BX1124" i="7"/>
  <c r="BW1124" i="7"/>
  <c r="BV1124" i="7"/>
  <c r="BU1124" i="7"/>
  <c r="DV1118" i="7"/>
  <c r="DU1118" i="7"/>
  <c r="DT1118" i="7"/>
  <c r="DS1118" i="7"/>
  <c r="DR1118" i="7"/>
  <c r="DQ1118" i="7"/>
  <c r="DP1118" i="7"/>
  <c r="DO1118" i="7"/>
  <c r="DN1118" i="7"/>
  <c r="DM1118" i="7"/>
  <c r="DL1118" i="7"/>
  <c r="DK1118" i="7"/>
  <c r="DJ1118" i="7"/>
  <c r="DI1118" i="7"/>
  <c r="DH1118" i="7"/>
  <c r="DG1118" i="7"/>
  <c r="DF1118" i="7"/>
  <c r="DE1118" i="7"/>
  <c r="DD1118" i="7"/>
  <c r="DC1118" i="7"/>
  <c r="DB1118" i="7"/>
  <c r="DA1118" i="7"/>
  <c r="CZ1118" i="7"/>
  <c r="CY1118" i="7"/>
  <c r="CX1118" i="7"/>
  <c r="CW1118" i="7"/>
  <c r="CV1118" i="7"/>
  <c r="CU1118" i="7"/>
  <c r="CT1118" i="7"/>
  <c r="CS1118" i="7"/>
  <c r="CR1118" i="7"/>
  <c r="CQ1118" i="7"/>
  <c r="CP1118" i="7"/>
  <c r="CO1118" i="7"/>
  <c r="CN1118" i="7"/>
  <c r="CM1118" i="7"/>
  <c r="CL1118" i="7"/>
  <c r="CK1118" i="7"/>
  <c r="CJ1118" i="7"/>
  <c r="CI1118" i="7"/>
  <c r="CH1118" i="7"/>
  <c r="CG1118" i="7"/>
  <c r="CF1118" i="7"/>
  <c r="CE1118" i="7"/>
  <c r="CD1118" i="7"/>
  <c r="CC1118" i="7"/>
  <c r="CB1118" i="7"/>
  <c r="CA1118" i="7"/>
  <c r="BZ1118" i="7"/>
  <c r="BY1118" i="7"/>
  <c r="BX1118" i="7"/>
  <c r="BW1118" i="7"/>
  <c r="BV1118" i="7"/>
  <c r="BU1118" i="7"/>
  <c r="DV1109" i="7"/>
  <c r="DU1109" i="7"/>
  <c r="DT1109" i="7"/>
  <c r="DS1109" i="7"/>
  <c r="DR1109" i="7"/>
  <c r="DQ1109" i="7"/>
  <c r="DP1109" i="7"/>
  <c r="DO1109" i="7"/>
  <c r="DN1109" i="7"/>
  <c r="DM1109" i="7"/>
  <c r="DL1109" i="7"/>
  <c r="DK1109" i="7"/>
  <c r="DJ1109" i="7"/>
  <c r="DI1109" i="7"/>
  <c r="DH1109" i="7"/>
  <c r="DG1109" i="7"/>
  <c r="DF1109" i="7"/>
  <c r="DE1109" i="7"/>
  <c r="DD1109" i="7"/>
  <c r="DC1109" i="7"/>
  <c r="DB1109" i="7"/>
  <c r="DA1109" i="7"/>
  <c r="CZ1109" i="7"/>
  <c r="CY1109" i="7"/>
  <c r="CX1109" i="7"/>
  <c r="CW1109" i="7"/>
  <c r="CV1109" i="7"/>
  <c r="CU1109" i="7"/>
  <c r="CT1109" i="7"/>
  <c r="CS1109" i="7"/>
  <c r="CR1109" i="7"/>
  <c r="CQ1109" i="7"/>
  <c r="CP1109" i="7"/>
  <c r="CO1109" i="7"/>
  <c r="CN1109" i="7"/>
  <c r="CM1109" i="7"/>
  <c r="CL1109" i="7"/>
  <c r="CK1109" i="7"/>
  <c r="CJ1109" i="7"/>
  <c r="CI1109" i="7"/>
  <c r="CH1109" i="7"/>
  <c r="CG1109" i="7"/>
  <c r="CF1109" i="7"/>
  <c r="CE1109" i="7"/>
  <c r="CD1109" i="7"/>
  <c r="CC1109" i="7"/>
  <c r="CB1109" i="7"/>
  <c r="CA1109" i="7"/>
  <c r="BZ1109" i="7"/>
  <c r="BY1109" i="7"/>
  <c r="BX1109" i="7"/>
  <c r="BW1109" i="7"/>
  <c r="BV1109" i="7"/>
  <c r="BU1109" i="7"/>
  <c r="DV1103" i="7"/>
  <c r="DU1103" i="7"/>
  <c r="DT1103" i="7"/>
  <c r="DS1103" i="7"/>
  <c r="DR1103" i="7"/>
  <c r="DQ1103" i="7"/>
  <c r="DP1103" i="7"/>
  <c r="DO1103" i="7"/>
  <c r="DN1103" i="7"/>
  <c r="DM1103" i="7"/>
  <c r="DL1103" i="7"/>
  <c r="DK1103" i="7"/>
  <c r="DJ1103" i="7"/>
  <c r="DI1103" i="7"/>
  <c r="DH1103" i="7"/>
  <c r="DG1103" i="7"/>
  <c r="DF1103" i="7"/>
  <c r="DE1103" i="7"/>
  <c r="DD1103" i="7"/>
  <c r="DC1103" i="7"/>
  <c r="DB1103" i="7"/>
  <c r="DA1103" i="7"/>
  <c r="CZ1103" i="7"/>
  <c r="CY1103" i="7"/>
  <c r="CX1103" i="7"/>
  <c r="CW1103" i="7"/>
  <c r="CV1103" i="7"/>
  <c r="CU1103" i="7"/>
  <c r="CT1103" i="7"/>
  <c r="CS1103" i="7"/>
  <c r="CR1103" i="7"/>
  <c r="CQ1103" i="7"/>
  <c r="CP1103" i="7"/>
  <c r="CO1103" i="7"/>
  <c r="CN1103" i="7"/>
  <c r="CM1103" i="7"/>
  <c r="CL1103" i="7"/>
  <c r="CK1103" i="7"/>
  <c r="CJ1103" i="7"/>
  <c r="CI1103" i="7"/>
  <c r="CH1103" i="7"/>
  <c r="CG1103" i="7"/>
  <c r="CF1103" i="7"/>
  <c r="CE1103" i="7"/>
  <c r="CD1103" i="7"/>
  <c r="CC1103" i="7"/>
  <c r="CB1103" i="7"/>
  <c r="CA1103" i="7"/>
  <c r="BZ1103" i="7"/>
  <c r="BY1103" i="7"/>
  <c r="BX1103" i="7"/>
  <c r="BW1103" i="7"/>
  <c r="BV1103" i="7"/>
  <c r="BU1103" i="7"/>
  <c r="DV1097" i="7"/>
  <c r="DU1097" i="7"/>
  <c r="DT1097" i="7"/>
  <c r="DS1097" i="7"/>
  <c r="DR1097" i="7"/>
  <c r="DQ1097" i="7"/>
  <c r="DP1097" i="7"/>
  <c r="DO1097" i="7"/>
  <c r="DN1097" i="7"/>
  <c r="DM1097" i="7"/>
  <c r="DL1097" i="7"/>
  <c r="DK1097" i="7"/>
  <c r="DJ1097" i="7"/>
  <c r="DI1097" i="7"/>
  <c r="DH1097" i="7"/>
  <c r="DG1097" i="7"/>
  <c r="DF1097" i="7"/>
  <c r="DE1097" i="7"/>
  <c r="DD1097" i="7"/>
  <c r="DC1097" i="7"/>
  <c r="DB1097" i="7"/>
  <c r="DA1097" i="7"/>
  <c r="CZ1097" i="7"/>
  <c r="CY1097" i="7"/>
  <c r="CX1097" i="7"/>
  <c r="CW1097" i="7"/>
  <c r="CV1097" i="7"/>
  <c r="CU1097" i="7"/>
  <c r="CT1097" i="7"/>
  <c r="CS1097" i="7"/>
  <c r="CR1097" i="7"/>
  <c r="CQ1097" i="7"/>
  <c r="CP1097" i="7"/>
  <c r="CO1097" i="7"/>
  <c r="CN1097" i="7"/>
  <c r="CM1097" i="7"/>
  <c r="CL1097" i="7"/>
  <c r="CK1097" i="7"/>
  <c r="CJ1097" i="7"/>
  <c r="CI1097" i="7"/>
  <c r="CH1097" i="7"/>
  <c r="CG1097" i="7"/>
  <c r="CF1097" i="7"/>
  <c r="CE1097" i="7"/>
  <c r="CD1097" i="7"/>
  <c r="CC1097" i="7"/>
  <c r="CB1097" i="7"/>
  <c r="CA1097" i="7"/>
  <c r="BZ1097" i="7"/>
  <c r="BY1097" i="7"/>
  <c r="BX1097" i="7"/>
  <c r="BW1097" i="7"/>
  <c r="BV1097" i="7"/>
  <c r="BU1097" i="7"/>
  <c r="DV1091" i="7"/>
  <c r="DU1091" i="7"/>
  <c r="DT1091" i="7"/>
  <c r="DS1091" i="7"/>
  <c r="DR1091" i="7"/>
  <c r="DQ1091" i="7"/>
  <c r="DP1091" i="7"/>
  <c r="DO1091" i="7"/>
  <c r="DN1091" i="7"/>
  <c r="DM1091" i="7"/>
  <c r="DL1091" i="7"/>
  <c r="DK1091" i="7"/>
  <c r="DJ1091" i="7"/>
  <c r="DI1091" i="7"/>
  <c r="DH1091" i="7"/>
  <c r="DG1091" i="7"/>
  <c r="DF1091" i="7"/>
  <c r="DE1091" i="7"/>
  <c r="DD1091" i="7"/>
  <c r="DC1091" i="7"/>
  <c r="DB1091" i="7"/>
  <c r="DA1091" i="7"/>
  <c r="CZ1091" i="7"/>
  <c r="CY1091" i="7"/>
  <c r="CX1091" i="7"/>
  <c r="CW1091" i="7"/>
  <c r="CV1091" i="7"/>
  <c r="CU1091" i="7"/>
  <c r="CT1091" i="7"/>
  <c r="CS1091" i="7"/>
  <c r="CR1091" i="7"/>
  <c r="CQ1091" i="7"/>
  <c r="CP1091" i="7"/>
  <c r="CO1091" i="7"/>
  <c r="CN1091" i="7"/>
  <c r="CM1091" i="7"/>
  <c r="CL1091" i="7"/>
  <c r="CK1091" i="7"/>
  <c r="CJ1091" i="7"/>
  <c r="CI1091" i="7"/>
  <c r="CH1091" i="7"/>
  <c r="CG1091" i="7"/>
  <c r="CF1091" i="7"/>
  <c r="CE1091" i="7"/>
  <c r="CD1091" i="7"/>
  <c r="CC1091" i="7"/>
  <c r="CB1091" i="7"/>
  <c r="CA1091" i="7"/>
  <c r="BZ1091" i="7"/>
  <c r="BY1091" i="7"/>
  <c r="BX1091" i="7"/>
  <c r="BW1091" i="7"/>
  <c r="BV1091" i="7"/>
  <c r="BU1091" i="7"/>
  <c r="DV1085" i="7"/>
  <c r="DU1085" i="7"/>
  <c r="DT1085" i="7"/>
  <c r="DS1085" i="7"/>
  <c r="DR1085" i="7"/>
  <c r="DQ1085" i="7"/>
  <c r="DP1085" i="7"/>
  <c r="DO1085" i="7"/>
  <c r="DN1085" i="7"/>
  <c r="DM1085" i="7"/>
  <c r="DL1085" i="7"/>
  <c r="DK1085" i="7"/>
  <c r="DJ1085" i="7"/>
  <c r="DI1085" i="7"/>
  <c r="DH1085" i="7"/>
  <c r="DG1085" i="7"/>
  <c r="DF1085" i="7"/>
  <c r="DE1085" i="7"/>
  <c r="DD1085" i="7"/>
  <c r="DC1085" i="7"/>
  <c r="DB1085" i="7"/>
  <c r="DA1085" i="7"/>
  <c r="CZ1085" i="7"/>
  <c r="CY1085" i="7"/>
  <c r="CX1085" i="7"/>
  <c r="CW1085" i="7"/>
  <c r="CV1085" i="7"/>
  <c r="CU1085" i="7"/>
  <c r="CT1085" i="7"/>
  <c r="CS1085" i="7"/>
  <c r="CR1085" i="7"/>
  <c r="CQ1085" i="7"/>
  <c r="CP1085" i="7"/>
  <c r="CO1085" i="7"/>
  <c r="CN1085" i="7"/>
  <c r="CM1085" i="7"/>
  <c r="CL1085" i="7"/>
  <c r="CK1085" i="7"/>
  <c r="CJ1085" i="7"/>
  <c r="CI1085" i="7"/>
  <c r="CH1085" i="7"/>
  <c r="CG1085" i="7"/>
  <c r="CF1085" i="7"/>
  <c r="CE1085" i="7"/>
  <c r="CD1085" i="7"/>
  <c r="CC1085" i="7"/>
  <c r="CB1085" i="7"/>
  <c r="CA1085" i="7"/>
  <c r="BZ1085" i="7"/>
  <c r="BY1085" i="7"/>
  <c r="BX1085" i="7"/>
  <c r="BW1085" i="7"/>
  <c r="BV1085" i="7"/>
  <c r="BU1085" i="7"/>
  <c r="DV1080" i="7"/>
  <c r="DU1080" i="7"/>
  <c r="DT1080" i="7"/>
  <c r="DS1080" i="7"/>
  <c r="DR1080" i="7"/>
  <c r="DQ1080" i="7"/>
  <c r="DP1080" i="7"/>
  <c r="DO1080" i="7"/>
  <c r="DN1080" i="7"/>
  <c r="DM1080" i="7"/>
  <c r="DL1080" i="7"/>
  <c r="DK1080" i="7"/>
  <c r="DJ1080" i="7"/>
  <c r="DI1080" i="7"/>
  <c r="DH1080" i="7"/>
  <c r="DG1080" i="7"/>
  <c r="DF1080" i="7"/>
  <c r="DE1080" i="7"/>
  <c r="DD1080" i="7"/>
  <c r="DC1080" i="7"/>
  <c r="DB1080" i="7"/>
  <c r="DA1080" i="7"/>
  <c r="CZ1080" i="7"/>
  <c r="CY1080" i="7"/>
  <c r="CX1080" i="7"/>
  <c r="CW1080" i="7"/>
  <c r="CV1080" i="7"/>
  <c r="CU1080" i="7"/>
  <c r="CT1080" i="7"/>
  <c r="CS1080" i="7"/>
  <c r="CR1080" i="7"/>
  <c r="CQ1080" i="7"/>
  <c r="CP1080" i="7"/>
  <c r="CO1080" i="7"/>
  <c r="CN1080" i="7"/>
  <c r="CM1080" i="7"/>
  <c r="CL1080" i="7"/>
  <c r="CK1080" i="7"/>
  <c r="CJ1080" i="7"/>
  <c r="CI1080" i="7"/>
  <c r="CH1080" i="7"/>
  <c r="CG1080" i="7"/>
  <c r="CF1080" i="7"/>
  <c r="CE1080" i="7"/>
  <c r="CD1080" i="7"/>
  <c r="CC1080" i="7"/>
  <c r="CB1080" i="7"/>
  <c r="CA1080" i="7"/>
  <c r="BZ1080" i="7"/>
  <c r="BY1080" i="7"/>
  <c r="BX1080" i="7"/>
  <c r="BW1080" i="7"/>
  <c r="BV1080" i="7"/>
  <c r="BU1080" i="7"/>
  <c r="DV1074" i="7"/>
  <c r="DU1074" i="7"/>
  <c r="DT1074" i="7"/>
  <c r="DS1074" i="7"/>
  <c r="DR1074" i="7"/>
  <c r="DQ1074" i="7"/>
  <c r="DP1074" i="7"/>
  <c r="DO1074" i="7"/>
  <c r="DN1074" i="7"/>
  <c r="DM1074" i="7"/>
  <c r="DL1074" i="7"/>
  <c r="DK1074" i="7"/>
  <c r="DJ1074" i="7"/>
  <c r="DI1074" i="7"/>
  <c r="DH1074" i="7"/>
  <c r="DG1074" i="7"/>
  <c r="DF1074" i="7"/>
  <c r="DE1074" i="7"/>
  <c r="DD1074" i="7"/>
  <c r="DC1074" i="7"/>
  <c r="DB1074" i="7"/>
  <c r="DA1074" i="7"/>
  <c r="CZ1074" i="7"/>
  <c r="CY1074" i="7"/>
  <c r="CX1074" i="7"/>
  <c r="CW1074" i="7"/>
  <c r="CV1074" i="7"/>
  <c r="CU1074" i="7"/>
  <c r="CT1074" i="7"/>
  <c r="CS1074" i="7"/>
  <c r="CR1074" i="7"/>
  <c r="CQ1074" i="7"/>
  <c r="CP1074" i="7"/>
  <c r="CO1074" i="7"/>
  <c r="CN1074" i="7"/>
  <c r="CM1074" i="7"/>
  <c r="CL1074" i="7"/>
  <c r="CK1074" i="7"/>
  <c r="CJ1074" i="7"/>
  <c r="CI1074" i="7"/>
  <c r="CH1074" i="7"/>
  <c r="CG1074" i="7"/>
  <c r="CF1074" i="7"/>
  <c r="CE1074" i="7"/>
  <c r="CD1074" i="7"/>
  <c r="CC1074" i="7"/>
  <c r="CB1074" i="7"/>
  <c r="CA1074" i="7"/>
  <c r="BZ1074" i="7"/>
  <c r="BY1074" i="7"/>
  <c r="BX1074" i="7"/>
  <c r="BW1074" i="7"/>
  <c r="BV1074" i="7"/>
  <c r="BU1074" i="7"/>
  <c r="DV1068" i="7"/>
  <c r="DU1068" i="7"/>
  <c r="DT1068" i="7"/>
  <c r="DS1068" i="7"/>
  <c r="DR1068" i="7"/>
  <c r="DQ1068" i="7"/>
  <c r="DP1068" i="7"/>
  <c r="DO1068" i="7"/>
  <c r="DN1068" i="7"/>
  <c r="DM1068" i="7"/>
  <c r="DL1068" i="7"/>
  <c r="DK1068" i="7"/>
  <c r="DJ1068" i="7"/>
  <c r="DI1068" i="7"/>
  <c r="DH1068" i="7"/>
  <c r="DG1068" i="7"/>
  <c r="DF1068" i="7"/>
  <c r="DE1068" i="7"/>
  <c r="DD1068" i="7"/>
  <c r="DC1068" i="7"/>
  <c r="DB1068" i="7"/>
  <c r="DA1068" i="7"/>
  <c r="CZ1068" i="7"/>
  <c r="CY1068" i="7"/>
  <c r="CX1068" i="7"/>
  <c r="CW1068" i="7"/>
  <c r="CV1068" i="7"/>
  <c r="CU1068" i="7"/>
  <c r="CT1068" i="7"/>
  <c r="CS1068" i="7"/>
  <c r="CR1068" i="7"/>
  <c r="CQ1068" i="7"/>
  <c r="CP1068" i="7"/>
  <c r="CO1068" i="7"/>
  <c r="CN1068" i="7"/>
  <c r="CM1068" i="7"/>
  <c r="CL1068" i="7"/>
  <c r="CK1068" i="7"/>
  <c r="CJ1068" i="7"/>
  <c r="CI1068" i="7"/>
  <c r="CH1068" i="7"/>
  <c r="CG1068" i="7"/>
  <c r="CF1068" i="7"/>
  <c r="CE1068" i="7"/>
  <c r="CD1068" i="7"/>
  <c r="CC1068" i="7"/>
  <c r="CB1068" i="7"/>
  <c r="CA1068" i="7"/>
  <c r="BZ1068" i="7"/>
  <c r="BY1068" i="7"/>
  <c r="BX1068" i="7"/>
  <c r="BW1068" i="7"/>
  <c r="BV1068" i="7"/>
  <c r="BU1068" i="7"/>
  <c r="DV1062" i="7"/>
  <c r="DU1062" i="7"/>
  <c r="DT1062" i="7"/>
  <c r="DS1062" i="7"/>
  <c r="DR1062" i="7"/>
  <c r="DQ1062" i="7"/>
  <c r="DP1062" i="7"/>
  <c r="DO1062" i="7"/>
  <c r="DN1062" i="7"/>
  <c r="DM1062" i="7"/>
  <c r="DL1062" i="7"/>
  <c r="DK1062" i="7"/>
  <c r="DJ1062" i="7"/>
  <c r="DI1062" i="7"/>
  <c r="DH1062" i="7"/>
  <c r="DG1062" i="7"/>
  <c r="DF1062" i="7"/>
  <c r="DE1062" i="7"/>
  <c r="DD1062" i="7"/>
  <c r="DC1062" i="7"/>
  <c r="DB1062" i="7"/>
  <c r="DA1062" i="7"/>
  <c r="CZ1062" i="7"/>
  <c r="CY1062" i="7"/>
  <c r="CX1062" i="7"/>
  <c r="CW1062" i="7"/>
  <c r="CV1062" i="7"/>
  <c r="CU1062" i="7"/>
  <c r="CT1062" i="7"/>
  <c r="CS1062" i="7"/>
  <c r="CR1062" i="7"/>
  <c r="CQ1062" i="7"/>
  <c r="CP1062" i="7"/>
  <c r="CO1062" i="7"/>
  <c r="CN1062" i="7"/>
  <c r="CM1062" i="7"/>
  <c r="CL1062" i="7"/>
  <c r="CK1062" i="7"/>
  <c r="CJ1062" i="7"/>
  <c r="CI1062" i="7"/>
  <c r="CH1062" i="7"/>
  <c r="CG1062" i="7"/>
  <c r="CF1062" i="7"/>
  <c r="CE1062" i="7"/>
  <c r="CD1062" i="7"/>
  <c r="CC1062" i="7"/>
  <c r="CB1062" i="7"/>
  <c r="CA1062" i="7"/>
  <c r="BZ1062" i="7"/>
  <c r="BY1062" i="7"/>
  <c r="BX1062" i="7"/>
  <c r="BW1062" i="7"/>
  <c r="BV1062" i="7"/>
  <c r="BU1062" i="7"/>
  <c r="DV1056" i="7"/>
  <c r="DU1056" i="7"/>
  <c r="DT1056" i="7"/>
  <c r="DS1056" i="7"/>
  <c r="DR1056" i="7"/>
  <c r="DQ1056" i="7"/>
  <c r="DP1056" i="7"/>
  <c r="DO1056" i="7"/>
  <c r="DN1056" i="7"/>
  <c r="DM1056" i="7"/>
  <c r="DL1056" i="7"/>
  <c r="DK1056" i="7"/>
  <c r="DJ1056" i="7"/>
  <c r="DI1056" i="7"/>
  <c r="DH1056" i="7"/>
  <c r="DG1056" i="7"/>
  <c r="DF1056" i="7"/>
  <c r="DE1056" i="7"/>
  <c r="DD1056" i="7"/>
  <c r="DC1056" i="7"/>
  <c r="DB1056" i="7"/>
  <c r="DA1056" i="7"/>
  <c r="CZ1056" i="7"/>
  <c r="CY1056" i="7"/>
  <c r="CX1056" i="7"/>
  <c r="CW1056" i="7"/>
  <c r="CV1056" i="7"/>
  <c r="CU1056" i="7"/>
  <c r="CT1056" i="7"/>
  <c r="CS1056" i="7"/>
  <c r="CR1056" i="7"/>
  <c r="CQ1056" i="7"/>
  <c r="CP1056" i="7"/>
  <c r="CO1056" i="7"/>
  <c r="CN1056" i="7"/>
  <c r="CM1056" i="7"/>
  <c r="CL1056" i="7"/>
  <c r="CK1056" i="7"/>
  <c r="CJ1056" i="7"/>
  <c r="CI1056" i="7"/>
  <c r="CH1056" i="7"/>
  <c r="CG1056" i="7"/>
  <c r="CF1056" i="7"/>
  <c r="CE1056" i="7"/>
  <c r="CD1056" i="7"/>
  <c r="CC1056" i="7"/>
  <c r="CB1056" i="7"/>
  <c r="CA1056" i="7"/>
  <c r="BZ1056" i="7"/>
  <c r="BY1056" i="7"/>
  <c r="BX1056" i="7"/>
  <c r="BW1056" i="7"/>
  <c r="BV1056" i="7"/>
  <c r="BU1056" i="7"/>
  <c r="DV1050" i="7"/>
  <c r="DU1050" i="7"/>
  <c r="DT1050" i="7"/>
  <c r="DS1050" i="7"/>
  <c r="DR1050" i="7"/>
  <c r="DQ1050" i="7"/>
  <c r="DP1050" i="7"/>
  <c r="DO1050" i="7"/>
  <c r="DN1050" i="7"/>
  <c r="DM1050" i="7"/>
  <c r="DL1050" i="7"/>
  <c r="DK1050" i="7"/>
  <c r="DJ1050" i="7"/>
  <c r="DI1050" i="7"/>
  <c r="DH1050" i="7"/>
  <c r="DG1050" i="7"/>
  <c r="DF1050" i="7"/>
  <c r="DE1050" i="7"/>
  <c r="DD1050" i="7"/>
  <c r="DC1050" i="7"/>
  <c r="DB1050" i="7"/>
  <c r="DA1050" i="7"/>
  <c r="CZ1050" i="7"/>
  <c r="CY1050" i="7"/>
  <c r="CX1050" i="7"/>
  <c r="CW1050" i="7"/>
  <c r="CV1050" i="7"/>
  <c r="CU1050" i="7"/>
  <c r="CT1050" i="7"/>
  <c r="CS1050" i="7"/>
  <c r="CR1050" i="7"/>
  <c r="CQ1050" i="7"/>
  <c r="CP1050" i="7"/>
  <c r="CO1050" i="7"/>
  <c r="CN1050" i="7"/>
  <c r="CM1050" i="7"/>
  <c r="CL1050" i="7"/>
  <c r="CK1050" i="7"/>
  <c r="CJ1050" i="7"/>
  <c r="CI1050" i="7"/>
  <c r="CH1050" i="7"/>
  <c r="CG1050" i="7"/>
  <c r="CF1050" i="7"/>
  <c r="CE1050" i="7"/>
  <c r="CD1050" i="7"/>
  <c r="CC1050" i="7"/>
  <c r="CB1050" i="7"/>
  <c r="CA1050" i="7"/>
  <c r="BZ1050" i="7"/>
  <c r="BY1050" i="7"/>
  <c r="BX1050" i="7"/>
  <c r="BW1050" i="7"/>
  <c r="BV1050" i="7"/>
  <c r="BU1050" i="7"/>
  <c r="DV1048" i="7"/>
  <c r="DU1048" i="7"/>
  <c r="DT1048" i="7"/>
  <c r="DS1048" i="7"/>
  <c r="DR1048" i="7"/>
  <c r="DQ1048" i="7"/>
  <c r="DP1048" i="7"/>
  <c r="DO1048" i="7"/>
  <c r="DN1048" i="7"/>
  <c r="DM1048" i="7"/>
  <c r="DL1048" i="7"/>
  <c r="DK1048" i="7"/>
  <c r="DJ1048" i="7"/>
  <c r="DI1048" i="7"/>
  <c r="DH1048" i="7"/>
  <c r="DG1048" i="7"/>
  <c r="DF1048" i="7"/>
  <c r="DE1048" i="7"/>
  <c r="DD1048" i="7"/>
  <c r="DC1048" i="7"/>
  <c r="DB1048" i="7"/>
  <c r="DA1048" i="7"/>
  <c r="CZ1048" i="7"/>
  <c r="CY1048" i="7"/>
  <c r="CX1048" i="7"/>
  <c r="CW1048" i="7"/>
  <c r="CV1048" i="7"/>
  <c r="CU1048" i="7"/>
  <c r="CT1048" i="7"/>
  <c r="CS1048" i="7"/>
  <c r="CR1048" i="7"/>
  <c r="CQ1048" i="7"/>
  <c r="CP1048" i="7"/>
  <c r="CO1048" i="7"/>
  <c r="CN1048" i="7"/>
  <c r="CM1048" i="7"/>
  <c r="CL1048" i="7"/>
  <c r="CK1048" i="7"/>
  <c r="CJ1048" i="7"/>
  <c r="CI1048" i="7"/>
  <c r="CH1048" i="7"/>
  <c r="CG1048" i="7"/>
  <c r="CF1048" i="7"/>
  <c r="CE1048" i="7"/>
  <c r="CD1048" i="7"/>
  <c r="CC1048" i="7"/>
  <c r="CB1048" i="7"/>
  <c r="CA1048" i="7"/>
  <c r="BZ1048" i="7"/>
  <c r="BY1048" i="7"/>
  <c r="BX1048" i="7"/>
  <c r="BW1048" i="7"/>
  <c r="BV1048" i="7"/>
  <c r="BU1048" i="7"/>
  <c r="DV1046" i="7"/>
  <c r="DU1046" i="7"/>
  <c r="DT1046" i="7"/>
  <c r="DS1046" i="7"/>
  <c r="DR1046" i="7"/>
  <c r="DQ1046" i="7"/>
  <c r="DP1046" i="7"/>
  <c r="DO1046" i="7"/>
  <c r="DN1046" i="7"/>
  <c r="DM1046" i="7"/>
  <c r="DL1046" i="7"/>
  <c r="DK1046" i="7"/>
  <c r="DJ1046" i="7"/>
  <c r="DI1046" i="7"/>
  <c r="DH1046" i="7"/>
  <c r="DG1046" i="7"/>
  <c r="DF1046" i="7"/>
  <c r="DE1046" i="7"/>
  <c r="DD1046" i="7"/>
  <c r="DC1046" i="7"/>
  <c r="DB1046" i="7"/>
  <c r="DA1046" i="7"/>
  <c r="CZ1046" i="7"/>
  <c r="CY1046" i="7"/>
  <c r="CX1046" i="7"/>
  <c r="CW1046" i="7"/>
  <c r="CV1046" i="7"/>
  <c r="CU1046" i="7"/>
  <c r="CT1046" i="7"/>
  <c r="CS1046" i="7"/>
  <c r="CR1046" i="7"/>
  <c r="CQ1046" i="7"/>
  <c r="CP1046" i="7"/>
  <c r="CO1046" i="7"/>
  <c r="CN1046" i="7"/>
  <c r="CM1046" i="7"/>
  <c r="CL1046" i="7"/>
  <c r="CK1046" i="7"/>
  <c r="CJ1046" i="7"/>
  <c r="CI1046" i="7"/>
  <c r="CH1046" i="7"/>
  <c r="CG1046" i="7"/>
  <c r="CF1046" i="7"/>
  <c r="CE1046" i="7"/>
  <c r="CD1046" i="7"/>
  <c r="CC1046" i="7"/>
  <c r="CB1046" i="7"/>
  <c r="CA1046" i="7"/>
  <c r="BZ1046" i="7"/>
  <c r="BY1046" i="7"/>
  <c r="BX1046" i="7"/>
  <c r="BW1046" i="7"/>
  <c r="BV1046" i="7"/>
  <c r="BU1046" i="7"/>
  <c r="DV1041" i="7"/>
  <c r="DU1041" i="7"/>
  <c r="DT1041" i="7"/>
  <c r="DS1041" i="7"/>
  <c r="DR1041" i="7"/>
  <c r="DQ1041" i="7"/>
  <c r="DP1041" i="7"/>
  <c r="DO1041" i="7"/>
  <c r="DN1041" i="7"/>
  <c r="DM1041" i="7"/>
  <c r="DL1041" i="7"/>
  <c r="DK1041" i="7"/>
  <c r="DJ1041" i="7"/>
  <c r="DI1041" i="7"/>
  <c r="DH1041" i="7"/>
  <c r="DG1041" i="7"/>
  <c r="DF1041" i="7"/>
  <c r="DE1041" i="7"/>
  <c r="DD1041" i="7"/>
  <c r="DC1041" i="7"/>
  <c r="DB1041" i="7"/>
  <c r="DA1041" i="7"/>
  <c r="CZ1041" i="7"/>
  <c r="CY1041" i="7"/>
  <c r="CX1041" i="7"/>
  <c r="CW1041" i="7"/>
  <c r="CV1041" i="7"/>
  <c r="CU1041" i="7"/>
  <c r="CT1041" i="7"/>
  <c r="CS1041" i="7"/>
  <c r="CR1041" i="7"/>
  <c r="CQ1041" i="7"/>
  <c r="CP1041" i="7"/>
  <c r="CO1041" i="7"/>
  <c r="CN1041" i="7"/>
  <c r="CM1041" i="7"/>
  <c r="CL1041" i="7"/>
  <c r="CK1041" i="7"/>
  <c r="CJ1041" i="7"/>
  <c r="CI1041" i="7"/>
  <c r="CH1041" i="7"/>
  <c r="CG1041" i="7"/>
  <c r="CF1041" i="7"/>
  <c r="CE1041" i="7"/>
  <c r="CD1041" i="7"/>
  <c r="CC1041" i="7"/>
  <c r="CB1041" i="7"/>
  <c r="CA1041" i="7"/>
  <c r="BZ1041" i="7"/>
  <c r="BY1041" i="7"/>
  <c r="BX1041" i="7"/>
  <c r="BW1041" i="7"/>
  <c r="BV1041" i="7"/>
  <c r="BU1041" i="7"/>
  <c r="DV1035" i="7"/>
  <c r="DU1035" i="7"/>
  <c r="DT1035" i="7"/>
  <c r="DS1035" i="7"/>
  <c r="DR1035" i="7"/>
  <c r="DQ1035" i="7"/>
  <c r="DP1035" i="7"/>
  <c r="DO1035" i="7"/>
  <c r="DN1035" i="7"/>
  <c r="DM1035" i="7"/>
  <c r="DL1035" i="7"/>
  <c r="DK1035" i="7"/>
  <c r="DJ1035" i="7"/>
  <c r="DI1035" i="7"/>
  <c r="DH1035" i="7"/>
  <c r="DG1035" i="7"/>
  <c r="DF1035" i="7"/>
  <c r="DE1035" i="7"/>
  <c r="DD1035" i="7"/>
  <c r="DC1035" i="7"/>
  <c r="DB1035" i="7"/>
  <c r="DA1035" i="7"/>
  <c r="CZ1035" i="7"/>
  <c r="CY1035" i="7"/>
  <c r="CX1035" i="7"/>
  <c r="CW1035" i="7"/>
  <c r="CV1035" i="7"/>
  <c r="CU1035" i="7"/>
  <c r="CT1035" i="7"/>
  <c r="CS1035" i="7"/>
  <c r="CR1035" i="7"/>
  <c r="CQ1035" i="7"/>
  <c r="CP1035" i="7"/>
  <c r="CO1035" i="7"/>
  <c r="CN1035" i="7"/>
  <c r="CM1035" i="7"/>
  <c r="CL1035" i="7"/>
  <c r="CK1035" i="7"/>
  <c r="CJ1035" i="7"/>
  <c r="CI1035" i="7"/>
  <c r="CH1035" i="7"/>
  <c r="CG1035" i="7"/>
  <c r="CF1035" i="7"/>
  <c r="CE1035" i="7"/>
  <c r="CD1035" i="7"/>
  <c r="CC1035" i="7"/>
  <c r="CB1035" i="7"/>
  <c r="CA1035" i="7"/>
  <c r="BZ1035" i="7"/>
  <c r="BY1035" i="7"/>
  <c r="BX1035" i="7"/>
  <c r="BW1035" i="7"/>
  <c r="BV1035" i="7"/>
  <c r="BU1035" i="7"/>
  <c r="DV1029" i="7"/>
  <c r="DU1029" i="7"/>
  <c r="DT1029" i="7"/>
  <c r="DS1029" i="7"/>
  <c r="DR1029" i="7"/>
  <c r="DQ1029" i="7"/>
  <c r="DP1029" i="7"/>
  <c r="DO1029" i="7"/>
  <c r="DN1029" i="7"/>
  <c r="DM1029" i="7"/>
  <c r="DL1029" i="7"/>
  <c r="DK1029" i="7"/>
  <c r="DJ1029" i="7"/>
  <c r="DI1029" i="7"/>
  <c r="DH1029" i="7"/>
  <c r="DG1029" i="7"/>
  <c r="DF1029" i="7"/>
  <c r="DE1029" i="7"/>
  <c r="DD1029" i="7"/>
  <c r="DC1029" i="7"/>
  <c r="DB1029" i="7"/>
  <c r="DA1029" i="7"/>
  <c r="CZ1029" i="7"/>
  <c r="CY1029" i="7"/>
  <c r="CX1029" i="7"/>
  <c r="CW1029" i="7"/>
  <c r="CV1029" i="7"/>
  <c r="CU1029" i="7"/>
  <c r="CT1029" i="7"/>
  <c r="CS1029" i="7"/>
  <c r="CR1029" i="7"/>
  <c r="CQ1029" i="7"/>
  <c r="CP1029" i="7"/>
  <c r="CO1029" i="7"/>
  <c r="CN1029" i="7"/>
  <c r="CM1029" i="7"/>
  <c r="CL1029" i="7"/>
  <c r="CK1029" i="7"/>
  <c r="CJ1029" i="7"/>
  <c r="CI1029" i="7"/>
  <c r="CH1029" i="7"/>
  <c r="CG1029" i="7"/>
  <c r="CF1029" i="7"/>
  <c r="CE1029" i="7"/>
  <c r="CD1029" i="7"/>
  <c r="CC1029" i="7"/>
  <c r="CB1029" i="7"/>
  <c r="CA1029" i="7"/>
  <c r="BZ1029" i="7"/>
  <c r="BY1029" i="7"/>
  <c r="BX1029" i="7"/>
  <c r="BW1029" i="7"/>
  <c r="BV1029" i="7"/>
  <c r="BU1029" i="7"/>
  <c r="DV1023" i="7"/>
  <c r="DU1023" i="7"/>
  <c r="DT1023" i="7"/>
  <c r="DS1023" i="7"/>
  <c r="DR1023" i="7"/>
  <c r="DQ1023" i="7"/>
  <c r="DP1023" i="7"/>
  <c r="DO1023" i="7"/>
  <c r="DN1023" i="7"/>
  <c r="DM1023" i="7"/>
  <c r="DL1023" i="7"/>
  <c r="DK1023" i="7"/>
  <c r="DJ1023" i="7"/>
  <c r="DI1023" i="7"/>
  <c r="DH1023" i="7"/>
  <c r="DG1023" i="7"/>
  <c r="DF1023" i="7"/>
  <c r="DE1023" i="7"/>
  <c r="DD1023" i="7"/>
  <c r="DC1023" i="7"/>
  <c r="DB1023" i="7"/>
  <c r="DA1023" i="7"/>
  <c r="CZ1023" i="7"/>
  <c r="CY1023" i="7"/>
  <c r="CX1023" i="7"/>
  <c r="CW1023" i="7"/>
  <c r="CV1023" i="7"/>
  <c r="CU1023" i="7"/>
  <c r="CT1023" i="7"/>
  <c r="CS1023" i="7"/>
  <c r="CR1023" i="7"/>
  <c r="CQ1023" i="7"/>
  <c r="CP1023" i="7"/>
  <c r="CO1023" i="7"/>
  <c r="CN1023" i="7"/>
  <c r="CM1023" i="7"/>
  <c r="CL1023" i="7"/>
  <c r="CK1023" i="7"/>
  <c r="CJ1023" i="7"/>
  <c r="CI1023" i="7"/>
  <c r="CH1023" i="7"/>
  <c r="CG1023" i="7"/>
  <c r="CF1023" i="7"/>
  <c r="CE1023" i="7"/>
  <c r="CD1023" i="7"/>
  <c r="CC1023" i="7"/>
  <c r="CB1023" i="7"/>
  <c r="CA1023" i="7"/>
  <c r="BZ1023" i="7"/>
  <c r="BY1023" i="7"/>
  <c r="BX1023" i="7"/>
  <c r="BW1023" i="7"/>
  <c r="BV1023" i="7"/>
  <c r="BU1023" i="7"/>
  <c r="DV1017" i="7"/>
  <c r="DU1017" i="7"/>
  <c r="DT1017" i="7"/>
  <c r="DS1017" i="7"/>
  <c r="DR1017" i="7"/>
  <c r="DQ1017" i="7"/>
  <c r="DP1017" i="7"/>
  <c r="DO1017" i="7"/>
  <c r="DN1017" i="7"/>
  <c r="DM1017" i="7"/>
  <c r="DL1017" i="7"/>
  <c r="DK1017" i="7"/>
  <c r="DJ1017" i="7"/>
  <c r="DI1017" i="7"/>
  <c r="DH1017" i="7"/>
  <c r="DG1017" i="7"/>
  <c r="DF1017" i="7"/>
  <c r="DE1017" i="7"/>
  <c r="DD1017" i="7"/>
  <c r="DC1017" i="7"/>
  <c r="DB1017" i="7"/>
  <c r="DA1017" i="7"/>
  <c r="CZ1017" i="7"/>
  <c r="CY1017" i="7"/>
  <c r="CX1017" i="7"/>
  <c r="CW1017" i="7"/>
  <c r="CV1017" i="7"/>
  <c r="CU1017" i="7"/>
  <c r="CT1017" i="7"/>
  <c r="CS1017" i="7"/>
  <c r="CR1017" i="7"/>
  <c r="CQ1017" i="7"/>
  <c r="CP1017" i="7"/>
  <c r="CO1017" i="7"/>
  <c r="CN1017" i="7"/>
  <c r="CM1017" i="7"/>
  <c r="CL1017" i="7"/>
  <c r="CK1017" i="7"/>
  <c r="CJ1017" i="7"/>
  <c r="CI1017" i="7"/>
  <c r="CH1017" i="7"/>
  <c r="CG1017" i="7"/>
  <c r="CF1017" i="7"/>
  <c r="CE1017" i="7"/>
  <c r="CD1017" i="7"/>
  <c r="CC1017" i="7"/>
  <c r="CB1017" i="7"/>
  <c r="CA1017" i="7"/>
  <c r="BZ1017" i="7"/>
  <c r="BY1017" i="7"/>
  <c r="BX1017" i="7"/>
  <c r="BW1017" i="7"/>
  <c r="BV1017" i="7"/>
  <c r="BU1017" i="7"/>
  <c r="DV1011" i="7"/>
  <c r="DU1011" i="7"/>
  <c r="DT1011" i="7"/>
  <c r="DS1011" i="7"/>
  <c r="DR1011" i="7"/>
  <c r="DQ1011" i="7"/>
  <c r="DP1011" i="7"/>
  <c r="DO1011" i="7"/>
  <c r="DN1011" i="7"/>
  <c r="DM1011" i="7"/>
  <c r="DL1011" i="7"/>
  <c r="DK1011" i="7"/>
  <c r="DJ1011" i="7"/>
  <c r="DI1011" i="7"/>
  <c r="DH1011" i="7"/>
  <c r="DG1011" i="7"/>
  <c r="DF1011" i="7"/>
  <c r="DE1011" i="7"/>
  <c r="DD1011" i="7"/>
  <c r="DC1011" i="7"/>
  <c r="DB1011" i="7"/>
  <c r="DA1011" i="7"/>
  <c r="CZ1011" i="7"/>
  <c r="CY1011" i="7"/>
  <c r="CX1011" i="7"/>
  <c r="CW1011" i="7"/>
  <c r="CV1011" i="7"/>
  <c r="CU1011" i="7"/>
  <c r="CT1011" i="7"/>
  <c r="CS1011" i="7"/>
  <c r="CR1011" i="7"/>
  <c r="CQ1011" i="7"/>
  <c r="CP1011" i="7"/>
  <c r="CO1011" i="7"/>
  <c r="CN1011" i="7"/>
  <c r="CM1011" i="7"/>
  <c r="CL1011" i="7"/>
  <c r="CK1011" i="7"/>
  <c r="CJ1011" i="7"/>
  <c r="CI1011" i="7"/>
  <c r="CH1011" i="7"/>
  <c r="CG1011" i="7"/>
  <c r="CF1011" i="7"/>
  <c r="CE1011" i="7"/>
  <c r="CD1011" i="7"/>
  <c r="CC1011" i="7"/>
  <c r="CB1011" i="7"/>
  <c r="CA1011" i="7"/>
  <c r="BZ1011" i="7"/>
  <c r="BY1011" i="7"/>
  <c r="BX1011" i="7"/>
  <c r="BW1011" i="7"/>
  <c r="BV1011" i="7"/>
  <c r="BU1011" i="7"/>
  <c r="DV1005" i="7"/>
  <c r="DU1005" i="7"/>
  <c r="DT1005" i="7"/>
  <c r="DS1005" i="7"/>
  <c r="DR1005" i="7"/>
  <c r="DQ1005" i="7"/>
  <c r="DP1005" i="7"/>
  <c r="DO1005" i="7"/>
  <c r="DN1005" i="7"/>
  <c r="DM1005" i="7"/>
  <c r="DL1005" i="7"/>
  <c r="DK1005" i="7"/>
  <c r="DJ1005" i="7"/>
  <c r="DI1005" i="7"/>
  <c r="DH1005" i="7"/>
  <c r="DG1005" i="7"/>
  <c r="DF1005" i="7"/>
  <c r="DE1005" i="7"/>
  <c r="DD1005" i="7"/>
  <c r="DC1005" i="7"/>
  <c r="DB1005" i="7"/>
  <c r="DA1005" i="7"/>
  <c r="CZ1005" i="7"/>
  <c r="CY1005" i="7"/>
  <c r="CX1005" i="7"/>
  <c r="CW1005" i="7"/>
  <c r="CV1005" i="7"/>
  <c r="CU1005" i="7"/>
  <c r="CT1005" i="7"/>
  <c r="CS1005" i="7"/>
  <c r="CR1005" i="7"/>
  <c r="CQ1005" i="7"/>
  <c r="CP1005" i="7"/>
  <c r="CO1005" i="7"/>
  <c r="CN1005" i="7"/>
  <c r="CM1005" i="7"/>
  <c r="CL1005" i="7"/>
  <c r="CK1005" i="7"/>
  <c r="CJ1005" i="7"/>
  <c r="CI1005" i="7"/>
  <c r="CH1005" i="7"/>
  <c r="CG1005" i="7"/>
  <c r="CF1005" i="7"/>
  <c r="CE1005" i="7"/>
  <c r="CD1005" i="7"/>
  <c r="CC1005" i="7"/>
  <c r="CB1005" i="7"/>
  <c r="CA1005" i="7"/>
  <c r="BZ1005" i="7"/>
  <c r="BY1005" i="7"/>
  <c r="BX1005" i="7"/>
  <c r="BW1005" i="7"/>
  <c r="BV1005" i="7"/>
  <c r="BU1005" i="7"/>
  <c r="DV1001" i="7"/>
  <c r="DU1001" i="7"/>
  <c r="DT1001" i="7"/>
  <c r="DS1001" i="7"/>
  <c r="DR1001" i="7"/>
  <c r="DQ1001" i="7"/>
  <c r="DP1001" i="7"/>
  <c r="DO1001" i="7"/>
  <c r="DN1001" i="7"/>
  <c r="DM1001" i="7"/>
  <c r="DL1001" i="7"/>
  <c r="DK1001" i="7"/>
  <c r="DJ1001" i="7"/>
  <c r="DI1001" i="7"/>
  <c r="DH1001" i="7"/>
  <c r="DG1001" i="7"/>
  <c r="DF1001" i="7"/>
  <c r="DE1001" i="7"/>
  <c r="DD1001" i="7"/>
  <c r="DC1001" i="7"/>
  <c r="DB1001" i="7"/>
  <c r="DA1001" i="7"/>
  <c r="CZ1001" i="7"/>
  <c r="CY1001" i="7"/>
  <c r="CX1001" i="7"/>
  <c r="CW1001" i="7"/>
  <c r="CV1001" i="7"/>
  <c r="CU1001" i="7"/>
  <c r="CT1001" i="7"/>
  <c r="CS1001" i="7"/>
  <c r="CR1001" i="7"/>
  <c r="CQ1001" i="7"/>
  <c r="CP1001" i="7"/>
  <c r="CO1001" i="7"/>
  <c r="CN1001" i="7"/>
  <c r="CM1001" i="7"/>
  <c r="CL1001" i="7"/>
  <c r="CK1001" i="7"/>
  <c r="CJ1001" i="7"/>
  <c r="CI1001" i="7"/>
  <c r="CH1001" i="7"/>
  <c r="CG1001" i="7"/>
  <c r="CF1001" i="7"/>
  <c r="CE1001" i="7"/>
  <c r="CD1001" i="7"/>
  <c r="CC1001" i="7"/>
  <c r="CB1001" i="7"/>
  <c r="CA1001" i="7"/>
  <c r="BZ1001" i="7"/>
  <c r="BY1001" i="7"/>
  <c r="BX1001" i="7"/>
  <c r="BW1001" i="7"/>
  <c r="BV1001" i="7"/>
  <c r="BU1001" i="7"/>
  <c r="DV995" i="7"/>
  <c r="DU995" i="7"/>
  <c r="DT995" i="7"/>
  <c r="DS995" i="7"/>
  <c r="DR995" i="7"/>
  <c r="DQ995" i="7"/>
  <c r="DP995" i="7"/>
  <c r="DO995" i="7"/>
  <c r="DN995" i="7"/>
  <c r="DM995" i="7"/>
  <c r="DL995" i="7"/>
  <c r="DK995" i="7"/>
  <c r="DJ995" i="7"/>
  <c r="DI995" i="7"/>
  <c r="DH995" i="7"/>
  <c r="DG995" i="7"/>
  <c r="DF995" i="7"/>
  <c r="DE995" i="7"/>
  <c r="DD995" i="7"/>
  <c r="DC995" i="7"/>
  <c r="DB995" i="7"/>
  <c r="DA995" i="7"/>
  <c r="CZ995" i="7"/>
  <c r="CY995" i="7"/>
  <c r="CX995" i="7"/>
  <c r="CW995" i="7"/>
  <c r="CV995" i="7"/>
  <c r="CU995" i="7"/>
  <c r="CT995" i="7"/>
  <c r="CS995" i="7"/>
  <c r="CR995" i="7"/>
  <c r="CQ995" i="7"/>
  <c r="CP995" i="7"/>
  <c r="CO995" i="7"/>
  <c r="CN995" i="7"/>
  <c r="CM995" i="7"/>
  <c r="CL995" i="7"/>
  <c r="CK995" i="7"/>
  <c r="CJ995" i="7"/>
  <c r="CI995" i="7"/>
  <c r="CH995" i="7"/>
  <c r="CG995" i="7"/>
  <c r="CF995" i="7"/>
  <c r="CE995" i="7"/>
  <c r="CD995" i="7"/>
  <c r="CC995" i="7"/>
  <c r="CB995" i="7"/>
  <c r="CA995" i="7"/>
  <c r="BZ995" i="7"/>
  <c r="BY995" i="7"/>
  <c r="BX995" i="7"/>
  <c r="BW995" i="7"/>
  <c r="BV995" i="7"/>
  <c r="BU995" i="7"/>
  <c r="DV989" i="7"/>
  <c r="DU989" i="7"/>
  <c r="DT989" i="7"/>
  <c r="DS989" i="7"/>
  <c r="DR989" i="7"/>
  <c r="DQ989" i="7"/>
  <c r="DP989" i="7"/>
  <c r="DO989" i="7"/>
  <c r="DN989" i="7"/>
  <c r="DM989" i="7"/>
  <c r="DL989" i="7"/>
  <c r="DK989" i="7"/>
  <c r="DJ989" i="7"/>
  <c r="DI989" i="7"/>
  <c r="DH989" i="7"/>
  <c r="DG989" i="7"/>
  <c r="DF989" i="7"/>
  <c r="DE989" i="7"/>
  <c r="DD989" i="7"/>
  <c r="DC989" i="7"/>
  <c r="DB989" i="7"/>
  <c r="DA989" i="7"/>
  <c r="CZ989" i="7"/>
  <c r="CY989" i="7"/>
  <c r="CX989" i="7"/>
  <c r="CW989" i="7"/>
  <c r="CV989" i="7"/>
  <c r="CU989" i="7"/>
  <c r="CT989" i="7"/>
  <c r="CS989" i="7"/>
  <c r="CR989" i="7"/>
  <c r="CQ989" i="7"/>
  <c r="CP989" i="7"/>
  <c r="CO989" i="7"/>
  <c r="CN989" i="7"/>
  <c r="CM989" i="7"/>
  <c r="CL989" i="7"/>
  <c r="CK989" i="7"/>
  <c r="CJ989" i="7"/>
  <c r="CI989" i="7"/>
  <c r="CH989" i="7"/>
  <c r="CG989" i="7"/>
  <c r="CF989" i="7"/>
  <c r="CE989" i="7"/>
  <c r="CD989" i="7"/>
  <c r="CC989" i="7"/>
  <c r="CB989" i="7"/>
  <c r="CA989" i="7"/>
  <c r="BZ989" i="7"/>
  <c r="BY989" i="7"/>
  <c r="BX989" i="7"/>
  <c r="BW989" i="7"/>
  <c r="BV989" i="7"/>
  <c r="BU989" i="7"/>
  <c r="DV983" i="7"/>
  <c r="DU983" i="7"/>
  <c r="DT983" i="7"/>
  <c r="DS983" i="7"/>
  <c r="DR983" i="7"/>
  <c r="DQ983" i="7"/>
  <c r="DP983" i="7"/>
  <c r="DO983" i="7"/>
  <c r="DN983" i="7"/>
  <c r="DM983" i="7"/>
  <c r="DL983" i="7"/>
  <c r="DK983" i="7"/>
  <c r="DJ983" i="7"/>
  <c r="DI983" i="7"/>
  <c r="DH983" i="7"/>
  <c r="DG983" i="7"/>
  <c r="DF983" i="7"/>
  <c r="DE983" i="7"/>
  <c r="DD983" i="7"/>
  <c r="DC983" i="7"/>
  <c r="DB983" i="7"/>
  <c r="DA983" i="7"/>
  <c r="CZ983" i="7"/>
  <c r="CY983" i="7"/>
  <c r="CX983" i="7"/>
  <c r="CW983" i="7"/>
  <c r="CV983" i="7"/>
  <c r="CU983" i="7"/>
  <c r="CT983" i="7"/>
  <c r="CS983" i="7"/>
  <c r="CR983" i="7"/>
  <c r="CQ983" i="7"/>
  <c r="CP983" i="7"/>
  <c r="CO983" i="7"/>
  <c r="CN983" i="7"/>
  <c r="CM983" i="7"/>
  <c r="CL983" i="7"/>
  <c r="CK983" i="7"/>
  <c r="CJ983" i="7"/>
  <c r="CI983" i="7"/>
  <c r="CH983" i="7"/>
  <c r="CG983" i="7"/>
  <c r="CF983" i="7"/>
  <c r="CE983" i="7"/>
  <c r="CD983" i="7"/>
  <c r="CC983" i="7"/>
  <c r="CB983" i="7"/>
  <c r="CA983" i="7"/>
  <c r="BZ983" i="7"/>
  <c r="BY983" i="7"/>
  <c r="BX983" i="7"/>
  <c r="BW983" i="7"/>
  <c r="BV983" i="7"/>
  <c r="BU983" i="7"/>
  <c r="DV976" i="7"/>
  <c r="DU976" i="7"/>
  <c r="DT976" i="7"/>
  <c r="DS976" i="7"/>
  <c r="DR976" i="7"/>
  <c r="DQ976" i="7"/>
  <c r="DP976" i="7"/>
  <c r="DO976" i="7"/>
  <c r="DN976" i="7"/>
  <c r="DM976" i="7"/>
  <c r="DL976" i="7"/>
  <c r="DK976" i="7"/>
  <c r="DJ976" i="7"/>
  <c r="DI976" i="7"/>
  <c r="DH976" i="7"/>
  <c r="DG976" i="7"/>
  <c r="DF976" i="7"/>
  <c r="DE976" i="7"/>
  <c r="DD976" i="7"/>
  <c r="DC976" i="7"/>
  <c r="DB976" i="7"/>
  <c r="DA976" i="7"/>
  <c r="CZ976" i="7"/>
  <c r="CY976" i="7"/>
  <c r="CX976" i="7"/>
  <c r="CW976" i="7"/>
  <c r="CV976" i="7"/>
  <c r="CU976" i="7"/>
  <c r="CT976" i="7"/>
  <c r="CS976" i="7"/>
  <c r="CR976" i="7"/>
  <c r="CQ976" i="7"/>
  <c r="CP976" i="7"/>
  <c r="CO976" i="7"/>
  <c r="CN976" i="7"/>
  <c r="CM976" i="7"/>
  <c r="CL976" i="7"/>
  <c r="CK976" i="7"/>
  <c r="CJ976" i="7"/>
  <c r="CI976" i="7"/>
  <c r="CH976" i="7"/>
  <c r="CG976" i="7"/>
  <c r="CF976" i="7"/>
  <c r="CE976" i="7"/>
  <c r="CD976" i="7"/>
  <c r="CC976" i="7"/>
  <c r="CB976" i="7"/>
  <c r="CA976" i="7"/>
  <c r="BZ976" i="7"/>
  <c r="BY976" i="7"/>
  <c r="BX976" i="7"/>
  <c r="BW976" i="7"/>
  <c r="BV976" i="7"/>
  <c r="BU976" i="7"/>
  <c r="DV970" i="7"/>
  <c r="DU970" i="7"/>
  <c r="DT970" i="7"/>
  <c r="DS970" i="7"/>
  <c r="DR970" i="7"/>
  <c r="DQ970" i="7"/>
  <c r="DP970" i="7"/>
  <c r="DO970" i="7"/>
  <c r="DN970" i="7"/>
  <c r="DM970" i="7"/>
  <c r="DL970" i="7"/>
  <c r="DK970" i="7"/>
  <c r="DJ970" i="7"/>
  <c r="DI970" i="7"/>
  <c r="DH970" i="7"/>
  <c r="DG970" i="7"/>
  <c r="DF970" i="7"/>
  <c r="DE970" i="7"/>
  <c r="DD970" i="7"/>
  <c r="DC970" i="7"/>
  <c r="DB970" i="7"/>
  <c r="DA970" i="7"/>
  <c r="CZ970" i="7"/>
  <c r="CY970" i="7"/>
  <c r="CX970" i="7"/>
  <c r="CW970" i="7"/>
  <c r="CV970" i="7"/>
  <c r="CU970" i="7"/>
  <c r="CT970" i="7"/>
  <c r="CS970" i="7"/>
  <c r="CR970" i="7"/>
  <c r="CQ970" i="7"/>
  <c r="CP970" i="7"/>
  <c r="CO970" i="7"/>
  <c r="CN970" i="7"/>
  <c r="CM970" i="7"/>
  <c r="CL970" i="7"/>
  <c r="CK970" i="7"/>
  <c r="CJ970" i="7"/>
  <c r="CI970" i="7"/>
  <c r="CH970" i="7"/>
  <c r="CG970" i="7"/>
  <c r="CF970" i="7"/>
  <c r="CE970" i="7"/>
  <c r="CD970" i="7"/>
  <c r="CC970" i="7"/>
  <c r="CB970" i="7"/>
  <c r="CA970" i="7"/>
  <c r="BZ970" i="7"/>
  <c r="BY970" i="7"/>
  <c r="BX970" i="7"/>
  <c r="BW970" i="7"/>
  <c r="BV970" i="7"/>
  <c r="BU970" i="7"/>
  <c r="DV967" i="7"/>
  <c r="DU967" i="7"/>
  <c r="DT967" i="7"/>
  <c r="DS967" i="7"/>
  <c r="DR967" i="7"/>
  <c r="DQ967" i="7"/>
  <c r="DP967" i="7"/>
  <c r="DO967" i="7"/>
  <c r="DN967" i="7"/>
  <c r="DM967" i="7"/>
  <c r="DL967" i="7"/>
  <c r="DK967" i="7"/>
  <c r="DJ967" i="7"/>
  <c r="DI967" i="7"/>
  <c r="DH967" i="7"/>
  <c r="DG967" i="7"/>
  <c r="DF967" i="7"/>
  <c r="DE967" i="7"/>
  <c r="DD967" i="7"/>
  <c r="DC967" i="7"/>
  <c r="DB967" i="7"/>
  <c r="DA967" i="7"/>
  <c r="CZ967" i="7"/>
  <c r="CY967" i="7"/>
  <c r="CX967" i="7"/>
  <c r="CW967" i="7"/>
  <c r="CV967" i="7"/>
  <c r="CU967" i="7"/>
  <c r="CT967" i="7"/>
  <c r="CS967" i="7"/>
  <c r="CR967" i="7"/>
  <c r="CQ967" i="7"/>
  <c r="CP967" i="7"/>
  <c r="CO967" i="7"/>
  <c r="CN967" i="7"/>
  <c r="CM967" i="7"/>
  <c r="CL967" i="7"/>
  <c r="CK967" i="7"/>
  <c r="CJ967" i="7"/>
  <c r="CI967" i="7"/>
  <c r="CH967" i="7"/>
  <c r="CG967" i="7"/>
  <c r="CF967" i="7"/>
  <c r="CE967" i="7"/>
  <c r="CD967" i="7"/>
  <c r="CC967" i="7"/>
  <c r="CB967" i="7"/>
  <c r="CA967" i="7"/>
  <c r="BZ967" i="7"/>
  <c r="BY967" i="7"/>
  <c r="BX967" i="7"/>
  <c r="BW967" i="7"/>
  <c r="BV967" i="7"/>
  <c r="BU967" i="7"/>
  <c r="DV961" i="7"/>
  <c r="DU961" i="7"/>
  <c r="DT961" i="7"/>
  <c r="DS961" i="7"/>
  <c r="DR961" i="7"/>
  <c r="DQ961" i="7"/>
  <c r="DP961" i="7"/>
  <c r="DO961" i="7"/>
  <c r="DN961" i="7"/>
  <c r="DM961" i="7"/>
  <c r="DL961" i="7"/>
  <c r="DK961" i="7"/>
  <c r="DJ961" i="7"/>
  <c r="DI961" i="7"/>
  <c r="DH961" i="7"/>
  <c r="DG961" i="7"/>
  <c r="DF961" i="7"/>
  <c r="DE961" i="7"/>
  <c r="DD961" i="7"/>
  <c r="DC961" i="7"/>
  <c r="DB961" i="7"/>
  <c r="DA961" i="7"/>
  <c r="CZ961" i="7"/>
  <c r="CY961" i="7"/>
  <c r="CX961" i="7"/>
  <c r="CW961" i="7"/>
  <c r="CV961" i="7"/>
  <c r="CU961" i="7"/>
  <c r="CT961" i="7"/>
  <c r="CS961" i="7"/>
  <c r="CR961" i="7"/>
  <c r="CQ961" i="7"/>
  <c r="CP961" i="7"/>
  <c r="CO961" i="7"/>
  <c r="CN961" i="7"/>
  <c r="CM961" i="7"/>
  <c r="CL961" i="7"/>
  <c r="CK961" i="7"/>
  <c r="CJ961" i="7"/>
  <c r="CI961" i="7"/>
  <c r="CH961" i="7"/>
  <c r="CG961" i="7"/>
  <c r="CF961" i="7"/>
  <c r="CE961" i="7"/>
  <c r="CD961" i="7"/>
  <c r="CC961" i="7"/>
  <c r="CB961" i="7"/>
  <c r="CA961" i="7"/>
  <c r="BZ961" i="7"/>
  <c r="BY961" i="7"/>
  <c r="BX961" i="7"/>
  <c r="BW961" i="7"/>
  <c r="BV961" i="7"/>
  <c r="BU961" i="7"/>
  <c r="DV943" i="7"/>
  <c r="DU943" i="7"/>
  <c r="DT943" i="7"/>
  <c r="DS943" i="7"/>
  <c r="DR943" i="7"/>
  <c r="DQ943" i="7"/>
  <c r="DP943" i="7"/>
  <c r="DO943" i="7"/>
  <c r="DN943" i="7"/>
  <c r="DM943" i="7"/>
  <c r="DL943" i="7"/>
  <c r="DK943" i="7"/>
  <c r="DJ943" i="7"/>
  <c r="DI943" i="7"/>
  <c r="DH943" i="7"/>
  <c r="DG943" i="7"/>
  <c r="DF943" i="7"/>
  <c r="DE943" i="7"/>
  <c r="DD943" i="7"/>
  <c r="DC943" i="7"/>
  <c r="DB943" i="7"/>
  <c r="DA943" i="7"/>
  <c r="CZ943" i="7"/>
  <c r="CY943" i="7"/>
  <c r="CX943" i="7"/>
  <c r="CW943" i="7"/>
  <c r="CV943" i="7"/>
  <c r="CU943" i="7"/>
  <c r="CT943" i="7"/>
  <c r="CS943" i="7"/>
  <c r="CR943" i="7"/>
  <c r="CQ943" i="7"/>
  <c r="CP943" i="7"/>
  <c r="CO943" i="7"/>
  <c r="CN943" i="7"/>
  <c r="CM943" i="7"/>
  <c r="CL943" i="7"/>
  <c r="CK943" i="7"/>
  <c r="CJ943" i="7"/>
  <c r="CI943" i="7"/>
  <c r="CH943" i="7"/>
  <c r="CG943" i="7"/>
  <c r="CF943" i="7"/>
  <c r="CE943" i="7"/>
  <c r="CD943" i="7"/>
  <c r="CC943" i="7"/>
  <c r="CB943" i="7"/>
  <c r="CA943" i="7"/>
  <c r="BZ943" i="7"/>
  <c r="BY943" i="7"/>
  <c r="BX943" i="7"/>
  <c r="BW943" i="7"/>
  <c r="BV943" i="7"/>
  <c r="BU943" i="7"/>
  <c r="DV955" i="7"/>
  <c r="DU955" i="7"/>
  <c r="DT955" i="7"/>
  <c r="DS955" i="7"/>
  <c r="DR955" i="7"/>
  <c r="DQ955" i="7"/>
  <c r="DP955" i="7"/>
  <c r="DO955" i="7"/>
  <c r="DN955" i="7"/>
  <c r="DM955" i="7"/>
  <c r="DL955" i="7"/>
  <c r="DK955" i="7"/>
  <c r="DJ955" i="7"/>
  <c r="DI955" i="7"/>
  <c r="DH955" i="7"/>
  <c r="DG955" i="7"/>
  <c r="DF955" i="7"/>
  <c r="DE955" i="7"/>
  <c r="DD955" i="7"/>
  <c r="DC955" i="7"/>
  <c r="DB955" i="7"/>
  <c r="DA955" i="7"/>
  <c r="CZ955" i="7"/>
  <c r="CY955" i="7"/>
  <c r="CX955" i="7"/>
  <c r="CW955" i="7"/>
  <c r="CV955" i="7"/>
  <c r="CU955" i="7"/>
  <c r="CT955" i="7"/>
  <c r="CS955" i="7"/>
  <c r="CR955" i="7"/>
  <c r="CQ955" i="7"/>
  <c r="CP955" i="7"/>
  <c r="CO955" i="7"/>
  <c r="CN955" i="7"/>
  <c r="CM955" i="7"/>
  <c r="CL955" i="7"/>
  <c r="CK955" i="7"/>
  <c r="CJ955" i="7"/>
  <c r="CI955" i="7"/>
  <c r="CH955" i="7"/>
  <c r="CG955" i="7"/>
  <c r="CF955" i="7"/>
  <c r="CE955" i="7"/>
  <c r="CD955" i="7"/>
  <c r="CC955" i="7"/>
  <c r="CB955" i="7"/>
  <c r="CA955" i="7"/>
  <c r="BZ955" i="7"/>
  <c r="BY955" i="7"/>
  <c r="BX955" i="7"/>
  <c r="BW955" i="7"/>
  <c r="BV955" i="7"/>
  <c r="BU955" i="7"/>
  <c r="DV949" i="7"/>
  <c r="DU949" i="7"/>
  <c r="DT949" i="7"/>
  <c r="DS949" i="7"/>
  <c r="DR949" i="7"/>
  <c r="DQ949" i="7"/>
  <c r="DP949" i="7"/>
  <c r="DO949" i="7"/>
  <c r="DN949" i="7"/>
  <c r="DM949" i="7"/>
  <c r="DL949" i="7"/>
  <c r="DK949" i="7"/>
  <c r="DJ949" i="7"/>
  <c r="DI949" i="7"/>
  <c r="DH949" i="7"/>
  <c r="DG949" i="7"/>
  <c r="DF949" i="7"/>
  <c r="DE949" i="7"/>
  <c r="DD949" i="7"/>
  <c r="DC949" i="7"/>
  <c r="DB949" i="7"/>
  <c r="DA949" i="7"/>
  <c r="CZ949" i="7"/>
  <c r="CY949" i="7"/>
  <c r="CX949" i="7"/>
  <c r="CW949" i="7"/>
  <c r="CV949" i="7"/>
  <c r="CU949" i="7"/>
  <c r="CT949" i="7"/>
  <c r="CS949" i="7"/>
  <c r="CR949" i="7"/>
  <c r="CQ949" i="7"/>
  <c r="CP949" i="7"/>
  <c r="CO949" i="7"/>
  <c r="CN949" i="7"/>
  <c r="CM949" i="7"/>
  <c r="CL949" i="7"/>
  <c r="CK949" i="7"/>
  <c r="CJ949" i="7"/>
  <c r="CI949" i="7"/>
  <c r="CH949" i="7"/>
  <c r="CG949" i="7"/>
  <c r="CF949" i="7"/>
  <c r="CE949" i="7"/>
  <c r="CD949" i="7"/>
  <c r="CC949" i="7"/>
  <c r="CB949" i="7"/>
  <c r="CA949" i="7"/>
  <c r="BZ949" i="7"/>
  <c r="BY949" i="7"/>
  <c r="BX949" i="7"/>
  <c r="BW949" i="7"/>
  <c r="BV949" i="7"/>
  <c r="BU949" i="7"/>
  <c r="DV937" i="7"/>
  <c r="DU937" i="7"/>
  <c r="DT937" i="7"/>
  <c r="DS937" i="7"/>
  <c r="DR937" i="7"/>
  <c r="DQ937" i="7"/>
  <c r="DP937" i="7"/>
  <c r="DO937" i="7"/>
  <c r="DN937" i="7"/>
  <c r="DM937" i="7"/>
  <c r="DL937" i="7"/>
  <c r="DK937" i="7"/>
  <c r="DJ937" i="7"/>
  <c r="DI937" i="7"/>
  <c r="DH937" i="7"/>
  <c r="DG937" i="7"/>
  <c r="DF937" i="7"/>
  <c r="DE937" i="7"/>
  <c r="DD937" i="7"/>
  <c r="DC937" i="7"/>
  <c r="DB937" i="7"/>
  <c r="DA937" i="7"/>
  <c r="CZ937" i="7"/>
  <c r="CY937" i="7"/>
  <c r="CX937" i="7"/>
  <c r="CW937" i="7"/>
  <c r="CV937" i="7"/>
  <c r="CU937" i="7"/>
  <c r="CT937" i="7"/>
  <c r="CS937" i="7"/>
  <c r="CR937" i="7"/>
  <c r="CQ937" i="7"/>
  <c r="CP937" i="7"/>
  <c r="CO937" i="7"/>
  <c r="CN937" i="7"/>
  <c r="CM937" i="7"/>
  <c r="CL937" i="7"/>
  <c r="CK937" i="7"/>
  <c r="CJ937" i="7"/>
  <c r="CI937" i="7"/>
  <c r="CH937" i="7"/>
  <c r="CG937" i="7"/>
  <c r="CF937" i="7"/>
  <c r="CE937" i="7"/>
  <c r="CD937" i="7"/>
  <c r="CC937" i="7"/>
  <c r="CB937" i="7"/>
  <c r="CA937" i="7"/>
  <c r="BZ937" i="7"/>
  <c r="BY937" i="7"/>
  <c r="BX937" i="7"/>
  <c r="BW937" i="7"/>
  <c r="BV937" i="7"/>
  <c r="BU937" i="7"/>
  <c r="DV931" i="7"/>
  <c r="DU931" i="7"/>
  <c r="DT931" i="7"/>
  <c r="DS931" i="7"/>
  <c r="DR931" i="7"/>
  <c r="DQ931" i="7"/>
  <c r="DP931" i="7"/>
  <c r="DO931" i="7"/>
  <c r="DN931" i="7"/>
  <c r="DM931" i="7"/>
  <c r="DL931" i="7"/>
  <c r="DK931" i="7"/>
  <c r="DJ931" i="7"/>
  <c r="DI931" i="7"/>
  <c r="DH931" i="7"/>
  <c r="DG931" i="7"/>
  <c r="DF931" i="7"/>
  <c r="DE931" i="7"/>
  <c r="DD931" i="7"/>
  <c r="DC931" i="7"/>
  <c r="DB931" i="7"/>
  <c r="DA931" i="7"/>
  <c r="CZ931" i="7"/>
  <c r="CY931" i="7"/>
  <c r="CX931" i="7"/>
  <c r="CW931" i="7"/>
  <c r="CV931" i="7"/>
  <c r="CU931" i="7"/>
  <c r="CT931" i="7"/>
  <c r="CS931" i="7"/>
  <c r="CR931" i="7"/>
  <c r="CQ931" i="7"/>
  <c r="CP931" i="7"/>
  <c r="CO931" i="7"/>
  <c r="CN931" i="7"/>
  <c r="CM931" i="7"/>
  <c r="CL931" i="7"/>
  <c r="CK931" i="7"/>
  <c r="CJ931" i="7"/>
  <c r="CI931" i="7"/>
  <c r="CH931" i="7"/>
  <c r="CG931" i="7"/>
  <c r="CF931" i="7"/>
  <c r="CE931" i="7"/>
  <c r="CD931" i="7"/>
  <c r="CC931" i="7"/>
  <c r="CB931" i="7"/>
  <c r="CA931" i="7"/>
  <c r="BZ931" i="7"/>
  <c r="BY931" i="7"/>
  <c r="BX931" i="7"/>
  <c r="BW931" i="7"/>
  <c r="BV931" i="7"/>
  <c r="BU931" i="7"/>
  <c r="DV925" i="7"/>
  <c r="DU925" i="7"/>
  <c r="DT925" i="7"/>
  <c r="DS925" i="7"/>
  <c r="DR925" i="7"/>
  <c r="DQ925" i="7"/>
  <c r="DP925" i="7"/>
  <c r="DO925" i="7"/>
  <c r="DN925" i="7"/>
  <c r="DM925" i="7"/>
  <c r="DL925" i="7"/>
  <c r="DK925" i="7"/>
  <c r="DJ925" i="7"/>
  <c r="DI925" i="7"/>
  <c r="DH925" i="7"/>
  <c r="DG925" i="7"/>
  <c r="DF925" i="7"/>
  <c r="DE925" i="7"/>
  <c r="DD925" i="7"/>
  <c r="DC925" i="7"/>
  <c r="DB925" i="7"/>
  <c r="DA925" i="7"/>
  <c r="CZ925" i="7"/>
  <c r="CY925" i="7"/>
  <c r="CX925" i="7"/>
  <c r="CW925" i="7"/>
  <c r="CV925" i="7"/>
  <c r="CU925" i="7"/>
  <c r="CT925" i="7"/>
  <c r="CS925" i="7"/>
  <c r="CR925" i="7"/>
  <c r="CQ925" i="7"/>
  <c r="CP925" i="7"/>
  <c r="CO925" i="7"/>
  <c r="CN925" i="7"/>
  <c r="CM925" i="7"/>
  <c r="CL925" i="7"/>
  <c r="CK925" i="7"/>
  <c r="CJ925" i="7"/>
  <c r="CI925" i="7"/>
  <c r="CH925" i="7"/>
  <c r="CG925" i="7"/>
  <c r="CF925" i="7"/>
  <c r="CE925" i="7"/>
  <c r="CD925" i="7"/>
  <c r="CC925" i="7"/>
  <c r="CB925" i="7"/>
  <c r="CA925" i="7"/>
  <c r="BZ925" i="7"/>
  <c r="BY925" i="7"/>
  <c r="BX925" i="7"/>
  <c r="BW925" i="7"/>
  <c r="BV925" i="7"/>
  <c r="BU925" i="7"/>
  <c r="DV919" i="7"/>
  <c r="DU919" i="7"/>
  <c r="DT919" i="7"/>
  <c r="DS919" i="7"/>
  <c r="DR919" i="7"/>
  <c r="DQ919" i="7"/>
  <c r="DP919" i="7"/>
  <c r="DO919" i="7"/>
  <c r="DN919" i="7"/>
  <c r="DM919" i="7"/>
  <c r="DL919" i="7"/>
  <c r="DK919" i="7"/>
  <c r="DJ919" i="7"/>
  <c r="DI919" i="7"/>
  <c r="DH919" i="7"/>
  <c r="DG919" i="7"/>
  <c r="DF919" i="7"/>
  <c r="DE919" i="7"/>
  <c r="DD919" i="7"/>
  <c r="DC919" i="7"/>
  <c r="DB919" i="7"/>
  <c r="DA919" i="7"/>
  <c r="CZ919" i="7"/>
  <c r="CY919" i="7"/>
  <c r="CX919" i="7"/>
  <c r="CW919" i="7"/>
  <c r="CV919" i="7"/>
  <c r="CU919" i="7"/>
  <c r="CT919" i="7"/>
  <c r="CS919" i="7"/>
  <c r="CR919" i="7"/>
  <c r="CQ919" i="7"/>
  <c r="CP919" i="7"/>
  <c r="CO919" i="7"/>
  <c r="CN919" i="7"/>
  <c r="CM919" i="7"/>
  <c r="CL919" i="7"/>
  <c r="CK919" i="7"/>
  <c r="CJ919" i="7"/>
  <c r="CI919" i="7"/>
  <c r="CH919" i="7"/>
  <c r="CG919" i="7"/>
  <c r="CF919" i="7"/>
  <c r="CE919" i="7"/>
  <c r="CD919" i="7"/>
  <c r="CC919" i="7"/>
  <c r="CB919" i="7"/>
  <c r="CA919" i="7"/>
  <c r="BZ919" i="7"/>
  <c r="BY919" i="7"/>
  <c r="BX919" i="7"/>
  <c r="BW919" i="7"/>
  <c r="BV919" i="7"/>
  <c r="BU919" i="7"/>
  <c r="DV913" i="7"/>
  <c r="DU913" i="7"/>
  <c r="DT913" i="7"/>
  <c r="DS913" i="7"/>
  <c r="DR913" i="7"/>
  <c r="DQ913" i="7"/>
  <c r="DP913" i="7"/>
  <c r="DO913" i="7"/>
  <c r="DN913" i="7"/>
  <c r="DM913" i="7"/>
  <c r="DL913" i="7"/>
  <c r="DK913" i="7"/>
  <c r="DJ913" i="7"/>
  <c r="DI913" i="7"/>
  <c r="DH913" i="7"/>
  <c r="DG913" i="7"/>
  <c r="DF913" i="7"/>
  <c r="DE913" i="7"/>
  <c r="DD913" i="7"/>
  <c r="DC913" i="7"/>
  <c r="DB913" i="7"/>
  <c r="DA913" i="7"/>
  <c r="CZ913" i="7"/>
  <c r="CY913" i="7"/>
  <c r="CX913" i="7"/>
  <c r="CW913" i="7"/>
  <c r="CV913" i="7"/>
  <c r="CU913" i="7"/>
  <c r="CT913" i="7"/>
  <c r="CS913" i="7"/>
  <c r="CR913" i="7"/>
  <c r="CQ913" i="7"/>
  <c r="CP913" i="7"/>
  <c r="CO913" i="7"/>
  <c r="CN913" i="7"/>
  <c r="CM913" i="7"/>
  <c r="CL913" i="7"/>
  <c r="CK913" i="7"/>
  <c r="CJ913" i="7"/>
  <c r="CI913" i="7"/>
  <c r="CH913" i="7"/>
  <c r="CG913" i="7"/>
  <c r="CF913" i="7"/>
  <c r="CE913" i="7"/>
  <c r="CD913" i="7"/>
  <c r="CC913" i="7"/>
  <c r="CB913" i="7"/>
  <c r="CA913" i="7"/>
  <c r="BZ913" i="7"/>
  <c r="BY913" i="7"/>
  <c r="BX913" i="7"/>
  <c r="BW913" i="7"/>
  <c r="BV913" i="7"/>
  <c r="BU913" i="7"/>
  <c r="DV907" i="7"/>
  <c r="DU907" i="7"/>
  <c r="DT907" i="7"/>
  <c r="DS907" i="7"/>
  <c r="DR907" i="7"/>
  <c r="DQ907" i="7"/>
  <c r="DP907" i="7"/>
  <c r="DO907" i="7"/>
  <c r="DN907" i="7"/>
  <c r="DM907" i="7"/>
  <c r="DL907" i="7"/>
  <c r="DK907" i="7"/>
  <c r="DJ907" i="7"/>
  <c r="DI907" i="7"/>
  <c r="DH907" i="7"/>
  <c r="DG907" i="7"/>
  <c r="DF907" i="7"/>
  <c r="DE907" i="7"/>
  <c r="DD907" i="7"/>
  <c r="DC907" i="7"/>
  <c r="DB907" i="7"/>
  <c r="DA907" i="7"/>
  <c r="CZ907" i="7"/>
  <c r="CY907" i="7"/>
  <c r="CX907" i="7"/>
  <c r="CW907" i="7"/>
  <c r="CV907" i="7"/>
  <c r="CU907" i="7"/>
  <c r="CT907" i="7"/>
  <c r="CS907" i="7"/>
  <c r="CR907" i="7"/>
  <c r="CQ907" i="7"/>
  <c r="CP907" i="7"/>
  <c r="CO907" i="7"/>
  <c r="CN907" i="7"/>
  <c r="CM907" i="7"/>
  <c r="CL907" i="7"/>
  <c r="CK907" i="7"/>
  <c r="CJ907" i="7"/>
  <c r="CI907" i="7"/>
  <c r="CH907" i="7"/>
  <c r="CG907" i="7"/>
  <c r="CF907" i="7"/>
  <c r="CE907" i="7"/>
  <c r="CD907" i="7"/>
  <c r="CC907" i="7"/>
  <c r="CB907" i="7"/>
  <c r="CA907" i="7"/>
  <c r="BZ907" i="7"/>
  <c r="BY907" i="7"/>
  <c r="BX907" i="7"/>
  <c r="BW907" i="7"/>
  <c r="BV907" i="7"/>
  <c r="BU907" i="7"/>
  <c r="DV901" i="7"/>
  <c r="DU901" i="7"/>
  <c r="DT901" i="7"/>
  <c r="DS901" i="7"/>
  <c r="DR901" i="7"/>
  <c r="DQ901" i="7"/>
  <c r="DP901" i="7"/>
  <c r="DO901" i="7"/>
  <c r="DN901" i="7"/>
  <c r="DM901" i="7"/>
  <c r="DL901" i="7"/>
  <c r="DK901" i="7"/>
  <c r="DJ901" i="7"/>
  <c r="DI901" i="7"/>
  <c r="DH901" i="7"/>
  <c r="DG901" i="7"/>
  <c r="DF901" i="7"/>
  <c r="DE901" i="7"/>
  <c r="DD901" i="7"/>
  <c r="DC901" i="7"/>
  <c r="DB901" i="7"/>
  <c r="DA901" i="7"/>
  <c r="CZ901" i="7"/>
  <c r="CY901" i="7"/>
  <c r="CX901" i="7"/>
  <c r="CW901" i="7"/>
  <c r="CV901" i="7"/>
  <c r="CU901" i="7"/>
  <c r="CT901" i="7"/>
  <c r="CS901" i="7"/>
  <c r="CR901" i="7"/>
  <c r="CQ901" i="7"/>
  <c r="CP901" i="7"/>
  <c r="CO901" i="7"/>
  <c r="CN901" i="7"/>
  <c r="CM901" i="7"/>
  <c r="CL901" i="7"/>
  <c r="CK901" i="7"/>
  <c r="CJ901" i="7"/>
  <c r="CI901" i="7"/>
  <c r="CH901" i="7"/>
  <c r="CG901" i="7"/>
  <c r="CF901" i="7"/>
  <c r="CE901" i="7"/>
  <c r="CD901" i="7"/>
  <c r="CC901" i="7"/>
  <c r="CB901" i="7"/>
  <c r="CA901" i="7"/>
  <c r="BZ901" i="7"/>
  <c r="BY901" i="7"/>
  <c r="BX901" i="7"/>
  <c r="BW901" i="7"/>
  <c r="BV901" i="7"/>
  <c r="BU901" i="7"/>
  <c r="DV895" i="7"/>
  <c r="DU895" i="7"/>
  <c r="DT895" i="7"/>
  <c r="DS895" i="7"/>
  <c r="DR895" i="7"/>
  <c r="DQ895" i="7"/>
  <c r="DP895" i="7"/>
  <c r="DO895" i="7"/>
  <c r="DN895" i="7"/>
  <c r="DM895" i="7"/>
  <c r="DL895" i="7"/>
  <c r="DK895" i="7"/>
  <c r="DJ895" i="7"/>
  <c r="DI895" i="7"/>
  <c r="DH895" i="7"/>
  <c r="DG895" i="7"/>
  <c r="DF895" i="7"/>
  <c r="DE895" i="7"/>
  <c r="DD895" i="7"/>
  <c r="DC895" i="7"/>
  <c r="DB895" i="7"/>
  <c r="DA895" i="7"/>
  <c r="CZ895" i="7"/>
  <c r="CY895" i="7"/>
  <c r="CX895" i="7"/>
  <c r="CW895" i="7"/>
  <c r="CV895" i="7"/>
  <c r="CU895" i="7"/>
  <c r="CT895" i="7"/>
  <c r="CS895" i="7"/>
  <c r="CR895" i="7"/>
  <c r="CQ895" i="7"/>
  <c r="CP895" i="7"/>
  <c r="CO895" i="7"/>
  <c r="CN895" i="7"/>
  <c r="CM895" i="7"/>
  <c r="CL895" i="7"/>
  <c r="CK895" i="7"/>
  <c r="CJ895" i="7"/>
  <c r="CI895" i="7"/>
  <c r="CH895" i="7"/>
  <c r="CG895" i="7"/>
  <c r="CF895" i="7"/>
  <c r="CE895" i="7"/>
  <c r="CD895" i="7"/>
  <c r="CC895" i="7"/>
  <c r="CB895" i="7"/>
  <c r="CA895" i="7"/>
  <c r="BZ895" i="7"/>
  <c r="BY895" i="7"/>
  <c r="BX895" i="7"/>
  <c r="BW895" i="7"/>
  <c r="BV895" i="7"/>
  <c r="BU895" i="7"/>
  <c r="DV880" i="7"/>
  <c r="DU880" i="7"/>
  <c r="DT880" i="7"/>
  <c r="DS880" i="7"/>
  <c r="DR880" i="7"/>
  <c r="DQ880" i="7"/>
  <c r="DP880" i="7"/>
  <c r="DO880" i="7"/>
  <c r="DN880" i="7"/>
  <c r="DM880" i="7"/>
  <c r="DL880" i="7"/>
  <c r="DK880" i="7"/>
  <c r="DJ880" i="7"/>
  <c r="DI880" i="7"/>
  <c r="DH880" i="7"/>
  <c r="DG880" i="7"/>
  <c r="DF880" i="7"/>
  <c r="DE880" i="7"/>
  <c r="DD880" i="7"/>
  <c r="DC880" i="7"/>
  <c r="DB880" i="7"/>
  <c r="DA880" i="7"/>
  <c r="CZ880" i="7"/>
  <c r="CY880" i="7"/>
  <c r="CX880" i="7"/>
  <c r="CW880" i="7"/>
  <c r="CV880" i="7"/>
  <c r="CU880" i="7"/>
  <c r="CT880" i="7"/>
  <c r="CS880" i="7"/>
  <c r="CR880" i="7"/>
  <c r="CQ880" i="7"/>
  <c r="CP880" i="7"/>
  <c r="CO880" i="7"/>
  <c r="CN880" i="7"/>
  <c r="CM880" i="7"/>
  <c r="CL880" i="7"/>
  <c r="CK880" i="7"/>
  <c r="CJ880" i="7"/>
  <c r="CI880" i="7"/>
  <c r="CH880" i="7"/>
  <c r="CG880" i="7"/>
  <c r="CF880" i="7"/>
  <c r="CE880" i="7"/>
  <c r="CD880" i="7"/>
  <c r="CC880" i="7"/>
  <c r="CB880" i="7"/>
  <c r="CA880" i="7"/>
  <c r="BZ880" i="7"/>
  <c r="BY880" i="7"/>
  <c r="BX880" i="7"/>
  <c r="BW880" i="7"/>
  <c r="BV880" i="7"/>
  <c r="BU880" i="7"/>
  <c r="DV874" i="7"/>
  <c r="DU874" i="7"/>
  <c r="DT874" i="7"/>
  <c r="DS874" i="7"/>
  <c r="DR874" i="7"/>
  <c r="DQ874" i="7"/>
  <c r="DP874" i="7"/>
  <c r="DO874" i="7"/>
  <c r="DN874" i="7"/>
  <c r="DM874" i="7"/>
  <c r="DL874" i="7"/>
  <c r="DK874" i="7"/>
  <c r="DJ874" i="7"/>
  <c r="DI874" i="7"/>
  <c r="DH874" i="7"/>
  <c r="DG874" i="7"/>
  <c r="DF874" i="7"/>
  <c r="DE874" i="7"/>
  <c r="DD874" i="7"/>
  <c r="DC874" i="7"/>
  <c r="DB874" i="7"/>
  <c r="DA874" i="7"/>
  <c r="CZ874" i="7"/>
  <c r="CY874" i="7"/>
  <c r="CX874" i="7"/>
  <c r="CW874" i="7"/>
  <c r="CV874" i="7"/>
  <c r="CU874" i="7"/>
  <c r="CT874" i="7"/>
  <c r="CS874" i="7"/>
  <c r="CR874" i="7"/>
  <c r="CQ874" i="7"/>
  <c r="CP874" i="7"/>
  <c r="CO874" i="7"/>
  <c r="CN874" i="7"/>
  <c r="CM874" i="7"/>
  <c r="CL874" i="7"/>
  <c r="CK874" i="7"/>
  <c r="CJ874" i="7"/>
  <c r="CI874" i="7"/>
  <c r="CH874" i="7"/>
  <c r="CG874" i="7"/>
  <c r="CF874" i="7"/>
  <c r="CE874" i="7"/>
  <c r="CD874" i="7"/>
  <c r="CC874" i="7"/>
  <c r="CB874" i="7"/>
  <c r="CA874" i="7"/>
  <c r="BZ874" i="7"/>
  <c r="BY874" i="7"/>
  <c r="BX874" i="7"/>
  <c r="BW874" i="7"/>
  <c r="BV874" i="7"/>
  <c r="BU874" i="7"/>
  <c r="DV862" i="7"/>
  <c r="DU862" i="7"/>
  <c r="DT862" i="7"/>
  <c r="DS862" i="7"/>
  <c r="DR862" i="7"/>
  <c r="DQ862" i="7"/>
  <c r="DP862" i="7"/>
  <c r="DO862" i="7"/>
  <c r="DN862" i="7"/>
  <c r="DM862" i="7"/>
  <c r="DL862" i="7"/>
  <c r="DK862" i="7"/>
  <c r="DJ862" i="7"/>
  <c r="DI862" i="7"/>
  <c r="DH862" i="7"/>
  <c r="DG862" i="7"/>
  <c r="DF862" i="7"/>
  <c r="DE862" i="7"/>
  <c r="DD862" i="7"/>
  <c r="DC862" i="7"/>
  <c r="DB862" i="7"/>
  <c r="DA862" i="7"/>
  <c r="CZ862" i="7"/>
  <c r="CY862" i="7"/>
  <c r="CX862" i="7"/>
  <c r="CW862" i="7"/>
  <c r="CV862" i="7"/>
  <c r="CU862" i="7"/>
  <c r="CT862" i="7"/>
  <c r="CS862" i="7"/>
  <c r="CR862" i="7"/>
  <c r="CQ862" i="7"/>
  <c r="CP862" i="7"/>
  <c r="CO862" i="7"/>
  <c r="CN862" i="7"/>
  <c r="CM862" i="7"/>
  <c r="CL862" i="7"/>
  <c r="CK862" i="7"/>
  <c r="CJ862" i="7"/>
  <c r="CI862" i="7"/>
  <c r="CH862" i="7"/>
  <c r="CG862" i="7"/>
  <c r="CF862" i="7"/>
  <c r="CE862" i="7"/>
  <c r="CD862" i="7"/>
  <c r="CC862" i="7"/>
  <c r="CB862" i="7"/>
  <c r="CA862" i="7"/>
  <c r="BZ862" i="7"/>
  <c r="BY862" i="7"/>
  <c r="BX862" i="7"/>
  <c r="BW862" i="7"/>
  <c r="BV862" i="7"/>
  <c r="BU862" i="7"/>
  <c r="DV855" i="7"/>
  <c r="DU855" i="7"/>
  <c r="DT855" i="7"/>
  <c r="DS855" i="7"/>
  <c r="DR855" i="7"/>
  <c r="DQ855" i="7"/>
  <c r="DP855" i="7"/>
  <c r="DO855" i="7"/>
  <c r="DN855" i="7"/>
  <c r="DM855" i="7"/>
  <c r="DL855" i="7"/>
  <c r="DK855" i="7"/>
  <c r="DJ855" i="7"/>
  <c r="DI855" i="7"/>
  <c r="DH855" i="7"/>
  <c r="DG855" i="7"/>
  <c r="DF855" i="7"/>
  <c r="DE855" i="7"/>
  <c r="DD855" i="7"/>
  <c r="DC855" i="7"/>
  <c r="DB855" i="7"/>
  <c r="DA855" i="7"/>
  <c r="CZ855" i="7"/>
  <c r="CY855" i="7"/>
  <c r="CX855" i="7"/>
  <c r="CW855" i="7"/>
  <c r="CV855" i="7"/>
  <c r="CU855" i="7"/>
  <c r="CT855" i="7"/>
  <c r="CS855" i="7"/>
  <c r="CR855" i="7"/>
  <c r="CQ855" i="7"/>
  <c r="CP855" i="7"/>
  <c r="CO855" i="7"/>
  <c r="CN855" i="7"/>
  <c r="CM855" i="7"/>
  <c r="CL855" i="7"/>
  <c r="CK855" i="7"/>
  <c r="CJ855" i="7"/>
  <c r="CI855" i="7"/>
  <c r="CH855" i="7"/>
  <c r="CG855" i="7"/>
  <c r="CF855" i="7"/>
  <c r="CE855" i="7"/>
  <c r="CD855" i="7"/>
  <c r="CC855" i="7"/>
  <c r="CB855" i="7"/>
  <c r="CA855" i="7"/>
  <c r="BZ855" i="7"/>
  <c r="BY855" i="7"/>
  <c r="BX855" i="7"/>
  <c r="BW855" i="7"/>
  <c r="BV855" i="7"/>
  <c r="BU855" i="7"/>
  <c r="DV849" i="7"/>
  <c r="DU849" i="7"/>
  <c r="DT849" i="7"/>
  <c r="DS849" i="7"/>
  <c r="DR849" i="7"/>
  <c r="DQ849" i="7"/>
  <c r="DP849" i="7"/>
  <c r="DO849" i="7"/>
  <c r="DN849" i="7"/>
  <c r="DM849" i="7"/>
  <c r="DL849" i="7"/>
  <c r="DK849" i="7"/>
  <c r="DJ849" i="7"/>
  <c r="DI849" i="7"/>
  <c r="DH849" i="7"/>
  <c r="DG849" i="7"/>
  <c r="DF849" i="7"/>
  <c r="DE849" i="7"/>
  <c r="DD849" i="7"/>
  <c r="DC849" i="7"/>
  <c r="DB849" i="7"/>
  <c r="DA849" i="7"/>
  <c r="CZ849" i="7"/>
  <c r="CY849" i="7"/>
  <c r="CX849" i="7"/>
  <c r="CW849" i="7"/>
  <c r="CV849" i="7"/>
  <c r="CU849" i="7"/>
  <c r="CT849" i="7"/>
  <c r="CS849" i="7"/>
  <c r="CR849" i="7"/>
  <c r="CQ849" i="7"/>
  <c r="CP849" i="7"/>
  <c r="CO849" i="7"/>
  <c r="CN849" i="7"/>
  <c r="CM849" i="7"/>
  <c r="CL849" i="7"/>
  <c r="CK849" i="7"/>
  <c r="CJ849" i="7"/>
  <c r="CI849" i="7"/>
  <c r="CH849" i="7"/>
  <c r="CG849" i="7"/>
  <c r="CF849" i="7"/>
  <c r="CE849" i="7"/>
  <c r="CD849" i="7"/>
  <c r="CC849" i="7"/>
  <c r="CB849" i="7"/>
  <c r="CA849" i="7"/>
  <c r="BZ849" i="7"/>
  <c r="BY849" i="7"/>
  <c r="BX849" i="7"/>
  <c r="BW849" i="7"/>
  <c r="BV849" i="7"/>
  <c r="BU849" i="7"/>
  <c r="DV841" i="7"/>
  <c r="DU841" i="7"/>
  <c r="DT841" i="7"/>
  <c r="DS841" i="7"/>
  <c r="DR841" i="7"/>
  <c r="DQ841" i="7"/>
  <c r="DP841" i="7"/>
  <c r="DO841" i="7"/>
  <c r="DN841" i="7"/>
  <c r="DM841" i="7"/>
  <c r="DL841" i="7"/>
  <c r="DK841" i="7"/>
  <c r="DJ841" i="7"/>
  <c r="DI841" i="7"/>
  <c r="DH841" i="7"/>
  <c r="DG841" i="7"/>
  <c r="DF841" i="7"/>
  <c r="DE841" i="7"/>
  <c r="DD841" i="7"/>
  <c r="DC841" i="7"/>
  <c r="DB841" i="7"/>
  <c r="DA841" i="7"/>
  <c r="CZ841" i="7"/>
  <c r="CY841" i="7"/>
  <c r="CX841" i="7"/>
  <c r="CW841" i="7"/>
  <c r="CV841" i="7"/>
  <c r="CU841" i="7"/>
  <c r="CT841" i="7"/>
  <c r="CS841" i="7"/>
  <c r="CR841" i="7"/>
  <c r="CQ841" i="7"/>
  <c r="CP841" i="7"/>
  <c r="CO841" i="7"/>
  <c r="CN841" i="7"/>
  <c r="CM841" i="7"/>
  <c r="CL841" i="7"/>
  <c r="CK841" i="7"/>
  <c r="CJ841" i="7"/>
  <c r="CI841" i="7"/>
  <c r="CH841" i="7"/>
  <c r="CG841" i="7"/>
  <c r="CF841" i="7"/>
  <c r="CE841" i="7"/>
  <c r="CD841" i="7"/>
  <c r="CC841" i="7"/>
  <c r="CB841" i="7"/>
  <c r="CA841" i="7"/>
  <c r="BZ841" i="7"/>
  <c r="BY841" i="7"/>
  <c r="BX841" i="7"/>
  <c r="BW841" i="7"/>
  <c r="BV841" i="7"/>
  <c r="BU841" i="7"/>
  <c r="DV833" i="7"/>
  <c r="DU833" i="7"/>
  <c r="DT833" i="7"/>
  <c r="DS833" i="7"/>
  <c r="DR833" i="7"/>
  <c r="DQ833" i="7"/>
  <c r="DP833" i="7"/>
  <c r="DO833" i="7"/>
  <c r="DN833" i="7"/>
  <c r="DM833" i="7"/>
  <c r="DL833" i="7"/>
  <c r="DK833" i="7"/>
  <c r="DJ833" i="7"/>
  <c r="DI833" i="7"/>
  <c r="DH833" i="7"/>
  <c r="DG833" i="7"/>
  <c r="DF833" i="7"/>
  <c r="DE833" i="7"/>
  <c r="DD833" i="7"/>
  <c r="DC833" i="7"/>
  <c r="DB833" i="7"/>
  <c r="DA833" i="7"/>
  <c r="CZ833" i="7"/>
  <c r="CY833" i="7"/>
  <c r="CX833" i="7"/>
  <c r="CW833" i="7"/>
  <c r="CV833" i="7"/>
  <c r="CU833" i="7"/>
  <c r="CT833" i="7"/>
  <c r="CS833" i="7"/>
  <c r="CR833" i="7"/>
  <c r="CQ833" i="7"/>
  <c r="CP833" i="7"/>
  <c r="CO833" i="7"/>
  <c r="CN833" i="7"/>
  <c r="CM833" i="7"/>
  <c r="CL833" i="7"/>
  <c r="CK833" i="7"/>
  <c r="CJ833" i="7"/>
  <c r="CI833" i="7"/>
  <c r="CH833" i="7"/>
  <c r="CG833" i="7"/>
  <c r="CF833" i="7"/>
  <c r="CE833" i="7"/>
  <c r="CD833" i="7"/>
  <c r="CC833" i="7"/>
  <c r="CB833" i="7"/>
  <c r="CA833" i="7"/>
  <c r="BZ833" i="7"/>
  <c r="BY833" i="7"/>
  <c r="BX833" i="7"/>
  <c r="BW833" i="7"/>
  <c r="BV833" i="7"/>
  <c r="BU833" i="7"/>
  <c r="DV827" i="7"/>
  <c r="DU827" i="7"/>
  <c r="DT827" i="7"/>
  <c r="DS827" i="7"/>
  <c r="DR827" i="7"/>
  <c r="DQ827" i="7"/>
  <c r="DP827" i="7"/>
  <c r="DO827" i="7"/>
  <c r="DN827" i="7"/>
  <c r="DM827" i="7"/>
  <c r="DL827" i="7"/>
  <c r="DK827" i="7"/>
  <c r="DJ827" i="7"/>
  <c r="DI827" i="7"/>
  <c r="DH827" i="7"/>
  <c r="DG827" i="7"/>
  <c r="DF827" i="7"/>
  <c r="DE827" i="7"/>
  <c r="DD827" i="7"/>
  <c r="DC827" i="7"/>
  <c r="DB827" i="7"/>
  <c r="DA827" i="7"/>
  <c r="CZ827" i="7"/>
  <c r="CY827" i="7"/>
  <c r="CX827" i="7"/>
  <c r="CW827" i="7"/>
  <c r="CV827" i="7"/>
  <c r="CU827" i="7"/>
  <c r="CT827" i="7"/>
  <c r="CS827" i="7"/>
  <c r="CR827" i="7"/>
  <c r="CQ827" i="7"/>
  <c r="CP827" i="7"/>
  <c r="CO827" i="7"/>
  <c r="CN827" i="7"/>
  <c r="CM827" i="7"/>
  <c r="CL827" i="7"/>
  <c r="CK827" i="7"/>
  <c r="CJ827" i="7"/>
  <c r="CI827" i="7"/>
  <c r="CH827" i="7"/>
  <c r="CG827" i="7"/>
  <c r="CF827" i="7"/>
  <c r="CE827" i="7"/>
  <c r="CD827" i="7"/>
  <c r="CC827" i="7"/>
  <c r="CB827" i="7"/>
  <c r="CA827" i="7"/>
  <c r="BZ827" i="7"/>
  <c r="BY827" i="7"/>
  <c r="BX827" i="7"/>
  <c r="BW827" i="7"/>
  <c r="BV827" i="7"/>
  <c r="BU827" i="7"/>
  <c r="DV821" i="7"/>
  <c r="DU821" i="7"/>
  <c r="DT821" i="7"/>
  <c r="DS821" i="7"/>
  <c r="DR821" i="7"/>
  <c r="DQ821" i="7"/>
  <c r="DP821" i="7"/>
  <c r="DO821" i="7"/>
  <c r="DN821" i="7"/>
  <c r="DM821" i="7"/>
  <c r="DL821" i="7"/>
  <c r="DK821" i="7"/>
  <c r="DJ821" i="7"/>
  <c r="DI821" i="7"/>
  <c r="DH821" i="7"/>
  <c r="DG821" i="7"/>
  <c r="DF821" i="7"/>
  <c r="DE821" i="7"/>
  <c r="DD821" i="7"/>
  <c r="DC821" i="7"/>
  <c r="DB821" i="7"/>
  <c r="DA821" i="7"/>
  <c r="CZ821" i="7"/>
  <c r="CY821" i="7"/>
  <c r="CX821" i="7"/>
  <c r="CW821" i="7"/>
  <c r="CV821" i="7"/>
  <c r="CU821" i="7"/>
  <c r="CT821" i="7"/>
  <c r="CS821" i="7"/>
  <c r="CR821" i="7"/>
  <c r="CQ821" i="7"/>
  <c r="CP821" i="7"/>
  <c r="CO821" i="7"/>
  <c r="CN821" i="7"/>
  <c r="CM821" i="7"/>
  <c r="CL821" i="7"/>
  <c r="CK821" i="7"/>
  <c r="CJ821" i="7"/>
  <c r="CI821" i="7"/>
  <c r="CH821" i="7"/>
  <c r="CG821" i="7"/>
  <c r="CF821" i="7"/>
  <c r="CE821" i="7"/>
  <c r="CD821" i="7"/>
  <c r="CC821" i="7"/>
  <c r="CB821" i="7"/>
  <c r="CA821" i="7"/>
  <c r="BZ821" i="7"/>
  <c r="BY821" i="7"/>
  <c r="BX821" i="7"/>
  <c r="BW821" i="7"/>
  <c r="BV821" i="7"/>
  <c r="BU821" i="7"/>
  <c r="DV817" i="7"/>
  <c r="DU817" i="7"/>
  <c r="DT817" i="7"/>
  <c r="DS817" i="7"/>
  <c r="DR817" i="7"/>
  <c r="DQ817" i="7"/>
  <c r="DP817" i="7"/>
  <c r="DO817" i="7"/>
  <c r="DN817" i="7"/>
  <c r="DM817" i="7"/>
  <c r="DL817" i="7"/>
  <c r="DK817" i="7"/>
  <c r="DJ817" i="7"/>
  <c r="DI817" i="7"/>
  <c r="DH817" i="7"/>
  <c r="DG817" i="7"/>
  <c r="DF817" i="7"/>
  <c r="DE817" i="7"/>
  <c r="DD817" i="7"/>
  <c r="DC817" i="7"/>
  <c r="DB817" i="7"/>
  <c r="DA817" i="7"/>
  <c r="CZ817" i="7"/>
  <c r="CY817" i="7"/>
  <c r="CX817" i="7"/>
  <c r="CW817" i="7"/>
  <c r="CV817" i="7"/>
  <c r="CU817" i="7"/>
  <c r="CT817" i="7"/>
  <c r="CS817" i="7"/>
  <c r="CR817" i="7"/>
  <c r="CQ817" i="7"/>
  <c r="CP817" i="7"/>
  <c r="CO817" i="7"/>
  <c r="CN817" i="7"/>
  <c r="CM817" i="7"/>
  <c r="CL817" i="7"/>
  <c r="CK817" i="7"/>
  <c r="CJ817" i="7"/>
  <c r="CI817" i="7"/>
  <c r="CH817" i="7"/>
  <c r="CG817" i="7"/>
  <c r="CF817" i="7"/>
  <c r="CE817" i="7"/>
  <c r="CD817" i="7"/>
  <c r="CC817" i="7"/>
  <c r="CB817" i="7"/>
  <c r="CA817" i="7"/>
  <c r="BZ817" i="7"/>
  <c r="BY817" i="7"/>
  <c r="BX817" i="7"/>
  <c r="BW817" i="7"/>
  <c r="BV817" i="7"/>
  <c r="BU817" i="7"/>
  <c r="DV811" i="7"/>
  <c r="DU811" i="7"/>
  <c r="DT811" i="7"/>
  <c r="DS811" i="7"/>
  <c r="DR811" i="7"/>
  <c r="DQ811" i="7"/>
  <c r="DP811" i="7"/>
  <c r="DO811" i="7"/>
  <c r="DN811" i="7"/>
  <c r="DM811" i="7"/>
  <c r="DL811" i="7"/>
  <c r="DK811" i="7"/>
  <c r="DJ811" i="7"/>
  <c r="DI811" i="7"/>
  <c r="DH811" i="7"/>
  <c r="DG811" i="7"/>
  <c r="DF811" i="7"/>
  <c r="DE811" i="7"/>
  <c r="DD811" i="7"/>
  <c r="DC811" i="7"/>
  <c r="DB811" i="7"/>
  <c r="DA811" i="7"/>
  <c r="CZ811" i="7"/>
  <c r="CY811" i="7"/>
  <c r="CX811" i="7"/>
  <c r="CW811" i="7"/>
  <c r="CV811" i="7"/>
  <c r="CU811" i="7"/>
  <c r="CT811" i="7"/>
  <c r="CS811" i="7"/>
  <c r="CR811" i="7"/>
  <c r="CQ811" i="7"/>
  <c r="CP811" i="7"/>
  <c r="CO811" i="7"/>
  <c r="CN811" i="7"/>
  <c r="CM811" i="7"/>
  <c r="CL811" i="7"/>
  <c r="CK811" i="7"/>
  <c r="CJ811" i="7"/>
  <c r="CI811" i="7"/>
  <c r="CH811" i="7"/>
  <c r="CG811" i="7"/>
  <c r="CF811" i="7"/>
  <c r="CE811" i="7"/>
  <c r="CD811" i="7"/>
  <c r="CC811" i="7"/>
  <c r="CB811" i="7"/>
  <c r="CA811" i="7"/>
  <c r="BZ811" i="7"/>
  <c r="BY811" i="7"/>
  <c r="BX811" i="7"/>
  <c r="BW811" i="7"/>
  <c r="BV811" i="7"/>
  <c r="BU811" i="7"/>
  <c r="DV805" i="7"/>
  <c r="DU805" i="7"/>
  <c r="DT805" i="7"/>
  <c r="DS805" i="7"/>
  <c r="DR805" i="7"/>
  <c r="DQ805" i="7"/>
  <c r="DP805" i="7"/>
  <c r="DO805" i="7"/>
  <c r="DN805" i="7"/>
  <c r="DM805" i="7"/>
  <c r="DL805" i="7"/>
  <c r="DK805" i="7"/>
  <c r="DJ805" i="7"/>
  <c r="DI805" i="7"/>
  <c r="DH805" i="7"/>
  <c r="DG805" i="7"/>
  <c r="DF805" i="7"/>
  <c r="DE805" i="7"/>
  <c r="DD805" i="7"/>
  <c r="DC805" i="7"/>
  <c r="DB805" i="7"/>
  <c r="DA805" i="7"/>
  <c r="CZ805" i="7"/>
  <c r="CY805" i="7"/>
  <c r="CX805" i="7"/>
  <c r="CW805" i="7"/>
  <c r="CV805" i="7"/>
  <c r="CU805" i="7"/>
  <c r="CT805" i="7"/>
  <c r="CS805" i="7"/>
  <c r="CR805" i="7"/>
  <c r="CQ805" i="7"/>
  <c r="CP805" i="7"/>
  <c r="CO805" i="7"/>
  <c r="CN805" i="7"/>
  <c r="CM805" i="7"/>
  <c r="CL805" i="7"/>
  <c r="CK805" i="7"/>
  <c r="CJ805" i="7"/>
  <c r="CI805" i="7"/>
  <c r="CH805" i="7"/>
  <c r="CG805" i="7"/>
  <c r="CF805" i="7"/>
  <c r="CE805" i="7"/>
  <c r="CD805" i="7"/>
  <c r="CC805" i="7"/>
  <c r="CB805" i="7"/>
  <c r="CA805" i="7"/>
  <c r="BZ805" i="7"/>
  <c r="BY805" i="7"/>
  <c r="BX805" i="7"/>
  <c r="BW805" i="7"/>
  <c r="BV805" i="7"/>
  <c r="BU805" i="7"/>
  <c r="DV799" i="7"/>
  <c r="DU799" i="7"/>
  <c r="DT799" i="7"/>
  <c r="DS799" i="7"/>
  <c r="DR799" i="7"/>
  <c r="DQ799" i="7"/>
  <c r="DP799" i="7"/>
  <c r="DO799" i="7"/>
  <c r="DN799" i="7"/>
  <c r="DM799" i="7"/>
  <c r="DL799" i="7"/>
  <c r="DK799" i="7"/>
  <c r="DJ799" i="7"/>
  <c r="DI799" i="7"/>
  <c r="DH799" i="7"/>
  <c r="DG799" i="7"/>
  <c r="DF799" i="7"/>
  <c r="DE799" i="7"/>
  <c r="DD799" i="7"/>
  <c r="DC799" i="7"/>
  <c r="DB799" i="7"/>
  <c r="DA799" i="7"/>
  <c r="CZ799" i="7"/>
  <c r="CY799" i="7"/>
  <c r="CX799" i="7"/>
  <c r="CW799" i="7"/>
  <c r="CV799" i="7"/>
  <c r="CU799" i="7"/>
  <c r="CT799" i="7"/>
  <c r="CS799" i="7"/>
  <c r="CR799" i="7"/>
  <c r="CQ799" i="7"/>
  <c r="CP799" i="7"/>
  <c r="CO799" i="7"/>
  <c r="CN799" i="7"/>
  <c r="CM799" i="7"/>
  <c r="CL799" i="7"/>
  <c r="CK799" i="7"/>
  <c r="CJ799" i="7"/>
  <c r="CI799" i="7"/>
  <c r="CH799" i="7"/>
  <c r="CG799" i="7"/>
  <c r="CF799" i="7"/>
  <c r="CE799" i="7"/>
  <c r="CD799" i="7"/>
  <c r="CC799" i="7"/>
  <c r="CB799" i="7"/>
  <c r="CA799" i="7"/>
  <c r="BZ799" i="7"/>
  <c r="BY799" i="7"/>
  <c r="BX799" i="7"/>
  <c r="BW799" i="7"/>
  <c r="BV799" i="7"/>
  <c r="BU799" i="7"/>
  <c r="DV793" i="7"/>
  <c r="DU793" i="7"/>
  <c r="DT793" i="7"/>
  <c r="DS793" i="7"/>
  <c r="DR793" i="7"/>
  <c r="DQ793" i="7"/>
  <c r="DP793" i="7"/>
  <c r="DO793" i="7"/>
  <c r="DN793" i="7"/>
  <c r="DM793" i="7"/>
  <c r="DL793" i="7"/>
  <c r="DK793" i="7"/>
  <c r="DJ793" i="7"/>
  <c r="DI793" i="7"/>
  <c r="DH793" i="7"/>
  <c r="DG793" i="7"/>
  <c r="DF793" i="7"/>
  <c r="DE793" i="7"/>
  <c r="DD793" i="7"/>
  <c r="DC793" i="7"/>
  <c r="DB793" i="7"/>
  <c r="DA793" i="7"/>
  <c r="CZ793" i="7"/>
  <c r="CY793" i="7"/>
  <c r="CX793" i="7"/>
  <c r="CW793" i="7"/>
  <c r="CV793" i="7"/>
  <c r="CU793" i="7"/>
  <c r="CT793" i="7"/>
  <c r="CS793" i="7"/>
  <c r="CR793" i="7"/>
  <c r="CQ793" i="7"/>
  <c r="CP793" i="7"/>
  <c r="CO793" i="7"/>
  <c r="CN793" i="7"/>
  <c r="CM793" i="7"/>
  <c r="CL793" i="7"/>
  <c r="CK793" i="7"/>
  <c r="CJ793" i="7"/>
  <c r="CI793" i="7"/>
  <c r="CH793" i="7"/>
  <c r="CG793" i="7"/>
  <c r="CF793" i="7"/>
  <c r="CE793" i="7"/>
  <c r="CD793" i="7"/>
  <c r="CC793" i="7"/>
  <c r="CB793" i="7"/>
  <c r="CA793" i="7"/>
  <c r="BZ793" i="7"/>
  <c r="BY793" i="7"/>
  <c r="BX793" i="7"/>
  <c r="BW793" i="7"/>
  <c r="BV793" i="7"/>
  <c r="BU793" i="7"/>
  <c r="DV787" i="7"/>
  <c r="DU787" i="7"/>
  <c r="DT787" i="7"/>
  <c r="DS787" i="7"/>
  <c r="DR787" i="7"/>
  <c r="DQ787" i="7"/>
  <c r="DP787" i="7"/>
  <c r="DO787" i="7"/>
  <c r="DN787" i="7"/>
  <c r="DM787" i="7"/>
  <c r="DL787" i="7"/>
  <c r="DK787" i="7"/>
  <c r="DJ787" i="7"/>
  <c r="DI787" i="7"/>
  <c r="DH787" i="7"/>
  <c r="DG787" i="7"/>
  <c r="DF787" i="7"/>
  <c r="DE787" i="7"/>
  <c r="DD787" i="7"/>
  <c r="DC787" i="7"/>
  <c r="DB787" i="7"/>
  <c r="DA787" i="7"/>
  <c r="CZ787" i="7"/>
  <c r="CY787" i="7"/>
  <c r="CX787" i="7"/>
  <c r="CW787" i="7"/>
  <c r="CV787" i="7"/>
  <c r="CU787" i="7"/>
  <c r="CT787" i="7"/>
  <c r="CS787" i="7"/>
  <c r="CR787" i="7"/>
  <c r="CQ787" i="7"/>
  <c r="CP787" i="7"/>
  <c r="CO787" i="7"/>
  <c r="CN787" i="7"/>
  <c r="CM787" i="7"/>
  <c r="CL787" i="7"/>
  <c r="CK787" i="7"/>
  <c r="CJ787" i="7"/>
  <c r="CI787" i="7"/>
  <c r="CH787" i="7"/>
  <c r="CG787" i="7"/>
  <c r="CF787" i="7"/>
  <c r="CE787" i="7"/>
  <c r="CD787" i="7"/>
  <c r="CC787" i="7"/>
  <c r="CB787" i="7"/>
  <c r="CA787" i="7"/>
  <c r="BZ787" i="7"/>
  <c r="BY787" i="7"/>
  <c r="BX787" i="7"/>
  <c r="BW787" i="7"/>
  <c r="BV787" i="7"/>
  <c r="BU787" i="7"/>
  <c r="DV781" i="7"/>
  <c r="DU781" i="7"/>
  <c r="DT781" i="7"/>
  <c r="DS781" i="7"/>
  <c r="DR781" i="7"/>
  <c r="DQ781" i="7"/>
  <c r="DP781" i="7"/>
  <c r="DO781" i="7"/>
  <c r="DN781" i="7"/>
  <c r="DM781" i="7"/>
  <c r="DL781" i="7"/>
  <c r="DK781" i="7"/>
  <c r="DJ781" i="7"/>
  <c r="DI781" i="7"/>
  <c r="DH781" i="7"/>
  <c r="DG781" i="7"/>
  <c r="DF781" i="7"/>
  <c r="DE781" i="7"/>
  <c r="DD781" i="7"/>
  <c r="DC781" i="7"/>
  <c r="DB781" i="7"/>
  <c r="DA781" i="7"/>
  <c r="CZ781" i="7"/>
  <c r="CY781" i="7"/>
  <c r="CX781" i="7"/>
  <c r="CW781" i="7"/>
  <c r="CV781" i="7"/>
  <c r="CU781" i="7"/>
  <c r="CT781" i="7"/>
  <c r="CS781" i="7"/>
  <c r="CR781" i="7"/>
  <c r="CQ781" i="7"/>
  <c r="CP781" i="7"/>
  <c r="CO781" i="7"/>
  <c r="CN781" i="7"/>
  <c r="CM781" i="7"/>
  <c r="CL781" i="7"/>
  <c r="CK781" i="7"/>
  <c r="CJ781" i="7"/>
  <c r="CI781" i="7"/>
  <c r="CH781" i="7"/>
  <c r="CG781" i="7"/>
  <c r="CF781" i="7"/>
  <c r="CE781" i="7"/>
  <c r="CD781" i="7"/>
  <c r="CC781" i="7"/>
  <c r="CB781" i="7"/>
  <c r="CA781" i="7"/>
  <c r="BZ781" i="7"/>
  <c r="BY781" i="7"/>
  <c r="BX781" i="7"/>
  <c r="BW781" i="7"/>
  <c r="BV781" i="7"/>
  <c r="BU781" i="7"/>
  <c r="DV775" i="7"/>
  <c r="DU775" i="7"/>
  <c r="DT775" i="7"/>
  <c r="DS775" i="7"/>
  <c r="DR775" i="7"/>
  <c r="DQ775" i="7"/>
  <c r="DP775" i="7"/>
  <c r="DO775" i="7"/>
  <c r="DN775" i="7"/>
  <c r="DM775" i="7"/>
  <c r="DL775" i="7"/>
  <c r="DK775" i="7"/>
  <c r="DJ775" i="7"/>
  <c r="DI775" i="7"/>
  <c r="DH775" i="7"/>
  <c r="DG775" i="7"/>
  <c r="DF775" i="7"/>
  <c r="DE775" i="7"/>
  <c r="DD775" i="7"/>
  <c r="DC775" i="7"/>
  <c r="DB775" i="7"/>
  <c r="DA775" i="7"/>
  <c r="CZ775" i="7"/>
  <c r="CY775" i="7"/>
  <c r="CX775" i="7"/>
  <c r="CW775" i="7"/>
  <c r="CV775" i="7"/>
  <c r="CU775" i="7"/>
  <c r="CT775" i="7"/>
  <c r="CS775" i="7"/>
  <c r="CR775" i="7"/>
  <c r="CQ775" i="7"/>
  <c r="CP775" i="7"/>
  <c r="CO775" i="7"/>
  <c r="CN775" i="7"/>
  <c r="CM775" i="7"/>
  <c r="CL775" i="7"/>
  <c r="CK775" i="7"/>
  <c r="CJ775" i="7"/>
  <c r="CI775" i="7"/>
  <c r="CH775" i="7"/>
  <c r="CG775" i="7"/>
  <c r="CF775" i="7"/>
  <c r="CE775" i="7"/>
  <c r="CD775" i="7"/>
  <c r="CC775" i="7"/>
  <c r="CB775" i="7"/>
  <c r="CA775" i="7"/>
  <c r="BZ775" i="7"/>
  <c r="BY775" i="7"/>
  <c r="BX775" i="7"/>
  <c r="BW775" i="7"/>
  <c r="BV775" i="7"/>
  <c r="BU775" i="7"/>
  <c r="DV769" i="7"/>
  <c r="DU769" i="7"/>
  <c r="DT769" i="7"/>
  <c r="DS769" i="7"/>
  <c r="DR769" i="7"/>
  <c r="DQ769" i="7"/>
  <c r="DP769" i="7"/>
  <c r="DO769" i="7"/>
  <c r="DN769" i="7"/>
  <c r="DM769" i="7"/>
  <c r="DL769" i="7"/>
  <c r="DK769" i="7"/>
  <c r="DJ769" i="7"/>
  <c r="DI769" i="7"/>
  <c r="DH769" i="7"/>
  <c r="DG769" i="7"/>
  <c r="DF769" i="7"/>
  <c r="DE769" i="7"/>
  <c r="DD769" i="7"/>
  <c r="DC769" i="7"/>
  <c r="DB769" i="7"/>
  <c r="DA769" i="7"/>
  <c r="CZ769" i="7"/>
  <c r="CY769" i="7"/>
  <c r="CX769" i="7"/>
  <c r="CW769" i="7"/>
  <c r="CV769" i="7"/>
  <c r="CU769" i="7"/>
  <c r="CT769" i="7"/>
  <c r="CS769" i="7"/>
  <c r="CR769" i="7"/>
  <c r="CQ769" i="7"/>
  <c r="CP769" i="7"/>
  <c r="CO769" i="7"/>
  <c r="CN769" i="7"/>
  <c r="CM769" i="7"/>
  <c r="CL769" i="7"/>
  <c r="CK769" i="7"/>
  <c r="CJ769" i="7"/>
  <c r="CI769" i="7"/>
  <c r="CH769" i="7"/>
  <c r="CG769" i="7"/>
  <c r="CF769" i="7"/>
  <c r="CE769" i="7"/>
  <c r="CD769" i="7"/>
  <c r="CC769" i="7"/>
  <c r="CB769" i="7"/>
  <c r="CA769" i="7"/>
  <c r="BZ769" i="7"/>
  <c r="BY769" i="7"/>
  <c r="BX769" i="7"/>
  <c r="BW769" i="7"/>
  <c r="BV769" i="7"/>
  <c r="BU769" i="7"/>
  <c r="DV763" i="7"/>
  <c r="DU763" i="7"/>
  <c r="DT763" i="7"/>
  <c r="DS763" i="7"/>
  <c r="DR763" i="7"/>
  <c r="DQ763" i="7"/>
  <c r="DP763" i="7"/>
  <c r="DO763" i="7"/>
  <c r="DN763" i="7"/>
  <c r="DM763" i="7"/>
  <c r="DL763" i="7"/>
  <c r="DK763" i="7"/>
  <c r="DJ763" i="7"/>
  <c r="DI763" i="7"/>
  <c r="DH763" i="7"/>
  <c r="DG763" i="7"/>
  <c r="DF763" i="7"/>
  <c r="DE763" i="7"/>
  <c r="DD763" i="7"/>
  <c r="DC763" i="7"/>
  <c r="DB763" i="7"/>
  <c r="DA763" i="7"/>
  <c r="CZ763" i="7"/>
  <c r="CY763" i="7"/>
  <c r="CX763" i="7"/>
  <c r="CW763" i="7"/>
  <c r="CV763" i="7"/>
  <c r="CU763" i="7"/>
  <c r="CT763" i="7"/>
  <c r="CS763" i="7"/>
  <c r="CR763" i="7"/>
  <c r="CQ763" i="7"/>
  <c r="CP763" i="7"/>
  <c r="CO763" i="7"/>
  <c r="CN763" i="7"/>
  <c r="CM763" i="7"/>
  <c r="CL763" i="7"/>
  <c r="CK763" i="7"/>
  <c r="CJ763" i="7"/>
  <c r="CI763" i="7"/>
  <c r="CH763" i="7"/>
  <c r="CG763" i="7"/>
  <c r="CF763" i="7"/>
  <c r="CE763" i="7"/>
  <c r="CD763" i="7"/>
  <c r="CC763" i="7"/>
  <c r="CB763" i="7"/>
  <c r="CA763" i="7"/>
  <c r="BZ763" i="7"/>
  <c r="BY763" i="7"/>
  <c r="BX763" i="7"/>
  <c r="BW763" i="7"/>
  <c r="BV763" i="7"/>
  <c r="BU763" i="7"/>
  <c r="DV757" i="7"/>
  <c r="DU757" i="7"/>
  <c r="DT757" i="7"/>
  <c r="DS757" i="7"/>
  <c r="DR757" i="7"/>
  <c r="DQ757" i="7"/>
  <c r="DP757" i="7"/>
  <c r="DO757" i="7"/>
  <c r="DN757" i="7"/>
  <c r="DM757" i="7"/>
  <c r="DL757" i="7"/>
  <c r="DK757" i="7"/>
  <c r="DJ757" i="7"/>
  <c r="DI757" i="7"/>
  <c r="DH757" i="7"/>
  <c r="DG757" i="7"/>
  <c r="DF757" i="7"/>
  <c r="DE757" i="7"/>
  <c r="DD757" i="7"/>
  <c r="DC757" i="7"/>
  <c r="DB757" i="7"/>
  <c r="DA757" i="7"/>
  <c r="CZ757" i="7"/>
  <c r="CY757" i="7"/>
  <c r="CX757" i="7"/>
  <c r="CW757" i="7"/>
  <c r="CV757" i="7"/>
  <c r="CU757" i="7"/>
  <c r="CT757" i="7"/>
  <c r="CS757" i="7"/>
  <c r="CR757" i="7"/>
  <c r="CQ757" i="7"/>
  <c r="CP757" i="7"/>
  <c r="CO757" i="7"/>
  <c r="CN757" i="7"/>
  <c r="CM757" i="7"/>
  <c r="CL757" i="7"/>
  <c r="CK757" i="7"/>
  <c r="CJ757" i="7"/>
  <c r="CI757" i="7"/>
  <c r="CH757" i="7"/>
  <c r="CG757" i="7"/>
  <c r="CF757" i="7"/>
  <c r="CE757" i="7"/>
  <c r="CD757" i="7"/>
  <c r="CC757" i="7"/>
  <c r="CB757" i="7"/>
  <c r="CA757" i="7"/>
  <c r="BZ757" i="7"/>
  <c r="BY757" i="7"/>
  <c r="BX757" i="7"/>
  <c r="BW757" i="7"/>
  <c r="BV757" i="7"/>
  <c r="BU757" i="7"/>
  <c r="DV751" i="7"/>
  <c r="DU751" i="7"/>
  <c r="DT751" i="7"/>
  <c r="DS751" i="7"/>
  <c r="DR751" i="7"/>
  <c r="DQ751" i="7"/>
  <c r="DP751" i="7"/>
  <c r="DO751" i="7"/>
  <c r="DN751" i="7"/>
  <c r="DM751" i="7"/>
  <c r="DL751" i="7"/>
  <c r="DK751" i="7"/>
  <c r="DJ751" i="7"/>
  <c r="DI751" i="7"/>
  <c r="DH751" i="7"/>
  <c r="DG751" i="7"/>
  <c r="DF751" i="7"/>
  <c r="DE751" i="7"/>
  <c r="DD751" i="7"/>
  <c r="DC751" i="7"/>
  <c r="DB751" i="7"/>
  <c r="DA751" i="7"/>
  <c r="CZ751" i="7"/>
  <c r="CY751" i="7"/>
  <c r="CX751" i="7"/>
  <c r="CW751" i="7"/>
  <c r="CV751" i="7"/>
  <c r="CU751" i="7"/>
  <c r="CT751" i="7"/>
  <c r="CS751" i="7"/>
  <c r="CR751" i="7"/>
  <c r="CQ751" i="7"/>
  <c r="CP751" i="7"/>
  <c r="CO751" i="7"/>
  <c r="CN751" i="7"/>
  <c r="CM751" i="7"/>
  <c r="CL751" i="7"/>
  <c r="CK751" i="7"/>
  <c r="CJ751" i="7"/>
  <c r="CI751" i="7"/>
  <c r="CH751" i="7"/>
  <c r="CG751" i="7"/>
  <c r="CF751" i="7"/>
  <c r="CE751" i="7"/>
  <c r="CD751" i="7"/>
  <c r="CC751" i="7"/>
  <c r="CB751" i="7"/>
  <c r="CA751" i="7"/>
  <c r="BZ751" i="7"/>
  <c r="BY751" i="7"/>
  <c r="BX751" i="7"/>
  <c r="BW751" i="7"/>
  <c r="BV751" i="7"/>
  <c r="BU751" i="7"/>
  <c r="DV745" i="7"/>
  <c r="DU745" i="7"/>
  <c r="DT745" i="7"/>
  <c r="DS745" i="7"/>
  <c r="DR745" i="7"/>
  <c r="DQ745" i="7"/>
  <c r="DP745" i="7"/>
  <c r="DO745" i="7"/>
  <c r="DN745" i="7"/>
  <c r="DM745" i="7"/>
  <c r="DL745" i="7"/>
  <c r="DK745" i="7"/>
  <c r="DJ745" i="7"/>
  <c r="DI745" i="7"/>
  <c r="DH745" i="7"/>
  <c r="DG745" i="7"/>
  <c r="DF745" i="7"/>
  <c r="DE745" i="7"/>
  <c r="DD745" i="7"/>
  <c r="DC745" i="7"/>
  <c r="DB745" i="7"/>
  <c r="DA745" i="7"/>
  <c r="CZ745" i="7"/>
  <c r="CY745" i="7"/>
  <c r="CX745" i="7"/>
  <c r="CW745" i="7"/>
  <c r="CV745" i="7"/>
  <c r="CU745" i="7"/>
  <c r="CT745" i="7"/>
  <c r="CS745" i="7"/>
  <c r="CR745" i="7"/>
  <c r="CQ745" i="7"/>
  <c r="CP745" i="7"/>
  <c r="CO745" i="7"/>
  <c r="CN745" i="7"/>
  <c r="CM745" i="7"/>
  <c r="CL745" i="7"/>
  <c r="CK745" i="7"/>
  <c r="CJ745" i="7"/>
  <c r="CI745" i="7"/>
  <c r="CH745" i="7"/>
  <c r="CG745" i="7"/>
  <c r="CF745" i="7"/>
  <c r="CE745" i="7"/>
  <c r="CD745" i="7"/>
  <c r="CC745" i="7"/>
  <c r="CB745" i="7"/>
  <c r="CA745" i="7"/>
  <c r="BZ745" i="7"/>
  <c r="BY745" i="7"/>
  <c r="BX745" i="7"/>
  <c r="BW745" i="7"/>
  <c r="BV745" i="7"/>
  <c r="BU745" i="7"/>
  <c r="DV740" i="7"/>
  <c r="DU740" i="7"/>
  <c r="DT740" i="7"/>
  <c r="DS740" i="7"/>
  <c r="DR740" i="7"/>
  <c r="DQ740" i="7"/>
  <c r="DP740" i="7"/>
  <c r="DO740" i="7"/>
  <c r="DN740" i="7"/>
  <c r="DM740" i="7"/>
  <c r="DL740" i="7"/>
  <c r="DK740" i="7"/>
  <c r="DJ740" i="7"/>
  <c r="DI740" i="7"/>
  <c r="DH740" i="7"/>
  <c r="DG740" i="7"/>
  <c r="DF740" i="7"/>
  <c r="DE740" i="7"/>
  <c r="DD740" i="7"/>
  <c r="DC740" i="7"/>
  <c r="DB740" i="7"/>
  <c r="DA740" i="7"/>
  <c r="CZ740" i="7"/>
  <c r="CY740" i="7"/>
  <c r="CX740" i="7"/>
  <c r="CW740" i="7"/>
  <c r="CV740" i="7"/>
  <c r="CU740" i="7"/>
  <c r="CT740" i="7"/>
  <c r="CS740" i="7"/>
  <c r="CR740" i="7"/>
  <c r="CQ740" i="7"/>
  <c r="CP740" i="7"/>
  <c r="CO740" i="7"/>
  <c r="CN740" i="7"/>
  <c r="CM740" i="7"/>
  <c r="CL740" i="7"/>
  <c r="CK740" i="7"/>
  <c r="CJ740" i="7"/>
  <c r="CI740" i="7"/>
  <c r="CH740" i="7"/>
  <c r="CG740" i="7"/>
  <c r="CF740" i="7"/>
  <c r="CE740" i="7"/>
  <c r="CD740" i="7"/>
  <c r="CC740" i="7"/>
  <c r="CB740" i="7"/>
  <c r="CA740" i="7"/>
  <c r="BZ740" i="7"/>
  <c r="BY740" i="7"/>
  <c r="BX740" i="7"/>
  <c r="BW740" i="7"/>
  <c r="BV740" i="7"/>
  <c r="BU740" i="7"/>
  <c r="DV734" i="7"/>
  <c r="DU734" i="7"/>
  <c r="DT734" i="7"/>
  <c r="DS734" i="7"/>
  <c r="DR734" i="7"/>
  <c r="DQ734" i="7"/>
  <c r="DP734" i="7"/>
  <c r="DO734" i="7"/>
  <c r="DN734" i="7"/>
  <c r="DM734" i="7"/>
  <c r="DL734" i="7"/>
  <c r="DK734" i="7"/>
  <c r="DJ734" i="7"/>
  <c r="DI734" i="7"/>
  <c r="DH734" i="7"/>
  <c r="DG734" i="7"/>
  <c r="DF734" i="7"/>
  <c r="DE734" i="7"/>
  <c r="DD734" i="7"/>
  <c r="DC734" i="7"/>
  <c r="DB734" i="7"/>
  <c r="DA734" i="7"/>
  <c r="CZ734" i="7"/>
  <c r="CY734" i="7"/>
  <c r="CX734" i="7"/>
  <c r="CW734" i="7"/>
  <c r="CV734" i="7"/>
  <c r="CU734" i="7"/>
  <c r="CT734" i="7"/>
  <c r="CS734" i="7"/>
  <c r="CR734" i="7"/>
  <c r="CQ734" i="7"/>
  <c r="CP734" i="7"/>
  <c r="CO734" i="7"/>
  <c r="CN734" i="7"/>
  <c r="CM734" i="7"/>
  <c r="CL734" i="7"/>
  <c r="CK734" i="7"/>
  <c r="CJ734" i="7"/>
  <c r="CI734" i="7"/>
  <c r="CH734" i="7"/>
  <c r="CG734" i="7"/>
  <c r="CF734" i="7"/>
  <c r="CE734" i="7"/>
  <c r="CD734" i="7"/>
  <c r="CC734" i="7"/>
  <c r="CB734" i="7"/>
  <c r="CA734" i="7"/>
  <c r="BZ734" i="7"/>
  <c r="BY734" i="7"/>
  <c r="BX734" i="7"/>
  <c r="BW734" i="7"/>
  <c r="BV734" i="7"/>
  <c r="BU734" i="7"/>
  <c r="DV727" i="7"/>
  <c r="DU727" i="7"/>
  <c r="DT727" i="7"/>
  <c r="DS727" i="7"/>
  <c r="DR727" i="7"/>
  <c r="DQ727" i="7"/>
  <c r="DP727" i="7"/>
  <c r="DO727" i="7"/>
  <c r="DN727" i="7"/>
  <c r="DM727" i="7"/>
  <c r="DL727" i="7"/>
  <c r="DK727" i="7"/>
  <c r="DJ727" i="7"/>
  <c r="DI727" i="7"/>
  <c r="DH727" i="7"/>
  <c r="DG727" i="7"/>
  <c r="DF727" i="7"/>
  <c r="DE727" i="7"/>
  <c r="DD727" i="7"/>
  <c r="DC727" i="7"/>
  <c r="DB727" i="7"/>
  <c r="DA727" i="7"/>
  <c r="CZ727" i="7"/>
  <c r="CY727" i="7"/>
  <c r="CX727" i="7"/>
  <c r="CW727" i="7"/>
  <c r="CV727" i="7"/>
  <c r="CU727" i="7"/>
  <c r="CT727" i="7"/>
  <c r="CS727" i="7"/>
  <c r="CR727" i="7"/>
  <c r="CQ727" i="7"/>
  <c r="CP727" i="7"/>
  <c r="CO727" i="7"/>
  <c r="CN727" i="7"/>
  <c r="CM727" i="7"/>
  <c r="CL727" i="7"/>
  <c r="CK727" i="7"/>
  <c r="CJ727" i="7"/>
  <c r="CI727" i="7"/>
  <c r="CH727" i="7"/>
  <c r="CG727" i="7"/>
  <c r="CF727" i="7"/>
  <c r="CE727" i="7"/>
  <c r="CD727" i="7"/>
  <c r="CC727" i="7"/>
  <c r="CB727" i="7"/>
  <c r="CA727" i="7"/>
  <c r="BZ727" i="7"/>
  <c r="BY727" i="7"/>
  <c r="BX727" i="7"/>
  <c r="BW727" i="7"/>
  <c r="BV727" i="7"/>
  <c r="BU727" i="7"/>
  <c r="DV722" i="7"/>
  <c r="DU722" i="7"/>
  <c r="DT722" i="7"/>
  <c r="DS722" i="7"/>
  <c r="DR722" i="7"/>
  <c r="DQ722" i="7"/>
  <c r="DP722" i="7"/>
  <c r="DO722" i="7"/>
  <c r="DN722" i="7"/>
  <c r="DM722" i="7"/>
  <c r="DL722" i="7"/>
  <c r="DK722" i="7"/>
  <c r="DJ722" i="7"/>
  <c r="DI722" i="7"/>
  <c r="DH722" i="7"/>
  <c r="DG722" i="7"/>
  <c r="DF722" i="7"/>
  <c r="DE722" i="7"/>
  <c r="DD722" i="7"/>
  <c r="DC722" i="7"/>
  <c r="DB722" i="7"/>
  <c r="DA722" i="7"/>
  <c r="CZ722" i="7"/>
  <c r="CY722" i="7"/>
  <c r="CX722" i="7"/>
  <c r="CW722" i="7"/>
  <c r="CV722" i="7"/>
  <c r="CU722" i="7"/>
  <c r="CT722" i="7"/>
  <c r="CS722" i="7"/>
  <c r="CR722" i="7"/>
  <c r="CQ722" i="7"/>
  <c r="CP722" i="7"/>
  <c r="CO722" i="7"/>
  <c r="CN722" i="7"/>
  <c r="CM722" i="7"/>
  <c r="CL722" i="7"/>
  <c r="CK722" i="7"/>
  <c r="CJ722" i="7"/>
  <c r="CI722" i="7"/>
  <c r="CH722" i="7"/>
  <c r="CG722" i="7"/>
  <c r="CF722" i="7"/>
  <c r="CE722" i="7"/>
  <c r="CD722" i="7"/>
  <c r="CC722" i="7"/>
  <c r="CB722" i="7"/>
  <c r="CA722" i="7"/>
  <c r="BZ722" i="7"/>
  <c r="BY722" i="7"/>
  <c r="BX722" i="7"/>
  <c r="BW722" i="7"/>
  <c r="BV722" i="7"/>
  <c r="BU722" i="7"/>
  <c r="DV714" i="7"/>
  <c r="DU714" i="7"/>
  <c r="DT714" i="7"/>
  <c r="DS714" i="7"/>
  <c r="DR714" i="7"/>
  <c r="DQ714" i="7"/>
  <c r="DP714" i="7"/>
  <c r="DO714" i="7"/>
  <c r="DN714" i="7"/>
  <c r="DM714" i="7"/>
  <c r="DL714" i="7"/>
  <c r="DK714" i="7"/>
  <c r="DJ714" i="7"/>
  <c r="DI714" i="7"/>
  <c r="DH714" i="7"/>
  <c r="DG714" i="7"/>
  <c r="DF714" i="7"/>
  <c r="DE714" i="7"/>
  <c r="DD714" i="7"/>
  <c r="DC714" i="7"/>
  <c r="DB714" i="7"/>
  <c r="DA714" i="7"/>
  <c r="CZ714" i="7"/>
  <c r="CY714" i="7"/>
  <c r="CX714" i="7"/>
  <c r="CW714" i="7"/>
  <c r="CV714" i="7"/>
  <c r="CU714" i="7"/>
  <c r="CT714" i="7"/>
  <c r="CS714" i="7"/>
  <c r="CR714" i="7"/>
  <c r="CQ714" i="7"/>
  <c r="CP714" i="7"/>
  <c r="CO714" i="7"/>
  <c r="CN714" i="7"/>
  <c r="CM714" i="7"/>
  <c r="CL714" i="7"/>
  <c r="CK714" i="7"/>
  <c r="CJ714" i="7"/>
  <c r="CI714" i="7"/>
  <c r="CH714" i="7"/>
  <c r="CG714" i="7"/>
  <c r="CF714" i="7"/>
  <c r="CE714" i="7"/>
  <c r="CD714" i="7"/>
  <c r="CC714" i="7"/>
  <c r="CB714" i="7"/>
  <c r="CA714" i="7"/>
  <c r="BZ714" i="7"/>
  <c r="BY714" i="7"/>
  <c r="BX714" i="7"/>
  <c r="BW714" i="7"/>
  <c r="BV714" i="7"/>
  <c r="BU714" i="7"/>
  <c r="DV708" i="7"/>
  <c r="DU708" i="7"/>
  <c r="DT708" i="7"/>
  <c r="DS708" i="7"/>
  <c r="DR708" i="7"/>
  <c r="DQ708" i="7"/>
  <c r="DP708" i="7"/>
  <c r="DO708" i="7"/>
  <c r="DN708" i="7"/>
  <c r="DM708" i="7"/>
  <c r="DL708" i="7"/>
  <c r="DK708" i="7"/>
  <c r="DJ708" i="7"/>
  <c r="DI708" i="7"/>
  <c r="DH708" i="7"/>
  <c r="DG708" i="7"/>
  <c r="DF708" i="7"/>
  <c r="DE708" i="7"/>
  <c r="DD708" i="7"/>
  <c r="DC708" i="7"/>
  <c r="DB708" i="7"/>
  <c r="DA708" i="7"/>
  <c r="CZ708" i="7"/>
  <c r="CY708" i="7"/>
  <c r="CX708" i="7"/>
  <c r="CW708" i="7"/>
  <c r="CV708" i="7"/>
  <c r="CU708" i="7"/>
  <c r="CT708" i="7"/>
  <c r="CS708" i="7"/>
  <c r="CR708" i="7"/>
  <c r="CQ708" i="7"/>
  <c r="CP708" i="7"/>
  <c r="CO708" i="7"/>
  <c r="CN708" i="7"/>
  <c r="CM708" i="7"/>
  <c r="CL708" i="7"/>
  <c r="CK708" i="7"/>
  <c r="CJ708" i="7"/>
  <c r="CI708" i="7"/>
  <c r="CH708" i="7"/>
  <c r="CG708" i="7"/>
  <c r="CF708" i="7"/>
  <c r="CE708" i="7"/>
  <c r="CD708" i="7"/>
  <c r="CC708" i="7"/>
  <c r="CB708" i="7"/>
  <c r="CA708" i="7"/>
  <c r="BZ708" i="7"/>
  <c r="BY708" i="7"/>
  <c r="BX708" i="7"/>
  <c r="BW708" i="7"/>
  <c r="BV708" i="7"/>
  <c r="BU708" i="7"/>
  <c r="DV700" i="7"/>
  <c r="DU700" i="7"/>
  <c r="DT700" i="7"/>
  <c r="DS700" i="7"/>
  <c r="DR700" i="7"/>
  <c r="DQ700" i="7"/>
  <c r="DP700" i="7"/>
  <c r="DO700" i="7"/>
  <c r="DN700" i="7"/>
  <c r="DM700" i="7"/>
  <c r="DL700" i="7"/>
  <c r="DK700" i="7"/>
  <c r="DJ700" i="7"/>
  <c r="DI700" i="7"/>
  <c r="DH700" i="7"/>
  <c r="DG700" i="7"/>
  <c r="DF700" i="7"/>
  <c r="DE700" i="7"/>
  <c r="DD700" i="7"/>
  <c r="DC700" i="7"/>
  <c r="DB700" i="7"/>
  <c r="DA700" i="7"/>
  <c r="CZ700" i="7"/>
  <c r="CY700" i="7"/>
  <c r="CX700" i="7"/>
  <c r="CW700" i="7"/>
  <c r="CV700" i="7"/>
  <c r="CU700" i="7"/>
  <c r="CT700" i="7"/>
  <c r="CS700" i="7"/>
  <c r="CR700" i="7"/>
  <c r="CQ700" i="7"/>
  <c r="CP700" i="7"/>
  <c r="CO700" i="7"/>
  <c r="CN700" i="7"/>
  <c r="CM700" i="7"/>
  <c r="CL700" i="7"/>
  <c r="CK700" i="7"/>
  <c r="CJ700" i="7"/>
  <c r="CI700" i="7"/>
  <c r="CH700" i="7"/>
  <c r="CG700" i="7"/>
  <c r="CF700" i="7"/>
  <c r="CE700" i="7"/>
  <c r="CD700" i="7"/>
  <c r="CC700" i="7"/>
  <c r="CB700" i="7"/>
  <c r="CA700" i="7"/>
  <c r="BZ700" i="7"/>
  <c r="BY700" i="7"/>
  <c r="BX700" i="7"/>
  <c r="BW700" i="7"/>
  <c r="BV700" i="7"/>
  <c r="BU700" i="7"/>
  <c r="DV695" i="7"/>
  <c r="DU695" i="7"/>
  <c r="DT695" i="7"/>
  <c r="DS695" i="7"/>
  <c r="DR695" i="7"/>
  <c r="DQ695" i="7"/>
  <c r="DP695" i="7"/>
  <c r="DO695" i="7"/>
  <c r="DN695" i="7"/>
  <c r="DM695" i="7"/>
  <c r="DL695" i="7"/>
  <c r="DK695" i="7"/>
  <c r="DJ695" i="7"/>
  <c r="DI695" i="7"/>
  <c r="DH695" i="7"/>
  <c r="DG695" i="7"/>
  <c r="DF695" i="7"/>
  <c r="DE695" i="7"/>
  <c r="DD695" i="7"/>
  <c r="DC695" i="7"/>
  <c r="DB695" i="7"/>
  <c r="DA695" i="7"/>
  <c r="CZ695" i="7"/>
  <c r="CY695" i="7"/>
  <c r="CX695" i="7"/>
  <c r="CW695" i="7"/>
  <c r="CV695" i="7"/>
  <c r="CU695" i="7"/>
  <c r="CT695" i="7"/>
  <c r="CS695" i="7"/>
  <c r="CR695" i="7"/>
  <c r="CQ695" i="7"/>
  <c r="CP695" i="7"/>
  <c r="CO695" i="7"/>
  <c r="CN695" i="7"/>
  <c r="CM695" i="7"/>
  <c r="CL695" i="7"/>
  <c r="CK695" i="7"/>
  <c r="CJ695" i="7"/>
  <c r="CI695" i="7"/>
  <c r="CH695" i="7"/>
  <c r="CG695" i="7"/>
  <c r="CF695" i="7"/>
  <c r="CE695" i="7"/>
  <c r="CD695" i="7"/>
  <c r="CC695" i="7"/>
  <c r="CB695" i="7"/>
  <c r="CA695" i="7"/>
  <c r="BZ695" i="7"/>
  <c r="BY695" i="7"/>
  <c r="BX695" i="7"/>
  <c r="BW695" i="7"/>
  <c r="BV695" i="7"/>
  <c r="BU695" i="7"/>
  <c r="DV689" i="7"/>
  <c r="DU689" i="7"/>
  <c r="DT689" i="7"/>
  <c r="DS689" i="7"/>
  <c r="DR689" i="7"/>
  <c r="DQ689" i="7"/>
  <c r="DP689" i="7"/>
  <c r="DO689" i="7"/>
  <c r="DN689" i="7"/>
  <c r="DM689" i="7"/>
  <c r="DL689" i="7"/>
  <c r="DK689" i="7"/>
  <c r="DJ689" i="7"/>
  <c r="DI689" i="7"/>
  <c r="DH689" i="7"/>
  <c r="DG689" i="7"/>
  <c r="DF689" i="7"/>
  <c r="DE689" i="7"/>
  <c r="DD689" i="7"/>
  <c r="DC689" i="7"/>
  <c r="DB689" i="7"/>
  <c r="DA689" i="7"/>
  <c r="CZ689" i="7"/>
  <c r="CY689" i="7"/>
  <c r="CX689" i="7"/>
  <c r="CW689" i="7"/>
  <c r="CV689" i="7"/>
  <c r="CU689" i="7"/>
  <c r="CT689" i="7"/>
  <c r="CS689" i="7"/>
  <c r="CR689" i="7"/>
  <c r="CQ689" i="7"/>
  <c r="CP689" i="7"/>
  <c r="CO689" i="7"/>
  <c r="CN689" i="7"/>
  <c r="CM689" i="7"/>
  <c r="CL689" i="7"/>
  <c r="CK689" i="7"/>
  <c r="CJ689" i="7"/>
  <c r="CI689" i="7"/>
  <c r="CH689" i="7"/>
  <c r="CG689" i="7"/>
  <c r="CF689" i="7"/>
  <c r="CE689" i="7"/>
  <c r="CD689" i="7"/>
  <c r="CC689" i="7"/>
  <c r="CB689" i="7"/>
  <c r="CA689" i="7"/>
  <c r="BZ689" i="7"/>
  <c r="BY689" i="7"/>
  <c r="BX689" i="7"/>
  <c r="BW689" i="7"/>
  <c r="BV689" i="7"/>
  <c r="BU689" i="7"/>
  <c r="DV683" i="7"/>
  <c r="DU683" i="7"/>
  <c r="DT683" i="7"/>
  <c r="DS683" i="7"/>
  <c r="DR683" i="7"/>
  <c r="DQ683" i="7"/>
  <c r="DP683" i="7"/>
  <c r="DO683" i="7"/>
  <c r="DN683" i="7"/>
  <c r="DM683" i="7"/>
  <c r="DL683" i="7"/>
  <c r="DK683" i="7"/>
  <c r="DJ683" i="7"/>
  <c r="DI683" i="7"/>
  <c r="DH683" i="7"/>
  <c r="DG683" i="7"/>
  <c r="DF683" i="7"/>
  <c r="DE683" i="7"/>
  <c r="DD683" i="7"/>
  <c r="DC683" i="7"/>
  <c r="DB683" i="7"/>
  <c r="DA683" i="7"/>
  <c r="CZ683" i="7"/>
  <c r="CY683" i="7"/>
  <c r="CX683" i="7"/>
  <c r="CW683" i="7"/>
  <c r="CV683" i="7"/>
  <c r="CU683" i="7"/>
  <c r="CT683" i="7"/>
  <c r="CS683" i="7"/>
  <c r="CR683" i="7"/>
  <c r="CQ683" i="7"/>
  <c r="CP683" i="7"/>
  <c r="CO683" i="7"/>
  <c r="CN683" i="7"/>
  <c r="CM683" i="7"/>
  <c r="CL683" i="7"/>
  <c r="CK683" i="7"/>
  <c r="CJ683" i="7"/>
  <c r="CI683" i="7"/>
  <c r="CH683" i="7"/>
  <c r="CG683" i="7"/>
  <c r="CF683" i="7"/>
  <c r="CE683" i="7"/>
  <c r="CD683" i="7"/>
  <c r="CC683" i="7"/>
  <c r="CB683" i="7"/>
  <c r="CA683" i="7"/>
  <c r="BZ683" i="7"/>
  <c r="BY683" i="7"/>
  <c r="BX683" i="7"/>
  <c r="BW683" i="7"/>
  <c r="BV683" i="7"/>
  <c r="BU683" i="7"/>
  <c r="DV680" i="7"/>
  <c r="DU680" i="7"/>
  <c r="DT680" i="7"/>
  <c r="DS680" i="7"/>
  <c r="DR680" i="7"/>
  <c r="DQ680" i="7"/>
  <c r="DP680" i="7"/>
  <c r="DO680" i="7"/>
  <c r="DN680" i="7"/>
  <c r="DM680" i="7"/>
  <c r="DL680" i="7"/>
  <c r="DK680" i="7"/>
  <c r="DJ680" i="7"/>
  <c r="DI680" i="7"/>
  <c r="DH680" i="7"/>
  <c r="DG680" i="7"/>
  <c r="DF680" i="7"/>
  <c r="DE680" i="7"/>
  <c r="DD680" i="7"/>
  <c r="DC680" i="7"/>
  <c r="DB680" i="7"/>
  <c r="DA680" i="7"/>
  <c r="CZ680" i="7"/>
  <c r="CY680" i="7"/>
  <c r="CX680" i="7"/>
  <c r="CW680" i="7"/>
  <c r="CV680" i="7"/>
  <c r="CU680" i="7"/>
  <c r="CT680" i="7"/>
  <c r="CS680" i="7"/>
  <c r="CR680" i="7"/>
  <c r="CQ680" i="7"/>
  <c r="CP680" i="7"/>
  <c r="CO680" i="7"/>
  <c r="CN680" i="7"/>
  <c r="CM680" i="7"/>
  <c r="CL680" i="7"/>
  <c r="CK680" i="7"/>
  <c r="CJ680" i="7"/>
  <c r="CI680" i="7"/>
  <c r="CH680" i="7"/>
  <c r="CG680" i="7"/>
  <c r="CF680" i="7"/>
  <c r="CE680" i="7"/>
  <c r="CD680" i="7"/>
  <c r="CC680" i="7"/>
  <c r="CB680" i="7"/>
  <c r="CA680" i="7"/>
  <c r="BZ680" i="7"/>
  <c r="BY680" i="7"/>
  <c r="BX680" i="7"/>
  <c r="BW680" i="7"/>
  <c r="BV680" i="7"/>
  <c r="BU680" i="7"/>
  <c r="DV674" i="7"/>
  <c r="DU674" i="7"/>
  <c r="DT674" i="7"/>
  <c r="DS674" i="7"/>
  <c r="DR674" i="7"/>
  <c r="DQ674" i="7"/>
  <c r="DP674" i="7"/>
  <c r="DO674" i="7"/>
  <c r="DN674" i="7"/>
  <c r="DM674" i="7"/>
  <c r="DL674" i="7"/>
  <c r="DK674" i="7"/>
  <c r="DJ674" i="7"/>
  <c r="DI674" i="7"/>
  <c r="DH674" i="7"/>
  <c r="DG674" i="7"/>
  <c r="DF674" i="7"/>
  <c r="DE674" i="7"/>
  <c r="DD674" i="7"/>
  <c r="DC674" i="7"/>
  <c r="DB674" i="7"/>
  <c r="DA674" i="7"/>
  <c r="CZ674" i="7"/>
  <c r="CY674" i="7"/>
  <c r="CX674" i="7"/>
  <c r="CW674" i="7"/>
  <c r="CV674" i="7"/>
  <c r="CU674" i="7"/>
  <c r="CT674" i="7"/>
  <c r="CS674" i="7"/>
  <c r="CR674" i="7"/>
  <c r="CQ674" i="7"/>
  <c r="CP674" i="7"/>
  <c r="CO674" i="7"/>
  <c r="CN674" i="7"/>
  <c r="CM674" i="7"/>
  <c r="CL674" i="7"/>
  <c r="CK674" i="7"/>
  <c r="CJ674" i="7"/>
  <c r="CI674" i="7"/>
  <c r="CH674" i="7"/>
  <c r="CG674" i="7"/>
  <c r="CF674" i="7"/>
  <c r="CE674" i="7"/>
  <c r="CD674" i="7"/>
  <c r="CC674" i="7"/>
  <c r="CB674" i="7"/>
  <c r="CA674" i="7"/>
  <c r="BZ674" i="7"/>
  <c r="BY674" i="7"/>
  <c r="BX674" i="7"/>
  <c r="BW674" i="7"/>
  <c r="BV674" i="7"/>
  <c r="BU674" i="7"/>
  <c r="DV668" i="7"/>
  <c r="DU668" i="7"/>
  <c r="DT668" i="7"/>
  <c r="DS668" i="7"/>
  <c r="DR668" i="7"/>
  <c r="DQ668" i="7"/>
  <c r="DP668" i="7"/>
  <c r="DO668" i="7"/>
  <c r="DN668" i="7"/>
  <c r="DM668" i="7"/>
  <c r="DL668" i="7"/>
  <c r="DK668" i="7"/>
  <c r="DJ668" i="7"/>
  <c r="DI668" i="7"/>
  <c r="DH668" i="7"/>
  <c r="DG668" i="7"/>
  <c r="DF668" i="7"/>
  <c r="DE668" i="7"/>
  <c r="DD668" i="7"/>
  <c r="DC668" i="7"/>
  <c r="DB668" i="7"/>
  <c r="DA668" i="7"/>
  <c r="CZ668" i="7"/>
  <c r="CY668" i="7"/>
  <c r="CX668" i="7"/>
  <c r="CW668" i="7"/>
  <c r="CV668" i="7"/>
  <c r="CU668" i="7"/>
  <c r="CT668" i="7"/>
  <c r="CS668" i="7"/>
  <c r="CR668" i="7"/>
  <c r="CQ668" i="7"/>
  <c r="CP668" i="7"/>
  <c r="CO668" i="7"/>
  <c r="CN668" i="7"/>
  <c r="CM668" i="7"/>
  <c r="CL668" i="7"/>
  <c r="CK668" i="7"/>
  <c r="CJ668" i="7"/>
  <c r="CI668" i="7"/>
  <c r="CH668" i="7"/>
  <c r="CG668" i="7"/>
  <c r="CF668" i="7"/>
  <c r="CE668" i="7"/>
  <c r="CD668" i="7"/>
  <c r="CC668" i="7"/>
  <c r="CB668" i="7"/>
  <c r="CA668" i="7"/>
  <c r="BZ668" i="7"/>
  <c r="BY668" i="7"/>
  <c r="BX668" i="7"/>
  <c r="BW668" i="7"/>
  <c r="BV668" i="7"/>
  <c r="BU668" i="7"/>
  <c r="DV662" i="7"/>
  <c r="DU662" i="7"/>
  <c r="DT662" i="7"/>
  <c r="DS662" i="7"/>
  <c r="DR662" i="7"/>
  <c r="DQ662" i="7"/>
  <c r="DP662" i="7"/>
  <c r="DO662" i="7"/>
  <c r="DN662" i="7"/>
  <c r="DM662" i="7"/>
  <c r="DL662" i="7"/>
  <c r="DK662" i="7"/>
  <c r="DJ662" i="7"/>
  <c r="DI662" i="7"/>
  <c r="DH662" i="7"/>
  <c r="DG662" i="7"/>
  <c r="DF662" i="7"/>
  <c r="DE662" i="7"/>
  <c r="DD662" i="7"/>
  <c r="DC662" i="7"/>
  <c r="DB662" i="7"/>
  <c r="DA662" i="7"/>
  <c r="CZ662" i="7"/>
  <c r="CY662" i="7"/>
  <c r="CX662" i="7"/>
  <c r="CW662" i="7"/>
  <c r="CV662" i="7"/>
  <c r="CU662" i="7"/>
  <c r="CT662" i="7"/>
  <c r="CS662" i="7"/>
  <c r="CR662" i="7"/>
  <c r="CQ662" i="7"/>
  <c r="CP662" i="7"/>
  <c r="CO662" i="7"/>
  <c r="CN662" i="7"/>
  <c r="CM662" i="7"/>
  <c r="CL662" i="7"/>
  <c r="CK662" i="7"/>
  <c r="CJ662" i="7"/>
  <c r="CI662" i="7"/>
  <c r="CH662" i="7"/>
  <c r="CG662" i="7"/>
  <c r="CF662" i="7"/>
  <c r="CE662" i="7"/>
  <c r="CD662" i="7"/>
  <c r="CC662" i="7"/>
  <c r="CB662" i="7"/>
  <c r="CA662" i="7"/>
  <c r="BZ662" i="7"/>
  <c r="BY662" i="7"/>
  <c r="BX662" i="7"/>
  <c r="BW662" i="7"/>
  <c r="BV662" i="7"/>
  <c r="BU662" i="7"/>
  <c r="DV658" i="7"/>
  <c r="DU658" i="7"/>
  <c r="DT658" i="7"/>
  <c r="DS658" i="7"/>
  <c r="DR658" i="7"/>
  <c r="DQ658" i="7"/>
  <c r="DP658" i="7"/>
  <c r="DO658" i="7"/>
  <c r="DN658" i="7"/>
  <c r="DM658" i="7"/>
  <c r="DL658" i="7"/>
  <c r="DK658" i="7"/>
  <c r="DJ658" i="7"/>
  <c r="DI658" i="7"/>
  <c r="DH658" i="7"/>
  <c r="DG658" i="7"/>
  <c r="DF658" i="7"/>
  <c r="DE658" i="7"/>
  <c r="DD658" i="7"/>
  <c r="DC658" i="7"/>
  <c r="DB658" i="7"/>
  <c r="DA658" i="7"/>
  <c r="CZ658" i="7"/>
  <c r="CY658" i="7"/>
  <c r="CX658" i="7"/>
  <c r="CW658" i="7"/>
  <c r="CV658" i="7"/>
  <c r="CU658" i="7"/>
  <c r="CT658" i="7"/>
  <c r="CS658" i="7"/>
  <c r="CR658" i="7"/>
  <c r="CQ658" i="7"/>
  <c r="CP658" i="7"/>
  <c r="CO658" i="7"/>
  <c r="CN658" i="7"/>
  <c r="CM658" i="7"/>
  <c r="CL658" i="7"/>
  <c r="CK658" i="7"/>
  <c r="CJ658" i="7"/>
  <c r="CI658" i="7"/>
  <c r="CH658" i="7"/>
  <c r="CG658" i="7"/>
  <c r="CF658" i="7"/>
  <c r="CE658" i="7"/>
  <c r="CD658" i="7"/>
  <c r="CC658" i="7"/>
  <c r="CB658" i="7"/>
  <c r="CA658" i="7"/>
  <c r="BZ658" i="7"/>
  <c r="BY658" i="7"/>
  <c r="BX658" i="7"/>
  <c r="BW658" i="7"/>
  <c r="BV658" i="7"/>
  <c r="BU658" i="7"/>
  <c r="DV652" i="7"/>
  <c r="DU652" i="7"/>
  <c r="DT652" i="7"/>
  <c r="DS652" i="7"/>
  <c r="DR652" i="7"/>
  <c r="DQ652" i="7"/>
  <c r="DP652" i="7"/>
  <c r="DO652" i="7"/>
  <c r="DN652" i="7"/>
  <c r="DM652" i="7"/>
  <c r="DL652" i="7"/>
  <c r="DK652" i="7"/>
  <c r="DJ652" i="7"/>
  <c r="DI652" i="7"/>
  <c r="DH652" i="7"/>
  <c r="DG652" i="7"/>
  <c r="DF652" i="7"/>
  <c r="DE652" i="7"/>
  <c r="DD652" i="7"/>
  <c r="DC652" i="7"/>
  <c r="DB652" i="7"/>
  <c r="DA652" i="7"/>
  <c r="CZ652" i="7"/>
  <c r="CY652" i="7"/>
  <c r="CX652" i="7"/>
  <c r="CW652" i="7"/>
  <c r="CV652" i="7"/>
  <c r="CU652" i="7"/>
  <c r="CT652" i="7"/>
  <c r="CS652" i="7"/>
  <c r="CR652" i="7"/>
  <c r="CQ652" i="7"/>
  <c r="CP652" i="7"/>
  <c r="CO652" i="7"/>
  <c r="CN652" i="7"/>
  <c r="CM652" i="7"/>
  <c r="CL652" i="7"/>
  <c r="CK652" i="7"/>
  <c r="CJ652" i="7"/>
  <c r="CI652" i="7"/>
  <c r="CH652" i="7"/>
  <c r="CG652" i="7"/>
  <c r="CF652" i="7"/>
  <c r="CE652" i="7"/>
  <c r="CD652" i="7"/>
  <c r="CC652" i="7"/>
  <c r="CB652" i="7"/>
  <c r="CA652" i="7"/>
  <c r="BZ652" i="7"/>
  <c r="BY652" i="7"/>
  <c r="BX652" i="7"/>
  <c r="BW652" i="7"/>
  <c r="BV652" i="7"/>
  <c r="BU652" i="7"/>
  <c r="DV650" i="7"/>
  <c r="DU650" i="7"/>
  <c r="DT650" i="7"/>
  <c r="DS650" i="7"/>
  <c r="DR650" i="7"/>
  <c r="DQ650" i="7"/>
  <c r="DP650" i="7"/>
  <c r="DO650" i="7"/>
  <c r="DN650" i="7"/>
  <c r="DM650" i="7"/>
  <c r="DL650" i="7"/>
  <c r="DK650" i="7"/>
  <c r="DJ650" i="7"/>
  <c r="DI650" i="7"/>
  <c r="DH650" i="7"/>
  <c r="DG650" i="7"/>
  <c r="DF650" i="7"/>
  <c r="DE650" i="7"/>
  <c r="DD650" i="7"/>
  <c r="DC650" i="7"/>
  <c r="DB650" i="7"/>
  <c r="DA650" i="7"/>
  <c r="CZ650" i="7"/>
  <c r="CY650" i="7"/>
  <c r="CX650" i="7"/>
  <c r="CW650" i="7"/>
  <c r="CV650" i="7"/>
  <c r="CU650" i="7"/>
  <c r="CT650" i="7"/>
  <c r="CS650" i="7"/>
  <c r="CR650" i="7"/>
  <c r="CQ650" i="7"/>
  <c r="CP650" i="7"/>
  <c r="CO650" i="7"/>
  <c r="CN650" i="7"/>
  <c r="CM650" i="7"/>
  <c r="CL650" i="7"/>
  <c r="CK650" i="7"/>
  <c r="CJ650" i="7"/>
  <c r="CI650" i="7"/>
  <c r="CH650" i="7"/>
  <c r="CG650" i="7"/>
  <c r="CF650" i="7"/>
  <c r="CE650" i="7"/>
  <c r="CD650" i="7"/>
  <c r="CC650" i="7"/>
  <c r="CB650" i="7"/>
  <c r="CA650" i="7"/>
  <c r="BZ650" i="7"/>
  <c r="BY650" i="7"/>
  <c r="BX650" i="7"/>
  <c r="BW650" i="7"/>
  <c r="BV650" i="7"/>
  <c r="BU650" i="7"/>
  <c r="DV643" i="7"/>
  <c r="DU643" i="7"/>
  <c r="DT643" i="7"/>
  <c r="DS643" i="7"/>
  <c r="DR643" i="7"/>
  <c r="DQ643" i="7"/>
  <c r="DP643" i="7"/>
  <c r="DO643" i="7"/>
  <c r="DN643" i="7"/>
  <c r="DM643" i="7"/>
  <c r="DL643" i="7"/>
  <c r="DK643" i="7"/>
  <c r="DJ643" i="7"/>
  <c r="DI643" i="7"/>
  <c r="DH643" i="7"/>
  <c r="DG643" i="7"/>
  <c r="DF643" i="7"/>
  <c r="DE643" i="7"/>
  <c r="DD643" i="7"/>
  <c r="DC643" i="7"/>
  <c r="DB643" i="7"/>
  <c r="DA643" i="7"/>
  <c r="CZ643" i="7"/>
  <c r="CY643" i="7"/>
  <c r="CX643" i="7"/>
  <c r="CW643" i="7"/>
  <c r="CV643" i="7"/>
  <c r="CU643" i="7"/>
  <c r="CT643" i="7"/>
  <c r="CS643" i="7"/>
  <c r="CR643" i="7"/>
  <c r="CQ643" i="7"/>
  <c r="CP643" i="7"/>
  <c r="CO643" i="7"/>
  <c r="CN643" i="7"/>
  <c r="CM643" i="7"/>
  <c r="CL643" i="7"/>
  <c r="CK643" i="7"/>
  <c r="CJ643" i="7"/>
  <c r="CI643" i="7"/>
  <c r="CH643" i="7"/>
  <c r="CG643" i="7"/>
  <c r="CF643" i="7"/>
  <c r="CE643" i="7"/>
  <c r="CD643" i="7"/>
  <c r="CC643" i="7"/>
  <c r="CB643" i="7"/>
  <c r="CA643" i="7"/>
  <c r="BZ643" i="7"/>
  <c r="BY643" i="7"/>
  <c r="BX643" i="7"/>
  <c r="BW643" i="7"/>
  <c r="BV643" i="7"/>
  <c r="BU643" i="7"/>
  <c r="DV637" i="7"/>
  <c r="DU637" i="7"/>
  <c r="DT637" i="7"/>
  <c r="DS637" i="7"/>
  <c r="DR637" i="7"/>
  <c r="DQ637" i="7"/>
  <c r="DP637" i="7"/>
  <c r="DO637" i="7"/>
  <c r="DN637" i="7"/>
  <c r="DM637" i="7"/>
  <c r="DL637" i="7"/>
  <c r="DK637" i="7"/>
  <c r="DJ637" i="7"/>
  <c r="DI637" i="7"/>
  <c r="DH637" i="7"/>
  <c r="DG637" i="7"/>
  <c r="DF637" i="7"/>
  <c r="DE637" i="7"/>
  <c r="DD637" i="7"/>
  <c r="DC637" i="7"/>
  <c r="DB637" i="7"/>
  <c r="DA637" i="7"/>
  <c r="CZ637" i="7"/>
  <c r="CY637" i="7"/>
  <c r="CX637" i="7"/>
  <c r="CW637" i="7"/>
  <c r="CV637" i="7"/>
  <c r="CU637" i="7"/>
  <c r="CT637" i="7"/>
  <c r="CS637" i="7"/>
  <c r="CR637" i="7"/>
  <c r="CQ637" i="7"/>
  <c r="CP637" i="7"/>
  <c r="CO637" i="7"/>
  <c r="CN637" i="7"/>
  <c r="CM637" i="7"/>
  <c r="CL637" i="7"/>
  <c r="CK637" i="7"/>
  <c r="CJ637" i="7"/>
  <c r="CI637" i="7"/>
  <c r="CH637" i="7"/>
  <c r="CG637" i="7"/>
  <c r="CF637" i="7"/>
  <c r="CE637" i="7"/>
  <c r="CD637" i="7"/>
  <c r="CC637" i="7"/>
  <c r="CB637" i="7"/>
  <c r="CA637" i="7"/>
  <c r="BZ637" i="7"/>
  <c r="BY637" i="7"/>
  <c r="BX637" i="7"/>
  <c r="BW637" i="7"/>
  <c r="BV637" i="7"/>
  <c r="BU637" i="7"/>
  <c r="DV633" i="7"/>
  <c r="DU633" i="7"/>
  <c r="DT633" i="7"/>
  <c r="DS633" i="7"/>
  <c r="DR633" i="7"/>
  <c r="DQ633" i="7"/>
  <c r="DP633" i="7"/>
  <c r="DO633" i="7"/>
  <c r="DN633" i="7"/>
  <c r="DM633" i="7"/>
  <c r="DL633" i="7"/>
  <c r="DK633" i="7"/>
  <c r="DJ633" i="7"/>
  <c r="DI633" i="7"/>
  <c r="DH633" i="7"/>
  <c r="DG633" i="7"/>
  <c r="DF633" i="7"/>
  <c r="DE633" i="7"/>
  <c r="DD633" i="7"/>
  <c r="DC633" i="7"/>
  <c r="DB633" i="7"/>
  <c r="DA633" i="7"/>
  <c r="CZ633" i="7"/>
  <c r="CY633" i="7"/>
  <c r="CX633" i="7"/>
  <c r="CW633" i="7"/>
  <c r="CV633" i="7"/>
  <c r="CU633" i="7"/>
  <c r="CT633" i="7"/>
  <c r="CS633" i="7"/>
  <c r="CR633" i="7"/>
  <c r="CQ633" i="7"/>
  <c r="CP633" i="7"/>
  <c r="CO633" i="7"/>
  <c r="CN633" i="7"/>
  <c r="CM633" i="7"/>
  <c r="CL633" i="7"/>
  <c r="CK633" i="7"/>
  <c r="CJ633" i="7"/>
  <c r="CI633" i="7"/>
  <c r="CH633" i="7"/>
  <c r="CG633" i="7"/>
  <c r="CF633" i="7"/>
  <c r="CE633" i="7"/>
  <c r="CD633" i="7"/>
  <c r="CC633" i="7"/>
  <c r="CB633" i="7"/>
  <c r="CA633" i="7"/>
  <c r="BZ633" i="7"/>
  <c r="BY633" i="7"/>
  <c r="BX633" i="7"/>
  <c r="BW633" i="7"/>
  <c r="BV633" i="7"/>
  <c r="BU633" i="7"/>
  <c r="DV627" i="7"/>
  <c r="DU627" i="7"/>
  <c r="DT627" i="7"/>
  <c r="DS627" i="7"/>
  <c r="DR627" i="7"/>
  <c r="DQ627" i="7"/>
  <c r="DP627" i="7"/>
  <c r="DO627" i="7"/>
  <c r="DN627" i="7"/>
  <c r="DM627" i="7"/>
  <c r="DL627" i="7"/>
  <c r="DK627" i="7"/>
  <c r="DJ627" i="7"/>
  <c r="DI627" i="7"/>
  <c r="DH627" i="7"/>
  <c r="DG627" i="7"/>
  <c r="DF627" i="7"/>
  <c r="DE627" i="7"/>
  <c r="DD627" i="7"/>
  <c r="DC627" i="7"/>
  <c r="DB627" i="7"/>
  <c r="DA627" i="7"/>
  <c r="CZ627" i="7"/>
  <c r="CY627" i="7"/>
  <c r="CX627" i="7"/>
  <c r="CW627" i="7"/>
  <c r="CV627" i="7"/>
  <c r="CU627" i="7"/>
  <c r="CT627" i="7"/>
  <c r="CS627" i="7"/>
  <c r="CR627" i="7"/>
  <c r="CQ627" i="7"/>
  <c r="CP627" i="7"/>
  <c r="CO627" i="7"/>
  <c r="CN627" i="7"/>
  <c r="CM627" i="7"/>
  <c r="CL627" i="7"/>
  <c r="CK627" i="7"/>
  <c r="CJ627" i="7"/>
  <c r="CI627" i="7"/>
  <c r="CH627" i="7"/>
  <c r="CG627" i="7"/>
  <c r="CF627" i="7"/>
  <c r="CE627" i="7"/>
  <c r="CD627" i="7"/>
  <c r="CC627" i="7"/>
  <c r="CB627" i="7"/>
  <c r="CA627" i="7"/>
  <c r="BZ627" i="7"/>
  <c r="BY627" i="7"/>
  <c r="BX627" i="7"/>
  <c r="BW627" i="7"/>
  <c r="BV627" i="7"/>
  <c r="BU627" i="7"/>
  <c r="DV621" i="7"/>
  <c r="DU621" i="7"/>
  <c r="DT621" i="7"/>
  <c r="DS621" i="7"/>
  <c r="DR621" i="7"/>
  <c r="DQ621" i="7"/>
  <c r="DP621" i="7"/>
  <c r="DO621" i="7"/>
  <c r="DN621" i="7"/>
  <c r="DM621" i="7"/>
  <c r="DL621" i="7"/>
  <c r="DK621" i="7"/>
  <c r="DJ621" i="7"/>
  <c r="DI621" i="7"/>
  <c r="DH621" i="7"/>
  <c r="DG621" i="7"/>
  <c r="DF621" i="7"/>
  <c r="DE621" i="7"/>
  <c r="DD621" i="7"/>
  <c r="DC621" i="7"/>
  <c r="DB621" i="7"/>
  <c r="DA621" i="7"/>
  <c r="CZ621" i="7"/>
  <c r="CY621" i="7"/>
  <c r="CX621" i="7"/>
  <c r="CW621" i="7"/>
  <c r="CV621" i="7"/>
  <c r="CU621" i="7"/>
  <c r="CT621" i="7"/>
  <c r="CS621" i="7"/>
  <c r="CR621" i="7"/>
  <c r="CQ621" i="7"/>
  <c r="CP621" i="7"/>
  <c r="CO621" i="7"/>
  <c r="CN621" i="7"/>
  <c r="CM621" i="7"/>
  <c r="CL621" i="7"/>
  <c r="CK621" i="7"/>
  <c r="CJ621" i="7"/>
  <c r="CI621" i="7"/>
  <c r="CH621" i="7"/>
  <c r="CG621" i="7"/>
  <c r="CF621" i="7"/>
  <c r="CE621" i="7"/>
  <c r="CD621" i="7"/>
  <c r="CC621" i="7"/>
  <c r="CB621" i="7"/>
  <c r="CA621" i="7"/>
  <c r="BZ621" i="7"/>
  <c r="BY621" i="7"/>
  <c r="BX621" i="7"/>
  <c r="BW621" i="7"/>
  <c r="BV621" i="7"/>
  <c r="BU621" i="7"/>
  <c r="DV615" i="7"/>
  <c r="DU615" i="7"/>
  <c r="DT615" i="7"/>
  <c r="DS615" i="7"/>
  <c r="DR615" i="7"/>
  <c r="DQ615" i="7"/>
  <c r="DP615" i="7"/>
  <c r="DO615" i="7"/>
  <c r="DN615" i="7"/>
  <c r="DM615" i="7"/>
  <c r="DL615" i="7"/>
  <c r="DK615" i="7"/>
  <c r="DJ615" i="7"/>
  <c r="DI615" i="7"/>
  <c r="DH615" i="7"/>
  <c r="DG615" i="7"/>
  <c r="DF615" i="7"/>
  <c r="DE615" i="7"/>
  <c r="DD615" i="7"/>
  <c r="DC615" i="7"/>
  <c r="DB615" i="7"/>
  <c r="DA615" i="7"/>
  <c r="CZ615" i="7"/>
  <c r="CY615" i="7"/>
  <c r="CX615" i="7"/>
  <c r="CW615" i="7"/>
  <c r="CV615" i="7"/>
  <c r="CU615" i="7"/>
  <c r="CT615" i="7"/>
  <c r="CS615" i="7"/>
  <c r="CR615" i="7"/>
  <c r="CQ615" i="7"/>
  <c r="CP615" i="7"/>
  <c r="CO615" i="7"/>
  <c r="CN615" i="7"/>
  <c r="CM615" i="7"/>
  <c r="CL615" i="7"/>
  <c r="CK615" i="7"/>
  <c r="CJ615" i="7"/>
  <c r="CI615" i="7"/>
  <c r="CH615" i="7"/>
  <c r="CG615" i="7"/>
  <c r="CF615" i="7"/>
  <c r="CE615" i="7"/>
  <c r="CD615" i="7"/>
  <c r="CC615" i="7"/>
  <c r="CB615" i="7"/>
  <c r="CA615" i="7"/>
  <c r="BZ615" i="7"/>
  <c r="BY615" i="7"/>
  <c r="BX615" i="7"/>
  <c r="BW615" i="7"/>
  <c r="BV615" i="7"/>
  <c r="BU615" i="7"/>
  <c r="DV608" i="7"/>
  <c r="DU608" i="7"/>
  <c r="DT608" i="7"/>
  <c r="DS608" i="7"/>
  <c r="DR608" i="7"/>
  <c r="DQ608" i="7"/>
  <c r="DP608" i="7"/>
  <c r="DO608" i="7"/>
  <c r="DN608" i="7"/>
  <c r="DM608" i="7"/>
  <c r="DL608" i="7"/>
  <c r="DK608" i="7"/>
  <c r="DJ608" i="7"/>
  <c r="DI608" i="7"/>
  <c r="DH608" i="7"/>
  <c r="DG608" i="7"/>
  <c r="DF608" i="7"/>
  <c r="DE608" i="7"/>
  <c r="DD608" i="7"/>
  <c r="DC608" i="7"/>
  <c r="DB608" i="7"/>
  <c r="DA608" i="7"/>
  <c r="CZ608" i="7"/>
  <c r="CY608" i="7"/>
  <c r="CX608" i="7"/>
  <c r="CW608" i="7"/>
  <c r="CV608" i="7"/>
  <c r="CU608" i="7"/>
  <c r="CT608" i="7"/>
  <c r="CS608" i="7"/>
  <c r="CR608" i="7"/>
  <c r="CQ608" i="7"/>
  <c r="CP608" i="7"/>
  <c r="CO608" i="7"/>
  <c r="CN608" i="7"/>
  <c r="CM608" i="7"/>
  <c r="CL608" i="7"/>
  <c r="CK608" i="7"/>
  <c r="CJ608" i="7"/>
  <c r="CI608" i="7"/>
  <c r="CH608" i="7"/>
  <c r="CG608" i="7"/>
  <c r="CF608" i="7"/>
  <c r="CE608" i="7"/>
  <c r="CD608" i="7"/>
  <c r="CC608" i="7"/>
  <c r="CB608" i="7"/>
  <c r="CA608" i="7"/>
  <c r="BZ608" i="7"/>
  <c r="BY608" i="7"/>
  <c r="BX608" i="7"/>
  <c r="BW608" i="7"/>
  <c r="BV608" i="7"/>
  <c r="BU608" i="7"/>
  <c r="DV602" i="7"/>
  <c r="DU602" i="7"/>
  <c r="DT602" i="7"/>
  <c r="DS602" i="7"/>
  <c r="DR602" i="7"/>
  <c r="DQ602" i="7"/>
  <c r="DP602" i="7"/>
  <c r="DO602" i="7"/>
  <c r="DN602" i="7"/>
  <c r="DM602" i="7"/>
  <c r="DL602" i="7"/>
  <c r="DK602" i="7"/>
  <c r="DJ602" i="7"/>
  <c r="DI602" i="7"/>
  <c r="DH602" i="7"/>
  <c r="DG602" i="7"/>
  <c r="DF602" i="7"/>
  <c r="DE602" i="7"/>
  <c r="DD602" i="7"/>
  <c r="DC602" i="7"/>
  <c r="DB602" i="7"/>
  <c r="DA602" i="7"/>
  <c r="CZ602" i="7"/>
  <c r="CY602" i="7"/>
  <c r="CX602" i="7"/>
  <c r="CW602" i="7"/>
  <c r="CV602" i="7"/>
  <c r="CU602" i="7"/>
  <c r="CT602" i="7"/>
  <c r="CS602" i="7"/>
  <c r="CR602" i="7"/>
  <c r="CQ602" i="7"/>
  <c r="CP602" i="7"/>
  <c r="CO602" i="7"/>
  <c r="CN602" i="7"/>
  <c r="CM602" i="7"/>
  <c r="CL602" i="7"/>
  <c r="CK602" i="7"/>
  <c r="CJ602" i="7"/>
  <c r="CI602" i="7"/>
  <c r="CH602" i="7"/>
  <c r="CG602" i="7"/>
  <c r="CF602" i="7"/>
  <c r="CE602" i="7"/>
  <c r="CD602" i="7"/>
  <c r="CC602" i="7"/>
  <c r="CB602" i="7"/>
  <c r="CA602" i="7"/>
  <c r="BZ602" i="7"/>
  <c r="BY602" i="7"/>
  <c r="BX602" i="7"/>
  <c r="BW602" i="7"/>
  <c r="BV602" i="7"/>
  <c r="BU602" i="7"/>
  <c r="DV591" i="7"/>
  <c r="DU591" i="7"/>
  <c r="DT591" i="7"/>
  <c r="DS591" i="7"/>
  <c r="DR591" i="7"/>
  <c r="DQ591" i="7"/>
  <c r="DP591" i="7"/>
  <c r="DO591" i="7"/>
  <c r="DN591" i="7"/>
  <c r="DM591" i="7"/>
  <c r="DL591" i="7"/>
  <c r="DK591" i="7"/>
  <c r="DJ591" i="7"/>
  <c r="DI591" i="7"/>
  <c r="DH591" i="7"/>
  <c r="DG591" i="7"/>
  <c r="DF591" i="7"/>
  <c r="DE591" i="7"/>
  <c r="DD591" i="7"/>
  <c r="DC591" i="7"/>
  <c r="DB591" i="7"/>
  <c r="DA591" i="7"/>
  <c r="CZ591" i="7"/>
  <c r="CY591" i="7"/>
  <c r="CX591" i="7"/>
  <c r="CW591" i="7"/>
  <c r="CV591" i="7"/>
  <c r="CU591" i="7"/>
  <c r="CT591" i="7"/>
  <c r="CS591" i="7"/>
  <c r="CR591" i="7"/>
  <c r="CQ591" i="7"/>
  <c r="CP591" i="7"/>
  <c r="CO591" i="7"/>
  <c r="CN591" i="7"/>
  <c r="CM591" i="7"/>
  <c r="CL591" i="7"/>
  <c r="CK591" i="7"/>
  <c r="CJ591" i="7"/>
  <c r="CI591" i="7"/>
  <c r="CH591" i="7"/>
  <c r="CG591" i="7"/>
  <c r="CF591" i="7"/>
  <c r="CE591" i="7"/>
  <c r="CD591" i="7"/>
  <c r="CC591" i="7"/>
  <c r="CB591" i="7"/>
  <c r="CA591" i="7"/>
  <c r="BZ591" i="7"/>
  <c r="BY591" i="7"/>
  <c r="BX591" i="7"/>
  <c r="BW591" i="7"/>
  <c r="BV591" i="7"/>
  <c r="BU591" i="7"/>
  <c r="DV583" i="7"/>
  <c r="DU583" i="7"/>
  <c r="DT583" i="7"/>
  <c r="DS583" i="7"/>
  <c r="DR583" i="7"/>
  <c r="DQ583" i="7"/>
  <c r="DP583" i="7"/>
  <c r="DO583" i="7"/>
  <c r="DN583" i="7"/>
  <c r="DM583" i="7"/>
  <c r="DL583" i="7"/>
  <c r="DK583" i="7"/>
  <c r="DJ583" i="7"/>
  <c r="DI583" i="7"/>
  <c r="DH583" i="7"/>
  <c r="DG583" i="7"/>
  <c r="DF583" i="7"/>
  <c r="DE583" i="7"/>
  <c r="DD583" i="7"/>
  <c r="DC583" i="7"/>
  <c r="DB583" i="7"/>
  <c r="DA583" i="7"/>
  <c r="CZ583" i="7"/>
  <c r="CY583" i="7"/>
  <c r="CX583" i="7"/>
  <c r="CW583" i="7"/>
  <c r="CV583" i="7"/>
  <c r="CU583" i="7"/>
  <c r="CT583" i="7"/>
  <c r="CS583" i="7"/>
  <c r="CR583" i="7"/>
  <c r="CQ583" i="7"/>
  <c r="CP583" i="7"/>
  <c r="CO583" i="7"/>
  <c r="CN583" i="7"/>
  <c r="CM583" i="7"/>
  <c r="CL583" i="7"/>
  <c r="CK583" i="7"/>
  <c r="CJ583" i="7"/>
  <c r="CI583" i="7"/>
  <c r="CH583" i="7"/>
  <c r="CG583" i="7"/>
  <c r="CF583" i="7"/>
  <c r="CE583" i="7"/>
  <c r="CD583" i="7"/>
  <c r="CC583" i="7"/>
  <c r="CB583" i="7"/>
  <c r="CA583" i="7"/>
  <c r="BZ583" i="7"/>
  <c r="BY583" i="7"/>
  <c r="BX583" i="7"/>
  <c r="BW583" i="7"/>
  <c r="BV583" i="7"/>
  <c r="BU583" i="7"/>
  <c r="DV577" i="7"/>
  <c r="DU577" i="7"/>
  <c r="DT577" i="7"/>
  <c r="DS577" i="7"/>
  <c r="DR577" i="7"/>
  <c r="DQ577" i="7"/>
  <c r="DP577" i="7"/>
  <c r="DO577" i="7"/>
  <c r="DN577" i="7"/>
  <c r="DM577" i="7"/>
  <c r="DL577" i="7"/>
  <c r="DK577" i="7"/>
  <c r="DJ577" i="7"/>
  <c r="DI577" i="7"/>
  <c r="DH577" i="7"/>
  <c r="DG577" i="7"/>
  <c r="DF577" i="7"/>
  <c r="DE577" i="7"/>
  <c r="DD577" i="7"/>
  <c r="DC577" i="7"/>
  <c r="DB577" i="7"/>
  <c r="DA577" i="7"/>
  <c r="CZ577" i="7"/>
  <c r="CY577" i="7"/>
  <c r="CX577" i="7"/>
  <c r="CW577" i="7"/>
  <c r="CV577" i="7"/>
  <c r="CU577" i="7"/>
  <c r="CT577" i="7"/>
  <c r="CS577" i="7"/>
  <c r="CR577" i="7"/>
  <c r="CQ577" i="7"/>
  <c r="CP577" i="7"/>
  <c r="CO577" i="7"/>
  <c r="CN577" i="7"/>
  <c r="CM577" i="7"/>
  <c r="CL577" i="7"/>
  <c r="CK577" i="7"/>
  <c r="CJ577" i="7"/>
  <c r="CI577" i="7"/>
  <c r="CH577" i="7"/>
  <c r="CG577" i="7"/>
  <c r="CF577" i="7"/>
  <c r="CE577" i="7"/>
  <c r="CD577" i="7"/>
  <c r="CC577" i="7"/>
  <c r="CB577" i="7"/>
  <c r="CA577" i="7"/>
  <c r="BZ577" i="7"/>
  <c r="BY577" i="7"/>
  <c r="BX577" i="7"/>
  <c r="BW577" i="7"/>
  <c r="BV577" i="7"/>
  <c r="BU577" i="7"/>
  <c r="DV571" i="7"/>
  <c r="DU571" i="7"/>
  <c r="DT571" i="7"/>
  <c r="DS571" i="7"/>
  <c r="DR571" i="7"/>
  <c r="DQ571" i="7"/>
  <c r="DP571" i="7"/>
  <c r="DO571" i="7"/>
  <c r="DN571" i="7"/>
  <c r="DM571" i="7"/>
  <c r="DL571" i="7"/>
  <c r="DK571" i="7"/>
  <c r="DJ571" i="7"/>
  <c r="DI571" i="7"/>
  <c r="DH571" i="7"/>
  <c r="DG571" i="7"/>
  <c r="DF571" i="7"/>
  <c r="DE571" i="7"/>
  <c r="DD571" i="7"/>
  <c r="DC571" i="7"/>
  <c r="DB571" i="7"/>
  <c r="DA571" i="7"/>
  <c r="CZ571" i="7"/>
  <c r="CY571" i="7"/>
  <c r="CX571" i="7"/>
  <c r="CW571" i="7"/>
  <c r="CV571" i="7"/>
  <c r="CU571" i="7"/>
  <c r="CT571" i="7"/>
  <c r="CS571" i="7"/>
  <c r="CR571" i="7"/>
  <c r="CQ571" i="7"/>
  <c r="CP571" i="7"/>
  <c r="CO571" i="7"/>
  <c r="CN571" i="7"/>
  <c r="CM571" i="7"/>
  <c r="CL571" i="7"/>
  <c r="CK571" i="7"/>
  <c r="CJ571" i="7"/>
  <c r="CI571" i="7"/>
  <c r="CH571" i="7"/>
  <c r="CG571" i="7"/>
  <c r="CF571" i="7"/>
  <c r="CE571" i="7"/>
  <c r="CD571" i="7"/>
  <c r="CC571" i="7"/>
  <c r="CB571" i="7"/>
  <c r="CA571" i="7"/>
  <c r="BZ571" i="7"/>
  <c r="BY571" i="7"/>
  <c r="BX571" i="7"/>
  <c r="BW571" i="7"/>
  <c r="BV571" i="7"/>
  <c r="BU571" i="7"/>
  <c r="DV565" i="7"/>
  <c r="DU565" i="7"/>
  <c r="DT565" i="7"/>
  <c r="DS565" i="7"/>
  <c r="DR565" i="7"/>
  <c r="DQ565" i="7"/>
  <c r="DP565" i="7"/>
  <c r="DO565" i="7"/>
  <c r="DN565" i="7"/>
  <c r="DM565" i="7"/>
  <c r="DL565" i="7"/>
  <c r="DK565" i="7"/>
  <c r="DJ565" i="7"/>
  <c r="DI565" i="7"/>
  <c r="DH565" i="7"/>
  <c r="DG565" i="7"/>
  <c r="DF565" i="7"/>
  <c r="DE565" i="7"/>
  <c r="DD565" i="7"/>
  <c r="DC565" i="7"/>
  <c r="DB565" i="7"/>
  <c r="DA565" i="7"/>
  <c r="CZ565" i="7"/>
  <c r="CY565" i="7"/>
  <c r="CX565" i="7"/>
  <c r="CW565" i="7"/>
  <c r="CV565" i="7"/>
  <c r="CU565" i="7"/>
  <c r="CT565" i="7"/>
  <c r="CS565" i="7"/>
  <c r="CR565" i="7"/>
  <c r="CQ565" i="7"/>
  <c r="CP565" i="7"/>
  <c r="CO565" i="7"/>
  <c r="CN565" i="7"/>
  <c r="CM565" i="7"/>
  <c r="CL565" i="7"/>
  <c r="CK565" i="7"/>
  <c r="CJ565" i="7"/>
  <c r="CI565" i="7"/>
  <c r="CH565" i="7"/>
  <c r="CG565" i="7"/>
  <c r="CF565" i="7"/>
  <c r="CE565" i="7"/>
  <c r="CD565" i="7"/>
  <c r="CC565" i="7"/>
  <c r="CB565" i="7"/>
  <c r="CA565" i="7"/>
  <c r="BZ565" i="7"/>
  <c r="BY565" i="7"/>
  <c r="BX565" i="7"/>
  <c r="BW565" i="7"/>
  <c r="BV565" i="7"/>
  <c r="BU565" i="7"/>
  <c r="DV559" i="7"/>
  <c r="DU559" i="7"/>
  <c r="DT559" i="7"/>
  <c r="DS559" i="7"/>
  <c r="DR559" i="7"/>
  <c r="DQ559" i="7"/>
  <c r="DP559" i="7"/>
  <c r="DO559" i="7"/>
  <c r="DN559" i="7"/>
  <c r="DM559" i="7"/>
  <c r="DL559" i="7"/>
  <c r="DK559" i="7"/>
  <c r="DJ559" i="7"/>
  <c r="DI559" i="7"/>
  <c r="DH559" i="7"/>
  <c r="DG559" i="7"/>
  <c r="DF559" i="7"/>
  <c r="DE559" i="7"/>
  <c r="DD559" i="7"/>
  <c r="DC559" i="7"/>
  <c r="DB559" i="7"/>
  <c r="DA559" i="7"/>
  <c r="CZ559" i="7"/>
  <c r="CY559" i="7"/>
  <c r="CX559" i="7"/>
  <c r="CW559" i="7"/>
  <c r="CV559" i="7"/>
  <c r="CU559" i="7"/>
  <c r="CT559" i="7"/>
  <c r="CS559" i="7"/>
  <c r="CR559" i="7"/>
  <c r="CQ559" i="7"/>
  <c r="CP559" i="7"/>
  <c r="CO559" i="7"/>
  <c r="CN559" i="7"/>
  <c r="CM559" i="7"/>
  <c r="CL559" i="7"/>
  <c r="CK559" i="7"/>
  <c r="CJ559" i="7"/>
  <c r="CI559" i="7"/>
  <c r="CH559" i="7"/>
  <c r="CG559" i="7"/>
  <c r="CF559" i="7"/>
  <c r="CE559" i="7"/>
  <c r="CD559" i="7"/>
  <c r="CC559" i="7"/>
  <c r="CB559" i="7"/>
  <c r="CA559" i="7"/>
  <c r="BZ559" i="7"/>
  <c r="BY559" i="7"/>
  <c r="BX559" i="7"/>
  <c r="BW559" i="7"/>
  <c r="BV559" i="7"/>
  <c r="BU559" i="7"/>
  <c r="DV553" i="7"/>
  <c r="DU553" i="7"/>
  <c r="DT553" i="7"/>
  <c r="DS553" i="7"/>
  <c r="DR553" i="7"/>
  <c r="DQ553" i="7"/>
  <c r="DP553" i="7"/>
  <c r="DO553" i="7"/>
  <c r="DN553" i="7"/>
  <c r="DM553" i="7"/>
  <c r="DL553" i="7"/>
  <c r="DK553" i="7"/>
  <c r="DJ553" i="7"/>
  <c r="DI553" i="7"/>
  <c r="DH553" i="7"/>
  <c r="DG553" i="7"/>
  <c r="DF553" i="7"/>
  <c r="DE553" i="7"/>
  <c r="DD553" i="7"/>
  <c r="DC553" i="7"/>
  <c r="DB553" i="7"/>
  <c r="DA553" i="7"/>
  <c r="CZ553" i="7"/>
  <c r="CY553" i="7"/>
  <c r="CX553" i="7"/>
  <c r="CW553" i="7"/>
  <c r="CV553" i="7"/>
  <c r="CU553" i="7"/>
  <c r="CT553" i="7"/>
  <c r="CS553" i="7"/>
  <c r="CR553" i="7"/>
  <c r="CQ553" i="7"/>
  <c r="CP553" i="7"/>
  <c r="CO553" i="7"/>
  <c r="CN553" i="7"/>
  <c r="CM553" i="7"/>
  <c r="CL553" i="7"/>
  <c r="CK553" i="7"/>
  <c r="CJ553" i="7"/>
  <c r="CI553" i="7"/>
  <c r="CH553" i="7"/>
  <c r="CG553" i="7"/>
  <c r="CF553" i="7"/>
  <c r="CE553" i="7"/>
  <c r="CD553" i="7"/>
  <c r="CC553" i="7"/>
  <c r="CB553" i="7"/>
  <c r="CA553" i="7"/>
  <c r="BZ553" i="7"/>
  <c r="BY553" i="7"/>
  <c r="BX553" i="7"/>
  <c r="BW553" i="7"/>
  <c r="BV553" i="7"/>
  <c r="BU553" i="7"/>
  <c r="DV548" i="7"/>
  <c r="DU548" i="7"/>
  <c r="DT548" i="7"/>
  <c r="DS548" i="7"/>
  <c r="DR548" i="7"/>
  <c r="DQ548" i="7"/>
  <c r="DP548" i="7"/>
  <c r="DO548" i="7"/>
  <c r="DN548" i="7"/>
  <c r="DM548" i="7"/>
  <c r="DL548" i="7"/>
  <c r="DK548" i="7"/>
  <c r="DJ548" i="7"/>
  <c r="DI548" i="7"/>
  <c r="DH548" i="7"/>
  <c r="DG548" i="7"/>
  <c r="DF548" i="7"/>
  <c r="DE548" i="7"/>
  <c r="DD548" i="7"/>
  <c r="DC548" i="7"/>
  <c r="DB548" i="7"/>
  <c r="DA548" i="7"/>
  <c r="CZ548" i="7"/>
  <c r="CY548" i="7"/>
  <c r="CX548" i="7"/>
  <c r="CW548" i="7"/>
  <c r="CV548" i="7"/>
  <c r="CU548" i="7"/>
  <c r="CT548" i="7"/>
  <c r="CS548" i="7"/>
  <c r="CR548" i="7"/>
  <c r="CQ548" i="7"/>
  <c r="CP548" i="7"/>
  <c r="CO548" i="7"/>
  <c r="CN548" i="7"/>
  <c r="CM548" i="7"/>
  <c r="CL548" i="7"/>
  <c r="CK548" i="7"/>
  <c r="CJ548" i="7"/>
  <c r="CI548" i="7"/>
  <c r="CH548" i="7"/>
  <c r="CG548" i="7"/>
  <c r="CF548" i="7"/>
  <c r="CE548" i="7"/>
  <c r="CD548" i="7"/>
  <c r="CC548" i="7"/>
  <c r="CB548" i="7"/>
  <c r="CA548" i="7"/>
  <c r="BZ548" i="7"/>
  <c r="BY548" i="7"/>
  <c r="BX548" i="7"/>
  <c r="BW548" i="7"/>
  <c r="BV548" i="7"/>
  <c r="BU548" i="7"/>
  <c r="DV542" i="7"/>
  <c r="DU542" i="7"/>
  <c r="DT542" i="7"/>
  <c r="DS542" i="7"/>
  <c r="DR542" i="7"/>
  <c r="DQ542" i="7"/>
  <c r="DP542" i="7"/>
  <c r="DO542" i="7"/>
  <c r="DN542" i="7"/>
  <c r="DM542" i="7"/>
  <c r="DL542" i="7"/>
  <c r="DK542" i="7"/>
  <c r="DJ542" i="7"/>
  <c r="DI542" i="7"/>
  <c r="DH542" i="7"/>
  <c r="DG542" i="7"/>
  <c r="DF542" i="7"/>
  <c r="DE542" i="7"/>
  <c r="DD542" i="7"/>
  <c r="DC542" i="7"/>
  <c r="DB542" i="7"/>
  <c r="DA542" i="7"/>
  <c r="CZ542" i="7"/>
  <c r="CY542" i="7"/>
  <c r="CX542" i="7"/>
  <c r="CW542" i="7"/>
  <c r="CV542" i="7"/>
  <c r="CU542" i="7"/>
  <c r="CT542" i="7"/>
  <c r="CS542" i="7"/>
  <c r="CR542" i="7"/>
  <c r="CQ542" i="7"/>
  <c r="CP542" i="7"/>
  <c r="CO542" i="7"/>
  <c r="CN542" i="7"/>
  <c r="CM542" i="7"/>
  <c r="CL542" i="7"/>
  <c r="CK542" i="7"/>
  <c r="CJ542" i="7"/>
  <c r="CI542" i="7"/>
  <c r="CH542" i="7"/>
  <c r="CG542" i="7"/>
  <c r="CF542" i="7"/>
  <c r="CE542" i="7"/>
  <c r="CD542" i="7"/>
  <c r="CC542" i="7"/>
  <c r="CB542" i="7"/>
  <c r="CA542" i="7"/>
  <c r="BZ542" i="7"/>
  <c r="BY542" i="7"/>
  <c r="BX542" i="7"/>
  <c r="BW542" i="7"/>
  <c r="BV542" i="7"/>
  <c r="BU542" i="7"/>
  <c r="DV536" i="7"/>
  <c r="DU536" i="7"/>
  <c r="DT536" i="7"/>
  <c r="DS536" i="7"/>
  <c r="DR536" i="7"/>
  <c r="DQ536" i="7"/>
  <c r="DP536" i="7"/>
  <c r="DO536" i="7"/>
  <c r="DN536" i="7"/>
  <c r="DM536" i="7"/>
  <c r="DL536" i="7"/>
  <c r="DK536" i="7"/>
  <c r="DJ536" i="7"/>
  <c r="DI536" i="7"/>
  <c r="DH536" i="7"/>
  <c r="DG536" i="7"/>
  <c r="DF536" i="7"/>
  <c r="DE536" i="7"/>
  <c r="DD536" i="7"/>
  <c r="DC536" i="7"/>
  <c r="DB536" i="7"/>
  <c r="DA536" i="7"/>
  <c r="CZ536" i="7"/>
  <c r="CY536" i="7"/>
  <c r="CX536" i="7"/>
  <c r="CW536" i="7"/>
  <c r="CV536" i="7"/>
  <c r="CU536" i="7"/>
  <c r="CT536" i="7"/>
  <c r="CS536" i="7"/>
  <c r="CR536" i="7"/>
  <c r="CQ536" i="7"/>
  <c r="CP536" i="7"/>
  <c r="CO536" i="7"/>
  <c r="CN536" i="7"/>
  <c r="CM536" i="7"/>
  <c r="CL536" i="7"/>
  <c r="CK536" i="7"/>
  <c r="CJ536" i="7"/>
  <c r="CI536" i="7"/>
  <c r="CH536" i="7"/>
  <c r="CG536" i="7"/>
  <c r="CF536" i="7"/>
  <c r="CE536" i="7"/>
  <c r="CD536" i="7"/>
  <c r="CC536" i="7"/>
  <c r="CB536" i="7"/>
  <c r="CA536" i="7"/>
  <c r="BZ536" i="7"/>
  <c r="BY536" i="7"/>
  <c r="BX536" i="7"/>
  <c r="BW536" i="7"/>
  <c r="BV536" i="7"/>
  <c r="BU536" i="7"/>
  <c r="DV530" i="7"/>
  <c r="DU530" i="7"/>
  <c r="DT530" i="7"/>
  <c r="DS530" i="7"/>
  <c r="DR530" i="7"/>
  <c r="DQ530" i="7"/>
  <c r="DP530" i="7"/>
  <c r="DO530" i="7"/>
  <c r="DN530" i="7"/>
  <c r="DM530" i="7"/>
  <c r="DL530" i="7"/>
  <c r="DK530" i="7"/>
  <c r="DJ530" i="7"/>
  <c r="DI530" i="7"/>
  <c r="DH530" i="7"/>
  <c r="DG530" i="7"/>
  <c r="DF530" i="7"/>
  <c r="DE530" i="7"/>
  <c r="DD530" i="7"/>
  <c r="DC530" i="7"/>
  <c r="DB530" i="7"/>
  <c r="DA530" i="7"/>
  <c r="CZ530" i="7"/>
  <c r="CY530" i="7"/>
  <c r="CX530" i="7"/>
  <c r="CW530" i="7"/>
  <c r="CV530" i="7"/>
  <c r="CU530" i="7"/>
  <c r="CT530" i="7"/>
  <c r="CS530" i="7"/>
  <c r="CR530" i="7"/>
  <c r="CQ530" i="7"/>
  <c r="CP530" i="7"/>
  <c r="CO530" i="7"/>
  <c r="CN530" i="7"/>
  <c r="CM530" i="7"/>
  <c r="CL530" i="7"/>
  <c r="CK530" i="7"/>
  <c r="CJ530" i="7"/>
  <c r="CI530" i="7"/>
  <c r="CH530" i="7"/>
  <c r="CG530" i="7"/>
  <c r="CF530" i="7"/>
  <c r="CE530" i="7"/>
  <c r="CD530" i="7"/>
  <c r="CC530" i="7"/>
  <c r="CB530" i="7"/>
  <c r="CA530" i="7"/>
  <c r="BZ530" i="7"/>
  <c r="BY530" i="7"/>
  <c r="BX530" i="7"/>
  <c r="BW530" i="7"/>
  <c r="BV530" i="7"/>
  <c r="BU530" i="7"/>
  <c r="DV528" i="7"/>
  <c r="DU528" i="7"/>
  <c r="DT528" i="7"/>
  <c r="DS528" i="7"/>
  <c r="DR528" i="7"/>
  <c r="DQ528" i="7"/>
  <c r="DP528" i="7"/>
  <c r="DO528" i="7"/>
  <c r="DN528" i="7"/>
  <c r="DM528" i="7"/>
  <c r="DL528" i="7"/>
  <c r="DK528" i="7"/>
  <c r="DJ528" i="7"/>
  <c r="DI528" i="7"/>
  <c r="DH528" i="7"/>
  <c r="DG528" i="7"/>
  <c r="DF528" i="7"/>
  <c r="DE528" i="7"/>
  <c r="DD528" i="7"/>
  <c r="DC528" i="7"/>
  <c r="DB528" i="7"/>
  <c r="DA528" i="7"/>
  <c r="CZ528" i="7"/>
  <c r="CY528" i="7"/>
  <c r="CX528" i="7"/>
  <c r="CW528" i="7"/>
  <c r="CV528" i="7"/>
  <c r="CU528" i="7"/>
  <c r="CT528" i="7"/>
  <c r="CS528" i="7"/>
  <c r="CR528" i="7"/>
  <c r="CQ528" i="7"/>
  <c r="CP528" i="7"/>
  <c r="CO528" i="7"/>
  <c r="CN528" i="7"/>
  <c r="CM528" i="7"/>
  <c r="CL528" i="7"/>
  <c r="CK528" i="7"/>
  <c r="CJ528" i="7"/>
  <c r="CI528" i="7"/>
  <c r="CH528" i="7"/>
  <c r="CG528" i="7"/>
  <c r="CF528" i="7"/>
  <c r="CE528" i="7"/>
  <c r="CD528" i="7"/>
  <c r="CC528" i="7"/>
  <c r="CB528" i="7"/>
  <c r="CA528" i="7"/>
  <c r="BZ528" i="7"/>
  <c r="BY528" i="7"/>
  <c r="BX528" i="7"/>
  <c r="BW528" i="7"/>
  <c r="BV528" i="7"/>
  <c r="BU528" i="7"/>
  <c r="DV518" i="7"/>
  <c r="DU518" i="7"/>
  <c r="DT518" i="7"/>
  <c r="DS518" i="7"/>
  <c r="DR518" i="7"/>
  <c r="DQ518" i="7"/>
  <c r="DP518" i="7"/>
  <c r="DO518" i="7"/>
  <c r="DN518" i="7"/>
  <c r="DM518" i="7"/>
  <c r="DL518" i="7"/>
  <c r="DK518" i="7"/>
  <c r="DJ518" i="7"/>
  <c r="DI518" i="7"/>
  <c r="DH518" i="7"/>
  <c r="DG518" i="7"/>
  <c r="DF518" i="7"/>
  <c r="DE518" i="7"/>
  <c r="DD518" i="7"/>
  <c r="DC518" i="7"/>
  <c r="DB518" i="7"/>
  <c r="DA518" i="7"/>
  <c r="CZ518" i="7"/>
  <c r="CY518" i="7"/>
  <c r="CX518" i="7"/>
  <c r="CW518" i="7"/>
  <c r="CV518" i="7"/>
  <c r="CU518" i="7"/>
  <c r="CT518" i="7"/>
  <c r="CS518" i="7"/>
  <c r="CR518" i="7"/>
  <c r="CQ518" i="7"/>
  <c r="CP518" i="7"/>
  <c r="CO518" i="7"/>
  <c r="CN518" i="7"/>
  <c r="CM518" i="7"/>
  <c r="CL518" i="7"/>
  <c r="CK518" i="7"/>
  <c r="CJ518" i="7"/>
  <c r="CI518" i="7"/>
  <c r="CH518" i="7"/>
  <c r="CG518" i="7"/>
  <c r="CF518" i="7"/>
  <c r="CE518" i="7"/>
  <c r="CD518" i="7"/>
  <c r="CC518" i="7"/>
  <c r="CB518" i="7"/>
  <c r="CA518" i="7"/>
  <c r="BZ518" i="7"/>
  <c r="BY518" i="7"/>
  <c r="BX518" i="7"/>
  <c r="BW518" i="7"/>
  <c r="BV518" i="7"/>
  <c r="BU518" i="7"/>
  <c r="DV515" i="7"/>
  <c r="DU515" i="7"/>
  <c r="DT515" i="7"/>
  <c r="DS515" i="7"/>
  <c r="DR515" i="7"/>
  <c r="DQ515" i="7"/>
  <c r="DP515" i="7"/>
  <c r="DO515" i="7"/>
  <c r="DN515" i="7"/>
  <c r="DM515" i="7"/>
  <c r="DL515" i="7"/>
  <c r="DK515" i="7"/>
  <c r="DJ515" i="7"/>
  <c r="DI515" i="7"/>
  <c r="DH515" i="7"/>
  <c r="DG515" i="7"/>
  <c r="DF515" i="7"/>
  <c r="DE515" i="7"/>
  <c r="DD515" i="7"/>
  <c r="DC515" i="7"/>
  <c r="DB515" i="7"/>
  <c r="DA515" i="7"/>
  <c r="CZ515" i="7"/>
  <c r="CY515" i="7"/>
  <c r="CX515" i="7"/>
  <c r="CW515" i="7"/>
  <c r="CV515" i="7"/>
  <c r="CU515" i="7"/>
  <c r="CT515" i="7"/>
  <c r="CS515" i="7"/>
  <c r="CR515" i="7"/>
  <c r="CQ515" i="7"/>
  <c r="CP515" i="7"/>
  <c r="CO515" i="7"/>
  <c r="CN515" i="7"/>
  <c r="CM515" i="7"/>
  <c r="CL515" i="7"/>
  <c r="CK515" i="7"/>
  <c r="CJ515" i="7"/>
  <c r="CI515" i="7"/>
  <c r="CH515" i="7"/>
  <c r="CG515" i="7"/>
  <c r="CF515" i="7"/>
  <c r="CE515" i="7"/>
  <c r="CD515" i="7"/>
  <c r="CC515" i="7"/>
  <c r="CB515" i="7"/>
  <c r="CA515" i="7"/>
  <c r="BZ515" i="7"/>
  <c r="BY515" i="7"/>
  <c r="BX515" i="7"/>
  <c r="BW515" i="7"/>
  <c r="BV515" i="7"/>
  <c r="BU515" i="7"/>
  <c r="DV509" i="7"/>
  <c r="DU509" i="7"/>
  <c r="DT509" i="7"/>
  <c r="DS509" i="7"/>
  <c r="DR509" i="7"/>
  <c r="DQ509" i="7"/>
  <c r="DP509" i="7"/>
  <c r="DO509" i="7"/>
  <c r="DN509" i="7"/>
  <c r="DM509" i="7"/>
  <c r="DL509" i="7"/>
  <c r="DK509" i="7"/>
  <c r="DJ509" i="7"/>
  <c r="DI509" i="7"/>
  <c r="DH509" i="7"/>
  <c r="DG509" i="7"/>
  <c r="DF509" i="7"/>
  <c r="DE509" i="7"/>
  <c r="DD509" i="7"/>
  <c r="DC509" i="7"/>
  <c r="DB509" i="7"/>
  <c r="DA509" i="7"/>
  <c r="CZ509" i="7"/>
  <c r="CY509" i="7"/>
  <c r="CX509" i="7"/>
  <c r="CW509" i="7"/>
  <c r="CV509" i="7"/>
  <c r="CU509" i="7"/>
  <c r="CT509" i="7"/>
  <c r="CS509" i="7"/>
  <c r="CR509" i="7"/>
  <c r="CQ509" i="7"/>
  <c r="CP509" i="7"/>
  <c r="CO509" i="7"/>
  <c r="CN509" i="7"/>
  <c r="CM509" i="7"/>
  <c r="CL509" i="7"/>
  <c r="CK509" i="7"/>
  <c r="CJ509" i="7"/>
  <c r="CI509" i="7"/>
  <c r="CH509" i="7"/>
  <c r="CG509" i="7"/>
  <c r="CF509" i="7"/>
  <c r="CE509" i="7"/>
  <c r="CD509" i="7"/>
  <c r="CC509" i="7"/>
  <c r="CB509" i="7"/>
  <c r="CA509" i="7"/>
  <c r="BZ509" i="7"/>
  <c r="BY509" i="7"/>
  <c r="BX509" i="7"/>
  <c r="BW509" i="7"/>
  <c r="BV509" i="7"/>
  <c r="BU509" i="7"/>
  <c r="DV503" i="7"/>
  <c r="DU503" i="7"/>
  <c r="DT503" i="7"/>
  <c r="DS503" i="7"/>
  <c r="DR503" i="7"/>
  <c r="DQ503" i="7"/>
  <c r="DP503" i="7"/>
  <c r="DO503" i="7"/>
  <c r="DN503" i="7"/>
  <c r="DM503" i="7"/>
  <c r="DL503" i="7"/>
  <c r="DK503" i="7"/>
  <c r="DJ503" i="7"/>
  <c r="DI503" i="7"/>
  <c r="DH503" i="7"/>
  <c r="DG503" i="7"/>
  <c r="DF503" i="7"/>
  <c r="DE503" i="7"/>
  <c r="DD503" i="7"/>
  <c r="DC503" i="7"/>
  <c r="DB503" i="7"/>
  <c r="DA503" i="7"/>
  <c r="CZ503" i="7"/>
  <c r="CY503" i="7"/>
  <c r="CX503" i="7"/>
  <c r="CW503" i="7"/>
  <c r="CV503" i="7"/>
  <c r="CU503" i="7"/>
  <c r="CT503" i="7"/>
  <c r="CS503" i="7"/>
  <c r="CR503" i="7"/>
  <c r="CQ503" i="7"/>
  <c r="CP503" i="7"/>
  <c r="CO503" i="7"/>
  <c r="CN503" i="7"/>
  <c r="CM503" i="7"/>
  <c r="CL503" i="7"/>
  <c r="CK503" i="7"/>
  <c r="CJ503" i="7"/>
  <c r="CI503" i="7"/>
  <c r="CH503" i="7"/>
  <c r="CG503" i="7"/>
  <c r="CF503" i="7"/>
  <c r="CE503" i="7"/>
  <c r="CD503" i="7"/>
  <c r="CC503" i="7"/>
  <c r="CB503" i="7"/>
  <c r="CA503" i="7"/>
  <c r="BZ503" i="7"/>
  <c r="BY503" i="7"/>
  <c r="BX503" i="7"/>
  <c r="BW503" i="7"/>
  <c r="BV503" i="7"/>
  <c r="BU503" i="7"/>
  <c r="DV499" i="7"/>
  <c r="DU499" i="7"/>
  <c r="DT499" i="7"/>
  <c r="DS499" i="7"/>
  <c r="DR499" i="7"/>
  <c r="DQ499" i="7"/>
  <c r="DP499" i="7"/>
  <c r="DO499" i="7"/>
  <c r="DN499" i="7"/>
  <c r="DM499" i="7"/>
  <c r="DL499" i="7"/>
  <c r="DK499" i="7"/>
  <c r="DJ499" i="7"/>
  <c r="DI499" i="7"/>
  <c r="DH499" i="7"/>
  <c r="DG499" i="7"/>
  <c r="DF499" i="7"/>
  <c r="DE499" i="7"/>
  <c r="DD499" i="7"/>
  <c r="DC499" i="7"/>
  <c r="DB499" i="7"/>
  <c r="DA499" i="7"/>
  <c r="CZ499" i="7"/>
  <c r="CY499" i="7"/>
  <c r="CX499" i="7"/>
  <c r="CW499" i="7"/>
  <c r="CV499" i="7"/>
  <c r="CU499" i="7"/>
  <c r="CT499" i="7"/>
  <c r="CS499" i="7"/>
  <c r="CR499" i="7"/>
  <c r="CQ499" i="7"/>
  <c r="CP499" i="7"/>
  <c r="CO499" i="7"/>
  <c r="CN499" i="7"/>
  <c r="CM499" i="7"/>
  <c r="CL499" i="7"/>
  <c r="CK499" i="7"/>
  <c r="CJ499" i="7"/>
  <c r="CI499" i="7"/>
  <c r="CH499" i="7"/>
  <c r="CG499" i="7"/>
  <c r="CF499" i="7"/>
  <c r="CE499" i="7"/>
  <c r="CD499" i="7"/>
  <c r="CC499" i="7"/>
  <c r="CB499" i="7"/>
  <c r="CA499" i="7"/>
  <c r="BZ499" i="7"/>
  <c r="BY499" i="7"/>
  <c r="BX499" i="7"/>
  <c r="BW499" i="7"/>
  <c r="BV499" i="7"/>
  <c r="BU499" i="7"/>
  <c r="DV494" i="7"/>
  <c r="DU494" i="7"/>
  <c r="DT494" i="7"/>
  <c r="DS494" i="7"/>
  <c r="DR494" i="7"/>
  <c r="DQ494" i="7"/>
  <c r="DP494" i="7"/>
  <c r="DO494" i="7"/>
  <c r="DN494" i="7"/>
  <c r="DM494" i="7"/>
  <c r="DL494" i="7"/>
  <c r="DK494" i="7"/>
  <c r="DJ494" i="7"/>
  <c r="DI494" i="7"/>
  <c r="DH494" i="7"/>
  <c r="DG494" i="7"/>
  <c r="DF494" i="7"/>
  <c r="DE494" i="7"/>
  <c r="DD494" i="7"/>
  <c r="DC494" i="7"/>
  <c r="DB494" i="7"/>
  <c r="DA494" i="7"/>
  <c r="CZ494" i="7"/>
  <c r="CY494" i="7"/>
  <c r="CX494" i="7"/>
  <c r="CW494" i="7"/>
  <c r="CV494" i="7"/>
  <c r="CU494" i="7"/>
  <c r="CT494" i="7"/>
  <c r="CS494" i="7"/>
  <c r="CR494" i="7"/>
  <c r="CQ494" i="7"/>
  <c r="CP494" i="7"/>
  <c r="CO494" i="7"/>
  <c r="CN494" i="7"/>
  <c r="CM494" i="7"/>
  <c r="CL494" i="7"/>
  <c r="CK494" i="7"/>
  <c r="CJ494" i="7"/>
  <c r="CI494" i="7"/>
  <c r="CH494" i="7"/>
  <c r="CG494" i="7"/>
  <c r="CF494" i="7"/>
  <c r="CE494" i="7"/>
  <c r="CD494" i="7"/>
  <c r="CC494" i="7"/>
  <c r="CB494" i="7"/>
  <c r="CA494" i="7"/>
  <c r="BZ494" i="7"/>
  <c r="BY494" i="7"/>
  <c r="BX494" i="7"/>
  <c r="BW494" i="7"/>
  <c r="BV494" i="7"/>
  <c r="BU494" i="7"/>
  <c r="DV488" i="7"/>
  <c r="DU488" i="7"/>
  <c r="DT488" i="7"/>
  <c r="DS488" i="7"/>
  <c r="DR488" i="7"/>
  <c r="DQ488" i="7"/>
  <c r="DP488" i="7"/>
  <c r="DO488" i="7"/>
  <c r="DN488" i="7"/>
  <c r="DM488" i="7"/>
  <c r="DL488" i="7"/>
  <c r="DK488" i="7"/>
  <c r="DJ488" i="7"/>
  <c r="DI488" i="7"/>
  <c r="DH488" i="7"/>
  <c r="DG488" i="7"/>
  <c r="DF488" i="7"/>
  <c r="DE488" i="7"/>
  <c r="DD488" i="7"/>
  <c r="DC488" i="7"/>
  <c r="DB488" i="7"/>
  <c r="DA488" i="7"/>
  <c r="CZ488" i="7"/>
  <c r="CY488" i="7"/>
  <c r="CX488" i="7"/>
  <c r="CW488" i="7"/>
  <c r="CV488" i="7"/>
  <c r="CU488" i="7"/>
  <c r="CT488" i="7"/>
  <c r="CS488" i="7"/>
  <c r="CR488" i="7"/>
  <c r="CQ488" i="7"/>
  <c r="CP488" i="7"/>
  <c r="CO488" i="7"/>
  <c r="CN488" i="7"/>
  <c r="CM488" i="7"/>
  <c r="CL488" i="7"/>
  <c r="CK488" i="7"/>
  <c r="CJ488" i="7"/>
  <c r="CI488" i="7"/>
  <c r="CH488" i="7"/>
  <c r="CG488" i="7"/>
  <c r="CF488" i="7"/>
  <c r="CE488" i="7"/>
  <c r="CD488" i="7"/>
  <c r="CC488" i="7"/>
  <c r="CB488" i="7"/>
  <c r="CA488" i="7"/>
  <c r="BZ488" i="7"/>
  <c r="BY488" i="7"/>
  <c r="BX488" i="7"/>
  <c r="BW488" i="7"/>
  <c r="BV488" i="7"/>
  <c r="BU488" i="7"/>
  <c r="DV483" i="7"/>
  <c r="DU483" i="7"/>
  <c r="DT483" i="7"/>
  <c r="DS483" i="7"/>
  <c r="DR483" i="7"/>
  <c r="DQ483" i="7"/>
  <c r="DP483" i="7"/>
  <c r="DO483" i="7"/>
  <c r="DN483" i="7"/>
  <c r="DM483" i="7"/>
  <c r="DL483" i="7"/>
  <c r="DK483" i="7"/>
  <c r="DJ483" i="7"/>
  <c r="DI483" i="7"/>
  <c r="DH483" i="7"/>
  <c r="DG483" i="7"/>
  <c r="DF483" i="7"/>
  <c r="DE483" i="7"/>
  <c r="DD483" i="7"/>
  <c r="DC483" i="7"/>
  <c r="DB483" i="7"/>
  <c r="DA483" i="7"/>
  <c r="CZ483" i="7"/>
  <c r="CY483" i="7"/>
  <c r="CX483" i="7"/>
  <c r="CW483" i="7"/>
  <c r="CV483" i="7"/>
  <c r="CU483" i="7"/>
  <c r="CT483" i="7"/>
  <c r="CS483" i="7"/>
  <c r="CR483" i="7"/>
  <c r="CQ483" i="7"/>
  <c r="CP483" i="7"/>
  <c r="CO483" i="7"/>
  <c r="CN483" i="7"/>
  <c r="CM483" i="7"/>
  <c r="CL483" i="7"/>
  <c r="CK483" i="7"/>
  <c r="CJ483" i="7"/>
  <c r="CI483" i="7"/>
  <c r="CH483" i="7"/>
  <c r="CG483" i="7"/>
  <c r="CF483" i="7"/>
  <c r="CE483" i="7"/>
  <c r="CD483" i="7"/>
  <c r="CC483" i="7"/>
  <c r="CB483" i="7"/>
  <c r="CA483" i="7"/>
  <c r="BZ483" i="7"/>
  <c r="BY483" i="7"/>
  <c r="BX483" i="7"/>
  <c r="BW483" i="7"/>
  <c r="BV483" i="7"/>
  <c r="BU483" i="7"/>
  <c r="DV477" i="7"/>
  <c r="DU477" i="7"/>
  <c r="DT477" i="7"/>
  <c r="DS477" i="7"/>
  <c r="DR477" i="7"/>
  <c r="DQ477" i="7"/>
  <c r="DP477" i="7"/>
  <c r="DO477" i="7"/>
  <c r="DN477" i="7"/>
  <c r="DM477" i="7"/>
  <c r="DL477" i="7"/>
  <c r="DK477" i="7"/>
  <c r="DJ477" i="7"/>
  <c r="DI477" i="7"/>
  <c r="DH477" i="7"/>
  <c r="DG477" i="7"/>
  <c r="DF477" i="7"/>
  <c r="DE477" i="7"/>
  <c r="DD477" i="7"/>
  <c r="DC477" i="7"/>
  <c r="DB477" i="7"/>
  <c r="DA477" i="7"/>
  <c r="CZ477" i="7"/>
  <c r="CY477" i="7"/>
  <c r="CX477" i="7"/>
  <c r="CW477" i="7"/>
  <c r="CV477" i="7"/>
  <c r="CU477" i="7"/>
  <c r="CT477" i="7"/>
  <c r="CS477" i="7"/>
  <c r="CR477" i="7"/>
  <c r="CQ477" i="7"/>
  <c r="CP477" i="7"/>
  <c r="CO477" i="7"/>
  <c r="CN477" i="7"/>
  <c r="CM477" i="7"/>
  <c r="CL477" i="7"/>
  <c r="CK477" i="7"/>
  <c r="CJ477" i="7"/>
  <c r="CI477" i="7"/>
  <c r="CH477" i="7"/>
  <c r="CG477" i="7"/>
  <c r="CF477" i="7"/>
  <c r="CE477" i="7"/>
  <c r="CD477" i="7"/>
  <c r="CC477" i="7"/>
  <c r="CB477" i="7"/>
  <c r="CA477" i="7"/>
  <c r="BZ477" i="7"/>
  <c r="BY477" i="7"/>
  <c r="BX477" i="7"/>
  <c r="BW477" i="7"/>
  <c r="BV477" i="7"/>
  <c r="BU477" i="7"/>
  <c r="DV474" i="7"/>
  <c r="DU474" i="7"/>
  <c r="DT474" i="7"/>
  <c r="DS474" i="7"/>
  <c r="DR474" i="7"/>
  <c r="DQ474" i="7"/>
  <c r="DP474" i="7"/>
  <c r="DO474" i="7"/>
  <c r="DN474" i="7"/>
  <c r="DM474" i="7"/>
  <c r="DL474" i="7"/>
  <c r="DK474" i="7"/>
  <c r="DJ474" i="7"/>
  <c r="DI474" i="7"/>
  <c r="DH474" i="7"/>
  <c r="DG474" i="7"/>
  <c r="DF474" i="7"/>
  <c r="DE474" i="7"/>
  <c r="DD474" i="7"/>
  <c r="DC474" i="7"/>
  <c r="DB474" i="7"/>
  <c r="DA474" i="7"/>
  <c r="CZ474" i="7"/>
  <c r="CY474" i="7"/>
  <c r="CX474" i="7"/>
  <c r="CW474" i="7"/>
  <c r="CV474" i="7"/>
  <c r="CU474" i="7"/>
  <c r="CT474" i="7"/>
  <c r="CS474" i="7"/>
  <c r="CR474" i="7"/>
  <c r="CQ474" i="7"/>
  <c r="CP474" i="7"/>
  <c r="CO474" i="7"/>
  <c r="CN474" i="7"/>
  <c r="CM474" i="7"/>
  <c r="CL474" i="7"/>
  <c r="CK474" i="7"/>
  <c r="CJ474" i="7"/>
  <c r="CI474" i="7"/>
  <c r="CH474" i="7"/>
  <c r="CG474" i="7"/>
  <c r="CF474" i="7"/>
  <c r="CE474" i="7"/>
  <c r="CD474" i="7"/>
  <c r="CC474" i="7"/>
  <c r="CB474" i="7"/>
  <c r="CA474" i="7"/>
  <c r="BZ474" i="7"/>
  <c r="BY474" i="7"/>
  <c r="BX474" i="7"/>
  <c r="BW474" i="7"/>
  <c r="BV474" i="7"/>
  <c r="BU474" i="7"/>
  <c r="DV467" i="7"/>
  <c r="DU467" i="7"/>
  <c r="DT467" i="7"/>
  <c r="DS467" i="7"/>
  <c r="DR467" i="7"/>
  <c r="DQ467" i="7"/>
  <c r="DP467" i="7"/>
  <c r="DO467" i="7"/>
  <c r="DN467" i="7"/>
  <c r="DM467" i="7"/>
  <c r="DL467" i="7"/>
  <c r="DK467" i="7"/>
  <c r="DJ467" i="7"/>
  <c r="DI467" i="7"/>
  <c r="DH467" i="7"/>
  <c r="DG467" i="7"/>
  <c r="DF467" i="7"/>
  <c r="DE467" i="7"/>
  <c r="DD467" i="7"/>
  <c r="DC467" i="7"/>
  <c r="DB467" i="7"/>
  <c r="DA467" i="7"/>
  <c r="CZ467" i="7"/>
  <c r="CY467" i="7"/>
  <c r="CX467" i="7"/>
  <c r="CW467" i="7"/>
  <c r="CV467" i="7"/>
  <c r="CU467" i="7"/>
  <c r="CT467" i="7"/>
  <c r="CS467" i="7"/>
  <c r="CR467" i="7"/>
  <c r="CQ467" i="7"/>
  <c r="CP467" i="7"/>
  <c r="CO467" i="7"/>
  <c r="CN467" i="7"/>
  <c r="CM467" i="7"/>
  <c r="CL467" i="7"/>
  <c r="CK467" i="7"/>
  <c r="CJ467" i="7"/>
  <c r="CI467" i="7"/>
  <c r="CH467" i="7"/>
  <c r="CG467" i="7"/>
  <c r="CF467" i="7"/>
  <c r="CE467" i="7"/>
  <c r="CD467" i="7"/>
  <c r="CC467" i="7"/>
  <c r="CB467" i="7"/>
  <c r="CA467" i="7"/>
  <c r="BZ467" i="7"/>
  <c r="BY467" i="7"/>
  <c r="BX467" i="7"/>
  <c r="BW467" i="7"/>
  <c r="BV467" i="7"/>
  <c r="BU467" i="7"/>
  <c r="DV461" i="7"/>
  <c r="DU461" i="7"/>
  <c r="DT461" i="7"/>
  <c r="DS461" i="7"/>
  <c r="DR461" i="7"/>
  <c r="DQ461" i="7"/>
  <c r="DP461" i="7"/>
  <c r="DO461" i="7"/>
  <c r="DN461" i="7"/>
  <c r="DM461" i="7"/>
  <c r="DL461" i="7"/>
  <c r="DK461" i="7"/>
  <c r="DJ461" i="7"/>
  <c r="DI461" i="7"/>
  <c r="DH461" i="7"/>
  <c r="DG461" i="7"/>
  <c r="DF461" i="7"/>
  <c r="DE461" i="7"/>
  <c r="DD461" i="7"/>
  <c r="DC461" i="7"/>
  <c r="DB461" i="7"/>
  <c r="DA461" i="7"/>
  <c r="CZ461" i="7"/>
  <c r="CY461" i="7"/>
  <c r="CX461" i="7"/>
  <c r="CW461" i="7"/>
  <c r="CV461" i="7"/>
  <c r="CU461" i="7"/>
  <c r="CT461" i="7"/>
  <c r="CS461" i="7"/>
  <c r="CR461" i="7"/>
  <c r="CQ461" i="7"/>
  <c r="CP461" i="7"/>
  <c r="CO461" i="7"/>
  <c r="CN461" i="7"/>
  <c r="CM461" i="7"/>
  <c r="CL461" i="7"/>
  <c r="CK461" i="7"/>
  <c r="CJ461" i="7"/>
  <c r="CI461" i="7"/>
  <c r="CH461" i="7"/>
  <c r="CG461" i="7"/>
  <c r="CF461" i="7"/>
  <c r="CE461" i="7"/>
  <c r="CD461" i="7"/>
  <c r="CC461" i="7"/>
  <c r="CB461" i="7"/>
  <c r="CA461" i="7"/>
  <c r="BZ461" i="7"/>
  <c r="BY461" i="7"/>
  <c r="BX461" i="7"/>
  <c r="BW461" i="7"/>
  <c r="BV461" i="7"/>
  <c r="BU461" i="7"/>
  <c r="DV455" i="7"/>
  <c r="DU455" i="7"/>
  <c r="DT455" i="7"/>
  <c r="DS455" i="7"/>
  <c r="DR455" i="7"/>
  <c r="DQ455" i="7"/>
  <c r="DP455" i="7"/>
  <c r="DO455" i="7"/>
  <c r="DN455" i="7"/>
  <c r="DM455" i="7"/>
  <c r="DL455" i="7"/>
  <c r="DK455" i="7"/>
  <c r="DJ455" i="7"/>
  <c r="DI455" i="7"/>
  <c r="DH455" i="7"/>
  <c r="DG455" i="7"/>
  <c r="DF455" i="7"/>
  <c r="DE455" i="7"/>
  <c r="DD455" i="7"/>
  <c r="DC455" i="7"/>
  <c r="DB455" i="7"/>
  <c r="DA455" i="7"/>
  <c r="CZ455" i="7"/>
  <c r="CY455" i="7"/>
  <c r="CX455" i="7"/>
  <c r="CW455" i="7"/>
  <c r="CV455" i="7"/>
  <c r="CU455" i="7"/>
  <c r="CT455" i="7"/>
  <c r="CS455" i="7"/>
  <c r="CR455" i="7"/>
  <c r="CQ455" i="7"/>
  <c r="CP455" i="7"/>
  <c r="CO455" i="7"/>
  <c r="CN455" i="7"/>
  <c r="CM455" i="7"/>
  <c r="CL455" i="7"/>
  <c r="CK455" i="7"/>
  <c r="CJ455" i="7"/>
  <c r="CI455" i="7"/>
  <c r="CH455" i="7"/>
  <c r="CG455" i="7"/>
  <c r="CF455" i="7"/>
  <c r="CE455" i="7"/>
  <c r="CD455" i="7"/>
  <c r="CC455" i="7"/>
  <c r="CB455" i="7"/>
  <c r="CA455" i="7"/>
  <c r="BZ455" i="7"/>
  <c r="BY455" i="7"/>
  <c r="BX455" i="7"/>
  <c r="BW455" i="7"/>
  <c r="BV455" i="7"/>
  <c r="BU455" i="7"/>
  <c r="DV449" i="7"/>
  <c r="DU449" i="7"/>
  <c r="DT449" i="7"/>
  <c r="DS449" i="7"/>
  <c r="DR449" i="7"/>
  <c r="DQ449" i="7"/>
  <c r="DP449" i="7"/>
  <c r="DO449" i="7"/>
  <c r="DN449" i="7"/>
  <c r="DM449" i="7"/>
  <c r="DL449" i="7"/>
  <c r="DK449" i="7"/>
  <c r="DJ449" i="7"/>
  <c r="DI449" i="7"/>
  <c r="DH449" i="7"/>
  <c r="DG449" i="7"/>
  <c r="DF449" i="7"/>
  <c r="DE449" i="7"/>
  <c r="DD449" i="7"/>
  <c r="DC449" i="7"/>
  <c r="DB449" i="7"/>
  <c r="DA449" i="7"/>
  <c r="CZ449" i="7"/>
  <c r="CY449" i="7"/>
  <c r="CX449" i="7"/>
  <c r="CW449" i="7"/>
  <c r="CV449" i="7"/>
  <c r="CU449" i="7"/>
  <c r="CT449" i="7"/>
  <c r="CS449" i="7"/>
  <c r="CR449" i="7"/>
  <c r="CQ449" i="7"/>
  <c r="CP449" i="7"/>
  <c r="CO449" i="7"/>
  <c r="CN449" i="7"/>
  <c r="CM449" i="7"/>
  <c r="CL449" i="7"/>
  <c r="CK449" i="7"/>
  <c r="CJ449" i="7"/>
  <c r="CI449" i="7"/>
  <c r="CH449" i="7"/>
  <c r="CG449" i="7"/>
  <c r="CF449" i="7"/>
  <c r="CE449" i="7"/>
  <c r="CD449" i="7"/>
  <c r="CC449" i="7"/>
  <c r="CB449" i="7"/>
  <c r="CA449" i="7"/>
  <c r="BZ449" i="7"/>
  <c r="BY449" i="7"/>
  <c r="BX449" i="7"/>
  <c r="BW449" i="7"/>
  <c r="BV449" i="7"/>
  <c r="BU449" i="7"/>
  <c r="DV444" i="7"/>
  <c r="DU444" i="7"/>
  <c r="DT444" i="7"/>
  <c r="DS444" i="7"/>
  <c r="DR444" i="7"/>
  <c r="DQ444" i="7"/>
  <c r="DP444" i="7"/>
  <c r="DO444" i="7"/>
  <c r="DN444" i="7"/>
  <c r="DM444" i="7"/>
  <c r="DL444" i="7"/>
  <c r="DK444" i="7"/>
  <c r="DJ444" i="7"/>
  <c r="DI444" i="7"/>
  <c r="DH444" i="7"/>
  <c r="DG444" i="7"/>
  <c r="DF444" i="7"/>
  <c r="DE444" i="7"/>
  <c r="DD444" i="7"/>
  <c r="DC444" i="7"/>
  <c r="DB444" i="7"/>
  <c r="DA444" i="7"/>
  <c r="CZ444" i="7"/>
  <c r="CY444" i="7"/>
  <c r="CX444" i="7"/>
  <c r="CW444" i="7"/>
  <c r="CV444" i="7"/>
  <c r="CU444" i="7"/>
  <c r="CT444" i="7"/>
  <c r="CS444" i="7"/>
  <c r="CR444" i="7"/>
  <c r="CQ444" i="7"/>
  <c r="CP444" i="7"/>
  <c r="CO444" i="7"/>
  <c r="CN444" i="7"/>
  <c r="CM444" i="7"/>
  <c r="CL444" i="7"/>
  <c r="CK444" i="7"/>
  <c r="CJ444" i="7"/>
  <c r="CI444" i="7"/>
  <c r="CH444" i="7"/>
  <c r="CG444" i="7"/>
  <c r="CF444" i="7"/>
  <c r="CE444" i="7"/>
  <c r="CD444" i="7"/>
  <c r="CC444" i="7"/>
  <c r="CB444" i="7"/>
  <c r="CA444" i="7"/>
  <c r="BZ444" i="7"/>
  <c r="BY444" i="7"/>
  <c r="BX444" i="7"/>
  <c r="BW444" i="7"/>
  <c r="BV444" i="7"/>
  <c r="BU444" i="7"/>
  <c r="DV438" i="7"/>
  <c r="DU438" i="7"/>
  <c r="DT438" i="7"/>
  <c r="DS438" i="7"/>
  <c r="DR438" i="7"/>
  <c r="DQ438" i="7"/>
  <c r="DP438" i="7"/>
  <c r="DO438" i="7"/>
  <c r="DN438" i="7"/>
  <c r="DM438" i="7"/>
  <c r="DL438" i="7"/>
  <c r="DK438" i="7"/>
  <c r="DJ438" i="7"/>
  <c r="DI438" i="7"/>
  <c r="DH438" i="7"/>
  <c r="DG438" i="7"/>
  <c r="DF438" i="7"/>
  <c r="DE438" i="7"/>
  <c r="DD438" i="7"/>
  <c r="DC438" i="7"/>
  <c r="DB438" i="7"/>
  <c r="DA438" i="7"/>
  <c r="CZ438" i="7"/>
  <c r="CY438" i="7"/>
  <c r="CX438" i="7"/>
  <c r="CW438" i="7"/>
  <c r="CV438" i="7"/>
  <c r="CU438" i="7"/>
  <c r="CT438" i="7"/>
  <c r="CS438" i="7"/>
  <c r="CR438" i="7"/>
  <c r="CQ438" i="7"/>
  <c r="CP438" i="7"/>
  <c r="CO438" i="7"/>
  <c r="CN438" i="7"/>
  <c r="CM438" i="7"/>
  <c r="CL438" i="7"/>
  <c r="CK438" i="7"/>
  <c r="CJ438" i="7"/>
  <c r="CI438" i="7"/>
  <c r="CH438" i="7"/>
  <c r="CG438" i="7"/>
  <c r="CF438" i="7"/>
  <c r="CE438" i="7"/>
  <c r="CD438" i="7"/>
  <c r="CC438" i="7"/>
  <c r="CB438" i="7"/>
  <c r="CA438" i="7"/>
  <c r="BZ438" i="7"/>
  <c r="BY438" i="7"/>
  <c r="BX438" i="7"/>
  <c r="BW438" i="7"/>
  <c r="BV438" i="7"/>
  <c r="BU438" i="7"/>
  <c r="DV432" i="7"/>
  <c r="DU432" i="7"/>
  <c r="DT432" i="7"/>
  <c r="DS432" i="7"/>
  <c r="DR432" i="7"/>
  <c r="DQ432" i="7"/>
  <c r="DP432" i="7"/>
  <c r="DO432" i="7"/>
  <c r="DN432" i="7"/>
  <c r="DM432" i="7"/>
  <c r="DL432" i="7"/>
  <c r="DK432" i="7"/>
  <c r="DJ432" i="7"/>
  <c r="DI432" i="7"/>
  <c r="DH432" i="7"/>
  <c r="DG432" i="7"/>
  <c r="DF432" i="7"/>
  <c r="DE432" i="7"/>
  <c r="DD432" i="7"/>
  <c r="DC432" i="7"/>
  <c r="DB432" i="7"/>
  <c r="DA432" i="7"/>
  <c r="CZ432" i="7"/>
  <c r="CY432" i="7"/>
  <c r="CX432" i="7"/>
  <c r="CW432" i="7"/>
  <c r="CV432" i="7"/>
  <c r="CU432" i="7"/>
  <c r="CT432" i="7"/>
  <c r="CS432" i="7"/>
  <c r="CR432" i="7"/>
  <c r="CQ432" i="7"/>
  <c r="CP432" i="7"/>
  <c r="CO432" i="7"/>
  <c r="CN432" i="7"/>
  <c r="CM432" i="7"/>
  <c r="CL432" i="7"/>
  <c r="CK432" i="7"/>
  <c r="CJ432" i="7"/>
  <c r="CI432" i="7"/>
  <c r="CH432" i="7"/>
  <c r="CG432" i="7"/>
  <c r="CF432" i="7"/>
  <c r="CE432" i="7"/>
  <c r="CD432" i="7"/>
  <c r="CC432" i="7"/>
  <c r="CB432" i="7"/>
  <c r="CA432" i="7"/>
  <c r="BZ432" i="7"/>
  <c r="BY432" i="7"/>
  <c r="BX432" i="7"/>
  <c r="BW432" i="7"/>
  <c r="BV432" i="7"/>
  <c r="BU432" i="7"/>
  <c r="DV426" i="7"/>
  <c r="DU426" i="7"/>
  <c r="DT426" i="7"/>
  <c r="DS426" i="7"/>
  <c r="DR426" i="7"/>
  <c r="DQ426" i="7"/>
  <c r="DP426" i="7"/>
  <c r="DO426" i="7"/>
  <c r="DN426" i="7"/>
  <c r="DM426" i="7"/>
  <c r="DL426" i="7"/>
  <c r="DK426" i="7"/>
  <c r="DJ426" i="7"/>
  <c r="DI426" i="7"/>
  <c r="DH426" i="7"/>
  <c r="DG426" i="7"/>
  <c r="DF426" i="7"/>
  <c r="DE426" i="7"/>
  <c r="DD426" i="7"/>
  <c r="DC426" i="7"/>
  <c r="DB426" i="7"/>
  <c r="DA426" i="7"/>
  <c r="CZ426" i="7"/>
  <c r="CY426" i="7"/>
  <c r="CX426" i="7"/>
  <c r="CW426" i="7"/>
  <c r="CV426" i="7"/>
  <c r="CU426" i="7"/>
  <c r="CT426" i="7"/>
  <c r="CS426" i="7"/>
  <c r="CR426" i="7"/>
  <c r="CQ426" i="7"/>
  <c r="CP426" i="7"/>
  <c r="CO426" i="7"/>
  <c r="CN426" i="7"/>
  <c r="CM426" i="7"/>
  <c r="CL426" i="7"/>
  <c r="CK426" i="7"/>
  <c r="CJ426" i="7"/>
  <c r="CI426" i="7"/>
  <c r="CH426" i="7"/>
  <c r="CG426" i="7"/>
  <c r="CF426" i="7"/>
  <c r="CE426" i="7"/>
  <c r="CD426" i="7"/>
  <c r="CC426" i="7"/>
  <c r="CB426" i="7"/>
  <c r="CA426" i="7"/>
  <c r="BZ426" i="7"/>
  <c r="BY426" i="7"/>
  <c r="BX426" i="7"/>
  <c r="BW426" i="7"/>
  <c r="BV426" i="7"/>
  <c r="BU426" i="7"/>
  <c r="DV420" i="7"/>
  <c r="DU420" i="7"/>
  <c r="DT420" i="7"/>
  <c r="DS420" i="7"/>
  <c r="DR420" i="7"/>
  <c r="DQ420" i="7"/>
  <c r="DP420" i="7"/>
  <c r="DO420" i="7"/>
  <c r="DN420" i="7"/>
  <c r="DM420" i="7"/>
  <c r="DL420" i="7"/>
  <c r="DK420" i="7"/>
  <c r="DJ420" i="7"/>
  <c r="DI420" i="7"/>
  <c r="DH420" i="7"/>
  <c r="DG420" i="7"/>
  <c r="DF420" i="7"/>
  <c r="DE420" i="7"/>
  <c r="DD420" i="7"/>
  <c r="DC420" i="7"/>
  <c r="DB420" i="7"/>
  <c r="DA420" i="7"/>
  <c r="CZ420" i="7"/>
  <c r="CY420" i="7"/>
  <c r="CX420" i="7"/>
  <c r="CW420" i="7"/>
  <c r="CV420" i="7"/>
  <c r="CU420" i="7"/>
  <c r="CT420" i="7"/>
  <c r="CS420" i="7"/>
  <c r="CR420" i="7"/>
  <c r="CQ420" i="7"/>
  <c r="CP420" i="7"/>
  <c r="CO420" i="7"/>
  <c r="CN420" i="7"/>
  <c r="CM420" i="7"/>
  <c r="CL420" i="7"/>
  <c r="CK420" i="7"/>
  <c r="CJ420" i="7"/>
  <c r="CI420" i="7"/>
  <c r="CH420" i="7"/>
  <c r="CG420" i="7"/>
  <c r="CF420" i="7"/>
  <c r="CE420" i="7"/>
  <c r="CD420" i="7"/>
  <c r="CC420" i="7"/>
  <c r="CB420" i="7"/>
  <c r="CA420" i="7"/>
  <c r="BZ420" i="7"/>
  <c r="BY420" i="7"/>
  <c r="BX420" i="7"/>
  <c r="BW420" i="7"/>
  <c r="BV420" i="7"/>
  <c r="BU420" i="7"/>
  <c r="DV410" i="7"/>
  <c r="DU410" i="7"/>
  <c r="DT410" i="7"/>
  <c r="DS410" i="7"/>
  <c r="DR410" i="7"/>
  <c r="DQ410" i="7"/>
  <c r="DP410" i="7"/>
  <c r="DO410" i="7"/>
  <c r="DN410" i="7"/>
  <c r="DM410" i="7"/>
  <c r="DL410" i="7"/>
  <c r="DK410" i="7"/>
  <c r="DJ410" i="7"/>
  <c r="DI410" i="7"/>
  <c r="DH410" i="7"/>
  <c r="DG410" i="7"/>
  <c r="DF410" i="7"/>
  <c r="DE410" i="7"/>
  <c r="DD410" i="7"/>
  <c r="DC410" i="7"/>
  <c r="DB410" i="7"/>
  <c r="DA410" i="7"/>
  <c r="CZ410" i="7"/>
  <c r="CY410" i="7"/>
  <c r="CX410" i="7"/>
  <c r="CW410" i="7"/>
  <c r="CV410" i="7"/>
  <c r="CU410" i="7"/>
  <c r="CT410" i="7"/>
  <c r="CS410" i="7"/>
  <c r="CR410" i="7"/>
  <c r="CQ410" i="7"/>
  <c r="CP410" i="7"/>
  <c r="CO410" i="7"/>
  <c r="CN410" i="7"/>
  <c r="CM410" i="7"/>
  <c r="CL410" i="7"/>
  <c r="CK410" i="7"/>
  <c r="CJ410" i="7"/>
  <c r="CI410" i="7"/>
  <c r="CH410" i="7"/>
  <c r="CG410" i="7"/>
  <c r="CF410" i="7"/>
  <c r="CE410" i="7"/>
  <c r="CD410" i="7"/>
  <c r="CC410" i="7"/>
  <c r="CB410" i="7"/>
  <c r="CA410" i="7"/>
  <c r="BZ410" i="7"/>
  <c r="BY410" i="7"/>
  <c r="BX410" i="7"/>
  <c r="BW410" i="7"/>
  <c r="BV410" i="7"/>
  <c r="BU410" i="7"/>
  <c r="DV409" i="7"/>
  <c r="DU409" i="7"/>
  <c r="DT409" i="7"/>
  <c r="DS409" i="7"/>
  <c r="DR409" i="7"/>
  <c r="DQ409" i="7"/>
  <c r="DP409" i="7"/>
  <c r="DO409" i="7"/>
  <c r="DN409" i="7"/>
  <c r="DM409" i="7"/>
  <c r="DL409" i="7"/>
  <c r="DK409" i="7"/>
  <c r="DJ409" i="7"/>
  <c r="DI409" i="7"/>
  <c r="DH409" i="7"/>
  <c r="DG409" i="7"/>
  <c r="DF409" i="7"/>
  <c r="DE409" i="7"/>
  <c r="DD409" i="7"/>
  <c r="DC409" i="7"/>
  <c r="DB409" i="7"/>
  <c r="DA409" i="7"/>
  <c r="CZ409" i="7"/>
  <c r="CY409" i="7"/>
  <c r="CX409" i="7"/>
  <c r="CW409" i="7"/>
  <c r="CV409" i="7"/>
  <c r="CU409" i="7"/>
  <c r="CT409" i="7"/>
  <c r="CS409" i="7"/>
  <c r="CR409" i="7"/>
  <c r="CQ409" i="7"/>
  <c r="CP409" i="7"/>
  <c r="CO409" i="7"/>
  <c r="CN409" i="7"/>
  <c r="CM409" i="7"/>
  <c r="CL409" i="7"/>
  <c r="CK409" i="7"/>
  <c r="CJ409" i="7"/>
  <c r="CI409" i="7"/>
  <c r="CH409" i="7"/>
  <c r="CG409" i="7"/>
  <c r="CF409" i="7"/>
  <c r="CE409" i="7"/>
  <c r="CD409" i="7"/>
  <c r="CC409" i="7"/>
  <c r="CB409" i="7"/>
  <c r="CA409" i="7"/>
  <c r="BZ409" i="7"/>
  <c r="BY409" i="7"/>
  <c r="BX409" i="7"/>
  <c r="BW409" i="7"/>
  <c r="BV409" i="7"/>
  <c r="BU409" i="7"/>
  <c r="DV402" i="7"/>
  <c r="DU402" i="7"/>
  <c r="DT402" i="7"/>
  <c r="DS402" i="7"/>
  <c r="DR402" i="7"/>
  <c r="DQ402" i="7"/>
  <c r="DP402" i="7"/>
  <c r="DO402" i="7"/>
  <c r="DN402" i="7"/>
  <c r="DM402" i="7"/>
  <c r="DL402" i="7"/>
  <c r="DK402" i="7"/>
  <c r="DJ402" i="7"/>
  <c r="DI402" i="7"/>
  <c r="DH402" i="7"/>
  <c r="DG402" i="7"/>
  <c r="DF402" i="7"/>
  <c r="DE402" i="7"/>
  <c r="DD402" i="7"/>
  <c r="DC402" i="7"/>
  <c r="DB402" i="7"/>
  <c r="DA402" i="7"/>
  <c r="CZ402" i="7"/>
  <c r="CY402" i="7"/>
  <c r="CX402" i="7"/>
  <c r="CW402" i="7"/>
  <c r="CV402" i="7"/>
  <c r="CU402" i="7"/>
  <c r="CT402" i="7"/>
  <c r="CS402" i="7"/>
  <c r="CR402" i="7"/>
  <c r="CQ402" i="7"/>
  <c r="CP402" i="7"/>
  <c r="CO402" i="7"/>
  <c r="CN402" i="7"/>
  <c r="CM402" i="7"/>
  <c r="CL402" i="7"/>
  <c r="CK402" i="7"/>
  <c r="CJ402" i="7"/>
  <c r="CI402" i="7"/>
  <c r="CH402" i="7"/>
  <c r="CG402" i="7"/>
  <c r="CF402" i="7"/>
  <c r="CE402" i="7"/>
  <c r="CD402" i="7"/>
  <c r="CC402" i="7"/>
  <c r="CB402" i="7"/>
  <c r="CA402" i="7"/>
  <c r="BZ402" i="7"/>
  <c r="BY402" i="7"/>
  <c r="BX402" i="7"/>
  <c r="BW402" i="7"/>
  <c r="BV402" i="7"/>
  <c r="BU402" i="7"/>
  <c r="DV396" i="7"/>
  <c r="DU396" i="7"/>
  <c r="DT396" i="7"/>
  <c r="DS396" i="7"/>
  <c r="DR396" i="7"/>
  <c r="DQ396" i="7"/>
  <c r="DP396" i="7"/>
  <c r="DO396" i="7"/>
  <c r="DN396" i="7"/>
  <c r="DM396" i="7"/>
  <c r="DL396" i="7"/>
  <c r="DK396" i="7"/>
  <c r="DJ396" i="7"/>
  <c r="DI396" i="7"/>
  <c r="DH396" i="7"/>
  <c r="DG396" i="7"/>
  <c r="DF396" i="7"/>
  <c r="DE396" i="7"/>
  <c r="DD396" i="7"/>
  <c r="DC396" i="7"/>
  <c r="DB396" i="7"/>
  <c r="DA396" i="7"/>
  <c r="CZ396" i="7"/>
  <c r="CY396" i="7"/>
  <c r="CX396" i="7"/>
  <c r="CW396" i="7"/>
  <c r="CV396" i="7"/>
  <c r="CU396" i="7"/>
  <c r="CT396" i="7"/>
  <c r="CS396" i="7"/>
  <c r="CR396" i="7"/>
  <c r="CQ396" i="7"/>
  <c r="CP396" i="7"/>
  <c r="CO396" i="7"/>
  <c r="CN396" i="7"/>
  <c r="CM396" i="7"/>
  <c r="CL396" i="7"/>
  <c r="CK396" i="7"/>
  <c r="CJ396" i="7"/>
  <c r="CI396" i="7"/>
  <c r="CH396" i="7"/>
  <c r="CG396" i="7"/>
  <c r="CF396" i="7"/>
  <c r="CE396" i="7"/>
  <c r="CD396" i="7"/>
  <c r="CC396" i="7"/>
  <c r="CB396" i="7"/>
  <c r="CA396" i="7"/>
  <c r="BZ396" i="7"/>
  <c r="BY396" i="7"/>
  <c r="BX396" i="7"/>
  <c r="BW396" i="7"/>
  <c r="BV396" i="7"/>
  <c r="BU396" i="7"/>
  <c r="DV390" i="7"/>
  <c r="DU390" i="7"/>
  <c r="DT390" i="7"/>
  <c r="DS390" i="7"/>
  <c r="DR390" i="7"/>
  <c r="DQ390" i="7"/>
  <c r="DP390" i="7"/>
  <c r="DO390" i="7"/>
  <c r="DN390" i="7"/>
  <c r="DM390" i="7"/>
  <c r="DL390" i="7"/>
  <c r="DK390" i="7"/>
  <c r="DJ390" i="7"/>
  <c r="DI390" i="7"/>
  <c r="DH390" i="7"/>
  <c r="DG390" i="7"/>
  <c r="DF390" i="7"/>
  <c r="DE390" i="7"/>
  <c r="DD390" i="7"/>
  <c r="DC390" i="7"/>
  <c r="DB390" i="7"/>
  <c r="DA390" i="7"/>
  <c r="CZ390" i="7"/>
  <c r="CY390" i="7"/>
  <c r="CX390" i="7"/>
  <c r="CW390" i="7"/>
  <c r="CV390" i="7"/>
  <c r="CU390" i="7"/>
  <c r="CT390" i="7"/>
  <c r="CS390" i="7"/>
  <c r="CR390" i="7"/>
  <c r="CQ390" i="7"/>
  <c r="CP390" i="7"/>
  <c r="CO390" i="7"/>
  <c r="CN390" i="7"/>
  <c r="CM390" i="7"/>
  <c r="CL390" i="7"/>
  <c r="CK390" i="7"/>
  <c r="CJ390" i="7"/>
  <c r="CI390" i="7"/>
  <c r="CH390" i="7"/>
  <c r="CG390" i="7"/>
  <c r="CF390" i="7"/>
  <c r="CE390" i="7"/>
  <c r="CD390" i="7"/>
  <c r="CC390" i="7"/>
  <c r="CB390" i="7"/>
  <c r="CA390" i="7"/>
  <c r="BZ390" i="7"/>
  <c r="BY390" i="7"/>
  <c r="BX390" i="7"/>
  <c r="BW390" i="7"/>
  <c r="BV390" i="7"/>
  <c r="BU390" i="7"/>
  <c r="DV384" i="7"/>
  <c r="DU384" i="7"/>
  <c r="DT384" i="7"/>
  <c r="DS384" i="7"/>
  <c r="DR384" i="7"/>
  <c r="DQ384" i="7"/>
  <c r="DP384" i="7"/>
  <c r="DO384" i="7"/>
  <c r="DN384" i="7"/>
  <c r="DM384" i="7"/>
  <c r="DL384" i="7"/>
  <c r="DK384" i="7"/>
  <c r="DJ384" i="7"/>
  <c r="DI384" i="7"/>
  <c r="DH384" i="7"/>
  <c r="DG384" i="7"/>
  <c r="DF384" i="7"/>
  <c r="DE384" i="7"/>
  <c r="DD384" i="7"/>
  <c r="DC384" i="7"/>
  <c r="DB384" i="7"/>
  <c r="DA384" i="7"/>
  <c r="CZ384" i="7"/>
  <c r="CY384" i="7"/>
  <c r="CX384" i="7"/>
  <c r="CW384" i="7"/>
  <c r="CV384" i="7"/>
  <c r="CU384" i="7"/>
  <c r="CT384" i="7"/>
  <c r="CS384" i="7"/>
  <c r="CR384" i="7"/>
  <c r="CQ384" i="7"/>
  <c r="CP384" i="7"/>
  <c r="CO384" i="7"/>
  <c r="CN384" i="7"/>
  <c r="CM384" i="7"/>
  <c r="CL384" i="7"/>
  <c r="CK384" i="7"/>
  <c r="CJ384" i="7"/>
  <c r="CI384" i="7"/>
  <c r="CH384" i="7"/>
  <c r="CG384" i="7"/>
  <c r="CF384" i="7"/>
  <c r="CE384" i="7"/>
  <c r="CD384" i="7"/>
  <c r="CC384" i="7"/>
  <c r="CB384" i="7"/>
  <c r="CA384" i="7"/>
  <c r="BZ384" i="7"/>
  <c r="BY384" i="7"/>
  <c r="BX384" i="7"/>
  <c r="BW384" i="7"/>
  <c r="BV384" i="7"/>
  <c r="BU384" i="7"/>
  <c r="DV378" i="7"/>
  <c r="DU378" i="7"/>
  <c r="DT378" i="7"/>
  <c r="DS378" i="7"/>
  <c r="DR378" i="7"/>
  <c r="DQ378" i="7"/>
  <c r="DP378" i="7"/>
  <c r="DO378" i="7"/>
  <c r="DN378" i="7"/>
  <c r="DM378" i="7"/>
  <c r="DL378" i="7"/>
  <c r="DK378" i="7"/>
  <c r="DJ378" i="7"/>
  <c r="DI378" i="7"/>
  <c r="DH378" i="7"/>
  <c r="DG378" i="7"/>
  <c r="DF378" i="7"/>
  <c r="DE378" i="7"/>
  <c r="DD378" i="7"/>
  <c r="DC378" i="7"/>
  <c r="DB378" i="7"/>
  <c r="DA378" i="7"/>
  <c r="CZ378" i="7"/>
  <c r="CY378" i="7"/>
  <c r="CX378" i="7"/>
  <c r="CW378" i="7"/>
  <c r="CV378" i="7"/>
  <c r="CU378" i="7"/>
  <c r="CT378" i="7"/>
  <c r="CS378" i="7"/>
  <c r="CR378" i="7"/>
  <c r="CQ378" i="7"/>
  <c r="CP378" i="7"/>
  <c r="CO378" i="7"/>
  <c r="CN378" i="7"/>
  <c r="CM378" i="7"/>
  <c r="CL378" i="7"/>
  <c r="CK378" i="7"/>
  <c r="CJ378" i="7"/>
  <c r="CI378" i="7"/>
  <c r="CH378" i="7"/>
  <c r="CG378" i="7"/>
  <c r="CF378" i="7"/>
  <c r="CE378" i="7"/>
  <c r="CD378" i="7"/>
  <c r="CC378" i="7"/>
  <c r="CB378" i="7"/>
  <c r="CA378" i="7"/>
  <c r="BZ378" i="7"/>
  <c r="BY378" i="7"/>
  <c r="BX378" i="7"/>
  <c r="BW378" i="7"/>
  <c r="BV378" i="7"/>
  <c r="BU378" i="7"/>
  <c r="DV372" i="7"/>
  <c r="DU372" i="7"/>
  <c r="DT372" i="7"/>
  <c r="DS372" i="7"/>
  <c r="DR372" i="7"/>
  <c r="DQ372" i="7"/>
  <c r="DP372" i="7"/>
  <c r="DO372" i="7"/>
  <c r="DN372" i="7"/>
  <c r="DM372" i="7"/>
  <c r="DL372" i="7"/>
  <c r="DK372" i="7"/>
  <c r="DJ372" i="7"/>
  <c r="DI372" i="7"/>
  <c r="DH372" i="7"/>
  <c r="DG372" i="7"/>
  <c r="DF372" i="7"/>
  <c r="DE372" i="7"/>
  <c r="DD372" i="7"/>
  <c r="DC372" i="7"/>
  <c r="DB372" i="7"/>
  <c r="DA372" i="7"/>
  <c r="CZ372" i="7"/>
  <c r="CY372" i="7"/>
  <c r="CX372" i="7"/>
  <c r="CW372" i="7"/>
  <c r="CV372" i="7"/>
  <c r="CU372" i="7"/>
  <c r="CT372" i="7"/>
  <c r="CS372" i="7"/>
  <c r="CR372" i="7"/>
  <c r="CQ372" i="7"/>
  <c r="CP372" i="7"/>
  <c r="CO372" i="7"/>
  <c r="CN372" i="7"/>
  <c r="CM372" i="7"/>
  <c r="CL372" i="7"/>
  <c r="CK372" i="7"/>
  <c r="CJ372" i="7"/>
  <c r="CI372" i="7"/>
  <c r="CH372" i="7"/>
  <c r="CG372" i="7"/>
  <c r="CF372" i="7"/>
  <c r="CE372" i="7"/>
  <c r="CD372" i="7"/>
  <c r="CC372" i="7"/>
  <c r="CB372" i="7"/>
  <c r="CA372" i="7"/>
  <c r="BZ372" i="7"/>
  <c r="BY372" i="7"/>
  <c r="BX372" i="7"/>
  <c r="BW372" i="7"/>
  <c r="BV372" i="7"/>
  <c r="BU372" i="7"/>
  <c r="DV366" i="7"/>
  <c r="DU366" i="7"/>
  <c r="DT366" i="7"/>
  <c r="DS366" i="7"/>
  <c r="DR366" i="7"/>
  <c r="DQ366" i="7"/>
  <c r="DP366" i="7"/>
  <c r="DO366" i="7"/>
  <c r="DN366" i="7"/>
  <c r="DM366" i="7"/>
  <c r="DL366" i="7"/>
  <c r="DK366" i="7"/>
  <c r="DJ366" i="7"/>
  <c r="DI366" i="7"/>
  <c r="DH366" i="7"/>
  <c r="DG366" i="7"/>
  <c r="DF366" i="7"/>
  <c r="DE366" i="7"/>
  <c r="DD366" i="7"/>
  <c r="DC366" i="7"/>
  <c r="DB366" i="7"/>
  <c r="DA366" i="7"/>
  <c r="CZ366" i="7"/>
  <c r="CY366" i="7"/>
  <c r="CX366" i="7"/>
  <c r="CW366" i="7"/>
  <c r="CV366" i="7"/>
  <c r="CU366" i="7"/>
  <c r="CT366" i="7"/>
  <c r="CS366" i="7"/>
  <c r="CR366" i="7"/>
  <c r="CQ366" i="7"/>
  <c r="CP366" i="7"/>
  <c r="CO366" i="7"/>
  <c r="CN366" i="7"/>
  <c r="CM366" i="7"/>
  <c r="CL366" i="7"/>
  <c r="CK366" i="7"/>
  <c r="CJ366" i="7"/>
  <c r="CI366" i="7"/>
  <c r="CH366" i="7"/>
  <c r="CG366" i="7"/>
  <c r="CF366" i="7"/>
  <c r="CE366" i="7"/>
  <c r="CD366" i="7"/>
  <c r="CC366" i="7"/>
  <c r="CB366" i="7"/>
  <c r="CA366" i="7"/>
  <c r="BZ366" i="7"/>
  <c r="BY366" i="7"/>
  <c r="BX366" i="7"/>
  <c r="BW366" i="7"/>
  <c r="BV366" i="7"/>
  <c r="BU366" i="7"/>
  <c r="DV360" i="7"/>
  <c r="DU360" i="7"/>
  <c r="DT360" i="7"/>
  <c r="DS360" i="7"/>
  <c r="DR360" i="7"/>
  <c r="DQ360" i="7"/>
  <c r="DP360" i="7"/>
  <c r="DO360" i="7"/>
  <c r="DN360" i="7"/>
  <c r="DM360" i="7"/>
  <c r="DL360" i="7"/>
  <c r="DK360" i="7"/>
  <c r="DJ360" i="7"/>
  <c r="DI360" i="7"/>
  <c r="DH360" i="7"/>
  <c r="DG360" i="7"/>
  <c r="DF360" i="7"/>
  <c r="DE360" i="7"/>
  <c r="DD360" i="7"/>
  <c r="DC360" i="7"/>
  <c r="DB360" i="7"/>
  <c r="DA360" i="7"/>
  <c r="CZ360" i="7"/>
  <c r="CY360" i="7"/>
  <c r="CX360" i="7"/>
  <c r="CW360" i="7"/>
  <c r="CV360" i="7"/>
  <c r="CU360" i="7"/>
  <c r="CT360" i="7"/>
  <c r="CS360" i="7"/>
  <c r="CR360" i="7"/>
  <c r="CQ360" i="7"/>
  <c r="CP360" i="7"/>
  <c r="CO360" i="7"/>
  <c r="CN360" i="7"/>
  <c r="CM360" i="7"/>
  <c r="CL360" i="7"/>
  <c r="CK360" i="7"/>
  <c r="CJ360" i="7"/>
  <c r="CI360" i="7"/>
  <c r="CH360" i="7"/>
  <c r="CG360" i="7"/>
  <c r="CF360" i="7"/>
  <c r="CE360" i="7"/>
  <c r="CD360" i="7"/>
  <c r="CC360" i="7"/>
  <c r="CB360" i="7"/>
  <c r="CA360" i="7"/>
  <c r="BZ360" i="7"/>
  <c r="BY360" i="7"/>
  <c r="BX360" i="7"/>
  <c r="BW360" i="7"/>
  <c r="BV360" i="7"/>
  <c r="BU360" i="7"/>
  <c r="DV354" i="7"/>
  <c r="DU354" i="7"/>
  <c r="DT354" i="7"/>
  <c r="DS354" i="7"/>
  <c r="DR354" i="7"/>
  <c r="DQ354" i="7"/>
  <c r="DP354" i="7"/>
  <c r="DO354" i="7"/>
  <c r="DN354" i="7"/>
  <c r="DM354" i="7"/>
  <c r="DL354" i="7"/>
  <c r="DK354" i="7"/>
  <c r="DJ354" i="7"/>
  <c r="DI354" i="7"/>
  <c r="DH354" i="7"/>
  <c r="DG354" i="7"/>
  <c r="DF354" i="7"/>
  <c r="DE354" i="7"/>
  <c r="DD354" i="7"/>
  <c r="DC354" i="7"/>
  <c r="DB354" i="7"/>
  <c r="DA354" i="7"/>
  <c r="CZ354" i="7"/>
  <c r="CY354" i="7"/>
  <c r="CX354" i="7"/>
  <c r="CW354" i="7"/>
  <c r="CV354" i="7"/>
  <c r="CU354" i="7"/>
  <c r="CT354" i="7"/>
  <c r="CS354" i="7"/>
  <c r="CR354" i="7"/>
  <c r="CQ354" i="7"/>
  <c r="CP354" i="7"/>
  <c r="CO354" i="7"/>
  <c r="CN354" i="7"/>
  <c r="CM354" i="7"/>
  <c r="CL354" i="7"/>
  <c r="CK354" i="7"/>
  <c r="CJ354" i="7"/>
  <c r="CI354" i="7"/>
  <c r="CH354" i="7"/>
  <c r="CG354" i="7"/>
  <c r="CF354" i="7"/>
  <c r="CE354" i="7"/>
  <c r="CD354" i="7"/>
  <c r="CC354" i="7"/>
  <c r="CB354" i="7"/>
  <c r="CA354" i="7"/>
  <c r="BZ354" i="7"/>
  <c r="BY354" i="7"/>
  <c r="BX354" i="7"/>
  <c r="BW354" i="7"/>
  <c r="BV354" i="7"/>
  <c r="BU354" i="7"/>
  <c r="DV353" i="7"/>
  <c r="DU353" i="7"/>
  <c r="DT353" i="7"/>
  <c r="DS353" i="7"/>
  <c r="DR353" i="7"/>
  <c r="DQ353" i="7"/>
  <c r="DP353" i="7"/>
  <c r="DO353" i="7"/>
  <c r="DN353" i="7"/>
  <c r="DM353" i="7"/>
  <c r="DL353" i="7"/>
  <c r="DK353" i="7"/>
  <c r="DJ353" i="7"/>
  <c r="DI353" i="7"/>
  <c r="DH353" i="7"/>
  <c r="DG353" i="7"/>
  <c r="DF353" i="7"/>
  <c r="DE353" i="7"/>
  <c r="DD353" i="7"/>
  <c r="DC353" i="7"/>
  <c r="DB353" i="7"/>
  <c r="DA353" i="7"/>
  <c r="CZ353" i="7"/>
  <c r="CY353" i="7"/>
  <c r="CX353" i="7"/>
  <c r="CW353" i="7"/>
  <c r="CV353" i="7"/>
  <c r="CU353" i="7"/>
  <c r="CT353" i="7"/>
  <c r="CS353" i="7"/>
  <c r="CR353" i="7"/>
  <c r="CQ353" i="7"/>
  <c r="CP353" i="7"/>
  <c r="CO353" i="7"/>
  <c r="CN353" i="7"/>
  <c r="CM353" i="7"/>
  <c r="CL353" i="7"/>
  <c r="CK353" i="7"/>
  <c r="CJ353" i="7"/>
  <c r="CI353" i="7"/>
  <c r="CH353" i="7"/>
  <c r="CG353" i="7"/>
  <c r="CF353" i="7"/>
  <c r="CE353" i="7"/>
  <c r="CD353" i="7"/>
  <c r="CC353" i="7"/>
  <c r="CB353" i="7"/>
  <c r="CA353" i="7"/>
  <c r="BZ353" i="7"/>
  <c r="BY353" i="7"/>
  <c r="BX353" i="7"/>
  <c r="BW353" i="7"/>
  <c r="BV353" i="7"/>
  <c r="BU353" i="7"/>
  <c r="DV347" i="7"/>
  <c r="DU347" i="7"/>
  <c r="DT347" i="7"/>
  <c r="DS347" i="7"/>
  <c r="DR347" i="7"/>
  <c r="DQ347" i="7"/>
  <c r="DP347" i="7"/>
  <c r="DO347" i="7"/>
  <c r="DN347" i="7"/>
  <c r="DM347" i="7"/>
  <c r="DL347" i="7"/>
  <c r="DK347" i="7"/>
  <c r="DJ347" i="7"/>
  <c r="DI347" i="7"/>
  <c r="DH347" i="7"/>
  <c r="DG347" i="7"/>
  <c r="DF347" i="7"/>
  <c r="DE347" i="7"/>
  <c r="DD347" i="7"/>
  <c r="DC347" i="7"/>
  <c r="DB347" i="7"/>
  <c r="DA347" i="7"/>
  <c r="CZ347" i="7"/>
  <c r="CY347" i="7"/>
  <c r="CX347" i="7"/>
  <c r="CW347" i="7"/>
  <c r="CV347" i="7"/>
  <c r="CU347" i="7"/>
  <c r="CT347" i="7"/>
  <c r="CS347" i="7"/>
  <c r="CR347" i="7"/>
  <c r="CQ347" i="7"/>
  <c r="CP347" i="7"/>
  <c r="CO347" i="7"/>
  <c r="CN347" i="7"/>
  <c r="CM347" i="7"/>
  <c r="CL347" i="7"/>
  <c r="CK347" i="7"/>
  <c r="CJ347" i="7"/>
  <c r="CI347" i="7"/>
  <c r="CH347" i="7"/>
  <c r="CG347" i="7"/>
  <c r="CF347" i="7"/>
  <c r="CE347" i="7"/>
  <c r="CD347" i="7"/>
  <c r="CC347" i="7"/>
  <c r="CB347" i="7"/>
  <c r="CA347" i="7"/>
  <c r="BZ347" i="7"/>
  <c r="BY347" i="7"/>
  <c r="BX347" i="7"/>
  <c r="BW347" i="7"/>
  <c r="BV347" i="7"/>
  <c r="BU347" i="7"/>
  <c r="DV333" i="7"/>
  <c r="DU333" i="7"/>
  <c r="DT333" i="7"/>
  <c r="DS333" i="7"/>
  <c r="DR333" i="7"/>
  <c r="DQ333" i="7"/>
  <c r="DP333" i="7"/>
  <c r="DO333" i="7"/>
  <c r="DN333" i="7"/>
  <c r="DM333" i="7"/>
  <c r="DL333" i="7"/>
  <c r="DK333" i="7"/>
  <c r="DJ333" i="7"/>
  <c r="DI333" i="7"/>
  <c r="DH333" i="7"/>
  <c r="DG333" i="7"/>
  <c r="DF333" i="7"/>
  <c r="DE333" i="7"/>
  <c r="DD333" i="7"/>
  <c r="DC333" i="7"/>
  <c r="DB333" i="7"/>
  <c r="DA333" i="7"/>
  <c r="CZ333" i="7"/>
  <c r="CY333" i="7"/>
  <c r="CX333" i="7"/>
  <c r="CW333" i="7"/>
  <c r="CV333" i="7"/>
  <c r="CU333" i="7"/>
  <c r="CT333" i="7"/>
  <c r="CS333" i="7"/>
  <c r="CR333" i="7"/>
  <c r="CQ333" i="7"/>
  <c r="CP333" i="7"/>
  <c r="CO333" i="7"/>
  <c r="CN333" i="7"/>
  <c r="CM333" i="7"/>
  <c r="CL333" i="7"/>
  <c r="CK333" i="7"/>
  <c r="CJ333" i="7"/>
  <c r="CI333" i="7"/>
  <c r="CH333" i="7"/>
  <c r="CG333" i="7"/>
  <c r="CF333" i="7"/>
  <c r="CE333" i="7"/>
  <c r="CD333" i="7"/>
  <c r="CC333" i="7"/>
  <c r="CB333" i="7"/>
  <c r="CA333" i="7"/>
  <c r="BZ333" i="7"/>
  <c r="BY333" i="7"/>
  <c r="BX333" i="7"/>
  <c r="BW333" i="7"/>
  <c r="BV333" i="7"/>
  <c r="BU333" i="7"/>
  <c r="DV332" i="7"/>
  <c r="DU332" i="7"/>
  <c r="DT332" i="7"/>
  <c r="DS332" i="7"/>
  <c r="DR332" i="7"/>
  <c r="DQ332" i="7"/>
  <c r="DP332" i="7"/>
  <c r="DO332" i="7"/>
  <c r="DN332" i="7"/>
  <c r="DM332" i="7"/>
  <c r="DL332" i="7"/>
  <c r="DK332" i="7"/>
  <c r="DJ332" i="7"/>
  <c r="DI332" i="7"/>
  <c r="DH332" i="7"/>
  <c r="DG332" i="7"/>
  <c r="DF332" i="7"/>
  <c r="DE332" i="7"/>
  <c r="DD332" i="7"/>
  <c r="DC332" i="7"/>
  <c r="DB332" i="7"/>
  <c r="DA332" i="7"/>
  <c r="CZ332" i="7"/>
  <c r="CY332" i="7"/>
  <c r="CX332" i="7"/>
  <c r="CW332" i="7"/>
  <c r="CV332" i="7"/>
  <c r="CU332" i="7"/>
  <c r="CT332" i="7"/>
  <c r="CS332" i="7"/>
  <c r="CR332" i="7"/>
  <c r="CQ332" i="7"/>
  <c r="CP332" i="7"/>
  <c r="CO332" i="7"/>
  <c r="CN332" i="7"/>
  <c r="CM332" i="7"/>
  <c r="CL332" i="7"/>
  <c r="CK332" i="7"/>
  <c r="CJ332" i="7"/>
  <c r="CI332" i="7"/>
  <c r="CH332" i="7"/>
  <c r="CG332" i="7"/>
  <c r="CF332" i="7"/>
  <c r="CE332" i="7"/>
  <c r="CD332" i="7"/>
  <c r="CC332" i="7"/>
  <c r="CB332" i="7"/>
  <c r="CA332" i="7"/>
  <c r="BZ332" i="7"/>
  <c r="BY332" i="7"/>
  <c r="BX332" i="7"/>
  <c r="BW332" i="7"/>
  <c r="BV332" i="7"/>
  <c r="BU332" i="7"/>
  <c r="DV331" i="7"/>
  <c r="DU331" i="7"/>
  <c r="DT331" i="7"/>
  <c r="DS331" i="7"/>
  <c r="DR331" i="7"/>
  <c r="DQ331" i="7"/>
  <c r="DP331" i="7"/>
  <c r="DO331" i="7"/>
  <c r="DN331" i="7"/>
  <c r="DM331" i="7"/>
  <c r="DL331" i="7"/>
  <c r="DK331" i="7"/>
  <c r="DJ331" i="7"/>
  <c r="DI331" i="7"/>
  <c r="DH331" i="7"/>
  <c r="DG331" i="7"/>
  <c r="DF331" i="7"/>
  <c r="DE331" i="7"/>
  <c r="DD331" i="7"/>
  <c r="DC331" i="7"/>
  <c r="DB331" i="7"/>
  <c r="DA331" i="7"/>
  <c r="CZ331" i="7"/>
  <c r="CY331" i="7"/>
  <c r="CX331" i="7"/>
  <c r="CW331" i="7"/>
  <c r="CV331" i="7"/>
  <c r="CU331" i="7"/>
  <c r="CT331" i="7"/>
  <c r="CS331" i="7"/>
  <c r="CR331" i="7"/>
  <c r="CQ331" i="7"/>
  <c r="CP331" i="7"/>
  <c r="CO331" i="7"/>
  <c r="CN331" i="7"/>
  <c r="CM331" i="7"/>
  <c r="CL331" i="7"/>
  <c r="CK331" i="7"/>
  <c r="CJ331" i="7"/>
  <c r="CI331" i="7"/>
  <c r="CH331" i="7"/>
  <c r="CG331" i="7"/>
  <c r="CF331" i="7"/>
  <c r="CE331" i="7"/>
  <c r="CD331" i="7"/>
  <c r="CC331" i="7"/>
  <c r="CB331" i="7"/>
  <c r="CA331" i="7"/>
  <c r="BZ331" i="7"/>
  <c r="BY331" i="7"/>
  <c r="BX331" i="7"/>
  <c r="BW331" i="7"/>
  <c r="BV331" i="7"/>
  <c r="BU331" i="7"/>
  <c r="DV312" i="7"/>
  <c r="DU312" i="7"/>
  <c r="DT312" i="7"/>
  <c r="DS312" i="7"/>
  <c r="DR312" i="7"/>
  <c r="DQ312" i="7"/>
  <c r="DP312" i="7"/>
  <c r="DO312" i="7"/>
  <c r="DN312" i="7"/>
  <c r="DM312" i="7"/>
  <c r="DL312" i="7"/>
  <c r="DK312" i="7"/>
  <c r="DJ312" i="7"/>
  <c r="DI312" i="7"/>
  <c r="DH312" i="7"/>
  <c r="DG312" i="7"/>
  <c r="DF312" i="7"/>
  <c r="DE312" i="7"/>
  <c r="DD312" i="7"/>
  <c r="DC312" i="7"/>
  <c r="DB312" i="7"/>
  <c r="DA312" i="7"/>
  <c r="CZ312" i="7"/>
  <c r="CY312" i="7"/>
  <c r="CX312" i="7"/>
  <c r="CW312" i="7"/>
  <c r="CV312" i="7"/>
  <c r="CU312" i="7"/>
  <c r="CT312" i="7"/>
  <c r="CS312" i="7"/>
  <c r="CR312" i="7"/>
  <c r="CQ312" i="7"/>
  <c r="CP312" i="7"/>
  <c r="CO312" i="7"/>
  <c r="CN312" i="7"/>
  <c r="CM312" i="7"/>
  <c r="CL312" i="7"/>
  <c r="CK312" i="7"/>
  <c r="CJ312" i="7"/>
  <c r="CI312" i="7"/>
  <c r="CH312" i="7"/>
  <c r="CG312" i="7"/>
  <c r="CF312" i="7"/>
  <c r="CE312" i="7"/>
  <c r="CD312" i="7"/>
  <c r="CC312" i="7"/>
  <c r="CB312" i="7"/>
  <c r="CA312" i="7"/>
  <c r="BZ312" i="7"/>
  <c r="BY312" i="7"/>
  <c r="BX312" i="7"/>
  <c r="BW312" i="7"/>
  <c r="BV312" i="7"/>
  <c r="BU312" i="7"/>
  <c r="DV311" i="7"/>
  <c r="DU311" i="7"/>
  <c r="DT311" i="7"/>
  <c r="DS311" i="7"/>
  <c r="DR311" i="7"/>
  <c r="DQ311" i="7"/>
  <c r="DP311" i="7"/>
  <c r="DO311" i="7"/>
  <c r="DN311" i="7"/>
  <c r="DM311" i="7"/>
  <c r="DL311" i="7"/>
  <c r="DK311" i="7"/>
  <c r="DJ311" i="7"/>
  <c r="DI311" i="7"/>
  <c r="DH311" i="7"/>
  <c r="DG311" i="7"/>
  <c r="DF311" i="7"/>
  <c r="DE311" i="7"/>
  <c r="DD311" i="7"/>
  <c r="DC311" i="7"/>
  <c r="DB311" i="7"/>
  <c r="DA311" i="7"/>
  <c r="CZ311" i="7"/>
  <c r="CY311" i="7"/>
  <c r="CX311" i="7"/>
  <c r="CW311" i="7"/>
  <c r="CV311" i="7"/>
  <c r="CU311" i="7"/>
  <c r="CT311" i="7"/>
  <c r="CS311" i="7"/>
  <c r="CR311" i="7"/>
  <c r="CQ311" i="7"/>
  <c r="CP311" i="7"/>
  <c r="CO311" i="7"/>
  <c r="CN311" i="7"/>
  <c r="CM311" i="7"/>
  <c r="CL311" i="7"/>
  <c r="CK311" i="7"/>
  <c r="CJ311" i="7"/>
  <c r="CI311" i="7"/>
  <c r="CH311" i="7"/>
  <c r="CG311" i="7"/>
  <c r="CF311" i="7"/>
  <c r="CE311" i="7"/>
  <c r="CD311" i="7"/>
  <c r="CC311" i="7"/>
  <c r="CB311" i="7"/>
  <c r="CA311" i="7"/>
  <c r="BZ311" i="7"/>
  <c r="BY311" i="7"/>
  <c r="BX311" i="7"/>
  <c r="BW311" i="7"/>
  <c r="BV311" i="7"/>
  <c r="BU311" i="7"/>
  <c r="DV310" i="7"/>
  <c r="DU310" i="7"/>
  <c r="DT310" i="7"/>
  <c r="DS310" i="7"/>
  <c r="DR310" i="7"/>
  <c r="DQ310" i="7"/>
  <c r="DP310" i="7"/>
  <c r="DO310" i="7"/>
  <c r="DN310" i="7"/>
  <c r="DM310" i="7"/>
  <c r="DL310" i="7"/>
  <c r="DK310" i="7"/>
  <c r="DJ310" i="7"/>
  <c r="DI310" i="7"/>
  <c r="DH310" i="7"/>
  <c r="DG310" i="7"/>
  <c r="DF310" i="7"/>
  <c r="DE310" i="7"/>
  <c r="DD310" i="7"/>
  <c r="DC310" i="7"/>
  <c r="DB310" i="7"/>
  <c r="DA310" i="7"/>
  <c r="CZ310" i="7"/>
  <c r="CY310" i="7"/>
  <c r="CX310" i="7"/>
  <c r="CW310" i="7"/>
  <c r="CV310" i="7"/>
  <c r="CU310" i="7"/>
  <c r="CT310" i="7"/>
  <c r="CS310" i="7"/>
  <c r="CR310" i="7"/>
  <c r="CQ310" i="7"/>
  <c r="CP310" i="7"/>
  <c r="CO310" i="7"/>
  <c r="CN310" i="7"/>
  <c r="CM310" i="7"/>
  <c r="CL310" i="7"/>
  <c r="CK310" i="7"/>
  <c r="CJ310" i="7"/>
  <c r="CI310" i="7"/>
  <c r="CH310" i="7"/>
  <c r="CG310" i="7"/>
  <c r="CF310" i="7"/>
  <c r="CE310" i="7"/>
  <c r="CD310" i="7"/>
  <c r="CC310" i="7"/>
  <c r="CB310" i="7"/>
  <c r="CA310" i="7"/>
  <c r="BZ310" i="7"/>
  <c r="BY310" i="7"/>
  <c r="BX310" i="7"/>
  <c r="BW310" i="7"/>
  <c r="BV310" i="7"/>
  <c r="BU310" i="7"/>
  <c r="DV302" i="7"/>
  <c r="DU302" i="7"/>
  <c r="DT302" i="7"/>
  <c r="DS302" i="7"/>
  <c r="DR302" i="7"/>
  <c r="DQ302" i="7"/>
  <c r="DP302" i="7"/>
  <c r="DO302" i="7"/>
  <c r="DN302" i="7"/>
  <c r="DM302" i="7"/>
  <c r="DL302" i="7"/>
  <c r="DK302" i="7"/>
  <c r="DJ302" i="7"/>
  <c r="DI302" i="7"/>
  <c r="DH302" i="7"/>
  <c r="DG302" i="7"/>
  <c r="DF302" i="7"/>
  <c r="DE302" i="7"/>
  <c r="DD302" i="7"/>
  <c r="DC302" i="7"/>
  <c r="DB302" i="7"/>
  <c r="DA302" i="7"/>
  <c r="CZ302" i="7"/>
  <c r="CY302" i="7"/>
  <c r="CX302" i="7"/>
  <c r="CW302" i="7"/>
  <c r="CV302" i="7"/>
  <c r="CU302" i="7"/>
  <c r="CT302" i="7"/>
  <c r="CS302" i="7"/>
  <c r="CR302" i="7"/>
  <c r="CQ302" i="7"/>
  <c r="CP302" i="7"/>
  <c r="CO302" i="7"/>
  <c r="CN302" i="7"/>
  <c r="CM302" i="7"/>
  <c r="CL302" i="7"/>
  <c r="CK302" i="7"/>
  <c r="CJ302" i="7"/>
  <c r="CI302" i="7"/>
  <c r="CH302" i="7"/>
  <c r="CG302" i="7"/>
  <c r="CF302" i="7"/>
  <c r="CE302" i="7"/>
  <c r="CD302" i="7"/>
  <c r="CC302" i="7"/>
  <c r="CB302" i="7"/>
  <c r="CA302" i="7"/>
  <c r="BZ302" i="7"/>
  <c r="BY302" i="7"/>
  <c r="BX302" i="7"/>
  <c r="BW302" i="7"/>
  <c r="BV302" i="7"/>
  <c r="BU302" i="7"/>
  <c r="DV295" i="7"/>
  <c r="DU295" i="7"/>
  <c r="DT295" i="7"/>
  <c r="DS295" i="7"/>
  <c r="DR295" i="7"/>
  <c r="DQ295" i="7"/>
  <c r="DP295" i="7"/>
  <c r="DO295" i="7"/>
  <c r="DN295" i="7"/>
  <c r="DM295" i="7"/>
  <c r="DL295" i="7"/>
  <c r="DK295" i="7"/>
  <c r="DJ295" i="7"/>
  <c r="DI295" i="7"/>
  <c r="DH295" i="7"/>
  <c r="DG295" i="7"/>
  <c r="DF295" i="7"/>
  <c r="DE295" i="7"/>
  <c r="DD295" i="7"/>
  <c r="DC295" i="7"/>
  <c r="DB295" i="7"/>
  <c r="DA295" i="7"/>
  <c r="CZ295" i="7"/>
  <c r="CY295" i="7"/>
  <c r="CX295" i="7"/>
  <c r="CW295" i="7"/>
  <c r="CV295" i="7"/>
  <c r="CU295" i="7"/>
  <c r="CT295" i="7"/>
  <c r="CS295" i="7"/>
  <c r="CR295" i="7"/>
  <c r="CQ295" i="7"/>
  <c r="CP295" i="7"/>
  <c r="CO295" i="7"/>
  <c r="CN295" i="7"/>
  <c r="CM295" i="7"/>
  <c r="CL295" i="7"/>
  <c r="CK295" i="7"/>
  <c r="CJ295" i="7"/>
  <c r="CI295" i="7"/>
  <c r="CH295" i="7"/>
  <c r="CG295" i="7"/>
  <c r="CF295" i="7"/>
  <c r="CE295" i="7"/>
  <c r="CD295" i="7"/>
  <c r="CC295" i="7"/>
  <c r="CB295" i="7"/>
  <c r="CA295" i="7"/>
  <c r="BZ295" i="7"/>
  <c r="BY295" i="7"/>
  <c r="BX295" i="7"/>
  <c r="BW295" i="7"/>
  <c r="BV295" i="7"/>
  <c r="BU295" i="7"/>
  <c r="DV289" i="7"/>
  <c r="DU289" i="7"/>
  <c r="DT289" i="7"/>
  <c r="DS289" i="7"/>
  <c r="DR289" i="7"/>
  <c r="DQ289" i="7"/>
  <c r="DP289" i="7"/>
  <c r="DO289" i="7"/>
  <c r="DN289" i="7"/>
  <c r="DM289" i="7"/>
  <c r="DL289" i="7"/>
  <c r="DK289" i="7"/>
  <c r="DJ289" i="7"/>
  <c r="DI289" i="7"/>
  <c r="DH289" i="7"/>
  <c r="DG289" i="7"/>
  <c r="DF289" i="7"/>
  <c r="DE289" i="7"/>
  <c r="DD289" i="7"/>
  <c r="DC289" i="7"/>
  <c r="DB289" i="7"/>
  <c r="DA289" i="7"/>
  <c r="CZ289" i="7"/>
  <c r="CY289" i="7"/>
  <c r="CX289" i="7"/>
  <c r="CW289" i="7"/>
  <c r="CV289" i="7"/>
  <c r="CU289" i="7"/>
  <c r="CT289" i="7"/>
  <c r="CS289" i="7"/>
  <c r="CR289" i="7"/>
  <c r="CQ289" i="7"/>
  <c r="CP289" i="7"/>
  <c r="CO289" i="7"/>
  <c r="CN289" i="7"/>
  <c r="CM289" i="7"/>
  <c r="CL289" i="7"/>
  <c r="CK289" i="7"/>
  <c r="CJ289" i="7"/>
  <c r="CI289" i="7"/>
  <c r="CH289" i="7"/>
  <c r="CG289" i="7"/>
  <c r="CF289" i="7"/>
  <c r="CE289" i="7"/>
  <c r="CD289" i="7"/>
  <c r="CC289" i="7"/>
  <c r="CB289" i="7"/>
  <c r="CA289" i="7"/>
  <c r="BZ289" i="7"/>
  <c r="BY289" i="7"/>
  <c r="BX289" i="7"/>
  <c r="BW289" i="7"/>
  <c r="BV289" i="7"/>
  <c r="BU289" i="7"/>
  <c r="DV281" i="7"/>
  <c r="DU281" i="7"/>
  <c r="DT281" i="7"/>
  <c r="DS281" i="7"/>
  <c r="DR281" i="7"/>
  <c r="DQ281" i="7"/>
  <c r="DP281" i="7"/>
  <c r="DO281" i="7"/>
  <c r="DN281" i="7"/>
  <c r="DM281" i="7"/>
  <c r="DL281" i="7"/>
  <c r="DK281" i="7"/>
  <c r="DJ281" i="7"/>
  <c r="DI281" i="7"/>
  <c r="DH281" i="7"/>
  <c r="DG281" i="7"/>
  <c r="DF281" i="7"/>
  <c r="DE281" i="7"/>
  <c r="DD281" i="7"/>
  <c r="DC281" i="7"/>
  <c r="DB281" i="7"/>
  <c r="DA281" i="7"/>
  <c r="CZ281" i="7"/>
  <c r="CY281" i="7"/>
  <c r="CX281" i="7"/>
  <c r="CW281" i="7"/>
  <c r="CV281" i="7"/>
  <c r="CU281" i="7"/>
  <c r="CT281" i="7"/>
  <c r="CS281" i="7"/>
  <c r="CR281" i="7"/>
  <c r="CQ281" i="7"/>
  <c r="CP281" i="7"/>
  <c r="CO281" i="7"/>
  <c r="CN281" i="7"/>
  <c r="CM281" i="7"/>
  <c r="CL281" i="7"/>
  <c r="CK281" i="7"/>
  <c r="CJ281" i="7"/>
  <c r="CI281" i="7"/>
  <c r="CH281" i="7"/>
  <c r="CG281" i="7"/>
  <c r="CF281" i="7"/>
  <c r="CE281" i="7"/>
  <c r="CD281" i="7"/>
  <c r="CC281" i="7"/>
  <c r="CB281" i="7"/>
  <c r="CA281" i="7"/>
  <c r="BZ281" i="7"/>
  <c r="BY281" i="7"/>
  <c r="BX281" i="7"/>
  <c r="BW281" i="7"/>
  <c r="BV281" i="7"/>
  <c r="BU281" i="7"/>
  <c r="DV275" i="7"/>
  <c r="DU275" i="7"/>
  <c r="DT275" i="7"/>
  <c r="DS275" i="7"/>
  <c r="DR275" i="7"/>
  <c r="DQ275" i="7"/>
  <c r="DP275" i="7"/>
  <c r="DO275" i="7"/>
  <c r="DN275" i="7"/>
  <c r="DM275" i="7"/>
  <c r="DL275" i="7"/>
  <c r="DK275" i="7"/>
  <c r="DJ275" i="7"/>
  <c r="DI275" i="7"/>
  <c r="DH275" i="7"/>
  <c r="DG275" i="7"/>
  <c r="DF275" i="7"/>
  <c r="DE275" i="7"/>
  <c r="DD275" i="7"/>
  <c r="DC275" i="7"/>
  <c r="DB275" i="7"/>
  <c r="DA275" i="7"/>
  <c r="CZ275" i="7"/>
  <c r="CY275" i="7"/>
  <c r="CX275" i="7"/>
  <c r="CW275" i="7"/>
  <c r="CV275" i="7"/>
  <c r="CU275" i="7"/>
  <c r="CT275" i="7"/>
  <c r="CS275" i="7"/>
  <c r="CR275" i="7"/>
  <c r="CQ275" i="7"/>
  <c r="CP275" i="7"/>
  <c r="CO275" i="7"/>
  <c r="CN275" i="7"/>
  <c r="CM275" i="7"/>
  <c r="CL275" i="7"/>
  <c r="CK275" i="7"/>
  <c r="CJ275" i="7"/>
  <c r="CI275" i="7"/>
  <c r="CH275" i="7"/>
  <c r="CG275" i="7"/>
  <c r="CF275" i="7"/>
  <c r="CE275" i="7"/>
  <c r="CD275" i="7"/>
  <c r="CC275" i="7"/>
  <c r="CB275" i="7"/>
  <c r="CA275" i="7"/>
  <c r="BZ275" i="7"/>
  <c r="BY275" i="7"/>
  <c r="BX275" i="7"/>
  <c r="BW275" i="7"/>
  <c r="BV275" i="7"/>
  <c r="BU275" i="7"/>
  <c r="DV269" i="7"/>
  <c r="DU269" i="7"/>
  <c r="DT269" i="7"/>
  <c r="DS269" i="7"/>
  <c r="DR269" i="7"/>
  <c r="DQ269" i="7"/>
  <c r="DP269" i="7"/>
  <c r="DO269" i="7"/>
  <c r="DN269" i="7"/>
  <c r="DM269" i="7"/>
  <c r="DL269" i="7"/>
  <c r="DK269" i="7"/>
  <c r="DJ269" i="7"/>
  <c r="DI269" i="7"/>
  <c r="DH269" i="7"/>
  <c r="DG269" i="7"/>
  <c r="DF269" i="7"/>
  <c r="DE269" i="7"/>
  <c r="DD269" i="7"/>
  <c r="DC269" i="7"/>
  <c r="DB269" i="7"/>
  <c r="DA269" i="7"/>
  <c r="CZ269" i="7"/>
  <c r="CY269" i="7"/>
  <c r="CX269" i="7"/>
  <c r="CW269" i="7"/>
  <c r="CV269" i="7"/>
  <c r="CT269" i="7"/>
  <c r="CS269" i="7"/>
  <c r="CR269" i="7"/>
  <c r="CQ269" i="7"/>
  <c r="CP269" i="7"/>
  <c r="CO269" i="7"/>
  <c r="CN269" i="7"/>
  <c r="CM269" i="7"/>
  <c r="CL269" i="7"/>
  <c r="CK269" i="7"/>
  <c r="CJ269" i="7"/>
  <c r="CI269" i="7"/>
  <c r="CH269" i="7"/>
  <c r="CG269" i="7"/>
  <c r="CF269" i="7"/>
  <c r="CE269" i="7"/>
  <c r="CD269" i="7"/>
  <c r="CC269" i="7"/>
  <c r="CB269" i="7"/>
  <c r="CA269" i="7"/>
  <c r="BZ269" i="7"/>
  <c r="BY269" i="7"/>
  <c r="BX269" i="7"/>
  <c r="BW269" i="7"/>
  <c r="BV269" i="7"/>
  <c r="BU269" i="7"/>
  <c r="DV263" i="7"/>
  <c r="DU263" i="7"/>
  <c r="DT263" i="7"/>
  <c r="DS263" i="7"/>
  <c r="DR263" i="7"/>
  <c r="DQ263" i="7"/>
  <c r="DP263" i="7"/>
  <c r="DO263" i="7"/>
  <c r="DN263" i="7"/>
  <c r="DM263" i="7"/>
  <c r="DL263" i="7"/>
  <c r="DK263" i="7"/>
  <c r="DJ263" i="7"/>
  <c r="DI263" i="7"/>
  <c r="DH263" i="7"/>
  <c r="DG263" i="7"/>
  <c r="DF263" i="7"/>
  <c r="DE263" i="7"/>
  <c r="DD263" i="7"/>
  <c r="DC263" i="7"/>
  <c r="DB263" i="7"/>
  <c r="DA263" i="7"/>
  <c r="CZ263" i="7"/>
  <c r="CY263" i="7"/>
  <c r="CX263" i="7"/>
  <c r="CW263" i="7"/>
  <c r="CV263" i="7"/>
  <c r="CU263" i="7"/>
  <c r="CT263" i="7"/>
  <c r="CS263" i="7"/>
  <c r="CR263" i="7"/>
  <c r="CQ263" i="7"/>
  <c r="CP263" i="7"/>
  <c r="CO263" i="7"/>
  <c r="CN263" i="7"/>
  <c r="CM263" i="7"/>
  <c r="CL263" i="7"/>
  <c r="CK263" i="7"/>
  <c r="CJ263" i="7"/>
  <c r="CI263" i="7"/>
  <c r="CH263" i="7"/>
  <c r="CG263" i="7"/>
  <c r="CF263" i="7"/>
  <c r="CE263" i="7"/>
  <c r="CD263" i="7"/>
  <c r="CC263" i="7"/>
  <c r="CB263" i="7"/>
  <c r="CA263" i="7"/>
  <c r="BZ263" i="7"/>
  <c r="BY263" i="7"/>
  <c r="BX263" i="7"/>
  <c r="BW263" i="7"/>
  <c r="BV263" i="7"/>
  <c r="BU263" i="7"/>
  <c r="DV257" i="7"/>
  <c r="DU257" i="7"/>
  <c r="DT257" i="7"/>
  <c r="DS257" i="7"/>
  <c r="DR257" i="7"/>
  <c r="DQ257" i="7"/>
  <c r="DP257" i="7"/>
  <c r="DO257" i="7"/>
  <c r="DN257" i="7"/>
  <c r="DM257" i="7"/>
  <c r="DL257" i="7"/>
  <c r="DK257" i="7"/>
  <c r="DJ257" i="7"/>
  <c r="DI257" i="7"/>
  <c r="DH257" i="7"/>
  <c r="DG257" i="7"/>
  <c r="DF257" i="7"/>
  <c r="DE257" i="7"/>
  <c r="DD257" i="7"/>
  <c r="DC257" i="7"/>
  <c r="DB257" i="7"/>
  <c r="DA257" i="7"/>
  <c r="CZ257" i="7"/>
  <c r="CY257" i="7"/>
  <c r="CX257" i="7"/>
  <c r="CW257" i="7"/>
  <c r="CV257" i="7"/>
  <c r="CU257" i="7"/>
  <c r="CT257" i="7"/>
  <c r="CS257" i="7"/>
  <c r="CR257" i="7"/>
  <c r="CQ257" i="7"/>
  <c r="CP257" i="7"/>
  <c r="CO257" i="7"/>
  <c r="CN257" i="7"/>
  <c r="CM257" i="7"/>
  <c r="CL257" i="7"/>
  <c r="CK257" i="7"/>
  <c r="CJ257" i="7"/>
  <c r="CI257" i="7"/>
  <c r="CH257" i="7"/>
  <c r="CG257" i="7"/>
  <c r="CF257" i="7"/>
  <c r="CE257" i="7"/>
  <c r="CD257" i="7"/>
  <c r="CC257" i="7"/>
  <c r="CB257" i="7"/>
  <c r="CA257" i="7"/>
  <c r="BZ257" i="7"/>
  <c r="BY257" i="7"/>
  <c r="BX257" i="7"/>
  <c r="BW257" i="7"/>
  <c r="BV257" i="7"/>
  <c r="BU257" i="7"/>
  <c r="DV251" i="7"/>
  <c r="DU251" i="7"/>
  <c r="DT251" i="7"/>
  <c r="DS251" i="7"/>
  <c r="DR251" i="7"/>
  <c r="DQ251" i="7"/>
  <c r="DP251" i="7"/>
  <c r="DO251" i="7"/>
  <c r="DN251" i="7"/>
  <c r="DM251" i="7"/>
  <c r="DL251" i="7"/>
  <c r="DK251" i="7"/>
  <c r="DJ251" i="7"/>
  <c r="DI251" i="7"/>
  <c r="DH251" i="7"/>
  <c r="DG251" i="7"/>
  <c r="DF251" i="7"/>
  <c r="DE251" i="7"/>
  <c r="DD251" i="7"/>
  <c r="DC251" i="7"/>
  <c r="DB251" i="7"/>
  <c r="DA251" i="7"/>
  <c r="CZ251" i="7"/>
  <c r="CY251" i="7"/>
  <c r="CX251" i="7"/>
  <c r="CW251" i="7"/>
  <c r="CV251" i="7"/>
  <c r="CU251" i="7"/>
  <c r="CT251" i="7"/>
  <c r="CS251" i="7"/>
  <c r="CR251" i="7"/>
  <c r="CQ251" i="7"/>
  <c r="CP251" i="7"/>
  <c r="CO251" i="7"/>
  <c r="CN251" i="7"/>
  <c r="CM251" i="7"/>
  <c r="CL251" i="7"/>
  <c r="CK251" i="7"/>
  <c r="CJ251" i="7"/>
  <c r="CI251" i="7"/>
  <c r="CH251" i="7"/>
  <c r="CG251" i="7"/>
  <c r="CF251" i="7"/>
  <c r="CE251" i="7"/>
  <c r="CD251" i="7"/>
  <c r="CC251" i="7"/>
  <c r="CB251" i="7"/>
  <c r="CA251" i="7"/>
  <c r="BZ251" i="7"/>
  <c r="BY251" i="7"/>
  <c r="BX251" i="7"/>
  <c r="BW251" i="7"/>
  <c r="BV251" i="7"/>
  <c r="BU251" i="7"/>
  <c r="DV245" i="7"/>
  <c r="DU245" i="7"/>
  <c r="DT245" i="7"/>
  <c r="DS245" i="7"/>
  <c r="DR245" i="7"/>
  <c r="DQ245" i="7"/>
  <c r="DP245" i="7"/>
  <c r="DO245" i="7"/>
  <c r="DN245" i="7"/>
  <c r="DM245" i="7"/>
  <c r="DL245" i="7"/>
  <c r="DK245" i="7"/>
  <c r="DJ245" i="7"/>
  <c r="DI245" i="7"/>
  <c r="DH245" i="7"/>
  <c r="DG245" i="7"/>
  <c r="DF245" i="7"/>
  <c r="DE245" i="7"/>
  <c r="DD245" i="7"/>
  <c r="DC245" i="7"/>
  <c r="DB245" i="7"/>
  <c r="DA245" i="7"/>
  <c r="CZ245" i="7"/>
  <c r="CY245" i="7"/>
  <c r="CX245" i="7"/>
  <c r="CW245" i="7"/>
  <c r="CV245" i="7"/>
  <c r="CU245" i="7"/>
  <c r="CT245" i="7"/>
  <c r="CS245" i="7"/>
  <c r="CR245" i="7"/>
  <c r="CQ245" i="7"/>
  <c r="CP245" i="7"/>
  <c r="CO245" i="7"/>
  <c r="CN245" i="7"/>
  <c r="CM245" i="7"/>
  <c r="CL245" i="7"/>
  <c r="CK245" i="7"/>
  <c r="CJ245" i="7"/>
  <c r="CI245" i="7"/>
  <c r="CH245" i="7"/>
  <c r="CG245" i="7"/>
  <c r="CF245" i="7"/>
  <c r="CE245" i="7"/>
  <c r="CD245" i="7"/>
  <c r="CC245" i="7"/>
  <c r="CB245" i="7"/>
  <c r="CA245" i="7"/>
  <c r="BZ245" i="7"/>
  <c r="BY245" i="7"/>
  <c r="BX245" i="7"/>
  <c r="BW245" i="7"/>
  <c r="BV245" i="7"/>
  <c r="BU245" i="7"/>
  <c r="DV239" i="7"/>
  <c r="DU239" i="7"/>
  <c r="DT239" i="7"/>
  <c r="DS239" i="7"/>
  <c r="DR239" i="7"/>
  <c r="DQ239" i="7"/>
  <c r="DP239" i="7"/>
  <c r="DO239" i="7"/>
  <c r="DN239" i="7"/>
  <c r="DM239" i="7"/>
  <c r="DL239" i="7"/>
  <c r="DK239" i="7"/>
  <c r="DJ239" i="7"/>
  <c r="DI239" i="7"/>
  <c r="DH239" i="7"/>
  <c r="DG239" i="7"/>
  <c r="DF239" i="7"/>
  <c r="DE239" i="7"/>
  <c r="DD239" i="7"/>
  <c r="DC239" i="7"/>
  <c r="DB239" i="7"/>
  <c r="DA239" i="7"/>
  <c r="CZ239" i="7"/>
  <c r="CY239" i="7"/>
  <c r="CX239" i="7"/>
  <c r="CW239" i="7"/>
  <c r="CV239" i="7"/>
  <c r="CU239" i="7"/>
  <c r="CT239" i="7"/>
  <c r="CS239" i="7"/>
  <c r="CR239" i="7"/>
  <c r="CQ239" i="7"/>
  <c r="CP239" i="7"/>
  <c r="CO239" i="7"/>
  <c r="CN239" i="7"/>
  <c r="CM239" i="7"/>
  <c r="CL239" i="7"/>
  <c r="CK239" i="7"/>
  <c r="CJ239" i="7"/>
  <c r="CI239" i="7"/>
  <c r="CH239" i="7"/>
  <c r="CG239" i="7"/>
  <c r="CF239" i="7"/>
  <c r="CE239" i="7"/>
  <c r="CD239" i="7"/>
  <c r="CC239" i="7"/>
  <c r="CB239" i="7"/>
  <c r="CA239" i="7"/>
  <c r="BZ239" i="7"/>
  <c r="BY239" i="7"/>
  <c r="BX239" i="7"/>
  <c r="BW239" i="7"/>
  <c r="BV239" i="7"/>
  <c r="BU239" i="7"/>
  <c r="DV233" i="7"/>
  <c r="DU233" i="7"/>
  <c r="DT233" i="7"/>
  <c r="DS233" i="7"/>
  <c r="DR233" i="7"/>
  <c r="DQ233" i="7"/>
  <c r="DP233" i="7"/>
  <c r="DO233" i="7"/>
  <c r="DN233" i="7"/>
  <c r="DM233" i="7"/>
  <c r="DL233" i="7"/>
  <c r="DK233" i="7"/>
  <c r="DJ233" i="7"/>
  <c r="DI233" i="7"/>
  <c r="DH233" i="7"/>
  <c r="DG233" i="7"/>
  <c r="DF233" i="7"/>
  <c r="DE233" i="7"/>
  <c r="DD233" i="7"/>
  <c r="DC233" i="7"/>
  <c r="DB233" i="7"/>
  <c r="DA233" i="7"/>
  <c r="CZ233" i="7"/>
  <c r="CY233" i="7"/>
  <c r="CX233" i="7"/>
  <c r="CW233" i="7"/>
  <c r="CV233" i="7"/>
  <c r="CU233" i="7"/>
  <c r="CT233" i="7"/>
  <c r="CS233" i="7"/>
  <c r="CR233" i="7"/>
  <c r="CQ233" i="7"/>
  <c r="CP233" i="7"/>
  <c r="CO233" i="7"/>
  <c r="CN233" i="7"/>
  <c r="CM233" i="7"/>
  <c r="CL233" i="7"/>
  <c r="CK233" i="7"/>
  <c r="CJ233" i="7"/>
  <c r="CI233" i="7"/>
  <c r="CH233" i="7"/>
  <c r="CG233" i="7"/>
  <c r="CF233" i="7"/>
  <c r="CE233" i="7"/>
  <c r="CD233" i="7"/>
  <c r="CC233" i="7"/>
  <c r="CB233" i="7"/>
  <c r="CA233" i="7"/>
  <c r="BZ233" i="7"/>
  <c r="BY233" i="7"/>
  <c r="BX233" i="7"/>
  <c r="BW233" i="7"/>
  <c r="BV233" i="7"/>
  <c r="BU233" i="7"/>
  <c r="DV227" i="7"/>
  <c r="DU227" i="7"/>
  <c r="DT227" i="7"/>
  <c r="DS227" i="7"/>
  <c r="DR227" i="7"/>
  <c r="DQ227" i="7"/>
  <c r="DP227" i="7"/>
  <c r="DO227" i="7"/>
  <c r="DN227" i="7"/>
  <c r="DM227" i="7"/>
  <c r="DL227" i="7"/>
  <c r="DK227" i="7"/>
  <c r="DJ227" i="7"/>
  <c r="DI227" i="7"/>
  <c r="DH227" i="7"/>
  <c r="DG227" i="7"/>
  <c r="DF227" i="7"/>
  <c r="DE227" i="7"/>
  <c r="DD227" i="7"/>
  <c r="DC227" i="7"/>
  <c r="DB227" i="7"/>
  <c r="DA227" i="7"/>
  <c r="CZ227" i="7"/>
  <c r="CY227" i="7"/>
  <c r="CX227" i="7"/>
  <c r="CW227" i="7"/>
  <c r="CV227" i="7"/>
  <c r="CU227" i="7"/>
  <c r="CT227" i="7"/>
  <c r="CS227" i="7"/>
  <c r="CR227" i="7"/>
  <c r="CQ227" i="7"/>
  <c r="CP227" i="7"/>
  <c r="CO227" i="7"/>
  <c r="CN227" i="7"/>
  <c r="CM227" i="7"/>
  <c r="CL227" i="7"/>
  <c r="CK227" i="7"/>
  <c r="CJ227" i="7"/>
  <c r="CI227" i="7"/>
  <c r="CH227" i="7"/>
  <c r="CG227" i="7"/>
  <c r="CF227" i="7"/>
  <c r="CE227" i="7"/>
  <c r="CD227" i="7"/>
  <c r="CC227" i="7"/>
  <c r="CB227" i="7"/>
  <c r="CA227" i="7"/>
  <c r="BZ227" i="7"/>
  <c r="BY227" i="7"/>
  <c r="BX227" i="7"/>
  <c r="BW227" i="7"/>
  <c r="BV227" i="7"/>
  <c r="BU227" i="7"/>
  <c r="DV219" i="7"/>
  <c r="DU219" i="7"/>
  <c r="DT219" i="7"/>
  <c r="DS219" i="7"/>
  <c r="DR219" i="7"/>
  <c r="DQ219" i="7"/>
  <c r="DP219" i="7"/>
  <c r="DO219" i="7"/>
  <c r="DN219" i="7"/>
  <c r="DM219" i="7"/>
  <c r="DL219" i="7"/>
  <c r="DK219" i="7"/>
  <c r="DJ219" i="7"/>
  <c r="DI219" i="7"/>
  <c r="DH219" i="7"/>
  <c r="DG219" i="7"/>
  <c r="DF219" i="7"/>
  <c r="DE219" i="7"/>
  <c r="DD219" i="7"/>
  <c r="DC219" i="7"/>
  <c r="DB219" i="7"/>
  <c r="DA219" i="7"/>
  <c r="CZ219" i="7"/>
  <c r="CY219" i="7"/>
  <c r="CX219" i="7"/>
  <c r="CW219" i="7"/>
  <c r="CV219" i="7"/>
  <c r="CU219" i="7"/>
  <c r="CT219" i="7"/>
  <c r="CS219" i="7"/>
  <c r="CR219" i="7"/>
  <c r="CQ219" i="7"/>
  <c r="CP219" i="7"/>
  <c r="CO219" i="7"/>
  <c r="CN219" i="7"/>
  <c r="CM219" i="7"/>
  <c r="CL219" i="7"/>
  <c r="CK219" i="7"/>
  <c r="CJ219" i="7"/>
  <c r="CI219" i="7"/>
  <c r="CH219" i="7"/>
  <c r="CG219" i="7"/>
  <c r="CF219" i="7"/>
  <c r="CE219" i="7"/>
  <c r="CD219" i="7"/>
  <c r="CC219" i="7"/>
  <c r="CB219" i="7"/>
  <c r="CA219" i="7"/>
  <c r="BZ219" i="7"/>
  <c r="BY219" i="7"/>
  <c r="BX219" i="7"/>
  <c r="BW219" i="7"/>
  <c r="BV219" i="7"/>
  <c r="BU219" i="7"/>
  <c r="DV214" i="7"/>
  <c r="DU214" i="7"/>
  <c r="DT214" i="7"/>
  <c r="DS214" i="7"/>
  <c r="DR214" i="7"/>
  <c r="DQ214" i="7"/>
  <c r="DP214" i="7"/>
  <c r="DO214" i="7"/>
  <c r="DN214" i="7"/>
  <c r="DM214" i="7"/>
  <c r="DL214" i="7"/>
  <c r="DK214" i="7"/>
  <c r="DJ214" i="7"/>
  <c r="DI214" i="7"/>
  <c r="DH214" i="7"/>
  <c r="DG214" i="7"/>
  <c r="DF214" i="7"/>
  <c r="DE214" i="7"/>
  <c r="DD214" i="7"/>
  <c r="DC214" i="7"/>
  <c r="DB214" i="7"/>
  <c r="DA214" i="7"/>
  <c r="CZ214" i="7"/>
  <c r="CY214" i="7"/>
  <c r="CX214" i="7"/>
  <c r="CW214" i="7"/>
  <c r="CV214" i="7"/>
  <c r="CU214" i="7"/>
  <c r="CT214" i="7"/>
  <c r="CS214" i="7"/>
  <c r="CR214" i="7"/>
  <c r="CQ214" i="7"/>
  <c r="CP214" i="7"/>
  <c r="CO214" i="7"/>
  <c r="CN214" i="7"/>
  <c r="CM214" i="7"/>
  <c r="CL214" i="7"/>
  <c r="CK214" i="7"/>
  <c r="CJ214" i="7"/>
  <c r="CI214" i="7"/>
  <c r="CH214" i="7"/>
  <c r="CG214" i="7"/>
  <c r="CF214" i="7"/>
  <c r="CE214" i="7"/>
  <c r="CD214" i="7"/>
  <c r="CC214" i="7"/>
  <c r="CB214" i="7"/>
  <c r="CA214" i="7"/>
  <c r="BZ214" i="7"/>
  <c r="BY214" i="7"/>
  <c r="BX214" i="7"/>
  <c r="BW214" i="7"/>
  <c r="BV214" i="7"/>
  <c r="BU214" i="7"/>
  <c r="DV204" i="7"/>
  <c r="DU204" i="7"/>
  <c r="DT204" i="7"/>
  <c r="DS204" i="7"/>
  <c r="DR204" i="7"/>
  <c r="DQ204" i="7"/>
  <c r="DP204" i="7"/>
  <c r="DO204" i="7"/>
  <c r="DN204" i="7"/>
  <c r="DM204" i="7"/>
  <c r="DL204" i="7"/>
  <c r="DK204" i="7"/>
  <c r="DJ204" i="7"/>
  <c r="DI204" i="7"/>
  <c r="DH204" i="7"/>
  <c r="DG204" i="7"/>
  <c r="DF204" i="7"/>
  <c r="DE204" i="7"/>
  <c r="DD204" i="7"/>
  <c r="DC204" i="7"/>
  <c r="DB204" i="7"/>
  <c r="DA204" i="7"/>
  <c r="CZ204" i="7"/>
  <c r="CY204" i="7"/>
  <c r="CX204" i="7"/>
  <c r="CW204" i="7"/>
  <c r="CV204" i="7"/>
  <c r="CU204" i="7"/>
  <c r="CT204" i="7"/>
  <c r="CS204" i="7"/>
  <c r="CR204" i="7"/>
  <c r="CQ204" i="7"/>
  <c r="CP204" i="7"/>
  <c r="CO204" i="7"/>
  <c r="CN204" i="7"/>
  <c r="CM204" i="7"/>
  <c r="CL204" i="7"/>
  <c r="CK204" i="7"/>
  <c r="CJ204" i="7"/>
  <c r="CI204" i="7"/>
  <c r="CH204" i="7"/>
  <c r="CG204" i="7"/>
  <c r="CF204" i="7"/>
  <c r="CE204" i="7"/>
  <c r="CD204" i="7"/>
  <c r="CC204" i="7"/>
  <c r="CB204" i="7"/>
  <c r="CA204" i="7"/>
  <c r="BZ204" i="7"/>
  <c r="BY204" i="7"/>
  <c r="BX204" i="7"/>
  <c r="BW204" i="7"/>
  <c r="BV204" i="7"/>
  <c r="BU204" i="7"/>
  <c r="DV197" i="7"/>
  <c r="DU197" i="7"/>
  <c r="DT197" i="7"/>
  <c r="DS197" i="7"/>
  <c r="DR197" i="7"/>
  <c r="DQ197" i="7"/>
  <c r="DP197" i="7"/>
  <c r="DO197" i="7"/>
  <c r="DN197" i="7"/>
  <c r="DM197" i="7"/>
  <c r="DL197" i="7"/>
  <c r="DK197" i="7"/>
  <c r="DJ197" i="7"/>
  <c r="DI197" i="7"/>
  <c r="DH197" i="7"/>
  <c r="DG197" i="7"/>
  <c r="DF197" i="7"/>
  <c r="DE197" i="7"/>
  <c r="DD197" i="7"/>
  <c r="DC197" i="7"/>
  <c r="DB197" i="7"/>
  <c r="DA197" i="7"/>
  <c r="CZ197" i="7"/>
  <c r="CY197" i="7"/>
  <c r="CX197" i="7"/>
  <c r="CW197" i="7"/>
  <c r="CV197" i="7"/>
  <c r="CU197" i="7"/>
  <c r="CT197" i="7"/>
  <c r="CS197" i="7"/>
  <c r="CR197" i="7"/>
  <c r="CQ197" i="7"/>
  <c r="CP197" i="7"/>
  <c r="CO197" i="7"/>
  <c r="CN197" i="7"/>
  <c r="CM197" i="7"/>
  <c r="CL197" i="7"/>
  <c r="CK197" i="7"/>
  <c r="CJ197" i="7"/>
  <c r="CI197" i="7"/>
  <c r="CH197" i="7"/>
  <c r="CG197" i="7"/>
  <c r="CF197" i="7"/>
  <c r="CE197" i="7"/>
  <c r="CD197" i="7"/>
  <c r="CC197" i="7"/>
  <c r="CB197" i="7"/>
  <c r="CA197" i="7"/>
  <c r="BZ197" i="7"/>
  <c r="BY197" i="7"/>
  <c r="BX197" i="7"/>
  <c r="BW197" i="7"/>
  <c r="BV197" i="7"/>
  <c r="BU197" i="7"/>
  <c r="DV191" i="7"/>
  <c r="DU191" i="7"/>
  <c r="DT191" i="7"/>
  <c r="DS191" i="7"/>
  <c r="DR191" i="7"/>
  <c r="DQ191" i="7"/>
  <c r="DP191" i="7"/>
  <c r="DO191" i="7"/>
  <c r="DN191" i="7"/>
  <c r="DM191" i="7"/>
  <c r="DL191" i="7"/>
  <c r="DK191" i="7"/>
  <c r="DJ191" i="7"/>
  <c r="DI191" i="7"/>
  <c r="DH191" i="7"/>
  <c r="DG191" i="7"/>
  <c r="DF191" i="7"/>
  <c r="DE191" i="7"/>
  <c r="DD191" i="7"/>
  <c r="DC191" i="7"/>
  <c r="DB191" i="7"/>
  <c r="DA191" i="7"/>
  <c r="CZ191" i="7"/>
  <c r="CY191" i="7"/>
  <c r="CX191" i="7"/>
  <c r="CW191" i="7"/>
  <c r="CV191" i="7"/>
  <c r="CU191" i="7"/>
  <c r="CT191" i="7"/>
  <c r="CS191" i="7"/>
  <c r="CR191" i="7"/>
  <c r="CQ191" i="7"/>
  <c r="CP191" i="7"/>
  <c r="CO191" i="7"/>
  <c r="CN191" i="7"/>
  <c r="CM191" i="7"/>
  <c r="CL191" i="7"/>
  <c r="CK191" i="7"/>
  <c r="CJ191" i="7"/>
  <c r="CI191" i="7"/>
  <c r="CH191" i="7"/>
  <c r="CG191" i="7"/>
  <c r="CF191" i="7"/>
  <c r="CE191" i="7"/>
  <c r="CD191" i="7"/>
  <c r="CC191" i="7"/>
  <c r="CB191" i="7"/>
  <c r="CA191" i="7"/>
  <c r="BZ191" i="7"/>
  <c r="BY191" i="7"/>
  <c r="BX191" i="7"/>
  <c r="BW191" i="7"/>
  <c r="BV191" i="7"/>
  <c r="BU191" i="7"/>
  <c r="DV185" i="7"/>
  <c r="DU185" i="7"/>
  <c r="DT185" i="7"/>
  <c r="DS185" i="7"/>
  <c r="DR185" i="7"/>
  <c r="DQ185" i="7"/>
  <c r="DP185" i="7"/>
  <c r="DO185" i="7"/>
  <c r="DN185" i="7"/>
  <c r="DM185" i="7"/>
  <c r="DL185" i="7"/>
  <c r="DK185" i="7"/>
  <c r="DJ185" i="7"/>
  <c r="DI185" i="7"/>
  <c r="DH185" i="7"/>
  <c r="DG185" i="7"/>
  <c r="DF185" i="7"/>
  <c r="DE185" i="7"/>
  <c r="DD185" i="7"/>
  <c r="DC185" i="7"/>
  <c r="DB185" i="7"/>
  <c r="DA185" i="7"/>
  <c r="CZ185" i="7"/>
  <c r="CY185" i="7"/>
  <c r="CX185" i="7"/>
  <c r="CW185" i="7"/>
  <c r="CV185" i="7"/>
  <c r="CU185" i="7"/>
  <c r="CT185" i="7"/>
  <c r="CS185" i="7"/>
  <c r="CR185" i="7"/>
  <c r="CQ185" i="7"/>
  <c r="CP185" i="7"/>
  <c r="CO185" i="7"/>
  <c r="CN185" i="7"/>
  <c r="CM185" i="7"/>
  <c r="CL185" i="7"/>
  <c r="CK185" i="7"/>
  <c r="CJ185" i="7"/>
  <c r="CI185" i="7"/>
  <c r="CH185" i="7"/>
  <c r="CG185" i="7"/>
  <c r="CF185" i="7"/>
  <c r="CE185" i="7"/>
  <c r="CD185" i="7"/>
  <c r="CC185" i="7"/>
  <c r="CB185" i="7"/>
  <c r="CA185" i="7"/>
  <c r="BZ185" i="7"/>
  <c r="BY185" i="7"/>
  <c r="BX185" i="7"/>
  <c r="BW185" i="7"/>
  <c r="BV185" i="7"/>
  <c r="BU185" i="7"/>
  <c r="DV179" i="7"/>
  <c r="DU179" i="7"/>
  <c r="DT179" i="7"/>
  <c r="DS179" i="7"/>
  <c r="DR179" i="7"/>
  <c r="DQ179" i="7"/>
  <c r="DP179" i="7"/>
  <c r="DO179" i="7"/>
  <c r="DN179" i="7"/>
  <c r="DM179" i="7"/>
  <c r="DL179" i="7"/>
  <c r="DK179" i="7"/>
  <c r="DJ179" i="7"/>
  <c r="DI179" i="7"/>
  <c r="DH179" i="7"/>
  <c r="DG179" i="7"/>
  <c r="DF179" i="7"/>
  <c r="DE179" i="7"/>
  <c r="DD179" i="7"/>
  <c r="DC179" i="7"/>
  <c r="DB179" i="7"/>
  <c r="DA179" i="7"/>
  <c r="CZ179" i="7"/>
  <c r="CY179" i="7"/>
  <c r="CX179" i="7"/>
  <c r="CW179" i="7"/>
  <c r="CV179" i="7"/>
  <c r="CU179" i="7"/>
  <c r="CT179" i="7"/>
  <c r="CS179" i="7"/>
  <c r="CR179" i="7"/>
  <c r="CQ179" i="7"/>
  <c r="CP179" i="7"/>
  <c r="CO179" i="7"/>
  <c r="CN179" i="7"/>
  <c r="CM179" i="7"/>
  <c r="CL179" i="7"/>
  <c r="CK179" i="7"/>
  <c r="CJ179" i="7"/>
  <c r="CI179" i="7"/>
  <c r="CH179" i="7"/>
  <c r="CG179" i="7"/>
  <c r="CF179" i="7"/>
  <c r="CE179" i="7"/>
  <c r="CD179" i="7"/>
  <c r="CC179" i="7"/>
  <c r="CB179" i="7"/>
  <c r="CA179" i="7"/>
  <c r="BZ179" i="7"/>
  <c r="BY179" i="7"/>
  <c r="BX179" i="7"/>
  <c r="BW179" i="7"/>
  <c r="BV179" i="7"/>
  <c r="BU179" i="7"/>
  <c r="DV173" i="7"/>
  <c r="DU173" i="7"/>
  <c r="DT173" i="7"/>
  <c r="DS173" i="7"/>
  <c r="DR173" i="7"/>
  <c r="DQ173" i="7"/>
  <c r="DP173" i="7"/>
  <c r="DO173" i="7"/>
  <c r="DN173" i="7"/>
  <c r="DM173" i="7"/>
  <c r="DL173" i="7"/>
  <c r="DK173" i="7"/>
  <c r="DJ173" i="7"/>
  <c r="DI173" i="7"/>
  <c r="DH173" i="7"/>
  <c r="DG173" i="7"/>
  <c r="DF173" i="7"/>
  <c r="DE173" i="7"/>
  <c r="DD173" i="7"/>
  <c r="DC173" i="7"/>
  <c r="DB173" i="7"/>
  <c r="DA173" i="7"/>
  <c r="CZ173" i="7"/>
  <c r="CY173" i="7"/>
  <c r="CX173" i="7"/>
  <c r="CW173" i="7"/>
  <c r="CV173" i="7"/>
  <c r="CU173" i="7"/>
  <c r="CT173" i="7"/>
  <c r="CS173" i="7"/>
  <c r="CR173" i="7"/>
  <c r="CQ173" i="7"/>
  <c r="CP173" i="7"/>
  <c r="CO173" i="7"/>
  <c r="CN173" i="7"/>
  <c r="CM173" i="7"/>
  <c r="CL173" i="7"/>
  <c r="CK173" i="7"/>
  <c r="CJ173" i="7"/>
  <c r="CI173" i="7"/>
  <c r="CH173" i="7"/>
  <c r="CG173" i="7"/>
  <c r="CF173" i="7"/>
  <c r="CE173" i="7"/>
  <c r="CD173" i="7"/>
  <c r="CC173" i="7"/>
  <c r="CB173" i="7"/>
  <c r="CA173" i="7"/>
  <c r="BZ173" i="7"/>
  <c r="BY173" i="7"/>
  <c r="BX173" i="7"/>
  <c r="BW173" i="7"/>
  <c r="BV173" i="7"/>
  <c r="BU173" i="7"/>
  <c r="DV167" i="7"/>
  <c r="DU167" i="7"/>
  <c r="DT167" i="7"/>
  <c r="DS167" i="7"/>
  <c r="DR167" i="7"/>
  <c r="DQ167" i="7"/>
  <c r="DP167" i="7"/>
  <c r="DO167" i="7"/>
  <c r="DN167" i="7"/>
  <c r="DM167" i="7"/>
  <c r="DL167" i="7"/>
  <c r="DK167" i="7"/>
  <c r="DJ167" i="7"/>
  <c r="DI167" i="7"/>
  <c r="DH167" i="7"/>
  <c r="DG167" i="7"/>
  <c r="DF167" i="7"/>
  <c r="DE167" i="7"/>
  <c r="DD167" i="7"/>
  <c r="DC167" i="7"/>
  <c r="DB167" i="7"/>
  <c r="DA167" i="7"/>
  <c r="CZ167" i="7"/>
  <c r="CY167" i="7"/>
  <c r="CX167" i="7"/>
  <c r="CW167" i="7"/>
  <c r="CV167" i="7"/>
  <c r="CU167" i="7"/>
  <c r="CT167" i="7"/>
  <c r="CS167" i="7"/>
  <c r="CR167" i="7"/>
  <c r="CQ167" i="7"/>
  <c r="CP167" i="7"/>
  <c r="CO167" i="7"/>
  <c r="CN167" i="7"/>
  <c r="CM167" i="7"/>
  <c r="CL167" i="7"/>
  <c r="CK167" i="7"/>
  <c r="CJ167" i="7"/>
  <c r="CI167" i="7"/>
  <c r="CH167" i="7"/>
  <c r="CG167" i="7"/>
  <c r="CF167" i="7"/>
  <c r="CE167" i="7"/>
  <c r="CD167" i="7"/>
  <c r="CC167" i="7"/>
  <c r="CB167" i="7"/>
  <c r="CA167" i="7"/>
  <c r="BZ167" i="7"/>
  <c r="BY167" i="7"/>
  <c r="BX167" i="7"/>
  <c r="BW167" i="7"/>
  <c r="BV167" i="7"/>
  <c r="BU167" i="7"/>
  <c r="DV162" i="7"/>
  <c r="DU162" i="7"/>
  <c r="DT162" i="7"/>
  <c r="DS162" i="7"/>
  <c r="DR162" i="7"/>
  <c r="DQ162" i="7"/>
  <c r="DP162" i="7"/>
  <c r="DO162" i="7"/>
  <c r="DN162" i="7"/>
  <c r="DM162" i="7"/>
  <c r="DL162" i="7"/>
  <c r="DK162" i="7"/>
  <c r="DJ162" i="7"/>
  <c r="DI162" i="7"/>
  <c r="DH162" i="7"/>
  <c r="DG162" i="7"/>
  <c r="DF162" i="7"/>
  <c r="DE162" i="7"/>
  <c r="DD162" i="7"/>
  <c r="DC162" i="7"/>
  <c r="DB162" i="7"/>
  <c r="DA162" i="7"/>
  <c r="CZ162" i="7"/>
  <c r="CY162" i="7"/>
  <c r="CX162" i="7"/>
  <c r="CW162" i="7"/>
  <c r="CV162" i="7"/>
  <c r="CU162" i="7"/>
  <c r="CT162" i="7"/>
  <c r="CS162" i="7"/>
  <c r="CR162" i="7"/>
  <c r="CQ162" i="7"/>
  <c r="CP162" i="7"/>
  <c r="CO162" i="7"/>
  <c r="CN162" i="7"/>
  <c r="CM162" i="7"/>
  <c r="CL162" i="7"/>
  <c r="CK162" i="7"/>
  <c r="CJ162" i="7"/>
  <c r="CI162" i="7"/>
  <c r="CH162" i="7"/>
  <c r="CG162" i="7"/>
  <c r="CF162" i="7"/>
  <c r="CE162" i="7"/>
  <c r="CD162" i="7"/>
  <c r="CC162" i="7"/>
  <c r="CB162" i="7"/>
  <c r="CA162" i="7"/>
  <c r="BZ162" i="7"/>
  <c r="BY162" i="7"/>
  <c r="BX162" i="7"/>
  <c r="BW162" i="7"/>
  <c r="BV162" i="7"/>
  <c r="BU162" i="7"/>
  <c r="DV156" i="7"/>
  <c r="DU156" i="7"/>
  <c r="DT156" i="7"/>
  <c r="DS156" i="7"/>
  <c r="DR156" i="7"/>
  <c r="DQ156" i="7"/>
  <c r="DP156" i="7"/>
  <c r="DO156" i="7"/>
  <c r="DN156" i="7"/>
  <c r="DM156" i="7"/>
  <c r="DL156" i="7"/>
  <c r="DK156" i="7"/>
  <c r="DJ156" i="7"/>
  <c r="DI156" i="7"/>
  <c r="DH156" i="7"/>
  <c r="DG156" i="7"/>
  <c r="DF156" i="7"/>
  <c r="DE156" i="7"/>
  <c r="DD156" i="7"/>
  <c r="DC156" i="7"/>
  <c r="DB156" i="7"/>
  <c r="DA156" i="7"/>
  <c r="CZ156" i="7"/>
  <c r="CY156" i="7"/>
  <c r="CX156" i="7"/>
  <c r="CW156" i="7"/>
  <c r="CV156" i="7"/>
  <c r="CU156" i="7"/>
  <c r="CT156" i="7"/>
  <c r="CS156" i="7"/>
  <c r="CR156" i="7"/>
  <c r="CQ156" i="7"/>
  <c r="CP156" i="7"/>
  <c r="CO156" i="7"/>
  <c r="CN156" i="7"/>
  <c r="CM156" i="7"/>
  <c r="CL156" i="7"/>
  <c r="CK156" i="7"/>
  <c r="CJ156" i="7"/>
  <c r="CI156" i="7"/>
  <c r="CH156" i="7"/>
  <c r="CG156" i="7"/>
  <c r="CF156" i="7"/>
  <c r="CE156" i="7"/>
  <c r="CD156" i="7"/>
  <c r="CC156" i="7"/>
  <c r="CB156" i="7"/>
  <c r="CA156" i="7"/>
  <c r="BZ156" i="7"/>
  <c r="BY156" i="7"/>
  <c r="BX156" i="7"/>
  <c r="BW156" i="7"/>
  <c r="BV156" i="7"/>
  <c r="BU156" i="7"/>
  <c r="DV150" i="7"/>
  <c r="DU150" i="7"/>
  <c r="DT150" i="7"/>
  <c r="DS150" i="7"/>
  <c r="DR150" i="7"/>
  <c r="DQ150" i="7"/>
  <c r="DP150" i="7"/>
  <c r="DO150" i="7"/>
  <c r="DN150" i="7"/>
  <c r="DM150" i="7"/>
  <c r="DL150" i="7"/>
  <c r="DK150" i="7"/>
  <c r="DJ150" i="7"/>
  <c r="DI150" i="7"/>
  <c r="DH150" i="7"/>
  <c r="DG150" i="7"/>
  <c r="DF150" i="7"/>
  <c r="DE150" i="7"/>
  <c r="DD150" i="7"/>
  <c r="DC150" i="7"/>
  <c r="DB150" i="7"/>
  <c r="DA150" i="7"/>
  <c r="CZ150" i="7"/>
  <c r="CY150" i="7"/>
  <c r="CX150" i="7"/>
  <c r="CW150" i="7"/>
  <c r="CV150" i="7"/>
  <c r="CU150" i="7"/>
  <c r="CT150" i="7"/>
  <c r="CS150" i="7"/>
  <c r="CR150" i="7"/>
  <c r="CQ150" i="7"/>
  <c r="CP150" i="7"/>
  <c r="CO150" i="7"/>
  <c r="CN150" i="7"/>
  <c r="CM150" i="7"/>
  <c r="CL150" i="7"/>
  <c r="CK150" i="7"/>
  <c r="CJ150" i="7"/>
  <c r="CI150" i="7"/>
  <c r="CH150" i="7"/>
  <c r="CG150" i="7"/>
  <c r="CF150" i="7"/>
  <c r="CE150" i="7"/>
  <c r="CD150" i="7"/>
  <c r="CC150" i="7"/>
  <c r="CB150" i="7"/>
  <c r="CA150" i="7"/>
  <c r="BZ150" i="7"/>
  <c r="BY150" i="7"/>
  <c r="BX150" i="7"/>
  <c r="BW150" i="7"/>
  <c r="BV150" i="7"/>
  <c r="BU150" i="7"/>
  <c r="DV145" i="7"/>
  <c r="DU145" i="7"/>
  <c r="DT145" i="7"/>
  <c r="DS145" i="7"/>
  <c r="DR145" i="7"/>
  <c r="DQ145" i="7"/>
  <c r="DP145" i="7"/>
  <c r="DO145" i="7"/>
  <c r="DN145" i="7"/>
  <c r="DM145" i="7"/>
  <c r="DL145" i="7"/>
  <c r="DK145" i="7"/>
  <c r="DJ145" i="7"/>
  <c r="DI145" i="7"/>
  <c r="DH145" i="7"/>
  <c r="DG145" i="7"/>
  <c r="DF145" i="7"/>
  <c r="DE145" i="7"/>
  <c r="DD145" i="7"/>
  <c r="DC145" i="7"/>
  <c r="DB145" i="7"/>
  <c r="DA145" i="7"/>
  <c r="CZ145" i="7"/>
  <c r="CY145" i="7"/>
  <c r="CX145" i="7"/>
  <c r="CW145" i="7"/>
  <c r="CV145" i="7"/>
  <c r="CU145" i="7"/>
  <c r="CT145" i="7"/>
  <c r="CS145" i="7"/>
  <c r="CR145" i="7"/>
  <c r="CQ145" i="7"/>
  <c r="CP145" i="7"/>
  <c r="CO145" i="7"/>
  <c r="CN145" i="7"/>
  <c r="CM145" i="7"/>
  <c r="CL145" i="7"/>
  <c r="CK145" i="7"/>
  <c r="CJ145" i="7"/>
  <c r="CI145" i="7"/>
  <c r="CH145" i="7"/>
  <c r="CG145" i="7"/>
  <c r="CF145" i="7"/>
  <c r="CE145" i="7"/>
  <c r="CD145" i="7"/>
  <c r="CC145" i="7"/>
  <c r="CB145" i="7"/>
  <c r="CA145" i="7"/>
  <c r="BZ145" i="7"/>
  <c r="BY145" i="7"/>
  <c r="BX145" i="7"/>
  <c r="BW145" i="7"/>
  <c r="BV145" i="7"/>
  <c r="BU145" i="7"/>
  <c r="DV139" i="7"/>
  <c r="DU139" i="7"/>
  <c r="DT139" i="7"/>
  <c r="DS139" i="7"/>
  <c r="DR139" i="7"/>
  <c r="DQ139" i="7"/>
  <c r="DP139" i="7"/>
  <c r="DO139" i="7"/>
  <c r="DN139" i="7"/>
  <c r="DM139" i="7"/>
  <c r="DL139" i="7"/>
  <c r="DK139" i="7"/>
  <c r="DJ139" i="7"/>
  <c r="DI139" i="7"/>
  <c r="DH139" i="7"/>
  <c r="DG139" i="7"/>
  <c r="DF139" i="7"/>
  <c r="DE139" i="7"/>
  <c r="DD139" i="7"/>
  <c r="DC139" i="7"/>
  <c r="DB139" i="7"/>
  <c r="DA139" i="7"/>
  <c r="CZ139" i="7"/>
  <c r="CY139" i="7"/>
  <c r="CX139" i="7"/>
  <c r="CW139" i="7"/>
  <c r="CV139" i="7"/>
  <c r="CU139" i="7"/>
  <c r="CT139" i="7"/>
  <c r="CS139" i="7"/>
  <c r="CR139" i="7"/>
  <c r="CQ139" i="7"/>
  <c r="CP139" i="7"/>
  <c r="CO139" i="7"/>
  <c r="CN139" i="7"/>
  <c r="CM139" i="7"/>
  <c r="CL139" i="7"/>
  <c r="CK139" i="7"/>
  <c r="CJ139" i="7"/>
  <c r="CI139" i="7"/>
  <c r="CH139" i="7"/>
  <c r="CG139" i="7"/>
  <c r="CF139" i="7"/>
  <c r="CE139" i="7"/>
  <c r="CD139" i="7"/>
  <c r="CC139" i="7"/>
  <c r="CB139" i="7"/>
  <c r="CA139" i="7"/>
  <c r="BZ139" i="7"/>
  <c r="BY139" i="7"/>
  <c r="BX139" i="7"/>
  <c r="BW139" i="7"/>
  <c r="BV139" i="7"/>
  <c r="BU139" i="7"/>
  <c r="DV132" i="7"/>
  <c r="DU132" i="7"/>
  <c r="DT132" i="7"/>
  <c r="DS132" i="7"/>
  <c r="DR132" i="7"/>
  <c r="DQ132" i="7"/>
  <c r="DP132" i="7"/>
  <c r="DO132" i="7"/>
  <c r="DN132" i="7"/>
  <c r="DM132" i="7"/>
  <c r="DL132" i="7"/>
  <c r="DK132" i="7"/>
  <c r="DJ132" i="7"/>
  <c r="DI132" i="7"/>
  <c r="DH132" i="7"/>
  <c r="DG132" i="7"/>
  <c r="DF132" i="7"/>
  <c r="DE132" i="7"/>
  <c r="DD132" i="7"/>
  <c r="DC132" i="7"/>
  <c r="DB132" i="7"/>
  <c r="DA132" i="7"/>
  <c r="CZ132" i="7"/>
  <c r="CY132" i="7"/>
  <c r="CX132" i="7"/>
  <c r="CW132" i="7"/>
  <c r="CV132" i="7"/>
  <c r="CU132" i="7"/>
  <c r="CT132" i="7"/>
  <c r="CS132" i="7"/>
  <c r="CR132" i="7"/>
  <c r="CQ132" i="7"/>
  <c r="CP132" i="7"/>
  <c r="CO132" i="7"/>
  <c r="CN132" i="7"/>
  <c r="CM132" i="7"/>
  <c r="CL132" i="7"/>
  <c r="CK132" i="7"/>
  <c r="CJ132" i="7"/>
  <c r="CI132" i="7"/>
  <c r="CH132" i="7"/>
  <c r="CG132" i="7"/>
  <c r="CF132" i="7"/>
  <c r="CE132" i="7"/>
  <c r="CD132" i="7"/>
  <c r="CC132" i="7"/>
  <c r="CB132" i="7"/>
  <c r="CA132" i="7"/>
  <c r="BZ132" i="7"/>
  <c r="BY132" i="7"/>
  <c r="BX132" i="7"/>
  <c r="BW132" i="7"/>
  <c r="BV132" i="7"/>
  <c r="BU132" i="7"/>
  <c r="DV126" i="7"/>
  <c r="DU126" i="7"/>
  <c r="DT126" i="7"/>
  <c r="DS126" i="7"/>
  <c r="DR126" i="7"/>
  <c r="DQ126" i="7"/>
  <c r="DP126" i="7"/>
  <c r="DO126" i="7"/>
  <c r="DN126" i="7"/>
  <c r="DM126" i="7"/>
  <c r="DL126" i="7"/>
  <c r="DK126" i="7"/>
  <c r="DJ126" i="7"/>
  <c r="DI126" i="7"/>
  <c r="DH126" i="7"/>
  <c r="DG126" i="7"/>
  <c r="DF126" i="7"/>
  <c r="DE126" i="7"/>
  <c r="DD126" i="7"/>
  <c r="DC126" i="7"/>
  <c r="DB126" i="7"/>
  <c r="DA126" i="7"/>
  <c r="CZ126" i="7"/>
  <c r="CY126" i="7"/>
  <c r="CX126" i="7"/>
  <c r="CW126" i="7"/>
  <c r="CV126" i="7"/>
  <c r="CU126" i="7"/>
  <c r="CT126" i="7"/>
  <c r="CS126" i="7"/>
  <c r="CR126" i="7"/>
  <c r="CQ126" i="7"/>
  <c r="CP126" i="7"/>
  <c r="CO126" i="7"/>
  <c r="CN126" i="7"/>
  <c r="CM126" i="7"/>
  <c r="CL126" i="7"/>
  <c r="CK126" i="7"/>
  <c r="CJ126" i="7"/>
  <c r="CI126" i="7"/>
  <c r="CH126" i="7"/>
  <c r="CG126" i="7"/>
  <c r="CF126" i="7"/>
  <c r="CE126" i="7"/>
  <c r="CD126" i="7"/>
  <c r="CC126" i="7"/>
  <c r="CB126" i="7"/>
  <c r="CA126" i="7"/>
  <c r="BZ126" i="7"/>
  <c r="BY126" i="7"/>
  <c r="BX126" i="7"/>
  <c r="BW126" i="7"/>
  <c r="BV126" i="7"/>
  <c r="BU126" i="7"/>
  <c r="DV120" i="7"/>
  <c r="DU120" i="7"/>
  <c r="DT120" i="7"/>
  <c r="DS120" i="7"/>
  <c r="DR120" i="7"/>
  <c r="DQ120" i="7"/>
  <c r="DP120" i="7"/>
  <c r="DO120" i="7"/>
  <c r="DN120" i="7"/>
  <c r="DM120" i="7"/>
  <c r="DL120" i="7"/>
  <c r="DK120" i="7"/>
  <c r="DJ120" i="7"/>
  <c r="DI120" i="7"/>
  <c r="DH120" i="7"/>
  <c r="DG120" i="7"/>
  <c r="DF120" i="7"/>
  <c r="DE120" i="7"/>
  <c r="DD120" i="7"/>
  <c r="DC120" i="7"/>
  <c r="DB120" i="7"/>
  <c r="DA120" i="7"/>
  <c r="CZ120" i="7"/>
  <c r="CY120" i="7"/>
  <c r="CX120" i="7"/>
  <c r="CW120" i="7"/>
  <c r="CV120" i="7"/>
  <c r="CU120" i="7"/>
  <c r="CT120" i="7"/>
  <c r="CS120" i="7"/>
  <c r="CR120" i="7"/>
  <c r="CQ120" i="7"/>
  <c r="CP120" i="7"/>
  <c r="CO120" i="7"/>
  <c r="CN120" i="7"/>
  <c r="CM120" i="7"/>
  <c r="CL120" i="7"/>
  <c r="CK120" i="7"/>
  <c r="CJ120" i="7"/>
  <c r="CI120" i="7"/>
  <c r="CH120" i="7"/>
  <c r="CG120" i="7"/>
  <c r="CF120" i="7"/>
  <c r="CE120" i="7"/>
  <c r="CD120" i="7"/>
  <c r="CC120" i="7"/>
  <c r="CB120" i="7"/>
  <c r="CA120" i="7"/>
  <c r="BZ120" i="7"/>
  <c r="BY120" i="7"/>
  <c r="BX120" i="7"/>
  <c r="BW120" i="7"/>
  <c r="BV120" i="7"/>
  <c r="BU120" i="7"/>
  <c r="DV114" i="7"/>
  <c r="DU114" i="7"/>
  <c r="DT114" i="7"/>
  <c r="DS114" i="7"/>
  <c r="DR114" i="7"/>
  <c r="DQ114" i="7"/>
  <c r="DP114" i="7"/>
  <c r="DO114" i="7"/>
  <c r="DN114" i="7"/>
  <c r="DM114" i="7"/>
  <c r="DL114" i="7"/>
  <c r="DK114" i="7"/>
  <c r="DJ114" i="7"/>
  <c r="DI114" i="7"/>
  <c r="DH114" i="7"/>
  <c r="DG114" i="7"/>
  <c r="DF114" i="7"/>
  <c r="DE114" i="7"/>
  <c r="DD114" i="7"/>
  <c r="DC114" i="7"/>
  <c r="DB114" i="7"/>
  <c r="DA114" i="7"/>
  <c r="CZ114" i="7"/>
  <c r="CY114" i="7"/>
  <c r="CX114" i="7"/>
  <c r="CW114" i="7"/>
  <c r="CV114" i="7"/>
  <c r="CU114" i="7"/>
  <c r="CT114" i="7"/>
  <c r="CS114" i="7"/>
  <c r="CR114" i="7"/>
  <c r="CQ114" i="7"/>
  <c r="CP114" i="7"/>
  <c r="CO114" i="7"/>
  <c r="CN114" i="7"/>
  <c r="CM114" i="7"/>
  <c r="CL114" i="7"/>
  <c r="CK114" i="7"/>
  <c r="CJ114" i="7"/>
  <c r="CI114" i="7"/>
  <c r="CH114" i="7"/>
  <c r="CG114" i="7"/>
  <c r="CF114" i="7"/>
  <c r="CE114" i="7"/>
  <c r="CD114" i="7"/>
  <c r="CC114" i="7"/>
  <c r="CB114" i="7"/>
  <c r="CA114" i="7"/>
  <c r="BZ114" i="7"/>
  <c r="BY114" i="7"/>
  <c r="BX114" i="7"/>
  <c r="BW114" i="7"/>
  <c r="BV114" i="7"/>
  <c r="BU114" i="7"/>
  <c r="DV112" i="7"/>
  <c r="DU112" i="7"/>
  <c r="DT112" i="7"/>
  <c r="DS112" i="7"/>
  <c r="DR112" i="7"/>
  <c r="DQ112" i="7"/>
  <c r="DP112" i="7"/>
  <c r="DO112" i="7"/>
  <c r="DN112" i="7"/>
  <c r="DM112" i="7"/>
  <c r="DL112" i="7"/>
  <c r="DK112" i="7"/>
  <c r="DJ112" i="7"/>
  <c r="DI112" i="7"/>
  <c r="DH112" i="7"/>
  <c r="DG112" i="7"/>
  <c r="DF112" i="7"/>
  <c r="DE112" i="7"/>
  <c r="DD112" i="7"/>
  <c r="DC112" i="7"/>
  <c r="DB112" i="7"/>
  <c r="DA112" i="7"/>
  <c r="CZ112" i="7"/>
  <c r="CY112" i="7"/>
  <c r="CX112" i="7"/>
  <c r="CW112" i="7"/>
  <c r="CV112" i="7"/>
  <c r="CU112" i="7"/>
  <c r="CT112" i="7"/>
  <c r="CS112" i="7"/>
  <c r="CR112" i="7"/>
  <c r="CQ112" i="7"/>
  <c r="CP112" i="7"/>
  <c r="CO112" i="7"/>
  <c r="CN112" i="7"/>
  <c r="CM112" i="7"/>
  <c r="CL112" i="7"/>
  <c r="CK112" i="7"/>
  <c r="CJ112" i="7"/>
  <c r="CI112" i="7"/>
  <c r="CH112" i="7"/>
  <c r="CG112" i="7"/>
  <c r="CF112" i="7"/>
  <c r="CE112" i="7"/>
  <c r="CD112" i="7"/>
  <c r="CC112" i="7"/>
  <c r="CB112" i="7"/>
  <c r="CA112" i="7"/>
  <c r="BZ112" i="7"/>
  <c r="BY112" i="7"/>
  <c r="BX112" i="7"/>
  <c r="BW112" i="7"/>
  <c r="BV112" i="7"/>
  <c r="BU112" i="7"/>
  <c r="DV102" i="7"/>
  <c r="DU102" i="7"/>
  <c r="DT102" i="7"/>
  <c r="DS102" i="7"/>
  <c r="DR102" i="7"/>
  <c r="DQ102" i="7"/>
  <c r="DP102" i="7"/>
  <c r="DO102" i="7"/>
  <c r="DN102" i="7"/>
  <c r="DM102" i="7"/>
  <c r="DL102" i="7"/>
  <c r="DK102" i="7"/>
  <c r="DJ102" i="7"/>
  <c r="DI102" i="7"/>
  <c r="DH102" i="7"/>
  <c r="DG102" i="7"/>
  <c r="DF102" i="7"/>
  <c r="DE102" i="7"/>
  <c r="DD102" i="7"/>
  <c r="DC102" i="7"/>
  <c r="DB102" i="7"/>
  <c r="DA102" i="7"/>
  <c r="CZ102" i="7"/>
  <c r="CY102" i="7"/>
  <c r="CX102" i="7"/>
  <c r="CW102" i="7"/>
  <c r="CV102" i="7"/>
  <c r="CU102" i="7"/>
  <c r="CT102" i="7"/>
  <c r="CS102" i="7"/>
  <c r="CR102" i="7"/>
  <c r="CQ102" i="7"/>
  <c r="CP102" i="7"/>
  <c r="CO102" i="7"/>
  <c r="CN102" i="7"/>
  <c r="CM102" i="7"/>
  <c r="CL102" i="7"/>
  <c r="CK102" i="7"/>
  <c r="CJ102" i="7"/>
  <c r="CI102" i="7"/>
  <c r="CH102" i="7"/>
  <c r="CG102" i="7"/>
  <c r="CF102" i="7"/>
  <c r="CE102" i="7"/>
  <c r="CD102" i="7"/>
  <c r="CC102" i="7"/>
  <c r="CB102" i="7"/>
  <c r="CA102" i="7"/>
  <c r="BZ102" i="7"/>
  <c r="BY102" i="7"/>
  <c r="BX102" i="7"/>
  <c r="BW102" i="7"/>
  <c r="BV102" i="7"/>
  <c r="BU102" i="7"/>
  <c r="DV96" i="7"/>
  <c r="DU96" i="7"/>
  <c r="DT96" i="7"/>
  <c r="DS96" i="7"/>
  <c r="DR96" i="7"/>
  <c r="DQ96" i="7"/>
  <c r="DP96" i="7"/>
  <c r="DO96" i="7"/>
  <c r="DN96" i="7"/>
  <c r="DM96" i="7"/>
  <c r="DL96" i="7"/>
  <c r="DK96" i="7"/>
  <c r="DJ96" i="7"/>
  <c r="DI96" i="7"/>
  <c r="DH96" i="7"/>
  <c r="DG96" i="7"/>
  <c r="DF96" i="7"/>
  <c r="DE96" i="7"/>
  <c r="DD96" i="7"/>
  <c r="DC96" i="7"/>
  <c r="DB96" i="7"/>
  <c r="DA96" i="7"/>
  <c r="CZ96" i="7"/>
  <c r="CY96" i="7"/>
  <c r="CX96" i="7"/>
  <c r="CW96" i="7"/>
  <c r="CV96" i="7"/>
  <c r="CU96" i="7"/>
  <c r="CT96" i="7"/>
  <c r="CS96" i="7"/>
  <c r="CR96" i="7"/>
  <c r="CQ96" i="7"/>
  <c r="CP96" i="7"/>
  <c r="CO96" i="7"/>
  <c r="CN96" i="7"/>
  <c r="CM96" i="7"/>
  <c r="CL96" i="7"/>
  <c r="CK96" i="7"/>
  <c r="CJ96" i="7"/>
  <c r="CI96" i="7"/>
  <c r="CH96" i="7"/>
  <c r="CG96" i="7"/>
  <c r="CF96" i="7"/>
  <c r="CE96" i="7"/>
  <c r="CD96" i="7"/>
  <c r="CC96" i="7"/>
  <c r="CB96" i="7"/>
  <c r="CA96" i="7"/>
  <c r="BZ96" i="7"/>
  <c r="BY96" i="7"/>
  <c r="BX96" i="7"/>
  <c r="BW96" i="7"/>
  <c r="BV96" i="7"/>
  <c r="BU96" i="7"/>
  <c r="DV90" i="7"/>
  <c r="DU90" i="7"/>
  <c r="DT90" i="7"/>
  <c r="DS90" i="7"/>
  <c r="DR90" i="7"/>
  <c r="DQ90" i="7"/>
  <c r="DP90" i="7"/>
  <c r="DO90" i="7"/>
  <c r="DN90" i="7"/>
  <c r="DM90" i="7"/>
  <c r="DL90" i="7"/>
  <c r="DK90" i="7"/>
  <c r="DJ90" i="7"/>
  <c r="DI90" i="7"/>
  <c r="DH90" i="7"/>
  <c r="DG90" i="7"/>
  <c r="DF90" i="7"/>
  <c r="DE90" i="7"/>
  <c r="DD90" i="7"/>
  <c r="DC90" i="7"/>
  <c r="DB90" i="7"/>
  <c r="DA90" i="7"/>
  <c r="CZ90" i="7"/>
  <c r="CY90" i="7"/>
  <c r="CX90" i="7"/>
  <c r="CW90" i="7"/>
  <c r="CV90" i="7"/>
  <c r="CU90" i="7"/>
  <c r="CT90" i="7"/>
  <c r="CS90" i="7"/>
  <c r="CR90" i="7"/>
  <c r="CQ90" i="7"/>
  <c r="CP90" i="7"/>
  <c r="CO90" i="7"/>
  <c r="CN90" i="7"/>
  <c r="CM90" i="7"/>
  <c r="CL90" i="7"/>
  <c r="CK90" i="7"/>
  <c r="CJ90" i="7"/>
  <c r="CI90" i="7"/>
  <c r="CH90" i="7"/>
  <c r="CG90" i="7"/>
  <c r="CF90" i="7"/>
  <c r="CE90" i="7"/>
  <c r="CD90" i="7"/>
  <c r="CC90" i="7"/>
  <c r="CB90" i="7"/>
  <c r="CA90" i="7"/>
  <c r="BZ90" i="7"/>
  <c r="BY90" i="7"/>
  <c r="BX90" i="7"/>
  <c r="BW90" i="7"/>
  <c r="BV90" i="7"/>
  <c r="BU90" i="7"/>
  <c r="DV83" i="7"/>
  <c r="DU83" i="7"/>
  <c r="DT83" i="7"/>
  <c r="DS83" i="7"/>
  <c r="DR83" i="7"/>
  <c r="DQ83" i="7"/>
  <c r="DP83" i="7"/>
  <c r="DO83" i="7"/>
  <c r="DN83" i="7"/>
  <c r="DM83" i="7"/>
  <c r="DL83" i="7"/>
  <c r="DK83" i="7"/>
  <c r="DJ83" i="7"/>
  <c r="DI83" i="7"/>
  <c r="DH83" i="7"/>
  <c r="DG83" i="7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CI83" i="7"/>
  <c r="CH83" i="7"/>
  <c r="CG83" i="7"/>
  <c r="CF83" i="7"/>
  <c r="CE83" i="7"/>
  <c r="CD83" i="7"/>
  <c r="CC83" i="7"/>
  <c r="CB83" i="7"/>
  <c r="CA83" i="7"/>
  <c r="BZ83" i="7"/>
  <c r="BY83" i="7"/>
  <c r="BX83" i="7"/>
  <c r="BW83" i="7"/>
  <c r="BV83" i="7"/>
  <c r="BU83" i="7"/>
  <c r="DV76" i="7"/>
  <c r="DU76" i="7"/>
  <c r="DT76" i="7"/>
  <c r="DS76" i="7"/>
  <c r="DR76" i="7"/>
  <c r="DQ76" i="7"/>
  <c r="DP76" i="7"/>
  <c r="DO76" i="7"/>
  <c r="DN76" i="7"/>
  <c r="DM76" i="7"/>
  <c r="DL76" i="7"/>
  <c r="DK76" i="7"/>
  <c r="DJ76" i="7"/>
  <c r="DI76" i="7"/>
  <c r="DH76" i="7"/>
  <c r="DG76" i="7"/>
  <c r="DF76" i="7"/>
  <c r="DE76" i="7"/>
  <c r="DD76" i="7"/>
  <c r="DC76" i="7"/>
  <c r="DB76" i="7"/>
  <c r="DA76" i="7"/>
  <c r="CZ76" i="7"/>
  <c r="CY76" i="7"/>
  <c r="CX76" i="7"/>
  <c r="CW76" i="7"/>
  <c r="CV76" i="7"/>
  <c r="CU76" i="7"/>
  <c r="CT76" i="7"/>
  <c r="CS76" i="7"/>
  <c r="CR76" i="7"/>
  <c r="CQ76" i="7"/>
  <c r="CP76" i="7"/>
  <c r="CO76" i="7"/>
  <c r="CN76" i="7"/>
  <c r="CM76" i="7"/>
  <c r="CL76" i="7"/>
  <c r="CK76" i="7"/>
  <c r="CJ76" i="7"/>
  <c r="CI76" i="7"/>
  <c r="CH76" i="7"/>
  <c r="CG76" i="7"/>
  <c r="CF76" i="7"/>
  <c r="CE76" i="7"/>
  <c r="CD76" i="7"/>
  <c r="CC76" i="7"/>
  <c r="CB76" i="7"/>
  <c r="CA76" i="7"/>
  <c r="BZ76" i="7"/>
  <c r="BX76" i="7"/>
  <c r="BW76" i="7"/>
  <c r="BV76" i="7"/>
  <c r="BU76" i="7"/>
  <c r="DV71" i="7"/>
  <c r="DU71" i="7"/>
  <c r="DT71" i="7"/>
  <c r="DS71" i="7"/>
  <c r="DR71" i="7"/>
  <c r="DQ71" i="7"/>
  <c r="DP71" i="7"/>
  <c r="DO71" i="7"/>
  <c r="DN71" i="7"/>
  <c r="DM71" i="7"/>
  <c r="DL71" i="7"/>
  <c r="DK71" i="7"/>
  <c r="DJ71" i="7"/>
  <c r="DI71" i="7"/>
  <c r="DH71" i="7"/>
  <c r="DG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CI71" i="7"/>
  <c r="CH71" i="7"/>
  <c r="CG71" i="7"/>
  <c r="CF71" i="7"/>
  <c r="CE71" i="7"/>
  <c r="CD71" i="7"/>
  <c r="CC71" i="7"/>
  <c r="CB71" i="7"/>
  <c r="CA71" i="7"/>
  <c r="BZ71" i="7"/>
  <c r="BY71" i="7"/>
  <c r="BX71" i="7"/>
  <c r="BW71" i="7"/>
  <c r="BV71" i="7"/>
  <c r="BU71" i="7"/>
  <c r="DV61" i="7"/>
  <c r="DU61" i="7"/>
  <c r="DT61" i="7"/>
  <c r="DS61" i="7"/>
  <c r="DR61" i="7"/>
  <c r="DQ61" i="7"/>
  <c r="DP61" i="7"/>
  <c r="DO61" i="7"/>
  <c r="DN61" i="7"/>
  <c r="DM61" i="7"/>
  <c r="DL61" i="7"/>
  <c r="DK61" i="7"/>
  <c r="DJ61" i="7"/>
  <c r="DI61" i="7"/>
  <c r="DH61" i="7"/>
  <c r="DG61" i="7"/>
  <c r="DF61" i="7"/>
  <c r="DE61" i="7"/>
  <c r="DD61" i="7"/>
  <c r="DC61" i="7"/>
  <c r="DB61" i="7"/>
  <c r="DA61" i="7"/>
  <c r="CZ61" i="7"/>
  <c r="CY61" i="7"/>
  <c r="CX61" i="7"/>
  <c r="CW61" i="7"/>
  <c r="CV61" i="7"/>
  <c r="CU61" i="7"/>
  <c r="CT61" i="7"/>
  <c r="CS61" i="7"/>
  <c r="CR61" i="7"/>
  <c r="CQ61" i="7"/>
  <c r="CP61" i="7"/>
  <c r="CO61" i="7"/>
  <c r="CN61" i="7"/>
  <c r="CM61" i="7"/>
  <c r="CL61" i="7"/>
  <c r="CK61" i="7"/>
  <c r="CJ61" i="7"/>
  <c r="CI61" i="7"/>
  <c r="CH61" i="7"/>
  <c r="CG61" i="7"/>
  <c r="CF61" i="7"/>
  <c r="CE61" i="7"/>
  <c r="CD61" i="7"/>
  <c r="CC61" i="7"/>
  <c r="CB61" i="7"/>
  <c r="CA61" i="7"/>
  <c r="BZ61" i="7"/>
  <c r="BY61" i="7"/>
  <c r="BX61" i="7"/>
  <c r="BW61" i="7"/>
  <c r="BV61" i="7"/>
  <c r="BU61" i="7"/>
  <c r="DV60" i="7"/>
  <c r="DU60" i="7"/>
  <c r="DT60" i="7"/>
  <c r="DS60" i="7"/>
  <c r="DR60" i="7"/>
  <c r="DQ60" i="7"/>
  <c r="DP60" i="7"/>
  <c r="DO60" i="7"/>
  <c r="DN60" i="7"/>
  <c r="DM60" i="7"/>
  <c r="DL60" i="7"/>
  <c r="DK60" i="7"/>
  <c r="DJ60" i="7"/>
  <c r="DI60" i="7"/>
  <c r="DH60" i="7"/>
  <c r="DG60" i="7"/>
  <c r="DF60" i="7"/>
  <c r="DE60" i="7"/>
  <c r="DD60" i="7"/>
  <c r="DC60" i="7"/>
  <c r="DB60" i="7"/>
  <c r="DA60" i="7"/>
  <c r="CZ60" i="7"/>
  <c r="CY60" i="7"/>
  <c r="CX60" i="7"/>
  <c r="CW60" i="7"/>
  <c r="CV60" i="7"/>
  <c r="CU60" i="7"/>
  <c r="CT60" i="7"/>
  <c r="CS60" i="7"/>
  <c r="CR60" i="7"/>
  <c r="CQ60" i="7"/>
  <c r="CP60" i="7"/>
  <c r="CO60" i="7"/>
  <c r="CN60" i="7"/>
  <c r="CM60" i="7"/>
  <c r="CL60" i="7"/>
  <c r="CK60" i="7"/>
  <c r="CJ60" i="7"/>
  <c r="CI60" i="7"/>
  <c r="CH60" i="7"/>
  <c r="CG60" i="7"/>
  <c r="CF60" i="7"/>
  <c r="CE60" i="7"/>
  <c r="CD60" i="7"/>
  <c r="CC60" i="7"/>
  <c r="CB60" i="7"/>
  <c r="CA60" i="7"/>
  <c r="BZ60" i="7"/>
  <c r="BY60" i="7"/>
  <c r="BX60" i="7"/>
  <c r="BW60" i="7"/>
  <c r="BV60" i="7"/>
  <c r="BU60" i="7"/>
  <c r="DV52" i="7"/>
  <c r="DU52" i="7"/>
  <c r="DT52" i="7"/>
  <c r="DS52" i="7"/>
  <c r="DR52" i="7"/>
  <c r="DQ52" i="7"/>
  <c r="DP52" i="7"/>
  <c r="DO52" i="7"/>
  <c r="DN52" i="7"/>
  <c r="DM52" i="7"/>
  <c r="DL52" i="7"/>
  <c r="DK52" i="7"/>
  <c r="DJ52" i="7"/>
  <c r="DI52" i="7"/>
  <c r="DH52" i="7"/>
  <c r="DG52" i="7"/>
  <c r="DF52" i="7"/>
  <c r="DE52" i="7"/>
  <c r="DD52" i="7"/>
  <c r="DC52" i="7"/>
  <c r="DB52" i="7"/>
  <c r="DA52" i="7"/>
  <c r="CZ52" i="7"/>
  <c r="CY52" i="7"/>
  <c r="CX52" i="7"/>
  <c r="CW52" i="7"/>
  <c r="CV52" i="7"/>
  <c r="CU52" i="7"/>
  <c r="CT52" i="7"/>
  <c r="CS52" i="7"/>
  <c r="CR52" i="7"/>
  <c r="CQ52" i="7"/>
  <c r="CP52" i="7"/>
  <c r="CO52" i="7"/>
  <c r="CN52" i="7"/>
  <c r="CM52" i="7"/>
  <c r="CL52" i="7"/>
  <c r="CK52" i="7"/>
  <c r="CJ52" i="7"/>
  <c r="CI52" i="7"/>
  <c r="CH52" i="7"/>
  <c r="CG52" i="7"/>
  <c r="CF52" i="7"/>
  <c r="CE52" i="7"/>
  <c r="CD52" i="7"/>
  <c r="CC52" i="7"/>
  <c r="CB52" i="7"/>
  <c r="CA52" i="7"/>
  <c r="BZ52" i="7"/>
  <c r="BY52" i="7"/>
  <c r="BX52" i="7"/>
  <c r="BW52" i="7"/>
  <c r="BV52" i="7"/>
  <c r="BU52" i="7"/>
  <c r="DV38" i="7"/>
  <c r="DU38" i="7"/>
  <c r="DT38" i="7"/>
  <c r="DS38" i="7"/>
  <c r="DR38" i="7"/>
  <c r="DQ38" i="7"/>
  <c r="DP38" i="7"/>
  <c r="DO38" i="7"/>
  <c r="DN38" i="7"/>
  <c r="DM38" i="7"/>
  <c r="DL38" i="7"/>
  <c r="DK38" i="7"/>
  <c r="DJ38" i="7"/>
  <c r="DI38" i="7"/>
  <c r="DH38" i="7"/>
  <c r="DG38" i="7"/>
  <c r="DF38" i="7"/>
  <c r="DE38" i="7"/>
  <c r="DD38" i="7"/>
  <c r="DC38" i="7"/>
  <c r="DB38" i="7"/>
  <c r="DA38" i="7"/>
  <c r="CZ38" i="7"/>
  <c r="CY38" i="7"/>
  <c r="CX38" i="7"/>
  <c r="CW38" i="7"/>
  <c r="CV38" i="7"/>
  <c r="CU38" i="7"/>
  <c r="CT38" i="7"/>
  <c r="CS38" i="7"/>
  <c r="CR38" i="7"/>
  <c r="CQ38" i="7"/>
  <c r="CP38" i="7"/>
  <c r="CO38" i="7"/>
  <c r="CN38" i="7"/>
  <c r="CM38" i="7"/>
  <c r="CL38" i="7"/>
  <c r="CK38" i="7"/>
  <c r="CJ38" i="7"/>
  <c r="CI38" i="7"/>
  <c r="CH38" i="7"/>
  <c r="CG38" i="7"/>
  <c r="CF38" i="7"/>
  <c r="CE38" i="7"/>
  <c r="CD38" i="7"/>
  <c r="CC38" i="7"/>
  <c r="CB38" i="7"/>
  <c r="CA38" i="7"/>
  <c r="BZ38" i="7"/>
  <c r="BY38" i="7"/>
  <c r="BX38" i="7"/>
  <c r="BW38" i="7"/>
  <c r="BV38" i="7"/>
  <c r="BU38" i="7"/>
  <c r="DV37" i="7"/>
  <c r="DU37" i="7"/>
  <c r="DT37" i="7"/>
  <c r="DS37" i="7"/>
  <c r="DR37" i="7"/>
  <c r="DQ37" i="7"/>
  <c r="DP37" i="7"/>
  <c r="DO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B37" i="7"/>
  <c r="DA37" i="7"/>
  <c r="CZ37" i="7"/>
  <c r="CY37" i="7"/>
  <c r="CX37" i="7"/>
  <c r="CW37" i="7"/>
  <c r="CV37" i="7"/>
  <c r="CU37" i="7"/>
  <c r="CT37" i="7"/>
  <c r="CS37" i="7"/>
  <c r="CR37" i="7"/>
  <c r="CQ37" i="7"/>
  <c r="CP37" i="7"/>
  <c r="CO37" i="7"/>
  <c r="CN37" i="7"/>
  <c r="CM37" i="7"/>
  <c r="CL37" i="7"/>
  <c r="CK37" i="7"/>
  <c r="CJ37" i="7"/>
  <c r="CI37" i="7"/>
  <c r="CH37" i="7"/>
  <c r="CG37" i="7"/>
  <c r="CF37" i="7"/>
  <c r="CE37" i="7"/>
  <c r="CD37" i="7"/>
  <c r="CC37" i="7"/>
  <c r="CB37" i="7"/>
  <c r="CA37" i="7"/>
  <c r="BZ37" i="7"/>
  <c r="BY37" i="7"/>
  <c r="BX37" i="7"/>
  <c r="BW37" i="7"/>
  <c r="BV37" i="7"/>
  <c r="BU37" i="7"/>
  <c r="DV36" i="7"/>
  <c r="DU36" i="7"/>
  <c r="DT36" i="7"/>
  <c r="DS36" i="7"/>
  <c r="DR36" i="7"/>
  <c r="DQ36" i="7"/>
  <c r="DP36" i="7"/>
  <c r="DO36" i="7"/>
  <c r="DN36" i="7"/>
  <c r="DM36" i="7"/>
  <c r="DL36" i="7"/>
  <c r="DK36" i="7"/>
  <c r="DJ36" i="7"/>
  <c r="DI36" i="7"/>
  <c r="DH36" i="7"/>
  <c r="DG36" i="7"/>
  <c r="DF36" i="7"/>
  <c r="DE36" i="7"/>
  <c r="DD36" i="7"/>
  <c r="DC36" i="7"/>
  <c r="DB36" i="7"/>
  <c r="DA36" i="7"/>
  <c r="CZ36" i="7"/>
  <c r="CY36" i="7"/>
  <c r="CX36" i="7"/>
  <c r="CW36" i="7"/>
  <c r="CV36" i="7"/>
  <c r="CU36" i="7"/>
  <c r="CT36" i="7"/>
  <c r="CS36" i="7"/>
  <c r="CR36" i="7"/>
  <c r="CQ36" i="7"/>
  <c r="CP36" i="7"/>
  <c r="CO36" i="7"/>
  <c r="CN36" i="7"/>
  <c r="CM36" i="7"/>
  <c r="CL36" i="7"/>
  <c r="CK36" i="7"/>
  <c r="CJ36" i="7"/>
  <c r="CI36" i="7"/>
  <c r="CH36" i="7"/>
  <c r="CG36" i="7"/>
  <c r="CF36" i="7"/>
  <c r="CE36" i="7"/>
  <c r="CD36" i="7"/>
  <c r="CC36" i="7"/>
  <c r="CB36" i="7"/>
  <c r="CA36" i="7"/>
  <c r="BZ36" i="7"/>
  <c r="BY36" i="7"/>
  <c r="BX36" i="7"/>
  <c r="BW36" i="7"/>
  <c r="BV36" i="7"/>
  <c r="BU36" i="7"/>
  <c r="DV28" i="7"/>
  <c r="DU28" i="7"/>
  <c r="DT28" i="7"/>
  <c r="DS28" i="7"/>
  <c r="DR28" i="7"/>
  <c r="DQ28" i="7"/>
  <c r="DP28" i="7"/>
  <c r="DO28" i="7"/>
  <c r="DN28" i="7"/>
  <c r="DM28" i="7"/>
  <c r="DL28" i="7"/>
  <c r="DK28" i="7"/>
  <c r="DJ28" i="7"/>
  <c r="DI28" i="7"/>
  <c r="DH28" i="7"/>
  <c r="DG28" i="7"/>
  <c r="DF28" i="7"/>
  <c r="DE28" i="7"/>
  <c r="DD28" i="7"/>
  <c r="DC28" i="7"/>
  <c r="DB28" i="7"/>
  <c r="DA28" i="7"/>
  <c r="CZ28" i="7"/>
  <c r="CY28" i="7"/>
  <c r="CX28" i="7"/>
  <c r="CW28" i="7"/>
  <c r="CV28" i="7"/>
  <c r="CU28" i="7"/>
  <c r="CT28" i="7"/>
  <c r="CS28" i="7"/>
  <c r="CR28" i="7"/>
  <c r="CQ28" i="7"/>
  <c r="CP28" i="7"/>
  <c r="CO28" i="7"/>
  <c r="CN28" i="7"/>
  <c r="CM28" i="7"/>
  <c r="CL28" i="7"/>
  <c r="CK28" i="7"/>
  <c r="CJ28" i="7"/>
  <c r="CI28" i="7"/>
  <c r="CH28" i="7"/>
  <c r="CG28" i="7"/>
  <c r="CF28" i="7"/>
  <c r="CE28" i="7"/>
  <c r="CD28" i="7"/>
  <c r="CC28" i="7"/>
  <c r="CB28" i="7"/>
  <c r="CA28" i="7"/>
  <c r="BZ28" i="7"/>
  <c r="BY28" i="7"/>
  <c r="BX28" i="7"/>
  <c r="BW28" i="7"/>
  <c r="BV28" i="7"/>
  <c r="BU28" i="7"/>
  <c r="DV22" i="7"/>
  <c r="DU22" i="7"/>
  <c r="DT22" i="7"/>
  <c r="DS22" i="7"/>
  <c r="DR22" i="7"/>
  <c r="DQ22" i="7"/>
  <c r="DP22" i="7"/>
  <c r="DO22" i="7"/>
  <c r="DN22" i="7"/>
  <c r="DM22" i="7"/>
  <c r="DL22" i="7"/>
  <c r="DK22" i="7"/>
  <c r="DJ22" i="7"/>
  <c r="DI22" i="7"/>
  <c r="DH22" i="7"/>
  <c r="DG22" i="7"/>
  <c r="DF22" i="7"/>
  <c r="DE22" i="7"/>
  <c r="DD22" i="7"/>
  <c r="DC22" i="7"/>
  <c r="DB22" i="7"/>
  <c r="DA22" i="7"/>
  <c r="CZ22" i="7"/>
  <c r="CY22" i="7"/>
  <c r="CX22" i="7"/>
  <c r="CW22" i="7"/>
  <c r="CV22" i="7"/>
  <c r="CU22" i="7"/>
  <c r="CT22" i="7"/>
  <c r="CS22" i="7"/>
  <c r="CR22" i="7"/>
  <c r="CQ22" i="7"/>
  <c r="CP22" i="7"/>
  <c r="CO22" i="7"/>
  <c r="CN22" i="7"/>
  <c r="CM22" i="7"/>
  <c r="CL22" i="7"/>
  <c r="CK22" i="7"/>
  <c r="CJ22" i="7"/>
  <c r="CI22" i="7"/>
  <c r="CH22" i="7"/>
  <c r="CG22" i="7"/>
  <c r="CF22" i="7"/>
  <c r="CE22" i="7"/>
  <c r="CD22" i="7"/>
  <c r="CC22" i="7"/>
  <c r="CB22" i="7"/>
  <c r="CA22" i="7"/>
  <c r="BZ22" i="7"/>
  <c r="BY22" i="7"/>
  <c r="BX22" i="7"/>
  <c r="BW22" i="7"/>
  <c r="BV22" i="7"/>
  <c r="BU22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DV10" i="7"/>
  <c r="DU10" i="7"/>
  <c r="DT10" i="7"/>
  <c r="DS10" i="7"/>
  <c r="DR10" i="7"/>
  <c r="DQ10" i="7"/>
  <c r="DP10" i="7"/>
  <c r="DO10" i="7"/>
  <c r="DN10" i="7"/>
  <c r="DM10" i="7"/>
  <c r="DL10" i="7"/>
  <c r="DK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DV4" i="7"/>
  <c r="DU4" i="7"/>
  <c r="DT4" i="7"/>
  <c r="DS4" i="7"/>
  <c r="DR4" i="7"/>
  <c r="DQ4" i="7"/>
  <c r="DP4" i="7"/>
  <c r="DO4" i="7"/>
  <c r="DN4" i="7"/>
  <c r="DM4" i="7"/>
  <c r="DL4" i="7"/>
  <c r="DK4" i="7"/>
  <c r="DJ4" i="7"/>
  <c r="DI4" i="7"/>
  <c r="DH4" i="7"/>
  <c r="DG4" i="7"/>
  <c r="DF4" i="7"/>
  <c r="DE4" i="7"/>
  <c r="DD4" i="7"/>
  <c r="DC4" i="7"/>
  <c r="DB4" i="7"/>
  <c r="DA4" i="7"/>
  <c r="CZ4" i="7"/>
  <c r="CY4" i="7"/>
  <c r="CX4" i="7"/>
  <c r="CW4" i="7"/>
  <c r="CV4" i="7"/>
  <c r="CU4" i="7"/>
  <c r="CT4" i="7"/>
  <c r="CS4" i="7"/>
  <c r="CR4" i="7"/>
  <c r="CQ4" i="7"/>
  <c r="CP4" i="7"/>
  <c r="CO4" i="7"/>
  <c r="CN4" i="7"/>
  <c r="CM4" i="7"/>
  <c r="CL4" i="7"/>
  <c r="CK4" i="7"/>
  <c r="CJ4" i="7"/>
  <c r="CI4" i="7"/>
  <c r="CH4" i="7"/>
  <c r="CG4" i="7"/>
  <c r="CF4" i="7"/>
  <c r="CE4" i="7"/>
  <c r="CD4" i="7"/>
  <c r="CC4" i="7"/>
  <c r="CB4" i="7"/>
  <c r="CA4" i="7"/>
  <c r="BZ4" i="7"/>
  <c r="BY4" i="7"/>
  <c r="BX4" i="7"/>
  <c r="BW4" i="7"/>
  <c r="BV4" i="7"/>
  <c r="BU4" i="7"/>
  <c r="DV1165" i="7"/>
  <c r="DU1165" i="7"/>
  <c r="DT1165" i="7"/>
  <c r="DS1165" i="7"/>
  <c r="DR1165" i="7"/>
  <c r="DQ1165" i="7"/>
  <c r="DP1165" i="7"/>
  <c r="DO1165" i="7"/>
  <c r="DN1165" i="7"/>
  <c r="DM1165" i="7"/>
  <c r="DL1165" i="7"/>
  <c r="DK1165" i="7"/>
  <c r="DJ1165" i="7"/>
  <c r="DI1165" i="7"/>
  <c r="DH1165" i="7"/>
  <c r="DG1165" i="7"/>
  <c r="DF1165" i="7"/>
  <c r="DE1165" i="7"/>
  <c r="DD1165" i="7"/>
  <c r="DC1165" i="7"/>
  <c r="DB1165" i="7"/>
  <c r="DA1165" i="7"/>
  <c r="CZ1165" i="7"/>
  <c r="CY1165" i="7"/>
  <c r="CX1165" i="7"/>
  <c r="CW1165" i="7"/>
  <c r="CV1165" i="7"/>
  <c r="CU1165" i="7"/>
  <c r="CT1165" i="7"/>
  <c r="CS1165" i="7"/>
  <c r="CR1165" i="7"/>
  <c r="CQ1165" i="7"/>
  <c r="CP1165" i="7"/>
  <c r="CO1165" i="7"/>
  <c r="CN1165" i="7"/>
  <c r="CM1165" i="7"/>
  <c r="CL1165" i="7"/>
  <c r="CK1165" i="7"/>
  <c r="CJ1165" i="7"/>
  <c r="CI1165" i="7"/>
  <c r="CH1165" i="7"/>
  <c r="CG1165" i="7"/>
  <c r="CF1165" i="7"/>
  <c r="CE1165" i="7"/>
  <c r="CD1165" i="7"/>
  <c r="CC1165" i="7"/>
  <c r="CB1165" i="7"/>
  <c r="CA1165" i="7"/>
  <c r="BZ1165" i="7"/>
  <c r="BY1165" i="7"/>
  <c r="BX1165" i="7"/>
  <c r="BW1165" i="7"/>
  <c r="BV1165" i="7"/>
  <c r="BU1165" i="7"/>
  <c r="DV1159" i="7"/>
  <c r="DU1159" i="7"/>
  <c r="DT1159" i="7"/>
  <c r="DS1159" i="7"/>
  <c r="DR1159" i="7"/>
  <c r="DQ1159" i="7"/>
  <c r="DP1159" i="7"/>
  <c r="DO1159" i="7"/>
  <c r="DN1159" i="7"/>
  <c r="DM1159" i="7"/>
  <c r="DL1159" i="7"/>
  <c r="DK1159" i="7"/>
  <c r="DJ1159" i="7"/>
  <c r="DI1159" i="7"/>
  <c r="DH1159" i="7"/>
  <c r="DG1159" i="7"/>
  <c r="DF1159" i="7"/>
  <c r="DE1159" i="7"/>
  <c r="DD1159" i="7"/>
  <c r="DC1159" i="7"/>
  <c r="DB1159" i="7"/>
  <c r="DA1159" i="7"/>
  <c r="CZ1159" i="7"/>
  <c r="CY1159" i="7"/>
  <c r="CX1159" i="7"/>
  <c r="CW1159" i="7"/>
  <c r="CV1159" i="7"/>
  <c r="CU1159" i="7"/>
  <c r="CT1159" i="7"/>
  <c r="CS1159" i="7"/>
  <c r="CR1159" i="7"/>
  <c r="CQ1159" i="7"/>
  <c r="CP1159" i="7"/>
  <c r="CO1159" i="7"/>
  <c r="CN1159" i="7"/>
  <c r="CM1159" i="7"/>
  <c r="CL1159" i="7"/>
  <c r="CK1159" i="7"/>
  <c r="CJ1159" i="7"/>
  <c r="CI1159" i="7"/>
  <c r="CH1159" i="7"/>
  <c r="CG1159" i="7"/>
  <c r="CF1159" i="7"/>
  <c r="CE1159" i="7"/>
  <c r="CD1159" i="7"/>
  <c r="CC1159" i="7"/>
  <c r="CB1159" i="7"/>
  <c r="CA1159" i="7"/>
  <c r="BZ1159" i="7"/>
  <c r="BY1159" i="7"/>
  <c r="BX1159" i="7"/>
  <c r="BW1159" i="7"/>
  <c r="BV1159" i="7"/>
  <c r="BU1159" i="7"/>
  <c r="DV1153" i="7"/>
  <c r="DU1153" i="7"/>
  <c r="DT1153" i="7"/>
  <c r="DS1153" i="7"/>
  <c r="DR1153" i="7"/>
  <c r="DQ1153" i="7"/>
  <c r="DP1153" i="7"/>
  <c r="DO1153" i="7"/>
  <c r="DN1153" i="7"/>
  <c r="DM1153" i="7"/>
  <c r="DL1153" i="7"/>
  <c r="DK1153" i="7"/>
  <c r="DJ1153" i="7"/>
  <c r="DI1153" i="7"/>
  <c r="DH1153" i="7"/>
  <c r="DG1153" i="7"/>
  <c r="DF1153" i="7"/>
  <c r="DE1153" i="7"/>
  <c r="DD1153" i="7"/>
  <c r="DC1153" i="7"/>
  <c r="DB1153" i="7"/>
  <c r="DA1153" i="7"/>
  <c r="CZ1153" i="7"/>
  <c r="CY1153" i="7"/>
  <c r="CX1153" i="7"/>
  <c r="CW1153" i="7"/>
  <c r="CV1153" i="7"/>
  <c r="CU1153" i="7"/>
  <c r="CT1153" i="7"/>
  <c r="CS1153" i="7"/>
  <c r="CR1153" i="7"/>
  <c r="CQ1153" i="7"/>
  <c r="CP1153" i="7"/>
  <c r="CO1153" i="7"/>
  <c r="CN1153" i="7"/>
  <c r="CM1153" i="7"/>
  <c r="CL1153" i="7"/>
  <c r="CK1153" i="7"/>
  <c r="CJ1153" i="7"/>
  <c r="CI1153" i="7"/>
  <c r="CH1153" i="7"/>
  <c r="CG1153" i="7"/>
  <c r="CF1153" i="7"/>
  <c r="CE1153" i="7"/>
  <c r="CD1153" i="7"/>
  <c r="CC1153" i="7"/>
  <c r="CB1153" i="7"/>
  <c r="CA1153" i="7"/>
  <c r="BZ1153" i="7"/>
  <c r="BY1153" i="7"/>
  <c r="BX1153" i="7"/>
  <c r="BW1153" i="7"/>
  <c r="BV1153" i="7"/>
  <c r="BU1153" i="7"/>
  <c r="DV1147" i="7"/>
  <c r="DU1147" i="7"/>
  <c r="DT1147" i="7"/>
  <c r="DS1147" i="7"/>
  <c r="DR1147" i="7"/>
  <c r="DQ1147" i="7"/>
  <c r="DP1147" i="7"/>
  <c r="DO1147" i="7"/>
  <c r="DN1147" i="7"/>
  <c r="DM1147" i="7"/>
  <c r="DL1147" i="7"/>
  <c r="DK1147" i="7"/>
  <c r="DJ1147" i="7"/>
  <c r="DI1147" i="7"/>
  <c r="DH1147" i="7"/>
  <c r="DG1147" i="7"/>
  <c r="DF1147" i="7"/>
  <c r="DE1147" i="7"/>
  <c r="DD1147" i="7"/>
  <c r="DC1147" i="7"/>
  <c r="DB1147" i="7"/>
  <c r="DA1147" i="7"/>
  <c r="CZ1147" i="7"/>
  <c r="CY1147" i="7"/>
  <c r="CX1147" i="7"/>
  <c r="CW1147" i="7"/>
  <c r="CV1147" i="7"/>
  <c r="CU1147" i="7"/>
  <c r="CT1147" i="7"/>
  <c r="CS1147" i="7"/>
  <c r="CR1147" i="7"/>
  <c r="CQ1147" i="7"/>
  <c r="CP1147" i="7"/>
  <c r="CO1147" i="7"/>
  <c r="CN1147" i="7"/>
  <c r="CM1147" i="7"/>
  <c r="CL1147" i="7"/>
  <c r="CK1147" i="7"/>
  <c r="CJ1147" i="7"/>
  <c r="CI1147" i="7"/>
  <c r="CH1147" i="7"/>
  <c r="CG1147" i="7"/>
  <c r="CF1147" i="7"/>
  <c r="CE1147" i="7"/>
  <c r="CD1147" i="7"/>
  <c r="CC1147" i="7"/>
  <c r="CB1147" i="7"/>
  <c r="CA1147" i="7"/>
  <c r="BZ1147" i="7"/>
  <c r="BY1147" i="7"/>
  <c r="BX1147" i="7"/>
  <c r="BW1147" i="7"/>
  <c r="BV1147" i="7"/>
  <c r="BU1147" i="7"/>
  <c r="DV1141" i="7"/>
  <c r="DU1141" i="7"/>
  <c r="DT1141" i="7"/>
  <c r="DS1141" i="7"/>
  <c r="DR1141" i="7"/>
  <c r="DQ1141" i="7"/>
  <c r="DP1141" i="7"/>
  <c r="DO1141" i="7"/>
  <c r="DN1141" i="7"/>
  <c r="DM1141" i="7"/>
  <c r="DL1141" i="7"/>
  <c r="DK1141" i="7"/>
  <c r="DJ1141" i="7"/>
  <c r="DI1141" i="7"/>
  <c r="DH1141" i="7"/>
  <c r="DG1141" i="7"/>
  <c r="DF1141" i="7"/>
  <c r="DE1141" i="7"/>
  <c r="DD1141" i="7"/>
  <c r="DC1141" i="7"/>
  <c r="DB1141" i="7"/>
  <c r="DA1141" i="7"/>
  <c r="CZ1141" i="7"/>
  <c r="CY1141" i="7"/>
  <c r="CX1141" i="7"/>
  <c r="CW1141" i="7"/>
  <c r="CV1141" i="7"/>
  <c r="CU1141" i="7"/>
  <c r="CT1141" i="7"/>
  <c r="CS1141" i="7"/>
  <c r="CR1141" i="7"/>
  <c r="CQ1141" i="7"/>
  <c r="CP1141" i="7"/>
  <c r="CO1141" i="7"/>
  <c r="CN1141" i="7"/>
  <c r="CM1141" i="7"/>
  <c r="CL1141" i="7"/>
  <c r="CK1141" i="7"/>
  <c r="CJ1141" i="7"/>
  <c r="CI1141" i="7"/>
  <c r="CH1141" i="7"/>
  <c r="CG1141" i="7"/>
  <c r="CF1141" i="7"/>
  <c r="CE1141" i="7"/>
  <c r="CD1141" i="7"/>
  <c r="CC1141" i="7"/>
  <c r="CB1141" i="7"/>
  <c r="CA1141" i="7"/>
  <c r="BZ1141" i="7"/>
  <c r="BY1141" i="7"/>
  <c r="BX1141" i="7"/>
  <c r="BW1141" i="7"/>
  <c r="BV1141" i="7"/>
  <c r="BU1141" i="7"/>
  <c r="DV1135" i="7"/>
  <c r="DU1135" i="7"/>
  <c r="DT1135" i="7"/>
  <c r="DS1135" i="7"/>
  <c r="DR1135" i="7"/>
  <c r="DQ1135" i="7"/>
  <c r="DP1135" i="7"/>
  <c r="DO1135" i="7"/>
  <c r="DN1135" i="7"/>
  <c r="DM1135" i="7"/>
  <c r="DL1135" i="7"/>
  <c r="DK1135" i="7"/>
  <c r="DJ1135" i="7"/>
  <c r="DI1135" i="7"/>
  <c r="DH1135" i="7"/>
  <c r="DG1135" i="7"/>
  <c r="DF1135" i="7"/>
  <c r="DE1135" i="7"/>
  <c r="DD1135" i="7"/>
  <c r="DC1135" i="7"/>
  <c r="DB1135" i="7"/>
  <c r="DA1135" i="7"/>
  <c r="CZ1135" i="7"/>
  <c r="CY1135" i="7"/>
  <c r="CX1135" i="7"/>
  <c r="CW1135" i="7"/>
  <c r="CV1135" i="7"/>
  <c r="CU1135" i="7"/>
  <c r="CT1135" i="7"/>
  <c r="CS1135" i="7"/>
  <c r="CR1135" i="7"/>
  <c r="CQ1135" i="7"/>
  <c r="CP1135" i="7"/>
  <c r="CO1135" i="7"/>
  <c r="CN1135" i="7"/>
  <c r="CM1135" i="7"/>
  <c r="CL1135" i="7"/>
  <c r="CK1135" i="7"/>
  <c r="CJ1135" i="7"/>
  <c r="CI1135" i="7"/>
  <c r="CH1135" i="7"/>
  <c r="CG1135" i="7"/>
  <c r="CF1135" i="7"/>
  <c r="CE1135" i="7"/>
  <c r="CD1135" i="7"/>
  <c r="CC1135" i="7"/>
  <c r="CB1135" i="7"/>
  <c r="CA1135" i="7"/>
  <c r="BZ1135" i="7"/>
  <c r="BY1135" i="7"/>
  <c r="BX1135" i="7"/>
  <c r="BW1135" i="7"/>
  <c r="BV1135" i="7"/>
  <c r="BU1135" i="7"/>
  <c r="DV1129" i="7"/>
  <c r="DU1129" i="7"/>
  <c r="DT1129" i="7"/>
  <c r="DS1129" i="7"/>
  <c r="DR1129" i="7"/>
  <c r="DQ1129" i="7"/>
  <c r="DP1129" i="7"/>
  <c r="DO1129" i="7"/>
  <c r="DN1129" i="7"/>
  <c r="DM1129" i="7"/>
  <c r="DL1129" i="7"/>
  <c r="DK1129" i="7"/>
  <c r="DJ1129" i="7"/>
  <c r="DI1129" i="7"/>
  <c r="DH1129" i="7"/>
  <c r="DG1129" i="7"/>
  <c r="DF1129" i="7"/>
  <c r="DE1129" i="7"/>
  <c r="DD1129" i="7"/>
  <c r="DC1129" i="7"/>
  <c r="DB1129" i="7"/>
  <c r="DA1129" i="7"/>
  <c r="CZ1129" i="7"/>
  <c r="CY1129" i="7"/>
  <c r="CX1129" i="7"/>
  <c r="CW1129" i="7"/>
  <c r="CV1129" i="7"/>
  <c r="CU1129" i="7"/>
  <c r="CT1129" i="7"/>
  <c r="CS1129" i="7"/>
  <c r="CR1129" i="7"/>
  <c r="CQ1129" i="7"/>
  <c r="CP1129" i="7"/>
  <c r="CO1129" i="7"/>
  <c r="CN1129" i="7"/>
  <c r="CM1129" i="7"/>
  <c r="CL1129" i="7"/>
  <c r="CK1129" i="7"/>
  <c r="CJ1129" i="7"/>
  <c r="CI1129" i="7"/>
  <c r="CH1129" i="7"/>
  <c r="CG1129" i="7"/>
  <c r="CF1129" i="7"/>
  <c r="CE1129" i="7"/>
  <c r="CD1129" i="7"/>
  <c r="CC1129" i="7"/>
  <c r="CB1129" i="7"/>
  <c r="CA1129" i="7"/>
  <c r="BZ1129" i="7"/>
  <c r="BY1129" i="7"/>
  <c r="BX1129" i="7"/>
  <c r="BW1129" i="7"/>
  <c r="BV1129" i="7"/>
  <c r="BU1129" i="7"/>
  <c r="DV1128" i="7"/>
  <c r="DU1128" i="7"/>
  <c r="DT1128" i="7"/>
  <c r="DS1128" i="7"/>
  <c r="DR1128" i="7"/>
  <c r="DQ1128" i="7"/>
  <c r="DP1128" i="7"/>
  <c r="DO1128" i="7"/>
  <c r="DN1128" i="7"/>
  <c r="DM1128" i="7"/>
  <c r="DL1128" i="7"/>
  <c r="DK1128" i="7"/>
  <c r="DJ1128" i="7"/>
  <c r="DI1128" i="7"/>
  <c r="DH1128" i="7"/>
  <c r="DG1128" i="7"/>
  <c r="DF1128" i="7"/>
  <c r="DE1128" i="7"/>
  <c r="DD1128" i="7"/>
  <c r="DC1128" i="7"/>
  <c r="DB1128" i="7"/>
  <c r="DA1128" i="7"/>
  <c r="CZ1128" i="7"/>
  <c r="CY1128" i="7"/>
  <c r="CX1128" i="7"/>
  <c r="CW1128" i="7"/>
  <c r="CV1128" i="7"/>
  <c r="CU1128" i="7"/>
  <c r="CT1128" i="7"/>
  <c r="CS1128" i="7"/>
  <c r="CR1128" i="7"/>
  <c r="CQ1128" i="7"/>
  <c r="CP1128" i="7"/>
  <c r="CO1128" i="7"/>
  <c r="CN1128" i="7"/>
  <c r="CM1128" i="7"/>
  <c r="CL1128" i="7"/>
  <c r="CK1128" i="7"/>
  <c r="CJ1128" i="7"/>
  <c r="CI1128" i="7"/>
  <c r="CH1128" i="7"/>
  <c r="CG1128" i="7"/>
  <c r="CF1128" i="7"/>
  <c r="CE1128" i="7"/>
  <c r="CD1128" i="7"/>
  <c r="CC1128" i="7"/>
  <c r="CB1128" i="7"/>
  <c r="CA1128" i="7"/>
  <c r="BZ1128" i="7"/>
  <c r="BY1128" i="7"/>
  <c r="BX1128" i="7"/>
  <c r="BW1128" i="7"/>
  <c r="BV1128" i="7"/>
  <c r="BU1128" i="7"/>
  <c r="DV1123" i="7"/>
  <c r="DU1123" i="7"/>
  <c r="DT1123" i="7"/>
  <c r="DS1123" i="7"/>
  <c r="DR1123" i="7"/>
  <c r="DQ1123" i="7"/>
  <c r="DP1123" i="7"/>
  <c r="DO1123" i="7"/>
  <c r="DN1123" i="7"/>
  <c r="DM1123" i="7"/>
  <c r="DL1123" i="7"/>
  <c r="DK1123" i="7"/>
  <c r="DJ1123" i="7"/>
  <c r="DI1123" i="7"/>
  <c r="DH1123" i="7"/>
  <c r="DG1123" i="7"/>
  <c r="DF1123" i="7"/>
  <c r="DE1123" i="7"/>
  <c r="DD1123" i="7"/>
  <c r="DC1123" i="7"/>
  <c r="DB1123" i="7"/>
  <c r="DA1123" i="7"/>
  <c r="CZ1123" i="7"/>
  <c r="CY1123" i="7"/>
  <c r="CX1123" i="7"/>
  <c r="CW1123" i="7"/>
  <c r="CV1123" i="7"/>
  <c r="CU1123" i="7"/>
  <c r="CT1123" i="7"/>
  <c r="CS1123" i="7"/>
  <c r="CR1123" i="7"/>
  <c r="CQ1123" i="7"/>
  <c r="CP1123" i="7"/>
  <c r="CO1123" i="7"/>
  <c r="CN1123" i="7"/>
  <c r="CM1123" i="7"/>
  <c r="CL1123" i="7"/>
  <c r="CK1123" i="7"/>
  <c r="CJ1123" i="7"/>
  <c r="CI1123" i="7"/>
  <c r="CH1123" i="7"/>
  <c r="CG1123" i="7"/>
  <c r="CF1123" i="7"/>
  <c r="CE1123" i="7"/>
  <c r="CD1123" i="7"/>
  <c r="CC1123" i="7"/>
  <c r="CB1123" i="7"/>
  <c r="CA1123" i="7"/>
  <c r="BZ1123" i="7"/>
  <c r="BY1123" i="7"/>
  <c r="BX1123" i="7"/>
  <c r="BW1123" i="7"/>
  <c r="BV1123" i="7"/>
  <c r="BU1123" i="7"/>
  <c r="DV1117" i="7"/>
  <c r="DU1117" i="7"/>
  <c r="DT1117" i="7"/>
  <c r="DS1117" i="7"/>
  <c r="DR1117" i="7"/>
  <c r="DQ1117" i="7"/>
  <c r="DP1117" i="7"/>
  <c r="DO1117" i="7"/>
  <c r="DN1117" i="7"/>
  <c r="DM1117" i="7"/>
  <c r="DL1117" i="7"/>
  <c r="DK1117" i="7"/>
  <c r="DJ1117" i="7"/>
  <c r="DI1117" i="7"/>
  <c r="DH1117" i="7"/>
  <c r="DG1117" i="7"/>
  <c r="DF1117" i="7"/>
  <c r="DE1117" i="7"/>
  <c r="DD1117" i="7"/>
  <c r="DC1117" i="7"/>
  <c r="DB1117" i="7"/>
  <c r="DA1117" i="7"/>
  <c r="CZ1117" i="7"/>
  <c r="CY1117" i="7"/>
  <c r="CX1117" i="7"/>
  <c r="CW1117" i="7"/>
  <c r="CV1117" i="7"/>
  <c r="CU1117" i="7"/>
  <c r="CT1117" i="7"/>
  <c r="CS1117" i="7"/>
  <c r="CR1117" i="7"/>
  <c r="CQ1117" i="7"/>
  <c r="CP1117" i="7"/>
  <c r="CO1117" i="7"/>
  <c r="CN1117" i="7"/>
  <c r="CM1117" i="7"/>
  <c r="CL1117" i="7"/>
  <c r="CK1117" i="7"/>
  <c r="CJ1117" i="7"/>
  <c r="CI1117" i="7"/>
  <c r="CH1117" i="7"/>
  <c r="CG1117" i="7"/>
  <c r="CF1117" i="7"/>
  <c r="CE1117" i="7"/>
  <c r="CD1117" i="7"/>
  <c r="CC1117" i="7"/>
  <c r="CB1117" i="7"/>
  <c r="CA1117" i="7"/>
  <c r="BZ1117" i="7"/>
  <c r="BY1117" i="7"/>
  <c r="BX1117" i="7"/>
  <c r="BW1117" i="7"/>
  <c r="BV1117" i="7"/>
  <c r="BU1117" i="7"/>
  <c r="DV1114" i="7"/>
  <c r="DU1114" i="7"/>
  <c r="DT1114" i="7"/>
  <c r="DS1114" i="7"/>
  <c r="DR1114" i="7"/>
  <c r="DQ1114" i="7"/>
  <c r="DP1114" i="7"/>
  <c r="DO1114" i="7"/>
  <c r="DN1114" i="7"/>
  <c r="DM1114" i="7"/>
  <c r="DL1114" i="7"/>
  <c r="DK1114" i="7"/>
  <c r="DJ1114" i="7"/>
  <c r="DI1114" i="7"/>
  <c r="DH1114" i="7"/>
  <c r="DG1114" i="7"/>
  <c r="DF1114" i="7"/>
  <c r="DE1114" i="7"/>
  <c r="DD1114" i="7"/>
  <c r="DC1114" i="7"/>
  <c r="DB1114" i="7"/>
  <c r="DA1114" i="7"/>
  <c r="CZ1114" i="7"/>
  <c r="CY1114" i="7"/>
  <c r="CX1114" i="7"/>
  <c r="CW1114" i="7"/>
  <c r="CV1114" i="7"/>
  <c r="CU1114" i="7"/>
  <c r="CT1114" i="7"/>
  <c r="CS1114" i="7"/>
  <c r="CR1114" i="7"/>
  <c r="CQ1114" i="7"/>
  <c r="CP1114" i="7"/>
  <c r="CO1114" i="7"/>
  <c r="CN1114" i="7"/>
  <c r="CM1114" i="7"/>
  <c r="CL1114" i="7"/>
  <c r="CK1114" i="7"/>
  <c r="CJ1114" i="7"/>
  <c r="CI1114" i="7"/>
  <c r="CH1114" i="7"/>
  <c r="CG1114" i="7"/>
  <c r="CF1114" i="7"/>
  <c r="CE1114" i="7"/>
  <c r="CD1114" i="7"/>
  <c r="CC1114" i="7"/>
  <c r="CB1114" i="7"/>
  <c r="CA1114" i="7"/>
  <c r="BZ1114" i="7"/>
  <c r="BY1114" i="7"/>
  <c r="BX1114" i="7"/>
  <c r="BW1114" i="7"/>
  <c r="BV1114" i="7"/>
  <c r="BU1114" i="7"/>
  <c r="DV1108" i="7"/>
  <c r="DU1108" i="7"/>
  <c r="DT1108" i="7"/>
  <c r="DS1108" i="7"/>
  <c r="DR1108" i="7"/>
  <c r="DQ1108" i="7"/>
  <c r="DP1108" i="7"/>
  <c r="DO1108" i="7"/>
  <c r="DN1108" i="7"/>
  <c r="DM1108" i="7"/>
  <c r="DL1108" i="7"/>
  <c r="DK1108" i="7"/>
  <c r="DJ1108" i="7"/>
  <c r="DI1108" i="7"/>
  <c r="DH1108" i="7"/>
  <c r="DG1108" i="7"/>
  <c r="DF1108" i="7"/>
  <c r="DE1108" i="7"/>
  <c r="DD1108" i="7"/>
  <c r="DC1108" i="7"/>
  <c r="DB1108" i="7"/>
  <c r="DA1108" i="7"/>
  <c r="CZ1108" i="7"/>
  <c r="CY1108" i="7"/>
  <c r="CX1108" i="7"/>
  <c r="CW1108" i="7"/>
  <c r="CV1108" i="7"/>
  <c r="CU1108" i="7"/>
  <c r="CT1108" i="7"/>
  <c r="CS1108" i="7"/>
  <c r="CR1108" i="7"/>
  <c r="CQ1108" i="7"/>
  <c r="CP1108" i="7"/>
  <c r="CO1108" i="7"/>
  <c r="CN1108" i="7"/>
  <c r="CM1108" i="7"/>
  <c r="CL1108" i="7"/>
  <c r="CK1108" i="7"/>
  <c r="CJ1108" i="7"/>
  <c r="CI1108" i="7"/>
  <c r="CH1108" i="7"/>
  <c r="CG1108" i="7"/>
  <c r="CF1108" i="7"/>
  <c r="CE1108" i="7"/>
  <c r="CD1108" i="7"/>
  <c r="CC1108" i="7"/>
  <c r="CB1108" i="7"/>
  <c r="CA1108" i="7"/>
  <c r="BZ1108" i="7"/>
  <c r="BY1108" i="7"/>
  <c r="BX1108" i="7"/>
  <c r="BW1108" i="7"/>
  <c r="BV1108" i="7"/>
  <c r="BU1108" i="7"/>
  <c r="DV1102" i="7"/>
  <c r="DU1102" i="7"/>
  <c r="DT1102" i="7"/>
  <c r="DS1102" i="7"/>
  <c r="DR1102" i="7"/>
  <c r="DQ1102" i="7"/>
  <c r="DP1102" i="7"/>
  <c r="DO1102" i="7"/>
  <c r="DN1102" i="7"/>
  <c r="DM1102" i="7"/>
  <c r="DL1102" i="7"/>
  <c r="DK1102" i="7"/>
  <c r="DJ1102" i="7"/>
  <c r="DI1102" i="7"/>
  <c r="DH1102" i="7"/>
  <c r="DG1102" i="7"/>
  <c r="DF1102" i="7"/>
  <c r="DE1102" i="7"/>
  <c r="DD1102" i="7"/>
  <c r="DC1102" i="7"/>
  <c r="DB1102" i="7"/>
  <c r="DA1102" i="7"/>
  <c r="CZ1102" i="7"/>
  <c r="CY1102" i="7"/>
  <c r="CX1102" i="7"/>
  <c r="CW1102" i="7"/>
  <c r="CV1102" i="7"/>
  <c r="CU1102" i="7"/>
  <c r="CT1102" i="7"/>
  <c r="CS1102" i="7"/>
  <c r="CR1102" i="7"/>
  <c r="CQ1102" i="7"/>
  <c r="CP1102" i="7"/>
  <c r="CO1102" i="7"/>
  <c r="CN1102" i="7"/>
  <c r="CM1102" i="7"/>
  <c r="CL1102" i="7"/>
  <c r="CK1102" i="7"/>
  <c r="CJ1102" i="7"/>
  <c r="CI1102" i="7"/>
  <c r="CH1102" i="7"/>
  <c r="CG1102" i="7"/>
  <c r="CF1102" i="7"/>
  <c r="CE1102" i="7"/>
  <c r="CD1102" i="7"/>
  <c r="CC1102" i="7"/>
  <c r="CB1102" i="7"/>
  <c r="CA1102" i="7"/>
  <c r="BZ1102" i="7"/>
  <c r="BY1102" i="7"/>
  <c r="BX1102" i="7"/>
  <c r="BW1102" i="7"/>
  <c r="BV1102" i="7"/>
  <c r="BU1102" i="7"/>
  <c r="DV1096" i="7"/>
  <c r="DU1096" i="7"/>
  <c r="DT1096" i="7"/>
  <c r="DS1096" i="7"/>
  <c r="DR1096" i="7"/>
  <c r="DQ1096" i="7"/>
  <c r="DP1096" i="7"/>
  <c r="DO1096" i="7"/>
  <c r="DN1096" i="7"/>
  <c r="DM1096" i="7"/>
  <c r="DL1096" i="7"/>
  <c r="DK1096" i="7"/>
  <c r="DJ1096" i="7"/>
  <c r="DI1096" i="7"/>
  <c r="DH1096" i="7"/>
  <c r="DG1096" i="7"/>
  <c r="DF1096" i="7"/>
  <c r="DE1096" i="7"/>
  <c r="DD1096" i="7"/>
  <c r="DC1096" i="7"/>
  <c r="DB1096" i="7"/>
  <c r="DA1096" i="7"/>
  <c r="CZ1096" i="7"/>
  <c r="CY1096" i="7"/>
  <c r="CX1096" i="7"/>
  <c r="CW1096" i="7"/>
  <c r="CV1096" i="7"/>
  <c r="CU1096" i="7"/>
  <c r="CT1096" i="7"/>
  <c r="CS1096" i="7"/>
  <c r="CR1096" i="7"/>
  <c r="CQ1096" i="7"/>
  <c r="CP1096" i="7"/>
  <c r="CO1096" i="7"/>
  <c r="CN1096" i="7"/>
  <c r="CM1096" i="7"/>
  <c r="CL1096" i="7"/>
  <c r="CK1096" i="7"/>
  <c r="CJ1096" i="7"/>
  <c r="CI1096" i="7"/>
  <c r="CH1096" i="7"/>
  <c r="CG1096" i="7"/>
  <c r="CF1096" i="7"/>
  <c r="CE1096" i="7"/>
  <c r="CD1096" i="7"/>
  <c r="CC1096" i="7"/>
  <c r="CB1096" i="7"/>
  <c r="CA1096" i="7"/>
  <c r="BZ1096" i="7"/>
  <c r="BY1096" i="7"/>
  <c r="BX1096" i="7"/>
  <c r="BW1096" i="7"/>
  <c r="BV1096" i="7"/>
  <c r="BU1096" i="7"/>
  <c r="DV1090" i="7"/>
  <c r="DU1090" i="7"/>
  <c r="DT1090" i="7"/>
  <c r="DS1090" i="7"/>
  <c r="DR1090" i="7"/>
  <c r="DQ1090" i="7"/>
  <c r="DP1090" i="7"/>
  <c r="DO1090" i="7"/>
  <c r="DN1090" i="7"/>
  <c r="DM1090" i="7"/>
  <c r="DL1090" i="7"/>
  <c r="DK1090" i="7"/>
  <c r="DJ1090" i="7"/>
  <c r="DI1090" i="7"/>
  <c r="DH1090" i="7"/>
  <c r="DG1090" i="7"/>
  <c r="DF1090" i="7"/>
  <c r="DE1090" i="7"/>
  <c r="DD1090" i="7"/>
  <c r="DC1090" i="7"/>
  <c r="DB1090" i="7"/>
  <c r="DA1090" i="7"/>
  <c r="CZ1090" i="7"/>
  <c r="CY1090" i="7"/>
  <c r="CX1090" i="7"/>
  <c r="CW1090" i="7"/>
  <c r="CV1090" i="7"/>
  <c r="CU1090" i="7"/>
  <c r="CT1090" i="7"/>
  <c r="CS1090" i="7"/>
  <c r="CR1090" i="7"/>
  <c r="CQ1090" i="7"/>
  <c r="CP1090" i="7"/>
  <c r="CO1090" i="7"/>
  <c r="CN1090" i="7"/>
  <c r="CM1090" i="7"/>
  <c r="CL1090" i="7"/>
  <c r="CK1090" i="7"/>
  <c r="CJ1090" i="7"/>
  <c r="CI1090" i="7"/>
  <c r="CH1090" i="7"/>
  <c r="CG1090" i="7"/>
  <c r="CF1090" i="7"/>
  <c r="CE1090" i="7"/>
  <c r="CD1090" i="7"/>
  <c r="CC1090" i="7"/>
  <c r="CB1090" i="7"/>
  <c r="CA1090" i="7"/>
  <c r="BZ1090" i="7"/>
  <c r="BY1090" i="7"/>
  <c r="BX1090" i="7"/>
  <c r="BW1090" i="7"/>
  <c r="BV1090" i="7"/>
  <c r="BU1090" i="7"/>
  <c r="DV1084" i="7"/>
  <c r="DU1084" i="7"/>
  <c r="DT1084" i="7"/>
  <c r="DS1084" i="7"/>
  <c r="DR1084" i="7"/>
  <c r="DQ1084" i="7"/>
  <c r="DP1084" i="7"/>
  <c r="DO1084" i="7"/>
  <c r="DN1084" i="7"/>
  <c r="DM1084" i="7"/>
  <c r="DL1084" i="7"/>
  <c r="DK1084" i="7"/>
  <c r="DJ1084" i="7"/>
  <c r="DI1084" i="7"/>
  <c r="DH1084" i="7"/>
  <c r="DG1084" i="7"/>
  <c r="DF1084" i="7"/>
  <c r="DE1084" i="7"/>
  <c r="DD1084" i="7"/>
  <c r="DC1084" i="7"/>
  <c r="DB1084" i="7"/>
  <c r="DA1084" i="7"/>
  <c r="CZ1084" i="7"/>
  <c r="CY1084" i="7"/>
  <c r="CX1084" i="7"/>
  <c r="CW1084" i="7"/>
  <c r="CV1084" i="7"/>
  <c r="CU1084" i="7"/>
  <c r="CT1084" i="7"/>
  <c r="CS1084" i="7"/>
  <c r="CR1084" i="7"/>
  <c r="CQ1084" i="7"/>
  <c r="CP1084" i="7"/>
  <c r="CO1084" i="7"/>
  <c r="CN1084" i="7"/>
  <c r="CM1084" i="7"/>
  <c r="CL1084" i="7"/>
  <c r="CK1084" i="7"/>
  <c r="CJ1084" i="7"/>
  <c r="CI1084" i="7"/>
  <c r="CH1084" i="7"/>
  <c r="CG1084" i="7"/>
  <c r="CF1084" i="7"/>
  <c r="CE1084" i="7"/>
  <c r="CD1084" i="7"/>
  <c r="CC1084" i="7"/>
  <c r="CB1084" i="7"/>
  <c r="CA1084" i="7"/>
  <c r="BZ1084" i="7"/>
  <c r="BY1084" i="7"/>
  <c r="BX1084" i="7"/>
  <c r="BW1084" i="7"/>
  <c r="BV1084" i="7"/>
  <c r="BU1084" i="7"/>
  <c r="DV1079" i="7"/>
  <c r="DU1079" i="7"/>
  <c r="DT1079" i="7"/>
  <c r="DS1079" i="7"/>
  <c r="DR1079" i="7"/>
  <c r="DQ1079" i="7"/>
  <c r="DP1079" i="7"/>
  <c r="DO1079" i="7"/>
  <c r="DN1079" i="7"/>
  <c r="DM1079" i="7"/>
  <c r="DL1079" i="7"/>
  <c r="DK1079" i="7"/>
  <c r="DJ1079" i="7"/>
  <c r="DI1079" i="7"/>
  <c r="DH1079" i="7"/>
  <c r="DG1079" i="7"/>
  <c r="DF1079" i="7"/>
  <c r="DE1079" i="7"/>
  <c r="DD1079" i="7"/>
  <c r="DC1079" i="7"/>
  <c r="DB1079" i="7"/>
  <c r="DA1079" i="7"/>
  <c r="CZ1079" i="7"/>
  <c r="CY1079" i="7"/>
  <c r="CX1079" i="7"/>
  <c r="CW1079" i="7"/>
  <c r="CV1079" i="7"/>
  <c r="CU1079" i="7"/>
  <c r="CT1079" i="7"/>
  <c r="CS1079" i="7"/>
  <c r="CR1079" i="7"/>
  <c r="CQ1079" i="7"/>
  <c r="CP1079" i="7"/>
  <c r="CO1079" i="7"/>
  <c r="CN1079" i="7"/>
  <c r="CM1079" i="7"/>
  <c r="CL1079" i="7"/>
  <c r="CK1079" i="7"/>
  <c r="CJ1079" i="7"/>
  <c r="CI1079" i="7"/>
  <c r="CH1079" i="7"/>
  <c r="CG1079" i="7"/>
  <c r="CF1079" i="7"/>
  <c r="CE1079" i="7"/>
  <c r="CD1079" i="7"/>
  <c r="CC1079" i="7"/>
  <c r="CB1079" i="7"/>
  <c r="CA1079" i="7"/>
  <c r="BZ1079" i="7"/>
  <c r="BY1079" i="7"/>
  <c r="BX1079" i="7"/>
  <c r="BW1079" i="7"/>
  <c r="BV1079" i="7"/>
  <c r="BU1079" i="7"/>
  <c r="DV1073" i="7"/>
  <c r="DU1073" i="7"/>
  <c r="DT1073" i="7"/>
  <c r="DS1073" i="7"/>
  <c r="DR1073" i="7"/>
  <c r="DQ1073" i="7"/>
  <c r="DP1073" i="7"/>
  <c r="DO1073" i="7"/>
  <c r="DN1073" i="7"/>
  <c r="DM1073" i="7"/>
  <c r="DL1073" i="7"/>
  <c r="DK1073" i="7"/>
  <c r="DJ1073" i="7"/>
  <c r="DI1073" i="7"/>
  <c r="DH1073" i="7"/>
  <c r="DG1073" i="7"/>
  <c r="DF1073" i="7"/>
  <c r="DE1073" i="7"/>
  <c r="DD1073" i="7"/>
  <c r="DC1073" i="7"/>
  <c r="DB1073" i="7"/>
  <c r="DA1073" i="7"/>
  <c r="CZ1073" i="7"/>
  <c r="CY1073" i="7"/>
  <c r="CX1073" i="7"/>
  <c r="CW1073" i="7"/>
  <c r="CV1073" i="7"/>
  <c r="CU1073" i="7"/>
  <c r="CT1073" i="7"/>
  <c r="CS1073" i="7"/>
  <c r="CR1073" i="7"/>
  <c r="CQ1073" i="7"/>
  <c r="CP1073" i="7"/>
  <c r="CO1073" i="7"/>
  <c r="CN1073" i="7"/>
  <c r="CM1073" i="7"/>
  <c r="CL1073" i="7"/>
  <c r="CK1073" i="7"/>
  <c r="CJ1073" i="7"/>
  <c r="CI1073" i="7"/>
  <c r="CH1073" i="7"/>
  <c r="CG1073" i="7"/>
  <c r="CF1073" i="7"/>
  <c r="CE1073" i="7"/>
  <c r="CD1073" i="7"/>
  <c r="CC1073" i="7"/>
  <c r="CB1073" i="7"/>
  <c r="CA1073" i="7"/>
  <c r="BZ1073" i="7"/>
  <c r="BY1073" i="7"/>
  <c r="BX1073" i="7"/>
  <c r="BW1073" i="7"/>
  <c r="BV1073" i="7"/>
  <c r="BU1073" i="7"/>
  <c r="DV1067" i="7"/>
  <c r="DU1067" i="7"/>
  <c r="DT1067" i="7"/>
  <c r="DS1067" i="7"/>
  <c r="DR1067" i="7"/>
  <c r="DQ1067" i="7"/>
  <c r="DP1067" i="7"/>
  <c r="DO1067" i="7"/>
  <c r="DN1067" i="7"/>
  <c r="DM1067" i="7"/>
  <c r="DL1067" i="7"/>
  <c r="DK1067" i="7"/>
  <c r="DJ1067" i="7"/>
  <c r="DI1067" i="7"/>
  <c r="DH1067" i="7"/>
  <c r="DG1067" i="7"/>
  <c r="DF1067" i="7"/>
  <c r="DE1067" i="7"/>
  <c r="DD1067" i="7"/>
  <c r="DC1067" i="7"/>
  <c r="DB1067" i="7"/>
  <c r="DA1067" i="7"/>
  <c r="CZ1067" i="7"/>
  <c r="CY1067" i="7"/>
  <c r="CX1067" i="7"/>
  <c r="CW1067" i="7"/>
  <c r="CV1067" i="7"/>
  <c r="CU1067" i="7"/>
  <c r="CT1067" i="7"/>
  <c r="CS1067" i="7"/>
  <c r="CR1067" i="7"/>
  <c r="CQ1067" i="7"/>
  <c r="CP1067" i="7"/>
  <c r="CO1067" i="7"/>
  <c r="CN1067" i="7"/>
  <c r="CM1067" i="7"/>
  <c r="CL1067" i="7"/>
  <c r="CK1067" i="7"/>
  <c r="CJ1067" i="7"/>
  <c r="CI1067" i="7"/>
  <c r="CH1067" i="7"/>
  <c r="CG1067" i="7"/>
  <c r="CF1067" i="7"/>
  <c r="CE1067" i="7"/>
  <c r="CD1067" i="7"/>
  <c r="CC1067" i="7"/>
  <c r="CB1067" i="7"/>
  <c r="CA1067" i="7"/>
  <c r="BZ1067" i="7"/>
  <c r="BY1067" i="7"/>
  <c r="BX1067" i="7"/>
  <c r="BW1067" i="7"/>
  <c r="BV1067" i="7"/>
  <c r="BU1067" i="7"/>
  <c r="DV1061" i="7"/>
  <c r="DU1061" i="7"/>
  <c r="DT1061" i="7"/>
  <c r="DS1061" i="7"/>
  <c r="DR1061" i="7"/>
  <c r="DQ1061" i="7"/>
  <c r="DP1061" i="7"/>
  <c r="DO1061" i="7"/>
  <c r="DN1061" i="7"/>
  <c r="DM1061" i="7"/>
  <c r="DL1061" i="7"/>
  <c r="DK1061" i="7"/>
  <c r="DJ1061" i="7"/>
  <c r="DI1061" i="7"/>
  <c r="DH1061" i="7"/>
  <c r="DG1061" i="7"/>
  <c r="DF1061" i="7"/>
  <c r="DE1061" i="7"/>
  <c r="DD1061" i="7"/>
  <c r="DC1061" i="7"/>
  <c r="DB1061" i="7"/>
  <c r="DA1061" i="7"/>
  <c r="CZ1061" i="7"/>
  <c r="CY1061" i="7"/>
  <c r="CX1061" i="7"/>
  <c r="CW1061" i="7"/>
  <c r="CV1061" i="7"/>
  <c r="CU1061" i="7"/>
  <c r="CT1061" i="7"/>
  <c r="CS1061" i="7"/>
  <c r="CR1061" i="7"/>
  <c r="CQ1061" i="7"/>
  <c r="CP1061" i="7"/>
  <c r="CO1061" i="7"/>
  <c r="CN1061" i="7"/>
  <c r="CM1061" i="7"/>
  <c r="CL1061" i="7"/>
  <c r="CK1061" i="7"/>
  <c r="CJ1061" i="7"/>
  <c r="CI1061" i="7"/>
  <c r="CH1061" i="7"/>
  <c r="CG1061" i="7"/>
  <c r="CF1061" i="7"/>
  <c r="CE1061" i="7"/>
  <c r="CD1061" i="7"/>
  <c r="CC1061" i="7"/>
  <c r="CB1061" i="7"/>
  <c r="CA1061" i="7"/>
  <c r="BZ1061" i="7"/>
  <c r="BY1061" i="7"/>
  <c r="BX1061" i="7"/>
  <c r="BW1061" i="7"/>
  <c r="BV1061" i="7"/>
  <c r="BU1061" i="7"/>
  <c r="DV1055" i="7"/>
  <c r="DU1055" i="7"/>
  <c r="DT1055" i="7"/>
  <c r="DS1055" i="7"/>
  <c r="DR1055" i="7"/>
  <c r="DQ1055" i="7"/>
  <c r="DP1055" i="7"/>
  <c r="DO1055" i="7"/>
  <c r="DN1055" i="7"/>
  <c r="DM1055" i="7"/>
  <c r="DL1055" i="7"/>
  <c r="DK1055" i="7"/>
  <c r="DJ1055" i="7"/>
  <c r="DI1055" i="7"/>
  <c r="DH1055" i="7"/>
  <c r="DG1055" i="7"/>
  <c r="DF1055" i="7"/>
  <c r="DE1055" i="7"/>
  <c r="DD1055" i="7"/>
  <c r="DC1055" i="7"/>
  <c r="DB1055" i="7"/>
  <c r="DA1055" i="7"/>
  <c r="CZ1055" i="7"/>
  <c r="CY1055" i="7"/>
  <c r="CX1055" i="7"/>
  <c r="CW1055" i="7"/>
  <c r="CV1055" i="7"/>
  <c r="CU1055" i="7"/>
  <c r="CT1055" i="7"/>
  <c r="CS1055" i="7"/>
  <c r="CR1055" i="7"/>
  <c r="CQ1055" i="7"/>
  <c r="CP1055" i="7"/>
  <c r="CO1055" i="7"/>
  <c r="CN1055" i="7"/>
  <c r="CM1055" i="7"/>
  <c r="CL1055" i="7"/>
  <c r="CK1055" i="7"/>
  <c r="CJ1055" i="7"/>
  <c r="CI1055" i="7"/>
  <c r="CH1055" i="7"/>
  <c r="CG1055" i="7"/>
  <c r="CF1055" i="7"/>
  <c r="CE1055" i="7"/>
  <c r="CD1055" i="7"/>
  <c r="CC1055" i="7"/>
  <c r="CB1055" i="7"/>
  <c r="CA1055" i="7"/>
  <c r="BZ1055" i="7"/>
  <c r="BY1055" i="7"/>
  <c r="BX1055" i="7"/>
  <c r="BW1055" i="7"/>
  <c r="BV1055" i="7"/>
  <c r="BU1055" i="7"/>
  <c r="DV1049" i="7"/>
  <c r="DU1049" i="7"/>
  <c r="DT1049" i="7"/>
  <c r="DS1049" i="7"/>
  <c r="DR1049" i="7"/>
  <c r="DQ1049" i="7"/>
  <c r="DP1049" i="7"/>
  <c r="DO1049" i="7"/>
  <c r="DN1049" i="7"/>
  <c r="DM1049" i="7"/>
  <c r="DL1049" i="7"/>
  <c r="DK1049" i="7"/>
  <c r="DJ1049" i="7"/>
  <c r="DI1049" i="7"/>
  <c r="DH1049" i="7"/>
  <c r="DG1049" i="7"/>
  <c r="DF1049" i="7"/>
  <c r="DE1049" i="7"/>
  <c r="DD1049" i="7"/>
  <c r="DC1049" i="7"/>
  <c r="DB1049" i="7"/>
  <c r="DA1049" i="7"/>
  <c r="CZ1049" i="7"/>
  <c r="CY1049" i="7"/>
  <c r="CX1049" i="7"/>
  <c r="CW1049" i="7"/>
  <c r="CV1049" i="7"/>
  <c r="CU1049" i="7"/>
  <c r="CT1049" i="7"/>
  <c r="CS1049" i="7"/>
  <c r="CR1049" i="7"/>
  <c r="CQ1049" i="7"/>
  <c r="CP1049" i="7"/>
  <c r="CO1049" i="7"/>
  <c r="CN1049" i="7"/>
  <c r="CM1049" i="7"/>
  <c r="CL1049" i="7"/>
  <c r="CK1049" i="7"/>
  <c r="CJ1049" i="7"/>
  <c r="CI1049" i="7"/>
  <c r="CH1049" i="7"/>
  <c r="CG1049" i="7"/>
  <c r="CF1049" i="7"/>
  <c r="CE1049" i="7"/>
  <c r="CD1049" i="7"/>
  <c r="CC1049" i="7"/>
  <c r="CB1049" i="7"/>
  <c r="CA1049" i="7"/>
  <c r="BZ1049" i="7"/>
  <c r="BY1049" i="7"/>
  <c r="BX1049" i="7"/>
  <c r="BW1049" i="7"/>
  <c r="BV1049" i="7"/>
  <c r="BU1049" i="7"/>
  <c r="DV1047" i="7"/>
  <c r="DU1047" i="7"/>
  <c r="DT1047" i="7"/>
  <c r="DS1047" i="7"/>
  <c r="DR1047" i="7"/>
  <c r="DQ1047" i="7"/>
  <c r="DP1047" i="7"/>
  <c r="DO1047" i="7"/>
  <c r="DN1047" i="7"/>
  <c r="DM1047" i="7"/>
  <c r="DL1047" i="7"/>
  <c r="DK1047" i="7"/>
  <c r="DJ1047" i="7"/>
  <c r="DI1047" i="7"/>
  <c r="DH1047" i="7"/>
  <c r="DG1047" i="7"/>
  <c r="DF1047" i="7"/>
  <c r="DE1047" i="7"/>
  <c r="DD1047" i="7"/>
  <c r="DC1047" i="7"/>
  <c r="DB1047" i="7"/>
  <c r="DA1047" i="7"/>
  <c r="CZ1047" i="7"/>
  <c r="CY1047" i="7"/>
  <c r="CX1047" i="7"/>
  <c r="CW1047" i="7"/>
  <c r="CV1047" i="7"/>
  <c r="CU1047" i="7"/>
  <c r="CT1047" i="7"/>
  <c r="CS1047" i="7"/>
  <c r="CR1047" i="7"/>
  <c r="CQ1047" i="7"/>
  <c r="CP1047" i="7"/>
  <c r="CO1047" i="7"/>
  <c r="CN1047" i="7"/>
  <c r="CM1047" i="7"/>
  <c r="CL1047" i="7"/>
  <c r="CK1047" i="7"/>
  <c r="CJ1047" i="7"/>
  <c r="CI1047" i="7"/>
  <c r="CH1047" i="7"/>
  <c r="CG1047" i="7"/>
  <c r="CF1047" i="7"/>
  <c r="CE1047" i="7"/>
  <c r="CD1047" i="7"/>
  <c r="CC1047" i="7"/>
  <c r="CB1047" i="7"/>
  <c r="CA1047" i="7"/>
  <c r="BZ1047" i="7"/>
  <c r="BY1047" i="7"/>
  <c r="BX1047" i="7"/>
  <c r="BW1047" i="7"/>
  <c r="BV1047" i="7"/>
  <c r="BU1047" i="7"/>
  <c r="DV1040" i="7"/>
  <c r="DU1040" i="7"/>
  <c r="DT1040" i="7"/>
  <c r="DS1040" i="7"/>
  <c r="DR1040" i="7"/>
  <c r="DQ1040" i="7"/>
  <c r="DP1040" i="7"/>
  <c r="DO1040" i="7"/>
  <c r="DN1040" i="7"/>
  <c r="DM1040" i="7"/>
  <c r="DL1040" i="7"/>
  <c r="DK1040" i="7"/>
  <c r="DJ1040" i="7"/>
  <c r="DI1040" i="7"/>
  <c r="DH1040" i="7"/>
  <c r="DG1040" i="7"/>
  <c r="DF1040" i="7"/>
  <c r="DE1040" i="7"/>
  <c r="DD1040" i="7"/>
  <c r="DC1040" i="7"/>
  <c r="DB1040" i="7"/>
  <c r="DA1040" i="7"/>
  <c r="CZ1040" i="7"/>
  <c r="CY1040" i="7"/>
  <c r="CX1040" i="7"/>
  <c r="CW1040" i="7"/>
  <c r="CV1040" i="7"/>
  <c r="CU1040" i="7"/>
  <c r="CT1040" i="7"/>
  <c r="CS1040" i="7"/>
  <c r="CR1040" i="7"/>
  <c r="CQ1040" i="7"/>
  <c r="CP1040" i="7"/>
  <c r="CO1040" i="7"/>
  <c r="CN1040" i="7"/>
  <c r="CM1040" i="7"/>
  <c r="CL1040" i="7"/>
  <c r="CK1040" i="7"/>
  <c r="CJ1040" i="7"/>
  <c r="CI1040" i="7"/>
  <c r="CH1040" i="7"/>
  <c r="CG1040" i="7"/>
  <c r="CF1040" i="7"/>
  <c r="CE1040" i="7"/>
  <c r="CD1040" i="7"/>
  <c r="CC1040" i="7"/>
  <c r="CB1040" i="7"/>
  <c r="CA1040" i="7"/>
  <c r="BZ1040" i="7"/>
  <c r="BY1040" i="7"/>
  <c r="BX1040" i="7"/>
  <c r="BW1040" i="7"/>
  <c r="BV1040" i="7"/>
  <c r="BU1040" i="7"/>
  <c r="DV1034" i="7"/>
  <c r="DU1034" i="7"/>
  <c r="DT1034" i="7"/>
  <c r="DS1034" i="7"/>
  <c r="DR1034" i="7"/>
  <c r="DQ1034" i="7"/>
  <c r="DP1034" i="7"/>
  <c r="DO1034" i="7"/>
  <c r="DN1034" i="7"/>
  <c r="DM1034" i="7"/>
  <c r="DL1034" i="7"/>
  <c r="DK1034" i="7"/>
  <c r="DJ1034" i="7"/>
  <c r="DI1034" i="7"/>
  <c r="DH1034" i="7"/>
  <c r="DG1034" i="7"/>
  <c r="DF1034" i="7"/>
  <c r="DE1034" i="7"/>
  <c r="DD1034" i="7"/>
  <c r="DC1034" i="7"/>
  <c r="DB1034" i="7"/>
  <c r="DA1034" i="7"/>
  <c r="CZ1034" i="7"/>
  <c r="CY1034" i="7"/>
  <c r="CX1034" i="7"/>
  <c r="CW1034" i="7"/>
  <c r="CV1034" i="7"/>
  <c r="CU1034" i="7"/>
  <c r="CT1034" i="7"/>
  <c r="CS1034" i="7"/>
  <c r="CR1034" i="7"/>
  <c r="CQ1034" i="7"/>
  <c r="CP1034" i="7"/>
  <c r="CO1034" i="7"/>
  <c r="CN1034" i="7"/>
  <c r="CM1034" i="7"/>
  <c r="CL1034" i="7"/>
  <c r="CK1034" i="7"/>
  <c r="CJ1034" i="7"/>
  <c r="CI1034" i="7"/>
  <c r="CH1034" i="7"/>
  <c r="CG1034" i="7"/>
  <c r="CF1034" i="7"/>
  <c r="CE1034" i="7"/>
  <c r="CD1034" i="7"/>
  <c r="CC1034" i="7"/>
  <c r="CB1034" i="7"/>
  <c r="CA1034" i="7"/>
  <c r="BZ1034" i="7"/>
  <c r="BY1034" i="7"/>
  <c r="BX1034" i="7"/>
  <c r="BW1034" i="7"/>
  <c r="BV1034" i="7"/>
  <c r="BU1034" i="7"/>
  <c r="DV1028" i="7"/>
  <c r="DU1028" i="7"/>
  <c r="DT1028" i="7"/>
  <c r="DS1028" i="7"/>
  <c r="DR1028" i="7"/>
  <c r="DQ1028" i="7"/>
  <c r="DP1028" i="7"/>
  <c r="DO1028" i="7"/>
  <c r="DN1028" i="7"/>
  <c r="DM1028" i="7"/>
  <c r="DL1028" i="7"/>
  <c r="DK1028" i="7"/>
  <c r="DJ1028" i="7"/>
  <c r="DI1028" i="7"/>
  <c r="DH1028" i="7"/>
  <c r="DG1028" i="7"/>
  <c r="DF1028" i="7"/>
  <c r="DE1028" i="7"/>
  <c r="DD1028" i="7"/>
  <c r="DC1028" i="7"/>
  <c r="DB1028" i="7"/>
  <c r="DA1028" i="7"/>
  <c r="CZ1028" i="7"/>
  <c r="CY1028" i="7"/>
  <c r="CX1028" i="7"/>
  <c r="CW1028" i="7"/>
  <c r="CV1028" i="7"/>
  <c r="CU1028" i="7"/>
  <c r="CT1028" i="7"/>
  <c r="CS1028" i="7"/>
  <c r="CR1028" i="7"/>
  <c r="CQ1028" i="7"/>
  <c r="CP1028" i="7"/>
  <c r="CO1028" i="7"/>
  <c r="CN1028" i="7"/>
  <c r="CM1028" i="7"/>
  <c r="CL1028" i="7"/>
  <c r="CK1028" i="7"/>
  <c r="CJ1028" i="7"/>
  <c r="CI1028" i="7"/>
  <c r="CH1028" i="7"/>
  <c r="CG1028" i="7"/>
  <c r="CF1028" i="7"/>
  <c r="CE1028" i="7"/>
  <c r="CD1028" i="7"/>
  <c r="CC1028" i="7"/>
  <c r="CB1028" i="7"/>
  <c r="CA1028" i="7"/>
  <c r="BZ1028" i="7"/>
  <c r="BY1028" i="7"/>
  <c r="BX1028" i="7"/>
  <c r="BW1028" i="7"/>
  <c r="BV1028" i="7"/>
  <c r="BU1028" i="7"/>
  <c r="DV1022" i="7"/>
  <c r="DU1022" i="7"/>
  <c r="DT1022" i="7"/>
  <c r="DS1022" i="7"/>
  <c r="DR1022" i="7"/>
  <c r="DQ1022" i="7"/>
  <c r="DP1022" i="7"/>
  <c r="DO1022" i="7"/>
  <c r="DN1022" i="7"/>
  <c r="DM1022" i="7"/>
  <c r="DL1022" i="7"/>
  <c r="DK1022" i="7"/>
  <c r="DJ1022" i="7"/>
  <c r="DI1022" i="7"/>
  <c r="DH1022" i="7"/>
  <c r="DG1022" i="7"/>
  <c r="DF1022" i="7"/>
  <c r="DE1022" i="7"/>
  <c r="DD1022" i="7"/>
  <c r="DC1022" i="7"/>
  <c r="DB1022" i="7"/>
  <c r="DA1022" i="7"/>
  <c r="CZ1022" i="7"/>
  <c r="CY1022" i="7"/>
  <c r="CX1022" i="7"/>
  <c r="CW1022" i="7"/>
  <c r="CV1022" i="7"/>
  <c r="CU1022" i="7"/>
  <c r="CT1022" i="7"/>
  <c r="CS1022" i="7"/>
  <c r="CR1022" i="7"/>
  <c r="CQ1022" i="7"/>
  <c r="CP1022" i="7"/>
  <c r="CO1022" i="7"/>
  <c r="CN1022" i="7"/>
  <c r="CM1022" i="7"/>
  <c r="CL1022" i="7"/>
  <c r="CK1022" i="7"/>
  <c r="CJ1022" i="7"/>
  <c r="CI1022" i="7"/>
  <c r="CH1022" i="7"/>
  <c r="CG1022" i="7"/>
  <c r="CF1022" i="7"/>
  <c r="CE1022" i="7"/>
  <c r="CD1022" i="7"/>
  <c r="CC1022" i="7"/>
  <c r="CB1022" i="7"/>
  <c r="CA1022" i="7"/>
  <c r="BZ1022" i="7"/>
  <c r="BY1022" i="7"/>
  <c r="BX1022" i="7"/>
  <c r="BW1022" i="7"/>
  <c r="BV1022" i="7"/>
  <c r="BU1022" i="7"/>
  <c r="DV1016" i="7"/>
  <c r="DU1016" i="7"/>
  <c r="DT1016" i="7"/>
  <c r="DS1016" i="7"/>
  <c r="DR1016" i="7"/>
  <c r="DQ1016" i="7"/>
  <c r="DP1016" i="7"/>
  <c r="DO1016" i="7"/>
  <c r="DN1016" i="7"/>
  <c r="DM1016" i="7"/>
  <c r="DL1016" i="7"/>
  <c r="DK1016" i="7"/>
  <c r="DJ1016" i="7"/>
  <c r="DI1016" i="7"/>
  <c r="DH1016" i="7"/>
  <c r="DG1016" i="7"/>
  <c r="DF1016" i="7"/>
  <c r="DE1016" i="7"/>
  <c r="DD1016" i="7"/>
  <c r="DC1016" i="7"/>
  <c r="DB1016" i="7"/>
  <c r="DA1016" i="7"/>
  <c r="CZ1016" i="7"/>
  <c r="CY1016" i="7"/>
  <c r="CX1016" i="7"/>
  <c r="CW1016" i="7"/>
  <c r="CV1016" i="7"/>
  <c r="CU1016" i="7"/>
  <c r="CT1016" i="7"/>
  <c r="CS1016" i="7"/>
  <c r="CR1016" i="7"/>
  <c r="CQ1016" i="7"/>
  <c r="CP1016" i="7"/>
  <c r="CO1016" i="7"/>
  <c r="CN1016" i="7"/>
  <c r="CM1016" i="7"/>
  <c r="CL1016" i="7"/>
  <c r="CK1016" i="7"/>
  <c r="CJ1016" i="7"/>
  <c r="CI1016" i="7"/>
  <c r="CH1016" i="7"/>
  <c r="CG1016" i="7"/>
  <c r="CF1016" i="7"/>
  <c r="CE1016" i="7"/>
  <c r="CD1016" i="7"/>
  <c r="CC1016" i="7"/>
  <c r="CB1016" i="7"/>
  <c r="CA1016" i="7"/>
  <c r="BZ1016" i="7"/>
  <c r="BY1016" i="7"/>
  <c r="BX1016" i="7"/>
  <c r="BW1016" i="7"/>
  <c r="BV1016" i="7"/>
  <c r="BU1016" i="7"/>
  <c r="DV1010" i="7"/>
  <c r="DU1010" i="7"/>
  <c r="DT1010" i="7"/>
  <c r="DS1010" i="7"/>
  <c r="DR1010" i="7"/>
  <c r="DQ1010" i="7"/>
  <c r="DP1010" i="7"/>
  <c r="DO1010" i="7"/>
  <c r="DN1010" i="7"/>
  <c r="DM1010" i="7"/>
  <c r="DL1010" i="7"/>
  <c r="DK1010" i="7"/>
  <c r="DJ1010" i="7"/>
  <c r="DI1010" i="7"/>
  <c r="DH1010" i="7"/>
  <c r="DG1010" i="7"/>
  <c r="DF1010" i="7"/>
  <c r="DE1010" i="7"/>
  <c r="DD1010" i="7"/>
  <c r="DC1010" i="7"/>
  <c r="DB1010" i="7"/>
  <c r="DA1010" i="7"/>
  <c r="CZ1010" i="7"/>
  <c r="CY1010" i="7"/>
  <c r="CX1010" i="7"/>
  <c r="CW1010" i="7"/>
  <c r="CV1010" i="7"/>
  <c r="CU1010" i="7"/>
  <c r="CT1010" i="7"/>
  <c r="CS1010" i="7"/>
  <c r="CR1010" i="7"/>
  <c r="CQ1010" i="7"/>
  <c r="CP1010" i="7"/>
  <c r="CO1010" i="7"/>
  <c r="CN1010" i="7"/>
  <c r="CM1010" i="7"/>
  <c r="CL1010" i="7"/>
  <c r="CK1010" i="7"/>
  <c r="CJ1010" i="7"/>
  <c r="CI1010" i="7"/>
  <c r="CH1010" i="7"/>
  <c r="CG1010" i="7"/>
  <c r="CF1010" i="7"/>
  <c r="CE1010" i="7"/>
  <c r="CD1010" i="7"/>
  <c r="CC1010" i="7"/>
  <c r="CB1010" i="7"/>
  <c r="CA1010" i="7"/>
  <c r="BZ1010" i="7"/>
  <c r="BY1010" i="7"/>
  <c r="BX1010" i="7"/>
  <c r="BW1010" i="7"/>
  <c r="BV1010" i="7"/>
  <c r="BU1010" i="7"/>
  <c r="DV1004" i="7"/>
  <c r="DU1004" i="7"/>
  <c r="DT1004" i="7"/>
  <c r="DS1004" i="7"/>
  <c r="DR1004" i="7"/>
  <c r="DQ1004" i="7"/>
  <c r="DP1004" i="7"/>
  <c r="DO1004" i="7"/>
  <c r="DN1004" i="7"/>
  <c r="DM1004" i="7"/>
  <c r="DL1004" i="7"/>
  <c r="DK1004" i="7"/>
  <c r="DJ1004" i="7"/>
  <c r="DI1004" i="7"/>
  <c r="DH1004" i="7"/>
  <c r="DG1004" i="7"/>
  <c r="DF1004" i="7"/>
  <c r="DE1004" i="7"/>
  <c r="DD1004" i="7"/>
  <c r="DC1004" i="7"/>
  <c r="DB1004" i="7"/>
  <c r="DA1004" i="7"/>
  <c r="CZ1004" i="7"/>
  <c r="CY1004" i="7"/>
  <c r="CX1004" i="7"/>
  <c r="CW1004" i="7"/>
  <c r="CV1004" i="7"/>
  <c r="CU1004" i="7"/>
  <c r="CT1004" i="7"/>
  <c r="CS1004" i="7"/>
  <c r="CR1004" i="7"/>
  <c r="CQ1004" i="7"/>
  <c r="CP1004" i="7"/>
  <c r="CO1004" i="7"/>
  <c r="CN1004" i="7"/>
  <c r="CM1004" i="7"/>
  <c r="CL1004" i="7"/>
  <c r="CK1004" i="7"/>
  <c r="CJ1004" i="7"/>
  <c r="CI1004" i="7"/>
  <c r="CH1004" i="7"/>
  <c r="CG1004" i="7"/>
  <c r="CF1004" i="7"/>
  <c r="CE1004" i="7"/>
  <c r="CD1004" i="7"/>
  <c r="CC1004" i="7"/>
  <c r="CB1004" i="7"/>
  <c r="CA1004" i="7"/>
  <c r="BZ1004" i="7"/>
  <c r="BY1004" i="7"/>
  <c r="BX1004" i="7"/>
  <c r="BW1004" i="7"/>
  <c r="BV1004" i="7"/>
  <c r="BU1004" i="7"/>
  <c r="DV1000" i="7"/>
  <c r="DU1000" i="7"/>
  <c r="DT1000" i="7"/>
  <c r="DS1000" i="7"/>
  <c r="DR1000" i="7"/>
  <c r="DQ1000" i="7"/>
  <c r="DP1000" i="7"/>
  <c r="DO1000" i="7"/>
  <c r="DN1000" i="7"/>
  <c r="DM1000" i="7"/>
  <c r="DL1000" i="7"/>
  <c r="DK1000" i="7"/>
  <c r="DJ1000" i="7"/>
  <c r="DI1000" i="7"/>
  <c r="DH1000" i="7"/>
  <c r="DG1000" i="7"/>
  <c r="DF1000" i="7"/>
  <c r="DE1000" i="7"/>
  <c r="DD1000" i="7"/>
  <c r="DC1000" i="7"/>
  <c r="DB1000" i="7"/>
  <c r="DA1000" i="7"/>
  <c r="CZ1000" i="7"/>
  <c r="CY1000" i="7"/>
  <c r="CX1000" i="7"/>
  <c r="CW1000" i="7"/>
  <c r="CV1000" i="7"/>
  <c r="CU1000" i="7"/>
  <c r="CT1000" i="7"/>
  <c r="CS1000" i="7"/>
  <c r="CR1000" i="7"/>
  <c r="CQ1000" i="7"/>
  <c r="CP1000" i="7"/>
  <c r="CO1000" i="7"/>
  <c r="CN1000" i="7"/>
  <c r="CM1000" i="7"/>
  <c r="CL1000" i="7"/>
  <c r="CK1000" i="7"/>
  <c r="CJ1000" i="7"/>
  <c r="CI1000" i="7"/>
  <c r="CH1000" i="7"/>
  <c r="CG1000" i="7"/>
  <c r="CF1000" i="7"/>
  <c r="CE1000" i="7"/>
  <c r="CD1000" i="7"/>
  <c r="CC1000" i="7"/>
  <c r="CB1000" i="7"/>
  <c r="CA1000" i="7"/>
  <c r="BZ1000" i="7"/>
  <c r="BY1000" i="7"/>
  <c r="BX1000" i="7"/>
  <c r="BW1000" i="7"/>
  <c r="BV1000" i="7"/>
  <c r="BU1000" i="7"/>
  <c r="DV994" i="7"/>
  <c r="DU994" i="7"/>
  <c r="DT994" i="7"/>
  <c r="DS994" i="7"/>
  <c r="DR994" i="7"/>
  <c r="DQ994" i="7"/>
  <c r="DP994" i="7"/>
  <c r="DO994" i="7"/>
  <c r="DN994" i="7"/>
  <c r="DM994" i="7"/>
  <c r="DL994" i="7"/>
  <c r="DK994" i="7"/>
  <c r="DJ994" i="7"/>
  <c r="DI994" i="7"/>
  <c r="DH994" i="7"/>
  <c r="DG994" i="7"/>
  <c r="DF994" i="7"/>
  <c r="DE994" i="7"/>
  <c r="DD994" i="7"/>
  <c r="DC994" i="7"/>
  <c r="DB994" i="7"/>
  <c r="DA994" i="7"/>
  <c r="CZ994" i="7"/>
  <c r="CY994" i="7"/>
  <c r="CX994" i="7"/>
  <c r="CW994" i="7"/>
  <c r="CV994" i="7"/>
  <c r="CU994" i="7"/>
  <c r="CT994" i="7"/>
  <c r="CS994" i="7"/>
  <c r="CR994" i="7"/>
  <c r="CQ994" i="7"/>
  <c r="CP994" i="7"/>
  <c r="CO994" i="7"/>
  <c r="CN994" i="7"/>
  <c r="CM994" i="7"/>
  <c r="CL994" i="7"/>
  <c r="CK994" i="7"/>
  <c r="CJ994" i="7"/>
  <c r="CI994" i="7"/>
  <c r="CH994" i="7"/>
  <c r="CG994" i="7"/>
  <c r="CF994" i="7"/>
  <c r="CE994" i="7"/>
  <c r="CD994" i="7"/>
  <c r="CC994" i="7"/>
  <c r="CB994" i="7"/>
  <c r="CA994" i="7"/>
  <c r="BZ994" i="7"/>
  <c r="BY994" i="7"/>
  <c r="BX994" i="7"/>
  <c r="BW994" i="7"/>
  <c r="BV994" i="7"/>
  <c r="BU994" i="7"/>
  <c r="DV988" i="7"/>
  <c r="DU988" i="7"/>
  <c r="DT988" i="7"/>
  <c r="DS988" i="7"/>
  <c r="DR988" i="7"/>
  <c r="DQ988" i="7"/>
  <c r="DP988" i="7"/>
  <c r="DO988" i="7"/>
  <c r="DN988" i="7"/>
  <c r="DM988" i="7"/>
  <c r="DL988" i="7"/>
  <c r="DK988" i="7"/>
  <c r="DJ988" i="7"/>
  <c r="DI988" i="7"/>
  <c r="DH988" i="7"/>
  <c r="DG988" i="7"/>
  <c r="DF988" i="7"/>
  <c r="DE988" i="7"/>
  <c r="DD988" i="7"/>
  <c r="DC988" i="7"/>
  <c r="DB988" i="7"/>
  <c r="DA988" i="7"/>
  <c r="CZ988" i="7"/>
  <c r="CY988" i="7"/>
  <c r="CX988" i="7"/>
  <c r="CW988" i="7"/>
  <c r="CV988" i="7"/>
  <c r="CU988" i="7"/>
  <c r="CT988" i="7"/>
  <c r="CS988" i="7"/>
  <c r="CR988" i="7"/>
  <c r="CQ988" i="7"/>
  <c r="CP988" i="7"/>
  <c r="CO988" i="7"/>
  <c r="CN988" i="7"/>
  <c r="CM988" i="7"/>
  <c r="CL988" i="7"/>
  <c r="CK988" i="7"/>
  <c r="CJ988" i="7"/>
  <c r="CI988" i="7"/>
  <c r="CH988" i="7"/>
  <c r="CG988" i="7"/>
  <c r="CF988" i="7"/>
  <c r="CE988" i="7"/>
  <c r="CD988" i="7"/>
  <c r="CC988" i="7"/>
  <c r="CB988" i="7"/>
  <c r="CA988" i="7"/>
  <c r="BZ988" i="7"/>
  <c r="BY988" i="7"/>
  <c r="BX988" i="7"/>
  <c r="BW988" i="7"/>
  <c r="BV988" i="7"/>
  <c r="BU988" i="7"/>
  <c r="DV982" i="7"/>
  <c r="DU982" i="7"/>
  <c r="DT982" i="7"/>
  <c r="DS982" i="7"/>
  <c r="DR982" i="7"/>
  <c r="DQ982" i="7"/>
  <c r="DP982" i="7"/>
  <c r="DO982" i="7"/>
  <c r="DN982" i="7"/>
  <c r="DM982" i="7"/>
  <c r="DL982" i="7"/>
  <c r="DK982" i="7"/>
  <c r="DJ982" i="7"/>
  <c r="DI982" i="7"/>
  <c r="DH982" i="7"/>
  <c r="DG982" i="7"/>
  <c r="DF982" i="7"/>
  <c r="DE982" i="7"/>
  <c r="DD982" i="7"/>
  <c r="DC982" i="7"/>
  <c r="DB982" i="7"/>
  <c r="DA982" i="7"/>
  <c r="CZ982" i="7"/>
  <c r="CY982" i="7"/>
  <c r="CX982" i="7"/>
  <c r="CW982" i="7"/>
  <c r="CV982" i="7"/>
  <c r="CU982" i="7"/>
  <c r="CT982" i="7"/>
  <c r="CS982" i="7"/>
  <c r="CR982" i="7"/>
  <c r="CQ982" i="7"/>
  <c r="CP982" i="7"/>
  <c r="CO982" i="7"/>
  <c r="CN982" i="7"/>
  <c r="CM982" i="7"/>
  <c r="CL982" i="7"/>
  <c r="CK982" i="7"/>
  <c r="CJ982" i="7"/>
  <c r="CI982" i="7"/>
  <c r="CH982" i="7"/>
  <c r="CG982" i="7"/>
  <c r="CF982" i="7"/>
  <c r="CE982" i="7"/>
  <c r="CD982" i="7"/>
  <c r="CC982" i="7"/>
  <c r="CB982" i="7"/>
  <c r="CA982" i="7"/>
  <c r="BZ982" i="7"/>
  <c r="BY982" i="7"/>
  <c r="BX982" i="7"/>
  <c r="BW982" i="7"/>
  <c r="BV982" i="7"/>
  <c r="BU982" i="7"/>
  <c r="DV975" i="7"/>
  <c r="DU975" i="7"/>
  <c r="DT975" i="7"/>
  <c r="DS975" i="7"/>
  <c r="DR975" i="7"/>
  <c r="DQ975" i="7"/>
  <c r="DP975" i="7"/>
  <c r="DO975" i="7"/>
  <c r="DN975" i="7"/>
  <c r="DM975" i="7"/>
  <c r="DL975" i="7"/>
  <c r="DK975" i="7"/>
  <c r="DJ975" i="7"/>
  <c r="DI975" i="7"/>
  <c r="DH975" i="7"/>
  <c r="DG975" i="7"/>
  <c r="DF975" i="7"/>
  <c r="DE975" i="7"/>
  <c r="DD975" i="7"/>
  <c r="DC975" i="7"/>
  <c r="DB975" i="7"/>
  <c r="DA975" i="7"/>
  <c r="CZ975" i="7"/>
  <c r="CY975" i="7"/>
  <c r="CX975" i="7"/>
  <c r="CW975" i="7"/>
  <c r="CV975" i="7"/>
  <c r="CU975" i="7"/>
  <c r="CT975" i="7"/>
  <c r="CS975" i="7"/>
  <c r="CR975" i="7"/>
  <c r="CQ975" i="7"/>
  <c r="CP975" i="7"/>
  <c r="CO975" i="7"/>
  <c r="CN975" i="7"/>
  <c r="CM975" i="7"/>
  <c r="CL975" i="7"/>
  <c r="CK975" i="7"/>
  <c r="CJ975" i="7"/>
  <c r="CI975" i="7"/>
  <c r="CH975" i="7"/>
  <c r="CG975" i="7"/>
  <c r="CF975" i="7"/>
  <c r="CE975" i="7"/>
  <c r="CD975" i="7"/>
  <c r="CC975" i="7"/>
  <c r="CB975" i="7"/>
  <c r="CA975" i="7"/>
  <c r="BZ975" i="7"/>
  <c r="BY975" i="7"/>
  <c r="BX975" i="7"/>
  <c r="BW975" i="7"/>
  <c r="BV975" i="7"/>
  <c r="BU975" i="7"/>
  <c r="DV969" i="7"/>
  <c r="DU969" i="7"/>
  <c r="DT969" i="7"/>
  <c r="DS969" i="7"/>
  <c r="DR969" i="7"/>
  <c r="DQ969" i="7"/>
  <c r="DP969" i="7"/>
  <c r="DO969" i="7"/>
  <c r="DN969" i="7"/>
  <c r="DM969" i="7"/>
  <c r="DL969" i="7"/>
  <c r="DK969" i="7"/>
  <c r="DJ969" i="7"/>
  <c r="DI969" i="7"/>
  <c r="DH969" i="7"/>
  <c r="DG969" i="7"/>
  <c r="DF969" i="7"/>
  <c r="DE969" i="7"/>
  <c r="DD969" i="7"/>
  <c r="DC969" i="7"/>
  <c r="DB969" i="7"/>
  <c r="DA969" i="7"/>
  <c r="CZ969" i="7"/>
  <c r="CY969" i="7"/>
  <c r="CX969" i="7"/>
  <c r="CW969" i="7"/>
  <c r="CV969" i="7"/>
  <c r="CU969" i="7"/>
  <c r="CT969" i="7"/>
  <c r="CS969" i="7"/>
  <c r="CR969" i="7"/>
  <c r="CQ969" i="7"/>
  <c r="CP969" i="7"/>
  <c r="CO969" i="7"/>
  <c r="CN969" i="7"/>
  <c r="CM969" i="7"/>
  <c r="CL969" i="7"/>
  <c r="CK969" i="7"/>
  <c r="CJ969" i="7"/>
  <c r="CI969" i="7"/>
  <c r="CH969" i="7"/>
  <c r="CG969" i="7"/>
  <c r="CF969" i="7"/>
  <c r="CE969" i="7"/>
  <c r="CD969" i="7"/>
  <c r="CC969" i="7"/>
  <c r="CB969" i="7"/>
  <c r="CA969" i="7"/>
  <c r="BZ969" i="7"/>
  <c r="BY969" i="7"/>
  <c r="BX969" i="7"/>
  <c r="BW969" i="7"/>
  <c r="BV969" i="7"/>
  <c r="BU969" i="7"/>
  <c r="DV966" i="7"/>
  <c r="DU966" i="7"/>
  <c r="DT966" i="7"/>
  <c r="DS966" i="7"/>
  <c r="DR966" i="7"/>
  <c r="DQ966" i="7"/>
  <c r="DP966" i="7"/>
  <c r="DO966" i="7"/>
  <c r="DN966" i="7"/>
  <c r="DM966" i="7"/>
  <c r="DL966" i="7"/>
  <c r="DK966" i="7"/>
  <c r="DJ966" i="7"/>
  <c r="DI966" i="7"/>
  <c r="DH966" i="7"/>
  <c r="DG966" i="7"/>
  <c r="DF966" i="7"/>
  <c r="DE966" i="7"/>
  <c r="DD966" i="7"/>
  <c r="DC966" i="7"/>
  <c r="DB966" i="7"/>
  <c r="DA966" i="7"/>
  <c r="CZ966" i="7"/>
  <c r="CY966" i="7"/>
  <c r="CX966" i="7"/>
  <c r="CW966" i="7"/>
  <c r="CV966" i="7"/>
  <c r="CU966" i="7"/>
  <c r="CT966" i="7"/>
  <c r="CS966" i="7"/>
  <c r="CR966" i="7"/>
  <c r="CQ966" i="7"/>
  <c r="CP966" i="7"/>
  <c r="CO966" i="7"/>
  <c r="CN966" i="7"/>
  <c r="CM966" i="7"/>
  <c r="CL966" i="7"/>
  <c r="CK966" i="7"/>
  <c r="CJ966" i="7"/>
  <c r="CI966" i="7"/>
  <c r="CH966" i="7"/>
  <c r="CG966" i="7"/>
  <c r="CF966" i="7"/>
  <c r="CE966" i="7"/>
  <c r="CD966" i="7"/>
  <c r="CC966" i="7"/>
  <c r="CB966" i="7"/>
  <c r="CA966" i="7"/>
  <c r="BZ966" i="7"/>
  <c r="BY966" i="7"/>
  <c r="BX966" i="7"/>
  <c r="BW966" i="7"/>
  <c r="BV966" i="7"/>
  <c r="BU966" i="7"/>
  <c r="DV960" i="7"/>
  <c r="DU960" i="7"/>
  <c r="DT960" i="7"/>
  <c r="DS960" i="7"/>
  <c r="DR960" i="7"/>
  <c r="DQ960" i="7"/>
  <c r="DP960" i="7"/>
  <c r="DO960" i="7"/>
  <c r="DN960" i="7"/>
  <c r="DM960" i="7"/>
  <c r="DL960" i="7"/>
  <c r="DK960" i="7"/>
  <c r="DJ960" i="7"/>
  <c r="DI960" i="7"/>
  <c r="DH960" i="7"/>
  <c r="DG960" i="7"/>
  <c r="DF960" i="7"/>
  <c r="DE960" i="7"/>
  <c r="DD960" i="7"/>
  <c r="DC960" i="7"/>
  <c r="DB960" i="7"/>
  <c r="DA960" i="7"/>
  <c r="CZ960" i="7"/>
  <c r="CY960" i="7"/>
  <c r="CX960" i="7"/>
  <c r="CW960" i="7"/>
  <c r="CV960" i="7"/>
  <c r="CU960" i="7"/>
  <c r="CT960" i="7"/>
  <c r="CS960" i="7"/>
  <c r="CR960" i="7"/>
  <c r="CQ960" i="7"/>
  <c r="CP960" i="7"/>
  <c r="CO960" i="7"/>
  <c r="CN960" i="7"/>
  <c r="CM960" i="7"/>
  <c r="CL960" i="7"/>
  <c r="CK960" i="7"/>
  <c r="CJ960" i="7"/>
  <c r="CI960" i="7"/>
  <c r="CH960" i="7"/>
  <c r="CG960" i="7"/>
  <c r="CF960" i="7"/>
  <c r="CE960" i="7"/>
  <c r="CD960" i="7"/>
  <c r="CC960" i="7"/>
  <c r="CB960" i="7"/>
  <c r="CA960" i="7"/>
  <c r="BZ960" i="7"/>
  <c r="BY960" i="7"/>
  <c r="BX960" i="7"/>
  <c r="BW960" i="7"/>
  <c r="BV960" i="7"/>
  <c r="BU960" i="7"/>
  <c r="DV942" i="7"/>
  <c r="DU942" i="7"/>
  <c r="DT942" i="7"/>
  <c r="DS942" i="7"/>
  <c r="DR942" i="7"/>
  <c r="DQ942" i="7"/>
  <c r="DP942" i="7"/>
  <c r="DO942" i="7"/>
  <c r="DN942" i="7"/>
  <c r="DM942" i="7"/>
  <c r="DL942" i="7"/>
  <c r="DK942" i="7"/>
  <c r="DJ942" i="7"/>
  <c r="DI942" i="7"/>
  <c r="DH942" i="7"/>
  <c r="DG942" i="7"/>
  <c r="DF942" i="7"/>
  <c r="DE942" i="7"/>
  <c r="DD942" i="7"/>
  <c r="DC942" i="7"/>
  <c r="DB942" i="7"/>
  <c r="DA942" i="7"/>
  <c r="CZ942" i="7"/>
  <c r="CY942" i="7"/>
  <c r="CX942" i="7"/>
  <c r="CW942" i="7"/>
  <c r="CV942" i="7"/>
  <c r="CU942" i="7"/>
  <c r="CT942" i="7"/>
  <c r="CS942" i="7"/>
  <c r="CR942" i="7"/>
  <c r="CQ942" i="7"/>
  <c r="CP942" i="7"/>
  <c r="CO942" i="7"/>
  <c r="CN942" i="7"/>
  <c r="CM942" i="7"/>
  <c r="CL942" i="7"/>
  <c r="CK942" i="7"/>
  <c r="CJ942" i="7"/>
  <c r="CI942" i="7"/>
  <c r="CH942" i="7"/>
  <c r="CG942" i="7"/>
  <c r="CF942" i="7"/>
  <c r="CE942" i="7"/>
  <c r="CD942" i="7"/>
  <c r="CC942" i="7"/>
  <c r="CB942" i="7"/>
  <c r="CA942" i="7"/>
  <c r="BZ942" i="7"/>
  <c r="BY942" i="7"/>
  <c r="BX942" i="7"/>
  <c r="BW942" i="7"/>
  <c r="BV942" i="7"/>
  <c r="BU942" i="7"/>
  <c r="DV954" i="7"/>
  <c r="DU954" i="7"/>
  <c r="DT954" i="7"/>
  <c r="DS954" i="7"/>
  <c r="DR954" i="7"/>
  <c r="DQ954" i="7"/>
  <c r="DP954" i="7"/>
  <c r="DO954" i="7"/>
  <c r="DN954" i="7"/>
  <c r="DM954" i="7"/>
  <c r="DL954" i="7"/>
  <c r="DK954" i="7"/>
  <c r="DJ954" i="7"/>
  <c r="DI954" i="7"/>
  <c r="DH954" i="7"/>
  <c r="DG954" i="7"/>
  <c r="DF954" i="7"/>
  <c r="DE954" i="7"/>
  <c r="DD954" i="7"/>
  <c r="DC954" i="7"/>
  <c r="DB954" i="7"/>
  <c r="DA954" i="7"/>
  <c r="CZ954" i="7"/>
  <c r="CY954" i="7"/>
  <c r="CX954" i="7"/>
  <c r="CW954" i="7"/>
  <c r="CV954" i="7"/>
  <c r="CU954" i="7"/>
  <c r="CT954" i="7"/>
  <c r="CS954" i="7"/>
  <c r="CR954" i="7"/>
  <c r="CQ954" i="7"/>
  <c r="CP954" i="7"/>
  <c r="CO954" i="7"/>
  <c r="CN954" i="7"/>
  <c r="CM954" i="7"/>
  <c r="CL954" i="7"/>
  <c r="CK954" i="7"/>
  <c r="CJ954" i="7"/>
  <c r="CI954" i="7"/>
  <c r="CH954" i="7"/>
  <c r="CG954" i="7"/>
  <c r="CF954" i="7"/>
  <c r="CE954" i="7"/>
  <c r="CD954" i="7"/>
  <c r="CC954" i="7"/>
  <c r="CB954" i="7"/>
  <c r="CA954" i="7"/>
  <c r="BZ954" i="7"/>
  <c r="BY954" i="7"/>
  <c r="BX954" i="7"/>
  <c r="BW954" i="7"/>
  <c r="BV954" i="7"/>
  <c r="BU954" i="7"/>
  <c r="DV948" i="7"/>
  <c r="DU948" i="7"/>
  <c r="DT948" i="7"/>
  <c r="DS948" i="7"/>
  <c r="DR948" i="7"/>
  <c r="DQ948" i="7"/>
  <c r="DP948" i="7"/>
  <c r="DO948" i="7"/>
  <c r="DN948" i="7"/>
  <c r="DM948" i="7"/>
  <c r="DL948" i="7"/>
  <c r="DK948" i="7"/>
  <c r="DJ948" i="7"/>
  <c r="DI948" i="7"/>
  <c r="DH948" i="7"/>
  <c r="DG948" i="7"/>
  <c r="DF948" i="7"/>
  <c r="DE948" i="7"/>
  <c r="DD948" i="7"/>
  <c r="DC948" i="7"/>
  <c r="DB948" i="7"/>
  <c r="DA948" i="7"/>
  <c r="CZ948" i="7"/>
  <c r="CY948" i="7"/>
  <c r="CX948" i="7"/>
  <c r="CW948" i="7"/>
  <c r="CV948" i="7"/>
  <c r="CU948" i="7"/>
  <c r="CT948" i="7"/>
  <c r="CS948" i="7"/>
  <c r="CR948" i="7"/>
  <c r="CQ948" i="7"/>
  <c r="CP948" i="7"/>
  <c r="CO948" i="7"/>
  <c r="CN948" i="7"/>
  <c r="CM948" i="7"/>
  <c r="CL948" i="7"/>
  <c r="CK948" i="7"/>
  <c r="CJ948" i="7"/>
  <c r="CI948" i="7"/>
  <c r="CH948" i="7"/>
  <c r="CG948" i="7"/>
  <c r="CF948" i="7"/>
  <c r="CE948" i="7"/>
  <c r="CD948" i="7"/>
  <c r="CC948" i="7"/>
  <c r="CB948" i="7"/>
  <c r="CA948" i="7"/>
  <c r="BZ948" i="7"/>
  <c r="BY948" i="7"/>
  <c r="BX948" i="7"/>
  <c r="BW948" i="7"/>
  <c r="BV948" i="7"/>
  <c r="BU948" i="7"/>
  <c r="DV936" i="7"/>
  <c r="DU936" i="7"/>
  <c r="DT936" i="7"/>
  <c r="DS936" i="7"/>
  <c r="DR936" i="7"/>
  <c r="DQ936" i="7"/>
  <c r="DP936" i="7"/>
  <c r="DO936" i="7"/>
  <c r="DN936" i="7"/>
  <c r="DM936" i="7"/>
  <c r="DL936" i="7"/>
  <c r="DK936" i="7"/>
  <c r="DJ936" i="7"/>
  <c r="DI936" i="7"/>
  <c r="DH936" i="7"/>
  <c r="DG936" i="7"/>
  <c r="DF936" i="7"/>
  <c r="DE936" i="7"/>
  <c r="DD936" i="7"/>
  <c r="DC936" i="7"/>
  <c r="DB936" i="7"/>
  <c r="DA936" i="7"/>
  <c r="CZ936" i="7"/>
  <c r="CY936" i="7"/>
  <c r="CX936" i="7"/>
  <c r="CW936" i="7"/>
  <c r="CV936" i="7"/>
  <c r="CU936" i="7"/>
  <c r="CT936" i="7"/>
  <c r="CS936" i="7"/>
  <c r="CR936" i="7"/>
  <c r="CQ936" i="7"/>
  <c r="CP936" i="7"/>
  <c r="CO936" i="7"/>
  <c r="CN936" i="7"/>
  <c r="CM936" i="7"/>
  <c r="CL936" i="7"/>
  <c r="CK936" i="7"/>
  <c r="CJ936" i="7"/>
  <c r="CI936" i="7"/>
  <c r="CH936" i="7"/>
  <c r="CG936" i="7"/>
  <c r="CF936" i="7"/>
  <c r="CE936" i="7"/>
  <c r="CD936" i="7"/>
  <c r="CC936" i="7"/>
  <c r="CB936" i="7"/>
  <c r="CA936" i="7"/>
  <c r="BZ936" i="7"/>
  <c r="BY936" i="7"/>
  <c r="BX936" i="7"/>
  <c r="BW936" i="7"/>
  <c r="BV936" i="7"/>
  <c r="BU936" i="7"/>
  <c r="DV930" i="7"/>
  <c r="DU930" i="7"/>
  <c r="DT930" i="7"/>
  <c r="DS930" i="7"/>
  <c r="DR930" i="7"/>
  <c r="DQ930" i="7"/>
  <c r="DP930" i="7"/>
  <c r="DO930" i="7"/>
  <c r="DN930" i="7"/>
  <c r="DM930" i="7"/>
  <c r="DL930" i="7"/>
  <c r="DK930" i="7"/>
  <c r="DJ930" i="7"/>
  <c r="DI930" i="7"/>
  <c r="DH930" i="7"/>
  <c r="DG930" i="7"/>
  <c r="DF930" i="7"/>
  <c r="DE930" i="7"/>
  <c r="DD930" i="7"/>
  <c r="DC930" i="7"/>
  <c r="DB930" i="7"/>
  <c r="DA930" i="7"/>
  <c r="CZ930" i="7"/>
  <c r="CY930" i="7"/>
  <c r="CX930" i="7"/>
  <c r="CW930" i="7"/>
  <c r="CV930" i="7"/>
  <c r="CU930" i="7"/>
  <c r="CT930" i="7"/>
  <c r="CS930" i="7"/>
  <c r="CR930" i="7"/>
  <c r="CQ930" i="7"/>
  <c r="CP930" i="7"/>
  <c r="CO930" i="7"/>
  <c r="CN930" i="7"/>
  <c r="CM930" i="7"/>
  <c r="CL930" i="7"/>
  <c r="CK930" i="7"/>
  <c r="CJ930" i="7"/>
  <c r="CI930" i="7"/>
  <c r="CH930" i="7"/>
  <c r="CG930" i="7"/>
  <c r="CF930" i="7"/>
  <c r="CE930" i="7"/>
  <c r="CD930" i="7"/>
  <c r="CC930" i="7"/>
  <c r="CB930" i="7"/>
  <c r="CA930" i="7"/>
  <c r="BZ930" i="7"/>
  <c r="BY930" i="7"/>
  <c r="BX930" i="7"/>
  <c r="BW930" i="7"/>
  <c r="BV930" i="7"/>
  <c r="BU930" i="7"/>
  <c r="DV924" i="7"/>
  <c r="DU924" i="7"/>
  <c r="DT924" i="7"/>
  <c r="DS924" i="7"/>
  <c r="DR924" i="7"/>
  <c r="DQ924" i="7"/>
  <c r="DP924" i="7"/>
  <c r="DO924" i="7"/>
  <c r="DN924" i="7"/>
  <c r="DM924" i="7"/>
  <c r="DL924" i="7"/>
  <c r="DK924" i="7"/>
  <c r="DJ924" i="7"/>
  <c r="DI924" i="7"/>
  <c r="DH924" i="7"/>
  <c r="DG924" i="7"/>
  <c r="DF924" i="7"/>
  <c r="DE924" i="7"/>
  <c r="DD924" i="7"/>
  <c r="DC924" i="7"/>
  <c r="DB924" i="7"/>
  <c r="DA924" i="7"/>
  <c r="CZ924" i="7"/>
  <c r="CY924" i="7"/>
  <c r="CX924" i="7"/>
  <c r="CW924" i="7"/>
  <c r="CV924" i="7"/>
  <c r="CU924" i="7"/>
  <c r="CT924" i="7"/>
  <c r="CS924" i="7"/>
  <c r="CR924" i="7"/>
  <c r="CQ924" i="7"/>
  <c r="CP924" i="7"/>
  <c r="CO924" i="7"/>
  <c r="CN924" i="7"/>
  <c r="CM924" i="7"/>
  <c r="CL924" i="7"/>
  <c r="CK924" i="7"/>
  <c r="CJ924" i="7"/>
  <c r="CI924" i="7"/>
  <c r="CH924" i="7"/>
  <c r="CG924" i="7"/>
  <c r="CF924" i="7"/>
  <c r="CE924" i="7"/>
  <c r="CD924" i="7"/>
  <c r="CC924" i="7"/>
  <c r="CB924" i="7"/>
  <c r="CA924" i="7"/>
  <c r="BZ924" i="7"/>
  <c r="BY924" i="7"/>
  <c r="BX924" i="7"/>
  <c r="BW924" i="7"/>
  <c r="BV924" i="7"/>
  <c r="BU924" i="7"/>
  <c r="DV918" i="7"/>
  <c r="DU918" i="7"/>
  <c r="DT918" i="7"/>
  <c r="DS918" i="7"/>
  <c r="DR918" i="7"/>
  <c r="DQ918" i="7"/>
  <c r="DP918" i="7"/>
  <c r="DO918" i="7"/>
  <c r="DN918" i="7"/>
  <c r="DM918" i="7"/>
  <c r="DL918" i="7"/>
  <c r="DK918" i="7"/>
  <c r="DJ918" i="7"/>
  <c r="DI918" i="7"/>
  <c r="DH918" i="7"/>
  <c r="DG918" i="7"/>
  <c r="DF918" i="7"/>
  <c r="DE918" i="7"/>
  <c r="DD918" i="7"/>
  <c r="DC918" i="7"/>
  <c r="DB918" i="7"/>
  <c r="DA918" i="7"/>
  <c r="CZ918" i="7"/>
  <c r="CY918" i="7"/>
  <c r="CX918" i="7"/>
  <c r="CW918" i="7"/>
  <c r="CV918" i="7"/>
  <c r="CU918" i="7"/>
  <c r="CT918" i="7"/>
  <c r="CS918" i="7"/>
  <c r="CR918" i="7"/>
  <c r="CQ918" i="7"/>
  <c r="CP918" i="7"/>
  <c r="CO918" i="7"/>
  <c r="CN918" i="7"/>
  <c r="CM918" i="7"/>
  <c r="CL918" i="7"/>
  <c r="CK918" i="7"/>
  <c r="CJ918" i="7"/>
  <c r="CI918" i="7"/>
  <c r="CH918" i="7"/>
  <c r="CG918" i="7"/>
  <c r="CF918" i="7"/>
  <c r="CE918" i="7"/>
  <c r="CD918" i="7"/>
  <c r="CC918" i="7"/>
  <c r="CB918" i="7"/>
  <c r="CA918" i="7"/>
  <c r="BZ918" i="7"/>
  <c r="BY918" i="7"/>
  <c r="BX918" i="7"/>
  <c r="BW918" i="7"/>
  <c r="BV918" i="7"/>
  <c r="BU918" i="7"/>
  <c r="DV912" i="7"/>
  <c r="DU912" i="7"/>
  <c r="DT912" i="7"/>
  <c r="DS912" i="7"/>
  <c r="DR912" i="7"/>
  <c r="DQ912" i="7"/>
  <c r="DP912" i="7"/>
  <c r="DO912" i="7"/>
  <c r="DN912" i="7"/>
  <c r="DM912" i="7"/>
  <c r="DL912" i="7"/>
  <c r="DK912" i="7"/>
  <c r="DJ912" i="7"/>
  <c r="DI912" i="7"/>
  <c r="DH912" i="7"/>
  <c r="DG912" i="7"/>
  <c r="DF912" i="7"/>
  <c r="DE912" i="7"/>
  <c r="DD912" i="7"/>
  <c r="DC912" i="7"/>
  <c r="DB912" i="7"/>
  <c r="DA912" i="7"/>
  <c r="CZ912" i="7"/>
  <c r="CY912" i="7"/>
  <c r="CX912" i="7"/>
  <c r="CW912" i="7"/>
  <c r="CV912" i="7"/>
  <c r="CU912" i="7"/>
  <c r="CT912" i="7"/>
  <c r="CS912" i="7"/>
  <c r="CR912" i="7"/>
  <c r="CQ912" i="7"/>
  <c r="CP912" i="7"/>
  <c r="CO912" i="7"/>
  <c r="CN912" i="7"/>
  <c r="CM912" i="7"/>
  <c r="CL912" i="7"/>
  <c r="CK912" i="7"/>
  <c r="CJ912" i="7"/>
  <c r="CI912" i="7"/>
  <c r="CH912" i="7"/>
  <c r="CG912" i="7"/>
  <c r="CF912" i="7"/>
  <c r="CE912" i="7"/>
  <c r="CD912" i="7"/>
  <c r="CC912" i="7"/>
  <c r="CB912" i="7"/>
  <c r="CA912" i="7"/>
  <c r="BZ912" i="7"/>
  <c r="BY912" i="7"/>
  <c r="BX912" i="7"/>
  <c r="BW912" i="7"/>
  <c r="BV912" i="7"/>
  <c r="BU912" i="7"/>
  <c r="DV906" i="7"/>
  <c r="DU906" i="7"/>
  <c r="DT906" i="7"/>
  <c r="DS906" i="7"/>
  <c r="DR906" i="7"/>
  <c r="DQ906" i="7"/>
  <c r="DP906" i="7"/>
  <c r="DO906" i="7"/>
  <c r="DN906" i="7"/>
  <c r="DM906" i="7"/>
  <c r="DL906" i="7"/>
  <c r="DK906" i="7"/>
  <c r="DJ906" i="7"/>
  <c r="DI906" i="7"/>
  <c r="DH906" i="7"/>
  <c r="DG906" i="7"/>
  <c r="DF906" i="7"/>
  <c r="DE906" i="7"/>
  <c r="DD906" i="7"/>
  <c r="DC906" i="7"/>
  <c r="DB906" i="7"/>
  <c r="DA906" i="7"/>
  <c r="CZ906" i="7"/>
  <c r="CY906" i="7"/>
  <c r="CX906" i="7"/>
  <c r="CW906" i="7"/>
  <c r="CV906" i="7"/>
  <c r="CU906" i="7"/>
  <c r="CT906" i="7"/>
  <c r="CS906" i="7"/>
  <c r="CR906" i="7"/>
  <c r="CQ906" i="7"/>
  <c r="CP906" i="7"/>
  <c r="CO906" i="7"/>
  <c r="CN906" i="7"/>
  <c r="CM906" i="7"/>
  <c r="CL906" i="7"/>
  <c r="CK906" i="7"/>
  <c r="CJ906" i="7"/>
  <c r="CI906" i="7"/>
  <c r="CH906" i="7"/>
  <c r="CG906" i="7"/>
  <c r="CF906" i="7"/>
  <c r="CE906" i="7"/>
  <c r="CD906" i="7"/>
  <c r="CC906" i="7"/>
  <c r="CB906" i="7"/>
  <c r="CA906" i="7"/>
  <c r="BZ906" i="7"/>
  <c r="BY906" i="7"/>
  <c r="BX906" i="7"/>
  <c r="BW906" i="7"/>
  <c r="BV906" i="7"/>
  <c r="BU906" i="7"/>
  <c r="DV900" i="7"/>
  <c r="DU900" i="7"/>
  <c r="DT900" i="7"/>
  <c r="DS900" i="7"/>
  <c r="DR900" i="7"/>
  <c r="DQ900" i="7"/>
  <c r="DP900" i="7"/>
  <c r="DO900" i="7"/>
  <c r="DN900" i="7"/>
  <c r="DM900" i="7"/>
  <c r="DL900" i="7"/>
  <c r="DK900" i="7"/>
  <c r="DJ900" i="7"/>
  <c r="DI900" i="7"/>
  <c r="DH900" i="7"/>
  <c r="DG900" i="7"/>
  <c r="DF900" i="7"/>
  <c r="DE900" i="7"/>
  <c r="DD900" i="7"/>
  <c r="DC900" i="7"/>
  <c r="DB900" i="7"/>
  <c r="DA900" i="7"/>
  <c r="CZ900" i="7"/>
  <c r="CY900" i="7"/>
  <c r="CX900" i="7"/>
  <c r="CW900" i="7"/>
  <c r="CV900" i="7"/>
  <c r="CU900" i="7"/>
  <c r="CT900" i="7"/>
  <c r="CS900" i="7"/>
  <c r="CR900" i="7"/>
  <c r="CQ900" i="7"/>
  <c r="CP900" i="7"/>
  <c r="CO900" i="7"/>
  <c r="CN900" i="7"/>
  <c r="CM900" i="7"/>
  <c r="CL900" i="7"/>
  <c r="CK900" i="7"/>
  <c r="CJ900" i="7"/>
  <c r="CI900" i="7"/>
  <c r="CH900" i="7"/>
  <c r="CG900" i="7"/>
  <c r="CF900" i="7"/>
  <c r="CE900" i="7"/>
  <c r="CD900" i="7"/>
  <c r="CC900" i="7"/>
  <c r="CB900" i="7"/>
  <c r="CA900" i="7"/>
  <c r="BZ900" i="7"/>
  <c r="BY900" i="7"/>
  <c r="BX900" i="7"/>
  <c r="BW900" i="7"/>
  <c r="BV900" i="7"/>
  <c r="BU900" i="7"/>
  <c r="DV894" i="7"/>
  <c r="DU894" i="7"/>
  <c r="DT894" i="7"/>
  <c r="DS894" i="7"/>
  <c r="DR894" i="7"/>
  <c r="DQ894" i="7"/>
  <c r="DP894" i="7"/>
  <c r="DO894" i="7"/>
  <c r="DN894" i="7"/>
  <c r="DM894" i="7"/>
  <c r="DL894" i="7"/>
  <c r="DK894" i="7"/>
  <c r="DJ894" i="7"/>
  <c r="DI894" i="7"/>
  <c r="DH894" i="7"/>
  <c r="DG894" i="7"/>
  <c r="DF894" i="7"/>
  <c r="DE894" i="7"/>
  <c r="DD894" i="7"/>
  <c r="DC894" i="7"/>
  <c r="DB894" i="7"/>
  <c r="DA894" i="7"/>
  <c r="CZ894" i="7"/>
  <c r="CY894" i="7"/>
  <c r="CX894" i="7"/>
  <c r="CW894" i="7"/>
  <c r="CV894" i="7"/>
  <c r="CU894" i="7"/>
  <c r="CT894" i="7"/>
  <c r="CS894" i="7"/>
  <c r="CR894" i="7"/>
  <c r="CQ894" i="7"/>
  <c r="CP894" i="7"/>
  <c r="CO894" i="7"/>
  <c r="CN894" i="7"/>
  <c r="CM894" i="7"/>
  <c r="CL894" i="7"/>
  <c r="CK894" i="7"/>
  <c r="CJ894" i="7"/>
  <c r="CI894" i="7"/>
  <c r="CH894" i="7"/>
  <c r="CG894" i="7"/>
  <c r="CF894" i="7"/>
  <c r="CE894" i="7"/>
  <c r="CD894" i="7"/>
  <c r="CC894" i="7"/>
  <c r="CB894" i="7"/>
  <c r="CA894" i="7"/>
  <c r="BZ894" i="7"/>
  <c r="BY894" i="7"/>
  <c r="BX894" i="7"/>
  <c r="BW894" i="7"/>
  <c r="BV894" i="7"/>
  <c r="BU894" i="7"/>
  <c r="DV879" i="7"/>
  <c r="DU879" i="7"/>
  <c r="DT879" i="7"/>
  <c r="DS879" i="7"/>
  <c r="DR879" i="7"/>
  <c r="DQ879" i="7"/>
  <c r="DP879" i="7"/>
  <c r="DO879" i="7"/>
  <c r="DN879" i="7"/>
  <c r="DM879" i="7"/>
  <c r="DL879" i="7"/>
  <c r="DK879" i="7"/>
  <c r="DJ879" i="7"/>
  <c r="DI879" i="7"/>
  <c r="DH879" i="7"/>
  <c r="DG879" i="7"/>
  <c r="DF879" i="7"/>
  <c r="DE879" i="7"/>
  <c r="DD879" i="7"/>
  <c r="DC879" i="7"/>
  <c r="DB879" i="7"/>
  <c r="DA879" i="7"/>
  <c r="CZ879" i="7"/>
  <c r="CY879" i="7"/>
  <c r="CX879" i="7"/>
  <c r="CW879" i="7"/>
  <c r="CV879" i="7"/>
  <c r="CU879" i="7"/>
  <c r="CT879" i="7"/>
  <c r="CS879" i="7"/>
  <c r="CR879" i="7"/>
  <c r="CQ879" i="7"/>
  <c r="CP879" i="7"/>
  <c r="CO879" i="7"/>
  <c r="CN879" i="7"/>
  <c r="CM879" i="7"/>
  <c r="CL879" i="7"/>
  <c r="CK879" i="7"/>
  <c r="CJ879" i="7"/>
  <c r="CI879" i="7"/>
  <c r="CH879" i="7"/>
  <c r="CG879" i="7"/>
  <c r="CF879" i="7"/>
  <c r="CE879" i="7"/>
  <c r="CD879" i="7"/>
  <c r="CC879" i="7"/>
  <c r="CB879" i="7"/>
  <c r="CA879" i="7"/>
  <c r="BZ879" i="7"/>
  <c r="BY879" i="7"/>
  <c r="BX879" i="7"/>
  <c r="BW879" i="7"/>
  <c r="BV879" i="7"/>
  <c r="BU879" i="7"/>
  <c r="DV873" i="7"/>
  <c r="DU873" i="7"/>
  <c r="DT873" i="7"/>
  <c r="DS873" i="7"/>
  <c r="DR873" i="7"/>
  <c r="DQ873" i="7"/>
  <c r="DP873" i="7"/>
  <c r="DO873" i="7"/>
  <c r="DN873" i="7"/>
  <c r="DM873" i="7"/>
  <c r="DL873" i="7"/>
  <c r="DK873" i="7"/>
  <c r="DJ873" i="7"/>
  <c r="DI873" i="7"/>
  <c r="DH873" i="7"/>
  <c r="DG873" i="7"/>
  <c r="DF873" i="7"/>
  <c r="DE873" i="7"/>
  <c r="DD873" i="7"/>
  <c r="DC873" i="7"/>
  <c r="DB873" i="7"/>
  <c r="DA873" i="7"/>
  <c r="CZ873" i="7"/>
  <c r="CY873" i="7"/>
  <c r="CX873" i="7"/>
  <c r="CW873" i="7"/>
  <c r="CV873" i="7"/>
  <c r="CU873" i="7"/>
  <c r="CT873" i="7"/>
  <c r="CS873" i="7"/>
  <c r="CR873" i="7"/>
  <c r="CQ873" i="7"/>
  <c r="CP873" i="7"/>
  <c r="CO873" i="7"/>
  <c r="CN873" i="7"/>
  <c r="CM873" i="7"/>
  <c r="CL873" i="7"/>
  <c r="CK873" i="7"/>
  <c r="CJ873" i="7"/>
  <c r="CI873" i="7"/>
  <c r="CH873" i="7"/>
  <c r="CG873" i="7"/>
  <c r="CF873" i="7"/>
  <c r="CE873" i="7"/>
  <c r="CD873" i="7"/>
  <c r="CC873" i="7"/>
  <c r="CB873" i="7"/>
  <c r="CA873" i="7"/>
  <c r="BZ873" i="7"/>
  <c r="BY873" i="7"/>
  <c r="BX873" i="7"/>
  <c r="BW873" i="7"/>
  <c r="BV873" i="7"/>
  <c r="BU873" i="7"/>
  <c r="DV861" i="7"/>
  <c r="DU861" i="7"/>
  <c r="DT861" i="7"/>
  <c r="DS861" i="7"/>
  <c r="DR861" i="7"/>
  <c r="DQ861" i="7"/>
  <c r="DP861" i="7"/>
  <c r="DO861" i="7"/>
  <c r="DN861" i="7"/>
  <c r="DM861" i="7"/>
  <c r="DL861" i="7"/>
  <c r="DK861" i="7"/>
  <c r="DJ861" i="7"/>
  <c r="DI861" i="7"/>
  <c r="DH861" i="7"/>
  <c r="DG861" i="7"/>
  <c r="DF861" i="7"/>
  <c r="DE861" i="7"/>
  <c r="DD861" i="7"/>
  <c r="DC861" i="7"/>
  <c r="DB861" i="7"/>
  <c r="DA861" i="7"/>
  <c r="CZ861" i="7"/>
  <c r="CY861" i="7"/>
  <c r="CX861" i="7"/>
  <c r="CW861" i="7"/>
  <c r="CV861" i="7"/>
  <c r="CU861" i="7"/>
  <c r="CT861" i="7"/>
  <c r="CS861" i="7"/>
  <c r="CR861" i="7"/>
  <c r="CQ861" i="7"/>
  <c r="CP861" i="7"/>
  <c r="CO861" i="7"/>
  <c r="CN861" i="7"/>
  <c r="CM861" i="7"/>
  <c r="CL861" i="7"/>
  <c r="CK861" i="7"/>
  <c r="CJ861" i="7"/>
  <c r="CI861" i="7"/>
  <c r="CH861" i="7"/>
  <c r="CG861" i="7"/>
  <c r="CF861" i="7"/>
  <c r="CE861" i="7"/>
  <c r="CD861" i="7"/>
  <c r="CC861" i="7"/>
  <c r="CB861" i="7"/>
  <c r="CA861" i="7"/>
  <c r="BZ861" i="7"/>
  <c r="BY861" i="7"/>
  <c r="BX861" i="7"/>
  <c r="BW861" i="7"/>
  <c r="BV861" i="7"/>
  <c r="BU861" i="7"/>
  <c r="DV854" i="7"/>
  <c r="DU854" i="7"/>
  <c r="DT854" i="7"/>
  <c r="DS854" i="7"/>
  <c r="DR854" i="7"/>
  <c r="DQ854" i="7"/>
  <c r="DP854" i="7"/>
  <c r="DO854" i="7"/>
  <c r="DN854" i="7"/>
  <c r="DM854" i="7"/>
  <c r="DL854" i="7"/>
  <c r="DK854" i="7"/>
  <c r="DJ854" i="7"/>
  <c r="DI854" i="7"/>
  <c r="DH854" i="7"/>
  <c r="DG854" i="7"/>
  <c r="DF854" i="7"/>
  <c r="DE854" i="7"/>
  <c r="DD854" i="7"/>
  <c r="DC854" i="7"/>
  <c r="DB854" i="7"/>
  <c r="DA854" i="7"/>
  <c r="CZ854" i="7"/>
  <c r="CY854" i="7"/>
  <c r="CX854" i="7"/>
  <c r="CW854" i="7"/>
  <c r="CV854" i="7"/>
  <c r="CU854" i="7"/>
  <c r="CT854" i="7"/>
  <c r="CS854" i="7"/>
  <c r="CR854" i="7"/>
  <c r="CQ854" i="7"/>
  <c r="CP854" i="7"/>
  <c r="CO854" i="7"/>
  <c r="CN854" i="7"/>
  <c r="CM854" i="7"/>
  <c r="CL854" i="7"/>
  <c r="CK854" i="7"/>
  <c r="CJ854" i="7"/>
  <c r="CI854" i="7"/>
  <c r="CH854" i="7"/>
  <c r="CG854" i="7"/>
  <c r="CF854" i="7"/>
  <c r="CE854" i="7"/>
  <c r="CD854" i="7"/>
  <c r="CC854" i="7"/>
  <c r="CB854" i="7"/>
  <c r="CA854" i="7"/>
  <c r="BZ854" i="7"/>
  <c r="BY854" i="7"/>
  <c r="BX854" i="7"/>
  <c r="BW854" i="7"/>
  <c r="BV854" i="7"/>
  <c r="BU854" i="7"/>
  <c r="DV848" i="7"/>
  <c r="DU848" i="7"/>
  <c r="DT848" i="7"/>
  <c r="DS848" i="7"/>
  <c r="DR848" i="7"/>
  <c r="DQ848" i="7"/>
  <c r="DP848" i="7"/>
  <c r="DO848" i="7"/>
  <c r="DN848" i="7"/>
  <c r="DM848" i="7"/>
  <c r="DL848" i="7"/>
  <c r="DK848" i="7"/>
  <c r="DJ848" i="7"/>
  <c r="DI848" i="7"/>
  <c r="DH848" i="7"/>
  <c r="DG848" i="7"/>
  <c r="DF848" i="7"/>
  <c r="DE848" i="7"/>
  <c r="DD848" i="7"/>
  <c r="DC848" i="7"/>
  <c r="DB848" i="7"/>
  <c r="DA848" i="7"/>
  <c r="CZ848" i="7"/>
  <c r="CY848" i="7"/>
  <c r="CX848" i="7"/>
  <c r="CW848" i="7"/>
  <c r="CV848" i="7"/>
  <c r="CU848" i="7"/>
  <c r="CT848" i="7"/>
  <c r="CS848" i="7"/>
  <c r="CR848" i="7"/>
  <c r="CQ848" i="7"/>
  <c r="CP848" i="7"/>
  <c r="CO848" i="7"/>
  <c r="CN848" i="7"/>
  <c r="CM848" i="7"/>
  <c r="CL848" i="7"/>
  <c r="CK848" i="7"/>
  <c r="CJ848" i="7"/>
  <c r="CI848" i="7"/>
  <c r="CH848" i="7"/>
  <c r="CG848" i="7"/>
  <c r="CF848" i="7"/>
  <c r="CE848" i="7"/>
  <c r="CD848" i="7"/>
  <c r="CC848" i="7"/>
  <c r="CB848" i="7"/>
  <c r="CA848" i="7"/>
  <c r="BZ848" i="7"/>
  <c r="BY848" i="7"/>
  <c r="BX848" i="7"/>
  <c r="BW848" i="7"/>
  <c r="BV848" i="7"/>
  <c r="BU848" i="7"/>
  <c r="DV846" i="7"/>
  <c r="DU846" i="7"/>
  <c r="DT846" i="7"/>
  <c r="DS846" i="7"/>
  <c r="DR846" i="7"/>
  <c r="DQ846" i="7"/>
  <c r="DP846" i="7"/>
  <c r="DO846" i="7"/>
  <c r="DN846" i="7"/>
  <c r="DM846" i="7"/>
  <c r="DL846" i="7"/>
  <c r="DK846" i="7"/>
  <c r="DJ846" i="7"/>
  <c r="DI846" i="7"/>
  <c r="DH846" i="7"/>
  <c r="DG846" i="7"/>
  <c r="DF846" i="7"/>
  <c r="DE846" i="7"/>
  <c r="DD846" i="7"/>
  <c r="DC846" i="7"/>
  <c r="DB846" i="7"/>
  <c r="DA846" i="7"/>
  <c r="CZ846" i="7"/>
  <c r="CY846" i="7"/>
  <c r="CX846" i="7"/>
  <c r="CW846" i="7"/>
  <c r="CV846" i="7"/>
  <c r="CU846" i="7"/>
  <c r="CT846" i="7"/>
  <c r="CS846" i="7"/>
  <c r="CR846" i="7"/>
  <c r="CQ846" i="7"/>
  <c r="CP846" i="7"/>
  <c r="CO846" i="7"/>
  <c r="CN846" i="7"/>
  <c r="CM846" i="7"/>
  <c r="CL846" i="7"/>
  <c r="CK846" i="7"/>
  <c r="CJ846" i="7"/>
  <c r="CI846" i="7"/>
  <c r="CH846" i="7"/>
  <c r="CG846" i="7"/>
  <c r="CF846" i="7"/>
  <c r="CE846" i="7"/>
  <c r="CD846" i="7"/>
  <c r="CC846" i="7"/>
  <c r="CB846" i="7"/>
  <c r="CA846" i="7"/>
  <c r="BZ846" i="7"/>
  <c r="BY846" i="7"/>
  <c r="BX846" i="7"/>
  <c r="BW846" i="7"/>
  <c r="BV846" i="7"/>
  <c r="BU846" i="7"/>
  <c r="DV840" i="7"/>
  <c r="DU840" i="7"/>
  <c r="DT840" i="7"/>
  <c r="DS840" i="7"/>
  <c r="DR840" i="7"/>
  <c r="DQ840" i="7"/>
  <c r="DP840" i="7"/>
  <c r="DO840" i="7"/>
  <c r="DN840" i="7"/>
  <c r="DM840" i="7"/>
  <c r="DL840" i="7"/>
  <c r="DK840" i="7"/>
  <c r="DJ840" i="7"/>
  <c r="DI840" i="7"/>
  <c r="DH840" i="7"/>
  <c r="DG840" i="7"/>
  <c r="DF840" i="7"/>
  <c r="DE840" i="7"/>
  <c r="DD840" i="7"/>
  <c r="DC840" i="7"/>
  <c r="DB840" i="7"/>
  <c r="DA840" i="7"/>
  <c r="CZ840" i="7"/>
  <c r="CY840" i="7"/>
  <c r="CX840" i="7"/>
  <c r="CW840" i="7"/>
  <c r="CV840" i="7"/>
  <c r="CU840" i="7"/>
  <c r="CT840" i="7"/>
  <c r="CS840" i="7"/>
  <c r="CR840" i="7"/>
  <c r="CQ840" i="7"/>
  <c r="CP840" i="7"/>
  <c r="CO840" i="7"/>
  <c r="CN840" i="7"/>
  <c r="CM840" i="7"/>
  <c r="CL840" i="7"/>
  <c r="CK840" i="7"/>
  <c r="CJ840" i="7"/>
  <c r="CI840" i="7"/>
  <c r="CH840" i="7"/>
  <c r="CG840" i="7"/>
  <c r="CF840" i="7"/>
  <c r="CE840" i="7"/>
  <c r="CD840" i="7"/>
  <c r="CC840" i="7"/>
  <c r="CB840" i="7"/>
  <c r="CA840" i="7"/>
  <c r="BZ840" i="7"/>
  <c r="BY840" i="7"/>
  <c r="BX840" i="7"/>
  <c r="BW840" i="7"/>
  <c r="BV840" i="7"/>
  <c r="BU840" i="7"/>
  <c r="DV832" i="7"/>
  <c r="DU832" i="7"/>
  <c r="DT832" i="7"/>
  <c r="DS832" i="7"/>
  <c r="DR832" i="7"/>
  <c r="DQ832" i="7"/>
  <c r="DP832" i="7"/>
  <c r="DO832" i="7"/>
  <c r="DN832" i="7"/>
  <c r="DM832" i="7"/>
  <c r="DL832" i="7"/>
  <c r="DK832" i="7"/>
  <c r="DJ832" i="7"/>
  <c r="DI832" i="7"/>
  <c r="DH832" i="7"/>
  <c r="DG832" i="7"/>
  <c r="DF832" i="7"/>
  <c r="DE832" i="7"/>
  <c r="DD832" i="7"/>
  <c r="DC832" i="7"/>
  <c r="DB832" i="7"/>
  <c r="DA832" i="7"/>
  <c r="CZ832" i="7"/>
  <c r="CY832" i="7"/>
  <c r="CX832" i="7"/>
  <c r="CW832" i="7"/>
  <c r="CV832" i="7"/>
  <c r="CU832" i="7"/>
  <c r="CT832" i="7"/>
  <c r="CS832" i="7"/>
  <c r="CR832" i="7"/>
  <c r="CQ832" i="7"/>
  <c r="CP832" i="7"/>
  <c r="CO832" i="7"/>
  <c r="CN832" i="7"/>
  <c r="CM832" i="7"/>
  <c r="CL832" i="7"/>
  <c r="CK832" i="7"/>
  <c r="CJ832" i="7"/>
  <c r="CI832" i="7"/>
  <c r="CH832" i="7"/>
  <c r="CG832" i="7"/>
  <c r="CF832" i="7"/>
  <c r="CE832" i="7"/>
  <c r="CD832" i="7"/>
  <c r="CC832" i="7"/>
  <c r="CB832" i="7"/>
  <c r="CA832" i="7"/>
  <c r="BZ832" i="7"/>
  <c r="BY832" i="7"/>
  <c r="BX832" i="7"/>
  <c r="BW832" i="7"/>
  <c r="BV832" i="7"/>
  <c r="BU832" i="7"/>
  <c r="DV826" i="7"/>
  <c r="DU826" i="7"/>
  <c r="DT826" i="7"/>
  <c r="DS826" i="7"/>
  <c r="DR826" i="7"/>
  <c r="DQ826" i="7"/>
  <c r="DP826" i="7"/>
  <c r="DO826" i="7"/>
  <c r="DN826" i="7"/>
  <c r="DM826" i="7"/>
  <c r="DL826" i="7"/>
  <c r="DK826" i="7"/>
  <c r="DJ826" i="7"/>
  <c r="DI826" i="7"/>
  <c r="DH826" i="7"/>
  <c r="DG826" i="7"/>
  <c r="DF826" i="7"/>
  <c r="DE826" i="7"/>
  <c r="DD826" i="7"/>
  <c r="DC826" i="7"/>
  <c r="DB826" i="7"/>
  <c r="DA826" i="7"/>
  <c r="CZ826" i="7"/>
  <c r="CY826" i="7"/>
  <c r="CX826" i="7"/>
  <c r="CW826" i="7"/>
  <c r="CV826" i="7"/>
  <c r="CU826" i="7"/>
  <c r="CT826" i="7"/>
  <c r="CS826" i="7"/>
  <c r="CR826" i="7"/>
  <c r="CQ826" i="7"/>
  <c r="CP826" i="7"/>
  <c r="CO826" i="7"/>
  <c r="CN826" i="7"/>
  <c r="CM826" i="7"/>
  <c r="CL826" i="7"/>
  <c r="CK826" i="7"/>
  <c r="CJ826" i="7"/>
  <c r="CI826" i="7"/>
  <c r="CH826" i="7"/>
  <c r="CG826" i="7"/>
  <c r="CF826" i="7"/>
  <c r="CE826" i="7"/>
  <c r="CD826" i="7"/>
  <c r="CC826" i="7"/>
  <c r="CB826" i="7"/>
  <c r="CA826" i="7"/>
  <c r="BZ826" i="7"/>
  <c r="BY826" i="7"/>
  <c r="BX826" i="7"/>
  <c r="BW826" i="7"/>
  <c r="BV826" i="7"/>
  <c r="BU826" i="7"/>
  <c r="DV820" i="7"/>
  <c r="DU820" i="7"/>
  <c r="DT820" i="7"/>
  <c r="DS820" i="7"/>
  <c r="DR820" i="7"/>
  <c r="DQ820" i="7"/>
  <c r="DP820" i="7"/>
  <c r="DO820" i="7"/>
  <c r="DN820" i="7"/>
  <c r="DM820" i="7"/>
  <c r="DL820" i="7"/>
  <c r="DK820" i="7"/>
  <c r="DJ820" i="7"/>
  <c r="DI820" i="7"/>
  <c r="DH820" i="7"/>
  <c r="DG820" i="7"/>
  <c r="DF820" i="7"/>
  <c r="DE820" i="7"/>
  <c r="DD820" i="7"/>
  <c r="DC820" i="7"/>
  <c r="DB820" i="7"/>
  <c r="DA820" i="7"/>
  <c r="CZ820" i="7"/>
  <c r="CY820" i="7"/>
  <c r="CX820" i="7"/>
  <c r="CW820" i="7"/>
  <c r="CV820" i="7"/>
  <c r="CU820" i="7"/>
  <c r="CT820" i="7"/>
  <c r="CS820" i="7"/>
  <c r="CR820" i="7"/>
  <c r="CQ820" i="7"/>
  <c r="CP820" i="7"/>
  <c r="CO820" i="7"/>
  <c r="CN820" i="7"/>
  <c r="CM820" i="7"/>
  <c r="CL820" i="7"/>
  <c r="CK820" i="7"/>
  <c r="CJ820" i="7"/>
  <c r="CI820" i="7"/>
  <c r="CH820" i="7"/>
  <c r="CG820" i="7"/>
  <c r="CF820" i="7"/>
  <c r="CE820" i="7"/>
  <c r="CD820" i="7"/>
  <c r="CC820" i="7"/>
  <c r="CB820" i="7"/>
  <c r="CA820" i="7"/>
  <c r="BZ820" i="7"/>
  <c r="BY820" i="7"/>
  <c r="BX820" i="7"/>
  <c r="BW820" i="7"/>
  <c r="BV820" i="7"/>
  <c r="BU820" i="7"/>
  <c r="DV816" i="7"/>
  <c r="DU816" i="7"/>
  <c r="DT816" i="7"/>
  <c r="DS816" i="7"/>
  <c r="DR816" i="7"/>
  <c r="DQ816" i="7"/>
  <c r="DP816" i="7"/>
  <c r="DO816" i="7"/>
  <c r="DN816" i="7"/>
  <c r="DM816" i="7"/>
  <c r="DL816" i="7"/>
  <c r="DK816" i="7"/>
  <c r="DJ816" i="7"/>
  <c r="DI816" i="7"/>
  <c r="DH816" i="7"/>
  <c r="DG816" i="7"/>
  <c r="DF816" i="7"/>
  <c r="DE816" i="7"/>
  <c r="DD816" i="7"/>
  <c r="DC816" i="7"/>
  <c r="DB816" i="7"/>
  <c r="DA816" i="7"/>
  <c r="CZ816" i="7"/>
  <c r="CY816" i="7"/>
  <c r="CX816" i="7"/>
  <c r="CW816" i="7"/>
  <c r="CV816" i="7"/>
  <c r="CU816" i="7"/>
  <c r="CT816" i="7"/>
  <c r="CS816" i="7"/>
  <c r="CR816" i="7"/>
  <c r="CQ816" i="7"/>
  <c r="CP816" i="7"/>
  <c r="CO816" i="7"/>
  <c r="CN816" i="7"/>
  <c r="CM816" i="7"/>
  <c r="CL816" i="7"/>
  <c r="CK816" i="7"/>
  <c r="CJ816" i="7"/>
  <c r="CI816" i="7"/>
  <c r="CH816" i="7"/>
  <c r="CG816" i="7"/>
  <c r="CF816" i="7"/>
  <c r="CE816" i="7"/>
  <c r="CD816" i="7"/>
  <c r="CC816" i="7"/>
  <c r="CB816" i="7"/>
  <c r="CA816" i="7"/>
  <c r="BZ816" i="7"/>
  <c r="BY816" i="7"/>
  <c r="BX816" i="7"/>
  <c r="BW816" i="7"/>
  <c r="BV816" i="7"/>
  <c r="BU816" i="7"/>
  <c r="DV810" i="7"/>
  <c r="DU810" i="7"/>
  <c r="DT810" i="7"/>
  <c r="DS810" i="7"/>
  <c r="DR810" i="7"/>
  <c r="DQ810" i="7"/>
  <c r="DP810" i="7"/>
  <c r="DO810" i="7"/>
  <c r="DN810" i="7"/>
  <c r="DM810" i="7"/>
  <c r="DL810" i="7"/>
  <c r="DK810" i="7"/>
  <c r="DJ810" i="7"/>
  <c r="DI810" i="7"/>
  <c r="DH810" i="7"/>
  <c r="DG810" i="7"/>
  <c r="DF810" i="7"/>
  <c r="DE810" i="7"/>
  <c r="DD810" i="7"/>
  <c r="DC810" i="7"/>
  <c r="DB810" i="7"/>
  <c r="DA810" i="7"/>
  <c r="CZ810" i="7"/>
  <c r="CY810" i="7"/>
  <c r="CX810" i="7"/>
  <c r="CW810" i="7"/>
  <c r="CV810" i="7"/>
  <c r="CU810" i="7"/>
  <c r="CT810" i="7"/>
  <c r="CS810" i="7"/>
  <c r="CR810" i="7"/>
  <c r="CQ810" i="7"/>
  <c r="CP810" i="7"/>
  <c r="CO810" i="7"/>
  <c r="CN810" i="7"/>
  <c r="CM810" i="7"/>
  <c r="CL810" i="7"/>
  <c r="CK810" i="7"/>
  <c r="CJ810" i="7"/>
  <c r="CI810" i="7"/>
  <c r="CH810" i="7"/>
  <c r="CG810" i="7"/>
  <c r="CF810" i="7"/>
  <c r="CE810" i="7"/>
  <c r="CD810" i="7"/>
  <c r="CC810" i="7"/>
  <c r="CB810" i="7"/>
  <c r="CA810" i="7"/>
  <c r="BZ810" i="7"/>
  <c r="BY810" i="7"/>
  <c r="BX810" i="7"/>
  <c r="BW810" i="7"/>
  <c r="BV810" i="7"/>
  <c r="BU810" i="7"/>
  <c r="DV804" i="7"/>
  <c r="DU804" i="7"/>
  <c r="DT804" i="7"/>
  <c r="DS804" i="7"/>
  <c r="DR804" i="7"/>
  <c r="DQ804" i="7"/>
  <c r="DP804" i="7"/>
  <c r="DO804" i="7"/>
  <c r="DN804" i="7"/>
  <c r="DM804" i="7"/>
  <c r="DL804" i="7"/>
  <c r="DK804" i="7"/>
  <c r="DJ804" i="7"/>
  <c r="DI804" i="7"/>
  <c r="DH804" i="7"/>
  <c r="DG804" i="7"/>
  <c r="DF804" i="7"/>
  <c r="DE804" i="7"/>
  <c r="DD804" i="7"/>
  <c r="DC804" i="7"/>
  <c r="DB804" i="7"/>
  <c r="DA804" i="7"/>
  <c r="CZ804" i="7"/>
  <c r="CY804" i="7"/>
  <c r="CX804" i="7"/>
  <c r="CW804" i="7"/>
  <c r="CV804" i="7"/>
  <c r="CU804" i="7"/>
  <c r="CT804" i="7"/>
  <c r="CS804" i="7"/>
  <c r="CR804" i="7"/>
  <c r="CQ804" i="7"/>
  <c r="CP804" i="7"/>
  <c r="CO804" i="7"/>
  <c r="CN804" i="7"/>
  <c r="CM804" i="7"/>
  <c r="CL804" i="7"/>
  <c r="CK804" i="7"/>
  <c r="CJ804" i="7"/>
  <c r="CI804" i="7"/>
  <c r="CH804" i="7"/>
  <c r="CG804" i="7"/>
  <c r="CF804" i="7"/>
  <c r="CE804" i="7"/>
  <c r="CD804" i="7"/>
  <c r="CC804" i="7"/>
  <c r="CB804" i="7"/>
  <c r="CA804" i="7"/>
  <c r="BZ804" i="7"/>
  <c r="BY804" i="7"/>
  <c r="BX804" i="7"/>
  <c r="BW804" i="7"/>
  <c r="BV804" i="7"/>
  <c r="BU804" i="7"/>
  <c r="DV798" i="7"/>
  <c r="DU798" i="7"/>
  <c r="DT798" i="7"/>
  <c r="DS798" i="7"/>
  <c r="DR798" i="7"/>
  <c r="DQ798" i="7"/>
  <c r="DP798" i="7"/>
  <c r="DO798" i="7"/>
  <c r="DN798" i="7"/>
  <c r="DM798" i="7"/>
  <c r="DL798" i="7"/>
  <c r="DK798" i="7"/>
  <c r="DJ798" i="7"/>
  <c r="DI798" i="7"/>
  <c r="DH798" i="7"/>
  <c r="DG798" i="7"/>
  <c r="DF798" i="7"/>
  <c r="DE798" i="7"/>
  <c r="DD798" i="7"/>
  <c r="DC798" i="7"/>
  <c r="DB798" i="7"/>
  <c r="DA798" i="7"/>
  <c r="CZ798" i="7"/>
  <c r="CY798" i="7"/>
  <c r="CX798" i="7"/>
  <c r="CW798" i="7"/>
  <c r="CV798" i="7"/>
  <c r="CU798" i="7"/>
  <c r="CT798" i="7"/>
  <c r="CS798" i="7"/>
  <c r="CR798" i="7"/>
  <c r="CQ798" i="7"/>
  <c r="CP798" i="7"/>
  <c r="CO798" i="7"/>
  <c r="CN798" i="7"/>
  <c r="CM798" i="7"/>
  <c r="CL798" i="7"/>
  <c r="CK798" i="7"/>
  <c r="CJ798" i="7"/>
  <c r="CI798" i="7"/>
  <c r="CH798" i="7"/>
  <c r="CG798" i="7"/>
  <c r="CF798" i="7"/>
  <c r="CE798" i="7"/>
  <c r="CD798" i="7"/>
  <c r="CC798" i="7"/>
  <c r="CB798" i="7"/>
  <c r="CA798" i="7"/>
  <c r="BZ798" i="7"/>
  <c r="BY798" i="7"/>
  <c r="BX798" i="7"/>
  <c r="BW798" i="7"/>
  <c r="BV798" i="7"/>
  <c r="BU798" i="7"/>
  <c r="DV792" i="7"/>
  <c r="DU792" i="7"/>
  <c r="DT792" i="7"/>
  <c r="DS792" i="7"/>
  <c r="DR792" i="7"/>
  <c r="DQ792" i="7"/>
  <c r="DP792" i="7"/>
  <c r="DO792" i="7"/>
  <c r="DN792" i="7"/>
  <c r="DM792" i="7"/>
  <c r="DL792" i="7"/>
  <c r="DK792" i="7"/>
  <c r="DJ792" i="7"/>
  <c r="DI792" i="7"/>
  <c r="DH792" i="7"/>
  <c r="DG792" i="7"/>
  <c r="DF792" i="7"/>
  <c r="DE792" i="7"/>
  <c r="DD792" i="7"/>
  <c r="DC792" i="7"/>
  <c r="DB792" i="7"/>
  <c r="DA792" i="7"/>
  <c r="CZ792" i="7"/>
  <c r="CY792" i="7"/>
  <c r="CX792" i="7"/>
  <c r="CW792" i="7"/>
  <c r="CV792" i="7"/>
  <c r="CU792" i="7"/>
  <c r="CT792" i="7"/>
  <c r="CS792" i="7"/>
  <c r="CR792" i="7"/>
  <c r="CQ792" i="7"/>
  <c r="CP792" i="7"/>
  <c r="CO792" i="7"/>
  <c r="CN792" i="7"/>
  <c r="CM792" i="7"/>
  <c r="CL792" i="7"/>
  <c r="CK792" i="7"/>
  <c r="CJ792" i="7"/>
  <c r="CI792" i="7"/>
  <c r="CH792" i="7"/>
  <c r="CG792" i="7"/>
  <c r="CF792" i="7"/>
  <c r="CE792" i="7"/>
  <c r="CD792" i="7"/>
  <c r="CC792" i="7"/>
  <c r="CB792" i="7"/>
  <c r="CA792" i="7"/>
  <c r="BZ792" i="7"/>
  <c r="BY792" i="7"/>
  <c r="BX792" i="7"/>
  <c r="BW792" i="7"/>
  <c r="BV792" i="7"/>
  <c r="BU792" i="7"/>
  <c r="DV786" i="7"/>
  <c r="DU786" i="7"/>
  <c r="DT786" i="7"/>
  <c r="DS786" i="7"/>
  <c r="DR786" i="7"/>
  <c r="DQ786" i="7"/>
  <c r="DP786" i="7"/>
  <c r="DO786" i="7"/>
  <c r="DN786" i="7"/>
  <c r="DM786" i="7"/>
  <c r="DL786" i="7"/>
  <c r="DK786" i="7"/>
  <c r="DJ786" i="7"/>
  <c r="DI786" i="7"/>
  <c r="DH786" i="7"/>
  <c r="DG786" i="7"/>
  <c r="DF786" i="7"/>
  <c r="DE786" i="7"/>
  <c r="DD786" i="7"/>
  <c r="DC786" i="7"/>
  <c r="DB786" i="7"/>
  <c r="DA786" i="7"/>
  <c r="CZ786" i="7"/>
  <c r="CY786" i="7"/>
  <c r="CX786" i="7"/>
  <c r="CW786" i="7"/>
  <c r="CV786" i="7"/>
  <c r="CU786" i="7"/>
  <c r="CT786" i="7"/>
  <c r="CS786" i="7"/>
  <c r="CR786" i="7"/>
  <c r="CQ786" i="7"/>
  <c r="CP786" i="7"/>
  <c r="CO786" i="7"/>
  <c r="CN786" i="7"/>
  <c r="CM786" i="7"/>
  <c r="CL786" i="7"/>
  <c r="CK786" i="7"/>
  <c r="CJ786" i="7"/>
  <c r="CI786" i="7"/>
  <c r="CH786" i="7"/>
  <c r="CG786" i="7"/>
  <c r="CF786" i="7"/>
  <c r="CE786" i="7"/>
  <c r="CD786" i="7"/>
  <c r="CC786" i="7"/>
  <c r="CB786" i="7"/>
  <c r="CA786" i="7"/>
  <c r="BZ786" i="7"/>
  <c r="BY786" i="7"/>
  <c r="BX786" i="7"/>
  <c r="BW786" i="7"/>
  <c r="BV786" i="7"/>
  <c r="BU786" i="7"/>
  <c r="DV780" i="7"/>
  <c r="DU780" i="7"/>
  <c r="DT780" i="7"/>
  <c r="DS780" i="7"/>
  <c r="DR780" i="7"/>
  <c r="DQ780" i="7"/>
  <c r="DP780" i="7"/>
  <c r="DO780" i="7"/>
  <c r="DN780" i="7"/>
  <c r="DM780" i="7"/>
  <c r="DL780" i="7"/>
  <c r="DK780" i="7"/>
  <c r="DJ780" i="7"/>
  <c r="DI780" i="7"/>
  <c r="DH780" i="7"/>
  <c r="DG780" i="7"/>
  <c r="DF780" i="7"/>
  <c r="DE780" i="7"/>
  <c r="DD780" i="7"/>
  <c r="DC780" i="7"/>
  <c r="DB780" i="7"/>
  <c r="DA780" i="7"/>
  <c r="CZ780" i="7"/>
  <c r="CY780" i="7"/>
  <c r="CX780" i="7"/>
  <c r="CW780" i="7"/>
  <c r="CV780" i="7"/>
  <c r="CU780" i="7"/>
  <c r="CT780" i="7"/>
  <c r="CS780" i="7"/>
  <c r="CR780" i="7"/>
  <c r="CQ780" i="7"/>
  <c r="CP780" i="7"/>
  <c r="CO780" i="7"/>
  <c r="CN780" i="7"/>
  <c r="CM780" i="7"/>
  <c r="CL780" i="7"/>
  <c r="CK780" i="7"/>
  <c r="CJ780" i="7"/>
  <c r="CI780" i="7"/>
  <c r="CH780" i="7"/>
  <c r="CG780" i="7"/>
  <c r="CF780" i="7"/>
  <c r="CE780" i="7"/>
  <c r="CD780" i="7"/>
  <c r="CC780" i="7"/>
  <c r="CB780" i="7"/>
  <c r="CA780" i="7"/>
  <c r="BZ780" i="7"/>
  <c r="BY780" i="7"/>
  <c r="BX780" i="7"/>
  <c r="BW780" i="7"/>
  <c r="BV780" i="7"/>
  <c r="BU780" i="7"/>
  <c r="DV774" i="7"/>
  <c r="DU774" i="7"/>
  <c r="DT774" i="7"/>
  <c r="DS774" i="7"/>
  <c r="DR774" i="7"/>
  <c r="DQ774" i="7"/>
  <c r="DP774" i="7"/>
  <c r="DO774" i="7"/>
  <c r="DN774" i="7"/>
  <c r="DM774" i="7"/>
  <c r="DL774" i="7"/>
  <c r="DK774" i="7"/>
  <c r="DJ774" i="7"/>
  <c r="DI774" i="7"/>
  <c r="DH774" i="7"/>
  <c r="DG774" i="7"/>
  <c r="DF774" i="7"/>
  <c r="DE774" i="7"/>
  <c r="DD774" i="7"/>
  <c r="DC774" i="7"/>
  <c r="DB774" i="7"/>
  <c r="DA774" i="7"/>
  <c r="CZ774" i="7"/>
  <c r="CY774" i="7"/>
  <c r="CX774" i="7"/>
  <c r="CW774" i="7"/>
  <c r="CV774" i="7"/>
  <c r="CU774" i="7"/>
  <c r="CT774" i="7"/>
  <c r="CS774" i="7"/>
  <c r="CR774" i="7"/>
  <c r="CQ774" i="7"/>
  <c r="CP774" i="7"/>
  <c r="CO774" i="7"/>
  <c r="CN774" i="7"/>
  <c r="CM774" i="7"/>
  <c r="CL774" i="7"/>
  <c r="CK774" i="7"/>
  <c r="CJ774" i="7"/>
  <c r="CI774" i="7"/>
  <c r="CH774" i="7"/>
  <c r="CG774" i="7"/>
  <c r="CF774" i="7"/>
  <c r="CE774" i="7"/>
  <c r="CD774" i="7"/>
  <c r="CC774" i="7"/>
  <c r="CB774" i="7"/>
  <c r="CA774" i="7"/>
  <c r="BZ774" i="7"/>
  <c r="BY774" i="7"/>
  <c r="BX774" i="7"/>
  <c r="BW774" i="7"/>
  <c r="BV774" i="7"/>
  <c r="BU774" i="7"/>
  <c r="DV768" i="7"/>
  <c r="DU768" i="7"/>
  <c r="DT768" i="7"/>
  <c r="DS768" i="7"/>
  <c r="DR768" i="7"/>
  <c r="DQ768" i="7"/>
  <c r="DP768" i="7"/>
  <c r="DO768" i="7"/>
  <c r="DN768" i="7"/>
  <c r="DM768" i="7"/>
  <c r="DL768" i="7"/>
  <c r="DK768" i="7"/>
  <c r="DJ768" i="7"/>
  <c r="DI768" i="7"/>
  <c r="DH768" i="7"/>
  <c r="DG768" i="7"/>
  <c r="DF768" i="7"/>
  <c r="DE768" i="7"/>
  <c r="DD768" i="7"/>
  <c r="DC768" i="7"/>
  <c r="DB768" i="7"/>
  <c r="DA768" i="7"/>
  <c r="CZ768" i="7"/>
  <c r="CY768" i="7"/>
  <c r="CX768" i="7"/>
  <c r="CW768" i="7"/>
  <c r="CV768" i="7"/>
  <c r="CU768" i="7"/>
  <c r="CT768" i="7"/>
  <c r="CS768" i="7"/>
  <c r="CR768" i="7"/>
  <c r="CQ768" i="7"/>
  <c r="CP768" i="7"/>
  <c r="CO768" i="7"/>
  <c r="CN768" i="7"/>
  <c r="CM768" i="7"/>
  <c r="CL768" i="7"/>
  <c r="CK768" i="7"/>
  <c r="CJ768" i="7"/>
  <c r="CI768" i="7"/>
  <c r="CH768" i="7"/>
  <c r="CG768" i="7"/>
  <c r="CF768" i="7"/>
  <c r="CE768" i="7"/>
  <c r="CD768" i="7"/>
  <c r="CC768" i="7"/>
  <c r="CB768" i="7"/>
  <c r="CA768" i="7"/>
  <c r="BZ768" i="7"/>
  <c r="BY768" i="7"/>
  <c r="BX768" i="7"/>
  <c r="BW768" i="7"/>
  <c r="BV768" i="7"/>
  <c r="BU768" i="7"/>
  <c r="DV762" i="7"/>
  <c r="DU762" i="7"/>
  <c r="DT762" i="7"/>
  <c r="DS762" i="7"/>
  <c r="DR762" i="7"/>
  <c r="DQ762" i="7"/>
  <c r="DP762" i="7"/>
  <c r="DO762" i="7"/>
  <c r="DN762" i="7"/>
  <c r="DM762" i="7"/>
  <c r="DL762" i="7"/>
  <c r="DK762" i="7"/>
  <c r="DJ762" i="7"/>
  <c r="DI762" i="7"/>
  <c r="DH762" i="7"/>
  <c r="DG762" i="7"/>
  <c r="DF762" i="7"/>
  <c r="DE762" i="7"/>
  <c r="DD762" i="7"/>
  <c r="DC762" i="7"/>
  <c r="DB762" i="7"/>
  <c r="DA762" i="7"/>
  <c r="CZ762" i="7"/>
  <c r="CY762" i="7"/>
  <c r="CX762" i="7"/>
  <c r="CW762" i="7"/>
  <c r="CV762" i="7"/>
  <c r="CU762" i="7"/>
  <c r="CT762" i="7"/>
  <c r="CS762" i="7"/>
  <c r="CR762" i="7"/>
  <c r="CQ762" i="7"/>
  <c r="CP762" i="7"/>
  <c r="CO762" i="7"/>
  <c r="CN762" i="7"/>
  <c r="CM762" i="7"/>
  <c r="CL762" i="7"/>
  <c r="CK762" i="7"/>
  <c r="CJ762" i="7"/>
  <c r="CI762" i="7"/>
  <c r="CH762" i="7"/>
  <c r="CG762" i="7"/>
  <c r="CF762" i="7"/>
  <c r="CE762" i="7"/>
  <c r="CD762" i="7"/>
  <c r="CC762" i="7"/>
  <c r="CB762" i="7"/>
  <c r="CA762" i="7"/>
  <c r="BZ762" i="7"/>
  <c r="BY762" i="7"/>
  <c r="BX762" i="7"/>
  <c r="BW762" i="7"/>
  <c r="BV762" i="7"/>
  <c r="BU762" i="7"/>
  <c r="DV756" i="7"/>
  <c r="DU756" i="7"/>
  <c r="DT756" i="7"/>
  <c r="DS756" i="7"/>
  <c r="DR756" i="7"/>
  <c r="DQ756" i="7"/>
  <c r="DP756" i="7"/>
  <c r="DO756" i="7"/>
  <c r="DN756" i="7"/>
  <c r="DM756" i="7"/>
  <c r="DL756" i="7"/>
  <c r="DK756" i="7"/>
  <c r="DJ756" i="7"/>
  <c r="DI756" i="7"/>
  <c r="DH756" i="7"/>
  <c r="DG756" i="7"/>
  <c r="DF756" i="7"/>
  <c r="DE756" i="7"/>
  <c r="DD756" i="7"/>
  <c r="DC756" i="7"/>
  <c r="DB756" i="7"/>
  <c r="DA756" i="7"/>
  <c r="CZ756" i="7"/>
  <c r="CY756" i="7"/>
  <c r="CX756" i="7"/>
  <c r="CW756" i="7"/>
  <c r="CV756" i="7"/>
  <c r="CU756" i="7"/>
  <c r="CT756" i="7"/>
  <c r="CS756" i="7"/>
  <c r="CR756" i="7"/>
  <c r="CQ756" i="7"/>
  <c r="CP756" i="7"/>
  <c r="CO756" i="7"/>
  <c r="CN756" i="7"/>
  <c r="CM756" i="7"/>
  <c r="CL756" i="7"/>
  <c r="CK756" i="7"/>
  <c r="CJ756" i="7"/>
  <c r="CI756" i="7"/>
  <c r="CH756" i="7"/>
  <c r="CG756" i="7"/>
  <c r="CF756" i="7"/>
  <c r="CE756" i="7"/>
  <c r="CD756" i="7"/>
  <c r="CC756" i="7"/>
  <c r="CB756" i="7"/>
  <c r="CA756" i="7"/>
  <c r="BZ756" i="7"/>
  <c r="BY756" i="7"/>
  <c r="BX756" i="7"/>
  <c r="BW756" i="7"/>
  <c r="BV756" i="7"/>
  <c r="BU756" i="7"/>
  <c r="DV750" i="7"/>
  <c r="DU750" i="7"/>
  <c r="DT750" i="7"/>
  <c r="DS750" i="7"/>
  <c r="DR750" i="7"/>
  <c r="DQ750" i="7"/>
  <c r="DP750" i="7"/>
  <c r="DO750" i="7"/>
  <c r="DN750" i="7"/>
  <c r="DM750" i="7"/>
  <c r="DL750" i="7"/>
  <c r="DK750" i="7"/>
  <c r="DJ750" i="7"/>
  <c r="DI750" i="7"/>
  <c r="DH750" i="7"/>
  <c r="DG750" i="7"/>
  <c r="DF750" i="7"/>
  <c r="DE750" i="7"/>
  <c r="DD750" i="7"/>
  <c r="DC750" i="7"/>
  <c r="DB750" i="7"/>
  <c r="DA750" i="7"/>
  <c r="CZ750" i="7"/>
  <c r="CY750" i="7"/>
  <c r="CX750" i="7"/>
  <c r="CW750" i="7"/>
  <c r="CV750" i="7"/>
  <c r="CU750" i="7"/>
  <c r="CT750" i="7"/>
  <c r="CS750" i="7"/>
  <c r="CR750" i="7"/>
  <c r="CQ750" i="7"/>
  <c r="CP750" i="7"/>
  <c r="CO750" i="7"/>
  <c r="CN750" i="7"/>
  <c r="CM750" i="7"/>
  <c r="CL750" i="7"/>
  <c r="CK750" i="7"/>
  <c r="CJ750" i="7"/>
  <c r="CI750" i="7"/>
  <c r="CH750" i="7"/>
  <c r="CG750" i="7"/>
  <c r="CF750" i="7"/>
  <c r="CE750" i="7"/>
  <c r="CD750" i="7"/>
  <c r="CC750" i="7"/>
  <c r="CB750" i="7"/>
  <c r="CA750" i="7"/>
  <c r="BZ750" i="7"/>
  <c r="BY750" i="7"/>
  <c r="BX750" i="7"/>
  <c r="BW750" i="7"/>
  <c r="BV750" i="7"/>
  <c r="BU750" i="7"/>
  <c r="DV744" i="7"/>
  <c r="DU744" i="7"/>
  <c r="DT744" i="7"/>
  <c r="DS744" i="7"/>
  <c r="DR744" i="7"/>
  <c r="DQ744" i="7"/>
  <c r="DP744" i="7"/>
  <c r="DO744" i="7"/>
  <c r="DN744" i="7"/>
  <c r="DM744" i="7"/>
  <c r="DL744" i="7"/>
  <c r="DK744" i="7"/>
  <c r="DJ744" i="7"/>
  <c r="DI744" i="7"/>
  <c r="DH744" i="7"/>
  <c r="DG744" i="7"/>
  <c r="DF744" i="7"/>
  <c r="DE744" i="7"/>
  <c r="DD744" i="7"/>
  <c r="DC744" i="7"/>
  <c r="DB744" i="7"/>
  <c r="DA744" i="7"/>
  <c r="CZ744" i="7"/>
  <c r="CY744" i="7"/>
  <c r="CX744" i="7"/>
  <c r="CW744" i="7"/>
  <c r="CV744" i="7"/>
  <c r="CU744" i="7"/>
  <c r="CT744" i="7"/>
  <c r="CS744" i="7"/>
  <c r="CR744" i="7"/>
  <c r="CQ744" i="7"/>
  <c r="CP744" i="7"/>
  <c r="CO744" i="7"/>
  <c r="CN744" i="7"/>
  <c r="CM744" i="7"/>
  <c r="CL744" i="7"/>
  <c r="CK744" i="7"/>
  <c r="CJ744" i="7"/>
  <c r="CI744" i="7"/>
  <c r="CH744" i="7"/>
  <c r="CG744" i="7"/>
  <c r="CF744" i="7"/>
  <c r="CE744" i="7"/>
  <c r="CD744" i="7"/>
  <c r="CC744" i="7"/>
  <c r="CB744" i="7"/>
  <c r="CA744" i="7"/>
  <c r="BZ744" i="7"/>
  <c r="BY744" i="7"/>
  <c r="BX744" i="7"/>
  <c r="BW744" i="7"/>
  <c r="BV744" i="7"/>
  <c r="BU744" i="7"/>
  <c r="DV739" i="7"/>
  <c r="DU739" i="7"/>
  <c r="DT739" i="7"/>
  <c r="DS739" i="7"/>
  <c r="DR739" i="7"/>
  <c r="DQ739" i="7"/>
  <c r="DP739" i="7"/>
  <c r="DO739" i="7"/>
  <c r="DN739" i="7"/>
  <c r="DM739" i="7"/>
  <c r="DL739" i="7"/>
  <c r="DK739" i="7"/>
  <c r="DJ739" i="7"/>
  <c r="DI739" i="7"/>
  <c r="DH739" i="7"/>
  <c r="DG739" i="7"/>
  <c r="DF739" i="7"/>
  <c r="DE739" i="7"/>
  <c r="DD739" i="7"/>
  <c r="DC739" i="7"/>
  <c r="DB739" i="7"/>
  <c r="DA739" i="7"/>
  <c r="CZ739" i="7"/>
  <c r="CY739" i="7"/>
  <c r="CX739" i="7"/>
  <c r="CW739" i="7"/>
  <c r="CV739" i="7"/>
  <c r="CU739" i="7"/>
  <c r="CT739" i="7"/>
  <c r="CS739" i="7"/>
  <c r="CR739" i="7"/>
  <c r="CQ739" i="7"/>
  <c r="CP739" i="7"/>
  <c r="CO739" i="7"/>
  <c r="CN739" i="7"/>
  <c r="CM739" i="7"/>
  <c r="CL739" i="7"/>
  <c r="CK739" i="7"/>
  <c r="CJ739" i="7"/>
  <c r="CI739" i="7"/>
  <c r="CH739" i="7"/>
  <c r="CG739" i="7"/>
  <c r="CF739" i="7"/>
  <c r="CE739" i="7"/>
  <c r="CD739" i="7"/>
  <c r="CC739" i="7"/>
  <c r="CB739" i="7"/>
  <c r="CA739" i="7"/>
  <c r="BZ739" i="7"/>
  <c r="BY739" i="7"/>
  <c r="BX739" i="7"/>
  <c r="BW739" i="7"/>
  <c r="BV739" i="7"/>
  <c r="BU739" i="7"/>
  <c r="DV733" i="7"/>
  <c r="DU733" i="7"/>
  <c r="DT733" i="7"/>
  <c r="DS733" i="7"/>
  <c r="DR733" i="7"/>
  <c r="DQ733" i="7"/>
  <c r="DP733" i="7"/>
  <c r="DO733" i="7"/>
  <c r="DN733" i="7"/>
  <c r="DM733" i="7"/>
  <c r="DL733" i="7"/>
  <c r="DK733" i="7"/>
  <c r="DJ733" i="7"/>
  <c r="DI733" i="7"/>
  <c r="DH733" i="7"/>
  <c r="DG733" i="7"/>
  <c r="DF733" i="7"/>
  <c r="DE733" i="7"/>
  <c r="DD733" i="7"/>
  <c r="DC733" i="7"/>
  <c r="DB733" i="7"/>
  <c r="DA733" i="7"/>
  <c r="CZ733" i="7"/>
  <c r="CY733" i="7"/>
  <c r="CX733" i="7"/>
  <c r="CW733" i="7"/>
  <c r="CV733" i="7"/>
  <c r="CU733" i="7"/>
  <c r="CT733" i="7"/>
  <c r="CS733" i="7"/>
  <c r="CR733" i="7"/>
  <c r="CQ733" i="7"/>
  <c r="CP733" i="7"/>
  <c r="CO733" i="7"/>
  <c r="CN733" i="7"/>
  <c r="CM733" i="7"/>
  <c r="CL733" i="7"/>
  <c r="CK733" i="7"/>
  <c r="CJ733" i="7"/>
  <c r="CI733" i="7"/>
  <c r="CH733" i="7"/>
  <c r="CG733" i="7"/>
  <c r="CF733" i="7"/>
  <c r="CE733" i="7"/>
  <c r="CD733" i="7"/>
  <c r="CC733" i="7"/>
  <c r="CB733" i="7"/>
  <c r="CA733" i="7"/>
  <c r="BZ733" i="7"/>
  <c r="BY733" i="7"/>
  <c r="BX733" i="7"/>
  <c r="BW733" i="7"/>
  <c r="BV733" i="7"/>
  <c r="BU733" i="7"/>
  <c r="DV732" i="7"/>
  <c r="DU732" i="7"/>
  <c r="DT732" i="7"/>
  <c r="DS732" i="7"/>
  <c r="DR732" i="7"/>
  <c r="DQ732" i="7"/>
  <c r="DP732" i="7"/>
  <c r="DO732" i="7"/>
  <c r="DN732" i="7"/>
  <c r="DM732" i="7"/>
  <c r="DL732" i="7"/>
  <c r="DK732" i="7"/>
  <c r="DJ732" i="7"/>
  <c r="DI732" i="7"/>
  <c r="DH732" i="7"/>
  <c r="DG732" i="7"/>
  <c r="DF732" i="7"/>
  <c r="DE732" i="7"/>
  <c r="DD732" i="7"/>
  <c r="DC732" i="7"/>
  <c r="DB732" i="7"/>
  <c r="DA732" i="7"/>
  <c r="CZ732" i="7"/>
  <c r="CY732" i="7"/>
  <c r="CX732" i="7"/>
  <c r="CW732" i="7"/>
  <c r="CV732" i="7"/>
  <c r="CU732" i="7"/>
  <c r="CT732" i="7"/>
  <c r="CS732" i="7"/>
  <c r="CR732" i="7"/>
  <c r="CQ732" i="7"/>
  <c r="CP732" i="7"/>
  <c r="CO732" i="7"/>
  <c r="CN732" i="7"/>
  <c r="CM732" i="7"/>
  <c r="CL732" i="7"/>
  <c r="CK732" i="7"/>
  <c r="CJ732" i="7"/>
  <c r="CI732" i="7"/>
  <c r="CH732" i="7"/>
  <c r="CG732" i="7"/>
  <c r="CF732" i="7"/>
  <c r="CE732" i="7"/>
  <c r="CD732" i="7"/>
  <c r="CC732" i="7"/>
  <c r="CB732" i="7"/>
  <c r="CA732" i="7"/>
  <c r="BZ732" i="7"/>
  <c r="BY732" i="7"/>
  <c r="BX732" i="7"/>
  <c r="BW732" i="7"/>
  <c r="BV732" i="7"/>
  <c r="BU732" i="7"/>
  <c r="DV721" i="7"/>
  <c r="DU721" i="7"/>
  <c r="DT721" i="7"/>
  <c r="DS721" i="7"/>
  <c r="DR721" i="7"/>
  <c r="DQ721" i="7"/>
  <c r="DP721" i="7"/>
  <c r="DO721" i="7"/>
  <c r="DN721" i="7"/>
  <c r="DM721" i="7"/>
  <c r="DL721" i="7"/>
  <c r="DK721" i="7"/>
  <c r="DJ721" i="7"/>
  <c r="DI721" i="7"/>
  <c r="DH721" i="7"/>
  <c r="DG721" i="7"/>
  <c r="DF721" i="7"/>
  <c r="DE721" i="7"/>
  <c r="DD721" i="7"/>
  <c r="DC721" i="7"/>
  <c r="DB721" i="7"/>
  <c r="DA721" i="7"/>
  <c r="CZ721" i="7"/>
  <c r="CY721" i="7"/>
  <c r="CX721" i="7"/>
  <c r="CW721" i="7"/>
  <c r="CV721" i="7"/>
  <c r="CU721" i="7"/>
  <c r="CT721" i="7"/>
  <c r="CS721" i="7"/>
  <c r="CR721" i="7"/>
  <c r="CQ721" i="7"/>
  <c r="CP721" i="7"/>
  <c r="CO721" i="7"/>
  <c r="CN721" i="7"/>
  <c r="CM721" i="7"/>
  <c r="CL721" i="7"/>
  <c r="CK721" i="7"/>
  <c r="CJ721" i="7"/>
  <c r="CI721" i="7"/>
  <c r="CH721" i="7"/>
  <c r="CG721" i="7"/>
  <c r="CF721" i="7"/>
  <c r="CE721" i="7"/>
  <c r="CD721" i="7"/>
  <c r="CC721" i="7"/>
  <c r="CB721" i="7"/>
  <c r="CA721" i="7"/>
  <c r="BZ721" i="7"/>
  <c r="BY721" i="7"/>
  <c r="BX721" i="7"/>
  <c r="BW721" i="7"/>
  <c r="BV721" i="7"/>
  <c r="BU721" i="7"/>
  <c r="DV720" i="7"/>
  <c r="DU720" i="7"/>
  <c r="DT720" i="7"/>
  <c r="DS720" i="7"/>
  <c r="DR720" i="7"/>
  <c r="DQ720" i="7"/>
  <c r="DP720" i="7"/>
  <c r="DO720" i="7"/>
  <c r="DN720" i="7"/>
  <c r="DM720" i="7"/>
  <c r="DL720" i="7"/>
  <c r="DK720" i="7"/>
  <c r="DJ720" i="7"/>
  <c r="DI720" i="7"/>
  <c r="DH720" i="7"/>
  <c r="DG720" i="7"/>
  <c r="DF720" i="7"/>
  <c r="DE720" i="7"/>
  <c r="DD720" i="7"/>
  <c r="DC720" i="7"/>
  <c r="DB720" i="7"/>
  <c r="DA720" i="7"/>
  <c r="CZ720" i="7"/>
  <c r="CY720" i="7"/>
  <c r="CX720" i="7"/>
  <c r="CW720" i="7"/>
  <c r="CV720" i="7"/>
  <c r="CU720" i="7"/>
  <c r="CT720" i="7"/>
  <c r="CS720" i="7"/>
  <c r="CR720" i="7"/>
  <c r="CQ720" i="7"/>
  <c r="CP720" i="7"/>
  <c r="CO720" i="7"/>
  <c r="CN720" i="7"/>
  <c r="CM720" i="7"/>
  <c r="CL720" i="7"/>
  <c r="CK720" i="7"/>
  <c r="CJ720" i="7"/>
  <c r="CI720" i="7"/>
  <c r="CH720" i="7"/>
  <c r="CG720" i="7"/>
  <c r="CF720" i="7"/>
  <c r="CE720" i="7"/>
  <c r="CD720" i="7"/>
  <c r="CC720" i="7"/>
  <c r="CB720" i="7"/>
  <c r="CA720" i="7"/>
  <c r="BZ720" i="7"/>
  <c r="BY720" i="7"/>
  <c r="BX720" i="7"/>
  <c r="BW720" i="7"/>
  <c r="BV720" i="7"/>
  <c r="BU720" i="7"/>
  <c r="DV713" i="7"/>
  <c r="DU713" i="7"/>
  <c r="DT713" i="7"/>
  <c r="DS713" i="7"/>
  <c r="DR713" i="7"/>
  <c r="DQ713" i="7"/>
  <c r="DP713" i="7"/>
  <c r="DO713" i="7"/>
  <c r="DN713" i="7"/>
  <c r="DM713" i="7"/>
  <c r="DL713" i="7"/>
  <c r="DK713" i="7"/>
  <c r="DJ713" i="7"/>
  <c r="DI713" i="7"/>
  <c r="DH713" i="7"/>
  <c r="DG713" i="7"/>
  <c r="DF713" i="7"/>
  <c r="DE713" i="7"/>
  <c r="DD713" i="7"/>
  <c r="DC713" i="7"/>
  <c r="DB713" i="7"/>
  <c r="DA713" i="7"/>
  <c r="CZ713" i="7"/>
  <c r="CY713" i="7"/>
  <c r="CX713" i="7"/>
  <c r="CW713" i="7"/>
  <c r="CV713" i="7"/>
  <c r="CU713" i="7"/>
  <c r="CT713" i="7"/>
  <c r="CS713" i="7"/>
  <c r="CR713" i="7"/>
  <c r="CQ713" i="7"/>
  <c r="CP713" i="7"/>
  <c r="CO713" i="7"/>
  <c r="CN713" i="7"/>
  <c r="CM713" i="7"/>
  <c r="CL713" i="7"/>
  <c r="CK713" i="7"/>
  <c r="CJ713" i="7"/>
  <c r="CI713" i="7"/>
  <c r="CH713" i="7"/>
  <c r="CG713" i="7"/>
  <c r="CF713" i="7"/>
  <c r="CE713" i="7"/>
  <c r="CD713" i="7"/>
  <c r="CC713" i="7"/>
  <c r="CB713" i="7"/>
  <c r="CA713" i="7"/>
  <c r="BZ713" i="7"/>
  <c r="BY713" i="7"/>
  <c r="BX713" i="7"/>
  <c r="BW713" i="7"/>
  <c r="BV713" i="7"/>
  <c r="BU713" i="7"/>
  <c r="DV707" i="7"/>
  <c r="DU707" i="7"/>
  <c r="DT707" i="7"/>
  <c r="DS707" i="7"/>
  <c r="DR707" i="7"/>
  <c r="DQ707" i="7"/>
  <c r="DP707" i="7"/>
  <c r="DO707" i="7"/>
  <c r="DN707" i="7"/>
  <c r="DM707" i="7"/>
  <c r="DL707" i="7"/>
  <c r="DK707" i="7"/>
  <c r="DJ707" i="7"/>
  <c r="DI707" i="7"/>
  <c r="DH707" i="7"/>
  <c r="DG707" i="7"/>
  <c r="DF707" i="7"/>
  <c r="DE707" i="7"/>
  <c r="DD707" i="7"/>
  <c r="DC707" i="7"/>
  <c r="DB707" i="7"/>
  <c r="DA707" i="7"/>
  <c r="CZ707" i="7"/>
  <c r="CY707" i="7"/>
  <c r="CX707" i="7"/>
  <c r="CW707" i="7"/>
  <c r="CV707" i="7"/>
  <c r="CU707" i="7"/>
  <c r="CT707" i="7"/>
  <c r="CS707" i="7"/>
  <c r="CR707" i="7"/>
  <c r="CQ707" i="7"/>
  <c r="CP707" i="7"/>
  <c r="CO707" i="7"/>
  <c r="CN707" i="7"/>
  <c r="CM707" i="7"/>
  <c r="CL707" i="7"/>
  <c r="CK707" i="7"/>
  <c r="CJ707" i="7"/>
  <c r="CI707" i="7"/>
  <c r="CH707" i="7"/>
  <c r="CG707" i="7"/>
  <c r="CF707" i="7"/>
  <c r="CE707" i="7"/>
  <c r="CD707" i="7"/>
  <c r="CC707" i="7"/>
  <c r="CB707" i="7"/>
  <c r="CA707" i="7"/>
  <c r="BZ707" i="7"/>
  <c r="BY707" i="7"/>
  <c r="BX707" i="7"/>
  <c r="BW707" i="7"/>
  <c r="BV707" i="7"/>
  <c r="BU707" i="7"/>
  <c r="DV699" i="7"/>
  <c r="DU699" i="7"/>
  <c r="DT699" i="7"/>
  <c r="DS699" i="7"/>
  <c r="DR699" i="7"/>
  <c r="DQ699" i="7"/>
  <c r="DP699" i="7"/>
  <c r="DO699" i="7"/>
  <c r="DN699" i="7"/>
  <c r="DM699" i="7"/>
  <c r="DL699" i="7"/>
  <c r="DK699" i="7"/>
  <c r="DJ699" i="7"/>
  <c r="DI699" i="7"/>
  <c r="DH699" i="7"/>
  <c r="DG699" i="7"/>
  <c r="DF699" i="7"/>
  <c r="DE699" i="7"/>
  <c r="DD699" i="7"/>
  <c r="DC699" i="7"/>
  <c r="DB699" i="7"/>
  <c r="DA699" i="7"/>
  <c r="CZ699" i="7"/>
  <c r="CY699" i="7"/>
  <c r="CX699" i="7"/>
  <c r="CW699" i="7"/>
  <c r="CV699" i="7"/>
  <c r="CU699" i="7"/>
  <c r="CT699" i="7"/>
  <c r="CS699" i="7"/>
  <c r="CR699" i="7"/>
  <c r="CQ699" i="7"/>
  <c r="CP699" i="7"/>
  <c r="CO699" i="7"/>
  <c r="CN699" i="7"/>
  <c r="CM699" i="7"/>
  <c r="CL699" i="7"/>
  <c r="CK699" i="7"/>
  <c r="CJ699" i="7"/>
  <c r="CI699" i="7"/>
  <c r="CH699" i="7"/>
  <c r="CG699" i="7"/>
  <c r="CF699" i="7"/>
  <c r="CE699" i="7"/>
  <c r="CD699" i="7"/>
  <c r="CC699" i="7"/>
  <c r="CB699" i="7"/>
  <c r="CA699" i="7"/>
  <c r="BZ699" i="7"/>
  <c r="BY699" i="7"/>
  <c r="BX699" i="7"/>
  <c r="BW699" i="7"/>
  <c r="BV699" i="7"/>
  <c r="BU699" i="7"/>
  <c r="DV694" i="7"/>
  <c r="DU694" i="7"/>
  <c r="DT694" i="7"/>
  <c r="DS694" i="7"/>
  <c r="DR694" i="7"/>
  <c r="DQ694" i="7"/>
  <c r="DP694" i="7"/>
  <c r="DO694" i="7"/>
  <c r="DN694" i="7"/>
  <c r="DM694" i="7"/>
  <c r="DL694" i="7"/>
  <c r="DK694" i="7"/>
  <c r="DJ694" i="7"/>
  <c r="DI694" i="7"/>
  <c r="DH694" i="7"/>
  <c r="DG694" i="7"/>
  <c r="DF694" i="7"/>
  <c r="DE694" i="7"/>
  <c r="DD694" i="7"/>
  <c r="DC694" i="7"/>
  <c r="DB694" i="7"/>
  <c r="DA694" i="7"/>
  <c r="CZ694" i="7"/>
  <c r="CY694" i="7"/>
  <c r="CX694" i="7"/>
  <c r="CW694" i="7"/>
  <c r="CV694" i="7"/>
  <c r="CU694" i="7"/>
  <c r="CT694" i="7"/>
  <c r="CS694" i="7"/>
  <c r="CR694" i="7"/>
  <c r="CQ694" i="7"/>
  <c r="CP694" i="7"/>
  <c r="CO694" i="7"/>
  <c r="CN694" i="7"/>
  <c r="CM694" i="7"/>
  <c r="CL694" i="7"/>
  <c r="CK694" i="7"/>
  <c r="CJ694" i="7"/>
  <c r="CI694" i="7"/>
  <c r="CH694" i="7"/>
  <c r="CG694" i="7"/>
  <c r="CF694" i="7"/>
  <c r="CE694" i="7"/>
  <c r="CD694" i="7"/>
  <c r="CC694" i="7"/>
  <c r="CB694" i="7"/>
  <c r="CA694" i="7"/>
  <c r="BZ694" i="7"/>
  <c r="BY694" i="7"/>
  <c r="BX694" i="7"/>
  <c r="BW694" i="7"/>
  <c r="BV694" i="7"/>
  <c r="BU694" i="7"/>
  <c r="DV688" i="7"/>
  <c r="DU688" i="7"/>
  <c r="DT688" i="7"/>
  <c r="DS688" i="7"/>
  <c r="DR688" i="7"/>
  <c r="DQ688" i="7"/>
  <c r="DP688" i="7"/>
  <c r="DO688" i="7"/>
  <c r="DN688" i="7"/>
  <c r="DM688" i="7"/>
  <c r="DL688" i="7"/>
  <c r="DK688" i="7"/>
  <c r="DJ688" i="7"/>
  <c r="DI688" i="7"/>
  <c r="DH688" i="7"/>
  <c r="DG688" i="7"/>
  <c r="DF688" i="7"/>
  <c r="DE688" i="7"/>
  <c r="DD688" i="7"/>
  <c r="DC688" i="7"/>
  <c r="DB688" i="7"/>
  <c r="DA688" i="7"/>
  <c r="CZ688" i="7"/>
  <c r="CY688" i="7"/>
  <c r="CX688" i="7"/>
  <c r="CW688" i="7"/>
  <c r="CV688" i="7"/>
  <c r="CU688" i="7"/>
  <c r="CT688" i="7"/>
  <c r="CS688" i="7"/>
  <c r="CR688" i="7"/>
  <c r="CQ688" i="7"/>
  <c r="CP688" i="7"/>
  <c r="CO688" i="7"/>
  <c r="CN688" i="7"/>
  <c r="CM688" i="7"/>
  <c r="CL688" i="7"/>
  <c r="CK688" i="7"/>
  <c r="CJ688" i="7"/>
  <c r="CI688" i="7"/>
  <c r="CH688" i="7"/>
  <c r="CG688" i="7"/>
  <c r="CF688" i="7"/>
  <c r="CE688" i="7"/>
  <c r="CD688" i="7"/>
  <c r="CC688" i="7"/>
  <c r="CB688" i="7"/>
  <c r="CA688" i="7"/>
  <c r="BZ688" i="7"/>
  <c r="BY688" i="7"/>
  <c r="BX688" i="7"/>
  <c r="BW688" i="7"/>
  <c r="BV688" i="7"/>
  <c r="BU688" i="7"/>
  <c r="DV682" i="7"/>
  <c r="DU682" i="7"/>
  <c r="DT682" i="7"/>
  <c r="DS682" i="7"/>
  <c r="DR682" i="7"/>
  <c r="DQ682" i="7"/>
  <c r="DP682" i="7"/>
  <c r="DO682" i="7"/>
  <c r="DN682" i="7"/>
  <c r="DM682" i="7"/>
  <c r="DL682" i="7"/>
  <c r="DK682" i="7"/>
  <c r="DJ682" i="7"/>
  <c r="DI682" i="7"/>
  <c r="DH682" i="7"/>
  <c r="DG682" i="7"/>
  <c r="DF682" i="7"/>
  <c r="DE682" i="7"/>
  <c r="DD682" i="7"/>
  <c r="DC682" i="7"/>
  <c r="DB682" i="7"/>
  <c r="DA682" i="7"/>
  <c r="CZ682" i="7"/>
  <c r="CY682" i="7"/>
  <c r="CX682" i="7"/>
  <c r="CW682" i="7"/>
  <c r="CV682" i="7"/>
  <c r="CU682" i="7"/>
  <c r="CT682" i="7"/>
  <c r="CS682" i="7"/>
  <c r="CR682" i="7"/>
  <c r="CQ682" i="7"/>
  <c r="CP682" i="7"/>
  <c r="CO682" i="7"/>
  <c r="CN682" i="7"/>
  <c r="CM682" i="7"/>
  <c r="CL682" i="7"/>
  <c r="CK682" i="7"/>
  <c r="CJ682" i="7"/>
  <c r="CI682" i="7"/>
  <c r="CH682" i="7"/>
  <c r="CG682" i="7"/>
  <c r="CF682" i="7"/>
  <c r="CE682" i="7"/>
  <c r="CD682" i="7"/>
  <c r="CC682" i="7"/>
  <c r="CB682" i="7"/>
  <c r="CA682" i="7"/>
  <c r="BZ682" i="7"/>
  <c r="BY682" i="7"/>
  <c r="BX682" i="7"/>
  <c r="BW682" i="7"/>
  <c r="BV682" i="7"/>
  <c r="BU682" i="7"/>
  <c r="DV679" i="7"/>
  <c r="DU679" i="7"/>
  <c r="DT679" i="7"/>
  <c r="DS679" i="7"/>
  <c r="DR679" i="7"/>
  <c r="DQ679" i="7"/>
  <c r="DP679" i="7"/>
  <c r="DO679" i="7"/>
  <c r="DN679" i="7"/>
  <c r="DM679" i="7"/>
  <c r="DL679" i="7"/>
  <c r="DK679" i="7"/>
  <c r="DJ679" i="7"/>
  <c r="DI679" i="7"/>
  <c r="DH679" i="7"/>
  <c r="DG679" i="7"/>
  <c r="DF679" i="7"/>
  <c r="DE679" i="7"/>
  <c r="DD679" i="7"/>
  <c r="DC679" i="7"/>
  <c r="DB679" i="7"/>
  <c r="DA679" i="7"/>
  <c r="CZ679" i="7"/>
  <c r="CY679" i="7"/>
  <c r="CX679" i="7"/>
  <c r="CW679" i="7"/>
  <c r="CV679" i="7"/>
  <c r="CU679" i="7"/>
  <c r="CT679" i="7"/>
  <c r="CS679" i="7"/>
  <c r="CR679" i="7"/>
  <c r="CQ679" i="7"/>
  <c r="CP679" i="7"/>
  <c r="CO679" i="7"/>
  <c r="CN679" i="7"/>
  <c r="CM679" i="7"/>
  <c r="CL679" i="7"/>
  <c r="CK679" i="7"/>
  <c r="CJ679" i="7"/>
  <c r="CI679" i="7"/>
  <c r="CH679" i="7"/>
  <c r="CG679" i="7"/>
  <c r="CF679" i="7"/>
  <c r="CE679" i="7"/>
  <c r="CD679" i="7"/>
  <c r="CC679" i="7"/>
  <c r="CB679" i="7"/>
  <c r="CA679" i="7"/>
  <c r="BZ679" i="7"/>
  <c r="BY679" i="7"/>
  <c r="BX679" i="7"/>
  <c r="BW679" i="7"/>
  <c r="BV679" i="7"/>
  <c r="BU679" i="7"/>
  <c r="DV673" i="7"/>
  <c r="DU673" i="7"/>
  <c r="DT673" i="7"/>
  <c r="DS673" i="7"/>
  <c r="DR673" i="7"/>
  <c r="DQ673" i="7"/>
  <c r="DP673" i="7"/>
  <c r="DO673" i="7"/>
  <c r="DN673" i="7"/>
  <c r="DM673" i="7"/>
  <c r="DL673" i="7"/>
  <c r="DK673" i="7"/>
  <c r="DJ673" i="7"/>
  <c r="DI673" i="7"/>
  <c r="DH673" i="7"/>
  <c r="DG673" i="7"/>
  <c r="DF673" i="7"/>
  <c r="DE673" i="7"/>
  <c r="DD673" i="7"/>
  <c r="DC673" i="7"/>
  <c r="DB673" i="7"/>
  <c r="DA673" i="7"/>
  <c r="CZ673" i="7"/>
  <c r="CY673" i="7"/>
  <c r="CX673" i="7"/>
  <c r="CW673" i="7"/>
  <c r="CV673" i="7"/>
  <c r="CU673" i="7"/>
  <c r="CT673" i="7"/>
  <c r="CS673" i="7"/>
  <c r="CR673" i="7"/>
  <c r="CQ673" i="7"/>
  <c r="CP673" i="7"/>
  <c r="CO673" i="7"/>
  <c r="CN673" i="7"/>
  <c r="CM673" i="7"/>
  <c r="CL673" i="7"/>
  <c r="CK673" i="7"/>
  <c r="CJ673" i="7"/>
  <c r="CI673" i="7"/>
  <c r="CH673" i="7"/>
  <c r="CG673" i="7"/>
  <c r="CF673" i="7"/>
  <c r="CE673" i="7"/>
  <c r="CD673" i="7"/>
  <c r="CC673" i="7"/>
  <c r="CB673" i="7"/>
  <c r="CA673" i="7"/>
  <c r="BZ673" i="7"/>
  <c r="BY673" i="7"/>
  <c r="BX673" i="7"/>
  <c r="BW673" i="7"/>
  <c r="BV673" i="7"/>
  <c r="BU673" i="7"/>
  <c r="DV667" i="7"/>
  <c r="DU667" i="7"/>
  <c r="DT667" i="7"/>
  <c r="DS667" i="7"/>
  <c r="DR667" i="7"/>
  <c r="DQ667" i="7"/>
  <c r="DP667" i="7"/>
  <c r="DO667" i="7"/>
  <c r="DN667" i="7"/>
  <c r="DM667" i="7"/>
  <c r="DL667" i="7"/>
  <c r="DK667" i="7"/>
  <c r="DJ667" i="7"/>
  <c r="DI667" i="7"/>
  <c r="DH667" i="7"/>
  <c r="DG667" i="7"/>
  <c r="DF667" i="7"/>
  <c r="DE667" i="7"/>
  <c r="DD667" i="7"/>
  <c r="DC667" i="7"/>
  <c r="DB667" i="7"/>
  <c r="DA667" i="7"/>
  <c r="CZ667" i="7"/>
  <c r="CY667" i="7"/>
  <c r="CX667" i="7"/>
  <c r="CW667" i="7"/>
  <c r="CV667" i="7"/>
  <c r="CU667" i="7"/>
  <c r="CT667" i="7"/>
  <c r="CS667" i="7"/>
  <c r="CR667" i="7"/>
  <c r="CQ667" i="7"/>
  <c r="CP667" i="7"/>
  <c r="CO667" i="7"/>
  <c r="CN667" i="7"/>
  <c r="CM667" i="7"/>
  <c r="CL667" i="7"/>
  <c r="CK667" i="7"/>
  <c r="CJ667" i="7"/>
  <c r="CI667" i="7"/>
  <c r="CH667" i="7"/>
  <c r="CG667" i="7"/>
  <c r="CF667" i="7"/>
  <c r="CE667" i="7"/>
  <c r="CD667" i="7"/>
  <c r="CC667" i="7"/>
  <c r="CB667" i="7"/>
  <c r="CA667" i="7"/>
  <c r="BZ667" i="7"/>
  <c r="BY667" i="7"/>
  <c r="BX667" i="7"/>
  <c r="BW667" i="7"/>
  <c r="BV667" i="7"/>
  <c r="BU667" i="7"/>
  <c r="DV661" i="7"/>
  <c r="DU661" i="7"/>
  <c r="DT661" i="7"/>
  <c r="DS661" i="7"/>
  <c r="DR661" i="7"/>
  <c r="DQ661" i="7"/>
  <c r="DP661" i="7"/>
  <c r="DO661" i="7"/>
  <c r="DN661" i="7"/>
  <c r="DM661" i="7"/>
  <c r="DL661" i="7"/>
  <c r="DK661" i="7"/>
  <c r="DJ661" i="7"/>
  <c r="DI661" i="7"/>
  <c r="DH661" i="7"/>
  <c r="DG661" i="7"/>
  <c r="DF661" i="7"/>
  <c r="DE661" i="7"/>
  <c r="DD661" i="7"/>
  <c r="DC661" i="7"/>
  <c r="DB661" i="7"/>
  <c r="DA661" i="7"/>
  <c r="CZ661" i="7"/>
  <c r="CY661" i="7"/>
  <c r="CX661" i="7"/>
  <c r="CW661" i="7"/>
  <c r="CV661" i="7"/>
  <c r="CU661" i="7"/>
  <c r="CT661" i="7"/>
  <c r="CS661" i="7"/>
  <c r="CR661" i="7"/>
  <c r="CQ661" i="7"/>
  <c r="CP661" i="7"/>
  <c r="CO661" i="7"/>
  <c r="CN661" i="7"/>
  <c r="CM661" i="7"/>
  <c r="CL661" i="7"/>
  <c r="CK661" i="7"/>
  <c r="CJ661" i="7"/>
  <c r="CI661" i="7"/>
  <c r="CH661" i="7"/>
  <c r="CG661" i="7"/>
  <c r="CF661" i="7"/>
  <c r="CE661" i="7"/>
  <c r="CD661" i="7"/>
  <c r="CC661" i="7"/>
  <c r="CB661" i="7"/>
  <c r="CA661" i="7"/>
  <c r="BZ661" i="7"/>
  <c r="BY661" i="7"/>
  <c r="BX661" i="7"/>
  <c r="BW661" i="7"/>
  <c r="BV661" i="7"/>
  <c r="BU661" i="7"/>
  <c r="DV657" i="7"/>
  <c r="DU657" i="7"/>
  <c r="DT657" i="7"/>
  <c r="DS657" i="7"/>
  <c r="DR657" i="7"/>
  <c r="DQ657" i="7"/>
  <c r="DP657" i="7"/>
  <c r="DO657" i="7"/>
  <c r="DN657" i="7"/>
  <c r="DM657" i="7"/>
  <c r="DL657" i="7"/>
  <c r="DK657" i="7"/>
  <c r="DJ657" i="7"/>
  <c r="DI657" i="7"/>
  <c r="DH657" i="7"/>
  <c r="DG657" i="7"/>
  <c r="DF657" i="7"/>
  <c r="DE657" i="7"/>
  <c r="DD657" i="7"/>
  <c r="DC657" i="7"/>
  <c r="DB657" i="7"/>
  <c r="DA657" i="7"/>
  <c r="CZ657" i="7"/>
  <c r="CY657" i="7"/>
  <c r="CX657" i="7"/>
  <c r="CW657" i="7"/>
  <c r="CV657" i="7"/>
  <c r="CU657" i="7"/>
  <c r="CT657" i="7"/>
  <c r="CS657" i="7"/>
  <c r="CR657" i="7"/>
  <c r="CQ657" i="7"/>
  <c r="CP657" i="7"/>
  <c r="CO657" i="7"/>
  <c r="CN657" i="7"/>
  <c r="CM657" i="7"/>
  <c r="CL657" i="7"/>
  <c r="CK657" i="7"/>
  <c r="CJ657" i="7"/>
  <c r="CI657" i="7"/>
  <c r="CH657" i="7"/>
  <c r="CG657" i="7"/>
  <c r="CF657" i="7"/>
  <c r="CE657" i="7"/>
  <c r="CD657" i="7"/>
  <c r="CC657" i="7"/>
  <c r="CB657" i="7"/>
  <c r="CA657" i="7"/>
  <c r="BZ657" i="7"/>
  <c r="BY657" i="7"/>
  <c r="BX657" i="7"/>
  <c r="BW657" i="7"/>
  <c r="BV657" i="7"/>
  <c r="BU657" i="7"/>
  <c r="DV651" i="7"/>
  <c r="DU651" i="7"/>
  <c r="DT651" i="7"/>
  <c r="DS651" i="7"/>
  <c r="DR651" i="7"/>
  <c r="DQ651" i="7"/>
  <c r="DP651" i="7"/>
  <c r="DO651" i="7"/>
  <c r="DN651" i="7"/>
  <c r="DM651" i="7"/>
  <c r="DL651" i="7"/>
  <c r="DK651" i="7"/>
  <c r="DJ651" i="7"/>
  <c r="DI651" i="7"/>
  <c r="DH651" i="7"/>
  <c r="DG651" i="7"/>
  <c r="DF651" i="7"/>
  <c r="DE651" i="7"/>
  <c r="DD651" i="7"/>
  <c r="DC651" i="7"/>
  <c r="DB651" i="7"/>
  <c r="DA651" i="7"/>
  <c r="CZ651" i="7"/>
  <c r="CY651" i="7"/>
  <c r="CX651" i="7"/>
  <c r="CW651" i="7"/>
  <c r="CV651" i="7"/>
  <c r="CU651" i="7"/>
  <c r="CT651" i="7"/>
  <c r="CS651" i="7"/>
  <c r="CR651" i="7"/>
  <c r="CQ651" i="7"/>
  <c r="CP651" i="7"/>
  <c r="CO651" i="7"/>
  <c r="CN651" i="7"/>
  <c r="CM651" i="7"/>
  <c r="CL651" i="7"/>
  <c r="CK651" i="7"/>
  <c r="CJ651" i="7"/>
  <c r="CI651" i="7"/>
  <c r="CH651" i="7"/>
  <c r="CG651" i="7"/>
  <c r="CF651" i="7"/>
  <c r="CE651" i="7"/>
  <c r="CD651" i="7"/>
  <c r="CC651" i="7"/>
  <c r="CB651" i="7"/>
  <c r="CA651" i="7"/>
  <c r="BZ651" i="7"/>
  <c r="BY651" i="7"/>
  <c r="BX651" i="7"/>
  <c r="BW651" i="7"/>
  <c r="BV651" i="7"/>
  <c r="BU651" i="7"/>
  <c r="DV649" i="7"/>
  <c r="DU649" i="7"/>
  <c r="DT649" i="7"/>
  <c r="DS649" i="7"/>
  <c r="DR649" i="7"/>
  <c r="DQ649" i="7"/>
  <c r="DP649" i="7"/>
  <c r="DO649" i="7"/>
  <c r="DN649" i="7"/>
  <c r="DM649" i="7"/>
  <c r="DL649" i="7"/>
  <c r="DK649" i="7"/>
  <c r="DJ649" i="7"/>
  <c r="DI649" i="7"/>
  <c r="DH649" i="7"/>
  <c r="DG649" i="7"/>
  <c r="DF649" i="7"/>
  <c r="DE649" i="7"/>
  <c r="DD649" i="7"/>
  <c r="DC649" i="7"/>
  <c r="DB649" i="7"/>
  <c r="DA649" i="7"/>
  <c r="CZ649" i="7"/>
  <c r="CY649" i="7"/>
  <c r="CX649" i="7"/>
  <c r="CW649" i="7"/>
  <c r="CV649" i="7"/>
  <c r="CU649" i="7"/>
  <c r="CT649" i="7"/>
  <c r="CS649" i="7"/>
  <c r="CR649" i="7"/>
  <c r="CQ649" i="7"/>
  <c r="CP649" i="7"/>
  <c r="CO649" i="7"/>
  <c r="CN649" i="7"/>
  <c r="CM649" i="7"/>
  <c r="CL649" i="7"/>
  <c r="CK649" i="7"/>
  <c r="CJ649" i="7"/>
  <c r="CI649" i="7"/>
  <c r="CH649" i="7"/>
  <c r="CG649" i="7"/>
  <c r="CF649" i="7"/>
  <c r="CE649" i="7"/>
  <c r="CD649" i="7"/>
  <c r="CC649" i="7"/>
  <c r="CB649" i="7"/>
  <c r="CA649" i="7"/>
  <c r="BZ649" i="7"/>
  <c r="BY649" i="7"/>
  <c r="BX649" i="7"/>
  <c r="BW649" i="7"/>
  <c r="BV649" i="7"/>
  <c r="BU649" i="7"/>
  <c r="DV642" i="7"/>
  <c r="DU642" i="7"/>
  <c r="DT642" i="7"/>
  <c r="DS642" i="7"/>
  <c r="DR642" i="7"/>
  <c r="DQ642" i="7"/>
  <c r="DP642" i="7"/>
  <c r="DO642" i="7"/>
  <c r="DN642" i="7"/>
  <c r="DM642" i="7"/>
  <c r="DL642" i="7"/>
  <c r="DK642" i="7"/>
  <c r="DJ642" i="7"/>
  <c r="DI642" i="7"/>
  <c r="DH642" i="7"/>
  <c r="DG642" i="7"/>
  <c r="DF642" i="7"/>
  <c r="DE642" i="7"/>
  <c r="DD642" i="7"/>
  <c r="DC642" i="7"/>
  <c r="DB642" i="7"/>
  <c r="DA642" i="7"/>
  <c r="CZ642" i="7"/>
  <c r="CY642" i="7"/>
  <c r="CX642" i="7"/>
  <c r="CW642" i="7"/>
  <c r="CV642" i="7"/>
  <c r="CU642" i="7"/>
  <c r="CT642" i="7"/>
  <c r="CS642" i="7"/>
  <c r="CR642" i="7"/>
  <c r="CQ642" i="7"/>
  <c r="CP642" i="7"/>
  <c r="CO642" i="7"/>
  <c r="CN642" i="7"/>
  <c r="CM642" i="7"/>
  <c r="CL642" i="7"/>
  <c r="CK642" i="7"/>
  <c r="CJ642" i="7"/>
  <c r="CI642" i="7"/>
  <c r="CH642" i="7"/>
  <c r="CG642" i="7"/>
  <c r="CF642" i="7"/>
  <c r="CE642" i="7"/>
  <c r="CD642" i="7"/>
  <c r="CC642" i="7"/>
  <c r="CB642" i="7"/>
  <c r="CA642" i="7"/>
  <c r="BZ642" i="7"/>
  <c r="BY642" i="7"/>
  <c r="BX642" i="7"/>
  <c r="BW642" i="7"/>
  <c r="BV642" i="7"/>
  <c r="BU642" i="7"/>
  <c r="DV636" i="7"/>
  <c r="DU636" i="7"/>
  <c r="DT636" i="7"/>
  <c r="DS636" i="7"/>
  <c r="DR636" i="7"/>
  <c r="DQ636" i="7"/>
  <c r="DP636" i="7"/>
  <c r="DO636" i="7"/>
  <c r="DN636" i="7"/>
  <c r="DM636" i="7"/>
  <c r="DL636" i="7"/>
  <c r="DK636" i="7"/>
  <c r="DJ636" i="7"/>
  <c r="DI636" i="7"/>
  <c r="DH636" i="7"/>
  <c r="DG636" i="7"/>
  <c r="DF636" i="7"/>
  <c r="DE636" i="7"/>
  <c r="DD636" i="7"/>
  <c r="DC636" i="7"/>
  <c r="DB636" i="7"/>
  <c r="DA636" i="7"/>
  <c r="CZ636" i="7"/>
  <c r="CY636" i="7"/>
  <c r="CX636" i="7"/>
  <c r="CW636" i="7"/>
  <c r="CV636" i="7"/>
  <c r="CU636" i="7"/>
  <c r="CT636" i="7"/>
  <c r="CS636" i="7"/>
  <c r="CR636" i="7"/>
  <c r="CQ636" i="7"/>
  <c r="CP636" i="7"/>
  <c r="CO636" i="7"/>
  <c r="CN636" i="7"/>
  <c r="CM636" i="7"/>
  <c r="CL636" i="7"/>
  <c r="CK636" i="7"/>
  <c r="CJ636" i="7"/>
  <c r="CI636" i="7"/>
  <c r="CH636" i="7"/>
  <c r="CG636" i="7"/>
  <c r="CF636" i="7"/>
  <c r="CE636" i="7"/>
  <c r="CD636" i="7"/>
  <c r="CC636" i="7"/>
  <c r="CB636" i="7"/>
  <c r="CA636" i="7"/>
  <c r="BZ636" i="7"/>
  <c r="BY636" i="7"/>
  <c r="BX636" i="7"/>
  <c r="BW636" i="7"/>
  <c r="BV636" i="7"/>
  <c r="BU636" i="7"/>
  <c r="DV632" i="7"/>
  <c r="DU632" i="7"/>
  <c r="DT632" i="7"/>
  <c r="DS632" i="7"/>
  <c r="DR632" i="7"/>
  <c r="DQ632" i="7"/>
  <c r="DP632" i="7"/>
  <c r="DO632" i="7"/>
  <c r="DN632" i="7"/>
  <c r="DM632" i="7"/>
  <c r="DL632" i="7"/>
  <c r="DK632" i="7"/>
  <c r="DJ632" i="7"/>
  <c r="DI632" i="7"/>
  <c r="DH632" i="7"/>
  <c r="DG632" i="7"/>
  <c r="DF632" i="7"/>
  <c r="DE632" i="7"/>
  <c r="DD632" i="7"/>
  <c r="DC632" i="7"/>
  <c r="DB632" i="7"/>
  <c r="DA632" i="7"/>
  <c r="CZ632" i="7"/>
  <c r="CY632" i="7"/>
  <c r="CX632" i="7"/>
  <c r="CW632" i="7"/>
  <c r="CV632" i="7"/>
  <c r="CU632" i="7"/>
  <c r="CT632" i="7"/>
  <c r="CS632" i="7"/>
  <c r="CR632" i="7"/>
  <c r="CQ632" i="7"/>
  <c r="CP632" i="7"/>
  <c r="CO632" i="7"/>
  <c r="CN632" i="7"/>
  <c r="CM632" i="7"/>
  <c r="CL632" i="7"/>
  <c r="CK632" i="7"/>
  <c r="CJ632" i="7"/>
  <c r="CI632" i="7"/>
  <c r="CH632" i="7"/>
  <c r="CG632" i="7"/>
  <c r="CF632" i="7"/>
  <c r="CE632" i="7"/>
  <c r="CD632" i="7"/>
  <c r="CC632" i="7"/>
  <c r="CB632" i="7"/>
  <c r="CA632" i="7"/>
  <c r="BZ632" i="7"/>
  <c r="BY632" i="7"/>
  <c r="BX632" i="7"/>
  <c r="BW632" i="7"/>
  <c r="BV632" i="7"/>
  <c r="BU632" i="7"/>
  <c r="DV626" i="7"/>
  <c r="DU626" i="7"/>
  <c r="DT626" i="7"/>
  <c r="DS626" i="7"/>
  <c r="DR626" i="7"/>
  <c r="DQ626" i="7"/>
  <c r="DP626" i="7"/>
  <c r="DO626" i="7"/>
  <c r="DN626" i="7"/>
  <c r="DM626" i="7"/>
  <c r="DL626" i="7"/>
  <c r="DK626" i="7"/>
  <c r="DJ626" i="7"/>
  <c r="DI626" i="7"/>
  <c r="DH626" i="7"/>
  <c r="DG626" i="7"/>
  <c r="DF626" i="7"/>
  <c r="DE626" i="7"/>
  <c r="DD626" i="7"/>
  <c r="DC626" i="7"/>
  <c r="DB626" i="7"/>
  <c r="DA626" i="7"/>
  <c r="CZ626" i="7"/>
  <c r="CY626" i="7"/>
  <c r="CX626" i="7"/>
  <c r="CW626" i="7"/>
  <c r="CV626" i="7"/>
  <c r="CU626" i="7"/>
  <c r="CT626" i="7"/>
  <c r="CS626" i="7"/>
  <c r="CR626" i="7"/>
  <c r="CQ626" i="7"/>
  <c r="CP626" i="7"/>
  <c r="CO626" i="7"/>
  <c r="CN626" i="7"/>
  <c r="CM626" i="7"/>
  <c r="CL626" i="7"/>
  <c r="CK626" i="7"/>
  <c r="CJ626" i="7"/>
  <c r="CI626" i="7"/>
  <c r="CH626" i="7"/>
  <c r="CG626" i="7"/>
  <c r="CF626" i="7"/>
  <c r="CE626" i="7"/>
  <c r="CD626" i="7"/>
  <c r="CC626" i="7"/>
  <c r="CB626" i="7"/>
  <c r="CA626" i="7"/>
  <c r="BZ626" i="7"/>
  <c r="BY626" i="7"/>
  <c r="BX626" i="7"/>
  <c r="BW626" i="7"/>
  <c r="BV626" i="7"/>
  <c r="BU626" i="7"/>
  <c r="DV620" i="7"/>
  <c r="DU620" i="7"/>
  <c r="DT620" i="7"/>
  <c r="DS620" i="7"/>
  <c r="DR620" i="7"/>
  <c r="DQ620" i="7"/>
  <c r="DP620" i="7"/>
  <c r="DO620" i="7"/>
  <c r="DN620" i="7"/>
  <c r="DM620" i="7"/>
  <c r="DL620" i="7"/>
  <c r="DK620" i="7"/>
  <c r="DJ620" i="7"/>
  <c r="DI620" i="7"/>
  <c r="DH620" i="7"/>
  <c r="DG620" i="7"/>
  <c r="DF620" i="7"/>
  <c r="DE620" i="7"/>
  <c r="DD620" i="7"/>
  <c r="DC620" i="7"/>
  <c r="DB620" i="7"/>
  <c r="DA620" i="7"/>
  <c r="CZ620" i="7"/>
  <c r="CY620" i="7"/>
  <c r="CX620" i="7"/>
  <c r="CW620" i="7"/>
  <c r="CV620" i="7"/>
  <c r="CU620" i="7"/>
  <c r="CT620" i="7"/>
  <c r="CS620" i="7"/>
  <c r="CR620" i="7"/>
  <c r="CQ620" i="7"/>
  <c r="CP620" i="7"/>
  <c r="CO620" i="7"/>
  <c r="CN620" i="7"/>
  <c r="CM620" i="7"/>
  <c r="CL620" i="7"/>
  <c r="CK620" i="7"/>
  <c r="CJ620" i="7"/>
  <c r="CI620" i="7"/>
  <c r="CH620" i="7"/>
  <c r="CG620" i="7"/>
  <c r="CF620" i="7"/>
  <c r="CE620" i="7"/>
  <c r="CD620" i="7"/>
  <c r="CC620" i="7"/>
  <c r="CB620" i="7"/>
  <c r="CA620" i="7"/>
  <c r="BZ620" i="7"/>
  <c r="BY620" i="7"/>
  <c r="BX620" i="7"/>
  <c r="BW620" i="7"/>
  <c r="BV620" i="7"/>
  <c r="BU620" i="7"/>
  <c r="DV614" i="7"/>
  <c r="DU614" i="7"/>
  <c r="DT614" i="7"/>
  <c r="DS614" i="7"/>
  <c r="DR614" i="7"/>
  <c r="DQ614" i="7"/>
  <c r="DP614" i="7"/>
  <c r="DO614" i="7"/>
  <c r="DN614" i="7"/>
  <c r="DM614" i="7"/>
  <c r="DL614" i="7"/>
  <c r="DK614" i="7"/>
  <c r="DJ614" i="7"/>
  <c r="DI614" i="7"/>
  <c r="DH614" i="7"/>
  <c r="DG614" i="7"/>
  <c r="DF614" i="7"/>
  <c r="DE614" i="7"/>
  <c r="DD614" i="7"/>
  <c r="DC614" i="7"/>
  <c r="DB614" i="7"/>
  <c r="DA614" i="7"/>
  <c r="CZ614" i="7"/>
  <c r="CY614" i="7"/>
  <c r="CX614" i="7"/>
  <c r="CW614" i="7"/>
  <c r="CV614" i="7"/>
  <c r="CU614" i="7"/>
  <c r="CT614" i="7"/>
  <c r="CS614" i="7"/>
  <c r="CR614" i="7"/>
  <c r="CQ614" i="7"/>
  <c r="CP614" i="7"/>
  <c r="CO614" i="7"/>
  <c r="CN614" i="7"/>
  <c r="CM614" i="7"/>
  <c r="CL614" i="7"/>
  <c r="CK614" i="7"/>
  <c r="CJ614" i="7"/>
  <c r="CI614" i="7"/>
  <c r="CH614" i="7"/>
  <c r="CG614" i="7"/>
  <c r="CF614" i="7"/>
  <c r="CE614" i="7"/>
  <c r="CD614" i="7"/>
  <c r="CC614" i="7"/>
  <c r="CB614" i="7"/>
  <c r="CA614" i="7"/>
  <c r="BZ614" i="7"/>
  <c r="BY614" i="7"/>
  <c r="BX614" i="7"/>
  <c r="BW614" i="7"/>
  <c r="BV614" i="7"/>
  <c r="BU614" i="7"/>
  <c r="DV607" i="7"/>
  <c r="DU607" i="7"/>
  <c r="DT607" i="7"/>
  <c r="DS607" i="7"/>
  <c r="DR607" i="7"/>
  <c r="DQ607" i="7"/>
  <c r="DP607" i="7"/>
  <c r="DO607" i="7"/>
  <c r="DN607" i="7"/>
  <c r="DM607" i="7"/>
  <c r="DL607" i="7"/>
  <c r="DK607" i="7"/>
  <c r="DJ607" i="7"/>
  <c r="DI607" i="7"/>
  <c r="DH607" i="7"/>
  <c r="DG607" i="7"/>
  <c r="DF607" i="7"/>
  <c r="DE607" i="7"/>
  <c r="DD607" i="7"/>
  <c r="DC607" i="7"/>
  <c r="DB607" i="7"/>
  <c r="DA607" i="7"/>
  <c r="CZ607" i="7"/>
  <c r="CY607" i="7"/>
  <c r="CX607" i="7"/>
  <c r="CW607" i="7"/>
  <c r="CV607" i="7"/>
  <c r="CU607" i="7"/>
  <c r="CT607" i="7"/>
  <c r="CS607" i="7"/>
  <c r="CR607" i="7"/>
  <c r="CQ607" i="7"/>
  <c r="CP607" i="7"/>
  <c r="CO607" i="7"/>
  <c r="CN607" i="7"/>
  <c r="CM607" i="7"/>
  <c r="CL607" i="7"/>
  <c r="CK607" i="7"/>
  <c r="CJ607" i="7"/>
  <c r="CI607" i="7"/>
  <c r="CH607" i="7"/>
  <c r="CG607" i="7"/>
  <c r="CF607" i="7"/>
  <c r="CE607" i="7"/>
  <c r="CD607" i="7"/>
  <c r="CC607" i="7"/>
  <c r="CB607" i="7"/>
  <c r="CA607" i="7"/>
  <c r="BZ607" i="7"/>
  <c r="BY607" i="7"/>
  <c r="BX607" i="7"/>
  <c r="BW607" i="7"/>
  <c r="BV607" i="7"/>
  <c r="BU607" i="7"/>
  <c r="DV601" i="7"/>
  <c r="DU601" i="7"/>
  <c r="DT601" i="7"/>
  <c r="DS601" i="7"/>
  <c r="DR601" i="7"/>
  <c r="DQ601" i="7"/>
  <c r="DP601" i="7"/>
  <c r="DO601" i="7"/>
  <c r="DN601" i="7"/>
  <c r="DM601" i="7"/>
  <c r="DL601" i="7"/>
  <c r="DK601" i="7"/>
  <c r="DJ601" i="7"/>
  <c r="DI601" i="7"/>
  <c r="DH601" i="7"/>
  <c r="DG601" i="7"/>
  <c r="DF601" i="7"/>
  <c r="DE601" i="7"/>
  <c r="DD601" i="7"/>
  <c r="DC601" i="7"/>
  <c r="DB601" i="7"/>
  <c r="DA601" i="7"/>
  <c r="CZ601" i="7"/>
  <c r="CY601" i="7"/>
  <c r="CX601" i="7"/>
  <c r="CW601" i="7"/>
  <c r="CV601" i="7"/>
  <c r="CU601" i="7"/>
  <c r="CT601" i="7"/>
  <c r="CS601" i="7"/>
  <c r="CR601" i="7"/>
  <c r="CQ601" i="7"/>
  <c r="CP601" i="7"/>
  <c r="CO601" i="7"/>
  <c r="CN601" i="7"/>
  <c r="CM601" i="7"/>
  <c r="CL601" i="7"/>
  <c r="CK601" i="7"/>
  <c r="CJ601" i="7"/>
  <c r="CI601" i="7"/>
  <c r="CH601" i="7"/>
  <c r="CG601" i="7"/>
  <c r="CF601" i="7"/>
  <c r="CE601" i="7"/>
  <c r="CD601" i="7"/>
  <c r="CC601" i="7"/>
  <c r="CB601" i="7"/>
  <c r="CA601" i="7"/>
  <c r="BZ601" i="7"/>
  <c r="BY601" i="7"/>
  <c r="BX601" i="7"/>
  <c r="BW601" i="7"/>
  <c r="BV601" i="7"/>
  <c r="BU601" i="7"/>
  <c r="DV590" i="7"/>
  <c r="DU590" i="7"/>
  <c r="DT590" i="7"/>
  <c r="DS590" i="7"/>
  <c r="DR590" i="7"/>
  <c r="DQ590" i="7"/>
  <c r="DP590" i="7"/>
  <c r="DO590" i="7"/>
  <c r="DN590" i="7"/>
  <c r="DM590" i="7"/>
  <c r="DL590" i="7"/>
  <c r="DK590" i="7"/>
  <c r="DJ590" i="7"/>
  <c r="DI590" i="7"/>
  <c r="DH590" i="7"/>
  <c r="DG590" i="7"/>
  <c r="DF590" i="7"/>
  <c r="DE590" i="7"/>
  <c r="DD590" i="7"/>
  <c r="DC590" i="7"/>
  <c r="DB590" i="7"/>
  <c r="DA590" i="7"/>
  <c r="CZ590" i="7"/>
  <c r="CY590" i="7"/>
  <c r="CX590" i="7"/>
  <c r="CW590" i="7"/>
  <c r="CV590" i="7"/>
  <c r="CU590" i="7"/>
  <c r="CT590" i="7"/>
  <c r="CS590" i="7"/>
  <c r="CR590" i="7"/>
  <c r="CQ590" i="7"/>
  <c r="CP590" i="7"/>
  <c r="CO590" i="7"/>
  <c r="CN590" i="7"/>
  <c r="CM590" i="7"/>
  <c r="CL590" i="7"/>
  <c r="CK590" i="7"/>
  <c r="CJ590" i="7"/>
  <c r="CI590" i="7"/>
  <c r="CH590" i="7"/>
  <c r="CG590" i="7"/>
  <c r="CF590" i="7"/>
  <c r="CE590" i="7"/>
  <c r="CD590" i="7"/>
  <c r="CC590" i="7"/>
  <c r="CB590" i="7"/>
  <c r="CA590" i="7"/>
  <c r="BZ590" i="7"/>
  <c r="BY590" i="7"/>
  <c r="BX590" i="7"/>
  <c r="BW590" i="7"/>
  <c r="BV590" i="7"/>
  <c r="BU590" i="7"/>
  <c r="DV582" i="7"/>
  <c r="DU582" i="7"/>
  <c r="DT582" i="7"/>
  <c r="DS582" i="7"/>
  <c r="DR582" i="7"/>
  <c r="DQ582" i="7"/>
  <c r="DP582" i="7"/>
  <c r="DO582" i="7"/>
  <c r="DN582" i="7"/>
  <c r="DM582" i="7"/>
  <c r="DL582" i="7"/>
  <c r="DK582" i="7"/>
  <c r="DJ582" i="7"/>
  <c r="DI582" i="7"/>
  <c r="DH582" i="7"/>
  <c r="DG582" i="7"/>
  <c r="DF582" i="7"/>
  <c r="DE582" i="7"/>
  <c r="DD582" i="7"/>
  <c r="DC582" i="7"/>
  <c r="DB582" i="7"/>
  <c r="DA582" i="7"/>
  <c r="CZ582" i="7"/>
  <c r="CY582" i="7"/>
  <c r="CX582" i="7"/>
  <c r="CW582" i="7"/>
  <c r="CV582" i="7"/>
  <c r="CU582" i="7"/>
  <c r="CT582" i="7"/>
  <c r="CS582" i="7"/>
  <c r="CR582" i="7"/>
  <c r="CQ582" i="7"/>
  <c r="CP582" i="7"/>
  <c r="CO582" i="7"/>
  <c r="CN582" i="7"/>
  <c r="CM582" i="7"/>
  <c r="CL582" i="7"/>
  <c r="CK582" i="7"/>
  <c r="CJ582" i="7"/>
  <c r="CI582" i="7"/>
  <c r="CH582" i="7"/>
  <c r="CG582" i="7"/>
  <c r="CF582" i="7"/>
  <c r="CE582" i="7"/>
  <c r="CD582" i="7"/>
  <c r="CC582" i="7"/>
  <c r="CB582" i="7"/>
  <c r="CA582" i="7"/>
  <c r="BZ582" i="7"/>
  <c r="BY582" i="7"/>
  <c r="BX582" i="7"/>
  <c r="BW582" i="7"/>
  <c r="BV582" i="7"/>
  <c r="BU582" i="7"/>
  <c r="DV576" i="7"/>
  <c r="DU576" i="7"/>
  <c r="DT576" i="7"/>
  <c r="DS576" i="7"/>
  <c r="DR576" i="7"/>
  <c r="DQ576" i="7"/>
  <c r="DP576" i="7"/>
  <c r="DO576" i="7"/>
  <c r="DN576" i="7"/>
  <c r="DM576" i="7"/>
  <c r="DL576" i="7"/>
  <c r="DK576" i="7"/>
  <c r="DJ576" i="7"/>
  <c r="DI576" i="7"/>
  <c r="DH576" i="7"/>
  <c r="DG576" i="7"/>
  <c r="DF576" i="7"/>
  <c r="DE576" i="7"/>
  <c r="DD576" i="7"/>
  <c r="DC576" i="7"/>
  <c r="DB576" i="7"/>
  <c r="DA576" i="7"/>
  <c r="CZ576" i="7"/>
  <c r="CY576" i="7"/>
  <c r="CX576" i="7"/>
  <c r="CW576" i="7"/>
  <c r="CV576" i="7"/>
  <c r="CU576" i="7"/>
  <c r="CT576" i="7"/>
  <c r="CS576" i="7"/>
  <c r="CR576" i="7"/>
  <c r="CQ576" i="7"/>
  <c r="CP576" i="7"/>
  <c r="CO576" i="7"/>
  <c r="CN576" i="7"/>
  <c r="CM576" i="7"/>
  <c r="CL576" i="7"/>
  <c r="CK576" i="7"/>
  <c r="CJ576" i="7"/>
  <c r="CI576" i="7"/>
  <c r="CH576" i="7"/>
  <c r="CG576" i="7"/>
  <c r="CF576" i="7"/>
  <c r="CE576" i="7"/>
  <c r="CD576" i="7"/>
  <c r="CC576" i="7"/>
  <c r="CB576" i="7"/>
  <c r="CA576" i="7"/>
  <c r="BZ576" i="7"/>
  <c r="BY576" i="7"/>
  <c r="BX576" i="7"/>
  <c r="BW576" i="7"/>
  <c r="BV576" i="7"/>
  <c r="BU576" i="7"/>
  <c r="DV570" i="7"/>
  <c r="DU570" i="7"/>
  <c r="DT570" i="7"/>
  <c r="DS570" i="7"/>
  <c r="DR570" i="7"/>
  <c r="DQ570" i="7"/>
  <c r="DP570" i="7"/>
  <c r="DO570" i="7"/>
  <c r="DN570" i="7"/>
  <c r="DM570" i="7"/>
  <c r="DL570" i="7"/>
  <c r="DK570" i="7"/>
  <c r="DJ570" i="7"/>
  <c r="DI570" i="7"/>
  <c r="DH570" i="7"/>
  <c r="DG570" i="7"/>
  <c r="DF570" i="7"/>
  <c r="DE570" i="7"/>
  <c r="DD570" i="7"/>
  <c r="DC570" i="7"/>
  <c r="DB570" i="7"/>
  <c r="DA570" i="7"/>
  <c r="CZ570" i="7"/>
  <c r="CY570" i="7"/>
  <c r="CX570" i="7"/>
  <c r="CW570" i="7"/>
  <c r="CV570" i="7"/>
  <c r="CU570" i="7"/>
  <c r="CT570" i="7"/>
  <c r="CS570" i="7"/>
  <c r="CR570" i="7"/>
  <c r="CQ570" i="7"/>
  <c r="CP570" i="7"/>
  <c r="CO570" i="7"/>
  <c r="CN570" i="7"/>
  <c r="CM570" i="7"/>
  <c r="CL570" i="7"/>
  <c r="CK570" i="7"/>
  <c r="CJ570" i="7"/>
  <c r="CI570" i="7"/>
  <c r="CH570" i="7"/>
  <c r="CG570" i="7"/>
  <c r="CF570" i="7"/>
  <c r="CE570" i="7"/>
  <c r="CD570" i="7"/>
  <c r="CC570" i="7"/>
  <c r="CB570" i="7"/>
  <c r="CA570" i="7"/>
  <c r="BZ570" i="7"/>
  <c r="BY570" i="7"/>
  <c r="BX570" i="7"/>
  <c r="BW570" i="7"/>
  <c r="BV570" i="7"/>
  <c r="BU570" i="7"/>
  <c r="DV564" i="7"/>
  <c r="DU564" i="7"/>
  <c r="DT564" i="7"/>
  <c r="DS564" i="7"/>
  <c r="DR564" i="7"/>
  <c r="DQ564" i="7"/>
  <c r="DP564" i="7"/>
  <c r="DO564" i="7"/>
  <c r="DN564" i="7"/>
  <c r="DM564" i="7"/>
  <c r="DL564" i="7"/>
  <c r="DK564" i="7"/>
  <c r="DJ564" i="7"/>
  <c r="DI564" i="7"/>
  <c r="DH564" i="7"/>
  <c r="DG564" i="7"/>
  <c r="DF564" i="7"/>
  <c r="DE564" i="7"/>
  <c r="DD564" i="7"/>
  <c r="DC564" i="7"/>
  <c r="DB564" i="7"/>
  <c r="DA564" i="7"/>
  <c r="CZ564" i="7"/>
  <c r="CY564" i="7"/>
  <c r="CX564" i="7"/>
  <c r="CW564" i="7"/>
  <c r="CV564" i="7"/>
  <c r="CU564" i="7"/>
  <c r="CT564" i="7"/>
  <c r="CS564" i="7"/>
  <c r="CR564" i="7"/>
  <c r="CQ564" i="7"/>
  <c r="CP564" i="7"/>
  <c r="CO564" i="7"/>
  <c r="CN564" i="7"/>
  <c r="CM564" i="7"/>
  <c r="CL564" i="7"/>
  <c r="CK564" i="7"/>
  <c r="CJ564" i="7"/>
  <c r="CI564" i="7"/>
  <c r="CH564" i="7"/>
  <c r="CG564" i="7"/>
  <c r="CF564" i="7"/>
  <c r="CE564" i="7"/>
  <c r="CD564" i="7"/>
  <c r="CC564" i="7"/>
  <c r="CB564" i="7"/>
  <c r="CA564" i="7"/>
  <c r="BZ564" i="7"/>
  <c r="BY564" i="7"/>
  <c r="BX564" i="7"/>
  <c r="BW564" i="7"/>
  <c r="BV564" i="7"/>
  <c r="BU564" i="7"/>
  <c r="DV558" i="7"/>
  <c r="DU558" i="7"/>
  <c r="DT558" i="7"/>
  <c r="DS558" i="7"/>
  <c r="DR558" i="7"/>
  <c r="DQ558" i="7"/>
  <c r="DP558" i="7"/>
  <c r="DO558" i="7"/>
  <c r="DN558" i="7"/>
  <c r="DM558" i="7"/>
  <c r="DL558" i="7"/>
  <c r="DK558" i="7"/>
  <c r="DJ558" i="7"/>
  <c r="DI558" i="7"/>
  <c r="DH558" i="7"/>
  <c r="DG558" i="7"/>
  <c r="DF558" i="7"/>
  <c r="DE558" i="7"/>
  <c r="DD558" i="7"/>
  <c r="DC558" i="7"/>
  <c r="DB558" i="7"/>
  <c r="DA558" i="7"/>
  <c r="CZ558" i="7"/>
  <c r="CY558" i="7"/>
  <c r="CX558" i="7"/>
  <c r="CW558" i="7"/>
  <c r="CV558" i="7"/>
  <c r="CU558" i="7"/>
  <c r="CT558" i="7"/>
  <c r="CS558" i="7"/>
  <c r="CR558" i="7"/>
  <c r="CQ558" i="7"/>
  <c r="CP558" i="7"/>
  <c r="CO558" i="7"/>
  <c r="CN558" i="7"/>
  <c r="CM558" i="7"/>
  <c r="CL558" i="7"/>
  <c r="CK558" i="7"/>
  <c r="CJ558" i="7"/>
  <c r="CI558" i="7"/>
  <c r="CH558" i="7"/>
  <c r="CG558" i="7"/>
  <c r="CF558" i="7"/>
  <c r="CE558" i="7"/>
  <c r="CD558" i="7"/>
  <c r="CC558" i="7"/>
  <c r="CB558" i="7"/>
  <c r="CA558" i="7"/>
  <c r="BZ558" i="7"/>
  <c r="BY558" i="7"/>
  <c r="BX558" i="7"/>
  <c r="BW558" i="7"/>
  <c r="BV558" i="7"/>
  <c r="BU558" i="7"/>
  <c r="DV547" i="7"/>
  <c r="DU547" i="7"/>
  <c r="DT547" i="7"/>
  <c r="DS547" i="7"/>
  <c r="DR547" i="7"/>
  <c r="DQ547" i="7"/>
  <c r="DP547" i="7"/>
  <c r="DO547" i="7"/>
  <c r="DN547" i="7"/>
  <c r="DM547" i="7"/>
  <c r="DL547" i="7"/>
  <c r="DK547" i="7"/>
  <c r="DJ547" i="7"/>
  <c r="DI547" i="7"/>
  <c r="DH547" i="7"/>
  <c r="DG547" i="7"/>
  <c r="DF547" i="7"/>
  <c r="DE547" i="7"/>
  <c r="DD547" i="7"/>
  <c r="DC547" i="7"/>
  <c r="DB547" i="7"/>
  <c r="DA547" i="7"/>
  <c r="CZ547" i="7"/>
  <c r="CY547" i="7"/>
  <c r="CX547" i="7"/>
  <c r="CW547" i="7"/>
  <c r="CV547" i="7"/>
  <c r="CU547" i="7"/>
  <c r="CT547" i="7"/>
  <c r="CS547" i="7"/>
  <c r="CR547" i="7"/>
  <c r="CQ547" i="7"/>
  <c r="CP547" i="7"/>
  <c r="CO547" i="7"/>
  <c r="CN547" i="7"/>
  <c r="CM547" i="7"/>
  <c r="CL547" i="7"/>
  <c r="CK547" i="7"/>
  <c r="CJ547" i="7"/>
  <c r="CI547" i="7"/>
  <c r="CH547" i="7"/>
  <c r="CG547" i="7"/>
  <c r="CF547" i="7"/>
  <c r="CE547" i="7"/>
  <c r="CD547" i="7"/>
  <c r="CC547" i="7"/>
  <c r="CB547" i="7"/>
  <c r="CA547" i="7"/>
  <c r="BZ547" i="7"/>
  <c r="BY547" i="7"/>
  <c r="BX547" i="7"/>
  <c r="BW547" i="7"/>
  <c r="BV547" i="7"/>
  <c r="BU547" i="7"/>
  <c r="DV541" i="7"/>
  <c r="DU541" i="7"/>
  <c r="DT541" i="7"/>
  <c r="DS541" i="7"/>
  <c r="DR541" i="7"/>
  <c r="DQ541" i="7"/>
  <c r="DP541" i="7"/>
  <c r="DO541" i="7"/>
  <c r="DN541" i="7"/>
  <c r="DM541" i="7"/>
  <c r="DL541" i="7"/>
  <c r="DK541" i="7"/>
  <c r="DJ541" i="7"/>
  <c r="DI541" i="7"/>
  <c r="DH541" i="7"/>
  <c r="DG541" i="7"/>
  <c r="DF541" i="7"/>
  <c r="DE541" i="7"/>
  <c r="DD541" i="7"/>
  <c r="DC541" i="7"/>
  <c r="DB541" i="7"/>
  <c r="DA541" i="7"/>
  <c r="CZ541" i="7"/>
  <c r="CY541" i="7"/>
  <c r="CX541" i="7"/>
  <c r="CW541" i="7"/>
  <c r="CV541" i="7"/>
  <c r="CU541" i="7"/>
  <c r="CT541" i="7"/>
  <c r="CS541" i="7"/>
  <c r="CR541" i="7"/>
  <c r="CQ541" i="7"/>
  <c r="CP541" i="7"/>
  <c r="CO541" i="7"/>
  <c r="CN541" i="7"/>
  <c r="CM541" i="7"/>
  <c r="CL541" i="7"/>
  <c r="CK541" i="7"/>
  <c r="CJ541" i="7"/>
  <c r="CI541" i="7"/>
  <c r="CH541" i="7"/>
  <c r="CG541" i="7"/>
  <c r="CF541" i="7"/>
  <c r="CE541" i="7"/>
  <c r="CD541" i="7"/>
  <c r="CC541" i="7"/>
  <c r="CB541" i="7"/>
  <c r="CA541" i="7"/>
  <c r="BZ541" i="7"/>
  <c r="BY541" i="7"/>
  <c r="BX541" i="7"/>
  <c r="BW541" i="7"/>
  <c r="BV541" i="7"/>
  <c r="BU541" i="7"/>
  <c r="DV535" i="7"/>
  <c r="DU535" i="7"/>
  <c r="DT535" i="7"/>
  <c r="DS535" i="7"/>
  <c r="DR535" i="7"/>
  <c r="DQ535" i="7"/>
  <c r="DP535" i="7"/>
  <c r="DO535" i="7"/>
  <c r="DN535" i="7"/>
  <c r="DM535" i="7"/>
  <c r="DL535" i="7"/>
  <c r="DK535" i="7"/>
  <c r="DJ535" i="7"/>
  <c r="DI535" i="7"/>
  <c r="DH535" i="7"/>
  <c r="DG535" i="7"/>
  <c r="DF535" i="7"/>
  <c r="DE535" i="7"/>
  <c r="DD535" i="7"/>
  <c r="DC535" i="7"/>
  <c r="DB535" i="7"/>
  <c r="DA535" i="7"/>
  <c r="CZ535" i="7"/>
  <c r="CY535" i="7"/>
  <c r="CX535" i="7"/>
  <c r="CW535" i="7"/>
  <c r="CV535" i="7"/>
  <c r="CU535" i="7"/>
  <c r="CT535" i="7"/>
  <c r="CS535" i="7"/>
  <c r="CR535" i="7"/>
  <c r="CQ535" i="7"/>
  <c r="CP535" i="7"/>
  <c r="CO535" i="7"/>
  <c r="CN535" i="7"/>
  <c r="CM535" i="7"/>
  <c r="CL535" i="7"/>
  <c r="CK535" i="7"/>
  <c r="CJ535" i="7"/>
  <c r="CI535" i="7"/>
  <c r="CH535" i="7"/>
  <c r="CG535" i="7"/>
  <c r="CF535" i="7"/>
  <c r="CE535" i="7"/>
  <c r="CD535" i="7"/>
  <c r="CC535" i="7"/>
  <c r="CB535" i="7"/>
  <c r="CA535" i="7"/>
  <c r="BZ535" i="7"/>
  <c r="BY535" i="7"/>
  <c r="BX535" i="7"/>
  <c r="BW535" i="7"/>
  <c r="BV535" i="7"/>
  <c r="BU535" i="7"/>
  <c r="DV529" i="7"/>
  <c r="DU529" i="7"/>
  <c r="DT529" i="7"/>
  <c r="DS529" i="7"/>
  <c r="DR529" i="7"/>
  <c r="DQ529" i="7"/>
  <c r="DP529" i="7"/>
  <c r="DO529" i="7"/>
  <c r="DN529" i="7"/>
  <c r="DM529" i="7"/>
  <c r="DL529" i="7"/>
  <c r="DK529" i="7"/>
  <c r="DJ529" i="7"/>
  <c r="DI529" i="7"/>
  <c r="DH529" i="7"/>
  <c r="DG529" i="7"/>
  <c r="DF529" i="7"/>
  <c r="DE529" i="7"/>
  <c r="DD529" i="7"/>
  <c r="DC529" i="7"/>
  <c r="DB529" i="7"/>
  <c r="DA529" i="7"/>
  <c r="CZ529" i="7"/>
  <c r="CY529" i="7"/>
  <c r="CX529" i="7"/>
  <c r="CW529" i="7"/>
  <c r="CV529" i="7"/>
  <c r="CU529" i="7"/>
  <c r="CT529" i="7"/>
  <c r="CS529" i="7"/>
  <c r="CR529" i="7"/>
  <c r="CQ529" i="7"/>
  <c r="CP529" i="7"/>
  <c r="CO529" i="7"/>
  <c r="CN529" i="7"/>
  <c r="CM529" i="7"/>
  <c r="CL529" i="7"/>
  <c r="CK529" i="7"/>
  <c r="CJ529" i="7"/>
  <c r="CI529" i="7"/>
  <c r="CH529" i="7"/>
  <c r="CG529" i="7"/>
  <c r="CF529" i="7"/>
  <c r="CE529" i="7"/>
  <c r="CD529" i="7"/>
  <c r="CC529" i="7"/>
  <c r="CB529" i="7"/>
  <c r="CA529" i="7"/>
  <c r="BZ529" i="7"/>
  <c r="BY529" i="7"/>
  <c r="BX529" i="7"/>
  <c r="BW529" i="7"/>
  <c r="BV529" i="7"/>
  <c r="BU529" i="7"/>
  <c r="DV527" i="7"/>
  <c r="DU527" i="7"/>
  <c r="DT527" i="7"/>
  <c r="DS527" i="7"/>
  <c r="DR527" i="7"/>
  <c r="DQ527" i="7"/>
  <c r="DP527" i="7"/>
  <c r="DO527" i="7"/>
  <c r="DN527" i="7"/>
  <c r="DM527" i="7"/>
  <c r="DL527" i="7"/>
  <c r="DK527" i="7"/>
  <c r="DJ527" i="7"/>
  <c r="DI527" i="7"/>
  <c r="DH527" i="7"/>
  <c r="DG527" i="7"/>
  <c r="DF527" i="7"/>
  <c r="DE527" i="7"/>
  <c r="DD527" i="7"/>
  <c r="DC527" i="7"/>
  <c r="DB527" i="7"/>
  <c r="DA527" i="7"/>
  <c r="CZ527" i="7"/>
  <c r="CY527" i="7"/>
  <c r="CX527" i="7"/>
  <c r="CW527" i="7"/>
  <c r="CV527" i="7"/>
  <c r="CU527" i="7"/>
  <c r="CT527" i="7"/>
  <c r="CS527" i="7"/>
  <c r="CR527" i="7"/>
  <c r="CQ527" i="7"/>
  <c r="CP527" i="7"/>
  <c r="CO527" i="7"/>
  <c r="CN527" i="7"/>
  <c r="CM527" i="7"/>
  <c r="CL527" i="7"/>
  <c r="CK527" i="7"/>
  <c r="CJ527" i="7"/>
  <c r="CI527" i="7"/>
  <c r="CH527" i="7"/>
  <c r="CG527" i="7"/>
  <c r="CF527" i="7"/>
  <c r="CE527" i="7"/>
  <c r="CD527" i="7"/>
  <c r="CC527" i="7"/>
  <c r="CB527" i="7"/>
  <c r="CA527" i="7"/>
  <c r="BZ527" i="7"/>
  <c r="BY527" i="7"/>
  <c r="BX527" i="7"/>
  <c r="BW527" i="7"/>
  <c r="BV527" i="7"/>
  <c r="BU527" i="7"/>
  <c r="DV526" i="7"/>
  <c r="DU526" i="7"/>
  <c r="DT526" i="7"/>
  <c r="DS526" i="7"/>
  <c r="DR526" i="7"/>
  <c r="DQ526" i="7"/>
  <c r="DP526" i="7"/>
  <c r="DO526" i="7"/>
  <c r="DN526" i="7"/>
  <c r="DM526" i="7"/>
  <c r="DL526" i="7"/>
  <c r="DK526" i="7"/>
  <c r="DJ526" i="7"/>
  <c r="DI526" i="7"/>
  <c r="DH526" i="7"/>
  <c r="DG526" i="7"/>
  <c r="DF526" i="7"/>
  <c r="DE526" i="7"/>
  <c r="DD526" i="7"/>
  <c r="DC526" i="7"/>
  <c r="DB526" i="7"/>
  <c r="DA526" i="7"/>
  <c r="CZ526" i="7"/>
  <c r="CY526" i="7"/>
  <c r="CX526" i="7"/>
  <c r="CW526" i="7"/>
  <c r="CV526" i="7"/>
  <c r="CU526" i="7"/>
  <c r="CT526" i="7"/>
  <c r="CS526" i="7"/>
  <c r="CR526" i="7"/>
  <c r="CQ526" i="7"/>
  <c r="CP526" i="7"/>
  <c r="CO526" i="7"/>
  <c r="CN526" i="7"/>
  <c r="CM526" i="7"/>
  <c r="CL526" i="7"/>
  <c r="CK526" i="7"/>
  <c r="CJ526" i="7"/>
  <c r="CI526" i="7"/>
  <c r="CH526" i="7"/>
  <c r="CG526" i="7"/>
  <c r="CF526" i="7"/>
  <c r="CE526" i="7"/>
  <c r="CD526" i="7"/>
  <c r="CC526" i="7"/>
  <c r="CB526" i="7"/>
  <c r="CA526" i="7"/>
  <c r="BZ526" i="7"/>
  <c r="BY526" i="7"/>
  <c r="BX526" i="7"/>
  <c r="BW526" i="7"/>
  <c r="BV526" i="7"/>
  <c r="BU526" i="7"/>
  <c r="DV517" i="7"/>
  <c r="DU517" i="7"/>
  <c r="DT517" i="7"/>
  <c r="DS517" i="7"/>
  <c r="DR517" i="7"/>
  <c r="DQ517" i="7"/>
  <c r="DP517" i="7"/>
  <c r="DO517" i="7"/>
  <c r="DN517" i="7"/>
  <c r="DM517" i="7"/>
  <c r="DL517" i="7"/>
  <c r="DK517" i="7"/>
  <c r="DJ517" i="7"/>
  <c r="DI517" i="7"/>
  <c r="DH517" i="7"/>
  <c r="DG517" i="7"/>
  <c r="DF517" i="7"/>
  <c r="DE517" i="7"/>
  <c r="DD517" i="7"/>
  <c r="DC517" i="7"/>
  <c r="DB517" i="7"/>
  <c r="DA517" i="7"/>
  <c r="CZ517" i="7"/>
  <c r="CY517" i="7"/>
  <c r="CX517" i="7"/>
  <c r="CW517" i="7"/>
  <c r="CV517" i="7"/>
  <c r="CU517" i="7"/>
  <c r="CT517" i="7"/>
  <c r="CS517" i="7"/>
  <c r="CR517" i="7"/>
  <c r="CQ517" i="7"/>
  <c r="CP517" i="7"/>
  <c r="CO517" i="7"/>
  <c r="CN517" i="7"/>
  <c r="CM517" i="7"/>
  <c r="CL517" i="7"/>
  <c r="CK517" i="7"/>
  <c r="CJ517" i="7"/>
  <c r="CI517" i="7"/>
  <c r="CH517" i="7"/>
  <c r="CG517" i="7"/>
  <c r="CF517" i="7"/>
  <c r="CE517" i="7"/>
  <c r="CD517" i="7"/>
  <c r="CC517" i="7"/>
  <c r="CB517" i="7"/>
  <c r="CA517" i="7"/>
  <c r="BZ517" i="7"/>
  <c r="BY517" i="7"/>
  <c r="BX517" i="7"/>
  <c r="BW517" i="7"/>
  <c r="BV517" i="7"/>
  <c r="BU517" i="7"/>
  <c r="DV514" i="7"/>
  <c r="DU514" i="7"/>
  <c r="DT514" i="7"/>
  <c r="DS514" i="7"/>
  <c r="DR514" i="7"/>
  <c r="DQ514" i="7"/>
  <c r="DP514" i="7"/>
  <c r="DO514" i="7"/>
  <c r="DN514" i="7"/>
  <c r="DM514" i="7"/>
  <c r="DL514" i="7"/>
  <c r="DK514" i="7"/>
  <c r="DJ514" i="7"/>
  <c r="DI514" i="7"/>
  <c r="DH514" i="7"/>
  <c r="DG514" i="7"/>
  <c r="DF514" i="7"/>
  <c r="DE514" i="7"/>
  <c r="DD514" i="7"/>
  <c r="DC514" i="7"/>
  <c r="DB514" i="7"/>
  <c r="DA514" i="7"/>
  <c r="CZ514" i="7"/>
  <c r="CY514" i="7"/>
  <c r="CX514" i="7"/>
  <c r="CW514" i="7"/>
  <c r="CV514" i="7"/>
  <c r="CU514" i="7"/>
  <c r="CT514" i="7"/>
  <c r="CS514" i="7"/>
  <c r="CR514" i="7"/>
  <c r="CQ514" i="7"/>
  <c r="CP514" i="7"/>
  <c r="CO514" i="7"/>
  <c r="CN514" i="7"/>
  <c r="CM514" i="7"/>
  <c r="CL514" i="7"/>
  <c r="CK514" i="7"/>
  <c r="CJ514" i="7"/>
  <c r="CI514" i="7"/>
  <c r="CH514" i="7"/>
  <c r="CG514" i="7"/>
  <c r="CF514" i="7"/>
  <c r="CE514" i="7"/>
  <c r="CD514" i="7"/>
  <c r="CC514" i="7"/>
  <c r="CB514" i="7"/>
  <c r="CA514" i="7"/>
  <c r="BZ514" i="7"/>
  <c r="BY514" i="7"/>
  <c r="BX514" i="7"/>
  <c r="BW514" i="7"/>
  <c r="BV514" i="7"/>
  <c r="BU514" i="7"/>
  <c r="DV508" i="7"/>
  <c r="DU508" i="7"/>
  <c r="DT508" i="7"/>
  <c r="DS508" i="7"/>
  <c r="DR508" i="7"/>
  <c r="DQ508" i="7"/>
  <c r="DP508" i="7"/>
  <c r="DO508" i="7"/>
  <c r="DN508" i="7"/>
  <c r="DM508" i="7"/>
  <c r="DL508" i="7"/>
  <c r="DK508" i="7"/>
  <c r="DJ508" i="7"/>
  <c r="DI508" i="7"/>
  <c r="DH508" i="7"/>
  <c r="DG508" i="7"/>
  <c r="DF508" i="7"/>
  <c r="DE508" i="7"/>
  <c r="DD508" i="7"/>
  <c r="DC508" i="7"/>
  <c r="DB508" i="7"/>
  <c r="DA508" i="7"/>
  <c r="CZ508" i="7"/>
  <c r="CY508" i="7"/>
  <c r="CX508" i="7"/>
  <c r="CW508" i="7"/>
  <c r="CV508" i="7"/>
  <c r="CU508" i="7"/>
  <c r="CT508" i="7"/>
  <c r="CS508" i="7"/>
  <c r="CR508" i="7"/>
  <c r="CQ508" i="7"/>
  <c r="CP508" i="7"/>
  <c r="CO508" i="7"/>
  <c r="CN508" i="7"/>
  <c r="CM508" i="7"/>
  <c r="CL508" i="7"/>
  <c r="CK508" i="7"/>
  <c r="CJ508" i="7"/>
  <c r="CI508" i="7"/>
  <c r="CH508" i="7"/>
  <c r="CG508" i="7"/>
  <c r="CF508" i="7"/>
  <c r="CE508" i="7"/>
  <c r="CD508" i="7"/>
  <c r="CC508" i="7"/>
  <c r="CB508" i="7"/>
  <c r="CA508" i="7"/>
  <c r="BZ508" i="7"/>
  <c r="BY508" i="7"/>
  <c r="BX508" i="7"/>
  <c r="BW508" i="7"/>
  <c r="BV508" i="7"/>
  <c r="BU508" i="7"/>
  <c r="DV502" i="7"/>
  <c r="DU502" i="7"/>
  <c r="DT502" i="7"/>
  <c r="DS502" i="7"/>
  <c r="DR502" i="7"/>
  <c r="DQ502" i="7"/>
  <c r="DP502" i="7"/>
  <c r="DO502" i="7"/>
  <c r="DN502" i="7"/>
  <c r="DM502" i="7"/>
  <c r="DL502" i="7"/>
  <c r="DK502" i="7"/>
  <c r="DJ502" i="7"/>
  <c r="DI502" i="7"/>
  <c r="DH502" i="7"/>
  <c r="DG502" i="7"/>
  <c r="DF502" i="7"/>
  <c r="DE502" i="7"/>
  <c r="DD502" i="7"/>
  <c r="DC502" i="7"/>
  <c r="DB502" i="7"/>
  <c r="DA502" i="7"/>
  <c r="CZ502" i="7"/>
  <c r="CY502" i="7"/>
  <c r="CX502" i="7"/>
  <c r="CW502" i="7"/>
  <c r="CV502" i="7"/>
  <c r="CU502" i="7"/>
  <c r="CT502" i="7"/>
  <c r="CS502" i="7"/>
  <c r="CR502" i="7"/>
  <c r="CQ502" i="7"/>
  <c r="CP502" i="7"/>
  <c r="CO502" i="7"/>
  <c r="CN502" i="7"/>
  <c r="CM502" i="7"/>
  <c r="CL502" i="7"/>
  <c r="CK502" i="7"/>
  <c r="CJ502" i="7"/>
  <c r="CI502" i="7"/>
  <c r="CH502" i="7"/>
  <c r="CG502" i="7"/>
  <c r="CF502" i="7"/>
  <c r="CE502" i="7"/>
  <c r="CD502" i="7"/>
  <c r="CC502" i="7"/>
  <c r="CB502" i="7"/>
  <c r="CA502" i="7"/>
  <c r="BZ502" i="7"/>
  <c r="BY502" i="7"/>
  <c r="BX502" i="7"/>
  <c r="BW502" i="7"/>
  <c r="BV502" i="7"/>
  <c r="BU502" i="7"/>
  <c r="DV498" i="7"/>
  <c r="DU498" i="7"/>
  <c r="DT498" i="7"/>
  <c r="DS498" i="7"/>
  <c r="DR498" i="7"/>
  <c r="DQ498" i="7"/>
  <c r="DP498" i="7"/>
  <c r="DO498" i="7"/>
  <c r="DN498" i="7"/>
  <c r="DM498" i="7"/>
  <c r="DL498" i="7"/>
  <c r="DK498" i="7"/>
  <c r="DJ498" i="7"/>
  <c r="DI498" i="7"/>
  <c r="DH498" i="7"/>
  <c r="DG498" i="7"/>
  <c r="DF498" i="7"/>
  <c r="DE498" i="7"/>
  <c r="DD498" i="7"/>
  <c r="DC498" i="7"/>
  <c r="DB498" i="7"/>
  <c r="DA498" i="7"/>
  <c r="CZ498" i="7"/>
  <c r="CY498" i="7"/>
  <c r="CX498" i="7"/>
  <c r="CW498" i="7"/>
  <c r="CV498" i="7"/>
  <c r="CU498" i="7"/>
  <c r="CT498" i="7"/>
  <c r="CS498" i="7"/>
  <c r="CR498" i="7"/>
  <c r="CQ498" i="7"/>
  <c r="CP498" i="7"/>
  <c r="CO498" i="7"/>
  <c r="CN498" i="7"/>
  <c r="CM498" i="7"/>
  <c r="CL498" i="7"/>
  <c r="CK498" i="7"/>
  <c r="CJ498" i="7"/>
  <c r="CI498" i="7"/>
  <c r="CH498" i="7"/>
  <c r="CG498" i="7"/>
  <c r="CF498" i="7"/>
  <c r="CE498" i="7"/>
  <c r="CD498" i="7"/>
  <c r="CC498" i="7"/>
  <c r="CB498" i="7"/>
  <c r="CA498" i="7"/>
  <c r="BZ498" i="7"/>
  <c r="BY498" i="7"/>
  <c r="BX498" i="7"/>
  <c r="BW498" i="7"/>
  <c r="BV498" i="7"/>
  <c r="BU498" i="7"/>
  <c r="DV493" i="7"/>
  <c r="DU493" i="7"/>
  <c r="DT493" i="7"/>
  <c r="DS493" i="7"/>
  <c r="DR493" i="7"/>
  <c r="DQ493" i="7"/>
  <c r="DP493" i="7"/>
  <c r="DO493" i="7"/>
  <c r="DN493" i="7"/>
  <c r="DM493" i="7"/>
  <c r="DL493" i="7"/>
  <c r="DK493" i="7"/>
  <c r="DJ493" i="7"/>
  <c r="DI493" i="7"/>
  <c r="DH493" i="7"/>
  <c r="DG493" i="7"/>
  <c r="DF493" i="7"/>
  <c r="DE493" i="7"/>
  <c r="DD493" i="7"/>
  <c r="DC493" i="7"/>
  <c r="DB493" i="7"/>
  <c r="DA493" i="7"/>
  <c r="CZ493" i="7"/>
  <c r="CY493" i="7"/>
  <c r="CX493" i="7"/>
  <c r="CW493" i="7"/>
  <c r="CV493" i="7"/>
  <c r="CU493" i="7"/>
  <c r="CT493" i="7"/>
  <c r="CS493" i="7"/>
  <c r="CR493" i="7"/>
  <c r="CQ493" i="7"/>
  <c r="CP493" i="7"/>
  <c r="CO493" i="7"/>
  <c r="CN493" i="7"/>
  <c r="CM493" i="7"/>
  <c r="CL493" i="7"/>
  <c r="CK493" i="7"/>
  <c r="CJ493" i="7"/>
  <c r="CI493" i="7"/>
  <c r="CH493" i="7"/>
  <c r="CG493" i="7"/>
  <c r="CF493" i="7"/>
  <c r="CE493" i="7"/>
  <c r="CD493" i="7"/>
  <c r="CC493" i="7"/>
  <c r="CB493" i="7"/>
  <c r="CA493" i="7"/>
  <c r="BZ493" i="7"/>
  <c r="BY493" i="7"/>
  <c r="BX493" i="7"/>
  <c r="BW493" i="7"/>
  <c r="BV493" i="7"/>
  <c r="BU493" i="7"/>
  <c r="DV482" i="7"/>
  <c r="DU482" i="7"/>
  <c r="DT482" i="7"/>
  <c r="DS482" i="7"/>
  <c r="DR482" i="7"/>
  <c r="DQ482" i="7"/>
  <c r="DP482" i="7"/>
  <c r="DO482" i="7"/>
  <c r="DN482" i="7"/>
  <c r="DM482" i="7"/>
  <c r="DL482" i="7"/>
  <c r="DK482" i="7"/>
  <c r="DJ482" i="7"/>
  <c r="DI482" i="7"/>
  <c r="DH482" i="7"/>
  <c r="DG482" i="7"/>
  <c r="DF482" i="7"/>
  <c r="DE482" i="7"/>
  <c r="DD482" i="7"/>
  <c r="DC482" i="7"/>
  <c r="DB482" i="7"/>
  <c r="DA482" i="7"/>
  <c r="CZ482" i="7"/>
  <c r="CY482" i="7"/>
  <c r="CX482" i="7"/>
  <c r="CW482" i="7"/>
  <c r="CV482" i="7"/>
  <c r="CU482" i="7"/>
  <c r="CT482" i="7"/>
  <c r="CS482" i="7"/>
  <c r="CR482" i="7"/>
  <c r="CQ482" i="7"/>
  <c r="CP482" i="7"/>
  <c r="CO482" i="7"/>
  <c r="CN482" i="7"/>
  <c r="CM482" i="7"/>
  <c r="CL482" i="7"/>
  <c r="CK482" i="7"/>
  <c r="CJ482" i="7"/>
  <c r="CI482" i="7"/>
  <c r="CH482" i="7"/>
  <c r="CG482" i="7"/>
  <c r="CF482" i="7"/>
  <c r="CE482" i="7"/>
  <c r="CD482" i="7"/>
  <c r="CC482" i="7"/>
  <c r="CB482" i="7"/>
  <c r="CA482" i="7"/>
  <c r="BZ482" i="7"/>
  <c r="BY482" i="7"/>
  <c r="BX482" i="7"/>
  <c r="BW482" i="7"/>
  <c r="BV482" i="7"/>
  <c r="BU482" i="7"/>
  <c r="DV476" i="7"/>
  <c r="DU476" i="7"/>
  <c r="DT476" i="7"/>
  <c r="DS476" i="7"/>
  <c r="DR476" i="7"/>
  <c r="DQ476" i="7"/>
  <c r="DP476" i="7"/>
  <c r="DO476" i="7"/>
  <c r="DN476" i="7"/>
  <c r="DM476" i="7"/>
  <c r="DL476" i="7"/>
  <c r="DK476" i="7"/>
  <c r="DJ476" i="7"/>
  <c r="DI476" i="7"/>
  <c r="DH476" i="7"/>
  <c r="DG476" i="7"/>
  <c r="DF476" i="7"/>
  <c r="DE476" i="7"/>
  <c r="DD476" i="7"/>
  <c r="DC476" i="7"/>
  <c r="DB476" i="7"/>
  <c r="DA476" i="7"/>
  <c r="CZ476" i="7"/>
  <c r="CY476" i="7"/>
  <c r="CX476" i="7"/>
  <c r="CW476" i="7"/>
  <c r="CV476" i="7"/>
  <c r="CU476" i="7"/>
  <c r="CT476" i="7"/>
  <c r="CS476" i="7"/>
  <c r="CR476" i="7"/>
  <c r="CQ476" i="7"/>
  <c r="CP476" i="7"/>
  <c r="CO476" i="7"/>
  <c r="CN476" i="7"/>
  <c r="CM476" i="7"/>
  <c r="CL476" i="7"/>
  <c r="CK476" i="7"/>
  <c r="CJ476" i="7"/>
  <c r="CI476" i="7"/>
  <c r="CH476" i="7"/>
  <c r="CG476" i="7"/>
  <c r="CF476" i="7"/>
  <c r="CE476" i="7"/>
  <c r="CD476" i="7"/>
  <c r="CC476" i="7"/>
  <c r="CB476" i="7"/>
  <c r="CA476" i="7"/>
  <c r="BZ476" i="7"/>
  <c r="BY476" i="7"/>
  <c r="BX476" i="7"/>
  <c r="BW476" i="7"/>
  <c r="BV476" i="7"/>
  <c r="BU476" i="7"/>
  <c r="DV473" i="7"/>
  <c r="DU473" i="7"/>
  <c r="DT473" i="7"/>
  <c r="DS473" i="7"/>
  <c r="DR473" i="7"/>
  <c r="DQ473" i="7"/>
  <c r="DP473" i="7"/>
  <c r="DO473" i="7"/>
  <c r="DN473" i="7"/>
  <c r="DM473" i="7"/>
  <c r="DL473" i="7"/>
  <c r="DK473" i="7"/>
  <c r="DJ473" i="7"/>
  <c r="DI473" i="7"/>
  <c r="DH473" i="7"/>
  <c r="DG473" i="7"/>
  <c r="DF473" i="7"/>
  <c r="DE473" i="7"/>
  <c r="DD473" i="7"/>
  <c r="DC473" i="7"/>
  <c r="DB473" i="7"/>
  <c r="DA473" i="7"/>
  <c r="CZ473" i="7"/>
  <c r="CY473" i="7"/>
  <c r="CX473" i="7"/>
  <c r="CW473" i="7"/>
  <c r="CV473" i="7"/>
  <c r="CU473" i="7"/>
  <c r="CT473" i="7"/>
  <c r="CS473" i="7"/>
  <c r="CR473" i="7"/>
  <c r="CQ473" i="7"/>
  <c r="CP473" i="7"/>
  <c r="CO473" i="7"/>
  <c r="CN473" i="7"/>
  <c r="CM473" i="7"/>
  <c r="CL473" i="7"/>
  <c r="CK473" i="7"/>
  <c r="CJ473" i="7"/>
  <c r="CI473" i="7"/>
  <c r="CH473" i="7"/>
  <c r="CG473" i="7"/>
  <c r="CF473" i="7"/>
  <c r="CE473" i="7"/>
  <c r="CD473" i="7"/>
  <c r="CC473" i="7"/>
  <c r="CB473" i="7"/>
  <c r="CA473" i="7"/>
  <c r="BZ473" i="7"/>
  <c r="BY473" i="7"/>
  <c r="BX473" i="7"/>
  <c r="BW473" i="7"/>
  <c r="BV473" i="7"/>
  <c r="BU473" i="7"/>
  <c r="DV466" i="7"/>
  <c r="DU466" i="7"/>
  <c r="DT466" i="7"/>
  <c r="DS466" i="7"/>
  <c r="DR466" i="7"/>
  <c r="DQ466" i="7"/>
  <c r="DP466" i="7"/>
  <c r="DO466" i="7"/>
  <c r="DN466" i="7"/>
  <c r="DM466" i="7"/>
  <c r="DL466" i="7"/>
  <c r="DK466" i="7"/>
  <c r="DJ466" i="7"/>
  <c r="DI466" i="7"/>
  <c r="DH466" i="7"/>
  <c r="DG466" i="7"/>
  <c r="DF466" i="7"/>
  <c r="DE466" i="7"/>
  <c r="DD466" i="7"/>
  <c r="DC466" i="7"/>
  <c r="DB466" i="7"/>
  <c r="DA466" i="7"/>
  <c r="CZ466" i="7"/>
  <c r="CY466" i="7"/>
  <c r="CX466" i="7"/>
  <c r="CW466" i="7"/>
  <c r="CV466" i="7"/>
  <c r="CU466" i="7"/>
  <c r="CT466" i="7"/>
  <c r="CS466" i="7"/>
  <c r="CR466" i="7"/>
  <c r="CQ466" i="7"/>
  <c r="CP466" i="7"/>
  <c r="CO466" i="7"/>
  <c r="CN466" i="7"/>
  <c r="CM466" i="7"/>
  <c r="CL466" i="7"/>
  <c r="CK466" i="7"/>
  <c r="CJ466" i="7"/>
  <c r="CI466" i="7"/>
  <c r="CH466" i="7"/>
  <c r="CG466" i="7"/>
  <c r="CF466" i="7"/>
  <c r="CE466" i="7"/>
  <c r="CD466" i="7"/>
  <c r="CC466" i="7"/>
  <c r="CB466" i="7"/>
  <c r="CA466" i="7"/>
  <c r="BZ466" i="7"/>
  <c r="BY466" i="7"/>
  <c r="BX466" i="7"/>
  <c r="BW466" i="7"/>
  <c r="BV466" i="7"/>
  <c r="BU466" i="7"/>
  <c r="DV460" i="7"/>
  <c r="DU460" i="7"/>
  <c r="DT460" i="7"/>
  <c r="DS460" i="7"/>
  <c r="DR460" i="7"/>
  <c r="DQ460" i="7"/>
  <c r="DP460" i="7"/>
  <c r="DO460" i="7"/>
  <c r="DN460" i="7"/>
  <c r="DM460" i="7"/>
  <c r="DL460" i="7"/>
  <c r="DK460" i="7"/>
  <c r="DJ460" i="7"/>
  <c r="DI460" i="7"/>
  <c r="DH460" i="7"/>
  <c r="DG460" i="7"/>
  <c r="DF460" i="7"/>
  <c r="DE460" i="7"/>
  <c r="DD460" i="7"/>
  <c r="DC460" i="7"/>
  <c r="DB460" i="7"/>
  <c r="DA460" i="7"/>
  <c r="CZ460" i="7"/>
  <c r="CY460" i="7"/>
  <c r="CX460" i="7"/>
  <c r="CW460" i="7"/>
  <c r="CV460" i="7"/>
  <c r="CU460" i="7"/>
  <c r="CT460" i="7"/>
  <c r="CS460" i="7"/>
  <c r="CR460" i="7"/>
  <c r="CQ460" i="7"/>
  <c r="CP460" i="7"/>
  <c r="CO460" i="7"/>
  <c r="CN460" i="7"/>
  <c r="CM460" i="7"/>
  <c r="CL460" i="7"/>
  <c r="CK460" i="7"/>
  <c r="CJ460" i="7"/>
  <c r="CI460" i="7"/>
  <c r="CH460" i="7"/>
  <c r="CG460" i="7"/>
  <c r="CF460" i="7"/>
  <c r="CE460" i="7"/>
  <c r="CD460" i="7"/>
  <c r="CC460" i="7"/>
  <c r="CB460" i="7"/>
  <c r="CA460" i="7"/>
  <c r="BZ460" i="7"/>
  <c r="BY460" i="7"/>
  <c r="BX460" i="7"/>
  <c r="BW460" i="7"/>
  <c r="BV460" i="7"/>
  <c r="BU460" i="7"/>
  <c r="DV454" i="7"/>
  <c r="DU454" i="7"/>
  <c r="DT454" i="7"/>
  <c r="DS454" i="7"/>
  <c r="DR454" i="7"/>
  <c r="DQ454" i="7"/>
  <c r="DP454" i="7"/>
  <c r="DO454" i="7"/>
  <c r="DN454" i="7"/>
  <c r="DM454" i="7"/>
  <c r="DL454" i="7"/>
  <c r="DK454" i="7"/>
  <c r="DJ454" i="7"/>
  <c r="DI454" i="7"/>
  <c r="DH454" i="7"/>
  <c r="DG454" i="7"/>
  <c r="DF454" i="7"/>
  <c r="DE454" i="7"/>
  <c r="DD454" i="7"/>
  <c r="DC454" i="7"/>
  <c r="DB454" i="7"/>
  <c r="DA454" i="7"/>
  <c r="CZ454" i="7"/>
  <c r="CY454" i="7"/>
  <c r="CX454" i="7"/>
  <c r="CW454" i="7"/>
  <c r="CV454" i="7"/>
  <c r="CU454" i="7"/>
  <c r="CT454" i="7"/>
  <c r="CS454" i="7"/>
  <c r="CR454" i="7"/>
  <c r="CQ454" i="7"/>
  <c r="CP454" i="7"/>
  <c r="CO454" i="7"/>
  <c r="CN454" i="7"/>
  <c r="CM454" i="7"/>
  <c r="CL454" i="7"/>
  <c r="CK454" i="7"/>
  <c r="CJ454" i="7"/>
  <c r="CI454" i="7"/>
  <c r="CH454" i="7"/>
  <c r="CG454" i="7"/>
  <c r="CF454" i="7"/>
  <c r="CE454" i="7"/>
  <c r="CD454" i="7"/>
  <c r="CC454" i="7"/>
  <c r="CB454" i="7"/>
  <c r="CA454" i="7"/>
  <c r="BZ454" i="7"/>
  <c r="BY454" i="7"/>
  <c r="BX454" i="7"/>
  <c r="BW454" i="7"/>
  <c r="BV454" i="7"/>
  <c r="BU454" i="7"/>
  <c r="DV448" i="7"/>
  <c r="DU448" i="7"/>
  <c r="DT448" i="7"/>
  <c r="DS448" i="7"/>
  <c r="DR448" i="7"/>
  <c r="DQ448" i="7"/>
  <c r="DP448" i="7"/>
  <c r="DO448" i="7"/>
  <c r="DN448" i="7"/>
  <c r="DM448" i="7"/>
  <c r="DL448" i="7"/>
  <c r="DK448" i="7"/>
  <c r="DJ448" i="7"/>
  <c r="DI448" i="7"/>
  <c r="DH448" i="7"/>
  <c r="DG448" i="7"/>
  <c r="DF448" i="7"/>
  <c r="DE448" i="7"/>
  <c r="DD448" i="7"/>
  <c r="DC448" i="7"/>
  <c r="DB448" i="7"/>
  <c r="DA448" i="7"/>
  <c r="CZ448" i="7"/>
  <c r="CY448" i="7"/>
  <c r="CX448" i="7"/>
  <c r="CW448" i="7"/>
  <c r="CV448" i="7"/>
  <c r="CU448" i="7"/>
  <c r="CT448" i="7"/>
  <c r="CS448" i="7"/>
  <c r="CR448" i="7"/>
  <c r="CQ448" i="7"/>
  <c r="CP448" i="7"/>
  <c r="CO448" i="7"/>
  <c r="CN448" i="7"/>
  <c r="CM448" i="7"/>
  <c r="CL448" i="7"/>
  <c r="CK448" i="7"/>
  <c r="CJ448" i="7"/>
  <c r="CI448" i="7"/>
  <c r="CH448" i="7"/>
  <c r="CG448" i="7"/>
  <c r="CF448" i="7"/>
  <c r="CE448" i="7"/>
  <c r="CD448" i="7"/>
  <c r="CC448" i="7"/>
  <c r="CB448" i="7"/>
  <c r="CA448" i="7"/>
  <c r="BZ448" i="7"/>
  <c r="BY448" i="7"/>
  <c r="BX448" i="7"/>
  <c r="BW448" i="7"/>
  <c r="BV448" i="7"/>
  <c r="BU448" i="7"/>
  <c r="DV443" i="7"/>
  <c r="DU443" i="7"/>
  <c r="DT443" i="7"/>
  <c r="DS443" i="7"/>
  <c r="DR443" i="7"/>
  <c r="DQ443" i="7"/>
  <c r="DP443" i="7"/>
  <c r="DO443" i="7"/>
  <c r="DN443" i="7"/>
  <c r="DM443" i="7"/>
  <c r="DL443" i="7"/>
  <c r="DK443" i="7"/>
  <c r="DJ443" i="7"/>
  <c r="DI443" i="7"/>
  <c r="DH443" i="7"/>
  <c r="DG443" i="7"/>
  <c r="DF443" i="7"/>
  <c r="DE443" i="7"/>
  <c r="DD443" i="7"/>
  <c r="DC443" i="7"/>
  <c r="DB443" i="7"/>
  <c r="DA443" i="7"/>
  <c r="CZ443" i="7"/>
  <c r="CY443" i="7"/>
  <c r="CX443" i="7"/>
  <c r="CW443" i="7"/>
  <c r="CV443" i="7"/>
  <c r="CU443" i="7"/>
  <c r="CT443" i="7"/>
  <c r="CS443" i="7"/>
  <c r="CR443" i="7"/>
  <c r="CQ443" i="7"/>
  <c r="CP443" i="7"/>
  <c r="CO443" i="7"/>
  <c r="CN443" i="7"/>
  <c r="CM443" i="7"/>
  <c r="CL443" i="7"/>
  <c r="CK443" i="7"/>
  <c r="CJ443" i="7"/>
  <c r="CI443" i="7"/>
  <c r="CH443" i="7"/>
  <c r="CG443" i="7"/>
  <c r="CF443" i="7"/>
  <c r="CE443" i="7"/>
  <c r="CD443" i="7"/>
  <c r="CC443" i="7"/>
  <c r="CB443" i="7"/>
  <c r="CA443" i="7"/>
  <c r="BZ443" i="7"/>
  <c r="BY443" i="7"/>
  <c r="BX443" i="7"/>
  <c r="BW443" i="7"/>
  <c r="BV443" i="7"/>
  <c r="BU443" i="7"/>
  <c r="DV437" i="7"/>
  <c r="DU437" i="7"/>
  <c r="DT437" i="7"/>
  <c r="DS437" i="7"/>
  <c r="DR437" i="7"/>
  <c r="DQ437" i="7"/>
  <c r="DP437" i="7"/>
  <c r="DO437" i="7"/>
  <c r="DN437" i="7"/>
  <c r="DM437" i="7"/>
  <c r="DL437" i="7"/>
  <c r="DK437" i="7"/>
  <c r="DJ437" i="7"/>
  <c r="DI437" i="7"/>
  <c r="DH437" i="7"/>
  <c r="DG437" i="7"/>
  <c r="DF437" i="7"/>
  <c r="DE437" i="7"/>
  <c r="DD437" i="7"/>
  <c r="DC437" i="7"/>
  <c r="DB437" i="7"/>
  <c r="DA437" i="7"/>
  <c r="CZ437" i="7"/>
  <c r="CY437" i="7"/>
  <c r="CX437" i="7"/>
  <c r="CW437" i="7"/>
  <c r="CV437" i="7"/>
  <c r="CU437" i="7"/>
  <c r="CT437" i="7"/>
  <c r="CS437" i="7"/>
  <c r="CR437" i="7"/>
  <c r="CQ437" i="7"/>
  <c r="CP437" i="7"/>
  <c r="CO437" i="7"/>
  <c r="CN437" i="7"/>
  <c r="CM437" i="7"/>
  <c r="CL437" i="7"/>
  <c r="CK437" i="7"/>
  <c r="CJ437" i="7"/>
  <c r="CI437" i="7"/>
  <c r="CH437" i="7"/>
  <c r="CG437" i="7"/>
  <c r="CF437" i="7"/>
  <c r="CE437" i="7"/>
  <c r="CD437" i="7"/>
  <c r="CC437" i="7"/>
  <c r="CB437" i="7"/>
  <c r="CA437" i="7"/>
  <c r="BZ437" i="7"/>
  <c r="BY437" i="7"/>
  <c r="BX437" i="7"/>
  <c r="BW437" i="7"/>
  <c r="BV437" i="7"/>
  <c r="BU437" i="7"/>
  <c r="DV431" i="7"/>
  <c r="DU431" i="7"/>
  <c r="DT431" i="7"/>
  <c r="DS431" i="7"/>
  <c r="DR431" i="7"/>
  <c r="DQ431" i="7"/>
  <c r="DP431" i="7"/>
  <c r="DO431" i="7"/>
  <c r="DN431" i="7"/>
  <c r="DM431" i="7"/>
  <c r="DL431" i="7"/>
  <c r="DK431" i="7"/>
  <c r="DJ431" i="7"/>
  <c r="DI431" i="7"/>
  <c r="DH431" i="7"/>
  <c r="DG431" i="7"/>
  <c r="DF431" i="7"/>
  <c r="DE431" i="7"/>
  <c r="DD431" i="7"/>
  <c r="DC431" i="7"/>
  <c r="DB431" i="7"/>
  <c r="DA431" i="7"/>
  <c r="CZ431" i="7"/>
  <c r="CY431" i="7"/>
  <c r="CX431" i="7"/>
  <c r="CW431" i="7"/>
  <c r="CV431" i="7"/>
  <c r="CU431" i="7"/>
  <c r="CT431" i="7"/>
  <c r="CS431" i="7"/>
  <c r="CR431" i="7"/>
  <c r="CQ431" i="7"/>
  <c r="CP431" i="7"/>
  <c r="CO431" i="7"/>
  <c r="CN431" i="7"/>
  <c r="CM431" i="7"/>
  <c r="CL431" i="7"/>
  <c r="CK431" i="7"/>
  <c r="CJ431" i="7"/>
  <c r="CI431" i="7"/>
  <c r="CH431" i="7"/>
  <c r="CG431" i="7"/>
  <c r="CF431" i="7"/>
  <c r="CE431" i="7"/>
  <c r="CD431" i="7"/>
  <c r="CC431" i="7"/>
  <c r="CB431" i="7"/>
  <c r="CA431" i="7"/>
  <c r="BZ431" i="7"/>
  <c r="BY431" i="7"/>
  <c r="BX431" i="7"/>
  <c r="BW431" i="7"/>
  <c r="BV431" i="7"/>
  <c r="BU431" i="7"/>
  <c r="DV425" i="7"/>
  <c r="DU425" i="7"/>
  <c r="DT425" i="7"/>
  <c r="DS425" i="7"/>
  <c r="DR425" i="7"/>
  <c r="DQ425" i="7"/>
  <c r="DP425" i="7"/>
  <c r="DO425" i="7"/>
  <c r="DN425" i="7"/>
  <c r="DM425" i="7"/>
  <c r="DL425" i="7"/>
  <c r="DK425" i="7"/>
  <c r="DJ425" i="7"/>
  <c r="DI425" i="7"/>
  <c r="DH425" i="7"/>
  <c r="DG425" i="7"/>
  <c r="DF425" i="7"/>
  <c r="DE425" i="7"/>
  <c r="DD425" i="7"/>
  <c r="DC425" i="7"/>
  <c r="DB425" i="7"/>
  <c r="DA425" i="7"/>
  <c r="CZ425" i="7"/>
  <c r="CY425" i="7"/>
  <c r="CX425" i="7"/>
  <c r="CW425" i="7"/>
  <c r="CV425" i="7"/>
  <c r="CU425" i="7"/>
  <c r="CT425" i="7"/>
  <c r="CS425" i="7"/>
  <c r="CR425" i="7"/>
  <c r="CQ425" i="7"/>
  <c r="CP425" i="7"/>
  <c r="CO425" i="7"/>
  <c r="CN425" i="7"/>
  <c r="CM425" i="7"/>
  <c r="CL425" i="7"/>
  <c r="CK425" i="7"/>
  <c r="CJ425" i="7"/>
  <c r="CI425" i="7"/>
  <c r="CH425" i="7"/>
  <c r="CG425" i="7"/>
  <c r="CF425" i="7"/>
  <c r="CE425" i="7"/>
  <c r="CD425" i="7"/>
  <c r="CC425" i="7"/>
  <c r="CB425" i="7"/>
  <c r="CA425" i="7"/>
  <c r="BZ425" i="7"/>
  <c r="BY425" i="7"/>
  <c r="BX425" i="7"/>
  <c r="BW425" i="7"/>
  <c r="BV425" i="7"/>
  <c r="BU425" i="7"/>
  <c r="DV419" i="7"/>
  <c r="DU419" i="7"/>
  <c r="DT419" i="7"/>
  <c r="DS419" i="7"/>
  <c r="DR419" i="7"/>
  <c r="DQ419" i="7"/>
  <c r="DP419" i="7"/>
  <c r="DO419" i="7"/>
  <c r="DN419" i="7"/>
  <c r="DM419" i="7"/>
  <c r="DL419" i="7"/>
  <c r="DK419" i="7"/>
  <c r="DJ419" i="7"/>
  <c r="DI419" i="7"/>
  <c r="DH419" i="7"/>
  <c r="DG419" i="7"/>
  <c r="DF419" i="7"/>
  <c r="DE419" i="7"/>
  <c r="DD419" i="7"/>
  <c r="DC419" i="7"/>
  <c r="DB419" i="7"/>
  <c r="DA419" i="7"/>
  <c r="CZ419" i="7"/>
  <c r="CY419" i="7"/>
  <c r="CX419" i="7"/>
  <c r="CW419" i="7"/>
  <c r="CV419" i="7"/>
  <c r="CU419" i="7"/>
  <c r="CT419" i="7"/>
  <c r="CS419" i="7"/>
  <c r="CR419" i="7"/>
  <c r="CQ419" i="7"/>
  <c r="CP419" i="7"/>
  <c r="CO419" i="7"/>
  <c r="CN419" i="7"/>
  <c r="CM419" i="7"/>
  <c r="CL419" i="7"/>
  <c r="CK419" i="7"/>
  <c r="CJ419" i="7"/>
  <c r="CI419" i="7"/>
  <c r="CH419" i="7"/>
  <c r="CG419" i="7"/>
  <c r="CF419" i="7"/>
  <c r="CE419" i="7"/>
  <c r="CD419" i="7"/>
  <c r="CC419" i="7"/>
  <c r="CB419" i="7"/>
  <c r="CA419" i="7"/>
  <c r="BZ419" i="7"/>
  <c r="BY419" i="7"/>
  <c r="BX419" i="7"/>
  <c r="BW419" i="7"/>
  <c r="BV419" i="7"/>
  <c r="BU419" i="7"/>
  <c r="DV408" i="7"/>
  <c r="DU408" i="7"/>
  <c r="DT408" i="7"/>
  <c r="DS408" i="7"/>
  <c r="DR408" i="7"/>
  <c r="DQ408" i="7"/>
  <c r="DP408" i="7"/>
  <c r="DO408" i="7"/>
  <c r="DN408" i="7"/>
  <c r="DM408" i="7"/>
  <c r="DL408" i="7"/>
  <c r="DK408" i="7"/>
  <c r="DJ408" i="7"/>
  <c r="DI408" i="7"/>
  <c r="DH408" i="7"/>
  <c r="DG408" i="7"/>
  <c r="DF408" i="7"/>
  <c r="DE408" i="7"/>
  <c r="DD408" i="7"/>
  <c r="DC408" i="7"/>
  <c r="DB408" i="7"/>
  <c r="DA408" i="7"/>
  <c r="CZ408" i="7"/>
  <c r="CY408" i="7"/>
  <c r="CX408" i="7"/>
  <c r="CW408" i="7"/>
  <c r="CV408" i="7"/>
  <c r="CU408" i="7"/>
  <c r="CT408" i="7"/>
  <c r="CS408" i="7"/>
  <c r="CR408" i="7"/>
  <c r="CQ408" i="7"/>
  <c r="CP408" i="7"/>
  <c r="CO408" i="7"/>
  <c r="CN408" i="7"/>
  <c r="CM408" i="7"/>
  <c r="CL408" i="7"/>
  <c r="CK408" i="7"/>
  <c r="CJ408" i="7"/>
  <c r="CI408" i="7"/>
  <c r="CH408" i="7"/>
  <c r="CG408" i="7"/>
  <c r="CF408" i="7"/>
  <c r="CE408" i="7"/>
  <c r="CD408" i="7"/>
  <c r="CC408" i="7"/>
  <c r="CB408" i="7"/>
  <c r="CA408" i="7"/>
  <c r="BZ408" i="7"/>
  <c r="BY408" i="7"/>
  <c r="BX408" i="7"/>
  <c r="BW408" i="7"/>
  <c r="BV408" i="7"/>
  <c r="BU408" i="7"/>
  <c r="DV407" i="7"/>
  <c r="DU407" i="7"/>
  <c r="DT407" i="7"/>
  <c r="DS407" i="7"/>
  <c r="DR407" i="7"/>
  <c r="DQ407" i="7"/>
  <c r="DP407" i="7"/>
  <c r="DO407" i="7"/>
  <c r="DN407" i="7"/>
  <c r="DM407" i="7"/>
  <c r="DL407" i="7"/>
  <c r="DK407" i="7"/>
  <c r="DJ407" i="7"/>
  <c r="DI407" i="7"/>
  <c r="DH407" i="7"/>
  <c r="DG407" i="7"/>
  <c r="DF407" i="7"/>
  <c r="DE407" i="7"/>
  <c r="DD407" i="7"/>
  <c r="DC407" i="7"/>
  <c r="DB407" i="7"/>
  <c r="DA407" i="7"/>
  <c r="CZ407" i="7"/>
  <c r="CY407" i="7"/>
  <c r="CX407" i="7"/>
  <c r="CW407" i="7"/>
  <c r="CV407" i="7"/>
  <c r="CU407" i="7"/>
  <c r="CT407" i="7"/>
  <c r="CS407" i="7"/>
  <c r="CR407" i="7"/>
  <c r="CQ407" i="7"/>
  <c r="CP407" i="7"/>
  <c r="CO407" i="7"/>
  <c r="CN407" i="7"/>
  <c r="CM407" i="7"/>
  <c r="CL407" i="7"/>
  <c r="CK407" i="7"/>
  <c r="CJ407" i="7"/>
  <c r="CI407" i="7"/>
  <c r="CH407" i="7"/>
  <c r="CG407" i="7"/>
  <c r="CF407" i="7"/>
  <c r="CE407" i="7"/>
  <c r="CD407" i="7"/>
  <c r="CC407" i="7"/>
  <c r="CB407" i="7"/>
  <c r="CA407" i="7"/>
  <c r="BZ407" i="7"/>
  <c r="BY407" i="7"/>
  <c r="BX407" i="7"/>
  <c r="BW407" i="7"/>
  <c r="BV407" i="7"/>
  <c r="BU407" i="7"/>
  <c r="DV401" i="7"/>
  <c r="DU401" i="7"/>
  <c r="DT401" i="7"/>
  <c r="DS401" i="7"/>
  <c r="DR401" i="7"/>
  <c r="DQ401" i="7"/>
  <c r="DP401" i="7"/>
  <c r="DO401" i="7"/>
  <c r="DN401" i="7"/>
  <c r="DM401" i="7"/>
  <c r="DL401" i="7"/>
  <c r="DK401" i="7"/>
  <c r="DJ401" i="7"/>
  <c r="DI401" i="7"/>
  <c r="DH401" i="7"/>
  <c r="DG401" i="7"/>
  <c r="DF401" i="7"/>
  <c r="DE401" i="7"/>
  <c r="DD401" i="7"/>
  <c r="DC401" i="7"/>
  <c r="DB401" i="7"/>
  <c r="DA401" i="7"/>
  <c r="CZ401" i="7"/>
  <c r="CY401" i="7"/>
  <c r="CX401" i="7"/>
  <c r="CW401" i="7"/>
  <c r="CV401" i="7"/>
  <c r="CU401" i="7"/>
  <c r="CT401" i="7"/>
  <c r="CS401" i="7"/>
  <c r="CR401" i="7"/>
  <c r="CQ401" i="7"/>
  <c r="CP401" i="7"/>
  <c r="CO401" i="7"/>
  <c r="CN401" i="7"/>
  <c r="CM401" i="7"/>
  <c r="CL401" i="7"/>
  <c r="CK401" i="7"/>
  <c r="CJ401" i="7"/>
  <c r="CI401" i="7"/>
  <c r="CH401" i="7"/>
  <c r="CG401" i="7"/>
  <c r="CF401" i="7"/>
  <c r="CE401" i="7"/>
  <c r="CD401" i="7"/>
  <c r="CC401" i="7"/>
  <c r="CB401" i="7"/>
  <c r="CA401" i="7"/>
  <c r="BZ401" i="7"/>
  <c r="BY401" i="7"/>
  <c r="BX401" i="7"/>
  <c r="BW401" i="7"/>
  <c r="BV401" i="7"/>
  <c r="BU401" i="7"/>
  <c r="DV395" i="7"/>
  <c r="DU395" i="7"/>
  <c r="DT395" i="7"/>
  <c r="DS395" i="7"/>
  <c r="DR395" i="7"/>
  <c r="DQ395" i="7"/>
  <c r="DP395" i="7"/>
  <c r="DO395" i="7"/>
  <c r="DN395" i="7"/>
  <c r="DM395" i="7"/>
  <c r="DL395" i="7"/>
  <c r="DK395" i="7"/>
  <c r="DJ395" i="7"/>
  <c r="DI395" i="7"/>
  <c r="DH395" i="7"/>
  <c r="DG395" i="7"/>
  <c r="DF395" i="7"/>
  <c r="DE395" i="7"/>
  <c r="DD395" i="7"/>
  <c r="DC395" i="7"/>
  <c r="DB395" i="7"/>
  <c r="DA395" i="7"/>
  <c r="CZ395" i="7"/>
  <c r="CY395" i="7"/>
  <c r="CX395" i="7"/>
  <c r="CW395" i="7"/>
  <c r="CV395" i="7"/>
  <c r="CU395" i="7"/>
  <c r="CT395" i="7"/>
  <c r="CS395" i="7"/>
  <c r="CR395" i="7"/>
  <c r="CQ395" i="7"/>
  <c r="CP395" i="7"/>
  <c r="CO395" i="7"/>
  <c r="CN395" i="7"/>
  <c r="CM395" i="7"/>
  <c r="CL395" i="7"/>
  <c r="CK395" i="7"/>
  <c r="CJ395" i="7"/>
  <c r="CI395" i="7"/>
  <c r="CH395" i="7"/>
  <c r="CG395" i="7"/>
  <c r="CF395" i="7"/>
  <c r="CE395" i="7"/>
  <c r="CD395" i="7"/>
  <c r="CC395" i="7"/>
  <c r="CB395" i="7"/>
  <c r="CA395" i="7"/>
  <c r="BZ395" i="7"/>
  <c r="BY395" i="7"/>
  <c r="BX395" i="7"/>
  <c r="BW395" i="7"/>
  <c r="BV395" i="7"/>
  <c r="BU395" i="7"/>
  <c r="DV389" i="7"/>
  <c r="DU389" i="7"/>
  <c r="DT389" i="7"/>
  <c r="DS389" i="7"/>
  <c r="DR389" i="7"/>
  <c r="DQ389" i="7"/>
  <c r="DP389" i="7"/>
  <c r="DO389" i="7"/>
  <c r="DN389" i="7"/>
  <c r="DM389" i="7"/>
  <c r="DL389" i="7"/>
  <c r="DK389" i="7"/>
  <c r="DJ389" i="7"/>
  <c r="DI389" i="7"/>
  <c r="DH389" i="7"/>
  <c r="DG389" i="7"/>
  <c r="DF389" i="7"/>
  <c r="DE389" i="7"/>
  <c r="DD389" i="7"/>
  <c r="DC389" i="7"/>
  <c r="DB389" i="7"/>
  <c r="DA389" i="7"/>
  <c r="CZ389" i="7"/>
  <c r="CY389" i="7"/>
  <c r="CX389" i="7"/>
  <c r="CW389" i="7"/>
  <c r="CV389" i="7"/>
  <c r="CU389" i="7"/>
  <c r="CT389" i="7"/>
  <c r="CS389" i="7"/>
  <c r="CR389" i="7"/>
  <c r="CQ389" i="7"/>
  <c r="CP389" i="7"/>
  <c r="CO389" i="7"/>
  <c r="CN389" i="7"/>
  <c r="CM389" i="7"/>
  <c r="CL389" i="7"/>
  <c r="CK389" i="7"/>
  <c r="CJ389" i="7"/>
  <c r="CI389" i="7"/>
  <c r="CH389" i="7"/>
  <c r="CG389" i="7"/>
  <c r="CF389" i="7"/>
  <c r="CE389" i="7"/>
  <c r="CD389" i="7"/>
  <c r="CC389" i="7"/>
  <c r="CB389" i="7"/>
  <c r="CA389" i="7"/>
  <c r="BZ389" i="7"/>
  <c r="BY389" i="7"/>
  <c r="BX389" i="7"/>
  <c r="BW389" i="7"/>
  <c r="BV389" i="7"/>
  <c r="BU389" i="7"/>
  <c r="DV383" i="7"/>
  <c r="DU383" i="7"/>
  <c r="DT383" i="7"/>
  <c r="DS383" i="7"/>
  <c r="DR383" i="7"/>
  <c r="DQ383" i="7"/>
  <c r="DP383" i="7"/>
  <c r="DO383" i="7"/>
  <c r="DN383" i="7"/>
  <c r="DM383" i="7"/>
  <c r="DL383" i="7"/>
  <c r="DK383" i="7"/>
  <c r="DJ383" i="7"/>
  <c r="DI383" i="7"/>
  <c r="DH383" i="7"/>
  <c r="DG383" i="7"/>
  <c r="DF383" i="7"/>
  <c r="DE383" i="7"/>
  <c r="DD383" i="7"/>
  <c r="DC383" i="7"/>
  <c r="DB383" i="7"/>
  <c r="DA383" i="7"/>
  <c r="CZ383" i="7"/>
  <c r="CY383" i="7"/>
  <c r="CX383" i="7"/>
  <c r="CW383" i="7"/>
  <c r="CV383" i="7"/>
  <c r="CU383" i="7"/>
  <c r="CT383" i="7"/>
  <c r="CS383" i="7"/>
  <c r="CR383" i="7"/>
  <c r="CQ383" i="7"/>
  <c r="CP383" i="7"/>
  <c r="CO383" i="7"/>
  <c r="CN383" i="7"/>
  <c r="CM383" i="7"/>
  <c r="CL383" i="7"/>
  <c r="CK383" i="7"/>
  <c r="CJ383" i="7"/>
  <c r="CI383" i="7"/>
  <c r="CH383" i="7"/>
  <c r="CG383" i="7"/>
  <c r="CF383" i="7"/>
  <c r="CE383" i="7"/>
  <c r="CD383" i="7"/>
  <c r="CC383" i="7"/>
  <c r="CB383" i="7"/>
  <c r="CA383" i="7"/>
  <c r="BZ383" i="7"/>
  <c r="BY383" i="7"/>
  <c r="BX383" i="7"/>
  <c r="BW383" i="7"/>
  <c r="BV383" i="7"/>
  <c r="BU383" i="7"/>
  <c r="DV377" i="7"/>
  <c r="DU377" i="7"/>
  <c r="DT377" i="7"/>
  <c r="DS377" i="7"/>
  <c r="DR377" i="7"/>
  <c r="DQ377" i="7"/>
  <c r="DP377" i="7"/>
  <c r="DO377" i="7"/>
  <c r="DN377" i="7"/>
  <c r="DM377" i="7"/>
  <c r="DL377" i="7"/>
  <c r="DK377" i="7"/>
  <c r="DJ377" i="7"/>
  <c r="DI377" i="7"/>
  <c r="DH377" i="7"/>
  <c r="DG377" i="7"/>
  <c r="DF377" i="7"/>
  <c r="DE377" i="7"/>
  <c r="DD377" i="7"/>
  <c r="DC377" i="7"/>
  <c r="DB377" i="7"/>
  <c r="DA377" i="7"/>
  <c r="CZ377" i="7"/>
  <c r="CY377" i="7"/>
  <c r="CX377" i="7"/>
  <c r="CW377" i="7"/>
  <c r="CV377" i="7"/>
  <c r="CU377" i="7"/>
  <c r="CT377" i="7"/>
  <c r="CS377" i="7"/>
  <c r="CR377" i="7"/>
  <c r="CQ377" i="7"/>
  <c r="CP377" i="7"/>
  <c r="CO377" i="7"/>
  <c r="CN377" i="7"/>
  <c r="CM377" i="7"/>
  <c r="CL377" i="7"/>
  <c r="CK377" i="7"/>
  <c r="CJ377" i="7"/>
  <c r="CI377" i="7"/>
  <c r="CH377" i="7"/>
  <c r="CG377" i="7"/>
  <c r="CF377" i="7"/>
  <c r="CE377" i="7"/>
  <c r="CD377" i="7"/>
  <c r="CC377" i="7"/>
  <c r="CB377" i="7"/>
  <c r="CA377" i="7"/>
  <c r="BZ377" i="7"/>
  <c r="BY377" i="7"/>
  <c r="BX377" i="7"/>
  <c r="BW377" i="7"/>
  <c r="BV377" i="7"/>
  <c r="BU377" i="7"/>
  <c r="DV371" i="7"/>
  <c r="DU371" i="7"/>
  <c r="DT371" i="7"/>
  <c r="DS371" i="7"/>
  <c r="DR371" i="7"/>
  <c r="DQ371" i="7"/>
  <c r="DP371" i="7"/>
  <c r="DO371" i="7"/>
  <c r="DN371" i="7"/>
  <c r="DM371" i="7"/>
  <c r="DL371" i="7"/>
  <c r="DK371" i="7"/>
  <c r="DJ371" i="7"/>
  <c r="DI371" i="7"/>
  <c r="DH371" i="7"/>
  <c r="DG371" i="7"/>
  <c r="DF371" i="7"/>
  <c r="DE371" i="7"/>
  <c r="DD371" i="7"/>
  <c r="DC371" i="7"/>
  <c r="DB371" i="7"/>
  <c r="DA371" i="7"/>
  <c r="CZ371" i="7"/>
  <c r="CY371" i="7"/>
  <c r="CX371" i="7"/>
  <c r="CW371" i="7"/>
  <c r="CV371" i="7"/>
  <c r="CU371" i="7"/>
  <c r="CT371" i="7"/>
  <c r="CS371" i="7"/>
  <c r="CR371" i="7"/>
  <c r="CQ371" i="7"/>
  <c r="CP371" i="7"/>
  <c r="CO371" i="7"/>
  <c r="CN371" i="7"/>
  <c r="CM371" i="7"/>
  <c r="CL371" i="7"/>
  <c r="CK371" i="7"/>
  <c r="CJ371" i="7"/>
  <c r="CI371" i="7"/>
  <c r="CH371" i="7"/>
  <c r="CG371" i="7"/>
  <c r="CF371" i="7"/>
  <c r="CE371" i="7"/>
  <c r="CD371" i="7"/>
  <c r="CC371" i="7"/>
  <c r="CB371" i="7"/>
  <c r="CA371" i="7"/>
  <c r="BZ371" i="7"/>
  <c r="BY371" i="7"/>
  <c r="BX371" i="7"/>
  <c r="BW371" i="7"/>
  <c r="BV371" i="7"/>
  <c r="BU371" i="7"/>
  <c r="DV365" i="7"/>
  <c r="DU365" i="7"/>
  <c r="DT365" i="7"/>
  <c r="DS365" i="7"/>
  <c r="DR365" i="7"/>
  <c r="DQ365" i="7"/>
  <c r="DP365" i="7"/>
  <c r="DO365" i="7"/>
  <c r="DN365" i="7"/>
  <c r="DM365" i="7"/>
  <c r="DL365" i="7"/>
  <c r="DK365" i="7"/>
  <c r="DJ365" i="7"/>
  <c r="DI365" i="7"/>
  <c r="DH365" i="7"/>
  <c r="DG365" i="7"/>
  <c r="DF365" i="7"/>
  <c r="DE365" i="7"/>
  <c r="DD365" i="7"/>
  <c r="DC365" i="7"/>
  <c r="DB365" i="7"/>
  <c r="DA365" i="7"/>
  <c r="CZ365" i="7"/>
  <c r="CY365" i="7"/>
  <c r="CX365" i="7"/>
  <c r="CW365" i="7"/>
  <c r="CV365" i="7"/>
  <c r="CU365" i="7"/>
  <c r="CT365" i="7"/>
  <c r="CS365" i="7"/>
  <c r="CR365" i="7"/>
  <c r="CQ365" i="7"/>
  <c r="CP365" i="7"/>
  <c r="CO365" i="7"/>
  <c r="CN365" i="7"/>
  <c r="CM365" i="7"/>
  <c r="CL365" i="7"/>
  <c r="CK365" i="7"/>
  <c r="CJ365" i="7"/>
  <c r="CI365" i="7"/>
  <c r="CH365" i="7"/>
  <c r="CG365" i="7"/>
  <c r="CF365" i="7"/>
  <c r="CE365" i="7"/>
  <c r="CD365" i="7"/>
  <c r="CC365" i="7"/>
  <c r="CB365" i="7"/>
  <c r="CA365" i="7"/>
  <c r="BZ365" i="7"/>
  <c r="BY365" i="7"/>
  <c r="BX365" i="7"/>
  <c r="BW365" i="7"/>
  <c r="BV365" i="7"/>
  <c r="BU365" i="7"/>
  <c r="DV359" i="7"/>
  <c r="DU359" i="7"/>
  <c r="DT359" i="7"/>
  <c r="DS359" i="7"/>
  <c r="DR359" i="7"/>
  <c r="DQ359" i="7"/>
  <c r="DP359" i="7"/>
  <c r="DO359" i="7"/>
  <c r="DN359" i="7"/>
  <c r="DM359" i="7"/>
  <c r="DL359" i="7"/>
  <c r="DK359" i="7"/>
  <c r="DJ359" i="7"/>
  <c r="DI359" i="7"/>
  <c r="DH359" i="7"/>
  <c r="DG359" i="7"/>
  <c r="DF359" i="7"/>
  <c r="DE359" i="7"/>
  <c r="DD359" i="7"/>
  <c r="DC359" i="7"/>
  <c r="DB359" i="7"/>
  <c r="DA359" i="7"/>
  <c r="CZ359" i="7"/>
  <c r="CY359" i="7"/>
  <c r="CX359" i="7"/>
  <c r="CW359" i="7"/>
  <c r="CV359" i="7"/>
  <c r="CU359" i="7"/>
  <c r="CT359" i="7"/>
  <c r="CS359" i="7"/>
  <c r="CR359" i="7"/>
  <c r="CQ359" i="7"/>
  <c r="CP359" i="7"/>
  <c r="CO359" i="7"/>
  <c r="CN359" i="7"/>
  <c r="CM359" i="7"/>
  <c r="CL359" i="7"/>
  <c r="CK359" i="7"/>
  <c r="CJ359" i="7"/>
  <c r="CI359" i="7"/>
  <c r="CH359" i="7"/>
  <c r="CG359" i="7"/>
  <c r="CF359" i="7"/>
  <c r="CE359" i="7"/>
  <c r="CD359" i="7"/>
  <c r="CC359" i="7"/>
  <c r="CB359" i="7"/>
  <c r="CA359" i="7"/>
  <c r="BZ359" i="7"/>
  <c r="BY359" i="7"/>
  <c r="BX359" i="7"/>
  <c r="BW359" i="7"/>
  <c r="BV359" i="7"/>
  <c r="BU359" i="7"/>
  <c r="DV352" i="7"/>
  <c r="DU352" i="7"/>
  <c r="DT352" i="7"/>
  <c r="DS352" i="7"/>
  <c r="DR352" i="7"/>
  <c r="DQ352" i="7"/>
  <c r="DP352" i="7"/>
  <c r="DO352" i="7"/>
  <c r="DN352" i="7"/>
  <c r="DM352" i="7"/>
  <c r="DL352" i="7"/>
  <c r="DK352" i="7"/>
  <c r="DJ352" i="7"/>
  <c r="DI352" i="7"/>
  <c r="DH352" i="7"/>
  <c r="DG352" i="7"/>
  <c r="DF352" i="7"/>
  <c r="DE352" i="7"/>
  <c r="DD352" i="7"/>
  <c r="DC352" i="7"/>
  <c r="DB352" i="7"/>
  <c r="DA352" i="7"/>
  <c r="CZ352" i="7"/>
  <c r="CY352" i="7"/>
  <c r="CX352" i="7"/>
  <c r="CW352" i="7"/>
  <c r="CV352" i="7"/>
  <c r="CU352" i="7"/>
  <c r="CT352" i="7"/>
  <c r="CS352" i="7"/>
  <c r="CR352" i="7"/>
  <c r="CQ352" i="7"/>
  <c r="CP352" i="7"/>
  <c r="CO352" i="7"/>
  <c r="CN352" i="7"/>
  <c r="CM352" i="7"/>
  <c r="CL352" i="7"/>
  <c r="CK352" i="7"/>
  <c r="CJ352" i="7"/>
  <c r="CI352" i="7"/>
  <c r="CH352" i="7"/>
  <c r="CG352" i="7"/>
  <c r="CF352" i="7"/>
  <c r="CE352" i="7"/>
  <c r="CD352" i="7"/>
  <c r="CC352" i="7"/>
  <c r="CB352" i="7"/>
  <c r="CA352" i="7"/>
  <c r="BZ352" i="7"/>
  <c r="BY352" i="7"/>
  <c r="BX352" i="7"/>
  <c r="BW352" i="7"/>
  <c r="BV352" i="7"/>
  <c r="BU352" i="7"/>
  <c r="DV346" i="7"/>
  <c r="DU346" i="7"/>
  <c r="DT346" i="7"/>
  <c r="DS346" i="7"/>
  <c r="DR346" i="7"/>
  <c r="DQ346" i="7"/>
  <c r="DP346" i="7"/>
  <c r="DO346" i="7"/>
  <c r="DN346" i="7"/>
  <c r="DM346" i="7"/>
  <c r="DL346" i="7"/>
  <c r="DK346" i="7"/>
  <c r="DJ346" i="7"/>
  <c r="DI346" i="7"/>
  <c r="DH346" i="7"/>
  <c r="DG346" i="7"/>
  <c r="DF346" i="7"/>
  <c r="DE346" i="7"/>
  <c r="DD346" i="7"/>
  <c r="DC346" i="7"/>
  <c r="DB346" i="7"/>
  <c r="DA346" i="7"/>
  <c r="CZ346" i="7"/>
  <c r="CY346" i="7"/>
  <c r="CX346" i="7"/>
  <c r="CW346" i="7"/>
  <c r="CV346" i="7"/>
  <c r="CU346" i="7"/>
  <c r="CT346" i="7"/>
  <c r="CS346" i="7"/>
  <c r="CR346" i="7"/>
  <c r="CQ346" i="7"/>
  <c r="CP346" i="7"/>
  <c r="CO346" i="7"/>
  <c r="CN346" i="7"/>
  <c r="CM346" i="7"/>
  <c r="CL346" i="7"/>
  <c r="CK346" i="7"/>
  <c r="CJ346" i="7"/>
  <c r="CI346" i="7"/>
  <c r="CH346" i="7"/>
  <c r="CG346" i="7"/>
  <c r="CF346" i="7"/>
  <c r="CE346" i="7"/>
  <c r="CD346" i="7"/>
  <c r="CC346" i="7"/>
  <c r="CB346" i="7"/>
  <c r="CA346" i="7"/>
  <c r="BZ346" i="7"/>
  <c r="BY346" i="7"/>
  <c r="BX346" i="7"/>
  <c r="BW346" i="7"/>
  <c r="BV346" i="7"/>
  <c r="BU346" i="7"/>
  <c r="DV330" i="7"/>
  <c r="DU330" i="7"/>
  <c r="DT330" i="7"/>
  <c r="DS330" i="7"/>
  <c r="DR330" i="7"/>
  <c r="DQ330" i="7"/>
  <c r="DP330" i="7"/>
  <c r="DO330" i="7"/>
  <c r="DN330" i="7"/>
  <c r="DM330" i="7"/>
  <c r="DL330" i="7"/>
  <c r="DK330" i="7"/>
  <c r="DJ330" i="7"/>
  <c r="DI330" i="7"/>
  <c r="DH330" i="7"/>
  <c r="DG330" i="7"/>
  <c r="DF330" i="7"/>
  <c r="DE330" i="7"/>
  <c r="DD330" i="7"/>
  <c r="DC330" i="7"/>
  <c r="DB330" i="7"/>
  <c r="DA330" i="7"/>
  <c r="CZ330" i="7"/>
  <c r="CY330" i="7"/>
  <c r="CX330" i="7"/>
  <c r="CW330" i="7"/>
  <c r="CV330" i="7"/>
  <c r="CU330" i="7"/>
  <c r="CT330" i="7"/>
  <c r="CS330" i="7"/>
  <c r="CR330" i="7"/>
  <c r="CQ330" i="7"/>
  <c r="CP330" i="7"/>
  <c r="CO330" i="7"/>
  <c r="CN330" i="7"/>
  <c r="CM330" i="7"/>
  <c r="CL330" i="7"/>
  <c r="CK330" i="7"/>
  <c r="CJ330" i="7"/>
  <c r="CI330" i="7"/>
  <c r="CH330" i="7"/>
  <c r="CG330" i="7"/>
  <c r="CF330" i="7"/>
  <c r="CE330" i="7"/>
  <c r="CD330" i="7"/>
  <c r="CC330" i="7"/>
  <c r="CB330" i="7"/>
  <c r="CA330" i="7"/>
  <c r="BZ330" i="7"/>
  <c r="BY330" i="7"/>
  <c r="BX330" i="7"/>
  <c r="BW330" i="7"/>
  <c r="BV330" i="7"/>
  <c r="BU330" i="7"/>
  <c r="DV329" i="7"/>
  <c r="DU329" i="7"/>
  <c r="DT329" i="7"/>
  <c r="DS329" i="7"/>
  <c r="DR329" i="7"/>
  <c r="DQ329" i="7"/>
  <c r="DP329" i="7"/>
  <c r="DO329" i="7"/>
  <c r="DN329" i="7"/>
  <c r="DM329" i="7"/>
  <c r="DL329" i="7"/>
  <c r="DK329" i="7"/>
  <c r="DJ329" i="7"/>
  <c r="DI329" i="7"/>
  <c r="DH329" i="7"/>
  <c r="DG329" i="7"/>
  <c r="DF329" i="7"/>
  <c r="DE329" i="7"/>
  <c r="DD329" i="7"/>
  <c r="DC329" i="7"/>
  <c r="DB329" i="7"/>
  <c r="DA329" i="7"/>
  <c r="CZ329" i="7"/>
  <c r="CY329" i="7"/>
  <c r="CX329" i="7"/>
  <c r="CW329" i="7"/>
  <c r="CV329" i="7"/>
  <c r="CU329" i="7"/>
  <c r="CT329" i="7"/>
  <c r="CS329" i="7"/>
  <c r="CR329" i="7"/>
  <c r="CQ329" i="7"/>
  <c r="CP329" i="7"/>
  <c r="CO329" i="7"/>
  <c r="CN329" i="7"/>
  <c r="CM329" i="7"/>
  <c r="CL329" i="7"/>
  <c r="CK329" i="7"/>
  <c r="CJ329" i="7"/>
  <c r="CI329" i="7"/>
  <c r="CH329" i="7"/>
  <c r="CG329" i="7"/>
  <c r="CF329" i="7"/>
  <c r="CE329" i="7"/>
  <c r="CD329" i="7"/>
  <c r="CC329" i="7"/>
  <c r="CB329" i="7"/>
  <c r="CA329" i="7"/>
  <c r="BZ329" i="7"/>
  <c r="BY329" i="7"/>
  <c r="BX329" i="7"/>
  <c r="BW329" i="7"/>
  <c r="BV329" i="7"/>
  <c r="BU329" i="7"/>
  <c r="DV328" i="7"/>
  <c r="DU328" i="7"/>
  <c r="DT328" i="7"/>
  <c r="DS328" i="7"/>
  <c r="DR328" i="7"/>
  <c r="DQ328" i="7"/>
  <c r="DP328" i="7"/>
  <c r="DO328" i="7"/>
  <c r="DN328" i="7"/>
  <c r="DM328" i="7"/>
  <c r="DL328" i="7"/>
  <c r="DK328" i="7"/>
  <c r="DJ328" i="7"/>
  <c r="DI328" i="7"/>
  <c r="DH328" i="7"/>
  <c r="DG328" i="7"/>
  <c r="DF328" i="7"/>
  <c r="DE328" i="7"/>
  <c r="DD328" i="7"/>
  <c r="DC328" i="7"/>
  <c r="DB328" i="7"/>
  <c r="DA328" i="7"/>
  <c r="CZ328" i="7"/>
  <c r="CY328" i="7"/>
  <c r="CX328" i="7"/>
  <c r="CW328" i="7"/>
  <c r="CV328" i="7"/>
  <c r="CU328" i="7"/>
  <c r="CT328" i="7"/>
  <c r="CS328" i="7"/>
  <c r="CR328" i="7"/>
  <c r="CQ328" i="7"/>
  <c r="CP328" i="7"/>
  <c r="CO328" i="7"/>
  <c r="CN328" i="7"/>
  <c r="CM328" i="7"/>
  <c r="CL328" i="7"/>
  <c r="CK328" i="7"/>
  <c r="CJ328" i="7"/>
  <c r="CI328" i="7"/>
  <c r="CH328" i="7"/>
  <c r="CG328" i="7"/>
  <c r="CF328" i="7"/>
  <c r="CE328" i="7"/>
  <c r="CD328" i="7"/>
  <c r="CC328" i="7"/>
  <c r="CB328" i="7"/>
  <c r="CA328" i="7"/>
  <c r="BZ328" i="7"/>
  <c r="BY328" i="7"/>
  <c r="BX328" i="7"/>
  <c r="BW328" i="7"/>
  <c r="BV328" i="7"/>
  <c r="BU328" i="7"/>
  <c r="DV309" i="7"/>
  <c r="DU309" i="7"/>
  <c r="DT309" i="7"/>
  <c r="DS309" i="7"/>
  <c r="DR309" i="7"/>
  <c r="DQ309" i="7"/>
  <c r="DP309" i="7"/>
  <c r="DO309" i="7"/>
  <c r="DN309" i="7"/>
  <c r="DM309" i="7"/>
  <c r="DL309" i="7"/>
  <c r="DK309" i="7"/>
  <c r="DJ309" i="7"/>
  <c r="DI309" i="7"/>
  <c r="DH309" i="7"/>
  <c r="DG309" i="7"/>
  <c r="DF309" i="7"/>
  <c r="DE309" i="7"/>
  <c r="DD309" i="7"/>
  <c r="DC309" i="7"/>
  <c r="DB309" i="7"/>
  <c r="DA309" i="7"/>
  <c r="CZ309" i="7"/>
  <c r="CY309" i="7"/>
  <c r="CX309" i="7"/>
  <c r="CW309" i="7"/>
  <c r="CV309" i="7"/>
  <c r="CU309" i="7"/>
  <c r="CT309" i="7"/>
  <c r="CS309" i="7"/>
  <c r="CR309" i="7"/>
  <c r="CQ309" i="7"/>
  <c r="CP309" i="7"/>
  <c r="CO309" i="7"/>
  <c r="CN309" i="7"/>
  <c r="CM309" i="7"/>
  <c r="CL309" i="7"/>
  <c r="CK309" i="7"/>
  <c r="CJ309" i="7"/>
  <c r="CI309" i="7"/>
  <c r="CH309" i="7"/>
  <c r="CG309" i="7"/>
  <c r="CF309" i="7"/>
  <c r="CE309" i="7"/>
  <c r="CD309" i="7"/>
  <c r="CC309" i="7"/>
  <c r="CB309" i="7"/>
  <c r="CA309" i="7"/>
  <c r="BZ309" i="7"/>
  <c r="BY309" i="7"/>
  <c r="BX309" i="7"/>
  <c r="BW309" i="7"/>
  <c r="BV309" i="7"/>
  <c r="BU309" i="7"/>
  <c r="DV308" i="7"/>
  <c r="DU308" i="7"/>
  <c r="DT308" i="7"/>
  <c r="DS308" i="7"/>
  <c r="DR308" i="7"/>
  <c r="DQ308" i="7"/>
  <c r="DP308" i="7"/>
  <c r="DO308" i="7"/>
  <c r="DN308" i="7"/>
  <c r="DM308" i="7"/>
  <c r="DL308" i="7"/>
  <c r="DK308" i="7"/>
  <c r="DJ308" i="7"/>
  <c r="DI308" i="7"/>
  <c r="DH308" i="7"/>
  <c r="DG308" i="7"/>
  <c r="DF308" i="7"/>
  <c r="DE308" i="7"/>
  <c r="DD308" i="7"/>
  <c r="DC308" i="7"/>
  <c r="DB308" i="7"/>
  <c r="DA308" i="7"/>
  <c r="CZ308" i="7"/>
  <c r="CY308" i="7"/>
  <c r="CX308" i="7"/>
  <c r="CW308" i="7"/>
  <c r="CV308" i="7"/>
  <c r="CU308" i="7"/>
  <c r="CT308" i="7"/>
  <c r="CS308" i="7"/>
  <c r="CR308" i="7"/>
  <c r="CQ308" i="7"/>
  <c r="CP308" i="7"/>
  <c r="CO308" i="7"/>
  <c r="CN308" i="7"/>
  <c r="CM308" i="7"/>
  <c r="CL308" i="7"/>
  <c r="CK308" i="7"/>
  <c r="CJ308" i="7"/>
  <c r="CI308" i="7"/>
  <c r="CH308" i="7"/>
  <c r="CG308" i="7"/>
  <c r="CF308" i="7"/>
  <c r="CE308" i="7"/>
  <c r="CD308" i="7"/>
  <c r="CC308" i="7"/>
  <c r="CB308" i="7"/>
  <c r="CA308" i="7"/>
  <c r="BZ308" i="7"/>
  <c r="BY308" i="7"/>
  <c r="BX308" i="7"/>
  <c r="BW308" i="7"/>
  <c r="BV308" i="7"/>
  <c r="BU308" i="7"/>
  <c r="DV307" i="7"/>
  <c r="DU307" i="7"/>
  <c r="DT307" i="7"/>
  <c r="DS307" i="7"/>
  <c r="DR307" i="7"/>
  <c r="DQ307" i="7"/>
  <c r="DP307" i="7"/>
  <c r="DO307" i="7"/>
  <c r="DN307" i="7"/>
  <c r="DM307" i="7"/>
  <c r="DL307" i="7"/>
  <c r="DK307" i="7"/>
  <c r="DJ307" i="7"/>
  <c r="DI307" i="7"/>
  <c r="DH307" i="7"/>
  <c r="DG307" i="7"/>
  <c r="DF307" i="7"/>
  <c r="DE307" i="7"/>
  <c r="DD307" i="7"/>
  <c r="DC307" i="7"/>
  <c r="DB307" i="7"/>
  <c r="DA307" i="7"/>
  <c r="CZ307" i="7"/>
  <c r="CY307" i="7"/>
  <c r="CX307" i="7"/>
  <c r="CW307" i="7"/>
  <c r="CV307" i="7"/>
  <c r="CU307" i="7"/>
  <c r="CT307" i="7"/>
  <c r="CS307" i="7"/>
  <c r="CR307" i="7"/>
  <c r="CQ307" i="7"/>
  <c r="CP307" i="7"/>
  <c r="CO307" i="7"/>
  <c r="CN307" i="7"/>
  <c r="CM307" i="7"/>
  <c r="CL307" i="7"/>
  <c r="CK307" i="7"/>
  <c r="CJ307" i="7"/>
  <c r="CI307" i="7"/>
  <c r="CH307" i="7"/>
  <c r="CG307" i="7"/>
  <c r="CF307" i="7"/>
  <c r="CE307" i="7"/>
  <c r="CD307" i="7"/>
  <c r="CC307" i="7"/>
  <c r="CB307" i="7"/>
  <c r="CA307" i="7"/>
  <c r="BZ307" i="7"/>
  <c r="BY307" i="7"/>
  <c r="BX307" i="7"/>
  <c r="BW307" i="7"/>
  <c r="BV307" i="7"/>
  <c r="BU307" i="7"/>
  <c r="DV301" i="7"/>
  <c r="DU301" i="7"/>
  <c r="DT301" i="7"/>
  <c r="DS301" i="7"/>
  <c r="DR301" i="7"/>
  <c r="DQ301" i="7"/>
  <c r="DP301" i="7"/>
  <c r="DO301" i="7"/>
  <c r="DN301" i="7"/>
  <c r="DM301" i="7"/>
  <c r="DL301" i="7"/>
  <c r="DK301" i="7"/>
  <c r="DJ301" i="7"/>
  <c r="DI301" i="7"/>
  <c r="DH301" i="7"/>
  <c r="DG301" i="7"/>
  <c r="DF301" i="7"/>
  <c r="DE301" i="7"/>
  <c r="DD301" i="7"/>
  <c r="DC301" i="7"/>
  <c r="DB301" i="7"/>
  <c r="DA301" i="7"/>
  <c r="CZ301" i="7"/>
  <c r="CY301" i="7"/>
  <c r="CX301" i="7"/>
  <c r="CW301" i="7"/>
  <c r="CV301" i="7"/>
  <c r="CU301" i="7"/>
  <c r="CT301" i="7"/>
  <c r="CS301" i="7"/>
  <c r="CR301" i="7"/>
  <c r="CQ301" i="7"/>
  <c r="CP301" i="7"/>
  <c r="CO301" i="7"/>
  <c r="CN301" i="7"/>
  <c r="CM301" i="7"/>
  <c r="CL301" i="7"/>
  <c r="CK301" i="7"/>
  <c r="CJ301" i="7"/>
  <c r="CI301" i="7"/>
  <c r="CH301" i="7"/>
  <c r="CG301" i="7"/>
  <c r="CF301" i="7"/>
  <c r="CE301" i="7"/>
  <c r="CD301" i="7"/>
  <c r="CC301" i="7"/>
  <c r="CB301" i="7"/>
  <c r="CA301" i="7"/>
  <c r="BZ301" i="7"/>
  <c r="BY301" i="7"/>
  <c r="BX301" i="7"/>
  <c r="BW301" i="7"/>
  <c r="BV301" i="7"/>
  <c r="BU301" i="7"/>
  <c r="DV300" i="7"/>
  <c r="DU300" i="7"/>
  <c r="DT300" i="7"/>
  <c r="DS300" i="7"/>
  <c r="DR300" i="7"/>
  <c r="DQ300" i="7"/>
  <c r="DP300" i="7"/>
  <c r="DO300" i="7"/>
  <c r="DN300" i="7"/>
  <c r="DM300" i="7"/>
  <c r="DL300" i="7"/>
  <c r="DK300" i="7"/>
  <c r="DJ300" i="7"/>
  <c r="DI300" i="7"/>
  <c r="DH300" i="7"/>
  <c r="DG300" i="7"/>
  <c r="DF300" i="7"/>
  <c r="DE300" i="7"/>
  <c r="DD300" i="7"/>
  <c r="DC300" i="7"/>
  <c r="DB300" i="7"/>
  <c r="DA300" i="7"/>
  <c r="CZ300" i="7"/>
  <c r="CY300" i="7"/>
  <c r="CX300" i="7"/>
  <c r="CW300" i="7"/>
  <c r="CV300" i="7"/>
  <c r="CU300" i="7"/>
  <c r="CT300" i="7"/>
  <c r="CS300" i="7"/>
  <c r="CR300" i="7"/>
  <c r="CQ300" i="7"/>
  <c r="CP300" i="7"/>
  <c r="CO300" i="7"/>
  <c r="CN300" i="7"/>
  <c r="CM300" i="7"/>
  <c r="CL300" i="7"/>
  <c r="CK300" i="7"/>
  <c r="CJ300" i="7"/>
  <c r="CI300" i="7"/>
  <c r="CH300" i="7"/>
  <c r="CG300" i="7"/>
  <c r="CF300" i="7"/>
  <c r="CE300" i="7"/>
  <c r="CD300" i="7"/>
  <c r="CC300" i="7"/>
  <c r="CB300" i="7"/>
  <c r="CA300" i="7"/>
  <c r="BZ300" i="7"/>
  <c r="BY300" i="7"/>
  <c r="BX300" i="7"/>
  <c r="BW300" i="7"/>
  <c r="BV300" i="7"/>
  <c r="BU300" i="7"/>
  <c r="DV294" i="7"/>
  <c r="DU294" i="7"/>
  <c r="DT294" i="7"/>
  <c r="DS294" i="7"/>
  <c r="DR294" i="7"/>
  <c r="DQ294" i="7"/>
  <c r="DP294" i="7"/>
  <c r="DO294" i="7"/>
  <c r="DN294" i="7"/>
  <c r="DM294" i="7"/>
  <c r="DL294" i="7"/>
  <c r="DK294" i="7"/>
  <c r="DJ294" i="7"/>
  <c r="DI294" i="7"/>
  <c r="DH294" i="7"/>
  <c r="DG294" i="7"/>
  <c r="DF294" i="7"/>
  <c r="DE294" i="7"/>
  <c r="DD294" i="7"/>
  <c r="DC294" i="7"/>
  <c r="DB294" i="7"/>
  <c r="DA294" i="7"/>
  <c r="CZ294" i="7"/>
  <c r="CY294" i="7"/>
  <c r="CX294" i="7"/>
  <c r="CW294" i="7"/>
  <c r="CV294" i="7"/>
  <c r="CU294" i="7"/>
  <c r="CT294" i="7"/>
  <c r="CS294" i="7"/>
  <c r="CR294" i="7"/>
  <c r="CQ294" i="7"/>
  <c r="CP294" i="7"/>
  <c r="CO294" i="7"/>
  <c r="CN294" i="7"/>
  <c r="CM294" i="7"/>
  <c r="CL294" i="7"/>
  <c r="CK294" i="7"/>
  <c r="CJ294" i="7"/>
  <c r="CI294" i="7"/>
  <c r="CH294" i="7"/>
  <c r="CG294" i="7"/>
  <c r="CF294" i="7"/>
  <c r="CE294" i="7"/>
  <c r="CD294" i="7"/>
  <c r="CC294" i="7"/>
  <c r="CB294" i="7"/>
  <c r="CA294" i="7"/>
  <c r="BZ294" i="7"/>
  <c r="BY294" i="7"/>
  <c r="BX294" i="7"/>
  <c r="BW294" i="7"/>
  <c r="BV294" i="7"/>
  <c r="BU294" i="7"/>
  <c r="DV288" i="7"/>
  <c r="DU288" i="7"/>
  <c r="DT288" i="7"/>
  <c r="DS288" i="7"/>
  <c r="DR288" i="7"/>
  <c r="DQ288" i="7"/>
  <c r="DP288" i="7"/>
  <c r="DO288" i="7"/>
  <c r="DN288" i="7"/>
  <c r="DM288" i="7"/>
  <c r="DL288" i="7"/>
  <c r="DK288" i="7"/>
  <c r="DJ288" i="7"/>
  <c r="DI288" i="7"/>
  <c r="DH288" i="7"/>
  <c r="DG288" i="7"/>
  <c r="DF288" i="7"/>
  <c r="DE288" i="7"/>
  <c r="DD288" i="7"/>
  <c r="DC288" i="7"/>
  <c r="DB288" i="7"/>
  <c r="DA288" i="7"/>
  <c r="CZ288" i="7"/>
  <c r="CY288" i="7"/>
  <c r="CX288" i="7"/>
  <c r="CW288" i="7"/>
  <c r="CV288" i="7"/>
  <c r="CU288" i="7"/>
  <c r="CT288" i="7"/>
  <c r="CS288" i="7"/>
  <c r="CR288" i="7"/>
  <c r="CQ288" i="7"/>
  <c r="CP288" i="7"/>
  <c r="CO288" i="7"/>
  <c r="CN288" i="7"/>
  <c r="CM288" i="7"/>
  <c r="CL288" i="7"/>
  <c r="CK288" i="7"/>
  <c r="CJ288" i="7"/>
  <c r="CI288" i="7"/>
  <c r="CH288" i="7"/>
  <c r="CG288" i="7"/>
  <c r="CF288" i="7"/>
  <c r="CE288" i="7"/>
  <c r="CD288" i="7"/>
  <c r="CC288" i="7"/>
  <c r="CB288" i="7"/>
  <c r="CA288" i="7"/>
  <c r="BZ288" i="7"/>
  <c r="BY288" i="7"/>
  <c r="BX288" i="7"/>
  <c r="BW288" i="7"/>
  <c r="BV288" i="7"/>
  <c r="BU288" i="7"/>
  <c r="DV280" i="7"/>
  <c r="DU280" i="7"/>
  <c r="DT280" i="7"/>
  <c r="DS280" i="7"/>
  <c r="DR280" i="7"/>
  <c r="DQ280" i="7"/>
  <c r="DP280" i="7"/>
  <c r="DO280" i="7"/>
  <c r="DN280" i="7"/>
  <c r="DM280" i="7"/>
  <c r="DL280" i="7"/>
  <c r="DK280" i="7"/>
  <c r="DJ280" i="7"/>
  <c r="DI280" i="7"/>
  <c r="DH280" i="7"/>
  <c r="DG280" i="7"/>
  <c r="DF280" i="7"/>
  <c r="DE280" i="7"/>
  <c r="DD280" i="7"/>
  <c r="DC280" i="7"/>
  <c r="DB280" i="7"/>
  <c r="DA280" i="7"/>
  <c r="CZ280" i="7"/>
  <c r="CY280" i="7"/>
  <c r="CX280" i="7"/>
  <c r="CW280" i="7"/>
  <c r="CV280" i="7"/>
  <c r="CU280" i="7"/>
  <c r="CT280" i="7"/>
  <c r="CS280" i="7"/>
  <c r="CR280" i="7"/>
  <c r="CQ280" i="7"/>
  <c r="CP280" i="7"/>
  <c r="CO280" i="7"/>
  <c r="CN280" i="7"/>
  <c r="CM280" i="7"/>
  <c r="CL280" i="7"/>
  <c r="CK280" i="7"/>
  <c r="CJ280" i="7"/>
  <c r="CI280" i="7"/>
  <c r="CH280" i="7"/>
  <c r="CG280" i="7"/>
  <c r="CF280" i="7"/>
  <c r="CE280" i="7"/>
  <c r="CD280" i="7"/>
  <c r="CC280" i="7"/>
  <c r="CB280" i="7"/>
  <c r="CA280" i="7"/>
  <c r="BZ280" i="7"/>
  <c r="BY280" i="7"/>
  <c r="BX280" i="7"/>
  <c r="BW280" i="7"/>
  <c r="BV280" i="7"/>
  <c r="BU280" i="7"/>
  <c r="DV274" i="7"/>
  <c r="DU274" i="7"/>
  <c r="DT274" i="7"/>
  <c r="DS274" i="7"/>
  <c r="DR274" i="7"/>
  <c r="DQ274" i="7"/>
  <c r="DP274" i="7"/>
  <c r="DO274" i="7"/>
  <c r="DN274" i="7"/>
  <c r="DM274" i="7"/>
  <c r="DL274" i="7"/>
  <c r="DK274" i="7"/>
  <c r="DJ274" i="7"/>
  <c r="DI274" i="7"/>
  <c r="DH274" i="7"/>
  <c r="DG274" i="7"/>
  <c r="DF274" i="7"/>
  <c r="DE274" i="7"/>
  <c r="DD274" i="7"/>
  <c r="DC274" i="7"/>
  <c r="DB274" i="7"/>
  <c r="DA274" i="7"/>
  <c r="CZ274" i="7"/>
  <c r="CY274" i="7"/>
  <c r="CX274" i="7"/>
  <c r="CW274" i="7"/>
  <c r="CV274" i="7"/>
  <c r="CU274" i="7"/>
  <c r="CT274" i="7"/>
  <c r="CS274" i="7"/>
  <c r="CR274" i="7"/>
  <c r="CQ274" i="7"/>
  <c r="CP274" i="7"/>
  <c r="CO274" i="7"/>
  <c r="CN274" i="7"/>
  <c r="CM274" i="7"/>
  <c r="CL274" i="7"/>
  <c r="CK274" i="7"/>
  <c r="CJ274" i="7"/>
  <c r="CI274" i="7"/>
  <c r="CH274" i="7"/>
  <c r="CG274" i="7"/>
  <c r="CF274" i="7"/>
  <c r="CE274" i="7"/>
  <c r="CD274" i="7"/>
  <c r="CC274" i="7"/>
  <c r="CB274" i="7"/>
  <c r="CA274" i="7"/>
  <c r="BZ274" i="7"/>
  <c r="BY274" i="7"/>
  <c r="BX274" i="7"/>
  <c r="BW274" i="7"/>
  <c r="BV274" i="7"/>
  <c r="BU274" i="7"/>
  <c r="DV268" i="7"/>
  <c r="DU268" i="7"/>
  <c r="DT268" i="7"/>
  <c r="DS268" i="7"/>
  <c r="DR268" i="7"/>
  <c r="DQ268" i="7"/>
  <c r="DP268" i="7"/>
  <c r="DO268" i="7"/>
  <c r="DN268" i="7"/>
  <c r="DM268" i="7"/>
  <c r="DL268" i="7"/>
  <c r="DK268" i="7"/>
  <c r="DJ268" i="7"/>
  <c r="DI268" i="7"/>
  <c r="DH268" i="7"/>
  <c r="DG268" i="7"/>
  <c r="DF268" i="7"/>
  <c r="DE268" i="7"/>
  <c r="DD268" i="7"/>
  <c r="DC268" i="7"/>
  <c r="DB268" i="7"/>
  <c r="DA268" i="7"/>
  <c r="CZ268" i="7"/>
  <c r="CY268" i="7"/>
  <c r="CX268" i="7"/>
  <c r="CW268" i="7"/>
  <c r="CV268" i="7"/>
  <c r="CU268" i="7"/>
  <c r="CT268" i="7"/>
  <c r="CS268" i="7"/>
  <c r="CR268" i="7"/>
  <c r="CQ268" i="7"/>
  <c r="CP268" i="7"/>
  <c r="CO268" i="7"/>
  <c r="CN268" i="7"/>
  <c r="CM268" i="7"/>
  <c r="CL268" i="7"/>
  <c r="CK268" i="7"/>
  <c r="CJ268" i="7"/>
  <c r="CI268" i="7"/>
  <c r="CH268" i="7"/>
  <c r="CG268" i="7"/>
  <c r="CF268" i="7"/>
  <c r="CE268" i="7"/>
  <c r="CD268" i="7"/>
  <c r="CC268" i="7"/>
  <c r="CB268" i="7"/>
  <c r="CA268" i="7"/>
  <c r="BZ268" i="7"/>
  <c r="BY268" i="7"/>
  <c r="BX268" i="7"/>
  <c r="BW268" i="7"/>
  <c r="BV268" i="7"/>
  <c r="BU268" i="7"/>
  <c r="DV262" i="7"/>
  <c r="DU262" i="7"/>
  <c r="DT262" i="7"/>
  <c r="DS262" i="7"/>
  <c r="DR262" i="7"/>
  <c r="DQ262" i="7"/>
  <c r="DP262" i="7"/>
  <c r="DO262" i="7"/>
  <c r="DN262" i="7"/>
  <c r="DM262" i="7"/>
  <c r="DL262" i="7"/>
  <c r="DK262" i="7"/>
  <c r="DJ262" i="7"/>
  <c r="DI262" i="7"/>
  <c r="DH262" i="7"/>
  <c r="DG262" i="7"/>
  <c r="DF262" i="7"/>
  <c r="DE262" i="7"/>
  <c r="DD262" i="7"/>
  <c r="DC262" i="7"/>
  <c r="DB262" i="7"/>
  <c r="DA262" i="7"/>
  <c r="CZ262" i="7"/>
  <c r="CY262" i="7"/>
  <c r="CX262" i="7"/>
  <c r="CW262" i="7"/>
  <c r="CV262" i="7"/>
  <c r="CU262" i="7"/>
  <c r="CT262" i="7"/>
  <c r="CS262" i="7"/>
  <c r="CR262" i="7"/>
  <c r="CQ262" i="7"/>
  <c r="CP262" i="7"/>
  <c r="CO262" i="7"/>
  <c r="CN262" i="7"/>
  <c r="CM262" i="7"/>
  <c r="CL262" i="7"/>
  <c r="CK262" i="7"/>
  <c r="CJ262" i="7"/>
  <c r="CI262" i="7"/>
  <c r="CH262" i="7"/>
  <c r="CG262" i="7"/>
  <c r="CF262" i="7"/>
  <c r="CE262" i="7"/>
  <c r="CD262" i="7"/>
  <c r="CC262" i="7"/>
  <c r="CB262" i="7"/>
  <c r="CA262" i="7"/>
  <c r="BZ262" i="7"/>
  <c r="BY262" i="7"/>
  <c r="BX262" i="7"/>
  <c r="BW262" i="7"/>
  <c r="BV262" i="7"/>
  <c r="BU262" i="7"/>
  <c r="DV256" i="7"/>
  <c r="DU256" i="7"/>
  <c r="DT256" i="7"/>
  <c r="DS256" i="7"/>
  <c r="DR256" i="7"/>
  <c r="DQ256" i="7"/>
  <c r="DP256" i="7"/>
  <c r="DO256" i="7"/>
  <c r="DN256" i="7"/>
  <c r="DM256" i="7"/>
  <c r="DL256" i="7"/>
  <c r="DK256" i="7"/>
  <c r="DJ256" i="7"/>
  <c r="DI256" i="7"/>
  <c r="DH256" i="7"/>
  <c r="DG256" i="7"/>
  <c r="DF256" i="7"/>
  <c r="DE256" i="7"/>
  <c r="DD256" i="7"/>
  <c r="DC256" i="7"/>
  <c r="DB256" i="7"/>
  <c r="DA256" i="7"/>
  <c r="CZ256" i="7"/>
  <c r="CY256" i="7"/>
  <c r="CX256" i="7"/>
  <c r="CW256" i="7"/>
  <c r="CV256" i="7"/>
  <c r="CU256" i="7"/>
  <c r="CT256" i="7"/>
  <c r="CS256" i="7"/>
  <c r="CR256" i="7"/>
  <c r="CQ256" i="7"/>
  <c r="CP256" i="7"/>
  <c r="CO256" i="7"/>
  <c r="CN256" i="7"/>
  <c r="CM256" i="7"/>
  <c r="CL256" i="7"/>
  <c r="CK256" i="7"/>
  <c r="CJ256" i="7"/>
  <c r="CI256" i="7"/>
  <c r="CH256" i="7"/>
  <c r="CG256" i="7"/>
  <c r="CF256" i="7"/>
  <c r="CE256" i="7"/>
  <c r="CD256" i="7"/>
  <c r="CC256" i="7"/>
  <c r="CB256" i="7"/>
  <c r="CA256" i="7"/>
  <c r="BZ256" i="7"/>
  <c r="BY256" i="7"/>
  <c r="BX256" i="7"/>
  <c r="BW256" i="7"/>
  <c r="BV256" i="7"/>
  <c r="BU256" i="7"/>
  <c r="DV250" i="7"/>
  <c r="DU250" i="7"/>
  <c r="DT250" i="7"/>
  <c r="DS250" i="7"/>
  <c r="DR250" i="7"/>
  <c r="DQ250" i="7"/>
  <c r="DP250" i="7"/>
  <c r="DO250" i="7"/>
  <c r="DN250" i="7"/>
  <c r="DM250" i="7"/>
  <c r="DL250" i="7"/>
  <c r="DK250" i="7"/>
  <c r="DJ250" i="7"/>
  <c r="DI250" i="7"/>
  <c r="DH250" i="7"/>
  <c r="DG250" i="7"/>
  <c r="DF250" i="7"/>
  <c r="DE250" i="7"/>
  <c r="DD250" i="7"/>
  <c r="DC250" i="7"/>
  <c r="DB250" i="7"/>
  <c r="DA250" i="7"/>
  <c r="CZ250" i="7"/>
  <c r="CY250" i="7"/>
  <c r="CX250" i="7"/>
  <c r="CW250" i="7"/>
  <c r="CV250" i="7"/>
  <c r="CU250" i="7"/>
  <c r="CT250" i="7"/>
  <c r="CS250" i="7"/>
  <c r="CR250" i="7"/>
  <c r="CQ250" i="7"/>
  <c r="CP250" i="7"/>
  <c r="CO250" i="7"/>
  <c r="CN250" i="7"/>
  <c r="CM250" i="7"/>
  <c r="CL250" i="7"/>
  <c r="CK250" i="7"/>
  <c r="CJ250" i="7"/>
  <c r="CI250" i="7"/>
  <c r="CH250" i="7"/>
  <c r="CG250" i="7"/>
  <c r="CF250" i="7"/>
  <c r="CE250" i="7"/>
  <c r="CD250" i="7"/>
  <c r="CC250" i="7"/>
  <c r="CB250" i="7"/>
  <c r="CA250" i="7"/>
  <c r="BZ250" i="7"/>
  <c r="BY250" i="7"/>
  <c r="BX250" i="7"/>
  <c r="BW250" i="7"/>
  <c r="BV250" i="7"/>
  <c r="BU250" i="7"/>
  <c r="DV244" i="7"/>
  <c r="DU244" i="7"/>
  <c r="DT244" i="7"/>
  <c r="DS244" i="7"/>
  <c r="DR244" i="7"/>
  <c r="DQ244" i="7"/>
  <c r="DP244" i="7"/>
  <c r="DO244" i="7"/>
  <c r="DN244" i="7"/>
  <c r="DM244" i="7"/>
  <c r="DL244" i="7"/>
  <c r="DK244" i="7"/>
  <c r="DJ244" i="7"/>
  <c r="DI244" i="7"/>
  <c r="DH244" i="7"/>
  <c r="DG244" i="7"/>
  <c r="DF244" i="7"/>
  <c r="DE244" i="7"/>
  <c r="DD244" i="7"/>
  <c r="DC244" i="7"/>
  <c r="DB244" i="7"/>
  <c r="DA244" i="7"/>
  <c r="CZ244" i="7"/>
  <c r="CY244" i="7"/>
  <c r="CX244" i="7"/>
  <c r="CW244" i="7"/>
  <c r="CV244" i="7"/>
  <c r="CU244" i="7"/>
  <c r="CT244" i="7"/>
  <c r="CS244" i="7"/>
  <c r="CR244" i="7"/>
  <c r="CQ244" i="7"/>
  <c r="CP244" i="7"/>
  <c r="CO244" i="7"/>
  <c r="CN244" i="7"/>
  <c r="CM244" i="7"/>
  <c r="CL244" i="7"/>
  <c r="CK244" i="7"/>
  <c r="CJ244" i="7"/>
  <c r="CI244" i="7"/>
  <c r="CH244" i="7"/>
  <c r="CG244" i="7"/>
  <c r="CF244" i="7"/>
  <c r="CE244" i="7"/>
  <c r="CD244" i="7"/>
  <c r="CC244" i="7"/>
  <c r="CB244" i="7"/>
  <c r="CA244" i="7"/>
  <c r="BZ244" i="7"/>
  <c r="BY244" i="7"/>
  <c r="BX244" i="7"/>
  <c r="BW244" i="7"/>
  <c r="BV244" i="7"/>
  <c r="BU244" i="7"/>
  <c r="DV238" i="7"/>
  <c r="DU238" i="7"/>
  <c r="DT238" i="7"/>
  <c r="DS238" i="7"/>
  <c r="DR238" i="7"/>
  <c r="DQ238" i="7"/>
  <c r="DP238" i="7"/>
  <c r="DO238" i="7"/>
  <c r="DN238" i="7"/>
  <c r="DM238" i="7"/>
  <c r="DL238" i="7"/>
  <c r="DK238" i="7"/>
  <c r="DJ238" i="7"/>
  <c r="DI238" i="7"/>
  <c r="DH238" i="7"/>
  <c r="DG238" i="7"/>
  <c r="DF238" i="7"/>
  <c r="DE238" i="7"/>
  <c r="DD238" i="7"/>
  <c r="DC238" i="7"/>
  <c r="DB238" i="7"/>
  <c r="DA238" i="7"/>
  <c r="CZ238" i="7"/>
  <c r="CY238" i="7"/>
  <c r="CX238" i="7"/>
  <c r="CW238" i="7"/>
  <c r="CV238" i="7"/>
  <c r="CU238" i="7"/>
  <c r="CT238" i="7"/>
  <c r="CS238" i="7"/>
  <c r="CR238" i="7"/>
  <c r="CQ238" i="7"/>
  <c r="CP238" i="7"/>
  <c r="CO238" i="7"/>
  <c r="CN238" i="7"/>
  <c r="CM238" i="7"/>
  <c r="CL238" i="7"/>
  <c r="CK238" i="7"/>
  <c r="CJ238" i="7"/>
  <c r="CI238" i="7"/>
  <c r="CH238" i="7"/>
  <c r="CG238" i="7"/>
  <c r="CF238" i="7"/>
  <c r="CE238" i="7"/>
  <c r="CD238" i="7"/>
  <c r="CC238" i="7"/>
  <c r="CB238" i="7"/>
  <c r="CA238" i="7"/>
  <c r="BZ238" i="7"/>
  <c r="BY238" i="7"/>
  <c r="BX238" i="7"/>
  <c r="BW238" i="7"/>
  <c r="BV238" i="7"/>
  <c r="BU238" i="7"/>
  <c r="DV232" i="7"/>
  <c r="DU232" i="7"/>
  <c r="DT232" i="7"/>
  <c r="DS232" i="7"/>
  <c r="DR232" i="7"/>
  <c r="DQ232" i="7"/>
  <c r="DP232" i="7"/>
  <c r="DO232" i="7"/>
  <c r="DN232" i="7"/>
  <c r="DM232" i="7"/>
  <c r="DL232" i="7"/>
  <c r="DK232" i="7"/>
  <c r="DJ232" i="7"/>
  <c r="DI232" i="7"/>
  <c r="DH232" i="7"/>
  <c r="DG232" i="7"/>
  <c r="DF232" i="7"/>
  <c r="DE232" i="7"/>
  <c r="DD232" i="7"/>
  <c r="DC232" i="7"/>
  <c r="DB232" i="7"/>
  <c r="DA232" i="7"/>
  <c r="CZ232" i="7"/>
  <c r="CY232" i="7"/>
  <c r="CX232" i="7"/>
  <c r="CW232" i="7"/>
  <c r="CV232" i="7"/>
  <c r="CU232" i="7"/>
  <c r="CT232" i="7"/>
  <c r="CS232" i="7"/>
  <c r="CR232" i="7"/>
  <c r="CQ232" i="7"/>
  <c r="CP232" i="7"/>
  <c r="CO232" i="7"/>
  <c r="CN232" i="7"/>
  <c r="CM232" i="7"/>
  <c r="CL232" i="7"/>
  <c r="CK232" i="7"/>
  <c r="CJ232" i="7"/>
  <c r="CI232" i="7"/>
  <c r="CH232" i="7"/>
  <c r="CG232" i="7"/>
  <c r="CF232" i="7"/>
  <c r="CE232" i="7"/>
  <c r="CD232" i="7"/>
  <c r="CC232" i="7"/>
  <c r="CB232" i="7"/>
  <c r="CA232" i="7"/>
  <c r="BZ232" i="7"/>
  <c r="BY232" i="7"/>
  <c r="BX232" i="7"/>
  <c r="BW232" i="7"/>
  <c r="BV232" i="7"/>
  <c r="BU232" i="7"/>
  <c r="DV226" i="7"/>
  <c r="DU226" i="7"/>
  <c r="DT226" i="7"/>
  <c r="DS226" i="7"/>
  <c r="DR226" i="7"/>
  <c r="DQ226" i="7"/>
  <c r="DP226" i="7"/>
  <c r="DO226" i="7"/>
  <c r="DN226" i="7"/>
  <c r="DM226" i="7"/>
  <c r="DL226" i="7"/>
  <c r="DK226" i="7"/>
  <c r="DJ226" i="7"/>
  <c r="DI226" i="7"/>
  <c r="DH226" i="7"/>
  <c r="DG226" i="7"/>
  <c r="DF226" i="7"/>
  <c r="DE226" i="7"/>
  <c r="DD226" i="7"/>
  <c r="DC226" i="7"/>
  <c r="DB226" i="7"/>
  <c r="DA226" i="7"/>
  <c r="CZ226" i="7"/>
  <c r="CY226" i="7"/>
  <c r="CX226" i="7"/>
  <c r="CW226" i="7"/>
  <c r="CV226" i="7"/>
  <c r="CU226" i="7"/>
  <c r="CT226" i="7"/>
  <c r="CS226" i="7"/>
  <c r="CR226" i="7"/>
  <c r="CQ226" i="7"/>
  <c r="CP226" i="7"/>
  <c r="CO226" i="7"/>
  <c r="CN226" i="7"/>
  <c r="CM226" i="7"/>
  <c r="CL226" i="7"/>
  <c r="CK226" i="7"/>
  <c r="CJ226" i="7"/>
  <c r="CI226" i="7"/>
  <c r="CH226" i="7"/>
  <c r="CG226" i="7"/>
  <c r="CF226" i="7"/>
  <c r="CE226" i="7"/>
  <c r="CD226" i="7"/>
  <c r="CC226" i="7"/>
  <c r="CB226" i="7"/>
  <c r="CA226" i="7"/>
  <c r="BZ226" i="7"/>
  <c r="BY226" i="7"/>
  <c r="BX226" i="7"/>
  <c r="BW226" i="7"/>
  <c r="BV226" i="7"/>
  <c r="BU226" i="7"/>
  <c r="DV218" i="7"/>
  <c r="DU218" i="7"/>
  <c r="DT218" i="7"/>
  <c r="DS218" i="7"/>
  <c r="DR218" i="7"/>
  <c r="DQ218" i="7"/>
  <c r="DP218" i="7"/>
  <c r="DO218" i="7"/>
  <c r="DN218" i="7"/>
  <c r="DM218" i="7"/>
  <c r="DL218" i="7"/>
  <c r="DK218" i="7"/>
  <c r="DJ218" i="7"/>
  <c r="DI218" i="7"/>
  <c r="DH218" i="7"/>
  <c r="DG218" i="7"/>
  <c r="DF218" i="7"/>
  <c r="DE218" i="7"/>
  <c r="DD218" i="7"/>
  <c r="DC218" i="7"/>
  <c r="DB218" i="7"/>
  <c r="DA218" i="7"/>
  <c r="CZ218" i="7"/>
  <c r="CY218" i="7"/>
  <c r="CX218" i="7"/>
  <c r="CW218" i="7"/>
  <c r="CV218" i="7"/>
  <c r="CU218" i="7"/>
  <c r="CT218" i="7"/>
  <c r="CS218" i="7"/>
  <c r="CR218" i="7"/>
  <c r="CQ218" i="7"/>
  <c r="CP218" i="7"/>
  <c r="CO218" i="7"/>
  <c r="CN218" i="7"/>
  <c r="CM218" i="7"/>
  <c r="CL218" i="7"/>
  <c r="CK218" i="7"/>
  <c r="CJ218" i="7"/>
  <c r="CI218" i="7"/>
  <c r="CH218" i="7"/>
  <c r="CG218" i="7"/>
  <c r="CF218" i="7"/>
  <c r="CE218" i="7"/>
  <c r="CD218" i="7"/>
  <c r="CC218" i="7"/>
  <c r="CB218" i="7"/>
  <c r="CA218" i="7"/>
  <c r="BZ218" i="7"/>
  <c r="BY218" i="7"/>
  <c r="BX218" i="7"/>
  <c r="BW218" i="7"/>
  <c r="BV218" i="7"/>
  <c r="BU218" i="7"/>
  <c r="DV213" i="7"/>
  <c r="DU213" i="7"/>
  <c r="DT213" i="7"/>
  <c r="DS213" i="7"/>
  <c r="DR213" i="7"/>
  <c r="DQ213" i="7"/>
  <c r="DP213" i="7"/>
  <c r="DO213" i="7"/>
  <c r="DN213" i="7"/>
  <c r="DM213" i="7"/>
  <c r="DL213" i="7"/>
  <c r="DK213" i="7"/>
  <c r="DJ213" i="7"/>
  <c r="DI213" i="7"/>
  <c r="DH213" i="7"/>
  <c r="DG213" i="7"/>
  <c r="DF213" i="7"/>
  <c r="DE213" i="7"/>
  <c r="DD213" i="7"/>
  <c r="DC213" i="7"/>
  <c r="DB213" i="7"/>
  <c r="DA213" i="7"/>
  <c r="CZ213" i="7"/>
  <c r="CY213" i="7"/>
  <c r="CX213" i="7"/>
  <c r="CW213" i="7"/>
  <c r="CV213" i="7"/>
  <c r="CU213" i="7"/>
  <c r="CT213" i="7"/>
  <c r="CS213" i="7"/>
  <c r="CR213" i="7"/>
  <c r="CQ213" i="7"/>
  <c r="CP213" i="7"/>
  <c r="CO213" i="7"/>
  <c r="CN213" i="7"/>
  <c r="CM213" i="7"/>
  <c r="CL213" i="7"/>
  <c r="CK213" i="7"/>
  <c r="CJ213" i="7"/>
  <c r="CI213" i="7"/>
  <c r="CH213" i="7"/>
  <c r="CG213" i="7"/>
  <c r="CF213" i="7"/>
  <c r="CE213" i="7"/>
  <c r="CD213" i="7"/>
  <c r="CC213" i="7"/>
  <c r="CB213" i="7"/>
  <c r="CA213" i="7"/>
  <c r="BZ213" i="7"/>
  <c r="BY213" i="7"/>
  <c r="BX213" i="7"/>
  <c r="BW213" i="7"/>
  <c r="BV213" i="7"/>
  <c r="BU213" i="7"/>
  <c r="DV209" i="7"/>
  <c r="DU209" i="7"/>
  <c r="DT209" i="7"/>
  <c r="DS209" i="7"/>
  <c r="DR209" i="7"/>
  <c r="DQ209" i="7"/>
  <c r="DP209" i="7"/>
  <c r="DO209" i="7"/>
  <c r="DN209" i="7"/>
  <c r="DM209" i="7"/>
  <c r="DL209" i="7"/>
  <c r="DK209" i="7"/>
  <c r="DJ209" i="7"/>
  <c r="DI209" i="7"/>
  <c r="DH209" i="7"/>
  <c r="DG209" i="7"/>
  <c r="DF209" i="7"/>
  <c r="DE209" i="7"/>
  <c r="DD209" i="7"/>
  <c r="DC209" i="7"/>
  <c r="DB209" i="7"/>
  <c r="DA209" i="7"/>
  <c r="CZ209" i="7"/>
  <c r="CY209" i="7"/>
  <c r="CX209" i="7"/>
  <c r="CW209" i="7"/>
  <c r="CV209" i="7"/>
  <c r="CU209" i="7"/>
  <c r="CT209" i="7"/>
  <c r="CS209" i="7"/>
  <c r="CR209" i="7"/>
  <c r="CQ209" i="7"/>
  <c r="CP209" i="7"/>
  <c r="CO209" i="7"/>
  <c r="CN209" i="7"/>
  <c r="CM209" i="7"/>
  <c r="CL209" i="7"/>
  <c r="CK209" i="7"/>
  <c r="CJ209" i="7"/>
  <c r="CI209" i="7"/>
  <c r="CH209" i="7"/>
  <c r="CG209" i="7"/>
  <c r="CF209" i="7"/>
  <c r="CE209" i="7"/>
  <c r="CD209" i="7"/>
  <c r="CC209" i="7"/>
  <c r="CB209" i="7"/>
  <c r="CA209" i="7"/>
  <c r="BZ209" i="7"/>
  <c r="BY209" i="7"/>
  <c r="BX209" i="7"/>
  <c r="BW209" i="7"/>
  <c r="BV209" i="7"/>
  <c r="BU209" i="7"/>
  <c r="DV203" i="7"/>
  <c r="DU203" i="7"/>
  <c r="DT203" i="7"/>
  <c r="DS203" i="7"/>
  <c r="DR203" i="7"/>
  <c r="DQ203" i="7"/>
  <c r="DP203" i="7"/>
  <c r="DO203" i="7"/>
  <c r="DN203" i="7"/>
  <c r="DM203" i="7"/>
  <c r="DL203" i="7"/>
  <c r="DK203" i="7"/>
  <c r="DJ203" i="7"/>
  <c r="DI203" i="7"/>
  <c r="DH203" i="7"/>
  <c r="DG203" i="7"/>
  <c r="DF203" i="7"/>
  <c r="DE203" i="7"/>
  <c r="DD203" i="7"/>
  <c r="DC203" i="7"/>
  <c r="DB203" i="7"/>
  <c r="DA203" i="7"/>
  <c r="CZ203" i="7"/>
  <c r="CY203" i="7"/>
  <c r="CX203" i="7"/>
  <c r="CW203" i="7"/>
  <c r="CV203" i="7"/>
  <c r="CU203" i="7"/>
  <c r="CT203" i="7"/>
  <c r="CS203" i="7"/>
  <c r="CR203" i="7"/>
  <c r="CQ203" i="7"/>
  <c r="CP203" i="7"/>
  <c r="CO203" i="7"/>
  <c r="CN203" i="7"/>
  <c r="CM203" i="7"/>
  <c r="CL203" i="7"/>
  <c r="CK203" i="7"/>
  <c r="CJ203" i="7"/>
  <c r="CI203" i="7"/>
  <c r="CH203" i="7"/>
  <c r="CG203" i="7"/>
  <c r="CF203" i="7"/>
  <c r="CE203" i="7"/>
  <c r="CD203" i="7"/>
  <c r="CC203" i="7"/>
  <c r="CB203" i="7"/>
  <c r="CA203" i="7"/>
  <c r="BZ203" i="7"/>
  <c r="BY203" i="7"/>
  <c r="BX203" i="7"/>
  <c r="BW203" i="7"/>
  <c r="BV203" i="7"/>
  <c r="BU203" i="7"/>
  <c r="DV196" i="7"/>
  <c r="DU196" i="7"/>
  <c r="DT196" i="7"/>
  <c r="DS196" i="7"/>
  <c r="DR196" i="7"/>
  <c r="DQ196" i="7"/>
  <c r="DP196" i="7"/>
  <c r="DO196" i="7"/>
  <c r="DN196" i="7"/>
  <c r="DM196" i="7"/>
  <c r="DL196" i="7"/>
  <c r="DK196" i="7"/>
  <c r="DJ196" i="7"/>
  <c r="DI196" i="7"/>
  <c r="DH196" i="7"/>
  <c r="DG196" i="7"/>
  <c r="DF196" i="7"/>
  <c r="DE196" i="7"/>
  <c r="DD196" i="7"/>
  <c r="DC196" i="7"/>
  <c r="DB196" i="7"/>
  <c r="DA196" i="7"/>
  <c r="CZ196" i="7"/>
  <c r="CY196" i="7"/>
  <c r="CX196" i="7"/>
  <c r="CW196" i="7"/>
  <c r="CV196" i="7"/>
  <c r="CU196" i="7"/>
  <c r="CT196" i="7"/>
  <c r="CS196" i="7"/>
  <c r="CR196" i="7"/>
  <c r="CQ196" i="7"/>
  <c r="CP196" i="7"/>
  <c r="CO196" i="7"/>
  <c r="CN196" i="7"/>
  <c r="CM196" i="7"/>
  <c r="CL196" i="7"/>
  <c r="CK196" i="7"/>
  <c r="CJ196" i="7"/>
  <c r="CI196" i="7"/>
  <c r="CH196" i="7"/>
  <c r="CG196" i="7"/>
  <c r="CF196" i="7"/>
  <c r="CE196" i="7"/>
  <c r="CD196" i="7"/>
  <c r="CC196" i="7"/>
  <c r="CB196" i="7"/>
  <c r="CA196" i="7"/>
  <c r="BZ196" i="7"/>
  <c r="BY196" i="7"/>
  <c r="BX196" i="7"/>
  <c r="BW196" i="7"/>
  <c r="BV196" i="7"/>
  <c r="BU196" i="7"/>
  <c r="DV190" i="7"/>
  <c r="DU190" i="7"/>
  <c r="DT190" i="7"/>
  <c r="DS190" i="7"/>
  <c r="DR190" i="7"/>
  <c r="DQ190" i="7"/>
  <c r="DP190" i="7"/>
  <c r="DO190" i="7"/>
  <c r="DN190" i="7"/>
  <c r="DM190" i="7"/>
  <c r="DL190" i="7"/>
  <c r="DK190" i="7"/>
  <c r="DJ190" i="7"/>
  <c r="DI190" i="7"/>
  <c r="DH190" i="7"/>
  <c r="DG190" i="7"/>
  <c r="DF190" i="7"/>
  <c r="DE190" i="7"/>
  <c r="DD190" i="7"/>
  <c r="DC190" i="7"/>
  <c r="DB190" i="7"/>
  <c r="DA190" i="7"/>
  <c r="CZ190" i="7"/>
  <c r="CY190" i="7"/>
  <c r="CX190" i="7"/>
  <c r="CW190" i="7"/>
  <c r="CV190" i="7"/>
  <c r="CU190" i="7"/>
  <c r="CT190" i="7"/>
  <c r="CS190" i="7"/>
  <c r="CR190" i="7"/>
  <c r="CQ190" i="7"/>
  <c r="CP190" i="7"/>
  <c r="CO190" i="7"/>
  <c r="CN190" i="7"/>
  <c r="CM190" i="7"/>
  <c r="CL190" i="7"/>
  <c r="CK190" i="7"/>
  <c r="CJ190" i="7"/>
  <c r="CI190" i="7"/>
  <c r="CH190" i="7"/>
  <c r="CG190" i="7"/>
  <c r="CF190" i="7"/>
  <c r="CE190" i="7"/>
  <c r="CD190" i="7"/>
  <c r="CC190" i="7"/>
  <c r="CB190" i="7"/>
  <c r="CA190" i="7"/>
  <c r="BZ190" i="7"/>
  <c r="BY190" i="7"/>
  <c r="BX190" i="7"/>
  <c r="BW190" i="7"/>
  <c r="BV190" i="7"/>
  <c r="BU190" i="7"/>
  <c r="DV184" i="7"/>
  <c r="DU184" i="7"/>
  <c r="DT184" i="7"/>
  <c r="DS184" i="7"/>
  <c r="DR184" i="7"/>
  <c r="DQ184" i="7"/>
  <c r="DP184" i="7"/>
  <c r="DO184" i="7"/>
  <c r="DN184" i="7"/>
  <c r="DM184" i="7"/>
  <c r="DL184" i="7"/>
  <c r="DK184" i="7"/>
  <c r="DJ184" i="7"/>
  <c r="DI184" i="7"/>
  <c r="DH184" i="7"/>
  <c r="DG184" i="7"/>
  <c r="DF184" i="7"/>
  <c r="DE184" i="7"/>
  <c r="DD184" i="7"/>
  <c r="DC184" i="7"/>
  <c r="DB184" i="7"/>
  <c r="DA184" i="7"/>
  <c r="CZ184" i="7"/>
  <c r="CY184" i="7"/>
  <c r="CX184" i="7"/>
  <c r="CW184" i="7"/>
  <c r="CV184" i="7"/>
  <c r="CU184" i="7"/>
  <c r="CT184" i="7"/>
  <c r="CS184" i="7"/>
  <c r="CR184" i="7"/>
  <c r="CQ184" i="7"/>
  <c r="CP184" i="7"/>
  <c r="CO184" i="7"/>
  <c r="CN184" i="7"/>
  <c r="CM184" i="7"/>
  <c r="CL184" i="7"/>
  <c r="CK184" i="7"/>
  <c r="CJ184" i="7"/>
  <c r="CI184" i="7"/>
  <c r="CH184" i="7"/>
  <c r="CG184" i="7"/>
  <c r="CF184" i="7"/>
  <c r="CE184" i="7"/>
  <c r="CD184" i="7"/>
  <c r="CC184" i="7"/>
  <c r="CB184" i="7"/>
  <c r="CA184" i="7"/>
  <c r="BZ184" i="7"/>
  <c r="BY184" i="7"/>
  <c r="BX184" i="7"/>
  <c r="BW184" i="7"/>
  <c r="BV184" i="7"/>
  <c r="BU184" i="7"/>
  <c r="DV178" i="7"/>
  <c r="DU178" i="7"/>
  <c r="DT178" i="7"/>
  <c r="DS178" i="7"/>
  <c r="DR178" i="7"/>
  <c r="DQ178" i="7"/>
  <c r="DP178" i="7"/>
  <c r="DO178" i="7"/>
  <c r="DN178" i="7"/>
  <c r="DM178" i="7"/>
  <c r="DL178" i="7"/>
  <c r="DK178" i="7"/>
  <c r="DJ178" i="7"/>
  <c r="DI178" i="7"/>
  <c r="DH178" i="7"/>
  <c r="DG178" i="7"/>
  <c r="DF178" i="7"/>
  <c r="DE178" i="7"/>
  <c r="DD178" i="7"/>
  <c r="DC178" i="7"/>
  <c r="DB178" i="7"/>
  <c r="DA178" i="7"/>
  <c r="CZ178" i="7"/>
  <c r="CY178" i="7"/>
  <c r="CX178" i="7"/>
  <c r="CW178" i="7"/>
  <c r="CV178" i="7"/>
  <c r="CU178" i="7"/>
  <c r="CT178" i="7"/>
  <c r="CS178" i="7"/>
  <c r="CR178" i="7"/>
  <c r="CQ178" i="7"/>
  <c r="CP178" i="7"/>
  <c r="CO178" i="7"/>
  <c r="CN178" i="7"/>
  <c r="CM178" i="7"/>
  <c r="CL178" i="7"/>
  <c r="CK178" i="7"/>
  <c r="CJ178" i="7"/>
  <c r="CI178" i="7"/>
  <c r="CH178" i="7"/>
  <c r="CG178" i="7"/>
  <c r="CF178" i="7"/>
  <c r="CE178" i="7"/>
  <c r="CD178" i="7"/>
  <c r="CC178" i="7"/>
  <c r="CB178" i="7"/>
  <c r="CA178" i="7"/>
  <c r="BZ178" i="7"/>
  <c r="BY178" i="7"/>
  <c r="BX178" i="7"/>
  <c r="BW178" i="7"/>
  <c r="BV178" i="7"/>
  <c r="BU178" i="7"/>
  <c r="DV172" i="7"/>
  <c r="DU172" i="7"/>
  <c r="DT172" i="7"/>
  <c r="DS172" i="7"/>
  <c r="DR172" i="7"/>
  <c r="DQ172" i="7"/>
  <c r="DP172" i="7"/>
  <c r="DO172" i="7"/>
  <c r="DN172" i="7"/>
  <c r="DM172" i="7"/>
  <c r="DL172" i="7"/>
  <c r="DK172" i="7"/>
  <c r="DJ172" i="7"/>
  <c r="DI172" i="7"/>
  <c r="DH172" i="7"/>
  <c r="DG172" i="7"/>
  <c r="DF172" i="7"/>
  <c r="DE172" i="7"/>
  <c r="DD172" i="7"/>
  <c r="DC172" i="7"/>
  <c r="DB172" i="7"/>
  <c r="DA172" i="7"/>
  <c r="CZ172" i="7"/>
  <c r="CY172" i="7"/>
  <c r="CX172" i="7"/>
  <c r="CW172" i="7"/>
  <c r="CV172" i="7"/>
  <c r="CU172" i="7"/>
  <c r="CT172" i="7"/>
  <c r="CS172" i="7"/>
  <c r="CR172" i="7"/>
  <c r="CQ172" i="7"/>
  <c r="CP172" i="7"/>
  <c r="CO172" i="7"/>
  <c r="CN172" i="7"/>
  <c r="CM172" i="7"/>
  <c r="CL172" i="7"/>
  <c r="CK172" i="7"/>
  <c r="CJ172" i="7"/>
  <c r="CI172" i="7"/>
  <c r="CH172" i="7"/>
  <c r="CG172" i="7"/>
  <c r="CF172" i="7"/>
  <c r="CE172" i="7"/>
  <c r="CD172" i="7"/>
  <c r="CC172" i="7"/>
  <c r="CB172" i="7"/>
  <c r="CA172" i="7"/>
  <c r="BZ172" i="7"/>
  <c r="BY172" i="7"/>
  <c r="BX172" i="7"/>
  <c r="BW172" i="7"/>
  <c r="BV172" i="7"/>
  <c r="BU172" i="7"/>
  <c r="DV166" i="7"/>
  <c r="DU166" i="7"/>
  <c r="DT166" i="7"/>
  <c r="DS166" i="7"/>
  <c r="DR166" i="7"/>
  <c r="DQ166" i="7"/>
  <c r="DP166" i="7"/>
  <c r="DO166" i="7"/>
  <c r="DN166" i="7"/>
  <c r="DM166" i="7"/>
  <c r="DL166" i="7"/>
  <c r="DK166" i="7"/>
  <c r="DJ166" i="7"/>
  <c r="DI166" i="7"/>
  <c r="DH166" i="7"/>
  <c r="DG166" i="7"/>
  <c r="DF166" i="7"/>
  <c r="DE166" i="7"/>
  <c r="DD166" i="7"/>
  <c r="DC166" i="7"/>
  <c r="DB166" i="7"/>
  <c r="DA166" i="7"/>
  <c r="CZ166" i="7"/>
  <c r="CY166" i="7"/>
  <c r="CX166" i="7"/>
  <c r="CW166" i="7"/>
  <c r="CV166" i="7"/>
  <c r="CU166" i="7"/>
  <c r="CT166" i="7"/>
  <c r="CS166" i="7"/>
  <c r="CR166" i="7"/>
  <c r="CQ166" i="7"/>
  <c r="CP166" i="7"/>
  <c r="CO166" i="7"/>
  <c r="CN166" i="7"/>
  <c r="CM166" i="7"/>
  <c r="CL166" i="7"/>
  <c r="CK166" i="7"/>
  <c r="CJ166" i="7"/>
  <c r="CI166" i="7"/>
  <c r="CH166" i="7"/>
  <c r="CG166" i="7"/>
  <c r="CF166" i="7"/>
  <c r="CE166" i="7"/>
  <c r="CD166" i="7"/>
  <c r="CC166" i="7"/>
  <c r="CB166" i="7"/>
  <c r="CA166" i="7"/>
  <c r="BZ166" i="7"/>
  <c r="BY166" i="7"/>
  <c r="BX166" i="7"/>
  <c r="BW166" i="7"/>
  <c r="BV166" i="7"/>
  <c r="BU166" i="7"/>
  <c r="DV161" i="7"/>
  <c r="DU161" i="7"/>
  <c r="DT161" i="7"/>
  <c r="DS161" i="7"/>
  <c r="DR161" i="7"/>
  <c r="DQ161" i="7"/>
  <c r="DP161" i="7"/>
  <c r="DO161" i="7"/>
  <c r="DN161" i="7"/>
  <c r="DM161" i="7"/>
  <c r="DL161" i="7"/>
  <c r="DK161" i="7"/>
  <c r="DJ161" i="7"/>
  <c r="DI161" i="7"/>
  <c r="DH161" i="7"/>
  <c r="DG161" i="7"/>
  <c r="DF161" i="7"/>
  <c r="DE161" i="7"/>
  <c r="DD161" i="7"/>
  <c r="DC161" i="7"/>
  <c r="DB161" i="7"/>
  <c r="DA161" i="7"/>
  <c r="CZ161" i="7"/>
  <c r="CY161" i="7"/>
  <c r="CX161" i="7"/>
  <c r="CW161" i="7"/>
  <c r="CV161" i="7"/>
  <c r="CU161" i="7"/>
  <c r="CT161" i="7"/>
  <c r="CS161" i="7"/>
  <c r="CR161" i="7"/>
  <c r="CQ161" i="7"/>
  <c r="CP161" i="7"/>
  <c r="CO161" i="7"/>
  <c r="CN161" i="7"/>
  <c r="CM161" i="7"/>
  <c r="CL161" i="7"/>
  <c r="CK161" i="7"/>
  <c r="CJ161" i="7"/>
  <c r="CI161" i="7"/>
  <c r="CH161" i="7"/>
  <c r="CG161" i="7"/>
  <c r="CF161" i="7"/>
  <c r="CE161" i="7"/>
  <c r="CD161" i="7"/>
  <c r="CC161" i="7"/>
  <c r="CB161" i="7"/>
  <c r="CA161" i="7"/>
  <c r="BZ161" i="7"/>
  <c r="BY161" i="7"/>
  <c r="BX161" i="7"/>
  <c r="BW161" i="7"/>
  <c r="BV161" i="7"/>
  <c r="BU161" i="7"/>
  <c r="DV155" i="7"/>
  <c r="DU155" i="7"/>
  <c r="DT155" i="7"/>
  <c r="DS155" i="7"/>
  <c r="DR155" i="7"/>
  <c r="DQ155" i="7"/>
  <c r="DP155" i="7"/>
  <c r="DO155" i="7"/>
  <c r="DN155" i="7"/>
  <c r="DM155" i="7"/>
  <c r="DL155" i="7"/>
  <c r="DK155" i="7"/>
  <c r="DJ155" i="7"/>
  <c r="DI155" i="7"/>
  <c r="DH155" i="7"/>
  <c r="DG155" i="7"/>
  <c r="DF155" i="7"/>
  <c r="DE155" i="7"/>
  <c r="DD155" i="7"/>
  <c r="DC155" i="7"/>
  <c r="DB155" i="7"/>
  <c r="DA155" i="7"/>
  <c r="CZ155" i="7"/>
  <c r="CY155" i="7"/>
  <c r="CX155" i="7"/>
  <c r="CW155" i="7"/>
  <c r="CV155" i="7"/>
  <c r="CU155" i="7"/>
  <c r="CT155" i="7"/>
  <c r="CS155" i="7"/>
  <c r="CR155" i="7"/>
  <c r="CQ155" i="7"/>
  <c r="CP155" i="7"/>
  <c r="CO155" i="7"/>
  <c r="CN155" i="7"/>
  <c r="CM155" i="7"/>
  <c r="CL155" i="7"/>
  <c r="CK155" i="7"/>
  <c r="CJ155" i="7"/>
  <c r="CI155" i="7"/>
  <c r="CH155" i="7"/>
  <c r="CG155" i="7"/>
  <c r="CF155" i="7"/>
  <c r="CE155" i="7"/>
  <c r="CD155" i="7"/>
  <c r="CC155" i="7"/>
  <c r="CB155" i="7"/>
  <c r="CA155" i="7"/>
  <c r="BZ155" i="7"/>
  <c r="BY155" i="7"/>
  <c r="BX155" i="7"/>
  <c r="BW155" i="7"/>
  <c r="BV155" i="7"/>
  <c r="BU155" i="7"/>
  <c r="DV144" i="7"/>
  <c r="DU144" i="7"/>
  <c r="DT144" i="7"/>
  <c r="DS144" i="7"/>
  <c r="DR144" i="7"/>
  <c r="DQ144" i="7"/>
  <c r="DP144" i="7"/>
  <c r="DO144" i="7"/>
  <c r="DN144" i="7"/>
  <c r="DM144" i="7"/>
  <c r="DL144" i="7"/>
  <c r="DK144" i="7"/>
  <c r="DJ144" i="7"/>
  <c r="DI144" i="7"/>
  <c r="DH144" i="7"/>
  <c r="DG144" i="7"/>
  <c r="DF144" i="7"/>
  <c r="DE144" i="7"/>
  <c r="DD144" i="7"/>
  <c r="DC144" i="7"/>
  <c r="DB144" i="7"/>
  <c r="DA144" i="7"/>
  <c r="CZ144" i="7"/>
  <c r="CY144" i="7"/>
  <c r="CX144" i="7"/>
  <c r="CW144" i="7"/>
  <c r="CV144" i="7"/>
  <c r="CU144" i="7"/>
  <c r="CT144" i="7"/>
  <c r="CS144" i="7"/>
  <c r="CR144" i="7"/>
  <c r="CQ144" i="7"/>
  <c r="CP144" i="7"/>
  <c r="CO144" i="7"/>
  <c r="CN144" i="7"/>
  <c r="CM144" i="7"/>
  <c r="CL144" i="7"/>
  <c r="CK144" i="7"/>
  <c r="CJ144" i="7"/>
  <c r="CI144" i="7"/>
  <c r="CH144" i="7"/>
  <c r="CG144" i="7"/>
  <c r="CF144" i="7"/>
  <c r="CE144" i="7"/>
  <c r="CD144" i="7"/>
  <c r="CC144" i="7"/>
  <c r="CB144" i="7"/>
  <c r="CA144" i="7"/>
  <c r="BZ144" i="7"/>
  <c r="BY144" i="7"/>
  <c r="BX144" i="7"/>
  <c r="BW144" i="7"/>
  <c r="BV144" i="7"/>
  <c r="BU144" i="7"/>
  <c r="DV138" i="7"/>
  <c r="DU138" i="7"/>
  <c r="DT138" i="7"/>
  <c r="DS138" i="7"/>
  <c r="DR138" i="7"/>
  <c r="DQ138" i="7"/>
  <c r="DP138" i="7"/>
  <c r="DO138" i="7"/>
  <c r="DN138" i="7"/>
  <c r="DM138" i="7"/>
  <c r="DL138" i="7"/>
  <c r="DK138" i="7"/>
  <c r="DJ138" i="7"/>
  <c r="DI138" i="7"/>
  <c r="DH138" i="7"/>
  <c r="DG138" i="7"/>
  <c r="DF138" i="7"/>
  <c r="DE138" i="7"/>
  <c r="DD138" i="7"/>
  <c r="DC138" i="7"/>
  <c r="DB138" i="7"/>
  <c r="DA138" i="7"/>
  <c r="CZ138" i="7"/>
  <c r="CY138" i="7"/>
  <c r="CX138" i="7"/>
  <c r="CW138" i="7"/>
  <c r="CV138" i="7"/>
  <c r="CU138" i="7"/>
  <c r="CT138" i="7"/>
  <c r="CS138" i="7"/>
  <c r="CR138" i="7"/>
  <c r="CQ138" i="7"/>
  <c r="CP138" i="7"/>
  <c r="CO138" i="7"/>
  <c r="CN138" i="7"/>
  <c r="CM138" i="7"/>
  <c r="CL138" i="7"/>
  <c r="CK138" i="7"/>
  <c r="CJ138" i="7"/>
  <c r="CI138" i="7"/>
  <c r="CH138" i="7"/>
  <c r="CG138" i="7"/>
  <c r="CF138" i="7"/>
  <c r="CE138" i="7"/>
  <c r="CD138" i="7"/>
  <c r="CC138" i="7"/>
  <c r="CB138" i="7"/>
  <c r="CA138" i="7"/>
  <c r="BZ138" i="7"/>
  <c r="BY138" i="7"/>
  <c r="BX138" i="7"/>
  <c r="BW138" i="7"/>
  <c r="BV138" i="7"/>
  <c r="BU138" i="7"/>
  <c r="DV137" i="7"/>
  <c r="DU137" i="7"/>
  <c r="DT137" i="7"/>
  <c r="DS137" i="7"/>
  <c r="DR137" i="7"/>
  <c r="DQ137" i="7"/>
  <c r="DP137" i="7"/>
  <c r="DO137" i="7"/>
  <c r="DN137" i="7"/>
  <c r="DM137" i="7"/>
  <c r="DL137" i="7"/>
  <c r="DK137" i="7"/>
  <c r="DJ137" i="7"/>
  <c r="DI137" i="7"/>
  <c r="DH137" i="7"/>
  <c r="DG137" i="7"/>
  <c r="DF137" i="7"/>
  <c r="DE137" i="7"/>
  <c r="DD137" i="7"/>
  <c r="DC137" i="7"/>
  <c r="DB137" i="7"/>
  <c r="DA137" i="7"/>
  <c r="CZ137" i="7"/>
  <c r="CY137" i="7"/>
  <c r="CX137" i="7"/>
  <c r="CW137" i="7"/>
  <c r="CV137" i="7"/>
  <c r="CU137" i="7"/>
  <c r="CT137" i="7"/>
  <c r="CS137" i="7"/>
  <c r="CR137" i="7"/>
  <c r="CQ137" i="7"/>
  <c r="CP137" i="7"/>
  <c r="CO137" i="7"/>
  <c r="CN137" i="7"/>
  <c r="CM137" i="7"/>
  <c r="CL137" i="7"/>
  <c r="CK137" i="7"/>
  <c r="CJ137" i="7"/>
  <c r="CI137" i="7"/>
  <c r="CH137" i="7"/>
  <c r="CG137" i="7"/>
  <c r="CF137" i="7"/>
  <c r="CE137" i="7"/>
  <c r="CD137" i="7"/>
  <c r="CC137" i="7"/>
  <c r="CB137" i="7"/>
  <c r="CA137" i="7"/>
  <c r="BZ137" i="7"/>
  <c r="BY137" i="7"/>
  <c r="BX137" i="7"/>
  <c r="BW137" i="7"/>
  <c r="BV137" i="7"/>
  <c r="BU137" i="7"/>
  <c r="DV131" i="7"/>
  <c r="DU131" i="7"/>
  <c r="DT131" i="7"/>
  <c r="DS131" i="7"/>
  <c r="DR131" i="7"/>
  <c r="DQ131" i="7"/>
  <c r="DP131" i="7"/>
  <c r="DO131" i="7"/>
  <c r="DN131" i="7"/>
  <c r="DM131" i="7"/>
  <c r="DL131" i="7"/>
  <c r="DK131" i="7"/>
  <c r="DJ131" i="7"/>
  <c r="DI131" i="7"/>
  <c r="DH131" i="7"/>
  <c r="DG131" i="7"/>
  <c r="DF131" i="7"/>
  <c r="DE131" i="7"/>
  <c r="DD131" i="7"/>
  <c r="DC131" i="7"/>
  <c r="DB131" i="7"/>
  <c r="DA131" i="7"/>
  <c r="CZ131" i="7"/>
  <c r="CY131" i="7"/>
  <c r="CX131" i="7"/>
  <c r="CW131" i="7"/>
  <c r="CV131" i="7"/>
  <c r="CU131" i="7"/>
  <c r="CT131" i="7"/>
  <c r="CS131" i="7"/>
  <c r="CR131" i="7"/>
  <c r="CQ131" i="7"/>
  <c r="CP131" i="7"/>
  <c r="CO131" i="7"/>
  <c r="CN131" i="7"/>
  <c r="CM131" i="7"/>
  <c r="CL131" i="7"/>
  <c r="CK131" i="7"/>
  <c r="CJ131" i="7"/>
  <c r="CI131" i="7"/>
  <c r="CH131" i="7"/>
  <c r="CG131" i="7"/>
  <c r="CF131" i="7"/>
  <c r="CE131" i="7"/>
  <c r="CD131" i="7"/>
  <c r="CC131" i="7"/>
  <c r="CB131" i="7"/>
  <c r="CA131" i="7"/>
  <c r="BZ131" i="7"/>
  <c r="BY131" i="7"/>
  <c r="BX131" i="7"/>
  <c r="BW131" i="7"/>
  <c r="BV131" i="7"/>
  <c r="BU131" i="7"/>
  <c r="DV125" i="7"/>
  <c r="DU125" i="7"/>
  <c r="DT125" i="7"/>
  <c r="DS125" i="7"/>
  <c r="DR125" i="7"/>
  <c r="DQ125" i="7"/>
  <c r="DP125" i="7"/>
  <c r="DO125" i="7"/>
  <c r="DN125" i="7"/>
  <c r="DM125" i="7"/>
  <c r="DL125" i="7"/>
  <c r="DK125" i="7"/>
  <c r="DJ125" i="7"/>
  <c r="DI125" i="7"/>
  <c r="DH125" i="7"/>
  <c r="DG125" i="7"/>
  <c r="DF125" i="7"/>
  <c r="DE125" i="7"/>
  <c r="DD125" i="7"/>
  <c r="DC125" i="7"/>
  <c r="DB125" i="7"/>
  <c r="DA125" i="7"/>
  <c r="CZ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CJ125" i="7"/>
  <c r="CI125" i="7"/>
  <c r="CH125" i="7"/>
  <c r="CG125" i="7"/>
  <c r="CF125" i="7"/>
  <c r="CE125" i="7"/>
  <c r="CD125" i="7"/>
  <c r="CC125" i="7"/>
  <c r="CB125" i="7"/>
  <c r="CA125" i="7"/>
  <c r="BZ125" i="7"/>
  <c r="BY125" i="7"/>
  <c r="BX125" i="7"/>
  <c r="BW125" i="7"/>
  <c r="BV125" i="7"/>
  <c r="BU125" i="7"/>
  <c r="DV119" i="7"/>
  <c r="DU119" i="7"/>
  <c r="DT119" i="7"/>
  <c r="DS119" i="7"/>
  <c r="DR119" i="7"/>
  <c r="DQ119" i="7"/>
  <c r="DP119" i="7"/>
  <c r="DO119" i="7"/>
  <c r="DN119" i="7"/>
  <c r="DM119" i="7"/>
  <c r="DL119" i="7"/>
  <c r="DK119" i="7"/>
  <c r="DJ119" i="7"/>
  <c r="DI119" i="7"/>
  <c r="DH119" i="7"/>
  <c r="DG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CJ119" i="7"/>
  <c r="CI119" i="7"/>
  <c r="CH119" i="7"/>
  <c r="CG119" i="7"/>
  <c r="CF119" i="7"/>
  <c r="CE119" i="7"/>
  <c r="CD119" i="7"/>
  <c r="CC119" i="7"/>
  <c r="CB119" i="7"/>
  <c r="CA119" i="7"/>
  <c r="BZ119" i="7"/>
  <c r="BY119" i="7"/>
  <c r="BX119" i="7"/>
  <c r="BW119" i="7"/>
  <c r="BV119" i="7"/>
  <c r="BU119" i="7"/>
  <c r="DV113" i="7"/>
  <c r="DU113" i="7"/>
  <c r="DT113" i="7"/>
  <c r="DS113" i="7"/>
  <c r="DR113" i="7"/>
  <c r="DQ113" i="7"/>
  <c r="DP113" i="7"/>
  <c r="DO113" i="7"/>
  <c r="DN113" i="7"/>
  <c r="DM113" i="7"/>
  <c r="DL113" i="7"/>
  <c r="DK113" i="7"/>
  <c r="DJ113" i="7"/>
  <c r="DI113" i="7"/>
  <c r="DH113" i="7"/>
  <c r="DG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CI113" i="7"/>
  <c r="CH113" i="7"/>
  <c r="CG113" i="7"/>
  <c r="CF113" i="7"/>
  <c r="CE113" i="7"/>
  <c r="CD113" i="7"/>
  <c r="CC113" i="7"/>
  <c r="CB113" i="7"/>
  <c r="CA113" i="7"/>
  <c r="BZ113" i="7"/>
  <c r="BY113" i="7"/>
  <c r="BX113" i="7"/>
  <c r="BW113" i="7"/>
  <c r="BV113" i="7"/>
  <c r="BU113" i="7"/>
  <c r="DV107" i="7"/>
  <c r="DU107" i="7"/>
  <c r="DT107" i="7"/>
  <c r="DS107" i="7"/>
  <c r="DR107" i="7"/>
  <c r="DQ107" i="7"/>
  <c r="DP107" i="7"/>
  <c r="DO107" i="7"/>
  <c r="DN107" i="7"/>
  <c r="DM107" i="7"/>
  <c r="DL107" i="7"/>
  <c r="DK107" i="7"/>
  <c r="DJ107" i="7"/>
  <c r="DI107" i="7"/>
  <c r="DH107" i="7"/>
  <c r="DG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CI107" i="7"/>
  <c r="CH107" i="7"/>
  <c r="CG107" i="7"/>
  <c r="CF107" i="7"/>
  <c r="CE107" i="7"/>
  <c r="CD107" i="7"/>
  <c r="CC107" i="7"/>
  <c r="CB107" i="7"/>
  <c r="CA107" i="7"/>
  <c r="BZ107" i="7"/>
  <c r="BY107" i="7"/>
  <c r="BX107" i="7"/>
  <c r="BW107" i="7"/>
  <c r="BV107" i="7"/>
  <c r="BU107" i="7"/>
  <c r="DV101" i="7"/>
  <c r="DU101" i="7"/>
  <c r="DT101" i="7"/>
  <c r="DS101" i="7"/>
  <c r="DR101" i="7"/>
  <c r="DQ101" i="7"/>
  <c r="DP101" i="7"/>
  <c r="DO101" i="7"/>
  <c r="DN101" i="7"/>
  <c r="DM101" i="7"/>
  <c r="DL101" i="7"/>
  <c r="DK101" i="7"/>
  <c r="DJ101" i="7"/>
  <c r="DI101" i="7"/>
  <c r="DH101" i="7"/>
  <c r="DG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J101" i="7"/>
  <c r="CI101" i="7"/>
  <c r="CH101" i="7"/>
  <c r="CG101" i="7"/>
  <c r="CF101" i="7"/>
  <c r="CE101" i="7"/>
  <c r="CD101" i="7"/>
  <c r="CC101" i="7"/>
  <c r="CB101" i="7"/>
  <c r="CA101" i="7"/>
  <c r="BZ101" i="7"/>
  <c r="BY101" i="7"/>
  <c r="BX101" i="7"/>
  <c r="BW101" i="7"/>
  <c r="BV101" i="7"/>
  <c r="BU101" i="7"/>
  <c r="DV95" i="7"/>
  <c r="DU95" i="7"/>
  <c r="DT95" i="7"/>
  <c r="DS95" i="7"/>
  <c r="DR95" i="7"/>
  <c r="DQ95" i="7"/>
  <c r="DP95" i="7"/>
  <c r="DO95" i="7"/>
  <c r="DN95" i="7"/>
  <c r="DM95" i="7"/>
  <c r="DL95" i="7"/>
  <c r="DK95" i="7"/>
  <c r="DJ95" i="7"/>
  <c r="DI95" i="7"/>
  <c r="DH95" i="7"/>
  <c r="DG95" i="7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CJ95" i="7"/>
  <c r="CI95" i="7"/>
  <c r="CH95" i="7"/>
  <c r="CG95" i="7"/>
  <c r="CF95" i="7"/>
  <c r="CE95" i="7"/>
  <c r="CD95" i="7"/>
  <c r="CC95" i="7"/>
  <c r="CB95" i="7"/>
  <c r="CA95" i="7"/>
  <c r="BZ95" i="7"/>
  <c r="BY95" i="7"/>
  <c r="BX95" i="7"/>
  <c r="BW95" i="7"/>
  <c r="BV95" i="7"/>
  <c r="BU95" i="7"/>
  <c r="DV89" i="7"/>
  <c r="DU89" i="7"/>
  <c r="DT89" i="7"/>
  <c r="DS89" i="7"/>
  <c r="DR89" i="7"/>
  <c r="DQ89" i="7"/>
  <c r="DP89" i="7"/>
  <c r="DO89" i="7"/>
  <c r="DN89" i="7"/>
  <c r="DM89" i="7"/>
  <c r="DL89" i="7"/>
  <c r="DK89" i="7"/>
  <c r="DJ89" i="7"/>
  <c r="DI89" i="7"/>
  <c r="DH89" i="7"/>
  <c r="DG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CH89" i="7"/>
  <c r="CG89" i="7"/>
  <c r="CF89" i="7"/>
  <c r="CE89" i="7"/>
  <c r="CD89" i="7"/>
  <c r="CC89" i="7"/>
  <c r="CB89" i="7"/>
  <c r="CA89" i="7"/>
  <c r="BZ89" i="7"/>
  <c r="BY89" i="7"/>
  <c r="BX89" i="7"/>
  <c r="BW89" i="7"/>
  <c r="BV89" i="7"/>
  <c r="BU89" i="7"/>
  <c r="DV88" i="7"/>
  <c r="DU88" i="7"/>
  <c r="DT88" i="7"/>
  <c r="DS88" i="7"/>
  <c r="DR88" i="7"/>
  <c r="DQ88" i="7"/>
  <c r="DP88" i="7"/>
  <c r="DO88" i="7"/>
  <c r="DN88" i="7"/>
  <c r="DM88" i="7"/>
  <c r="DL88" i="7"/>
  <c r="DK88" i="7"/>
  <c r="DJ88" i="7"/>
  <c r="DI88" i="7"/>
  <c r="DH88" i="7"/>
  <c r="DG88" i="7"/>
  <c r="DF88" i="7"/>
  <c r="DE88" i="7"/>
  <c r="DD88" i="7"/>
  <c r="DC88" i="7"/>
  <c r="DB88" i="7"/>
  <c r="DA88" i="7"/>
  <c r="CZ88" i="7"/>
  <c r="CY88" i="7"/>
  <c r="CX88" i="7"/>
  <c r="CW88" i="7"/>
  <c r="CV88" i="7"/>
  <c r="CU88" i="7"/>
  <c r="CT88" i="7"/>
  <c r="CS88" i="7"/>
  <c r="CR88" i="7"/>
  <c r="CQ88" i="7"/>
  <c r="CP88" i="7"/>
  <c r="CO88" i="7"/>
  <c r="CN88" i="7"/>
  <c r="CM88" i="7"/>
  <c r="CL88" i="7"/>
  <c r="CK88" i="7"/>
  <c r="CJ88" i="7"/>
  <c r="CI88" i="7"/>
  <c r="CH88" i="7"/>
  <c r="CG88" i="7"/>
  <c r="CF88" i="7"/>
  <c r="CE88" i="7"/>
  <c r="CD88" i="7"/>
  <c r="CC88" i="7"/>
  <c r="CB88" i="7"/>
  <c r="CA88" i="7"/>
  <c r="BZ88" i="7"/>
  <c r="BY88" i="7"/>
  <c r="BX88" i="7"/>
  <c r="BW88" i="7"/>
  <c r="BV88" i="7"/>
  <c r="BU88" i="7"/>
  <c r="DV82" i="7"/>
  <c r="DU82" i="7"/>
  <c r="DT82" i="7"/>
  <c r="DS82" i="7"/>
  <c r="DR82" i="7"/>
  <c r="DQ82" i="7"/>
  <c r="DP82" i="7"/>
  <c r="DO82" i="7"/>
  <c r="DN82" i="7"/>
  <c r="DM82" i="7"/>
  <c r="DL82" i="7"/>
  <c r="DK82" i="7"/>
  <c r="DJ82" i="7"/>
  <c r="DI82" i="7"/>
  <c r="DH82" i="7"/>
  <c r="DG82" i="7"/>
  <c r="DF82" i="7"/>
  <c r="DE82" i="7"/>
  <c r="DD82" i="7"/>
  <c r="DC82" i="7"/>
  <c r="DB82" i="7"/>
  <c r="DA82" i="7"/>
  <c r="CZ82" i="7"/>
  <c r="CY82" i="7"/>
  <c r="CX82" i="7"/>
  <c r="CW82" i="7"/>
  <c r="CV82" i="7"/>
  <c r="CU82" i="7"/>
  <c r="CT82" i="7"/>
  <c r="CS82" i="7"/>
  <c r="CR82" i="7"/>
  <c r="CQ82" i="7"/>
  <c r="CP82" i="7"/>
  <c r="CO82" i="7"/>
  <c r="CN82" i="7"/>
  <c r="CM82" i="7"/>
  <c r="CL82" i="7"/>
  <c r="CK82" i="7"/>
  <c r="CJ82" i="7"/>
  <c r="CI82" i="7"/>
  <c r="CH82" i="7"/>
  <c r="CG82" i="7"/>
  <c r="CF82" i="7"/>
  <c r="CE82" i="7"/>
  <c r="CD82" i="7"/>
  <c r="CC82" i="7"/>
  <c r="CB82" i="7"/>
  <c r="CA82" i="7"/>
  <c r="BZ82" i="7"/>
  <c r="BY82" i="7"/>
  <c r="BX82" i="7"/>
  <c r="BW82" i="7"/>
  <c r="BV82" i="7"/>
  <c r="BU82" i="7"/>
  <c r="DV75" i="7"/>
  <c r="DU75" i="7"/>
  <c r="DT75" i="7"/>
  <c r="DS75" i="7"/>
  <c r="DR75" i="7"/>
  <c r="DQ75" i="7"/>
  <c r="DP75" i="7"/>
  <c r="DO75" i="7"/>
  <c r="DN75" i="7"/>
  <c r="DM75" i="7"/>
  <c r="DL75" i="7"/>
  <c r="DK75" i="7"/>
  <c r="DJ75" i="7"/>
  <c r="DI75" i="7"/>
  <c r="DH75" i="7"/>
  <c r="DG75" i="7"/>
  <c r="DF75" i="7"/>
  <c r="DE75" i="7"/>
  <c r="DD75" i="7"/>
  <c r="DC75" i="7"/>
  <c r="DB75" i="7"/>
  <c r="DA75" i="7"/>
  <c r="CZ75" i="7"/>
  <c r="CY75" i="7"/>
  <c r="CX75" i="7"/>
  <c r="CW75" i="7"/>
  <c r="CV75" i="7"/>
  <c r="CU75" i="7"/>
  <c r="CT75" i="7"/>
  <c r="CS75" i="7"/>
  <c r="CR75" i="7"/>
  <c r="CQ75" i="7"/>
  <c r="CP75" i="7"/>
  <c r="CO75" i="7"/>
  <c r="CN75" i="7"/>
  <c r="CM75" i="7"/>
  <c r="CL75" i="7"/>
  <c r="CK75" i="7"/>
  <c r="CJ75" i="7"/>
  <c r="CI75" i="7"/>
  <c r="CH75" i="7"/>
  <c r="CG75" i="7"/>
  <c r="CF75" i="7"/>
  <c r="CE75" i="7"/>
  <c r="CD75" i="7"/>
  <c r="CC75" i="7"/>
  <c r="CB75" i="7"/>
  <c r="CA75" i="7"/>
  <c r="BZ75" i="7"/>
  <c r="BX75" i="7"/>
  <c r="BW75" i="7"/>
  <c r="BV75" i="7"/>
  <c r="BU75" i="7"/>
  <c r="DV70" i="7"/>
  <c r="DU70" i="7"/>
  <c r="DT70" i="7"/>
  <c r="DS70" i="7"/>
  <c r="DR70" i="7"/>
  <c r="DQ70" i="7"/>
  <c r="DP70" i="7"/>
  <c r="DO70" i="7"/>
  <c r="DN70" i="7"/>
  <c r="DM70" i="7"/>
  <c r="DL70" i="7"/>
  <c r="DK70" i="7"/>
  <c r="DJ70" i="7"/>
  <c r="DI70" i="7"/>
  <c r="DH70" i="7"/>
  <c r="DG70" i="7"/>
  <c r="DF70" i="7"/>
  <c r="DE70" i="7"/>
  <c r="DD70" i="7"/>
  <c r="DC70" i="7"/>
  <c r="DB70" i="7"/>
  <c r="DA70" i="7"/>
  <c r="CZ70" i="7"/>
  <c r="CY70" i="7"/>
  <c r="CX70" i="7"/>
  <c r="CW70" i="7"/>
  <c r="CV70" i="7"/>
  <c r="CU70" i="7"/>
  <c r="CT70" i="7"/>
  <c r="CS70" i="7"/>
  <c r="CR70" i="7"/>
  <c r="CQ70" i="7"/>
  <c r="CP70" i="7"/>
  <c r="CO70" i="7"/>
  <c r="CN70" i="7"/>
  <c r="CM70" i="7"/>
  <c r="CL70" i="7"/>
  <c r="CK70" i="7"/>
  <c r="CJ70" i="7"/>
  <c r="CI70" i="7"/>
  <c r="CH70" i="7"/>
  <c r="CG70" i="7"/>
  <c r="CF70" i="7"/>
  <c r="CE70" i="7"/>
  <c r="CD70" i="7"/>
  <c r="CC70" i="7"/>
  <c r="CB70" i="7"/>
  <c r="CA70" i="7"/>
  <c r="BZ70" i="7"/>
  <c r="BY70" i="7"/>
  <c r="BX70" i="7"/>
  <c r="BW70" i="7"/>
  <c r="BV70" i="7"/>
  <c r="BU70" i="7"/>
  <c r="DV69" i="7"/>
  <c r="DU69" i="7"/>
  <c r="DT69" i="7"/>
  <c r="DS69" i="7"/>
  <c r="DR69" i="7"/>
  <c r="DQ69" i="7"/>
  <c r="DP69" i="7"/>
  <c r="DO69" i="7"/>
  <c r="DN69" i="7"/>
  <c r="DM69" i="7"/>
  <c r="DL69" i="7"/>
  <c r="DK69" i="7"/>
  <c r="DJ69" i="7"/>
  <c r="DI69" i="7"/>
  <c r="DH69" i="7"/>
  <c r="DG69" i="7"/>
  <c r="DF69" i="7"/>
  <c r="DE69" i="7"/>
  <c r="DD69" i="7"/>
  <c r="DC69" i="7"/>
  <c r="DB69" i="7"/>
  <c r="DA69" i="7"/>
  <c r="CZ69" i="7"/>
  <c r="CY69" i="7"/>
  <c r="CX69" i="7"/>
  <c r="CW69" i="7"/>
  <c r="CV69" i="7"/>
  <c r="CU69" i="7"/>
  <c r="CT69" i="7"/>
  <c r="CS69" i="7"/>
  <c r="CR69" i="7"/>
  <c r="CQ69" i="7"/>
  <c r="CP69" i="7"/>
  <c r="CO69" i="7"/>
  <c r="CN69" i="7"/>
  <c r="CM69" i="7"/>
  <c r="CL69" i="7"/>
  <c r="CK69" i="7"/>
  <c r="CJ69" i="7"/>
  <c r="CI69" i="7"/>
  <c r="CH69" i="7"/>
  <c r="CG69" i="7"/>
  <c r="CF69" i="7"/>
  <c r="CE69" i="7"/>
  <c r="CD69" i="7"/>
  <c r="CC69" i="7"/>
  <c r="CB69" i="7"/>
  <c r="CA69" i="7"/>
  <c r="BZ69" i="7"/>
  <c r="BY69" i="7"/>
  <c r="BX69" i="7"/>
  <c r="BW69" i="7"/>
  <c r="BV69" i="7"/>
  <c r="BU69" i="7"/>
  <c r="DV68" i="7"/>
  <c r="DU68" i="7"/>
  <c r="DT68" i="7"/>
  <c r="DS68" i="7"/>
  <c r="DR68" i="7"/>
  <c r="DQ68" i="7"/>
  <c r="DP68" i="7"/>
  <c r="DO68" i="7"/>
  <c r="DN68" i="7"/>
  <c r="DM68" i="7"/>
  <c r="DL68" i="7"/>
  <c r="DK68" i="7"/>
  <c r="DJ68" i="7"/>
  <c r="DI68" i="7"/>
  <c r="DH68" i="7"/>
  <c r="DG68" i="7"/>
  <c r="DF68" i="7"/>
  <c r="DE68" i="7"/>
  <c r="DD68" i="7"/>
  <c r="DC68" i="7"/>
  <c r="DB68" i="7"/>
  <c r="DA68" i="7"/>
  <c r="CZ68" i="7"/>
  <c r="CY68" i="7"/>
  <c r="CX68" i="7"/>
  <c r="CW68" i="7"/>
  <c r="CV68" i="7"/>
  <c r="CU68" i="7"/>
  <c r="CT68" i="7"/>
  <c r="CS68" i="7"/>
  <c r="CR68" i="7"/>
  <c r="CQ68" i="7"/>
  <c r="CP68" i="7"/>
  <c r="CO68" i="7"/>
  <c r="CN68" i="7"/>
  <c r="CM68" i="7"/>
  <c r="CL68" i="7"/>
  <c r="CK68" i="7"/>
  <c r="CJ68" i="7"/>
  <c r="CI68" i="7"/>
  <c r="CH68" i="7"/>
  <c r="CG68" i="7"/>
  <c r="CF68" i="7"/>
  <c r="CE68" i="7"/>
  <c r="CD68" i="7"/>
  <c r="CC68" i="7"/>
  <c r="CB68" i="7"/>
  <c r="CA68" i="7"/>
  <c r="BZ68" i="7"/>
  <c r="BY68" i="7"/>
  <c r="BX68" i="7"/>
  <c r="BW68" i="7"/>
  <c r="BV68" i="7"/>
  <c r="BU68" i="7"/>
  <c r="DV67" i="7"/>
  <c r="DU67" i="7"/>
  <c r="DT67" i="7"/>
  <c r="DS67" i="7"/>
  <c r="DR67" i="7"/>
  <c r="DQ67" i="7"/>
  <c r="DP67" i="7"/>
  <c r="DO67" i="7"/>
  <c r="DN67" i="7"/>
  <c r="DM67" i="7"/>
  <c r="DL67" i="7"/>
  <c r="DK67" i="7"/>
  <c r="DJ67" i="7"/>
  <c r="DI67" i="7"/>
  <c r="DH67" i="7"/>
  <c r="DG67" i="7"/>
  <c r="DF67" i="7"/>
  <c r="DE67" i="7"/>
  <c r="DD67" i="7"/>
  <c r="DC67" i="7"/>
  <c r="DB67" i="7"/>
  <c r="DA67" i="7"/>
  <c r="CZ67" i="7"/>
  <c r="CY67" i="7"/>
  <c r="CX67" i="7"/>
  <c r="CW67" i="7"/>
  <c r="CV67" i="7"/>
  <c r="CU67" i="7"/>
  <c r="CT67" i="7"/>
  <c r="CS67" i="7"/>
  <c r="CR67" i="7"/>
  <c r="CQ67" i="7"/>
  <c r="CP67" i="7"/>
  <c r="CO67" i="7"/>
  <c r="CN67" i="7"/>
  <c r="CM67" i="7"/>
  <c r="CL67" i="7"/>
  <c r="CK67" i="7"/>
  <c r="CJ67" i="7"/>
  <c r="CI67" i="7"/>
  <c r="CH67" i="7"/>
  <c r="CG67" i="7"/>
  <c r="CF67" i="7"/>
  <c r="CE67" i="7"/>
  <c r="CD67" i="7"/>
  <c r="CC67" i="7"/>
  <c r="CB67" i="7"/>
  <c r="CA67" i="7"/>
  <c r="BZ67" i="7"/>
  <c r="BY67" i="7"/>
  <c r="BX67" i="7"/>
  <c r="BW67" i="7"/>
  <c r="BV67" i="7"/>
  <c r="BU67" i="7"/>
  <c r="DV59" i="7"/>
  <c r="DU59" i="7"/>
  <c r="DT59" i="7"/>
  <c r="DS59" i="7"/>
  <c r="DR59" i="7"/>
  <c r="DQ59" i="7"/>
  <c r="DP59" i="7"/>
  <c r="DO59" i="7"/>
  <c r="DN59" i="7"/>
  <c r="DM59" i="7"/>
  <c r="DL59" i="7"/>
  <c r="DK59" i="7"/>
  <c r="DJ59" i="7"/>
  <c r="DI59" i="7"/>
  <c r="DH59" i="7"/>
  <c r="DG59" i="7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CH59" i="7"/>
  <c r="CG59" i="7"/>
  <c r="CF59" i="7"/>
  <c r="CE59" i="7"/>
  <c r="CD59" i="7"/>
  <c r="CC59" i="7"/>
  <c r="CB59" i="7"/>
  <c r="CA59" i="7"/>
  <c r="BZ59" i="7"/>
  <c r="BY59" i="7"/>
  <c r="BX59" i="7"/>
  <c r="BW59" i="7"/>
  <c r="BV59" i="7"/>
  <c r="BU59" i="7"/>
  <c r="DV58" i="7"/>
  <c r="DU58" i="7"/>
  <c r="DT58" i="7"/>
  <c r="DS58" i="7"/>
  <c r="DR58" i="7"/>
  <c r="DQ58" i="7"/>
  <c r="DP58" i="7"/>
  <c r="DO58" i="7"/>
  <c r="DN58" i="7"/>
  <c r="DM58" i="7"/>
  <c r="DL58" i="7"/>
  <c r="DK58" i="7"/>
  <c r="DJ58" i="7"/>
  <c r="DI58" i="7"/>
  <c r="DH58" i="7"/>
  <c r="DG58" i="7"/>
  <c r="DF58" i="7"/>
  <c r="DE58" i="7"/>
  <c r="DD58" i="7"/>
  <c r="DC58" i="7"/>
  <c r="DB58" i="7"/>
  <c r="DA58" i="7"/>
  <c r="CZ58" i="7"/>
  <c r="CY58" i="7"/>
  <c r="CX58" i="7"/>
  <c r="CW58" i="7"/>
  <c r="CV58" i="7"/>
  <c r="CU58" i="7"/>
  <c r="CT58" i="7"/>
  <c r="CS58" i="7"/>
  <c r="CR58" i="7"/>
  <c r="CQ58" i="7"/>
  <c r="CP58" i="7"/>
  <c r="CO58" i="7"/>
  <c r="CN58" i="7"/>
  <c r="CM58" i="7"/>
  <c r="CL58" i="7"/>
  <c r="CK58" i="7"/>
  <c r="CJ58" i="7"/>
  <c r="CI58" i="7"/>
  <c r="CH58" i="7"/>
  <c r="CG58" i="7"/>
  <c r="CF58" i="7"/>
  <c r="CE58" i="7"/>
  <c r="CD58" i="7"/>
  <c r="CC58" i="7"/>
  <c r="CB58" i="7"/>
  <c r="CA58" i="7"/>
  <c r="BZ58" i="7"/>
  <c r="BY58" i="7"/>
  <c r="BX58" i="7"/>
  <c r="BW58" i="7"/>
  <c r="BV58" i="7"/>
  <c r="BU58" i="7"/>
  <c r="DV51" i="7"/>
  <c r="DU51" i="7"/>
  <c r="DT51" i="7"/>
  <c r="DS51" i="7"/>
  <c r="DR51" i="7"/>
  <c r="DQ51" i="7"/>
  <c r="DP51" i="7"/>
  <c r="DO51" i="7"/>
  <c r="DN51" i="7"/>
  <c r="DM51" i="7"/>
  <c r="DL51" i="7"/>
  <c r="DK51" i="7"/>
  <c r="DJ51" i="7"/>
  <c r="DI51" i="7"/>
  <c r="DH51" i="7"/>
  <c r="DG51" i="7"/>
  <c r="DF51" i="7"/>
  <c r="DE51" i="7"/>
  <c r="DD51" i="7"/>
  <c r="DC51" i="7"/>
  <c r="DB51" i="7"/>
  <c r="DA51" i="7"/>
  <c r="CZ51" i="7"/>
  <c r="CY51" i="7"/>
  <c r="CX51" i="7"/>
  <c r="CW51" i="7"/>
  <c r="CV51" i="7"/>
  <c r="CU51" i="7"/>
  <c r="CT51" i="7"/>
  <c r="CS51" i="7"/>
  <c r="CR51" i="7"/>
  <c r="CQ51" i="7"/>
  <c r="CP51" i="7"/>
  <c r="CO51" i="7"/>
  <c r="CN51" i="7"/>
  <c r="CM51" i="7"/>
  <c r="CL51" i="7"/>
  <c r="CK51" i="7"/>
  <c r="CJ51" i="7"/>
  <c r="CI51" i="7"/>
  <c r="CH51" i="7"/>
  <c r="CG51" i="7"/>
  <c r="CF51" i="7"/>
  <c r="CE51" i="7"/>
  <c r="CD51" i="7"/>
  <c r="CC51" i="7"/>
  <c r="CB51" i="7"/>
  <c r="CA51" i="7"/>
  <c r="BZ51" i="7"/>
  <c r="BY51" i="7"/>
  <c r="BX51" i="7"/>
  <c r="BW51" i="7"/>
  <c r="BV51" i="7"/>
  <c r="BU51" i="7"/>
  <c r="DV35" i="7"/>
  <c r="DU35" i="7"/>
  <c r="DT35" i="7"/>
  <c r="DS35" i="7"/>
  <c r="DR35" i="7"/>
  <c r="DQ35" i="7"/>
  <c r="DP35" i="7"/>
  <c r="DO35" i="7"/>
  <c r="DN35" i="7"/>
  <c r="DM35" i="7"/>
  <c r="DL35" i="7"/>
  <c r="DK35" i="7"/>
  <c r="DJ35" i="7"/>
  <c r="DI35" i="7"/>
  <c r="DH35" i="7"/>
  <c r="DG35" i="7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CI35" i="7"/>
  <c r="CH35" i="7"/>
  <c r="CG35" i="7"/>
  <c r="CF35" i="7"/>
  <c r="CE35" i="7"/>
  <c r="CD35" i="7"/>
  <c r="CC35" i="7"/>
  <c r="CB35" i="7"/>
  <c r="CA35" i="7"/>
  <c r="BZ35" i="7"/>
  <c r="BY35" i="7"/>
  <c r="BX35" i="7"/>
  <c r="BW35" i="7"/>
  <c r="BV35" i="7"/>
  <c r="BU35" i="7"/>
  <c r="DV34" i="7"/>
  <c r="DU34" i="7"/>
  <c r="DT34" i="7"/>
  <c r="DS34" i="7"/>
  <c r="DR34" i="7"/>
  <c r="DQ34" i="7"/>
  <c r="DP34" i="7"/>
  <c r="DO34" i="7"/>
  <c r="DN34" i="7"/>
  <c r="DM34" i="7"/>
  <c r="DL34" i="7"/>
  <c r="DK34" i="7"/>
  <c r="DJ34" i="7"/>
  <c r="DI34" i="7"/>
  <c r="DH34" i="7"/>
  <c r="DG34" i="7"/>
  <c r="DF34" i="7"/>
  <c r="DE34" i="7"/>
  <c r="DD34" i="7"/>
  <c r="DC34" i="7"/>
  <c r="DB34" i="7"/>
  <c r="DA34" i="7"/>
  <c r="CZ34" i="7"/>
  <c r="CY34" i="7"/>
  <c r="CX34" i="7"/>
  <c r="CW34" i="7"/>
  <c r="CV34" i="7"/>
  <c r="CU34" i="7"/>
  <c r="CT34" i="7"/>
  <c r="CS34" i="7"/>
  <c r="CR34" i="7"/>
  <c r="CQ34" i="7"/>
  <c r="CP34" i="7"/>
  <c r="CO34" i="7"/>
  <c r="CN34" i="7"/>
  <c r="CM34" i="7"/>
  <c r="CL34" i="7"/>
  <c r="CK34" i="7"/>
  <c r="CJ34" i="7"/>
  <c r="CI34" i="7"/>
  <c r="CH34" i="7"/>
  <c r="CG34" i="7"/>
  <c r="CF34" i="7"/>
  <c r="CE34" i="7"/>
  <c r="CD34" i="7"/>
  <c r="CC34" i="7"/>
  <c r="CB34" i="7"/>
  <c r="CA34" i="7"/>
  <c r="BZ34" i="7"/>
  <c r="BY34" i="7"/>
  <c r="BX34" i="7"/>
  <c r="BW34" i="7"/>
  <c r="BV34" i="7"/>
  <c r="BU34" i="7"/>
  <c r="DV33" i="7"/>
  <c r="DU33" i="7"/>
  <c r="DT33" i="7"/>
  <c r="DS33" i="7"/>
  <c r="DR33" i="7"/>
  <c r="DQ33" i="7"/>
  <c r="DP33" i="7"/>
  <c r="DO33" i="7"/>
  <c r="DN33" i="7"/>
  <c r="DM33" i="7"/>
  <c r="DL33" i="7"/>
  <c r="DK33" i="7"/>
  <c r="DJ33" i="7"/>
  <c r="DI33" i="7"/>
  <c r="DH33" i="7"/>
  <c r="DG33" i="7"/>
  <c r="DF33" i="7"/>
  <c r="DE33" i="7"/>
  <c r="DD33" i="7"/>
  <c r="DC33" i="7"/>
  <c r="DB33" i="7"/>
  <c r="DA33" i="7"/>
  <c r="CZ33" i="7"/>
  <c r="CY33" i="7"/>
  <c r="CX33" i="7"/>
  <c r="CW33" i="7"/>
  <c r="CV33" i="7"/>
  <c r="CU33" i="7"/>
  <c r="CT33" i="7"/>
  <c r="CS33" i="7"/>
  <c r="CR33" i="7"/>
  <c r="CQ33" i="7"/>
  <c r="CP33" i="7"/>
  <c r="CO33" i="7"/>
  <c r="CN33" i="7"/>
  <c r="CM33" i="7"/>
  <c r="CL33" i="7"/>
  <c r="CK33" i="7"/>
  <c r="CJ33" i="7"/>
  <c r="CI33" i="7"/>
  <c r="CH33" i="7"/>
  <c r="CG33" i="7"/>
  <c r="CF33" i="7"/>
  <c r="CE33" i="7"/>
  <c r="CD33" i="7"/>
  <c r="CC33" i="7"/>
  <c r="CB33" i="7"/>
  <c r="CA33" i="7"/>
  <c r="BZ33" i="7"/>
  <c r="BY33" i="7"/>
  <c r="BX33" i="7"/>
  <c r="BW33" i="7"/>
  <c r="BV33" i="7"/>
  <c r="BU33" i="7"/>
  <c r="DV27" i="7"/>
  <c r="DU27" i="7"/>
  <c r="DT27" i="7"/>
  <c r="DS27" i="7"/>
  <c r="DR27" i="7"/>
  <c r="DQ27" i="7"/>
  <c r="DP27" i="7"/>
  <c r="DO27" i="7"/>
  <c r="DN27" i="7"/>
  <c r="DM27" i="7"/>
  <c r="DL27" i="7"/>
  <c r="DK27" i="7"/>
  <c r="DJ27" i="7"/>
  <c r="DI27" i="7"/>
  <c r="DH27" i="7"/>
  <c r="DG27" i="7"/>
  <c r="DF27" i="7"/>
  <c r="DE27" i="7"/>
  <c r="DD27" i="7"/>
  <c r="DC27" i="7"/>
  <c r="DB27" i="7"/>
  <c r="DA27" i="7"/>
  <c r="CZ27" i="7"/>
  <c r="CY27" i="7"/>
  <c r="CX27" i="7"/>
  <c r="CW27" i="7"/>
  <c r="CV27" i="7"/>
  <c r="CU27" i="7"/>
  <c r="CT27" i="7"/>
  <c r="CS27" i="7"/>
  <c r="CR27" i="7"/>
  <c r="CQ27" i="7"/>
  <c r="CP27" i="7"/>
  <c r="CO27" i="7"/>
  <c r="CN27" i="7"/>
  <c r="CM27" i="7"/>
  <c r="CL27" i="7"/>
  <c r="CK27" i="7"/>
  <c r="CJ27" i="7"/>
  <c r="CI27" i="7"/>
  <c r="CH27" i="7"/>
  <c r="CG27" i="7"/>
  <c r="CF27" i="7"/>
  <c r="CE27" i="7"/>
  <c r="CD27" i="7"/>
  <c r="CC27" i="7"/>
  <c r="CB27" i="7"/>
  <c r="CA27" i="7"/>
  <c r="BZ27" i="7"/>
  <c r="BY27" i="7"/>
  <c r="BX27" i="7"/>
  <c r="BW27" i="7"/>
  <c r="BV27" i="7"/>
  <c r="BU27" i="7"/>
  <c r="DV21" i="7"/>
  <c r="DU21" i="7"/>
  <c r="DT21" i="7"/>
  <c r="DS21" i="7"/>
  <c r="DR21" i="7"/>
  <c r="DQ21" i="7"/>
  <c r="DP21" i="7"/>
  <c r="DO21" i="7"/>
  <c r="DN21" i="7"/>
  <c r="DM21" i="7"/>
  <c r="DL21" i="7"/>
  <c r="DK21" i="7"/>
  <c r="DJ21" i="7"/>
  <c r="DI21" i="7"/>
  <c r="DH21" i="7"/>
  <c r="DG21" i="7"/>
  <c r="DF21" i="7"/>
  <c r="DE21" i="7"/>
  <c r="DD21" i="7"/>
  <c r="DC21" i="7"/>
  <c r="DB21" i="7"/>
  <c r="DA21" i="7"/>
  <c r="CZ21" i="7"/>
  <c r="CY21" i="7"/>
  <c r="CX21" i="7"/>
  <c r="CW21" i="7"/>
  <c r="CV21" i="7"/>
  <c r="CU21" i="7"/>
  <c r="CT21" i="7"/>
  <c r="CS21" i="7"/>
  <c r="CR21" i="7"/>
  <c r="CQ21" i="7"/>
  <c r="CP21" i="7"/>
  <c r="CO21" i="7"/>
  <c r="CN21" i="7"/>
  <c r="CM21" i="7"/>
  <c r="CL21" i="7"/>
  <c r="CK21" i="7"/>
  <c r="CJ21" i="7"/>
  <c r="CI21" i="7"/>
  <c r="CH21" i="7"/>
  <c r="CG21" i="7"/>
  <c r="CF21" i="7"/>
  <c r="CE21" i="7"/>
  <c r="CD21" i="7"/>
  <c r="CC21" i="7"/>
  <c r="CB21" i="7"/>
  <c r="CA21" i="7"/>
  <c r="BZ21" i="7"/>
  <c r="BY21" i="7"/>
  <c r="BX21" i="7"/>
  <c r="BW21" i="7"/>
  <c r="BV21" i="7"/>
  <c r="BU21" i="7"/>
  <c r="DV15" i="7"/>
  <c r="DU15" i="7"/>
  <c r="DT15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DV9" i="7"/>
  <c r="DU9" i="7"/>
  <c r="DT9" i="7"/>
  <c r="DS9" i="7"/>
  <c r="DR9" i="7"/>
  <c r="DQ9" i="7"/>
  <c r="DP9" i="7"/>
  <c r="DO9" i="7"/>
  <c r="DN9" i="7"/>
  <c r="DM9" i="7"/>
  <c r="DL9" i="7"/>
  <c r="DK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DV3" i="7"/>
  <c r="DU3" i="7"/>
  <c r="DT3" i="7"/>
  <c r="DS3" i="7"/>
  <c r="DR3" i="7"/>
  <c r="DQ3" i="7"/>
  <c r="DP3" i="7"/>
  <c r="DO3" i="7"/>
  <c r="DN3" i="7"/>
  <c r="DM3" i="7"/>
  <c r="DL3" i="7"/>
  <c r="DK3" i="7"/>
  <c r="DJ3" i="7"/>
  <c r="DI3" i="7"/>
  <c r="DH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R818" i="6"/>
  <c r="R817" i="6"/>
  <c r="R816" i="6"/>
  <c r="R815" i="6"/>
  <c r="R814" i="6"/>
  <c r="R813" i="6"/>
  <c r="R812" i="6"/>
  <c r="R811" i="6"/>
  <c r="R810" i="6"/>
  <c r="R809" i="6"/>
  <c r="R808" i="6"/>
  <c r="R807" i="6"/>
  <c r="R806" i="6"/>
  <c r="R805" i="6"/>
  <c r="R804" i="6"/>
  <c r="R803" i="6"/>
  <c r="R802" i="6"/>
  <c r="R801" i="6"/>
  <c r="R800" i="6"/>
  <c r="R799" i="6"/>
  <c r="R798" i="6"/>
  <c r="R797" i="6"/>
  <c r="R796" i="6"/>
  <c r="R795" i="6"/>
  <c r="R794" i="6"/>
  <c r="R793" i="6"/>
  <c r="R792" i="6"/>
  <c r="R791" i="6"/>
  <c r="R790" i="6"/>
  <c r="R789" i="6"/>
  <c r="R788" i="6"/>
  <c r="R787" i="6"/>
  <c r="R786" i="6"/>
  <c r="R785" i="6"/>
  <c r="R784" i="6"/>
  <c r="R783" i="6"/>
  <c r="R782" i="6"/>
  <c r="R781" i="6"/>
  <c r="R780" i="6"/>
  <c r="R779" i="6"/>
  <c r="R778" i="6"/>
  <c r="R777" i="6"/>
  <c r="R776" i="6"/>
  <c r="R775" i="6"/>
  <c r="R774" i="6"/>
  <c r="R773" i="6"/>
  <c r="R772" i="6"/>
  <c r="R771" i="6"/>
  <c r="R770" i="6"/>
  <c r="R769" i="6"/>
  <c r="R768" i="6"/>
  <c r="R767" i="6"/>
  <c r="R766" i="6"/>
  <c r="R765" i="6"/>
  <c r="R764" i="6"/>
  <c r="R763" i="6"/>
  <c r="R762" i="6"/>
  <c r="R761" i="6"/>
  <c r="R760" i="6"/>
  <c r="R759" i="6"/>
  <c r="R758" i="6"/>
  <c r="R757" i="6"/>
  <c r="R756" i="6"/>
  <c r="R755" i="6"/>
  <c r="R754" i="6"/>
  <c r="R753" i="6"/>
  <c r="R752" i="6"/>
  <c r="R751" i="6"/>
  <c r="R750" i="6"/>
  <c r="R749" i="6"/>
  <c r="R748" i="6"/>
  <c r="R747" i="6"/>
  <c r="R746" i="6"/>
  <c r="R745" i="6"/>
  <c r="R744" i="6"/>
  <c r="R743" i="6"/>
  <c r="R742" i="6"/>
  <c r="R741" i="6"/>
  <c r="R740" i="6"/>
  <c r="R739" i="6"/>
  <c r="R738" i="6"/>
  <c r="R737" i="6"/>
  <c r="R736" i="6"/>
  <c r="R735" i="6"/>
  <c r="R734" i="6"/>
  <c r="R733" i="6"/>
  <c r="R732" i="6"/>
  <c r="R731" i="6"/>
  <c r="R730" i="6"/>
  <c r="R729" i="6"/>
  <c r="R728" i="6"/>
  <c r="R727" i="6"/>
  <c r="R726" i="6"/>
  <c r="R725" i="6"/>
  <c r="R724" i="6"/>
  <c r="R723" i="6"/>
  <c r="R722" i="6"/>
  <c r="R721" i="6"/>
  <c r="R720" i="6"/>
  <c r="R719" i="6"/>
  <c r="R718" i="6"/>
  <c r="R717" i="6"/>
  <c r="R716" i="6"/>
  <c r="R715" i="6"/>
  <c r="R714" i="6"/>
  <c r="R713" i="6"/>
  <c r="R712" i="6"/>
  <c r="R711" i="6"/>
  <c r="R710" i="6"/>
  <c r="R709" i="6"/>
  <c r="R708" i="6"/>
  <c r="R707" i="6"/>
  <c r="R706" i="6"/>
  <c r="R705" i="6"/>
  <c r="R704" i="6"/>
  <c r="R703" i="6"/>
  <c r="R702" i="6"/>
  <c r="R701" i="6"/>
  <c r="R700" i="6"/>
  <c r="R699" i="6"/>
  <c r="R698" i="6"/>
  <c r="R697" i="6"/>
  <c r="R696" i="6"/>
  <c r="R695" i="6"/>
  <c r="R694" i="6"/>
  <c r="R693" i="6"/>
  <c r="R692" i="6"/>
  <c r="R691" i="6"/>
  <c r="R690" i="6"/>
  <c r="R689" i="6"/>
  <c r="R688" i="6"/>
  <c r="R687" i="6"/>
  <c r="R686" i="6"/>
  <c r="R685" i="6"/>
  <c r="R684" i="6"/>
  <c r="R683" i="6"/>
  <c r="R682" i="6"/>
  <c r="R681" i="6"/>
  <c r="R680" i="6"/>
  <c r="R679" i="6"/>
  <c r="R678" i="6"/>
  <c r="R677" i="6"/>
  <c r="R676" i="6"/>
  <c r="R675" i="6"/>
  <c r="R674" i="6"/>
  <c r="R673" i="6"/>
  <c r="R672" i="6"/>
  <c r="R671" i="6"/>
  <c r="R670" i="6"/>
  <c r="R669" i="6"/>
  <c r="R668" i="6"/>
  <c r="R667" i="6"/>
  <c r="R666" i="6"/>
  <c r="R665" i="6"/>
  <c r="R664" i="6"/>
  <c r="R663" i="6"/>
  <c r="R662" i="6"/>
  <c r="R661" i="6"/>
  <c r="R660" i="6"/>
  <c r="R659" i="6"/>
  <c r="R658" i="6"/>
  <c r="R657" i="6"/>
  <c r="R656" i="6"/>
  <c r="R655" i="6"/>
  <c r="R654" i="6"/>
  <c r="R653" i="6"/>
  <c r="R652" i="6"/>
  <c r="R651" i="6"/>
  <c r="R650" i="6"/>
  <c r="R649" i="6"/>
  <c r="R648" i="6"/>
  <c r="R647" i="6"/>
  <c r="R646" i="6"/>
  <c r="R645" i="6"/>
  <c r="R644" i="6"/>
  <c r="R643" i="6"/>
  <c r="R642" i="6"/>
  <c r="R641" i="6"/>
  <c r="R640" i="6"/>
  <c r="R639" i="6"/>
  <c r="R638" i="6"/>
  <c r="R637" i="6"/>
  <c r="R636" i="6"/>
  <c r="R635" i="6"/>
  <c r="R634" i="6"/>
  <c r="R633" i="6"/>
  <c r="R632" i="6"/>
  <c r="R631" i="6"/>
  <c r="R630" i="6"/>
  <c r="R629" i="6"/>
  <c r="R628" i="6"/>
  <c r="R627" i="6"/>
  <c r="R626" i="6"/>
  <c r="R625" i="6"/>
  <c r="R624" i="6"/>
  <c r="R623" i="6"/>
  <c r="R622" i="6"/>
  <c r="R621" i="6"/>
  <c r="R620" i="6"/>
  <c r="R619" i="6"/>
  <c r="R618" i="6"/>
  <c r="R617" i="6"/>
  <c r="R616" i="6"/>
  <c r="R615" i="6"/>
  <c r="R614" i="6"/>
  <c r="R613" i="6"/>
  <c r="R612" i="6"/>
  <c r="R611" i="6"/>
  <c r="R610" i="6"/>
  <c r="R609" i="6"/>
  <c r="R608" i="6"/>
  <c r="R607" i="6"/>
  <c r="R606" i="6"/>
  <c r="R605" i="6"/>
  <c r="R604" i="6"/>
  <c r="R603" i="6"/>
  <c r="R602" i="6"/>
  <c r="R601" i="6"/>
  <c r="R600" i="6"/>
  <c r="R599" i="6"/>
  <c r="R598" i="6"/>
  <c r="R597" i="6"/>
  <c r="R596" i="6"/>
  <c r="R595" i="6"/>
  <c r="R594" i="6"/>
  <c r="R593" i="6"/>
  <c r="R592" i="6"/>
  <c r="R591" i="6"/>
  <c r="R590" i="6"/>
  <c r="R589" i="6"/>
  <c r="R588" i="6"/>
  <c r="R587" i="6"/>
  <c r="R586" i="6"/>
  <c r="R585" i="6"/>
  <c r="R584" i="6"/>
  <c r="R583" i="6"/>
  <c r="R582" i="6"/>
  <c r="R581" i="6"/>
  <c r="R580" i="6"/>
  <c r="R579" i="6"/>
  <c r="R578" i="6"/>
  <c r="R577" i="6"/>
  <c r="R576" i="6"/>
  <c r="R575" i="6"/>
  <c r="R574" i="6"/>
  <c r="R573" i="6"/>
  <c r="R572" i="6"/>
  <c r="R571" i="6"/>
  <c r="R570" i="6"/>
  <c r="R569" i="6"/>
  <c r="R568" i="6"/>
  <c r="R567" i="6"/>
  <c r="R566" i="6"/>
  <c r="R565" i="6"/>
  <c r="R564" i="6"/>
  <c r="R563" i="6"/>
  <c r="R562" i="6"/>
  <c r="R561" i="6"/>
  <c r="R560" i="6"/>
  <c r="R559" i="6"/>
  <c r="R558" i="6"/>
  <c r="R557" i="6"/>
  <c r="R556" i="6"/>
  <c r="R555" i="6"/>
  <c r="R554" i="6"/>
  <c r="R553" i="6"/>
  <c r="R552" i="6"/>
  <c r="R551" i="6"/>
  <c r="R550" i="6"/>
  <c r="R549" i="6"/>
  <c r="R548" i="6"/>
  <c r="R547" i="6"/>
  <c r="R546" i="6"/>
  <c r="R545" i="6"/>
  <c r="R544" i="6"/>
  <c r="R543" i="6"/>
  <c r="R542" i="6"/>
  <c r="R541" i="6"/>
  <c r="R540" i="6"/>
  <c r="R539" i="6"/>
  <c r="R538" i="6"/>
  <c r="R537" i="6"/>
  <c r="R536" i="6"/>
  <c r="R535" i="6"/>
  <c r="R534" i="6"/>
  <c r="R533" i="6"/>
  <c r="R532" i="6"/>
  <c r="R531" i="6"/>
  <c r="R530" i="6"/>
  <c r="R529" i="6"/>
  <c r="R528" i="6"/>
  <c r="R527" i="6"/>
  <c r="R526" i="6"/>
  <c r="R525" i="6"/>
  <c r="R524" i="6"/>
  <c r="R523" i="6"/>
  <c r="R522" i="6"/>
  <c r="R521" i="6"/>
  <c r="R520" i="6"/>
  <c r="R519" i="6"/>
  <c r="R518" i="6"/>
  <c r="R517" i="6"/>
  <c r="R516" i="6"/>
  <c r="R515" i="6"/>
  <c r="R514" i="6"/>
  <c r="R513" i="6"/>
  <c r="R512" i="6"/>
  <c r="R511" i="6"/>
  <c r="R510" i="6"/>
  <c r="R509" i="6"/>
  <c r="R508" i="6"/>
  <c r="R507" i="6"/>
  <c r="R506" i="6"/>
  <c r="R505" i="6"/>
  <c r="R504" i="6"/>
  <c r="R503" i="6"/>
  <c r="R502" i="6"/>
  <c r="R501" i="6"/>
  <c r="R500" i="6"/>
  <c r="R499" i="6"/>
  <c r="R498" i="6"/>
  <c r="R497" i="6"/>
  <c r="R496" i="6"/>
  <c r="R495" i="6"/>
  <c r="R494" i="6"/>
  <c r="R493" i="6"/>
  <c r="R492" i="6"/>
  <c r="R491" i="6"/>
  <c r="R490" i="6"/>
  <c r="R489" i="6"/>
  <c r="R488" i="6"/>
  <c r="R487" i="6"/>
  <c r="R486" i="6"/>
  <c r="R485" i="6"/>
  <c r="R484" i="6"/>
  <c r="R483" i="6"/>
  <c r="R482" i="6"/>
  <c r="R481" i="6"/>
  <c r="R480" i="6"/>
  <c r="R479" i="6"/>
  <c r="R478" i="6"/>
  <c r="R477" i="6"/>
  <c r="R476" i="6"/>
  <c r="R475" i="6"/>
  <c r="R474" i="6"/>
  <c r="R473" i="6"/>
  <c r="R472" i="6"/>
  <c r="R471" i="6"/>
  <c r="R470" i="6"/>
  <c r="R469" i="6"/>
  <c r="R468" i="6"/>
  <c r="R467" i="6"/>
  <c r="R466" i="6"/>
  <c r="R465" i="6"/>
  <c r="R464" i="6"/>
  <c r="R463" i="6"/>
  <c r="R462" i="6"/>
  <c r="R461" i="6"/>
  <c r="R460" i="6"/>
  <c r="R459" i="6"/>
  <c r="R458" i="6"/>
  <c r="R457" i="6"/>
  <c r="R456" i="6"/>
  <c r="R455" i="6"/>
  <c r="R454" i="6"/>
  <c r="R453" i="6"/>
  <c r="R452" i="6"/>
  <c r="R451" i="6"/>
  <c r="R450" i="6"/>
  <c r="R449" i="6"/>
  <c r="R448" i="6"/>
  <c r="R447" i="6"/>
  <c r="R446" i="6"/>
  <c r="R445" i="6"/>
  <c r="R444" i="6"/>
  <c r="R443" i="6"/>
  <c r="R442" i="6"/>
  <c r="R441" i="6"/>
  <c r="R440" i="6"/>
  <c r="R439" i="6"/>
  <c r="R438" i="6"/>
  <c r="R437" i="6"/>
  <c r="R436" i="6"/>
  <c r="R435" i="6"/>
  <c r="R434" i="6"/>
  <c r="R433" i="6"/>
  <c r="R432" i="6"/>
  <c r="R431" i="6"/>
  <c r="R430" i="6"/>
  <c r="R429" i="6"/>
  <c r="R428" i="6"/>
  <c r="R427" i="6"/>
  <c r="R426" i="6"/>
  <c r="R425" i="6"/>
  <c r="R424" i="6"/>
  <c r="R423" i="6"/>
  <c r="R422" i="6"/>
  <c r="R421" i="6"/>
  <c r="R420" i="6"/>
  <c r="R419" i="6"/>
  <c r="R418" i="6"/>
  <c r="R417" i="6"/>
  <c r="R416" i="6"/>
  <c r="R415" i="6"/>
  <c r="R414" i="6"/>
  <c r="R413" i="6"/>
  <c r="R412" i="6"/>
  <c r="R411" i="6"/>
  <c r="R410" i="6"/>
  <c r="R409" i="6"/>
  <c r="R408" i="6"/>
  <c r="R407" i="6"/>
  <c r="R406" i="6"/>
  <c r="R405" i="6"/>
  <c r="R404" i="6"/>
  <c r="R403" i="6"/>
  <c r="R402" i="6"/>
  <c r="R401" i="6"/>
  <c r="R400" i="6"/>
  <c r="R399" i="6"/>
  <c r="R398" i="6"/>
  <c r="R397" i="6"/>
  <c r="R396" i="6"/>
  <c r="R395" i="6"/>
  <c r="R394" i="6"/>
  <c r="R393" i="6"/>
  <c r="R392" i="6"/>
  <c r="R391" i="6"/>
  <c r="R390" i="6"/>
  <c r="R389" i="6"/>
  <c r="R388" i="6"/>
  <c r="R387" i="6"/>
  <c r="R386" i="6"/>
  <c r="R385" i="6"/>
  <c r="R384" i="6"/>
  <c r="R383" i="6"/>
  <c r="R382" i="6"/>
  <c r="R381" i="6"/>
  <c r="R380" i="6"/>
  <c r="R379" i="6"/>
  <c r="R378" i="6"/>
  <c r="R377" i="6"/>
  <c r="R376" i="6"/>
  <c r="R375" i="6"/>
  <c r="R374" i="6"/>
  <c r="R373" i="6"/>
  <c r="R372" i="6"/>
  <c r="R371" i="6"/>
  <c r="R370" i="6"/>
  <c r="R369" i="6"/>
  <c r="R368" i="6"/>
  <c r="R367" i="6"/>
  <c r="R366" i="6"/>
  <c r="R365" i="6"/>
  <c r="R364" i="6"/>
  <c r="R363" i="6"/>
  <c r="R362" i="6"/>
  <c r="R361" i="6"/>
  <c r="R360" i="6"/>
  <c r="R359" i="6"/>
  <c r="R358" i="6"/>
  <c r="R357" i="6"/>
  <c r="R356" i="6"/>
  <c r="R355" i="6"/>
  <c r="R354" i="6"/>
  <c r="R353" i="6"/>
  <c r="R352" i="6"/>
  <c r="R351" i="6"/>
  <c r="R350" i="6"/>
  <c r="R349" i="6"/>
  <c r="R348" i="6"/>
  <c r="R347" i="6"/>
  <c r="R346" i="6"/>
  <c r="R345" i="6"/>
  <c r="R344" i="6"/>
  <c r="R343" i="6"/>
  <c r="R342" i="6"/>
  <c r="R341" i="6"/>
  <c r="R340" i="6"/>
  <c r="R339" i="6"/>
  <c r="R338" i="6"/>
  <c r="R337" i="6"/>
  <c r="R336" i="6"/>
  <c r="R335" i="6"/>
  <c r="R334" i="6"/>
  <c r="R333" i="6"/>
  <c r="R332" i="6"/>
  <c r="R331" i="6"/>
  <c r="R330" i="6"/>
  <c r="R329" i="6"/>
  <c r="R328" i="6"/>
  <c r="R327" i="6"/>
  <c r="R326" i="6"/>
  <c r="R325" i="6"/>
  <c r="R324" i="6"/>
  <c r="R323" i="6"/>
  <c r="R322" i="6"/>
  <c r="R321" i="6"/>
  <c r="R320" i="6"/>
  <c r="R319" i="6"/>
  <c r="R318" i="6"/>
  <c r="R317" i="6"/>
  <c r="R316" i="6"/>
  <c r="R315" i="6"/>
  <c r="R314" i="6"/>
  <c r="R313" i="6"/>
  <c r="R312" i="6"/>
  <c r="R311" i="6"/>
  <c r="R310" i="6"/>
  <c r="R309" i="6"/>
  <c r="R308" i="6"/>
  <c r="R307" i="6"/>
  <c r="R306" i="6"/>
  <c r="R305" i="6"/>
  <c r="R304" i="6"/>
  <c r="R303" i="6"/>
  <c r="R302" i="6"/>
  <c r="R301" i="6"/>
  <c r="R300" i="6"/>
  <c r="R299" i="6"/>
  <c r="R298" i="6"/>
  <c r="R297" i="6"/>
  <c r="R296" i="6"/>
  <c r="R295" i="6"/>
  <c r="R294" i="6"/>
  <c r="R293" i="6"/>
  <c r="R292" i="6"/>
  <c r="R291" i="6"/>
  <c r="R290" i="6"/>
  <c r="R289" i="6"/>
  <c r="R288" i="6"/>
  <c r="R287" i="6"/>
  <c r="R286" i="6"/>
  <c r="R285" i="6"/>
  <c r="R284" i="6"/>
  <c r="R283" i="6"/>
  <c r="R282" i="6"/>
  <c r="R281" i="6"/>
  <c r="R280" i="6"/>
  <c r="R279" i="6"/>
  <c r="R278" i="6"/>
  <c r="R277" i="6"/>
  <c r="R276" i="6"/>
  <c r="R275" i="6"/>
  <c r="R274" i="6"/>
  <c r="R273" i="6"/>
  <c r="R272" i="6"/>
  <c r="R271" i="6"/>
  <c r="R270" i="6"/>
  <c r="R269" i="6"/>
  <c r="R268" i="6"/>
  <c r="R267" i="6"/>
  <c r="R266" i="6"/>
  <c r="R265" i="6"/>
  <c r="R264" i="6"/>
  <c r="R263" i="6"/>
  <c r="R262" i="6"/>
  <c r="R261" i="6"/>
  <c r="R260" i="6"/>
  <c r="R259" i="6"/>
  <c r="R258" i="6"/>
  <c r="R257" i="6"/>
  <c r="R256" i="6"/>
  <c r="R255" i="6"/>
  <c r="R254" i="6"/>
  <c r="R253" i="6"/>
  <c r="R252" i="6"/>
  <c r="R251" i="6"/>
  <c r="R250" i="6"/>
  <c r="R249" i="6"/>
  <c r="R248" i="6"/>
  <c r="R247" i="6"/>
  <c r="R246" i="6"/>
  <c r="R245" i="6"/>
  <c r="R244" i="6"/>
  <c r="R243" i="6"/>
  <c r="R242" i="6"/>
  <c r="R241" i="6"/>
  <c r="R240" i="6"/>
  <c r="R239" i="6"/>
  <c r="R238" i="6"/>
  <c r="R237" i="6"/>
  <c r="R236" i="6"/>
  <c r="R235" i="6"/>
  <c r="R234" i="6"/>
  <c r="R233" i="6"/>
  <c r="R232" i="6"/>
  <c r="R231" i="6"/>
  <c r="R230" i="6"/>
  <c r="R229" i="6"/>
  <c r="R228" i="6"/>
  <c r="R227" i="6"/>
  <c r="R226" i="6"/>
  <c r="R225" i="6"/>
  <c r="R224" i="6"/>
  <c r="R223" i="6"/>
  <c r="R222" i="6"/>
  <c r="R221" i="6"/>
  <c r="R220" i="6"/>
  <c r="R219" i="6"/>
  <c r="R218" i="6"/>
  <c r="R217" i="6"/>
  <c r="R216" i="6"/>
  <c r="R215" i="6"/>
  <c r="R214" i="6"/>
  <c r="R213" i="6"/>
  <c r="R212" i="6"/>
  <c r="R211" i="6"/>
  <c r="R210" i="6"/>
  <c r="R209" i="6"/>
  <c r="R208" i="6"/>
  <c r="R207" i="6"/>
  <c r="R206" i="6"/>
  <c r="R205" i="6"/>
  <c r="R204" i="6"/>
  <c r="R203" i="6"/>
  <c r="R202" i="6"/>
  <c r="R201" i="6"/>
  <c r="R200" i="6"/>
  <c r="R199" i="6"/>
  <c r="R198" i="6"/>
  <c r="R197" i="6"/>
  <c r="R196" i="6"/>
  <c r="R195" i="6"/>
  <c r="R194" i="6"/>
  <c r="R193" i="6"/>
  <c r="R192" i="6"/>
  <c r="R191" i="6"/>
  <c r="R190" i="6"/>
  <c r="R189" i="6"/>
  <c r="R188" i="6"/>
  <c r="R187" i="6"/>
  <c r="R186" i="6"/>
  <c r="R185" i="6"/>
  <c r="R184" i="6"/>
  <c r="R183" i="6"/>
  <c r="R182" i="6"/>
  <c r="R181" i="6"/>
  <c r="R180" i="6"/>
  <c r="R179" i="6"/>
  <c r="R178" i="6"/>
  <c r="R177" i="6"/>
  <c r="R176" i="6"/>
  <c r="R175" i="6"/>
  <c r="R174" i="6"/>
  <c r="R173" i="6"/>
  <c r="R172" i="6"/>
  <c r="R171" i="6"/>
  <c r="R170" i="6"/>
  <c r="R169" i="6"/>
  <c r="R168" i="6"/>
  <c r="R167" i="6"/>
  <c r="R166" i="6"/>
  <c r="R165" i="6"/>
  <c r="R164" i="6"/>
  <c r="R163" i="6"/>
  <c r="R162" i="6"/>
  <c r="R161" i="6"/>
  <c r="R160" i="6"/>
  <c r="R159" i="6"/>
  <c r="R158" i="6"/>
  <c r="R157" i="6"/>
  <c r="R156" i="6"/>
  <c r="R155" i="6"/>
  <c r="R154" i="6"/>
  <c r="R153" i="6"/>
  <c r="R152" i="6"/>
  <c r="R151" i="6"/>
  <c r="R150" i="6"/>
  <c r="R149" i="6"/>
  <c r="R148" i="6"/>
  <c r="R147" i="6"/>
  <c r="R146" i="6"/>
  <c r="R145" i="6"/>
  <c r="R144" i="6"/>
  <c r="R143" i="6"/>
  <c r="R142" i="6"/>
  <c r="R141" i="6"/>
  <c r="R140" i="6"/>
  <c r="R139" i="6"/>
  <c r="R138" i="6"/>
  <c r="R137" i="6"/>
  <c r="R136" i="6"/>
  <c r="R135" i="6"/>
  <c r="R134" i="6"/>
  <c r="R133" i="6"/>
  <c r="R132" i="6"/>
  <c r="R131" i="6"/>
  <c r="R130" i="6"/>
  <c r="R129" i="6"/>
  <c r="R128" i="6"/>
  <c r="R127" i="6"/>
  <c r="R126" i="6"/>
  <c r="R125" i="6"/>
  <c r="R124" i="6"/>
  <c r="R123" i="6"/>
  <c r="R122" i="6"/>
  <c r="R121" i="6"/>
  <c r="R120" i="6"/>
  <c r="R119" i="6"/>
  <c r="R118" i="6"/>
  <c r="R117" i="6"/>
  <c r="R116" i="6"/>
  <c r="R115" i="6"/>
  <c r="R114" i="6"/>
  <c r="R113" i="6"/>
  <c r="R112" i="6"/>
  <c r="R111" i="6"/>
  <c r="R110" i="6"/>
  <c r="R109" i="6"/>
  <c r="R108" i="6"/>
  <c r="R107" i="6"/>
  <c r="R106" i="6"/>
  <c r="R105" i="6"/>
  <c r="R104" i="6"/>
  <c r="R103" i="6"/>
  <c r="R102" i="6"/>
  <c r="R101" i="6"/>
  <c r="R100" i="6"/>
  <c r="R99" i="6"/>
  <c r="R98" i="6"/>
  <c r="R97" i="6"/>
  <c r="R96" i="6"/>
  <c r="R95" i="6"/>
  <c r="R94" i="6"/>
  <c r="R93" i="6"/>
  <c r="R92" i="6"/>
  <c r="R91" i="6"/>
  <c r="R90" i="6"/>
  <c r="R89" i="6"/>
  <c r="R88" i="6"/>
  <c r="R87" i="6"/>
  <c r="R86" i="6"/>
  <c r="R85" i="6"/>
  <c r="R84" i="6"/>
  <c r="R83" i="6"/>
  <c r="R82" i="6"/>
  <c r="R81" i="6"/>
  <c r="R80" i="6"/>
  <c r="R79" i="6"/>
  <c r="R78" i="6"/>
  <c r="R77" i="6"/>
  <c r="R76" i="6"/>
  <c r="R75" i="6"/>
  <c r="R74" i="6"/>
  <c r="R73" i="6"/>
  <c r="R72" i="6"/>
  <c r="R71" i="6"/>
  <c r="R70" i="6"/>
  <c r="R69" i="6"/>
  <c r="R68" i="6"/>
  <c r="R67" i="6"/>
  <c r="R66" i="6"/>
  <c r="R65" i="6"/>
  <c r="R64" i="6"/>
  <c r="R63" i="6"/>
  <c r="R62" i="6"/>
  <c r="R61" i="6"/>
  <c r="R60" i="6"/>
  <c r="R59" i="6"/>
  <c r="R58" i="6"/>
  <c r="R57" i="6"/>
  <c r="R56" i="6"/>
  <c r="R55" i="6"/>
  <c r="R54" i="6"/>
  <c r="R53" i="6"/>
  <c r="R52" i="6"/>
  <c r="R51" i="6"/>
  <c r="R50" i="6"/>
  <c r="R49" i="6"/>
  <c r="R48" i="6"/>
  <c r="R47" i="6"/>
  <c r="R46" i="6"/>
  <c r="R45" i="6"/>
  <c r="R44" i="6"/>
  <c r="R43" i="6"/>
  <c r="R42" i="6"/>
  <c r="R41" i="6"/>
  <c r="R40" i="6"/>
  <c r="R39" i="6"/>
  <c r="R38" i="6"/>
  <c r="R37" i="6"/>
  <c r="R36" i="6"/>
  <c r="R35" i="6"/>
  <c r="R34" i="6"/>
  <c r="R33" i="6"/>
  <c r="R32" i="6"/>
  <c r="R31" i="6"/>
  <c r="R30" i="6"/>
  <c r="R29" i="6"/>
  <c r="R28" i="6"/>
  <c r="R27" i="6"/>
  <c r="R26" i="6"/>
  <c r="R25" i="6"/>
  <c r="R24" i="6"/>
  <c r="R23" i="6"/>
  <c r="R22" i="6"/>
  <c r="R21" i="6"/>
  <c r="R20" i="6"/>
  <c r="R19" i="6"/>
  <c r="R18" i="6"/>
  <c r="R17" i="6"/>
  <c r="R16" i="6"/>
  <c r="R15" i="6"/>
  <c r="R14" i="6"/>
  <c r="R13" i="6"/>
  <c r="R12" i="6"/>
  <c r="R11" i="6"/>
  <c r="R10" i="6"/>
  <c r="R9" i="6"/>
  <c r="R8" i="6"/>
  <c r="R7" i="6"/>
  <c r="R6" i="6"/>
  <c r="R5" i="6"/>
  <c r="R4" i="6"/>
  <c r="R3" i="6"/>
  <c r="R2" i="6"/>
  <c r="R31" i="5"/>
  <c r="P5" i="5"/>
  <c r="R35" i="5"/>
  <c r="P20" i="5"/>
  <c r="P93" i="5"/>
  <c r="P37" i="5"/>
  <c r="P85" i="5"/>
  <c r="R5" i="5"/>
  <c r="E17" i="8" l="1"/>
  <c r="R28" i="5"/>
  <c r="O4" i="5"/>
  <c r="R36" i="5"/>
  <c r="R83" i="5"/>
  <c r="R100" i="5"/>
  <c r="R108" i="5"/>
  <c r="P60" i="5"/>
  <c r="R68" i="5"/>
  <c r="O11" i="5"/>
  <c r="P3" i="5"/>
  <c r="O27" i="5"/>
  <c r="M421" i="7"/>
  <c r="P27" i="5"/>
  <c r="O35" i="5"/>
  <c r="M488" i="7"/>
  <c r="M152" i="7"/>
  <c r="M137" i="7"/>
  <c r="M92" i="7"/>
  <c r="R21" i="5"/>
  <c r="P35" i="5"/>
  <c r="R27" i="5"/>
  <c r="P19" i="5"/>
  <c r="Q11" i="5"/>
  <c r="Q3" i="5"/>
  <c r="R19" i="5"/>
  <c r="R110" i="5"/>
  <c r="R78" i="5"/>
  <c r="P6" i="5"/>
  <c r="R101" i="5"/>
  <c r="P116" i="5"/>
  <c r="P84" i="5"/>
  <c r="P52" i="5"/>
  <c r="P12" i="5"/>
  <c r="R4" i="5"/>
  <c r="R52" i="5"/>
  <c r="R76" i="5"/>
  <c r="O36" i="5"/>
  <c r="R44" i="5"/>
  <c r="Q100" i="5"/>
  <c r="M1043" i="7"/>
  <c r="R89" i="5"/>
  <c r="O16" i="5"/>
  <c r="P135" i="5"/>
  <c r="R127" i="5"/>
  <c r="R103" i="5"/>
  <c r="P79" i="5"/>
  <c r="P31" i="5"/>
  <c r="Q15" i="5"/>
  <c r="P133" i="5"/>
  <c r="P117" i="5"/>
  <c r="R109" i="5"/>
  <c r="P101" i="5"/>
  <c r="R93" i="5"/>
  <c r="R85" i="5"/>
  <c r="R77" i="5"/>
  <c r="P69" i="5"/>
  <c r="P61" i="5"/>
  <c r="P53" i="5"/>
  <c r="R45" i="5"/>
  <c r="R37" i="5"/>
  <c r="O29" i="5"/>
  <c r="P21" i="5"/>
  <c r="Q13" i="5"/>
  <c r="R53" i="5"/>
  <c r="R69" i="5"/>
  <c r="R117" i="5"/>
  <c r="P109" i="5"/>
  <c r="P13" i="5"/>
  <c r="P29" i="5"/>
  <c r="R29" i="5"/>
  <c r="R13" i="5"/>
  <c r="P77" i="5"/>
  <c r="P127" i="5"/>
  <c r="Q229" i="5"/>
  <c r="Q125" i="5"/>
  <c r="P207" i="5"/>
  <c r="P213" i="5"/>
  <c r="R189" i="5"/>
  <c r="P125" i="5"/>
  <c r="P120" i="5"/>
  <c r="P96" i="5"/>
  <c r="P80" i="5"/>
  <c r="R48" i="5"/>
  <c r="P32" i="5"/>
  <c r="P24" i="5"/>
  <c r="P16" i="5"/>
  <c r="P8" i="5"/>
  <c r="R215" i="5"/>
  <c r="R207" i="5"/>
  <c r="P199" i="5"/>
  <c r="P191" i="5"/>
  <c r="P183" i="5"/>
  <c r="P175" i="5"/>
  <c r="P167" i="5"/>
  <c r="P159" i="5"/>
  <c r="P151" i="5"/>
  <c r="P143" i="5"/>
  <c r="R119" i="5"/>
  <c r="P111" i="5"/>
  <c r="P103" i="5"/>
  <c r="R95" i="5"/>
  <c r="R87" i="5"/>
  <c r="R79" i="5"/>
  <c r="R71" i="5"/>
  <c r="P63" i="5"/>
  <c r="R55" i="5"/>
  <c r="P47" i="5"/>
  <c r="P39" i="5"/>
  <c r="P23" i="5"/>
  <c r="R15" i="5"/>
  <c r="R7" i="5"/>
  <c r="R118" i="5"/>
  <c r="R94" i="5"/>
  <c r="P78" i="5"/>
  <c r="P70" i="5"/>
  <c r="P62" i="5"/>
  <c r="R54" i="5"/>
  <c r="P38" i="5"/>
  <c r="R14" i="5"/>
  <c r="O6" i="5"/>
  <c r="R196" i="5"/>
  <c r="R156" i="5"/>
  <c r="P124" i="5"/>
  <c r="P155" i="5"/>
  <c r="P107" i="5"/>
  <c r="R91" i="5"/>
  <c r="P75" i="5"/>
  <c r="R67" i="5"/>
  <c r="R59" i="5"/>
  <c r="R51" i="5"/>
  <c r="R43" i="5"/>
  <c r="P48" i="5"/>
  <c r="R167" i="5"/>
  <c r="R23" i="5"/>
  <c r="P95" i="5"/>
  <c r="P119" i="5"/>
  <c r="R111" i="5"/>
  <c r="Q23" i="5"/>
  <c r="P71" i="5"/>
  <c r="R183" i="5"/>
  <c r="P55" i="5"/>
  <c r="R47" i="5"/>
  <c r="R63" i="5"/>
  <c r="P215" i="5"/>
  <c r="R39" i="5"/>
  <c r="P7" i="5"/>
  <c r="P15" i="5"/>
  <c r="R143" i="5"/>
  <c r="Q143" i="5"/>
  <c r="R70" i="5"/>
  <c r="Q14" i="5"/>
  <c r="R102" i="5"/>
  <c r="R62" i="5"/>
  <c r="P54" i="5"/>
  <c r="Q78" i="5"/>
  <c r="P14" i="5"/>
  <c r="R6" i="5"/>
  <c r="Q59" i="5"/>
  <c r="R107" i="5"/>
  <c r="R75" i="5"/>
  <c r="P51" i="5"/>
  <c r="P91" i="5"/>
  <c r="P43" i="5"/>
  <c r="Q67" i="5"/>
  <c r="Q8" i="5"/>
  <c r="O8" i="5"/>
  <c r="R80" i="5"/>
  <c r="R136" i="5"/>
  <c r="R120" i="5"/>
  <c r="R96" i="5"/>
  <c r="O33" i="5"/>
  <c r="P144" i="5"/>
  <c r="P40" i="5"/>
  <c r="R32" i="5"/>
  <c r="R16" i="5"/>
  <c r="P190" i="5"/>
  <c r="P174" i="5"/>
  <c r="P110" i="5"/>
  <c r="P94" i="5"/>
  <c r="R46" i="5"/>
  <c r="P30" i="5"/>
  <c r="R22" i="5"/>
  <c r="P197" i="5"/>
  <c r="R30" i="5"/>
  <c r="Q94" i="5"/>
  <c r="P58" i="5"/>
  <c r="R160" i="5"/>
  <c r="P176" i="5"/>
  <c r="P168" i="5"/>
  <c r="P152" i="5"/>
  <c r="P104" i="5"/>
  <c r="R72" i="5"/>
  <c r="Q32" i="5"/>
  <c r="Q16" i="5"/>
  <c r="R8" i="5"/>
  <c r="P221" i="5"/>
  <c r="P189" i="5"/>
  <c r="P157" i="5"/>
  <c r="P203" i="5"/>
  <c r="R187" i="5"/>
  <c r="P179" i="5"/>
  <c r="R139" i="5"/>
  <c r="P72" i="5"/>
  <c r="P139" i="5"/>
  <c r="R179" i="5"/>
  <c r="R157" i="5"/>
  <c r="R133" i="5"/>
  <c r="P218" i="5"/>
  <c r="P210" i="5"/>
  <c r="R202" i="5"/>
  <c r="P194" i="5"/>
  <c r="P186" i="5"/>
  <c r="R178" i="5"/>
  <c r="R162" i="5"/>
  <c r="P154" i="5"/>
  <c r="P146" i="5"/>
  <c r="R130" i="5"/>
  <c r="R122" i="5"/>
  <c r="P106" i="5"/>
  <c r="P98" i="5"/>
  <c r="P82" i="5"/>
  <c r="P74" i="5"/>
  <c r="P66" i="5"/>
  <c r="R58" i="5"/>
  <c r="P50" i="5"/>
  <c r="R42" i="5"/>
  <c r="P26" i="5"/>
  <c r="P18" i="5"/>
  <c r="R185" i="5"/>
  <c r="R169" i="5"/>
  <c r="P161" i="5"/>
  <c r="P153" i="5"/>
  <c r="R145" i="5"/>
  <c r="P137" i="5"/>
  <c r="P121" i="5"/>
  <c r="P113" i="5"/>
  <c r="P105" i="5"/>
  <c r="P97" i="5"/>
  <c r="P89" i="5"/>
  <c r="P81" i="5"/>
  <c r="R73" i="5"/>
  <c r="R65" i="5"/>
  <c r="P49" i="5"/>
  <c r="R33" i="5"/>
  <c r="R25" i="5"/>
  <c r="P17" i="5"/>
  <c r="P9" i="5"/>
  <c r="P206" i="5"/>
  <c r="P166" i="5"/>
  <c r="R158" i="5"/>
  <c r="P150" i="5"/>
  <c r="P126" i="5"/>
  <c r="P229" i="5"/>
  <c r="P212" i="5"/>
  <c r="P188" i="5"/>
  <c r="P132" i="5"/>
  <c r="P211" i="5"/>
  <c r="R195" i="5"/>
  <c r="O26" i="5"/>
  <c r="P195" i="5"/>
  <c r="R105" i="5"/>
  <c r="P33" i="5"/>
  <c r="O17" i="5"/>
  <c r="R113" i="5"/>
  <c r="P25" i="5"/>
  <c r="P122" i="5"/>
  <c r="R90" i="5"/>
  <c r="R34" i="5"/>
  <c r="O10" i="5"/>
  <c r="R129" i="5"/>
  <c r="R57" i="5"/>
  <c r="R41" i="5"/>
  <c r="R200" i="5"/>
  <c r="P136" i="5"/>
  <c r="P214" i="5"/>
  <c r="P198" i="5"/>
  <c r="P158" i="5"/>
  <c r="R142" i="5"/>
  <c r="R213" i="5"/>
  <c r="P205" i="5"/>
  <c r="P181" i="5"/>
  <c r="P149" i="5"/>
  <c r="R125" i="5"/>
  <c r="P204" i="5"/>
  <c r="P196" i="5"/>
  <c r="P180" i="5"/>
  <c r="P140" i="5"/>
  <c r="R132" i="5"/>
  <c r="R211" i="5"/>
  <c r="P187" i="5"/>
  <c r="P171" i="5"/>
  <c r="P163" i="5"/>
  <c r="P147" i="5"/>
  <c r="P131" i="5"/>
  <c r="P90" i="5"/>
  <c r="P73" i="5"/>
  <c r="P34" i="5"/>
  <c r="P162" i="5"/>
  <c r="R18" i="5"/>
  <c r="P42" i="5"/>
  <c r="R17" i="5"/>
  <c r="P145" i="5"/>
  <c r="P142" i="5"/>
  <c r="R66" i="5"/>
  <c r="P169" i="5"/>
  <c r="R81" i="5"/>
  <c r="P41" i="5"/>
  <c r="R9" i="5"/>
  <c r="R137" i="5"/>
  <c r="P130" i="5"/>
  <c r="R49" i="5"/>
  <c r="P57" i="5"/>
  <c r="O9" i="5"/>
  <c r="R74" i="5"/>
  <c r="Q113" i="5"/>
  <c r="Q105" i="5"/>
  <c r="R98" i="5"/>
  <c r="R154" i="5"/>
  <c r="P65" i="5"/>
  <c r="R26" i="5"/>
  <c r="R147" i="5"/>
  <c r="Q195" i="5"/>
  <c r="Q26" i="5"/>
  <c r="R50" i="5"/>
  <c r="P202" i="5"/>
  <c r="P10" i="5"/>
  <c r="R10" i="5"/>
  <c r="R217" i="5"/>
  <c r="P209" i="5"/>
  <c r="P201" i="5"/>
  <c r="P193" i="5"/>
  <c r="P185" i="5"/>
  <c r="P216" i="5"/>
  <c r="P208" i="5"/>
  <c r="P200" i="5"/>
  <c r="P192" i="5"/>
  <c r="P184" i="5"/>
  <c r="P160" i="5"/>
  <c r="R152" i="5"/>
  <c r="P128" i="5"/>
  <c r="R198" i="5"/>
  <c r="P182" i="5"/>
  <c r="R174" i="5"/>
  <c r="P134" i="5"/>
  <c r="R204" i="5"/>
  <c r="R180" i="5"/>
  <c r="P164" i="5"/>
  <c r="P156" i="5"/>
  <c r="R124" i="5"/>
  <c r="R134" i="5"/>
  <c r="R177" i="5"/>
  <c r="P217" i="5"/>
  <c r="O32" i="5"/>
  <c r="Q177" i="5"/>
  <c r="P177" i="5"/>
  <c r="R184" i="5"/>
  <c r="R209" i="5"/>
  <c r="Q138" i="5"/>
  <c r="Q219" i="5"/>
  <c r="Q211" i="5"/>
  <c r="Q204" i="5"/>
  <c r="Q187" i="5"/>
  <c r="Q179" i="5"/>
  <c r="Q164" i="5"/>
  <c r="Q158" i="5"/>
  <c r="Q150" i="5"/>
  <c r="Q134" i="5"/>
  <c r="R128" i="5"/>
  <c r="P138" i="5"/>
  <c r="F10" i="8"/>
  <c r="F3" i="8"/>
  <c r="G10" i="8"/>
  <c r="G3" i="8"/>
  <c r="E9" i="8"/>
  <c r="E3" i="8"/>
  <c r="G5" i="8"/>
  <c r="E11" i="8"/>
  <c r="F4" i="8"/>
  <c r="F11" i="8"/>
  <c r="G4" i="8"/>
  <c r="G11" i="8"/>
  <c r="E12" i="8"/>
  <c r="E10" i="8"/>
  <c r="E4" i="8"/>
  <c r="F5" i="8"/>
  <c r="F6" i="8"/>
  <c r="F12" i="8"/>
  <c r="G6" i="8"/>
  <c r="G12" i="8"/>
  <c r="E5" i="8"/>
  <c r="F7" i="8"/>
  <c r="F13" i="8"/>
  <c r="G7" i="8"/>
  <c r="G13" i="8"/>
  <c r="E6" i="8"/>
  <c r="E13" i="8"/>
  <c r="G14" i="8"/>
  <c r="E14" i="8"/>
  <c r="F8" i="8"/>
  <c r="G8" i="8"/>
  <c r="E7" i="8"/>
  <c r="F14" i="8"/>
  <c r="E8" i="8"/>
  <c r="F9" i="8"/>
  <c r="F15" i="8"/>
  <c r="G9" i="8"/>
  <c r="G15" i="8"/>
  <c r="E15" i="8"/>
  <c r="Q126" i="5"/>
  <c r="Q86" i="5"/>
  <c r="Q2" i="5"/>
  <c r="Q165" i="5"/>
  <c r="Q123" i="5"/>
  <c r="Q112" i="5"/>
  <c r="O126" i="5"/>
  <c r="O86" i="5"/>
  <c r="O2" i="5"/>
  <c r="O165" i="5"/>
  <c r="O123" i="5"/>
  <c r="O112" i="5"/>
  <c r="O173" i="5"/>
  <c r="O115" i="5"/>
  <c r="O99" i="5"/>
  <c r="O56" i="5"/>
  <c r="O177" i="5"/>
  <c r="O172" i="5"/>
  <c r="O40" i="5"/>
  <c r="O144" i="5"/>
  <c r="O92" i="5"/>
  <c r="O228" i="5"/>
  <c r="O226" i="5"/>
  <c r="O224" i="5"/>
  <c r="O222" i="5"/>
  <c r="O220" i="5"/>
  <c r="O218" i="5"/>
  <c r="O216" i="5"/>
  <c r="O214" i="5"/>
  <c r="R170" i="5"/>
  <c r="R88" i="5"/>
  <c r="R12" i="5"/>
  <c r="R138" i="5"/>
  <c r="R194" i="5"/>
  <c r="R141" i="5"/>
  <c r="R114" i="5"/>
  <c r="R64" i="5"/>
  <c r="R176" i="5"/>
  <c r="R148" i="5"/>
  <c r="R206" i="5"/>
  <c r="R106" i="5"/>
  <c r="R229" i="5"/>
  <c r="R227" i="5"/>
  <c r="R225" i="5"/>
  <c r="Q170" i="5"/>
  <c r="Q88" i="5"/>
  <c r="Q12" i="5"/>
  <c r="Q178" i="5"/>
  <c r="Q118" i="5"/>
  <c r="Q194" i="5"/>
  <c r="Q141" i="5"/>
  <c r="Q114" i="5"/>
  <c r="Q64" i="5"/>
  <c r="Q45" i="5"/>
  <c r="Q176" i="5"/>
  <c r="Q148" i="5"/>
  <c r="Q206" i="5"/>
  <c r="Q106" i="5"/>
  <c r="Q227" i="5"/>
  <c r="Q225" i="5"/>
  <c r="Q223" i="5"/>
  <c r="Q221" i="5"/>
  <c r="Q217" i="5"/>
  <c r="Q215" i="5"/>
  <c r="Q213" i="5"/>
  <c r="Q209" i="5"/>
  <c r="Q207" i="5"/>
  <c r="Q202" i="5"/>
  <c r="Q200" i="5"/>
  <c r="Q198" i="5"/>
  <c r="Q196" i="5"/>
  <c r="Q193" i="5"/>
  <c r="Q191" i="5"/>
  <c r="Q189" i="5"/>
  <c r="Q185" i="5"/>
  <c r="Q183" i="5"/>
  <c r="Q181" i="5"/>
  <c r="Q174" i="5"/>
  <c r="Q169" i="5"/>
  <c r="Q167" i="5"/>
  <c r="Q162" i="5"/>
  <c r="Q160" i="5"/>
  <c r="Q156" i="5"/>
  <c r="Q154" i="5"/>
  <c r="Q152" i="5"/>
  <c r="Q147" i="5"/>
  <c r="Q145" i="5"/>
  <c r="Q142" i="5"/>
  <c r="Q139" i="5"/>
  <c r="Q136" i="5"/>
  <c r="Q132" i="5"/>
  <c r="Q130" i="5"/>
  <c r="Q128" i="5"/>
  <c r="Q122" i="5"/>
  <c r="Q120" i="5"/>
  <c r="Q117" i="5"/>
  <c r="Q110" i="5"/>
  <c r="Q108" i="5"/>
  <c r="Q103" i="5"/>
  <c r="Q101" i="5"/>
  <c r="Q98" i="5"/>
  <c r="Q96" i="5"/>
  <c r="Q91" i="5"/>
  <c r="Q89" i="5"/>
  <c r="Q85" i="5"/>
  <c r="Q83" i="5"/>
  <c r="Q81" i="5"/>
  <c r="Q79" i="5"/>
  <c r="Q77" i="5"/>
  <c r="Q75" i="5"/>
  <c r="Q73" i="5"/>
  <c r="Q71" i="5"/>
  <c r="Q69" i="5"/>
  <c r="Q65" i="5"/>
  <c r="Q62" i="5"/>
  <c r="Q60" i="5"/>
  <c r="Q58" i="5"/>
  <c r="Q55" i="5"/>
  <c r="Q53" i="5"/>
  <c r="Q51" i="5"/>
  <c r="Q49" i="5"/>
  <c r="Q47" i="5"/>
  <c r="Q44" i="5"/>
  <c r="Q42" i="5"/>
  <c r="Q39" i="5"/>
  <c r="Q37" i="5"/>
  <c r="Q35" i="5"/>
  <c r="Q33" i="5"/>
  <c r="Q30" i="5"/>
  <c r="P170" i="5"/>
  <c r="P88" i="5"/>
  <c r="P178" i="5"/>
  <c r="P118" i="5"/>
  <c r="P141" i="5"/>
  <c r="P114" i="5"/>
  <c r="P64" i="5"/>
  <c r="P45" i="5"/>
  <c r="P148" i="5"/>
  <c r="P227" i="5"/>
  <c r="P225" i="5"/>
  <c r="P223" i="5"/>
  <c r="O170" i="5"/>
  <c r="O88" i="5"/>
  <c r="O12" i="5"/>
  <c r="O178" i="5"/>
  <c r="O138" i="5"/>
  <c r="O118" i="5"/>
  <c r="O194" i="5"/>
  <c r="O141" i="5"/>
  <c r="O114" i="5"/>
  <c r="O64" i="5"/>
  <c r="O45" i="5"/>
  <c r="O176" i="5"/>
  <c r="O148" i="5"/>
  <c r="O206" i="5"/>
  <c r="O106" i="5"/>
  <c r="O229" i="5"/>
  <c r="O227" i="5"/>
  <c r="O225" i="5"/>
  <c r="O223" i="5"/>
  <c r="O221" i="5"/>
  <c r="O219" i="5"/>
  <c r="O217" i="5"/>
  <c r="O215" i="5"/>
  <c r="O213" i="5"/>
  <c r="O211" i="5"/>
  <c r="O209" i="5"/>
  <c r="O207" i="5"/>
  <c r="O204" i="5"/>
  <c r="O202" i="5"/>
  <c r="O200" i="5"/>
  <c r="O198" i="5"/>
  <c r="O196" i="5"/>
  <c r="O193" i="5"/>
  <c r="O191" i="5"/>
  <c r="O189" i="5"/>
  <c r="O187" i="5"/>
  <c r="O185" i="5"/>
  <c r="O183" i="5"/>
  <c r="O181" i="5"/>
  <c r="O179" i="5"/>
  <c r="O174" i="5"/>
  <c r="O169" i="5"/>
  <c r="O167" i="5"/>
  <c r="O164" i="5"/>
  <c r="O162" i="5"/>
  <c r="O160" i="5"/>
  <c r="O158" i="5"/>
  <c r="O156" i="5"/>
  <c r="O154" i="5"/>
  <c r="R126" i="5"/>
  <c r="R86" i="5"/>
  <c r="R2" i="5"/>
  <c r="R165" i="5"/>
  <c r="R123" i="5"/>
  <c r="R112" i="5"/>
  <c r="R173" i="5"/>
  <c r="R115" i="5"/>
  <c r="R99" i="5"/>
  <c r="R56" i="5"/>
  <c r="R172" i="5"/>
  <c r="R40" i="5"/>
  <c r="R144" i="5"/>
  <c r="R92" i="5"/>
  <c r="R228" i="5"/>
  <c r="R226" i="5"/>
  <c r="R224" i="5"/>
  <c r="R222" i="5"/>
  <c r="R220" i="5"/>
  <c r="R218" i="5"/>
  <c r="R216" i="5"/>
  <c r="R214" i="5"/>
  <c r="R212" i="5"/>
  <c r="R210" i="5"/>
  <c r="R208" i="5"/>
  <c r="R205" i="5"/>
  <c r="R203" i="5"/>
  <c r="R201" i="5"/>
  <c r="R199" i="5"/>
  <c r="R197" i="5"/>
  <c r="R192" i="5"/>
  <c r="R190" i="5"/>
  <c r="R188" i="5"/>
  <c r="R186" i="5"/>
  <c r="R182" i="5"/>
  <c r="R175" i="5"/>
  <c r="R171" i="5"/>
  <c r="R168" i="5"/>
  <c r="R166" i="5"/>
  <c r="R163" i="5"/>
  <c r="R161" i="5"/>
  <c r="R159" i="5"/>
  <c r="R155" i="5"/>
  <c r="R153" i="5"/>
  <c r="R151" i="5"/>
  <c r="R149" i="5"/>
  <c r="R146" i="5"/>
  <c r="R140" i="5"/>
  <c r="R135" i="5"/>
  <c r="R131" i="5"/>
  <c r="R121" i="5"/>
  <c r="R116" i="5"/>
  <c r="R104" i="5"/>
  <c r="R97" i="5"/>
  <c r="R82" i="5"/>
  <c r="R61" i="5"/>
  <c r="R38" i="5"/>
  <c r="Q173" i="5"/>
  <c r="Q115" i="5"/>
  <c r="Q99" i="5"/>
  <c r="Q56" i="5"/>
  <c r="Q172" i="5"/>
  <c r="Q40" i="5"/>
  <c r="Q144" i="5"/>
  <c r="Q92" i="5"/>
  <c r="Q228" i="5"/>
  <c r="Q226" i="5"/>
  <c r="Q224" i="5"/>
  <c r="Q222" i="5"/>
  <c r="Q220" i="5"/>
  <c r="Q218" i="5"/>
  <c r="Q216" i="5"/>
  <c r="Q214" i="5"/>
  <c r="Q212" i="5"/>
  <c r="Q210" i="5"/>
  <c r="Q208" i="5"/>
  <c r="Q205" i="5"/>
  <c r="Q203" i="5"/>
  <c r="Q201" i="5"/>
  <c r="Q199" i="5"/>
  <c r="Q197" i="5"/>
  <c r="Q192" i="5"/>
  <c r="Q190" i="5"/>
  <c r="Q188" i="5"/>
  <c r="Q186" i="5"/>
  <c r="Q184" i="5"/>
  <c r="Q182" i="5"/>
  <c r="Q180" i="5"/>
  <c r="Q175" i="5"/>
  <c r="Q171" i="5"/>
  <c r="Q168" i="5"/>
  <c r="Q166" i="5"/>
  <c r="Q163" i="5"/>
  <c r="Q161" i="5"/>
  <c r="Q159" i="5"/>
  <c r="Q157" i="5"/>
  <c r="Q155" i="5"/>
  <c r="Q153" i="5"/>
  <c r="Q151" i="5"/>
  <c r="Q149" i="5"/>
  <c r="Q146" i="5"/>
  <c r="Q140" i="5"/>
  <c r="Q137" i="5"/>
  <c r="Q135" i="5"/>
  <c r="Q133" i="5"/>
  <c r="Q131" i="5"/>
  <c r="Q129" i="5"/>
  <c r="Q127" i="5"/>
  <c r="Q124" i="5"/>
  <c r="Q121" i="5"/>
  <c r="Q119" i="5"/>
  <c r="Q116" i="5"/>
  <c r="Q111" i="5"/>
  <c r="Q109" i="5"/>
  <c r="Q107" i="5"/>
  <c r="Q104" i="5"/>
  <c r="Q102" i="5"/>
  <c r="Q97" i="5"/>
  <c r="Q95" i="5"/>
  <c r="Q93" i="5"/>
  <c r="Q90" i="5"/>
  <c r="Q87" i="5"/>
  <c r="Q84" i="5"/>
  <c r="Q82" i="5"/>
  <c r="Q80" i="5"/>
  <c r="Q76" i="5"/>
  <c r="Q74" i="5"/>
  <c r="Q72" i="5"/>
  <c r="Q70" i="5"/>
  <c r="Q68" i="5"/>
  <c r="Q66" i="5"/>
  <c r="Q63" i="5"/>
  <c r="Q61" i="5"/>
  <c r="Q57" i="5"/>
  <c r="Q54" i="5"/>
  <c r="Q52" i="5"/>
  <c r="Q50" i="5"/>
  <c r="Q48" i="5"/>
  <c r="Q46" i="5"/>
  <c r="Q43" i="5"/>
  <c r="Q41" i="5"/>
  <c r="Q38" i="5"/>
  <c r="P86" i="5"/>
  <c r="P2" i="5"/>
  <c r="P165" i="5"/>
  <c r="P123" i="5"/>
  <c r="P112" i="5"/>
  <c r="P173" i="5"/>
  <c r="P115" i="5"/>
  <c r="P99" i="5"/>
  <c r="P56" i="5"/>
  <c r="P172" i="5"/>
  <c r="P92" i="5"/>
  <c r="P228" i="5"/>
  <c r="P226" i="5"/>
  <c r="P224" i="5"/>
  <c r="P222" i="5"/>
  <c r="P220" i="5"/>
  <c r="P129" i="5"/>
  <c r="P102" i="5"/>
  <c r="O212" i="5"/>
  <c r="O210" i="5"/>
  <c r="O208" i="5"/>
  <c r="O205" i="5"/>
  <c r="O203" i="5"/>
  <c r="O201" i="5"/>
  <c r="O199" i="5"/>
  <c r="O197" i="5"/>
  <c r="O195" i="5"/>
  <c r="O192" i="5"/>
  <c r="O190" i="5"/>
  <c r="O188" i="5"/>
  <c r="O186" i="5"/>
  <c r="O184" i="5"/>
  <c r="O182" i="5"/>
  <c r="O180" i="5"/>
  <c r="O175" i="5"/>
  <c r="O171" i="5"/>
  <c r="O168" i="5"/>
  <c r="O166" i="5"/>
  <c r="O163" i="5"/>
  <c r="O161" i="5"/>
  <c r="O159" i="5"/>
  <c r="O157" i="5"/>
  <c r="O155" i="5"/>
  <c r="O153" i="5"/>
  <c r="O151" i="5"/>
  <c r="O149" i="5"/>
  <c r="O146" i="5"/>
  <c r="O143" i="5"/>
  <c r="O140" i="5"/>
  <c r="O137" i="5"/>
  <c r="O135" i="5"/>
  <c r="O133" i="5"/>
  <c r="O131" i="5"/>
  <c r="O129" i="5"/>
  <c r="O127" i="5"/>
  <c r="O124" i="5"/>
  <c r="O121" i="5"/>
  <c r="O119" i="5"/>
  <c r="O116" i="5"/>
  <c r="O111" i="5"/>
  <c r="O109" i="5"/>
  <c r="O107" i="5"/>
  <c r="O104" i="5"/>
  <c r="O102" i="5"/>
  <c r="O100" i="5"/>
  <c r="O97" i="5"/>
  <c r="O95" i="5"/>
  <c r="O93" i="5"/>
  <c r="O90" i="5"/>
  <c r="O87" i="5"/>
  <c r="O84" i="5"/>
  <c r="O82" i="5"/>
  <c r="O80" i="5"/>
  <c r="O78" i="5"/>
  <c r="O76" i="5"/>
  <c r="O74" i="5"/>
  <c r="O72" i="5"/>
  <c r="O70" i="5"/>
  <c r="O68" i="5"/>
  <c r="O66" i="5"/>
  <c r="O63" i="5"/>
  <c r="O61" i="5"/>
  <c r="O59" i="5"/>
  <c r="O57" i="5"/>
  <c r="O54" i="5"/>
  <c r="O52" i="5"/>
  <c r="O50" i="5"/>
  <c r="O48" i="5"/>
  <c r="O46" i="5"/>
  <c r="O43" i="5"/>
  <c r="O41" i="5"/>
  <c r="O38" i="5"/>
  <c r="O34" i="5"/>
  <c r="O31" i="5"/>
  <c r="O28" i="5"/>
  <c r="O24" i="5"/>
  <c r="O22" i="5"/>
  <c r="O20" i="5"/>
  <c r="O18" i="5"/>
  <c r="O14" i="5"/>
  <c r="O7" i="5"/>
  <c r="O5" i="5"/>
  <c r="O3" i="5"/>
  <c r="R223" i="5"/>
  <c r="R221" i="5"/>
  <c r="R219" i="5"/>
  <c r="R193" i="5"/>
  <c r="R191" i="5"/>
  <c r="R181" i="5"/>
  <c r="R164" i="5"/>
  <c r="R150" i="5"/>
  <c r="Q27" i="5"/>
  <c r="Q25" i="5"/>
  <c r="Q19" i="5"/>
  <c r="Q17" i="5"/>
  <c r="Q10" i="5"/>
  <c r="Q6" i="5"/>
  <c r="Q4" i="5"/>
  <c r="P219" i="5"/>
  <c r="O152" i="5"/>
  <c r="O150" i="5"/>
  <c r="O147" i="5"/>
  <c r="O145" i="5"/>
  <c r="O142" i="5"/>
  <c r="O139" i="5"/>
  <c r="O136" i="5"/>
  <c r="O134" i="5"/>
  <c r="O132" i="5"/>
  <c r="O130" i="5"/>
  <c r="O128" i="5"/>
  <c r="O125" i="5"/>
  <c r="O122" i="5"/>
  <c r="O120" i="5"/>
  <c r="O117" i="5"/>
  <c r="O113" i="5"/>
  <c r="O110" i="5"/>
  <c r="O108" i="5"/>
  <c r="O105" i="5"/>
  <c r="O103" i="5"/>
  <c r="O101" i="5"/>
  <c r="O98" i="5"/>
  <c r="O96" i="5"/>
  <c r="O94" i="5"/>
  <c r="O91" i="5"/>
  <c r="O89" i="5"/>
  <c r="O85" i="5"/>
  <c r="O83" i="5"/>
  <c r="O81" i="5"/>
  <c r="O79" i="5"/>
  <c r="O77" i="5"/>
  <c r="O75" i="5"/>
  <c r="O73" i="5"/>
  <c r="O71" i="5"/>
  <c r="O69" i="5"/>
  <c r="O67" i="5"/>
  <c r="O65" i="5"/>
  <c r="O62" i="5"/>
  <c r="O60" i="5"/>
  <c r="O58" i="5"/>
  <c r="O55" i="5"/>
  <c r="O53" i="5"/>
  <c r="O51" i="5"/>
  <c r="O49" i="5"/>
  <c r="O47" i="5"/>
  <c r="O44" i="5"/>
  <c r="O42" i="5"/>
  <c r="O39" i="5"/>
  <c r="O37" i="5"/>
  <c r="O30" i="5"/>
  <c r="O25" i="5"/>
  <c r="O23" i="5"/>
  <c r="O21" i="5"/>
  <c r="O19" i="5"/>
  <c r="O15" i="5"/>
  <c r="O13" i="5"/>
  <c r="R24" i="5"/>
  <c r="Q36" i="5"/>
  <c r="Q34" i="5"/>
  <c r="Q31" i="5"/>
  <c r="Q28" i="5"/>
  <c r="Q24" i="5"/>
  <c r="Q22" i="5"/>
  <c r="Q20" i="5"/>
  <c r="Q18" i="5"/>
  <c r="Q9" i="5"/>
  <c r="Q7" i="5"/>
  <c r="Q5" i="5"/>
  <c r="P87" i="5"/>
  <c r="M993" i="7"/>
  <c r="M1093" i="7"/>
  <c r="M808" i="7"/>
  <c r="M693" i="7"/>
  <c r="M230" i="7"/>
  <c r="M183" i="7"/>
  <c r="M1008" i="7"/>
  <c r="M1033" i="7"/>
  <c r="M877" i="7"/>
  <c r="M223" i="7"/>
  <c r="M523" i="7"/>
  <c r="M963" i="7"/>
  <c r="M73" i="7"/>
  <c r="M153" i="7"/>
  <c r="M521" i="7"/>
  <c r="M852" i="7"/>
  <c r="M55" i="7"/>
  <c r="M194" i="7"/>
  <c r="M298" i="7"/>
  <c r="M399" i="7"/>
  <c r="M405" i="7"/>
  <c r="M435" i="7"/>
  <c r="M778" i="7"/>
  <c r="M998" i="7"/>
  <c r="M1020" i="7"/>
  <c r="M237" i="7"/>
  <c r="M345" i="7"/>
  <c r="M358" i="7"/>
  <c r="M487" i="7"/>
  <c r="M507" i="7"/>
  <c r="M522" i="7"/>
  <c r="M557" i="7"/>
  <c r="M635" i="7"/>
  <c r="M647" i="7"/>
  <c r="M706" i="7"/>
  <c r="M718" i="7"/>
  <c r="M738" i="7"/>
  <c r="M860" i="7"/>
  <c r="M829" i="7"/>
  <c r="M28" i="7"/>
  <c r="M1029" i="7"/>
  <c r="M84" i="7"/>
  <c r="M140" i="7"/>
  <c r="M412" i="7"/>
  <c r="M450" i="7"/>
  <c r="M566" i="7"/>
  <c r="M622" i="7"/>
  <c r="M728" i="7"/>
  <c r="M794" i="7"/>
  <c r="M842" i="7"/>
  <c r="M908" i="7"/>
  <c r="M968" i="7"/>
  <c r="M1006" i="7"/>
  <c r="M1024" i="7"/>
  <c r="M1081" i="7"/>
  <c r="M1125" i="7"/>
  <c r="M1143" i="7"/>
  <c r="M1167" i="7"/>
  <c r="M44" i="7"/>
  <c r="M104" i="7"/>
  <c r="M122" i="7"/>
  <c r="M175" i="7"/>
  <c r="M271" i="7"/>
  <c r="M318" i="7"/>
  <c r="M337" i="7"/>
  <c r="M338" i="7"/>
  <c r="M349" i="7"/>
  <c r="M380" i="7"/>
  <c r="M386" i="7"/>
  <c r="M392" i="7"/>
  <c r="M398" i="7"/>
  <c r="M422" i="7"/>
  <c r="M451" i="7"/>
  <c r="M469" i="7"/>
  <c r="M490" i="7"/>
  <c r="M501" i="7"/>
  <c r="M505" i="7"/>
  <c r="M544" i="7"/>
  <c r="M550" i="7"/>
  <c r="M596" i="7"/>
  <c r="M610" i="7"/>
  <c r="M629" i="7"/>
  <c r="M639" i="7"/>
  <c r="M645" i="7"/>
  <c r="M654" i="7"/>
  <c r="M670" i="7"/>
  <c r="M676" i="7"/>
  <c r="M697" i="7"/>
  <c r="M719" i="7"/>
  <c r="M736" i="7"/>
  <c r="M753" i="7"/>
  <c r="M765" i="7"/>
  <c r="M783" i="7"/>
  <c r="M789" i="7"/>
  <c r="M807" i="7"/>
  <c r="M819" i="7"/>
  <c r="M835" i="7"/>
  <c r="M851" i="7"/>
  <c r="M868" i="7"/>
  <c r="M870" i="7"/>
  <c r="M876" i="7"/>
  <c r="M882" i="7"/>
  <c r="M886" i="7"/>
  <c r="M889" i="7"/>
  <c r="M897" i="7"/>
  <c r="M909" i="7"/>
  <c r="M915" i="7"/>
  <c r="M927" i="7"/>
  <c r="M939" i="7"/>
  <c r="M951" i="7"/>
  <c r="M957" i="7"/>
  <c r="M978" i="7"/>
  <c r="M981" i="7"/>
  <c r="M985" i="7"/>
  <c r="M997" i="7"/>
  <c r="M1058" i="7"/>
  <c r="M1076" i="7"/>
  <c r="M1082" i="7"/>
  <c r="M1087" i="7"/>
  <c r="M1120" i="7"/>
  <c r="M1138" i="7"/>
  <c r="M1150" i="7"/>
  <c r="M1162" i="7"/>
  <c r="M7" i="7"/>
  <c r="M13" i="7"/>
  <c r="M19" i="7"/>
  <c r="M25" i="7"/>
  <c r="M80" i="7"/>
  <c r="M86" i="7"/>
  <c r="M99" i="7"/>
  <c r="M105" i="7"/>
  <c r="M117" i="7"/>
  <c r="M135" i="7"/>
  <c r="M142" i="7"/>
  <c r="M148" i="7"/>
  <c r="M170" i="7"/>
  <c r="M188" i="7"/>
  <c r="M200" i="7"/>
  <c r="M207" i="7"/>
  <c r="M216" i="7"/>
  <c r="M222" i="7"/>
  <c r="M224" i="7"/>
  <c r="M260" i="7"/>
  <c r="M278" i="7"/>
  <c r="M284" i="7"/>
  <c r="M321" i="7"/>
  <c r="M342" i="7"/>
  <c r="M357" i="7"/>
  <c r="M369" i="7"/>
  <c r="M381" i="7"/>
  <c r="M415" i="7"/>
  <c r="M416" i="7"/>
  <c r="M446" i="7"/>
  <c r="M452" i="7"/>
  <c r="M458" i="7"/>
  <c r="M464" i="7"/>
  <c r="M480" i="7"/>
  <c r="M486" i="7"/>
  <c r="M497" i="7"/>
  <c r="M512" i="7"/>
  <c r="M533" i="7"/>
  <c r="M539" i="7"/>
  <c r="M545" i="7"/>
  <c r="M551" i="7"/>
  <c r="M568" i="7"/>
  <c r="M574" i="7"/>
  <c r="M588" i="7"/>
  <c r="M599" i="7"/>
  <c r="M605" i="7"/>
  <c r="M611" i="7"/>
  <c r="M613" i="7"/>
  <c r="M624" i="7"/>
  <c r="M630" i="7"/>
  <c r="M640" i="7"/>
  <c r="M646" i="7"/>
  <c r="M671" i="7"/>
  <c r="M677" i="7"/>
  <c r="M686" i="7"/>
  <c r="M692" i="7"/>
  <c r="M698" i="7"/>
  <c r="M703" i="7"/>
  <c r="M705" i="7"/>
  <c r="M717" i="7"/>
  <c r="M725" i="7"/>
  <c r="M730" i="7"/>
  <c r="M737" i="7"/>
  <c r="M754" i="7"/>
  <c r="M760" i="7"/>
  <c r="M772" i="7"/>
  <c r="M790" i="7"/>
  <c r="M796" i="7"/>
  <c r="M802" i="7"/>
  <c r="M824" i="7"/>
  <c r="M830" i="7"/>
  <c r="M836" i="7"/>
  <c r="M844" i="7"/>
  <c r="M858" i="7"/>
  <c r="M869" i="7"/>
  <c r="M871" i="7"/>
  <c r="M883" i="7"/>
  <c r="M34" i="7"/>
  <c r="M108" i="7"/>
  <c r="M367" i="7"/>
  <c r="M373" i="7"/>
  <c r="M468" i="7"/>
  <c r="M890" i="7"/>
  <c r="M892" i="7"/>
  <c r="M898" i="7"/>
  <c r="M904" i="7"/>
  <c r="M910" i="7"/>
  <c r="M916" i="7"/>
  <c r="M934" i="7"/>
  <c r="M940" i="7"/>
  <c r="M952" i="7"/>
  <c r="M958" i="7"/>
  <c r="M946" i="7"/>
  <c r="M964" i="7"/>
  <c r="M973" i="7"/>
  <c r="M979" i="7"/>
  <c r="M986" i="7"/>
  <c r="M1009" i="7"/>
  <c r="M1014" i="7"/>
  <c r="M1026" i="7"/>
  <c r="M1038" i="7"/>
  <c r="M1044" i="7"/>
  <c r="M1053" i="7"/>
  <c r="M1059" i="7"/>
  <c r="M1065" i="7"/>
  <c r="M1071" i="7"/>
  <c r="M1077" i="7"/>
  <c r="M1088" i="7"/>
  <c r="M1094" i="7"/>
  <c r="M1100" i="7"/>
  <c r="M1106" i="7"/>
  <c r="M1112" i="7"/>
  <c r="M1116" i="7"/>
  <c r="M1121" i="7"/>
  <c r="M1127" i="7"/>
  <c r="M1133" i="7"/>
  <c r="M1145" i="7"/>
  <c r="M1157" i="7"/>
  <c r="M1169" i="7"/>
  <c r="M8" i="7"/>
  <c r="M14" i="7"/>
  <c r="M20" i="7"/>
  <c r="M48" i="7"/>
  <c r="M49" i="7"/>
  <c r="M50" i="7"/>
  <c r="M56" i="7"/>
  <c r="M57" i="7"/>
  <c r="M66" i="7"/>
  <c r="M74" i="7"/>
  <c r="M87" i="7"/>
  <c r="M94" i="7"/>
  <c r="M100" i="7"/>
  <c r="M106" i="7"/>
  <c r="M111" i="7"/>
  <c r="M118" i="7"/>
  <c r="M124" i="7"/>
  <c r="M130" i="7"/>
  <c r="M136" i="7"/>
  <c r="M143" i="7"/>
  <c r="M149" i="7"/>
  <c r="M154" i="7"/>
  <c r="M160" i="7"/>
  <c r="M171" i="7"/>
  <c r="M177" i="7"/>
  <c r="M189" i="7"/>
  <c r="M195" i="7"/>
  <c r="M201" i="7"/>
  <c r="M208" i="7"/>
  <c r="M212" i="7"/>
  <c r="M217" i="7"/>
  <c r="M225" i="7"/>
  <c r="M243" i="7"/>
  <c r="M255" i="7"/>
  <c r="M261" i="7"/>
  <c r="M279" i="7"/>
  <c r="M293" i="7"/>
  <c r="M299" i="7"/>
  <c r="M306" i="7"/>
  <c r="M324" i="7"/>
  <c r="M327" i="7"/>
  <c r="M343" i="7"/>
  <c r="M344" i="7"/>
  <c r="M364" i="7"/>
  <c r="M370" i="7"/>
  <c r="M376" i="7"/>
  <c r="M388" i="7"/>
  <c r="M400" i="7"/>
  <c r="M406" i="7"/>
  <c r="M417" i="7"/>
  <c r="M418" i="7"/>
  <c r="M424" i="7"/>
  <c r="M442" i="7"/>
  <c r="M447" i="7"/>
  <c r="M471" i="7"/>
  <c r="M481" i="7"/>
  <c r="M513" i="7"/>
  <c r="M525" i="7"/>
  <c r="M534" i="7"/>
  <c r="M546" i="7"/>
  <c r="M552" i="7"/>
  <c r="M569" i="7"/>
  <c r="M589" i="7"/>
  <c r="M595" i="7"/>
  <c r="M619" i="7"/>
  <c r="M625" i="7"/>
  <c r="M631" i="7"/>
  <c r="M641" i="7"/>
  <c r="M648" i="7"/>
  <c r="M666" i="7"/>
  <c r="M678" i="7"/>
  <c r="M704" i="7"/>
  <c r="M726" i="7"/>
  <c r="M731" i="7"/>
  <c r="M749" i="7"/>
  <c r="M767" i="7"/>
  <c r="M773" i="7"/>
  <c r="M779" i="7"/>
  <c r="M785" i="7"/>
  <c r="M791" i="7"/>
  <c r="M797" i="7"/>
  <c r="M809" i="7"/>
  <c r="M825" i="7"/>
  <c r="M831" i="7"/>
  <c r="M839" i="7"/>
  <c r="M853" i="7"/>
  <c r="M859" i="7"/>
  <c r="M884" i="7"/>
  <c r="M887" i="7"/>
  <c r="M891" i="7"/>
  <c r="M893" i="7"/>
  <c r="M899" i="7"/>
  <c r="M905" i="7"/>
  <c r="M917" i="7"/>
  <c r="M923" i="7"/>
  <c r="M935" i="7"/>
  <c r="M941" i="7"/>
  <c r="M953" i="7"/>
  <c r="M947" i="7"/>
  <c r="M965" i="7"/>
  <c r="M974" i="7"/>
  <c r="M980" i="7"/>
  <c r="M987" i="7"/>
  <c r="M999" i="7"/>
  <c r="M1015" i="7"/>
  <c r="M1027" i="7"/>
  <c r="M1045" i="7"/>
  <c r="M1054" i="7"/>
  <c r="M1060" i="7"/>
  <c r="M1066" i="7"/>
  <c r="M1089" i="7"/>
  <c r="M1095" i="7"/>
  <c r="M1101" i="7"/>
  <c r="M1107" i="7"/>
  <c r="M1113" i="7"/>
  <c r="M1122" i="7"/>
  <c r="M1134" i="7"/>
  <c r="M1140" i="7"/>
  <c r="M1146" i="7"/>
  <c r="M1158" i="7"/>
  <c r="M1164" i="7"/>
  <c r="M1170" i="7"/>
  <c r="M2" i="7"/>
  <c r="M755" i="7"/>
  <c r="M93" i="7"/>
  <c r="M254" i="7"/>
  <c r="M320" i="7"/>
  <c r="M562" i="7"/>
  <c r="M81" i="7"/>
  <c r="M273" i="7"/>
  <c r="M656" i="7"/>
  <c r="M878" i="7"/>
  <c r="M1039" i="7"/>
  <c r="M1152" i="7"/>
  <c r="M888" i="7"/>
  <c r="M991" i="7"/>
  <c r="M1007" i="7"/>
  <c r="M1037" i="7"/>
  <c r="M1156" i="7"/>
  <c r="M45" i="7"/>
  <c r="M46" i="7"/>
  <c r="M65" i="7"/>
  <c r="M272" i="7"/>
  <c r="M286" i="7"/>
  <c r="M319" i="7"/>
  <c r="M556" i="7"/>
  <c r="M634" i="7"/>
  <c r="M665" i="7"/>
  <c r="M838" i="7"/>
  <c r="M865" i="7"/>
  <c r="M922" i="7"/>
  <c r="M1139" i="7"/>
  <c r="M1163" i="7"/>
  <c r="M32" i="7"/>
  <c r="M231" i="7"/>
  <c r="M249" i="7"/>
  <c r="M540" i="7"/>
  <c r="M563" i="7"/>
  <c r="M587" i="7"/>
  <c r="M606" i="7"/>
  <c r="M612" i="7"/>
  <c r="M761" i="7"/>
  <c r="M815" i="7"/>
  <c r="M1070" i="7"/>
  <c r="M771" i="7"/>
  <c r="M921" i="7"/>
  <c r="M945" i="7"/>
  <c r="M1099" i="7"/>
  <c r="M129" i="7"/>
  <c r="M305" i="7"/>
  <c r="M350" i="7"/>
  <c r="M470" i="7"/>
  <c r="M524" i="7"/>
  <c r="M655" i="7"/>
  <c r="M1032" i="7"/>
  <c r="M267" i="7"/>
  <c r="M322" i="7"/>
  <c r="M382" i="7"/>
  <c r="M453" i="7"/>
  <c r="M672" i="7"/>
  <c r="M803" i="7"/>
  <c r="M929" i="7"/>
  <c r="M436" i="7"/>
  <c r="M459" i="7"/>
  <c r="M472" i="7"/>
  <c r="M600" i="7"/>
  <c r="M687" i="7"/>
  <c r="M845" i="7"/>
  <c r="M866" i="7"/>
  <c r="M1072" i="7"/>
  <c r="M1049" i="7"/>
  <c r="M41" i="7"/>
  <c r="M91" i="7"/>
  <c r="M315" i="7"/>
  <c r="M138" i="7"/>
  <c r="M554" i="7"/>
  <c r="M3" i="7"/>
  <c r="M27" i="7"/>
  <c r="M51" i="7"/>
  <c r="M68" i="7"/>
  <c r="M75" i="7"/>
  <c r="M95" i="7"/>
  <c r="M113" i="7"/>
  <c r="M119" i="7"/>
  <c r="M161" i="7"/>
  <c r="M166" i="7"/>
  <c r="M172" i="7"/>
  <c r="M190" i="7"/>
  <c r="M196" i="7"/>
  <c r="M213" i="7"/>
  <c r="M238" i="7"/>
  <c r="M250" i="7"/>
  <c r="M262" i="7"/>
  <c r="M280" i="7"/>
  <c r="M300" i="7"/>
  <c r="M301" i="7"/>
  <c r="M307" i="7"/>
  <c r="M328" i="7"/>
  <c r="M352" i="7"/>
  <c r="M377" i="7"/>
  <c r="M401" i="7"/>
  <c r="M425" i="7"/>
  <c r="M437" i="7"/>
  <c r="M448" i="7"/>
  <c r="M473" i="7"/>
  <c r="M493" i="7"/>
  <c r="M498" i="7"/>
  <c r="M508" i="7"/>
  <c r="M517" i="7"/>
  <c r="M529" i="7"/>
  <c r="M535" i="7"/>
  <c r="M541" i="7"/>
  <c r="M564" i="7"/>
  <c r="M590" i="7"/>
  <c r="M620" i="7"/>
  <c r="M636" i="7"/>
  <c r="M642" i="7"/>
  <c r="M649" i="7"/>
  <c r="M661" i="7"/>
  <c r="M682" i="7"/>
  <c r="M699" i="7"/>
  <c r="M707" i="7"/>
  <c r="M713" i="7"/>
  <c r="M732" i="7"/>
  <c r="M744" i="7"/>
  <c r="M750" i="7"/>
  <c r="M762" i="7"/>
  <c r="M792" i="7"/>
  <c r="M798" i="7"/>
  <c r="M816" i="7"/>
  <c r="M820" i="7"/>
  <c r="M840" i="7"/>
  <c r="M846" i="7"/>
  <c r="M848" i="7"/>
  <c r="M879" i="7"/>
  <c r="M900" i="7"/>
  <c r="M906" i="7"/>
  <c r="M924" i="7"/>
  <c r="M936" i="7"/>
  <c r="M942" i="7"/>
  <c r="M960" i="7"/>
  <c r="M975" i="7"/>
  <c r="M982" i="7"/>
  <c r="M1004" i="7"/>
  <c r="M1022" i="7"/>
  <c r="M1028" i="7"/>
  <c r="M1067" i="7"/>
  <c r="M1073" i="7"/>
  <c r="M1096" i="7"/>
  <c r="M1108" i="7"/>
  <c r="M1117" i="7"/>
  <c r="M1123" i="7"/>
  <c r="M1135" i="7"/>
  <c r="M1153" i="7"/>
  <c r="M1159" i="7"/>
  <c r="M1165" i="7"/>
  <c r="M10" i="7"/>
  <c r="M16" i="7"/>
  <c r="M22" i="7"/>
  <c r="M36" i="7"/>
  <c r="M37" i="7"/>
  <c r="M61" i="7"/>
  <c r="M76" i="7"/>
  <c r="M83" i="7"/>
  <c r="M96" i="7"/>
  <c r="M102" i="7"/>
  <c r="M112" i="7"/>
  <c r="M120" i="7"/>
  <c r="M126" i="7"/>
  <c r="M132" i="7"/>
  <c r="M156" i="7"/>
  <c r="M162" i="7"/>
  <c r="M167" i="7"/>
  <c r="M173" i="7"/>
  <c r="M179" i="7"/>
  <c r="M185" i="7"/>
  <c r="M191" i="7"/>
  <c r="M204" i="7"/>
  <c r="M227" i="7"/>
  <c r="M233" i="7"/>
  <c r="M239" i="7"/>
  <c r="M257" i="7"/>
  <c r="M263" i="7"/>
  <c r="M275" i="7"/>
  <c r="M281" i="7"/>
  <c r="M289" i="7"/>
  <c r="M295" i="7"/>
  <c r="M302" i="7"/>
  <c r="M310" i="7"/>
  <c r="M311" i="7"/>
  <c r="M312" i="7"/>
  <c r="M331" i="7"/>
  <c r="M347" i="7"/>
  <c r="M353" i="7"/>
  <c r="M354" i="7"/>
  <c r="M360" i="7"/>
  <c r="M366" i="7"/>
  <c r="M372" i="7"/>
  <c r="M396" i="7"/>
  <c r="M402" i="7"/>
  <c r="M409" i="7"/>
  <c r="M420" i="7"/>
  <c r="M426" i="7"/>
  <c r="M438" i="7"/>
  <c r="M444" i="7"/>
  <c r="M455" i="7"/>
  <c r="M461" i="7"/>
  <c r="M467" i="7"/>
  <c r="M499" i="7"/>
  <c r="M509" i="7"/>
  <c r="M528" i="7"/>
  <c r="M530" i="7"/>
  <c r="M536" i="7"/>
  <c r="M542" i="7"/>
  <c r="M548" i="7"/>
  <c r="M559" i="7"/>
  <c r="M565" i="7"/>
  <c r="M577" i="7"/>
  <c r="M602" i="7"/>
  <c r="M608" i="7"/>
  <c r="M615" i="7"/>
  <c r="M621" i="7"/>
  <c r="M627" i="7"/>
  <c r="M633" i="7"/>
  <c r="M643" i="7"/>
  <c r="M650" i="7"/>
  <c r="M652" i="7"/>
  <c r="M662" i="7"/>
  <c r="M674" i="7"/>
  <c r="M680" i="7"/>
  <c r="M1042" i="7"/>
  <c r="M12" i="7"/>
  <c r="M158" i="7"/>
  <c r="M316" i="7"/>
  <c r="M579" i="7"/>
  <c r="M664" i="7"/>
  <c r="M747" i="7"/>
  <c r="M801" i="7"/>
  <c r="M823" i="7"/>
  <c r="M1013" i="7"/>
  <c r="M193" i="7"/>
  <c r="M683" i="7"/>
  <c r="M695" i="7"/>
  <c r="M700" i="7"/>
  <c r="M708" i="7"/>
  <c r="M714" i="7"/>
  <c r="M722" i="7"/>
  <c r="M727" i="7"/>
  <c r="M734" i="7"/>
  <c r="M740" i="7"/>
  <c r="M745" i="7"/>
  <c r="M751" i="7"/>
  <c r="M757" i="7"/>
  <c r="M763" i="7"/>
  <c r="M769" i="7"/>
  <c r="M781" i="7"/>
  <c r="M787" i="7"/>
  <c r="M793" i="7"/>
  <c r="M799" i="7"/>
  <c r="M805" i="7"/>
  <c r="M811" i="7"/>
  <c r="M817" i="7"/>
  <c r="M821" i="7"/>
  <c r="M827" i="7"/>
  <c r="M833" i="7"/>
  <c r="M841" i="7"/>
  <c r="M849" i="7"/>
  <c r="M855" i="7"/>
  <c r="M862" i="7"/>
  <c r="M874" i="7"/>
  <c r="M880" i="7"/>
  <c r="M895" i="7"/>
  <c r="M901" i="7"/>
  <c r="M907" i="7"/>
  <c r="M913" i="7"/>
  <c r="M919" i="7"/>
  <c r="M925" i="7"/>
  <c r="M937" i="7"/>
  <c r="M949" i="7"/>
  <c r="M955" i="7"/>
  <c r="M943" i="7"/>
  <c r="M961" i="7"/>
  <c r="M967" i="7"/>
  <c r="M970" i="7"/>
  <c r="M976" i="7"/>
  <c r="M983" i="7"/>
  <c r="M989" i="7"/>
  <c r="M995" i="7"/>
  <c r="M1001" i="7"/>
  <c r="M1005" i="7"/>
  <c r="M1017" i="7"/>
  <c r="M1023" i="7"/>
  <c r="M1035" i="7"/>
  <c r="M1041" i="7"/>
  <c r="M1046" i="7"/>
  <c r="M1048" i="7"/>
  <c r="M1050" i="7"/>
  <c r="M1056" i="7"/>
  <c r="M1062" i="7"/>
  <c r="M1068" i="7"/>
  <c r="M1074" i="7"/>
  <c r="M1080" i="7"/>
  <c r="M1085" i="7"/>
  <c r="M1091" i="7"/>
  <c r="M1097" i="7"/>
  <c r="M1103" i="7"/>
  <c r="M1118" i="7"/>
  <c r="M1124" i="7"/>
  <c r="M1130" i="7"/>
  <c r="M1142" i="7"/>
  <c r="M1148" i="7"/>
  <c r="M1154" i="7"/>
  <c r="M1160" i="7"/>
  <c r="M1166" i="7"/>
  <c r="M5" i="7"/>
  <c r="M11" i="7"/>
  <c r="M17" i="7"/>
  <c r="M23" i="7"/>
  <c r="M29" i="7"/>
  <c r="M39" i="7"/>
  <c r="M40" i="7"/>
  <c r="M53" i="7"/>
  <c r="M62" i="7"/>
  <c r="M97" i="7"/>
  <c r="M103" i="7"/>
  <c r="M115" i="7"/>
  <c r="M121" i="7"/>
  <c r="M127" i="7"/>
  <c r="M133" i="7"/>
  <c r="M146" i="7"/>
  <c r="M151" i="7"/>
  <c r="M157" i="7"/>
  <c r="M163" i="7"/>
  <c r="M168" i="7"/>
  <c r="M180" i="7"/>
  <c r="M186" i="7"/>
  <c r="M192" i="7"/>
  <c r="M198" i="7"/>
  <c r="M202" i="7"/>
  <c r="M205" i="7"/>
  <c r="M220" i="7"/>
  <c r="M228" i="7"/>
  <c r="M234" i="7"/>
  <c r="M246" i="7"/>
  <c r="M258" i="7"/>
  <c r="M264" i="7"/>
  <c r="M270" i="7"/>
  <c r="M276" i="7"/>
  <c r="M282" i="7"/>
  <c r="M290" i="7"/>
  <c r="M296" i="7"/>
  <c r="M303" i="7"/>
  <c r="M313" i="7"/>
  <c r="M314" i="7"/>
  <c r="M334" i="7"/>
  <c r="M335" i="7"/>
  <c r="M336" i="7"/>
  <c r="M348" i="7"/>
  <c r="M355" i="7"/>
  <c r="M379" i="7"/>
  <c r="M385" i="7"/>
  <c r="M391" i="7"/>
  <c r="M397" i="7"/>
  <c r="M403" i="7"/>
  <c r="M411" i="7"/>
  <c r="M427" i="7"/>
  <c r="M433" i="7"/>
  <c r="M439" i="7"/>
  <c r="M445" i="7"/>
  <c r="M456" i="7"/>
  <c r="M462" i="7"/>
  <c r="M475" i="7"/>
  <c r="M478" i="7"/>
  <c r="M484" i="7"/>
  <c r="M495" i="7"/>
  <c r="M500" i="7"/>
  <c r="M504" i="7"/>
  <c r="M510" i="7"/>
  <c r="M516" i="7"/>
  <c r="M519" i="7"/>
  <c r="M531" i="7"/>
  <c r="M537" i="7"/>
  <c r="M543" i="7"/>
  <c r="M549" i="7"/>
  <c r="M572" i="7"/>
  <c r="M578" i="7"/>
  <c r="M584" i="7"/>
  <c r="M592" i="7"/>
  <c r="M603" i="7"/>
  <c r="M609" i="7"/>
  <c r="M616" i="7"/>
  <c r="M638" i="7"/>
  <c r="M644" i="7"/>
  <c r="M659" i="7"/>
  <c r="M663" i="7"/>
  <c r="M669" i="7"/>
  <c r="M675" i="7"/>
  <c r="M681" i="7"/>
  <c r="M684" i="7"/>
  <c r="M690" i="7"/>
  <c r="M696" i="7"/>
  <c r="M701" i="7"/>
  <c r="M1003" i="7"/>
  <c r="M1025" i="7"/>
  <c r="M165" i="7"/>
  <c r="M242" i="7"/>
  <c r="M248" i="7"/>
  <c r="M266" i="7"/>
  <c r="M292" i="7"/>
  <c r="M326" i="7"/>
  <c r="M340" i="7"/>
  <c r="M341" i="7"/>
  <c r="M387" i="7"/>
  <c r="M429" i="7"/>
  <c r="M580" i="7"/>
  <c r="M586" i="7"/>
  <c r="M711" i="7"/>
  <c r="M1111" i="7"/>
  <c r="M903" i="7"/>
  <c r="M709" i="7"/>
  <c r="M715" i="7"/>
  <c r="M723" i="7"/>
  <c r="M735" i="7"/>
  <c r="M741" i="7"/>
  <c r="M743" i="7"/>
  <c r="M746" i="7"/>
  <c r="M752" i="7"/>
  <c r="M758" i="7"/>
  <c r="M764" i="7"/>
  <c r="M770" i="7"/>
  <c r="M776" i="7"/>
  <c r="M782" i="7"/>
  <c r="M800" i="7"/>
  <c r="M806" i="7"/>
  <c r="M812" i="7"/>
  <c r="M818" i="7"/>
  <c r="M822" i="7"/>
  <c r="M828" i="7"/>
  <c r="M834" i="7"/>
  <c r="M850" i="7"/>
  <c r="M856" i="7"/>
  <c r="M863" i="7"/>
  <c r="M867" i="7"/>
  <c r="M875" i="7"/>
  <c r="M881" i="7"/>
  <c r="M885" i="7"/>
  <c r="M896" i="7"/>
  <c r="M902" i="7"/>
  <c r="M914" i="7"/>
  <c r="M920" i="7"/>
  <c r="M926" i="7"/>
  <c r="M932" i="7"/>
  <c r="M938" i="7"/>
  <c r="M950" i="7"/>
  <c r="M944" i="7"/>
  <c r="M956" i="7"/>
  <c r="M962" i="7"/>
  <c r="M971" i="7"/>
  <c r="M977" i="7"/>
  <c r="M984" i="7"/>
  <c r="M990" i="7"/>
  <c r="M996" i="7"/>
  <c r="M1002" i="7"/>
  <c r="M1012" i="7"/>
  <c r="M1018" i="7"/>
  <c r="M1030" i="7"/>
  <c r="M1036" i="7"/>
  <c r="M1051" i="7"/>
  <c r="M1057" i="7"/>
  <c r="M1063" i="7"/>
  <c r="M1075" i="7"/>
  <c r="M1086" i="7"/>
  <c r="M1092" i="7"/>
  <c r="M1098" i="7"/>
  <c r="M1104" i="7"/>
  <c r="M1110" i="7"/>
  <c r="M1115" i="7"/>
  <c r="M1119" i="7"/>
  <c r="M1131" i="7"/>
  <c r="M1137" i="7"/>
  <c r="M1149" i="7"/>
  <c r="M1155" i="7"/>
  <c r="M1161" i="7"/>
  <c r="M6" i="7"/>
  <c r="M18" i="7"/>
  <c r="M24" i="7"/>
  <c r="M30" i="7"/>
  <c r="M42" i="7"/>
  <c r="M43" i="7"/>
  <c r="M54" i="7"/>
  <c r="M64" i="7"/>
  <c r="M72" i="7"/>
  <c r="M78" i="7"/>
  <c r="M79" i="7"/>
  <c r="M85" i="7"/>
  <c r="M98" i="7"/>
  <c r="M109" i="7"/>
  <c r="M784" i="7"/>
  <c r="M1083" i="7"/>
  <c r="M1151" i="7"/>
  <c r="M26" i="7"/>
  <c r="M287" i="7"/>
  <c r="M430" i="7"/>
  <c r="M581" i="7"/>
  <c r="M872" i="7"/>
  <c r="M1078" i="7"/>
  <c r="M351" i="7"/>
  <c r="M492" i="7"/>
  <c r="M575" i="7"/>
  <c r="M1021" i="7"/>
  <c r="M748" i="7"/>
  <c r="M928" i="7"/>
  <c r="M992" i="7"/>
  <c r="M394" i="7"/>
  <c r="M465" i="7"/>
  <c r="M712" i="7"/>
  <c r="M766" i="7"/>
  <c r="M814" i="7"/>
  <c r="M323" i="7"/>
  <c r="M837" i="7"/>
  <c r="M911" i="7"/>
  <c r="M959" i="7"/>
  <c r="M116" i="7"/>
  <c r="M128" i="7"/>
  <c r="M134" i="7"/>
  <c r="M141" i="7"/>
  <c r="M147" i="7"/>
  <c r="M164" i="7"/>
  <c r="M169" i="7"/>
  <c r="M181" i="7"/>
  <c r="M187" i="7"/>
  <c r="M199" i="7"/>
  <c r="M206" i="7"/>
  <c r="M210" i="7"/>
  <c r="M215" i="7"/>
  <c r="M221" i="7"/>
  <c r="M229" i="7"/>
  <c r="M235" i="7"/>
  <c r="M241" i="7"/>
  <c r="M247" i="7"/>
  <c r="M253" i="7"/>
  <c r="M259" i="7"/>
  <c r="M265" i="7"/>
  <c r="M277" i="7"/>
  <c r="M283" i="7"/>
  <c r="M285" i="7"/>
  <c r="M291" i="7"/>
  <c r="M297" i="7"/>
  <c r="M304" i="7"/>
  <c r="M317" i="7"/>
  <c r="M325" i="7"/>
  <c r="M339" i="7"/>
  <c r="M356" i="7"/>
  <c r="M362" i="7"/>
  <c r="M368" i="7"/>
  <c r="M374" i="7"/>
  <c r="M404" i="7"/>
  <c r="M413" i="7"/>
  <c r="M414" i="7"/>
  <c r="M428" i="7"/>
  <c r="M434" i="7"/>
  <c r="M440" i="7"/>
  <c r="M457" i="7"/>
  <c r="M463" i="7"/>
  <c r="M479" i="7"/>
  <c r="M485" i="7"/>
  <c r="M496" i="7"/>
  <c r="M511" i="7"/>
  <c r="M520" i="7"/>
  <c r="M532" i="7"/>
  <c r="M538" i="7"/>
  <c r="M555" i="7"/>
  <c r="M561" i="7"/>
  <c r="M567" i="7"/>
  <c r="M573" i="7"/>
  <c r="M585" i="7"/>
  <c r="M593" i="7"/>
  <c r="M598" i="7"/>
  <c r="M604" i="7"/>
  <c r="M617" i="7"/>
  <c r="M623" i="7"/>
  <c r="M660" i="7"/>
  <c r="M685" i="7"/>
  <c r="M691" i="7"/>
  <c r="M702" i="7"/>
  <c r="M710" i="7"/>
  <c r="M716" i="7"/>
  <c r="M724" i="7"/>
  <c r="M729" i="7"/>
  <c r="M742" i="7"/>
  <c r="M759" i="7"/>
  <c r="M777" i="7"/>
  <c r="M795" i="7"/>
  <c r="M813" i="7"/>
  <c r="M843" i="7"/>
  <c r="M847" i="7"/>
  <c r="M857" i="7"/>
  <c r="M864" i="7"/>
  <c r="M933" i="7"/>
  <c r="M972" i="7"/>
  <c r="M1019" i="7"/>
  <c r="M1031" i="7"/>
  <c r="M1052" i="7"/>
  <c r="M1064" i="7"/>
  <c r="M1105" i="7"/>
  <c r="M1126" i="7"/>
  <c r="M1132" i="7"/>
  <c r="M1144" i="7"/>
  <c r="M1168" i="7"/>
  <c r="M31" i="7"/>
  <c r="M47" i="7"/>
  <c r="M110" i="7"/>
  <c r="M123" i="7"/>
  <c r="M159" i="7"/>
  <c r="M176" i="7"/>
  <c r="M182" i="7"/>
  <c r="M211" i="7"/>
  <c r="M236" i="7"/>
  <c r="M363" i="7"/>
  <c r="M375" i="7"/>
  <c r="M393" i="7"/>
  <c r="M423" i="7"/>
  <c r="M441" i="7"/>
  <c r="M491" i="7"/>
  <c r="M506" i="7"/>
  <c r="M594" i="7"/>
  <c r="M597" i="7"/>
  <c r="M618" i="7"/>
  <c r="M15" i="7"/>
  <c r="M33" i="7"/>
  <c r="M67" i="7"/>
  <c r="M70" i="7"/>
  <c r="M88" i="7"/>
  <c r="M101" i="7"/>
  <c r="M107" i="7"/>
  <c r="M125" i="7"/>
  <c r="M178" i="7"/>
  <c r="M184" i="7"/>
  <c r="M203" i="7"/>
  <c r="M226" i="7"/>
  <c r="M244" i="7"/>
  <c r="M256" i="7"/>
  <c r="M288" i="7"/>
  <c r="M294" i="7"/>
  <c r="M309" i="7"/>
  <c r="M329" i="7"/>
  <c r="M330" i="7"/>
  <c r="M346" i="7"/>
  <c r="M359" i="7"/>
  <c r="M371" i="7"/>
  <c r="M383" i="7"/>
  <c r="M389" i="7"/>
  <c r="M395" i="7"/>
  <c r="M419" i="7"/>
  <c r="M431" i="7"/>
  <c r="M443" i="7"/>
  <c r="M482" i="7"/>
  <c r="M502" i="7"/>
  <c r="M514" i="7"/>
  <c r="M558" i="7"/>
  <c r="M570" i="7"/>
  <c r="M632" i="7"/>
  <c r="M651" i="7"/>
  <c r="M673" i="7"/>
  <c r="M679" i="7"/>
  <c r="M688" i="7"/>
  <c r="M720" i="7"/>
  <c r="M721" i="7"/>
  <c r="M733" i="7"/>
  <c r="M739" i="7"/>
  <c r="M756" i="7"/>
  <c r="M780" i="7"/>
  <c r="M804" i="7"/>
  <c r="M832" i="7"/>
  <c r="M894" i="7"/>
  <c r="M912" i="7"/>
  <c r="M918" i="7"/>
  <c r="M930" i="7"/>
  <c r="M948" i="7"/>
  <c r="M954" i="7"/>
  <c r="M966" i="7"/>
  <c r="M969" i="7"/>
  <c r="M988" i="7"/>
  <c r="M1000" i="7"/>
  <c r="M1010" i="7"/>
  <c r="M1016" i="7"/>
  <c r="M1034" i="7"/>
  <c r="M1040" i="7"/>
  <c r="M1047" i="7"/>
  <c r="M1055" i="7"/>
  <c r="M1061" i="7"/>
  <c r="M1079" i="7"/>
  <c r="M1090" i="7"/>
  <c r="M1102" i="7"/>
  <c r="M1114" i="7"/>
  <c r="M1141" i="7"/>
  <c r="M38" i="7"/>
  <c r="M71" i="7"/>
  <c r="M614" i="7"/>
  <c r="M82" i="7"/>
  <c r="M774" i="7"/>
  <c r="M518" i="7"/>
  <c r="M553" i="7"/>
  <c r="M1136" i="7"/>
  <c r="M209" i="7"/>
  <c r="M232" i="7"/>
  <c r="M274" i="7"/>
  <c r="M454" i="7"/>
  <c r="M476" i="7"/>
  <c r="M547" i="7"/>
  <c r="M601" i="7"/>
  <c r="M607" i="7"/>
  <c r="M626" i="7"/>
  <c r="M657" i="7"/>
  <c r="M694" i="7"/>
  <c r="M810" i="7"/>
  <c r="M873" i="7"/>
  <c r="M994" i="7"/>
  <c r="M1084" i="7"/>
  <c r="M4" i="7"/>
  <c r="M52" i="7"/>
  <c r="M60" i="7"/>
  <c r="M90" i="7"/>
  <c r="M114" i="7"/>
  <c r="M139" i="7"/>
  <c r="M145" i="7"/>
  <c r="M150" i="7"/>
  <c r="M197" i="7"/>
  <c r="M214" i="7"/>
  <c r="M219" i="7"/>
  <c r="M245" i="7"/>
  <c r="M251" i="7"/>
  <c r="M269" i="7"/>
  <c r="M332" i="7"/>
  <c r="M333" i="7"/>
  <c r="M378" i="7"/>
  <c r="M384" i="7"/>
  <c r="M390" i="7"/>
  <c r="M410" i="7"/>
  <c r="M432" i="7"/>
  <c r="M449" i="7"/>
  <c r="M474" i="7"/>
  <c r="M477" i="7"/>
  <c r="M483" i="7"/>
  <c r="M494" i="7"/>
  <c r="M503" i="7"/>
  <c r="M515" i="7"/>
  <c r="M571" i="7"/>
  <c r="M583" i="7"/>
  <c r="M591" i="7"/>
  <c r="M637" i="7"/>
  <c r="M658" i="7"/>
  <c r="M668" i="7"/>
  <c r="M9" i="7"/>
  <c r="M35" i="7"/>
  <c r="M58" i="7"/>
  <c r="M59" i="7"/>
  <c r="M69" i="7"/>
  <c r="M89" i="7"/>
  <c r="M144" i="7"/>
  <c r="M155" i="7"/>
  <c r="M218" i="7"/>
  <c r="M268" i="7"/>
  <c r="M308" i="7"/>
  <c r="M407" i="7"/>
  <c r="M408" i="7"/>
  <c r="M466" i="7"/>
  <c r="M826" i="7"/>
  <c r="M861" i="7"/>
  <c r="M1128" i="7"/>
  <c r="M1129" i="7"/>
  <c r="M1147" i="7"/>
  <c r="M131" i="7"/>
  <c r="M365" i="7"/>
  <c r="M460" i="7"/>
  <c r="M526" i="7"/>
  <c r="M527" i="7"/>
  <c r="M576" i="7"/>
  <c r="M582" i="7"/>
  <c r="M667" i="7"/>
  <c r="M768" i="7"/>
  <c r="M786" i="7"/>
  <c r="M854" i="7"/>
  <c r="M77" i="7"/>
  <c r="M1069" i="7"/>
  <c r="M689" i="7"/>
  <c r="M775" i="7"/>
  <c r="M931" i="7"/>
  <c r="M1011" i="7"/>
  <c r="M1109" i="7"/>
  <c r="M63" i="7"/>
  <c r="M174" i="7"/>
  <c r="M240" i="7"/>
  <c r="M252" i="7"/>
  <c r="M361" i="7"/>
  <c r="M489" i="7"/>
  <c r="M560" i="7"/>
  <c r="M628" i="7"/>
  <c r="M653" i="7"/>
  <c r="M788" i="7"/>
  <c r="M21" i="7"/>
  <c r="E16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tc={E9381C2A-9C29-4A1F-91B8-A8953DD7EA28}</author>
    <author>tc={0F4DE314-0701-4A8B-84AB-C12BBD352EB2}</author>
    <author>tc={ADD17CD9-78AD-4B6C-9452-42D641DC892F}</author>
    <author>tc={0A47D3AC-ED63-4483-B34C-8E390B795845}</author>
    <author>tc={F7149F74-B126-48E2-AD67-511ECFCFE5A7}</author>
    <author>tc={65987A23-E2C6-4BE3-A42D-ED3D6793793E}</author>
    <author>tc={71EE9A30-A568-42DF-B695-EF3C167E1E02}</author>
    <author>tc={606E9DFE-2056-44DD-9C7B-148A64076CDC}</author>
    <author>tc={813E3537-444B-4E89-8938-3A5BACF39138}</author>
    <author>tc={4A3D32C9-9E21-4793-BDE4-72EEDCEF7F89}</author>
    <author>tc={973E1671-0A3A-4C2B-8EBD-DE0915FEC02A}</author>
    <author>tc={675F3DD8-D986-4C9B-B3AD-472707985615}</author>
    <author>tc={B2F91720-DC22-451E-8B38-369AFD00659F}</author>
    <author>tc={744379A8-7DB2-40AF-8273-FC5A8B634B45}</author>
    <author>tc={94DB8E8B-A67E-4D2F-9320-ABD5BBFB2CB1}</author>
    <author>tc={9741E5E7-2BA4-43A3-B56B-3B342B3FA9E0}</author>
    <author>tc={F60881FD-4B50-4340-8484-06615315EB96}</author>
    <author>tc={12EA70C4-82B5-4E41-9DC9-51C10F046160}</author>
    <author>tc={875A9BFE-D353-4EF6-A5C4-D9DC9FA72151}</author>
    <author>tc={4185A2EC-E474-4637-A408-2E322054FD5C}</author>
    <author>tc={A30DF394-B944-4D79-89D1-0BEC22271144}</author>
    <author>tc={C0FEC75B-5683-4F1B-AF3D-1FB4B56E66FC}</author>
    <author>tc={ADB3EAE2-703A-49E9-B05C-595CC92CEC73}</author>
    <author>tc={BEB05695-A5C6-4567-A6F3-6BC404B5EE09}</author>
    <author>tc={ECADA241-D6D3-458E-80BE-F3F8F4949356}</author>
    <author>tc={F9CFFDE8-DA9D-4157-8524-99C938796DB8}</author>
    <author>tc={5B77245D-9D18-45D1-8DAC-A2E47ABA0E40}</author>
    <author>tc={E36BBD54-8C51-40FA-9458-EA91FCCACD08}</author>
    <author>tc={5E0D017D-FCC8-43C6-B301-87D7B0AD9FF6}</author>
    <author>tc={CAEABE7F-BE30-4278-8DDA-691C8094138A}</author>
    <author>tc={854AA6EE-08E5-4CAD-97F6-ED4E037B7B3F}</author>
    <author>tc={2EAEB9FD-71B5-4943-8869-6B3C2371FD12}</author>
    <author>tc={211B8EA0-B12D-4924-98BB-429CEBD4FAE2}</author>
    <author>tc={B47DD633-0CB3-4464-A87D-6924B19E81B2}</author>
    <author>tc={5053F0DA-7711-44CF-85D6-8E2B01048EF6}</author>
    <author>tc={C26F0A4C-E921-43DB-B172-E2A6CDF5D0EA}</author>
    <author>tc={A2338C05-4B9D-4F25-97A2-3D3054FA9459}</author>
    <author>tc={C1690DA4-C02B-44AE-8CAA-4F6F44DB7FAA}</author>
    <author>tc={92F3C913-B03F-4B39-A407-58D8274A42CB}</author>
    <author>tc={4582116D-AA4B-4B26-AE1F-094E5E9D9088}</author>
    <author>tc={89E13412-B7EE-4638-9C8A-18FB4D7B8926}</author>
    <author>tc={E2A5D641-18A3-4A3D-9A9F-914722DCCB44}</author>
    <author>tc={4E22FDDE-2FE7-4AE3-A620-E59EDE605D7D}</author>
    <author>tc={63646132-2278-4EC9-BC7F-50CAF87A5193}</author>
    <author>tc={BA67A148-9DCB-4BE1-9578-4AA7083DA386}</author>
    <author>tc={5203637C-4F02-49E2-AD16-1C0B1DDDE502}</author>
    <author>tc={AF9F9738-79A3-47B2-A58D-9B05AD2B3472}</author>
    <author>tc={DC44A9BB-A149-4B04-B842-FC778E4B142D}</author>
    <author>tc={7F9FBECF-6A62-423B-AF19-124C612A19AA}</author>
    <author>tc={BB49EEE0-8808-4BE8-9873-B5E7D7A3C3D5}</author>
    <author>tc={4EE2E977-C998-4084-BCDD-D5B05C0E9113}</author>
    <author>tc={A3DFDF68-E8C6-457B-A4E5-EC9AA627E00A}</author>
    <author>tc={EFEE115D-16AC-4909-A45C-4C31D2D5F9F3}</author>
    <author>tc={A7C14CEC-2443-4A60-94D0-C9E7F5F7FBF4}</author>
    <author>tc={5AEEB41B-C4CF-4281-BEFD-85AC0D7FB525}</author>
    <author>tc={B4E791FC-199B-4B42-818C-6DB0960AC8EB}</author>
    <author>tc={B2F874C1-EF6F-46A0-B3EB-F1CC26BCB905}</author>
    <author>tc={4E13718E-6EE9-452C-B92A-1ABED7D313CC}</author>
    <author>tc={0BE578A5-2AF5-488D-BF61-D9C616166995}</author>
    <author>tc={C1E3359E-D580-47DE-833F-16D0233C0C7B}</author>
    <author>tc={D61A8E53-1CDA-4DF8-B929-D7A00D5FD06E}</author>
    <author>tc={C4E95C9E-3263-4827-849E-24D7534CF8AA}</author>
    <author>tc={12008DCD-5936-4C72-9ACF-91CE8EE49D36}</author>
    <author>tc={E527F4E8-18C4-4B23-881B-BC0E1491DFA4}</author>
    <author>tc={3CDB09B7-F040-4775-9C9D-307420332B3B}</author>
  </authors>
  <commentList>
    <comment ref="N4" authorId="0" shapeId="0" xr:uid="{E9381C2A-9C29-4A1F-91B8-A8953DD7EA28}">
      <text>
        <t>[Threaded comment]
Your version of Excel allows you to read this threaded comment; however, any edits to it will get removed if the file is opened in a newer version of Excel. Learn more: https://go.microsoft.com/fwlink/?linkid=870924
Comment:
    2020 CDR lists this site as an importer. Which bin should we put it in?
Any changes to this will affect the other years data for this site.</t>
      </text>
    </comment>
    <comment ref="N11" authorId="1" shapeId="0" xr:uid="{0F4DE314-0701-4A8B-84AB-C12BBD352EB2}">
      <text>
        <t>[Threaded comment]
Your version of Excel allows you to read this threaded comment; however, any edits to it will get removed if the file is opened in a newer version of Excel. Learn more: https://go.microsoft.com/fwlink/?linkid=870924
Comment:
    Confirm this is the same site as listed in 2020 CDR. Different name but same city/state/county.
Any change would be applied to all years for this site.</t>
      </text>
    </comment>
    <comment ref="N13" authorId="2" shapeId="0" xr:uid="{ADD17CD9-78AD-4B6C-9452-42D641DC892F}">
      <text>
        <t>[Threaded comment]
Your version of Excel allows you to read this threaded comment; however, any edits to it will get removed if the file is opened in a newer version of Excel. Learn more: https://go.microsoft.com/fwlink/?linkid=870924
Comment:
    Need to determine how to split refineries into MFG vs processing as reactant. This change will affect the other Blanchard entries below.</t>
      </text>
    </comment>
    <comment ref="O25" authorId="3" shapeId="0" xr:uid="{0A47D3AC-ED63-4483-B34C-8E390B795845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https://www.cpchem.com/what-we-do/solutions/olefins/products/butadiene-feedstock</t>
      </text>
    </comment>
    <comment ref="N26" authorId="4" shapeId="0" xr:uid="{F7149F74-B126-48E2-AD67-511ECFCFE5A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Note: TRI subuse say incorporation into formulation/mixture. Company website says butadiene feedstock is sold for butadiene extraction. </t>
      </text>
    </comment>
    <comment ref="O26" authorId="5" shapeId="0" xr:uid="{65987A23-E2C6-4BE3-A42D-ED3D6793793E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https://www.cpchem.com/what-we-do/solutions/olefins/products/butadiene-feedstock</t>
      </text>
    </comment>
    <comment ref="O28" authorId="6" shapeId="0" xr:uid="{71EE9A30-A568-42DF-B695-EF3C167E1E02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https://www.cpchem.com/what-we-do/solutions/olefins/products/butadiene-feedstock</t>
      </text>
    </comment>
    <comment ref="N46" authorId="7" shapeId="0" xr:uid="{606E9DFE-2056-44DD-9C7B-148A64076CDC}">
      <text>
        <t>[Threaded comment]
Your version of Excel allows you to read this threaded comment; however, any edits to it will get removed if the file is opened in a newer version of Excel. Learn more: https://go.microsoft.com/fwlink/?linkid=870924
Comment:
    Note: same site as TSRC Specialty Materials. Changed names in 2021.</t>
      </text>
    </comment>
    <comment ref="N47" authorId="8" shapeId="0" xr:uid="{813E3537-444B-4E89-8938-3A5BACF39138}">
      <text>
        <t>[Threaded comment]
Your version of Excel allows you to read this threaded comment; however, any edits to it will get removed if the file is opened in a newer version of Excel. Learn more: https://go.microsoft.com/fwlink/?linkid=870924
Comment:
    Note: same site as TSRC Specialty Materials. Changed names in 2021.</t>
      </text>
    </comment>
    <comment ref="N58" authorId="9" shapeId="0" xr:uid="{4A3D32C9-9E21-4793-BDE4-72EEDCEF7F89}">
      <text>
        <t>[Threaded comment]
Your version of Excel allows you to read this threaded comment; however, any edits to it will get removed if the file is opened in a newer version of Excel. Learn more: https://go.microsoft.com/fwlink/?linkid=870924
Comment:
    Propylene Dehydrogenation facility here. Mfg?</t>
      </text>
    </comment>
    <comment ref="N68" authorId="10" shapeId="0" xr:uid="{973E1671-0A3A-4C2B-8EBD-DE0915FEC02A}">
      <text>
        <t>[Threaded comment]
Your version of Excel allows you to read this threaded comment; however, any edits to it will get removed if the file is opened in a newer version of Excel. Learn more: https://go.microsoft.com/fwlink/?linkid=870924
Comment:
    Determine whether this is separate site/operations from 4999 Scenic Hwy Baton Rouge. 4999 site TRI subuse listed as process as reactant. CDR has 4999 site as manufacturer</t>
      </text>
    </comment>
    <comment ref="N70" authorId="11" shapeId="0" xr:uid="{675F3DD8-D986-4C9B-B3AD-472707985615}">
      <text>
        <t>[Threaded comment]
Your version of Excel allows you to read this threaded comment; however, any edits to it will get removed if the file is opened in a newer version of Excel. Learn more: https://go.microsoft.com/fwlink/?linkid=870924
Comment:
    I feel like all these refineries with "larger" air releases should be lumped as manufactuers even tho some of them report in TRI subuses Processing as a reactant. Not sure how to split this out? Go back and see if they also report manufacture as well before making a decision?</t>
      </text>
    </comment>
    <comment ref="N109" authorId="12" shapeId="0" xr:uid="{B2F91720-DC22-451E-8B38-369AFD00659F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conflicts with CDR data (that says MFG site). Resolve conflict.</t>
      </text>
    </comment>
    <comment ref="N110" authorId="13" shapeId="0" xr:uid="{744379A8-7DB2-40AF-8273-FC5A8B634B45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conflicts with CDR data (that says MFG site). Resolve conflict.
Reply:
    Also note - this is the same street address at Firestone Polymers LLC listed in CDR (and categorized as a Manufacturer). Not sure if 1 site co-located there or 2.</t>
      </text>
    </comment>
    <comment ref="N130" authorId="14" shapeId="0" xr:uid="{94DB8E8B-A67E-4D2F-9320-ABD5BBFB2CB1}">
      <text>
        <t>[Threaded comment]
Your version of Excel allows you to read this threaded comment; however, any edits to it will get removed if the file is opened in a newer version of Excel. Learn more: https://go.microsoft.com/fwlink/?linkid=870924
Comment:
    Site looks to have changed names to Synthomer. Sells liquid polybutadiene products. Not sure if they are reacting the 1,3-BD to make the poly-BD, or buying poly-BD with trace 1,3-BD. Assuming the latter.</t>
      </text>
    </comment>
    <comment ref="N131" authorId="15" shapeId="0" xr:uid="{9741E5E7-2BA4-43A3-B56B-3B342B3FA9E0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Site announced it will close within 9-12 months from 2018. Makes styrene butadiene emulsions. </t>
      </text>
    </comment>
    <comment ref="N152" authorId="16" shapeId="0" xr:uid="{F60881FD-4B50-4340-8484-06615315EB96}">
      <text>
        <t>[Threaded comment]
Your version of Excel allows you to read this threaded comment; however, any edits to it will get removed if the file is opened in a newer version of Excel. Learn more: https://go.microsoft.com/fwlink/?linkid=870924
Comment:
    Confirm this is the same site as listed in CDR. Same name, city/state, street address slightly different.
Any changes here will affect the other years data for this site.</t>
      </text>
    </comment>
    <comment ref="N176" authorId="17" shapeId="0" xr:uid="{12EA70C4-82B5-4E41-9DC9-51C10F046160}">
      <text>
        <t>[Threaded comment]
Your version of Excel allows you to read this threaded comment; however, any edits to it will get removed if the file is opened in a newer version of Excel. Learn more: https://go.microsoft.com/fwlink/?linkid=870924
Comment:
    Confirm this is the same site as in CDR. Same city/state, but different street address.
Any changes will affect other years for this site.</t>
      </text>
    </comment>
    <comment ref="N232" authorId="18" shapeId="0" xr:uid="{875A9BFE-D353-4EF6-A5C4-D9DC9FA72151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Note: TRI subuse say incorporation into formulation/mixture. Company website says butadiene feedstock is sold for butadiene extraction. </t>
      </text>
    </comment>
    <comment ref="O232" authorId="19" shapeId="0" xr:uid="{4185A2EC-E474-4637-A408-2E322054FD5C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https://www.cpchem.com/what-we-do/solutions/olefins/products/butadiene-feedstock</t>
      </text>
    </comment>
    <comment ref="O234" authorId="20" shapeId="0" xr:uid="{A30DF394-B944-4D79-89D1-0BEC22271144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https://www.cpchem.com/what-we-do/solutions/olefins/products/butadiene-feedstock</t>
      </text>
    </comment>
    <comment ref="N251" authorId="21" shapeId="0" xr:uid="{C0FEC75B-5683-4F1B-AF3D-1FB4B56E66FC}">
      <text>
        <t>[Threaded comment]
Your version of Excel allows you to read this threaded comment; however, any edits to it will get removed if the file is opened in a newer version of Excel. Learn more: https://go.microsoft.com/fwlink/?linkid=870924
Comment:
    Note: same site as TSRC Specialty Materials. Changed names in 2021.</t>
      </text>
    </comment>
    <comment ref="N252" authorId="22" shapeId="0" xr:uid="{ADB3EAE2-703A-49E9-B05C-595CC92CEC73}">
      <text>
        <t>[Threaded comment]
Your version of Excel allows you to read this threaded comment; however, any edits to it will get removed if the file is opened in a newer version of Excel. Learn more: https://go.microsoft.com/fwlink/?linkid=870924
Comment:
    Note: same site as TSRC Specialty Materials. Changed names in 2021.</t>
      </text>
    </comment>
    <comment ref="N273" authorId="23" shapeId="0" xr:uid="{BEB05695-A5C6-4567-A6F3-6BC404B5EE09}">
      <text>
        <t>[Threaded comment]
Your version of Excel allows you to read this threaded comment; however, any edits to it will get removed if the file is opened in a newer version of Excel. Learn more: https://go.microsoft.com/fwlink/?linkid=870924
Comment:
    Determine whether this is separate site/operations from 4999 Scenic Hwy Baton Rouge. 4999 site TRI subuse listed as process as reactant. CDR has 4999 site as manufacturer</t>
      </text>
    </comment>
    <comment ref="N315" authorId="24" shapeId="0" xr:uid="{ECADA241-D6D3-458E-80BE-F3F8F4949356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conflicts with CDR data (that says MFG site). Resolve conflict.</t>
      </text>
    </comment>
    <comment ref="N316" authorId="25" shapeId="0" xr:uid="{F9CFFDE8-DA9D-4157-8524-99C938796DB8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conflicts with CDR data (that says MFG site). Resolve conflict.</t>
      </text>
    </comment>
    <comment ref="N335" authorId="26" shapeId="0" xr:uid="{5B77245D-9D18-45D1-8DAC-A2E47ABA0E40}">
      <text>
        <t>[Threaded comment]
Your version of Excel allows you to read this threaded comment; however, any edits to it will get removed if the file is opened in a newer version of Excel. Learn more: https://go.microsoft.com/fwlink/?linkid=870924
Comment:
    Site looks to have changed names to Synthomer. Sells liquid polybutadiene products. Not sure if they are reacting the 1,3-BD to make the poly-BD, or buying poly-BD with trace 1,3-BD. Assuming the latter.</t>
      </text>
    </comment>
    <comment ref="N336" authorId="27" shapeId="0" xr:uid="{E36BBD54-8C51-40FA-9458-EA91FCCACD08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Site announced it will close within 9-12 months from 2018. Makes styrene butadiene emulsions. </t>
      </text>
    </comment>
    <comment ref="O432" authorId="28" shapeId="0" xr:uid="{5E0D017D-FCC8-43C6-B301-87D7B0AD9FF6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https://www.cpchem.com/what-we-do/solutions/olefins/products/butadiene-feedstock</t>
      </text>
    </comment>
    <comment ref="N433" authorId="29" shapeId="0" xr:uid="{CAEABE7F-BE30-4278-8DDA-691C8094138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Note: TRI subuse say incorporation into formulation/mixture. Company website says butadiene feedstock is sold for butadiene extraction. </t>
      </text>
    </comment>
    <comment ref="O433" authorId="30" shapeId="0" xr:uid="{854AA6EE-08E5-4CAD-97F6-ED4E037B7B3F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https://www.cpchem.com/what-we-do/solutions/olefins/products/butadiene-feedstock</t>
      </text>
    </comment>
    <comment ref="O435" authorId="31" shapeId="0" xr:uid="{2EAEB9FD-71B5-4943-8869-6B3C2371FD12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https://www.cpchem.com/what-we-do/solutions/olefins/products/butadiene-feedstock</t>
      </text>
    </comment>
    <comment ref="N453" authorId="32" shapeId="0" xr:uid="{211B8EA0-B12D-4924-98BB-429CEBD4FAE2}">
      <text>
        <t>[Threaded comment]
Your version of Excel allows you to read this threaded comment; however, any edits to it will get removed if the file is opened in a newer version of Excel. Learn more: https://go.microsoft.com/fwlink/?linkid=870924
Comment:
    Note: same site as TSRC Specialty Materials. Changed names in 2021.</t>
      </text>
    </comment>
    <comment ref="N454" authorId="33" shapeId="0" xr:uid="{B47DD633-0CB3-4464-A87D-6924B19E81B2}">
      <text>
        <t>[Threaded comment]
Your version of Excel allows you to read this threaded comment; however, any edits to it will get removed if the file is opened in a newer version of Excel. Learn more: https://go.microsoft.com/fwlink/?linkid=870924
Comment:
    Note: same site as TSRC Specialty Materials. Changed names in 2021.</t>
      </text>
    </comment>
    <comment ref="N474" authorId="34" shapeId="0" xr:uid="{5053F0DA-7711-44CF-85D6-8E2B01048EF6}">
      <text>
        <t>[Threaded comment]
Your version of Excel allows you to read this threaded comment; however, any edits to it will get removed if the file is opened in a newer version of Excel. Learn more: https://go.microsoft.com/fwlink/?linkid=870924
Comment:
    Determine whether this is separate site/operations from 4999 Scenic Hwy Baton Rouge. 4999 site TRI subuse listed as process as reactant. CDR has 4999 site as manufacturer</t>
      </text>
    </comment>
    <comment ref="N515" authorId="35" shapeId="0" xr:uid="{C26F0A4C-E921-43DB-B172-E2A6CDF5D0EA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conflicts with CDR data (that says MFG site). Resolve conflict.</t>
      </text>
    </comment>
    <comment ref="N516" authorId="36" shapeId="0" xr:uid="{A2338C05-4B9D-4F25-97A2-3D3054FA9459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conflicts with CDR data (that says MFG site). Resolve conflict.</t>
      </text>
    </comment>
    <comment ref="N533" authorId="37" shapeId="0" xr:uid="{C1690DA4-C02B-44AE-8CAA-4F6F44DB7FAA}">
      <text>
        <t>[Threaded comment]
Your version of Excel allows you to read this threaded comment; however, any edits to it will get removed if the file is opened in a newer version of Excel. Learn more: https://go.microsoft.com/fwlink/?linkid=870924
Comment:
    Site looks to have changed names to Synthomer. Sells liquid polybutadiene products. Not sure if they are reacting the 1,3-BD to make the poly-BD, or buying poly-BD with trace 1,3-BD. Assuming the latter.</t>
      </text>
    </comment>
    <comment ref="N534" authorId="38" shapeId="0" xr:uid="{92F3C913-B03F-4B39-A407-58D8274A42CB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Site announced it will close within 9-12 months from 2018. Makes styrene butadiene emulsions. </t>
      </text>
    </comment>
    <comment ref="O634" authorId="39" shapeId="0" xr:uid="{4582116D-AA4B-4B26-AE1F-094E5E9D9088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https://www.cpchem.com/what-we-do/solutions/olefins/products/butadiene-feedstock</t>
      </text>
    </comment>
    <comment ref="N635" authorId="40" shapeId="0" xr:uid="{89E13412-B7EE-4638-9C8A-18FB4D7B892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Note: TRI subuse say incorporation into formulation/mixture. Company website says butadiene feedstock is sold for butadiene extraction. </t>
      </text>
    </comment>
    <comment ref="O635" authorId="41" shapeId="0" xr:uid="{E2A5D641-18A3-4A3D-9A9F-914722DCCB44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https://www.cpchem.com/what-we-do/solutions/olefins/products/butadiene-feedstock</t>
      </text>
    </comment>
    <comment ref="O637" authorId="42" shapeId="0" xr:uid="{4E22FDDE-2FE7-4AE3-A620-E59EDE605D7D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https://www.cpchem.com/what-we-do/solutions/olefins/products/butadiene-feedstock</t>
      </text>
    </comment>
    <comment ref="N656" authorId="43" shapeId="0" xr:uid="{63646132-2278-4EC9-BC7F-50CAF87A5193}">
      <text>
        <t>[Threaded comment]
Your version of Excel allows you to read this threaded comment; however, any edits to it will get removed if the file is opened in a newer version of Excel. Learn more: https://go.microsoft.com/fwlink/?linkid=870924
Comment:
    Note: same site as TSRC Specialty Materials. Changed names in 2021.</t>
      </text>
    </comment>
    <comment ref="N657" authorId="44" shapeId="0" xr:uid="{BA67A148-9DCB-4BE1-9578-4AA7083DA386}">
      <text>
        <t>[Threaded comment]
Your version of Excel allows you to read this threaded comment; however, any edits to it will get removed if the file is opened in a newer version of Excel. Learn more: https://go.microsoft.com/fwlink/?linkid=870924
Comment:
    Note: same site as TSRC Specialty Materials. Changed names in 2021.</t>
      </text>
    </comment>
    <comment ref="N679" authorId="45" shapeId="0" xr:uid="{5203637C-4F02-49E2-AD16-1C0B1DDDE502}">
      <text>
        <t>[Threaded comment]
Your version of Excel allows you to read this threaded comment; however, any edits to it will get removed if the file is opened in a newer version of Excel. Learn more: https://go.microsoft.com/fwlink/?linkid=870924
Comment:
    Determine whether this is separate site/operations from 4999 Scenic Hwy Baton Rouge. 4999 site TRI subuse listed as process as reactant. CDR has 4999 site as manufacturer</t>
      </text>
    </comment>
    <comment ref="N708" authorId="46" shapeId="0" xr:uid="{AF9F9738-79A3-47B2-A58D-9B05AD2B3472}">
      <text>
        <t>[Threaded comment]
Your version of Excel allows you to read this threaded comment; however, any edits to it will get removed if the file is opened in a newer version of Excel. Learn more: https://go.microsoft.com/fwlink/?linkid=870924
Comment:
    TRI subuses also list this facility as ancillary or other use AND ancillary or other use - fuel. Which OES to use or put facility in all three?</t>
      </text>
    </comment>
    <comment ref="N720" authorId="47" shapeId="0" xr:uid="{DC44A9BB-A149-4B04-B842-FC778E4B142D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conflicts with CDR data (that says MFG site). Resolve conflict.</t>
      </text>
    </comment>
    <comment ref="N721" authorId="48" shapeId="0" xr:uid="{7F9FBECF-6A62-423B-AF19-124C612A19AA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conflicts with CDR data (that says MFG site). Resolve conflict.</t>
      </text>
    </comment>
    <comment ref="N736" authorId="49" shapeId="0" xr:uid="{BB49EEE0-8808-4BE8-9873-B5E7D7A3C3D5}">
      <text>
        <t>[Threaded comment]
Your version of Excel allows you to read this threaded comment; however, any edits to it will get removed if the file is opened in a newer version of Excel. Learn more: https://go.microsoft.com/fwlink/?linkid=870924
Comment:
    Site looks to have changed names to Synthomer. Sells liquid polybutadiene products. Not sure if they are reacting the 1,3-BD to make the poly-BD, or buying poly-BD with trace 1,3-BD. Assuming the latter.</t>
      </text>
    </comment>
    <comment ref="N737" authorId="50" shapeId="0" xr:uid="{4EE2E977-C998-4084-BCDD-D5B05C0E9113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Site announced it will close within 9-12 months from 2018. Makes styrene butadiene emulsions. </t>
      </text>
    </comment>
    <comment ref="N763" authorId="51" shapeId="0" xr:uid="{A3DFDF68-E8C6-457B-A4E5-EC9AA627E00A}">
      <text>
        <t>[Threaded comment]
Your version of Excel allows you to read this threaded comment; however, any edits to it will get removed if the file is opened in a newer version of Excel. Learn more: https://go.microsoft.com/fwlink/?linkid=870924
Comment:
    TRI subuses lists this site using BD as chemical processing aid, formulation component, and ancillary or other use.</t>
      </text>
    </comment>
    <comment ref="N785" authorId="52" shapeId="0" xr:uid="{EFEE115D-16AC-4909-A45C-4C31D2D5F9F3}">
      <text>
        <t>[Threaded comment]
Your version of Excel allows you to read this threaded comment; however, any edits to it will get removed if the file is opened in a newer version of Excel. Learn more: https://go.microsoft.com/fwlink/?linkid=870924
Comment:
    TRI subuses also list this facility as a fuel. Which OES to use?</t>
      </text>
    </comment>
    <comment ref="N786" authorId="53" shapeId="0" xr:uid="{A7C14CEC-2443-4A60-94D0-C9E7F5F7FBF4}">
      <text>
        <t>[Threaded comment]
Your version of Excel allows you to read this threaded comment; however, any edits to it will get removed if the file is opened in a newer version of Excel. Learn more: https://go.microsoft.com/fwlink/?linkid=870924
Comment:
    TRI subuses also list this facility as  ancillary or other use. Which OES to use?</t>
      </text>
    </comment>
    <comment ref="N811" authorId="54" shapeId="0" xr:uid="{5AEEB41B-C4CF-4281-BEFD-85AC0D7FB525}">
      <text>
        <t>[Threaded comment]
Your version of Excel allows you to read this threaded comment; however, any edits to it will get removed if the file is opened in a newer version of Excel. Learn more: https://go.microsoft.com/fwlink/?linkid=870924
Comment:
    TRI subuses also list this facility as a fuel. Which OES to use?</t>
      </text>
    </comment>
    <comment ref="N920" authorId="55" shapeId="0" xr:uid="{B4E791FC-199B-4B42-818C-6DB0960AC8EB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Note: TRI subuse say incorporation into formulation/mixture. Company website says butadiene feedstock is sold for butadiene extraction. </t>
      </text>
    </comment>
    <comment ref="O920" authorId="56" shapeId="0" xr:uid="{B2F874C1-EF6F-46A0-B3EB-F1CC26BCB905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https://www.cpchem.com/what-we-do/solutions/olefins/products/butadiene-feedstock</t>
      </text>
    </comment>
    <comment ref="N979" authorId="57" shapeId="0" xr:uid="{4E13718E-6EE9-452C-B92A-1ABED7D313CC}">
      <text>
        <t>[Threaded comment]
Your version of Excel allows you to read this threaded comment; however, any edits to it will get removed if the file is opened in a newer version of Excel. Learn more: https://go.microsoft.com/fwlink/?linkid=870924
Comment:
    Note: same site as TSRC Specialty Materials. Changed names in 2021.</t>
      </text>
    </comment>
    <comment ref="N983" authorId="58" shapeId="0" xr:uid="{0BE578A5-2AF5-488D-BF61-D9C616166995}">
      <text>
        <t>[Threaded comment]
Your version of Excel allows you to read this threaded comment; however, any edits to it will get removed if the file is opened in a newer version of Excel. Learn more: https://go.microsoft.com/fwlink/?linkid=870924
Comment:
    Note: same site as TSRC Specialty Materials. Changed names in 2021.</t>
      </text>
    </comment>
    <comment ref="N993" authorId="59" shapeId="0" xr:uid="{C1E3359E-D580-47DE-833F-16D0233C0C7B}">
      <text>
        <t>[Threaded comment]
Your version of Excel allows you to read this threaded comment; however, any edits to it will get removed if the file is opened in a newer version of Excel. Learn more: https://go.microsoft.com/fwlink/?linkid=870924
Comment:
    Site looks to have changed names to Synthomer. Sells liquid polybutadiene products. Not sure if they are reacting the 1,3-BD to make the poly-BD, or buying poly-BD with trace 1,3-BD. Assuming the latter.</t>
      </text>
    </comment>
    <comment ref="N1117" authorId="60" shapeId="0" xr:uid="{D61A8E53-1CDA-4DF8-B929-D7A00D5FD06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Note: TRI subuse say incorporation into formulation/mixture. Company website says butadiene feedstock is sold for butadiene extraction. </t>
      </text>
    </comment>
    <comment ref="O1117" authorId="61" shapeId="0" xr:uid="{C4E95C9E-3263-4827-849E-24D7534CF8AA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https://www.cpchem.com/what-we-do/solutions/olefins/products/butadiene-feedstock</t>
      </text>
    </comment>
    <comment ref="N1179" authorId="62" shapeId="0" xr:uid="{12008DCD-5936-4C72-9ACF-91CE8EE49D36}">
      <text>
        <t>[Threaded comment]
Your version of Excel allows you to read this threaded comment; however, any edits to it will get removed if the file is opened in a newer version of Excel. Learn more: https://go.microsoft.com/fwlink/?linkid=870924
Comment:
    Note: same site as TSRC Specialty Materials. Changed names in 2021.</t>
      </text>
    </comment>
    <comment ref="N1183" authorId="63" shapeId="0" xr:uid="{E527F4E8-18C4-4B23-881B-BC0E1491DFA4}">
      <text>
        <t>[Threaded comment]
Your version of Excel allows you to read this threaded comment; however, any edits to it will get removed if the file is opened in a newer version of Excel. Learn more: https://go.microsoft.com/fwlink/?linkid=870924
Comment:
    Note: same site as TSRC Specialty Materials. Changed names in 2021.</t>
      </text>
    </comment>
    <comment ref="N1194" authorId="64" shapeId="0" xr:uid="{3CDB09B7-F040-4775-9C9D-307420332B3B}">
      <text>
        <t>[Threaded comment]
Your version of Excel allows you to read this threaded comment; however, any edits to it will get removed if the file is opened in a newer version of Excel. Learn more: https://go.microsoft.com/fwlink/?linkid=870924
Comment:
    Site looks to have changed names to Synthomer. Sells liquid polybutadiene products. Not sure if they are reacting the 1,3-BD to make the poly-BD, or buying poly-BD with trace 1,3-BD. Assuming the latter.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Daryl Hudson</author>
  </authors>
  <commentList>
    <comment ref="O733" authorId="0" shapeId="0" xr:uid="{00BF031B-B3B4-4167-A054-1EF534FC7CC0}">
      <text>
        <r>
          <rPr>
            <b/>
            <sz val="9"/>
            <color indexed="81"/>
            <rFont val="Tahoma"/>
            <family val="2"/>
          </rPr>
          <t>Daryl Hudson:</t>
        </r>
        <r>
          <rPr>
            <sz val="9"/>
            <color indexed="81"/>
            <rFont val="Tahoma"/>
            <family val="2"/>
          </rPr>
          <t xml:space="preserve">
Site looks to have changed names to Synthomer. Sells liquid polybutadiene products. 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<sst xmlns="http://schemas.openxmlformats.org/spreadsheetml/2006/main" count="99874" uniqueCount="5238">
  <si>
    <t>PUBLIC RELEASE DRAFT</t>
  </si>
  <si>
    <t>CASRN: 106-99-0</t>
  </si>
  <si>
    <t>Description of this spreadsheet</t>
  </si>
  <si>
    <t>This spreadsheet contains a summary of stack and fugitive air emissions for each occupational exposure scenario (OES) in the 1,3-Butadiene Risk Evaluation.</t>
  </si>
  <si>
    <t>TRI data in this spreadsheet are for the 2016-2021 reporting years.</t>
  </si>
  <si>
    <t>Worksheet</t>
  </si>
  <si>
    <t>Description</t>
  </si>
  <si>
    <t>Overall Release Summary</t>
  </si>
  <si>
    <t xml:space="preserve">Summary of the total TRI annual emissions in kg/yr. </t>
  </si>
  <si>
    <t>TRI Release Summary</t>
  </si>
  <si>
    <t>Summary of the TRI annual and daily average stack and fugitive air releases for each OES/facility (median and maximum over the 5-year period), which was used for exposure modeling.</t>
  </si>
  <si>
    <t>2016-2021 TRI</t>
  </si>
  <si>
    <t>Raw annual stack and fugitive air release data from 2016 through 2021 reported in TRI</t>
  </si>
  <si>
    <t>OES Summary</t>
  </si>
  <si>
    <t>Summary of OES, assumed # of release days, and releases by media per OES.</t>
  </si>
  <si>
    <t>Annual Releases (kg/yr)</t>
  </si>
  <si>
    <t>TRI</t>
  </si>
  <si>
    <t>Stack</t>
  </si>
  <si>
    <t>Fugitive</t>
  </si>
  <si>
    <t>Form</t>
  </si>
  <si>
    <t>Reporting Year</t>
  </si>
  <si>
    <t>Chemical Name</t>
  </si>
  <si>
    <t>TRI Chemical ID</t>
  </si>
  <si>
    <t>Document Control Number</t>
  </si>
  <si>
    <t>TRI Facility ID</t>
  </si>
  <si>
    <t>Industry</t>
  </si>
  <si>
    <t>Primary NAICS</t>
  </si>
  <si>
    <t>Facility Name</t>
  </si>
  <si>
    <t>Street Address</t>
  </si>
  <si>
    <t>City</t>
  </si>
  <si>
    <t>State</t>
  </si>
  <si>
    <t>Zip</t>
  </si>
  <si>
    <t>OES</t>
  </si>
  <si>
    <t>Rationale</t>
  </si>
  <si>
    <t>Fugitive Air Release (lb)</t>
  </si>
  <si>
    <t>Stack Air Release (lb)</t>
  </si>
  <si>
    <t>Total air release (lb)</t>
  </si>
  <si>
    <t>Manufactured flag</t>
  </si>
  <si>
    <t>Processed</t>
  </si>
  <si>
    <t>Otherwise Used</t>
  </si>
  <si>
    <t>Manufacture-Produced flag</t>
  </si>
  <si>
    <t>Manufacture-Imported flag</t>
  </si>
  <si>
    <t>Manufacture-On-site Use/Processing flag</t>
  </si>
  <si>
    <t>Manufacture-Sale/Distribution Flag</t>
  </si>
  <si>
    <t>Manufacture-Byproduct</t>
  </si>
  <si>
    <t>Manufacture-Impurity</t>
  </si>
  <si>
    <t>Process-Reactant</t>
  </si>
  <si>
    <t>96. P101  FEEDSTOCKS</t>
  </si>
  <si>
    <t>97. P102  RAW MATERIALS</t>
  </si>
  <si>
    <t>98. P103  INTERMEDIATES</t>
  </si>
  <si>
    <t>99. P104  INITIATORS</t>
  </si>
  <si>
    <t>100. P199  OTHER</t>
  </si>
  <si>
    <t>Process-Formulation Component</t>
  </si>
  <si>
    <t>102. P201  ADDITIVES</t>
  </si>
  <si>
    <t>103. P202  DYES</t>
  </si>
  <si>
    <t>104. P203  REACTION DILUENTS</t>
  </si>
  <si>
    <t>105. P204  INITIATORS</t>
  </si>
  <si>
    <t>106. P205  SOLVENTS</t>
  </si>
  <si>
    <t>107. P206  INHIBITORS</t>
  </si>
  <si>
    <t>108. P207  EMULSIFIERS</t>
  </si>
  <si>
    <t>109. P208  SURFACTANTS</t>
  </si>
  <si>
    <t>110. P209  LUBRICANTS</t>
  </si>
  <si>
    <t>111. P210  FLAME RETARDANTS</t>
  </si>
  <si>
    <t>112. P211  RHEOLOGICAL MODIFIERS</t>
  </si>
  <si>
    <t>113. P299  OTHER</t>
  </si>
  <si>
    <t>Process-Article Component</t>
  </si>
  <si>
    <t>Process-Repackaging</t>
  </si>
  <si>
    <t>Process-Impurity</t>
  </si>
  <si>
    <t>Otherwise Use-Chemical Processing Aid</t>
  </si>
  <si>
    <t>119. Z101  PROCESS SOLVENTS</t>
  </si>
  <si>
    <t>120. Z102  CATALYSTS</t>
  </si>
  <si>
    <t>121. Z103  INHIBITORS</t>
  </si>
  <si>
    <t>122. Z104  INITIATORS</t>
  </si>
  <si>
    <t>123. Z105  REACTION TERMINATORS</t>
  </si>
  <si>
    <t>124. Z106  SOLUTION BUFFERS</t>
  </si>
  <si>
    <t>125. Z199  OTHER</t>
  </si>
  <si>
    <t>Otherwise Use-Manufacture Aid</t>
  </si>
  <si>
    <t>127. Z201  PROCESS LUBRICANTS</t>
  </si>
  <si>
    <t>128. Z202  METALWORKING FLUIDS</t>
  </si>
  <si>
    <t>129. Z203  COOLANTS</t>
  </si>
  <si>
    <t>130. Z204  REFRIGERANTS</t>
  </si>
  <si>
    <t>131. Z205  HYDRAULIC FLUIDS</t>
  </si>
  <si>
    <t>132. Z299  OTHER</t>
  </si>
  <si>
    <t>Otherwise Use-Ancillary/Other</t>
  </si>
  <si>
    <t>134. Z301  CLEANER</t>
  </si>
  <si>
    <t>135. Z302  DEGREASER</t>
  </si>
  <si>
    <t>136. Z303  LUBRICANT</t>
  </si>
  <si>
    <t>137. Z304  FUEL</t>
  </si>
  <si>
    <t>138. Z305  FLAME RETARDANT</t>
  </si>
  <si>
    <t>139. Z306  WASTE TREATMENT</t>
  </si>
  <si>
    <t>140. Z307  WATER TREATMENT</t>
  </si>
  <si>
    <t>141. Z308  CONSTRUCTION MATERIALS</t>
  </si>
  <si>
    <t>142. Z399  OTHER</t>
  </si>
  <si>
    <t>Processed - Recycling</t>
  </si>
  <si>
    <t>1,3-BUTADIENE</t>
  </si>
  <si>
    <t>000106990</t>
  </si>
  <si>
    <t>1316215639372</t>
  </si>
  <si>
    <t>7101WDCRBN21RED</t>
  </si>
  <si>
    <t>325 Chemicals</t>
  </si>
  <si>
    <t>325998</t>
  </si>
  <si>
    <t>ADA CARBON SOLUTIONS (RED RIVER) LLC</t>
  </si>
  <si>
    <t>201 RED RIVER MINE RD</t>
  </si>
  <si>
    <t>COUSHATTA</t>
  </si>
  <si>
    <t>LA</t>
  </si>
  <si>
    <t>71019</t>
  </si>
  <si>
    <t/>
  </si>
  <si>
    <t>1316215088295</t>
  </si>
  <si>
    <t>79721FNLNDIS20E</t>
  </si>
  <si>
    <t>324 Petroleum</t>
  </si>
  <si>
    <t>324110</t>
  </si>
  <si>
    <t>ALON USA-BIG SPRING REFINERY</t>
  </si>
  <si>
    <t>IH 20 AT REFINERY RD</t>
  </si>
  <si>
    <t>BIG SPRING</t>
  </si>
  <si>
    <t>TX</t>
  </si>
  <si>
    <t>79720</t>
  </si>
  <si>
    <t>1316215654106</t>
  </si>
  <si>
    <t>40216MRCNS4500C</t>
  </si>
  <si>
    <t>325212</t>
  </si>
  <si>
    <t>AMERICAN SYNTHETIC RUBBER CO</t>
  </si>
  <si>
    <t>4500 CAMPGROUND RD</t>
  </si>
  <si>
    <t>LOUISVILLE</t>
  </si>
  <si>
    <t>KY</t>
  </si>
  <si>
    <t>40216</t>
  </si>
  <si>
    <t>Processing as a reactant</t>
  </si>
  <si>
    <t>TRI subuse Info</t>
  </si>
  <si>
    <t>1316215472186</t>
  </si>
  <si>
    <t>46304BTHLHBURNS</t>
  </si>
  <si>
    <t>331 Primary Metals</t>
  </si>
  <si>
    <t>331110</t>
  </si>
  <si>
    <t>ARCELORMITTAL BURNS HARBOR LLC</t>
  </si>
  <si>
    <t>250 W US HWY 12</t>
  </si>
  <si>
    <t>BURNS HARBOR</t>
  </si>
  <si>
    <t>IN</t>
  </si>
  <si>
    <t>46304</t>
  </si>
  <si>
    <t>1316215467578</t>
  </si>
  <si>
    <t>36505MTCHMHWY43</t>
  </si>
  <si>
    <t>325211</t>
  </si>
  <si>
    <t>ARKEMA INC</t>
  </si>
  <si>
    <t>13755 HIGHWAY 43 N</t>
  </si>
  <si>
    <t>AXIS</t>
  </si>
  <si>
    <t>AL</t>
  </si>
  <si>
    <t>36505</t>
  </si>
  <si>
    <t>1316215697982</t>
  </si>
  <si>
    <t>77631PLYSRFM100</t>
  </si>
  <si>
    <t>ARLANXEO</t>
  </si>
  <si>
    <t>4647 FM 1006</t>
  </si>
  <si>
    <t>ORANGE</t>
  </si>
  <si>
    <t>77630</t>
  </si>
  <si>
    <t>1316215044557</t>
  </si>
  <si>
    <t>37421PLYSR2200P</t>
  </si>
  <si>
    <t>BASF CORP</t>
  </si>
  <si>
    <t>2120 POLYMER DR</t>
  </si>
  <si>
    <t>CHATTANOOGA</t>
  </si>
  <si>
    <t>TN</t>
  </si>
  <si>
    <t>37421</t>
  </si>
  <si>
    <t>1316215505280</t>
  </si>
  <si>
    <t>15061PLYSR370FR</t>
  </si>
  <si>
    <t>370 FRANKFORT RD</t>
  </si>
  <si>
    <t>MONACA</t>
  </si>
  <si>
    <t>PA</t>
  </si>
  <si>
    <t>15061</t>
  </si>
  <si>
    <t>1316215044569</t>
  </si>
  <si>
    <t>37406PLYSR3805A</t>
  </si>
  <si>
    <t>32 LOST MOUND DRIVE</t>
  </si>
  <si>
    <t>37406</t>
  </si>
  <si>
    <t>1316215307784</t>
  </si>
  <si>
    <t>77643BSFFNNEOFI</t>
  </si>
  <si>
    <t>325110</t>
  </si>
  <si>
    <t>BASF TOTAL PETROCHEMICALS LLC</t>
  </si>
  <si>
    <t>NE OF INTERSECTION OF HWY 73 &amp; HWY 366</t>
  </si>
  <si>
    <t>PORT ARTHUR</t>
  </si>
  <si>
    <t>77642</t>
  </si>
  <si>
    <t>Manufacturing</t>
  </si>
  <si>
    <t>Based on CDR</t>
  </si>
  <si>
    <t>1316215242621</t>
  </si>
  <si>
    <t>7759WBLNCH2415T</t>
  </si>
  <si>
    <t>2211 Electric Utilities</t>
  </si>
  <si>
    <t>221112</t>
  </si>
  <si>
    <t>BLANCHARD REFINING CO LLC</t>
  </si>
  <si>
    <t>2401 5TH AVE S</t>
  </si>
  <si>
    <t>TEXAS CITY</t>
  </si>
  <si>
    <t>77590</t>
  </si>
  <si>
    <t>1316215242102</t>
  </si>
  <si>
    <t>Manufacturing or Processing as a reactant</t>
  </si>
  <si>
    <t>Based on NAICS Code for Petroleum refineries</t>
  </si>
  <si>
    <t>1316215218544</t>
  </si>
  <si>
    <t>28214TRNSM7401O</t>
  </si>
  <si>
    <t>4247 Petroleum Bulk Terminals</t>
  </si>
  <si>
    <t>424710</t>
  </si>
  <si>
    <t>BLANCHARD TERMINAL CO - CHARLOTTE EAST NC TERMINAL</t>
  </si>
  <si>
    <t>7401 OLD MT HOLLY RD</t>
  </si>
  <si>
    <t>CHARLOTTE</t>
  </si>
  <si>
    <t>NC</t>
  </si>
  <si>
    <t>28214</t>
  </si>
  <si>
    <t>Repackaging</t>
  </si>
  <si>
    <t>Based on NAICS Code for Petroleum Bulk Stations and Terminals</t>
  </si>
  <si>
    <t>1316215218518</t>
  </si>
  <si>
    <t>37209BPXPL14095</t>
  </si>
  <si>
    <t>BLANCHARD TERMINAL CO - NASHVILLE 51 AVE TN TERMINAL</t>
  </si>
  <si>
    <t>1409 51ST AVE N</t>
  </si>
  <si>
    <t>NASHVILLE</t>
  </si>
  <si>
    <t>37209</t>
  </si>
  <si>
    <t>1316215218621</t>
  </si>
  <si>
    <t>2757WBPPRD377BU</t>
  </si>
  <si>
    <t>BLANCHARD TERMINAL CO - SELMA BUFFALO NC TERMINAL</t>
  </si>
  <si>
    <t>3707 BUFFALO ROAD</t>
  </si>
  <si>
    <t>SELMA</t>
  </si>
  <si>
    <t>27576</t>
  </si>
  <si>
    <t>1316215296258</t>
  </si>
  <si>
    <t>98248RCCHR4519G</t>
  </si>
  <si>
    <t>BP CHERRY POINT REFINERY</t>
  </si>
  <si>
    <t>4519 GRANDVIEW RD</t>
  </si>
  <si>
    <t>BLAINE</t>
  </si>
  <si>
    <t>WA</t>
  </si>
  <si>
    <t>98230</t>
  </si>
  <si>
    <t>1316215465752</t>
  </si>
  <si>
    <t>46394MCLCX2815I</t>
  </si>
  <si>
    <t>BP PRODUCTS NA WHITING BUSINESS UNIT</t>
  </si>
  <si>
    <t>2815 INDIANAPOLIS BLVD</t>
  </si>
  <si>
    <t>WHITING</t>
  </si>
  <si>
    <t>46394</t>
  </si>
  <si>
    <t>1316215466222</t>
  </si>
  <si>
    <t>1316215643077</t>
  </si>
  <si>
    <t>43616SHLCM4001C</t>
  </si>
  <si>
    <t>BP-HUSKY REFINING LLC</t>
  </si>
  <si>
    <t>4001 CEDAR POINT RD</t>
  </si>
  <si>
    <t>OREGON</t>
  </si>
  <si>
    <t>OH</t>
  </si>
  <si>
    <t>43616</t>
  </si>
  <si>
    <t>1316215716061</t>
  </si>
  <si>
    <t>59414MNTNR19001</t>
  </si>
  <si>
    <t>CALUMET MONTANA REFINING LLC</t>
  </si>
  <si>
    <t>1900 10TH ST NE</t>
  </si>
  <si>
    <t>GREAT FALLS</t>
  </si>
  <si>
    <t>MT</t>
  </si>
  <si>
    <t>59404</t>
  </si>
  <si>
    <t>1316215748144</t>
  </si>
  <si>
    <t>41114CTLTTPOBOX</t>
  </si>
  <si>
    <t>CATLETTSBURG REFINING LLC</t>
  </si>
  <si>
    <t>11631 US RT 23</t>
  </si>
  <si>
    <t>CATLETTSBURG</t>
  </si>
  <si>
    <t>41129</t>
  </si>
  <si>
    <t>1316215463199</t>
  </si>
  <si>
    <t>24124HCHSTRT460</t>
  </si>
  <si>
    <t>325220</t>
  </si>
  <si>
    <t>CELANESE ACETATE LLC - CELCO P LANT</t>
  </si>
  <si>
    <t>3520 VIRGINIA AVE</t>
  </si>
  <si>
    <t>NARROWS</t>
  </si>
  <si>
    <t>VA</t>
  </si>
  <si>
    <t>24124</t>
  </si>
  <si>
    <t>1316215550690</t>
  </si>
  <si>
    <t>70143TNNCL500WE</t>
  </si>
  <si>
    <t>CHALMETTE REFINING LLC</t>
  </si>
  <si>
    <t>500 W ST BERNARD HWY</t>
  </si>
  <si>
    <t>CHALMETTE</t>
  </si>
  <si>
    <t>70043</t>
  </si>
  <si>
    <t>1316215113630</t>
  </si>
  <si>
    <t>77640CHVRN2001S</t>
  </si>
  <si>
    <t>CHEVRON PHILLIPS CHEMICAL CO</t>
  </si>
  <si>
    <t>2001 S GULFWAY DR</t>
  </si>
  <si>
    <t>77640</t>
  </si>
  <si>
    <t>Based on company website</t>
  </si>
  <si>
    <t>1316215261330</t>
  </si>
  <si>
    <t>77522CHVRN9500I</t>
  </si>
  <si>
    <t>CHEVRON PHILLIPS CHEMICAL CO LP</t>
  </si>
  <si>
    <t>9500 IH-10 E</t>
  </si>
  <si>
    <t>BAYTOWN</t>
  </si>
  <si>
    <t>77521</t>
  </si>
  <si>
    <t>1316215471513</t>
  </si>
  <si>
    <t>79008PHLLP2MILE</t>
  </si>
  <si>
    <t>325199</t>
  </si>
  <si>
    <t>CHEVRON PHILLIPS CHEMICAL CO LP BORGER PLANT</t>
  </si>
  <si>
    <t>SPUR 119 E</t>
  </si>
  <si>
    <t>BORGER</t>
  </si>
  <si>
    <t>79007</t>
  </si>
  <si>
    <t>1316215493848</t>
  </si>
  <si>
    <t>77465CHVRNSTATE</t>
  </si>
  <si>
    <t>CHEVRON PHILLIPS CHEMICAL CO LP SWEENY COMPLEX</t>
  </si>
  <si>
    <t>21441 LOOP 419</t>
  </si>
  <si>
    <t>SWEENY</t>
  </si>
  <si>
    <t>77480</t>
  </si>
  <si>
    <t>1316215281041</t>
  </si>
  <si>
    <t>84116CHVRN2351N</t>
  </si>
  <si>
    <t>CHEVRON PRODUCTS CO - SALT LAKE REFINERY</t>
  </si>
  <si>
    <t>2351 NORTH 1100 WEST</t>
  </si>
  <si>
    <t>SALT LAKE CITY</t>
  </si>
  <si>
    <t>UT</t>
  </si>
  <si>
    <t>84116</t>
  </si>
  <si>
    <t>1316215554926</t>
  </si>
  <si>
    <t>90245CHVRN324WE</t>
  </si>
  <si>
    <t>CHEVRON PRODUCTS CO DIV OF CHEVRON USA INC</t>
  </si>
  <si>
    <t>324 W EL SEGUNDO BLVD</t>
  </si>
  <si>
    <t>EL SEGUNDO</t>
  </si>
  <si>
    <t>CA</t>
  </si>
  <si>
    <t>90245</t>
  </si>
  <si>
    <t>1316215386602</t>
  </si>
  <si>
    <t>39567CHVRNPOBOX</t>
  </si>
  <si>
    <t>CHEVRON PRODUCTS CO PASCAGOULA REFINERY</t>
  </si>
  <si>
    <t>250 IND US TRIAL RD</t>
  </si>
  <si>
    <t>PASCAGOULA</t>
  </si>
  <si>
    <t>MS</t>
  </si>
  <si>
    <t>39581</t>
  </si>
  <si>
    <t>1316215745720</t>
  </si>
  <si>
    <t>94802CHVRN841ST</t>
  </si>
  <si>
    <t>CHEVRON PRODUCTS CO RICHMOND REFINERY</t>
  </si>
  <si>
    <t>841 CHEVRON WAY</t>
  </si>
  <si>
    <t>RICHMOND</t>
  </si>
  <si>
    <t>94801</t>
  </si>
  <si>
    <t>1316215700232</t>
  </si>
  <si>
    <t>94802CHVRN576ST</t>
  </si>
  <si>
    <t>Other</t>
  </si>
  <si>
    <t>541712</t>
  </si>
  <si>
    <t>CHEVRON RICHMOND TECHNOLOGY CENTER</t>
  </si>
  <si>
    <t>100 CHEVRON WAY - RM10-3114</t>
  </si>
  <si>
    <t>1316215678133</t>
  </si>
  <si>
    <t>59044CNXRF803HI</t>
  </si>
  <si>
    <t>CHS INC  LAUREL REFINERY</t>
  </si>
  <si>
    <t>803 HWY 212 S</t>
  </si>
  <si>
    <t>LAUREL</t>
  </si>
  <si>
    <t>59044</t>
  </si>
  <si>
    <t>1316215523844</t>
  </si>
  <si>
    <t>67460NTNLC2000M</t>
  </si>
  <si>
    <t>CHS MCPHERSON REFINERY</t>
  </si>
  <si>
    <t>2000 S MAIN ST</t>
  </si>
  <si>
    <t>MCPHERSON</t>
  </si>
  <si>
    <t>KS</t>
  </si>
  <si>
    <t>67460</t>
  </si>
  <si>
    <t>1316215050547</t>
  </si>
  <si>
    <t>70602CTGPTHIGHW</t>
  </si>
  <si>
    <t>CITGO PETROLEUM CORP</t>
  </si>
  <si>
    <t>1601 HWY 108 E</t>
  </si>
  <si>
    <t>SULPHUR</t>
  </si>
  <si>
    <t>70665</t>
  </si>
  <si>
    <t>1316215448919</t>
  </si>
  <si>
    <t>60439NCLCR135TH</t>
  </si>
  <si>
    <t>CITGO PETROLEUM CORP LEMONT REFINERY</t>
  </si>
  <si>
    <t>135TH ST &amp; NEW AVE</t>
  </si>
  <si>
    <t>LEMONT</t>
  </si>
  <si>
    <t>IL</t>
  </si>
  <si>
    <t>60439</t>
  </si>
  <si>
    <t>1316215367057</t>
  </si>
  <si>
    <t>78408CHMPL1801N</t>
  </si>
  <si>
    <t>CITGO REFINING &amp; CHEMICALS CO LP EAST PLANT</t>
  </si>
  <si>
    <t>1801 NUECES BAY BLVD</t>
  </si>
  <si>
    <t>CORPUS CHRISTI</t>
  </si>
  <si>
    <t>78407</t>
  </si>
  <si>
    <t>1316215367069</t>
  </si>
  <si>
    <t>78409CHMPL7350I</t>
  </si>
  <si>
    <t>CITGO REFINING &amp; CHEMICALS CO LP-WEST PLANT</t>
  </si>
  <si>
    <t>7350 INTERSTATE HWY 37</t>
  </si>
  <si>
    <t>78409</t>
  </si>
  <si>
    <t>1316215652280</t>
  </si>
  <si>
    <t>77536SFTYK2027B</t>
  </si>
  <si>
    <t>562 Hazardous Waste</t>
  </si>
  <si>
    <t>562211</t>
  </si>
  <si>
    <t>CLEAN HARBORS DEER PARK LLC</t>
  </si>
  <si>
    <t>2027 INDEPENDENCE PARKWAY SOUTH</t>
  </si>
  <si>
    <t>LA PORTE</t>
  </si>
  <si>
    <t>77571</t>
  </si>
  <si>
    <t>Disposal</t>
  </si>
  <si>
    <t>NAICS Code</t>
  </si>
  <si>
    <t>1316215376207</t>
  </si>
  <si>
    <t>71730NVRNM309AM</t>
  </si>
  <si>
    <t>CLEAN HARBORS EL DORADO LLC</t>
  </si>
  <si>
    <t>309 AMERICAN CIR UNION</t>
  </si>
  <si>
    <t>EL DORADO</t>
  </si>
  <si>
    <t>AR</t>
  </si>
  <si>
    <t>71730</t>
  </si>
  <si>
    <t>1316215341278</t>
  </si>
  <si>
    <t>70723TXCRFFOOTO</t>
  </si>
  <si>
    <t>CONVENT REFINERY</t>
  </si>
  <si>
    <t>FOOT OF SUNSHINE BRIDGE- LA HW Y 44</t>
  </si>
  <si>
    <t>CONVENT</t>
  </si>
  <si>
    <t>70723</t>
  </si>
  <si>
    <t>Processing – incorporation into formulation, mixture, or reaction product</t>
  </si>
  <si>
    <t>1316216660377</t>
  </si>
  <si>
    <t>77536DRPRK5900H</t>
  </si>
  <si>
    <t>DEER PARK REFINING LP</t>
  </si>
  <si>
    <t>5900 HWY 225 EAST</t>
  </si>
  <si>
    <t>DEER PARK</t>
  </si>
  <si>
    <t>77536</t>
  </si>
  <si>
    <t>1316215401985</t>
  </si>
  <si>
    <t>19706TXCDL2000W</t>
  </si>
  <si>
    <t>DELAWARE CITY REFINERY</t>
  </si>
  <si>
    <t>4550 WRANGLE HILL RD</t>
  </si>
  <si>
    <t>DELAWARE CITY</t>
  </si>
  <si>
    <t>DE</t>
  </si>
  <si>
    <t>19706</t>
  </si>
  <si>
    <t>1316215178385</t>
  </si>
  <si>
    <t>75702LGLRL1702E</t>
  </si>
  <si>
    <t>DELEK TYLER REFINERY</t>
  </si>
  <si>
    <t>1702 E COMMERCE ST</t>
  </si>
  <si>
    <t>TYLER</t>
  </si>
  <si>
    <t>75702</t>
  </si>
  <si>
    <t>1316215633759</t>
  </si>
  <si>
    <t>7006WDNKPR56HIG</t>
  </si>
  <si>
    <t>DENKA PERFORMANCE ELASTOMER LLC</t>
  </si>
  <si>
    <t>560 HIGHWAY 44</t>
  </si>
  <si>
    <t>LA PLACE</t>
  </si>
  <si>
    <t>70068</t>
  </si>
  <si>
    <t>Plastics and Rubber Compounding</t>
  </si>
  <si>
    <t>TRI subuse Info and Company information</t>
  </si>
  <si>
    <t>1316215434010</t>
  </si>
  <si>
    <t>7076WDXCPL21255</t>
  </si>
  <si>
    <t>DEXCO POLYMERS LP</t>
  </si>
  <si>
    <t>21255 LA HWY 1</t>
  </si>
  <si>
    <t>PLAQUEMINE</t>
  </si>
  <si>
    <t>70764</t>
  </si>
  <si>
    <t>1316215580059</t>
  </si>
  <si>
    <t>7007WDMNDG14891</t>
  </si>
  <si>
    <t>DIAMOND GREEN DIESEL LLC</t>
  </si>
  <si>
    <t>14891 AIRLINE DR</t>
  </si>
  <si>
    <t>NORCO</t>
  </si>
  <si>
    <t>70079</t>
  </si>
  <si>
    <t>1316215704471</t>
  </si>
  <si>
    <t>79086DMNDSSTARR</t>
  </si>
  <si>
    <t>DIAMOND SHAMROCK REFINING CO LP</t>
  </si>
  <si>
    <t>6701 FM 119</t>
  </si>
  <si>
    <t>SUNRAY</t>
  </si>
  <si>
    <t>79086</t>
  </si>
  <si>
    <t>1316215533605</t>
  </si>
  <si>
    <t>77507DXCHM10701</t>
  </si>
  <si>
    <t>DIXIE CHEMICAL CO INC</t>
  </si>
  <si>
    <t>10601 BAY AREA BLVD</t>
  </si>
  <si>
    <t>PASADENA</t>
  </si>
  <si>
    <t>77507</t>
  </si>
  <si>
    <t>1316215480411</t>
  </si>
  <si>
    <t>77541THDWCBUILD</t>
  </si>
  <si>
    <t>DOW CHEMICAL CO FREEPORT FACILITY</t>
  </si>
  <si>
    <t>2301 N BRAZOSPORT BLVD</t>
  </si>
  <si>
    <t>FREEPORT</t>
  </si>
  <si>
    <t>775413257</t>
  </si>
  <si>
    <t>1316215479801</t>
  </si>
  <si>
    <t>486990</t>
  </si>
  <si>
    <t>1316215046424</t>
  </si>
  <si>
    <t>35217BCCKDRAILR</t>
  </si>
  <si>
    <t>324199</t>
  </si>
  <si>
    <t>DRUMMOND CO INC ABC COKE DIV</t>
  </si>
  <si>
    <t>ONE RAILROAD AVE</t>
  </si>
  <si>
    <t>TARRANT</t>
  </si>
  <si>
    <t>35217</t>
  </si>
  <si>
    <t>1316215309877</t>
  </si>
  <si>
    <t>7051WDHNBR818SU</t>
  </si>
  <si>
    <t>447190</t>
  </si>
  <si>
    <t>DUHON BROTHERS OIL CO INC</t>
  </si>
  <si>
    <t>818 SOUTH HENRY STREET</t>
  </si>
  <si>
    <t>ABBEVILLE</t>
  </si>
  <si>
    <t>70510</t>
  </si>
  <si>
    <t>1316215177407</t>
  </si>
  <si>
    <t>37662TNNSSEASTM</t>
  </si>
  <si>
    <t>EASTMAN CHEMICAL CO TENNESSEE OPERATIONS</t>
  </si>
  <si>
    <t>100 EASTMAN RD</t>
  </si>
  <si>
    <t>KINGSPORT</t>
  </si>
  <si>
    <t>37660</t>
  </si>
  <si>
    <t>1316215479332</t>
  </si>
  <si>
    <t>75607TXSSTOFFHI</t>
  </si>
  <si>
    <t>EASTMAN CHEMICAL CO TEXAS OPERATIONS</t>
  </si>
  <si>
    <t>300 KODAK BLVD</t>
  </si>
  <si>
    <t>LONGVIEW</t>
  </si>
  <si>
    <t>75602</t>
  </si>
  <si>
    <t>1316215605965</t>
  </si>
  <si>
    <t>44301BFGDR240WE</t>
  </si>
  <si>
    <t>EMERALD PERFORMANCE MATERIALS</t>
  </si>
  <si>
    <t>240 W EMERLING AVE</t>
  </si>
  <si>
    <t>AKRON</t>
  </si>
  <si>
    <t>44301</t>
  </si>
  <si>
    <t>1316215526981</t>
  </si>
  <si>
    <t>77580NTRPR10207</t>
  </si>
  <si>
    <t>211112</t>
  </si>
  <si>
    <t>ENTERPRISE PRODUCTS OPERATING LLC</t>
  </si>
  <si>
    <t>10207 FM 1942</t>
  </si>
  <si>
    <t>MONT BELVIEU</t>
  </si>
  <si>
    <t>77580</t>
  </si>
  <si>
    <t>Based on Company Information (Wholsale MarketerSite/Name (Terminal)</t>
  </si>
  <si>
    <t>1316215672371</t>
  </si>
  <si>
    <t>52732QNTMCUSHWY</t>
  </si>
  <si>
    <t>EQUISTAR CHEMICALS CLINTON PL ANT</t>
  </si>
  <si>
    <t>3400 ANAMOSA RD HWY 30 W</t>
  </si>
  <si>
    <t>CLINTON</t>
  </si>
  <si>
    <t>IA</t>
  </si>
  <si>
    <t>52732</t>
  </si>
  <si>
    <t>Company information</t>
  </si>
  <si>
    <t>1316215193576</t>
  </si>
  <si>
    <t>60450QNTMC8805N</t>
  </si>
  <si>
    <t>EQUISTAR CHEMICALS LP</t>
  </si>
  <si>
    <t>8805 NORTH TABLER RD</t>
  </si>
  <si>
    <t>MORRIS</t>
  </si>
  <si>
    <t>60450</t>
  </si>
  <si>
    <t>1316215317936</t>
  </si>
  <si>
    <t>78410CCPCC1501M</t>
  </si>
  <si>
    <t>1501 MCKINZIE RD</t>
  </si>
  <si>
    <t>78410</t>
  </si>
  <si>
    <t>1316215527918</t>
  </si>
  <si>
    <t>77571QNTMC1515M</t>
  </si>
  <si>
    <t>1515 MILLER CUT OFF RD</t>
  </si>
  <si>
    <t>1316215673258</t>
  </si>
  <si>
    <t>70767XXNPR2230H</t>
  </si>
  <si>
    <t>324191</t>
  </si>
  <si>
    <t>EXXONMOBIL ANCHORAGE TANK FARM</t>
  </si>
  <si>
    <t>1420 LAFITON LN</t>
  </si>
  <si>
    <t>PORT ALLEN</t>
  </si>
  <si>
    <t>70767</t>
  </si>
  <si>
    <t>1316215691852</t>
  </si>
  <si>
    <t>4246 Chemical Wholesalers</t>
  </si>
  <si>
    <t>424690</t>
  </si>
  <si>
    <t>1316215729688</t>
  </si>
  <si>
    <t>1316215760760</t>
  </si>
  <si>
    <t>70805XXNCH4999S</t>
  </si>
  <si>
    <t>EXXONMOBIL BATON ROUGE CHEMICAL PLANT (PART)</t>
  </si>
  <si>
    <t>4999 SCENIC HWY</t>
  </si>
  <si>
    <t>BATON ROUGE</t>
  </si>
  <si>
    <t>70805</t>
  </si>
  <si>
    <t>1316215753144</t>
  </si>
  <si>
    <t>70821CPLYM5955S</t>
  </si>
  <si>
    <t>EXXONMOBIL BATON ROUGE CHEMICAL PLANT NORTH</t>
  </si>
  <si>
    <t>1836 SHADA AVE</t>
  </si>
  <si>
    <t>1316215733193</t>
  </si>
  <si>
    <t>70805XXNBT4050S</t>
  </si>
  <si>
    <t>EXXONMOBIL BATON ROUGE REFINERY (PART)</t>
  </si>
  <si>
    <t>4045 SCENIC HWY</t>
  </si>
  <si>
    <t>Mfg or Process as Reactant</t>
  </si>
  <si>
    <t>1316215488750</t>
  </si>
  <si>
    <t>77522XXNCH5000B</t>
  </si>
  <si>
    <t>EXXONMOBIL BAYTOWN CHEMICAL PLANT (PART)</t>
  </si>
  <si>
    <t>5000 BAYWAY DR</t>
  </si>
  <si>
    <t>77520</t>
  </si>
  <si>
    <t>Based on TRI Reporting as Manufactured onsite</t>
  </si>
  <si>
    <t>1316215460092</t>
  </si>
  <si>
    <t>59101XXNBL700EX</t>
  </si>
  <si>
    <t>EXXONMOBIL BILLINGS REFINERY</t>
  </si>
  <si>
    <t>700 EXXONMOBIL RD</t>
  </si>
  <si>
    <t>BILLINGS</t>
  </si>
  <si>
    <t>59101</t>
  </si>
  <si>
    <t>1316215487861</t>
  </si>
  <si>
    <t>77522XXNCH3525D</t>
  </si>
  <si>
    <t>EXXONMOBIL CHEMICAL CO BAYTOWN OLEFINS PLANT (PART)</t>
  </si>
  <si>
    <t>3525 DECKER DR</t>
  </si>
  <si>
    <t>1316215582255</t>
  </si>
  <si>
    <t>77701BMNTREASTE</t>
  </si>
  <si>
    <t>EXXONMOBIL OIL BEAUMONT REFINERY (PART)</t>
  </si>
  <si>
    <t>E END OF BURT ST</t>
  </si>
  <si>
    <t>BEAUMONT</t>
  </si>
  <si>
    <t>77701</t>
  </si>
  <si>
    <t>1316215642531</t>
  </si>
  <si>
    <t>77704MBLCHGULFS</t>
  </si>
  <si>
    <t>EXXONMOBIL OIL CORP CHEMICAL PLANT (PART)</t>
  </si>
  <si>
    <t>2775 GULF STATES RD</t>
  </si>
  <si>
    <t>1316215393012</t>
  </si>
  <si>
    <t>60434MBLJLINTER</t>
  </si>
  <si>
    <t>EXXONMOBIL OIL CORP JOLIET REFINERY</t>
  </si>
  <si>
    <t>25915 S FRONTAGE RD</t>
  </si>
  <si>
    <t>CHANNAHON</t>
  </si>
  <si>
    <t>60410</t>
  </si>
  <si>
    <t>Fuels and related products</t>
  </si>
  <si>
    <t>1316215488711</t>
  </si>
  <si>
    <t>77522XXNBY2800D</t>
  </si>
  <si>
    <t>EXXONMOBIL REFINING &amp; SUPPLY BAYTOWN REFINERY (PART)</t>
  </si>
  <si>
    <t>2800 DECKER DR</t>
  </si>
  <si>
    <t>775202099</t>
  </si>
  <si>
    <t>1316215037007</t>
  </si>
  <si>
    <t>44319FRSTN381WE</t>
  </si>
  <si>
    <t>FIRESTONE POLYMERS LLC</t>
  </si>
  <si>
    <t>381 W WILBETH RD</t>
  </si>
  <si>
    <t>1316217588793</t>
  </si>
  <si>
    <t>70602FRSTNLA108</t>
  </si>
  <si>
    <t>1801 E LA HWY 108</t>
  </si>
  <si>
    <t>1316215427562</t>
  </si>
  <si>
    <t>78408STHWS1700N</t>
  </si>
  <si>
    <t>FLINT HILLS RESOURCES CORPUS CHRISTI LLC - EAST PLANT</t>
  </si>
  <si>
    <t>1700 NUECES BAY BLVD</t>
  </si>
  <si>
    <t>1316215428044</t>
  </si>
  <si>
    <t>78410KCHRFSUNTI</t>
  </si>
  <si>
    <t>FLINT HILLS RESOURCES CORPUS CHRISTI LLC - WEST PLANT</t>
  </si>
  <si>
    <t>2825 SUNTIDE RD</t>
  </si>
  <si>
    <t>1316216668350</t>
  </si>
  <si>
    <t>55164KCHRFPOBOX</t>
  </si>
  <si>
    <t>FLINT HILLS RESOURCES PINE BEND LLC</t>
  </si>
  <si>
    <t>13775 CLARK RD</t>
  </si>
  <si>
    <t>ROSEMOUNT</t>
  </si>
  <si>
    <t>MN</t>
  </si>
  <si>
    <t>55068</t>
  </si>
  <si>
    <t>1316215730211</t>
  </si>
  <si>
    <t>77978FRMSPPOBOX</t>
  </si>
  <si>
    <t>FORMOSA PLASTICS CORP TEXAS</t>
  </si>
  <si>
    <t>201 FORMOSA DR</t>
  </si>
  <si>
    <t>POINT COMFORT</t>
  </si>
  <si>
    <t>77978</t>
  </si>
  <si>
    <t>NAICS Code and Company information</t>
  </si>
  <si>
    <t>1316215584994</t>
  </si>
  <si>
    <t>81001BFGDR50WIL</t>
  </si>
  <si>
    <t>336 Transportation Equipment</t>
  </si>
  <si>
    <t>336413</t>
  </si>
  <si>
    <t>GOODRICH CARBON OPERATIONS</t>
  </si>
  <si>
    <t>50 WILLIAM WHITE BLVD</t>
  </si>
  <si>
    <t>PUEBLO</t>
  </si>
  <si>
    <t>CO</t>
  </si>
  <si>
    <t>81001</t>
  </si>
  <si>
    <t>1316215734551</t>
  </si>
  <si>
    <t>99224GDRCH11135</t>
  </si>
  <si>
    <t>GOODRICH LANDING SYSTEMS CARBON OPERATIONS</t>
  </si>
  <si>
    <t>11135 W WESTBOW BLVD</t>
  </si>
  <si>
    <t>SPOKANE</t>
  </si>
  <si>
    <t>99224</t>
  </si>
  <si>
    <t>1316215470206</t>
  </si>
  <si>
    <t>44306THGDY1452E</t>
  </si>
  <si>
    <t>GOODYEAR AKRON PLANT 5</t>
  </si>
  <si>
    <t>1452 E ARCHWOOD AVE</t>
  </si>
  <si>
    <t>44306</t>
  </si>
  <si>
    <t>1316215677016</t>
  </si>
  <si>
    <t>77720THGDYINTER</t>
  </si>
  <si>
    <t>GOODYEAR TIRE &amp; RUBBER CO</t>
  </si>
  <si>
    <t>11241 INTERSTATE HWY 10</t>
  </si>
  <si>
    <t>77705</t>
  </si>
  <si>
    <t>1316215781129</t>
  </si>
  <si>
    <t>77011HBFLL6107I</t>
  </si>
  <si>
    <t>325520</t>
  </si>
  <si>
    <t>HB FULLER CONSTRUCTION PRODUCTS INC</t>
  </si>
  <si>
    <t>6107 INDUSTRIAL WAY</t>
  </si>
  <si>
    <t>HOUSTON</t>
  </si>
  <si>
    <t>77011</t>
  </si>
  <si>
    <t>1316215560145</t>
  </si>
  <si>
    <t>82007FRNTR2700E</t>
  </si>
  <si>
    <t>HOLLYFRONTIER CHEYENNE REFINING LLC</t>
  </si>
  <si>
    <t>2700 E. 5TH STREET</t>
  </si>
  <si>
    <t>CHEYENNE</t>
  </si>
  <si>
    <t>WY</t>
  </si>
  <si>
    <t>82007</t>
  </si>
  <si>
    <t>1316215122920</t>
  </si>
  <si>
    <t>67042TXCRF1401S</t>
  </si>
  <si>
    <t>HOLLYFRONTIER EL DORADO REFINING LLC</t>
  </si>
  <si>
    <t>1401 S DOUGLAS RD</t>
  </si>
  <si>
    <t>67042</t>
  </si>
  <si>
    <t>1316215494865</t>
  </si>
  <si>
    <t>84087PHLLP393SO</t>
  </si>
  <si>
    <t>HOLLYFRONTIER WOODS CROSS REFINING LLC</t>
  </si>
  <si>
    <t>393 S 800 W</t>
  </si>
  <si>
    <t>WOODS CROSS</t>
  </si>
  <si>
    <t>84087</t>
  </si>
  <si>
    <t>1316215343854</t>
  </si>
  <si>
    <t>77017LYNDL12000</t>
  </si>
  <si>
    <t>HOUSTON REFINING LP</t>
  </si>
  <si>
    <t>12000 LAWNDALE ST</t>
  </si>
  <si>
    <t>77017</t>
  </si>
  <si>
    <t>1316215701436</t>
  </si>
  <si>
    <t>77651TXCCHHWY36</t>
  </si>
  <si>
    <t>HUNTSMAN PETROCHEMICAL LLC PORT NECHES FACILITY</t>
  </si>
  <si>
    <t>6001 HWY 366</t>
  </si>
  <si>
    <t>PORT NECHES</t>
  </si>
  <si>
    <t>77651</t>
  </si>
  <si>
    <t>1316215744145</t>
  </si>
  <si>
    <t>96707CHVRN91480</t>
  </si>
  <si>
    <t>IES DOWNSTREAM LLC - KAPOLEI TERMINAL</t>
  </si>
  <si>
    <t>91-480 MALAKOLE ST</t>
  </si>
  <si>
    <t>KAPOLEI</t>
  </si>
  <si>
    <t>HI</t>
  </si>
  <si>
    <t>96707</t>
  </si>
  <si>
    <t>Based on Site/Name (Terminal)</t>
  </si>
  <si>
    <t>1316215366271</t>
  </si>
  <si>
    <t>35601MCCHMFINLE</t>
  </si>
  <si>
    <t>INDORAMA VENTURES</t>
  </si>
  <si>
    <t>1401 FINLEY ISLAND RD</t>
  </si>
  <si>
    <t>DECATUR</t>
  </si>
  <si>
    <t>35601</t>
  </si>
  <si>
    <t>1316215272079</t>
  </si>
  <si>
    <t>45805BPCHMFORTA</t>
  </si>
  <si>
    <t>INEOS NITRILES USA LLC</t>
  </si>
  <si>
    <t>1900 FORT AMANDA RD</t>
  </si>
  <si>
    <t>LIMA</t>
  </si>
  <si>
    <t>45804</t>
  </si>
  <si>
    <t>1316215513680</t>
  </si>
  <si>
    <t>77507HNTSM12222</t>
  </si>
  <si>
    <t>INEOS STYROLUTION AMERICA LLC</t>
  </si>
  <si>
    <t>12222 PORT RD</t>
  </si>
  <si>
    <t>1316215538392</t>
  </si>
  <si>
    <t>45001MNSNT356TH</t>
  </si>
  <si>
    <t>INEOS USA LLC</t>
  </si>
  <si>
    <t>356 THREE RIVERS PKWY</t>
  </si>
  <si>
    <t>ADDYSTON</t>
  </si>
  <si>
    <t>45001</t>
  </si>
  <si>
    <t>1316215455268</t>
  </si>
  <si>
    <t>77511MCCHM2MISO</t>
  </si>
  <si>
    <t>INEOS USA LLC - CHOCOLATE BAYOU PLANT</t>
  </si>
  <si>
    <t>2 MILES S OF INTERSECTION FM2004 &amp; FM2917</t>
  </si>
  <si>
    <t>ALVIN</t>
  </si>
  <si>
    <t>77511</t>
  </si>
  <si>
    <t>1316215530662</t>
  </si>
  <si>
    <t>77905NVSTS2695L</t>
  </si>
  <si>
    <t>INVISTA SA RL</t>
  </si>
  <si>
    <t>2695 OLD BLOOMINGTON RD NORTH</t>
  </si>
  <si>
    <t>VICTORIA</t>
  </si>
  <si>
    <t>77905</t>
  </si>
  <si>
    <t>1316215587635</t>
  </si>
  <si>
    <t>77630NVSTS355AF</t>
  </si>
  <si>
    <t>INVISTA SARL - ORANGE SITE</t>
  </si>
  <si>
    <t>3055A FM 1006</t>
  </si>
  <si>
    <t>1316215628645</t>
  </si>
  <si>
    <t>79008CNCPHSTATE</t>
  </si>
  <si>
    <t>486910</t>
  </si>
  <si>
    <t>JOHNSON TANK FARM</t>
  </si>
  <si>
    <t>STATE HWY SPUR 119 N</t>
  </si>
  <si>
    <t>Based on Site/Name (Tank Farm)</t>
  </si>
  <si>
    <t>1316215607603</t>
  </si>
  <si>
    <t>77507NSSKC10500</t>
  </si>
  <si>
    <t>JX NIPPON CHEMICAL TEXAS INC</t>
  </si>
  <si>
    <t>10500 BAY AREA BLVD</t>
  </si>
  <si>
    <t>1316215410022</t>
  </si>
  <si>
    <t>77507KNKTX6161U</t>
  </si>
  <si>
    <t>KANEKA NORTH AMERICA LLC</t>
  </si>
  <si>
    <t>6161 UNDERWOOD RD</t>
  </si>
  <si>
    <t>1316215573546</t>
  </si>
  <si>
    <t>7754WKNDRM47CLI</t>
  </si>
  <si>
    <t>KINDER MORGAN CRUDE &amp; CONDENSATE LLC</t>
  </si>
  <si>
    <t>407 CLINTON DR</t>
  </si>
  <si>
    <t>GALENA PARK</t>
  </si>
  <si>
    <t>77547</t>
  </si>
  <si>
    <t>1316215236151</t>
  </si>
  <si>
    <t>45714SHLLC2982W</t>
  </si>
  <si>
    <t>KRATON POLYMERS US LLC</t>
  </si>
  <si>
    <t>2419 STATE RT 618</t>
  </si>
  <si>
    <t>BELPRE</t>
  </si>
  <si>
    <t>45714</t>
  </si>
  <si>
    <t>1316215141868</t>
  </si>
  <si>
    <t>77507SPTNC11414</t>
  </si>
  <si>
    <t>KURARAY AMERICA INC SEPTON BU</t>
  </si>
  <si>
    <t>11414 CHOATE RD</t>
  </si>
  <si>
    <t>1316215293491</t>
  </si>
  <si>
    <t>77521NCHML4803D</t>
  </si>
  <si>
    <t>LCY ELASTOMERS LP</t>
  </si>
  <si>
    <t>4803 DECKER DR</t>
  </si>
  <si>
    <t>1316215251758</t>
  </si>
  <si>
    <t>45804SHLCM1150S</t>
  </si>
  <si>
    <t>LIMA REFINING CO</t>
  </si>
  <si>
    <t>1150 S METCALF ST</t>
  </si>
  <si>
    <t>1316215202971</t>
  </si>
  <si>
    <t>29201LNDCH750GR</t>
  </si>
  <si>
    <t>LINDAU CHEMICALS INC</t>
  </si>
  <si>
    <t>750 GRANBY LN</t>
  </si>
  <si>
    <t>COLUMBIA</t>
  </si>
  <si>
    <t>SC</t>
  </si>
  <si>
    <t>29201</t>
  </si>
  <si>
    <t>1316215733825</t>
  </si>
  <si>
    <t>77651SPSYN1615M</t>
  </si>
  <si>
    <t>LION ELASTOMERS LLC</t>
  </si>
  <si>
    <t>1615 MAIN ST</t>
  </si>
  <si>
    <t>1316215248408</t>
  </si>
  <si>
    <t>77630FRSTNFARMR</t>
  </si>
  <si>
    <t>LION ELASTOMERS ORANGE LLC</t>
  </si>
  <si>
    <t>5713 FM 1006</t>
  </si>
  <si>
    <t>1316215743725</t>
  </si>
  <si>
    <t>71730LNLRF1000M</t>
  </si>
  <si>
    <t>LION OIL CO</t>
  </si>
  <si>
    <t>1000 MCHENRY AVE</t>
  </si>
  <si>
    <t>1316215551779</t>
  </si>
  <si>
    <t>77536LBRZL41TID</t>
  </si>
  <si>
    <t>LUBRIZOL CORP DEER PARK PLANT</t>
  </si>
  <si>
    <t>41 TIDAL RD</t>
  </si>
  <si>
    <t>1316215703455</t>
  </si>
  <si>
    <t>77530RCCHM2502S</t>
  </si>
  <si>
    <t>LYONDELL CHEMICAL CO</t>
  </si>
  <si>
    <t>2502 SHELDON RD</t>
  </si>
  <si>
    <t>CHANNELVIEW</t>
  </si>
  <si>
    <t>77530</t>
  </si>
  <si>
    <t>1316215380700</t>
  </si>
  <si>
    <t>44306NTWRK1353E</t>
  </si>
  <si>
    <t>325991</t>
  </si>
  <si>
    <t>LYONDELLBASELL ADVANCED POLYMERS INC</t>
  </si>
  <si>
    <t>1353 EXETER RD</t>
  </si>
  <si>
    <t>1316215158458</t>
  </si>
  <si>
    <t>28213NCLCH14700</t>
  </si>
  <si>
    <t>MALLARD CREEK POLYMERS</t>
  </si>
  <si>
    <t>2800 MOREHEAD RD</t>
  </si>
  <si>
    <t>28262</t>
  </si>
  <si>
    <t>1316215708227</t>
  </si>
  <si>
    <t>5860WDKTPR38151</t>
  </si>
  <si>
    <t>MARATHON DICKINSON REFINERY</t>
  </si>
  <si>
    <t>3815 116TH AVE SW</t>
  </si>
  <si>
    <t>DICKINSON</t>
  </si>
  <si>
    <t>ND</t>
  </si>
  <si>
    <t>58601</t>
  </si>
  <si>
    <t>1316215546627</t>
  </si>
  <si>
    <t>58554MCLCMNORTH</t>
  </si>
  <si>
    <t>MARATHON MANDAN REFINERY</t>
  </si>
  <si>
    <t>900 OLD RED TRL NE</t>
  </si>
  <si>
    <t>MANDAN</t>
  </si>
  <si>
    <t>58554</t>
  </si>
  <si>
    <t>1316215451333</t>
  </si>
  <si>
    <t>70051MRTHNHWY61</t>
  </si>
  <si>
    <t>MARATHON PETROLEUM CO LP</t>
  </si>
  <si>
    <t>4663 W AIRLINE HWY</t>
  </si>
  <si>
    <t>GARYVILLE</t>
  </si>
  <si>
    <t>70051</t>
  </si>
  <si>
    <t>1316215333725</t>
  </si>
  <si>
    <t>48217MRTHN1300S</t>
  </si>
  <si>
    <t>MARATHON PETROLEUM CO LP - MICHIGAN REFINING DIV</t>
  </si>
  <si>
    <t>1300 S FORT ST HES DEPT</t>
  </si>
  <si>
    <t>DETROIT</t>
  </si>
  <si>
    <t>MI</t>
  </si>
  <si>
    <t>48217</t>
  </si>
  <si>
    <t>1316215242189</t>
  </si>
  <si>
    <t>77590MRTHNFOOTO</t>
  </si>
  <si>
    <t>MARATHON PETROLEUM CO LP (PART)</t>
  </si>
  <si>
    <t>502 10TH ST S</t>
  </si>
  <si>
    <t>1316215407659</t>
  </si>
  <si>
    <t>62454MRTHNMARAT</t>
  </si>
  <si>
    <t>MARATHON PETROLEUM CO LP ILLINOIS REFINING DIV</t>
  </si>
  <si>
    <t>100 MARATHON AVE</t>
  </si>
  <si>
    <t>ROBINSON</t>
  </si>
  <si>
    <t>62454</t>
  </si>
  <si>
    <t>1316215343599</t>
  </si>
  <si>
    <t>44711SHLND2408G</t>
  </si>
  <si>
    <t>MARATHON PETROLEUM CO LP OHIO REFINING DIV</t>
  </si>
  <si>
    <t>2408 GAMBRINUS AVE SW</t>
  </si>
  <si>
    <t>CANTON</t>
  </si>
  <si>
    <t>44706</t>
  </si>
  <si>
    <t>1316215715386</t>
  </si>
  <si>
    <t>19061BPLCMPOSTR</t>
  </si>
  <si>
    <t>MONROE ENERGY LLC-TRAINER REFINERY</t>
  </si>
  <si>
    <t>4101 POST RD</t>
  </si>
  <si>
    <t>TRAINER</t>
  </si>
  <si>
    <t>19061</t>
  </si>
  <si>
    <t>1316215497177</t>
  </si>
  <si>
    <t>77641TXCCHGATE2</t>
  </si>
  <si>
    <t>MOTIVA CHEMICALS LLC</t>
  </si>
  <si>
    <t>4241 SAVANNAH AVE</t>
  </si>
  <si>
    <t>1316215626348</t>
  </si>
  <si>
    <t>77640TXCRFNORTH</t>
  </si>
  <si>
    <t>MOTIVA-PORT ARTHUR REFINERY</t>
  </si>
  <si>
    <t>2555 SAVANNAH AVE</t>
  </si>
  <si>
    <t>1316215283096</t>
  </si>
  <si>
    <t>7610WMSKTF2189G</t>
  </si>
  <si>
    <t>MUSKET FT WORTH BULK PLANT</t>
  </si>
  <si>
    <t>5101 LONE STAR BLVD</t>
  </si>
  <si>
    <t>FORT WORTH</t>
  </si>
  <si>
    <t>76106</t>
  </si>
  <si>
    <t>1316215138138</t>
  </si>
  <si>
    <t>70734NNTXSLAHWY</t>
  </si>
  <si>
    <t>NOVA CHEMICALS OLEFINS LLC</t>
  </si>
  <si>
    <t>5205 HWY 3115</t>
  </si>
  <si>
    <t>GEISMAR</t>
  </si>
  <si>
    <t>70734</t>
  </si>
  <si>
    <t>1316215572722</t>
  </si>
  <si>
    <t>7754WBLCBP231NB</t>
  </si>
  <si>
    <t>OLIN BLUE CUBE FREEPORT TX</t>
  </si>
  <si>
    <t>2301 N BRAZOSPORT BLVD - OC-1120</t>
  </si>
  <si>
    <t>77541</t>
  </si>
  <si>
    <t>1316215383338</t>
  </si>
  <si>
    <t>30701THGDY1601H</t>
  </si>
  <si>
    <t>OMNOVA SOLUTIONS INC</t>
  </si>
  <si>
    <t>1601 HWY 41, SW</t>
  </si>
  <si>
    <t>CALHOUN</t>
  </si>
  <si>
    <t>GA</t>
  </si>
  <si>
    <t>30701</t>
  </si>
  <si>
    <t>1316215651151</t>
  </si>
  <si>
    <t>44260DVRST165SC</t>
  </si>
  <si>
    <t>OMNOVA SOLUTIONS INC-MOGADORE PLANT</t>
  </si>
  <si>
    <t>165 S CLEVELAND AVE</t>
  </si>
  <si>
    <t>MOGADORE</t>
  </si>
  <si>
    <t>44260</t>
  </si>
  <si>
    <t>1316214984597</t>
  </si>
  <si>
    <t>54313GNCRP1701C</t>
  </si>
  <si>
    <t>OMNOVA SOLUTIONS PERFORMANCE CHEMICALS GREEN BAY FACILITY</t>
  </si>
  <si>
    <t>1701 CORNELL RD</t>
  </si>
  <si>
    <t>GREEN BAY</t>
  </si>
  <si>
    <t>WI</t>
  </si>
  <si>
    <t>54313</t>
  </si>
  <si>
    <t>1316215714623</t>
  </si>
  <si>
    <t>77506CRWNC111RE</t>
  </si>
  <si>
    <t>PASADENA REFINING SYSTEM INC</t>
  </si>
  <si>
    <t>111 RED BLUFF RD</t>
  </si>
  <si>
    <t>77506</t>
  </si>
  <si>
    <t>1316215573484</t>
  </si>
  <si>
    <t>08066MBLLCBILLI</t>
  </si>
  <si>
    <t>PAULSBORO REFINING CO LLC</t>
  </si>
  <si>
    <t>800 BILLINGSPORT RD</t>
  </si>
  <si>
    <t>PAULSBORO</t>
  </si>
  <si>
    <t>NJ</t>
  </si>
  <si>
    <t>08066</t>
  </si>
  <si>
    <t>1316215798517</t>
  </si>
  <si>
    <t>77631DPNTSFARMR</t>
  </si>
  <si>
    <t>PERFORMANCE MATERIALS NA INC</t>
  </si>
  <si>
    <t>FARM RD 1006</t>
  </si>
  <si>
    <t>1316215577875</t>
  </si>
  <si>
    <t>70037LLNCRHIGHW</t>
  </si>
  <si>
    <t>PHILLIPS 66  - ALLIANCE REFINERY</t>
  </si>
  <si>
    <t>15551 HIGHWAY 23</t>
  </si>
  <si>
    <t>BELLE CHASSE</t>
  </si>
  <si>
    <t>70037</t>
  </si>
  <si>
    <t>1316215515115</t>
  </si>
  <si>
    <t>59101CNCBL401SO</t>
  </si>
  <si>
    <t>PHILLIPS 66 CO BILLINGS REFINERY</t>
  </si>
  <si>
    <t>401 S 23RD ST</t>
  </si>
  <si>
    <t>1316215675149</t>
  </si>
  <si>
    <t>77480PHLLPSH35A</t>
  </si>
  <si>
    <t>PHILLIPS 66 CO SWEENY REFINERY COMPLEX</t>
  </si>
  <si>
    <t>8189 OLD FM 524</t>
  </si>
  <si>
    <t>OLD OCEAN</t>
  </si>
  <si>
    <t>77463</t>
  </si>
  <si>
    <t>1316215654613</t>
  </si>
  <si>
    <t>07036XXNXX1400P</t>
  </si>
  <si>
    <t>PHILLIPS 66 CO-BAYWAY REFINERY</t>
  </si>
  <si>
    <t>1400 PARK AVE</t>
  </si>
  <si>
    <t>LINDEN</t>
  </si>
  <si>
    <t>07036</t>
  </si>
  <si>
    <t>1316215619836</t>
  </si>
  <si>
    <t>93420NCLSN2555W</t>
  </si>
  <si>
    <t>PHILLIPS 66 CO-SANTA MARIA REFINERY</t>
  </si>
  <si>
    <t>2555 WILLOW RD</t>
  </si>
  <si>
    <t>ARROYO GRANDE</t>
  </si>
  <si>
    <t>93420</t>
  </si>
  <si>
    <t>1316215648116</t>
  </si>
  <si>
    <t>98248MBLLC3901U</t>
  </si>
  <si>
    <t>PHILLIPS 66 FERNDALE REFINERY</t>
  </si>
  <si>
    <t>3901 UNICK RD</t>
  </si>
  <si>
    <t>FERNDALE</t>
  </si>
  <si>
    <t>98248</t>
  </si>
  <si>
    <t>1316215346216</t>
  </si>
  <si>
    <t>70669CNCLKOLDSP</t>
  </si>
  <si>
    <t>PHILLIPS 66 LAKE CHARLES REFINERY</t>
  </si>
  <si>
    <t>2200 OLD SPANISH TRAIL</t>
  </si>
  <si>
    <t>WESTLAKE</t>
  </si>
  <si>
    <t>70669</t>
  </si>
  <si>
    <t>1316215348208</t>
  </si>
  <si>
    <t>90745NCLCR1520E</t>
  </si>
  <si>
    <t>PHILLIPS 66 LOS ANGELES REFINERY CARSON PLANT</t>
  </si>
  <si>
    <t>1520 E SEPULVEDA BLVD</t>
  </si>
  <si>
    <t>CARSON</t>
  </si>
  <si>
    <t>90745</t>
  </si>
  <si>
    <t>1316215348145</t>
  </si>
  <si>
    <t>90748NCLLS1660W</t>
  </si>
  <si>
    <t>PHILLIPS 66 LOS ANGELES REFINERY WILMINGTON PLANT</t>
  </si>
  <si>
    <t>1660 W ANAHEIM ST</t>
  </si>
  <si>
    <t>WILMINGTON</t>
  </si>
  <si>
    <t>90744</t>
  </si>
  <si>
    <t>1316215562036</t>
  </si>
  <si>
    <t>77627NNLCMHWY36</t>
  </si>
  <si>
    <t>PHILLIPS 66 PIPELINE LLC-BEAUMONT TERMINAL</t>
  </si>
  <si>
    <t>HWY 366 1/2 MILE E OF INTERSECTION W HWY 347</t>
  </si>
  <si>
    <t>NEDERLAND</t>
  </si>
  <si>
    <t>77627</t>
  </si>
  <si>
    <t>1316215509858</t>
  </si>
  <si>
    <t>74603CNCPN1000S</t>
  </si>
  <si>
    <t>PHILLIPS 66 PONCA CITY SITE</t>
  </si>
  <si>
    <t>1000 S PINE ST</t>
  </si>
  <si>
    <t>PONCA CITY</t>
  </si>
  <si>
    <t>OK</t>
  </si>
  <si>
    <t>746017501</t>
  </si>
  <si>
    <t>1316215742242</t>
  </si>
  <si>
    <t>94572NCLSNOLDHI</t>
  </si>
  <si>
    <t>PHILLIPS 66 SAN FRANCISCO REFINERY</t>
  </si>
  <si>
    <t>1380 SAN PABLO AVE</t>
  </si>
  <si>
    <t>RODEO</t>
  </si>
  <si>
    <t>94572</t>
  </si>
  <si>
    <t>1316215634585</t>
  </si>
  <si>
    <t>79008PHLLPSTATE</t>
  </si>
  <si>
    <t>PHILLLIPS 66 CO BORGER REFINERY</t>
  </si>
  <si>
    <t>1316215565577</t>
  </si>
  <si>
    <t>77640CLRKR1801S</t>
  </si>
  <si>
    <t>PREMCOR REFINING GROUP INC PORT ARTHUR</t>
  </si>
  <si>
    <t>1801 S GULFWAY DR</t>
  </si>
  <si>
    <t>1316215526462</t>
  </si>
  <si>
    <t>77503MCCHM1500N</t>
  </si>
  <si>
    <t>PURITY ISOBUTYLENE PLANT</t>
  </si>
  <si>
    <t>1500 N S ST</t>
  </si>
  <si>
    <t>77508</t>
  </si>
  <si>
    <t>1316215236288</t>
  </si>
  <si>
    <t>61350BRGWRCANAL</t>
  </si>
  <si>
    <t>SABIC INNOVATIVE PLASTICS US LLC</t>
  </si>
  <si>
    <t>2148 N 2753RD RD</t>
  </si>
  <si>
    <t>OTTAWA</t>
  </si>
  <si>
    <t>61350</t>
  </si>
  <si>
    <t>1316215283969</t>
  </si>
  <si>
    <t>70669VSTCHOLDSP</t>
  </si>
  <si>
    <t>SASOL CHEMICALS (USA) LLC-LAKE CHARLES CHEMICAL COMPLEX</t>
  </si>
  <si>
    <t>2201 OLD SPANISH TRAIL</t>
  </si>
  <si>
    <t>1316216656215</t>
  </si>
  <si>
    <t>77536SHLLLHIGHW</t>
  </si>
  <si>
    <t>SHELL CHEMICAL LP</t>
  </si>
  <si>
    <t>1316215209750</t>
  </si>
  <si>
    <t>70079SHLLL1205R</t>
  </si>
  <si>
    <t>SHELL NORCO CHEMICAL PLANT</t>
  </si>
  <si>
    <t>15536 RIVER RD</t>
  </si>
  <si>
    <t>1316215209774</t>
  </si>
  <si>
    <t>1316215209851</t>
  </si>
  <si>
    <t>70079SHLLL265RI</t>
  </si>
  <si>
    <t>SHELL NORCO CHEMICAL PLANT WEST SITE</t>
  </si>
  <si>
    <t>16122 RIVER RD</t>
  </si>
  <si>
    <t>1316215371345</t>
  </si>
  <si>
    <t>98221PGTSN600ST</t>
  </si>
  <si>
    <t>SHELL OIL PRODUCTS US - PUGET SOUND REFINERY</t>
  </si>
  <si>
    <t>8505 SOUTH TEXAS RD</t>
  </si>
  <si>
    <t>ANACORTES</t>
  </si>
  <si>
    <t>98221</t>
  </si>
  <si>
    <t>1316215618024</t>
  </si>
  <si>
    <t>94553SHLLL3485P</t>
  </si>
  <si>
    <t>SHELL OIL PRODUCTS US-MARTINEZ REFINERY</t>
  </si>
  <si>
    <t>3485 PACHECO BLVD</t>
  </si>
  <si>
    <t>MARTINEZ</t>
  </si>
  <si>
    <t>94553</t>
  </si>
  <si>
    <t>1316215632555</t>
  </si>
  <si>
    <t>77520TXSPT464WB</t>
  </si>
  <si>
    <t>SI GROUP BAYTOWN</t>
  </si>
  <si>
    <t>4604 W BAKER RD</t>
  </si>
  <si>
    <t>1316215147671</t>
  </si>
  <si>
    <t>82609LTTLM5700E</t>
  </si>
  <si>
    <t>SINCLAIR CASPER REFINING CO</t>
  </si>
  <si>
    <t>5700 E HWY 20/26</t>
  </si>
  <si>
    <t>CASPER</t>
  </si>
  <si>
    <t>82609</t>
  </si>
  <si>
    <t>1316215607730</t>
  </si>
  <si>
    <t>82334SNCLREASTL</t>
  </si>
  <si>
    <t>SINCLAIR WYOMING REFINING CO</t>
  </si>
  <si>
    <t>100 E LINCOLN AVE</t>
  </si>
  <si>
    <t>SINCLAIR</t>
  </si>
  <si>
    <t>82334</t>
  </si>
  <si>
    <t>1316217695218</t>
  </si>
  <si>
    <t>77562STHWS18310</t>
  </si>
  <si>
    <t>336611</t>
  </si>
  <si>
    <t>SOUTHWEST SHIPYARD LP</t>
  </si>
  <si>
    <t>18310 MARKET ST</t>
  </si>
  <si>
    <t>1316215011851</t>
  </si>
  <si>
    <t>70057NNCRBHWY31</t>
  </si>
  <si>
    <t>ST CHARLES OPERATIONS (TAFT/STAR) UNION CARBIDE CORP</t>
  </si>
  <si>
    <t>355 LA HWY 3142 (GATE 1)</t>
  </si>
  <si>
    <t>HAHNVILLE</t>
  </si>
  <si>
    <t>70057</t>
  </si>
  <si>
    <t>1316215504630</t>
  </si>
  <si>
    <t>55071SHLND100WT</t>
  </si>
  <si>
    <t>ST PAUL PARK REFINING CO LLC</t>
  </si>
  <si>
    <t>301 ST PAUL PARK RD</t>
  </si>
  <si>
    <t>SAINT PAUL PARK</t>
  </si>
  <si>
    <t>55071</t>
  </si>
  <si>
    <t>1316215174842</t>
  </si>
  <si>
    <t>80022CNCDN5801B</t>
  </si>
  <si>
    <t>SUNCOR ENERGY COMMERCE CITY REFINERY</t>
  </si>
  <si>
    <t>5801 BRIGHTON BLVD</t>
  </si>
  <si>
    <t>COMMERCE CITY</t>
  </si>
  <si>
    <t>80022</t>
  </si>
  <si>
    <t>1316215606157</t>
  </si>
  <si>
    <t>77547DYNGY12801</t>
  </si>
  <si>
    <t>TARGA DOWNSTREAM LLC - GALENA PARK MARINE TERMINAL</t>
  </si>
  <si>
    <t>12510 AMERICAN PETROLEUM RD</t>
  </si>
  <si>
    <t>1316215622426</t>
  </si>
  <si>
    <t>90749RCPRD1801E</t>
  </si>
  <si>
    <t>TESORO LOS ANGELES REFINERY-CARSON OPERATIONS</t>
  </si>
  <si>
    <t>24696 S WILMINGTON AVE</t>
  </si>
  <si>
    <t>1316215622667</t>
  </si>
  <si>
    <t>1316215622832</t>
  </si>
  <si>
    <t>1316215673664</t>
  </si>
  <si>
    <t>1316215278351</t>
  </si>
  <si>
    <t>1316215680164</t>
  </si>
  <si>
    <t>1316215680315</t>
  </si>
  <si>
    <t>1316215617667</t>
  </si>
  <si>
    <t>98221SHLLLWESTM</t>
  </si>
  <si>
    <t>TESORO REFINING &amp; MARKETING CO LLC</t>
  </si>
  <si>
    <t>W MARCH POINT RD</t>
  </si>
  <si>
    <t>1316215620194</t>
  </si>
  <si>
    <t>94553TSCCRAVONR</t>
  </si>
  <si>
    <t>150 SOLANO WAY</t>
  </si>
  <si>
    <t>1316215601840</t>
  </si>
  <si>
    <t>84103MCLCM474WE</t>
  </si>
  <si>
    <t>TESORO REFINING &amp; MARKETING COMPANY LLC - SLC</t>
  </si>
  <si>
    <t>474 W 900 N</t>
  </si>
  <si>
    <t>84103</t>
  </si>
  <si>
    <t>1316215324892</t>
  </si>
  <si>
    <t>48667THDWCMICHI</t>
  </si>
  <si>
    <t>325320</t>
  </si>
  <si>
    <t>THE DOW CHEMICAL CO</t>
  </si>
  <si>
    <t>1790 BUILDING</t>
  </si>
  <si>
    <t>MIDLAND</t>
  </si>
  <si>
    <t>48667</t>
  </si>
  <si>
    <t>1316215512361</t>
  </si>
  <si>
    <t>70765THDWCHIGHW</t>
  </si>
  <si>
    <t>THE DOW CHEMICAL CO - LOUISIANA OPERATIONS</t>
  </si>
  <si>
    <t>21255 LA HWY 1 S</t>
  </si>
  <si>
    <t>1316215528415</t>
  </si>
  <si>
    <t>77262GDYRT2000G</t>
  </si>
  <si>
    <t>THE GOODYEAR TIRE &amp; RUBBER CO</t>
  </si>
  <si>
    <t>2000 GOODYEAR DR</t>
  </si>
  <si>
    <t>1316215475854</t>
  </si>
  <si>
    <t>43616SNRFN1819W</t>
  </si>
  <si>
    <t>TOLEDO REFINING CO LLC</t>
  </si>
  <si>
    <t>1819 WOODVILLE RD</t>
  </si>
  <si>
    <t>1316215355734</t>
  </si>
  <si>
    <t>90509MBLLC3700W</t>
  </si>
  <si>
    <t>TORRANCE REFINING CO LLC</t>
  </si>
  <si>
    <t>3700 W 190TH ST</t>
  </si>
  <si>
    <t>TORRANCE</t>
  </si>
  <si>
    <t>90504</t>
  </si>
  <si>
    <t>1316215616020</t>
  </si>
  <si>
    <t>81503CLRDC56924</t>
  </si>
  <si>
    <t>TOTAL PETROCHEMICALS &amp; REFINING USA INC (TOTAL CRAY VALLEY)</t>
  </si>
  <si>
    <t>569  24 1/4  RD</t>
  </si>
  <si>
    <t>GRAND JUNCTION</t>
  </si>
  <si>
    <t>81505</t>
  </si>
  <si>
    <t>1316215522588</t>
  </si>
  <si>
    <t>77640FNLNDHIGHW</t>
  </si>
  <si>
    <t>TOTAL PETROCHEMICALS &amp; REFINING USA INC-PORT ARTHUR REFI</t>
  </si>
  <si>
    <t>7600 32ND ST</t>
  </si>
  <si>
    <t>TRI flag and company website information</t>
  </si>
  <si>
    <t>1316215569157</t>
  </si>
  <si>
    <t>77651TXSPT212SP</t>
  </si>
  <si>
    <t>TPC GROUP</t>
  </si>
  <si>
    <t>2102 SPUR 136</t>
  </si>
  <si>
    <t>1316215669831</t>
  </si>
  <si>
    <t>77017TXSPT8600P</t>
  </si>
  <si>
    <t>TPC GROUP LLC</t>
  </si>
  <si>
    <t>8600 PARK PL BLVD</t>
  </si>
  <si>
    <t>1316215736683</t>
  </si>
  <si>
    <t>3072WSTYRN1468P</t>
  </si>
  <si>
    <t>TRINSEO</t>
  </si>
  <si>
    <t>1468 PROSSER DR SE</t>
  </si>
  <si>
    <t>DALTON</t>
  </si>
  <si>
    <t>30721</t>
  </si>
  <si>
    <t>1316215366523</t>
  </si>
  <si>
    <t>4866WSTYRN164BU</t>
  </si>
  <si>
    <t>TRINSEO LLC-MI OPERATIONS</t>
  </si>
  <si>
    <t>1604 BUILDING</t>
  </si>
  <si>
    <t>1316215682980</t>
  </si>
  <si>
    <t>90748NNPCF2402E</t>
  </si>
  <si>
    <t>ULTRAMAR INC WILMINGTON REFINERY</t>
  </si>
  <si>
    <t>2402 E. ANAHEIM STREET</t>
  </si>
  <si>
    <t>1316215426242</t>
  </si>
  <si>
    <t>16365NTDRFPOBOX</t>
  </si>
  <si>
    <t>UNITED REFINING CO</t>
  </si>
  <si>
    <t>15 BRADLEY ST</t>
  </si>
  <si>
    <t>WARREN</t>
  </si>
  <si>
    <t>16365</t>
  </si>
  <si>
    <t>1316215482997</t>
  </si>
  <si>
    <t>7701WVLRNR971MA</t>
  </si>
  <si>
    <t>VALERO ENERGY PARTNERS LP</t>
  </si>
  <si>
    <t>9701 MANCHESTER - TANK FARM</t>
  </si>
  <si>
    <t>77012</t>
  </si>
  <si>
    <t>1316215484801</t>
  </si>
  <si>
    <t>7007WVLRPR1492R</t>
  </si>
  <si>
    <t>VALERO PARTNERS LA LLC- TERMINAL</t>
  </si>
  <si>
    <t>14902 RIVER RD</t>
  </si>
  <si>
    <t>1316215336734</t>
  </si>
  <si>
    <t>70075MRPHY2500E</t>
  </si>
  <si>
    <t>VALERO REFINING - MERAUX LLC MERAUX REFINERY</t>
  </si>
  <si>
    <t>2500 E ST BERNARD HWY</t>
  </si>
  <si>
    <t>MERAUX</t>
  </si>
  <si>
    <t>70075</t>
  </si>
  <si>
    <t>1316215484825</t>
  </si>
  <si>
    <t>70047TRNSM14902</t>
  </si>
  <si>
    <t>VALERO REFINING - NEW ORLEANS LLC</t>
  </si>
  <si>
    <t>1316215515420</t>
  </si>
  <si>
    <t>77012HLLPT9701M</t>
  </si>
  <si>
    <t>VALERO REFINING - TEXAS LP HOUSTON REFINERY</t>
  </si>
  <si>
    <t>9701 MANCHESTER</t>
  </si>
  <si>
    <t>1316215453996</t>
  </si>
  <si>
    <t>38109MPCPT543WE</t>
  </si>
  <si>
    <t>VALERO REFINING CO - TENNESSEE LLC</t>
  </si>
  <si>
    <t>2385 RIVERPORT ROAD</t>
  </si>
  <si>
    <t>MEMPHIS</t>
  </si>
  <si>
    <t>38109</t>
  </si>
  <si>
    <t>1316215294152</t>
  </si>
  <si>
    <t>73401TTLPTHIGHW</t>
  </si>
  <si>
    <t>VALERO REFINING CO -OKLAHOMA VALERO ARDMORE REFINERY</t>
  </si>
  <si>
    <t>ONE VALERO WAY</t>
  </si>
  <si>
    <t>ARDMORE</t>
  </si>
  <si>
    <t>73401</t>
  </si>
  <si>
    <t>1316215209139</t>
  </si>
  <si>
    <t>94510XXNCS3400E</t>
  </si>
  <si>
    <t>VALERO REFINING CO-CALI FORNIA BENICIA REFINERY</t>
  </si>
  <si>
    <t>3400 E SECOND ST</t>
  </si>
  <si>
    <t>BENICIA</t>
  </si>
  <si>
    <t>94510</t>
  </si>
  <si>
    <t>1316215503184</t>
  </si>
  <si>
    <t>78403CSTLR1300C</t>
  </si>
  <si>
    <t>VALERO REFINING TEXAS LP CORPUS CHRISTI EAST PLANT</t>
  </si>
  <si>
    <t>1300 CANTWELL LN</t>
  </si>
  <si>
    <t>1316215280633</t>
  </si>
  <si>
    <t>77592TXSCTLOOP1</t>
  </si>
  <si>
    <t>VALERO REFINING-TEXAS LP</t>
  </si>
  <si>
    <t>1301 LOOP 197 S</t>
  </si>
  <si>
    <t>1316215491693</t>
  </si>
  <si>
    <t>78469VLRRF5900U</t>
  </si>
  <si>
    <t>VALERO REFINING-TEXAS LP CORPUS CHRISTI WEST PLANT</t>
  </si>
  <si>
    <t>5900 UP RIVER RD</t>
  </si>
  <si>
    <t>1316215570805</t>
  </si>
  <si>
    <t>78071DMNDS301LE</t>
  </si>
  <si>
    <t>VALERO THREE RIVERS REFINERY</t>
  </si>
  <si>
    <t>301 LEROY ST</t>
  </si>
  <si>
    <t>THREE RIVERS</t>
  </si>
  <si>
    <t>78071</t>
  </si>
  <si>
    <t>1316215567797</t>
  </si>
  <si>
    <t>77643WSTMNHWY73</t>
  </si>
  <si>
    <t>VEOLIA ES TECHNICAL SOLUTIONS LLC PORT ARTHUR FACILITY</t>
  </si>
  <si>
    <t>HWY 73, 3.5 MILES W OF TAYLOR BAYOU</t>
  </si>
  <si>
    <t>1316215646314</t>
  </si>
  <si>
    <t>79905LPSRF6500T</t>
  </si>
  <si>
    <t>WESTERN EL PASO REFINERY</t>
  </si>
  <si>
    <t>6500 TROWBRIDGE DR</t>
  </si>
  <si>
    <t>EL PASO</t>
  </si>
  <si>
    <t>79905</t>
  </si>
  <si>
    <t>1316215713292</t>
  </si>
  <si>
    <t>87301GNTRFROUTE</t>
  </si>
  <si>
    <t>WESTERN REFINING SOUTHWEST INC-GALLUP REFINERY</t>
  </si>
  <si>
    <t>92 GIANT CROSSING ROAD</t>
  </si>
  <si>
    <t>GALLUP</t>
  </si>
  <si>
    <t>NM</t>
  </si>
  <si>
    <t>87301</t>
  </si>
  <si>
    <t>1316215075122</t>
  </si>
  <si>
    <t>85007WSTRN450SO</t>
  </si>
  <si>
    <t>WESTERN STATES PETROLEUM</t>
  </si>
  <si>
    <t>450 S 15TH AVE</t>
  </si>
  <si>
    <t>PHOENIX</t>
  </si>
  <si>
    <t>AZ</t>
  </si>
  <si>
    <t>85007</t>
  </si>
  <si>
    <t>1316215362738</t>
  </si>
  <si>
    <t>70663WSTLK900HA</t>
  </si>
  <si>
    <t>WESTLAKE PETROCHEMICALS ETHYLENE</t>
  </si>
  <si>
    <t>900 E HIGHWAY 108</t>
  </si>
  <si>
    <t>1316215482098</t>
  </si>
  <si>
    <t>42029WSTLK2468I</t>
  </si>
  <si>
    <t>WESTLAKE VINYLS INC</t>
  </si>
  <si>
    <t>2468 IND US TRIAL PKWY</t>
  </si>
  <si>
    <t>CALVERT CITY</t>
  </si>
  <si>
    <t>42029</t>
  </si>
  <si>
    <t>1316215108325</t>
  </si>
  <si>
    <t>62084SHLLLRTE11</t>
  </si>
  <si>
    <t>WOOD RIVER REFINERY</t>
  </si>
  <si>
    <t>900 S CENTRAL AVE</t>
  </si>
  <si>
    <t>ROXANA</t>
  </si>
  <si>
    <t>62084</t>
  </si>
  <si>
    <t>1316215692993</t>
  </si>
  <si>
    <t>73098KRRMC906SO</t>
  </si>
  <si>
    <t>WYNNEWOOD REFINING CO</t>
  </si>
  <si>
    <t>906 S POWELL AVE</t>
  </si>
  <si>
    <t>WYNNEWOOD</t>
  </si>
  <si>
    <t>73098</t>
  </si>
  <si>
    <t>1316215736289</t>
  </si>
  <si>
    <t>82701WYMNG740WE</t>
  </si>
  <si>
    <t>WYOMING REFINING CO</t>
  </si>
  <si>
    <t>10 STAMPEDE ST</t>
  </si>
  <si>
    <t>NEWCASTLE</t>
  </si>
  <si>
    <t>82701</t>
  </si>
  <si>
    <t>1316215044951</t>
  </si>
  <si>
    <t>73126XRXCR100NM</t>
  </si>
  <si>
    <t>325992</t>
  </si>
  <si>
    <t>XEROX CORP OKLAHOMA CITY</t>
  </si>
  <si>
    <t>100 N MUSTANG RD</t>
  </si>
  <si>
    <t>YUKON</t>
  </si>
  <si>
    <t>73099</t>
  </si>
  <si>
    <t>1316215022789</t>
  </si>
  <si>
    <t>40211ZNCHM4100B</t>
  </si>
  <si>
    <t>ZEON CHEMICALS LP</t>
  </si>
  <si>
    <t>4100 BELLS LN</t>
  </si>
  <si>
    <t>40211</t>
  </si>
  <si>
    <t>1317216299317</t>
  </si>
  <si>
    <t>1317216462337</t>
  </si>
  <si>
    <t>1317216390637</t>
  </si>
  <si>
    <t>1317216468381</t>
  </si>
  <si>
    <t>1317216176762</t>
  </si>
  <si>
    <t>1317216432272</t>
  </si>
  <si>
    <t>1317216127656</t>
  </si>
  <si>
    <t>1317216252080</t>
  </si>
  <si>
    <t>1317216266938</t>
  </si>
  <si>
    <t>1317216361358</t>
  </si>
  <si>
    <t>1317216265367</t>
  </si>
  <si>
    <t>1317216264869</t>
  </si>
  <si>
    <t>1317216410581</t>
  </si>
  <si>
    <t>1317216374571</t>
  </si>
  <si>
    <t>1317216375511</t>
  </si>
  <si>
    <t>1317216131488</t>
  </si>
  <si>
    <t>1317216105623</t>
  </si>
  <si>
    <t>1317216009213</t>
  </si>
  <si>
    <t>1317216480855</t>
  </si>
  <si>
    <t>1317216072138</t>
  </si>
  <si>
    <t>1317216173587</t>
  </si>
  <si>
    <t>1317216568257</t>
  </si>
  <si>
    <t>1317216720336</t>
  </si>
  <si>
    <t>1317216191674</t>
  </si>
  <si>
    <t>1317216306985</t>
  </si>
  <si>
    <t>1317215924438</t>
  </si>
  <si>
    <t>1317216610319</t>
  </si>
  <si>
    <t>1317216423160</t>
  </si>
  <si>
    <t>541715</t>
  </si>
  <si>
    <t>1317216516500</t>
  </si>
  <si>
    <t>1317216420024</t>
  </si>
  <si>
    <t>1317216243182</t>
  </si>
  <si>
    <t>1317216296006</t>
  </si>
  <si>
    <t>1317216175784</t>
  </si>
  <si>
    <t>1317216175909</t>
  </si>
  <si>
    <t>1317216577320</t>
  </si>
  <si>
    <t>1317216398661</t>
  </si>
  <si>
    <t>1317216587283</t>
  </si>
  <si>
    <t>1317216290751</t>
  </si>
  <si>
    <t>1317215950027</t>
  </si>
  <si>
    <t>1317216548370</t>
  </si>
  <si>
    <t>1317216269112</t>
  </si>
  <si>
    <t>1317216291690</t>
  </si>
  <si>
    <t>1317216378618</t>
  </si>
  <si>
    <t>1317216381210</t>
  </si>
  <si>
    <t>1317217600966</t>
  </si>
  <si>
    <t>1317216561252</t>
  </si>
  <si>
    <t>1317215896402</t>
  </si>
  <si>
    <t>1317216010239</t>
  </si>
  <si>
    <t>1317216415909</t>
  </si>
  <si>
    <t>1317217589415</t>
  </si>
  <si>
    <t>1317216233270</t>
  </si>
  <si>
    <t>1317216397784</t>
  </si>
  <si>
    <t>1317215906621</t>
  </si>
  <si>
    <t>1317216321909</t>
  </si>
  <si>
    <t>1317216134546</t>
  </si>
  <si>
    <t>1317216285597</t>
  </si>
  <si>
    <t>1317216559803</t>
  </si>
  <si>
    <t>1317216531501</t>
  </si>
  <si>
    <t>1317216543557</t>
  </si>
  <si>
    <t>1317216529673</t>
  </si>
  <si>
    <t>1317216544205</t>
  </si>
  <si>
    <t>1317216531119</t>
  </si>
  <si>
    <t>1317216351534</t>
  </si>
  <si>
    <t>1317216263246</t>
  </si>
  <si>
    <t>1317216350583</t>
  </si>
  <si>
    <t>1317216504199</t>
  </si>
  <si>
    <t>1317216504050</t>
  </si>
  <si>
    <t>1317216165504</t>
  </si>
  <si>
    <t>1317216349148</t>
  </si>
  <si>
    <t>1317215944113</t>
  </si>
  <si>
    <t>1317217588767</t>
  </si>
  <si>
    <t>1317216405795</t>
  </si>
  <si>
    <t>1317216405959</t>
  </si>
  <si>
    <t>1317216306050</t>
  </si>
  <si>
    <t>77017MBLCH9822L</t>
  </si>
  <si>
    <t>FLINT HILLS RESOURCES HOUSTON CHEMICAL LLC</t>
  </si>
  <si>
    <t>9822 LA PORTE FWY</t>
  </si>
  <si>
    <t>1317216452805</t>
  </si>
  <si>
    <t>1317216711123</t>
  </si>
  <si>
    <t>1317216335202</t>
  </si>
  <si>
    <t>1317216573028</t>
  </si>
  <si>
    <t>1317216373908</t>
  </si>
  <si>
    <t>1317216401341</t>
  </si>
  <si>
    <t>1317216157774</t>
  </si>
  <si>
    <t>1317216012245</t>
  </si>
  <si>
    <t>1317216287969</t>
  </si>
  <si>
    <t>1317216612147</t>
  </si>
  <si>
    <t>74107SNRFN1700S</t>
  </si>
  <si>
    <t>HOLLYFRONTIER TULSA REFINING WEST FACILITY</t>
  </si>
  <si>
    <t>1700 S UNION</t>
  </si>
  <si>
    <t>TULSA</t>
  </si>
  <si>
    <t>74107</t>
  </si>
  <si>
    <t>1317216600332</t>
  </si>
  <si>
    <t>1317215988890</t>
  </si>
  <si>
    <t>1317216298303</t>
  </si>
  <si>
    <t>1317216616021</t>
  </si>
  <si>
    <t>1317216387946</t>
  </si>
  <si>
    <t>1317216496986</t>
  </si>
  <si>
    <t>1317216207074</t>
  </si>
  <si>
    <t>1317216308559</t>
  </si>
  <si>
    <t>1317216665253</t>
  </si>
  <si>
    <t>1317216255442</t>
  </si>
  <si>
    <t>1317216071530</t>
  </si>
  <si>
    <t>1317216608291</t>
  </si>
  <si>
    <t>1317216114900</t>
  </si>
  <si>
    <t>1317216461549</t>
  </si>
  <si>
    <t>1317216208835</t>
  </si>
  <si>
    <t>1317216240616</t>
  </si>
  <si>
    <t>1317216377390</t>
  </si>
  <si>
    <t>1317216398471</t>
  </si>
  <si>
    <t>1317216161772</t>
  </si>
  <si>
    <t>1317216594147</t>
  </si>
  <si>
    <t>1317216340834</t>
  </si>
  <si>
    <t>1317216516880</t>
  </si>
  <si>
    <t>1317216469864</t>
  </si>
  <si>
    <t>1317216557809</t>
  </si>
  <si>
    <t>1317216529230</t>
  </si>
  <si>
    <t>1317216197006</t>
  </si>
  <si>
    <t>1317216560387</t>
  </si>
  <si>
    <t>1317216221251</t>
  </si>
  <si>
    <t>1317216346167</t>
  </si>
  <si>
    <t>1317216403182</t>
  </si>
  <si>
    <t>1317216264236</t>
  </si>
  <si>
    <t>1317216284947</t>
  </si>
  <si>
    <t>1317216277867</t>
  </si>
  <si>
    <t>1317216270835</t>
  </si>
  <si>
    <t>1317216310045</t>
  </si>
  <si>
    <t>1317216316998</t>
  </si>
  <si>
    <t>1317216098588</t>
  </si>
  <si>
    <t>1317216345090</t>
  </si>
  <si>
    <t>78359CCDNTHWY36</t>
  </si>
  <si>
    <t>OCCIDENTAL CHEMICAL CORP</t>
  </si>
  <si>
    <t>4133 HWY 361</t>
  </si>
  <si>
    <t>GREGORY</t>
  </si>
  <si>
    <t>78359</t>
  </si>
  <si>
    <t>1317216221630</t>
  </si>
  <si>
    <t>1317216576304</t>
  </si>
  <si>
    <t>1317216145817</t>
  </si>
  <si>
    <t>1317216540157</t>
  </si>
  <si>
    <t>1317216209940</t>
  </si>
  <si>
    <t>1317216459255</t>
  </si>
  <si>
    <t>1317216469940</t>
  </si>
  <si>
    <t>1317216494500</t>
  </si>
  <si>
    <t>1317216222354</t>
  </si>
  <si>
    <t>1317216464685</t>
  </si>
  <si>
    <t>1317216529735</t>
  </si>
  <si>
    <t>1317216028973</t>
  </si>
  <si>
    <t>1317215975398</t>
  </si>
  <si>
    <t>1317216395285</t>
  </si>
  <si>
    <t>1317216395309</t>
  </si>
  <si>
    <t>1317216410860</t>
  </si>
  <si>
    <t>1317216421798</t>
  </si>
  <si>
    <t>1317216530473</t>
  </si>
  <si>
    <t>1317216071656</t>
  </si>
  <si>
    <t>1317216228078</t>
  </si>
  <si>
    <t>1317216231961</t>
  </si>
  <si>
    <t>1317216305730</t>
  </si>
  <si>
    <t>1317216587182</t>
  </si>
  <si>
    <t>1317216624092</t>
  </si>
  <si>
    <t>1317215966286</t>
  </si>
  <si>
    <t>1317215966298</t>
  </si>
  <si>
    <t>1317216200319</t>
  </si>
  <si>
    <t>1317216315539</t>
  </si>
  <si>
    <t>1317216600989</t>
  </si>
  <si>
    <t>1317215914870</t>
  </si>
  <si>
    <t>1317216443717</t>
  </si>
  <si>
    <t>1317217695269</t>
  </si>
  <si>
    <t>1317216185761</t>
  </si>
  <si>
    <t>1317216213049</t>
  </si>
  <si>
    <t>1317215986819</t>
  </si>
  <si>
    <t>1317216313181</t>
  </si>
  <si>
    <t>1317216525966</t>
  </si>
  <si>
    <t>1317216623090</t>
  </si>
  <si>
    <t>1317216625842</t>
  </si>
  <si>
    <t>1317216627202</t>
  </si>
  <si>
    <t>1317216178828</t>
  </si>
  <si>
    <t>1317216358325</t>
  </si>
  <si>
    <t>1317216358352</t>
  </si>
  <si>
    <t>1317216470373</t>
  </si>
  <si>
    <t>1317216576645</t>
  </si>
  <si>
    <t>1317216582318</t>
  </si>
  <si>
    <t>1317216174209</t>
  </si>
  <si>
    <t>1317216588297</t>
  </si>
  <si>
    <t>1317216494765</t>
  </si>
  <si>
    <t>1317216423564</t>
  </si>
  <si>
    <t>1317216316188</t>
  </si>
  <si>
    <t>1317216356117</t>
  </si>
  <si>
    <t>1317216262562</t>
  </si>
  <si>
    <t>1317216542338</t>
  </si>
  <si>
    <t>1317216583272</t>
  </si>
  <si>
    <t>1317216541274</t>
  </si>
  <si>
    <t>1317216161303</t>
  </si>
  <si>
    <t>1317216473431</t>
  </si>
  <si>
    <t>1317216289759</t>
  </si>
  <si>
    <t>1317216106815</t>
  </si>
  <si>
    <t>89003SCLGYHWY95</t>
  </si>
  <si>
    <t>US ECOLOGY NEVADA INC</t>
  </si>
  <si>
    <t>12 MILES S OF BEATTY ON HWY 95</t>
  </si>
  <si>
    <t>BEATTY</t>
  </si>
  <si>
    <t>NV</t>
  </si>
  <si>
    <t>89003</t>
  </si>
  <si>
    <t>1317217699608</t>
  </si>
  <si>
    <t>1317216288783</t>
  </si>
  <si>
    <t>1317216476337</t>
  </si>
  <si>
    <t>1317216288605</t>
  </si>
  <si>
    <t>1317216512463</t>
  </si>
  <si>
    <t>1317216455814</t>
  </si>
  <si>
    <t>1317216383760</t>
  </si>
  <si>
    <t>1317215884723</t>
  </si>
  <si>
    <t>1317216399927</t>
  </si>
  <si>
    <t>1317216394712</t>
  </si>
  <si>
    <t>1317216499398</t>
  </si>
  <si>
    <t>1317216124584</t>
  </si>
  <si>
    <t>1317216584793</t>
  </si>
  <si>
    <t>1317216300398</t>
  </si>
  <si>
    <t>1317215981059</t>
  </si>
  <si>
    <t>1317216198743</t>
  </si>
  <si>
    <t>1317216395436</t>
  </si>
  <si>
    <t>1317216514885</t>
  </si>
  <si>
    <t>1317216402533</t>
  </si>
  <si>
    <t>1317216362739</t>
  </si>
  <si>
    <t>1317215829122</t>
  </si>
  <si>
    <t>1318217244906</t>
  </si>
  <si>
    <t>1318216984308</t>
  </si>
  <si>
    <t>1318217283441</t>
  </si>
  <si>
    <t>1318216857336</t>
  </si>
  <si>
    <t>1318216819553</t>
  </si>
  <si>
    <t>1318216796274</t>
  </si>
  <si>
    <t>1318217246711</t>
  </si>
  <si>
    <t>1318216796185</t>
  </si>
  <si>
    <t>1318216991087</t>
  </si>
  <si>
    <t>1318217184427</t>
  </si>
  <si>
    <t>1318217185115</t>
  </si>
  <si>
    <t>1318217414364</t>
  </si>
  <si>
    <t>1318217414705</t>
  </si>
  <si>
    <t>1318217136326</t>
  </si>
  <si>
    <t>1318217291804</t>
  </si>
  <si>
    <t>1318216835114</t>
  </si>
  <si>
    <t>1318217379940</t>
  </si>
  <si>
    <t>1318217081254</t>
  </si>
  <si>
    <t>1318217684479</t>
  </si>
  <si>
    <t>1318217238916</t>
  </si>
  <si>
    <t>1318217148168</t>
  </si>
  <si>
    <t>1318217478433</t>
  </si>
  <si>
    <t>1318217326192</t>
  </si>
  <si>
    <t>1318216973608</t>
  </si>
  <si>
    <t>1318217440243</t>
  </si>
  <si>
    <t>1318217314172</t>
  </si>
  <si>
    <t>1318217210549</t>
  </si>
  <si>
    <t>1318217208483</t>
  </si>
  <si>
    <t>1318216883126</t>
  </si>
  <si>
    <t>1318217291119</t>
  </si>
  <si>
    <t>1318217213255</t>
  </si>
  <si>
    <t>1318217213560</t>
  </si>
  <si>
    <t>1318217504152</t>
  </si>
  <si>
    <t>84029SFTYK11600</t>
  </si>
  <si>
    <t>CLEAN HARBORS ARAGONITE LLC</t>
  </si>
  <si>
    <t>11600 NORTH APTUS ROAD</t>
  </si>
  <si>
    <t>GRANTSVILLE</t>
  </si>
  <si>
    <t>84029</t>
  </si>
  <si>
    <t>1318217489917</t>
  </si>
  <si>
    <t>1318218027148</t>
  </si>
  <si>
    <t>1318217249073</t>
  </si>
  <si>
    <t>1318218435749</t>
  </si>
  <si>
    <t>1318216958013</t>
  </si>
  <si>
    <t>1318217237080</t>
  </si>
  <si>
    <t>1318217895883</t>
  </si>
  <si>
    <t>1318217174275</t>
  </si>
  <si>
    <t>1318217181965</t>
  </si>
  <si>
    <t>1318217290891</t>
  </si>
  <si>
    <t>1318218555252</t>
  </si>
  <si>
    <t>1318217297175</t>
  </si>
  <si>
    <t>1318216907271</t>
  </si>
  <si>
    <t>1318216865523</t>
  </si>
  <si>
    <t>1318217314549</t>
  </si>
  <si>
    <t>1318217313220</t>
  </si>
  <si>
    <t>1318217246077</t>
  </si>
  <si>
    <t>1318217112770</t>
  </si>
  <si>
    <t>1318216947022</t>
  </si>
  <si>
    <t>1318217192374</t>
  </si>
  <si>
    <t>1318217244577</t>
  </si>
  <si>
    <t>1318216986568</t>
  </si>
  <si>
    <t>1318217287162</t>
  </si>
  <si>
    <t>1318217425216</t>
  </si>
  <si>
    <t>1318217439571</t>
  </si>
  <si>
    <t>1318217432715</t>
  </si>
  <si>
    <t>1318217433919</t>
  </si>
  <si>
    <t>1318217388952</t>
  </si>
  <si>
    <t>1318217202338</t>
  </si>
  <si>
    <t>1318217558838</t>
  </si>
  <si>
    <t>1318217421799</t>
  </si>
  <si>
    <t>1318217422258</t>
  </si>
  <si>
    <t>1318217359417</t>
  </si>
  <si>
    <t>1318217388077</t>
  </si>
  <si>
    <t>1318216794964</t>
  </si>
  <si>
    <t>1318217511157</t>
  </si>
  <si>
    <t>1318217283860</t>
  </si>
  <si>
    <t>1318217284429</t>
  </si>
  <si>
    <t>1318217181332</t>
  </si>
  <si>
    <t>1318217239387</t>
  </si>
  <si>
    <t>1318217403625</t>
  </si>
  <si>
    <t>1318217424035</t>
  </si>
  <si>
    <t>1318217417916</t>
  </si>
  <si>
    <t>1318217164476</t>
  </si>
  <si>
    <t>1318217200486</t>
  </si>
  <si>
    <t>1318217307040</t>
  </si>
  <si>
    <t>1318216937476</t>
  </si>
  <si>
    <t>1318216838983</t>
  </si>
  <si>
    <t>1318218477432</t>
  </si>
  <si>
    <t>1318217315694</t>
  </si>
  <si>
    <t>1318217389752</t>
  </si>
  <si>
    <t>1318217433616</t>
  </si>
  <si>
    <t>1318217504517</t>
  </si>
  <si>
    <t>1318217147800</t>
  </si>
  <si>
    <t>1318217221047</t>
  </si>
  <si>
    <t>1318218551378</t>
  </si>
  <si>
    <t>1318217115702</t>
  </si>
  <si>
    <t>1318217352881</t>
  </si>
  <si>
    <t>1318217251646</t>
  </si>
  <si>
    <t>1318217267727</t>
  </si>
  <si>
    <t>1318217042213</t>
  </si>
  <si>
    <t>1318217330303</t>
  </si>
  <si>
    <t>1318216983650</t>
  </si>
  <si>
    <t>1318217995758</t>
  </si>
  <si>
    <t>1318216787150</t>
  </si>
  <si>
    <t>1318217152089</t>
  </si>
  <si>
    <t>1318216974651</t>
  </si>
  <si>
    <t>1318217336888</t>
  </si>
  <si>
    <t>1318216981821</t>
  </si>
  <si>
    <t>1318217516234</t>
  </si>
  <si>
    <t>1318218527012</t>
  </si>
  <si>
    <t>1318217033101</t>
  </si>
  <si>
    <t>1318217507906</t>
  </si>
  <si>
    <t>1318217049016</t>
  </si>
  <si>
    <t>1318217252889</t>
  </si>
  <si>
    <t>1318217195142</t>
  </si>
  <si>
    <t>1318217185596</t>
  </si>
  <si>
    <t>1318217339718</t>
  </si>
  <si>
    <t>1318217311796</t>
  </si>
  <si>
    <t>1318216936169</t>
  </si>
  <si>
    <t>1318217335621</t>
  </si>
  <si>
    <t>1318217159045</t>
  </si>
  <si>
    <t>1318216928376</t>
  </si>
  <si>
    <t>1318217394802</t>
  </si>
  <si>
    <t>1318217020460</t>
  </si>
  <si>
    <t>1318217265469</t>
  </si>
  <si>
    <t>1318216755672</t>
  </si>
  <si>
    <t>1318217257714</t>
  </si>
  <si>
    <t>69001DYCPR400SO</t>
  </si>
  <si>
    <t>326 Plastics and Rubber</t>
  </si>
  <si>
    <t>326220</t>
  </si>
  <si>
    <t>PARKER HANNIFIN</t>
  </si>
  <si>
    <t>400 S ST</t>
  </si>
  <si>
    <t>MC COOK</t>
  </si>
  <si>
    <t>NE</t>
  </si>
  <si>
    <t>69001</t>
  </si>
  <si>
    <t>Plastics and Rubber Converting</t>
  </si>
  <si>
    <t>1318217213925</t>
  </si>
  <si>
    <t>1318216980060</t>
  </si>
  <si>
    <t>1318216932703</t>
  </si>
  <si>
    <t>1318217458696</t>
  </si>
  <si>
    <t>1318217489412</t>
  </si>
  <si>
    <t>1318217208798</t>
  </si>
  <si>
    <t>1318218199610</t>
  </si>
  <si>
    <t>1318217214978</t>
  </si>
  <si>
    <t>1318216877035</t>
  </si>
  <si>
    <t>1318217109166</t>
  </si>
  <si>
    <t>1318217363415</t>
  </si>
  <si>
    <t>1318217363783</t>
  </si>
  <si>
    <t>1318217178680</t>
  </si>
  <si>
    <t>1318217060452</t>
  </si>
  <si>
    <t>1318217522212</t>
  </si>
  <si>
    <t>1318217251180</t>
  </si>
  <si>
    <t>1318217175684</t>
  </si>
  <si>
    <t>1318217015876</t>
  </si>
  <si>
    <t>1318217217456</t>
  </si>
  <si>
    <t>1318217249857</t>
  </si>
  <si>
    <t>1318217235643</t>
  </si>
  <si>
    <t>70062MTVNT143FI</t>
  </si>
  <si>
    <t>SHELL KENNER TERMINAL</t>
  </si>
  <si>
    <t>143 FIREHOUSE DR</t>
  </si>
  <si>
    <t>KENNER</t>
  </si>
  <si>
    <t>70062</t>
  </si>
  <si>
    <t>1318217191790</t>
  </si>
  <si>
    <t>1318217190711</t>
  </si>
  <si>
    <t>1318217191206</t>
  </si>
  <si>
    <t>1318217157585</t>
  </si>
  <si>
    <t>1318218433478</t>
  </si>
  <si>
    <t>1318217095278</t>
  </si>
  <si>
    <t>97210QLNPR3800N</t>
  </si>
  <si>
    <t>SHELL PORTLAND DISTRIBUTION TERMINAL</t>
  </si>
  <si>
    <t>3800 NW SAINT HELENS RD</t>
  </si>
  <si>
    <t>PORTLAND</t>
  </si>
  <si>
    <t>OR</t>
  </si>
  <si>
    <t>97210</t>
  </si>
  <si>
    <t>1318217095417</t>
  </si>
  <si>
    <t>98134QLNST25551</t>
  </si>
  <si>
    <t>SHELL SEATTLE DISTRIBUTION TERMINAL</t>
  </si>
  <si>
    <t>2555 13TH AVE SW</t>
  </si>
  <si>
    <t>SEATTLE</t>
  </si>
  <si>
    <t>98134</t>
  </si>
  <si>
    <t>1318217382175</t>
  </si>
  <si>
    <t>1318216892834</t>
  </si>
  <si>
    <t>1318217285257</t>
  </si>
  <si>
    <t>1318217489069</t>
  </si>
  <si>
    <t>1318218533863</t>
  </si>
  <si>
    <t>1318217110612</t>
  </si>
  <si>
    <t>1318217143700</t>
  </si>
  <si>
    <t>1318217325277</t>
  </si>
  <si>
    <t>1318217233600</t>
  </si>
  <si>
    <t>1318217234020</t>
  </si>
  <si>
    <t>1318217234400</t>
  </si>
  <si>
    <t>1318217234640</t>
  </si>
  <si>
    <t>1318217059207</t>
  </si>
  <si>
    <t>1318217059928</t>
  </si>
  <si>
    <t>1318217068562</t>
  </si>
  <si>
    <t>1318217211299</t>
  </si>
  <si>
    <t>1318217470246</t>
  </si>
  <si>
    <t>1318217505751</t>
  </si>
  <si>
    <t>1318217203001</t>
  </si>
  <si>
    <t>1318218118952</t>
  </si>
  <si>
    <t>1318217750191</t>
  </si>
  <si>
    <t>1318218344570</t>
  </si>
  <si>
    <t>1318217296678</t>
  </si>
  <si>
    <t>1318217517958</t>
  </si>
  <si>
    <t>1318218554665</t>
  </si>
  <si>
    <t>1318217288137</t>
  </si>
  <si>
    <t>1318217458076</t>
  </si>
  <si>
    <t>1318217517883</t>
  </si>
  <si>
    <t>1318217447592</t>
  </si>
  <si>
    <t>1318217485616</t>
  </si>
  <si>
    <t>1318217327485</t>
  </si>
  <si>
    <t>1318217173398</t>
  </si>
  <si>
    <t>1318217329489</t>
  </si>
  <si>
    <t>1318218554032</t>
  </si>
  <si>
    <t>1318217249503</t>
  </si>
  <si>
    <t>1318217281690</t>
  </si>
  <si>
    <t>1318217200132</t>
  </si>
  <si>
    <t>1318216848503</t>
  </si>
  <si>
    <t>1318217140312</t>
  </si>
  <si>
    <t>1318217036298</t>
  </si>
  <si>
    <t>1318217141023</t>
  </si>
  <si>
    <t>1318218547964</t>
  </si>
  <si>
    <t>1318217443480</t>
  </si>
  <si>
    <t>1318217243082</t>
  </si>
  <si>
    <t>1318217024761</t>
  </si>
  <si>
    <t>1318216785752</t>
  </si>
  <si>
    <t>1318217484207</t>
  </si>
  <si>
    <t>1318217408398</t>
  </si>
  <si>
    <t>1318217324870</t>
  </si>
  <si>
    <t>1318217320732</t>
  </si>
  <si>
    <t>1318216754248</t>
  </si>
  <si>
    <t>1318218516312</t>
  </si>
  <si>
    <t>1319218025789</t>
  </si>
  <si>
    <t>Other Use?</t>
  </si>
  <si>
    <t>TRI subuse list Otherwise Use - ancillary of other useInfo</t>
  </si>
  <si>
    <t>1319218334074</t>
  </si>
  <si>
    <t>1319218272387</t>
  </si>
  <si>
    <t>1319218472520</t>
  </si>
  <si>
    <t>???</t>
  </si>
  <si>
    <t>1319218178628</t>
  </si>
  <si>
    <t>1319218034926</t>
  </si>
  <si>
    <t>1319218247637</t>
  </si>
  <si>
    <t>1319217947480</t>
  </si>
  <si>
    <t>1319217876806</t>
  </si>
  <si>
    <t>1319218534814</t>
  </si>
  <si>
    <t>1319218285815</t>
  </si>
  <si>
    <t>1319218276640</t>
  </si>
  <si>
    <t>TRI subuse Otherwise Use - ancillary or other use</t>
  </si>
  <si>
    <t>1319218092245</t>
  </si>
  <si>
    <t>1319218102958</t>
  </si>
  <si>
    <t>1319218282150</t>
  </si>
  <si>
    <t>1319218410328</t>
  </si>
  <si>
    <t>1319217937186</t>
  </si>
  <si>
    <t>1319218366817</t>
  </si>
  <si>
    <t>1319218236255</t>
  </si>
  <si>
    <t>1319218242422</t>
  </si>
  <si>
    <t>1319218367946</t>
  </si>
  <si>
    <t>1319218170153</t>
  </si>
  <si>
    <t>1319218260836</t>
  </si>
  <si>
    <t>1319218161089</t>
  </si>
  <si>
    <t>1319218038483</t>
  </si>
  <si>
    <t>1319218480325</t>
  </si>
  <si>
    <t>1319218411611</t>
  </si>
  <si>
    <t>1319218373557</t>
  </si>
  <si>
    <t>1319217964446</t>
  </si>
  <si>
    <t>1319217891124</t>
  </si>
  <si>
    <t>1319218074742</t>
  </si>
  <si>
    <t>1319218089439</t>
  </si>
  <si>
    <t>1319217985858</t>
  </si>
  <si>
    <t>1319218391326</t>
  </si>
  <si>
    <t>1319218425231</t>
  </si>
  <si>
    <t>1319218252346</t>
  </si>
  <si>
    <t>1319218336814</t>
  </si>
  <si>
    <t>4864WDDPSP34SSA</t>
  </si>
  <si>
    <t>DDP SPECIALTY ELECTRONIC MATERIALS US INC</t>
  </si>
  <si>
    <t>3400 S SAGINAW RD - UNIT 96</t>
  </si>
  <si>
    <t>48640</t>
  </si>
  <si>
    <t>1319218027391</t>
  </si>
  <si>
    <t>1319218435752</t>
  </si>
  <si>
    <t>1319217871591</t>
  </si>
  <si>
    <t>1319218445791</t>
  </si>
  <si>
    <t>1319217918945</t>
  </si>
  <si>
    <t>1319218281234</t>
  </si>
  <si>
    <t>1319218332308</t>
  </si>
  <si>
    <t>1319218352185</t>
  </si>
  <si>
    <t>1319218250951</t>
  </si>
  <si>
    <t>1319218249985</t>
  </si>
  <si>
    <t>1319217752169</t>
  </si>
  <si>
    <t>1319217716481</t>
  </si>
  <si>
    <t>1319218178820</t>
  </si>
  <si>
    <t>70669PPGNDCOLUM</t>
  </si>
  <si>
    <t>325180</t>
  </si>
  <si>
    <t>EAGLE US 2 LLC</t>
  </si>
  <si>
    <t>1300 PPG DR</t>
  </si>
  <si>
    <t>1319218151330</t>
  </si>
  <si>
    <t>1319218144931</t>
  </si>
  <si>
    <t>1319218129070</t>
  </si>
  <si>
    <t>1319218523280</t>
  </si>
  <si>
    <t>1319217927437</t>
  </si>
  <si>
    <t>1319218256992</t>
  </si>
  <si>
    <t>1319218243487</t>
  </si>
  <si>
    <t>1319218411421</t>
  </si>
  <si>
    <t>26050RGNWSSTATE</t>
  </si>
  <si>
    <t>ERGON WEST VIRGINIA INC</t>
  </si>
  <si>
    <t>9995 OHIO RIVER BLVD</t>
  </si>
  <si>
    <t>NEWELL</t>
  </si>
  <si>
    <t>WV</t>
  </si>
  <si>
    <t>26050</t>
  </si>
  <si>
    <t>1319217997598</t>
  </si>
  <si>
    <t>1319217993587</t>
  </si>
  <si>
    <t>TRI subuse Otherwise Use - ancillary or other use Fuel</t>
  </si>
  <si>
    <t>1319218243374</t>
  </si>
  <si>
    <t>1319218444077</t>
  </si>
  <si>
    <t>1319218294078</t>
  </si>
  <si>
    <t>1319218243552</t>
  </si>
  <si>
    <t>1319218079628</t>
  </si>
  <si>
    <t>1319218099810</t>
  </si>
  <si>
    <t>1319218079604</t>
  </si>
  <si>
    <t>1319217906609</t>
  </si>
  <si>
    <t>1319217906611</t>
  </si>
  <si>
    <t>1319218299360</t>
  </si>
  <si>
    <t>1319218079717</t>
  </si>
  <si>
    <t>1319218132506</t>
  </si>
  <si>
    <t>1319218075784</t>
  </si>
  <si>
    <t>1319218255685</t>
  </si>
  <si>
    <t>1319218100550</t>
  </si>
  <si>
    <t>1319218166193</t>
  </si>
  <si>
    <t>1319218098097</t>
  </si>
  <si>
    <t>1319218498044</t>
  </si>
  <si>
    <t>1319218516591</t>
  </si>
  <si>
    <t>1319218267452</t>
  </si>
  <si>
    <t>1319217884699</t>
  </si>
  <si>
    <t>1319218270433</t>
  </si>
  <si>
    <t>1319217936412</t>
  </si>
  <si>
    <t>1319217993169</t>
  </si>
  <si>
    <t>1319218477507</t>
  </si>
  <si>
    <t>1319218395364</t>
  </si>
  <si>
    <t>1319218438873</t>
  </si>
  <si>
    <t>1319218329706</t>
  </si>
  <si>
    <t>1319218210413</t>
  </si>
  <si>
    <t>1319218489957</t>
  </si>
  <si>
    <t>70663CCDNTHIGHW</t>
  </si>
  <si>
    <t>INDORAMA VENTURES OLEFINS LLC</t>
  </si>
  <si>
    <t>4300 HIGHWAY 108</t>
  </si>
  <si>
    <t>1319218386946</t>
  </si>
  <si>
    <t>1319218207328</t>
  </si>
  <si>
    <t>1319218396327</t>
  </si>
  <si>
    <t>1319218465336</t>
  </si>
  <si>
    <t>1319218156875</t>
  </si>
  <si>
    <t>1319217963709</t>
  </si>
  <si>
    <t>1319217946159</t>
  </si>
  <si>
    <t>1319218154971</t>
  </si>
  <si>
    <t>1319218466213</t>
  </si>
  <si>
    <t>1319217995695</t>
  </si>
  <si>
    <t>1319218183402</t>
  </si>
  <si>
    <t>7066WLCCLL22BAY</t>
  </si>
  <si>
    <t>LACC LLC US/LOTTE CHEMICAL LOUISIANA LLC</t>
  </si>
  <si>
    <t>2200 BAYOU D'INDE</t>
  </si>
  <si>
    <t>1319218203230</t>
  </si>
  <si>
    <t>326299</t>
  </si>
  <si>
    <t>1319218379814</t>
  </si>
  <si>
    <t>1319217925369</t>
  </si>
  <si>
    <t>1319218287516</t>
  </si>
  <si>
    <t>1319218274482</t>
  </si>
  <si>
    <t>1319218496786</t>
  </si>
  <si>
    <t>1319218463800</t>
  </si>
  <si>
    <t>1319217780156</t>
  </si>
  <si>
    <t>1319218335356</t>
  </si>
  <si>
    <t>1319218106704</t>
  </si>
  <si>
    <t>1319218399222</t>
  </si>
  <si>
    <t>1319218169720</t>
  </si>
  <si>
    <t>1319218124028</t>
  </si>
  <si>
    <t>1319218446096</t>
  </si>
  <si>
    <t>1319218361982</t>
  </si>
  <si>
    <t>1319218247171</t>
  </si>
  <si>
    <t>1319218251508</t>
  </si>
  <si>
    <t>1319218268997</t>
  </si>
  <si>
    <t>1319218514646</t>
  </si>
  <si>
    <t>1319218163881</t>
  </si>
  <si>
    <t>1319217798949</t>
  </si>
  <si>
    <t>1319218285183</t>
  </si>
  <si>
    <t>1319217951641</t>
  </si>
  <si>
    <t>1319218310098</t>
  </si>
  <si>
    <t>Disposal (listed as waste treatment)</t>
  </si>
  <si>
    <t>1319218331837</t>
  </si>
  <si>
    <t>1319218277717</t>
  </si>
  <si>
    <t>1319218334732</t>
  </si>
  <si>
    <t>1319218199622</t>
  </si>
  <si>
    <t>1319218085278</t>
  </si>
  <si>
    <t>Other Use (listed as ancillary or other use)?</t>
  </si>
  <si>
    <t>1319218281703</t>
  </si>
  <si>
    <t>1319218109383</t>
  </si>
  <si>
    <t>1319218086825</t>
  </si>
  <si>
    <t>1319218072977</t>
  </si>
  <si>
    <t>1319218269215</t>
  </si>
  <si>
    <t>1319218135820</t>
  </si>
  <si>
    <t>1319218498780</t>
  </si>
  <si>
    <t>1319218156824</t>
  </si>
  <si>
    <t>1319217927805</t>
  </si>
  <si>
    <t>1319218374938</t>
  </si>
  <si>
    <t>1319217953001</t>
  </si>
  <si>
    <t>1319218035451</t>
  </si>
  <si>
    <t>1319218028138</t>
  </si>
  <si>
    <t>1319217995428</t>
  </si>
  <si>
    <t>1319217986429</t>
  </si>
  <si>
    <t>37209NSHVL17176</t>
  </si>
  <si>
    <t>SHELL NASHVILLE TERMINAL</t>
  </si>
  <si>
    <t>1717 61ST AVE N</t>
  </si>
  <si>
    <t>1319218006144</t>
  </si>
  <si>
    <t>1319218006536</t>
  </si>
  <si>
    <t>1319218006827</t>
  </si>
  <si>
    <t>1319218052405</t>
  </si>
  <si>
    <t>1319218433492</t>
  </si>
  <si>
    <t>1319218132900</t>
  </si>
  <si>
    <t>1319218135426</t>
  </si>
  <si>
    <t>1319218451387</t>
  </si>
  <si>
    <t>1319217947985</t>
  </si>
  <si>
    <t>1319218197756</t>
  </si>
  <si>
    <t>1319218292973</t>
  </si>
  <si>
    <t>1319218341042</t>
  </si>
  <si>
    <t>1319218253045</t>
  </si>
  <si>
    <t>1319218259404</t>
  </si>
  <si>
    <t>1319218417792</t>
  </si>
  <si>
    <t>1319218142560</t>
  </si>
  <si>
    <t>1319218142659</t>
  </si>
  <si>
    <t>1319218149540</t>
  </si>
  <si>
    <t>1319218149894</t>
  </si>
  <si>
    <t>1319218222848</t>
  </si>
  <si>
    <t>1319218223511</t>
  </si>
  <si>
    <t>1319218306138</t>
  </si>
  <si>
    <t>1319218339164</t>
  </si>
  <si>
    <t>1319217964055</t>
  </si>
  <si>
    <t>1319218389031</t>
  </si>
  <si>
    <t>1319218119220</t>
  </si>
  <si>
    <t>1319218473205</t>
  </si>
  <si>
    <t>1319218511032</t>
  </si>
  <si>
    <t>77536DSPSL2525B</t>
  </si>
  <si>
    <t>TM DEER PARK SERVICES LP</t>
  </si>
  <si>
    <t>2525 BATTLEGROUND RD</t>
  </si>
  <si>
    <t>1319218344289</t>
  </si>
  <si>
    <t>1319218129450</t>
  </si>
  <si>
    <t>1319218118279</t>
  </si>
  <si>
    <t>1319218141430</t>
  </si>
  <si>
    <t>1319218192387</t>
  </si>
  <si>
    <t>1319218249516</t>
  </si>
  <si>
    <t>1319218485377</t>
  </si>
  <si>
    <t>1319218014835</t>
  </si>
  <si>
    <t>1319218428530</t>
  </si>
  <si>
    <t>1319218296453</t>
  </si>
  <si>
    <t>1319218303939</t>
  </si>
  <si>
    <t>1319218007589</t>
  </si>
  <si>
    <t>1319218303927</t>
  </si>
  <si>
    <t>1319218490682</t>
  </si>
  <si>
    <t>1319217920483</t>
  </si>
  <si>
    <t>1319218339543</t>
  </si>
  <si>
    <t>1319217761992</t>
  </si>
  <si>
    <t>1319218327144</t>
  </si>
  <si>
    <t>1319218030878</t>
  </si>
  <si>
    <t>1319218327726</t>
  </si>
  <si>
    <t>1319218492609</t>
  </si>
  <si>
    <t>1319218435941</t>
  </si>
  <si>
    <t>1319218151862</t>
  </si>
  <si>
    <t>1319218253603</t>
  </si>
  <si>
    <t>1319218329314</t>
  </si>
  <si>
    <t>1319218135022</t>
  </si>
  <si>
    <t>1319218321863</t>
  </si>
  <si>
    <t>1319218115828</t>
  </si>
  <si>
    <t>1319218119663</t>
  </si>
  <si>
    <t>1319218469512</t>
  </si>
  <si>
    <t>Yes</t>
  </si>
  <si>
    <t>No</t>
  </si>
  <si>
    <t>R</t>
  </si>
  <si>
    <t>250 INDUSTRIAL RD</t>
  </si>
  <si>
    <t>CHEVRON PRODUCTS CO. DIV OF CHEVRON USA INC.</t>
  </si>
  <si>
    <t>CHEYENNE RENEWABLE DIESEL CO LLC</t>
  </si>
  <si>
    <t>CHS INC.  LAUREL REFINERY</t>
  </si>
  <si>
    <t>CHS MCPHERSON REFINERY - SRU</t>
  </si>
  <si>
    <t>HOLLYFRONTIER PUGET SOUND REFINING LLC</t>
  </si>
  <si>
    <t>A</t>
  </si>
  <si>
    <t>00851HSSLVLIMET</t>
  </si>
  <si>
    <t>LIMETREE BAY REFINING LLC &amp; LIMETREE BAY TERMINALS LLC</t>
  </si>
  <si>
    <t>1 ESTATE HOPE</t>
  </si>
  <si>
    <t>CHRISTIANSTED</t>
  </si>
  <si>
    <t>VI</t>
  </si>
  <si>
    <t>100 S MARATHON AVE</t>
  </si>
  <si>
    <t>MARTINEZ REFINING CO LLC</t>
  </si>
  <si>
    <t>70767PLCDR1940L</t>
  </si>
  <si>
    <t>PLACID REFINING CO LLC</t>
  </si>
  <si>
    <t>1940 LOUISIANA HWY 1 N</t>
  </si>
  <si>
    <t>VALERO REFINING - TEXAS L.P. HOUSTON REFINERY</t>
  </si>
  <si>
    <t>VALERO REFINING CO - TENNESSEE L.L.C.</t>
  </si>
  <si>
    <t>EQUISTAR CHEMICALS CLINTON PLANT</t>
  </si>
  <si>
    <t>INVISTA HOUSTON</t>
  </si>
  <si>
    <t>77571LNDGS11603</t>
  </si>
  <si>
    <t>LA PORTE SYNGAS PLANT</t>
  </si>
  <si>
    <t>11603 STRANG RD</t>
  </si>
  <si>
    <t>DDP SPECIALTY ELECTRONIC MATERIALS US LLC</t>
  </si>
  <si>
    <t>FREEPORT_OLIN BC</t>
  </si>
  <si>
    <t>INV NYLON CHEMICALS AMERICAS ORANGE SITE</t>
  </si>
  <si>
    <t>INV NYLON CHEMICALS AMERICAS VICTORIA SITE</t>
  </si>
  <si>
    <t>LINDAU CHEMICALS INC.</t>
  </si>
  <si>
    <t>7066WLSNNT221LD</t>
  </si>
  <si>
    <t>LOUISIANA INTEGRATED POLYETHYLENE JV LLC</t>
  </si>
  <si>
    <t>2201 OLD SPANISH TRL</t>
  </si>
  <si>
    <t>LUBRIZOL CORP DEER PARK FACILITY</t>
  </si>
  <si>
    <t>77641KMCNC2450S</t>
  </si>
  <si>
    <t>MONUMENT CHEMICAL PORT ARTHUR LLC</t>
  </si>
  <si>
    <t>2450 S GULFWAY DR</t>
  </si>
  <si>
    <t>13755 HWY 43 N</t>
  </si>
  <si>
    <t>70764LLMNXHWY40</t>
  </si>
  <si>
    <t>SHINTECH PLAQUEMINE PLANT</t>
  </si>
  <si>
    <t>26270 HWY 405</t>
  </si>
  <si>
    <t>TSRC SPECIALTY MATERIALS LLC</t>
  </si>
  <si>
    <t>HUNTSMAN ADVANCED MATERIALS AMERICAS LLC</t>
  </si>
  <si>
    <t>TOTALENERGIES PETROCHEMICALS &amp; REFINING USA INC (TOTAL CRAY</t>
  </si>
  <si>
    <t>CELANESE ACETATE LLC - CELCO PLANT</t>
  </si>
  <si>
    <t>CLEVELAND-CLIFFS BURNS HARBOR LLC</t>
  </si>
  <si>
    <t>SOUTHWEST SHIPYARD L.P.</t>
  </si>
  <si>
    <t>77530KSLVL17LAK</t>
  </si>
  <si>
    <t>K-SOLV CHEMICALS LLC</t>
  </si>
  <si>
    <t>1007 LAKESIDE DR</t>
  </si>
  <si>
    <t>7665 HWY 73</t>
  </si>
  <si>
    <t>7764WBYPRT7632N</t>
  </si>
  <si>
    <t>BAYPORT POLYMERS LLC</t>
  </si>
  <si>
    <t>77571QNTMC11603</t>
  </si>
  <si>
    <t>LYONDELLBASELL ACETYLS LLC</t>
  </si>
  <si>
    <t>1350 MILLER CUT OFF RD</t>
  </si>
  <si>
    <t>7839WGLFCSSUTHF</t>
  </si>
  <si>
    <t>GULF COAST GROWTH VENTURES LLC</t>
  </si>
  <si>
    <t>4589 FM 2986</t>
  </si>
  <si>
    <t>44316GDYRC1485E</t>
  </si>
  <si>
    <t>GOODYEAR CHEMICAL R&amp;D</t>
  </si>
  <si>
    <t>1485 E ARCHWOOD AVE</t>
  </si>
  <si>
    <t>98203KHKKS14078</t>
  </si>
  <si>
    <t>ACHILLES USA INC</t>
  </si>
  <si>
    <t>1407 80TH ST SW</t>
  </si>
  <si>
    <t>EVERETT</t>
  </si>
  <si>
    <t>Based on NAICS code (plastics firm and sheet) manufacturing and company website information</t>
  </si>
  <si>
    <t>35221BRMNG2601W</t>
  </si>
  <si>
    <t>SHELL BIRMINGHAM TERMINAL</t>
  </si>
  <si>
    <t>2601 WILSON RD SW</t>
  </si>
  <si>
    <t>BIRMINGHAM</t>
  </si>
  <si>
    <t>TRI Facility Id</t>
  </si>
  <si>
    <t>City Name</t>
  </si>
  <si>
    <t>State Abbreviation</t>
  </si>
  <si>
    <t>Zip Code</t>
  </si>
  <si>
    <t>Primary NAICS Code</t>
  </si>
  <si>
    <t>Primary NAICS Description</t>
  </si>
  <si>
    <t>Release Days</t>
  </si>
  <si>
    <t>Median Annual Fugitive Rel (kg/yr)</t>
  </si>
  <si>
    <t>Max Annual Fugitive Rel (kg/yr)</t>
  </si>
  <si>
    <t>Median Annual Stack Rel (kg/yr)</t>
  </si>
  <si>
    <t>Max Annual Stack Tot Rel (kg/yr)</t>
  </si>
  <si>
    <t>Median Average Daily Fugitive Rel (kg/day)</t>
  </si>
  <si>
    <t>Max Average Daily Fugitive Rel (kg/day)</t>
  </si>
  <si>
    <t>Median Average Daily Stack Rel (kg/day)</t>
  </si>
  <si>
    <t>Max Average Daily Stack Tot Rel (kg/day)</t>
  </si>
  <si>
    <t>77536lbRZL41TID</t>
  </si>
  <si>
    <t>7007WPNKTR46HIG</t>
  </si>
  <si>
    <t>TRI Use</t>
  </si>
  <si>
    <t>89. PRODUCE THE CHEMICAL</t>
  </si>
  <si>
    <t>90. IMPORT THE CHEMICAL</t>
  </si>
  <si>
    <t>91. ON-SITE USE OF THE CHEMICAL</t>
  </si>
  <si>
    <t>92. SALE OR DISTRIBUTION OF THE CHEMICAL</t>
  </si>
  <si>
    <t>93. AS A BYPRODUCT</t>
  </si>
  <si>
    <t>94. AS A MANUFACTURED IMPURITY</t>
  </si>
  <si>
    <t>95. USED AS A REACTANT</t>
  </si>
  <si>
    <t>101. ADDED AS A FORMULATION COMPONENT</t>
  </si>
  <si>
    <t>114. USED AS AN ARTICLE COMPONENT</t>
  </si>
  <si>
    <t>115. REPACKAGING</t>
  </si>
  <si>
    <t>116. AS A PROCESS IMPURITY</t>
  </si>
  <si>
    <t>117. PROCESSED / RECYCLING</t>
  </si>
  <si>
    <t>118. USED AS A CHEMICAL PROCESSING AID</t>
  </si>
  <si>
    <t>126. USED AS A MANUFACTURING AID</t>
  </si>
  <si>
    <t>133. ANCILLARY OR OTHER USE</t>
  </si>
  <si>
    <t>1,3-Butadiene</t>
  </si>
  <si>
    <t>Processing - Incorporation into formulation, mixture, or reaction product</t>
  </si>
  <si>
    <t>TRI use says on-site use but does not specify the use.</t>
  </si>
  <si>
    <t>TRI use info, although subuse indicates the chemical may be unintentionally manufactured</t>
  </si>
  <si>
    <t>TRI use info</t>
  </si>
  <si>
    <t>TRI use and subuse info</t>
  </si>
  <si>
    <t>TRI use info and company information</t>
  </si>
  <si>
    <t>Processing as a Reactant</t>
  </si>
  <si>
    <t>Note: site address is different in CDR but city/state is the same. No mention of CDR address on company website. Assuming same site as in CDR.</t>
  </si>
  <si>
    <t>Company website (https://www.baystar.com/products/)</t>
  </si>
  <si>
    <t>Based on NAICS Code for Petroleum Bulk Stations and Terminals; TRI use info</t>
  </si>
  <si>
    <t>CALUMET MONTANA REFINING LLC.</t>
  </si>
  <si>
    <t>TRI use, although subuse indicates manufacture of the chemical may be unintentional</t>
  </si>
  <si>
    <t>TRI subuse Info. This site also appears to produce the chemical.</t>
  </si>
  <si>
    <t>TRI subuse info; subuse indicates unintentional manufacturing as a byproduct not for on-site use or sale or distribution</t>
  </si>
  <si>
    <t xml:space="preserve">TRI use info. </t>
  </si>
  <si>
    <t>TRI subuse Info.</t>
  </si>
  <si>
    <t>CHEVRON PRODUCTS CO DIV OF CHEVRON USA INC.</t>
  </si>
  <si>
    <t>Hierarchy states if the majority of years marked 'Yes' to (produce the chemical and sale and distribution of the chemical),  Manufacturing is chosen</t>
  </si>
  <si>
    <t>TRI use, although subuse indicates manufacture of the chemical may be unintentional. Not sold or distributed.</t>
  </si>
  <si>
    <t>2020 reporting of same site indicates manufacture as a byproduct</t>
  </si>
  <si>
    <t>TRI use indicates manufacture of a byproduct</t>
  </si>
  <si>
    <t>Based on 2020 mapping of same site</t>
  </si>
  <si>
    <t>Waste Handling, Disposal, Treatment, and Recycling</t>
  </si>
  <si>
    <t>NAICS code and TRI use info</t>
  </si>
  <si>
    <t>NAICS Code and TRI use info</t>
  </si>
  <si>
    <t>Processing - incorporation into formulation, mixture, or reaction product</t>
  </si>
  <si>
    <t>TRI use info; although company website indicates this is a steelmaking facility.</t>
  </si>
  <si>
    <t>Hierarchy states if the majority of years marked 'Yes' to (produce the chemical, and as a byproduct or as a manufactured impurity) an no majority years indicating manufacturing or processing as a reactant,  Processing - Incorporation into formulation, mixture, or reaction product is chosen</t>
  </si>
  <si>
    <t>Same address as Shell Chemical LP in CDR (manufacturer)</t>
  </si>
  <si>
    <t>TRI use and subuse Info</t>
  </si>
  <si>
    <t>Based on NAICS Code for Petroleum Bulk Stations and Terminals. The company website indicates they transport/deliver fuel and lubricants to customers.</t>
  </si>
  <si>
    <t>TRI use</t>
  </si>
  <si>
    <t>NAICS Code and site information</t>
  </si>
  <si>
    <t>TRI use info as an impurity</t>
  </si>
  <si>
    <t>Hierarchy states if the marked 'Yes' to (use as a reactant) in half or more of the years reported, processing as a reactant is chosen</t>
  </si>
  <si>
    <t>TRI subsue info of on-site use and not for sale or distribution.</t>
  </si>
  <si>
    <t>OES assigned to match that of other reporting years.</t>
  </si>
  <si>
    <t>Based on CDR and TRI use info</t>
  </si>
  <si>
    <t>Recycling</t>
  </si>
  <si>
    <t>TRI subuse info from subsequent years</t>
  </si>
  <si>
    <t>TRI subuse info</t>
  </si>
  <si>
    <t>TRI subuse info. Produce the chemical for sale or distribution and no on-site use.</t>
  </si>
  <si>
    <t>Classified as manufacturing based on other years' information for this site</t>
  </si>
  <si>
    <t>TRI subuse information indicates manufacture of the chemical may be unintentional. Not sold or distributed. Only one year indicates on-site use.</t>
  </si>
  <si>
    <t>TRI subuse Info and on-site use</t>
  </si>
  <si>
    <t>H.B. FULLER CONSTRUCTION PRODUCTS INC.</t>
  </si>
  <si>
    <t>Based on 2016 mapping of same site</t>
  </si>
  <si>
    <t>TRI subuse information indicates not manufactured for sale or distribution or used on-site. Assumed downstream use may be in fuels.</t>
  </si>
  <si>
    <t>Based on company information indicating styrene-butadiene copolymers and ABS.</t>
  </si>
  <si>
    <t>TRI subuse information indicates not manufactured for sale or distribution or used on-site.</t>
  </si>
  <si>
    <t>TRI subuse information indicates not manufactured for sale or distribution or used on-site. Assumed downstream use may be as a reactant.</t>
  </si>
  <si>
    <t>Company website indicates the facility transport petroleum products</t>
  </si>
  <si>
    <t>Based on 2021 mapping of same site</t>
  </si>
  <si>
    <t>NAICS and Current company information</t>
  </si>
  <si>
    <t>TRI subuse Info, NAICS and Company information</t>
  </si>
  <si>
    <t>TRI subuse and NAICS Code</t>
  </si>
  <si>
    <t>Engineering judgement based on company information for site.</t>
  </si>
  <si>
    <t>LYONDELLBASELL ADVANCED POLYMERS INC.</t>
  </si>
  <si>
    <t>TRI use info, although subuse indicates the chemical may be unintentionally manufactured. Not sold or distributed but listed as added as a formulation.</t>
  </si>
  <si>
    <t>TRI use info, although subuse indicates the chemical may be unintentionally manufactured. Not sold or distributed but listed as process impurity.</t>
  </si>
  <si>
    <t>MT. AIRY TERMINAL LLC</t>
  </si>
  <si>
    <t>4006 HIGHWAY 44</t>
  </si>
  <si>
    <t>MOUNT AIRY</t>
  </si>
  <si>
    <t>TRI use and company website</t>
  </si>
  <si>
    <t>Based on 2020-2021 mapping of same site</t>
  </si>
  <si>
    <t>1601 HWY 41 SW</t>
  </si>
  <si>
    <t>Based on other years information/OES classification</t>
  </si>
  <si>
    <t>TRI use and subuse info - not used on site so assumed incorporated into formulation, mixture or reaction product</t>
  </si>
  <si>
    <t>Based on 2016 CDR Reporting</t>
  </si>
  <si>
    <t>TRI use and NAICS code</t>
  </si>
  <si>
    <t>TRI use info producing the chemical for sale or distribution and not used on-site.</t>
  </si>
  <si>
    <t>TRI subuse information indicates not manufactured for sale or distribution and based on 2018-2021 OES classification.</t>
  </si>
  <si>
    <t>TOTALENERGIES PETROCHEMICALS &amp; REFINING USA INC-PORT ARTHUR</t>
  </si>
  <si>
    <t>TRI use and subuse info and no onsite use of the chemical.</t>
  </si>
  <si>
    <t>US ECOLOGY NEVADA INC.</t>
  </si>
  <si>
    <t>TRI use, although subuse indicates manufacture of the chemical may be unintentional. Not sold or distributed</t>
  </si>
  <si>
    <t>TRI use info and not for sale or distribution.</t>
  </si>
  <si>
    <t>TRI use codes producing chemical for sale or distribution</t>
  </si>
  <si>
    <t>Annual Fugitive Air Release (kg/site-yr)</t>
  </si>
  <si>
    <t>Annual Stack Air Release (kg/site-yr)</t>
  </si>
  <si>
    <t>Daily Fugitive Air Release (kg/site-day)</t>
  </si>
  <si>
    <t>Daily Stack Air Release (kg/site-day)</t>
  </si>
  <si>
    <t>Release duration</t>
  </si>
  <si>
    <t>Release pattern</t>
  </si>
  <si>
    <t># of Facilities (TRI)</t>
  </si>
  <si>
    <t xml:space="preserve"># of TRI Facilities with Stack  </t>
  </si>
  <si>
    <t xml:space="preserve"># of TRI Facilities with Fugitive  </t>
  </si>
  <si>
    <t>50th Percentile</t>
  </si>
  <si>
    <t>95th Percentile</t>
  </si>
  <si>
    <t>Notes</t>
  </si>
  <si>
    <t>unknown</t>
  </si>
  <si>
    <t>unknown - see notes for number of release days</t>
  </si>
  <si>
    <t>Assumes facility operates 7 days/week and 50 weeks/yr (with two weeks down for turnaround) and that the facility is producing and releasing the chemical daily during operation.</t>
  </si>
  <si>
    <t>Assumes repackaging occurs 7 days/week and 50 weeks/yr (with two weeks down for turnaround).</t>
  </si>
  <si>
    <t>The ESD on Formulation of Radiation Curable Coatings, Inks and Adhesives estimates 250 operating days/yr {OECD, 2010, 3840003}.</t>
  </si>
  <si>
    <t xml:space="preserve">The ESD on Plastic Additives references European technical guidance, which estimates up to 300 operating days/yr for the polymers industry {OECD, 2009, 5079084}. </t>
  </si>
  <si>
    <t>Use of Laboratory Chemicals</t>
  </si>
  <si>
    <t>Assumes operation 5 days/week for 50 weeks/yr.</t>
  </si>
  <si>
    <t>Application of Paints, Coatings, Adhesives, and Sealants</t>
  </si>
  <si>
    <t xml:space="preserve">The ESD on the Application of Radiation Curable Coatings, Inks, and Adhesives provides an estimate of 250 operating days/yr {OECD, 2011, 6568745}. </t>
  </si>
  <si>
    <t>Use of Lubricants and Greases</t>
  </si>
  <si>
    <r>
      <t>The ESD on Chemical Additives in Automotive Lubricants provides an estimate of 256 operating days/yr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{OECD, 2020, 6385735}.</t>
    </r>
  </si>
  <si>
    <t>Use in Fuels and Related Products</t>
  </si>
  <si>
    <t>Use of Plastics and Rubber Products</t>
  </si>
  <si>
    <t xml:space="preserve">Assumes facility operates 7 days/week and 50 weeks/yr (with two weeks down for turnaround) </t>
  </si>
  <si>
    <t># of Mapped Facilities</t>
  </si>
  <si>
    <t># of Total Facilities</t>
  </si>
  <si>
    <t>2012 NAICS U.S. Matched to 2017 NAICS U.S. (Full Concordance)</t>
  </si>
  <si>
    <t>(Note:  2017 NAICS codes in bold indicate pieces of the 2017 industry came from more than one 2012 NAICS industry; 2012 NAICS codes in italics indicate the 2012 industry split to two or more 2017 NAICS industries.)</t>
  </si>
  <si>
    <t>2012 NAICS Code</t>
  </si>
  <si>
    <r>
      <t xml:space="preserve">2012 NAICS Title
</t>
    </r>
    <r>
      <rPr>
        <b/>
        <i/>
        <sz val="10"/>
        <rFont val="Calibri"/>
        <family val="2"/>
        <scheme val="minor"/>
      </rPr>
      <t>(and specific piece of the 2012 industry that is contained in the 2017 industry)</t>
    </r>
  </si>
  <si>
    <t>2017 NAICS Code</t>
  </si>
  <si>
    <t>2017 NAICS Title</t>
  </si>
  <si>
    <t>Soybean Farming</t>
  </si>
  <si>
    <t>Oilseed (except Soybean) Farming</t>
  </si>
  <si>
    <t>Dry Pea and Bean Farming</t>
  </si>
  <si>
    <t>Wheat Farming</t>
  </si>
  <si>
    <t>Corn Farming</t>
  </si>
  <si>
    <t>Rice Farming</t>
  </si>
  <si>
    <t>Oilseed and Grain Combination Farming</t>
  </si>
  <si>
    <t>All Other Grain Farming</t>
  </si>
  <si>
    <t>Potato Farming</t>
  </si>
  <si>
    <t>Other Vegetable (except Potato) and Melon Farming</t>
  </si>
  <si>
    <t>Orange Groves</t>
  </si>
  <si>
    <t>Citrus (except Orange) Groves</t>
  </si>
  <si>
    <t>Apple Orchards</t>
  </si>
  <si>
    <t>Grape Vineyards</t>
  </si>
  <si>
    <t>Strawberry Farming</t>
  </si>
  <si>
    <t>Berry (except Strawberry) Farming</t>
  </si>
  <si>
    <t>Tree Nut Farming</t>
  </si>
  <si>
    <t>Fruit and Tree Nut Combination Farming</t>
  </si>
  <si>
    <t>Other Noncitrus Fruit Farming</t>
  </si>
  <si>
    <t>Mushroom Production</t>
  </si>
  <si>
    <t>Other Food Crops Grown Under Cover</t>
  </si>
  <si>
    <t>Nursery and Tree Production</t>
  </si>
  <si>
    <t>Floriculture Production</t>
  </si>
  <si>
    <t>Tobacco Farming</t>
  </si>
  <si>
    <t>Cotton Farming</t>
  </si>
  <si>
    <t>Sugarcane Farming</t>
  </si>
  <si>
    <t>Hay Farming</t>
  </si>
  <si>
    <t>Sugar Beet Farming</t>
  </si>
  <si>
    <t>Peanut Farming</t>
  </si>
  <si>
    <t>All Other Miscellaneous Crop Farming</t>
  </si>
  <si>
    <t>Beef Cattle Ranching and Farming</t>
  </si>
  <si>
    <t>Cattle Feedlots</t>
  </si>
  <si>
    <t>Dairy Cattle and Milk Production</t>
  </si>
  <si>
    <t>Dual-Purpose Cattle Ranching and Farming</t>
  </si>
  <si>
    <t>Hog and Pig Farming</t>
  </si>
  <si>
    <t>Chicken Egg Production</t>
  </si>
  <si>
    <t>Broilers and Other Meat Type Chicken Production</t>
  </si>
  <si>
    <t>Turkey Production</t>
  </si>
  <si>
    <t>Poultry Hatcheries</t>
  </si>
  <si>
    <t>Other Poultry Production</t>
  </si>
  <si>
    <t>Sheep Farming</t>
  </si>
  <si>
    <t>Goat Farming</t>
  </si>
  <si>
    <t>Finfish Farming and Fish Hatcheries</t>
  </si>
  <si>
    <t>Shellfish Farming</t>
  </si>
  <si>
    <t>Other Aquaculture</t>
  </si>
  <si>
    <t>Apiculture</t>
  </si>
  <si>
    <t>Horses and Other Equine Production</t>
  </si>
  <si>
    <t>Fur-Bearing Animal and Rabbit Production</t>
  </si>
  <si>
    <t>All Other Animal Production</t>
  </si>
  <si>
    <t>Timber Tract Operations</t>
  </si>
  <si>
    <t>Forest Nurseries and Gathering of Forest Products</t>
  </si>
  <si>
    <t>Logging</t>
  </si>
  <si>
    <t>Finfish Fishing</t>
  </si>
  <si>
    <t>Shellfish Fishing</t>
  </si>
  <si>
    <t>Other Marine Fishing</t>
  </si>
  <si>
    <t>Hunting and Trapping</t>
  </si>
  <si>
    <t>Cotton Ginning</t>
  </si>
  <si>
    <t>Soil Preparation, Planting, and Cultivating</t>
  </si>
  <si>
    <t>Crop Harvesting, Primarily by Machine</t>
  </si>
  <si>
    <t>Postharvest Crop Activities (except Cotton Ginning)</t>
  </si>
  <si>
    <t>Farm Labor Contractors and Crew Leaders</t>
  </si>
  <si>
    <t>Farm Management Services</t>
  </si>
  <si>
    <t>Support Activities for Animal Production</t>
  </si>
  <si>
    <t>Support Activities for Forestry</t>
  </si>
  <si>
    <r>
      <t xml:space="preserve">Crude Petroleum and Natural Gas Extraction - </t>
    </r>
    <r>
      <rPr>
        <i/>
        <sz val="10"/>
        <rFont val="Calibri"/>
        <family val="2"/>
        <scheme val="minor"/>
      </rPr>
      <t>crude petroleum extraction</t>
    </r>
  </si>
  <si>
    <t>Crude Petroleum Extraction</t>
  </si>
  <si>
    <r>
      <t xml:space="preserve">Crude Petroleum and Natural Gas Extraction - </t>
    </r>
    <r>
      <rPr>
        <i/>
        <sz val="10"/>
        <rFont val="Calibri"/>
        <family val="2"/>
        <scheme val="minor"/>
      </rPr>
      <t>natural gas extraction</t>
    </r>
  </si>
  <si>
    <t>Natural Gas Extraction</t>
  </si>
  <si>
    <t>Natural Gas Liquid Extraction</t>
  </si>
  <si>
    <t>Bituminous Coal and Lignite Surface Mining</t>
  </si>
  <si>
    <t>Bituminous Coal Underground Mining</t>
  </si>
  <si>
    <t>Anthracite Mining</t>
  </si>
  <si>
    <t>Iron Ore Mining</t>
  </si>
  <si>
    <t>Gold Ore Mining</t>
  </si>
  <si>
    <t>Silver Ore Mining</t>
  </si>
  <si>
    <t>Lead Ore and Zinc Ore Mining</t>
  </si>
  <si>
    <t>Copper, Nickel, Lead, and Zinc Mining</t>
  </si>
  <si>
    <t>Copper Ore and Nickel Ore Mining</t>
  </si>
  <si>
    <t>Uranium-Radium-Vanadium Ore Mining</t>
  </si>
  <si>
    <t>All Other Metal Ore Mining</t>
  </si>
  <si>
    <t>Dimension Stone Mining and Quarrying</t>
  </si>
  <si>
    <t>Crushed and Broken Limestone Mining and Quarrying</t>
  </si>
  <si>
    <t>Crushed and Broken Granite Mining and Quarrying</t>
  </si>
  <si>
    <t>Other Crushed and Broken Stone Mining and Quarrying</t>
  </si>
  <si>
    <t>Construction Sand and Gravel Mining</t>
  </si>
  <si>
    <t>Industrial Sand Mining</t>
  </si>
  <si>
    <t>Kaolin and Ball Clay Mining</t>
  </si>
  <si>
    <t>Clay and Ceramic and Refractory Minerals Mining</t>
  </si>
  <si>
    <t>Potash, Soda, and Borate Mineral Mining</t>
  </si>
  <si>
    <t>Phosphate Rock Mining</t>
  </si>
  <si>
    <t>Other Chemical and Fertilizer Mineral Mining</t>
  </si>
  <si>
    <t>All Other Nonmetallic Mineral Mining</t>
  </si>
  <si>
    <t>Drilling Oil and Gas Wells</t>
  </si>
  <si>
    <t>Support Activities for Oil and Gas Operations</t>
  </si>
  <si>
    <t>Support Activities for Coal Mining</t>
  </si>
  <si>
    <t>Support Activities for Metal Mining</t>
  </si>
  <si>
    <t>Support Activities for Nonmetallic Minerals (except Fuels) Mining</t>
  </si>
  <si>
    <t>Hydroelectric Power Generation</t>
  </si>
  <si>
    <t>Fossil Fuel Electric Power Generation</t>
  </si>
  <si>
    <t>Nuclear Electric Power Generation</t>
  </si>
  <si>
    <t>Solar Electric Power Generation</t>
  </si>
  <si>
    <t>Wind Electric Power Generation</t>
  </si>
  <si>
    <t>Geothermal Electric Power Generation</t>
  </si>
  <si>
    <t>Biomass Electric Power Generation</t>
  </si>
  <si>
    <t>Other Electric Power Generation</t>
  </si>
  <si>
    <t>Electric Bulk Power Transmission and Control</t>
  </si>
  <si>
    <t>Electric Power Distribution</t>
  </si>
  <si>
    <t>Natural Gas Distribution</t>
  </si>
  <si>
    <t>Water Supply and Irrigation Systems</t>
  </si>
  <si>
    <t>Sewage Treatment Facilities</t>
  </si>
  <si>
    <t>Steam and Air-Conditioning Supply</t>
  </si>
  <si>
    <t>New Single-Family Housing Construction (except For-Sale Builders)</t>
  </si>
  <si>
    <t>New Multifamily Housing Construction (except For-Sale Builders)</t>
  </si>
  <si>
    <t>New Housing For-Sale Builders</t>
  </si>
  <si>
    <t>Residential Remodelers</t>
  </si>
  <si>
    <t>Industrial Building Construction</t>
  </si>
  <si>
    <t>Commercial and Institutional Building Construction</t>
  </si>
  <si>
    <t>Water and Sewer Line and Related Structures Construction</t>
  </si>
  <si>
    <t>Oil and Gas Pipeline and Related Structures Construction</t>
  </si>
  <si>
    <t>Power and Communication Line and Related Structures Construction</t>
  </si>
  <si>
    <t>Land Subdivision</t>
  </si>
  <si>
    <t>Highway, Street, and Bridge Construction</t>
  </si>
  <si>
    <t>Other Heavy and Civil Engineering Construction</t>
  </si>
  <si>
    <t>Poured Concrete Foundation and Structure Contractors</t>
  </si>
  <si>
    <t>Structural Steel and Precast Concrete Contractors</t>
  </si>
  <si>
    <t>Framing Contractors</t>
  </si>
  <si>
    <t>Masonry Contractors</t>
  </si>
  <si>
    <t>Glass and Glazing Contractors</t>
  </si>
  <si>
    <t>Roofing Contractors</t>
  </si>
  <si>
    <t>Siding Contractors</t>
  </si>
  <si>
    <t>Other Foundation, Structure, and Building Exterior Contractors</t>
  </si>
  <si>
    <t>Electrical Contractors and Other Wiring Installation Contractors</t>
  </si>
  <si>
    <t>Plumbing, Heating, and Air-Conditioning Contractors</t>
  </si>
  <si>
    <t>Other Building Equipment Contractors</t>
  </si>
  <si>
    <t>Drywall and Insulation Contractors</t>
  </si>
  <si>
    <t>Painting and Wall Covering Contractors</t>
  </si>
  <si>
    <t>Flooring Contractors</t>
  </si>
  <si>
    <t>Tile and Terrazzo Contractors</t>
  </si>
  <si>
    <t>Finish Carpentry Contractors</t>
  </si>
  <si>
    <t>Other Building Finishing Contractors</t>
  </si>
  <si>
    <t>Site Preparation Contractors</t>
  </si>
  <si>
    <t>All Other Specialty Trade Contractors</t>
  </si>
  <si>
    <t>Dog and Cat Food Manufacturing</t>
  </si>
  <si>
    <t>Other Animal Food Manufacturing</t>
  </si>
  <si>
    <t>Flour Milling</t>
  </si>
  <si>
    <t>Rice Milling</t>
  </si>
  <si>
    <t>Malt Manufacturing</t>
  </si>
  <si>
    <t>Wet Corn Milling</t>
  </si>
  <si>
    <t>Soybean and Other Oilseed Processing</t>
  </si>
  <si>
    <t>Fats and Oils Refining and Blending</t>
  </si>
  <si>
    <t>Breakfast Cereal Manufacturing</t>
  </si>
  <si>
    <t>Beet Sugar Manufacturing</t>
  </si>
  <si>
    <t>Cane Sugar Manufacturing</t>
  </si>
  <si>
    <t>Nonchocolate Confectionery Manufacturing</t>
  </si>
  <si>
    <t>Chocolate and Confectionery Manufacturing from Cacao Beans</t>
  </si>
  <si>
    <t>Confectionery Manufacturing from Purchased Chocolate</t>
  </si>
  <si>
    <t>Frozen Fruit, Juice, and Vegetable Manufacturing</t>
  </si>
  <si>
    <t>Frozen Specialty Food Manufacturing</t>
  </si>
  <si>
    <t>Fruit and Vegetable Canning</t>
  </si>
  <si>
    <t>Specialty Canning</t>
  </si>
  <si>
    <t>Dried and Dehydrated Food Manufacturing</t>
  </si>
  <si>
    <t>Fluid Milk Manufacturing</t>
  </si>
  <si>
    <t>Creamery Butter Manufacturing</t>
  </si>
  <si>
    <t>Cheese Manufacturing</t>
  </si>
  <si>
    <t>Dry, Condensed, and Evaporated Dairy Product Manufacturing</t>
  </si>
  <si>
    <t>Ice Cream and Frozen Dessert Manufacturing</t>
  </si>
  <si>
    <t>Animal (except Poultry) Slaughtering</t>
  </si>
  <si>
    <t>Meat Processed from Carcasses</t>
  </si>
  <si>
    <t>Rendering and Meat Byproduct Processing</t>
  </si>
  <si>
    <t>Poultry Processing</t>
  </si>
  <si>
    <t>Seafood Product Preparation and Packaging</t>
  </si>
  <si>
    <t>Retail Bakeries</t>
  </si>
  <si>
    <t>Commercial Bakeries</t>
  </si>
  <si>
    <t>Frozen Cakes, Pies, and Other Pastries Manufacturing</t>
  </si>
  <si>
    <t>Cookie and Cracker Manufacturing</t>
  </si>
  <si>
    <t>Dry Pasta, Dough, and Flour Mixes Manufacturing from Purchased Flour</t>
  </si>
  <si>
    <t>Tortilla Manufacturing</t>
  </si>
  <si>
    <t>Roasted Nuts and Peanut Butter Manufacturing</t>
  </si>
  <si>
    <t>Other Snack Food Manufacturing</t>
  </si>
  <si>
    <t>Coffee and Tea Manufacturing</t>
  </si>
  <si>
    <t>Flavoring Syrup and Concentrate Manufacturing</t>
  </si>
  <si>
    <t>Mayonnaise, Dressing, and Other Prepared Sauce Manufacturing</t>
  </si>
  <si>
    <t>Spice and Extract Manufacturing</t>
  </si>
  <si>
    <t>Perishable Prepared Food Manufacturing</t>
  </si>
  <si>
    <t>All Other Miscellaneous Food Manufacturing</t>
  </si>
  <si>
    <t>Soft Drink Manufacturing</t>
  </si>
  <si>
    <t>Bottled Water Manufacturing</t>
  </si>
  <si>
    <t>Ice Manufacturing</t>
  </si>
  <si>
    <t>Breweries</t>
  </si>
  <si>
    <t>Wineries</t>
  </si>
  <si>
    <t>Distilleries</t>
  </si>
  <si>
    <t>Tobacco Manufacturing</t>
  </si>
  <si>
    <t>Fiber, Yarn, and Thread Mills</t>
  </si>
  <si>
    <t>Broadwoven Fabric Mills</t>
  </si>
  <si>
    <t>Narrow Fabric Mills and Schiffli Machine Embroidery</t>
  </si>
  <si>
    <t>Nonwoven Fabric Mills</t>
  </si>
  <si>
    <t>Knit Fabric Mills</t>
  </si>
  <si>
    <t>Textile and Fabric Finishing Mills</t>
  </si>
  <si>
    <t>Fabric Coating Mills</t>
  </si>
  <si>
    <t>Carpet and Rug Mills</t>
  </si>
  <si>
    <t>Curtain and Linen Mills</t>
  </si>
  <si>
    <t>Textile Bag and Canvas Mills</t>
  </si>
  <si>
    <t>Rope, Cordage, Twine, Tire Cord, and Tire Fabric Mills</t>
  </si>
  <si>
    <t>All Other Miscellaneous Textile Product Mills</t>
  </si>
  <si>
    <t>Hosiery and Sock Mills</t>
  </si>
  <si>
    <t>Other Apparel Knitting Mills</t>
  </si>
  <si>
    <t>Cut and Sew Apparel Contractors</t>
  </si>
  <si>
    <t>Men's and Boys' Cut and Sew Apparel Manufacturing</t>
  </si>
  <si>
    <t>Women's, Girls', and Infants' Cut and Sew Apparel Manufacturing</t>
  </si>
  <si>
    <t>Other Cut and Sew Apparel Manufacturing</t>
  </si>
  <si>
    <t>Apparel Accessories and Other Apparel Manufacturing</t>
  </si>
  <si>
    <t>Leather and Hide Tanning and Finishing</t>
  </si>
  <si>
    <t>Footwear Manufacturing</t>
  </si>
  <si>
    <t>Women's Handbag and Purse Manufacturing</t>
  </si>
  <si>
    <t>All Other Leather Good and Allied Product Manufacturing</t>
  </si>
  <si>
    <t>Sawmills</t>
  </si>
  <si>
    <t>Wood Preservation</t>
  </si>
  <si>
    <t>Hardwood Veneer and Plywood Manufacturing</t>
  </si>
  <si>
    <t>Softwood Veneer and Plywood Manufacturing</t>
  </si>
  <si>
    <t>Engineered Wood Member (except Truss) Manufacturing</t>
  </si>
  <si>
    <t>Truss Manufacturing</t>
  </si>
  <si>
    <t>Reconstituted Wood Product Manufacturing</t>
  </si>
  <si>
    <t>Wood Window and Door Manufacturing</t>
  </si>
  <si>
    <t>Cut Stock, Resawing Lumber, and Planing</t>
  </si>
  <si>
    <t>Other Millwork (including Flooring)</t>
  </si>
  <si>
    <t>Wood Container and Pallet Manufacturing</t>
  </si>
  <si>
    <t>Manufactured Home (Mobile Home) Manufacturing</t>
  </si>
  <si>
    <t>Prefabricated Wood Building Manufacturing</t>
  </si>
  <si>
    <t>All Other Miscellaneous Wood Product Manufacturing</t>
  </si>
  <si>
    <t>Pulp Mills</t>
  </si>
  <si>
    <t>Paper (except Newsprint) Mills</t>
  </si>
  <si>
    <t>Newsprint Mills</t>
  </si>
  <si>
    <t>Paperboard Mills</t>
  </si>
  <si>
    <t>Corrugated and Solid Fiber Box Manufacturing</t>
  </si>
  <si>
    <t>Folding Paperboard Box Manufacturing</t>
  </si>
  <si>
    <t>Other Paperboard Container Manufacturing</t>
  </si>
  <si>
    <t>Paper Bag and Coated and Treated Paper Manufacturing</t>
  </si>
  <si>
    <t>Stationery Product Manufacturing</t>
  </si>
  <si>
    <t>Sanitary Paper Product Manufacturing</t>
  </si>
  <si>
    <t>All Other Converted Paper Product Manufacturing</t>
  </si>
  <si>
    <t>Commercial Printing (except Screen and Books)</t>
  </si>
  <si>
    <t>Commercial Screen Printing</t>
  </si>
  <si>
    <t>Books Printing</t>
  </si>
  <si>
    <t>Support Activites for Printing</t>
  </si>
  <si>
    <t>Petroleum Refineries</t>
  </si>
  <si>
    <t>Asphalt Paving Mixture and Block Manufacturing</t>
  </si>
  <si>
    <t>Asphalt Shingle and Coating Materials Manufacturing</t>
  </si>
  <si>
    <t>Petroleum Lubricating Oil and Grease Manufacturing</t>
  </si>
  <si>
    <t>All Other Petroleum and Coal Products Manufacturing</t>
  </si>
  <si>
    <t>Petrochemical Manufacturing</t>
  </si>
  <si>
    <t>Industrial Gas Manufacturing</t>
  </si>
  <si>
    <t>Synthetic Dye and Pigment Manufacturing</t>
  </si>
  <si>
    <t>Other Basic Inorganic Chemical Manufacturing</t>
  </si>
  <si>
    <t>Ethyl Alcohol Manufacturing</t>
  </si>
  <si>
    <t>Cyclic Crude, Intermediate, and Gum and Wood Chemical Manufacturing</t>
  </si>
  <si>
    <t>All Other Basic Organic Chemical Manufacturing</t>
  </si>
  <si>
    <t>Plastics Material and Resin Manufacturing</t>
  </si>
  <si>
    <t>Synthetic Rubber Manufacturing</t>
  </si>
  <si>
    <t>Artificial and Synthetic Fibers and Filaments Manufacturing</t>
  </si>
  <si>
    <t>Nitrogenous Fertilizer Manufacturing</t>
  </si>
  <si>
    <t>Phosphatic Fertilizer Manufacturing</t>
  </si>
  <si>
    <t>Fertilizer (Mixing Only) Manufacturing</t>
  </si>
  <si>
    <t>Pesticide and Other Agricultural Chemical Manufacturing</t>
  </si>
  <si>
    <t>Medicinal and Botanical Manufacturing</t>
  </si>
  <si>
    <t>Pharmaceutical Preparation Manufacturing</t>
  </si>
  <si>
    <t>In-Vitro Diagnostic Substance Manufacturing</t>
  </si>
  <si>
    <t>Biological Product (except Diagnostic) Manufacturing</t>
  </si>
  <si>
    <t>Paint and Coating Manufacturing</t>
  </si>
  <si>
    <t>Adhesive Manufacturing</t>
  </si>
  <si>
    <t>Soap and Other Detergent Manufacturing</t>
  </si>
  <si>
    <t>Polish and Other Sanitation Good Manufacturing</t>
  </si>
  <si>
    <t>Surface Active Agent Manufacturing</t>
  </si>
  <si>
    <t>Toilet Preparation Manufacturing</t>
  </si>
  <si>
    <t>Printing Ink Manufacturing</t>
  </si>
  <si>
    <t>Explosives Manufacturing</t>
  </si>
  <si>
    <t>Custom Compounding of Purchased Resins</t>
  </si>
  <si>
    <t>Photographic Film, Paper, Plate, and Chemical Manufacturing</t>
  </si>
  <si>
    <t>All Other Miscellaneous Chemical Product and Preparation Manufacturing</t>
  </si>
  <si>
    <t>Plastics Bag and Pouch Manufacturing</t>
  </si>
  <si>
    <t>Plastics Packaging Film and Sheet (including Laminated) Manufacturing</t>
  </si>
  <si>
    <t>Unlaminated Plastics Film and Sheet (except Packaging) Manufacturing</t>
  </si>
  <si>
    <t>Unlaminated Plastics Profile Shape Manufacturing</t>
  </si>
  <si>
    <t>Plastics Pipe and Pipe Fitting Manufacturing</t>
  </si>
  <si>
    <t>Laminated Plastics Plate, Sheet (except Packaging), and Shape Manufacturing</t>
  </si>
  <si>
    <t>Polystyrene Foam Product Manufacturing</t>
  </si>
  <si>
    <t>Urethane and Other Foam Product (except Polystyrene) Manufacturing</t>
  </si>
  <si>
    <t>Plastics Bottle Manufacturing</t>
  </si>
  <si>
    <t>Plastics Plumbing Fixture Manufacturing</t>
  </si>
  <si>
    <t>All Other Plastics Product Manufacturing</t>
  </si>
  <si>
    <t>Tire Manufacturing (except Retreading)</t>
  </si>
  <si>
    <t>Tire Retreading</t>
  </si>
  <si>
    <t>Rubber and Plastics Hoses and Belting Manufacturing</t>
  </si>
  <si>
    <t>Rubber Product Manufacturing for Mechanical Use</t>
  </si>
  <si>
    <t>All Other Rubber Product Manufacturing</t>
  </si>
  <si>
    <t>Pottery, Ceramics, and Plumbing Fixture Manufacturing</t>
  </si>
  <si>
    <t>Clay Building Material and Refractories Manufacturing</t>
  </si>
  <si>
    <t>Flat Glass Manufacturing</t>
  </si>
  <si>
    <t>Other Pressed and Blown Glass and Glassware Manufacturing</t>
  </si>
  <si>
    <t>Glass Container Manufacturing</t>
  </si>
  <si>
    <t>Glass Product Manufacturing Made of Purchased Glass</t>
  </si>
  <si>
    <t>Cement Manufacturing</t>
  </si>
  <si>
    <t>Ready-Mix Concrete Manufacturing</t>
  </si>
  <si>
    <t>Concrete Block and Brick Manufacturing</t>
  </si>
  <si>
    <t>Concrete Pipe Manufacturing</t>
  </si>
  <si>
    <t>Other Concrete Product Manufacturing</t>
  </si>
  <si>
    <t>Lime Manufacturing</t>
  </si>
  <si>
    <t>Gypsum Product Manufacturing</t>
  </si>
  <si>
    <t>Abrasive Product Manufacturing</t>
  </si>
  <si>
    <t>Cut Stone and Stone Product Manufacturing</t>
  </si>
  <si>
    <t>Ground or Treated Mineral and Earth Manufacturing</t>
  </si>
  <si>
    <t>Mineral Wool Manufacturing</t>
  </si>
  <si>
    <t>All Other Miscellaneous Nonmetallic Mineral Product Manufacturing</t>
  </si>
  <si>
    <t>Iron and Steel Mills and Ferroalloy Manufacturing</t>
  </si>
  <si>
    <t>Iron and Steel Pipe and Tube Manufacturing from Purchased Steel</t>
  </si>
  <si>
    <t>Rolled Steel Shape Manufacturing</t>
  </si>
  <si>
    <t>Steel Wire Drawing</t>
  </si>
  <si>
    <t>Alumina Refining and Primary Aluminum Production</t>
  </si>
  <si>
    <t>Secondary Smelting and Alloying of Aluminum</t>
  </si>
  <si>
    <t>Aluminum Sheet, Plate, and Foil Manufacturing</t>
  </si>
  <si>
    <t>Other Aluminum Rolling, Drawing, and Extruding</t>
  </si>
  <si>
    <t>Nonferrous Metal (except Aluminum) Smelting and Refining</t>
  </si>
  <si>
    <t>Copper Rolling, Drawing, Extruding, and Alloying</t>
  </si>
  <si>
    <t>Nonferrous Metal (except Copper and Aluminum) Rolling, Drawing, and Extruding</t>
  </si>
  <si>
    <t>Secondary Smelting, Refining, and Alloying of Nonferrous Metal (except Copper and Aluminum)</t>
  </si>
  <si>
    <t>Iron Foundries</t>
  </si>
  <si>
    <t>Steel Investment Foundries</t>
  </si>
  <si>
    <t>Steel Foundries (except Investment)</t>
  </si>
  <si>
    <t>Nonferrous Metal Die-Casting Foundries</t>
  </si>
  <si>
    <t>Aluminum Foundries (except Die-Casting)</t>
  </si>
  <si>
    <t>Other Nonferrous Metal Foundries (except Die-Casting)</t>
  </si>
  <si>
    <t>Iron and Steel Forging</t>
  </si>
  <si>
    <t>Nonferrous Forging</t>
  </si>
  <si>
    <t>Custom Roll Forming</t>
  </si>
  <si>
    <t>Powder Metallurgy Part Manufacturing</t>
  </si>
  <si>
    <t>Metal Crown, Closure, and Other Metal Stamping (except Automotive)</t>
  </si>
  <si>
    <t>Metal Kitchen Cookware, Utensil, Cutlery, and Flatware (except Precious) Manufacturing</t>
  </si>
  <si>
    <t>Saw Blade and Handtool Manufacturing</t>
  </si>
  <si>
    <t>Prefabricated Metal Building and Component Manufacturing</t>
  </si>
  <si>
    <t>Fabricated Structural Metal Manufacturing</t>
  </si>
  <si>
    <t>Plate Work Manufacturing</t>
  </si>
  <si>
    <t>Metal Window and Door Manufacturing</t>
  </si>
  <si>
    <t>Sheet Metal Work Manufacturing</t>
  </si>
  <si>
    <t>Ornamental and Architectural Metal Work Manufacturing</t>
  </si>
  <si>
    <t>Power Boiler and Heat Exchanger Manufacturing</t>
  </si>
  <si>
    <t>Metal Tank (Heavy Gauge) Manufacturing</t>
  </si>
  <si>
    <t>Metal Can Manufacturing</t>
  </si>
  <si>
    <t>Other Metal Container Manufacturing</t>
  </si>
  <si>
    <t>Hardware Manufacturing</t>
  </si>
  <si>
    <t>Spring Manufacturing</t>
  </si>
  <si>
    <t>Other Fabricated Wire Product Manufacturing</t>
  </si>
  <si>
    <t>Machine Shops</t>
  </si>
  <si>
    <t>Precision Turned Product Manufacturing</t>
  </si>
  <si>
    <t>Bolt, Nut, Screw, Rivet, and Washer Manufacturing</t>
  </si>
  <si>
    <t>Metal Heat Treating</t>
  </si>
  <si>
    <t>Metal Coating, Engraving (except Jewelry and Silverware), and Allied Services to Manufacturers</t>
  </si>
  <si>
    <t>Electroplating, Plating, Polishing, Anodizing, and Coloring</t>
  </si>
  <si>
    <t>Industrial Valve Manufacturing</t>
  </si>
  <si>
    <t>Fluid Power Valve and Hose Fitting Manufacturing</t>
  </si>
  <si>
    <t>Plumbing Fixture Fitting and Trim Manufacturing</t>
  </si>
  <si>
    <t>Other Metal Valve and Pipe Fitting Manufacturing</t>
  </si>
  <si>
    <t>Ball and Roller Bearing Manufacturing</t>
  </si>
  <si>
    <t>Small Arms Ammunition Manufacturing</t>
  </si>
  <si>
    <t>Ammunition (except Small Arms) Manufacturing</t>
  </si>
  <si>
    <t>Small Arms, Ordnance, and Ordnance Accessories Manufacturing</t>
  </si>
  <si>
    <t>Fabricated Pipe and Pipe Fitting Manufacturing</t>
  </si>
  <si>
    <t>All Other Miscellaneous Fabricated Metal Product Manufacturing</t>
  </si>
  <si>
    <t>Farm Machinery and Equipment Manufacturing</t>
  </si>
  <si>
    <t>Lawn and Garden Tractor and Home Lawn and Garden Equipment Manufacturing</t>
  </si>
  <si>
    <t>Construction Machinery Manufacturing</t>
  </si>
  <si>
    <t>Mining Machinery and Equipment Manufacturing</t>
  </si>
  <si>
    <t>Oil and Gas Field Machinery and Equipment Manufacturing</t>
  </si>
  <si>
    <t>Food Product Machinery Manufacturing</t>
  </si>
  <si>
    <t>Semiconductor Machinery Manufacturing</t>
  </si>
  <si>
    <t>Sawmill, Woodworking, and Paper Machinery Manufacturing</t>
  </si>
  <si>
    <t>Printing Machinery and Equipment Manufacturing</t>
  </si>
  <si>
    <t>Other Industrial Machinery Manufacturing</t>
  </si>
  <si>
    <t>Optical Instrument and Lens Manufacturing</t>
  </si>
  <si>
    <t>Photographic and Photocopying Equipment Manufacturing</t>
  </si>
  <si>
    <t>Other Commercial and Service Industry Machinery Manufacturing</t>
  </si>
  <si>
    <t>Industrial and Commercial Fan and Blower and Air Purification Equipment Manufacturing</t>
  </si>
  <si>
    <t>Heating Equipment (except Warm Air Furnaces) Manufacturing</t>
  </si>
  <si>
    <t>Air-Conditioning and Warm Air Heating Equipment and Commercial and Industrial Refrigeration Equipment Manufacturing</t>
  </si>
  <si>
    <t>Industrial Mold Manufacturing</t>
  </si>
  <si>
    <t>Special Die and Tool, Die Set, Jig, and Fixture Manufacturing</t>
  </si>
  <si>
    <t>Cutting Tool and Machine Tool Accessory Manufacturing</t>
  </si>
  <si>
    <t>Machine Tool Manufacturing</t>
  </si>
  <si>
    <t>Rolling Mill and Other Metalworking Machinery Manufacturing</t>
  </si>
  <si>
    <t>Turbine and Turbine Generator Set Units Manufacturing</t>
  </si>
  <si>
    <t>Speed Changer, Industrial High-Speed Drive, and Gear Manufacturing</t>
  </si>
  <si>
    <t>Mechanical Power Transmission Equipment Manufacturing</t>
  </si>
  <si>
    <t>Other Engine Equipment Manufacturing</t>
  </si>
  <si>
    <t>Pump and Pumping Equipment Manufacturing</t>
  </si>
  <si>
    <t>Measuring, Dispensing, and Other Pumping Equipment Manufacturing</t>
  </si>
  <si>
    <t>Air and Gas Compressor Manufacturing</t>
  </si>
  <si>
    <t>Measuring and Dispensing Pump Manufacturing</t>
  </si>
  <si>
    <t>Elevator and Moving Stairway Manufacturing</t>
  </si>
  <si>
    <t>Conveyor and Conveying Equipment Manufacturing</t>
  </si>
  <si>
    <t>Overhead Traveling Crane, Hoist, and Monorail System Manufacturing</t>
  </si>
  <si>
    <t>Industrial Truck, Tractor, Trailer, and Stacker Machinery Manufacturing</t>
  </si>
  <si>
    <t>Power-Driven Handtool Manufacturing</t>
  </si>
  <si>
    <t>Welding and Soldering Equipment Manufacturing</t>
  </si>
  <si>
    <t>Packaging Machinery Manufacturing</t>
  </si>
  <si>
    <t>Industrial Process Furnace and Oven Manufacturing</t>
  </si>
  <si>
    <t>Fluid Power Cylinder and Actuator Manufacturing</t>
  </si>
  <si>
    <t>Fluid Power Pump and Motor Manufacturing</t>
  </si>
  <si>
    <t>Scale and Balance Manufacturing</t>
  </si>
  <si>
    <t>All Other Miscellaneous General Purpose Machinery Manufacturing</t>
  </si>
  <si>
    <t>Electronic Computer Manufacturing</t>
  </si>
  <si>
    <t>Computer Storage Device Manufacturing</t>
  </si>
  <si>
    <t>Computer Terminal and Other Computer Peripheral Equipment Manufacturing</t>
  </si>
  <si>
    <t>Telephone Apparatus Manufacturing</t>
  </si>
  <si>
    <t>Radio and Television Broadcasting and Wireless Communications Equipment Manufacturing</t>
  </si>
  <si>
    <t>Other Communications Equipment Manufacturing</t>
  </si>
  <si>
    <t>Audio and Video Equipment Manufacturing</t>
  </si>
  <si>
    <t>Bare Printed Circuit Board Manufacturing</t>
  </si>
  <si>
    <t>Semiconductor and Related Device Manufacturing</t>
  </si>
  <si>
    <t>Capacitor, Resistor, Coil, Transformer, and Other Inductor Manufacturing</t>
  </si>
  <si>
    <t>Electronic Connector Manufacturing</t>
  </si>
  <si>
    <t>Printed Circuit Assembly (Electronic Assembly) Manufacturing</t>
  </si>
  <si>
    <t>Other Electronic Component Manufacturing</t>
  </si>
  <si>
    <t>Electromedical and Electrotherapeutic Apparatus Manufacturing</t>
  </si>
  <si>
    <t>Search, Detection, Navigation, Guidance, Aeronautical, and Nautical System and Instrument Manufacturing</t>
  </si>
  <si>
    <t>Automatic Environmental Control Manufacturing for Residential, Commercial, and Appliance Use</t>
  </si>
  <si>
    <t>Instruments and Related Products Manufacturing for Measuring, Displaying, and Controlling Industrial Process Variables</t>
  </si>
  <si>
    <t>Totalizing Fluid Meter and Counting Device Manufacturing</t>
  </si>
  <si>
    <t>Instrument Manufacturing for Measuring and Testing Electricity and Electrical Signals</t>
  </si>
  <si>
    <t>Analytical Laboratory Instrument Manufacturing</t>
  </si>
  <si>
    <t>Irradiation Apparatus Manufacturing</t>
  </si>
  <si>
    <t>Other Measuring and Controlling Device Manufacturing</t>
  </si>
  <si>
    <t>Blank Magnetic and Optical Recording Media Manufacturing</t>
  </si>
  <si>
    <t xml:space="preserve">Software and Other Prerecorded Compact Disc, Tape, and Record Reproducing </t>
  </si>
  <si>
    <t>Electric Lamp Bulb and Part Manufacturing</t>
  </si>
  <si>
    <t>Residential Electric Lighting Fixture Manufacturing</t>
  </si>
  <si>
    <t>Commercial, Industrial, and Institutional Electric Lighting Fixture Manufacturing</t>
  </si>
  <si>
    <t>Other Lighting Equipment Manufacturing</t>
  </si>
  <si>
    <t>Small Electrical Appliance Manufacturing</t>
  </si>
  <si>
    <t>Household Cooking Appliance Manufacturing</t>
  </si>
  <si>
    <t>Major Household Appliance Manufacturing</t>
  </si>
  <si>
    <t>Household Refrigerator and Home Freezer Manufacturing</t>
  </si>
  <si>
    <t>Household Laundry Equipment Manufacturing</t>
  </si>
  <si>
    <t>Other Major Household Appliance Manufacturing</t>
  </si>
  <si>
    <t>Power, Distribution, and Specialty Transformer Manufacturing</t>
  </si>
  <si>
    <t>Motor and Generator Manufacturing</t>
  </si>
  <si>
    <t>Switchgear and Switchboard Apparatus Manufacturing</t>
  </si>
  <si>
    <t>Relay and Industrial Control Manufacturing</t>
  </si>
  <si>
    <t>Storage Battery Manufacturing</t>
  </si>
  <si>
    <t>Primary Battery Manufacturing</t>
  </si>
  <si>
    <t>Fiber Optic Cable Manufacturing</t>
  </si>
  <si>
    <t>Other Communication and Energy Wire Manufacturing</t>
  </si>
  <si>
    <t>Current-Carrying Wiring Device Manufacturing</t>
  </si>
  <si>
    <t>Noncurrent-Carrying Wiring Device Manufacturing</t>
  </si>
  <si>
    <t>Carbon and Graphite Product Manufacturing</t>
  </si>
  <si>
    <t>All Other Miscellaneous Electrical Equipment and Component Manufacturing</t>
  </si>
  <si>
    <t>Automobile Manufacturing</t>
  </si>
  <si>
    <t>Light Truck and Utility Vehicle Manufacturing</t>
  </si>
  <si>
    <t>Heavy Duty Truck Manufacturing</t>
  </si>
  <si>
    <t>Motor Vehicle Body Manufacturing</t>
  </si>
  <si>
    <t>Truck Trailer Manufacturing</t>
  </si>
  <si>
    <t>Motor Home Manufacturing</t>
  </si>
  <si>
    <t>Travel Trailer and Camper Manufacturing</t>
  </si>
  <si>
    <t>Motor Vehicle Gasoline Engine and Engine Parts Manufacturing</t>
  </si>
  <si>
    <t>Motor Vehicle Electrical and Electronic Equipment Manufacturing</t>
  </si>
  <si>
    <t>Motor Vehicle Steering and Suspension Components (except Spring) Manufacturing</t>
  </si>
  <si>
    <t>Motor Vehicle Brake System Manufacturing</t>
  </si>
  <si>
    <t>Motor Vehicle Transmission and Power Train Parts Manufacturing</t>
  </si>
  <si>
    <t>Motor Vehicle Seating and Interior Trim Manufacturing</t>
  </si>
  <si>
    <t>Motor Vehicle Metal Stamping</t>
  </si>
  <si>
    <t>Other Motor Vehicle Parts Manufacturing</t>
  </si>
  <si>
    <t>Aircraft Manufacturing</t>
  </si>
  <si>
    <t>Aircraft Engine and Engine Parts Manufacturing</t>
  </si>
  <si>
    <t>Other Aircraft Parts and Auxiliary Equipment Manufacturing</t>
  </si>
  <si>
    <t>Guided Missile and Space Vehicle Manufacturing</t>
  </si>
  <si>
    <t>Guided Missile and Space Vehicle Propulsion Unit and Propulsion Unit Parts Manufacturing</t>
  </si>
  <si>
    <t>Other Guided Missile and Space Vehicle Parts and Auxiliary Equipment Manufacturing</t>
  </si>
  <si>
    <t>Railroad Rolling Stock Manufacturing</t>
  </si>
  <si>
    <t>Ship Building and Repairing</t>
  </si>
  <si>
    <t>Boat Building</t>
  </si>
  <si>
    <t>Motorcycle, Bicycle, and Parts Manufacturing</t>
  </si>
  <si>
    <t>Military Armored Vehicle, Tank, and Tank Component Manufacturing</t>
  </si>
  <si>
    <t>All Other Transportation Equipment Manufacturing</t>
  </si>
  <si>
    <t>Wood Kitchen Cabinet and Countertop Manufacturing</t>
  </si>
  <si>
    <t>Upholstered Household Furniture Manufacturing</t>
  </si>
  <si>
    <t>Nonupholstered Wood Household Furniture Manufacturing</t>
  </si>
  <si>
    <t>Metal Household Furniture Manufacturing</t>
  </si>
  <si>
    <t>Household Furniture (except Wood and Metal) Manufacturing</t>
  </si>
  <si>
    <t>Institutional Furniture Manufacturing</t>
  </si>
  <si>
    <t>Wood Office Furniture Manufacturing</t>
  </si>
  <si>
    <t>Custom Architectural Woodwork and Millwork Manufacturing</t>
  </si>
  <si>
    <t>Office Furniture (except Wood) Manufacturing</t>
  </si>
  <si>
    <t>Showcase, Partition, Shelving, and Locker Manufacturing</t>
  </si>
  <si>
    <t>Mattress Manufacturing</t>
  </si>
  <si>
    <t>Blind and Shade Manufacturing</t>
  </si>
  <si>
    <t>Surgical and Medical Instrument Manufacturing</t>
  </si>
  <si>
    <t>Surgical Appliance and Supplies Manufacturing</t>
  </si>
  <si>
    <t>Dental Equipment and Supplies Manufacturing</t>
  </si>
  <si>
    <t>Ophthalmic Goods Manufacturing</t>
  </si>
  <si>
    <t>Dental Laboratories</t>
  </si>
  <si>
    <t>Jewelry and Silverware Manufacturing</t>
  </si>
  <si>
    <t>Sporting and Athletic Goods Manufacturing</t>
  </si>
  <si>
    <t>Doll, Toy, and Game Manufacturing</t>
  </si>
  <si>
    <t>Office Supplies (except Paper) Manufacturing</t>
  </si>
  <si>
    <t>Sign Manufacturing</t>
  </si>
  <si>
    <t>Gasket, Packing, and Sealing Device Manufacturing</t>
  </si>
  <si>
    <t>Musical Instrument Manufacturing</t>
  </si>
  <si>
    <t>Fastener, Button, Needle, and Pin Manufacturing</t>
  </si>
  <si>
    <t>Broom, Brush, and Mop Manufacturing</t>
  </si>
  <si>
    <t>Burial Casket Manufacturing</t>
  </si>
  <si>
    <t>All Other Miscellaneous Manufacturing</t>
  </si>
  <si>
    <t>Automobile and Other Motor Vehicle Merchant Wholesalers</t>
  </si>
  <si>
    <t>Motor Vehicle Supplies and New Parts Merchant Wholesalers</t>
  </si>
  <si>
    <t>Tire and Tube Merchant Wholesalers</t>
  </si>
  <si>
    <t>Motor Vehicle Parts (Used) Merchant Wholesalers</t>
  </si>
  <si>
    <t>Furniture Merchant Wholesalers</t>
  </si>
  <si>
    <t>Home Furnishing Merchant Wholesalers</t>
  </si>
  <si>
    <t>Lumber, Plywood, Millwork, and Wood Panel Merchant Wholesalers</t>
  </si>
  <si>
    <t>Brick, Stone, and Related Construction Material Merchant Wholesalers</t>
  </si>
  <si>
    <t>Roofing, Siding, and Insulation Material Merchant Wholesalers</t>
  </si>
  <si>
    <t>Other Construction Material Merchant Wholesalers</t>
  </si>
  <si>
    <t>Photographic Equipment and Supplies Merchant Wholesalers</t>
  </si>
  <si>
    <t>Office Equipment Merchant Wholesalers</t>
  </si>
  <si>
    <t>Computer and Computer Peripheral Equipment and Software Merchant Wholesalers</t>
  </si>
  <si>
    <t>Other Commercial Equipment Merchant Wholesalers</t>
  </si>
  <si>
    <t>Medical, Dental, and Hospital Equipment and Supplies Merchant Wholesalers</t>
  </si>
  <si>
    <t>Ophthalmic Goods Merchant Wholesalers</t>
  </si>
  <si>
    <t>Other Professional Equipment and Supplies Merchant Wholesalers</t>
  </si>
  <si>
    <t>Metal Service Centers and Other Metal Merchant Wholesalers</t>
  </si>
  <si>
    <t>Coal and Other Mineral and Ore Merchant Wholesalers</t>
  </si>
  <si>
    <t>Electrical Apparatus and Equipment, Wiring Supplies, and Related Equipment Merchant Wholesalers</t>
  </si>
  <si>
    <t>Household Appliances, Electric Housewares, and Consumer Electronics Merchant Wholesalers</t>
  </si>
  <si>
    <t>Other Electronic Parts and Equipment Merchant Wholesalers</t>
  </si>
  <si>
    <t>Hardware Merchant Wholesalers</t>
  </si>
  <si>
    <t>Plumbing and Heating Equipment and Supplies (Hydronics) Merchant Wholesalers</t>
  </si>
  <si>
    <t>Warm Air Heating and Air-Conditioning Equipment and Supplies Merchant Wholesalers</t>
  </si>
  <si>
    <t>Refrigeration Equipment and Supplies Merchant Wholesalers</t>
  </si>
  <si>
    <t>Construction and Mining (except Oil Well) Machinery and Equipment Merchant Wholesalers</t>
  </si>
  <si>
    <t>Farm and Garden Machinery and Equipment Merchant Wholesalers</t>
  </si>
  <si>
    <t>Industrial Machinery and Equipment Merchant Wholesalers</t>
  </si>
  <si>
    <t>Industrial Supplies Merchant Wholesalers</t>
  </si>
  <si>
    <t>Service Establishment Equipment and Supplies Merchant Wholesalers</t>
  </si>
  <si>
    <t>Transportation Equipment and Supplies (except Motor Vehicle) Merchant Wholesalers</t>
  </si>
  <si>
    <t>Sporting and Recreational Goods and Supplies Merchant Wholesalers</t>
  </si>
  <si>
    <t>Toy and Hobby Goods and Supplies Merchant Wholesalers</t>
  </si>
  <si>
    <t>Recyclable Material Merchant Wholesalers</t>
  </si>
  <si>
    <t>Jewelry, Watch, Precious Stone, and Precious Metal Merchant Wholesalers</t>
  </si>
  <si>
    <t>Other Miscellaneous Durable Goods Merchant Wholesalers</t>
  </si>
  <si>
    <t>Printing and Writing Paper Merchant Wholesalers</t>
  </si>
  <si>
    <t>Stationery and Office Supplies Merchant Wholesalers</t>
  </si>
  <si>
    <t>Industrial and Personal Service Paper Merchant Wholesalers</t>
  </si>
  <si>
    <t>Drugs and Druggists' Sundries Merchant Wholesalers</t>
  </si>
  <si>
    <t>Piece Goods, Notions, and Other Dry Goods Merchant Wholesalers</t>
  </si>
  <si>
    <t>Men's and Boys' Clothing and Furnishings Merchant Wholesalers</t>
  </si>
  <si>
    <t>Women's, Children's, and Infants' Clothing and Accessories Merchant Wholesalers</t>
  </si>
  <si>
    <t>Footwear Merchant Wholesalers</t>
  </si>
  <si>
    <t>General Line Grocery Merchant Wholesalers</t>
  </si>
  <si>
    <t>Packaged Frozen Food Merchant Wholesalers</t>
  </si>
  <si>
    <t>Dairy Product (except Dried or Canned) Merchant Wholesalers</t>
  </si>
  <si>
    <t>Poultry and Poultry Product Merchant Wholesalers</t>
  </si>
  <si>
    <t>Confectionery Merchant Wholesalers</t>
  </si>
  <si>
    <t>Fish and Seafood Merchant Wholesalers</t>
  </si>
  <si>
    <t>Meat and Meat Product Merchant Wholesalers</t>
  </si>
  <si>
    <t>Fresh Fruit and Vegetable Merchant Wholesalers</t>
  </si>
  <si>
    <t>Other Grocery and Related Products Merchant Wholesalers</t>
  </si>
  <si>
    <t>Grain and Field Bean Merchant Wholesalers</t>
  </si>
  <si>
    <t>Livestock Merchant Wholesalers</t>
  </si>
  <si>
    <t>Other Farm Product Raw Material Merchant Wholesalers</t>
  </si>
  <si>
    <t>Plastics Materials and Basic Forms and Shapes Merchant Wholesalers</t>
  </si>
  <si>
    <t>Other Chemical and Allied Products Merchant Wholesalers</t>
  </si>
  <si>
    <t>Petroleum Bulk Stations and Terminals</t>
  </si>
  <si>
    <t>Petroleum and Petroleum Products Merchant Wholesalers (except Bulk Stations and Terminals)</t>
  </si>
  <si>
    <t>Beer and Ale Merchant Wholesalers</t>
  </si>
  <si>
    <t>Wine and Distilled Alcoholic Beverage Merchant Wholesalers</t>
  </si>
  <si>
    <t>Farm Supplies Merchant Wholesalers</t>
  </si>
  <si>
    <t>Book, Periodical, and Newspaper Merchant Wholesalers</t>
  </si>
  <si>
    <t>Flower, Nursery Stock, and Florists' Supplies Merchant Wholesalers</t>
  </si>
  <si>
    <t>Tobacco and Tobacco Product Merchant Wholesalers</t>
  </si>
  <si>
    <t>Paint, Varnish, and Supplies Merchant Wholesalers</t>
  </si>
  <si>
    <t>Other Miscellaneous Nondurable Goods Merchant Wholesalers</t>
  </si>
  <si>
    <t>Business to Business Electronic Markets</t>
  </si>
  <si>
    <t>Wholesale Trade Agents and Brokers</t>
  </si>
  <si>
    <t>New Car Dealers</t>
  </si>
  <si>
    <t>Used Car Dealers</t>
  </si>
  <si>
    <t>Recreational Vehicle Dealers</t>
  </si>
  <si>
    <t>Boat Dealers</t>
  </si>
  <si>
    <t>Motorcycle, ATV, and All Other Motor Vehicle Dealers</t>
  </si>
  <si>
    <t>Automotive Parts and Accessories Stores</t>
  </si>
  <si>
    <t>Tire Dealers</t>
  </si>
  <si>
    <t>Furniture Stores</t>
  </si>
  <si>
    <t>Floor Covering Stores</t>
  </si>
  <si>
    <t>Window Treatment Stores</t>
  </si>
  <si>
    <t>All Other Home Furnishings Stores</t>
  </si>
  <si>
    <t>Household Appliance Stores</t>
  </si>
  <si>
    <t>Electronics Stores</t>
  </si>
  <si>
    <t>Home Centers</t>
  </si>
  <si>
    <t>Paint and Wallpaper Stores</t>
  </si>
  <si>
    <t>Hardware Stores</t>
  </si>
  <si>
    <t>Other Building Material Dealers</t>
  </si>
  <si>
    <t>Outdoor Power Equipment Stores</t>
  </si>
  <si>
    <t>Nursery, Garden Center, and Farm Supply Stores</t>
  </si>
  <si>
    <t>Supermarkets and Other Grocery (except Convenience) Stores</t>
  </si>
  <si>
    <t>Convenience Stores</t>
  </si>
  <si>
    <t>Meat Markets</t>
  </si>
  <si>
    <t>Fish and Seafood Markets</t>
  </si>
  <si>
    <t>Fruit and Vegetable Markets</t>
  </si>
  <si>
    <t>Baked Goods Stores</t>
  </si>
  <si>
    <t>Confectionery and Nut Stores</t>
  </si>
  <si>
    <t>All Other Specialty Food Stores</t>
  </si>
  <si>
    <t>Beer, Wine, and Liquor Stores</t>
  </si>
  <si>
    <t>Pharmacies and Drug Stores</t>
  </si>
  <si>
    <t>Cosmetics, Beauty Supplies, and Perfume Stores</t>
  </si>
  <si>
    <t>Optical Goods Stores</t>
  </si>
  <si>
    <t>Food (Health) Supplement Stores</t>
  </si>
  <si>
    <t>All Other Health and Personal Care Stores</t>
  </si>
  <si>
    <t>Gasoline Stations with Convenience Stores</t>
  </si>
  <si>
    <t>Other Gasoline Stations</t>
  </si>
  <si>
    <t>Men's Clothing Stores</t>
  </si>
  <si>
    <t>Women's Clothing Stores</t>
  </si>
  <si>
    <t>Children's and Infants' Clothing Stores</t>
  </si>
  <si>
    <t>Family Clothing Stores</t>
  </si>
  <si>
    <t>Clothing Accessories Stores</t>
  </si>
  <si>
    <t>Other Clothing Stores</t>
  </si>
  <si>
    <t>Shoe Stores</t>
  </si>
  <si>
    <t>Jewelry Stores</t>
  </si>
  <si>
    <t>Luggage and Leather Goods Stores</t>
  </si>
  <si>
    <t>Sporting Goods Stores</t>
  </si>
  <si>
    <t>Hobby, Toy, and Game Stores</t>
  </si>
  <si>
    <t>Sewing, Needlework, and Piece Goods Stores</t>
  </si>
  <si>
    <t>Musical Instrument and Supplies Stores</t>
  </si>
  <si>
    <t>Book Stores</t>
  </si>
  <si>
    <t>News Dealers and Newsstands</t>
  </si>
  <si>
    <t>Department Stores (except Discount Department Stores)</t>
  </si>
  <si>
    <t>Department Stores</t>
  </si>
  <si>
    <r>
      <t xml:space="preserve">Discount Department Stores - </t>
    </r>
    <r>
      <rPr>
        <i/>
        <sz val="10"/>
        <rFont val="Calibri"/>
        <family val="2"/>
        <scheme val="minor"/>
      </rPr>
      <t>insignificant perishable grocery sales</t>
    </r>
  </si>
  <si>
    <r>
      <t xml:space="preserve">Discount Department Stores - </t>
    </r>
    <r>
      <rPr>
        <i/>
        <sz val="10"/>
        <rFont val="Calibri"/>
        <family val="2"/>
        <scheme val="minor"/>
      </rPr>
      <t>significant perishable grocery sales</t>
    </r>
  </si>
  <si>
    <t>Warehouse Clubs and Supercenters</t>
  </si>
  <si>
    <t>All Other General Merchandise Stores</t>
  </si>
  <si>
    <t>Florists</t>
  </si>
  <si>
    <t>Office Supplies and Stationery Stores</t>
  </si>
  <si>
    <t>Gift, Novelty, and Souvenir Stores</t>
  </si>
  <si>
    <t>Used Merchandise Stores</t>
  </si>
  <si>
    <t>Pet and Pet Supplies Stores</t>
  </si>
  <si>
    <t>Art Dealers</t>
  </si>
  <si>
    <t>Manufactured (Mobile) Home Dealers</t>
  </si>
  <si>
    <t>Tobacco Stores</t>
  </si>
  <si>
    <t>All Other Miscellaneous Store Retailers (except Tobacco Stores)</t>
  </si>
  <si>
    <t>Electronic Shopping</t>
  </si>
  <si>
    <t>Electronic Shopping and Mail-Order Houses</t>
  </si>
  <si>
    <t>Electronic Auctions</t>
  </si>
  <si>
    <t>Mail-Order Houses</t>
  </si>
  <si>
    <t>Vending Machine Operators</t>
  </si>
  <si>
    <t>Fuel Dealers</t>
  </si>
  <si>
    <t>Other Direct Selling Establishments</t>
  </si>
  <si>
    <t>Scheduled Passenger Air Transportation</t>
  </si>
  <si>
    <t>Scheduled Freight Air Transportation</t>
  </si>
  <si>
    <t>Nonscheduled Chartered Passenger Air Transportation</t>
  </si>
  <si>
    <t>Nonscheduled Chartered Freight Air Transportation</t>
  </si>
  <si>
    <t>Other Nonscheduled Air Transportation</t>
  </si>
  <si>
    <t>Line-Haul Railroads</t>
  </si>
  <si>
    <t>Short Line Railroads</t>
  </si>
  <si>
    <t>Deep Sea Freight Transportation</t>
  </si>
  <si>
    <t>Deep Sea Passenger Transportation</t>
  </si>
  <si>
    <t>Coastal and Great Lakes Freight Transportation</t>
  </si>
  <si>
    <t>Coastal and Great Lakes Passenger Transportation</t>
  </si>
  <si>
    <t>Inland Water Freight Transportation</t>
  </si>
  <si>
    <t>Inland Water Passenger Transportation</t>
  </si>
  <si>
    <t>General Freight Trucking, Local</t>
  </si>
  <si>
    <t>General Freight Trucking, Long-Distance, Truckload</t>
  </si>
  <si>
    <t>General Freight Trucking, Long-Distance, Less Than Truckload</t>
  </si>
  <si>
    <t>Used Household and Office Goods Moving</t>
  </si>
  <si>
    <t>Specialized Freight (except Used Goods) Trucking, Local</t>
  </si>
  <si>
    <t>Specialized Freight (except Used Goods) Trucking, Long-Distance</t>
  </si>
  <si>
    <t>Mixed Mode Transit Systems</t>
  </si>
  <si>
    <t>Commuter Rail Systems</t>
  </si>
  <si>
    <t>Bus and Other Motor Vehicle Transit Systems</t>
  </si>
  <si>
    <t>Other Urban Transit Systems</t>
  </si>
  <si>
    <t>Interurban and Rural Bus Transportation</t>
  </si>
  <si>
    <t>Taxi Service</t>
  </si>
  <si>
    <t>Limousine Service</t>
  </si>
  <si>
    <t>School and Employee Bus Transportation</t>
  </si>
  <si>
    <t>Charter Bus Industry</t>
  </si>
  <si>
    <t>Special Needs Transportation</t>
  </si>
  <si>
    <t>All Other Transit and Ground Passenger Transportation</t>
  </si>
  <si>
    <t>Pipeline Transportation of Crude Oil</t>
  </si>
  <si>
    <t>Pipeline Transportation of Natural Gas</t>
  </si>
  <si>
    <t>Pipeline Transportation of Refined Petroleum Products</t>
  </si>
  <si>
    <t>All Other Pipeline Transportation</t>
  </si>
  <si>
    <t>Scenic and Sightseeing Transportation, Land</t>
  </si>
  <si>
    <t>Scenic and Sightseeing Transportation, Water</t>
  </si>
  <si>
    <t>Scenic and Sightseeing Transportation, Other</t>
  </si>
  <si>
    <t>Air Traffic Control</t>
  </si>
  <si>
    <t>Other Airport Operations</t>
  </si>
  <si>
    <t>Other Support Activities for Air Transportation</t>
  </si>
  <si>
    <t>Support Activities for Rail Transportation</t>
  </si>
  <si>
    <t>Port and Harbor Operations</t>
  </si>
  <si>
    <t>Marine Cargo Handling</t>
  </si>
  <si>
    <t>Navigational Services to Shipping</t>
  </si>
  <si>
    <t>Other Support Activities for Water Transportation</t>
  </si>
  <si>
    <t>Motor Vehicle Towing</t>
  </si>
  <si>
    <t>Other Support Activities for Road Transportation</t>
  </si>
  <si>
    <t>Freight Transportation Arrangement</t>
  </si>
  <si>
    <t>Packing and Crating</t>
  </si>
  <si>
    <t>All Other Support Activities for Transportation</t>
  </si>
  <si>
    <t>Postal Service</t>
  </si>
  <si>
    <t>Couriers and Express Delivery Services</t>
  </si>
  <si>
    <t>Local Messengers and Local Delivery</t>
  </si>
  <si>
    <t>General Warehousing and Storage</t>
  </si>
  <si>
    <t>Refrigerated Warehousing and Storage</t>
  </si>
  <si>
    <t>Farm Product Warehousing and Storage</t>
  </si>
  <si>
    <t>Other Warehousing and Storage</t>
  </si>
  <si>
    <t>Newspaper Publishers</t>
  </si>
  <si>
    <t>Periodical Publishers</t>
  </si>
  <si>
    <t>Book Publishers</t>
  </si>
  <si>
    <t>Directory and Mailing List Publishers</t>
  </si>
  <si>
    <t>Greeting Card Publishers</t>
  </si>
  <si>
    <t>All Other Publishers</t>
  </si>
  <si>
    <t>Software Publishers</t>
  </si>
  <si>
    <t>Motion Picture and Video Production</t>
  </si>
  <si>
    <t>Motion Picture and Video Distribution</t>
  </si>
  <si>
    <t>Motion Picture Theaters (except Drive-Ins)</t>
  </si>
  <si>
    <t>Drive-In Motion Picture Theaters</t>
  </si>
  <si>
    <t>Teleproduction and Other Postproduction Services</t>
  </si>
  <si>
    <t>Other Motion Picture and Video Industries</t>
  </si>
  <si>
    <t>Record Production</t>
  </si>
  <si>
    <t>Record Production and Distribution</t>
  </si>
  <si>
    <t>Integrated Record Production/Distribution</t>
  </si>
  <si>
    <t>Music Publishers</t>
  </si>
  <si>
    <t>Sound Recording Studios</t>
  </si>
  <si>
    <t>Other Sound Recording Industries</t>
  </si>
  <si>
    <t>Radio Networks</t>
  </si>
  <si>
    <t>Radio Stations</t>
  </si>
  <si>
    <t>Television Broadcasting</t>
  </si>
  <si>
    <t>Cable and Other Subscription Programming</t>
  </si>
  <si>
    <t>Wired Telecommunications Carriers</t>
  </si>
  <si>
    <t>Wireless Telecommunications Carriers (except Satellite)</t>
  </si>
  <si>
    <t>Satellite Telecommunications</t>
  </si>
  <si>
    <t>Telecommunications Resellers</t>
  </si>
  <si>
    <t>All Other Telecommunications</t>
  </si>
  <si>
    <t>Data Processing, Hosting, and Related Services</t>
  </si>
  <si>
    <t>News Syndicates</t>
  </si>
  <si>
    <t>Libraries and Archives</t>
  </si>
  <si>
    <t>Internet Publishing and Broadcasting and Web Search Portals</t>
  </si>
  <si>
    <t>All Other Information Services</t>
  </si>
  <si>
    <t>Monetary Authorities-Central Bank</t>
  </si>
  <si>
    <t>Commercial Banking</t>
  </si>
  <si>
    <t>Savings Institutions</t>
  </si>
  <si>
    <t>Credit Unions</t>
  </si>
  <si>
    <t>Other Depository Credit Intermediation</t>
  </si>
  <si>
    <t>Credit Card Issuing</t>
  </si>
  <si>
    <t>Sales Financing</t>
  </si>
  <si>
    <t>Consumer Lending</t>
  </si>
  <si>
    <t>Real Estate Credit</t>
  </si>
  <si>
    <t>International Trade Financing</t>
  </si>
  <si>
    <t>Secondary Market Financing</t>
  </si>
  <si>
    <t>All Other Nondepository Credit Intermediation</t>
  </si>
  <si>
    <t>Mortgage and Nonmortgage Loan Brokers</t>
  </si>
  <si>
    <t>Financial Transactions Processing, Reserve, and Clearinghouse Activities</t>
  </si>
  <si>
    <t>Other Activities Related to Credit Intermediation</t>
  </si>
  <si>
    <t>Investment Banking and Securities Dealing</t>
  </si>
  <si>
    <t>Securities Brokerage</t>
  </si>
  <si>
    <t>Commodity Contracts Dealing</t>
  </si>
  <si>
    <t>Commodity Contracts Brokerage</t>
  </si>
  <si>
    <t>Securities and Commodity Exchanges</t>
  </si>
  <si>
    <t>Miscellaneous Intermediation</t>
  </si>
  <si>
    <t>Portfolio Management</t>
  </si>
  <si>
    <t>Investment Advice</t>
  </si>
  <si>
    <t>Trust, Fiduciary, and Custody Activities</t>
  </si>
  <si>
    <t>Miscellaneous Financial Investment Activities</t>
  </si>
  <si>
    <t>Direct Life Insurance Carriers</t>
  </si>
  <si>
    <t>Direct Health and Medical Insurance Carriers</t>
  </si>
  <si>
    <t>Direct Property and Casualty Insurance Carriers</t>
  </si>
  <si>
    <t>Direct Title Insurance Carriers</t>
  </si>
  <si>
    <t>Other Direct Insurance (except Life, Health, and Medical) Carriers</t>
  </si>
  <si>
    <t>Reinsurance Carriers</t>
  </si>
  <si>
    <t>Insurance Agencies and Brokerages</t>
  </si>
  <si>
    <t>Claims Adjusting</t>
  </si>
  <si>
    <t>Third Party Administration of Insurance and Pension Funds</t>
  </si>
  <si>
    <t>All Other Insurance Related Activities</t>
  </si>
  <si>
    <t>Pension Funds</t>
  </si>
  <si>
    <t>Health and Welfare Funds</t>
  </si>
  <si>
    <t>Other Insurance Funds</t>
  </si>
  <si>
    <t>Open-End Investment Funds</t>
  </si>
  <si>
    <t>Trusts, Estates, and Agency Accounts</t>
  </si>
  <si>
    <t>Other Financial Vehicles</t>
  </si>
  <si>
    <t>Lessors of Residential Buildings and Dwellings</t>
  </si>
  <si>
    <t>Lessors of Miniwarehouses and Self-Storage Units</t>
  </si>
  <si>
    <t>Lessors of Other Real Estate Property</t>
  </si>
  <si>
    <t>Offices of Real Estate Agents and Brokers</t>
  </si>
  <si>
    <t>Residential Property Managers</t>
  </si>
  <si>
    <t>Nonresidential Property Managers</t>
  </si>
  <si>
    <t>Offices of Real Estate Appraisers</t>
  </si>
  <si>
    <t>Other Activities Related to Real Estate</t>
  </si>
  <si>
    <t>Passenger Car Rental</t>
  </si>
  <si>
    <t>Passenger Car Leasing</t>
  </si>
  <si>
    <t>Truck, Utility Trailer, and RV (Recreational Vehicle) Rental and Leasing</t>
  </si>
  <si>
    <t>Consumer Electronics and Appliances Rental</t>
  </si>
  <si>
    <t>Formal Wear and Costume Rental</t>
  </si>
  <si>
    <t>Video Tape and Disc Rental</t>
  </si>
  <si>
    <t>Home Health Equipment Rental</t>
  </si>
  <si>
    <t>Recreational Goods Rental</t>
  </si>
  <si>
    <t>All Other Consumer Goods Rental</t>
  </si>
  <si>
    <t>General Rental Centers</t>
  </si>
  <si>
    <t>Commercial Air, Rail, and Water Transportation Equipment Rental and Leasing</t>
  </si>
  <si>
    <t>Construction, Mining, and Forestry Machinery and Equipment Rental and Leasing</t>
  </si>
  <si>
    <t>Office Machinery and Equipment Rental and Leasing</t>
  </si>
  <si>
    <t>Other Commercial and Industrial Machinery and Equipment Rental and Leasing</t>
  </si>
  <si>
    <t>Lessors of Nonfinancial Intangible Assets (except Copyrighted Works)</t>
  </si>
  <si>
    <t>Offices of Lawyers</t>
  </si>
  <si>
    <t>Offices of Notaries</t>
  </si>
  <si>
    <t>Title Abstract and Settlement Offices</t>
  </si>
  <si>
    <t>All Other Legal Services</t>
  </si>
  <si>
    <t>Offices of Certified Public Accountants</t>
  </si>
  <si>
    <t>Tax Preparation Services</t>
  </si>
  <si>
    <t>Payroll Services</t>
  </si>
  <si>
    <t>Other Accounting Services</t>
  </si>
  <si>
    <t>Architectural Services</t>
  </si>
  <si>
    <t>Landscape Architectural Services</t>
  </si>
  <si>
    <t>Engineering Services</t>
  </si>
  <si>
    <t>Drafting Services</t>
  </si>
  <si>
    <t>Building Inspection Services</t>
  </si>
  <si>
    <t>Geophysical Surveying and Mapping Services</t>
  </si>
  <si>
    <t>Surveying and Mapping (except Geophysical) Services</t>
  </si>
  <si>
    <t>Testing Laboratories</t>
  </si>
  <si>
    <t>Interior Design Services</t>
  </si>
  <si>
    <t>Industrial Design Services</t>
  </si>
  <si>
    <t>Graphic Design Services</t>
  </si>
  <si>
    <t>Other Specialized Design Services</t>
  </si>
  <si>
    <t>Custom Computer Programming Services</t>
  </si>
  <si>
    <t>Computer Systems Design Services</t>
  </si>
  <si>
    <t>Computer Facilities Management Services</t>
  </si>
  <si>
    <t>Other Computer Related Services</t>
  </si>
  <si>
    <t>Administrative Management and General Management Consulting Services</t>
  </si>
  <si>
    <t>Human Resources Consulting Services</t>
  </si>
  <si>
    <t>Marketing Consulting Services</t>
  </si>
  <si>
    <t>Process, Physical Distribution, and Logistics Consulting Services</t>
  </si>
  <si>
    <t>Other Management Consulting Services</t>
  </si>
  <si>
    <t>Environmental Consulting Services</t>
  </si>
  <si>
    <t>Other Scientific and Technical Consulting Services</t>
  </si>
  <si>
    <r>
      <t xml:space="preserve">Research and Development in Biotechnology - </t>
    </r>
    <r>
      <rPr>
        <i/>
        <sz val="10"/>
        <rFont val="Calibri"/>
        <family val="2"/>
        <scheme val="minor"/>
      </rPr>
      <t>nanobiotechnologies research and experimental development laboratories</t>
    </r>
  </si>
  <si>
    <t>Research and Development in Nanotechnology</t>
  </si>
  <si>
    <r>
      <t xml:space="preserve">Research and Development in Biotechnology - </t>
    </r>
    <r>
      <rPr>
        <i/>
        <sz val="10"/>
        <rFont val="Calibri"/>
        <family val="2"/>
        <scheme val="minor"/>
      </rPr>
      <t xml:space="preserve">except nanobiotechnologies research and experimental development laboratories </t>
    </r>
  </si>
  <si>
    <t>Research and Development in Biotechnology (except Nanobiotechnology)</t>
  </si>
  <si>
    <r>
      <t xml:space="preserve">Research and Development in the Physical, Engineering, and Life Sciences (except Biotechnology) - </t>
    </r>
    <r>
      <rPr>
        <i/>
        <sz val="10"/>
        <rFont val="Calibri"/>
        <family val="2"/>
        <scheme val="minor"/>
      </rPr>
      <t>nanotechnology research and experimental development laboratories</t>
    </r>
  </si>
  <si>
    <r>
      <t>Research and Development in the Physical, Engineering, and Life Sciences (except Biotechnology) -</t>
    </r>
    <r>
      <rPr>
        <i/>
        <sz val="10"/>
        <rFont val="Calibri"/>
        <family val="2"/>
        <scheme val="minor"/>
      </rPr>
      <t xml:space="preserve"> except nanotechnology research and experimental development laboratories</t>
    </r>
  </si>
  <si>
    <t>Research and Development in the Physical, Engineering, and Life Sciences (except Nanotechnology and Biotechnology)</t>
  </si>
  <si>
    <t>Research and Development in the Social Sciences and Humanities</t>
  </si>
  <si>
    <t>Advertising Agencies</t>
  </si>
  <si>
    <t>Public Relations Agencies</t>
  </si>
  <si>
    <t>Media Buying Agencies</t>
  </si>
  <si>
    <t>Media Representatives</t>
  </si>
  <si>
    <t>Outdoor Advertising</t>
  </si>
  <si>
    <t>Direct Mail Advertising</t>
  </si>
  <si>
    <t>Advertising Material Distribution Services</t>
  </si>
  <si>
    <t>Other Services Related to Advertising</t>
  </si>
  <si>
    <t>Marketing Research and Public Opinion Polling</t>
  </si>
  <si>
    <t>Photography Studios, Portrait</t>
  </si>
  <si>
    <t>Commercial Photography</t>
  </si>
  <si>
    <t>Translation and Interpretation Services</t>
  </si>
  <si>
    <t>Veterinary Services</t>
  </si>
  <si>
    <t>All Other Professional, Scientific, and Technical Services</t>
  </si>
  <si>
    <t>Offices of Bank Holding Companies</t>
  </si>
  <si>
    <t>Offices of Other Holding Companies</t>
  </si>
  <si>
    <t>Corporate, Subsidiary, and Regional Managing Offices</t>
  </si>
  <si>
    <t>Office Administrative Services</t>
  </si>
  <si>
    <t>Facilities Support Services</t>
  </si>
  <si>
    <t>Employment Placement Agencies</t>
  </si>
  <si>
    <t>Executive Search Services</t>
  </si>
  <si>
    <t>Temporary Help Services</t>
  </si>
  <si>
    <t>Professional Employer Organizations</t>
  </si>
  <si>
    <t>Document Preparation Services</t>
  </si>
  <si>
    <t>Telephone Answering Services</t>
  </si>
  <si>
    <t>Telemarketing Bureaus and Other Contact Centers</t>
  </si>
  <si>
    <t>Private Mail Centers</t>
  </si>
  <si>
    <t>Other Business Service Centers (including Copy Shops)</t>
  </si>
  <si>
    <t>Collection Agencies</t>
  </si>
  <si>
    <t>Credit Bureaus</t>
  </si>
  <si>
    <t>Repossession Services</t>
  </si>
  <si>
    <t>Court Reporting and Stenotype Services</t>
  </si>
  <si>
    <t>All Other Business Support Services</t>
  </si>
  <si>
    <t>Travel Agencies</t>
  </si>
  <si>
    <t>Tour Operators</t>
  </si>
  <si>
    <t>Convention and Visitors Bureaus</t>
  </si>
  <si>
    <t>All Other Travel Arrangement and Reservation Services</t>
  </si>
  <si>
    <t>Investigation Services</t>
  </si>
  <si>
    <t>Security Guards and Patrol Services</t>
  </si>
  <si>
    <t>Armored Car Services</t>
  </si>
  <si>
    <t>Security Systems Services (except Locksmiths)</t>
  </si>
  <si>
    <t>Locksmiths</t>
  </si>
  <si>
    <t>Exterminating and Pest Control Services</t>
  </si>
  <si>
    <t>Janitorial Services</t>
  </si>
  <si>
    <t>Landscaping Services</t>
  </si>
  <si>
    <t>Carpet and Upholstery Cleaning Services</t>
  </si>
  <si>
    <t>Other Services to Buildings and Dwellings</t>
  </si>
  <si>
    <t>Packaging and Labeling Services</t>
  </si>
  <si>
    <t>Convention and Trade Show Organizers</t>
  </si>
  <si>
    <t>All Other Support Services</t>
  </si>
  <si>
    <t>Solid Waste Collection</t>
  </si>
  <si>
    <t>Hazardous Waste Collection</t>
  </si>
  <si>
    <t>Other Waste Collection</t>
  </si>
  <si>
    <t>Hazardous Waste Treatment and Disposal</t>
  </si>
  <si>
    <t>Solid Waste Landfill</t>
  </si>
  <si>
    <t>Solid Waste Combustors and Incinerators</t>
  </si>
  <si>
    <t>Other Nonhazardous Waste Treatment and Disposal</t>
  </si>
  <si>
    <t>Remediation Services</t>
  </si>
  <si>
    <t>Materials Recovery Facilities</t>
  </si>
  <si>
    <t>Septic Tank and Related Services</t>
  </si>
  <si>
    <t>All Other Miscellaneous Waste Management Services</t>
  </si>
  <si>
    <t>Elementary and Secondary Schools</t>
  </si>
  <si>
    <t>Junior Colleges</t>
  </si>
  <si>
    <t>Colleges, Universities, and Professional Schools</t>
  </si>
  <si>
    <t>Business and Secretarial Schools</t>
  </si>
  <si>
    <t>Computer Training</t>
  </si>
  <si>
    <t>Professional and Management Development Training</t>
  </si>
  <si>
    <t>Cosmetology and Barber Schools</t>
  </si>
  <si>
    <t>Flight Training</t>
  </si>
  <si>
    <t>Apprenticeship Training</t>
  </si>
  <si>
    <t>Other Technical and Trade Schools</t>
  </si>
  <si>
    <t>Fine Arts Schools</t>
  </si>
  <si>
    <t>Sports and Recreation Instruction</t>
  </si>
  <si>
    <t>Language Schools</t>
  </si>
  <si>
    <t>Exam Preparation and Tutoring</t>
  </si>
  <si>
    <t>Automobile Driving Schools</t>
  </si>
  <si>
    <t>All Other Miscellaneous Schools and Instruction</t>
  </si>
  <si>
    <t>Educational Support Services</t>
  </si>
  <si>
    <t>Offices of Physicians (except Mental Health Specialists)</t>
  </si>
  <si>
    <t>Offices of Physicians, Mental Health Specialists</t>
  </si>
  <si>
    <t>Offices of Dentists</t>
  </si>
  <si>
    <t>Offices of Chiropractors</t>
  </si>
  <si>
    <t>Offices of Optometrists</t>
  </si>
  <si>
    <t>Offices of Mental Health Practitioners (except Physicians)</t>
  </si>
  <si>
    <t>Offices of Physical, Occupational and Speech Therapists, and Audiologists</t>
  </si>
  <si>
    <t>Offices of Podiatrists</t>
  </si>
  <si>
    <t>Offices of All Other Miscellaneous Health Practitioners</t>
  </si>
  <si>
    <t>Family Planning Centers</t>
  </si>
  <si>
    <t>Outpatient Mental Health and Substance Abuse Centers</t>
  </si>
  <si>
    <t>HMO Medical Centers</t>
  </si>
  <si>
    <t>Kidney Dialysis Centers</t>
  </si>
  <si>
    <t>Freestanding Ambulatory Surgical and Emergency Centers</t>
  </si>
  <si>
    <t>All Other Outpatient Care Centers</t>
  </si>
  <si>
    <t>Medical Laboratories</t>
  </si>
  <si>
    <t>Diagnostic Imaging Centers</t>
  </si>
  <si>
    <t>Home Health Care Services</t>
  </si>
  <si>
    <t>Ambulance Services</t>
  </si>
  <si>
    <t>Blood and Organ Banks</t>
  </si>
  <si>
    <t>All Other Miscellaneous Ambulatory Health Care Services</t>
  </si>
  <si>
    <t>General Medical and Surgical Hospitals</t>
  </si>
  <si>
    <t>Psychiatric and Substance Abuse Hospitals</t>
  </si>
  <si>
    <t>Specialty (except Psychiatric and Substance Abuse) Hospitals</t>
  </si>
  <si>
    <t>Nursing Care Facilities (Skilled Nursing Facilities)</t>
  </si>
  <si>
    <t>Residential Intellectual and Developmental Disability Facilities</t>
  </si>
  <si>
    <t>Residential Mental Health and Substance Abuse Facilities</t>
  </si>
  <si>
    <t>Continuing Care Retirement Communities</t>
  </si>
  <si>
    <t>Assisted Living Facilities for the Elderly</t>
  </si>
  <si>
    <t>Other Residential Care Facilities</t>
  </si>
  <si>
    <t>Child and Youth Services</t>
  </si>
  <si>
    <t>Services for the Elderly and Persons with Disabilities</t>
  </si>
  <si>
    <t>Other Individual and Family Services</t>
  </si>
  <si>
    <t>Community Food Services</t>
  </si>
  <si>
    <t>Temporary Shelters</t>
  </si>
  <si>
    <t>Other Community Housing Services</t>
  </si>
  <si>
    <t>Emergency and Other Relief Services</t>
  </si>
  <si>
    <t>Vocational Rehabilitation Services</t>
  </si>
  <si>
    <t>Child Day Care Services</t>
  </si>
  <si>
    <t>Theater Companies and Dinner Theaters</t>
  </si>
  <si>
    <t>Dance Companies</t>
  </si>
  <si>
    <t>Musical Groups and Artists</t>
  </si>
  <si>
    <t>Other Performing Arts Companies</t>
  </si>
  <si>
    <t>Sports Teams and Clubs</t>
  </si>
  <si>
    <t>Racetracks</t>
  </si>
  <si>
    <t>Other Spectator Sports</t>
  </si>
  <si>
    <t>Promoters of Performing Arts, Sports, and Similar Events with Facilities</t>
  </si>
  <si>
    <t>Promoters of Performing Arts, Sports, and Similar Events without Facilities</t>
  </si>
  <si>
    <t>Agents and Managers for Artists, Athletes, Entertainers, and Other Public Figures</t>
  </si>
  <si>
    <t>Independent Artists, Writers, and Performers</t>
  </si>
  <si>
    <t>Museums</t>
  </si>
  <si>
    <t>Historical Sites</t>
  </si>
  <si>
    <t>Zoos and Botanical Gardens</t>
  </si>
  <si>
    <t>Nature Parks and Other Similar Institutions</t>
  </si>
  <si>
    <t>Amusement and Theme Parks</t>
  </si>
  <si>
    <t>Amusement Arcades</t>
  </si>
  <si>
    <t>Casinos (except Casino Hotels)</t>
  </si>
  <si>
    <t>Other Gambling Industries</t>
  </si>
  <si>
    <t>Golf Courses and Country Clubs</t>
  </si>
  <si>
    <t>Skiing Facilities</t>
  </si>
  <si>
    <t>Marinas</t>
  </si>
  <si>
    <t>Fitness and Recreational Sports Centers</t>
  </si>
  <si>
    <t>Bowling Centers</t>
  </si>
  <si>
    <t>All Other Amusement and Recreation Industries</t>
  </si>
  <si>
    <t>Hotels (except Casino Hotels) and Motels</t>
  </si>
  <si>
    <t>Casino Hotels</t>
  </si>
  <si>
    <t>Bed-and-Breakfast Inns</t>
  </si>
  <si>
    <t>All Other Traveler Accommodation</t>
  </si>
  <si>
    <t>RV (Recreational Vehicle) Parks and Campgrounds</t>
  </si>
  <si>
    <t>Recreational and Vacation Camps (except Campgrounds)</t>
  </si>
  <si>
    <t>Rooming and Boarding Houses</t>
  </si>
  <si>
    <t xml:space="preserve">Rooming and Boarding Houses, Dormitories, and Workers' Camps </t>
  </si>
  <si>
    <t>Food Service Contractors</t>
  </si>
  <si>
    <t>Caterers</t>
  </si>
  <si>
    <t>Mobile Food Services</t>
  </si>
  <si>
    <t>Drinking Places (Alcoholic Beverages)</t>
  </si>
  <si>
    <t>Full-Service Restaurants</t>
  </si>
  <si>
    <t>Limited-Service Restaurants</t>
  </si>
  <si>
    <t>Cafeterias, Grill Buffets, and Buffets</t>
  </si>
  <si>
    <t>Snack and Nonalcoholic Beverage Bars</t>
  </si>
  <si>
    <t>General Automotive Repair</t>
  </si>
  <si>
    <t>Automotive Exhaust System Repair</t>
  </si>
  <si>
    <t>Automotive Transmission Repair</t>
  </si>
  <si>
    <t>Other Automotive Mechanical and Electrical Repair and Maintenance</t>
  </si>
  <si>
    <t>Automotive Body, Paint, and Interior Repair and Maintenance</t>
  </si>
  <si>
    <t>Automotive Glass Replacement Shops</t>
  </si>
  <si>
    <t>Automotive Oil Change and Lubrication Shops</t>
  </si>
  <si>
    <t>Car Washes</t>
  </si>
  <si>
    <t>All Other Automotive Repair and Maintenance</t>
  </si>
  <si>
    <t>Consumer Electronics Repair and Maintenance</t>
  </si>
  <si>
    <t>Computer and Office Machine Repair and Maintenance</t>
  </si>
  <si>
    <t>Communication Equipment Repair and Maintenance</t>
  </si>
  <si>
    <t>Other Electronic and Precision Equipment Repair and Maintenance</t>
  </si>
  <si>
    <t>Commercial and Industrial Machinery and Equipment (except Automotive and Electronic) Repair and Maintenance</t>
  </si>
  <si>
    <t>Home and Garden Equipment Repair and Maintenance</t>
  </si>
  <si>
    <t>Appliance Repair and Maintenance</t>
  </si>
  <si>
    <t>Reupholstery and Furniture Repair</t>
  </si>
  <si>
    <t>Footwear and Leather Goods Repair</t>
  </si>
  <si>
    <t>Other Personal and Household Goods Repair and Maintenance</t>
  </si>
  <si>
    <t>Barber Shops</t>
  </si>
  <si>
    <t>Beauty Salons</t>
  </si>
  <si>
    <t>Nail Salons</t>
  </si>
  <si>
    <t>Diet and Weight Reducing Centers</t>
  </si>
  <si>
    <t>Other Personal Care Services</t>
  </si>
  <si>
    <t>Funeral Homes and Funeral Services</t>
  </si>
  <si>
    <t>Cemeteries and Crematories</t>
  </si>
  <si>
    <t>Coin-Operated Laundries and Drycleaners</t>
  </si>
  <si>
    <t>Drycleaning and Laundry Services (except Coin-Operated)</t>
  </si>
  <si>
    <t>Linen Supply</t>
  </si>
  <si>
    <t>Industrial Launderers</t>
  </si>
  <si>
    <t>Pet Care (except Veterinary) Services</t>
  </si>
  <si>
    <t>Photofinishing Laboratories (except One-Hour)</t>
  </si>
  <si>
    <t>One-Hour Photofinishing</t>
  </si>
  <si>
    <t>Parking Lots and Garages</t>
  </si>
  <si>
    <t>All Other Personal Services</t>
  </si>
  <si>
    <t>Religious Organizations</t>
  </si>
  <si>
    <t>Grantmaking Foundations</t>
  </si>
  <si>
    <t>Voluntary Health Organizations</t>
  </si>
  <si>
    <t>Other Grantmaking and Giving Services</t>
  </si>
  <si>
    <t>Human Rights Organizations</t>
  </si>
  <si>
    <t>Environment, Conservation and Wildlife Organizations</t>
  </si>
  <si>
    <t>Other Social Advocacy Organizations</t>
  </si>
  <si>
    <t>Civic and Social Organizations</t>
  </si>
  <si>
    <t>Business Associations</t>
  </si>
  <si>
    <t>Professional Organizations</t>
  </si>
  <si>
    <t>Labor Unions and Similar Labor Organizations</t>
  </si>
  <si>
    <t>Political Organizations</t>
  </si>
  <si>
    <t>Other Similar Organizations (except Business, Professional, Labor, and Political Organizations)</t>
  </si>
  <si>
    <t>Private Households</t>
  </si>
  <si>
    <t>Executive Offices</t>
  </si>
  <si>
    <t>Legislative Bodies</t>
  </si>
  <si>
    <t>Public Finance Activities</t>
  </si>
  <si>
    <t>Executive and Legislative Offices, Combined</t>
  </si>
  <si>
    <t>American Indian and Alaska Native Tribal Governments</t>
  </si>
  <si>
    <t>Other General Government Support</t>
  </si>
  <si>
    <t>Courts</t>
  </si>
  <si>
    <t>Police Protection</t>
  </si>
  <si>
    <t>Legal Counsel and Prosecution</t>
  </si>
  <si>
    <t>Correctional Institutions</t>
  </si>
  <si>
    <t>Parole Offices and Probation Offices</t>
  </si>
  <si>
    <t>Fire Protection</t>
  </si>
  <si>
    <t>Other Justice, Public Order, and Safety Activities</t>
  </si>
  <si>
    <t>Administration of Education Programs</t>
  </si>
  <si>
    <t>Administration of Public Health Programs</t>
  </si>
  <si>
    <t>Administration of Human Resource Programs (except Education, Public Health, and Veterans' Affairs Programs)</t>
  </si>
  <si>
    <t>Administration of Veterans' Affairs</t>
  </si>
  <si>
    <t>Administration of Air and Water Resource and Solid Waste Management Programs</t>
  </si>
  <si>
    <t>Administration of Conservation Programs</t>
  </si>
  <si>
    <t>Administration of Housing Programs</t>
  </si>
  <si>
    <t>Administration of Urban Planning and Community and Rural Development</t>
  </si>
  <si>
    <t>Administration of General Economic Programs</t>
  </si>
  <si>
    <t>Regulation and Administration of Transportation Programs</t>
  </si>
  <si>
    <t>Regulation and Administration of Communications, Electric, Gas, and Other Utilities</t>
  </si>
  <si>
    <t>Regulation of Agricultural Marketing and Commodities</t>
  </si>
  <si>
    <t>Regulation, Licensing, and Inspection of Miscellaneous Commercial Sectors</t>
  </si>
  <si>
    <t>Space Research and Technology</t>
  </si>
  <si>
    <t>National Security</t>
  </si>
  <si>
    <t>International Affairs</t>
  </si>
  <si>
    <t>Agriculture, Forestry, Fishing and Hunting</t>
  </si>
  <si>
    <r>
      <t>Agriculture, Forestry, Fishing and Hunting</t>
    </r>
    <r>
      <rPr>
        <vertAlign val="superscript"/>
        <sz val="11"/>
        <color theme="1"/>
        <rFont val="Calibri"/>
        <family val="2"/>
        <scheme val="minor"/>
      </rPr>
      <t>T</t>
    </r>
  </si>
  <si>
    <t>Crop Production</t>
  </si>
  <si>
    <r>
      <t>Crop Production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</si>
  <si>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Oilseed and Grain Farming</t>
  </si>
  <si>
    <r>
      <t>Oilseed and Grain Farming</t>
    </r>
    <r>
      <rPr>
        <vertAlign val="superscript"/>
        <sz val="11"/>
        <color theme="1"/>
        <rFont val="Calibri"/>
        <family val="2"/>
        <scheme val="minor"/>
      </rPr>
      <t>T</t>
    </r>
  </si>
  <si>
    <r>
      <t>Soybean Farming</t>
    </r>
    <r>
      <rPr>
        <vertAlign val="superscript"/>
        <sz val="11"/>
        <color theme="1"/>
        <rFont val="Calibri"/>
        <family val="2"/>
        <scheme val="minor"/>
      </rPr>
      <t>T</t>
    </r>
  </si>
  <si>
    <r>
      <t>Oilseed (except Soybean) Farming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</si>
  <si>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Oilseed (except Soybean) Farming </t>
  </si>
  <si>
    <r>
      <t>Dry Pea and Bean Farming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</si>
  <si>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Dry Pea and Bean Farming </t>
  </si>
  <si>
    <r>
      <t>Wheat Farming</t>
    </r>
    <r>
      <rPr>
        <vertAlign val="superscript"/>
        <sz val="11"/>
        <color theme="1"/>
        <rFont val="Calibri"/>
        <family val="2"/>
        <scheme val="minor"/>
      </rPr>
      <t>T</t>
    </r>
  </si>
  <si>
    <r>
      <t>Corn Farming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</si>
  <si>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Corn Farming </t>
  </si>
  <si>
    <r>
      <t>Rice Farming</t>
    </r>
    <r>
      <rPr>
        <vertAlign val="superscript"/>
        <sz val="11"/>
        <color theme="1"/>
        <rFont val="Calibri"/>
        <family val="2"/>
        <scheme val="minor"/>
      </rPr>
      <t>T</t>
    </r>
  </si>
  <si>
    <t>Other Grain Farming</t>
  </si>
  <si>
    <r>
      <t>Other Grain Farming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</si>
  <si>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Oilseed and Grain Combination Farming </t>
  </si>
  <si>
    <t xml:space="preserve">All Other Grain Farming </t>
  </si>
  <si>
    <t>Vegetable and Melon Farming</t>
  </si>
  <si>
    <r>
      <t>Vegetable and Melon Farming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</si>
  <si>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Vegetable and Melon Farming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</si>
  <si>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Potato Farming </t>
  </si>
  <si>
    <t xml:space="preserve">Other Vegetable (except Potato) and Melon Farming </t>
  </si>
  <si>
    <t>Fruit and Tree Nut Farming</t>
  </si>
  <si>
    <r>
      <t>Fruit and Tree Nut Farming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</si>
  <si>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Orange Groves</t>
    </r>
    <r>
      <rPr>
        <vertAlign val="superscript"/>
        <sz val="11"/>
        <color theme="1"/>
        <rFont val="Calibri"/>
        <family val="2"/>
        <scheme val="minor"/>
      </rPr>
      <t>T</t>
    </r>
  </si>
  <si>
    <r>
      <t>Citrus (except Orange) Groves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</si>
  <si>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Citrus (except Orange) Groves </t>
  </si>
  <si>
    <t>Noncitrus Fruit and Tree Nut Farming</t>
  </si>
  <si>
    <r>
      <t>Noncitrus Fruit and Tree Nut Farming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</si>
  <si>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Apple Orchards </t>
  </si>
  <si>
    <t xml:space="preserve">Grape Vineyards </t>
  </si>
  <si>
    <t xml:space="preserve">Strawberry Farming </t>
  </si>
  <si>
    <t xml:space="preserve">Berry (except Strawberry) Farming </t>
  </si>
  <si>
    <t xml:space="preserve">Tree Nut Farming </t>
  </si>
  <si>
    <t xml:space="preserve">Fruit and Tree Nut Combination Farming </t>
  </si>
  <si>
    <t xml:space="preserve">Other Noncitrus Fruit Farming </t>
  </si>
  <si>
    <t>Greenhouse, Nursery, and Floriculture Production</t>
  </si>
  <si>
    <r>
      <t>Greenhouse, Nursery, and Floriculture Production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</si>
  <si>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Food Crops Grown Under Cover</t>
  </si>
  <si>
    <r>
      <t>Food Crops Grown Under Cover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</si>
  <si>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Mushroom Production </t>
  </si>
  <si>
    <t xml:space="preserve">Other Food Crops Grown Under Cover </t>
  </si>
  <si>
    <t>Nursery and Floriculture Production</t>
  </si>
  <si>
    <r>
      <t>Nursery and Floriculture Production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</si>
  <si>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Nursery and Tree Production </t>
  </si>
  <si>
    <t xml:space="preserve">Floriculture Production </t>
  </si>
  <si>
    <t>Other Crop Farming</t>
  </si>
  <si>
    <r>
      <t>Other Crop Farming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</si>
  <si>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Tobacco Farming</t>
    </r>
    <r>
      <rPr>
        <vertAlign val="superscript"/>
        <sz val="11"/>
        <color theme="1"/>
        <rFont val="Calibri"/>
        <family val="2"/>
        <scheme val="minor"/>
      </rPr>
      <t>T</t>
    </r>
  </si>
  <si>
    <r>
      <t>Cotton Farming</t>
    </r>
    <r>
      <rPr>
        <vertAlign val="superscript"/>
        <sz val="11"/>
        <color theme="1"/>
        <rFont val="Calibri"/>
        <family val="2"/>
        <scheme val="minor"/>
      </rPr>
      <t>T</t>
    </r>
  </si>
  <si>
    <r>
      <t>Sugarcane Farming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</si>
  <si>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Hay Farming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</si>
  <si>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Hay Farming </t>
  </si>
  <si>
    <t>All Other Crop Farming</t>
  </si>
  <si>
    <r>
      <t>All Other Crop Farming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</si>
  <si>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Sugar Beet Farming </t>
  </si>
  <si>
    <t xml:space="preserve">Peanut Farming </t>
  </si>
  <si>
    <t xml:space="preserve">All Other Miscellaneous Crop Farming </t>
  </si>
  <si>
    <t>Animal Production and Aquaculture</t>
  </si>
  <si>
    <r>
      <t>Animal Production and Aquaculture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</si>
  <si>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Cattle Ranching and Farming</t>
  </si>
  <si>
    <r>
      <t>Cattle Ranching and Farming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</si>
  <si>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Beef Cattle Ranching and Farming, including Feedlots</t>
  </si>
  <si>
    <r>
      <t>Beef Cattle Ranching and Farming, including Feedlots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</si>
  <si>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Beef Cattle Ranching and Farming </t>
  </si>
  <si>
    <t xml:space="preserve">Cattle Feedlots </t>
  </si>
  <si>
    <r>
      <t>Dairy Cattle and Milk Production</t>
    </r>
    <r>
      <rPr>
        <vertAlign val="superscript"/>
        <sz val="11"/>
        <color theme="1"/>
        <rFont val="Calibri"/>
        <family val="2"/>
        <scheme val="minor"/>
      </rPr>
      <t>T</t>
    </r>
  </si>
  <si>
    <r>
      <t>Dual-Purpose Cattle Ranching and Farming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</si>
  <si>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Dual-Purpose Cattle Ranching and Farming </t>
  </si>
  <si>
    <r>
      <t>Hog and Pig Farming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</si>
  <si>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Hog and Pig Farming </t>
  </si>
  <si>
    <t>Poultry and Egg Production</t>
  </si>
  <si>
    <r>
      <t>Poultry and Egg Production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</si>
  <si>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Chicken Egg Production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</si>
  <si>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Chicken Egg Production </t>
  </si>
  <si>
    <r>
      <t>Broilers and Other Meat Type Chicken Production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</si>
  <si>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Broilers and Other Meat Type Chicken Production</t>
    </r>
    <r>
      <rPr>
        <sz val="10"/>
        <color indexed="8"/>
        <rFont val="Calibri"/>
        <family val="2"/>
        <scheme val="minor"/>
      </rPr>
      <t xml:space="preserve"> </t>
    </r>
  </si>
  <si>
    <t xml:space="preserve">Broilers and Other Meat Type Chicken Production </t>
  </si>
  <si>
    <r>
      <t>Turkey Production</t>
    </r>
    <r>
      <rPr>
        <vertAlign val="superscript"/>
        <sz val="11"/>
        <color theme="1"/>
        <rFont val="Calibri"/>
        <family val="2"/>
        <scheme val="minor"/>
      </rPr>
      <t>T</t>
    </r>
  </si>
  <si>
    <r>
      <t>Poultry Hatcheries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</si>
  <si>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Poultry Production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</si>
  <si>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Other Poultry Production </t>
  </si>
  <si>
    <t>Sheep and Goat Farming</t>
  </si>
  <si>
    <r>
      <t>Sheep and Goat Farming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</si>
  <si>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Sheep Farming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</si>
  <si>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Goat Farming</t>
    </r>
    <r>
      <rPr>
        <vertAlign val="superscript"/>
        <sz val="11"/>
        <color theme="1"/>
        <rFont val="Calibri"/>
        <family val="2"/>
        <scheme val="minor"/>
      </rPr>
      <t>T</t>
    </r>
  </si>
  <si>
    <t>Aquaculture</t>
  </si>
  <si>
    <r>
      <t>Aquaculture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</si>
  <si>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Finfish Farming and Fish Hatcheries </t>
  </si>
  <si>
    <t xml:space="preserve">Shellfish Farming </t>
  </si>
  <si>
    <t xml:space="preserve">Other Aquaculture </t>
  </si>
  <si>
    <t>Other Animal Production</t>
  </si>
  <si>
    <r>
      <t>Other Animal Production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</si>
  <si>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Apiculture</t>
    </r>
    <r>
      <rPr>
        <vertAlign val="superscript"/>
        <sz val="11"/>
        <color theme="1"/>
        <rFont val="Calibri"/>
        <family val="2"/>
        <scheme val="minor"/>
      </rPr>
      <t>T</t>
    </r>
  </si>
  <si>
    <r>
      <t>Horses and Other Equine Production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</si>
  <si>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Fur-Bearing Animal and Rabbit Production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</si>
  <si>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All Other Animal Production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</si>
  <si>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All Other Animal Production </t>
  </si>
  <si>
    <t>Forestry and Logging</t>
  </si>
  <si>
    <r>
      <t>Forestry and Logging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</si>
  <si>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Timber Tract Operations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</si>
  <si>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Forest Nurseries and Gathering of Forest Products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</si>
  <si>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Forest Nurseries and Gathering of Forest Products </t>
  </si>
  <si>
    <r>
      <t>Logging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</si>
  <si>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Logging </t>
  </si>
  <si>
    <t>Fishing, Hunting and Trapping</t>
  </si>
  <si>
    <r>
      <t>Fishing, Hunting and Trapping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</si>
  <si>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Fishing</t>
  </si>
  <si>
    <r>
      <t>Fishing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</si>
  <si>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Finfish Fishing </t>
  </si>
  <si>
    <t xml:space="preserve">Shellfish Fishing </t>
  </si>
  <si>
    <t xml:space="preserve">Other Marine Fishing </t>
  </si>
  <si>
    <r>
      <t>Hunting and Trapping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</si>
  <si>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Support Activities for Agriculture and Forestry</t>
  </si>
  <si>
    <r>
      <t>Support Activities for Agriculture and Forestry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</si>
  <si>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Support Activities for Crop Production</t>
  </si>
  <si>
    <r>
      <t>Support Activities for Crop Production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</si>
  <si>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Cotton Ginning </t>
  </si>
  <si>
    <t xml:space="preserve">Soil Preparation, Planting, and Cultivating </t>
  </si>
  <si>
    <t xml:space="preserve">Crop Harvesting, Primarily by Machine </t>
  </si>
  <si>
    <t xml:space="preserve">Postharvest Crop Activities (except Cotton Ginning) </t>
  </si>
  <si>
    <t xml:space="preserve">Farm Labor Contractors and Crew Leaders </t>
  </si>
  <si>
    <t xml:space="preserve">Farm Management Services </t>
  </si>
  <si>
    <r>
      <t>Support Activities for Animal Production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</si>
  <si>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Support Activities for Forestry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</si>
  <si>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Mining, Quarrying, and Oil and Gas Extraction</t>
  </si>
  <si>
    <r>
      <t>Mining, Quarrying, and Oil and Gas Extraction</t>
    </r>
    <r>
      <rPr>
        <vertAlign val="superscript"/>
        <sz val="11"/>
        <color theme="1"/>
        <rFont val="Calibri"/>
        <family val="2"/>
        <scheme val="minor"/>
      </rPr>
      <t>T</t>
    </r>
  </si>
  <si>
    <t>Oil and Gas Extraction</t>
  </si>
  <si>
    <r>
      <t>Oil and Gas Extraction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</si>
  <si>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Crude Petroleum Extraction </t>
  </si>
  <si>
    <t xml:space="preserve">Crude Petroleum and Natural Gas Extraction </t>
  </si>
  <si>
    <t xml:space="preserve">Natural Gas Liquid Extraction </t>
  </si>
  <si>
    <t xml:space="preserve">Natural Gas Extraction </t>
  </si>
  <si>
    <t>Mining (except Oil and Gas)</t>
  </si>
  <si>
    <t>Coal Mining</t>
  </si>
  <si>
    <r>
      <t>Mining (except Oil and Gas)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</si>
  <si>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Coal Mining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</si>
  <si>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Bituminous Coal and Lignite Surface Mining </t>
  </si>
  <si>
    <t xml:space="preserve">Bituminous Coal Underground Mining </t>
  </si>
  <si>
    <t xml:space="preserve">Anthracite Mining </t>
  </si>
  <si>
    <t>Metal Ore Mining</t>
  </si>
  <si>
    <r>
      <t>Metal Ore Mining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</si>
  <si>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Iron Ore Mining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</si>
  <si>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Gold Ore and Silver Ore Mining</t>
  </si>
  <si>
    <t xml:space="preserve">Gold Ore Mining </t>
  </si>
  <si>
    <r>
      <t>Gold Ore and Silver Ore Mining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</si>
  <si>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Silver Ore Mining </t>
  </si>
  <si>
    <t xml:space="preserve">Lead Ore and Zinc Ore Mining </t>
  </si>
  <si>
    <r>
      <t>Copper, Nickel, Lead, and Zinc Mining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</si>
  <si>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Copper Ore and Nickel Ore Mining </t>
  </si>
  <si>
    <t xml:space="preserve">Copper, Nickel, Lead, and Zinc Mining </t>
  </si>
  <si>
    <t>Other Metal Ore Mining</t>
  </si>
  <si>
    <r>
      <t>Other Metal Ore Mining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</si>
  <si>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Uranium-Radium-Vanadium Ore Mining </t>
  </si>
  <si>
    <t xml:space="preserve">All Other Metal Ore Mining </t>
  </si>
  <si>
    <t>Nonmetallic Mineral Mining and Quarrying</t>
  </si>
  <si>
    <r>
      <t>Nonmetallic Mineral Mining and Quarrying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</si>
  <si>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Stone Mining and Quarrying</t>
  </si>
  <si>
    <r>
      <t>Stone Mining and Quarrying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</si>
  <si>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Dimension Stone Mining and Quarrying </t>
  </si>
  <si>
    <t xml:space="preserve">Crushed and Broken Limestone Mining and Quarrying </t>
  </si>
  <si>
    <t xml:space="preserve">Crushed and Broken Granite Mining and Quarrying </t>
  </si>
  <si>
    <t xml:space="preserve">Other Crushed and Broken Stone Mining and Quarrying </t>
  </si>
  <si>
    <t>Sand, Gravel, Clay, and Ceramic and Refractory Minerals Mining and Quarrying</t>
  </si>
  <si>
    <r>
      <t>Sand, Gravel, Clay, and Ceramic and Refractory Minerals Mining and Quarrying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</si>
  <si>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Construction Sand and Gravel Mining </t>
  </si>
  <si>
    <t xml:space="preserve">Industrial Sand Mining </t>
  </si>
  <si>
    <t xml:space="preserve">Kaolin and Ball Clay Mining </t>
  </si>
  <si>
    <t xml:space="preserve">Clay and Ceramic and Refractory Minerals Mining </t>
  </si>
  <si>
    <t>Other Nonmetallic Mineral Mining and Quarrying</t>
  </si>
  <si>
    <r>
      <t>Other Nonmetallic Mineral Mining and Quarrying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</si>
  <si>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Potash, Soda, and Borate Mineral Mining </t>
  </si>
  <si>
    <t xml:space="preserve">Phosphate Rock Mining </t>
  </si>
  <si>
    <t xml:space="preserve">Other Chemical and Fertilizer Mineral Mining </t>
  </si>
  <si>
    <t xml:space="preserve">All Other Nonmetallic Mineral Mining </t>
  </si>
  <si>
    <t>Support Activities for Mining</t>
  </si>
  <si>
    <r>
      <t>Support Activities for Mining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</si>
  <si>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Support Activities for Oil and Gas Operations </t>
  </si>
  <si>
    <t xml:space="preserve">Support Activities for Coal Mining </t>
  </si>
  <si>
    <t xml:space="preserve">Support Activities for Metal Mining </t>
  </si>
  <si>
    <t xml:space="preserve">Support Activities for Nonmetallic Minerals (except Fuels) Mining </t>
  </si>
  <si>
    <t>Utilities</t>
  </si>
  <si>
    <r>
      <t>Utilities</t>
    </r>
    <r>
      <rPr>
        <vertAlign val="superscript"/>
        <sz val="11"/>
        <color theme="1"/>
        <rFont val="Calibri"/>
        <family val="2"/>
        <scheme val="minor"/>
      </rPr>
      <t>T</t>
    </r>
  </si>
  <si>
    <r>
      <t>Utilities</t>
    </r>
    <r>
      <rPr>
        <sz val="10"/>
        <color indexed="8"/>
        <rFont val="Calibri"/>
        <family val="2"/>
        <scheme val="minor"/>
      </rPr>
      <t xml:space="preserve"> </t>
    </r>
  </si>
  <si>
    <r>
      <t>Utilities</t>
    </r>
    <r>
      <rPr>
        <vertAlign val="superscript"/>
        <sz val="11"/>
        <rFont val="Calibri"/>
        <family val="2"/>
        <scheme val="minor"/>
      </rPr>
      <t>T</t>
    </r>
    <r>
      <rPr>
        <sz val="11"/>
        <rFont val="Calibri"/>
        <family val="2"/>
        <scheme val="minor"/>
      </rPr>
      <t xml:space="preserve"> </t>
    </r>
  </si>
  <si>
    <t>Electric Power Generation, Transmission and Distribution</t>
  </si>
  <si>
    <r>
      <t>Electric Power Generation, Transmission and Distribution</t>
    </r>
    <r>
      <rPr>
        <vertAlign val="superscript"/>
        <sz val="11"/>
        <rFont val="Calibri"/>
        <family val="2"/>
        <scheme val="minor"/>
      </rPr>
      <t>T</t>
    </r>
  </si>
  <si>
    <t xml:space="preserve">Electric Power Generation </t>
  </si>
  <si>
    <r>
      <t>Electric Power Generation</t>
    </r>
    <r>
      <rPr>
        <vertAlign val="superscript"/>
        <sz val="11"/>
        <rFont val="Calibri"/>
        <family val="2"/>
        <scheme val="minor"/>
      </rPr>
      <t>T</t>
    </r>
    <r>
      <rPr>
        <sz val="11"/>
        <rFont val="Calibri"/>
        <family val="2"/>
        <scheme val="minor"/>
      </rPr>
      <t xml:space="preserve"> </t>
    </r>
  </si>
  <si>
    <t xml:space="preserve">Hydroelectric Power Generation </t>
  </si>
  <si>
    <t xml:space="preserve">Fossil Fuel Electric Power Generation </t>
  </si>
  <si>
    <t xml:space="preserve">Nuclear Electric Power Generation </t>
  </si>
  <si>
    <t xml:space="preserve">Solar Electric Power Generation </t>
  </si>
  <si>
    <t xml:space="preserve">Wind Electric Power Generation </t>
  </si>
  <si>
    <t xml:space="preserve">Geothermal Electric Power Generation </t>
  </si>
  <si>
    <t xml:space="preserve">Biomass Electric Power Generation </t>
  </si>
  <si>
    <t xml:space="preserve">Other Electric Power Generation </t>
  </si>
  <si>
    <t xml:space="preserve">Electric Power Transmission, Control, and Distribution </t>
  </si>
  <si>
    <r>
      <t>Electric Power Transmission, Control, and Distribution</t>
    </r>
    <r>
      <rPr>
        <vertAlign val="superscript"/>
        <sz val="11"/>
        <rFont val="Calibri"/>
        <family val="2"/>
        <scheme val="minor"/>
      </rPr>
      <t>T</t>
    </r>
    <r>
      <rPr>
        <sz val="11"/>
        <rFont val="Calibri"/>
        <family val="2"/>
        <scheme val="minor"/>
      </rPr>
      <t xml:space="preserve"> </t>
    </r>
  </si>
  <si>
    <t xml:space="preserve">Electric Bulk Power Transmission and Control </t>
  </si>
  <si>
    <t xml:space="preserve">Electric Power Distribution </t>
  </si>
  <si>
    <t xml:space="preserve">Natural Gas Distribution </t>
  </si>
  <si>
    <r>
      <t>Natural Gas Distribution</t>
    </r>
    <r>
      <rPr>
        <vertAlign val="superscript"/>
        <sz val="11"/>
        <rFont val="Calibri"/>
        <family val="2"/>
        <scheme val="minor"/>
      </rPr>
      <t>T</t>
    </r>
    <r>
      <rPr>
        <sz val="11"/>
        <rFont val="Calibri"/>
        <family val="2"/>
        <scheme val="minor"/>
      </rPr>
      <t xml:space="preserve"> </t>
    </r>
  </si>
  <si>
    <t xml:space="preserve">Water, Sewage and Other Systems </t>
  </si>
  <si>
    <r>
      <t>Water, Sewage and Other Systems</t>
    </r>
    <r>
      <rPr>
        <vertAlign val="superscript"/>
        <sz val="11"/>
        <rFont val="Calibri"/>
        <family val="2"/>
        <scheme val="minor"/>
      </rPr>
      <t>T</t>
    </r>
    <r>
      <rPr>
        <sz val="11"/>
        <rFont val="Calibri"/>
        <family val="2"/>
        <scheme val="minor"/>
      </rPr>
      <t xml:space="preserve"> </t>
    </r>
  </si>
  <si>
    <t xml:space="preserve">Water Supply and Irrigation Systems </t>
  </si>
  <si>
    <t xml:space="preserve">Sewage Treatment Facilities </t>
  </si>
  <si>
    <t xml:space="preserve">Steam and Air-Conditioning Supply </t>
  </si>
  <si>
    <t>Construction</t>
  </si>
  <si>
    <r>
      <t>Construction</t>
    </r>
    <r>
      <rPr>
        <vertAlign val="superscript"/>
        <sz val="11"/>
        <color theme="1"/>
        <rFont val="Calibri"/>
        <family val="2"/>
        <scheme val="minor"/>
      </rPr>
      <t>T</t>
    </r>
  </si>
  <si>
    <t>Construction of Buildings</t>
  </si>
  <si>
    <r>
      <t>Construction of Buildings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</si>
  <si>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Residential Building Construction</t>
  </si>
  <si>
    <r>
      <t>Residential Building Construction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</si>
  <si>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New Single-Family Housing Construction (except For-Sale Builders) </t>
  </si>
  <si>
    <t xml:space="preserve">New Multifamily Housing Construction (except For-Sale Builders) </t>
  </si>
  <si>
    <t xml:space="preserve">New Housing For-Sale Builders </t>
  </si>
  <si>
    <t xml:space="preserve">Residential Remodelers </t>
  </si>
  <si>
    <t>Nonresidential Building Construction</t>
  </si>
  <si>
    <r>
      <t>Nonresidential Building Construction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</si>
  <si>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Industrial Building Construction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</si>
  <si>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Industrial Building Construction </t>
  </si>
  <si>
    <r>
      <t>Commercial and Institutional Building Construction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</si>
  <si>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Commercial and Institutional Building Construction </t>
  </si>
  <si>
    <t>Heavy and Civil Engineering Construction</t>
  </si>
  <si>
    <r>
      <t>Heavy and Civil Engineering Construction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</si>
  <si>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Utility System Construction</t>
  </si>
  <si>
    <r>
      <t>Utility System Construction</t>
    </r>
    <r>
      <rPr>
        <vertAlign val="superscript"/>
        <sz val="11"/>
        <color theme="1"/>
        <rFont val="Calibri"/>
        <family val="2"/>
        <scheme val="minor"/>
      </rPr>
      <t>T</t>
    </r>
  </si>
  <si>
    <r>
      <t>Water and Sewer Line and Related Structures Construction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</si>
  <si>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Water and Sewer Line and Related Structures Construction </t>
  </si>
  <si>
    <r>
      <t>Oil and Gas Pipeline and Related Structures Construction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</si>
  <si>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Oil and Gas Pipeline and Related Structures Construction </t>
  </si>
  <si>
    <r>
      <t>Power and Communication Line and Related Structures Construction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</si>
  <si>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Power and Communication Line and Related Structures Construction </t>
  </si>
  <si>
    <r>
      <t>Land Subdivision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</si>
  <si>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Land Subdivision </t>
  </si>
  <si>
    <r>
      <t>Highway, Street, and Bridge Construction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</si>
  <si>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Highway, Street, and Bridge Construction </t>
  </si>
  <si>
    <r>
      <t>Other Heavy and Civil Engineering Construction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</si>
  <si>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Heavy and Civil Engineering Construction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</si>
  <si>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Other Heavy and Civil Engineering Construction </t>
  </si>
  <si>
    <t>Specialty Trade Contractors</t>
  </si>
  <si>
    <r>
      <t>Specialty Trade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</si>
  <si>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Foundation, Structure, and Building Exterior Contractors</t>
  </si>
  <si>
    <r>
      <t>Foundation, Structure, and Building Exterior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</si>
  <si>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Poured Concrete Foundation and Structure Contractors </t>
  </si>
  <si>
    <r>
      <t>Structural Steel and Precast Concrete Contractors</t>
    </r>
    <r>
      <rPr>
        <sz val="10"/>
        <color indexed="8"/>
        <rFont val="Calibri"/>
        <family val="2"/>
        <scheme val="minor"/>
      </rPr>
      <t xml:space="preserve"> </t>
    </r>
  </si>
  <si>
    <t xml:space="preserve">Structural Steel and Precast Concrete Contractors </t>
  </si>
  <si>
    <t xml:space="preserve">Framing Contractors </t>
  </si>
  <si>
    <t xml:space="preserve">Masonry Contractors </t>
  </si>
  <si>
    <t xml:space="preserve">Glass and Glazing Contractors </t>
  </si>
  <si>
    <t xml:space="preserve">Roofing Contractors </t>
  </si>
  <si>
    <t xml:space="preserve">Siding Contractors </t>
  </si>
  <si>
    <t xml:space="preserve">Other Foundation, Structure, and Building Exterior Contractors </t>
  </si>
  <si>
    <t>Building Equipment Contractors</t>
  </si>
  <si>
    <r>
      <t>Building Equipment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</si>
  <si>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Electrical Contractors and Other Wiring Installation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</si>
  <si>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Plumbing, Heating, and Air-Conditioning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</si>
  <si>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Plumbing, Heating, and Air-Conditioning Contractors </t>
  </si>
  <si>
    <r>
      <t>Other Building Equipment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</si>
  <si>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Other Building Equipment Contractors </t>
  </si>
  <si>
    <t>Building Finishing Contractors</t>
  </si>
  <si>
    <r>
      <t>Building Finishing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</si>
  <si>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Drywall and Insulation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</si>
  <si>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Drywall and Insulation Contractors </t>
  </si>
  <si>
    <r>
      <t>Painting and Wall Covering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</si>
  <si>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Flooring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</si>
  <si>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Tile and Terrazzo Contractors</t>
    </r>
    <r>
      <rPr>
        <vertAlign val="superscript"/>
        <sz val="11"/>
        <color theme="1"/>
        <rFont val="Calibri"/>
        <family val="2"/>
        <scheme val="minor"/>
      </rPr>
      <t>T</t>
    </r>
  </si>
  <si>
    <r>
      <t>Finish Carpentry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</si>
  <si>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Building Finishing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</si>
  <si>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Specialty Trade Contractors</t>
  </si>
  <si>
    <r>
      <t>Other Specialty Trade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</si>
  <si>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Site Preparation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</si>
  <si>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All Other Specialty Trade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</si>
  <si>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31-33</t>
  </si>
  <si>
    <r>
      <t>Manufacturing</t>
    </r>
    <r>
      <rPr>
        <vertAlign val="superscript"/>
        <sz val="11"/>
        <color theme="1"/>
        <rFont val="Calibri"/>
        <family val="2"/>
        <scheme val="minor"/>
      </rPr>
      <t>T</t>
    </r>
  </si>
  <si>
    <t>Food Manufacturing</t>
  </si>
  <si>
    <r>
      <t>Food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</si>
  <si>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Animal Food Manufacturing</t>
  </si>
  <si>
    <r>
      <t>Animal Food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</si>
  <si>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Dog and Cat Food Manufacturing </t>
  </si>
  <si>
    <t xml:space="preserve">Other Animal Food Manufacturing </t>
  </si>
  <si>
    <t>Grain and Oilseed Milling</t>
  </si>
  <si>
    <r>
      <t>Grain and Oilseed Milling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</si>
  <si>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Flour Milling and Malt Manufacturing</t>
  </si>
  <si>
    <r>
      <t>Flour Milling and Malt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</si>
  <si>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Flour Milling </t>
  </si>
  <si>
    <t xml:space="preserve">Rice Milling </t>
  </si>
  <si>
    <t xml:space="preserve">Malt Manufacturing </t>
  </si>
  <si>
    <t>Starch and Vegetable Fats and Oils Manufacturing</t>
  </si>
  <si>
    <r>
      <t>Starch and Vegetable Fats and Oils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</si>
  <si>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Wet Corn Milling </t>
  </si>
  <si>
    <t xml:space="preserve">Soybean and Other Oilseed Processing </t>
  </si>
  <si>
    <t xml:space="preserve">Fats and Oils Refining and Blending </t>
  </si>
  <si>
    <r>
      <t>Breakfast Cereal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</si>
  <si>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Sugar and Confectionery Product Manufacturing</t>
  </si>
  <si>
    <r>
      <t>Sugar and Confectionery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</si>
  <si>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Sugar Manufacturing</t>
  </si>
  <si>
    <r>
      <t>Sugar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</si>
  <si>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Beet Sugar Manufacturing </t>
  </si>
  <si>
    <t xml:space="preserve">Cane Sugar Manufacturing </t>
  </si>
  <si>
    <r>
      <t>Nonchocolate Confectionery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</si>
  <si>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Chocolate and Confectionery Manufacturing</t>
  </si>
  <si>
    <r>
      <t>Chocolate and Confectionery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</si>
  <si>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Chocolate and Confectionery Manufacturing from Cacao Beans </t>
  </si>
  <si>
    <t xml:space="preserve">Confectionery Manufacturing from Purchased Chocolate </t>
  </si>
  <si>
    <t>Fruit and Vegetable Preserving and Specialty Food Manufacturing</t>
  </si>
  <si>
    <r>
      <t>Fruit and Vegetable Preserving and Specialty Food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</si>
  <si>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Frozen Food Manufacturing</t>
  </si>
  <si>
    <r>
      <t>Frozen Food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</si>
  <si>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Frozen Fruit, Juice, and Vegetable Manufacturing </t>
  </si>
  <si>
    <t xml:space="preserve">Frozen Specialty Food Manufacturing </t>
  </si>
  <si>
    <t>Fruit and Vegetable Canning, Pickling, and Drying</t>
  </si>
  <si>
    <r>
      <t>Fruit and Vegetable Canning, Pickling, and Drying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</si>
  <si>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Fruit and Vegetable Canning </t>
  </si>
  <si>
    <t xml:space="preserve">Specialty Canning </t>
  </si>
  <si>
    <t xml:space="preserve">Dried and Dehydrated Food Manufacturing </t>
  </si>
  <si>
    <t>Dairy Product Manufacturing</t>
  </si>
  <si>
    <r>
      <t>Dairy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</si>
  <si>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Dairy Product (except Frozen) Manufacturing</t>
  </si>
  <si>
    <r>
      <t>Dairy Product (except Frozen)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</si>
  <si>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Fluid Milk Manufacturing </t>
  </si>
  <si>
    <t xml:space="preserve">Creamery Butter Manufacturing </t>
  </si>
  <si>
    <t xml:space="preserve">Cheese Manufacturing </t>
  </si>
  <si>
    <t xml:space="preserve">Dry, Condensed, and Evaporated Dairy Product Manufacturing </t>
  </si>
  <si>
    <r>
      <t>Ice Cream and Frozen Dessert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</si>
  <si>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Animal Slaughtering and Processing</t>
  </si>
  <si>
    <r>
      <t>Animal Slaughtering and Processing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</si>
  <si>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Animal (except Poultry) Slaughtering </t>
  </si>
  <si>
    <t xml:space="preserve">Meat Processed from Carcasses </t>
  </si>
  <si>
    <t xml:space="preserve">Rendering and Meat Byproduct Processing </t>
  </si>
  <si>
    <t xml:space="preserve">Poultry Processing </t>
  </si>
  <si>
    <r>
      <t>Seafood Product Preparation and Packaging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</si>
  <si>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Bakeries and Tortilla Manufacturing</t>
  </si>
  <si>
    <r>
      <t>Bakeries and Tortilla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</si>
  <si>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Bread and Bakery Product Manufacturing</t>
  </si>
  <si>
    <r>
      <t>Bread and Bakery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</si>
  <si>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Retail Bakeries </t>
  </si>
  <si>
    <t xml:space="preserve">Commercial Bakeries </t>
  </si>
  <si>
    <t xml:space="preserve">Frozen Cakes, Pies, and Other Pastries Manufacturing </t>
  </si>
  <si>
    <t>Cookie, Cracker, and Pasta Manufacturing</t>
  </si>
  <si>
    <r>
      <t>Cookie, Cracker, and Pasta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</si>
  <si>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Cookie and Cracker Manufacturing </t>
  </si>
  <si>
    <t xml:space="preserve">Dry Pasta, Dough, and Flour Mixes Manufacturing from Purchased Flour </t>
  </si>
  <si>
    <r>
      <t>Tortilla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</si>
  <si>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Food Manufacturing</t>
  </si>
  <si>
    <r>
      <t>Other Food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</si>
  <si>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Snack Food Manufacturing</t>
  </si>
  <si>
    <r>
      <t>Snack Food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</si>
  <si>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Roasted Nuts and Peanut Butter Manufacturing </t>
  </si>
  <si>
    <t xml:space="preserve">Other Snack Food Manufacturing </t>
  </si>
  <si>
    <r>
      <t>Coffee and Tea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</si>
  <si>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Coffee and Tea Manufacturing </t>
  </si>
  <si>
    <r>
      <t>Flavoring Syrup and Concentrate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</si>
  <si>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Seasoning and Dressing Manufacturing</t>
  </si>
  <si>
    <r>
      <t>Seasoning and Dressing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</si>
  <si>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Mayonnaise, Dressing, and Other Prepared Sauce Manufacturing </t>
  </si>
  <si>
    <t xml:space="preserve">Spice and Extract Manufacturing </t>
  </si>
  <si>
    <t>All Other Food Manufacturing</t>
  </si>
  <si>
    <r>
      <t>All Other Food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</si>
  <si>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Perishable Prepared Food Manufacturing </t>
  </si>
  <si>
    <t xml:space="preserve">All Other Miscellaneous Food Manufacturing </t>
  </si>
  <si>
    <t>Beverage and Tobacco Product Manufacturing</t>
  </si>
  <si>
    <r>
      <t>Beverage and Tobacco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</si>
  <si>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Beverage Manufacturing</t>
  </si>
  <si>
    <r>
      <t>Beverage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</si>
  <si>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Soft Drink and Ice Manufacturing</t>
  </si>
  <si>
    <r>
      <t>Soft Drink and Ice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</si>
  <si>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Soft Drink Manufacturing </t>
  </si>
  <si>
    <t xml:space="preserve">Bottled Water Manufacturing </t>
  </si>
  <si>
    <t xml:space="preserve">Ice Manufacturing </t>
  </si>
  <si>
    <r>
      <t>Breweries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</si>
  <si>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Wineries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</si>
  <si>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Wineries </t>
  </si>
  <si>
    <r>
      <t>Distilleries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</si>
  <si>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Distilleries </t>
  </si>
  <si>
    <r>
      <t>Tobacco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</si>
  <si>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Tobacco Manufacturing </t>
  </si>
  <si>
    <t>Textile Mills</t>
  </si>
  <si>
    <r>
      <t>Textile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</si>
  <si>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Fiber, Yarn, and Thread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</si>
  <si>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Fiber, Yarn, and Thread Mills </t>
  </si>
  <si>
    <t>Fabric Mills</t>
  </si>
  <si>
    <r>
      <t>Fabric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</si>
  <si>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Broadwoven Fabric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</si>
  <si>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Narrow Fabric Mills and Schiffli Machine Embroidery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</si>
  <si>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Nonwoven Fabric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</si>
  <si>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Knit Fabric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</si>
  <si>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Textile and Fabric Finishing and Fabric Coating Mills</t>
  </si>
  <si>
    <r>
      <t>Textile and Fabric Finishing and Fabric Coating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</si>
  <si>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Textile and Fabric Finishing Mills</t>
    </r>
    <r>
      <rPr>
        <vertAlign val="superscript"/>
        <sz val="11"/>
        <color theme="1"/>
        <rFont val="Calibri"/>
        <family val="2"/>
        <scheme val="minor"/>
      </rPr>
      <t>T</t>
    </r>
  </si>
  <si>
    <r>
      <t>Textile and Fabric Finishing Mills</t>
    </r>
    <r>
      <rPr>
        <sz val="10"/>
        <color indexed="8"/>
        <rFont val="Calibri"/>
        <family val="2"/>
        <scheme val="minor"/>
      </rPr>
      <t xml:space="preserve"> </t>
    </r>
  </si>
  <si>
    <t xml:space="preserve">Textile and Fabric Finishing Mills </t>
  </si>
  <si>
    <r>
      <t>Fabric Coating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</si>
  <si>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Textile Product Mills</t>
  </si>
  <si>
    <r>
      <t>Textile Product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</si>
  <si>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Textile Furnishings Mills</t>
  </si>
  <si>
    <r>
      <t>Textile Furnishings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</si>
  <si>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Carpet and Rug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</si>
  <si>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Curtain and Linen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</si>
  <si>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Textile Product Mills</t>
  </si>
  <si>
    <r>
      <t>Other Textile Product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</si>
  <si>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Textile Bag and Canvas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</si>
  <si>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Textile Bag and Canvas Mills </t>
  </si>
  <si>
    <t>All Other Textile Product Mills</t>
  </si>
  <si>
    <r>
      <t>All Other Textile Product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</si>
  <si>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Rope, Cordage, Twine, Tire Cord, and Tire Fabric Mills </t>
  </si>
  <si>
    <t xml:space="preserve">All Other Miscellaneous Textile Product Mills </t>
  </si>
  <si>
    <t>Apparel Manufacturing</t>
  </si>
  <si>
    <r>
      <t>Apparel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</si>
  <si>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Apparel Knitting Mills</t>
  </si>
  <si>
    <r>
      <t>Apparel Knitting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</si>
  <si>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Hosiery and Sock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</si>
  <si>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Apparel Knitting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</si>
  <si>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Other Apparel Knitting Mills </t>
  </si>
  <si>
    <t>Cut and Sew Apparel Manufacturing</t>
  </si>
  <si>
    <r>
      <t>Cut and Sew Apparel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</si>
  <si>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Cut and Sew Apparel Contractors </t>
  </si>
  <si>
    <t xml:space="preserve">Men’s and Boys’ Cut and Sew Apparel Manufacturing </t>
  </si>
  <si>
    <t>Women’s, Girls’, and Infants’ Cut and Sew Apparel Manufacturing</t>
  </si>
  <si>
    <t xml:space="preserve">Women’s, Girls’, and Infants’ Cut and Sew Apparel Manufacturing </t>
  </si>
  <si>
    <t xml:space="preserve">Other Cut and Sew Apparel Manufacturing </t>
  </si>
  <si>
    <r>
      <t>Apparel Accessories and Other Apparel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</si>
  <si>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Apparel Accessories and Other Apparel Manufacturing </t>
  </si>
  <si>
    <t>Leather and Allied Product Manufacturing</t>
  </si>
  <si>
    <r>
      <t>Leather and Allied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</si>
  <si>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Leather and Hide Tanning and Finishing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</si>
  <si>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Footwear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</si>
  <si>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Footwear Manufacturing </t>
  </si>
  <si>
    <t>Other Leather and Allied Product Manufacturing</t>
  </si>
  <si>
    <r>
      <t>Other Leather and Allied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</si>
  <si>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Women's Handbag and Purse Manufacturing </t>
  </si>
  <si>
    <t xml:space="preserve">All Other Leather Good and Allied Product Manufacturing </t>
  </si>
  <si>
    <t>Wood Product Manufacturing</t>
  </si>
  <si>
    <r>
      <t>Wood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</si>
  <si>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Sawmills and Wood Preservation</t>
  </si>
  <si>
    <r>
      <t>Sawmills and Wood Preservation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</si>
  <si>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Sawmills </t>
  </si>
  <si>
    <t xml:space="preserve">Wood Preservation </t>
  </si>
  <si>
    <t>Veneer, Plywood, and Engineered Wood Product Manufacturing</t>
  </si>
  <si>
    <r>
      <t>Veneer, Plywood, and Engineered Wood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</si>
  <si>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Hardwood Veneer and Plywood Manufacturing </t>
  </si>
  <si>
    <t xml:space="preserve">Softwood Veneer and Plywood Manufacturing </t>
  </si>
  <si>
    <t xml:space="preserve">Engineered Wood Member (except Truss) Manufacturing </t>
  </si>
  <si>
    <t xml:space="preserve">Truss Manufacturing </t>
  </si>
  <si>
    <t xml:space="preserve">Reconstituted Wood Product Manufacturing </t>
  </si>
  <si>
    <t>Other Wood Product Manufacturing</t>
  </si>
  <si>
    <r>
      <t>Other Wood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</si>
  <si>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Millwork</t>
  </si>
  <si>
    <r>
      <t>Millwork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</si>
  <si>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Wood Window and Door Manufacturing </t>
  </si>
  <si>
    <t xml:space="preserve">Cut Stock, Resawing Lumber, and Planing </t>
  </si>
  <si>
    <t xml:space="preserve">Other Millwork (including Flooring) </t>
  </si>
  <si>
    <r>
      <t>Wood Container and Pallet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</si>
  <si>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All Other Wood Product Manufacturing</t>
  </si>
  <si>
    <r>
      <t>All Other Wood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</si>
  <si>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Manufactured Home (Mobile Home) Manufacturing </t>
  </si>
  <si>
    <t xml:space="preserve">Prefabricated Wood Building Manufacturing </t>
  </si>
  <si>
    <t xml:space="preserve">All Other Miscellaneous Wood Product Manufacturing </t>
  </si>
  <si>
    <t>Paper Manufacturing</t>
  </si>
  <si>
    <r>
      <t>Paper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</si>
  <si>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Pulp, Paper, and Paperboard Mills</t>
  </si>
  <si>
    <r>
      <t>Pulp, Paper, and Paperboard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</si>
  <si>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Pulp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</si>
  <si>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Pulp Mills </t>
  </si>
  <si>
    <t>Paper Mills</t>
  </si>
  <si>
    <r>
      <t>Paper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</si>
  <si>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Paper (except Newsprint) Mills </t>
  </si>
  <si>
    <t xml:space="preserve">Newsprint Mills </t>
  </si>
  <si>
    <r>
      <t>Paperboard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</si>
  <si>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Paperboard Mills </t>
  </si>
  <si>
    <t>Converted Paper Product Manufacturing</t>
  </si>
  <si>
    <r>
      <t>Converted Paper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</si>
  <si>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Paperboard Container Manufacturing</t>
  </si>
  <si>
    <r>
      <t>Paperboard Container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</si>
  <si>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Corrugated and Solid Fiber Box Manufacturing </t>
  </si>
  <si>
    <t xml:space="preserve">Folding Paperboard Box Manufacturing </t>
  </si>
  <si>
    <t xml:space="preserve">Other Paperboard Container Manufacturing </t>
  </si>
  <si>
    <r>
      <t>Paper Bag and Coated and Treated Paper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</si>
  <si>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Stationery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</si>
  <si>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Converted Paper Product Manufacturing</t>
  </si>
  <si>
    <r>
      <t>Other Converted Paper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</si>
  <si>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Sanitary Paper Product Manufacturing </t>
  </si>
  <si>
    <t xml:space="preserve">All Other Converted Paper Product Manufacturing </t>
  </si>
  <si>
    <t>Printing and Related Support Activities</t>
  </si>
  <si>
    <r>
      <t>Printing and Related Support Activities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</si>
  <si>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Printing</t>
  </si>
  <si>
    <r>
      <t>Printing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</si>
  <si>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Commercial Printing (except Screen and Books) </t>
  </si>
  <si>
    <t xml:space="preserve">Commercial Screen Printing </t>
  </si>
  <si>
    <t xml:space="preserve">Books Printing </t>
  </si>
  <si>
    <t>Support Activities for Printing</t>
  </si>
  <si>
    <r>
      <t>Support Activities for Printing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</si>
  <si>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Petroleum and Coal Products Manufacturing</t>
  </si>
  <si>
    <r>
      <t>Petroleum and Coal Products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</si>
  <si>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Petroleum Refineries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</si>
  <si>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Asphalt Paving, Roofing, and Saturated Materials Manufacturing</t>
  </si>
  <si>
    <r>
      <t>Asphalt Paving, Roofing, and Saturated Materials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</si>
  <si>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Asphalt Paving Mixture and Block Manufacturing </t>
  </si>
  <si>
    <t xml:space="preserve">Asphalt Shingle and Coating Materials Manufacturing </t>
  </si>
  <si>
    <t>Other Petroleum and Coal Products Manufacturing</t>
  </si>
  <si>
    <r>
      <t>Other Petroleum and Coal Products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</si>
  <si>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Petroleum Lubricating Oil and Grease Manufacturing </t>
  </si>
  <si>
    <t xml:space="preserve">All Other Petroleum and Coal Products Manufacturing </t>
  </si>
  <si>
    <t>Chemical Manufacturing</t>
  </si>
  <si>
    <r>
      <t>Chemical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</si>
  <si>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Basic Chemical Manufacturing</t>
  </si>
  <si>
    <r>
      <t>Basic Chemical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</si>
  <si>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Petrochemical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</si>
  <si>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Industrial Gas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</si>
  <si>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Synthetic Dye and Pigment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</si>
  <si>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Basic Inorganic Chemical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</si>
  <si>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Other Basic Inorganic Chemical Manufacturing </t>
  </si>
  <si>
    <t>Other Basic Organic Chemical Manufacturing</t>
  </si>
  <si>
    <r>
      <t>Other Basic Organic Chemical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</si>
  <si>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Ethyl Alcohol Manufacturing </t>
  </si>
  <si>
    <t xml:space="preserve">Cyclic Crude, Intermediate, and Gum and Wood Chemical Manufacturing </t>
  </si>
  <si>
    <t xml:space="preserve">All Other Basic Organic Chemical Manufacturing </t>
  </si>
  <si>
    <t>Resin, Synthetic Rubber, and Artificial Synthetic Fibers and Filaments Manufacturing</t>
  </si>
  <si>
    <r>
      <t>Resin, Synthetic Rubber, and Artificial and Synthetic Fibers and Filaments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</si>
  <si>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Resin and Synthetic Rubber Manufacturing</t>
  </si>
  <si>
    <r>
      <t>Resin and Synthetic Rubber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</si>
  <si>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Plastics Material and Resin Manufacturing </t>
  </si>
  <si>
    <t xml:space="preserve">Synthetic Rubber Manufacturing </t>
  </si>
  <si>
    <r>
      <t>Artificial and Synthetic Fibers and Filaments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</si>
  <si>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Pesticide, Fertilizer, and Other Agricultural Chemical Manufacturing</t>
  </si>
  <si>
    <r>
      <t>Pesticide, Fertilizer, and Other Agricultural Chemical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</si>
  <si>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Fertilizer Manufacturing</t>
  </si>
  <si>
    <r>
      <t>Fertilizer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</si>
  <si>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Nitrogenous Fertilizer Manufacturing </t>
  </si>
  <si>
    <t xml:space="preserve">Phosphatic Fertilizer Manufacturing </t>
  </si>
  <si>
    <t xml:space="preserve">Fertilizer (Mixing Only) Manufacturing </t>
  </si>
  <si>
    <r>
      <t>Pesticide and Other Agricultural Chemical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</si>
  <si>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Pharmaceutical and Medicine Manufacturing</t>
  </si>
  <si>
    <r>
      <t>Pharmaceutical and Medicine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</si>
  <si>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Medicinal and Botanical Manufacturing </t>
  </si>
  <si>
    <t xml:space="preserve">Pharmaceutical Preparation Manufacturing </t>
  </si>
  <si>
    <t xml:space="preserve">In-Vitro Diagnostic Substance Manufacturing </t>
  </si>
  <si>
    <t xml:space="preserve">Biological Product (except Diagnostic) Manufacturing </t>
  </si>
  <si>
    <t>Paint, Coating, and Adhesive Manufacturing</t>
  </si>
  <si>
    <r>
      <t>Paint, Coating, and Adhesive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</si>
  <si>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Paint and Coating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</si>
  <si>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Adhesive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</si>
  <si>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Soap, Cleaning Compound, and Toilet Preparation Manufacturing</t>
  </si>
  <si>
    <r>
      <t>Soap, Cleaning Compound, and Toilet Preparation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</si>
  <si>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Soap and Cleaning Compound Manufacturing</t>
  </si>
  <si>
    <r>
      <t>Soap and Cleaning Compound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</si>
  <si>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Soap and Other Detergent Manufacturing </t>
  </si>
  <si>
    <t xml:space="preserve">Polish and Other Sanitation Good Manufacturing </t>
  </si>
  <si>
    <t xml:space="preserve">Surface Active Agent Manufacturing </t>
  </si>
  <si>
    <r>
      <t>Toilet Preparation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</si>
  <si>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Chemical Product and Preparation Manufacturing</t>
  </si>
  <si>
    <r>
      <t>Other Chemical Product and Preparation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</si>
  <si>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Printing Ink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</si>
  <si>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Explosives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</si>
  <si>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All Other Chemical Product and Preparation Manufacturing</t>
  </si>
  <si>
    <r>
      <t>All Other Chemical Product and Preparation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</si>
  <si>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Custom Compounding of Purchased Resins </t>
  </si>
  <si>
    <t xml:space="preserve">Photographic Film, Paper, Plate, and Chemical Manufacturing </t>
  </si>
  <si>
    <t xml:space="preserve">All Other Miscellaneous Chemical Product and Preparation Manufacturing </t>
  </si>
  <si>
    <t>Plastics and Rubber Products Manufacturing</t>
  </si>
  <si>
    <r>
      <t>Plastics and Rubber Products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</si>
  <si>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Plastics Product Manufacturing</t>
  </si>
  <si>
    <r>
      <t>Plastics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</si>
  <si>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Plastics Packaging Materials and Unlaminated Film and Sheet Manufacturing</t>
  </si>
  <si>
    <r>
      <t>Plastics Packaging Materials and Unlaminated Film and Sheet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</si>
  <si>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Plastics Bag and Pouch Manufacturing </t>
  </si>
  <si>
    <t xml:space="preserve">Plastics Packaging Film and Sheet (including Laminated) Manufacturing </t>
  </si>
  <si>
    <t xml:space="preserve">Unlaminated Plastics Film and Sheet (except Packaging) Manufacturing </t>
  </si>
  <si>
    <t>Plastics Pipe, Pipe Fitting, and Unlaminated Profile Shape Manufacturing</t>
  </si>
  <si>
    <r>
      <t>Plastics Pipe, Pipe Fitting, and Unlaminated Profile Shape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</si>
  <si>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Unlaminated Plastics Profile Shape Manufacturing </t>
  </si>
  <si>
    <t xml:space="preserve">Plastics Pipe and Pipe Fitting Manufacturing </t>
  </si>
  <si>
    <r>
      <t>Laminated Plastics Plate, Sheet (except Packaging), and Shape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</si>
  <si>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Polystyrene Foam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</si>
  <si>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Urethane and Other Foam Product (except Polystyrene)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</si>
  <si>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Plastics Bottle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</si>
  <si>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Plastics Product Manufacturing</t>
  </si>
  <si>
    <r>
      <t>Other Plastics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</si>
  <si>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Plastics Plumbing Fixture Manufacturing </t>
  </si>
  <si>
    <t xml:space="preserve">All Other Plastics Product Manufacturing </t>
  </si>
  <si>
    <t>Rubber Product Manufacturing</t>
  </si>
  <si>
    <r>
      <t>Rubber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</si>
  <si>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Tire Manufacturing</t>
  </si>
  <si>
    <r>
      <t>Tire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</si>
  <si>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Tire Manufacturing (except Retreading) </t>
  </si>
  <si>
    <t xml:space="preserve">Tire Retreading </t>
  </si>
  <si>
    <r>
      <t>Rubber and Plastics Hoses and Belting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</si>
  <si>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Rubber Product Manufacturing</t>
  </si>
  <si>
    <r>
      <t>Other Rubber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</si>
  <si>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Rubber Product Manufacturing for Mechanical Use </t>
  </si>
  <si>
    <t xml:space="preserve">All Other Rubber Product Manufacturing </t>
  </si>
  <si>
    <t>Nonmetallic Mineral Product Manufacturing</t>
  </si>
  <si>
    <r>
      <t>Nonmetallic Mineral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</si>
  <si>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Clay Product and Refractory Manufacturing</t>
  </si>
  <si>
    <r>
      <t>Clay Product and Refractory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</si>
  <si>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Pottery, Ceramics, and Plumbing Fixture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</si>
  <si>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Pottery, Ceramics, and Plumbing Fixture Manufacturing </t>
  </si>
  <si>
    <r>
      <t>Clay Building Material and Refractories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</si>
  <si>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Clay Building Material and Refractories Manufacturing </t>
  </si>
  <si>
    <t>Glass and Glass Product Manufacturing</t>
  </si>
  <si>
    <r>
      <t>Glass and Glass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</si>
  <si>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Flat Glass Manufacturing </t>
  </si>
  <si>
    <t xml:space="preserve">Other Pressed and Blown Glass and Glassware Manufacturing </t>
  </si>
  <si>
    <t xml:space="preserve">Glass Container Manufacturing </t>
  </si>
  <si>
    <t xml:space="preserve">Glass Product Manufacturing Made of Purchased Glass </t>
  </si>
  <si>
    <t>Cement and Concrete Product Manufacturing</t>
  </si>
  <si>
    <r>
      <t>Cement and Concrete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</si>
  <si>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Cement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</si>
  <si>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Ready-Mix Concrete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</si>
  <si>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Concrete Pipe, Brick, and Block Manufacturing</t>
  </si>
  <si>
    <r>
      <t>Concrete Pipe, Brick, and Block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</si>
  <si>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Concrete Block and Brick Manufacturing </t>
  </si>
  <si>
    <t xml:space="preserve">Concrete Pipe Manufacturing </t>
  </si>
  <si>
    <r>
      <t>Other Concrete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</si>
  <si>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Other Concrete Product Manufacturing </t>
  </si>
  <si>
    <t>Lime and Gypsum Product Manufacturing</t>
  </si>
  <si>
    <r>
      <t>Lime and Gypsum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</si>
  <si>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Lime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</si>
  <si>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Gypsum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</si>
  <si>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Nonmetallic Mineral Product Manufacturing</t>
  </si>
  <si>
    <r>
      <t>Other Nonmetallic Mineral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</si>
  <si>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Abrasive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</si>
  <si>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All Other Nonmetallic Mineral Product Manufacturing</t>
  </si>
  <si>
    <r>
      <t>All Other Nonmetallic Mineral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</si>
  <si>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Cut Stone and Stone Product Manufacturing </t>
  </si>
  <si>
    <t xml:space="preserve">Ground or Treated Mineral and Earth Manufacturing </t>
  </si>
  <si>
    <t xml:space="preserve">Mineral Wool Manufacturing </t>
  </si>
  <si>
    <t xml:space="preserve">All Other Miscellaneous Nonmetallic Mineral Product Manufacturing </t>
  </si>
  <si>
    <t>Primary Metal Manufacturing</t>
  </si>
  <si>
    <r>
      <t>Primary Metal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</si>
  <si>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Iron and Steel Mills and Ferroalloy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</si>
  <si>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Iron and Steel Mills and Ferroalloy Manufacturing </t>
  </si>
  <si>
    <t>Steel Product Manufacturing from Purchased Steel</t>
  </si>
  <si>
    <r>
      <t>Steel Product Manufacturing from Purchased Steel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</si>
  <si>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Iron and Steel Pipe and Tube Manufacturing from Purchased Steel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</si>
  <si>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Rolling and Drawing of Purchased Steel</t>
  </si>
  <si>
    <r>
      <t>Rolling and Drawing of Purchased Steel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</si>
  <si>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Rolled Steel Shape Manufacturing </t>
  </si>
  <si>
    <t xml:space="preserve">Steel Wire Drawing </t>
  </si>
  <si>
    <t>Alumina and Aluminum Production and Processing</t>
  </si>
  <si>
    <r>
      <t>Alumina and Aluminum Production and Processing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</si>
  <si>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Alumina Refining and Primary Aluminum Production </t>
  </si>
  <si>
    <t xml:space="preserve">Secondary Smelting and Alloying of Aluminum </t>
  </si>
  <si>
    <t xml:space="preserve">Aluminum Sheet, Plate, and Foil Manufacturing </t>
  </si>
  <si>
    <t xml:space="preserve">Other Aluminum Rolling, Drawing, and Extruding </t>
  </si>
  <si>
    <t>Nonferrous Metal (except Aluminum) Production and Processing</t>
  </si>
  <si>
    <r>
      <t>Nonferrous Metal (except Aluminum) Production and Processing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</si>
  <si>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Nonferrous Metal (except Aluminum) Smelting and Refining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</si>
  <si>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Nonferrous Metal (except Aluminum) Smelting and Refining </t>
  </si>
  <si>
    <r>
      <t>Copper Rolling, Drawing, Extruding, and Alloying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</si>
  <si>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Nonferrous Metal (except Copper and Aluminum) Rolling, Drawing, Extruding, and Alloying</t>
  </si>
  <si>
    <r>
      <t>Nonferrous Metal (except Copper and Aluminum) Rolling, Drawing, Extruding, and Alloying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</si>
  <si>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Nonferrous Metal (except Copper and Aluminum) Rolling, Drawing, and Extruding </t>
  </si>
  <si>
    <t xml:space="preserve">Secondary Smelting, Refining, and Alloying of Nonferrous Metal (except Copper and Aluminum) </t>
  </si>
  <si>
    <t>Foundries</t>
  </si>
  <si>
    <r>
      <t>Foundries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</si>
  <si>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Ferrous Metal Foundries</t>
  </si>
  <si>
    <r>
      <t>Ferrous Metal Foundries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</si>
  <si>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Iron Foundries </t>
  </si>
  <si>
    <t xml:space="preserve">Steel Investment Foundries </t>
  </si>
  <si>
    <t xml:space="preserve">Steel Foundries (except Investment) </t>
  </si>
  <si>
    <t>Nonferrous Metal Foundries</t>
  </si>
  <si>
    <r>
      <t>Nonferrous Metal Foundries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</si>
  <si>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Nonferrous Metal Die-Casting Foundries </t>
  </si>
  <si>
    <t xml:space="preserve">Aluminum Foundries (except Die-Casting) </t>
  </si>
  <si>
    <t xml:space="preserve">Other Nonferrous Metal Foundries (except Die-Casting) </t>
  </si>
  <si>
    <t>Fabricated Metal Product Manufacturing</t>
  </si>
  <si>
    <r>
      <t>Fabricated Metal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</si>
  <si>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Forging and Stamping</t>
  </si>
  <si>
    <r>
      <t>Forging and Stamping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</si>
  <si>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Iron and Steel Forging </t>
  </si>
  <si>
    <t xml:space="preserve">Nonferrous Forging </t>
  </si>
  <si>
    <t xml:space="preserve">Custom Roll Forming </t>
  </si>
  <si>
    <t xml:space="preserve">Powder Metallurgy Part Manufacturing </t>
  </si>
  <si>
    <t xml:space="preserve">Metal Crown, Closure, and Other Metal Stamping (except Automotive) </t>
  </si>
  <si>
    <t>Cutlery and Handtool Manufacturing</t>
  </si>
  <si>
    <r>
      <t>Cutlery and Handtool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</si>
  <si>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Metal Kitchen Cookware, Utensil, Cutlery, and Flatware (except Precious) Manufacturing </t>
  </si>
  <si>
    <t xml:space="preserve">Saw Blade and Handtool Manufacturing </t>
  </si>
  <si>
    <t>Architectural and Structural Metals Manufacturing</t>
  </si>
  <si>
    <r>
      <t>Architectural and Structural Metals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</si>
  <si>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Plate Work and Fabricated Structural Product Manufacturing</t>
  </si>
  <si>
    <r>
      <t>Plate Work and Fabricated Structural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</si>
  <si>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Prefabricated Metal Building and Component Manufacturing </t>
  </si>
  <si>
    <t xml:space="preserve">Fabricated Structural Metal Manufacturing </t>
  </si>
  <si>
    <t xml:space="preserve">Plate Work Manufacturing </t>
  </si>
  <si>
    <t>Ornamental and Architectural Metal Products Manufacturing</t>
  </si>
  <si>
    <r>
      <t>Ornamental and Architectural Metal Products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</si>
  <si>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Metal Window and Door Manufacturing </t>
  </si>
  <si>
    <t xml:space="preserve">Sheet Metal Work Manufacturing </t>
  </si>
  <si>
    <t xml:space="preserve">Ornamental and Architectural Metal Work Manufacturing </t>
  </si>
  <si>
    <t>Boiler, Tank, and Shipping Container Manufacturing</t>
  </si>
  <si>
    <r>
      <t>Boiler, Tank, and Shipping Container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</si>
  <si>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Power Boiler and Heat Exchanger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</si>
  <si>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Metal Tank (Heavy Gauge)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</si>
  <si>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Metal Can, Box, and Other Metal Container (Light Gauge) Manufacturing</t>
  </si>
  <si>
    <r>
      <t>Metal Can, Box, and Other Metal Container (Light Gauge)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</si>
  <si>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Metal Can Manufacturing </t>
  </si>
  <si>
    <t xml:space="preserve">Other Metal Container Manufacturing </t>
  </si>
  <si>
    <r>
      <t>Hardware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</si>
  <si>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Spring and Wire Product Manufacturing</t>
  </si>
  <si>
    <r>
      <t>Spring and Wire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</si>
  <si>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Spring Manufacturing </t>
  </si>
  <si>
    <t xml:space="preserve">Other Fabricated Wire Product Manufacturing </t>
  </si>
  <si>
    <t>Machine Shops; Turned Product; and Screw, Nut, and Bolt Manufacturing</t>
  </si>
  <si>
    <r>
      <t>Machine Shops; Turned Product; and Screw, Nut, and Bolt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</si>
  <si>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Machine Shops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</si>
  <si>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Turned Product and Screw, Nut, and Bolt Manufacturing</t>
  </si>
  <si>
    <r>
      <t>Turned Product and Screw, Nut, and Bolt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</si>
  <si>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Precision Turned Product Manufacturing </t>
  </si>
  <si>
    <t xml:space="preserve">Bolt, Nut, Screw, Rivet, and Washer Manufacturing </t>
  </si>
  <si>
    <t>Coating, Engraving, Heat Treating, and Allied Activities</t>
  </si>
  <si>
    <r>
      <t>Coating, Engraving, Heat Treating, and Allied Activities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</si>
  <si>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Metal Heat Treating </t>
  </si>
  <si>
    <t xml:space="preserve">Metal Coating, Engraving (except Jewelry and Silverware), and Allied Services to Manufacturers </t>
  </si>
  <si>
    <t xml:space="preserve">Electroplating, Plating, Polishing, Anodizing, and Coloring </t>
  </si>
  <si>
    <t>Other Fabricated Metal Product Manufacturing</t>
  </si>
  <si>
    <r>
      <t>Other Fabricated Metal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</si>
  <si>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Metal Valve Manufacturing</t>
  </si>
  <si>
    <r>
      <t>Metal Valve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</si>
  <si>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Industrial Valve Manufacturing </t>
  </si>
  <si>
    <t xml:space="preserve">Fluid Power Valve and Hose Fitting Manufacturing </t>
  </si>
  <si>
    <t xml:space="preserve">Plumbing Fixture Fitting and Trim Manufacturing </t>
  </si>
  <si>
    <t xml:space="preserve">Other Metal Valve and Pipe Fitting Manufacturing </t>
  </si>
  <si>
    <t>All Other Fabricated Metal Product Manufacturing</t>
  </si>
  <si>
    <r>
      <t>All Other Fabricated Metal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</si>
  <si>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Small Arms Ammunition Manufacturing </t>
  </si>
  <si>
    <t xml:space="preserve">Ammunition (except Small Arms) Manufacturing </t>
  </si>
  <si>
    <t xml:space="preserve">Small Arms, Ordnance, and Ordnance Accessories Manufacturing </t>
  </si>
  <si>
    <t xml:space="preserve">Fabricated Pipe and Pipe Fitting Manufacturing </t>
  </si>
  <si>
    <t xml:space="preserve">All Other Miscellaneous Fabricated Metal Product Manufacturing </t>
  </si>
  <si>
    <t>Machinery Manufacturing</t>
  </si>
  <si>
    <r>
      <t>Machinery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</si>
  <si>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Agriculture, Construction, and Mining Machinery Manufacturing</t>
  </si>
  <si>
    <r>
      <t>Agriculture, Construction, and Mining Machinery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</si>
  <si>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Agricultural Implement Manufacturing</t>
  </si>
  <si>
    <r>
      <t>Agricultural Implement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</si>
  <si>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Farm Machinery and Equipment Manufacturing </t>
  </si>
  <si>
    <t xml:space="preserve">Lawn and Garden Tractor and Home Lawn and Garden Equipment Manufacturing </t>
  </si>
  <si>
    <r>
      <t>Construction Machinery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</si>
  <si>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Mining and Oil and Gas Field Machinery Manufacturing</t>
  </si>
  <si>
    <r>
      <t>Mining and Oil and Gas Field Machinery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</si>
  <si>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Mining Machinery and Equipment Manufacturing </t>
  </si>
  <si>
    <t xml:space="preserve">Oil and Gas Field Machinery and Equipment Manufacturing </t>
  </si>
  <si>
    <t>Industrial Machinery Manufacturing</t>
  </si>
  <si>
    <r>
      <t>Industrial Machinery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</si>
  <si>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Food Product Machinery Manufacturing </t>
  </si>
  <si>
    <t xml:space="preserve">Semiconductor Machinery Manufacturing </t>
  </si>
  <si>
    <t xml:space="preserve">Sawmill, Woodworking, and Paper Machinery Manufacturing </t>
  </si>
  <si>
    <t xml:space="preserve">Printing Machinery and Equipment Manufacturing </t>
  </si>
  <si>
    <t xml:space="preserve">Other Industrial Machinery Manufacturing </t>
  </si>
  <si>
    <t>Commercial and Service Industry Machinery Manufacturing</t>
  </si>
  <si>
    <r>
      <t>Commercial and Service Industry Machinery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</si>
  <si>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Optical Instrument and Lens Manufacturing </t>
  </si>
  <si>
    <t xml:space="preserve">Photographic and Photocopying Equipment Manufacturing </t>
  </si>
  <si>
    <t xml:space="preserve">Other Commercial and Service Industry Machinery Manufacturing </t>
  </si>
  <si>
    <t>Ventilation, Heating, Air-Conditioning, and Commercial Refrigeration Equipment Manufacturing</t>
  </si>
  <si>
    <r>
      <t>Ventilation, Heating, Air-Conditioning, and Commercial Refrigeration Equipment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</si>
  <si>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Industrial and Commercial Fan and Blower and Air Purification Equipment Manufacturing </t>
  </si>
  <si>
    <t xml:space="preserve">Heating Equipment (except Warm Air Furnaces) Manufacturing </t>
  </si>
  <si>
    <t xml:space="preserve">Air-Conditioning and Warm Air Heating Equipment and Commercial and Industrial Refrigeration Equipment Manufacturing </t>
  </si>
  <si>
    <t>Metalworking Machinery Manufacturing</t>
  </si>
  <si>
    <r>
      <t>Metalworking Machinery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</si>
  <si>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Industrial Mold Manufacturing </t>
  </si>
  <si>
    <t xml:space="preserve">Special Die and Tool, Die Set, Jig, and Fixture Manufacturing </t>
  </si>
  <si>
    <t xml:space="preserve">Cutting Tool and Machine Tool Accessory Manufacturing </t>
  </si>
  <si>
    <t xml:space="preserve">Machine Tool Manufacturing </t>
  </si>
  <si>
    <t xml:space="preserve">Rolling Mill and Other Metalworking Machinery Manufacturing </t>
  </si>
  <si>
    <t>Engine, Turbine, and Power Transmission Equipment Manufacturing</t>
  </si>
  <si>
    <r>
      <t>Engine, Turbine, and Power Transmission Equipment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</si>
  <si>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Turbine and Turbine Generator Set Units Manufacturing </t>
  </si>
  <si>
    <t xml:space="preserve">Speed Changer, Industrial High-Speed Drive, and Gear Manufacturing </t>
  </si>
  <si>
    <t xml:space="preserve">Mechanical Power Transmission Equipment Manufacturing </t>
  </si>
  <si>
    <t xml:space="preserve">Other Engine Equipment Manufacturing </t>
  </si>
  <si>
    <t>Other General Purpose Machinery Manufacturing</t>
  </si>
  <si>
    <r>
      <t>Other General Purpose Machinery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</si>
  <si>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Pump and Compressor Manufacturing</t>
  </si>
  <si>
    <r>
      <t>Pump and Compressor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</si>
  <si>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Pump and Pumping Equipment Manufacturing </t>
  </si>
  <si>
    <t xml:space="preserve">Air and Gas Compressor Manufacturing </t>
  </si>
  <si>
    <t xml:space="preserve">Measuring, Dispensing, and Other Pumping Equipment Manufacturing </t>
  </si>
  <si>
    <t xml:space="preserve">Measuring and Dispensing Pump Manufacturing </t>
  </si>
  <si>
    <r>
      <t>Material Handling Equipment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</si>
  <si>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Material Handling Equipment Manufacturing</t>
  </si>
  <si>
    <t xml:space="preserve">Elevator and Moving Stairway Manufacturing </t>
  </si>
  <si>
    <t xml:space="preserve">Conveyor and Conveying Equipment Manufacturing </t>
  </si>
  <si>
    <t xml:space="preserve">Overhead Traveling Crane, Hoist, and Monorail System Manufacturing </t>
  </si>
  <si>
    <t xml:space="preserve">Industrial Truck, Tractor, Trailer, and Stacker Machinery Manufacturing </t>
  </si>
  <si>
    <r>
      <t>All Other General Purpose Machinery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</si>
  <si>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All Other General Purpose Machinery Manufacturing</t>
  </si>
  <si>
    <t xml:space="preserve">Power-Driven Handtool Manufacturing </t>
  </si>
  <si>
    <t xml:space="preserve">Welding and Soldering Equipment Manufacturing </t>
  </si>
  <si>
    <t xml:space="preserve">Packaging Machinery Manufacturing </t>
  </si>
  <si>
    <t xml:space="preserve">Industrial Process Furnace and Oven Manufacturing </t>
  </si>
  <si>
    <t xml:space="preserve">Fluid Power Cylinder and Actuator Manufacturing </t>
  </si>
  <si>
    <t xml:space="preserve">Fluid Power Pump and Motor Manufacturing </t>
  </si>
  <si>
    <t xml:space="preserve">Scale and Balance Manufacturing </t>
  </si>
  <si>
    <t xml:space="preserve">All Other Miscellaneous General Purpose Machinery Manufacturing </t>
  </si>
  <si>
    <r>
      <t>Computer and Electronic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</si>
  <si>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Computer and Electronic Product Manufacturing</t>
  </si>
  <si>
    <r>
      <t>Computer and Peripheral Equipment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</si>
  <si>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Computer and Peripheral Equipment Manufacturing</t>
  </si>
  <si>
    <t xml:space="preserve">Electronic Computer Manufacturing </t>
  </si>
  <si>
    <t xml:space="preserve">Computer Storage Device Manufacturing </t>
  </si>
  <si>
    <t xml:space="preserve">Computer Terminal and Other Computer Peripheral Equipment Manufacturing </t>
  </si>
  <si>
    <r>
      <t>Communications Equipment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</si>
  <si>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Communications Equipment Manufacturing</t>
  </si>
  <si>
    <r>
      <t>Telephone Apparatus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</si>
  <si>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Radio and Television Broadcasting and Wireless Communications Equipment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</si>
  <si>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Communications Equipment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</si>
  <si>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Audio and Video Equipment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</si>
  <si>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Semiconductor and Other Electronic Component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</si>
  <si>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Semiconductor and Other Electronic Component Manufacturing</t>
  </si>
  <si>
    <t xml:space="preserve">Bare Printed Circuit Board Manufacturing  </t>
  </si>
  <si>
    <t xml:space="preserve">Semiconductor and Related Device Manufacturing </t>
  </si>
  <si>
    <t xml:space="preserve">Capacitor, Resistor, Coil, Transformer, and Other Inductor Manufacturing </t>
  </si>
  <si>
    <t xml:space="preserve">Electronic Connector Manufacturing </t>
  </si>
  <si>
    <t xml:space="preserve">Printed Circuit Assembly (Electronic Assembly) Manufacturing </t>
  </si>
  <si>
    <t xml:space="preserve">Other Electronic Component Manufacturing </t>
  </si>
  <si>
    <r>
      <t>Navigational, Measuring, Electromedical, and Control Instruments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</si>
  <si>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Navigational, Measuring, Electromedical, and Control Instruments Manufacturing</t>
  </si>
  <si>
    <t xml:space="preserve">Electromedical and Electrotherapeutic Apparatus Manufacturing </t>
  </si>
  <si>
    <t xml:space="preserve">Search, Detection, Navigation, Guidance, Aeronautical, and Nautical System and Instrument Manufacturing </t>
  </si>
  <si>
    <t xml:space="preserve">Automatic Environmental Control Manufacturing for Residential, Commercial, and Appliance Use </t>
  </si>
  <si>
    <t xml:space="preserve">Instruments and Related Products Manufacturing for Measuring, Displaying, and Controlling Industrial Process Variables </t>
  </si>
  <si>
    <t xml:space="preserve">Totalizing Fluid Meter and Counting Device Manufacturing </t>
  </si>
  <si>
    <t xml:space="preserve">Instrument Manufacturing for Measuring and Testing Electricity and Electrical Signals </t>
  </si>
  <si>
    <t xml:space="preserve">Analytical Laboratory Instrument Manufacturing </t>
  </si>
  <si>
    <t xml:space="preserve">Irradiation Apparatus Manufacturing </t>
  </si>
  <si>
    <t xml:space="preserve">Other Measuring and Controlling Device Manufacturing </t>
  </si>
  <si>
    <r>
      <t>Manufacturing and Reproducing Magnetic and Optical Media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</si>
  <si>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Manufacturing and Reproducing Magnetic and Optical Media</t>
  </si>
  <si>
    <t xml:space="preserve">Blank Magnetic and Optical Recording Media Manufacturing </t>
  </si>
  <si>
    <r>
      <t>Electrical Equipment, Appliance, and Component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</si>
  <si>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Electrical Equipment, Appliance, and Component Manufacturing</t>
  </si>
  <si>
    <r>
      <t>Electric Lighting Equipment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</si>
  <si>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Electric Lighting Equipment Manufacturing</t>
  </si>
  <si>
    <r>
      <t>Electric Lamp Bulb and Part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</si>
  <si>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Lighting Fixture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</si>
  <si>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Lighting Fixture Manufacturing</t>
  </si>
  <si>
    <t xml:space="preserve">Residential Electric Lighting Fixture Manufacturing </t>
  </si>
  <si>
    <t xml:space="preserve">Commercial, Industrial, and Institutional Electric Lighting Fixture Manufacturing </t>
  </si>
  <si>
    <t xml:space="preserve">Other Lighting Equipment Manufacturing </t>
  </si>
  <si>
    <r>
      <t>Household Appliance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</si>
  <si>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Household Appliance Manufacturing</t>
  </si>
  <si>
    <r>
      <t>Small Electrical Appliance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</si>
  <si>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Major Household Appliance Manufacturing</t>
    </r>
    <r>
      <rPr>
        <vertAlign val="superscript"/>
        <sz val="11"/>
        <rFont val="Calibri"/>
        <family val="2"/>
        <scheme val="minor"/>
      </rPr>
      <t>T</t>
    </r>
    <r>
      <rPr>
        <sz val="11"/>
        <rFont val="Calibri"/>
        <family val="2"/>
        <scheme val="minor"/>
      </rPr>
      <t xml:space="preserve"> </t>
    </r>
  </si>
  <si>
    <t>Major Appliance Manufacturing</t>
  </si>
  <si>
    <t xml:space="preserve">Major Household Appliance Manufacturing </t>
  </si>
  <si>
    <t xml:space="preserve">Household Cooking Appliance Manufacturing </t>
  </si>
  <si>
    <r>
      <t>Electrical Equipment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</si>
  <si>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Household Refrigerator and Home Freezer Manufacturing </t>
  </si>
  <si>
    <t xml:space="preserve">Household Laundry Equipment Manufacturing </t>
  </si>
  <si>
    <t xml:space="preserve">Power, Distribution, and Specialty Transformer Manufacturing </t>
  </si>
  <si>
    <t xml:space="preserve">Other Major Household Appliance Manufacturing </t>
  </si>
  <si>
    <t xml:space="preserve">Motor and Generator Manufacturing </t>
  </si>
  <si>
    <t>Electrical Equipment Manufacturing</t>
  </si>
  <si>
    <t xml:space="preserve">Switchgear and Switchboard Apparatus Manufacturing </t>
  </si>
  <si>
    <t xml:space="preserve">Relay and Industrial Control Manufacturing </t>
  </si>
  <si>
    <r>
      <t>Other Electrical Equipment and Component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</si>
  <si>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Battery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</si>
  <si>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Storage Battery Manufacturing </t>
  </si>
  <si>
    <t xml:space="preserve">Primary Battery Manufacturing </t>
  </si>
  <si>
    <t>Other Electrical Equipment and Component Manufacturing</t>
  </si>
  <si>
    <r>
      <t>Communication and Energy Wire and Cable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</si>
  <si>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Battery Manufacturing</t>
  </si>
  <si>
    <t xml:space="preserve">Fiber Optic Cable Manufacturing </t>
  </si>
  <si>
    <t xml:space="preserve">Other Communication and Energy Wire Manufacturing </t>
  </si>
  <si>
    <r>
      <t>Wiring Device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</si>
  <si>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Communication and Energy Wire and Cable Manufacturing</t>
  </si>
  <si>
    <t xml:space="preserve">Current-Carrying Wiring Device Manufacturing </t>
  </si>
  <si>
    <t xml:space="preserve">Noncurrent-Carrying Wiring Device Manufacturing </t>
  </si>
  <si>
    <r>
      <t>All Other Electrical Equipment and Component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</si>
  <si>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Wiring Device Manufacturing</t>
  </si>
  <si>
    <t xml:space="preserve">Carbon and Graphite Product Manufacturing </t>
  </si>
  <si>
    <t xml:space="preserve">All Other Miscellaneous Electrical Equipment and Component Manufacturing </t>
  </si>
  <si>
    <r>
      <t>Transportation Equipment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</si>
  <si>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All Other Electrical Equipment and Component Manufacturing</t>
  </si>
  <si>
    <r>
      <t>Motor Vehicle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</si>
  <si>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Automobile and Light Duty Motor Vehicle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</si>
  <si>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Automobile Manufacturing </t>
  </si>
  <si>
    <t>Transportation Equipment Manufacturing</t>
  </si>
  <si>
    <t xml:space="preserve">Light Truck and Utility Vehicle Manufacturing </t>
  </si>
  <si>
    <t>Motor Vehicle Manufacturing</t>
  </si>
  <si>
    <r>
      <t>Heavy Duty Truck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</si>
  <si>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Automobile and Light Duty Motor Vehicle Manufacturing</t>
  </si>
  <si>
    <r>
      <t>Motor Vehicle Body and Trailer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</si>
  <si>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Motor Vehicle Body Manufacturing </t>
  </si>
  <si>
    <t xml:space="preserve">Truck Trailer Manufacturing </t>
  </si>
  <si>
    <t>Motor Vehicle Body and Trailer Manufacturing</t>
  </si>
  <si>
    <t xml:space="preserve">Motor Home Manufacturing </t>
  </si>
  <si>
    <t xml:space="preserve">Travel Trailer and Camper Manufacturing </t>
  </si>
  <si>
    <r>
      <t>Motor Vehicle Parts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</si>
  <si>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Motor Vehicle Gasoline Engine and Engine Parts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</si>
  <si>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Motor Vehicle Electrical and Electronic Equipment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</si>
  <si>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Motor Vehicle Parts Manufacturing</t>
  </si>
  <si>
    <r>
      <t>Motor Vehicle Steering and Suspension Components (except Spring)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</si>
  <si>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Motor Vehicle Brake System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</si>
  <si>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Motor Vehicle Transmission and Power Train Parts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</si>
  <si>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Motor Vehicle Seating and Interior Trim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</si>
  <si>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Motor Vehicle Metal Stamping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</si>
  <si>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Motor Vehicle Parts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</si>
  <si>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Aerospace Product and Parts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</si>
  <si>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Aircraft Manufacturing </t>
  </si>
  <si>
    <t xml:space="preserve">Aircraft Engine and Engine Parts Manufacturing </t>
  </si>
  <si>
    <t>Aerospace Product and Parts Manufacturing</t>
  </si>
  <si>
    <t xml:space="preserve">Other Aircraft Parts and Auxiliary Equipment Manufacturing </t>
  </si>
  <si>
    <t xml:space="preserve">Guided Missile and Space Vehicle Manufacturing </t>
  </si>
  <si>
    <t xml:space="preserve">Guided Missile and Space Vehicle Propulsion Unit and Propulsion Unit Parts Manufacturing </t>
  </si>
  <si>
    <t xml:space="preserve">Other Guided Missile and Space Vehicle Parts and Auxiliary Equipment Manufacturing </t>
  </si>
  <si>
    <r>
      <t>Railroad Rolling Stock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</si>
  <si>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Ship and Boat Building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</si>
  <si>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Ship Building and Repairing </t>
  </si>
  <si>
    <t xml:space="preserve">Boat Building </t>
  </si>
  <si>
    <t>Ship and Boat Building</t>
  </si>
  <si>
    <r>
      <t>Other Transportation Equipment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</si>
  <si>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Motorcycle, Bicycle, and Parts Manufacturing </t>
  </si>
  <si>
    <t xml:space="preserve">Military Armored Vehicle, Tank, and Tank Component Manufacturing </t>
  </si>
  <si>
    <t>Other Transportation Equipment Manufacturing</t>
  </si>
  <si>
    <t xml:space="preserve">All Other Transportation Equipment Manufacturing </t>
  </si>
  <si>
    <r>
      <t>Furniture and Related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</si>
  <si>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Household and Institutional Furniture and Kitchen Cabinet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</si>
  <si>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Wood Kitchen Cabinet and Countertop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</si>
  <si>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Furniture and Related Product Manufacturing</t>
  </si>
  <si>
    <r>
      <t>Household and Institutional Furniture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</si>
  <si>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Household and Institutional Furniture and Kitchen Cabinet Manufacturing</t>
  </si>
  <si>
    <t xml:space="preserve">Upholstered Household Furniture Manufacturing </t>
  </si>
  <si>
    <t xml:space="preserve">Nonupholstered Wood Household Furniture Manufacturing </t>
  </si>
  <si>
    <t xml:space="preserve">Metal Household Furniture Manufacturing </t>
  </si>
  <si>
    <t>Household and Institutional Furniture Manufacturing</t>
  </si>
  <si>
    <t xml:space="preserve">Household Furniture (except Wood and Metal) Manufacturing </t>
  </si>
  <si>
    <t xml:space="preserve">Institutional Furniture Manufacturing </t>
  </si>
  <si>
    <r>
      <t>Office Furniture (including Fixtures)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</si>
  <si>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Wood Office Furniture Manufacturing </t>
  </si>
  <si>
    <t xml:space="preserve">Custom Architectural Woodwork and Millwork Manufacturing </t>
  </si>
  <si>
    <t>Office Furniture (including Fixtures) Manufacturing</t>
  </si>
  <si>
    <t xml:space="preserve">Office Furniture (except Wood) Manufacturing </t>
  </si>
  <si>
    <t xml:space="preserve">Showcase, Partition, Shelving, and Locker Manufacturing </t>
  </si>
  <si>
    <r>
      <t>Other Furniture Related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</si>
  <si>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Mattress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</si>
  <si>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Blind and Shade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</si>
  <si>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Furniture Related Product Manufacturing</t>
  </si>
  <si>
    <r>
      <t>Miscellaneous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</si>
  <si>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Medical Equipment and Supplies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</si>
  <si>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Surgical and Medical Instrument Manufacturing </t>
  </si>
  <si>
    <t>Miscellaneous Manufacturing</t>
  </si>
  <si>
    <t xml:space="preserve">Surgical Appliance and Supplies Manufacturing </t>
  </si>
  <si>
    <t>Medical Equipment and Supplies Manufacturing</t>
  </si>
  <si>
    <t xml:space="preserve">Dental Equipment and Supplies Manufacturing </t>
  </si>
  <si>
    <t xml:space="preserve">Ophthalmic Goods Manufacturing </t>
  </si>
  <si>
    <t xml:space="preserve">Dental Laboratories </t>
  </si>
  <si>
    <r>
      <t>Other Miscellaneous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</si>
  <si>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Jewelry and Silverware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</si>
  <si>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Jewelry and Silverware Manufacturing </t>
  </si>
  <si>
    <r>
      <t>Sporting and Athletic Goods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</si>
  <si>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Miscellaneous Manufacturing</t>
  </si>
  <si>
    <r>
      <t>Doll, Toy, and Game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</si>
  <si>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Office Supplies (except Paper)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</si>
  <si>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Sign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</si>
  <si>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All Other Miscellaneous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</si>
  <si>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Gasket, Packing, and Sealing Device Manufacturing </t>
  </si>
  <si>
    <t xml:space="preserve">Musical Instrument Manufacturing </t>
  </si>
  <si>
    <t xml:space="preserve">Fastener, Button, Needle, and Pin Manufacturing </t>
  </si>
  <si>
    <t xml:space="preserve">Broom, Brush, and Mop Manufacturing </t>
  </si>
  <si>
    <t xml:space="preserve">Burial Casket Manufacturing </t>
  </si>
  <si>
    <t xml:space="preserve">All Other Miscellaneous Manufacturing </t>
  </si>
  <si>
    <r>
      <t>Wholesale Trade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</si>
  <si>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Merchant Wholesalers, Durable Goods </t>
  </si>
  <si>
    <t xml:space="preserve">Motor Vehicle and Motor Vehicle Parts and Supplies Merchant Wholesalers </t>
  </si>
  <si>
    <t xml:space="preserve">Automobile and Other Motor Vehicle Merchant Wholesalers </t>
  </si>
  <si>
    <t>Wholesale Trade</t>
  </si>
  <si>
    <t xml:space="preserve">Motor Vehicle Supplies and New Parts Merchant Wholesalers </t>
  </si>
  <si>
    <t xml:space="preserve">Tire and Tube Merchant Wholesalers </t>
  </si>
  <si>
    <t xml:space="preserve">Motor Vehicle Parts (Used) Merchant Wholesalers </t>
  </si>
  <si>
    <t xml:space="preserve">Furniture and Home Furnishing Merchant Wholesalers </t>
  </si>
  <si>
    <t xml:space="preserve">Furniture Merchant Wholesalers </t>
  </si>
  <si>
    <t xml:space="preserve">Home Furnishing Merchant Wholesalers </t>
  </si>
  <si>
    <t xml:space="preserve">Lumber and Other Construction Materials Merchant Wholesalers </t>
  </si>
  <si>
    <t xml:space="preserve">Lumber, Plywood, Millwork, and Wood Panel Merchant Wholesalers </t>
  </si>
  <si>
    <t xml:space="preserve">Brick, Stone, and Related Construction Material Merchant Wholesalers </t>
  </si>
  <si>
    <t xml:space="preserve">Roofing, Siding, and Insulation Material Merchant Wholesalers </t>
  </si>
  <si>
    <t xml:space="preserve">Other Construction Material Merchant Wholesalers </t>
  </si>
  <si>
    <t xml:space="preserve">Professional and Commercial Equipment and Supplies Merchant Wholesalers </t>
  </si>
  <si>
    <t xml:space="preserve">Photographic Equipment and Supplies Merchant Wholesalers </t>
  </si>
  <si>
    <t xml:space="preserve">Office Equipment Merchant Wholesalers </t>
  </si>
  <si>
    <t xml:space="preserve">Computer and Computer Peripheral Equipment and Software Merchant Wholesalers </t>
  </si>
  <si>
    <t xml:space="preserve">Other Commercial Equipment Merchant Wholesalers </t>
  </si>
  <si>
    <t xml:space="preserve">Medical, Dental, and Hospital Equipment and Supplies Merchant Wholesalers </t>
  </si>
  <si>
    <t xml:space="preserve">Ophthalmic Goods Merchant Wholesalers </t>
  </si>
  <si>
    <t xml:space="preserve">Other Professional Equipment and Supplies Merchant Wholesalers </t>
  </si>
  <si>
    <t xml:space="preserve">Metal and Mineral (except Petroleum) Merchant Wholesalers </t>
  </si>
  <si>
    <t xml:space="preserve">Metal Service Centers and Other Metal Merchant Wholesalers </t>
  </si>
  <si>
    <t xml:space="preserve">Coal and Other Mineral and Ore Merchant Wholesalers </t>
  </si>
  <si>
    <t xml:space="preserve">Household Appliances and Electrical and Electronic Goods Merchant Wholesalers </t>
  </si>
  <si>
    <t xml:space="preserve">Electrical Apparatus and Equipment, Wiring Supplies, and Related Equipment Merchant Wholesalers </t>
  </si>
  <si>
    <t xml:space="preserve">Household Appliances, Electric Housewares, and Consumer Electronics Merchant Wholesalers </t>
  </si>
  <si>
    <t xml:space="preserve">Other Electronic Parts and Equipment Merchant Wholesalers </t>
  </si>
  <si>
    <t xml:space="preserve">Hardware, and Plumbing and Heating Equipment and Supplies Merchant Wholesalers </t>
  </si>
  <si>
    <t xml:space="preserve">Hardware Merchant Wholesalers </t>
  </si>
  <si>
    <t xml:space="preserve">Plumbing and Heating Equipment and Supplies (Hydronics) Merchant Wholesalers </t>
  </si>
  <si>
    <t xml:space="preserve">Warm Air Heating and Air-Conditioning Equipment and Supplies Merchant Wholesalers </t>
  </si>
  <si>
    <t xml:space="preserve">Refrigeration Equipment and Supplies Merchant Wholesalers </t>
  </si>
  <si>
    <t xml:space="preserve">Machinery, Equipment, and Supplies Merchant Wholesalers </t>
  </si>
  <si>
    <t xml:space="preserve">Construction and Mining (except Oil Well) Machinery and Equipment Merchant Wholesalers </t>
  </si>
  <si>
    <t xml:space="preserve">Farm and Garden Machinery and Equipment Merchant Wholesalers </t>
  </si>
  <si>
    <t xml:space="preserve">Industrial Machinery and Equipment Merchant Wholesalers </t>
  </si>
  <si>
    <t xml:space="preserve">Industrial Supplies Merchant Wholesalers </t>
  </si>
  <si>
    <t xml:space="preserve">Service Establishment Equipment and Supplies Merchant Wholesalers </t>
  </si>
  <si>
    <t xml:space="preserve">Transportation Equipment and Supplies (except Motor Vehicle) Merchant Wholesalers </t>
  </si>
  <si>
    <t xml:space="preserve">Miscellaneous Durable Goods Merchant Wholesalers </t>
  </si>
  <si>
    <t xml:space="preserve">Sporting and Recreational Goods and Supplies Merchant Wholesalers </t>
  </si>
  <si>
    <t xml:space="preserve">Toy and Hobby Goods and Supplies Merchant Wholesalers </t>
  </si>
  <si>
    <t xml:space="preserve">Recyclable Material Merchant Wholesalers </t>
  </si>
  <si>
    <t xml:space="preserve">Jewelry, Watch, Precious Stone, and Precious Metal Merchant Wholesalers </t>
  </si>
  <si>
    <t xml:space="preserve">Other Miscellaneous Durable Goods Merchant Wholesalers </t>
  </si>
  <si>
    <t xml:space="preserve">Merchant Wholesalers, Nondurable Goods </t>
  </si>
  <si>
    <t xml:space="preserve">Paper and Paper Product Merchant Wholesalers </t>
  </si>
  <si>
    <t xml:space="preserve">Printing and Writing Paper Merchant Wholesalers </t>
  </si>
  <si>
    <t xml:space="preserve">Stationery and Office Supplies Merchant Wholesalers </t>
  </si>
  <si>
    <t xml:space="preserve">Industrial and Personal Service Paper Merchant Wholesalers </t>
  </si>
  <si>
    <t xml:space="preserve">Drugs and Druggists' Sundries Merchant Wholesalers </t>
  </si>
  <si>
    <t xml:space="preserve">Apparel, Piece Goods, and Notions Merchant Wholesalers </t>
  </si>
  <si>
    <t xml:space="preserve">Piece Goods, Notions, and Other Dry Goods Merchant Wholesalers </t>
  </si>
  <si>
    <t xml:space="preserve">Men's and Boys' Clothing and Furnishings Merchant Wholesalers </t>
  </si>
  <si>
    <t xml:space="preserve">Women's, Children's, and Infants' Clothing and Accessories Merchant Wholesalers </t>
  </si>
  <si>
    <t xml:space="preserve">Footwear Merchant Wholesalers </t>
  </si>
  <si>
    <t xml:space="preserve">Grocery and Related Product Merchant Wholesalers </t>
  </si>
  <si>
    <t xml:space="preserve">General Line Grocery Merchant Wholesalers </t>
  </si>
  <si>
    <t xml:space="preserve">Packaged Frozen Food Merchant Wholesalers </t>
  </si>
  <si>
    <t xml:space="preserve">Dairy Product (except Dried or Canned) Merchant Wholesalers </t>
  </si>
  <si>
    <t xml:space="preserve">Poultry and Poultry Product Merchant Wholesalers </t>
  </si>
  <si>
    <t xml:space="preserve">Confectionery Merchant Wholesalers </t>
  </si>
  <si>
    <t xml:space="preserve">Fish and Seafood Merchant Wholesalers </t>
  </si>
  <si>
    <t xml:space="preserve">Meat and Meat Product Merchant Wholesalers </t>
  </si>
  <si>
    <t xml:space="preserve">Fresh Fruit and Vegetable Merchant Wholesalers </t>
  </si>
  <si>
    <t xml:space="preserve">Other Grocery and Related Products Merchant Wholesalers </t>
  </si>
  <si>
    <t xml:space="preserve">Farm Product Raw Material Merchant Wholesalers </t>
  </si>
  <si>
    <t xml:space="preserve">Grain and Field Bean Merchant Wholesalers </t>
  </si>
  <si>
    <t xml:space="preserve">Livestock Merchant Wholesalers </t>
  </si>
  <si>
    <t xml:space="preserve">Other Farm Product Raw Material Merchant Wholesalers </t>
  </si>
  <si>
    <t xml:space="preserve">Chemical and Allied Products Merchant Wholesalers </t>
  </si>
  <si>
    <t xml:space="preserve">Plastics Materials and Basic Forms and Shapes Merchant Wholesalers </t>
  </si>
  <si>
    <t xml:space="preserve">Other Chemical and Allied Products Merchant Wholesalers </t>
  </si>
  <si>
    <t xml:space="preserve">Petroleum and Petroleum Products Merchant Wholesalers </t>
  </si>
  <si>
    <t xml:space="preserve">Petroleum Bulk Stations and Terminals </t>
  </si>
  <si>
    <t xml:space="preserve">Petroleum and Petroleum Products Merchant Wholesalers (except Bulk Stations and Terminals) </t>
  </si>
  <si>
    <t xml:space="preserve">Beer, Wine, and Distilled Alcoholic Beverage Merchant Wholesalers </t>
  </si>
  <si>
    <t xml:space="preserve">Beer and Ale Merchant Wholesalers </t>
  </si>
  <si>
    <t xml:space="preserve">Wine and Distilled Alcoholic Beverage Merchant Wholesalers </t>
  </si>
  <si>
    <t xml:space="preserve">Miscellaneous Nondurable Goods Merchant Wholesalers </t>
  </si>
  <si>
    <t xml:space="preserve">Farm Supplies Merchant Wholesalers </t>
  </si>
  <si>
    <t xml:space="preserve">Book, Periodical, and Newspaper Merchant Wholesalers </t>
  </si>
  <si>
    <t xml:space="preserve">Flower, Nursery Stock, and Florists' Supplies Merchant Wholesalers </t>
  </si>
  <si>
    <t xml:space="preserve">Tobacco and Tobacco Product Merchant Wholesalers </t>
  </si>
  <si>
    <t xml:space="preserve">Paint, Varnish, and Supplies Merchant Wholesalers </t>
  </si>
  <si>
    <t xml:space="preserve">Other Miscellaneous Nondurable Goods Merchant Wholesalers </t>
  </si>
  <si>
    <t xml:space="preserve">Wholesale Electronic Markets and Agents and Brokers </t>
  </si>
  <si>
    <t xml:space="preserve">Business to Business Electronic Markets </t>
  </si>
  <si>
    <t xml:space="preserve">Wholesale Trade Agents and Brokers </t>
  </si>
  <si>
    <t>44-45</t>
  </si>
  <si>
    <r>
      <t>Retail Trade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</si>
  <si>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Motor Vehicle and Parts Dealers </t>
  </si>
  <si>
    <t xml:space="preserve">Automobile Dealers </t>
  </si>
  <si>
    <t xml:space="preserve">New Car Dealers </t>
  </si>
  <si>
    <t>Retail Trade</t>
  </si>
  <si>
    <t xml:space="preserve">Used Car Dealers </t>
  </si>
  <si>
    <t xml:space="preserve">Other Motor Vehicle Dealers </t>
  </si>
  <si>
    <t xml:space="preserve">Recreational Vehicle Dealers </t>
  </si>
  <si>
    <t xml:space="preserve">Motorcycle, Boat, and Other Motor Vehicle Dealers </t>
  </si>
  <si>
    <t xml:space="preserve">Boat Dealers </t>
  </si>
  <si>
    <t xml:space="preserve">Motorcycle, ATV, and All Other Motor Vehicle Dealers </t>
  </si>
  <si>
    <t xml:space="preserve">Automotive Parts, Accessories, and Tire Stores </t>
  </si>
  <si>
    <t xml:space="preserve">Automotive Parts and Accessories Stores </t>
  </si>
  <si>
    <t xml:space="preserve">Tire Dealers </t>
  </si>
  <si>
    <t xml:space="preserve">Furniture and Home Furnishings Stores </t>
  </si>
  <si>
    <t xml:space="preserve">Furniture Stores </t>
  </si>
  <si>
    <t xml:space="preserve">Home Furnishings Stores </t>
  </si>
  <si>
    <t xml:space="preserve">Floor Covering Stores </t>
  </si>
  <si>
    <t xml:space="preserve">Other Home Furnishings Stores </t>
  </si>
  <si>
    <t xml:space="preserve">Window Treatment Stores </t>
  </si>
  <si>
    <t xml:space="preserve">All Other Home Furnishings Stores </t>
  </si>
  <si>
    <t xml:space="preserve">Electronics and Appliance Stores </t>
  </si>
  <si>
    <t xml:space="preserve">Household Appliance Stores </t>
  </si>
  <si>
    <t xml:space="preserve">Electronics Stores </t>
  </si>
  <si>
    <t xml:space="preserve">Building Material and Garden Equipment and Supplies Dealers </t>
  </si>
  <si>
    <t xml:space="preserve">Building Material and Supplies Dealers </t>
  </si>
  <si>
    <t xml:space="preserve">Home Centers </t>
  </si>
  <si>
    <t xml:space="preserve">Paint and Wallpaper Stores </t>
  </si>
  <si>
    <t xml:space="preserve">Hardware Stores </t>
  </si>
  <si>
    <t xml:space="preserve">Other Building Material Dealers </t>
  </si>
  <si>
    <t xml:space="preserve">Lawn and Garden Equipment and Supplies Stores </t>
  </si>
  <si>
    <t xml:space="preserve">Outdoor Power Equipment Stores </t>
  </si>
  <si>
    <t xml:space="preserve">Nursery, Garden Center, and Farm Supply Stores </t>
  </si>
  <si>
    <t xml:space="preserve">Food and Beverage Stores </t>
  </si>
  <si>
    <t xml:space="preserve">Grocery Stores </t>
  </si>
  <si>
    <t xml:space="preserve">Supermarkets and Other Grocery (except Convenience) Stores </t>
  </si>
  <si>
    <t xml:space="preserve">Convenience Stores </t>
  </si>
  <si>
    <t xml:space="preserve">Specialty Food Stores </t>
  </si>
  <si>
    <t xml:space="preserve">Meat Markets </t>
  </si>
  <si>
    <t xml:space="preserve">Fish and Seafood Markets </t>
  </si>
  <si>
    <t xml:space="preserve">Fruit and Vegetable Markets </t>
  </si>
  <si>
    <t xml:space="preserve">Other Specialty Food Stores </t>
  </si>
  <si>
    <t xml:space="preserve">Baked Goods Stores </t>
  </si>
  <si>
    <t xml:space="preserve">Confectionery and Nut Stores </t>
  </si>
  <si>
    <t xml:space="preserve">All Other Specialty Food Stores </t>
  </si>
  <si>
    <t xml:space="preserve">Beer, Wine, and Liquor Stores </t>
  </si>
  <si>
    <t xml:space="preserve">Health and Personal Care Stores </t>
  </si>
  <si>
    <t xml:space="preserve">Pharmacies and Drug Stores </t>
  </si>
  <si>
    <t xml:space="preserve">Cosmetics, Beauty Supplies, and Perfume Stores </t>
  </si>
  <si>
    <t xml:space="preserve">Optical Goods Stores </t>
  </si>
  <si>
    <t xml:space="preserve">Other Health and Personal Care Stores </t>
  </si>
  <si>
    <t xml:space="preserve">Food (Health) Supplement Stores </t>
  </si>
  <si>
    <t xml:space="preserve">All Other Health and Personal Care Stores </t>
  </si>
  <si>
    <t xml:space="preserve">Gasoline Stations </t>
  </si>
  <si>
    <t xml:space="preserve">Gasoline Stations with Convenience Stores </t>
  </si>
  <si>
    <t xml:space="preserve">Other Gasoline Stations </t>
  </si>
  <si>
    <t xml:space="preserve">Clothing and Clothing Accessories Stores </t>
  </si>
  <si>
    <t xml:space="preserve">Clothing Stores </t>
  </si>
  <si>
    <t xml:space="preserve">Men's Clothing Stores </t>
  </si>
  <si>
    <t xml:space="preserve">Women's Clothing Stores </t>
  </si>
  <si>
    <t xml:space="preserve">Children's and Infants' Clothing Stores </t>
  </si>
  <si>
    <t xml:space="preserve">Family Clothing Stores </t>
  </si>
  <si>
    <t xml:space="preserve">Clothing Accessories Stores </t>
  </si>
  <si>
    <t xml:space="preserve">Other Clothing Stores </t>
  </si>
  <si>
    <t xml:space="preserve">Shoe Stores </t>
  </si>
  <si>
    <t xml:space="preserve">Jewelry, Luggage, and Leather Goods Stores </t>
  </si>
  <si>
    <t xml:space="preserve">Jewelry Stores </t>
  </si>
  <si>
    <t xml:space="preserve">Luggage and Leather Goods Stores </t>
  </si>
  <si>
    <t xml:space="preserve">Sporting Goods, Hobby, Musical Instrument, and Book Stores </t>
  </si>
  <si>
    <t xml:space="preserve">Sporting Goods, Hobby, and Musical Instrument Stores </t>
  </si>
  <si>
    <t xml:space="preserve">Sporting Goods Stores </t>
  </si>
  <si>
    <t xml:space="preserve">Hobby, Toy, and Game Stores </t>
  </si>
  <si>
    <t xml:space="preserve">Sewing, Needlework, and Piece Goods Stores </t>
  </si>
  <si>
    <t xml:space="preserve">Musical Instrument and Supplies Stores </t>
  </si>
  <si>
    <t xml:space="preserve">Book Stores and News Dealers </t>
  </si>
  <si>
    <t xml:space="preserve">Book Stores </t>
  </si>
  <si>
    <t xml:space="preserve">News Dealers and Newsstands </t>
  </si>
  <si>
    <t xml:space="preserve">General Merchandise Stores </t>
  </si>
  <si>
    <t xml:space="preserve">Department Stores </t>
  </si>
  <si>
    <t xml:space="preserve">General Merchandise Stores, including Warehouse Clubs and Supercenters </t>
  </si>
  <si>
    <t xml:space="preserve">Warehouse Clubs and Supercenters </t>
  </si>
  <si>
    <t xml:space="preserve">Department Stores (except Discount Department Stores) </t>
  </si>
  <si>
    <t xml:space="preserve">All Other General Merchandise Stores </t>
  </si>
  <si>
    <t xml:space="preserve">Discount Department Stores </t>
  </si>
  <si>
    <t xml:space="preserve">Miscellaneous Store Retailers </t>
  </si>
  <si>
    <t xml:space="preserve">Other General Merchandise Stores </t>
  </si>
  <si>
    <t xml:space="preserve">Florists </t>
  </si>
  <si>
    <t xml:space="preserve">Office Supplies, Stationery, and Gift Stores </t>
  </si>
  <si>
    <t xml:space="preserve">Office Supplies and Stationery Stores </t>
  </si>
  <si>
    <t xml:space="preserve">Gift, Novelty, and Souvenir Stores </t>
  </si>
  <si>
    <t xml:space="preserve">Used Merchandise Stores </t>
  </si>
  <si>
    <t xml:space="preserve">Other Miscellaneous Store Retailers </t>
  </si>
  <si>
    <t xml:space="preserve">Pet and Pet Supplies Stores </t>
  </si>
  <si>
    <t xml:space="preserve">Art Dealers </t>
  </si>
  <si>
    <t xml:space="preserve">Manufactured (Mobile) Home Dealers </t>
  </si>
  <si>
    <t xml:space="preserve">All Other Miscellaneous Store Retailers </t>
  </si>
  <si>
    <t xml:space="preserve">Tobacco Stores </t>
  </si>
  <si>
    <t xml:space="preserve">All Other Miscellaneous Store Retailers (except Tobacco Stores) </t>
  </si>
  <si>
    <t xml:space="preserve">Nonstore Retailers </t>
  </si>
  <si>
    <t xml:space="preserve">Electronic Shopping and Mail-Order Houses </t>
  </si>
  <si>
    <t xml:space="preserve">Vending Machine Operators </t>
  </si>
  <si>
    <t xml:space="preserve">Direct Selling Establishments </t>
  </si>
  <si>
    <t xml:space="preserve">Fuel Dealers </t>
  </si>
  <si>
    <t xml:space="preserve">Electronic Shopping </t>
  </si>
  <si>
    <t xml:space="preserve">Electronic Auctions </t>
  </si>
  <si>
    <t xml:space="preserve">Other Direct Selling Establishments </t>
  </si>
  <si>
    <t xml:space="preserve">Mail-Order Houses </t>
  </si>
  <si>
    <t>48-49</t>
  </si>
  <si>
    <r>
      <t>Transportation and Warehousing</t>
    </r>
    <r>
      <rPr>
        <vertAlign val="superscript"/>
        <sz val="11"/>
        <color theme="1"/>
        <rFont val="Calibri"/>
        <family val="2"/>
        <scheme val="minor"/>
      </rPr>
      <t>T</t>
    </r>
  </si>
  <si>
    <r>
      <t>Air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</si>
  <si>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Scheduled Air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</si>
  <si>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Scheduled Passenger Air Transportation </t>
  </si>
  <si>
    <t xml:space="preserve">Scheduled Freight Air Transportation </t>
  </si>
  <si>
    <r>
      <t>Nonscheduled Air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</si>
  <si>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Transportation and Warehousing</t>
  </si>
  <si>
    <t xml:space="preserve">Nonscheduled Chartered Passenger Air Transportation </t>
  </si>
  <si>
    <t>Air Transportation</t>
  </si>
  <si>
    <t xml:space="preserve">Nonscheduled Chartered Freight Air Transportation </t>
  </si>
  <si>
    <t>Scheduled Air Transportation</t>
  </si>
  <si>
    <t xml:space="preserve">Other Nonscheduled Air Transportation </t>
  </si>
  <si>
    <r>
      <t>Rail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</si>
  <si>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Nonscheduled Air Transportation</t>
  </si>
  <si>
    <t xml:space="preserve">Line-Haul Railroads </t>
  </si>
  <si>
    <t xml:space="preserve">Short Line Railroads </t>
  </si>
  <si>
    <r>
      <t>Water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</si>
  <si>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Deep Sea, Coastal, and Great Lakes Water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</si>
  <si>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Rail Transportation</t>
  </si>
  <si>
    <t xml:space="preserve">Deep Sea Freight Transportation </t>
  </si>
  <si>
    <t xml:space="preserve">Deep Sea Passenger Transportation </t>
  </si>
  <si>
    <t xml:space="preserve">Coastal and Great Lakes Freight Transportation </t>
  </si>
  <si>
    <t xml:space="preserve">Coastal and Great Lakes Passenger Transportation </t>
  </si>
  <si>
    <r>
      <t>Inland Water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</si>
  <si>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Water Transportation</t>
  </si>
  <si>
    <t>Deep Sea, Coastal, and Great Lakes Water Transportation</t>
  </si>
  <si>
    <t xml:space="preserve">Inland Water Freight Transportation </t>
  </si>
  <si>
    <t xml:space="preserve">Inland Water Passenger Transportation </t>
  </si>
  <si>
    <r>
      <t>Truck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</si>
  <si>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General Freight Trucking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</si>
  <si>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General Freight Trucking, Local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</si>
  <si>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General Freight Trucking, Local </t>
  </si>
  <si>
    <t>Inland Water Transportation</t>
  </si>
  <si>
    <r>
      <t>General Freight Trucking, Long-Distance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</si>
  <si>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General Freight Trucking, Long-Distance, Truckload </t>
  </si>
  <si>
    <t xml:space="preserve">General Freight Trucking, Long-Distance, Less Than Truckload </t>
  </si>
  <si>
    <r>
      <t>Specialized Freight Trucking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</si>
  <si>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Truck Transportation</t>
  </si>
  <si>
    <r>
      <t>Used Household and Office Goods Moving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</si>
  <si>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General Freight Trucking</t>
  </si>
  <si>
    <r>
      <t>Specialized Freight (except Used Goods) Trucking, Local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</si>
  <si>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Specialized Freight (except Used Goods) Trucking, Local </t>
  </si>
  <si>
    <t>General Freight Trucking, Long-Distance</t>
  </si>
  <si>
    <r>
      <t>Specialized Freight (except Used Goods) Trucking, Long-Distance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</si>
  <si>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Specialized Freight (except Used Goods) Trucking, Long-Distance </t>
  </si>
  <si>
    <r>
      <t>Transit and Ground Passenger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</si>
  <si>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Specialized Freight Trucking</t>
  </si>
  <si>
    <r>
      <t>Urban Transit Systems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</si>
  <si>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Mixed Mode Transit Systems </t>
  </si>
  <si>
    <t xml:space="preserve">Commuter Rail Systems </t>
  </si>
  <si>
    <t xml:space="preserve">Bus and Other Motor Vehicle Transit Systems </t>
  </si>
  <si>
    <t xml:space="preserve">Other Urban Transit Systems </t>
  </si>
  <si>
    <r>
      <t>Interurban and Rural Bus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</si>
  <si>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Transit and Ground Passenger Transportation</t>
  </si>
  <si>
    <t>Urban Transit Systems</t>
  </si>
  <si>
    <r>
      <t>Taxi and Limousine Service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</si>
  <si>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Taxi Service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</si>
  <si>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Taxi Service </t>
  </si>
  <si>
    <r>
      <t>Limousine Service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</si>
  <si>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School and Employee Bus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</si>
  <si>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Taxi and Limousine Service</t>
  </si>
  <si>
    <r>
      <t>Charter Bus Industry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</si>
  <si>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Transit and Ground Passenger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</si>
  <si>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Special Needs Transportation </t>
  </si>
  <si>
    <t xml:space="preserve">All Other Transit and Ground Passenger Transportation </t>
  </si>
  <si>
    <r>
      <t>Pipeline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</si>
  <si>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Pipeline Transportation of Crude Oil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</si>
  <si>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Transit and Ground Passenger Transportation</t>
  </si>
  <si>
    <r>
      <t>Pipeline Transportation of Natural Gas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</si>
  <si>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Pipeline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</si>
  <si>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Pipeline Transportation</t>
  </si>
  <si>
    <r>
      <t>Pipeline Transportation of Refined Petroleum Products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</si>
  <si>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All Other Pipeline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</si>
  <si>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Scenic and Sightseeing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</si>
  <si>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Scenic and Sightseeing Transportation, Land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</si>
  <si>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Pipeline Transportation</t>
  </si>
  <si>
    <r>
      <t>Scenic and Sightseeing Transportation, Water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</si>
  <si>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Scenic and Sightseeing Transportation, Other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</si>
  <si>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Scenic and Sightseeing Transportation</t>
  </si>
  <si>
    <r>
      <t>Support Activities for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</si>
  <si>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Support Activities for Air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</si>
  <si>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Airport Operations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</si>
  <si>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Other Airport Operations </t>
  </si>
  <si>
    <r>
      <t>Other Support Activities for Air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</si>
  <si>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Support Activities for Rail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</si>
  <si>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Support Activities for Transportation</t>
  </si>
  <si>
    <t>Support Activities for Air Transportation</t>
  </si>
  <si>
    <t>Airport Operations</t>
  </si>
  <si>
    <r>
      <t>Support Activities for Water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</si>
  <si>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Port and Harbor Operations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</si>
  <si>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Marine Cargo Handling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</si>
  <si>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Navigational Services to Shipping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</si>
  <si>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Navigational Services to Shipping </t>
  </si>
  <si>
    <r>
      <t>Other Support Activities for Water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</si>
  <si>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Support Activities for Water Transportation</t>
  </si>
  <si>
    <r>
      <t>Support Activities for Road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</si>
  <si>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Motor Vehicle Towing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</si>
  <si>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Support Activities for Road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</si>
  <si>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Other Support Activities for Road Transportation </t>
  </si>
  <si>
    <r>
      <t>Freight Transportation Arrangement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</si>
  <si>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Freight Transportation Arrangement </t>
  </si>
  <si>
    <t>Support Activities for Road Transportation</t>
  </si>
  <si>
    <r>
      <t>Other Support Activities for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</si>
  <si>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Packing and Crating </t>
  </si>
  <si>
    <t xml:space="preserve">All Other Support Activities for Transportation </t>
  </si>
  <si>
    <r>
      <t>Postal Service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</si>
  <si>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Support Activities for Transportation</t>
  </si>
  <si>
    <r>
      <t>Couriers and Messengers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</si>
  <si>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Couriers and Express Delivery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</si>
  <si>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Local Messengers and Local Delivery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</si>
  <si>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Warehousing and Storage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</si>
  <si>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Couriers and Messengers</t>
  </si>
  <si>
    <r>
      <t>General Warehousing and Storage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</si>
  <si>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General Warehousing and Storage </t>
  </si>
  <si>
    <r>
      <t>Refrigerated Warehousing and Storage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</si>
  <si>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Farm Product Warehousing and Storage</t>
    </r>
    <r>
      <rPr>
        <vertAlign val="superscript"/>
        <sz val="11"/>
        <color theme="1"/>
        <rFont val="Calibri"/>
        <family val="2"/>
        <scheme val="minor"/>
      </rPr>
      <t>T</t>
    </r>
  </si>
  <si>
    <t>Warehousing and Storage</t>
  </si>
  <si>
    <r>
      <t>Other Warehousing and Storage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</si>
  <si>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Information</t>
    </r>
    <r>
      <rPr>
        <vertAlign val="superscript"/>
        <sz val="11"/>
        <color theme="1"/>
        <rFont val="Calibri"/>
        <family val="2"/>
        <scheme val="minor"/>
      </rPr>
      <t>T</t>
    </r>
  </si>
  <si>
    <r>
      <t>Publishing Industries (except Internet)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</si>
  <si>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Newspaper, Periodical, Book, and Directory Publishers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</si>
  <si>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Newspaper Publishers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</si>
  <si>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Newspaper Publishers </t>
  </si>
  <si>
    <r>
      <t>Periodical Publishers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</si>
  <si>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Periodical Publishers </t>
  </si>
  <si>
    <r>
      <t>Book Publishers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</si>
  <si>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Information</t>
  </si>
  <si>
    <t xml:space="preserve">Book Publishers </t>
  </si>
  <si>
    <t>Publishing Industries (except Internet)</t>
  </si>
  <si>
    <r>
      <t>Directory and Mailing List Publishers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</si>
  <si>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Newspaper, Periodical, Book, and Directory Publishers</t>
  </si>
  <si>
    <t xml:space="preserve">Directory and Mailing List Publishers </t>
  </si>
  <si>
    <r>
      <t>Other Publishers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</si>
  <si>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Greeting Card Publishers </t>
  </si>
  <si>
    <t xml:space="preserve">All Other Publishers </t>
  </si>
  <si>
    <r>
      <t>Software Publishers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</si>
  <si>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Motion Picture and Sound Recording Industries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</si>
  <si>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Motion Picture and Video Industries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</si>
  <si>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Publishers</t>
  </si>
  <si>
    <r>
      <t>Motion Picture and Video Production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</si>
  <si>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Motion Picture and Video Production </t>
  </si>
  <si>
    <r>
      <t>Motion Picture and Video Distribution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</si>
  <si>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Motion Picture and Video Exhibition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</si>
  <si>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Motion Picture Theaters (except Drive-Ins) </t>
  </si>
  <si>
    <t>Motion Picture and Sound Recording Industries</t>
  </si>
  <si>
    <t xml:space="preserve">Drive-In Motion Picture Theaters </t>
  </si>
  <si>
    <t>Motion Picture and Video Industries</t>
  </si>
  <si>
    <r>
      <t>Postproduction Services and Other Motion Picture and Video Industries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</si>
  <si>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Teleproduction and Other Postproduction Services </t>
  </si>
  <si>
    <t xml:space="preserve">Other Motion Picture and Video Industries </t>
  </si>
  <si>
    <r>
      <t>Sound Recording Industries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</si>
  <si>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Music Publishers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</si>
  <si>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Motion Picture and Video Exhibition</t>
  </si>
  <si>
    <r>
      <t>Sound Recording Studios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</si>
  <si>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Postproduction Services and Other Motion Picture and Video Industries</t>
  </si>
  <si>
    <r>
      <t>Record Production and Distribution</t>
    </r>
    <r>
      <rPr>
        <vertAlign val="superscript"/>
        <sz val="11"/>
        <rFont val="Calibri"/>
        <family val="2"/>
        <scheme val="minor"/>
      </rPr>
      <t>T</t>
    </r>
  </si>
  <si>
    <r>
      <t>Other Sound Recording Industries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</si>
  <si>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Sound Recording Industries</t>
  </si>
  <si>
    <r>
      <t>Broadcasting (except Internet)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</si>
  <si>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Radio and Television Broadcasting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</si>
  <si>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Radio Broadcasting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</si>
  <si>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Radio Networks </t>
  </si>
  <si>
    <t xml:space="preserve">Radio Stations </t>
  </si>
  <si>
    <r>
      <t>Television Broadcasting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</si>
  <si>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Cable and Other Subscription Programming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</si>
  <si>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Broadcasting (except Internet)</t>
  </si>
  <si>
    <r>
      <t>Telecommunications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</si>
  <si>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Radio and Television Broadcasting</t>
  </si>
  <si>
    <r>
      <t>Wired and Wireless Telecommunications Carriers</t>
    </r>
    <r>
      <rPr>
        <vertAlign val="superscript"/>
        <sz val="11"/>
        <rFont val="Calibri"/>
        <family val="2"/>
        <scheme val="minor"/>
      </rPr>
      <t>T</t>
    </r>
    <r>
      <rPr>
        <sz val="11"/>
        <rFont val="Calibri"/>
        <family val="2"/>
        <scheme val="minor"/>
      </rPr>
      <t xml:space="preserve"> </t>
    </r>
  </si>
  <si>
    <t>Radio Broadcasting</t>
  </si>
  <si>
    <t xml:space="preserve">Wired Telecommunications Carriers </t>
  </si>
  <si>
    <r>
      <t>Satellite Telecommunications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</si>
  <si>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Telecommunications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</si>
  <si>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Telecommunications</t>
  </si>
  <si>
    <t xml:space="preserve">Telecommunications Resellers </t>
  </si>
  <si>
    <t xml:space="preserve">All Other Telecommunications </t>
  </si>
  <si>
    <r>
      <t>Data Processing, Hosting, and Related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</si>
  <si>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Information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</si>
  <si>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News Syndicates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</si>
  <si>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Telecommunications</t>
  </si>
  <si>
    <r>
      <t>Libraries and Archives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</si>
  <si>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Libraries and Archives </t>
  </si>
  <si>
    <r>
      <t>Internet Publishing and Broadcasting and Web Search Portals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</si>
  <si>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All Other Information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</si>
  <si>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Finance and Insurance</t>
    </r>
    <r>
      <rPr>
        <vertAlign val="superscript"/>
        <sz val="11"/>
        <color theme="1"/>
        <rFont val="Calibri"/>
        <family val="2"/>
        <scheme val="minor"/>
      </rPr>
      <t>T</t>
    </r>
  </si>
  <si>
    <r>
      <t>Monetary Authorities-Central Bank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</si>
  <si>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Information Services</t>
  </si>
  <si>
    <r>
      <t>Credit Intermediation and Related Activities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</si>
  <si>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Depository Credit Intermediation </t>
  </si>
  <si>
    <t xml:space="preserve">Commercial Banking </t>
  </si>
  <si>
    <t xml:space="preserve">Savings Institutions </t>
  </si>
  <si>
    <t xml:space="preserve">Credit Unions </t>
  </si>
  <si>
    <t>Finance and Insurance</t>
  </si>
  <si>
    <t xml:space="preserve">Other Depository Credit Intermediation </t>
  </si>
  <si>
    <t xml:space="preserve">Nondepository Credit Intermediation </t>
  </si>
  <si>
    <t xml:space="preserve">Credit Card Issuing </t>
  </si>
  <si>
    <t>Credit Intermediation and Related Activities</t>
  </si>
  <si>
    <t xml:space="preserve">Sales Financing </t>
  </si>
  <si>
    <t xml:space="preserve">Other Nondepository Credit Intermediation </t>
  </si>
  <si>
    <t xml:space="preserve">Consumer Lending </t>
  </si>
  <si>
    <t xml:space="preserve">Real Estate Credit </t>
  </si>
  <si>
    <t xml:space="preserve">International Trade Financing </t>
  </si>
  <si>
    <t xml:space="preserve">Secondary Market Financing </t>
  </si>
  <si>
    <t xml:space="preserve">All Other Nondepository Credit Intermediation </t>
  </si>
  <si>
    <t xml:space="preserve">Activities Related to Credit Intermediation </t>
  </si>
  <si>
    <t xml:space="preserve">Mortgage and Nonmortgage Loan Brokers </t>
  </si>
  <si>
    <t xml:space="preserve">Financial Transactions Processing, Reserve, and Clearinghouse Activities </t>
  </si>
  <si>
    <t xml:space="preserve">Other Activities Related to Credit Intermediation </t>
  </si>
  <si>
    <r>
      <t>Securities, Commodity Contracts, and Other Financial Investments and Related Activities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</si>
  <si>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Securities and Commodity Contracts Intermediation and Brokerage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</si>
  <si>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Investment Banking and Securities Dealing </t>
  </si>
  <si>
    <t xml:space="preserve">Securities Brokerage </t>
  </si>
  <si>
    <t xml:space="preserve">Commodity Contracts Dealing </t>
  </si>
  <si>
    <t xml:space="preserve">Commodity Contracts Brokerage </t>
  </si>
  <si>
    <r>
      <t>Securities and Commodity Exchanges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</si>
  <si>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Securities, Commodity Contracts, and Other Financial Investments and Related Activities</t>
  </si>
  <si>
    <t>Securities and Commodity Contracts Intermediation and Brokerage</t>
  </si>
  <si>
    <r>
      <t>Other Financial Investment Activities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</si>
  <si>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Miscellaneous Intermediation </t>
  </si>
  <si>
    <t xml:space="preserve">Portfolio Management </t>
  </si>
  <si>
    <t xml:space="preserve">Investment Advice </t>
  </si>
  <si>
    <t xml:space="preserve">All Other Financial Investment Activities </t>
  </si>
  <si>
    <t xml:space="preserve">Trust, Fiduciary, and Custody Activities </t>
  </si>
  <si>
    <t xml:space="preserve">Miscellaneous Financial Investment Activities </t>
  </si>
  <si>
    <r>
      <t>Insurance Carriers and Related Activities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</si>
  <si>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Insurance Carriers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</si>
  <si>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Financial Investment Activities</t>
  </si>
  <si>
    <t xml:space="preserve">Direct Life, Health, and Medical Insurance Carriers </t>
  </si>
  <si>
    <t xml:space="preserve">Direct Life Insurance Carriers </t>
  </si>
  <si>
    <t xml:space="preserve">Direct Health and Medical Insurance Carriers </t>
  </si>
  <si>
    <t xml:space="preserve">Direct Insurance (except Life, Health, and Medical) Carriers </t>
  </si>
  <si>
    <t xml:space="preserve">Direct Property and Casualty Insurance Carriers </t>
  </si>
  <si>
    <t xml:space="preserve">Direct Title Insurance Carriers </t>
  </si>
  <si>
    <t xml:space="preserve">Other Direct Insurance (except Life, Health, and Medical) Carriers </t>
  </si>
  <si>
    <t xml:space="preserve">Reinsurance Carriers </t>
  </si>
  <si>
    <r>
      <t>Agencies, Brokerages, and Other Insurance Related Activities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</si>
  <si>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Insurance Carriers and Related Activities</t>
  </si>
  <si>
    <t xml:space="preserve">Insurance Agencies and Brokerages </t>
  </si>
  <si>
    <t>Insurance Carriers</t>
  </si>
  <si>
    <t xml:space="preserve">Other Insurance Related Activities </t>
  </si>
  <si>
    <t xml:space="preserve">Claims Adjusting </t>
  </si>
  <si>
    <t xml:space="preserve">Third Party Administration of Insurance and Pension Funds </t>
  </si>
  <si>
    <t xml:space="preserve">All Other Insurance Related Activities </t>
  </si>
  <si>
    <t xml:space="preserve">Funds, Trusts, and Other Financial Vehicles </t>
  </si>
  <si>
    <t xml:space="preserve">Insurance and Employee Benefit Funds </t>
  </si>
  <si>
    <t xml:space="preserve">Pension Funds </t>
  </si>
  <si>
    <t xml:space="preserve">Health and Welfare Funds </t>
  </si>
  <si>
    <t>Agencies, Brokerages, and Other Insurance Related Activities</t>
  </si>
  <si>
    <t xml:space="preserve">Other Insurance Funds </t>
  </si>
  <si>
    <t>Other Investment Pools and Funds</t>
  </si>
  <si>
    <t xml:space="preserve">Open-End Investment Funds </t>
  </si>
  <si>
    <t xml:space="preserve">Trusts, Estates, and Agency Accounts </t>
  </si>
  <si>
    <r>
      <t>Funds, Trusts, and Other Financial Vehicles</t>
    </r>
    <r>
      <rPr>
        <sz val="10"/>
        <color indexed="8"/>
        <rFont val="Calibri"/>
        <family val="2"/>
        <scheme val="minor"/>
      </rPr>
      <t xml:space="preserve"> </t>
    </r>
  </si>
  <si>
    <r>
      <t>Insurance and Employee Benefit Funds</t>
    </r>
    <r>
      <rPr>
        <sz val="10"/>
        <color indexed="8"/>
        <rFont val="Calibri"/>
        <family val="2"/>
        <scheme val="minor"/>
      </rPr>
      <t xml:space="preserve"> </t>
    </r>
  </si>
  <si>
    <t xml:space="preserve">Other Financial Vehicles </t>
  </si>
  <si>
    <r>
      <t>Real Estate and Rental and Leasing</t>
    </r>
    <r>
      <rPr>
        <vertAlign val="superscript"/>
        <sz val="11"/>
        <color theme="1"/>
        <rFont val="Calibri"/>
        <family val="2"/>
        <scheme val="minor"/>
      </rPr>
      <t>T</t>
    </r>
  </si>
  <si>
    <r>
      <t>Real Estate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</si>
  <si>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Lessors of Real Estate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</si>
  <si>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Lessors of Residential Buildings and Dwellings </t>
  </si>
  <si>
    <t xml:space="preserve">Lessors of Nonresidential Buildings (except Miniwarehouses) </t>
  </si>
  <si>
    <t xml:space="preserve">Lessors of Miniwarehouses and Self-Storage Units </t>
  </si>
  <si>
    <t xml:space="preserve">Lessors of Other Real Estate Property </t>
  </si>
  <si>
    <r>
      <t>Offices of Real Estate Agents and Brokers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</si>
  <si>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Real Estate and Rental and Leasing</t>
  </si>
  <si>
    <t>Real Estate</t>
  </si>
  <si>
    <t>Lessors of Real Estate</t>
  </si>
  <si>
    <r>
      <t>Activities Related to Real Estate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</si>
  <si>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Real Estate Property Managers </t>
  </si>
  <si>
    <t xml:space="preserve">Residential Property Managers </t>
  </si>
  <si>
    <t xml:space="preserve">Nonresidential Property Managers </t>
  </si>
  <si>
    <t xml:space="preserve">Offices of Real Estate Appraisers </t>
  </si>
  <si>
    <t xml:space="preserve">Other Activities Related to Real Estate </t>
  </si>
  <si>
    <r>
      <t>Rental and Leasing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</si>
  <si>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Automotive Equipment Rental and Leasing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</si>
  <si>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Passenger Car Rental and Leasing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</si>
  <si>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Passenger Car Rental </t>
  </si>
  <si>
    <t>Activities Related to Real Estate</t>
  </si>
  <si>
    <t xml:space="preserve">Passenger Car Leasing </t>
  </si>
  <si>
    <r>
      <t>Truck, Utility Trailer, and RV (Recreational Vehicle) Rental and Leasing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</si>
  <si>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Truck, Utility Trailer, and RV (Recreational Vehicle) Rental and Leasing </t>
  </si>
  <si>
    <r>
      <t>Consumer Goods Rental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</si>
  <si>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Consumer Electronics and Appliances Rental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</si>
  <si>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Consumer Goods Rental</t>
    </r>
    <r>
      <rPr>
        <vertAlign val="superscript"/>
        <sz val="11"/>
        <rFont val="Calibri"/>
        <family val="2"/>
        <scheme val="minor"/>
      </rPr>
      <t>T</t>
    </r>
    <r>
      <rPr>
        <sz val="11"/>
        <rFont val="Calibri"/>
        <family val="2"/>
        <scheme val="minor"/>
      </rPr>
      <t xml:space="preserve"> </t>
    </r>
  </si>
  <si>
    <t>Rental and Leasing Services</t>
  </si>
  <si>
    <t>Automotive Equipment Rental and Leasing</t>
  </si>
  <si>
    <t xml:space="preserve">Home Health Equipment Rental </t>
  </si>
  <si>
    <t>Passenger Car Rental and Leasing</t>
  </si>
  <si>
    <t xml:space="preserve">Recreational Goods Rental </t>
  </si>
  <si>
    <t xml:space="preserve">All Other Consumer Goods Rental </t>
  </si>
  <si>
    <r>
      <t>General Rental Centers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</si>
  <si>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Consumer Goods Rental</t>
  </si>
  <si>
    <r>
      <t>Commercial and Industrial Machinery and Equipment Rental and Leasing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</si>
  <si>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Construction, Transportation, Mining, and Forestry Machinery and Equipment Rental and Leasing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</si>
  <si>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Commercial Air, Rail, and Water Transportation Equipment Rental and Leasing </t>
  </si>
  <si>
    <t xml:space="preserve">Construction, Mining, and Forestry Machinery and Equipment Rental and Leasing </t>
  </si>
  <si>
    <r>
      <t>Office Machinery and Equipment Rental and Leasing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</si>
  <si>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Commercial and Industrial Machinery and Equipment Rental and Leasing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</si>
  <si>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Consumer Goods Rental</t>
  </si>
  <si>
    <t xml:space="preserve">Other Commercial and Industrial Machinery and Equipment Rental and Leasing </t>
  </si>
  <si>
    <r>
      <t>Lessors of Nonfinancial Intangible Assets (except Copyrighted Works)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</si>
  <si>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Professional, Scientific, and Technical Services</t>
    </r>
    <r>
      <rPr>
        <vertAlign val="superscript"/>
        <sz val="11"/>
        <color theme="1"/>
        <rFont val="Calibri"/>
        <family val="2"/>
        <scheme val="minor"/>
      </rPr>
      <t>T</t>
    </r>
  </si>
  <si>
    <r>
      <t>Professional, Scientific, and Technical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</si>
  <si>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Commercial and Industrial Machinery and Equipment Rental and Leasing</t>
  </si>
  <si>
    <r>
      <t>Legal Services</t>
    </r>
    <r>
      <rPr>
        <vertAlign val="superscript"/>
        <sz val="11"/>
        <color theme="1"/>
        <rFont val="Calibri"/>
        <family val="2"/>
        <scheme val="minor"/>
      </rPr>
      <t>T</t>
    </r>
  </si>
  <si>
    <t>Construction, Transportation, Mining, and Forestry Machinery and Equipment Rental and Leasing</t>
  </si>
  <si>
    <r>
      <t>Offices of Lawyers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</si>
  <si>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Offices of Notaries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</si>
  <si>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Legal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</si>
  <si>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Title Abstract and Settlement Offices </t>
  </si>
  <si>
    <t xml:space="preserve">All Other Legal Services </t>
  </si>
  <si>
    <r>
      <t>Accounting, Tax Preparation, Bookkeeping, and Payroll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</si>
  <si>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Offices of Certified Public Accountants </t>
  </si>
  <si>
    <t xml:space="preserve">Tax Preparation Services </t>
  </si>
  <si>
    <t>Professional, Scientific, and Technical Services</t>
  </si>
  <si>
    <t xml:space="preserve">Payroll Services </t>
  </si>
  <si>
    <t xml:space="preserve">Other Accounting Services </t>
  </si>
  <si>
    <t>Legal Services</t>
  </si>
  <si>
    <r>
      <t>Architectural, Engineering, and Related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</si>
  <si>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Architectural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</si>
  <si>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Landscape Architectural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</si>
  <si>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Legal Services</t>
  </si>
  <si>
    <r>
      <t>Engineering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</si>
  <si>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Drafting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</si>
  <si>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Accounting, Tax Preparation, Bookkeeping, and Payroll Services</t>
  </si>
  <si>
    <r>
      <t>Building Inspection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</si>
  <si>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Geophysical Surveying and Mapping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</si>
  <si>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Surveying and Mapping (except Geophysical)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</si>
  <si>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Architectural, Engineering, and Related Services</t>
  </si>
  <si>
    <r>
      <t>Testing Laboratories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</si>
  <si>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Specialized Design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</si>
  <si>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Interior Design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</si>
  <si>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Industrial Design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</si>
  <si>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Graphic Design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</si>
  <si>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Specialized Design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</si>
  <si>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Computer Systems Design and Related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</si>
  <si>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Custom Computer Programming Services </t>
  </si>
  <si>
    <t xml:space="preserve">Computer Systems Design Services </t>
  </si>
  <si>
    <t xml:space="preserve">Computer Facilities Management Services </t>
  </si>
  <si>
    <t>Specialized Design Services</t>
  </si>
  <si>
    <r>
      <t>Management, Scientific, and Technical Consulting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</si>
  <si>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Management Consulting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</si>
  <si>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Administrative Management and General Management Consulting Services </t>
  </si>
  <si>
    <t xml:space="preserve">Human Resources Consulting Services </t>
  </si>
  <si>
    <t xml:space="preserve">Marketing Consulting Services </t>
  </si>
  <si>
    <t xml:space="preserve">Process, Physical Distribution, and Logistics Consulting Services </t>
  </si>
  <si>
    <t xml:space="preserve">Other Management Consulting Services </t>
  </si>
  <si>
    <r>
      <t>Environmental Consulting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</si>
  <si>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Computer Systems Design and Related Services</t>
  </si>
  <si>
    <r>
      <t>Other Scientific and Technical Consulting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</si>
  <si>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Scientific Research and Development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</si>
  <si>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Research and Development in the Physical, Engineering, and Life Sciences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</si>
  <si>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Research and Development in Nanotechnology </t>
  </si>
  <si>
    <t>Management, Scientific, and Technical Consulting Services</t>
  </si>
  <si>
    <t>Management Consulting Services</t>
  </si>
  <si>
    <t xml:space="preserve">Research and Development in the Physical, Engineering, and Life Sciences (except Nanotechnology and Biotechnology) </t>
  </si>
  <si>
    <r>
      <t>Research and Development in the Social Sciences and Humanities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</si>
  <si>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Research and Development in the Social Sciences and Humanities </t>
  </si>
  <si>
    <r>
      <t>Advertising, Public Relations, and Related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</si>
  <si>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Advertising Agencies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</si>
  <si>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Public Relations Agencies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</si>
  <si>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Media Buying Agencies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</si>
  <si>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Scientific Research and Development Services</t>
  </si>
  <si>
    <r>
      <t>Media Representatives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</si>
  <si>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Research and Development in the Physical, Engineering, and Life Sciences</t>
  </si>
  <si>
    <t xml:space="preserve">Research and Development in Biotechnology </t>
  </si>
  <si>
    <r>
      <t>Outdoor Advertising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</si>
  <si>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Research and Development in the Physical, Engineering, and Life Sciences (except Biotechnology) </t>
  </si>
  <si>
    <r>
      <t>Direct Mail Advertising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</si>
  <si>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Advertising, Public Relations, and Related Services</t>
  </si>
  <si>
    <r>
      <t>Advertising Material Distribution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</si>
  <si>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Services Related to Advertising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</si>
  <si>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Other Services Related to Advertising </t>
  </si>
  <si>
    <r>
      <t>Other Professional, Scientific, and Technical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</si>
  <si>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Marketing Research and Public Opinion Polling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</si>
  <si>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Photographic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</si>
  <si>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Photography Studios, Portrait </t>
  </si>
  <si>
    <t xml:space="preserve">Commercial Photography </t>
  </si>
  <si>
    <r>
      <t>Translation and Interpretation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</si>
  <si>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Veterinary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</si>
  <si>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Veterinary Services </t>
  </si>
  <si>
    <r>
      <t>All Other Professional, Scientific, and Technical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</si>
  <si>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Management of Companies and Enterprises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</si>
  <si>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Professional, Scientific, and Technical Services</t>
  </si>
  <si>
    <t>Photographic Services</t>
  </si>
  <si>
    <t xml:space="preserve">Offices of Bank Holding Companies </t>
  </si>
  <si>
    <t xml:space="preserve">Offices of Other Holding Companies </t>
  </si>
  <si>
    <t xml:space="preserve">Corporate, Subsidiary, and Regional Managing Offices </t>
  </si>
  <si>
    <r>
      <t>Administrative and Support and Waste Management and Remediation Services</t>
    </r>
    <r>
      <rPr>
        <vertAlign val="superscript"/>
        <sz val="11"/>
        <color theme="1"/>
        <rFont val="Calibri"/>
        <family val="2"/>
        <scheme val="minor"/>
      </rPr>
      <t>T</t>
    </r>
  </si>
  <si>
    <r>
      <t>Administrative and Support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</si>
  <si>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Office Administrative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</si>
  <si>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Facilities Support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</si>
  <si>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Management of Companies and Enterprises</t>
  </si>
  <si>
    <r>
      <t>Employment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</si>
  <si>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Employment Placement Agencies and Executive Search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</si>
  <si>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Employment Placement Agencies </t>
  </si>
  <si>
    <t xml:space="preserve">Executive Search Services </t>
  </si>
  <si>
    <r>
      <t>Temporary Help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</si>
  <si>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Administrative and Support and Waste Management and Remediation Services</t>
  </si>
  <si>
    <t>Administrative and Support Services</t>
  </si>
  <si>
    <r>
      <t>Professional Employer Organizations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</si>
  <si>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Business Support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</si>
  <si>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Document Preparation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</si>
  <si>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Telephone Call Centers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</si>
  <si>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Telephone Answering Services </t>
  </si>
  <si>
    <t>Employment Services</t>
  </si>
  <si>
    <t xml:space="preserve">Telemarketing Bureaus and Other Contact Centers </t>
  </si>
  <si>
    <t>Employment Placement Agencies and Executive Search Services</t>
  </si>
  <si>
    <r>
      <t>Business Service Centers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</si>
  <si>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Private Mail Centers </t>
  </si>
  <si>
    <r>
      <t>Executive Search Services</t>
    </r>
    <r>
      <rPr>
        <sz val="10"/>
        <color indexed="8"/>
        <rFont val="Calibri"/>
        <family val="2"/>
        <scheme val="minor"/>
      </rPr>
      <t xml:space="preserve"> </t>
    </r>
  </si>
  <si>
    <t xml:space="preserve">Other Business Service Centers (including Copy Shops) </t>
  </si>
  <si>
    <r>
      <t>Collection Agencies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</si>
  <si>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Credit Bureaus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</si>
  <si>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Business Support Services</t>
  </si>
  <si>
    <r>
      <t>Other Business Support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</si>
  <si>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Repossession Services </t>
  </si>
  <si>
    <t xml:space="preserve">Court Reporting and Stenotype Services </t>
  </si>
  <si>
    <t>Telephone Call Centers</t>
  </si>
  <si>
    <t xml:space="preserve">All Other Business Support Services </t>
  </si>
  <si>
    <r>
      <t>Telephone Answering Services</t>
    </r>
    <r>
      <rPr>
        <sz val="10"/>
        <color indexed="8"/>
        <rFont val="Calibri"/>
        <family val="2"/>
        <scheme val="minor"/>
      </rPr>
      <t xml:space="preserve"> </t>
    </r>
  </si>
  <si>
    <r>
      <t>Travel Arrangement and Reservation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</si>
  <si>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Travel Agencies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</si>
  <si>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Business Service Centers</t>
  </si>
  <si>
    <r>
      <t>Tour Operators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</si>
  <si>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Travel Arrangement and Reservation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</si>
  <si>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Convention and Visitors Bureaus </t>
  </si>
  <si>
    <t xml:space="preserve">All Other Travel Arrangement and Reservation Services </t>
  </si>
  <si>
    <r>
      <t>Investigation and Security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</si>
  <si>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Business Support Services</t>
  </si>
  <si>
    <r>
      <t>Investigation, Guard, and Armored Car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</si>
  <si>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Investigation Services </t>
  </si>
  <si>
    <t xml:space="preserve">Security Guards and Patrol Services </t>
  </si>
  <si>
    <t xml:space="preserve">Armored Car Services </t>
  </si>
  <si>
    <t>Travel Arrangement and Reservation Services</t>
  </si>
  <si>
    <r>
      <t>Security Systems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</si>
  <si>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Security Systems Services (except Locksmiths) </t>
  </si>
  <si>
    <t xml:space="preserve">Locksmiths </t>
  </si>
  <si>
    <r>
      <t>Services to Buildings and Dwellings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</si>
  <si>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Exterminating and Pest Control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</si>
  <si>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Travel Arrangement and Reservation Services</t>
  </si>
  <si>
    <r>
      <t>Janitorial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</si>
  <si>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Janitorial Services </t>
  </si>
  <si>
    <t>Investigation and Security Services</t>
  </si>
  <si>
    <r>
      <t>Landscaping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</si>
  <si>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Investigation, Guard, and Armored Car Services</t>
  </si>
  <si>
    <r>
      <t>Carpet and Upholstery Cleaning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</si>
  <si>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Services to Buildings and Dwellings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</si>
  <si>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Security Systems Services</t>
  </si>
  <si>
    <t xml:space="preserve">Other Services to Buildings and Dwellings </t>
  </si>
  <si>
    <r>
      <t>Other Support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</si>
  <si>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Packaging and Labeling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</si>
  <si>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Services to Buildings and Dwellings</t>
  </si>
  <si>
    <r>
      <t>Convention and Trade Show Organizers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</si>
  <si>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All Other Support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</si>
  <si>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Waste Management and Remediation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</si>
  <si>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Waste Collection </t>
  </si>
  <si>
    <t xml:space="preserve">Solid Waste Collection </t>
  </si>
  <si>
    <t xml:space="preserve">Hazardous Waste Collection </t>
  </si>
  <si>
    <t xml:space="preserve">Other Waste Collection </t>
  </si>
  <si>
    <t>Other Support Services</t>
  </si>
  <si>
    <t xml:space="preserve">Waste Treatment and Disposal </t>
  </si>
  <si>
    <t xml:space="preserve">Hazardous Waste Treatment and Disposal </t>
  </si>
  <si>
    <t xml:space="preserve">Solid Waste Landfill </t>
  </si>
  <si>
    <t xml:space="preserve">Solid Waste Combustors and Incinerators </t>
  </si>
  <si>
    <t xml:space="preserve">Other Nonhazardous Waste Treatment and Disposal </t>
  </si>
  <si>
    <t xml:space="preserve">Remediation and Other Waste Management Services </t>
  </si>
  <si>
    <t>Waste Management and Remediation Services</t>
  </si>
  <si>
    <t xml:space="preserve">Remediation Services </t>
  </si>
  <si>
    <t xml:space="preserve">Materials Recovery Facilities </t>
  </si>
  <si>
    <t xml:space="preserve">All Other Waste Management Services </t>
  </si>
  <si>
    <t xml:space="preserve">Septic Tank and Related Services </t>
  </si>
  <si>
    <t xml:space="preserve">All Other Miscellaneous Waste Management Services </t>
  </si>
  <si>
    <r>
      <t>Educational Services</t>
    </r>
    <r>
      <rPr>
        <vertAlign val="superscript"/>
        <sz val="11"/>
        <color theme="1"/>
        <rFont val="Calibri"/>
        <family val="2"/>
        <scheme val="minor"/>
      </rPr>
      <t>T</t>
    </r>
  </si>
  <si>
    <r>
      <t>Educational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</si>
  <si>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Elementary and Secondary Schools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</si>
  <si>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Elementary and Secondary Schools </t>
  </si>
  <si>
    <r>
      <t>Junior Colleges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</si>
  <si>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Junior Colleges </t>
  </si>
  <si>
    <r>
      <t>Colleges, Universities, and Professional Schools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</si>
  <si>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Colleges, Universities, and Professional Schools </t>
  </si>
  <si>
    <r>
      <t>Business Schools and Computer and Management Training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</si>
  <si>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Business and Secretarial Schools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</si>
  <si>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Educational Services</t>
  </si>
  <si>
    <t xml:space="preserve">Business and Secretarial Schools </t>
  </si>
  <si>
    <r>
      <t>Computer Training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</si>
  <si>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Computer Training </t>
  </si>
  <si>
    <r>
      <t>Professional and Management Development Training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</si>
  <si>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Professional and Management Development Training </t>
  </si>
  <si>
    <r>
      <t>Technical and Trade Schools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</si>
  <si>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Cosmetology and Barber Schools </t>
  </si>
  <si>
    <t xml:space="preserve">Flight Training </t>
  </si>
  <si>
    <t xml:space="preserve">Apprenticeship Training </t>
  </si>
  <si>
    <t xml:space="preserve">Other Technical and Trade Schools </t>
  </si>
  <si>
    <t>Business Schools and Computer and Management Training</t>
  </si>
  <si>
    <r>
      <t>Other Schools and Instruction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</si>
  <si>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Fine Arts Schools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</si>
  <si>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Fine Arts Schools </t>
  </si>
  <si>
    <r>
      <t>Sports and Recreation Instruction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</si>
  <si>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Sports and Recreation Instruction </t>
  </si>
  <si>
    <r>
      <t>Language Schools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</si>
  <si>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Language Schools </t>
  </si>
  <si>
    <r>
      <t>Technical and Trade Schools</t>
    </r>
    <r>
      <rPr>
        <sz val="10"/>
        <color indexed="8"/>
        <rFont val="Calibri"/>
        <family val="2"/>
        <scheme val="minor"/>
      </rPr>
      <t xml:space="preserve"> </t>
    </r>
  </si>
  <si>
    <r>
      <t>All Other Schools and Instruction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</si>
  <si>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Technical and Trade Schools</t>
  </si>
  <si>
    <t xml:space="preserve">Exam Preparation and Tutoring </t>
  </si>
  <si>
    <t xml:space="preserve">Automobile Driving Schools </t>
  </si>
  <si>
    <t xml:space="preserve">All Other Miscellaneous Schools and Instruction </t>
  </si>
  <si>
    <r>
      <t>Educational Support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</si>
  <si>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Schools and Instruction</t>
  </si>
  <si>
    <r>
      <t>Health Care and Social Assistance</t>
    </r>
    <r>
      <rPr>
        <vertAlign val="superscript"/>
        <sz val="11"/>
        <color theme="1"/>
        <rFont val="Calibri"/>
        <family val="2"/>
        <scheme val="minor"/>
      </rPr>
      <t>T</t>
    </r>
  </si>
  <si>
    <r>
      <t>Ambulatory Health Care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</si>
  <si>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Offices of Physicians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</si>
  <si>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Offices of Physicians (except Mental Health Specialists) </t>
  </si>
  <si>
    <t xml:space="preserve">Offices of Physicians, Mental Health Specialists </t>
  </si>
  <si>
    <t>All Other Schools and Instruction</t>
  </si>
  <si>
    <r>
      <t>Offices of Dentists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</si>
  <si>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Offices of Dentists </t>
  </si>
  <si>
    <r>
      <t>Offices of Other Health Practitioners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</si>
  <si>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Offices of Chiropractors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</si>
  <si>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Offices of Chiropractors </t>
  </si>
  <si>
    <r>
      <t>Offices of Optometrists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</si>
  <si>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Health Care and Social Assistance</t>
  </si>
  <si>
    <t>Ambulatory Health Care Services</t>
  </si>
  <si>
    <r>
      <t>Offices of Mental Health Practitioners (except Physicians)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</si>
  <si>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Offices of Physicians</t>
  </si>
  <si>
    <t xml:space="preserve">Offices of Mental Health Practitioners (except Physicians) </t>
  </si>
  <si>
    <r>
      <t>Offices of Physical, Occupational and Speech Therapists, and Audiologists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</si>
  <si>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Offices of Physical, Occupational and Speech Therapists, and Audiologists </t>
  </si>
  <si>
    <r>
      <t>Offices of All Other Health Practitioners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</si>
  <si>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Offices of Podiatrists </t>
  </si>
  <si>
    <t xml:space="preserve">Offices of All Other Miscellaneous Health Practitioners </t>
  </si>
  <si>
    <r>
      <t>Outpatient Care Centers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</si>
  <si>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Offices of Other Health Practitioners</t>
  </si>
  <si>
    <r>
      <t>Family Planning Centers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</si>
  <si>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Family Planning Centers </t>
  </si>
  <si>
    <r>
      <t>Outpatient Mental Health and Substance Abuse Centers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</si>
  <si>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Outpatient Mental Health and Substance Abuse Centers </t>
  </si>
  <si>
    <r>
      <t>Other Outpatient Care Centers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</si>
  <si>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HMO Medical Centers </t>
  </si>
  <si>
    <t xml:space="preserve">Kidney Dialysis Centers </t>
  </si>
  <si>
    <t xml:space="preserve">Freestanding Ambulatory Surgical and Emergency Centers </t>
  </si>
  <si>
    <t xml:space="preserve">All Other Outpatient Care Centers </t>
  </si>
  <si>
    <t>Offices of All Other Health Practitioners</t>
  </si>
  <si>
    <r>
      <t>Medical and Diagnostic Laboratories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</si>
  <si>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Medical Laboratories </t>
  </si>
  <si>
    <t>Outpatient Care Centers</t>
  </si>
  <si>
    <t xml:space="preserve">Diagnostic Imaging Centers </t>
  </si>
  <si>
    <r>
      <t>Home Health Care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</si>
  <si>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Ambulatory Health Care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</si>
  <si>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Outpatient Care Centers</t>
  </si>
  <si>
    <r>
      <t>Ambulance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</si>
  <si>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Ambulance Services </t>
  </si>
  <si>
    <r>
      <t>All Other Ambulatory Health Care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</si>
  <si>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Blood and Organ Banks </t>
  </si>
  <si>
    <t xml:space="preserve">All Other Miscellaneous Ambulatory Health Care Services </t>
  </si>
  <si>
    <t>Medical and Diagnostic Laboratories</t>
  </si>
  <si>
    <r>
      <t>Hospitals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</si>
  <si>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General Medical and Surgical Hospitals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</si>
  <si>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General Medical and Surgical Hospitals </t>
  </si>
  <si>
    <r>
      <t>Psychiatric and Substance Abuse Hospitals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</si>
  <si>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Psychiatric and Substance Abuse Hospitals </t>
  </si>
  <si>
    <t>Other Ambulatory Health Care Services</t>
  </si>
  <si>
    <r>
      <t>Specialty (except Psychiatric and Substance Abuse) Hospitals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</si>
  <si>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Specialty (except Psychiatric and Substance Abuse) Hospitals </t>
  </si>
  <si>
    <t>All Other Ambulatory Health Care Services</t>
  </si>
  <si>
    <r>
      <t>Nursing and Residential Care Facilities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</si>
  <si>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Nursing Care Facilities (Skilled Nursing Facilities)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</si>
  <si>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Hospitals</t>
  </si>
  <si>
    <t xml:space="preserve">Nursing Care Facilities (Skilled Nursing Facilities) </t>
  </si>
  <si>
    <r>
      <t>Residential Intellectual and Developmental Disability, Mental Health, and Substance Abuse Facilities</t>
    </r>
    <r>
      <rPr>
        <vertAlign val="superscript"/>
        <sz val="11"/>
        <color theme="1"/>
        <rFont val="Calibri"/>
        <family val="2"/>
        <scheme val="minor"/>
      </rPr>
      <t>T</t>
    </r>
  </si>
  <si>
    <r>
      <t>Residential Intellectual and Developmental Disability Facilities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</si>
  <si>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Residential Intellectual and Developmental Disability Facilities </t>
  </si>
  <si>
    <r>
      <t>Residential Mental Health and Substance Abuse Facilities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</si>
  <si>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Residential Mental Health and Substance Abuse Facilities </t>
  </si>
  <si>
    <r>
      <t>Continuing Care Retirement Communities and Assisted Living Facilities for the Elderly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</si>
  <si>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Continuing Care Retirement Communities </t>
  </si>
  <si>
    <t xml:space="preserve">Assisted Living Facilities for the Elderly </t>
  </si>
  <si>
    <t>Nursing and Residential Care Facilities</t>
  </si>
  <si>
    <r>
      <t>Other Residential Care Facilities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</si>
  <si>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Other Residential Care Facilities </t>
  </si>
  <si>
    <r>
      <t>Social Assistance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</si>
  <si>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Residential Intellectual and Developmental Disability, Mental Health, and Substance Abuse Facilities</t>
  </si>
  <si>
    <r>
      <t>Individual and Family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</si>
  <si>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Child and Youth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</si>
  <si>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Child and Youth Services </t>
  </si>
  <si>
    <r>
      <t>Services for the Elderly and Persons with Disabilities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</si>
  <si>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Services for the Elderly and Persons with Disabilities </t>
  </si>
  <si>
    <t>Continuing Care Retirement Communities and Assisted Living Facilities for the Elderly</t>
  </si>
  <si>
    <r>
      <t>Other Individual and Family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</si>
  <si>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Other Individual and Family Services </t>
  </si>
  <si>
    <r>
      <t>Community Food and Housing, and Emergency and Other Relief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</si>
  <si>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Community Food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</si>
  <si>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Community Food Services </t>
  </si>
  <si>
    <r>
      <t>Community Housing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</si>
  <si>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Temporary Shelters </t>
  </si>
  <si>
    <t>Social Assistance</t>
  </si>
  <si>
    <t xml:space="preserve">Other Community Housing Services </t>
  </si>
  <si>
    <t>Individual and Family Services</t>
  </si>
  <si>
    <r>
      <t>Emergency and Other Relief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</si>
  <si>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Emergency and Other Relief Services </t>
  </si>
  <si>
    <r>
      <t>Vocational Rehabilitation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</si>
  <si>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Vocational Rehabilitation Services </t>
  </si>
  <si>
    <r>
      <t>Child Day Care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</si>
  <si>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Community Food and Housing, and Emergency and Other Relief Services</t>
  </si>
  <si>
    <t xml:space="preserve">Child Day Care Services </t>
  </si>
  <si>
    <r>
      <t>Arts, Entertainment, and Recreation</t>
    </r>
    <r>
      <rPr>
        <vertAlign val="superscript"/>
        <sz val="11"/>
        <color theme="1"/>
        <rFont val="Calibri"/>
        <family val="2"/>
        <scheme val="minor"/>
      </rPr>
      <t>T</t>
    </r>
  </si>
  <si>
    <r>
      <t>Performing Arts, Spectator Sports, and Related Industries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</si>
  <si>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Community Housing Services</t>
  </si>
  <si>
    <r>
      <t>Performing Arts Companies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</si>
  <si>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Theater Companies and Dinner Theaters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</si>
  <si>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Theater Companies and Dinner Theaters </t>
  </si>
  <si>
    <r>
      <t>Dance Companies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</si>
  <si>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Dance Companies </t>
  </si>
  <si>
    <r>
      <t>Musical Groups and Artists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</si>
  <si>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Musical Groups and Artists </t>
  </si>
  <si>
    <r>
      <t>Other Performing Arts Companies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</si>
  <si>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Other Performing Arts Companies </t>
  </si>
  <si>
    <r>
      <t>Spectator Sports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</si>
  <si>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Arts, Entertainment, and Recreation</t>
  </si>
  <si>
    <t xml:space="preserve">Sports Teams and Clubs </t>
  </si>
  <si>
    <t>Performing Arts, Spectator Sports, and Related Industries</t>
  </si>
  <si>
    <t xml:space="preserve">Racetracks </t>
  </si>
  <si>
    <t>Performing Arts Companies</t>
  </si>
  <si>
    <t xml:space="preserve">Other Spectator Sports </t>
  </si>
  <si>
    <r>
      <t>Promoters of Performing Arts, Sports, and Similar Events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</si>
  <si>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Promoters of Performing Arts, Sports, and Similar Events with Facilities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</si>
  <si>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Promoters of Performing Arts, Sports, and Similar Events with Facilities </t>
  </si>
  <si>
    <r>
      <t>Promoters of Performing Arts, Sports, and Similar Events without Facilities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</si>
  <si>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Promoters of Performing Arts, Sports, and Similar Events without Facilities </t>
  </si>
  <si>
    <r>
      <t>Agents and Managers for Artists, Athletes, Entertainers, and Other Public Figures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</si>
  <si>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Spectator Sports</t>
  </si>
  <si>
    <r>
      <t>Independent Artists, Writers, and Performers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</si>
  <si>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Independent Artists, Writers, and Performers </t>
  </si>
  <si>
    <r>
      <t>Museums, Historical Sites, and Similar Institutions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</si>
  <si>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Promoters of Performing Arts, Sports, and Similar Events</t>
  </si>
  <si>
    <r>
      <t>Museums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</si>
  <si>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Museums </t>
  </si>
  <si>
    <r>
      <t>Historical Sites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</si>
  <si>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Zoos and Botanical Gardens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</si>
  <si>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Zoos and Botanical Gardens </t>
  </si>
  <si>
    <r>
      <t>Nature Parks and Other Similar Institutions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</si>
  <si>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Amusement, Gambling, and Recreation Industries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</si>
  <si>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Amusement Parks and Arcades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</si>
  <si>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Amusement and Theme Parks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</si>
  <si>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Museums, Historical Sites, and Similar Institutions</t>
  </si>
  <si>
    <t xml:space="preserve">Amusement and Theme Parks </t>
  </si>
  <si>
    <r>
      <t>Amusement Arcades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</si>
  <si>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Gambling Industries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</si>
  <si>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Casinos (except Casino Hotels)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</si>
  <si>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Gambling Industries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</si>
  <si>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Other Gambling Industries </t>
  </si>
  <si>
    <r>
      <t>Other Amusement and Recreation Industries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</si>
  <si>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Golf Courses and Country Clubs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</si>
  <si>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Amusement, Gambling, and Recreation Industries</t>
  </si>
  <si>
    <t>Amusement Parks and Arcades</t>
  </si>
  <si>
    <r>
      <t>Skiing Facilities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</si>
  <si>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Marinas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</si>
  <si>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Fitness and Recreational Sports Centers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</si>
  <si>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Gambling Industries</t>
  </si>
  <si>
    <t xml:space="preserve">Fitness and Recreational Sports Centers </t>
  </si>
  <si>
    <r>
      <t>Bowling Centers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</si>
  <si>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All Other Amusement and Recreation Industries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</si>
  <si>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All Other Amusement and Recreation Industries </t>
  </si>
  <si>
    <t>Other Amusement and Recreation Industries</t>
  </si>
  <si>
    <r>
      <t>Accommodation and Food Services</t>
    </r>
    <r>
      <rPr>
        <vertAlign val="superscript"/>
        <sz val="11"/>
        <color theme="1"/>
        <rFont val="Calibri"/>
        <family val="2"/>
        <scheme val="minor"/>
      </rPr>
      <t>T</t>
    </r>
  </si>
  <si>
    <r>
      <t>Accommodation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</si>
  <si>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Traveler Accommodation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</si>
  <si>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Hotels (except Casino Hotels) and Motels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</si>
  <si>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Hotels (except Casino Hotels) and Motels </t>
  </si>
  <si>
    <r>
      <t>Casino Hotels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</si>
  <si>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Traveler Accommodation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</si>
  <si>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Bed-and-Breakfast Inns </t>
  </si>
  <si>
    <t xml:space="preserve">All Other Traveler Accommodation </t>
  </si>
  <si>
    <r>
      <t>RV (Recreational Vehicle) Parks and Recreational Camps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</si>
  <si>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RV (Recreational Vehicle) Parks and Campgrounds </t>
  </si>
  <si>
    <t>Accommodation and Food Services</t>
  </si>
  <si>
    <t xml:space="preserve">Recreational and Vacation Camps (except Campgrounds) </t>
  </si>
  <si>
    <t>Accommodation</t>
  </si>
  <si>
    <r>
      <t>Rooming and Boarding Houses, Dormitories, and Workers' Camps</t>
    </r>
    <r>
      <rPr>
        <vertAlign val="superscript"/>
        <sz val="11"/>
        <rFont val="Calibri"/>
        <family val="2"/>
        <scheme val="minor"/>
      </rPr>
      <t>T</t>
    </r>
    <r>
      <rPr>
        <sz val="11"/>
        <rFont val="Calibri"/>
        <family val="2"/>
        <scheme val="minor"/>
      </rPr>
      <t xml:space="preserve"> </t>
    </r>
  </si>
  <si>
    <t>Traveler Accommodation</t>
  </si>
  <si>
    <r>
      <t>Food Services and Drinking Places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</si>
  <si>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Special Food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</si>
  <si>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Food Service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</si>
  <si>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Traveler Accommodation</t>
  </si>
  <si>
    <r>
      <t>Caterers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</si>
  <si>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RV (Recreational Vehicle) Parks and Recreational Camps</t>
  </si>
  <si>
    <r>
      <t>Mobile Food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</si>
  <si>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Drinking Places (Alcoholic Beverages)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</si>
  <si>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Drinking Places (Alcoholic Beverages) </t>
  </si>
  <si>
    <r>
      <t>Restaurants and Other Eating Places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</si>
  <si>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Rooming and Boarding Houses </t>
  </si>
  <si>
    <t>Food Services and Drinking Places</t>
  </si>
  <si>
    <t xml:space="preserve">Full-Service Restaurants </t>
  </si>
  <si>
    <t>Special Food Services</t>
  </si>
  <si>
    <t xml:space="preserve">Limited-Service Restaurants </t>
  </si>
  <si>
    <t xml:space="preserve">Cafeterias, Grill Buffets, and Buffets </t>
  </si>
  <si>
    <t xml:space="preserve">Snack and Nonalcoholic Beverage Bars </t>
  </si>
  <si>
    <r>
      <t>Other Services (except Public Administration)</t>
    </r>
    <r>
      <rPr>
        <vertAlign val="superscript"/>
        <sz val="11"/>
        <color theme="1"/>
        <rFont val="Calibri"/>
        <family val="2"/>
        <scheme val="minor"/>
      </rPr>
      <t>T</t>
    </r>
  </si>
  <si>
    <r>
      <t>Repair and Maintenance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</si>
  <si>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Automotive Repair and Maintenance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</si>
  <si>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Automotive Mechanical and Electrical Repair and Maintenance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</si>
  <si>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General Automotive Repair </t>
  </si>
  <si>
    <t xml:space="preserve">Automotive Exhaust System Repair </t>
  </si>
  <si>
    <t xml:space="preserve">Automotive Transmission Repair </t>
  </si>
  <si>
    <t>Restaurants and Other Eating Places</t>
  </si>
  <si>
    <t xml:space="preserve">Other Automotive Mechanical and Electrical Repair and Maintenance </t>
  </si>
  <si>
    <r>
      <t>Automotive Body, Paint, Interior, and Glass Repair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</si>
  <si>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Automotive Body, Paint, and Interior Repair and Maintenance </t>
  </si>
  <si>
    <t xml:space="preserve">Automotive Glass Replacement Shops </t>
  </si>
  <si>
    <r>
      <t>Other Automotive Repair and Maintenance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</si>
  <si>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Automotive Oil Change and Lubrication Shops </t>
  </si>
  <si>
    <t>Other Services (except Public Administration)</t>
  </si>
  <si>
    <t xml:space="preserve">Car Washes </t>
  </si>
  <si>
    <t>Repair and Maintenance</t>
  </si>
  <si>
    <t xml:space="preserve">All Other Automotive Repair and Maintenance </t>
  </si>
  <si>
    <t>Automotive Repair and Maintenance</t>
  </si>
  <si>
    <r>
      <t>Electronic and Precision Equipment Repair and Maintenance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</si>
  <si>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Automotive Mechanical and Electrical Repair and Maintenance</t>
  </si>
  <si>
    <t xml:space="preserve">Consumer Electronics Repair and Maintenance </t>
  </si>
  <si>
    <t xml:space="preserve">Computer and Office Machine Repair and Maintenance </t>
  </si>
  <si>
    <t xml:space="preserve">Communication Equipment Repair and Maintenance </t>
  </si>
  <si>
    <t xml:space="preserve">Other Electronic and Precision Equipment Repair and Maintenance </t>
  </si>
  <si>
    <t>Automotive Body, Paint, Interior, and Glass Repair</t>
  </si>
  <si>
    <r>
      <t>Commercial and Industrial Machinery and Equipment (except Automotive and Electronic) Repair and Maintenance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</si>
  <si>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Commercial and Industrial Machinery and Equipment (except Automotive and Electronic) Repair and Maintenance </t>
  </si>
  <si>
    <t>Other Automotive Repair and Maintenance</t>
  </si>
  <si>
    <r>
      <t>Personal and Household Goods Repair and Maintenance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</si>
  <si>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Home and Garden Equipment and Appliance Repair and Maintenance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</si>
  <si>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Home and Garden Equipment Repair and Maintenance </t>
  </si>
  <si>
    <t xml:space="preserve">Appliance Repair and Maintenance </t>
  </si>
  <si>
    <t>Electronic and Precision Equipment Repair and Maintenance</t>
  </si>
  <si>
    <r>
      <t>Reupholstery and Furniture Repair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</si>
  <si>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Footwear and Leather Goods Repair</t>
    </r>
    <r>
      <rPr>
        <vertAlign val="superscript"/>
        <sz val="11"/>
        <color theme="1"/>
        <rFont val="Calibri"/>
        <family val="2"/>
        <scheme val="minor"/>
      </rPr>
      <t>T</t>
    </r>
  </si>
  <si>
    <r>
      <t>Other Personal and Household Goods Repair and Maintenance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</si>
  <si>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Other Personal and Household Goods Repair and Maintenance </t>
  </si>
  <si>
    <r>
      <t>Personal and Laundry Services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</si>
  <si>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Personal Care Services </t>
  </si>
  <si>
    <t xml:space="preserve">Hair, Nail, and Skin Care Services </t>
  </si>
  <si>
    <t>Personal and Household Goods Repair and Maintenance</t>
  </si>
  <si>
    <t xml:space="preserve">Barber Shops </t>
  </si>
  <si>
    <t>Home and Garden Equipment and Appliance Repair and Maintenance</t>
  </si>
  <si>
    <t xml:space="preserve">Beauty Salons </t>
  </si>
  <si>
    <t xml:space="preserve">Nail Salons </t>
  </si>
  <si>
    <t xml:space="preserve">Other Personal Care Services </t>
  </si>
  <si>
    <t xml:space="preserve">Diet and Weight Reducing Centers </t>
  </si>
  <si>
    <t xml:space="preserve">Death Care Services </t>
  </si>
  <si>
    <t xml:space="preserve">Funeral Homes and Funeral Services </t>
  </si>
  <si>
    <t xml:space="preserve">Cemeteries and Crematories </t>
  </si>
  <si>
    <t>Personal and Laundry Services</t>
  </si>
  <si>
    <t xml:space="preserve">Drycleaning and Laundry Services </t>
  </si>
  <si>
    <t xml:space="preserve">Coin-Operated Laundries and Drycleaners </t>
  </si>
  <si>
    <t xml:space="preserve">Drycleaning and Laundry Services (except Coin-Operated) </t>
  </si>
  <si>
    <t xml:space="preserve">Linen and Uniform Supply </t>
  </si>
  <si>
    <t xml:space="preserve">Linen Supply </t>
  </si>
  <si>
    <t xml:space="preserve">Industrial Launderers </t>
  </si>
  <si>
    <t xml:space="preserve">Other Personal Services </t>
  </si>
  <si>
    <t xml:space="preserve">Pet Care (except Veterinary) Services </t>
  </si>
  <si>
    <t xml:space="preserve">Photofinishing </t>
  </si>
  <si>
    <t xml:space="preserve">Photofinishing Laboratories (except One-Hour) </t>
  </si>
  <si>
    <t xml:space="preserve">One-Hour Photofinishing </t>
  </si>
  <si>
    <t xml:space="preserve">Parking Lots and Garages </t>
  </si>
  <si>
    <t xml:space="preserve">All Other Personal Services </t>
  </si>
  <si>
    <r>
      <t>Religious, Grantmaking, Civic, Professional, and Similar Organizations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</si>
  <si>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Religious Organizations </t>
  </si>
  <si>
    <t xml:space="preserve">Grantmaking and Giving Services </t>
  </si>
  <si>
    <t xml:space="preserve">Grantmaking Foundations </t>
  </si>
  <si>
    <t xml:space="preserve">Voluntary Health Organizations </t>
  </si>
  <si>
    <t xml:space="preserve">Other Grantmaking and Giving Services </t>
  </si>
  <si>
    <t xml:space="preserve">Social Advocacy Organizations </t>
  </si>
  <si>
    <t xml:space="preserve">Human Rights Organizations </t>
  </si>
  <si>
    <t xml:space="preserve">Environment, Conservation and Wildlife Organizations </t>
  </si>
  <si>
    <t>Religious, Grantmaking, Civic, Professional, and Similar Organizations</t>
  </si>
  <si>
    <t xml:space="preserve">Other Social Advocacy Organizations </t>
  </si>
  <si>
    <t xml:space="preserve">Civic and Social Organizations </t>
  </si>
  <si>
    <t xml:space="preserve">Business, Professional, Labor, Political, and Similar Organizations </t>
  </si>
  <si>
    <t xml:space="preserve">Business Associations </t>
  </si>
  <si>
    <t xml:space="preserve">Professional Organizations </t>
  </si>
  <si>
    <t xml:space="preserve">Labor Unions and Similar Labor Organizations </t>
  </si>
  <si>
    <t xml:space="preserve">Political Organizations </t>
  </si>
  <si>
    <t xml:space="preserve">Other Similar Organizations (except Business, Professional, Labor, and Political Organizations) </t>
  </si>
  <si>
    <r>
      <t>Private Households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</si>
  <si>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Public Administration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</si>
  <si>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Executive, Legislative, and Other General Government Support </t>
  </si>
  <si>
    <t xml:space="preserve">Executive Offices </t>
  </si>
  <si>
    <t xml:space="preserve">Legislative Bodies </t>
  </si>
  <si>
    <t xml:space="preserve">Public Finance Activities </t>
  </si>
  <si>
    <t xml:space="preserve">Executive and Legislative Offices, Combined </t>
  </si>
  <si>
    <t xml:space="preserve">American Indian and Alaska Native Tribal Governments </t>
  </si>
  <si>
    <t>Public Administration</t>
  </si>
  <si>
    <t xml:space="preserve">Other General Government Support </t>
  </si>
  <si>
    <t xml:space="preserve">Justice, Public Order, and Safety Activities </t>
  </si>
  <si>
    <t xml:space="preserve">Courts </t>
  </si>
  <si>
    <t xml:space="preserve">Police Protection </t>
  </si>
  <si>
    <t xml:space="preserve">Legal Counsel and Prosecution </t>
  </si>
  <si>
    <t xml:space="preserve">Correctional Institutions </t>
  </si>
  <si>
    <t xml:space="preserve">Parole Offices and Probation Offices </t>
  </si>
  <si>
    <t xml:space="preserve">Fire Protection </t>
  </si>
  <si>
    <t xml:space="preserve">Other Justice, Public Order, and Safety Activities </t>
  </si>
  <si>
    <t xml:space="preserve">Administration of Human Resource Programs </t>
  </si>
  <si>
    <t xml:space="preserve">Administration of Education Programs </t>
  </si>
  <si>
    <t xml:space="preserve">Administration of Public Health Programs </t>
  </si>
  <si>
    <t xml:space="preserve">Administration of Human Resource Programs (except Education, Public Health, and Veterans' Affairs Programs) </t>
  </si>
  <si>
    <t xml:space="preserve">Administration of Veterans' Affairs </t>
  </si>
  <si>
    <t xml:space="preserve">Administration of Environmental Quality Programs </t>
  </si>
  <si>
    <t xml:space="preserve">Administration of Air and Water Resource and Solid Waste Management Programs </t>
  </si>
  <si>
    <t xml:space="preserve">Administration of Conservation Programs </t>
  </si>
  <si>
    <t xml:space="preserve">Administration of Housing Programs, Urban Planning, and Community Development </t>
  </si>
  <si>
    <t xml:space="preserve">Administration of Housing Programs </t>
  </si>
  <si>
    <t xml:space="preserve">Administration of Urban Planning and Community and Rural Development </t>
  </si>
  <si>
    <t xml:space="preserve">Administration of Economic Programs </t>
  </si>
  <si>
    <t xml:space="preserve">Administration of General Economic Programs </t>
  </si>
  <si>
    <t xml:space="preserve">Regulation and Administration of Transportation Programs </t>
  </si>
  <si>
    <t xml:space="preserve">Regulation and Administration of Communications, Electric, Gas, and Other Utilities </t>
  </si>
  <si>
    <t xml:space="preserve">Regulation of Agricultural Marketing and Commodities </t>
  </si>
  <si>
    <t xml:space="preserve">Regulation, Licensing, and Inspection of Miscellaneous Commercial Sectors </t>
  </si>
  <si>
    <t xml:space="preserve">Space Research and Technology </t>
  </si>
  <si>
    <t xml:space="preserve">National Security and International Affairs </t>
  </si>
  <si>
    <t xml:space="preserve">National Security </t>
  </si>
  <si>
    <t xml:space="preserve">International Affairs </t>
  </si>
  <si>
    <t>November 2024</t>
  </si>
  <si>
    <t xml:space="preserve">Draft Air Releases (TRI) for 1,3-Butadiene  </t>
  </si>
  <si>
    <t>While several uses are provided, TRI indicates produce the chemical for sale or distribution. Manufacturing assumed.</t>
  </si>
  <si>
    <t xml:space="preserve">TRI use and company information of products; appears butadiene manufactured as an impurity. Products do not indicate butadiene separation at the site or sold for commercial purposes. </t>
  </si>
  <si>
    <t>TRI use and subuse info as impurity</t>
  </si>
  <si>
    <t>Manufactured as impurity not for sale/distribution</t>
  </si>
  <si>
    <t>TRI use, although subuse indicates manufacture of the chemical may be unintentional. No sold for commercial purposes or used onsite.</t>
  </si>
  <si>
    <t>Lessors of Nonresidential Buildings (except Miniwarehouses)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</si>
</sst>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_);_(* \(#,##0\);_(* &quot;-&quot;??_);_(@_)"/>
    <numFmt numFmtId="165" formatCode="0.000"/>
    <numFmt numFmtId="166" formatCode="0.0"/>
    <numFmt numFmtId="167" formatCode="#,##0.0"/>
    <numFmt numFmtId="168" formatCode="0.0E+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4"/>
      <color rgb="FFFF0000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theme="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7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6" fillId="0" borderId="0" applyNumberFormat="0" applyFill="0" applyBorder="0" applyAlignment="0" applyProtection="0"/>
  </cellStyleXfs>
  <cellXfs count="92">
    <xf numFmtId="0" fontId="0" fillId="0" borderId="0" xfId="0"/>
    <xf numFmtId="0" fontId="4" fillId="0" borderId="0" xfId="0" applyFont="1"/>
    <xf numFmtId="0" fontId="4" fillId="3" borderId="0" xfId="0" applyFont="1" applyFill="1"/>
    <xf numFmtId="0" fontId="6" fillId="0" borderId="0" xfId="1" applyFill="1"/>
    <xf numFmtId="0" fontId="0" fillId="0" borderId="1" xfId="0" applyBorder="1"/>
    <xf numFmtId="164" fontId="0" fillId="0" borderId="1" xfId="2" applyNumberFormat="1" applyFont="1" applyBorder="1" applyAlignment="1">
      <alignment horizontal="right"/>
    </xf>
    <xf numFmtId="0" fontId="0" fillId="0" borderId="0" xfId="0" applyAlignment="1">
      <alignment horizontal="center"/>
    </xf>
    <xf numFmtId="164" fontId="0" fillId="0" borderId="0" xfId="0" applyNumberFormat="1"/>
    <xf numFmtId="164" fontId="0" fillId="0" borderId="0" xfId="2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164" fontId="0" fillId="0" borderId="0" xfId="2" applyNumberFormat="1" applyFont="1"/>
    <xf numFmtId="0" fontId="2" fillId="5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0" fillId="6" borderId="1" xfId="0" applyFill="1" applyBorder="1" applyAlignment="1">
      <alignment wrapText="1"/>
    </xf>
    <xf numFmtId="0" fontId="0" fillId="7" borderId="1" xfId="0" applyFill="1" applyBorder="1" applyAlignment="1">
      <alignment wrapText="1"/>
    </xf>
    <xf numFmtId="0" fontId="0" fillId="6" borderId="1" xfId="0" applyFill="1" applyBorder="1" applyAlignment="1">
      <alignment vertical="top" wrapText="1"/>
    </xf>
    <xf numFmtId="1" fontId="0" fillId="0" borderId="0" xfId="0" applyNumberFormat="1"/>
    <xf numFmtId="0" fontId="0" fillId="8" borderId="0" xfId="0" applyFill="1"/>
    <xf numFmtId="0" fontId="0" fillId="9" borderId="0" xfId="0" applyFill="1"/>
    <xf numFmtId="0" fontId="7" fillId="9" borderId="0" xfId="0" applyFont="1" applyFill="1" applyAlignment="1">
      <alignment wrapText="1"/>
    </xf>
    <xf numFmtId="0" fontId="7" fillId="0" borderId="0" xfId="0" applyFont="1" applyAlignment="1">
      <alignment wrapText="1"/>
    </xf>
    <xf numFmtId="0" fontId="0" fillId="10" borderId="0" xfId="0" applyFill="1"/>
    <xf numFmtId="166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8" fillId="0" borderId="4" xfId="0" applyFont="1" applyBorder="1"/>
    <xf numFmtId="0" fontId="8" fillId="0" borderId="4" xfId="0" applyFont="1" applyBorder="1" applyAlignment="1">
      <alignment horizontal="center"/>
    </xf>
    <xf numFmtId="0" fontId="8" fillId="0" borderId="4" xfId="0" applyFont="1" applyBorder="1" applyAlignment="1">
      <alignment horizontal="center" wrapText="1"/>
    </xf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center" wrapText="1"/>
    </xf>
    <xf numFmtId="0" fontId="7" fillId="0" borderId="2" xfId="0" applyFont="1" applyBorder="1" applyAlignment="1">
      <alignment horizontal="center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/>
    </xf>
    <xf numFmtId="0" fontId="8" fillId="0" borderId="5" xfId="0" applyFont="1" applyBorder="1" applyAlignment="1">
      <alignment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0" fontId="8" fillId="0" borderId="0" xfId="0" applyFont="1" applyAlignment="1">
      <alignment wrapText="1"/>
    </xf>
    <xf numFmtId="0" fontId="7" fillId="0" borderId="0" xfId="0" applyFont="1" applyAlignment="1">
      <alignment horizontal="center" wrapText="1"/>
    </xf>
    <xf numFmtId="9" fontId="7" fillId="0" borderId="0" xfId="0" applyNumberFormat="1" applyFont="1" applyAlignment="1">
      <alignment horizontal="center"/>
    </xf>
    <xf numFmtId="0" fontId="9" fillId="11" borderId="3" xfId="0" applyFont="1" applyFill="1" applyBorder="1"/>
    <xf numFmtId="0" fontId="0" fillId="11" borderId="6" xfId="0" applyFill="1" applyBorder="1"/>
    <xf numFmtId="0" fontId="0" fillId="11" borderId="7" xfId="0" applyFill="1" applyBorder="1"/>
    <xf numFmtId="0" fontId="10" fillId="11" borderId="1" xfId="0" applyFont="1" applyFill="1" applyBorder="1" applyAlignment="1">
      <alignment vertical="top"/>
    </xf>
    <xf numFmtId="0" fontId="0" fillId="11" borderId="1" xfId="0" applyFill="1" applyBorder="1" applyAlignment="1">
      <alignment vertical="top" wrapText="1"/>
    </xf>
    <xf numFmtId="0" fontId="11" fillId="11" borderId="1" xfId="0" applyFont="1" applyFill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/>
    </xf>
    <xf numFmtId="0" fontId="15" fillId="0" borderId="1" xfId="3" applyFont="1" applyBorder="1" applyAlignment="1">
      <alignment horizontal="left" vertical="top" wrapText="1"/>
    </xf>
    <xf numFmtId="0" fontId="15" fillId="0" borderId="1" xfId="3" applyFont="1" applyBorder="1" applyAlignment="1">
      <alignment vertical="top" wrapText="1"/>
    </xf>
    <xf numFmtId="0" fontId="0" fillId="0" borderId="7" xfId="0" applyBorder="1"/>
    <xf numFmtId="0" fontId="18" fillId="0" borderId="1" xfId="0" applyFont="1" applyBorder="1"/>
    <xf numFmtId="0" fontId="0" fillId="0" borderId="7" xfId="0" applyBorder="1" applyAlignment="1">
      <alignment horizontal="right"/>
    </xf>
    <xf numFmtId="0" fontId="15" fillId="0" borderId="1" xfId="3" applyFont="1" applyBorder="1" applyAlignment="1">
      <alignment horizontal="left" wrapText="1"/>
    </xf>
    <xf numFmtId="0" fontId="18" fillId="2" borderId="1" xfId="0" applyFont="1" applyFill="1" applyBorder="1"/>
    <xf numFmtId="0" fontId="10" fillId="0" borderId="1" xfId="3" applyFont="1" applyBorder="1" applyAlignment="1">
      <alignment horizontal="left" vertical="top" wrapText="1"/>
    </xf>
    <xf numFmtId="0" fontId="0" fillId="2" borderId="1" xfId="0" applyFill="1" applyBorder="1"/>
    <xf numFmtId="0" fontId="0" fillId="0" borderId="0" xfId="0" applyAlignment="1">
      <alignment vertical="top" wrapText="1"/>
    </xf>
    <xf numFmtId="0" fontId="6" fillId="0" borderId="0" xfId="4"/>
    <xf numFmtId="0" fontId="4" fillId="0" borderId="1" xfId="0" applyFont="1" applyBorder="1"/>
    <xf numFmtId="0" fontId="7" fillId="0" borderId="4" xfId="0" applyFont="1" applyBorder="1" applyAlignment="1">
      <alignment horizontal="center"/>
    </xf>
    <xf numFmtId="0" fontId="7" fillId="0" borderId="4" xfId="0" applyFont="1" applyBorder="1" applyAlignment="1">
      <alignment wrapText="1"/>
    </xf>
    <xf numFmtId="0" fontId="7" fillId="0" borderId="4" xfId="0" applyFont="1" applyBorder="1" applyAlignment="1">
      <alignment horizontal="center" wrapText="1"/>
    </xf>
    <xf numFmtId="0" fontId="18" fillId="0" borderId="0" xfId="0" applyFont="1" applyAlignment="1">
      <alignment wrapText="1"/>
    </xf>
    <xf numFmtId="0" fontId="7" fillId="0" borderId="0" xfId="0" applyFont="1" applyAlignment="1">
      <alignment vertical="center" wrapText="1"/>
    </xf>
    <xf numFmtId="0" fontId="8" fillId="0" borderId="10" xfId="0" applyFont="1" applyBorder="1" applyAlignment="1">
      <alignment horizontal="center" wrapText="1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/>
    <xf numFmtId="167" fontId="7" fillId="0" borderId="2" xfId="0" applyNumberFormat="1" applyFont="1" applyBorder="1" applyAlignment="1">
      <alignment horizontal="center"/>
    </xf>
    <xf numFmtId="3" fontId="7" fillId="0" borderId="2" xfId="0" applyNumberFormat="1" applyFont="1" applyBorder="1" applyAlignment="1">
      <alignment horizontal="center"/>
    </xf>
    <xf numFmtId="3" fontId="7" fillId="0" borderId="4" xfId="0" applyNumberFormat="1" applyFont="1" applyBorder="1" applyAlignment="1">
      <alignment horizontal="center"/>
    </xf>
    <xf numFmtId="167" fontId="7" fillId="0" borderId="4" xfId="0" applyNumberFormat="1" applyFont="1" applyBorder="1" applyAlignment="1">
      <alignment horizontal="center"/>
    </xf>
    <xf numFmtId="168" fontId="7" fillId="0" borderId="4" xfId="0" applyNumberFormat="1" applyFont="1" applyBorder="1" applyAlignment="1">
      <alignment horizontal="center"/>
    </xf>
    <xf numFmtId="168" fontId="7" fillId="0" borderId="2" xfId="0" applyNumberFormat="1" applyFont="1" applyBorder="1" applyAlignment="1">
      <alignment horizontal="center"/>
    </xf>
    <xf numFmtId="4" fontId="7" fillId="0" borderId="2" xfId="0" applyNumberFormat="1" applyFont="1" applyBorder="1" applyAlignment="1">
      <alignment horizontal="center"/>
    </xf>
    <xf numFmtId="0" fontId="22" fillId="2" borderId="0" xfId="0" applyFont="1" applyFill="1"/>
    <xf numFmtId="0" fontId="0" fillId="2" borderId="0" xfId="0" applyFill="1"/>
    <xf numFmtId="0" fontId="23" fillId="2" borderId="0" xfId="0" applyFont="1" applyFill="1"/>
    <xf numFmtId="0" fontId="24" fillId="2" borderId="0" xfId="0" applyFont="1" applyFill="1"/>
    <xf numFmtId="0" fontId="5" fillId="2" borderId="0" xfId="0" applyFont="1" applyFill="1" applyAlignment="1">
      <alignment horizontal="left" vertical="center"/>
    </xf>
    <xf numFmtId="0" fontId="4" fillId="0" borderId="1" xfId="0" applyFont="1" applyBorder="1" applyAlignment="1">
      <alignment horizontal="center"/>
    </xf>
    <xf numFmtId="49" fontId="22" fillId="0" borderId="0" xfId="0" applyNumberFormat="1" applyFont="1" applyFill="1"/>
    <xf numFmtId="0" fontId="0" fillId="0" borderId="0" xfId="0" applyFill="1"/>
    <xf numFmtId="0" fontId="4" fillId="0" borderId="1" xfId="0" applyFont="1" applyBorder="1" applyAlignment="1">
      <alignment horizontal="center"/>
    </xf>
    <xf numFmtId="0" fontId="4" fillId="0" borderId="8" xfId="0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</cellXfs>
  <cellStyles count="5">
    <cellStyle name="Comma 2" xfId="2" xr:uid="{3700B202-D558-43E8-BCB2-8C3AA5C90102}"/>
    <cellStyle name="Hyperlink" xfId="4" builtinId="8"/>
    <cellStyle name="Hyperlink 2" xfId="1" xr:uid="{269D97CD-B0F8-4C9C-9374-1FB5BD45C202}"/>
    <cellStyle name="Normal" xfId="0" builtinId="0"/>
    <cellStyle name="Normal 2" xfId="3" xr:uid="{222D6567-97CD-4F15-8DB3-F7D8BC1D3CAF}"/>
  </cellStyles>
  <dxfs count="3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tyles" Target="styles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customXml" Target="../customXml/item2.xml"/><Relationship Id="rId10" Type="http://schemas.openxmlformats.org/officeDocument/2006/relationships/externalLink" Target="externalLinks/externalLink2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6</xdr:col>
      <xdr:colOff>438150</xdr:colOff>
      <xdr:row>15</xdr:row>
      <xdr:rowOff>105459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FCC521-AA64-46BD-90DB-420EF9FD2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6700"/>
          <a:ext cx="3486150" cy="100715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asternresearchgroup.sharepoint.com/CEB/ExistingChems/Work%20Plan%20Chemicals/DCM/Risk%20Evaluation/2018.03%20-%20TD14%20-%20Risk%20Evaluation/Current%20Drafts/Methylene%20Chloride%20Calcs_2018.11.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50.20\projects\CEB\ExistingChems\Work%20Plan%20Chemicals\DCM\Risk%20Evaluation\2018.03%20-%20TD14%20-%20Risk%20Evaluation\Current%20Drafts\Methylene%20Chloride%20Calcs_2018.11.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asternresearchgroup.sharepoint.com/CEB/ExistingChems/Work%20Plan%20Chemicals/PERC/Risk%20Evaluation/Engineering%20Assessment/Calculation%20Spreadsheets/PCE%20Exposure%20Data%20Summary_work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50.20\projects\CEB\ExistingChems\Work%20Plan%20Chemicals\PERC\Risk%20Evaluation\Engineering%20Assessment\Calculation%20Spreadsheets\PCE%20Exposure%20Data%20Summary_working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asternresearchgroup.sharepoint.com/Users/MSpiezio/Desktop/2016/2016%20TRI%20Data%20for%2010%20Work%20Plan%20Chemicals_2017.08.06%20-%20Copy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Spiezio\Desktop\2016\2016%20TRI%20Data%20for%2010%20Work%20Plan%20Chemicals_2017.08.06%20-%20Copy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sepa.sharepoint.com/sites/ChEIHTechTeam/ERG%20Documents/Chemical%20Specific%20Deliverables/2nd%20Batch/1,3-BD/Supplemental%20Files/1,3-Butadiene%20Wastewater%20Discharges%20from%20TRI_2016-2021.xlsx" TargetMode="External"/><Relationship Id="rId1" Type="http://schemas.openxmlformats.org/officeDocument/2006/relationships/externalLinkPath" Target="1,3-Butadiene%20Wastewater%20Discharges%20from%20TRI_2016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ICS"/>
      <sheetName val="STEL Subset Corrected"/>
      <sheetName val=" TWA Subset Corrected"/>
      <sheetName val="1A-Adhesives"/>
      <sheetName val="1A-Paints and Coatings"/>
      <sheetName val="1A-PU Foam"/>
      <sheetName val="1 - Cold Cleaning"/>
      <sheetName val="1 - Adhes Rem"/>
      <sheetName val="1 - Spot Cleaning"/>
      <sheetName val="1 - Furniture Stripping"/>
      <sheetName val="2 - MFG"/>
      <sheetName val="MFG_8-hr_HSIA"/>
      <sheetName val="2 - Import"/>
      <sheetName val="2 - PROC-Rxn"/>
      <sheetName val="Proc-Rxn_HSIA"/>
      <sheetName val="2 - PROC-Form"/>
      <sheetName val="2 -Sign Manufacturing"/>
      <sheetName val="2 - Fabric Finishing"/>
      <sheetName val="2 - Laboratory"/>
      <sheetName val="2 - Plastic Mfg"/>
      <sheetName val="Plastics_HSIA"/>
      <sheetName val="2 - CTA Film"/>
      <sheetName val="2 - Printing"/>
      <sheetName val="2 - Pharm"/>
      <sheetName val="2 - Other Comm"/>
      <sheetName val="Strip-Automotive Refinish"/>
      <sheetName val="Strip-Art"/>
      <sheetName val="Strip-Aircraft"/>
      <sheetName val="Strip-Ship"/>
      <sheetName val="Summary 8-hr"/>
      <sheetName val="Summary 8-hr_Stripper"/>
      <sheetName val="Summary -Short Term"/>
      <sheetName val="1 - Spot Cleaning_PERC"/>
      <sheetName val="Cleaning Solvent"/>
      <sheetName val="Unknown"/>
      <sheetName val="Working Data Sheet"/>
      <sheetName val="Auto and Machine Repair"/>
      <sheetName val="Stripping-Not Incl"/>
      <sheetName val="Constants"/>
      <sheetName val="Version"/>
      <sheetName val="Data Extraction"/>
      <sheetName val="Source List from PF"/>
      <sheetName val="Facility Data"/>
      <sheetName val="Exposure Data"/>
      <sheetName val="Release Data"/>
      <sheetName val="Values"/>
      <sheetName val="Duplicates - Not Extracted"/>
      <sheetName val="NA"/>
      <sheetName val="Data comparis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ICS"/>
      <sheetName val="STEL Subset Corrected"/>
      <sheetName val=" TWA Subset Corrected"/>
      <sheetName val="1A-Adhesives"/>
      <sheetName val="1A-Paints and Coatings"/>
      <sheetName val="1A-PU Foam"/>
      <sheetName val="1 - Cold Cleaning"/>
      <sheetName val="1 - Adhes Rem"/>
      <sheetName val="1 - Spot Cleaning"/>
      <sheetName val="1 - Furniture Stripping"/>
      <sheetName val="2 - MFG"/>
      <sheetName val="MFG_8-hr_HSIA"/>
      <sheetName val="2 - Import"/>
      <sheetName val="2 - PROC-Rxn"/>
      <sheetName val="Proc-Rxn_HSIA"/>
      <sheetName val="2 - PROC-Form"/>
      <sheetName val="2 -Sign Manufacturing"/>
      <sheetName val="2 - Fabric Finishing"/>
      <sheetName val="2 - Laboratory"/>
      <sheetName val="2 - Plastic Mfg"/>
      <sheetName val="Plastics_HSIA"/>
      <sheetName val="2 - CTA Film"/>
      <sheetName val="2 - Printing"/>
      <sheetName val="2 - Pharm"/>
      <sheetName val="2 - Other Comm"/>
      <sheetName val="Strip-Automotive Refinish"/>
      <sheetName val="Strip-Art"/>
      <sheetName val="Strip-Aircraft"/>
      <sheetName val="Strip-Ship"/>
      <sheetName val="Summary 8-hr"/>
      <sheetName val="Summary 8-hr_Stripper"/>
      <sheetName val="Summary -Short Term"/>
      <sheetName val="1 - Spot Cleaning_PERC"/>
      <sheetName val="Cleaning Solvent"/>
      <sheetName val="Unknown"/>
      <sheetName val="Working Data Sheet"/>
      <sheetName val="Auto and Machine Repair"/>
      <sheetName val="Stripping-Not Incl"/>
      <sheetName val="Constants"/>
      <sheetName val="Version"/>
      <sheetName val="Data Extraction"/>
      <sheetName val="Source List from PF"/>
      <sheetName val="Facility Data"/>
      <sheetName val="Exposure Data"/>
      <sheetName val="Release Data"/>
      <sheetName val="Values"/>
      <sheetName val="Duplicates - Not Extracted"/>
      <sheetName val="NA"/>
      <sheetName val="Data comparis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1">
          <cell r="C11">
            <v>8</v>
          </cell>
        </row>
        <row r="12">
          <cell r="C12">
            <v>8</v>
          </cell>
        </row>
        <row r="13">
          <cell r="C13">
            <v>250</v>
          </cell>
        </row>
        <row r="14">
          <cell r="C14">
            <v>31</v>
          </cell>
        </row>
        <row r="15">
          <cell r="C15">
            <v>40</v>
          </cell>
        </row>
        <row r="17">
          <cell r="C17">
            <v>271560</v>
          </cell>
        </row>
        <row r="18">
          <cell r="C18">
            <v>350400</v>
          </cell>
        </row>
        <row r="19">
          <cell r="C19">
            <v>683280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C"/>
      <sheetName val="Summary"/>
      <sheetName val="Manufacture"/>
      <sheetName val="Formulation"/>
      <sheetName val="Open-Top Degreasing"/>
      <sheetName val="Closed-Loop Degreasing"/>
      <sheetName val="Cold Cleaning"/>
      <sheetName val="Degreasing (unspecified)"/>
      <sheetName val="Aerosol Degreasing"/>
      <sheetName val="Dry Cleaning"/>
      <sheetName val="Adhesive-Coatings"/>
      <sheetName val="Chemical Maskant"/>
      <sheetName val="MWF"/>
      <sheetName val="Wipe Cleaning"/>
      <sheetName val="Other Spot Cleaning"/>
      <sheetName val="Printing"/>
      <sheetName val="Photocopying"/>
      <sheetName val="Photographic Film"/>
      <sheetName val="Misc. Cleaning"/>
      <sheetName val="Constants"/>
      <sheetName val="Intermediate"/>
      <sheetName val="Other Cleaning"/>
      <sheetName val="Sources"/>
      <sheetName val="Versi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C"/>
      <sheetName val="Summary"/>
      <sheetName val="Manufacture"/>
      <sheetName val="Formulation"/>
      <sheetName val="Open-Top Degreasing"/>
      <sheetName val="Closed-Loop Degreasing"/>
      <sheetName val="Cold Cleaning"/>
      <sheetName val="Degreasing (unspecified)"/>
      <sheetName val="Aerosol Degreasing"/>
      <sheetName val="Dry Cleaning"/>
      <sheetName val="Adhesive-Coatings"/>
      <sheetName val="Chemical Maskant"/>
      <sheetName val="MWF"/>
      <sheetName val="Wipe Cleaning"/>
      <sheetName val="Other Spot Cleaning"/>
      <sheetName val="Printing"/>
      <sheetName val="Photocopying"/>
      <sheetName val="Photographic Film"/>
      <sheetName val="Misc. Cleaning"/>
      <sheetName val="Constants"/>
      <sheetName val="Intermediate"/>
      <sheetName val="Other Cleaning"/>
      <sheetName val="Sources"/>
      <sheetName val="Versi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>
        <row r="3">
          <cell r="C3">
            <v>8</v>
          </cell>
        </row>
        <row r="4">
          <cell r="C4">
            <v>8</v>
          </cell>
        </row>
        <row r="5">
          <cell r="C5">
            <v>8</v>
          </cell>
        </row>
        <row r="6">
          <cell r="C6">
            <v>250</v>
          </cell>
        </row>
        <row r="7">
          <cell r="C7">
            <v>40</v>
          </cell>
        </row>
        <row r="8">
          <cell r="C8">
            <v>31</v>
          </cell>
        </row>
        <row r="10">
          <cell r="C10">
            <v>350400</v>
          </cell>
        </row>
        <row r="11">
          <cell r="C11">
            <v>271560</v>
          </cell>
        </row>
        <row r="12">
          <cell r="C12">
            <v>683280</v>
          </cell>
        </row>
        <row r="16">
          <cell r="C16">
            <v>8</v>
          </cell>
        </row>
        <row r="17">
          <cell r="C17">
            <v>8</v>
          </cell>
        </row>
        <row r="18">
          <cell r="C18">
            <v>12</v>
          </cell>
        </row>
        <row r="19">
          <cell r="C19">
            <v>293</v>
          </cell>
        </row>
        <row r="20">
          <cell r="C20">
            <v>258</v>
          </cell>
        </row>
        <row r="21">
          <cell r="C21">
            <v>40</v>
          </cell>
        </row>
        <row r="22">
          <cell r="C22">
            <v>31</v>
          </cell>
        </row>
        <row r="24">
          <cell r="C24">
            <v>350400</v>
          </cell>
        </row>
        <row r="25">
          <cell r="C25">
            <v>271560</v>
          </cell>
        </row>
        <row r="26">
          <cell r="C26">
            <v>683280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 Table 1_2016v15"/>
      <sheetName val="TRI Table 3a_2015v15"/>
      <sheetName val="TRI Table 3b_2015v15"/>
      <sheetName val="Table 2"/>
      <sheetName val="Table 1_Scoping"/>
      <sheetName val="Chemicals"/>
      <sheetName val="2012 NAIC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 Table 1_2016v15"/>
      <sheetName val="TRI Table 3a_2015v15"/>
      <sheetName val="TRI Table 3b_2015v15"/>
      <sheetName val="Table 2"/>
      <sheetName val="Table 1_Scoping"/>
      <sheetName val="Chemicals"/>
      <sheetName val="2012 NAIC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aw Annual DMR Data_10.12"/>
      <sheetName val="90%"/>
      <sheetName val="Cover Page"/>
      <sheetName val="ReadMe"/>
      <sheetName val="Summary"/>
      <sheetName val="All Data"/>
      <sheetName val="2012"/>
      <sheetName val="2013"/>
      <sheetName val="2014"/>
      <sheetName val="2015"/>
      <sheetName val="2016"/>
      <sheetName val="2017"/>
      <sheetName val="2018"/>
      <sheetName val="2019"/>
      <sheetName val="Instructions"/>
      <sheetName val="DMR_2019"/>
      <sheetName val="Overall Release Summary"/>
      <sheetName val="Facility Summary"/>
      <sheetName val="Discharge Summary"/>
      <sheetName val="Mfg Sites"/>
      <sheetName val="Logic Check"/>
      <sheetName val="Sheet3"/>
      <sheetName val="Raw TRI Data"/>
      <sheetName val="OES-Direct"/>
      <sheetName val="OES-Indirect POTW"/>
      <sheetName val="OES-Indirect WWT"/>
      <sheetName val="OES Summary"/>
      <sheetName val="TRI-DMR Overlap"/>
      <sheetName val="1,2-DCA_OES"/>
      <sheetName val="SIC to 2002 NAICS"/>
      <sheetName val="2002 to 2007 NAICS"/>
      <sheetName val="2007 to 2012 NAICS"/>
      <sheetName val="2012 to 2017 NAICS"/>
      <sheetName val="TRI NAICS Crosswalk"/>
      <sheetName val="Environmental Water Rele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Daryl Hudson" id="{93C44778-ACF5-4953-8845-C63A7FDC35F2}" userId="S::Daryl.Hudson@erg.com::1a437e5a-23ef-4274-abb5-a69543096c37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4" dT="2023-10-27T18:47:52.50" personId="{93C44778-ACF5-4953-8845-C63A7FDC35F2}" id="{E9381C2A-9C29-4A1F-91B8-A8953DD7EA28}">
    <text>2020 CDR lists this site as an importer. Which bin should we put it in?
Any changes to this will affect the other years data for this site.</text>
  </threadedComment>
  <threadedComment ref="N11" dT="2023-10-27T18:30:49.88" personId="{93C44778-ACF5-4953-8845-C63A7FDC35F2}" id="{0F4DE314-0701-4A8B-84AB-C12BBD352EB2}">
    <text>Confirm this is the same site as listed in 2020 CDR. Different name but same city/state/county.
Any change would be applied to all years for this site.</text>
  </threadedComment>
  <threadedComment ref="N13" dT="2023-10-30T16:48:35.26" personId="{93C44778-ACF5-4953-8845-C63A7FDC35F2}" id="{ADD17CD9-78AD-4B6C-9452-42D641DC892F}">
    <text>Need to determine how to split refineries into MFG vs processing as reactant. This change will affect the other Blanchard entries below.</text>
  </threadedComment>
  <threadedComment ref="O25" dT="2023-10-30T20:00:19.76" personId="{93C44778-ACF5-4953-8845-C63A7FDC35F2}" id="{0A47D3AC-ED63-4483-B34C-8E390B795845}">
    <text>https://www.cpchem.com/what-we-do/solutions/olefins/products/butadiene-feedstock</text>
    <extLst>
      <x:ext xmlns:xltc2="http://schemas.microsoft.com/office/spreadsheetml/2020/threadedcomments2" uri="{F7C98A9C-CBB3-438F-8F68-D28B6AF4A901}">
        <xltc2:checksum>3472250444</xltc2:checksum>
        <xltc2:hyperlink startIndex="0" length="80" url="https://www.cpchem.com/what-we-do/solutions/olefins/products/butadiene-feedstock"/>
      </x:ext>
    </extLst>
  </threadedComment>
  <threadedComment ref="N26" dT="2023-10-30T20:04:29.59" personId="{93C44778-ACF5-4953-8845-C63A7FDC35F2}" id="{F7149F74-B126-48E2-AD67-511ECFCFE5A7}">
    <text xml:space="preserve">Note: TRI subuse say incorporation into formulation/mixture. Company website says butadiene feedstock is sold for butadiene extraction. </text>
  </threadedComment>
  <threadedComment ref="O26" dT="2023-10-30T20:00:19.76" personId="{93C44778-ACF5-4953-8845-C63A7FDC35F2}" id="{65987A23-E2C6-4BE3-A42D-ED3D6793793E}">
    <text>https://www.cpchem.com/what-we-do/solutions/olefins/products/butadiene-feedstock</text>
    <extLst>
      <x:ext xmlns:xltc2="http://schemas.microsoft.com/office/spreadsheetml/2020/threadedcomments2" uri="{F7C98A9C-CBB3-438F-8F68-D28B6AF4A901}">
        <xltc2:checksum>3472250444</xltc2:checksum>
        <xltc2:hyperlink startIndex="0" length="80" url="https://www.cpchem.com/what-we-do/solutions/olefins/products/butadiene-feedstock"/>
      </x:ext>
    </extLst>
  </threadedComment>
  <threadedComment ref="O28" dT="2023-10-30T20:00:19.76" personId="{93C44778-ACF5-4953-8845-C63A7FDC35F2}" id="{71EE9A30-A568-42DF-B695-EF3C167E1E02}">
    <text>https://www.cpchem.com/what-we-do/solutions/olefins/products/butadiene-feedstock</text>
    <extLst>
      <x:ext xmlns:xltc2="http://schemas.microsoft.com/office/spreadsheetml/2020/threadedcomments2" uri="{F7C98A9C-CBB3-438F-8F68-D28B6AF4A901}">
        <xltc2:checksum>3472250444</xltc2:checksum>
        <xltc2:hyperlink startIndex="0" length="80" url="https://www.cpchem.com/what-we-do/solutions/olefins/products/butadiene-feedstock"/>
      </x:ext>
    </extLst>
  </threadedComment>
  <threadedComment ref="N46" dT="2023-10-31T00:55:06.44" personId="{93C44778-ACF5-4953-8845-C63A7FDC35F2}" id="{606E9DFE-2056-44DD-9C7B-148A64076CDC}">
    <text>Note: same site as TSRC Specialty Materials. Changed names in 2021.</text>
  </threadedComment>
  <threadedComment ref="N47" dT="2023-10-31T00:55:06.44" personId="{93C44778-ACF5-4953-8845-C63A7FDC35F2}" id="{813E3537-444B-4E89-8938-3A5BACF39138}">
    <text>Note: same site as TSRC Specialty Materials. Changed names in 2021.</text>
  </threadedComment>
  <threadedComment ref="N58" dT="2023-10-30T18:45:52.48" personId="{93C44778-ACF5-4953-8845-C63A7FDC35F2}" id="{4A3D32C9-9E21-4793-BDE4-72EEDCEF7F89}">
    <text>Propylene Dehydrogenation facility here. Mfg?</text>
  </threadedComment>
  <threadedComment ref="N68" dT="2023-10-30T16:00:58.13" personId="{93C44778-ACF5-4953-8845-C63A7FDC35F2}" id="{973E1671-0A3A-4C2B-8EBD-DE0915FEC02A}">
    <text>Determine whether this is separate site/operations from 4999 Scenic Hwy Baton Rouge. 4999 site TRI subuse listed as process as reactant. CDR has 4999 site as manufacturer</text>
  </threadedComment>
  <threadedComment ref="N70" dT="2023-10-30T16:09:54.01" personId="{93C44778-ACF5-4953-8845-C63A7FDC35F2}" id="{675F3DD8-D986-4C9B-B3AD-472707985615}">
    <text>I feel like all these refineries with "larger" air releases should be lumped as manufactuers even tho some of them report in TRI subuses Processing as a reactant. Not sure how to split this out? Go back and see if they also report manufacture as well before making a decision?</text>
  </threadedComment>
  <threadedComment ref="N109" dT="2023-10-30T18:26:48.27" personId="{93C44778-ACF5-4953-8845-C63A7FDC35F2}" id="{B2F91720-DC22-451E-8B38-369AFD00659F}">
    <text>This conflicts with CDR data (that says MFG site). Resolve conflict.</text>
  </threadedComment>
  <threadedComment ref="N110" dT="2023-10-30T18:26:48.27" personId="{93C44778-ACF5-4953-8845-C63A7FDC35F2}" id="{744379A8-7DB2-40AF-8273-FC5A8B634B45}">
    <text>This conflicts with CDR data (that says MFG site). Resolve conflict.</text>
  </threadedComment>
  <threadedComment ref="N110" dT="2023-10-30T18:28:57.28" personId="{93C44778-ACF5-4953-8845-C63A7FDC35F2}" id="{82ACB09D-8152-459C-84CF-51009308BA41}" parentId="{744379A8-7DB2-40AF-8273-FC5A8B634B45}">
    <text>Also note - this is the same street address at Firestone Polymers LLC listed in CDR (and categorized as a Manufacturer). Not sure if 1 site co-located there or 2.</text>
  </threadedComment>
  <threadedComment ref="N130" dT="2023-10-31T01:45:26.28" personId="{93C44778-ACF5-4953-8845-C63A7FDC35F2}" id="{94DB8E8B-A67E-4D2F-9320-ABD5BBFB2CB1}">
    <text>Site looks to have changed names to Synthomer. Sells liquid polybutadiene products. Not sure if they are reacting the 1,3-BD to make the poly-BD, or buying poly-BD with trace 1,3-BD. Assuming the latter.</text>
  </threadedComment>
  <threadedComment ref="N131" dT="2023-10-31T01:45:26.28" personId="{93C44778-ACF5-4953-8845-C63A7FDC35F2}" id="{9741E5E7-2BA4-43A3-B56B-3B342B3FA9E0}">
    <text xml:space="preserve">Site announced it will close within 9-12 months from 2018. Makes styrene butadiene emulsions. </text>
  </threadedComment>
  <threadedComment ref="N152" dT="2023-10-27T18:39:23.70" personId="{93C44778-ACF5-4953-8845-C63A7FDC35F2}" id="{F60881FD-4B50-4340-8484-06615315EB96}">
    <text>Confirm this is the same site as listed in CDR. Same name, city/state, street address slightly different.
Any changes here will affect the other years data for this site.</text>
  </threadedComment>
  <threadedComment ref="N176" dT="2023-10-27T18:52:06.16" personId="{93C44778-ACF5-4953-8845-C63A7FDC35F2}" id="{12EA70C4-82B5-4E41-9DC9-51C10F046160}">
    <text>Confirm this is the same site as in CDR. Same city/state, but different street address.
Any changes will affect other years for this site.</text>
  </threadedComment>
  <threadedComment ref="N232" dT="2023-10-30T20:04:29.59" personId="{93C44778-ACF5-4953-8845-C63A7FDC35F2}" id="{875A9BFE-D353-4EF6-A5C4-D9DC9FA72151}">
    <text xml:space="preserve">Note: TRI subuse say incorporation into formulation/mixture. Company website says butadiene feedstock is sold for butadiene extraction. </text>
  </threadedComment>
  <threadedComment ref="O232" dT="2023-10-30T20:00:19.76" personId="{93C44778-ACF5-4953-8845-C63A7FDC35F2}" id="{4185A2EC-E474-4637-A408-2E322054FD5C}">
    <text>https://www.cpchem.com/what-we-do/solutions/olefins/products/butadiene-feedstock</text>
    <extLst>
      <x:ext xmlns:xltc2="http://schemas.microsoft.com/office/spreadsheetml/2020/threadedcomments2" uri="{F7C98A9C-CBB3-438F-8F68-D28B6AF4A901}">
        <xltc2:checksum>3472250444</xltc2:checksum>
        <xltc2:hyperlink startIndex="0" length="80" url="https://www.cpchem.com/what-we-do/solutions/olefins/products/butadiene-feedstock"/>
      </x:ext>
    </extLst>
  </threadedComment>
  <threadedComment ref="O234" dT="2023-10-30T20:00:19.76" personId="{93C44778-ACF5-4953-8845-C63A7FDC35F2}" id="{A30DF394-B944-4D79-89D1-0BEC22271144}">
    <text>https://www.cpchem.com/what-we-do/solutions/olefins/products/butadiene-feedstock</text>
    <extLst>
      <x:ext xmlns:xltc2="http://schemas.microsoft.com/office/spreadsheetml/2020/threadedcomments2" uri="{F7C98A9C-CBB3-438F-8F68-D28B6AF4A901}">
        <xltc2:checksum>3472250444</xltc2:checksum>
        <xltc2:hyperlink startIndex="0" length="80" url="https://www.cpchem.com/what-we-do/solutions/olefins/products/butadiene-feedstock"/>
      </x:ext>
    </extLst>
  </threadedComment>
  <threadedComment ref="N251" dT="2023-10-31T00:55:06.44" personId="{93C44778-ACF5-4953-8845-C63A7FDC35F2}" id="{C0FEC75B-5683-4F1B-AF3D-1FB4B56E66FC}">
    <text>Note: same site as TSRC Specialty Materials. Changed names in 2021.</text>
  </threadedComment>
  <threadedComment ref="N252" dT="2023-10-31T00:55:06.44" personId="{93C44778-ACF5-4953-8845-C63A7FDC35F2}" id="{ADB3EAE2-703A-49E9-B05C-595CC92CEC73}">
    <text>Note: same site as TSRC Specialty Materials. Changed names in 2021.</text>
  </threadedComment>
  <threadedComment ref="N273" dT="2023-10-30T16:00:58.13" personId="{93C44778-ACF5-4953-8845-C63A7FDC35F2}" id="{BEB05695-A5C6-4567-A6F3-6BC404B5EE09}">
    <text>Determine whether this is separate site/operations from 4999 Scenic Hwy Baton Rouge. 4999 site TRI subuse listed as process as reactant. CDR has 4999 site as manufacturer</text>
  </threadedComment>
  <threadedComment ref="N315" dT="2023-10-30T18:26:48.27" personId="{93C44778-ACF5-4953-8845-C63A7FDC35F2}" id="{ECADA241-D6D3-458E-80BE-F3F8F4949356}">
    <text>This conflicts with CDR data (that says MFG site). Resolve conflict.</text>
  </threadedComment>
  <threadedComment ref="N316" dT="2023-10-30T18:26:48.27" personId="{93C44778-ACF5-4953-8845-C63A7FDC35F2}" id="{F9CFFDE8-DA9D-4157-8524-99C938796DB8}">
    <text>This conflicts with CDR data (that says MFG site). Resolve conflict.</text>
  </threadedComment>
  <threadedComment ref="N335" dT="2023-10-31T01:45:26.28" personId="{93C44778-ACF5-4953-8845-C63A7FDC35F2}" id="{5B77245D-9D18-45D1-8DAC-A2E47ABA0E40}">
    <text>Site looks to have changed names to Synthomer. Sells liquid polybutadiene products. Not sure if they are reacting the 1,3-BD to make the poly-BD, or buying poly-BD with trace 1,3-BD. Assuming the latter.</text>
  </threadedComment>
  <threadedComment ref="N336" dT="2023-10-31T01:45:26.28" personId="{93C44778-ACF5-4953-8845-C63A7FDC35F2}" id="{E36BBD54-8C51-40FA-9458-EA91FCCACD08}">
    <text xml:space="preserve">Site announced it will close within 9-12 months from 2018. Makes styrene butadiene emulsions. </text>
  </threadedComment>
  <threadedComment ref="O432" dT="2023-10-30T20:00:19.76" personId="{93C44778-ACF5-4953-8845-C63A7FDC35F2}" id="{5E0D017D-FCC8-43C6-B301-87D7B0AD9FF6}">
    <text>https://www.cpchem.com/what-we-do/solutions/olefins/products/butadiene-feedstock</text>
    <extLst>
      <x:ext xmlns:xltc2="http://schemas.microsoft.com/office/spreadsheetml/2020/threadedcomments2" uri="{F7C98A9C-CBB3-438F-8F68-D28B6AF4A901}">
        <xltc2:checksum>3472250444</xltc2:checksum>
        <xltc2:hyperlink startIndex="0" length="80" url="https://www.cpchem.com/what-we-do/solutions/olefins/products/butadiene-feedstock"/>
      </x:ext>
    </extLst>
  </threadedComment>
  <threadedComment ref="N433" dT="2023-10-30T20:04:29.59" personId="{93C44778-ACF5-4953-8845-C63A7FDC35F2}" id="{CAEABE7F-BE30-4278-8DDA-691C8094138A}">
    <text xml:space="preserve">Note: TRI subuse say incorporation into formulation/mixture. Company website says butadiene feedstock is sold for butadiene extraction. </text>
  </threadedComment>
  <threadedComment ref="O433" dT="2023-10-30T20:00:19.76" personId="{93C44778-ACF5-4953-8845-C63A7FDC35F2}" id="{854AA6EE-08E5-4CAD-97F6-ED4E037B7B3F}">
    <text>https://www.cpchem.com/what-we-do/solutions/olefins/products/butadiene-feedstock</text>
    <extLst>
      <x:ext xmlns:xltc2="http://schemas.microsoft.com/office/spreadsheetml/2020/threadedcomments2" uri="{F7C98A9C-CBB3-438F-8F68-D28B6AF4A901}">
        <xltc2:checksum>3472250444</xltc2:checksum>
        <xltc2:hyperlink startIndex="0" length="80" url="https://www.cpchem.com/what-we-do/solutions/olefins/products/butadiene-feedstock"/>
      </x:ext>
    </extLst>
  </threadedComment>
  <threadedComment ref="O435" dT="2023-10-30T20:00:19.76" personId="{93C44778-ACF5-4953-8845-C63A7FDC35F2}" id="{2EAEB9FD-71B5-4943-8869-6B3C2371FD12}">
    <text>https://www.cpchem.com/what-we-do/solutions/olefins/products/butadiene-feedstock</text>
    <extLst>
      <x:ext xmlns:xltc2="http://schemas.microsoft.com/office/spreadsheetml/2020/threadedcomments2" uri="{F7C98A9C-CBB3-438F-8F68-D28B6AF4A901}">
        <xltc2:checksum>3472250444</xltc2:checksum>
        <xltc2:hyperlink startIndex="0" length="80" url="https://www.cpchem.com/what-we-do/solutions/olefins/products/butadiene-feedstock"/>
      </x:ext>
    </extLst>
  </threadedComment>
  <threadedComment ref="N453" dT="2023-10-31T00:55:06.44" personId="{93C44778-ACF5-4953-8845-C63A7FDC35F2}" id="{211B8EA0-B12D-4924-98BB-429CEBD4FAE2}">
    <text>Note: same site as TSRC Specialty Materials. Changed names in 2021.</text>
  </threadedComment>
  <threadedComment ref="N454" dT="2023-10-31T00:55:06.44" personId="{93C44778-ACF5-4953-8845-C63A7FDC35F2}" id="{B47DD633-0CB3-4464-A87D-6924B19E81B2}">
    <text>Note: same site as TSRC Specialty Materials. Changed names in 2021.</text>
  </threadedComment>
  <threadedComment ref="N474" dT="2023-10-30T16:00:58.13" personId="{93C44778-ACF5-4953-8845-C63A7FDC35F2}" id="{5053F0DA-7711-44CF-85D6-8E2B01048EF6}">
    <text>Determine whether this is separate site/operations from 4999 Scenic Hwy Baton Rouge. 4999 site TRI subuse listed as process as reactant. CDR has 4999 site as manufacturer</text>
  </threadedComment>
  <threadedComment ref="N515" dT="2023-10-30T18:26:48.27" personId="{93C44778-ACF5-4953-8845-C63A7FDC35F2}" id="{C26F0A4C-E921-43DB-B172-E2A6CDF5D0EA}">
    <text>This conflicts with CDR data (that says MFG site). Resolve conflict.</text>
  </threadedComment>
  <threadedComment ref="N516" dT="2023-10-30T18:26:48.27" personId="{93C44778-ACF5-4953-8845-C63A7FDC35F2}" id="{A2338C05-4B9D-4F25-97A2-3D3054FA9459}">
    <text>This conflicts with CDR data (that says MFG site). Resolve conflict.</text>
  </threadedComment>
  <threadedComment ref="N533" dT="2023-10-31T01:45:26.28" personId="{93C44778-ACF5-4953-8845-C63A7FDC35F2}" id="{C1690DA4-C02B-44AE-8CAA-4F6F44DB7FAA}">
    <text>Site looks to have changed names to Synthomer. Sells liquid polybutadiene products. Not sure if they are reacting the 1,3-BD to make the poly-BD, or buying poly-BD with trace 1,3-BD. Assuming the latter.</text>
  </threadedComment>
  <threadedComment ref="N534" dT="2023-10-31T01:45:26.28" personId="{93C44778-ACF5-4953-8845-C63A7FDC35F2}" id="{92F3C913-B03F-4B39-A407-58D8274A42CB}">
    <text xml:space="preserve">Site announced it will close within 9-12 months from 2018. Makes styrene butadiene emulsions. </text>
  </threadedComment>
  <threadedComment ref="O634" dT="2023-10-30T20:00:19.76" personId="{93C44778-ACF5-4953-8845-C63A7FDC35F2}" id="{4582116D-AA4B-4B26-AE1F-094E5E9D9088}">
    <text>https://www.cpchem.com/what-we-do/solutions/olefins/products/butadiene-feedstock</text>
    <extLst>
      <x:ext xmlns:xltc2="http://schemas.microsoft.com/office/spreadsheetml/2020/threadedcomments2" uri="{F7C98A9C-CBB3-438F-8F68-D28B6AF4A901}">
        <xltc2:checksum>3472250444</xltc2:checksum>
        <xltc2:hyperlink startIndex="0" length="80" url="https://www.cpchem.com/what-we-do/solutions/olefins/products/butadiene-feedstock"/>
      </x:ext>
    </extLst>
  </threadedComment>
  <threadedComment ref="N635" dT="2023-10-30T20:04:29.59" personId="{93C44778-ACF5-4953-8845-C63A7FDC35F2}" id="{89E13412-B7EE-4638-9C8A-18FB4D7B8926}">
    <text xml:space="preserve">Note: TRI subuse say incorporation into formulation/mixture. Company website says butadiene feedstock is sold for butadiene extraction. </text>
  </threadedComment>
  <threadedComment ref="O635" dT="2023-10-30T20:00:19.76" personId="{93C44778-ACF5-4953-8845-C63A7FDC35F2}" id="{E2A5D641-18A3-4A3D-9A9F-914722DCCB44}">
    <text>https://www.cpchem.com/what-we-do/solutions/olefins/products/butadiene-feedstock</text>
    <extLst>
      <x:ext xmlns:xltc2="http://schemas.microsoft.com/office/spreadsheetml/2020/threadedcomments2" uri="{F7C98A9C-CBB3-438F-8F68-D28B6AF4A901}">
        <xltc2:checksum>3472250444</xltc2:checksum>
        <xltc2:hyperlink startIndex="0" length="80" url="https://www.cpchem.com/what-we-do/solutions/olefins/products/butadiene-feedstock"/>
      </x:ext>
    </extLst>
  </threadedComment>
  <threadedComment ref="O637" dT="2023-10-30T20:00:19.76" personId="{93C44778-ACF5-4953-8845-C63A7FDC35F2}" id="{4E22FDDE-2FE7-4AE3-A620-E59EDE605D7D}">
    <text>https://www.cpchem.com/what-we-do/solutions/olefins/products/butadiene-feedstock</text>
    <extLst>
      <x:ext xmlns:xltc2="http://schemas.microsoft.com/office/spreadsheetml/2020/threadedcomments2" uri="{F7C98A9C-CBB3-438F-8F68-D28B6AF4A901}">
        <xltc2:checksum>3472250444</xltc2:checksum>
        <xltc2:hyperlink startIndex="0" length="80" url="https://www.cpchem.com/what-we-do/solutions/olefins/products/butadiene-feedstock"/>
      </x:ext>
    </extLst>
  </threadedComment>
  <threadedComment ref="N656" dT="2023-10-31T00:55:06.44" personId="{93C44778-ACF5-4953-8845-C63A7FDC35F2}" id="{63646132-2278-4EC9-BC7F-50CAF87A5193}">
    <text>Note: same site as TSRC Specialty Materials. Changed names in 2021.</text>
  </threadedComment>
  <threadedComment ref="N657" dT="2023-10-31T00:55:06.44" personId="{93C44778-ACF5-4953-8845-C63A7FDC35F2}" id="{BA67A148-9DCB-4BE1-9578-4AA7083DA386}">
    <text>Note: same site as TSRC Specialty Materials. Changed names in 2021.</text>
  </threadedComment>
  <threadedComment ref="N679" dT="2023-10-30T16:00:58.13" personId="{93C44778-ACF5-4953-8845-C63A7FDC35F2}" id="{5203637C-4F02-49E2-AD16-1C0B1DDDE502}">
    <text>Determine whether this is separate site/operations from 4999 Scenic Hwy Baton Rouge. 4999 site TRI subuse listed as process as reactant. CDR has 4999 site as manufacturer</text>
  </threadedComment>
  <threadedComment ref="N708" dT="2021-02-26T20:59:44.22" personId="{93C44778-ACF5-4953-8845-C63A7FDC35F2}" id="{AF9F9738-79A3-47B2-A58D-9B05AD2B3472}">
    <text>TRI subuses also list this facility as ancillary or other use AND ancillary or other use - fuel. Which OES to use or put facility in all three?</text>
  </threadedComment>
  <threadedComment ref="N720" dT="2023-10-30T18:26:48.27" personId="{93C44778-ACF5-4953-8845-C63A7FDC35F2}" id="{DC44A9BB-A149-4B04-B842-FC778E4B142D}">
    <text>This conflicts with CDR data (that says MFG site). Resolve conflict.</text>
  </threadedComment>
  <threadedComment ref="N721" dT="2023-10-30T18:26:48.27" personId="{93C44778-ACF5-4953-8845-C63A7FDC35F2}" id="{7F9FBECF-6A62-423B-AF19-124C612A19AA}">
    <text>This conflicts with CDR data (that says MFG site). Resolve conflict.</text>
  </threadedComment>
  <threadedComment ref="N736" dT="2023-10-31T01:45:26.28" personId="{93C44778-ACF5-4953-8845-C63A7FDC35F2}" id="{BB49EEE0-8808-4BE8-9873-B5E7D7A3C3D5}">
    <text>Site looks to have changed names to Synthomer. Sells liquid polybutadiene products. Not sure if they are reacting the 1,3-BD to make the poly-BD, or buying poly-BD with trace 1,3-BD. Assuming the latter.</text>
  </threadedComment>
  <threadedComment ref="N737" dT="2023-10-31T01:45:26.28" personId="{93C44778-ACF5-4953-8845-C63A7FDC35F2}" id="{4EE2E977-C998-4084-BCDD-D5B05C0E9113}">
    <text xml:space="preserve">Site announced it will close within 9-12 months from 2018. Makes styrene butadiene emulsions. </text>
  </threadedComment>
  <threadedComment ref="N763" dT="2023-10-11T18:05:20.48" personId="{93C44778-ACF5-4953-8845-C63A7FDC35F2}" id="{A3DFDF68-E8C6-457B-A4E5-EC9AA627E00A}">
    <text>TRI subuses lists this site using BD as chemical processing aid, formulation component, and ancillary or other use.</text>
  </threadedComment>
  <threadedComment ref="N785" dT="2021-02-26T20:59:44.22" personId="{93C44778-ACF5-4953-8845-C63A7FDC35F2}" id="{EFEE115D-16AC-4909-A45C-4C31D2D5F9F3}">
    <text>TRI subuses also list this facility as a fuel. Which OES to use?</text>
  </threadedComment>
  <threadedComment ref="N786" dT="2021-02-26T20:59:44.22" personId="{93C44778-ACF5-4953-8845-C63A7FDC35F2}" id="{A7C14CEC-2443-4A60-94D0-C9E7F5F7FBF4}">
    <text>TRI subuses also list this facility as  ancillary or other use. Which OES to use?</text>
  </threadedComment>
  <threadedComment ref="N811" dT="2021-02-26T20:59:44.22" personId="{93C44778-ACF5-4953-8845-C63A7FDC35F2}" id="{5AEEB41B-C4CF-4281-BEFD-85AC0D7FB525}">
    <text>TRI subuses also list this facility as a fuel. Which OES to use?</text>
  </threadedComment>
  <threadedComment ref="N920" dT="2023-10-30T20:04:29.59" personId="{93C44778-ACF5-4953-8845-C63A7FDC35F2}" id="{B4E791FC-199B-4B42-818C-6DB0960AC8EB}">
    <text xml:space="preserve">Note: TRI subuse say incorporation into formulation/mixture. Company website says butadiene feedstock is sold for butadiene extraction. </text>
  </threadedComment>
  <threadedComment ref="O920" dT="2023-10-30T20:00:19.76" personId="{93C44778-ACF5-4953-8845-C63A7FDC35F2}" id="{B2F874C1-EF6F-46A0-B3EB-F1CC26BCB905}">
    <text>https://www.cpchem.com/what-we-do/solutions/olefins/products/butadiene-feedstock</text>
    <extLst>
      <x:ext xmlns:xltc2="http://schemas.microsoft.com/office/spreadsheetml/2020/threadedcomments2" uri="{F7C98A9C-CBB3-438F-8F68-D28B6AF4A901}">
        <xltc2:checksum>3472250444</xltc2:checksum>
        <xltc2:hyperlink startIndex="0" length="80" url="https://www.cpchem.com/what-we-do/solutions/olefins/products/butadiene-feedstock"/>
      </x:ext>
    </extLst>
  </threadedComment>
  <threadedComment ref="N979" dT="2023-10-31T00:55:06.44" personId="{93C44778-ACF5-4953-8845-C63A7FDC35F2}" id="{4E13718E-6EE9-452C-B92A-1ABED7D313CC}">
    <text>Note: same site as TSRC Specialty Materials. Changed names in 2021.</text>
  </threadedComment>
  <threadedComment ref="N983" dT="2023-10-31T00:55:06.44" personId="{93C44778-ACF5-4953-8845-C63A7FDC35F2}" id="{0BE578A5-2AF5-488D-BF61-D9C616166995}">
    <text>Note: same site as TSRC Specialty Materials. Changed names in 2021.</text>
  </threadedComment>
  <threadedComment ref="N993" dT="2023-10-31T01:45:26.28" personId="{93C44778-ACF5-4953-8845-C63A7FDC35F2}" id="{C1E3359E-D580-47DE-833F-16D0233C0C7B}">
    <text>Site looks to have changed names to Synthomer. Sells liquid polybutadiene products. Not sure if they are reacting the 1,3-BD to make the poly-BD, or buying poly-BD with trace 1,3-BD. Assuming the latter.</text>
  </threadedComment>
  <threadedComment ref="N1117" dT="2023-10-30T20:04:29.59" personId="{93C44778-ACF5-4953-8845-C63A7FDC35F2}" id="{D61A8E53-1CDA-4DF8-B929-D7A00D5FD06E}">
    <text xml:space="preserve">Note: TRI subuse say incorporation into formulation/mixture. Company website says butadiene feedstock is sold for butadiene extraction. </text>
  </threadedComment>
  <threadedComment ref="O1117" dT="2023-10-30T20:00:19.76" personId="{93C44778-ACF5-4953-8845-C63A7FDC35F2}" id="{C4E95C9E-3263-4827-849E-24D7534CF8AA}">
    <text>https://www.cpchem.com/what-we-do/solutions/olefins/products/butadiene-feedstock</text>
    <extLst>
      <x:ext xmlns:xltc2="http://schemas.microsoft.com/office/spreadsheetml/2020/threadedcomments2" uri="{F7C98A9C-CBB3-438F-8F68-D28B6AF4A901}">
        <xltc2:checksum>3472250444</xltc2:checksum>
        <xltc2:hyperlink startIndex="0" length="80" url="https://www.cpchem.com/what-we-do/solutions/olefins/products/butadiene-feedstock"/>
      </x:ext>
    </extLst>
  </threadedComment>
  <threadedComment ref="N1179" dT="2023-10-31T00:55:06.44" personId="{93C44778-ACF5-4953-8845-C63A7FDC35F2}" id="{12008DCD-5936-4C72-9ACF-91CE8EE49D36}">
    <text>Note: same site as TSRC Specialty Materials. Changed names in 2021.</text>
  </threadedComment>
  <threadedComment ref="N1183" dT="2023-10-31T00:55:06.44" personId="{93C44778-ACF5-4953-8845-C63A7FDC35F2}" id="{E527F4E8-18C4-4B23-881B-BC0E1491DFA4}">
    <text>Note: same site as TSRC Specialty Materials. Changed names in 2021.</text>
  </threadedComment>
  <threadedComment ref="N1194" dT="2023-10-31T01:45:26.28" personId="{93C44778-ACF5-4953-8845-C63A7FDC35F2}" id="{3CDB09B7-F040-4775-9C9D-307420332B3B}">
    <text>Site looks to have changed names to Synthomer. Sells liquid polybutadiene products. Not sure if they are reacting the 1,3-BD to make the poly-BD, or buying poly-BD with trace 1,3-BD. Assuming the latter.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25BDC-61DA-4BA1-9400-59C9C90DBD8F}">
  <dimension ref="B2:E8"/>
  <sheetViews>
    <sheetView tabSelected="1" workbookViewId="0"/>
  </sheetViews>
  <sheetFormatPr defaultColWidth="8.7109375" defaultRowHeight="15" x14ac:dyDescent="0.25"/>
  <cols>
    <col min="1" max="16384" width="8.7109375" style="82"/>
  </cols>
  <sheetData>
    <row r="2" spans="2:5" ht="18.75" x14ac:dyDescent="0.3">
      <c r="B2" s="81" t="s">
        <v>0</v>
      </c>
    </row>
    <row r="3" spans="2:5" ht="18.75" x14ac:dyDescent="0.3">
      <c r="B3" s="87" t="s">
        <v>5230</v>
      </c>
      <c r="C3" s="88"/>
      <c r="D3" s="88"/>
      <c r="E3" s="88"/>
    </row>
    <row r="4" spans="2:5" ht="15.75" x14ac:dyDescent="0.25">
      <c r="B4" s="83"/>
    </row>
    <row r="5" spans="2:5" ht="22.5" x14ac:dyDescent="0.3">
      <c r="B5" s="84" t="s">
        <v>5231</v>
      </c>
    </row>
    <row r="8" spans="2:5" ht="20.25" x14ac:dyDescent="0.25">
      <c r="B8" s="85" t="s">
        <v>1</v>
      </c>
    </row>
  </sheetData>
  <sheetProtection sheet="1" objects="1" scenarios="1" formatCells="0" formatColumns="0" formatRows="0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AF002-4CD0-426B-A436-D4294D5074C2}">
  <sheetPr>
    <tabColor theme="1"/>
  </sheetPr>
  <dimension ref="A1:B9"/>
  <sheetViews>
    <sheetView workbookViewId="0">
      <selection activeCell="A10" sqref="A10"/>
    </sheetView>
  </sheetViews>
  <sheetFormatPr defaultRowHeight="15" x14ac:dyDescent="0.25"/>
  <cols>
    <col min="1" max="1" width="32.42578125" customWidth="1"/>
    <col min="2" max="2" width="200" bestFit="1" customWidth="1"/>
  </cols>
  <sheetData>
    <row r="1" spans="1:2" x14ac:dyDescent="0.25">
      <c r="A1" s="1" t="s">
        <v>2</v>
      </c>
    </row>
    <row r="2" spans="1:2" x14ac:dyDescent="0.25">
      <c r="A2" t="s">
        <v>3</v>
      </c>
    </row>
    <row r="3" spans="1:2" x14ac:dyDescent="0.25">
      <c r="A3" t="s">
        <v>4</v>
      </c>
    </row>
    <row r="5" spans="1:2" x14ac:dyDescent="0.25">
      <c r="A5" s="2" t="s">
        <v>5</v>
      </c>
      <c r="B5" s="2" t="s">
        <v>6</v>
      </c>
    </row>
    <row r="6" spans="1:2" x14ac:dyDescent="0.25">
      <c r="A6" s="64" t="s">
        <v>7</v>
      </c>
      <c r="B6" t="s">
        <v>8</v>
      </c>
    </row>
    <row r="7" spans="1:2" x14ac:dyDescent="0.25">
      <c r="A7" s="3" t="s">
        <v>9</v>
      </c>
      <c r="B7" t="s">
        <v>10</v>
      </c>
    </row>
    <row r="8" spans="1:2" x14ac:dyDescent="0.25">
      <c r="A8" s="3" t="s">
        <v>11</v>
      </c>
      <c r="B8" t="s">
        <v>12</v>
      </c>
    </row>
    <row r="9" spans="1:2" x14ac:dyDescent="0.25">
      <c r="A9" s="3" t="s">
        <v>13</v>
      </c>
      <c r="B9" t="s">
        <v>14</v>
      </c>
    </row>
  </sheetData>
  <sheetProtection sheet="1" objects="1" scenarios="1" formatCells="0" formatColumns="0" formatRows="0"/>
  <hyperlinks>
    <hyperlink ref="A7" location="'TRI Release Summary'!A1" display="TRI Release Summary" xr:uid="{29B646B2-105B-4DBF-89EF-999231209FDC}"/>
    <hyperlink ref="A8" location="'2016-2021 TRI'!A1" display="2016-2021 TRI" xr:uid="{E5CC49F9-6789-404F-BDDA-A77807146CCD}"/>
    <hyperlink ref="A9" location="'OES Summary'!A1" display="OES Summary" xr:uid="{201991B0-A6F7-4512-9557-395E466169DB}"/>
    <hyperlink ref="A6" location="'Overall Release Summary'!A1" display="Overall Release Summary" xr:uid="{84B64D3F-4AF5-4EF7-9A51-BDB06B85A780}"/>
  </hyperlink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93A09-B863-40F2-B27B-625D945B6665}">
  <sheetPr>
    <tabColor theme="9"/>
  </sheetPr>
  <dimension ref="A1:L14"/>
  <sheetViews>
    <sheetView workbookViewId="0"/>
  </sheetViews>
  <sheetFormatPr defaultRowHeight="15" x14ac:dyDescent="0.25"/>
  <cols>
    <col min="1" max="1" width="31.5703125" bestFit="1" customWidth="1"/>
    <col min="2" max="8" width="13.85546875" customWidth="1"/>
  </cols>
  <sheetData>
    <row r="1" spans="1:12" x14ac:dyDescent="0.25">
      <c r="B1" s="89" t="s">
        <v>15</v>
      </c>
      <c r="C1" s="89"/>
      <c r="D1" s="89"/>
      <c r="E1" s="89"/>
      <c r="F1" s="89"/>
      <c r="G1" s="89"/>
      <c r="H1" s="1"/>
    </row>
    <row r="2" spans="1:12" x14ac:dyDescent="0.25">
      <c r="B2" s="89" t="s">
        <v>16</v>
      </c>
      <c r="C2" s="89"/>
      <c r="D2" s="89"/>
      <c r="E2" s="89"/>
      <c r="F2" s="89"/>
      <c r="G2" s="89"/>
      <c r="H2" s="1"/>
    </row>
    <row r="3" spans="1:12" x14ac:dyDescent="0.25">
      <c r="B3" s="65">
        <v>2021</v>
      </c>
      <c r="C3" s="86">
        <v>2020</v>
      </c>
      <c r="D3" s="86">
        <v>2019</v>
      </c>
      <c r="E3" s="86">
        <v>2018</v>
      </c>
      <c r="F3" s="86">
        <v>2017</v>
      </c>
      <c r="G3" s="86">
        <v>2016</v>
      </c>
    </row>
    <row r="4" spans="1:12" x14ac:dyDescent="0.25">
      <c r="A4" s="4" t="s">
        <v>17</v>
      </c>
      <c r="B4" s="5">
        <f>CONVERT(SUMIFS('2016-2021 TRI'!$Q:$Q, '2016-2021 TRI'!$B:$B, 'Overall Release Summary'!B$3), "lbm", "kg")</f>
        <v>379989.24101463007</v>
      </c>
      <c r="C4" s="5">
        <f>CONVERT(SUMIFS('2016-2021 TRI'!$Q:$Q, '2016-2021 TRI'!$B:$B, 'Overall Release Summary'!C$3), "lbm", "kg")</f>
        <v>325628.95721263392</v>
      </c>
      <c r="D4" s="5">
        <f>CONVERT(SUMIFS('2016-2021 TRI'!$Q:$Q, '2016-2021 TRI'!$B:$B, 'Overall Release Summary'!D$3), "lbm", "kg")</f>
        <v>471927.14982894098</v>
      </c>
      <c r="E4" s="5">
        <f>CONVERT(SUMIFS('2016-2021 TRI'!$Q:$Q, '2016-2021 TRI'!$B:$B, 'Overall Release Summary'!E$3), "lbm", "kg")</f>
        <v>357218.48723460123</v>
      </c>
      <c r="F4" s="5">
        <f>CONVERT(SUMIFS('2016-2021 TRI'!$Q:$Q, '2016-2021 TRI'!$B:$B, 'Overall Release Summary'!F$3), "lbm", "kg")</f>
        <v>459894.50164933823</v>
      </c>
      <c r="G4" s="5">
        <f>CONVERT(SUMIFS('2016-2021 TRI'!$Q:$Q, '2016-2021 TRI'!$B:$B, 'Overall Release Summary'!G$3), "lbm", "kg")</f>
        <v>402127.8109976736</v>
      </c>
    </row>
    <row r="5" spans="1:12" x14ac:dyDescent="0.25">
      <c r="A5" s="4" t="s">
        <v>18</v>
      </c>
      <c r="B5" s="5">
        <f>CONVERT(SUMIFS('2016-2021 TRI'!$P:$P, '2016-2021 TRI'!$B:$B, 'Overall Release Summary'!B$3), "lbm", "kg")</f>
        <v>163851.77327858267</v>
      </c>
      <c r="C5" s="5">
        <f>CONVERT(SUMIFS('2016-2021 TRI'!$P:$P, '2016-2021 TRI'!$B:$B, 'Overall Release Summary'!C$3), "lbm", "kg")</f>
        <v>157470.59914810825</v>
      </c>
      <c r="D5" s="5">
        <f>CONVERT(SUMIFS('2016-2021 TRI'!$P:$P, '2016-2021 TRI'!$B:$B, 'Overall Release Summary'!D$3), "lbm", "kg")</f>
        <v>167969.86630490137</v>
      </c>
      <c r="E5" s="5">
        <f>CONVERT(SUMIFS('2016-2021 TRI'!$P:$P, '2016-2021 TRI'!$B:$B, 'Overall Release Summary'!E$3), "lbm", "kg")</f>
        <v>140612.7864822681</v>
      </c>
      <c r="F5" s="5">
        <f>CONVERT(SUMIFS('2016-2021 TRI'!$P:$P, '2016-2021 TRI'!$B:$B, 'Overall Release Summary'!F$3), "lbm", "kg")</f>
        <v>149744.57742938146</v>
      </c>
      <c r="G5" s="5">
        <f>CONVERT(SUMIFS('2016-2021 TRI'!$P:$P, '2016-2021 TRI'!$B:$B, 'Overall Release Summary'!G$3), "lbm", "kg")</f>
        <v>158087.53232683952</v>
      </c>
    </row>
    <row r="8" spans="1:12" x14ac:dyDescent="0.25">
      <c r="B8" s="8"/>
      <c r="F8" s="9"/>
      <c r="G8" s="7"/>
      <c r="L8" s="7"/>
    </row>
    <row r="9" spans="1:12" x14ac:dyDescent="0.25">
      <c r="B9" s="8"/>
      <c r="F9" s="9"/>
      <c r="G9" s="7"/>
    </row>
    <row r="10" spans="1:12" x14ac:dyDescent="0.25">
      <c r="B10" s="8"/>
      <c r="F10" s="9"/>
      <c r="G10" s="10"/>
      <c r="L10" s="7"/>
    </row>
    <row r="12" spans="1:12" x14ac:dyDescent="0.25">
      <c r="B12" s="8"/>
    </row>
    <row r="13" spans="1:12" x14ac:dyDescent="0.25">
      <c r="B13" s="8"/>
    </row>
    <row r="14" spans="1:12" x14ac:dyDescent="0.25">
      <c r="B14" s="8"/>
    </row>
  </sheetData>
  <sheetProtection sheet="1" objects="1" scenarios="1" formatCells="0" formatColumns="0" formatRows="0"/>
  <mergeCells count="2">
    <mergeCell ref="B2:G2"/>
    <mergeCell ref="B1:G1"/>
  </mergeCells>
  <conditionalFormatting sqref="G10">
    <cfRule type="expression" dxfId="2" priority="2">
      <formula>#REF!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30AF0-BA27-408B-92AD-E9207024E6BD}">
  <sheetPr filterMode="1">
    <tabColor theme="9" tint="-0.499984740745262"/>
  </sheetPr>
  <dimension ref="A1:BW1225"/>
  <sheetViews>
    <sheetView topLeftCell="E1" zoomScale="70" zoomScaleNormal="70" workbookViewId="0">
      <pane ySplit="1" topLeftCell="A55" activePane="bottomLeft" state="frozen"/>
      <selection pane="bottomLeft" activeCell="J1271" sqref="J1271"/>
    </sheetView>
  </sheetViews>
  <sheetFormatPr defaultRowHeight="15" x14ac:dyDescent="0.25"/>
  <cols>
    <col min="1" max="1" width="8.7109375" customWidth="1"/>
    <col min="2" max="2" width="9.42578125" customWidth="1"/>
    <col min="3" max="3" width="13.7109375" customWidth="1"/>
    <col min="4" max="4" width="11.85546875" customWidth="1"/>
    <col min="5" max="5" width="15.5703125" customWidth="1"/>
    <col min="6" max="6" width="19.42578125" customWidth="1"/>
    <col min="7" max="7" width="28.5703125" customWidth="1"/>
    <col min="8" max="8" width="10.28515625" customWidth="1"/>
    <col min="9" max="9" width="63.42578125" customWidth="1"/>
    <col min="10" max="10" width="26" customWidth="1"/>
    <col min="11" max="11" width="17.85546875" customWidth="1"/>
    <col min="12" max="12" width="10" customWidth="1"/>
    <col min="13" max="13" width="13.85546875" customWidth="1"/>
    <col min="14" max="14" width="23.140625" customWidth="1"/>
    <col min="15" max="16" width="15.5703125" customWidth="1"/>
    <col min="17" max="18" width="13.85546875" customWidth="1"/>
    <col min="19" max="75" width="15.5703125" customWidth="1"/>
    <col min="76" max="76" width="20.28515625" customWidth="1"/>
    <col min="77" max="77" width="19.28515625" customWidth="1"/>
    <col min="78" max="78" width="20.42578125" customWidth="1"/>
    <col min="79" max="79" width="21.85546875" customWidth="1"/>
    <col min="80" max="80" width="23.140625" customWidth="1"/>
    <col min="81" max="81" width="21.42578125" customWidth="1"/>
    <col min="82" max="82" width="28.5703125" customWidth="1"/>
    <col min="83" max="83" width="33.42578125" customWidth="1"/>
    <col min="84" max="84" width="16" customWidth="1"/>
    <col min="85" max="85" width="36.140625" customWidth="1"/>
    <col min="86" max="86" width="18.28515625" customWidth="1"/>
    <col min="87" max="87" width="27.140625" customWidth="1"/>
    <col min="88" max="88" width="27.28515625" customWidth="1"/>
    <col min="89" max="89" width="40" customWidth="1"/>
    <col min="90" max="90" width="27.7109375" customWidth="1"/>
    <col min="91" max="91" width="19.85546875" customWidth="1"/>
    <col min="92" max="92" width="20.28515625" customWidth="1"/>
    <col min="93" max="93" width="20.140625" customWidth="1"/>
    <col min="94" max="94" width="32.85546875" customWidth="1"/>
    <col min="95" max="95" width="27.7109375" customWidth="1"/>
    <col min="96" max="96" width="15.85546875" customWidth="1"/>
    <col min="97" max="97" width="35.42578125" customWidth="1"/>
    <col min="98" max="98" width="29.85546875" customWidth="1"/>
    <col min="99" max="99" width="32.28515625" customWidth="1"/>
    <col min="100" max="100" width="19.7109375" customWidth="1"/>
    <col min="101" max="101" width="23.42578125" customWidth="1"/>
    <col min="102" max="102" width="27.140625" customWidth="1"/>
    <col min="103" max="103" width="15.85546875" customWidth="1"/>
    <col min="104" max="104" width="28.42578125" customWidth="1"/>
    <col min="105" max="105" width="18" customWidth="1"/>
    <col min="106" max="106" width="20.42578125" customWidth="1"/>
    <col min="107" max="107" width="20.140625" customWidth="1"/>
    <col min="108" max="108" width="16.5703125" customWidth="1"/>
    <col min="109" max="109" width="27.42578125" customWidth="1"/>
    <col min="110" max="110" width="27.85546875" customWidth="1"/>
    <col min="111" max="111" width="28" customWidth="1"/>
    <col min="112" max="112" width="35.28515625" customWidth="1"/>
    <col min="113" max="113" width="15.85546875" bestFit="1" customWidth="1"/>
  </cols>
  <sheetData>
    <row r="1" spans="1:75" s="16" customFormat="1" ht="44.45" customHeight="1" x14ac:dyDescent="0.25">
      <c r="A1" s="16" t="s">
        <v>19</v>
      </c>
      <c r="B1" s="16" t="s">
        <v>20</v>
      </c>
      <c r="C1" s="16" t="s">
        <v>21</v>
      </c>
      <c r="D1" s="16" t="s">
        <v>22</v>
      </c>
      <c r="E1" s="16" t="s">
        <v>23</v>
      </c>
      <c r="F1" s="16" t="s">
        <v>24</v>
      </c>
      <c r="G1" s="16" t="s">
        <v>25</v>
      </c>
      <c r="H1" s="16" t="s">
        <v>26</v>
      </c>
      <c r="I1" s="16" t="s">
        <v>27</v>
      </c>
      <c r="J1" s="16" t="s">
        <v>28</v>
      </c>
      <c r="K1" s="16" t="s">
        <v>29</v>
      </c>
      <c r="L1" s="16" t="s">
        <v>30</v>
      </c>
      <c r="M1" s="16" t="s">
        <v>31</v>
      </c>
      <c r="N1" s="17" t="s">
        <v>32</v>
      </c>
      <c r="O1" s="17" t="s">
        <v>33</v>
      </c>
      <c r="P1" s="16" t="s">
        <v>34</v>
      </c>
      <c r="Q1" s="16" t="s">
        <v>35</v>
      </c>
      <c r="R1" s="16" t="s">
        <v>36</v>
      </c>
      <c r="S1" s="16" t="s">
        <v>37</v>
      </c>
      <c r="T1" s="16" t="s">
        <v>38</v>
      </c>
      <c r="U1" s="16" t="s">
        <v>39</v>
      </c>
      <c r="V1" s="16" t="s">
        <v>40</v>
      </c>
      <c r="W1" s="16" t="s">
        <v>41</v>
      </c>
      <c r="X1" s="18" t="s">
        <v>42</v>
      </c>
      <c r="Y1" s="16" t="s">
        <v>43</v>
      </c>
      <c r="Z1" s="16" t="s">
        <v>44</v>
      </c>
      <c r="AA1" s="16" t="s">
        <v>45</v>
      </c>
      <c r="AB1" s="16" t="s">
        <v>46</v>
      </c>
      <c r="AC1" t="s">
        <v>47</v>
      </c>
      <c r="AD1" t="s">
        <v>48</v>
      </c>
      <c r="AE1" t="s">
        <v>49</v>
      </c>
      <c r="AF1" t="s">
        <v>50</v>
      </c>
      <c r="AG1" t="s">
        <v>51</v>
      </c>
      <c r="AH1" s="16" t="s">
        <v>52</v>
      </c>
      <c r="AI1" t="s">
        <v>53</v>
      </c>
      <c r="AJ1" t="s">
        <v>54</v>
      </c>
      <c r="AK1" t="s">
        <v>55</v>
      </c>
      <c r="AL1" t="s">
        <v>56</v>
      </c>
      <c r="AM1" t="s">
        <v>57</v>
      </c>
      <c r="AN1" t="s">
        <v>58</v>
      </c>
      <c r="AO1" t="s">
        <v>59</v>
      </c>
      <c r="AP1" t="s">
        <v>60</v>
      </c>
      <c r="AQ1" t="s">
        <v>61</v>
      </c>
      <c r="AR1" t="s">
        <v>62</v>
      </c>
      <c r="AS1" t="s">
        <v>63</v>
      </c>
      <c r="AT1" t="s">
        <v>64</v>
      </c>
      <c r="AU1" s="16" t="s">
        <v>65</v>
      </c>
      <c r="AV1" s="16" t="s">
        <v>66</v>
      </c>
      <c r="AW1" s="16" t="s">
        <v>67</v>
      </c>
      <c r="AX1" s="16" t="s">
        <v>68</v>
      </c>
      <c r="AY1" t="s">
        <v>69</v>
      </c>
      <c r="AZ1" t="s">
        <v>70</v>
      </c>
      <c r="BA1" t="s">
        <v>71</v>
      </c>
      <c r="BB1" t="s">
        <v>72</v>
      </c>
      <c r="BC1" t="s">
        <v>73</v>
      </c>
      <c r="BD1" t="s">
        <v>74</v>
      </c>
      <c r="BE1" t="s">
        <v>75</v>
      </c>
      <c r="BF1" s="16" t="s">
        <v>76</v>
      </c>
      <c r="BG1" t="s">
        <v>77</v>
      </c>
      <c r="BH1" t="s">
        <v>78</v>
      </c>
      <c r="BI1" t="s">
        <v>79</v>
      </c>
      <c r="BJ1" t="s">
        <v>80</v>
      </c>
      <c r="BK1" t="s">
        <v>81</v>
      </c>
      <c r="BL1" t="s">
        <v>82</v>
      </c>
      <c r="BM1" s="16" t="s">
        <v>83</v>
      </c>
      <c r="BN1" t="s">
        <v>84</v>
      </c>
      <c r="BO1" t="s">
        <v>85</v>
      </c>
      <c r="BP1" t="s">
        <v>86</v>
      </c>
      <c r="BQ1" t="s">
        <v>87</v>
      </c>
      <c r="BR1" t="s">
        <v>88</v>
      </c>
      <c r="BS1" t="s">
        <v>89</v>
      </c>
      <c r="BT1" t="s">
        <v>90</v>
      </c>
      <c r="BU1" t="s">
        <v>91</v>
      </c>
      <c r="BV1" t="s">
        <v>92</v>
      </c>
      <c r="BW1" s="16" t="s">
        <v>93</v>
      </c>
    </row>
    <row r="2" spans="1:75" hidden="1" x14ac:dyDescent="0.25">
      <c r="B2">
        <v>2016</v>
      </c>
      <c r="C2" t="s">
        <v>94</v>
      </c>
      <c r="D2" t="s">
        <v>95</v>
      </c>
      <c r="E2" t="s">
        <v>96</v>
      </c>
      <c r="F2" t="s">
        <v>97</v>
      </c>
      <c r="G2" t="s">
        <v>98</v>
      </c>
      <c r="H2" t="s">
        <v>99</v>
      </c>
      <c r="I2" t="s">
        <v>100</v>
      </c>
      <c r="J2" t="s">
        <v>101</v>
      </c>
      <c r="K2" t="s">
        <v>102</v>
      </c>
      <c r="L2" t="s">
        <v>103</v>
      </c>
      <c r="M2" t="s">
        <v>104</v>
      </c>
      <c r="P2">
        <v>0</v>
      </c>
      <c r="Q2">
        <v>86</v>
      </c>
      <c r="R2">
        <f t="shared" ref="R2:R65" si="0">SUM(P2:Q2)</f>
        <v>86</v>
      </c>
      <c r="S2" s="19">
        <v>1</v>
      </c>
      <c r="T2" s="19">
        <v>1</v>
      </c>
      <c r="U2" s="19">
        <v>1</v>
      </c>
      <c r="V2" s="19">
        <v>1</v>
      </c>
      <c r="W2" s="19">
        <v>0</v>
      </c>
      <c r="X2" s="19">
        <v>1</v>
      </c>
      <c r="Y2" s="19">
        <v>0</v>
      </c>
      <c r="Z2" s="19">
        <v>1</v>
      </c>
      <c r="AA2" s="19">
        <v>0</v>
      </c>
      <c r="AB2" s="19">
        <v>0</v>
      </c>
      <c r="AC2" s="19"/>
      <c r="AD2" s="19"/>
      <c r="AE2" s="19"/>
      <c r="AF2" s="19"/>
      <c r="AG2" s="19"/>
      <c r="AH2" s="19">
        <v>0</v>
      </c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>
        <v>0</v>
      </c>
      <c r="AV2" s="19">
        <v>0</v>
      </c>
      <c r="AW2" s="19">
        <v>0</v>
      </c>
      <c r="AX2" s="19">
        <v>0</v>
      </c>
      <c r="AY2" s="19"/>
      <c r="AZ2" s="19"/>
      <c r="BA2" s="19"/>
      <c r="BB2" s="19"/>
      <c r="BC2" s="19"/>
      <c r="BD2" s="19"/>
      <c r="BE2" s="19"/>
      <c r="BF2" s="19">
        <v>0</v>
      </c>
      <c r="BG2" s="19"/>
      <c r="BH2" s="19"/>
      <c r="BI2" s="19"/>
      <c r="BJ2" s="19"/>
      <c r="BK2" s="19"/>
      <c r="BL2" s="19"/>
      <c r="BM2" s="19">
        <v>1</v>
      </c>
      <c r="BN2" s="19"/>
      <c r="BO2" s="19"/>
      <c r="BP2" s="19"/>
      <c r="BQ2" s="19"/>
      <c r="BR2" s="19"/>
      <c r="BS2" s="19"/>
      <c r="BT2" s="19"/>
      <c r="BU2" s="19"/>
      <c r="BV2" s="19"/>
      <c r="BW2" s="19" t="s">
        <v>105</v>
      </c>
    </row>
    <row r="3" spans="1:75" hidden="1" x14ac:dyDescent="0.25">
      <c r="B3">
        <v>2016</v>
      </c>
      <c r="C3" t="s">
        <v>94</v>
      </c>
      <c r="D3" t="s">
        <v>95</v>
      </c>
      <c r="E3" t="s">
        <v>106</v>
      </c>
      <c r="F3" t="s">
        <v>107</v>
      </c>
      <c r="G3" t="s">
        <v>108</v>
      </c>
      <c r="H3" t="s">
        <v>109</v>
      </c>
      <c r="I3" t="s">
        <v>110</v>
      </c>
      <c r="J3" t="s">
        <v>111</v>
      </c>
      <c r="K3" t="s">
        <v>112</v>
      </c>
      <c r="L3" t="s">
        <v>113</v>
      </c>
      <c r="M3" t="s">
        <v>114</v>
      </c>
      <c r="P3">
        <v>5</v>
      </c>
      <c r="Q3">
        <v>5</v>
      </c>
      <c r="R3">
        <f t="shared" si="0"/>
        <v>10</v>
      </c>
      <c r="S3" s="19">
        <v>1</v>
      </c>
      <c r="T3" s="19">
        <v>1</v>
      </c>
      <c r="U3" s="19">
        <v>1</v>
      </c>
      <c r="V3" s="19">
        <v>0</v>
      </c>
      <c r="W3" s="19">
        <v>0</v>
      </c>
      <c r="X3" s="19">
        <v>0</v>
      </c>
      <c r="Y3" s="19">
        <v>0</v>
      </c>
      <c r="Z3" s="19">
        <v>0</v>
      </c>
      <c r="AA3" s="19">
        <v>0</v>
      </c>
      <c r="AB3" s="19">
        <v>0</v>
      </c>
      <c r="AC3" s="19"/>
      <c r="AD3" s="19"/>
      <c r="AE3" s="19"/>
      <c r="AF3" s="19"/>
      <c r="AG3" s="19"/>
      <c r="AH3" s="19">
        <v>0</v>
      </c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>
        <v>0</v>
      </c>
      <c r="AV3" s="19">
        <v>0</v>
      </c>
      <c r="AW3" s="19">
        <v>1</v>
      </c>
      <c r="AX3" s="19">
        <v>0</v>
      </c>
      <c r="AY3" s="19"/>
      <c r="AZ3" s="19"/>
      <c r="BA3" s="19"/>
      <c r="BB3" s="19"/>
      <c r="BC3" s="19"/>
      <c r="BD3" s="19"/>
      <c r="BE3" s="19"/>
      <c r="BF3" s="19">
        <v>0</v>
      </c>
      <c r="BG3" s="19"/>
      <c r="BH3" s="19"/>
      <c r="BI3" s="19"/>
      <c r="BJ3" s="19"/>
      <c r="BK3" s="19"/>
      <c r="BL3" s="19"/>
      <c r="BM3" s="19">
        <v>0</v>
      </c>
      <c r="BN3" s="19"/>
      <c r="BO3" s="19"/>
      <c r="BP3" s="19"/>
      <c r="BQ3" s="19"/>
      <c r="BR3" s="19"/>
      <c r="BS3" s="19"/>
      <c r="BT3" s="19"/>
      <c r="BU3" s="19"/>
      <c r="BV3" s="19"/>
      <c r="BW3" s="19" t="s">
        <v>105</v>
      </c>
    </row>
    <row r="4" spans="1:75" hidden="1" x14ac:dyDescent="0.25">
      <c r="B4">
        <v>2016</v>
      </c>
      <c r="C4" t="s">
        <v>94</v>
      </c>
      <c r="D4" t="s">
        <v>95</v>
      </c>
      <c r="E4" t="s">
        <v>115</v>
      </c>
      <c r="F4" t="s">
        <v>116</v>
      </c>
      <c r="G4" t="s">
        <v>98</v>
      </c>
      <c r="H4" t="s">
        <v>117</v>
      </c>
      <c r="I4" t="s">
        <v>118</v>
      </c>
      <c r="J4" t="s">
        <v>119</v>
      </c>
      <c r="K4" t="s">
        <v>120</v>
      </c>
      <c r="L4" t="s">
        <v>121</v>
      </c>
      <c r="M4" t="s">
        <v>122</v>
      </c>
      <c r="N4" t="s">
        <v>123</v>
      </c>
      <c r="O4" t="s">
        <v>124</v>
      </c>
      <c r="P4">
        <v>3723.2</v>
      </c>
      <c r="Q4">
        <v>3273.1</v>
      </c>
      <c r="R4">
        <f t="shared" si="0"/>
        <v>6996.2999999999993</v>
      </c>
      <c r="S4" s="19">
        <v>1</v>
      </c>
      <c r="T4" s="19">
        <v>1</v>
      </c>
      <c r="U4" s="19">
        <v>1</v>
      </c>
      <c r="V4" s="19">
        <v>0</v>
      </c>
      <c r="W4" s="19">
        <v>0</v>
      </c>
      <c r="X4" s="19">
        <v>0</v>
      </c>
      <c r="Y4" s="19">
        <v>0</v>
      </c>
      <c r="Z4" s="19">
        <v>0</v>
      </c>
      <c r="AA4" s="19">
        <v>0</v>
      </c>
      <c r="AB4" s="19">
        <v>1</v>
      </c>
      <c r="AC4" s="19"/>
      <c r="AD4" s="19"/>
      <c r="AE4" s="19"/>
      <c r="AF4" s="19"/>
      <c r="AG4" s="19"/>
      <c r="AH4" s="19">
        <v>0</v>
      </c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>
        <v>0</v>
      </c>
      <c r="AV4" s="19">
        <v>0</v>
      </c>
      <c r="AW4" s="19">
        <v>0</v>
      </c>
      <c r="AX4" s="19">
        <v>0</v>
      </c>
      <c r="AY4" s="19"/>
      <c r="AZ4" s="19"/>
      <c r="BA4" s="19"/>
      <c r="BB4" s="19"/>
      <c r="BC4" s="19"/>
      <c r="BD4" s="19"/>
      <c r="BE4" s="19"/>
      <c r="BF4" s="19">
        <v>0</v>
      </c>
      <c r="BG4" s="19"/>
      <c r="BH4" s="19"/>
      <c r="BI4" s="19"/>
      <c r="BJ4" s="19"/>
      <c r="BK4" s="19"/>
      <c r="BL4" s="19"/>
      <c r="BM4" s="19">
        <v>0</v>
      </c>
      <c r="BN4" s="19"/>
      <c r="BO4" s="19"/>
      <c r="BP4" s="19"/>
      <c r="BQ4" s="19"/>
      <c r="BR4" s="19"/>
      <c r="BS4" s="19"/>
      <c r="BT4" s="19"/>
      <c r="BU4" s="19"/>
      <c r="BV4" s="19"/>
      <c r="BW4" s="19" t="s">
        <v>105</v>
      </c>
    </row>
    <row r="5" spans="1:75" hidden="1" x14ac:dyDescent="0.25">
      <c r="B5">
        <v>2016</v>
      </c>
      <c r="C5" t="s">
        <v>94</v>
      </c>
      <c r="D5" t="s">
        <v>95</v>
      </c>
      <c r="E5" t="s">
        <v>125</v>
      </c>
      <c r="F5" t="s">
        <v>126</v>
      </c>
      <c r="G5" t="s">
        <v>127</v>
      </c>
      <c r="H5" t="s">
        <v>128</v>
      </c>
      <c r="I5" t="s">
        <v>129</v>
      </c>
      <c r="J5" t="s">
        <v>130</v>
      </c>
      <c r="K5" t="s">
        <v>131</v>
      </c>
      <c r="L5" t="s">
        <v>132</v>
      </c>
      <c r="M5" t="s">
        <v>133</v>
      </c>
      <c r="P5">
        <v>155</v>
      </c>
      <c r="Q5">
        <v>0</v>
      </c>
      <c r="R5">
        <f t="shared" si="0"/>
        <v>155</v>
      </c>
      <c r="S5" s="19">
        <v>1</v>
      </c>
      <c r="T5" s="19">
        <v>1</v>
      </c>
      <c r="U5" s="19">
        <v>1</v>
      </c>
      <c r="V5" s="19">
        <v>1</v>
      </c>
      <c r="W5" s="19">
        <v>0</v>
      </c>
      <c r="X5" s="19">
        <v>0</v>
      </c>
      <c r="Y5" s="19">
        <v>0</v>
      </c>
      <c r="Z5" s="19">
        <v>1</v>
      </c>
      <c r="AA5" s="19">
        <v>0</v>
      </c>
      <c r="AB5" s="19">
        <v>0</v>
      </c>
      <c r="AC5" s="19"/>
      <c r="AD5" s="19"/>
      <c r="AE5" s="19"/>
      <c r="AF5" s="19"/>
      <c r="AG5" s="19"/>
      <c r="AH5" s="19">
        <v>0</v>
      </c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>
        <v>0</v>
      </c>
      <c r="AV5" s="19">
        <v>0</v>
      </c>
      <c r="AW5" s="19">
        <v>0</v>
      </c>
      <c r="AX5" s="19">
        <v>0</v>
      </c>
      <c r="AY5" s="19"/>
      <c r="AZ5" s="19"/>
      <c r="BA5" s="19"/>
      <c r="BB5" s="19"/>
      <c r="BC5" s="19"/>
      <c r="BD5" s="19"/>
      <c r="BE5" s="19"/>
      <c r="BF5" s="19">
        <v>0</v>
      </c>
      <c r="BG5" s="19"/>
      <c r="BH5" s="19"/>
      <c r="BI5" s="19"/>
      <c r="BJ5" s="19"/>
      <c r="BK5" s="19"/>
      <c r="BL5" s="19"/>
      <c r="BM5" s="19">
        <v>0</v>
      </c>
      <c r="BN5" s="19"/>
      <c r="BO5" s="19"/>
      <c r="BP5" s="19"/>
      <c r="BQ5" s="19"/>
      <c r="BR5" s="19"/>
      <c r="BS5" s="19"/>
      <c r="BT5" s="19"/>
      <c r="BU5" s="19"/>
      <c r="BV5" s="19"/>
      <c r="BW5" s="19" t="s">
        <v>105</v>
      </c>
    </row>
    <row r="6" spans="1:75" hidden="1" x14ac:dyDescent="0.25">
      <c r="B6">
        <v>2016</v>
      </c>
      <c r="C6" t="s">
        <v>94</v>
      </c>
      <c r="D6" t="s">
        <v>95</v>
      </c>
      <c r="E6" t="s">
        <v>134</v>
      </c>
      <c r="F6" t="s">
        <v>135</v>
      </c>
      <c r="G6" t="s">
        <v>98</v>
      </c>
      <c r="H6" t="s">
        <v>136</v>
      </c>
      <c r="I6" t="s">
        <v>137</v>
      </c>
      <c r="J6" t="s">
        <v>138</v>
      </c>
      <c r="K6" t="s">
        <v>139</v>
      </c>
      <c r="L6" t="s">
        <v>140</v>
      </c>
      <c r="M6" t="s">
        <v>141</v>
      </c>
      <c r="P6">
        <v>1500</v>
      </c>
      <c r="Q6">
        <v>250</v>
      </c>
      <c r="R6">
        <f t="shared" si="0"/>
        <v>1750</v>
      </c>
      <c r="S6" s="19">
        <v>1</v>
      </c>
      <c r="T6" s="19">
        <v>1</v>
      </c>
      <c r="U6" s="19">
        <v>1</v>
      </c>
      <c r="V6" s="19">
        <v>0</v>
      </c>
      <c r="W6" s="19">
        <v>0</v>
      </c>
      <c r="X6" s="19">
        <v>0</v>
      </c>
      <c r="Y6" s="19">
        <v>0</v>
      </c>
      <c r="Z6" s="19">
        <v>0</v>
      </c>
      <c r="AA6" s="19">
        <v>0</v>
      </c>
      <c r="AB6" s="19">
        <v>1</v>
      </c>
      <c r="AC6" s="19"/>
      <c r="AD6" s="19"/>
      <c r="AE6" s="19"/>
      <c r="AF6" s="19"/>
      <c r="AG6" s="19"/>
      <c r="AH6" s="19">
        <v>0</v>
      </c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>
        <v>0</v>
      </c>
      <c r="AV6" s="19">
        <v>0</v>
      </c>
      <c r="AW6" s="19">
        <v>0</v>
      </c>
      <c r="AX6" s="19">
        <v>0</v>
      </c>
      <c r="AY6" s="19"/>
      <c r="AZ6" s="19"/>
      <c r="BA6" s="19"/>
      <c r="BB6" s="19"/>
      <c r="BC6" s="19"/>
      <c r="BD6" s="19"/>
      <c r="BE6" s="19"/>
      <c r="BF6" s="19">
        <v>0</v>
      </c>
      <c r="BG6" s="19"/>
      <c r="BH6" s="19"/>
      <c r="BI6" s="19"/>
      <c r="BJ6" s="19"/>
      <c r="BK6" s="19"/>
      <c r="BL6" s="19"/>
      <c r="BM6" s="19">
        <v>0</v>
      </c>
      <c r="BN6" s="19"/>
      <c r="BO6" s="19"/>
      <c r="BP6" s="19"/>
      <c r="BQ6" s="19"/>
      <c r="BR6" s="19"/>
      <c r="BS6" s="19"/>
      <c r="BT6" s="19"/>
      <c r="BU6" s="19"/>
      <c r="BV6" s="19"/>
      <c r="BW6" s="19" t="s">
        <v>105</v>
      </c>
    </row>
    <row r="7" spans="1:75" hidden="1" x14ac:dyDescent="0.25">
      <c r="B7">
        <v>2016</v>
      </c>
      <c r="C7" t="s">
        <v>94</v>
      </c>
      <c r="D7" t="s">
        <v>95</v>
      </c>
      <c r="E7" t="s">
        <v>142</v>
      </c>
      <c r="F7" t="s">
        <v>143</v>
      </c>
      <c r="G7" t="s">
        <v>98</v>
      </c>
      <c r="H7" t="s">
        <v>117</v>
      </c>
      <c r="I7" t="s">
        <v>144</v>
      </c>
      <c r="J7" t="s">
        <v>145</v>
      </c>
      <c r="K7" t="s">
        <v>146</v>
      </c>
      <c r="L7" t="s">
        <v>113</v>
      </c>
      <c r="M7" t="s">
        <v>147</v>
      </c>
      <c r="P7">
        <v>20944</v>
      </c>
      <c r="Q7">
        <v>35789</v>
      </c>
      <c r="R7">
        <f t="shared" si="0"/>
        <v>56733</v>
      </c>
      <c r="S7" s="19">
        <v>1</v>
      </c>
      <c r="T7" s="19">
        <v>1</v>
      </c>
      <c r="U7" s="19">
        <v>1</v>
      </c>
      <c r="V7" s="19">
        <v>0</v>
      </c>
      <c r="W7" s="19">
        <v>0</v>
      </c>
      <c r="X7" s="19">
        <v>0</v>
      </c>
      <c r="Y7" s="19">
        <v>0</v>
      </c>
      <c r="Z7" s="19">
        <v>0</v>
      </c>
      <c r="AA7" s="19">
        <v>0</v>
      </c>
      <c r="AB7" s="19">
        <v>1</v>
      </c>
      <c r="AC7" s="19"/>
      <c r="AD7" s="19"/>
      <c r="AE7" s="19"/>
      <c r="AF7" s="19"/>
      <c r="AG7" s="19"/>
      <c r="AH7" s="19">
        <v>0</v>
      </c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>
        <v>0</v>
      </c>
      <c r="AV7" s="19">
        <v>0</v>
      </c>
      <c r="AW7" s="19">
        <v>0</v>
      </c>
      <c r="AX7" s="19">
        <v>0</v>
      </c>
      <c r="AY7" s="19"/>
      <c r="AZ7" s="19"/>
      <c r="BA7" s="19"/>
      <c r="BB7" s="19"/>
      <c r="BC7" s="19"/>
      <c r="BD7" s="19"/>
      <c r="BE7" s="19"/>
      <c r="BF7" s="19">
        <v>0</v>
      </c>
      <c r="BG7" s="19"/>
      <c r="BH7" s="19"/>
      <c r="BI7" s="19"/>
      <c r="BJ7" s="19"/>
      <c r="BK7" s="19"/>
      <c r="BL7" s="19"/>
      <c r="BM7" s="19">
        <v>0</v>
      </c>
      <c r="BN7" s="19"/>
      <c r="BO7" s="19"/>
      <c r="BP7" s="19"/>
      <c r="BQ7" s="19"/>
      <c r="BR7" s="19"/>
      <c r="BS7" s="19"/>
      <c r="BT7" s="19"/>
      <c r="BU7" s="19"/>
      <c r="BV7" s="19"/>
      <c r="BW7" s="19" t="s">
        <v>105</v>
      </c>
    </row>
    <row r="8" spans="1:75" hidden="1" x14ac:dyDescent="0.25">
      <c r="B8">
        <v>2016</v>
      </c>
      <c r="C8" t="s">
        <v>94</v>
      </c>
      <c r="D8" t="s">
        <v>95</v>
      </c>
      <c r="E8" t="s">
        <v>148</v>
      </c>
      <c r="F8" t="s">
        <v>149</v>
      </c>
      <c r="G8" t="s">
        <v>98</v>
      </c>
      <c r="H8" t="s">
        <v>136</v>
      </c>
      <c r="I8" t="s">
        <v>150</v>
      </c>
      <c r="J8" t="s">
        <v>151</v>
      </c>
      <c r="K8" t="s">
        <v>152</v>
      </c>
      <c r="L8" t="s">
        <v>153</v>
      </c>
      <c r="M8" t="s">
        <v>154</v>
      </c>
      <c r="P8">
        <v>159</v>
      </c>
      <c r="Q8">
        <v>87.6</v>
      </c>
      <c r="R8">
        <f t="shared" si="0"/>
        <v>246.6</v>
      </c>
      <c r="S8" s="19">
        <v>1</v>
      </c>
      <c r="T8" s="19">
        <v>1</v>
      </c>
      <c r="U8" s="19">
        <v>1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1</v>
      </c>
      <c r="AC8" s="19"/>
      <c r="AD8" s="19"/>
      <c r="AE8" s="19"/>
      <c r="AF8" s="19"/>
      <c r="AG8" s="19"/>
      <c r="AH8" s="19">
        <v>0</v>
      </c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>
        <v>0</v>
      </c>
      <c r="AV8" s="19">
        <v>0</v>
      </c>
      <c r="AW8" s="19">
        <v>0</v>
      </c>
      <c r="AX8" s="19">
        <v>0</v>
      </c>
      <c r="AY8" s="19"/>
      <c r="AZ8" s="19"/>
      <c r="BA8" s="19"/>
      <c r="BB8" s="19"/>
      <c r="BC8" s="19"/>
      <c r="BD8" s="19"/>
      <c r="BE8" s="19"/>
      <c r="BF8" s="19">
        <v>0</v>
      </c>
      <c r="BG8" s="19"/>
      <c r="BH8" s="19"/>
      <c r="BI8" s="19"/>
      <c r="BJ8" s="19"/>
      <c r="BK8" s="19"/>
      <c r="BL8" s="19"/>
      <c r="BM8" s="19">
        <v>0</v>
      </c>
      <c r="BN8" s="19"/>
      <c r="BO8" s="19"/>
      <c r="BP8" s="19"/>
      <c r="BQ8" s="19"/>
      <c r="BR8" s="19"/>
      <c r="BS8" s="19"/>
      <c r="BT8" s="19"/>
      <c r="BU8" s="19"/>
      <c r="BV8" s="19"/>
      <c r="BW8" s="19" t="s">
        <v>105</v>
      </c>
    </row>
    <row r="9" spans="1:75" hidden="1" x14ac:dyDescent="0.25">
      <c r="B9">
        <v>2016</v>
      </c>
      <c r="C9" t="s">
        <v>94</v>
      </c>
      <c r="D9" t="s">
        <v>95</v>
      </c>
      <c r="E9" t="s">
        <v>155</v>
      </c>
      <c r="F9" t="s">
        <v>156</v>
      </c>
      <c r="G9" t="s">
        <v>98</v>
      </c>
      <c r="H9" t="s">
        <v>136</v>
      </c>
      <c r="I9" t="s">
        <v>150</v>
      </c>
      <c r="J9" t="s">
        <v>157</v>
      </c>
      <c r="K9" t="s">
        <v>158</v>
      </c>
      <c r="L9" t="s">
        <v>159</v>
      </c>
      <c r="M9" t="s">
        <v>160</v>
      </c>
      <c r="P9">
        <v>3920</v>
      </c>
      <c r="Q9">
        <v>169</v>
      </c>
      <c r="R9">
        <f t="shared" si="0"/>
        <v>4089</v>
      </c>
      <c r="S9" s="19">
        <v>1</v>
      </c>
      <c r="T9" s="19">
        <v>1</v>
      </c>
      <c r="U9" s="19">
        <v>1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1</v>
      </c>
      <c r="AC9" s="19"/>
      <c r="AD9" s="19"/>
      <c r="AE9" s="19"/>
      <c r="AF9" s="19"/>
      <c r="AG9" s="19"/>
      <c r="AH9" s="19">
        <v>0</v>
      </c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>
        <v>0</v>
      </c>
      <c r="AV9" s="19">
        <v>0</v>
      </c>
      <c r="AW9" s="19">
        <v>0</v>
      </c>
      <c r="AX9" s="19">
        <v>0</v>
      </c>
      <c r="AY9" s="19"/>
      <c r="AZ9" s="19"/>
      <c r="BA9" s="19"/>
      <c r="BB9" s="19"/>
      <c r="BC9" s="19"/>
      <c r="BD9" s="19"/>
      <c r="BE9" s="19"/>
      <c r="BF9" s="19">
        <v>0</v>
      </c>
      <c r="BG9" s="19"/>
      <c r="BH9" s="19"/>
      <c r="BI9" s="19"/>
      <c r="BJ9" s="19"/>
      <c r="BK9" s="19"/>
      <c r="BL9" s="19"/>
      <c r="BM9" s="19">
        <v>0</v>
      </c>
      <c r="BN9" s="19"/>
      <c r="BO9" s="19"/>
      <c r="BP9" s="19"/>
      <c r="BQ9" s="19"/>
      <c r="BR9" s="19"/>
      <c r="BS9" s="19"/>
      <c r="BT9" s="19"/>
      <c r="BU9" s="19"/>
      <c r="BV9" s="19"/>
      <c r="BW9" s="19" t="s">
        <v>105</v>
      </c>
    </row>
    <row r="10" spans="1:75" hidden="1" x14ac:dyDescent="0.25">
      <c r="B10">
        <v>2016</v>
      </c>
      <c r="C10" t="s">
        <v>94</v>
      </c>
      <c r="D10" t="s">
        <v>95</v>
      </c>
      <c r="E10" t="s">
        <v>161</v>
      </c>
      <c r="F10" t="s">
        <v>162</v>
      </c>
      <c r="G10" t="s">
        <v>98</v>
      </c>
      <c r="H10" t="s">
        <v>117</v>
      </c>
      <c r="I10" t="s">
        <v>150</v>
      </c>
      <c r="J10" t="s">
        <v>163</v>
      </c>
      <c r="K10" t="s">
        <v>152</v>
      </c>
      <c r="L10" t="s">
        <v>153</v>
      </c>
      <c r="M10" t="s">
        <v>164</v>
      </c>
      <c r="P10">
        <v>362</v>
      </c>
      <c r="Q10">
        <v>19</v>
      </c>
      <c r="R10">
        <f t="shared" si="0"/>
        <v>381</v>
      </c>
      <c r="S10" s="19">
        <v>1</v>
      </c>
      <c r="T10" s="19">
        <v>1</v>
      </c>
      <c r="U10" s="19">
        <v>1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1</v>
      </c>
      <c r="AC10" s="19"/>
      <c r="AD10" s="19"/>
      <c r="AE10" s="19"/>
      <c r="AF10" s="19"/>
      <c r="AG10" s="19"/>
      <c r="AH10" s="19">
        <v>0</v>
      </c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>
        <v>0</v>
      </c>
      <c r="AV10" s="19">
        <v>0</v>
      </c>
      <c r="AW10" s="19">
        <v>0</v>
      </c>
      <c r="AX10" s="19">
        <v>0</v>
      </c>
      <c r="AY10" s="19"/>
      <c r="AZ10" s="19"/>
      <c r="BA10" s="19"/>
      <c r="BB10" s="19"/>
      <c r="BC10" s="19"/>
      <c r="BD10" s="19"/>
      <c r="BE10" s="19"/>
      <c r="BF10" s="19">
        <v>0</v>
      </c>
      <c r="BG10" s="19"/>
      <c r="BH10" s="19"/>
      <c r="BI10" s="19"/>
      <c r="BJ10" s="19"/>
      <c r="BK10" s="19"/>
      <c r="BL10" s="19"/>
      <c r="BM10" s="19">
        <v>0</v>
      </c>
      <c r="BN10" s="19"/>
      <c r="BO10" s="19"/>
      <c r="BP10" s="19"/>
      <c r="BQ10" s="19"/>
      <c r="BR10" s="19"/>
      <c r="BS10" s="19"/>
      <c r="BT10" s="19"/>
      <c r="BU10" s="19"/>
      <c r="BV10" s="19"/>
      <c r="BW10" s="19" t="s">
        <v>105</v>
      </c>
    </row>
    <row r="11" spans="1:75" hidden="1" x14ac:dyDescent="0.25">
      <c r="B11">
        <v>2016</v>
      </c>
      <c r="C11" t="s">
        <v>94</v>
      </c>
      <c r="D11" t="s">
        <v>95</v>
      </c>
      <c r="E11" t="s">
        <v>165</v>
      </c>
      <c r="F11" t="s">
        <v>166</v>
      </c>
      <c r="G11" t="s">
        <v>98</v>
      </c>
      <c r="H11" t="s">
        <v>167</v>
      </c>
      <c r="I11" t="s">
        <v>168</v>
      </c>
      <c r="J11" t="s">
        <v>169</v>
      </c>
      <c r="K11" t="s">
        <v>170</v>
      </c>
      <c r="L11" t="s">
        <v>113</v>
      </c>
      <c r="M11" t="s">
        <v>171</v>
      </c>
      <c r="N11" t="s">
        <v>172</v>
      </c>
      <c r="O11" t="s">
        <v>173</v>
      </c>
      <c r="P11">
        <v>12000</v>
      </c>
      <c r="Q11">
        <v>24000</v>
      </c>
      <c r="R11">
        <f t="shared" si="0"/>
        <v>36000</v>
      </c>
      <c r="S11" s="19">
        <v>1</v>
      </c>
      <c r="T11" s="19">
        <v>1</v>
      </c>
      <c r="U11" s="19">
        <v>1</v>
      </c>
      <c r="V11" s="19">
        <v>1</v>
      </c>
      <c r="W11" s="19">
        <v>0</v>
      </c>
      <c r="X11" s="19">
        <v>0</v>
      </c>
      <c r="Y11" s="19">
        <v>1</v>
      </c>
      <c r="Z11" s="19">
        <v>1</v>
      </c>
      <c r="AA11" s="19">
        <v>0</v>
      </c>
      <c r="AB11" s="19">
        <v>0</v>
      </c>
      <c r="AC11" s="19"/>
      <c r="AD11" s="19"/>
      <c r="AE11" s="19"/>
      <c r="AF11" s="19"/>
      <c r="AG11" s="19"/>
      <c r="AH11" s="19">
        <v>0</v>
      </c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>
        <v>0</v>
      </c>
      <c r="AV11" s="19">
        <v>0</v>
      </c>
      <c r="AW11" s="19">
        <v>1</v>
      </c>
      <c r="AX11" s="19">
        <v>0</v>
      </c>
      <c r="AY11" s="19"/>
      <c r="AZ11" s="19"/>
      <c r="BA11" s="19"/>
      <c r="BB11" s="19"/>
      <c r="BC11" s="19"/>
      <c r="BD11" s="19"/>
      <c r="BE11" s="19"/>
      <c r="BF11" s="19">
        <v>0</v>
      </c>
      <c r="BG11" s="19"/>
      <c r="BH11" s="19"/>
      <c r="BI11" s="19"/>
      <c r="BJ11" s="19"/>
      <c r="BK11" s="19"/>
      <c r="BL11" s="19"/>
      <c r="BM11" s="19">
        <v>0</v>
      </c>
      <c r="BN11" s="19"/>
      <c r="BO11" s="19"/>
      <c r="BP11" s="19"/>
      <c r="BQ11" s="19"/>
      <c r="BR11" s="19"/>
      <c r="BS11" s="19"/>
      <c r="BT11" s="19"/>
      <c r="BU11" s="19"/>
      <c r="BV11" s="19"/>
      <c r="BW11" s="19" t="s">
        <v>105</v>
      </c>
    </row>
    <row r="12" spans="1:75" hidden="1" x14ac:dyDescent="0.25">
      <c r="B12">
        <v>2016</v>
      </c>
      <c r="C12" t="s">
        <v>94</v>
      </c>
      <c r="D12" t="s">
        <v>95</v>
      </c>
      <c r="E12" t="s">
        <v>174</v>
      </c>
      <c r="F12" t="s">
        <v>175</v>
      </c>
      <c r="G12" t="s">
        <v>176</v>
      </c>
      <c r="H12" t="s">
        <v>177</v>
      </c>
      <c r="I12" t="s">
        <v>178</v>
      </c>
      <c r="J12" t="s">
        <v>179</v>
      </c>
      <c r="K12" t="s">
        <v>180</v>
      </c>
      <c r="L12" t="s">
        <v>113</v>
      </c>
      <c r="M12" t="s">
        <v>181</v>
      </c>
      <c r="P12">
        <v>0</v>
      </c>
      <c r="Q12">
        <v>1</v>
      </c>
      <c r="R12">
        <f t="shared" si="0"/>
        <v>1</v>
      </c>
      <c r="S12" s="19">
        <v>1</v>
      </c>
      <c r="T12" s="19">
        <v>1</v>
      </c>
      <c r="U12" s="19">
        <v>1</v>
      </c>
      <c r="V12" s="19">
        <v>1</v>
      </c>
      <c r="W12" s="19">
        <v>0</v>
      </c>
      <c r="X12" s="19">
        <v>0</v>
      </c>
      <c r="Y12" s="19">
        <v>0</v>
      </c>
      <c r="Z12" s="19">
        <v>1</v>
      </c>
      <c r="AA12" s="19">
        <v>0</v>
      </c>
      <c r="AB12" s="19">
        <v>0</v>
      </c>
      <c r="AC12" s="19"/>
      <c r="AD12" s="19"/>
      <c r="AE12" s="19"/>
      <c r="AF12" s="19"/>
      <c r="AG12" s="19"/>
      <c r="AH12" s="19">
        <v>0</v>
      </c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>
        <v>0</v>
      </c>
      <c r="AV12" s="19">
        <v>0</v>
      </c>
      <c r="AW12" s="19">
        <v>0</v>
      </c>
      <c r="AX12" s="19">
        <v>0</v>
      </c>
      <c r="AY12" s="19"/>
      <c r="AZ12" s="19"/>
      <c r="BA12" s="19"/>
      <c r="BB12" s="19"/>
      <c r="BC12" s="19"/>
      <c r="BD12" s="19"/>
      <c r="BE12" s="19"/>
      <c r="BF12" s="19">
        <v>0</v>
      </c>
      <c r="BG12" s="19"/>
      <c r="BH12" s="19"/>
      <c r="BI12" s="19"/>
      <c r="BJ12" s="19"/>
      <c r="BK12" s="19"/>
      <c r="BL12" s="19"/>
      <c r="BM12" s="19">
        <v>0</v>
      </c>
      <c r="BN12" s="19"/>
      <c r="BO12" s="19"/>
      <c r="BP12" s="19"/>
      <c r="BQ12" s="19"/>
      <c r="BR12" s="19"/>
      <c r="BS12" s="19"/>
      <c r="BT12" s="19"/>
      <c r="BU12" s="19"/>
      <c r="BV12" s="19"/>
      <c r="BW12" s="19" t="s">
        <v>105</v>
      </c>
    </row>
    <row r="13" spans="1:75" hidden="1" x14ac:dyDescent="0.25">
      <c r="B13">
        <v>2016</v>
      </c>
      <c r="C13" t="s">
        <v>94</v>
      </c>
      <c r="D13" t="s">
        <v>95</v>
      </c>
      <c r="E13" t="s">
        <v>182</v>
      </c>
      <c r="F13" t="s">
        <v>175</v>
      </c>
      <c r="G13" t="s">
        <v>108</v>
      </c>
      <c r="H13" t="s">
        <v>109</v>
      </c>
      <c r="I13" t="s">
        <v>178</v>
      </c>
      <c r="J13" t="s">
        <v>179</v>
      </c>
      <c r="K13" t="s">
        <v>180</v>
      </c>
      <c r="L13" t="s">
        <v>113</v>
      </c>
      <c r="M13" t="s">
        <v>181</v>
      </c>
      <c r="N13" s="20" t="s">
        <v>183</v>
      </c>
      <c r="O13" s="20" t="s">
        <v>184</v>
      </c>
      <c r="P13">
        <v>60</v>
      </c>
      <c r="Q13">
        <v>1600</v>
      </c>
      <c r="R13">
        <f t="shared" si="0"/>
        <v>1660</v>
      </c>
      <c r="S13" s="19">
        <v>1</v>
      </c>
      <c r="T13" s="19">
        <v>1</v>
      </c>
      <c r="U13" s="19">
        <v>1</v>
      </c>
      <c r="V13" s="19">
        <v>1</v>
      </c>
      <c r="W13" s="19">
        <v>0</v>
      </c>
      <c r="X13" s="19">
        <v>1</v>
      </c>
      <c r="Y13" s="19">
        <v>1</v>
      </c>
      <c r="Z13" s="19">
        <v>0</v>
      </c>
      <c r="AA13" s="19">
        <v>0</v>
      </c>
      <c r="AB13" s="19">
        <v>1</v>
      </c>
      <c r="AC13" s="19"/>
      <c r="AD13" s="19"/>
      <c r="AE13" s="19"/>
      <c r="AF13" s="19"/>
      <c r="AG13" s="19"/>
      <c r="AH13" s="19">
        <v>0</v>
      </c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>
        <v>0</v>
      </c>
      <c r="AV13" s="19">
        <v>0</v>
      </c>
      <c r="AW13" s="19">
        <v>0</v>
      </c>
      <c r="AX13" s="19">
        <v>0</v>
      </c>
      <c r="AY13" s="19"/>
      <c r="AZ13" s="19"/>
      <c r="BA13" s="19"/>
      <c r="BB13" s="19"/>
      <c r="BC13" s="19"/>
      <c r="BD13" s="19"/>
      <c r="BE13" s="19"/>
      <c r="BF13" s="19">
        <v>0</v>
      </c>
      <c r="BG13" s="19"/>
      <c r="BH13" s="19"/>
      <c r="BI13" s="19"/>
      <c r="BJ13" s="19"/>
      <c r="BK13" s="19"/>
      <c r="BL13" s="19"/>
      <c r="BM13" s="19">
        <v>1</v>
      </c>
      <c r="BN13" s="19"/>
      <c r="BO13" s="19"/>
      <c r="BP13" s="19"/>
      <c r="BQ13" s="19"/>
      <c r="BR13" s="19"/>
      <c r="BS13" s="19"/>
      <c r="BT13" s="19"/>
      <c r="BU13" s="19"/>
      <c r="BV13" s="19"/>
      <c r="BW13" s="19" t="s">
        <v>105</v>
      </c>
    </row>
    <row r="14" spans="1:75" hidden="1" x14ac:dyDescent="0.25">
      <c r="B14">
        <v>2016</v>
      </c>
      <c r="C14" t="s">
        <v>94</v>
      </c>
      <c r="D14" t="s">
        <v>95</v>
      </c>
      <c r="E14" t="s">
        <v>185</v>
      </c>
      <c r="F14" t="s">
        <v>186</v>
      </c>
      <c r="G14" t="s">
        <v>187</v>
      </c>
      <c r="H14" t="s">
        <v>188</v>
      </c>
      <c r="I14" t="s">
        <v>189</v>
      </c>
      <c r="J14" t="s">
        <v>190</v>
      </c>
      <c r="K14" t="s">
        <v>191</v>
      </c>
      <c r="L14" t="s">
        <v>192</v>
      </c>
      <c r="M14" t="s">
        <v>193</v>
      </c>
      <c r="N14" s="21" t="s">
        <v>194</v>
      </c>
      <c r="O14" s="21" t="s">
        <v>195</v>
      </c>
      <c r="P14">
        <v>0</v>
      </c>
      <c r="Q14">
        <v>1</v>
      </c>
      <c r="R14">
        <f t="shared" si="0"/>
        <v>1</v>
      </c>
      <c r="S14" s="19">
        <v>1</v>
      </c>
      <c r="T14" s="19">
        <v>1</v>
      </c>
      <c r="U14" s="19">
        <v>1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/>
      <c r="AD14" s="19"/>
      <c r="AE14" s="19"/>
      <c r="AF14" s="19"/>
      <c r="AG14" s="19"/>
      <c r="AH14" s="19">
        <v>1</v>
      </c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>
        <v>0</v>
      </c>
      <c r="AV14" s="19">
        <v>1</v>
      </c>
      <c r="AW14" s="19">
        <v>0</v>
      </c>
      <c r="AX14" s="19">
        <v>0</v>
      </c>
      <c r="AY14" s="19"/>
      <c r="AZ14" s="19"/>
      <c r="BA14" s="19"/>
      <c r="BB14" s="19"/>
      <c r="BC14" s="19"/>
      <c r="BD14" s="19"/>
      <c r="BE14" s="19"/>
      <c r="BF14" s="19">
        <v>0</v>
      </c>
      <c r="BG14" s="19"/>
      <c r="BH14" s="19"/>
      <c r="BI14" s="19"/>
      <c r="BJ14" s="19"/>
      <c r="BK14" s="19"/>
      <c r="BL14" s="19"/>
      <c r="BM14" s="19">
        <v>0</v>
      </c>
      <c r="BN14" s="19"/>
      <c r="BO14" s="19"/>
      <c r="BP14" s="19"/>
      <c r="BQ14" s="19"/>
      <c r="BR14" s="19"/>
      <c r="BS14" s="19"/>
      <c r="BT14" s="19"/>
      <c r="BU14" s="19"/>
      <c r="BV14" s="19"/>
      <c r="BW14" s="19" t="s">
        <v>105</v>
      </c>
    </row>
    <row r="15" spans="1:75" hidden="1" x14ac:dyDescent="0.25">
      <c r="B15">
        <v>2016</v>
      </c>
      <c r="C15" t="s">
        <v>94</v>
      </c>
      <c r="D15" t="s">
        <v>95</v>
      </c>
      <c r="E15" t="s">
        <v>196</v>
      </c>
      <c r="F15" t="s">
        <v>197</v>
      </c>
      <c r="G15" t="s">
        <v>187</v>
      </c>
      <c r="H15" t="s">
        <v>188</v>
      </c>
      <c r="I15" t="s">
        <v>198</v>
      </c>
      <c r="J15" t="s">
        <v>199</v>
      </c>
      <c r="K15" t="s">
        <v>200</v>
      </c>
      <c r="L15" t="s">
        <v>153</v>
      </c>
      <c r="M15" t="s">
        <v>201</v>
      </c>
      <c r="N15" s="21" t="s">
        <v>194</v>
      </c>
      <c r="O15" s="21" t="s">
        <v>195</v>
      </c>
      <c r="P15">
        <v>1</v>
      </c>
      <c r="Q15">
        <v>1</v>
      </c>
      <c r="R15">
        <f t="shared" si="0"/>
        <v>2</v>
      </c>
      <c r="S15" s="19">
        <v>1</v>
      </c>
      <c r="T15" s="19">
        <v>1</v>
      </c>
      <c r="U15" s="19">
        <v>1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/>
      <c r="AD15" s="19"/>
      <c r="AE15" s="19"/>
      <c r="AF15" s="19"/>
      <c r="AG15" s="19"/>
      <c r="AH15" s="19">
        <v>1</v>
      </c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>
        <v>0</v>
      </c>
      <c r="AV15" s="19">
        <v>1</v>
      </c>
      <c r="AW15" s="19">
        <v>0</v>
      </c>
      <c r="AX15" s="19">
        <v>0</v>
      </c>
      <c r="AY15" s="19"/>
      <c r="AZ15" s="19"/>
      <c r="BA15" s="19"/>
      <c r="BB15" s="19"/>
      <c r="BC15" s="19"/>
      <c r="BD15" s="19"/>
      <c r="BE15" s="19"/>
      <c r="BF15" s="19">
        <v>0</v>
      </c>
      <c r="BG15" s="19"/>
      <c r="BH15" s="19"/>
      <c r="BI15" s="19"/>
      <c r="BJ15" s="19"/>
      <c r="BK15" s="19"/>
      <c r="BL15" s="19"/>
      <c r="BM15" s="19">
        <v>0</v>
      </c>
      <c r="BN15" s="19"/>
      <c r="BO15" s="19"/>
      <c r="BP15" s="19"/>
      <c r="BQ15" s="19"/>
      <c r="BR15" s="19"/>
      <c r="BS15" s="19"/>
      <c r="BT15" s="19"/>
      <c r="BU15" s="19"/>
      <c r="BV15" s="19"/>
      <c r="BW15" s="19" t="s">
        <v>105</v>
      </c>
    </row>
    <row r="16" spans="1:75" hidden="1" x14ac:dyDescent="0.25">
      <c r="B16">
        <v>2016</v>
      </c>
      <c r="C16" t="s">
        <v>94</v>
      </c>
      <c r="D16" t="s">
        <v>95</v>
      </c>
      <c r="E16" t="s">
        <v>202</v>
      </c>
      <c r="F16" t="s">
        <v>203</v>
      </c>
      <c r="G16" t="s">
        <v>187</v>
      </c>
      <c r="H16" t="s">
        <v>188</v>
      </c>
      <c r="I16" t="s">
        <v>204</v>
      </c>
      <c r="J16" t="s">
        <v>205</v>
      </c>
      <c r="K16" t="s">
        <v>206</v>
      </c>
      <c r="L16" t="s">
        <v>192</v>
      </c>
      <c r="M16" t="s">
        <v>207</v>
      </c>
      <c r="N16" s="21" t="s">
        <v>194</v>
      </c>
      <c r="O16" s="21" t="s">
        <v>195</v>
      </c>
      <c r="P16">
        <v>2</v>
      </c>
      <c r="Q16">
        <v>1</v>
      </c>
      <c r="R16">
        <f t="shared" si="0"/>
        <v>3</v>
      </c>
      <c r="S16" s="19">
        <v>1</v>
      </c>
      <c r="T16" s="19">
        <v>1</v>
      </c>
      <c r="U16" s="19">
        <v>1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/>
      <c r="AD16" s="19"/>
      <c r="AE16" s="19"/>
      <c r="AF16" s="19"/>
      <c r="AG16" s="19"/>
      <c r="AH16" s="19">
        <v>1</v>
      </c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>
        <v>0</v>
      </c>
      <c r="AV16" s="19">
        <v>1</v>
      </c>
      <c r="AW16" s="19">
        <v>0</v>
      </c>
      <c r="AX16" s="19">
        <v>0</v>
      </c>
      <c r="AY16" s="19"/>
      <c r="AZ16" s="19"/>
      <c r="BA16" s="19"/>
      <c r="BB16" s="19"/>
      <c r="BC16" s="19"/>
      <c r="BD16" s="19"/>
      <c r="BE16" s="19"/>
      <c r="BF16" s="19">
        <v>0</v>
      </c>
      <c r="BG16" s="19"/>
      <c r="BH16" s="19"/>
      <c r="BI16" s="19"/>
      <c r="BJ16" s="19"/>
      <c r="BK16" s="19"/>
      <c r="BL16" s="19"/>
      <c r="BM16" s="19">
        <v>0</v>
      </c>
      <c r="BN16" s="19"/>
      <c r="BO16" s="19"/>
      <c r="BP16" s="19"/>
      <c r="BQ16" s="19"/>
      <c r="BR16" s="19"/>
      <c r="BS16" s="19"/>
      <c r="BT16" s="19"/>
      <c r="BU16" s="19"/>
      <c r="BV16" s="19"/>
      <c r="BW16" s="19" t="s">
        <v>105</v>
      </c>
    </row>
    <row r="17" spans="2:75" hidden="1" x14ac:dyDescent="0.25">
      <c r="B17">
        <v>2016</v>
      </c>
      <c r="C17" t="s">
        <v>94</v>
      </c>
      <c r="D17" t="s">
        <v>95</v>
      </c>
      <c r="E17" t="s">
        <v>208</v>
      </c>
      <c r="F17" t="s">
        <v>209</v>
      </c>
      <c r="G17" t="s">
        <v>108</v>
      </c>
      <c r="H17" t="s">
        <v>109</v>
      </c>
      <c r="I17" t="s">
        <v>210</v>
      </c>
      <c r="J17" t="s">
        <v>211</v>
      </c>
      <c r="K17" t="s">
        <v>212</v>
      </c>
      <c r="L17" t="s">
        <v>213</v>
      </c>
      <c r="M17" t="s">
        <v>214</v>
      </c>
      <c r="P17">
        <v>379.32</v>
      </c>
      <c r="Q17">
        <v>0</v>
      </c>
      <c r="R17">
        <f t="shared" si="0"/>
        <v>379.32</v>
      </c>
      <c r="S17" s="19">
        <v>1</v>
      </c>
      <c r="T17" s="19">
        <v>1</v>
      </c>
      <c r="U17" s="19">
        <v>1</v>
      </c>
      <c r="V17" s="19">
        <v>1</v>
      </c>
      <c r="W17" s="19">
        <v>0</v>
      </c>
      <c r="X17" s="19">
        <v>0</v>
      </c>
      <c r="Y17" s="19">
        <v>0</v>
      </c>
      <c r="Z17" s="19">
        <v>0</v>
      </c>
      <c r="AA17" s="19">
        <v>1</v>
      </c>
      <c r="AB17" s="19">
        <v>0</v>
      </c>
      <c r="AC17" s="19"/>
      <c r="AD17" s="19"/>
      <c r="AE17" s="19"/>
      <c r="AF17" s="19"/>
      <c r="AG17" s="19"/>
      <c r="AH17" s="19">
        <v>0</v>
      </c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>
        <v>0</v>
      </c>
      <c r="AV17" s="19">
        <v>0</v>
      </c>
      <c r="AW17" s="19">
        <v>1</v>
      </c>
      <c r="AX17" s="19">
        <v>0</v>
      </c>
      <c r="AY17" s="19"/>
      <c r="AZ17" s="19"/>
      <c r="BA17" s="19"/>
      <c r="BB17" s="19"/>
      <c r="BC17" s="19"/>
      <c r="BD17" s="19"/>
      <c r="BE17" s="19"/>
      <c r="BF17" s="19">
        <v>0</v>
      </c>
      <c r="BG17" s="19"/>
      <c r="BH17" s="19"/>
      <c r="BI17" s="19"/>
      <c r="BJ17" s="19"/>
      <c r="BK17" s="19"/>
      <c r="BL17" s="19"/>
      <c r="BM17" s="19">
        <v>0</v>
      </c>
      <c r="BN17" s="19"/>
      <c r="BO17" s="19"/>
      <c r="BP17" s="19"/>
      <c r="BQ17" s="19"/>
      <c r="BR17" s="19"/>
      <c r="BS17" s="19"/>
      <c r="BT17" s="19"/>
      <c r="BU17" s="19"/>
      <c r="BV17" s="19"/>
      <c r="BW17" s="19" t="s">
        <v>105</v>
      </c>
    </row>
    <row r="18" spans="2:75" hidden="1" x14ac:dyDescent="0.25">
      <c r="B18">
        <v>2016</v>
      </c>
      <c r="C18" t="s">
        <v>94</v>
      </c>
      <c r="D18" t="s">
        <v>95</v>
      </c>
      <c r="E18" t="s">
        <v>215</v>
      </c>
      <c r="F18" t="s">
        <v>216</v>
      </c>
      <c r="G18" t="s">
        <v>108</v>
      </c>
      <c r="H18" t="s">
        <v>109</v>
      </c>
      <c r="I18" t="s">
        <v>217</v>
      </c>
      <c r="J18" t="s">
        <v>218</v>
      </c>
      <c r="K18" t="s">
        <v>219</v>
      </c>
      <c r="L18" t="s">
        <v>132</v>
      </c>
      <c r="M18" t="s">
        <v>220</v>
      </c>
      <c r="N18" s="21" t="s">
        <v>123</v>
      </c>
      <c r="O18" s="21" t="s">
        <v>124</v>
      </c>
      <c r="P18">
        <v>1100</v>
      </c>
      <c r="Q18">
        <v>2800</v>
      </c>
      <c r="R18">
        <f t="shared" si="0"/>
        <v>3900</v>
      </c>
      <c r="S18" s="19">
        <v>1</v>
      </c>
      <c r="T18" s="19">
        <v>1</v>
      </c>
      <c r="U18" s="19">
        <v>1</v>
      </c>
      <c r="V18" s="19">
        <v>1</v>
      </c>
      <c r="W18" s="19">
        <v>0</v>
      </c>
      <c r="X18" s="19">
        <v>1</v>
      </c>
      <c r="Y18" s="19">
        <v>1</v>
      </c>
      <c r="Z18" s="19">
        <v>0</v>
      </c>
      <c r="AA18" s="19">
        <v>0</v>
      </c>
      <c r="AB18" s="19">
        <v>1</v>
      </c>
      <c r="AC18" s="19"/>
      <c r="AD18" s="19"/>
      <c r="AE18" s="19"/>
      <c r="AF18" s="19"/>
      <c r="AG18" s="19"/>
      <c r="AH18" s="19">
        <v>0</v>
      </c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>
        <v>0</v>
      </c>
      <c r="AV18" s="19">
        <v>1</v>
      </c>
      <c r="AW18" s="19">
        <v>0</v>
      </c>
      <c r="AX18" s="19">
        <v>0</v>
      </c>
      <c r="AY18" s="19"/>
      <c r="AZ18" s="19"/>
      <c r="BA18" s="19"/>
      <c r="BB18" s="19"/>
      <c r="BC18" s="19"/>
      <c r="BD18" s="19"/>
      <c r="BE18" s="19"/>
      <c r="BF18" s="19">
        <v>0</v>
      </c>
      <c r="BG18" s="19"/>
      <c r="BH18" s="19"/>
      <c r="BI18" s="19"/>
      <c r="BJ18" s="19"/>
      <c r="BK18" s="19"/>
      <c r="BL18" s="19"/>
      <c r="BM18" s="19">
        <v>1</v>
      </c>
      <c r="BN18" s="19"/>
      <c r="BO18" s="19"/>
      <c r="BP18" s="19"/>
      <c r="BQ18" s="19"/>
      <c r="BR18" s="19"/>
      <c r="BS18" s="19"/>
      <c r="BT18" s="19"/>
      <c r="BU18" s="19"/>
      <c r="BV18" s="19"/>
      <c r="BW18" s="19" t="s">
        <v>105</v>
      </c>
    </row>
    <row r="19" spans="2:75" hidden="1" x14ac:dyDescent="0.25">
      <c r="B19">
        <v>2016</v>
      </c>
      <c r="C19" t="s">
        <v>94</v>
      </c>
      <c r="D19" t="s">
        <v>95</v>
      </c>
      <c r="E19" t="s">
        <v>221</v>
      </c>
      <c r="F19" t="s">
        <v>216</v>
      </c>
      <c r="G19" t="s">
        <v>108</v>
      </c>
      <c r="H19" t="s">
        <v>109</v>
      </c>
      <c r="I19" t="s">
        <v>217</v>
      </c>
      <c r="J19" t="s">
        <v>218</v>
      </c>
      <c r="K19" t="s">
        <v>219</v>
      </c>
      <c r="L19" t="s">
        <v>132</v>
      </c>
      <c r="M19" t="s">
        <v>220</v>
      </c>
      <c r="N19" s="21" t="s">
        <v>123</v>
      </c>
      <c r="O19" s="21" t="s">
        <v>124</v>
      </c>
      <c r="P19">
        <v>0</v>
      </c>
      <c r="Q19">
        <v>11</v>
      </c>
      <c r="R19">
        <f t="shared" si="0"/>
        <v>11</v>
      </c>
      <c r="S19" s="19">
        <v>1</v>
      </c>
      <c r="T19" s="19">
        <v>1</v>
      </c>
      <c r="U19" s="19">
        <v>1</v>
      </c>
      <c r="V19" s="19">
        <v>1</v>
      </c>
      <c r="W19" s="19">
        <v>0</v>
      </c>
      <c r="X19" s="19">
        <v>0</v>
      </c>
      <c r="Y19" s="19">
        <v>0</v>
      </c>
      <c r="Z19" s="19">
        <v>1</v>
      </c>
      <c r="AA19" s="19">
        <v>0</v>
      </c>
      <c r="AB19" s="19">
        <v>0</v>
      </c>
      <c r="AC19" s="19"/>
      <c r="AD19" s="19"/>
      <c r="AE19" s="19"/>
      <c r="AF19" s="19"/>
      <c r="AG19" s="19"/>
      <c r="AH19" s="19">
        <v>0</v>
      </c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>
        <v>0</v>
      </c>
      <c r="AV19" s="19">
        <v>0</v>
      </c>
      <c r="AW19" s="19">
        <v>0</v>
      </c>
      <c r="AX19" s="19">
        <v>0</v>
      </c>
      <c r="AY19" s="19"/>
      <c r="AZ19" s="19"/>
      <c r="BA19" s="19"/>
      <c r="BB19" s="19"/>
      <c r="BC19" s="19"/>
      <c r="BD19" s="19"/>
      <c r="BE19" s="19"/>
      <c r="BF19" s="19">
        <v>0</v>
      </c>
      <c r="BG19" s="19"/>
      <c r="BH19" s="19"/>
      <c r="BI19" s="19"/>
      <c r="BJ19" s="19"/>
      <c r="BK19" s="19"/>
      <c r="BL19" s="19"/>
      <c r="BM19" s="19">
        <v>0</v>
      </c>
      <c r="BN19" s="19"/>
      <c r="BO19" s="19"/>
      <c r="BP19" s="19"/>
      <c r="BQ19" s="19"/>
      <c r="BR19" s="19"/>
      <c r="BS19" s="19"/>
      <c r="BT19" s="19"/>
      <c r="BU19" s="19"/>
      <c r="BV19" s="19"/>
      <c r="BW19" s="19" t="s">
        <v>105</v>
      </c>
    </row>
    <row r="20" spans="2:75" hidden="1" x14ac:dyDescent="0.25">
      <c r="B20">
        <v>2016</v>
      </c>
      <c r="C20" t="s">
        <v>94</v>
      </c>
      <c r="D20" t="s">
        <v>95</v>
      </c>
      <c r="E20" t="s">
        <v>222</v>
      </c>
      <c r="F20" t="s">
        <v>223</v>
      </c>
      <c r="G20" t="s">
        <v>108</v>
      </c>
      <c r="H20" t="s">
        <v>109</v>
      </c>
      <c r="I20" t="s">
        <v>224</v>
      </c>
      <c r="J20" t="s">
        <v>225</v>
      </c>
      <c r="K20" t="s">
        <v>226</v>
      </c>
      <c r="L20" t="s">
        <v>227</v>
      </c>
      <c r="M20" t="s">
        <v>228</v>
      </c>
      <c r="N20" s="21" t="s">
        <v>123</v>
      </c>
      <c r="O20" s="21" t="s">
        <v>124</v>
      </c>
      <c r="P20">
        <v>32</v>
      </c>
      <c r="Q20">
        <v>830</v>
      </c>
      <c r="R20">
        <f t="shared" si="0"/>
        <v>862</v>
      </c>
      <c r="S20" s="19">
        <v>1</v>
      </c>
      <c r="T20" s="19">
        <v>1</v>
      </c>
      <c r="U20" s="19">
        <v>1</v>
      </c>
      <c r="V20" s="19">
        <v>1</v>
      </c>
      <c r="W20" s="19">
        <v>0</v>
      </c>
      <c r="X20" s="19">
        <v>1</v>
      </c>
      <c r="Y20" s="19">
        <v>1</v>
      </c>
      <c r="Z20" s="19">
        <v>0</v>
      </c>
      <c r="AA20" s="19">
        <v>0</v>
      </c>
      <c r="AB20" s="19">
        <v>1</v>
      </c>
      <c r="AC20" s="19"/>
      <c r="AD20" s="19"/>
      <c r="AE20" s="19"/>
      <c r="AF20" s="19"/>
      <c r="AG20" s="19"/>
      <c r="AH20" s="19">
        <v>0</v>
      </c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>
        <v>0</v>
      </c>
      <c r="AV20" s="19">
        <v>1</v>
      </c>
      <c r="AW20" s="19">
        <v>0</v>
      </c>
      <c r="AX20" s="19">
        <v>0</v>
      </c>
      <c r="AY20" s="19"/>
      <c r="AZ20" s="19"/>
      <c r="BA20" s="19"/>
      <c r="BB20" s="19"/>
      <c r="BC20" s="19"/>
      <c r="BD20" s="19"/>
      <c r="BE20" s="19"/>
      <c r="BF20" s="19">
        <v>0</v>
      </c>
      <c r="BG20" s="19"/>
      <c r="BH20" s="19"/>
      <c r="BI20" s="19"/>
      <c r="BJ20" s="19"/>
      <c r="BK20" s="19"/>
      <c r="BL20" s="19"/>
      <c r="BM20" s="19">
        <v>0</v>
      </c>
      <c r="BN20" s="19"/>
      <c r="BO20" s="19"/>
      <c r="BP20" s="19"/>
      <c r="BQ20" s="19"/>
      <c r="BR20" s="19"/>
      <c r="BS20" s="19"/>
      <c r="BT20" s="19"/>
      <c r="BU20" s="19"/>
      <c r="BV20" s="19"/>
      <c r="BW20" s="19" t="s">
        <v>105</v>
      </c>
    </row>
    <row r="21" spans="2:75" hidden="1" x14ac:dyDescent="0.25">
      <c r="B21">
        <v>2016</v>
      </c>
      <c r="C21" t="s">
        <v>94</v>
      </c>
      <c r="D21" t="s">
        <v>95</v>
      </c>
      <c r="E21" t="s">
        <v>229</v>
      </c>
      <c r="F21" t="s">
        <v>230</v>
      </c>
      <c r="G21" t="s">
        <v>108</v>
      </c>
      <c r="H21" t="s">
        <v>109</v>
      </c>
      <c r="I21" t="s">
        <v>231</v>
      </c>
      <c r="J21" t="s">
        <v>232</v>
      </c>
      <c r="K21" t="s">
        <v>233</v>
      </c>
      <c r="L21" t="s">
        <v>234</v>
      </c>
      <c r="M21" t="s">
        <v>235</v>
      </c>
      <c r="P21">
        <v>0</v>
      </c>
      <c r="Q21">
        <v>420</v>
      </c>
      <c r="R21">
        <f t="shared" si="0"/>
        <v>420</v>
      </c>
      <c r="S21" s="19">
        <v>1</v>
      </c>
      <c r="T21" s="19">
        <v>1</v>
      </c>
      <c r="U21" s="19">
        <v>1</v>
      </c>
      <c r="V21" s="19">
        <v>1</v>
      </c>
      <c r="W21" s="19">
        <v>0</v>
      </c>
      <c r="X21" s="19">
        <v>1</v>
      </c>
      <c r="Y21" s="19">
        <v>0</v>
      </c>
      <c r="Z21" s="19">
        <v>0</v>
      </c>
      <c r="AA21" s="19">
        <v>1</v>
      </c>
      <c r="AB21" s="19">
        <v>0</v>
      </c>
      <c r="AC21" s="19"/>
      <c r="AD21" s="19"/>
      <c r="AE21" s="19"/>
      <c r="AF21" s="19"/>
      <c r="AG21" s="19"/>
      <c r="AH21" s="19">
        <v>0</v>
      </c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>
        <v>0</v>
      </c>
      <c r="AV21" s="19">
        <v>0</v>
      </c>
      <c r="AW21" s="19">
        <v>1</v>
      </c>
      <c r="AX21" s="19">
        <v>0</v>
      </c>
      <c r="AY21" s="19"/>
      <c r="AZ21" s="19"/>
      <c r="BA21" s="19"/>
      <c r="BB21" s="19"/>
      <c r="BC21" s="19"/>
      <c r="BD21" s="19"/>
      <c r="BE21" s="19"/>
      <c r="BF21" s="19">
        <v>0</v>
      </c>
      <c r="BG21" s="19"/>
      <c r="BH21" s="19"/>
      <c r="BI21" s="19"/>
      <c r="BJ21" s="19"/>
      <c r="BK21" s="19"/>
      <c r="BL21" s="19"/>
      <c r="BM21" s="19">
        <v>0</v>
      </c>
      <c r="BN21" s="19"/>
      <c r="BO21" s="19"/>
      <c r="BP21" s="19"/>
      <c r="BQ21" s="19"/>
      <c r="BR21" s="19"/>
      <c r="BS21" s="19"/>
      <c r="BT21" s="19"/>
      <c r="BU21" s="19"/>
      <c r="BV21" s="19"/>
      <c r="BW21" s="19" t="s">
        <v>105</v>
      </c>
    </row>
    <row r="22" spans="2:75" hidden="1" x14ac:dyDescent="0.25">
      <c r="B22">
        <v>2016</v>
      </c>
      <c r="C22" t="s">
        <v>94</v>
      </c>
      <c r="D22" t="s">
        <v>95</v>
      </c>
      <c r="E22" t="s">
        <v>236</v>
      </c>
      <c r="F22" t="s">
        <v>237</v>
      </c>
      <c r="G22" t="s">
        <v>108</v>
      </c>
      <c r="H22" t="s">
        <v>109</v>
      </c>
      <c r="I22" t="s">
        <v>238</v>
      </c>
      <c r="J22" t="s">
        <v>239</v>
      </c>
      <c r="K22" t="s">
        <v>240</v>
      </c>
      <c r="L22" t="s">
        <v>121</v>
      </c>
      <c r="M22" t="s">
        <v>241</v>
      </c>
      <c r="N22" s="21" t="s">
        <v>123</v>
      </c>
      <c r="O22" s="21" t="s">
        <v>124</v>
      </c>
      <c r="P22">
        <v>182</v>
      </c>
      <c r="Q22">
        <v>198</v>
      </c>
      <c r="R22">
        <f t="shared" si="0"/>
        <v>380</v>
      </c>
      <c r="S22" s="19">
        <v>1</v>
      </c>
      <c r="T22" s="19">
        <v>1</v>
      </c>
      <c r="U22" s="19">
        <v>1</v>
      </c>
      <c r="V22" s="19">
        <v>1</v>
      </c>
      <c r="W22" s="19">
        <v>0</v>
      </c>
      <c r="X22" s="19">
        <v>1</v>
      </c>
      <c r="Y22" s="19">
        <v>0</v>
      </c>
      <c r="Z22" s="19">
        <v>1</v>
      </c>
      <c r="AA22" s="19">
        <v>1</v>
      </c>
      <c r="AB22" s="19">
        <v>1</v>
      </c>
      <c r="AC22" s="19"/>
      <c r="AD22" s="19"/>
      <c r="AE22" s="19"/>
      <c r="AF22" s="19"/>
      <c r="AG22" s="19"/>
      <c r="AH22" s="19">
        <v>0</v>
      </c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>
        <v>0</v>
      </c>
      <c r="AV22" s="19">
        <v>0</v>
      </c>
      <c r="AW22" s="19">
        <v>0</v>
      </c>
      <c r="AX22" s="19">
        <v>0</v>
      </c>
      <c r="AY22" s="19"/>
      <c r="AZ22" s="19"/>
      <c r="BA22" s="19"/>
      <c r="BB22" s="19"/>
      <c r="BC22" s="19"/>
      <c r="BD22" s="19"/>
      <c r="BE22" s="19"/>
      <c r="BF22" s="19">
        <v>0</v>
      </c>
      <c r="BG22" s="19"/>
      <c r="BH22" s="19"/>
      <c r="BI22" s="19"/>
      <c r="BJ22" s="19"/>
      <c r="BK22" s="19"/>
      <c r="BL22" s="19"/>
      <c r="BM22" s="19">
        <v>0</v>
      </c>
      <c r="BN22" s="19"/>
      <c r="BO22" s="19"/>
      <c r="BP22" s="19"/>
      <c r="BQ22" s="19"/>
      <c r="BR22" s="19"/>
      <c r="BS22" s="19"/>
      <c r="BT22" s="19"/>
      <c r="BU22" s="19"/>
      <c r="BV22" s="19"/>
      <c r="BW22" s="19" t="s">
        <v>105</v>
      </c>
    </row>
    <row r="23" spans="2:75" hidden="1" x14ac:dyDescent="0.25">
      <c r="B23">
        <v>2016</v>
      </c>
      <c r="C23" t="s">
        <v>94</v>
      </c>
      <c r="D23" t="s">
        <v>95</v>
      </c>
      <c r="E23" t="s">
        <v>242</v>
      </c>
      <c r="F23" t="s">
        <v>243</v>
      </c>
      <c r="G23" t="s">
        <v>98</v>
      </c>
      <c r="H23" t="s">
        <v>244</v>
      </c>
      <c r="I23" t="s">
        <v>245</v>
      </c>
      <c r="J23" t="s">
        <v>246</v>
      </c>
      <c r="K23" t="s">
        <v>247</v>
      </c>
      <c r="L23" t="s">
        <v>248</v>
      </c>
      <c r="M23" t="s">
        <v>249</v>
      </c>
      <c r="P23">
        <v>250</v>
      </c>
      <c r="Q23">
        <v>250</v>
      </c>
      <c r="R23">
        <f t="shared" si="0"/>
        <v>500</v>
      </c>
      <c r="S23" s="19">
        <v>1</v>
      </c>
      <c r="T23" s="19">
        <v>1</v>
      </c>
      <c r="U23" s="19">
        <v>1</v>
      </c>
      <c r="V23" s="19">
        <v>1</v>
      </c>
      <c r="W23" s="19">
        <v>0</v>
      </c>
      <c r="X23" s="19">
        <v>0</v>
      </c>
      <c r="Y23" s="19">
        <v>0</v>
      </c>
      <c r="Z23" s="19">
        <v>1</v>
      </c>
      <c r="AA23" s="19">
        <v>0</v>
      </c>
      <c r="AB23" s="19">
        <v>0</v>
      </c>
      <c r="AC23" s="19"/>
      <c r="AD23" s="19"/>
      <c r="AE23" s="19"/>
      <c r="AF23" s="19"/>
      <c r="AG23" s="19"/>
      <c r="AH23" s="19">
        <v>0</v>
      </c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>
        <v>0</v>
      </c>
      <c r="AV23" s="19">
        <v>0</v>
      </c>
      <c r="AW23" s="19">
        <v>0</v>
      </c>
      <c r="AX23" s="19">
        <v>0</v>
      </c>
      <c r="AY23" s="19"/>
      <c r="AZ23" s="19"/>
      <c r="BA23" s="19"/>
      <c r="BB23" s="19"/>
      <c r="BC23" s="19"/>
      <c r="BD23" s="19"/>
      <c r="BE23" s="19"/>
      <c r="BF23" s="19">
        <v>0</v>
      </c>
      <c r="BG23" s="19"/>
      <c r="BH23" s="19"/>
      <c r="BI23" s="19"/>
      <c r="BJ23" s="19"/>
      <c r="BK23" s="19"/>
      <c r="BL23" s="19"/>
      <c r="BM23" s="19">
        <v>0</v>
      </c>
      <c r="BN23" s="19"/>
      <c r="BO23" s="19"/>
      <c r="BP23" s="19"/>
      <c r="BQ23" s="19"/>
      <c r="BR23" s="19"/>
      <c r="BS23" s="19"/>
      <c r="BT23" s="19"/>
      <c r="BU23" s="19"/>
      <c r="BV23" s="19"/>
      <c r="BW23" s="19" t="s">
        <v>105</v>
      </c>
    </row>
    <row r="24" spans="2:75" hidden="1" x14ac:dyDescent="0.25">
      <c r="B24">
        <v>2016</v>
      </c>
      <c r="C24" t="s">
        <v>94</v>
      </c>
      <c r="D24" t="s">
        <v>95</v>
      </c>
      <c r="E24" t="s">
        <v>250</v>
      </c>
      <c r="F24" t="s">
        <v>251</v>
      </c>
      <c r="G24" t="s">
        <v>108</v>
      </c>
      <c r="H24" t="s">
        <v>109</v>
      </c>
      <c r="I24" t="s">
        <v>252</v>
      </c>
      <c r="J24" t="s">
        <v>253</v>
      </c>
      <c r="K24" t="s">
        <v>254</v>
      </c>
      <c r="L24" t="s">
        <v>103</v>
      </c>
      <c r="M24" t="s">
        <v>255</v>
      </c>
      <c r="N24" s="21" t="s">
        <v>123</v>
      </c>
      <c r="O24" s="21" t="s">
        <v>124</v>
      </c>
      <c r="P24">
        <v>100</v>
      </c>
      <c r="Q24">
        <v>1700</v>
      </c>
      <c r="R24">
        <f t="shared" si="0"/>
        <v>1800</v>
      </c>
      <c r="S24" s="19">
        <v>1</v>
      </c>
      <c r="T24" s="19">
        <v>1</v>
      </c>
      <c r="U24" s="19">
        <v>1</v>
      </c>
      <c r="V24" s="19">
        <v>1</v>
      </c>
      <c r="W24" s="19">
        <v>0</v>
      </c>
      <c r="X24" s="19">
        <v>1</v>
      </c>
      <c r="Y24" s="19">
        <v>0</v>
      </c>
      <c r="Z24" s="19">
        <v>0</v>
      </c>
      <c r="AA24" s="19">
        <v>1</v>
      </c>
      <c r="AB24" s="19">
        <v>1</v>
      </c>
      <c r="AC24" s="19"/>
      <c r="AD24" s="19"/>
      <c r="AE24" s="19"/>
      <c r="AF24" s="19"/>
      <c r="AG24" s="19"/>
      <c r="AH24" s="19">
        <v>0</v>
      </c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>
        <v>0</v>
      </c>
      <c r="AV24" s="19">
        <v>0</v>
      </c>
      <c r="AW24" s="19">
        <v>1</v>
      </c>
      <c r="AX24" s="19">
        <v>0</v>
      </c>
      <c r="AY24" s="19"/>
      <c r="AZ24" s="19"/>
      <c r="BA24" s="19"/>
      <c r="BB24" s="19"/>
      <c r="BC24" s="19"/>
      <c r="BD24" s="19"/>
      <c r="BE24" s="19"/>
      <c r="BF24" s="19">
        <v>0</v>
      </c>
      <c r="BG24" s="19"/>
      <c r="BH24" s="19"/>
      <c r="BI24" s="19"/>
      <c r="BJ24" s="19"/>
      <c r="BK24" s="19"/>
      <c r="BL24" s="19"/>
      <c r="BM24" s="19">
        <v>0</v>
      </c>
      <c r="BN24" s="19"/>
      <c r="BO24" s="19"/>
      <c r="BP24" s="19"/>
      <c r="BQ24" s="19"/>
      <c r="BR24" s="19"/>
      <c r="BS24" s="19"/>
      <c r="BT24" s="19"/>
      <c r="BU24" s="19"/>
      <c r="BV24" s="19"/>
      <c r="BW24" s="19" t="s">
        <v>105</v>
      </c>
    </row>
    <row r="25" spans="2:75" hidden="1" x14ac:dyDescent="0.25">
      <c r="B25">
        <v>2016</v>
      </c>
      <c r="C25" t="s">
        <v>94</v>
      </c>
      <c r="D25" t="s">
        <v>95</v>
      </c>
      <c r="E25" t="s">
        <v>256</v>
      </c>
      <c r="F25" t="s">
        <v>257</v>
      </c>
      <c r="G25" t="s">
        <v>98</v>
      </c>
      <c r="H25" t="s">
        <v>167</v>
      </c>
      <c r="I25" t="s">
        <v>258</v>
      </c>
      <c r="J25" t="s">
        <v>259</v>
      </c>
      <c r="K25" t="s">
        <v>170</v>
      </c>
      <c r="L25" t="s">
        <v>113</v>
      </c>
      <c r="M25" t="s">
        <v>260</v>
      </c>
      <c r="N25" s="21" t="s">
        <v>172</v>
      </c>
      <c r="O25" s="21" t="s">
        <v>261</v>
      </c>
      <c r="P25">
        <v>1438</v>
      </c>
      <c r="Q25">
        <v>206</v>
      </c>
      <c r="R25">
        <f t="shared" si="0"/>
        <v>1644</v>
      </c>
      <c r="S25" s="19">
        <v>1</v>
      </c>
      <c r="T25" s="19">
        <v>1</v>
      </c>
      <c r="U25" s="19">
        <v>1</v>
      </c>
      <c r="V25" s="19">
        <v>1</v>
      </c>
      <c r="W25" s="19">
        <v>0</v>
      </c>
      <c r="X25" s="19">
        <v>0</v>
      </c>
      <c r="Y25" s="19">
        <v>1</v>
      </c>
      <c r="Z25" s="19">
        <v>1</v>
      </c>
      <c r="AA25" s="19">
        <v>0</v>
      </c>
      <c r="AB25" s="19">
        <v>0</v>
      </c>
      <c r="AC25" s="19"/>
      <c r="AD25" s="19"/>
      <c r="AE25" s="19"/>
      <c r="AF25" s="19"/>
      <c r="AG25" s="19"/>
      <c r="AH25" s="19">
        <v>0</v>
      </c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>
        <v>0</v>
      </c>
      <c r="AV25" s="19">
        <v>0</v>
      </c>
      <c r="AW25" s="19">
        <v>0</v>
      </c>
      <c r="AX25" s="19">
        <v>0</v>
      </c>
      <c r="AY25" s="19"/>
      <c r="AZ25" s="19"/>
      <c r="BA25" s="19"/>
      <c r="BB25" s="19"/>
      <c r="BC25" s="19"/>
      <c r="BD25" s="19"/>
      <c r="BE25" s="19"/>
      <c r="BF25" s="19">
        <v>0</v>
      </c>
      <c r="BG25" s="19"/>
      <c r="BH25" s="19"/>
      <c r="BI25" s="19"/>
      <c r="BJ25" s="19"/>
      <c r="BK25" s="19"/>
      <c r="BL25" s="19"/>
      <c r="BM25" s="19">
        <v>0</v>
      </c>
      <c r="BN25" s="19"/>
      <c r="BO25" s="19"/>
      <c r="BP25" s="19"/>
      <c r="BQ25" s="19"/>
      <c r="BR25" s="19"/>
      <c r="BS25" s="19"/>
      <c r="BT25" s="19"/>
      <c r="BU25" s="19"/>
      <c r="BV25" s="19"/>
      <c r="BW25" s="19" t="s">
        <v>105</v>
      </c>
    </row>
    <row r="26" spans="2:75" hidden="1" x14ac:dyDescent="0.25">
      <c r="B26">
        <v>2016</v>
      </c>
      <c r="C26" t="s">
        <v>94</v>
      </c>
      <c r="D26" t="s">
        <v>95</v>
      </c>
      <c r="E26" t="s">
        <v>262</v>
      </c>
      <c r="F26" t="s">
        <v>263</v>
      </c>
      <c r="G26" t="s">
        <v>98</v>
      </c>
      <c r="H26" t="s">
        <v>167</v>
      </c>
      <c r="I26" t="s">
        <v>264</v>
      </c>
      <c r="J26" t="s">
        <v>265</v>
      </c>
      <c r="K26" t="s">
        <v>266</v>
      </c>
      <c r="L26" t="s">
        <v>113</v>
      </c>
      <c r="M26" t="s">
        <v>267</v>
      </c>
      <c r="N26" s="21" t="s">
        <v>172</v>
      </c>
      <c r="O26" s="21" t="s">
        <v>261</v>
      </c>
      <c r="P26">
        <v>726</v>
      </c>
      <c r="Q26">
        <v>21734</v>
      </c>
      <c r="R26">
        <f t="shared" si="0"/>
        <v>22460</v>
      </c>
      <c r="S26" s="19">
        <v>1</v>
      </c>
      <c r="T26" s="19">
        <v>1</v>
      </c>
      <c r="U26" s="19">
        <v>1</v>
      </c>
      <c r="V26" s="19">
        <v>1</v>
      </c>
      <c r="W26" s="19">
        <v>0</v>
      </c>
      <c r="X26" s="19">
        <v>0</v>
      </c>
      <c r="Y26" s="19">
        <v>1</v>
      </c>
      <c r="Z26" s="19">
        <v>1</v>
      </c>
      <c r="AA26" s="19">
        <v>0</v>
      </c>
      <c r="AB26" s="19">
        <v>0</v>
      </c>
      <c r="AC26" s="19"/>
      <c r="AD26" s="19"/>
      <c r="AE26" s="19"/>
      <c r="AF26" s="19"/>
      <c r="AG26" s="19"/>
      <c r="AH26" s="19">
        <v>1</v>
      </c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>
        <v>0</v>
      </c>
      <c r="AV26" s="19">
        <v>0</v>
      </c>
      <c r="AW26" s="19">
        <v>0</v>
      </c>
      <c r="AX26" s="19">
        <v>0</v>
      </c>
      <c r="AY26" s="19"/>
      <c r="AZ26" s="19"/>
      <c r="BA26" s="19"/>
      <c r="BB26" s="19"/>
      <c r="BC26" s="19"/>
      <c r="BD26" s="19"/>
      <c r="BE26" s="19"/>
      <c r="BF26" s="19">
        <v>0</v>
      </c>
      <c r="BG26" s="19"/>
      <c r="BH26" s="19"/>
      <c r="BI26" s="19"/>
      <c r="BJ26" s="19"/>
      <c r="BK26" s="19"/>
      <c r="BL26" s="19"/>
      <c r="BM26" s="19">
        <v>0</v>
      </c>
      <c r="BN26" s="19"/>
      <c r="BO26" s="19"/>
      <c r="BP26" s="19"/>
      <c r="BQ26" s="19"/>
      <c r="BR26" s="19"/>
      <c r="BS26" s="19"/>
      <c r="BT26" s="19"/>
      <c r="BU26" s="19"/>
      <c r="BV26" s="19"/>
      <c r="BW26" s="19" t="s">
        <v>105</v>
      </c>
    </row>
    <row r="27" spans="2:75" hidden="1" x14ac:dyDescent="0.25">
      <c r="B27">
        <v>2016</v>
      </c>
      <c r="C27" t="s">
        <v>94</v>
      </c>
      <c r="D27" t="s">
        <v>95</v>
      </c>
      <c r="E27" t="s">
        <v>268</v>
      </c>
      <c r="F27" t="s">
        <v>269</v>
      </c>
      <c r="G27" t="s">
        <v>98</v>
      </c>
      <c r="H27" t="s">
        <v>270</v>
      </c>
      <c r="I27" t="s">
        <v>271</v>
      </c>
      <c r="J27" t="s">
        <v>272</v>
      </c>
      <c r="K27" t="s">
        <v>273</v>
      </c>
      <c r="L27" t="s">
        <v>113</v>
      </c>
      <c r="M27" t="s">
        <v>274</v>
      </c>
      <c r="P27">
        <v>5211</v>
      </c>
      <c r="Q27">
        <v>2379.6</v>
      </c>
      <c r="R27">
        <f t="shared" si="0"/>
        <v>7590.6</v>
      </c>
      <c r="S27" s="19">
        <v>1</v>
      </c>
      <c r="T27" s="19">
        <v>1</v>
      </c>
      <c r="U27" s="19">
        <v>1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1</v>
      </c>
      <c r="AC27" s="19"/>
      <c r="AD27" s="19"/>
      <c r="AE27" s="19"/>
      <c r="AF27" s="19"/>
      <c r="AG27" s="19"/>
      <c r="AH27" s="19">
        <v>0</v>
      </c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>
        <v>0</v>
      </c>
      <c r="AV27" s="19">
        <v>0</v>
      </c>
      <c r="AW27" s="19">
        <v>0</v>
      </c>
      <c r="AX27" s="19">
        <v>0</v>
      </c>
      <c r="AY27" s="19"/>
      <c r="AZ27" s="19"/>
      <c r="BA27" s="19"/>
      <c r="BB27" s="19"/>
      <c r="BC27" s="19"/>
      <c r="BD27" s="19"/>
      <c r="BE27" s="19"/>
      <c r="BF27" s="19">
        <v>0</v>
      </c>
      <c r="BG27" s="19"/>
      <c r="BH27" s="19"/>
      <c r="BI27" s="19"/>
      <c r="BJ27" s="19"/>
      <c r="BK27" s="19"/>
      <c r="BL27" s="19"/>
      <c r="BM27" s="19">
        <v>0</v>
      </c>
      <c r="BN27" s="19"/>
      <c r="BO27" s="19"/>
      <c r="BP27" s="19"/>
      <c r="BQ27" s="19"/>
      <c r="BR27" s="19"/>
      <c r="BS27" s="19"/>
      <c r="BT27" s="19"/>
      <c r="BU27" s="19"/>
      <c r="BV27" s="19"/>
      <c r="BW27" s="19" t="s">
        <v>105</v>
      </c>
    </row>
    <row r="28" spans="2:75" hidden="1" x14ac:dyDescent="0.25">
      <c r="B28">
        <v>2016</v>
      </c>
      <c r="C28" t="s">
        <v>94</v>
      </c>
      <c r="D28" t="s">
        <v>95</v>
      </c>
      <c r="E28" t="s">
        <v>275</v>
      </c>
      <c r="F28" t="s">
        <v>276</v>
      </c>
      <c r="G28" t="s">
        <v>98</v>
      </c>
      <c r="H28" t="s">
        <v>167</v>
      </c>
      <c r="I28" t="s">
        <v>277</v>
      </c>
      <c r="J28" t="s">
        <v>278</v>
      </c>
      <c r="K28" t="s">
        <v>279</v>
      </c>
      <c r="L28" t="s">
        <v>113</v>
      </c>
      <c r="M28" t="s">
        <v>280</v>
      </c>
      <c r="N28" s="21" t="s">
        <v>172</v>
      </c>
      <c r="O28" s="21" t="s">
        <v>261</v>
      </c>
      <c r="P28">
        <v>4325</v>
      </c>
      <c r="Q28">
        <v>2429</v>
      </c>
      <c r="R28">
        <f t="shared" si="0"/>
        <v>6754</v>
      </c>
      <c r="S28" s="19">
        <v>1</v>
      </c>
      <c r="T28" s="19">
        <v>1</v>
      </c>
      <c r="U28" s="19">
        <v>1</v>
      </c>
      <c r="V28" s="19">
        <v>1</v>
      </c>
      <c r="W28" s="19">
        <v>0</v>
      </c>
      <c r="X28" s="19">
        <v>0</v>
      </c>
      <c r="Y28" s="19">
        <v>1</v>
      </c>
      <c r="Z28" s="19">
        <v>0</v>
      </c>
      <c r="AA28" s="19">
        <v>0</v>
      </c>
      <c r="AB28" s="19">
        <v>0</v>
      </c>
      <c r="AC28" s="19"/>
      <c r="AD28" s="19"/>
      <c r="AE28" s="19"/>
      <c r="AF28" s="19"/>
      <c r="AG28" s="19"/>
      <c r="AH28" s="19">
        <v>0</v>
      </c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>
        <v>0</v>
      </c>
      <c r="AV28" s="19">
        <v>0</v>
      </c>
      <c r="AW28" s="19">
        <v>0</v>
      </c>
      <c r="AX28" s="19">
        <v>0</v>
      </c>
      <c r="AY28" s="19"/>
      <c r="AZ28" s="19"/>
      <c r="BA28" s="19"/>
      <c r="BB28" s="19"/>
      <c r="BC28" s="19"/>
      <c r="BD28" s="19"/>
      <c r="BE28" s="19"/>
      <c r="BF28" s="19">
        <v>0</v>
      </c>
      <c r="BG28" s="19"/>
      <c r="BH28" s="19"/>
      <c r="BI28" s="19"/>
      <c r="BJ28" s="19"/>
      <c r="BK28" s="19"/>
      <c r="BL28" s="19"/>
      <c r="BM28" s="19">
        <v>0</v>
      </c>
      <c r="BN28" s="19"/>
      <c r="BO28" s="19"/>
      <c r="BP28" s="19"/>
      <c r="BQ28" s="19"/>
      <c r="BR28" s="19"/>
      <c r="BS28" s="19"/>
      <c r="BT28" s="19"/>
      <c r="BU28" s="19"/>
      <c r="BV28" s="19"/>
      <c r="BW28" s="19" t="s">
        <v>105</v>
      </c>
    </row>
    <row r="29" spans="2:75" hidden="1" x14ac:dyDescent="0.25">
      <c r="B29">
        <v>2016</v>
      </c>
      <c r="C29" t="s">
        <v>94</v>
      </c>
      <c r="D29" t="s">
        <v>95</v>
      </c>
      <c r="E29" t="s">
        <v>281</v>
      </c>
      <c r="F29" t="s">
        <v>282</v>
      </c>
      <c r="G29" t="s">
        <v>108</v>
      </c>
      <c r="H29" t="s">
        <v>109</v>
      </c>
      <c r="I29" t="s">
        <v>283</v>
      </c>
      <c r="J29" t="s">
        <v>284</v>
      </c>
      <c r="K29" t="s">
        <v>285</v>
      </c>
      <c r="L29" t="s">
        <v>286</v>
      </c>
      <c r="M29" t="s">
        <v>287</v>
      </c>
      <c r="N29" s="21" t="s">
        <v>123</v>
      </c>
      <c r="O29" s="21" t="s">
        <v>124</v>
      </c>
      <c r="P29">
        <v>18</v>
      </c>
      <c r="Q29">
        <v>643</v>
      </c>
      <c r="R29">
        <f t="shared" si="0"/>
        <v>661</v>
      </c>
      <c r="S29" s="19">
        <v>1</v>
      </c>
      <c r="T29" s="19">
        <v>1</v>
      </c>
      <c r="U29" s="19">
        <v>1</v>
      </c>
      <c r="V29" s="19">
        <v>1</v>
      </c>
      <c r="W29" s="19">
        <v>0</v>
      </c>
      <c r="X29" s="19">
        <v>1</v>
      </c>
      <c r="Y29" s="19">
        <v>0</v>
      </c>
      <c r="Z29" s="19">
        <v>0</v>
      </c>
      <c r="AA29" s="19">
        <v>0</v>
      </c>
      <c r="AB29" s="19">
        <v>1</v>
      </c>
      <c r="AC29" s="19"/>
      <c r="AD29" s="19"/>
      <c r="AE29" s="19"/>
      <c r="AF29" s="19"/>
      <c r="AG29" s="19"/>
      <c r="AH29" s="19">
        <v>0</v>
      </c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>
        <v>0</v>
      </c>
      <c r="AV29" s="19">
        <v>0</v>
      </c>
      <c r="AW29" s="19">
        <v>0</v>
      </c>
      <c r="AX29" s="19">
        <v>0</v>
      </c>
      <c r="AY29" s="19"/>
      <c r="AZ29" s="19"/>
      <c r="BA29" s="19"/>
      <c r="BB29" s="19"/>
      <c r="BC29" s="19"/>
      <c r="BD29" s="19"/>
      <c r="BE29" s="19"/>
      <c r="BF29" s="19">
        <v>0</v>
      </c>
      <c r="BG29" s="19"/>
      <c r="BH29" s="19"/>
      <c r="BI29" s="19"/>
      <c r="BJ29" s="19"/>
      <c r="BK29" s="19"/>
      <c r="BL29" s="19"/>
      <c r="BM29" s="19">
        <v>0</v>
      </c>
      <c r="BN29" s="19"/>
      <c r="BO29" s="19"/>
      <c r="BP29" s="19"/>
      <c r="BQ29" s="19"/>
      <c r="BR29" s="19"/>
      <c r="BS29" s="19"/>
      <c r="BT29" s="19"/>
      <c r="BU29" s="19"/>
      <c r="BV29" s="19"/>
      <c r="BW29" s="19" t="s">
        <v>105</v>
      </c>
    </row>
    <row r="30" spans="2:75" hidden="1" x14ac:dyDescent="0.25">
      <c r="B30">
        <v>2016</v>
      </c>
      <c r="C30" t="s">
        <v>94</v>
      </c>
      <c r="D30" t="s">
        <v>95</v>
      </c>
      <c r="E30" t="s">
        <v>288</v>
      </c>
      <c r="F30" t="s">
        <v>289</v>
      </c>
      <c r="G30" t="s">
        <v>108</v>
      </c>
      <c r="H30" t="s">
        <v>109</v>
      </c>
      <c r="I30" t="s">
        <v>290</v>
      </c>
      <c r="J30" t="s">
        <v>291</v>
      </c>
      <c r="K30" t="s">
        <v>292</v>
      </c>
      <c r="L30" t="s">
        <v>293</v>
      </c>
      <c r="M30" t="s">
        <v>294</v>
      </c>
      <c r="P30">
        <v>23</v>
      </c>
      <c r="Q30">
        <v>11</v>
      </c>
      <c r="R30">
        <f t="shared" si="0"/>
        <v>34</v>
      </c>
      <c r="S30" s="19">
        <v>1</v>
      </c>
      <c r="T30" s="19">
        <v>1</v>
      </c>
      <c r="U30" s="19">
        <v>1</v>
      </c>
      <c r="V30" s="19">
        <v>1</v>
      </c>
      <c r="W30" s="19">
        <v>0</v>
      </c>
      <c r="X30" s="19">
        <v>0</v>
      </c>
      <c r="Y30" s="19">
        <v>1</v>
      </c>
      <c r="Z30" s="19">
        <v>0</v>
      </c>
      <c r="AA30" s="19">
        <v>1</v>
      </c>
      <c r="AB30" s="19">
        <v>0</v>
      </c>
      <c r="AC30" s="19"/>
      <c r="AD30" s="19"/>
      <c r="AE30" s="19"/>
      <c r="AF30" s="19"/>
      <c r="AG30" s="19"/>
      <c r="AH30" s="19">
        <v>0</v>
      </c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>
        <v>0</v>
      </c>
      <c r="AV30" s="19">
        <v>0</v>
      </c>
      <c r="AW30" s="19">
        <v>0</v>
      </c>
      <c r="AX30" s="19">
        <v>0</v>
      </c>
      <c r="AY30" s="19"/>
      <c r="AZ30" s="19"/>
      <c r="BA30" s="19"/>
      <c r="BB30" s="19"/>
      <c r="BC30" s="19"/>
      <c r="BD30" s="19"/>
      <c r="BE30" s="19"/>
      <c r="BF30" s="19">
        <v>0</v>
      </c>
      <c r="BG30" s="19"/>
      <c r="BH30" s="19"/>
      <c r="BI30" s="19"/>
      <c r="BJ30" s="19"/>
      <c r="BK30" s="19"/>
      <c r="BL30" s="19"/>
      <c r="BM30" s="19">
        <v>0</v>
      </c>
      <c r="BN30" s="19"/>
      <c r="BO30" s="19"/>
      <c r="BP30" s="19"/>
      <c r="BQ30" s="19"/>
      <c r="BR30" s="19"/>
      <c r="BS30" s="19"/>
      <c r="BT30" s="19"/>
      <c r="BU30" s="19"/>
      <c r="BV30" s="19"/>
      <c r="BW30" s="19" t="s">
        <v>105</v>
      </c>
    </row>
    <row r="31" spans="2:75" hidden="1" x14ac:dyDescent="0.25">
      <c r="B31">
        <v>2016</v>
      </c>
      <c r="C31" t="s">
        <v>94</v>
      </c>
      <c r="D31" t="s">
        <v>95</v>
      </c>
      <c r="E31" t="s">
        <v>295</v>
      </c>
      <c r="F31" t="s">
        <v>296</v>
      </c>
      <c r="G31" t="s">
        <v>108</v>
      </c>
      <c r="H31" t="s">
        <v>109</v>
      </c>
      <c r="I31" t="s">
        <v>297</v>
      </c>
      <c r="J31" t="s">
        <v>298</v>
      </c>
      <c r="K31" t="s">
        <v>299</v>
      </c>
      <c r="L31" t="s">
        <v>300</v>
      </c>
      <c r="M31" t="s">
        <v>301</v>
      </c>
      <c r="N31" s="21" t="s">
        <v>123</v>
      </c>
      <c r="O31" s="21" t="s">
        <v>124</v>
      </c>
      <c r="P31">
        <v>1100</v>
      </c>
      <c r="Q31">
        <v>70</v>
      </c>
      <c r="R31">
        <f t="shared" si="0"/>
        <v>1170</v>
      </c>
      <c r="S31" s="19">
        <v>1</v>
      </c>
      <c r="T31" s="19">
        <v>1</v>
      </c>
      <c r="U31" s="19">
        <v>1</v>
      </c>
      <c r="V31" s="19">
        <v>1</v>
      </c>
      <c r="W31" s="19">
        <v>0</v>
      </c>
      <c r="X31" s="19">
        <v>1</v>
      </c>
      <c r="Y31" s="19">
        <v>1</v>
      </c>
      <c r="Z31" s="19">
        <v>1</v>
      </c>
      <c r="AA31" s="19">
        <v>1</v>
      </c>
      <c r="AB31" s="19">
        <v>1</v>
      </c>
      <c r="AC31" s="19"/>
      <c r="AD31" s="19"/>
      <c r="AE31" s="19"/>
      <c r="AF31" s="19"/>
      <c r="AG31" s="19"/>
      <c r="AH31" s="19">
        <v>0</v>
      </c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>
        <v>0</v>
      </c>
      <c r="AV31" s="19">
        <v>0</v>
      </c>
      <c r="AW31" s="19">
        <v>1</v>
      </c>
      <c r="AX31" s="19">
        <v>0</v>
      </c>
      <c r="AY31" s="19"/>
      <c r="AZ31" s="19"/>
      <c r="BA31" s="19"/>
      <c r="BB31" s="19"/>
      <c r="BC31" s="19"/>
      <c r="BD31" s="19"/>
      <c r="BE31" s="19"/>
      <c r="BF31" s="19">
        <v>0</v>
      </c>
      <c r="BG31" s="19"/>
      <c r="BH31" s="19"/>
      <c r="BI31" s="19"/>
      <c r="BJ31" s="19"/>
      <c r="BK31" s="19"/>
      <c r="BL31" s="19"/>
      <c r="BM31" s="19">
        <v>0</v>
      </c>
      <c r="BN31" s="19"/>
      <c r="BO31" s="19"/>
      <c r="BP31" s="19"/>
      <c r="BQ31" s="19"/>
      <c r="BR31" s="19"/>
      <c r="BS31" s="19"/>
      <c r="BT31" s="19"/>
      <c r="BU31" s="19"/>
      <c r="BV31" s="19"/>
      <c r="BW31" s="19" t="s">
        <v>105</v>
      </c>
    </row>
    <row r="32" spans="2:75" hidden="1" x14ac:dyDescent="0.25">
      <c r="B32">
        <v>2016</v>
      </c>
      <c r="C32" t="s">
        <v>94</v>
      </c>
      <c r="D32" t="s">
        <v>95</v>
      </c>
      <c r="E32" t="s">
        <v>302</v>
      </c>
      <c r="F32" t="s">
        <v>303</v>
      </c>
      <c r="G32" t="s">
        <v>108</v>
      </c>
      <c r="H32" t="s">
        <v>109</v>
      </c>
      <c r="I32" t="s">
        <v>304</v>
      </c>
      <c r="J32" t="s">
        <v>305</v>
      </c>
      <c r="K32" t="s">
        <v>306</v>
      </c>
      <c r="L32" t="s">
        <v>293</v>
      </c>
      <c r="M32" t="s">
        <v>307</v>
      </c>
      <c r="N32" s="21" t="s">
        <v>123</v>
      </c>
      <c r="O32" s="21" t="s">
        <v>124</v>
      </c>
      <c r="P32">
        <v>98</v>
      </c>
      <c r="Q32">
        <v>3</v>
      </c>
      <c r="R32">
        <f t="shared" si="0"/>
        <v>101</v>
      </c>
      <c r="S32" s="19">
        <v>1</v>
      </c>
      <c r="T32" s="19">
        <v>1</v>
      </c>
      <c r="U32" s="19">
        <v>1</v>
      </c>
      <c r="V32" s="19">
        <v>1</v>
      </c>
      <c r="W32" s="19">
        <v>0</v>
      </c>
      <c r="X32" s="19">
        <v>1</v>
      </c>
      <c r="Y32" s="19">
        <v>0</v>
      </c>
      <c r="Z32" s="19">
        <v>0</v>
      </c>
      <c r="AA32" s="19">
        <v>1</v>
      </c>
      <c r="AB32" s="19">
        <v>1</v>
      </c>
      <c r="AC32" s="19"/>
      <c r="AD32" s="19"/>
      <c r="AE32" s="19"/>
      <c r="AF32" s="19"/>
      <c r="AG32" s="19"/>
      <c r="AH32" s="19">
        <v>0</v>
      </c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>
        <v>0</v>
      </c>
      <c r="AV32" s="19">
        <v>0</v>
      </c>
      <c r="AW32" s="19">
        <v>0</v>
      </c>
      <c r="AX32" s="19">
        <v>0</v>
      </c>
      <c r="AY32" s="19"/>
      <c r="AZ32" s="19"/>
      <c r="BA32" s="19"/>
      <c r="BB32" s="19"/>
      <c r="BC32" s="19"/>
      <c r="BD32" s="19"/>
      <c r="BE32" s="19"/>
      <c r="BF32" s="19">
        <v>0</v>
      </c>
      <c r="BG32" s="19"/>
      <c r="BH32" s="19"/>
      <c r="BI32" s="19"/>
      <c r="BJ32" s="19"/>
      <c r="BK32" s="19"/>
      <c r="BL32" s="19"/>
      <c r="BM32" s="19">
        <v>0</v>
      </c>
      <c r="BN32" s="19"/>
      <c r="BO32" s="19"/>
      <c r="BP32" s="19"/>
      <c r="BQ32" s="19"/>
      <c r="BR32" s="19"/>
      <c r="BS32" s="19"/>
      <c r="BT32" s="19"/>
      <c r="BU32" s="19"/>
      <c r="BV32" s="19"/>
      <c r="BW32" s="19" t="s">
        <v>105</v>
      </c>
    </row>
    <row r="33" spans="2:75" hidden="1" x14ac:dyDescent="0.25">
      <c r="B33">
        <v>2016</v>
      </c>
      <c r="C33" t="s">
        <v>94</v>
      </c>
      <c r="D33" t="s">
        <v>95</v>
      </c>
      <c r="E33" t="s">
        <v>308</v>
      </c>
      <c r="F33" t="s">
        <v>309</v>
      </c>
      <c r="G33" t="s">
        <v>310</v>
      </c>
      <c r="H33" t="s">
        <v>311</v>
      </c>
      <c r="I33" t="s">
        <v>312</v>
      </c>
      <c r="J33" t="s">
        <v>313</v>
      </c>
      <c r="K33" t="s">
        <v>306</v>
      </c>
      <c r="L33" t="s">
        <v>293</v>
      </c>
      <c r="M33" t="s">
        <v>307</v>
      </c>
      <c r="N33" s="21" t="s">
        <v>123</v>
      </c>
      <c r="O33" s="21" t="s">
        <v>124</v>
      </c>
      <c r="P33">
        <v>0</v>
      </c>
      <c r="Q33">
        <v>1.9E-2</v>
      </c>
      <c r="R33">
        <f t="shared" si="0"/>
        <v>1.9E-2</v>
      </c>
      <c r="S33" s="19">
        <v>1</v>
      </c>
      <c r="T33" s="19">
        <v>1</v>
      </c>
      <c r="U33" s="19">
        <v>1</v>
      </c>
      <c r="V33" s="19">
        <v>1</v>
      </c>
      <c r="W33" s="19">
        <v>0</v>
      </c>
      <c r="X33" s="19">
        <v>0</v>
      </c>
      <c r="Y33" s="19">
        <v>0</v>
      </c>
      <c r="Z33" s="19">
        <v>1</v>
      </c>
      <c r="AA33" s="19">
        <v>0</v>
      </c>
      <c r="AB33" s="19">
        <v>0</v>
      </c>
      <c r="AC33" s="19"/>
      <c r="AD33" s="19"/>
      <c r="AE33" s="19"/>
      <c r="AF33" s="19"/>
      <c r="AG33" s="19"/>
      <c r="AH33" s="19">
        <v>0</v>
      </c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>
        <v>0</v>
      </c>
      <c r="AV33" s="19">
        <v>0</v>
      </c>
      <c r="AW33" s="19">
        <v>0</v>
      </c>
      <c r="AX33" s="19">
        <v>0</v>
      </c>
      <c r="AY33" s="19"/>
      <c r="AZ33" s="19"/>
      <c r="BA33" s="19"/>
      <c r="BB33" s="19"/>
      <c r="BC33" s="19"/>
      <c r="BD33" s="19"/>
      <c r="BE33" s="19"/>
      <c r="BF33" s="19">
        <v>0</v>
      </c>
      <c r="BG33" s="19"/>
      <c r="BH33" s="19"/>
      <c r="BI33" s="19"/>
      <c r="BJ33" s="19"/>
      <c r="BK33" s="19"/>
      <c r="BL33" s="19"/>
      <c r="BM33" s="19">
        <v>0</v>
      </c>
      <c r="BN33" s="19"/>
      <c r="BO33" s="19"/>
      <c r="BP33" s="19"/>
      <c r="BQ33" s="19"/>
      <c r="BR33" s="19"/>
      <c r="BS33" s="19"/>
      <c r="BT33" s="19"/>
      <c r="BU33" s="19"/>
      <c r="BV33" s="19"/>
      <c r="BW33" s="19" t="s">
        <v>105</v>
      </c>
    </row>
    <row r="34" spans="2:75" hidden="1" x14ac:dyDescent="0.25">
      <c r="B34">
        <v>2016</v>
      </c>
      <c r="C34" t="s">
        <v>94</v>
      </c>
      <c r="D34" t="s">
        <v>95</v>
      </c>
      <c r="E34" t="s">
        <v>314</v>
      </c>
      <c r="F34" t="s">
        <v>315</v>
      </c>
      <c r="G34" t="s">
        <v>108</v>
      </c>
      <c r="H34" t="s">
        <v>109</v>
      </c>
      <c r="I34" t="s">
        <v>316</v>
      </c>
      <c r="J34" t="s">
        <v>317</v>
      </c>
      <c r="K34" t="s">
        <v>318</v>
      </c>
      <c r="L34" t="s">
        <v>234</v>
      </c>
      <c r="M34" t="s">
        <v>319</v>
      </c>
      <c r="N34" s="21" t="s">
        <v>123</v>
      </c>
      <c r="O34" s="21" t="s">
        <v>124</v>
      </c>
      <c r="P34">
        <v>109</v>
      </c>
      <c r="Q34">
        <v>4825</v>
      </c>
      <c r="R34">
        <f t="shared" si="0"/>
        <v>4934</v>
      </c>
      <c r="S34" s="19">
        <v>1</v>
      </c>
      <c r="T34" s="19">
        <v>1</v>
      </c>
      <c r="U34" s="19">
        <v>1</v>
      </c>
      <c r="V34" s="19">
        <v>1</v>
      </c>
      <c r="W34" s="19">
        <v>1</v>
      </c>
      <c r="X34" s="19">
        <v>0</v>
      </c>
      <c r="Y34" s="19">
        <v>0</v>
      </c>
      <c r="Z34" s="19">
        <v>1</v>
      </c>
      <c r="AA34" s="19">
        <v>1</v>
      </c>
      <c r="AB34" s="19">
        <v>1</v>
      </c>
      <c r="AC34" s="19"/>
      <c r="AD34" s="19"/>
      <c r="AE34" s="19"/>
      <c r="AF34" s="19"/>
      <c r="AG34" s="19"/>
      <c r="AH34" s="19">
        <v>0</v>
      </c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>
        <v>0</v>
      </c>
      <c r="AV34" s="19">
        <v>0</v>
      </c>
      <c r="AW34" s="19">
        <v>0</v>
      </c>
      <c r="AX34" s="19">
        <v>0</v>
      </c>
      <c r="AY34" s="19"/>
      <c r="AZ34" s="19"/>
      <c r="BA34" s="19"/>
      <c r="BB34" s="19"/>
      <c r="BC34" s="19"/>
      <c r="BD34" s="19"/>
      <c r="BE34" s="19"/>
      <c r="BF34" s="19">
        <v>0</v>
      </c>
      <c r="BG34" s="19"/>
      <c r="BH34" s="19"/>
      <c r="BI34" s="19"/>
      <c r="BJ34" s="19"/>
      <c r="BK34" s="19"/>
      <c r="BL34" s="19"/>
      <c r="BM34" s="19">
        <v>1</v>
      </c>
      <c r="BN34" s="19"/>
      <c r="BO34" s="19"/>
      <c r="BP34" s="19"/>
      <c r="BQ34" s="19"/>
      <c r="BR34" s="19"/>
      <c r="BS34" s="19"/>
      <c r="BT34" s="19"/>
      <c r="BU34" s="19"/>
      <c r="BV34" s="19"/>
      <c r="BW34" s="19" t="s">
        <v>105</v>
      </c>
    </row>
    <row r="35" spans="2:75" hidden="1" x14ac:dyDescent="0.25">
      <c r="B35">
        <v>2016</v>
      </c>
      <c r="C35" t="s">
        <v>94</v>
      </c>
      <c r="D35" t="s">
        <v>95</v>
      </c>
      <c r="E35" t="s">
        <v>320</v>
      </c>
      <c r="F35" t="s">
        <v>321</v>
      </c>
      <c r="G35" t="s">
        <v>108</v>
      </c>
      <c r="H35" t="s">
        <v>109</v>
      </c>
      <c r="I35" t="s">
        <v>322</v>
      </c>
      <c r="J35" t="s">
        <v>323</v>
      </c>
      <c r="K35" t="s">
        <v>324</v>
      </c>
      <c r="L35" t="s">
        <v>325</v>
      </c>
      <c r="M35" t="s">
        <v>326</v>
      </c>
      <c r="N35" s="21" t="s">
        <v>123</v>
      </c>
      <c r="O35" s="21" t="s">
        <v>124</v>
      </c>
      <c r="P35">
        <v>5</v>
      </c>
      <c r="Q35">
        <v>28</v>
      </c>
      <c r="R35">
        <f t="shared" si="0"/>
        <v>33</v>
      </c>
      <c r="S35" s="19">
        <v>1</v>
      </c>
      <c r="T35" s="19">
        <v>1</v>
      </c>
      <c r="U35" s="19">
        <v>1</v>
      </c>
      <c r="V35" s="19">
        <v>1</v>
      </c>
      <c r="W35" s="19">
        <v>0</v>
      </c>
      <c r="X35" s="19">
        <v>1</v>
      </c>
      <c r="Y35" s="19">
        <v>0</v>
      </c>
      <c r="Z35" s="19">
        <v>0</v>
      </c>
      <c r="AA35" s="19">
        <v>0</v>
      </c>
      <c r="AB35" s="19">
        <v>1</v>
      </c>
      <c r="AC35" s="19"/>
      <c r="AD35" s="19"/>
      <c r="AE35" s="19"/>
      <c r="AF35" s="19"/>
      <c r="AG35" s="19"/>
      <c r="AH35" s="19">
        <v>0</v>
      </c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>
        <v>0</v>
      </c>
      <c r="AV35" s="19">
        <v>0</v>
      </c>
      <c r="AW35" s="19">
        <v>0</v>
      </c>
      <c r="AX35" s="19">
        <v>0</v>
      </c>
      <c r="AY35" s="19"/>
      <c r="AZ35" s="19"/>
      <c r="BA35" s="19"/>
      <c r="BB35" s="19"/>
      <c r="BC35" s="19"/>
      <c r="BD35" s="19"/>
      <c r="BE35" s="19"/>
      <c r="BF35" s="19">
        <v>0</v>
      </c>
      <c r="BG35" s="19"/>
      <c r="BH35" s="19"/>
      <c r="BI35" s="19"/>
      <c r="BJ35" s="19"/>
      <c r="BK35" s="19"/>
      <c r="BL35" s="19"/>
      <c r="BM35" s="19">
        <v>0</v>
      </c>
      <c r="BN35" s="19"/>
      <c r="BO35" s="19"/>
      <c r="BP35" s="19"/>
      <c r="BQ35" s="19"/>
      <c r="BR35" s="19"/>
      <c r="BS35" s="19"/>
      <c r="BT35" s="19"/>
      <c r="BU35" s="19"/>
      <c r="BV35" s="19"/>
      <c r="BW35" s="19" t="s">
        <v>105</v>
      </c>
    </row>
    <row r="36" spans="2:75" hidden="1" x14ac:dyDescent="0.25">
      <c r="B36">
        <v>2016</v>
      </c>
      <c r="C36" t="s">
        <v>94</v>
      </c>
      <c r="D36" t="s">
        <v>95</v>
      </c>
      <c r="E36" t="s">
        <v>327</v>
      </c>
      <c r="F36" t="s">
        <v>328</v>
      </c>
      <c r="G36" t="s">
        <v>108</v>
      </c>
      <c r="H36" t="s">
        <v>109</v>
      </c>
      <c r="I36" t="s">
        <v>329</v>
      </c>
      <c r="J36" t="s">
        <v>330</v>
      </c>
      <c r="K36" t="s">
        <v>331</v>
      </c>
      <c r="L36" t="s">
        <v>103</v>
      </c>
      <c r="M36" t="s">
        <v>332</v>
      </c>
      <c r="P36">
        <v>293</v>
      </c>
      <c r="Q36">
        <v>259</v>
      </c>
      <c r="R36">
        <f t="shared" si="0"/>
        <v>552</v>
      </c>
      <c r="S36" s="19">
        <v>1</v>
      </c>
      <c r="T36" s="19">
        <v>1</v>
      </c>
      <c r="U36" s="19">
        <v>1</v>
      </c>
      <c r="V36" s="19">
        <v>1</v>
      </c>
      <c r="W36" s="19">
        <v>0</v>
      </c>
      <c r="X36" s="19">
        <v>0</v>
      </c>
      <c r="Y36" s="19">
        <v>0</v>
      </c>
      <c r="Z36" s="19">
        <v>0</v>
      </c>
      <c r="AA36" s="19">
        <v>1</v>
      </c>
      <c r="AB36" s="19">
        <v>0</v>
      </c>
      <c r="AC36" s="19"/>
      <c r="AD36" s="19"/>
      <c r="AE36" s="19"/>
      <c r="AF36" s="19"/>
      <c r="AG36" s="19"/>
      <c r="AH36" s="19">
        <v>0</v>
      </c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>
        <v>0</v>
      </c>
      <c r="AV36" s="19">
        <v>0</v>
      </c>
      <c r="AW36" s="19">
        <v>0</v>
      </c>
      <c r="AX36" s="19">
        <v>0</v>
      </c>
      <c r="AY36" s="19"/>
      <c r="AZ36" s="19"/>
      <c r="BA36" s="19"/>
      <c r="BB36" s="19"/>
      <c r="BC36" s="19"/>
      <c r="BD36" s="19"/>
      <c r="BE36" s="19"/>
      <c r="BF36" s="19">
        <v>0</v>
      </c>
      <c r="BG36" s="19"/>
      <c r="BH36" s="19"/>
      <c r="BI36" s="19"/>
      <c r="BJ36" s="19"/>
      <c r="BK36" s="19"/>
      <c r="BL36" s="19"/>
      <c r="BM36" s="19">
        <v>0</v>
      </c>
      <c r="BN36" s="19"/>
      <c r="BO36" s="19"/>
      <c r="BP36" s="19"/>
      <c r="BQ36" s="19"/>
      <c r="BR36" s="19"/>
      <c r="BS36" s="19"/>
      <c r="BT36" s="19"/>
      <c r="BU36" s="19"/>
      <c r="BV36" s="19"/>
      <c r="BW36" s="19" t="s">
        <v>105</v>
      </c>
    </row>
    <row r="37" spans="2:75" hidden="1" x14ac:dyDescent="0.25">
      <c r="B37">
        <v>2016</v>
      </c>
      <c r="C37" t="s">
        <v>94</v>
      </c>
      <c r="D37" t="s">
        <v>95</v>
      </c>
      <c r="E37" t="s">
        <v>333</v>
      </c>
      <c r="F37" t="s">
        <v>334</v>
      </c>
      <c r="G37" t="s">
        <v>108</v>
      </c>
      <c r="H37" t="s">
        <v>109</v>
      </c>
      <c r="I37" t="s">
        <v>335</v>
      </c>
      <c r="J37" t="s">
        <v>336</v>
      </c>
      <c r="K37" t="s">
        <v>337</v>
      </c>
      <c r="L37" t="s">
        <v>338</v>
      </c>
      <c r="M37" t="s">
        <v>339</v>
      </c>
      <c r="P37">
        <v>8</v>
      </c>
      <c r="Q37">
        <v>0</v>
      </c>
      <c r="R37">
        <f t="shared" si="0"/>
        <v>8</v>
      </c>
      <c r="S37" s="19">
        <v>1</v>
      </c>
      <c r="T37" s="19">
        <v>1</v>
      </c>
      <c r="U37" s="19">
        <v>1</v>
      </c>
      <c r="V37" s="19">
        <v>1</v>
      </c>
      <c r="W37" s="19">
        <v>0</v>
      </c>
      <c r="X37" s="19">
        <v>0</v>
      </c>
      <c r="Y37" s="19">
        <v>0</v>
      </c>
      <c r="Z37" s="19">
        <v>0</v>
      </c>
      <c r="AA37" s="19">
        <v>1</v>
      </c>
      <c r="AB37" s="19">
        <v>0</v>
      </c>
      <c r="AC37" s="19"/>
      <c r="AD37" s="19"/>
      <c r="AE37" s="19"/>
      <c r="AF37" s="19"/>
      <c r="AG37" s="19"/>
      <c r="AH37" s="19">
        <v>0</v>
      </c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>
        <v>0</v>
      </c>
      <c r="AV37" s="19">
        <v>0</v>
      </c>
      <c r="AW37" s="19">
        <v>0</v>
      </c>
      <c r="AX37" s="19">
        <v>0</v>
      </c>
      <c r="AY37" s="19"/>
      <c r="AZ37" s="19"/>
      <c r="BA37" s="19"/>
      <c r="BB37" s="19"/>
      <c r="BC37" s="19"/>
      <c r="BD37" s="19"/>
      <c r="BE37" s="19"/>
      <c r="BF37" s="19">
        <v>0</v>
      </c>
      <c r="BG37" s="19"/>
      <c r="BH37" s="19"/>
      <c r="BI37" s="19"/>
      <c r="BJ37" s="19"/>
      <c r="BK37" s="19"/>
      <c r="BL37" s="19"/>
      <c r="BM37" s="19">
        <v>0</v>
      </c>
      <c r="BN37" s="19"/>
      <c r="BO37" s="19"/>
      <c r="BP37" s="19"/>
      <c r="BQ37" s="19"/>
      <c r="BR37" s="19"/>
      <c r="BS37" s="19"/>
      <c r="BT37" s="19"/>
      <c r="BU37" s="19"/>
      <c r="BV37" s="19"/>
      <c r="BW37" s="19" t="s">
        <v>105</v>
      </c>
    </row>
    <row r="38" spans="2:75" hidden="1" x14ac:dyDescent="0.25">
      <c r="B38">
        <v>2016</v>
      </c>
      <c r="C38" t="s">
        <v>94</v>
      </c>
      <c r="D38" t="s">
        <v>95</v>
      </c>
      <c r="E38" t="s">
        <v>340</v>
      </c>
      <c r="F38" t="s">
        <v>341</v>
      </c>
      <c r="G38" t="s">
        <v>108</v>
      </c>
      <c r="H38" t="s">
        <v>109</v>
      </c>
      <c r="I38" t="s">
        <v>342</v>
      </c>
      <c r="J38" t="s">
        <v>343</v>
      </c>
      <c r="K38" t="s">
        <v>344</v>
      </c>
      <c r="L38" t="s">
        <v>113</v>
      </c>
      <c r="M38" t="s">
        <v>345</v>
      </c>
      <c r="P38">
        <v>80</v>
      </c>
      <c r="Q38">
        <v>0</v>
      </c>
      <c r="R38">
        <f t="shared" si="0"/>
        <v>80</v>
      </c>
      <c r="S38" s="19">
        <v>1</v>
      </c>
      <c r="T38" s="19">
        <v>1</v>
      </c>
      <c r="U38" s="19">
        <v>1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/>
      <c r="AD38" s="19"/>
      <c r="AE38" s="19"/>
      <c r="AF38" s="19"/>
      <c r="AG38" s="19"/>
      <c r="AH38" s="19">
        <v>0</v>
      </c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>
        <v>0</v>
      </c>
      <c r="AV38" s="19">
        <v>0</v>
      </c>
      <c r="AW38" s="19">
        <v>1</v>
      </c>
      <c r="AX38" s="19">
        <v>0</v>
      </c>
      <c r="AY38" s="19"/>
      <c r="AZ38" s="19"/>
      <c r="BA38" s="19"/>
      <c r="BB38" s="19"/>
      <c r="BC38" s="19"/>
      <c r="BD38" s="19"/>
      <c r="BE38" s="19"/>
      <c r="BF38" s="19">
        <v>0</v>
      </c>
      <c r="BG38" s="19"/>
      <c r="BH38" s="19"/>
      <c r="BI38" s="19"/>
      <c r="BJ38" s="19"/>
      <c r="BK38" s="19"/>
      <c r="BL38" s="19"/>
      <c r="BM38" s="19">
        <v>0</v>
      </c>
      <c r="BN38" s="19"/>
      <c r="BO38" s="19"/>
      <c r="BP38" s="19"/>
      <c r="BQ38" s="19"/>
      <c r="BR38" s="19"/>
      <c r="BS38" s="19"/>
      <c r="BT38" s="19"/>
      <c r="BU38" s="19"/>
      <c r="BV38" s="19"/>
      <c r="BW38" s="19" t="s">
        <v>105</v>
      </c>
    </row>
    <row r="39" spans="2:75" hidden="1" x14ac:dyDescent="0.25">
      <c r="B39">
        <v>2016</v>
      </c>
      <c r="C39" t="s">
        <v>94</v>
      </c>
      <c r="D39" t="s">
        <v>95</v>
      </c>
      <c r="E39" t="s">
        <v>346</v>
      </c>
      <c r="F39" t="s">
        <v>347</v>
      </c>
      <c r="G39" t="s">
        <v>108</v>
      </c>
      <c r="H39" t="s">
        <v>109</v>
      </c>
      <c r="I39" t="s">
        <v>348</v>
      </c>
      <c r="J39" t="s">
        <v>349</v>
      </c>
      <c r="K39" t="s">
        <v>344</v>
      </c>
      <c r="L39" t="s">
        <v>113</v>
      </c>
      <c r="M39" t="s">
        <v>350</v>
      </c>
      <c r="P39">
        <v>22</v>
      </c>
      <c r="Q39">
        <v>0</v>
      </c>
      <c r="R39">
        <f t="shared" si="0"/>
        <v>22</v>
      </c>
      <c r="S39" s="19">
        <v>1</v>
      </c>
      <c r="T39" s="19">
        <v>1</v>
      </c>
      <c r="U39" s="19">
        <v>1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/>
      <c r="AD39" s="19"/>
      <c r="AE39" s="19"/>
      <c r="AF39" s="19"/>
      <c r="AG39" s="19"/>
      <c r="AH39" s="19">
        <v>0</v>
      </c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>
        <v>0</v>
      </c>
      <c r="AV39" s="19">
        <v>0</v>
      </c>
      <c r="AW39" s="19">
        <v>1</v>
      </c>
      <c r="AX39" s="19">
        <v>0</v>
      </c>
      <c r="AY39" s="19"/>
      <c r="AZ39" s="19"/>
      <c r="BA39" s="19"/>
      <c r="BB39" s="19"/>
      <c r="BC39" s="19"/>
      <c r="BD39" s="19"/>
      <c r="BE39" s="19"/>
      <c r="BF39" s="19">
        <v>0</v>
      </c>
      <c r="BG39" s="19"/>
      <c r="BH39" s="19"/>
      <c r="BI39" s="19"/>
      <c r="BJ39" s="19"/>
      <c r="BK39" s="19"/>
      <c r="BL39" s="19"/>
      <c r="BM39" s="19">
        <v>0</v>
      </c>
      <c r="BN39" s="19"/>
      <c r="BO39" s="19"/>
      <c r="BP39" s="19"/>
      <c r="BQ39" s="19"/>
      <c r="BR39" s="19"/>
      <c r="BS39" s="19"/>
      <c r="BT39" s="19"/>
      <c r="BU39" s="19"/>
      <c r="BV39" s="19"/>
      <c r="BW39" s="19" t="s">
        <v>105</v>
      </c>
    </row>
    <row r="40" spans="2:75" hidden="1" x14ac:dyDescent="0.25">
      <c r="B40">
        <v>2016</v>
      </c>
      <c r="C40" t="s">
        <v>94</v>
      </c>
      <c r="D40" t="s">
        <v>95</v>
      </c>
      <c r="E40" t="s">
        <v>351</v>
      </c>
      <c r="F40" t="s">
        <v>352</v>
      </c>
      <c r="G40" t="s">
        <v>353</v>
      </c>
      <c r="H40" t="s">
        <v>354</v>
      </c>
      <c r="I40" t="s">
        <v>355</v>
      </c>
      <c r="J40" t="s">
        <v>356</v>
      </c>
      <c r="K40" t="s">
        <v>357</v>
      </c>
      <c r="L40" t="s">
        <v>113</v>
      </c>
      <c r="M40" t="s">
        <v>358</v>
      </c>
      <c r="N40" s="21" t="s">
        <v>359</v>
      </c>
      <c r="O40" s="21" t="s">
        <v>360</v>
      </c>
      <c r="P40">
        <v>0.13</v>
      </c>
      <c r="Q40">
        <v>1.42</v>
      </c>
      <c r="R40">
        <f t="shared" si="0"/>
        <v>1.5499999999999998</v>
      </c>
      <c r="S40" s="19">
        <v>1</v>
      </c>
      <c r="T40" s="19">
        <v>1</v>
      </c>
      <c r="U40" s="19">
        <v>1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/>
      <c r="AD40" s="19"/>
      <c r="AE40" s="19"/>
      <c r="AF40" s="19"/>
      <c r="AG40" s="19"/>
      <c r="AH40" s="19">
        <v>0</v>
      </c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>
        <v>0</v>
      </c>
      <c r="AV40" s="19">
        <v>0</v>
      </c>
      <c r="AW40" s="19">
        <v>0</v>
      </c>
      <c r="AX40" s="19">
        <v>0</v>
      </c>
      <c r="AY40" s="19"/>
      <c r="AZ40" s="19"/>
      <c r="BA40" s="19"/>
      <c r="BB40" s="19"/>
      <c r="BC40" s="19"/>
      <c r="BD40" s="19"/>
      <c r="BE40" s="19"/>
      <c r="BF40" s="19">
        <v>0</v>
      </c>
      <c r="BG40" s="19"/>
      <c r="BH40" s="19"/>
      <c r="BI40" s="19"/>
      <c r="BJ40" s="19"/>
      <c r="BK40" s="19"/>
      <c r="BL40" s="19"/>
      <c r="BM40" s="19">
        <v>1</v>
      </c>
      <c r="BN40" s="19"/>
      <c r="BO40" s="19"/>
      <c r="BP40" s="19"/>
      <c r="BQ40" s="19"/>
      <c r="BR40" s="19"/>
      <c r="BS40" s="19"/>
      <c r="BT40" s="19"/>
      <c r="BU40" s="19"/>
      <c r="BV40" s="19"/>
      <c r="BW40" s="19" t="s">
        <v>105</v>
      </c>
    </row>
    <row r="41" spans="2:75" hidden="1" x14ac:dyDescent="0.25">
      <c r="B41">
        <v>2016</v>
      </c>
      <c r="C41" t="s">
        <v>94</v>
      </c>
      <c r="D41" t="s">
        <v>95</v>
      </c>
      <c r="E41" t="s">
        <v>361</v>
      </c>
      <c r="F41" t="s">
        <v>362</v>
      </c>
      <c r="G41" t="s">
        <v>353</v>
      </c>
      <c r="H41" t="s">
        <v>354</v>
      </c>
      <c r="I41" t="s">
        <v>363</v>
      </c>
      <c r="J41" t="s">
        <v>364</v>
      </c>
      <c r="K41" t="s">
        <v>365</v>
      </c>
      <c r="L41" t="s">
        <v>366</v>
      </c>
      <c r="M41" t="s">
        <v>367</v>
      </c>
      <c r="N41" s="21" t="s">
        <v>359</v>
      </c>
      <c r="O41" s="21" t="s">
        <v>360</v>
      </c>
      <c r="P41">
        <v>0.01</v>
      </c>
      <c r="Q41">
        <v>0.56000000000000005</v>
      </c>
      <c r="R41">
        <f t="shared" si="0"/>
        <v>0.57000000000000006</v>
      </c>
      <c r="S41" s="19">
        <v>1</v>
      </c>
      <c r="T41" s="19">
        <v>1</v>
      </c>
      <c r="U41" s="19">
        <v>1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/>
      <c r="AD41" s="19"/>
      <c r="AE41" s="19"/>
      <c r="AF41" s="19"/>
      <c r="AG41" s="19"/>
      <c r="AH41" s="19">
        <v>0</v>
      </c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>
        <v>0</v>
      </c>
      <c r="AV41" s="19">
        <v>1</v>
      </c>
      <c r="AW41" s="19">
        <v>0</v>
      </c>
      <c r="AX41" s="19">
        <v>0</v>
      </c>
      <c r="AY41" s="19"/>
      <c r="AZ41" s="19"/>
      <c r="BA41" s="19"/>
      <c r="BB41" s="19"/>
      <c r="BC41" s="19"/>
      <c r="BD41" s="19"/>
      <c r="BE41" s="19"/>
      <c r="BF41" s="19">
        <v>0</v>
      </c>
      <c r="BG41" s="19"/>
      <c r="BH41" s="19"/>
      <c r="BI41" s="19"/>
      <c r="BJ41" s="19"/>
      <c r="BK41" s="19"/>
      <c r="BL41" s="19"/>
      <c r="BM41" s="19">
        <v>1</v>
      </c>
      <c r="BN41" s="19"/>
      <c r="BO41" s="19"/>
      <c r="BP41" s="19"/>
      <c r="BQ41" s="19"/>
      <c r="BR41" s="19"/>
      <c r="BS41" s="19"/>
      <c r="BT41" s="19"/>
      <c r="BU41" s="19"/>
      <c r="BV41" s="19"/>
      <c r="BW41" s="19" t="s">
        <v>105</v>
      </c>
    </row>
    <row r="42" spans="2:75" hidden="1" x14ac:dyDescent="0.25">
      <c r="B42">
        <v>2016</v>
      </c>
      <c r="C42" t="s">
        <v>94</v>
      </c>
      <c r="D42" t="s">
        <v>95</v>
      </c>
      <c r="E42" t="s">
        <v>368</v>
      </c>
      <c r="F42" t="s">
        <v>369</v>
      </c>
      <c r="G42" t="s">
        <v>108</v>
      </c>
      <c r="H42" t="s">
        <v>109</v>
      </c>
      <c r="I42" t="s">
        <v>370</v>
      </c>
      <c r="J42" t="s">
        <v>371</v>
      </c>
      <c r="K42" t="s">
        <v>372</v>
      </c>
      <c r="L42" t="s">
        <v>103</v>
      </c>
      <c r="M42" t="s">
        <v>373</v>
      </c>
      <c r="N42" s="21" t="s">
        <v>374</v>
      </c>
      <c r="O42" s="21" t="s">
        <v>124</v>
      </c>
      <c r="P42">
        <v>13</v>
      </c>
      <c r="Q42">
        <v>10</v>
      </c>
      <c r="R42">
        <f t="shared" si="0"/>
        <v>23</v>
      </c>
      <c r="S42" s="19">
        <v>1</v>
      </c>
      <c r="T42" s="19">
        <v>1</v>
      </c>
      <c r="U42" s="19">
        <v>1</v>
      </c>
      <c r="V42" s="19">
        <v>1</v>
      </c>
      <c r="W42" s="19">
        <v>0</v>
      </c>
      <c r="X42" s="19">
        <v>1</v>
      </c>
      <c r="Y42" s="19">
        <v>0</v>
      </c>
      <c r="Z42" s="19">
        <v>1</v>
      </c>
      <c r="AA42" s="19">
        <v>0</v>
      </c>
      <c r="AB42" s="19">
        <v>0</v>
      </c>
      <c r="AC42" s="19"/>
      <c r="AD42" s="19"/>
      <c r="AE42" s="19"/>
      <c r="AF42" s="19"/>
      <c r="AG42" s="19"/>
      <c r="AH42" s="19">
        <v>1</v>
      </c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>
        <v>0</v>
      </c>
      <c r="AV42" s="19">
        <v>1</v>
      </c>
      <c r="AW42" s="19">
        <v>0</v>
      </c>
      <c r="AX42" s="19">
        <v>0</v>
      </c>
      <c r="AY42" s="19"/>
      <c r="AZ42" s="19"/>
      <c r="BA42" s="19"/>
      <c r="BB42" s="19"/>
      <c r="BC42" s="19"/>
      <c r="BD42" s="19"/>
      <c r="BE42" s="19"/>
      <c r="BF42" s="19">
        <v>0</v>
      </c>
      <c r="BG42" s="19"/>
      <c r="BH42" s="19"/>
      <c r="BI42" s="19"/>
      <c r="BJ42" s="19"/>
      <c r="BK42" s="19"/>
      <c r="BL42" s="19"/>
      <c r="BM42" s="19">
        <v>0</v>
      </c>
      <c r="BN42" s="19"/>
      <c r="BO42" s="19"/>
      <c r="BP42" s="19"/>
      <c r="BQ42" s="19"/>
      <c r="BR42" s="19"/>
      <c r="BS42" s="19"/>
      <c r="BT42" s="19"/>
      <c r="BU42" s="19"/>
      <c r="BV42" s="19"/>
      <c r="BW42" s="19" t="s">
        <v>105</v>
      </c>
    </row>
    <row r="43" spans="2:75" hidden="1" x14ac:dyDescent="0.25">
      <c r="B43">
        <v>2016</v>
      </c>
      <c r="C43" t="s">
        <v>94</v>
      </c>
      <c r="D43" t="s">
        <v>95</v>
      </c>
      <c r="E43" t="s">
        <v>375</v>
      </c>
      <c r="F43" t="s">
        <v>376</v>
      </c>
      <c r="G43" t="s">
        <v>108</v>
      </c>
      <c r="H43" t="s">
        <v>109</v>
      </c>
      <c r="I43" t="s">
        <v>377</v>
      </c>
      <c r="J43" t="s">
        <v>378</v>
      </c>
      <c r="K43" t="s">
        <v>379</v>
      </c>
      <c r="L43" t="s">
        <v>113</v>
      </c>
      <c r="M43" t="s">
        <v>380</v>
      </c>
      <c r="N43" s="21" t="s">
        <v>123</v>
      </c>
      <c r="O43" s="21" t="s">
        <v>124</v>
      </c>
      <c r="P43">
        <v>43</v>
      </c>
      <c r="Q43">
        <v>12000</v>
      </c>
      <c r="R43">
        <f t="shared" si="0"/>
        <v>12043</v>
      </c>
      <c r="S43" s="19">
        <v>1</v>
      </c>
      <c r="T43" s="19">
        <v>1</v>
      </c>
      <c r="U43" s="19">
        <v>1</v>
      </c>
      <c r="V43" s="19">
        <v>1</v>
      </c>
      <c r="W43" s="19">
        <v>0</v>
      </c>
      <c r="X43" s="19">
        <v>1</v>
      </c>
      <c r="Y43" s="19">
        <v>1</v>
      </c>
      <c r="Z43" s="19">
        <v>0</v>
      </c>
      <c r="AA43" s="19">
        <v>0</v>
      </c>
      <c r="AB43" s="19">
        <v>0</v>
      </c>
      <c r="AC43" s="19"/>
      <c r="AD43" s="19"/>
      <c r="AE43" s="19"/>
      <c r="AF43" s="19"/>
      <c r="AG43" s="19"/>
      <c r="AH43" s="19">
        <v>1</v>
      </c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>
        <v>1</v>
      </c>
      <c r="AV43" s="19">
        <v>0</v>
      </c>
      <c r="AW43" s="19">
        <v>0</v>
      </c>
      <c r="AX43" s="19">
        <v>0</v>
      </c>
      <c r="AY43" s="19"/>
      <c r="AZ43" s="19"/>
      <c r="BA43" s="19"/>
      <c r="BB43" s="19"/>
      <c r="BC43" s="19"/>
      <c r="BD43" s="19"/>
      <c r="BE43" s="19"/>
      <c r="BF43" s="19">
        <v>0</v>
      </c>
      <c r="BG43" s="19"/>
      <c r="BH43" s="19"/>
      <c r="BI43" s="19"/>
      <c r="BJ43" s="19"/>
      <c r="BK43" s="19"/>
      <c r="BL43" s="19"/>
      <c r="BM43" s="19">
        <v>1</v>
      </c>
      <c r="BN43" s="19"/>
      <c r="BO43" s="19"/>
      <c r="BP43" s="19"/>
      <c r="BQ43" s="19"/>
      <c r="BR43" s="19"/>
      <c r="BS43" s="19"/>
      <c r="BT43" s="19"/>
      <c r="BU43" s="19"/>
      <c r="BV43" s="19"/>
      <c r="BW43" s="19" t="s">
        <v>105</v>
      </c>
    </row>
    <row r="44" spans="2:75" hidden="1" x14ac:dyDescent="0.25">
      <c r="B44">
        <v>2016</v>
      </c>
      <c r="C44" t="s">
        <v>94</v>
      </c>
      <c r="D44" t="s">
        <v>95</v>
      </c>
      <c r="E44" t="s">
        <v>381</v>
      </c>
      <c r="F44" t="s">
        <v>382</v>
      </c>
      <c r="G44" t="s">
        <v>108</v>
      </c>
      <c r="H44" t="s">
        <v>109</v>
      </c>
      <c r="I44" t="s">
        <v>383</v>
      </c>
      <c r="J44" t="s">
        <v>384</v>
      </c>
      <c r="K44" t="s">
        <v>385</v>
      </c>
      <c r="L44" t="s">
        <v>386</v>
      </c>
      <c r="M44" t="s">
        <v>387</v>
      </c>
      <c r="N44" s="21" t="s">
        <v>123</v>
      </c>
      <c r="O44" s="21" t="s">
        <v>124</v>
      </c>
      <c r="P44">
        <v>197</v>
      </c>
      <c r="Q44">
        <v>76</v>
      </c>
      <c r="R44">
        <f t="shared" si="0"/>
        <v>273</v>
      </c>
      <c r="S44" s="19">
        <v>1</v>
      </c>
      <c r="T44" s="19">
        <v>1</v>
      </c>
      <c r="U44" s="19">
        <v>1</v>
      </c>
      <c r="V44" s="19">
        <v>1</v>
      </c>
      <c r="W44" s="19">
        <v>0</v>
      </c>
      <c r="X44" s="19">
        <v>1</v>
      </c>
      <c r="Y44" s="19">
        <v>0</v>
      </c>
      <c r="Z44" s="19">
        <v>0</v>
      </c>
      <c r="AA44" s="19">
        <v>1</v>
      </c>
      <c r="AB44" s="19">
        <v>1</v>
      </c>
      <c r="AC44" s="19"/>
      <c r="AD44" s="19"/>
      <c r="AE44" s="19"/>
      <c r="AF44" s="19"/>
      <c r="AG44" s="19"/>
      <c r="AH44" s="19">
        <v>0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>
        <v>0</v>
      </c>
      <c r="AV44" s="19">
        <v>1</v>
      </c>
      <c r="AW44" s="19">
        <v>0</v>
      </c>
      <c r="AX44" s="19">
        <v>0</v>
      </c>
      <c r="AY44" s="19"/>
      <c r="AZ44" s="19"/>
      <c r="BA44" s="19"/>
      <c r="BB44" s="19"/>
      <c r="BC44" s="19"/>
      <c r="BD44" s="19"/>
      <c r="BE44" s="19"/>
      <c r="BF44" s="19">
        <v>0</v>
      </c>
      <c r="BG44" s="19"/>
      <c r="BH44" s="19"/>
      <c r="BI44" s="19"/>
      <c r="BJ44" s="19"/>
      <c r="BK44" s="19"/>
      <c r="BL44" s="19"/>
      <c r="BM44" s="19">
        <v>0</v>
      </c>
      <c r="BN44" s="19"/>
      <c r="BO44" s="19"/>
      <c r="BP44" s="19"/>
      <c r="BQ44" s="19"/>
      <c r="BR44" s="19"/>
      <c r="BS44" s="19"/>
      <c r="BT44" s="19"/>
      <c r="BU44" s="19"/>
      <c r="BV44" s="19"/>
      <c r="BW44" s="19" t="s">
        <v>105</v>
      </c>
    </row>
    <row r="45" spans="2:75" hidden="1" x14ac:dyDescent="0.25">
      <c r="B45">
        <v>2016</v>
      </c>
      <c r="C45" t="s">
        <v>94</v>
      </c>
      <c r="D45" t="s">
        <v>95</v>
      </c>
      <c r="E45" t="s">
        <v>388</v>
      </c>
      <c r="F45" t="s">
        <v>389</v>
      </c>
      <c r="G45" t="s">
        <v>108</v>
      </c>
      <c r="H45" t="s">
        <v>109</v>
      </c>
      <c r="I45" t="s">
        <v>390</v>
      </c>
      <c r="J45" t="s">
        <v>391</v>
      </c>
      <c r="K45" t="s">
        <v>392</v>
      </c>
      <c r="L45" t="s">
        <v>113</v>
      </c>
      <c r="M45" t="s">
        <v>393</v>
      </c>
      <c r="N45" s="21" t="s">
        <v>123</v>
      </c>
      <c r="O45" s="21" t="s">
        <v>124</v>
      </c>
      <c r="P45">
        <v>41.5</v>
      </c>
      <c r="Q45">
        <v>1098.4000000000001</v>
      </c>
      <c r="R45">
        <f t="shared" si="0"/>
        <v>1139.9000000000001</v>
      </c>
      <c r="S45" s="19">
        <v>1</v>
      </c>
      <c r="T45" s="19">
        <v>1</v>
      </c>
      <c r="U45" s="19">
        <v>1</v>
      </c>
      <c r="V45" s="19">
        <v>1</v>
      </c>
      <c r="W45" s="19">
        <v>0</v>
      </c>
      <c r="X45" s="19">
        <v>0</v>
      </c>
      <c r="Y45" s="19">
        <v>0</v>
      </c>
      <c r="Z45" s="19">
        <v>1</v>
      </c>
      <c r="AA45" s="19">
        <v>0</v>
      </c>
      <c r="AB45" s="19">
        <v>1</v>
      </c>
      <c r="AC45" s="19"/>
      <c r="AD45" s="19"/>
      <c r="AE45" s="19"/>
      <c r="AF45" s="19"/>
      <c r="AG45" s="19"/>
      <c r="AH45" s="19">
        <v>0</v>
      </c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>
        <v>0</v>
      </c>
      <c r="AV45" s="19">
        <v>0</v>
      </c>
      <c r="AW45" s="19">
        <v>1</v>
      </c>
      <c r="AX45" s="19">
        <v>0</v>
      </c>
      <c r="AY45" s="19"/>
      <c r="AZ45" s="19"/>
      <c r="BA45" s="19"/>
      <c r="BB45" s="19"/>
      <c r="BC45" s="19"/>
      <c r="BD45" s="19"/>
      <c r="BE45" s="19"/>
      <c r="BF45" s="19">
        <v>0</v>
      </c>
      <c r="BG45" s="19"/>
      <c r="BH45" s="19"/>
      <c r="BI45" s="19"/>
      <c r="BJ45" s="19"/>
      <c r="BK45" s="19"/>
      <c r="BL45" s="19"/>
      <c r="BM45" s="19">
        <v>0</v>
      </c>
      <c r="BN45" s="19"/>
      <c r="BO45" s="19"/>
      <c r="BP45" s="19"/>
      <c r="BQ45" s="19"/>
      <c r="BR45" s="19"/>
      <c r="BS45" s="19"/>
      <c r="BT45" s="19"/>
      <c r="BU45" s="19"/>
      <c r="BV45" s="19"/>
      <c r="BW45" s="19" t="s">
        <v>105</v>
      </c>
    </row>
    <row r="46" spans="2:75" hidden="1" x14ac:dyDescent="0.25">
      <c r="B46">
        <v>2016</v>
      </c>
      <c r="C46" t="s">
        <v>94</v>
      </c>
      <c r="D46" t="s">
        <v>95</v>
      </c>
      <c r="E46" t="s">
        <v>394</v>
      </c>
      <c r="F46" t="s">
        <v>395</v>
      </c>
      <c r="G46" t="s">
        <v>98</v>
      </c>
      <c r="H46" t="s">
        <v>117</v>
      </c>
      <c r="I46" t="s">
        <v>396</v>
      </c>
      <c r="J46" t="s">
        <v>397</v>
      </c>
      <c r="K46" t="s">
        <v>398</v>
      </c>
      <c r="L46" t="s">
        <v>103</v>
      </c>
      <c r="M46" t="s">
        <v>399</v>
      </c>
      <c r="N46" s="21" t="s">
        <v>400</v>
      </c>
      <c r="O46" s="21" t="s">
        <v>401</v>
      </c>
      <c r="P46">
        <v>909</v>
      </c>
      <c r="Q46">
        <v>3305</v>
      </c>
      <c r="R46">
        <f t="shared" si="0"/>
        <v>4214</v>
      </c>
      <c r="S46" s="19">
        <v>1</v>
      </c>
      <c r="T46" s="19">
        <v>1</v>
      </c>
      <c r="U46" s="19">
        <v>1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1</v>
      </c>
      <c r="AC46" s="19"/>
      <c r="AD46" s="19"/>
      <c r="AE46" s="19"/>
      <c r="AF46" s="19"/>
      <c r="AG46" s="19"/>
      <c r="AH46" s="19">
        <v>0</v>
      </c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>
        <v>0</v>
      </c>
      <c r="AV46" s="19">
        <v>0</v>
      </c>
      <c r="AW46" s="19">
        <v>0</v>
      </c>
      <c r="AX46" s="19">
        <v>0</v>
      </c>
      <c r="AY46" s="19"/>
      <c r="AZ46" s="19"/>
      <c r="BA46" s="19"/>
      <c r="BB46" s="19"/>
      <c r="BC46" s="19"/>
      <c r="BD46" s="19"/>
      <c r="BE46" s="19"/>
      <c r="BF46" s="19">
        <v>0</v>
      </c>
      <c r="BG46" s="19"/>
      <c r="BH46" s="19"/>
      <c r="BI46" s="19"/>
      <c r="BJ46" s="19"/>
      <c r="BK46" s="19"/>
      <c r="BL46" s="19"/>
      <c r="BM46" s="19">
        <v>0</v>
      </c>
      <c r="BN46" s="19"/>
      <c r="BO46" s="19"/>
      <c r="BP46" s="19"/>
      <c r="BQ46" s="19"/>
      <c r="BR46" s="19"/>
      <c r="BS46" s="19"/>
      <c r="BT46" s="19"/>
      <c r="BU46" s="19"/>
      <c r="BV46" s="19"/>
      <c r="BW46" s="19" t="s">
        <v>105</v>
      </c>
    </row>
    <row r="47" spans="2:75" hidden="1" x14ac:dyDescent="0.25">
      <c r="B47">
        <v>2016</v>
      </c>
      <c r="C47" t="s">
        <v>94</v>
      </c>
      <c r="D47" t="s">
        <v>95</v>
      </c>
      <c r="E47" t="s">
        <v>402</v>
      </c>
      <c r="F47" t="s">
        <v>403</v>
      </c>
      <c r="G47" t="s">
        <v>98</v>
      </c>
      <c r="H47" t="s">
        <v>136</v>
      </c>
      <c r="I47" t="s">
        <v>404</v>
      </c>
      <c r="J47" t="s">
        <v>405</v>
      </c>
      <c r="K47" t="s">
        <v>406</v>
      </c>
      <c r="L47" t="s">
        <v>103</v>
      </c>
      <c r="M47" t="s">
        <v>407</v>
      </c>
      <c r="N47" s="21" t="s">
        <v>400</v>
      </c>
      <c r="O47" s="21" t="s">
        <v>401</v>
      </c>
      <c r="P47">
        <v>2280</v>
      </c>
      <c r="Q47">
        <v>2166</v>
      </c>
      <c r="R47">
        <f t="shared" si="0"/>
        <v>4446</v>
      </c>
      <c r="S47" s="19">
        <v>1</v>
      </c>
      <c r="T47" s="19">
        <v>1</v>
      </c>
      <c r="U47" s="19">
        <v>1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1</v>
      </c>
      <c r="AC47" s="19"/>
      <c r="AD47" s="19"/>
      <c r="AE47" s="19"/>
      <c r="AF47" s="19"/>
      <c r="AG47" s="19"/>
      <c r="AH47" s="19">
        <v>0</v>
      </c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>
        <v>0</v>
      </c>
      <c r="AV47" s="19">
        <v>0</v>
      </c>
      <c r="AW47" s="19">
        <v>0</v>
      </c>
      <c r="AX47" s="19">
        <v>0</v>
      </c>
      <c r="AY47" s="19"/>
      <c r="AZ47" s="19"/>
      <c r="BA47" s="19"/>
      <c r="BB47" s="19"/>
      <c r="BC47" s="19"/>
      <c r="BD47" s="19"/>
      <c r="BE47" s="19"/>
      <c r="BF47" s="19">
        <v>0</v>
      </c>
      <c r="BG47" s="19"/>
      <c r="BH47" s="19"/>
      <c r="BI47" s="19"/>
      <c r="BJ47" s="19"/>
      <c r="BK47" s="19"/>
      <c r="BL47" s="19"/>
      <c r="BM47" s="19">
        <v>0</v>
      </c>
      <c r="BN47" s="19"/>
      <c r="BO47" s="19"/>
      <c r="BP47" s="19"/>
      <c r="BQ47" s="19"/>
      <c r="BR47" s="19"/>
      <c r="BS47" s="19"/>
      <c r="BT47" s="19"/>
      <c r="BU47" s="19"/>
      <c r="BV47" s="19"/>
      <c r="BW47" s="19" t="s">
        <v>105</v>
      </c>
    </row>
    <row r="48" spans="2:75" hidden="1" x14ac:dyDescent="0.25">
      <c r="B48">
        <v>2016</v>
      </c>
      <c r="C48" t="s">
        <v>94</v>
      </c>
      <c r="D48" t="s">
        <v>95</v>
      </c>
      <c r="E48" t="s">
        <v>408</v>
      </c>
      <c r="F48" t="s">
        <v>409</v>
      </c>
      <c r="G48" t="s">
        <v>98</v>
      </c>
      <c r="H48" t="s">
        <v>270</v>
      </c>
      <c r="I48" t="s">
        <v>410</v>
      </c>
      <c r="J48" t="s">
        <v>411</v>
      </c>
      <c r="K48" t="s">
        <v>412</v>
      </c>
      <c r="L48" t="s">
        <v>103</v>
      </c>
      <c r="M48" t="s">
        <v>413</v>
      </c>
      <c r="P48">
        <v>0</v>
      </c>
      <c r="Q48">
        <v>0</v>
      </c>
      <c r="R48">
        <f t="shared" si="0"/>
        <v>0</v>
      </c>
      <c r="S48" s="19">
        <v>1</v>
      </c>
      <c r="T48" s="19">
        <v>1</v>
      </c>
      <c r="U48" s="19">
        <v>1</v>
      </c>
      <c r="V48" s="19">
        <v>1</v>
      </c>
      <c r="W48" s="19">
        <v>0</v>
      </c>
      <c r="X48" s="19">
        <v>0</v>
      </c>
      <c r="Y48" s="19">
        <v>0</v>
      </c>
      <c r="Z48" s="19">
        <v>1</v>
      </c>
      <c r="AA48" s="19">
        <v>1</v>
      </c>
      <c r="AB48" s="19">
        <v>0</v>
      </c>
      <c r="AC48" s="19"/>
      <c r="AD48" s="19"/>
      <c r="AE48" s="19"/>
      <c r="AF48" s="19"/>
      <c r="AG48" s="19"/>
      <c r="AH48" s="19">
        <v>0</v>
      </c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>
        <v>0</v>
      </c>
      <c r="AV48" s="19">
        <v>0</v>
      </c>
      <c r="AW48" s="19">
        <v>1</v>
      </c>
      <c r="AX48" s="19">
        <v>0</v>
      </c>
      <c r="AY48" s="19"/>
      <c r="AZ48" s="19"/>
      <c r="BA48" s="19"/>
      <c r="BB48" s="19"/>
      <c r="BC48" s="19"/>
      <c r="BD48" s="19"/>
      <c r="BE48" s="19"/>
      <c r="BF48" s="19">
        <v>0</v>
      </c>
      <c r="BG48" s="19"/>
      <c r="BH48" s="19"/>
      <c r="BI48" s="19"/>
      <c r="BJ48" s="19"/>
      <c r="BK48" s="19"/>
      <c r="BL48" s="19"/>
      <c r="BM48" s="19">
        <v>0</v>
      </c>
      <c r="BN48" s="19"/>
      <c r="BO48" s="19"/>
      <c r="BP48" s="19"/>
      <c r="BQ48" s="19"/>
      <c r="BR48" s="19"/>
      <c r="BS48" s="19"/>
      <c r="BT48" s="19"/>
      <c r="BU48" s="19"/>
      <c r="BV48" s="19"/>
      <c r="BW48" s="19" t="s">
        <v>105</v>
      </c>
    </row>
    <row r="49" spans="2:75" hidden="1" x14ac:dyDescent="0.25">
      <c r="B49">
        <v>2016</v>
      </c>
      <c r="C49" t="s">
        <v>94</v>
      </c>
      <c r="D49" t="s">
        <v>95</v>
      </c>
      <c r="E49" t="s">
        <v>414</v>
      </c>
      <c r="F49" t="s">
        <v>415</v>
      </c>
      <c r="G49" t="s">
        <v>108</v>
      </c>
      <c r="H49" t="s">
        <v>109</v>
      </c>
      <c r="I49" t="s">
        <v>416</v>
      </c>
      <c r="J49" t="s">
        <v>417</v>
      </c>
      <c r="K49" t="s">
        <v>418</v>
      </c>
      <c r="L49" t="s">
        <v>113</v>
      </c>
      <c r="M49" t="s">
        <v>419</v>
      </c>
      <c r="P49">
        <v>250</v>
      </c>
      <c r="Q49">
        <v>250</v>
      </c>
      <c r="R49">
        <f t="shared" si="0"/>
        <v>500</v>
      </c>
      <c r="S49" s="19">
        <v>1</v>
      </c>
      <c r="T49" s="19">
        <v>1</v>
      </c>
      <c r="U49" s="19">
        <v>1</v>
      </c>
      <c r="V49" s="19">
        <v>1</v>
      </c>
      <c r="W49" s="19">
        <v>0</v>
      </c>
      <c r="X49" s="19">
        <v>0</v>
      </c>
      <c r="Y49" s="19">
        <v>0</v>
      </c>
      <c r="Z49" s="19">
        <v>0</v>
      </c>
      <c r="AA49" s="19">
        <v>1</v>
      </c>
      <c r="AB49" s="19">
        <v>0</v>
      </c>
      <c r="AC49" s="19"/>
      <c r="AD49" s="19"/>
      <c r="AE49" s="19"/>
      <c r="AF49" s="19"/>
      <c r="AG49" s="19"/>
      <c r="AH49" s="19">
        <v>0</v>
      </c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>
        <v>0</v>
      </c>
      <c r="AV49" s="19">
        <v>0</v>
      </c>
      <c r="AW49" s="19">
        <v>0</v>
      </c>
      <c r="AX49" s="19">
        <v>0</v>
      </c>
      <c r="AY49" s="19"/>
      <c r="AZ49" s="19"/>
      <c r="BA49" s="19"/>
      <c r="BB49" s="19"/>
      <c r="BC49" s="19"/>
      <c r="BD49" s="19"/>
      <c r="BE49" s="19"/>
      <c r="BF49" s="19">
        <v>0</v>
      </c>
      <c r="BG49" s="19"/>
      <c r="BH49" s="19"/>
      <c r="BI49" s="19"/>
      <c r="BJ49" s="19"/>
      <c r="BK49" s="19"/>
      <c r="BL49" s="19"/>
      <c r="BM49" s="19">
        <v>0</v>
      </c>
      <c r="BN49" s="19"/>
      <c r="BO49" s="19"/>
      <c r="BP49" s="19"/>
      <c r="BQ49" s="19"/>
      <c r="BR49" s="19"/>
      <c r="BS49" s="19"/>
      <c r="BT49" s="19"/>
      <c r="BU49" s="19"/>
      <c r="BV49" s="19"/>
      <c r="BW49" s="19" t="s">
        <v>105</v>
      </c>
    </row>
    <row r="50" spans="2:75" hidden="1" x14ac:dyDescent="0.25">
      <c r="B50">
        <v>2016</v>
      </c>
      <c r="C50" t="s">
        <v>94</v>
      </c>
      <c r="D50" t="s">
        <v>95</v>
      </c>
      <c r="E50" t="s">
        <v>420</v>
      </c>
      <c r="F50" t="s">
        <v>421</v>
      </c>
      <c r="G50" t="s">
        <v>98</v>
      </c>
      <c r="H50" t="s">
        <v>270</v>
      </c>
      <c r="I50" t="s">
        <v>422</v>
      </c>
      <c r="J50" t="s">
        <v>423</v>
      </c>
      <c r="K50" t="s">
        <v>424</v>
      </c>
      <c r="L50" t="s">
        <v>113</v>
      </c>
      <c r="M50" t="s">
        <v>425</v>
      </c>
      <c r="N50" s="21" t="s">
        <v>123</v>
      </c>
      <c r="O50" s="21" t="s">
        <v>124</v>
      </c>
      <c r="P50">
        <v>884.15</v>
      </c>
      <c r="Q50">
        <v>1347.28</v>
      </c>
      <c r="R50">
        <f t="shared" si="0"/>
        <v>2231.4299999999998</v>
      </c>
      <c r="S50" s="19">
        <v>1</v>
      </c>
      <c r="T50" s="19">
        <v>1</v>
      </c>
      <c r="U50" s="19">
        <v>1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1</v>
      </c>
      <c r="AC50" s="19"/>
      <c r="AD50" s="19"/>
      <c r="AE50" s="19"/>
      <c r="AF50" s="19"/>
      <c r="AG50" s="19"/>
      <c r="AH50" s="19">
        <v>0</v>
      </c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>
        <v>0</v>
      </c>
      <c r="AV50" s="19">
        <v>0</v>
      </c>
      <c r="AW50" s="19">
        <v>0</v>
      </c>
      <c r="AX50" s="19">
        <v>0</v>
      </c>
      <c r="AY50" s="19"/>
      <c r="AZ50" s="19"/>
      <c r="BA50" s="19"/>
      <c r="BB50" s="19"/>
      <c r="BC50" s="19"/>
      <c r="BD50" s="19"/>
      <c r="BE50" s="19"/>
      <c r="BF50" s="19">
        <v>0</v>
      </c>
      <c r="BG50" s="19"/>
      <c r="BH50" s="19"/>
      <c r="BI50" s="19"/>
      <c r="BJ50" s="19"/>
      <c r="BK50" s="19"/>
      <c r="BL50" s="19"/>
      <c r="BM50" s="19">
        <v>0</v>
      </c>
      <c r="BN50" s="19"/>
      <c r="BO50" s="19"/>
      <c r="BP50" s="19"/>
      <c r="BQ50" s="19"/>
      <c r="BR50" s="19"/>
      <c r="BS50" s="19"/>
      <c r="BT50" s="19"/>
      <c r="BU50" s="19"/>
      <c r="BV50" s="19"/>
      <c r="BW50" s="19" t="s">
        <v>105</v>
      </c>
    </row>
    <row r="51" spans="2:75" hidden="1" x14ac:dyDescent="0.25">
      <c r="B51">
        <v>2016</v>
      </c>
      <c r="C51" t="s">
        <v>94</v>
      </c>
      <c r="D51" t="s">
        <v>95</v>
      </c>
      <c r="E51" t="s">
        <v>426</v>
      </c>
      <c r="F51" t="s">
        <v>427</v>
      </c>
      <c r="G51" t="s">
        <v>98</v>
      </c>
      <c r="H51" t="s">
        <v>270</v>
      </c>
      <c r="I51" t="s">
        <v>428</v>
      </c>
      <c r="J51" t="s">
        <v>429</v>
      </c>
      <c r="K51" t="s">
        <v>430</v>
      </c>
      <c r="L51" t="s">
        <v>113</v>
      </c>
      <c r="M51" t="s">
        <v>431</v>
      </c>
      <c r="N51" s="21" t="s">
        <v>123</v>
      </c>
      <c r="O51" s="21" t="s">
        <v>124</v>
      </c>
      <c r="P51">
        <v>891</v>
      </c>
      <c r="Q51">
        <v>8768</v>
      </c>
      <c r="R51">
        <f t="shared" si="0"/>
        <v>9659</v>
      </c>
      <c r="S51" s="19">
        <v>1</v>
      </c>
      <c r="T51" s="19">
        <v>1</v>
      </c>
      <c r="U51" s="19">
        <v>1</v>
      </c>
      <c r="V51" s="19">
        <v>1</v>
      </c>
      <c r="W51" s="19">
        <v>0</v>
      </c>
      <c r="X51" s="19">
        <v>0</v>
      </c>
      <c r="Y51" s="19">
        <v>0</v>
      </c>
      <c r="Z51" s="19">
        <v>1</v>
      </c>
      <c r="AA51" s="19">
        <v>0</v>
      </c>
      <c r="AB51" s="19">
        <v>1</v>
      </c>
      <c r="AC51" s="19"/>
      <c r="AD51" s="19"/>
      <c r="AE51" s="19"/>
      <c r="AF51" s="19"/>
      <c r="AG51" s="19"/>
      <c r="AH51" s="19">
        <v>0</v>
      </c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>
        <v>0</v>
      </c>
      <c r="AV51" s="19">
        <v>0</v>
      </c>
      <c r="AW51" s="19">
        <v>0</v>
      </c>
      <c r="AX51" s="19">
        <v>0</v>
      </c>
      <c r="AY51" s="19"/>
      <c r="AZ51" s="19"/>
      <c r="BA51" s="19"/>
      <c r="BB51" s="19"/>
      <c r="BC51" s="19"/>
      <c r="BD51" s="19"/>
      <c r="BE51" s="19"/>
      <c r="BF51" s="19">
        <v>0</v>
      </c>
      <c r="BG51" s="19"/>
      <c r="BH51" s="19"/>
      <c r="BI51" s="19"/>
      <c r="BJ51" s="19"/>
      <c r="BK51" s="19"/>
      <c r="BL51" s="19"/>
      <c r="BM51" s="19">
        <v>1</v>
      </c>
      <c r="BN51" s="19"/>
      <c r="BO51" s="19"/>
      <c r="BP51" s="19"/>
      <c r="BQ51" s="19"/>
      <c r="BR51" s="19"/>
      <c r="BS51" s="19"/>
      <c r="BT51" s="19"/>
      <c r="BU51" s="19"/>
      <c r="BV51" s="19"/>
      <c r="BW51" s="19" t="s">
        <v>105</v>
      </c>
    </row>
    <row r="52" spans="2:75" hidden="1" x14ac:dyDescent="0.25">
      <c r="B52">
        <v>2016</v>
      </c>
      <c r="C52" t="s">
        <v>94</v>
      </c>
      <c r="D52" t="s">
        <v>95</v>
      </c>
      <c r="E52" t="s">
        <v>432</v>
      </c>
      <c r="F52" t="s">
        <v>427</v>
      </c>
      <c r="G52" t="s">
        <v>310</v>
      </c>
      <c r="H52" t="s">
        <v>433</v>
      </c>
      <c r="I52" t="s">
        <v>428</v>
      </c>
      <c r="J52" t="s">
        <v>429</v>
      </c>
      <c r="K52" t="s">
        <v>430</v>
      </c>
      <c r="L52" t="s">
        <v>113</v>
      </c>
      <c r="M52" t="s">
        <v>431</v>
      </c>
      <c r="N52" s="21" t="s">
        <v>123</v>
      </c>
      <c r="O52" s="21" t="s">
        <v>124</v>
      </c>
      <c r="P52">
        <v>3</v>
      </c>
      <c r="Q52">
        <v>0</v>
      </c>
      <c r="R52">
        <f t="shared" si="0"/>
        <v>3</v>
      </c>
      <c r="S52" s="19">
        <v>1</v>
      </c>
      <c r="T52" s="19">
        <v>1</v>
      </c>
      <c r="U52" s="19">
        <v>1</v>
      </c>
      <c r="V52" s="19">
        <v>1</v>
      </c>
      <c r="W52" s="19">
        <v>0</v>
      </c>
      <c r="X52" s="19">
        <v>0</v>
      </c>
      <c r="Y52" s="19">
        <v>0</v>
      </c>
      <c r="Z52" s="19">
        <v>1</v>
      </c>
      <c r="AA52" s="19">
        <v>0</v>
      </c>
      <c r="AB52" s="19">
        <v>1</v>
      </c>
      <c r="AC52" s="19"/>
      <c r="AD52" s="19"/>
      <c r="AE52" s="19"/>
      <c r="AF52" s="19"/>
      <c r="AG52" s="19"/>
      <c r="AH52" s="19">
        <v>0</v>
      </c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>
        <v>0</v>
      </c>
      <c r="AV52" s="19">
        <v>1</v>
      </c>
      <c r="AW52" s="19">
        <v>0</v>
      </c>
      <c r="AX52" s="19">
        <v>0</v>
      </c>
      <c r="AY52" s="19"/>
      <c r="AZ52" s="19"/>
      <c r="BA52" s="19"/>
      <c r="BB52" s="19"/>
      <c r="BC52" s="19"/>
      <c r="BD52" s="19"/>
      <c r="BE52" s="19"/>
      <c r="BF52" s="19">
        <v>0</v>
      </c>
      <c r="BG52" s="19"/>
      <c r="BH52" s="19"/>
      <c r="BI52" s="19"/>
      <c r="BJ52" s="19"/>
      <c r="BK52" s="19"/>
      <c r="BL52" s="19"/>
      <c r="BM52" s="19">
        <v>0</v>
      </c>
      <c r="BN52" s="19"/>
      <c r="BO52" s="19"/>
      <c r="BP52" s="19"/>
      <c r="BQ52" s="19"/>
      <c r="BR52" s="19"/>
      <c r="BS52" s="19"/>
      <c r="BT52" s="19"/>
      <c r="BU52" s="19"/>
      <c r="BV52" s="19"/>
      <c r="BW52" s="19" t="s">
        <v>105</v>
      </c>
    </row>
    <row r="53" spans="2:75" hidden="1" x14ac:dyDescent="0.25">
      <c r="B53">
        <v>2016</v>
      </c>
      <c r="C53" t="s">
        <v>94</v>
      </c>
      <c r="D53" t="s">
        <v>95</v>
      </c>
      <c r="E53" t="s">
        <v>434</v>
      </c>
      <c r="F53" t="s">
        <v>435</v>
      </c>
      <c r="G53" t="s">
        <v>108</v>
      </c>
      <c r="H53" t="s">
        <v>436</v>
      </c>
      <c r="I53" t="s">
        <v>437</v>
      </c>
      <c r="J53" t="s">
        <v>438</v>
      </c>
      <c r="K53" t="s">
        <v>439</v>
      </c>
      <c r="L53" t="s">
        <v>140</v>
      </c>
      <c r="M53" t="s">
        <v>440</v>
      </c>
      <c r="P53">
        <v>38</v>
      </c>
      <c r="Q53">
        <v>452</v>
      </c>
      <c r="R53">
        <f t="shared" si="0"/>
        <v>490</v>
      </c>
      <c r="S53" s="19">
        <v>1</v>
      </c>
      <c r="T53" s="19">
        <v>1</v>
      </c>
      <c r="U53" s="19">
        <v>1</v>
      </c>
      <c r="V53" s="19">
        <v>1</v>
      </c>
      <c r="W53" s="19">
        <v>0</v>
      </c>
      <c r="X53" s="19">
        <v>0</v>
      </c>
      <c r="Y53" s="19">
        <v>0</v>
      </c>
      <c r="Z53" s="19">
        <v>1</v>
      </c>
      <c r="AA53" s="19">
        <v>0</v>
      </c>
      <c r="AB53" s="19">
        <v>0</v>
      </c>
      <c r="AC53" s="19"/>
      <c r="AD53" s="19"/>
      <c r="AE53" s="19"/>
      <c r="AF53" s="19"/>
      <c r="AG53" s="19"/>
      <c r="AH53" s="19">
        <v>0</v>
      </c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>
        <v>0</v>
      </c>
      <c r="AV53" s="19">
        <v>0</v>
      </c>
      <c r="AW53" s="19">
        <v>0</v>
      </c>
      <c r="AX53" s="19">
        <v>0</v>
      </c>
      <c r="AY53" s="19"/>
      <c r="AZ53" s="19"/>
      <c r="BA53" s="19"/>
      <c r="BB53" s="19"/>
      <c r="BC53" s="19"/>
      <c r="BD53" s="19"/>
      <c r="BE53" s="19"/>
      <c r="BF53" s="19">
        <v>0</v>
      </c>
      <c r="BG53" s="19"/>
      <c r="BH53" s="19"/>
      <c r="BI53" s="19"/>
      <c r="BJ53" s="19"/>
      <c r="BK53" s="19"/>
      <c r="BL53" s="19"/>
      <c r="BM53" s="19">
        <v>0</v>
      </c>
      <c r="BN53" s="19"/>
      <c r="BO53" s="19"/>
      <c r="BP53" s="19"/>
      <c r="BQ53" s="19"/>
      <c r="BR53" s="19"/>
      <c r="BS53" s="19"/>
      <c r="BT53" s="19"/>
      <c r="BU53" s="19"/>
      <c r="BV53" s="19"/>
      <c r="BW53" s="19" t="s">
        <v>105</v>
      </c>
    </row>
    <row r="54" spans="2:75" hidden="1" x14ac:dyDescent="0.25">
      <c r="B54">
        <v>2016</v>
      </c>
      <c r="C54" t="s">
        <v>94</v>
      </c>
      <c r="D54" t="s">
        <v>95</v>
      </c>
      <c r="E54" t="s">
        <v>441</v>
      </c>
      <c r="F54" t="s">
        <v>442</v>
      </c>
      <c r="G54" t="s">
        <v>310</v>
      </c>
      <c r="H54" t="s">
        <v>443</v>
      </c>
      <c r="I54" t="s">
        <v>444</v>
      </c>
      <c r="J54" t="s">
        <v>445</v>
      </c>
      <c r="K54" t="s">
        <v>446</v>
      </c>
      <c r="L54" t="s">
        <v>103</v>
      </c>
      <c r="M54" t="s">
        <v>447</v>
      </c>
      <c r="N54" s="21" t="s">
        <v>194</v>
      </c>
      <c r="O54" s="21" t="s">
        <v>195</v>
      </c>
      <c r="P54">
        <v>30</v>
      </c>
      <c r="Q54">
        <v>100</v>
      </c>
      <c r="R54">
        <f t="shared" si="0"/>
        <v>130</v>
      </c>
      <c r="S54" s="19">
        <v>1</v>
      </c>
      <c r="T54" s="19">
        <v>1</v>
      </c>
      <c r="U54" s="19">
        <v>1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/>
      <c r="AD54" s="19"/>
      <c r="AE54" s="19"/>
      <c r="AF54" s="19"/>
      <c r="AG54" s="19"/>
      <c r="AH54" s="19">
        <v>0</v>
      </c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>
        <v>1</v>
      </c>
      <c r="AV54" s="19">
        <v>0</v>
      </c>
      <c r="AW54" s="19">
        <v>0</v>
      </c>
      <c r="AX54" s="19">
        <v>0</v>
      </c>
      <c r="AY54" s="19"/>
      <c r="AZ54" s="19"/>
      <c r="BA54" s="19"/>
      <c r="BB54" s="19"/>
      <c r="BC54" s="19"/>
      <c r="BD54" s="19"/>
      <c r="BE54" s="19"/>
      <c r="BF54" s="19">
        <v>0</v>
      </c>
      <c r="BG54" s="19"/>
      <c r="BH54" s="19"/>
      <c r="BI54" s="19"/>
      <c r="BJ54" s="19"/>
      <c r="BK54" s="19"/>
      <c r="BL54" s="19"/>
      <c r="BM54" s="19">
        <v>0</v>
      </c>
      <c r="BN54" s="19"/>
      <c r="BO54" s="19"/>
      <c r="BP54" s="19"/>
      <c r="BQ54" s="19"/>
      <c r="BR54" s="19"/>
      <c r="BS54" s="19"/>
      <c r="BT54" s="19"/>
      <c r="BU54" s="19"/>
      <c r="BV54" s="19"/>
      <c r="BW54" s="19" t="s">
        <v>105</v>
      </c>
    </row>
    <row r="55" spans="2:75" x14ac:dyDescent="0.25">
      <c r="B55">
        <v>2016</v>
      </c>
      <c r="C55" t="s">
        <v>94</v>
      </c>
      <c r="D55" t="s">
        <v>95</v>
      </c>
      <c r="E55" t="s">
        <v>448</v>
      </c>
      <c r="F55" t="s">
        <v>449</v>
      </c>
      <c r="G55" t="s">
        <v>98</v>
      </c>
      <c r="H55" t="s">
        <v>136</v>
      </c>
      <c r="I55" t="s">
        <v>450</v>
      </c>
      <c r="J55" t="s">
        <v>451</v>
      </c>
      <c r="K55" t="s">
        <v>452</v>
      </c>
      <c r="L55" t="s">
        <v>153</v>
      </c>
      <c r="M55" t="s">
        <v>453</v>
      </c>
      <c r="P55">
        <v>1932</v>
      </c>
      <c r="Q55">
        <v>1868</v>
      </c>
      <c r="R55">
        <f t="shared" si="0"/>
        <v>3800</v>
      </c>
      <c r="S55" s="19">
        <v>1</v>
      </c>
      <c r="T55" s="19">
        <v>1</v>
      </c>
      <c r="U55" s="19">
        <v>1</v>
      </c>
      <c r="V55" s="19">
        <v>1</v>
      </c>
      <c r="W55" s="19">
        <v>0</v>
      </c>
      <c r="X55" s="19">
        <v>0</v>
      </c>
      <c r="Y55" s="19">
        <v>0</v>
      </c>
      <c r="Z55" s="19">
        <v>1</v>
      </c>
      <c r="AA55" s="19">
        <v>1</v>
      </c>
      <c r="AB55" s="19">
        <v>0</v>
      </c>
      <c r="AC55" s="19"/>
      <c r="AD55" s="19"/>
      <c r="AE55" s="19"/>
      <c r="AF55" s="19"/>
      <c r="AG55" s="19"/>
      <c r="AH55" s="19">
        <v>0</v>
      </c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>
        <v>0</v>
      </c>
      <c r="AV55" s="19">
        <v>0</v>
      </c>
      <c r="AW55" s="19">
        <v>0</v>
      </c>
      <c r="AX55" s="19">
        <v>0</v>
      </c>
      <c r="AY55" s="19"/>
      <c r="AZ55" s="19"/>
      <c r="BA55" s="19"/>
      <c r="BB55" s="19"/>
      <c r="BC55" s="19"/>
      <c r="BD55" s="19"/>
      <c r="BE55" s="19"/>
      <c r="BF55" s="19">
        <v>0</v>
      </c>
      <c r="BG55" s="19"/>
      <c r="BH55" s="19"/>
      <c r="BI55" s="19"/>
      <c r="BJ55" s="19"/>
      <c r="BK55" s="19"/>
      <c r="BL55" s="19"/>
      <c r="BM55" s="19">
        <v>0</v>
      </c>
      <c r="BN55" s="19"/>
      <c r="BO55" s="19"/>
      <c r="BP55" s="19"/>
      <c r="BQ55" s="19"/>
      <c r="BR55" s="19"/>
      <c r="BS55" s="19"/>
      <c r="BT55" s="19"/>
      <c r="BU55" s="19"/>
      <c r="BV55" s="19"/>
      <c r="BW55" s="19" t="s">
        <v>105</v>
      </c>
    </row>
    <row r="56" spans="2:75" hidden="1" x14ac:dyDescent="0.25">
      <c r="B56">
        <v>2016</v>
      </c>
      <c r="C56" t="s">
        <v>94</v>
      </c>
      <c r="D56" t="s">
        <v>95</v>
      </c>
      <c r="E56" t="s">
        <v>454</v>
      </c>
      <c r="F56" t="s">
        <v>455</v>
      </c>
      <c r="G56" t="s">
        <v>98</v>
      </c>
      <c r="H56" t="s">
        <v>270</v>
      </c>
      <c r="I56" t="s">
        <v>456</v>
      </c>
      <c r="J56" t="s">
        <v>457</v>
      </c>
      <c r="K56" t="s">
        <v>458</v>
      </c>
      <c r="L56" t="s">
        <v>113</v>
      </c>
      <c r="M56" t="s">
        <v>459</v>
      </c>
      <c r="N56" s="21" t="s">
        <v>123</v>
      </c>
      <c r="O56" s="21" t="s">
        <v>124</v>
      </c>
      <c r="P56">
        <v>2839</v>
      </c>
      <c r="Q56">
        <v>17331</v>
      </c>
      <c r="R56">
        <f t="shared" si="0"/>
        <v>20170</v>
      </c>
      <c r="S56" s="19">
        <v>1</v>
      </c>
      <c r="T56" s="19">
        <v>1</v>
      </c>
      <c r="U56" s="19">
        <v>1</v>
      </c>
      <c r="V56" s="19">
        <v>1</v>
      </c>
      <c r="W56" s="19">
        <v>0</v>
      </c>
      <c r="X56" s="19">
        <v>0</v>
      </c>
      <c r="Y56" s="19">
        <v>1</v>
      </c>
      <c r="Z56" s="19">
        <v>1</v>
      </c>
      <c r="AA56" s="19">
        <v>0</v>
      </c>
      <c r="AB56" s="19">
        <v>1</v>
      </c>
      <c r="AC56" s="19"/>
      <c r="AD56" s="19"/>
      <c r="AE56" s="19"/>
      <c r="AF56" s="19"/>
      <c r="AG56" s="19"/>
      <c r="AH56" s="19">
        <v>0</v>
      </c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>
        <v>0</v>
      </c>
      <c r="AV56" s="19">
        <v>0</v>
      </c>
      <c r="AW56" s="19">
        <v>0</v>
      </c>
      <c r="AX56" s="19">
        <v>0</v>
      </c>
      <c r="AY56" s="19"/>
      <c r="AZ56" s="19"/>
      <c r="BA56" s="19"/>
      <c r="BB56" s="19"/>
      <c r="BC56" s="19"/>
      <c r="BD56" s="19"/>
      <c r="BE56" s="19"/>
      <c r="BF56" s="19">
        <v>1</v>
      </c>
      <c r="BG56" s="19"/>
      <c r="BH56" s="19"/>
      <c r="BI56" s="19"/>
      <c r="BJ56" s="19"/>
      <c r="BK56" s="19"/>
      <c r="BL56" s="19"/>
      <c r="BM56" s="19">
        <v>0</v>
      </c>
      <c r="BN56" s="19"/>
      <c r="BO56" s="19"/>
      <c r="BP56" s="19"/>
      <c r="BQ56" s="19"/>
      <c r="BR56" s="19"/>
      <c r="BS56" s="19"/>
      <c r="BT56" s="19"/>
      <c r="BU56" s="19"/>
      <c r="BV56" s="19"/>
      <c r="BW56" s="19" t="s">
        <v>105</v>
      </c>
    </row>
    <row r="57" spans="2:75" hidden="1" x14ac:dyDescent="0.25">
      <c r="B57">
        <v>2016</v>
      </c>
      <c r="C57" t="s">
        <v>94</v>
      </c>
      <c r="D57" t="s">
        <v>95</v>
      </c>
      <c r="E57" t="s">
        <v>460</v>
      </c>
      <c r="F57" t="s">
        <v>461</v>
      </c>
      <c r="G57" t="s">
        <v>98</v>
      </c>
      <c r="H57" t="s">
        <v>270</v>
      </c>
      <c r="I57" t="s">
        <v>462</v>
      </c>
      <c r="J57" t="s">
        <v>463</v>
      </c>
      <c r="K57" t="s">
        <v>464</v>
      </c>
      <c r="L57" t="s">
        <v>227</v>
      </c>
      <c r="M57" t="s">
        <v>465</v>
      </c>
      <c r="N57" s="21" t="s">
        <v>400</v>
      </c>
      <c r="O57" s="21" t="s">
        <v>401</v>
      </c>
      <c r="P57">
        <v>550</v>
      </c>
      <c r="Q57">
        <v>1580</v>
      </c>
      <c r="R57">
        <f t="shared" si="0"/>
        <v>2130</v>
      </c>
      <c r="S57" s="19">
        <v>1</v>
      </c>
      <c r="T57" s="19">
        <v>1</v>
      </c>
      <c r="U57" s="19">
        <v>1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1</v>
      </c>
      <c r="AC57" s="19"/>
      <c r="AD57" s="19"/>
      <c r="AE57" s="19"/>
      <c r="AF57" s="19"/>
      <c r="AG57" s="19"/>
      <c r="AH57" s="19">
        <v>0</v>
      </c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>
        <v>0</v>
      </c>
      <c r="AV57" s="19">
        <v>0</v>
      </c>
      <c r="AW57" s="19">
        <v>0</v>
      </c>
      <c r="AX57" s="19">
        <v>0</v>
      </c>
      <c r="AY57" s="19"/>
      <c r="AZ57" s="19"/>
      <c r="BA57" s="19"/>
      <c r="BB57" s="19"/>
      <c r="BC57" s="19"/>
      <c r="BD57" s="19"/>
      <c r="BE57" s="19"/>
      <c r="BF57" s="19">
        <v>0</v>
      </c>
      <c r="BG57" s="19"/>
      <c r="BH57" s="19"/>
      <c r="BI57" s="19"/>
      <c r="BJ57" s="19"/>
      <c r="BK57" s="19"/>
      <c r="BL57" s="19"/>
      <c r="BM57" s="19">
        <v>0</v>
      </c>
      <c r="BN57" s="19"/>
      <c r="BO57" s="19"/>
      <c r="BP57" s="19"/>
      <c r="BQ57" s="19"/>
      <c r="BR57" s="19"/>
      <c r="BS57" s="19"/>
      <c r="BT57" s="19"/>
      <c r="BU57" s="19"/>
      <c r="BV57" s="19"/>
      <c r="BW57" s="19" t="s">
        <v>105</v>
      </c>
    </row>
    <row r="58" spans="2:75" hidden="1" x14ac:dyDescent="0.25">
      <c r="B58">
        <v>2016</v>
      </c>
      <c r="C58" t="s">
        <v>94</v>
      </c>
      <c r="D58" t="s">
        <v>95</v>
      </c>
      <c r="E58" t="s">
        <v>466</v>
      </c>
      <c r="F58" t="s">
        <v>467</v>
      </c>
      <c r="G58" t="s">
        <v>310</v>
      </c>
      <c r="H58" t="s">
        <v>468</v>
      </c>
      <c r="I58" t="s">
        <v>469</v>
      </c>
      <c r="J58" t="s">
        <v>470</v>
      </c>
      <c r="K58" t="s">
        <v>471</v>
      </c>
      <c r="L58" t="s">
        <v>113</v>
      </c>
      <c r="M58" t="s">
        <v>472</v>
      </c>
      <c r="N58" s="20" t="s">
        <v>194</v>
      </c>
      <c r="O58" s="20" t="s">
        <v>473</v>
      </c>
      <c r="P58">
        <v>0</v>
      </c>
      <c r="Q58">
        <v>747</v>
      </c>
      <c r="R58">
        <f t="shared" si="0"/>
        <v>747</v>
      </c>
      <c r="S58" s="19">
        <v>1</v>
      </c>
      <c r="T58" s="19">
        <v>1</v>
      </c>
      <c r="U58" s="19">
        <v>1</v>
      </c>
      <c r="V58" s="19">
        <v>1</v>
      </c>
      <c r="W58" s="19">
        <v>0</v>
      </c>
      <c r="X58" s="19">
        <v>0</v>
      </c>
      <c r="Y58" s="19">
        <v>0</v>
      </c>
      <c r="Z58" s="19">
        <v>0</v>
      </c>
      <c r="AA58" s="19">
        <v>1</v>
      </c>
      <c r="AB58" s="19">
        <v>0</v>
      </c>
      <c r="AC58" s="19"/>
      <c r="AD58" s="19"/>
      <c r="AE58" s="19"/>
      <c r="AF58" s="19"/>
      <c r="AG58" s="19"/>
      <c r="AH58" s="19">
        <v>0</v>
      </c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>
        <v>0</v>
      </c>
      <c r="AV58" s="19">
        <v>0</v>
      </c>
      <c r="AW58" s="19">
        <v>0</v>
      </c>
      <c r="AX58" s="19">
        <v>0</v>
      </c>
      <c r="AY58" s="19"/>
      <c r="AZ58" s="19"/>
      <c r="BA58" s="19"/>
      <c r="BB58" s="19"/>
      <c r="BC58" s="19"/>
      <c r="BD58" s="19"/>
      <c r="BE58" s="19"/>
      <c r="BF58" s="19">
        <v>0</v>
      </c>
      <c r="BG58" s="19"/>
      <c r="BH58" s="19"/>
      <c r="BI58" s="19"/>
      <c r="BJ58" s="19"/>
      <c r="BK58" s="19"/>
      <c r="BL58" s="19"/>
      <c r="BM58" s="19">
        <v>0</v>
      </c>
      <c r="BN58" s="19"/>
      <c r="BO58" s="19"/>
      <c r="BP58" s="19"/>
      <c r="BQ58" s="19"/>
      <c r="BR58" s="19"/>
      <c r="BS58" s="19"/>
      <c r="BT58" s="19"/>
      <c r="BU58" s="19"/>
      <c r="BV58" s="19"/>
      <c r="BW58" s="19" t="s">
        <v>105</v>
      </c>
    </row>
    <row r="59" spans="2:75" hidden="1" x14ac:dyDescent="0.25">
      <c r="B59">
        <v>2016</v>
      </c>
      <c r="C59" t="s">
        <v>94</v>
      </c>
      <c r="D59" t="s">
        <v>95</v>
      </c>
      <c r="E59" t="s">
        <v>474</v>
      </c>
      <c r="F59" t="s">
        <v>475</v>
      </c>
      <c r="G59" t="s">
        <v>98</v>
      </c>
      <c r="H59" t="s">
        <v>270</v>
      </c>
      <c r="I59" t="s">
        <v>476</v>
      </c>
      <c r="J59" t="s">
        <v>477</v>
      </c>
      <c r="K59" t="s">
        <v>478</v>
      </c>
      <c r="L59" t="s">
        <v>479</v>
      </c>
      <c r="M59" t="s">
        <v>480</v>
      </c>
      <c r="N59" s="21" t="s">
        <v>400</v>
      </c>
      <c r="O59" s="21" t="s">
        <v>481</v>
      </c>
      <c r="P59">
        <v>488</v>
      </c>
      <c r="Q59">
        <v>2031</v>
      </c>
      <c r="R59">
        <f t="shared" si="0"/>
        <v>2519</v>
      </c>
      <c r="S59" s="19">
        <v>1</v>
      </c>
      <c r="T59" s="19">
        <v>1</v>
      </c>
      <c r="U59" s="19">
        <v>1</v>
      </c>
      <c r="V59" s="19">
        <v>1</v>
      </c>
      <c r="W59" s="19">
        <v>0</v>
      </c>
      <c r="X59" s="19">
        <v>0</v>
      </c>
      <c r="Y59" s="19">
        <v>1</v>
      </c>
      <c r="Z59" s="19">
        <v>0</v>
      </c>
      <c r="AA59" s="19">
        <v>0</v>
      </c>
      <c r="AB59" s="19">
        <v>0</v>
      </c>
      <c r="AC59" s="19"/>
      <c r="AD59" s="19"/>
      <c r="AE59" s="19"/>
      <c r="AF59" s="19"/>
      <c r="AG59" s="19"/>
      <c r="AH59" s="19">
        <v>0</v>
      </c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>
        <v>0</v>
      </c>
      <c r="AV59" s="19">
        <v>0</v>
      </c>
      <c r="AW59" s="19">
        <v>0</v>
      </c>
      <c r="AX59" s="19">
        <v>0</v>
      </c>
      <c r="AY59" s="19"/>
      <c r="AZ59" s="19"/>
      <c r="BA59" s="19"/>
      <c r="BB59" s="19"/>
      <c r="BC59" s="19"/>
      <c r="BD59" s="19"/>
      <c r="BE59" s="19"/>
      <c r="BF59" s="19">
        <v>0</v>
      </c>
      <c r="BG59" s="19"/>
      <c r="BH59" s="19"/>
      <c r="BI59" s="19"/>
      <c r="BJ59" s="19"/>
      <c r="BK59" s="19"/>
      <c r="BL59" s="19"/>
      <c r="BM59" s="19">
        <v>0</v>
      </c>
      <c r="BN59" s="19"/>
      <c r="BO59" s="19"/>
      <c r="BP59" s="19"/>
      <c r="BQ59" s="19"/>
      <c r="BR59" s="19"/>
      <c r="BS59" s="19"/>
      <c r="BT59" s="19"/>
      <c r="BU59" s="19"/>
      <c r="BV59" s="19"/>
      <c r="BW59" s="19" t="s">
        <v>105</v>
      </c>
    </row>
    <row r="60" spans="2:75" hidden="1" x14ac:dyDescent="0.25">
      <c r="B60">
        <v>2016</v>
      </c>
      <c r="C60" t="s">
        <v>94</v>
      </c>
      <c r="D60" t="s">
        <v>95</v>
      </c>
      <c r="E60" t="s">
        <v>482</v>
      </c>
      <c r="F60" t="s">
        <v>483</v>
      </c>
      <c r="G60" t="s">
        <v>98</v>
      </c>
      <c r="H60" t="s">
        <v>167</v>
      </c>
      <c r="I60" t="s">
        <v>484</v>
      </c>
      <c r="J60" t="s">
        <v>485</v>
      </c>
      <c r="K60" t="s">
        <v>486</v>
      </c>
      <c r="L60" t="s">
        <v>338</v>
      </c>
      <c r="M60" t="s">
        <v>487</v>
      </c>
      <c r="P60">
        <v>316</v>
      </c>
      <c r="Q60">
        <v>721</v>
      </c>
      <c r="R60">
        <f t="shared" si="0"/>
        <v>1037</v>
      </c>
      <c r="S60" s="19">
        <v>1</v>
      </c>
      <c r="T60" s="19">
        <v>1</v>
      </c>
      <c r="U60" s="19">
        <v>1</v>
      </c>
      <c r="V60" s="19">
        <v>1</v>
      </c>
      <c r="W60" s="19">
        <v>0</v>
      </c>
      <c r="X60" s="19">
        <v>0</v>
      </c>
      <c r="Y60" s="19">
        <v>1</v>
      </c>
      <c r="Z60" s="19">
        <v>1</v>
      </c>
      <c r="AA60" s="19">
        <v>0</v>
      </c>
      <c r="AB60" s="19">
        <v>0</v>
      </c>
      <c r="AC60" s="19"/>
      <c r="AD60" s="19"/>
      <c r="AE60" s="19"/>
      <c r="AF60" s="19"/>
      <c r="AG60" s="19"/>
      <c r="AH60" s="19">
        <v>0</v>
      </c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>
        <v>0</v>
      </c>
      <c r="AV60" s="19">
        <v>1</v>
      </c>
      <c r="AW60" s="19">
        <v>0</v>
      </c>
      <c r="AX60" s="19">
        <v>0</v>
      </c>
      <c r="AY60" s="19"/>
      <c r="AZ60" s="19"/>
      <c r="BA60" s="19"/>
      <c r="BB60" s="19"/>
      <c r="BC60" s="19"/>
      <c r="BD60" s="19"/>
      <c r="BE60" s="19"/>
      <c r="BF60" s="19">
        <v>0</v>
      </c>
      <c r="BG60" s="19"/>
      <c r="BH60" s="19"/>
      <c r="BI60" s="19"/>
      <c r="BJ60" s="19"/>
      <c r="BK60" s="19"/>
      <c r="BL60" s="19"/>
      <c r="BM60" s="19">
        <v>0</v>
      </c>
      <c r="BN60" s="19"/>
      <c r="BO60" s="19"/>
      <c r="BP60" s="19"/>
      <c r="BQ60" s="19"/>
      <c r="BR60" s="19"/>
      <c r="BS60" s="19"/>
      <c r="BT60" s="19"/>
      <c r="BU60" s="19"/>
      <c r="BV60" s="19"/>
      <c r="BW60" s="19" t="s">
        <v>105</v>
      </c>
    </row>
    <row r="61" spans="2:75" hidden="1" x14ac:dyDescent="0.25">
      <c r="B61">
        <v>2016</v>
      </c>
      <c r="C61" t="s">
        <v>94</v>
      </c>
      <c r="D61" t="s">
        <v>95</v>
      </c>
      <c r="E61" t="s">
        <v>488</v>
      </c>
      <c r="F61" t="s">
        <v>489</v>
      </c>
      <c r="G61" t="s">
        <v>98</v>
      </c>
      <c r="H61" t="s">
        <v>167</v>
      </c>
      <c r="I61" t="s">
        <v>484</v>
      </c>
      <c r="J61" t="s">
        <v>490</v>
      </c>
      <c r="K61" t="s">
        <v>344</v>
      </c>
      <c r="L61" t="s">
        <v>113</v>
      </c>
      <c r="M61" t="s">
        <v>491</v>
      </c>
      <c r="P61">
        <v>1983</v>
      </c>
      <c r="Q61">
        <v>2140</v>
      </c>
      <c r="R61">
        <f t="shared" si="0"/>
        <v>4123</v>
      </c>
      <c r="S61" s="19">
        <v>1</v>
      </c>
      <c r="T61" s="19">
        <v>1</v>
      </c>
      <c r="U61" s="19">
        <v>1</v>
      </c>
      <c r="V61" s="19">
        <v>1</v>
      </c>
      <c r="W61" s="19">
        <v>0</v>
      </c>
      <c r="X61" s="19">
        <v>0</v>
      </c>
      <c r="Y61" s="19">
        <v>1</v>
      </c>
      <c r="Z61" s="19">
        <v>0</v>
      </c>
      <c r="AA61" s="19">
        <v>0</v>
      </c>
      <c r="AB61" s="19">
        <v>0</v>
      </c>
      <c r="AC61" s="19"/>
      <c r="AD61" s="19"/>
      <c r="AE61" s="19"/>
      <c r="AF61" s="19"/>
      <c r="AG61" s="19"/>
      <c r="AH61" s="19">
        <v>1</v>
      </c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>
        <v>0</v>
      </c>
      <c r="AV61" s="19">
        <v>0</v>
      </c>
      <c r="AW61" s="19">
        <v>0</v>
      </c>
      <c r="AX61" s="19">
        <v>0</v>
      </c>
      <c r="AY61" s="19"/>
      <c r="AZ61" s="19"/>
      <c r="BA61" s="19"/>
      <c r="BB61" s="19"/>
      <c r="BC61" s="19"/>
      <c r="BD61" s="19"/>
      <c r="BE61" s="19"/>
      <c r="BF61" s="19">
        <v>0</v>
      </c>
      <c r="BG61" s="19"/>
      <c r="BH61" s="19"/>
      <c r="BI61" s="19"/>
      <c r="BJ61" s="19"/>
      <c r="BK61" s="19"/>
      <c r="BL61" s="19"/>
      <c r="BM61" s="19">
        <v>0</v>
      </c>
      <c r="BN61" s="19"/>
      <c r="BO61" s="19"/>
      <c r="BP61" s="19"/>
      <c r="BQ61" s="19"/>
      <c r="BR61" s="19"/>
      <c r="BS61" s="19"/>
      <c r="BT61" s="19"/>
      <c r="BU61" s="19"/>
      <c r="BV61" s="19"/>
      <c r="BW61" s="19" t="s">
        <v>105</v>
      </c>
    </row>
    <row r="62" spans="2:75" hidden="1" x14ac:dyDescent="0.25">
      <c r="B62">
        <v>2016</v>
      </c>
      <c r="C62" t="s">
        <v>94</v>
      </c>
      <c r="D62" t="s">
        <v>95</v>
      </c>
      <c r="E62" t="s">
        <v>492</v>
      </c>
      <c r="F62" t="s">
        <v>493</v>
      </c>
      <c r="G62" t="s">
        <v>98</v>
      </c>
      <c r="H62" t="s">
        <v>270</v>
      </c>
      <c r="I62" t="s">
        <v>484</v>
      </c>
      <c r="J62" t="s">
        <v>494</v>
      </c>
      <c r="K62" t="s">
        <v>357</v>
      </c>
      <c r="L62" t="s">
        <v>113</v>
      </c>
      <c r="M62" t="s">
        <v>358</v>
      </c>
      <c r="P62">
        <v>1300</v>
      </c>
      <c r="Q62">
        <v>4500</v>
      </c>
      <c r="R62">
        <f t="shared" si="0"/>
        <v>5800</v>
      </c>
      <c r="S62" s="19">
        <v>1</v>
      </c>
      <c r="T62" s="19">
        <v>1</v>
      </c>
      <c r="U62" s="19">
        <v>1</v>
      </c>
      <c r="V62" s="19">
        <v>1</v>
      </c>
      <c r="W62" s="19">
        <v>0</v>
      </c>
      <c r="X62" s="19">
        <v>0</v>
      </c>
      <c r="Y62" s="19">
        <v>0</v>
      </c>
      <c r="Z62" s="19">
        <v>1</v>
      </c>
      <c r="AA62" s="19">
        <v>0</v>
      </c>
      <c r="AB62" s="19">
        <v>0</v>
      </c>
      <c r="AC62" s="19"/>
      <c r="AD62" s="19"/>
      <c r="AE62" s="19"/>
      <c r="AF62" s="19"/>
      <c r="AG62" s="19"/>
      <c r="AH62" s="19">
        <v>0</v>
      </c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>
        <v>0</v>
      </c>
      <c r="AV62" s="19">
        <v>0</v>
      </c>
      <c r="AW62" s="19">
        <v>0</v>
      </c>
      <c r="AX62" s="19">
        <v>0</v>
      </c>
      <c r="AY62" s="19"/>
      <c r="AZ62" s="19"/>
      <c r="BA62" s="19"/>
      <c r="BB62" s="19"/>
      <c r="BC62" s="19"/>
      <c r="BD62" s="19"/>
      <c r="BE62" s="19"/>
      <c r="BF62" s="19">
        <v>0</v>
      </c>
      <c r="BG62" s="19"/>
      <c r="BH62" s="19"/>
      <c r="BI62" s="19"/>
      <c r="BJ62" s="19"/>
      <c r="BK62" s="19"/>
      <c r="BL62" s="19"/>
      <c r="BM62" s="19">
        <v>0</v>
      </c>
      <c r="BN62" s="19"/>
      <c r="BO62" s="19"/>
      <c r="BP62" s="19"/>
      <c r="BQ62" s="19"/>
      <c r="BR62" s="19"/>
      <c r="BS62" s="19"/>
      <c r="BT62" s="19"/>
      <c r="BU62" s="19"/>
      <c r="BV62" s="19"/>
      <c r="BW62" s="19" t="s">
        <v>105</v>
      </c>
    </row>
    <row r="63" spans="2:75" hidden="1" x14ac:dyDescent="0.25">
      <c r="B63">
        <v>2016</v>
      </c>
      <c r="C63" t="s">
        <v>94</v>
      </c>
      <c r="D63" t="s">
        <v>95</v>
      </c>
      <c r="E63" t="s">
        <v>495</v>
      </c>
      <c r="F63" t="s">
        <v>496</v>
      </c>
      <c r="G63" t="s">
        <v>108</v>
      </c>
      <c r="H63" t="s">
        <v>497</v>
      </c>
      <c r="I63" t="s">
        <v>498</v>
      </c>
      <c r="J63" t="s">
        <v>499</v>
      </c>
      <c r="K63" t="s">
        <v>500</v>
      </c>
      <c r="L63" t="s">
        <v>103</v>
      </c>
      <c r="M63" t="s">
        <v>501</v>
      </c>
      <c r="P63">
        <v>6.78</v>
      </c>
      <c r="Q63">
        <v>0</v>
      </c>
      <c r="R63">
        <f t="shared" si="0"/>
        <v>6.78</v>
      </c>
      <c r="S63" s="19">
        <v>1</v>
      </c>
      <c r="T63" s="19">
        <v>1</v>
      </c>
      <c r="U63" s="19">
        <v>1</v>
      </c>
      <c r="V63" s="19">
        <v>1</v>
      </c>
      <c r="W63" s="19">
        <v>0</v>
      </c>
      <c r="X63" s="19">
        <v>0</v>
      </c>
      <c r="Y63" s="19">
        <v>0</v>
      </c>
      <c r="Z63" s="19">
        <v>1</v>
      </c>
      <c r="AA63" s="19">
        <v>0</v>
      </c>
      <c r="AB63" s="19">
        <v>0</v>
      </c>
      <c r="AC63" s="19"/>
      <c r="AD63" s="19"/>
      <c r="AE63" s="19"/>
      <c r="AF63" s="19"/>
      <c r="AG63" s="19"/>
      <c r="AH63" s="19">
        <v>0</v>
      </c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>
        <v>0</v>
      </c>
      <c r="AV63" s="19">
        <v>0</v>
      </c>
      <c r="AW63" s="19">
        <v>0</v>
      </c>
      <c r="AX63" s="19">
        <v>0</v>
      </c>
      <c r="AY63" s="19"/>
      <c r="AZ63" s="19"/>
      <c r="BA63" s="19"/>
      <c r="BB63" s="19"/>
      <c r="BC63" s="19"/>
      <c r="BD63" s="19"/>
      <c r="BE63" s="19"/>
      <c r="BF63" s="19">
        <v>0</v>
      </c>
      <c r="BG63" s="19"/>
      <c r="BH63" s="19"/>
      <c r="BI63" s="19"/>
      <c r="BJ63" s="19"/>
      <c r="BK63" s="19"/>
      <c r="BL63" s="19"/>
      <c r="BM63" s="19">
        <v>0</v>
      </c>
      <c r="BN63" s="19"/>
      <c r="BO63" s="19"/>
      <c r="BP63" s="19"/>
      <c r="BQ63" s="19"/>
      <c r="BR63" s="19"/>
      <c r="BS63" s="19"/>
      <c r="BT63" s="19"/>
      <c r="BU63" s="19"/>
      <c r="BV63" s="19"/>
      <c r="BW63" s="19" t="s">
        <v>105</v>
      </c>
    </row>
    <row r="64" spans="2:75" hidden="1" x14ac:dyDescent="0.25">
      <c r="B64">
        <v>2016</v>
      </c>
      <c r="C64" t="s">
        <v>94</v>
      </c>
      <c r="D64" t="s">
        <v>95</v>
      </c>
      <c r="E64" t="s">
        <v>502</v>
      </c>
      <c r="F64" t="s">
        <v>496</v>
      </c>
      <c r="G64" t="s">
        <v>503</v>
      </c>
      <c r="H64" t="s">
        <v>504</v>
      </c>
      <c r="I64" t="s">
        <v>498</v>
      </c>
      <c r="J64" t="s">
        <v>499</v>
      </c>
      <c r="K64" t="s">
        <v>500</v>
      </c>
      <c r="L64" t="s">
        <v>103</v>
      </c>
      <c r="M64" t="s">
        <v>501</v>
      </c>
      <c r="P64">
        <v>250</v>
      </c>
      <c r="Q64">
        <v>1281</v>
      </c>
      <c r="R64">
        <f t="shared" si="0"/>
        <v>1531</v>
      </c>
      <c r="S64" s="19">
        <v>1</v>
      </c>
      <c r="T64" s="19">
        <v>1</v>
      </c>
      <c r="U64" s="19">
        <v>1</v>
      </c>
      <c r="V64" s="19">
        <v>1</v>
      </c>
      <c r="W64" s="19">
        <v>0</v>
      </c>
      <c r="X64" s="19">
        <v>0</v>
      </c>
      <c r="Y64" s="19">
        <v>0</v>
      </c>
      <c r="Z64" s="19">
        <v>1</v>
      </c>
      <c r="AA64" s="19">
        <v>0</v>
      </c>
      <c r="AB64" s="19">
        <v>0</v>
      </c>
      <c r="AC64" s="19"/>
      <c r="AD64" s="19"/>
      <c r="AE64" s="19"/>
      <c r="AF64" s="19"/>
      <c r="AG64" s="19"/>
      <c r="AH64" s="19">
        <v>0</v>
      </c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>
        <v>0</v>
      </c>
      <c r="AV64" s="19">
        <v>1</v>
      </c>
      <c r="AW64" s="19">
        <v>0</v>
      </c>
      <c r="AX64" s="19">
        <v>0</v>
      </c>
      <c r="AY64" s="19"/>
      <c r="AZ64" s="19"/>
      <c r="BA64" s="19"/>
      <c r="BB64" s="19"/>
      <c r="BC64" s="19"/>
      <c r="BD64" s="19"/>
      <c r="BE64" s="19"/>
      <c r="BF64" s="19">
        <v>0</v>
      </c>
      <c r="BG64" s="19"/>
      <c r="BH64" s="19"/>
      <c r="BI64" s="19"/>
      <c r="BJ64" s="19"/>
      <c r="BK64" s="19"/>
      <c r="BL64" s="19"/>
      <c r="BM64" s="19">
        <v>0</v>
      </c>
      <c r="BN64" s="19"/>
      <c r="BO64" s="19"/>
      <c r="BP64" s="19"/>
      <c r="BQ64" s="19"/>
      <c r="BR64" s="19"/>
      <c r="BS64" s="19"/>
      <c r="BT64" s="19"/>
      <c r="BU64" s="19"/>
      <c r="BV64" s="19"/>
      <c r="BW64" s="19" t="s">
        <v>105</v>
      </c>
    </row>
    <row r="65" spans="2:75" hidden="1" x14ac:dyDescent="0.25">
      <c r="B65">
        <v>2016</v>
      </c>
      <c r="C65" t="s">
        <v>94</v>
      </c>
      <c r="D65" t="s">
        <v>95</v>
      </c>
      <c r="E65" t="s">
        <v>505</v>
      </c>
      <c r="F65" t="s">
        <v>496</v>
      </c>
      <c r="G65" t="s">
        <v>187</v>
      </c>
      <c r="H65" t="s">
        <v>188</v>
      </c>
      <c r="I65" t="s">
        <v>498</v>
      </c>
      <c r="J65" t="s">
        <v>499</v>
      </c>
      <c r="K65" t="s">
        <v>500</v>
      </c>
      <c r="L65" t="s">
        <v>103</v>
      </c>
      <c r="M65" t="s">
        <v>501</v>
      </c>
      <c r="N65" s="21" t="s">
        <v>194</v>
      </c>
      <c r="O65" s="21" t="s">
        <v>195</v>
      </c>
      <c r="P65">
        <v>2</v>
      </c>
      <c r="Q65">
        <v>0</v>
      </c>
      <c r="R65">
        <f t="shared" si="0"/>
        <v>2</v>
      </c>
      <c r="S65" s="19">
        <v>1</v>
      </c>
      <c r="T65" s="19">
        <v>1</v>
      </c>
      <c r="U65" s="19">
        <v>1</v>
      </c>
      <c r="V65" s="19">
        <v>1</v>
      </c>
      <c r="W65" s="19">
        <v>0</v>
      </c>
      <c r="X65" s="19">
        <v>0</v>
      </c>
      <c r="Y65" s="19">
        <v>0</v>
      </c>
      <c r="Z65" s="19">
        <v>1</v>
      </c>
      <c r="AA65" s="19">
        <v>0</v>
      </c>
      <c r="AB65" s="19">
        <v>0</v>
      </c>
      <c r="AC65" s="19"/>
      <c r="AD65" s="19"/>
      <c r="AE65" s="19"/>
      <c r="AF65" s="19"/>
      <c r="AG65" s="19"/>
      <c r="AH65" s="19">
        <v>0</v>
      </c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>
        <v>0</v>
      </c>
      <c r="AV65" s="19">
        <v>0</v>
      </c>
      <c r="AW65" s="19">
        <v>0</v>
      </c>
      <c r="AX65" s="19">
        <v>0</v>
      </c>
      <c r="AY65" s="19"/>
      <c r="AZ65" s="19"/>
      <c r="BA65" s="19"/>
      <c r="BB65" s="19"/>
      <c r="BC65" s="19"/>
      <c r="BD65" s="19"/>
      <c r="BE65" s="19"/>
      <c r="BF65" s="19">
        <v>0</v>
      </c>
      <c r="BG65" s="19"/>
      <c r="BH65" s="19"/>
      <c r="BI65" s="19"/>
      <c r="BJ65" s="19"/>
      <c r="BK65" s="19"/>
      <c r="BL65" s="19"/>
      <c r="BM65" s="19">
        <v>0</v>
      </c>
      <c r="BN65" s="19"/>
      <c r="BO65" s="19"/>
      <c r="BP65" s="19"/>
      <c r="BQ65" s="19"/>
      <c r="BR65" s="19"/>
      <c r="BS65" s="19"/>
      <c r="BT65" s="19"/>
      <c r="BU65" s="19"/>
      <c r="BV65" s="19"/>
      <c r="BW65" s="19" t="s">
        <v>105</v>
      </c>
    </row>
    <row r="66" spans="2:75" hidden="1" x14ac:dyDescent="0.25">
      <c r="B66">
        <v>2016</v>
      </c>
      <c r="C66" t="s">
        <v>94</v>
      </c>
      <c r="D66" t="s">
        <v>95</v>
      </c>
      <c r="E66" t="s">
        <v>506</v>
      </c>
      <c r="F66" t="s">
        <v>507</v>
      </c>
      <c r="G66" t="s">
        <v>98</v>
      </c>
      <c r="H66" t="s">
        <v>167</v>
      </c>
      <c r="I66" t="s">
        <v>508</v>
      </c>
      <c r="J66" t="s">
        <v>509</v>
      </c>
      <c r="K66" t="s">
        <v>510</v>
      </c>
      <c r="L66" t="s">
        <v>103</v>
      </c>
      <c r="M66" t="s">
        <v>511</v>
      </c>
      <c r="N66" s="21" t="s">
        <v>172</v>
      </c>
      <c r="O66" s="21" t="s">
        <v>173</v>
      </c>
      <c r="P66">
        <v>4500</v>
      </c>
      <c r="Q66">
        <v>2900</v>
      </c>
      <c r="R66">
        <f t="shared" ref="R66:R129" si="1">SUM(P66:Q66)</f>
        <v>7400</v>
      </c>
      <c r="S66" s="19">
        <v>1</v>
      </c>
      <c r="T66" s="19">
        <v>1</v>
      </c>
      <c r="U66" s="19">
        <v>1</v>
      </c>
      <c r="V66" s="19">
        <v>1</v>
      </c>
      <c r="W66" s="19">
        <v>0</v>
      </c>
      <c r="X66" s="19">
        <v>1</v>
      </c>
      <c r="Y66" s="19">
        <v>1</v>
      </c>
      <c r="Z66" s="19">
        <v>1</v>
      </c>
      <c r="AA66" s="19">
        <v>1</v>
      </c>
      <c r="AB66" s="19">
        <v>1</v>
      </c>
      <c r="AC66" s="19"/>
      <c r="AD66" s="19"/>
      <c r="AE66" s="19"/>
      <c r="AF66" s="19"/>
      <c r="AG66" s="19"/>
      <c r="AH66" s="19">
        <v>0</v>
      </c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>
        <v>0</v>
      </c>
      <c r="AV66" s="19">
        <v>1</v>
      </c>
      <c r="AW66" s="19">
        <v>1</v>
      </c>
      <c r="AX66" s="19">
        <v>0</v>
      </c>
      <c r="AY66" s="19"/>
      <c r="AZ66" s="19"/>
      <c r="BA66" s="19"/>
      <c r="BB66" s="19"/>
      <c r="BC66" s="19"/>
      <c r="BD66" s="19"/>
      <c r="BE66" s="19"/>
      <c r="BF66" s="19">
        <v>0</v>
      </c>
      <c r="BG66" s="19"/>
      <c r="BH66" s="19"/>
      <c r="BI66" s="19"/>
      <c r="BJ66" s="19"/>
      <c r="BK66" s="19"/>
      <c r="BL66" s="19"/>
      <c r="BM66" s="19">
        <v>1</v>
      </c>
      <c r="BN66" s="19"/>
      <c r="BO66" s="19"/>
      <c r="BP66" s="19"/>
      <c r="BQ66" s="19"/>
      <c r="BR66" s="19"/>
      <c r="BS66" s="19"/>
      <c r="BT66" s="19"/>
      <c r="BU66" s="19"/>
      <c r="BV66" s="19"/>
      <c r="BW66" s="19" t="s">
        <v>105</v>
      </c>
    </row>
    <row r="67" spans="2:75" hidden="1" x14ac:dyDescent="0.25">
      <c r="B67">
        <v>2016</v>
      </c>
      <c r="C67" t="s">
        <v>94</v>
      </c>
      <c r="D67" t="s">
        <v>95</v>
      </c>
      <c r="E67" t="s">
        <v>512</v>
      </c>
      <c r="F67" t="s">
        <v>513</v>
      </c>
      <c r="G67" t="s">
        <v>98</v>
      </c>
      <c r="H67" t="s">
        <v>117</v>
      </c>
      <c r="I67" t="s">
        <v>514</v>
      </c>
      <c r="J67" t="s">
        <v>515</v>
      </c>
      <c r="K67" t="s">
        <v>510</v>
      </c>
      <c r="L67" t="s">
        <v>103</v>
      </c>
      <c r="M67" t="s">
        <v>511</v>
      </c>
      <c r="P67">
        <v>889</v>
      </c>
      <c r="Q67">
        <v>2783</v>
      </c>
      <c r="R67">
        <f t="shared" si="1"/>
        <v>3672</v>
      </c>
      <c r="S67" s="19">
        <v>1</v>
      </c>
      <c r="T67" s="19">
        <v>1</v>
      </c>
      <c r="U67" s="19">
        <v>1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1</v>
      </c>
      <c r="AC67" s="19"/>
      <c r="AD67" s="19"/>
      <c r="AE67" s="19"/>
      <c r="AF67" s="19"/>
      <c r="AG67" s="19"/>
      <c r="AH67" s="19">
        <v>0</v>
      </c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>
        <v>0</v>
      </c>
      <c r="AV67" s="19">
        <v>0</v>
      </c>
      <c r="AW67" s="19">
        <v>0</v>
      </c>
      <c r="AX67" s="19">
        <v>0</v>
      </c>
      <c r="AY67" s="19"/>
      <c r="AZ67" s="19"/>
      <c r="BA67" s="19"/>
      <c r="BB67" s="19"/>
      <c r="BC67" s="19"/>
      <c r="BD67" s="19"/>
      <c r="BE67" s="19"/>
      <c r="BF67" s="19">
        <v>0</v>
      </c>
      <c r="BG67" s="19"/>
      <c r="BH67" s="19"/>
      <c r="BI67" s="19"/>
      <c r="BJ67" s="19"/>
      <c r="BK67" s="19"/>
      <c r="BL67" s="19"/>
      <c r="BM67" s="19">
        <v>0</v>
      </c>
      <c r="BN67" s="19"/>
      <c r="BO67" s="19"/>
      <c r="BP67" s="19"/>
      <c r="BQ67" s="19"/>
      <c r="BR67" s="19"/>
      <c r="BS67" s="19"/>
      <c r="BT67" s="19"/>
      <c r="BU67" s="19"/>
      <c r="BV67" s="19"/>
      <c r="BW67" s="19" t="s">
        <v>105</v>
      </c>
    </row>
    <row r="68" spans="2:75" hidden="1" x14ac:dyDescent="0.25">
      <c r="B68">
        <v>2016</v>
      </c>
      <c r="C68" t="s">
        <v>94</v>
      </c>
      <c r="D68" t="s">
        <v>95</v>
      </c>
      <c r="E68" t="s">
        <v>516</v>
      </c>
      <c r="F68" t="s">
        <v>517</v>
      </c>
      <c r="G68" t="s">
        <v>108</v>
      </c>
      <c r="H68" t="s">
        <v>109</v>
      </c>
      <c r="I68" t="s">
        <v>518</v>
      </c>
      <c r="J68" t="s">
        <v>519</v>
      </c>
      <c r="K68" t="s">
        <v>510</v>
      </c>
      <c r="L68" t="s">
        <v>103</v>
      </c>
      <c r="M68" t="s">
        <v>511</v>
      </c>
      <c r="N68" s="20" t="s">
        <v>520</v>
      </c>
      <c r="P68">
        <v>370</v>
      </c>
      <c r="Q68">
        <v>68</v>
      </c>
      <c r="R68">
        <f t="shared" si="1"/>
        <v>438</v>
      </c>
      <c r="S68" s="19">
        <v>1</v>
      </c>
      <c r="T68" s="19">
        <v>1</v>
      </c>
      <c r="U68" s="19">
        <v>1</v>
      </c>
      <c r="V68" s="19">
        <v>1</v>
      </c>
      <c r="W68" s="19">
        <v>0</v>
      </c>
      <c r="X68" s="19">
        <v>0</v>
      </c>
      <c r="Y68" s="19">
        <v>1</v>
      </c>
      <c r="Z68" s="19">
        <v>1</v>
      </c>
      <c r="AA68" s="19">
        <v>1</v>
      </c>
      <c r="AB68" s="19">
        <v>0</v>
      </c>
      <c r="AC68" s="19"/>
      <c r="AD68" s="19"/>
      <c r="AE68" s="19"/>
      <c r="AF68" s="19"/>
      <c r="AG68" s="19"/>
      <c r="AH68" s="19">
        <v>0</v>
      </c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>
        <v>0</v>
      </c>
      <c r="AV68" s="19">
        <v>0</v>
      </c>
      <c r="AW68" s="19">
        <v>1</v>
      </c>
      <c r="AX68" s="19">
        <v>0</v>
      </c>
      <c r="AY68" s="19"/>
      <c r="AZ68" s="19"/>
      <c r="BA68" s="19"/>
      <c r="BB68" s="19"/>
      <c r="BC68" s="19"/>
      <c r="BD68" s="19"/>
      <c r="BE68" s="19"/>
      <c r="BF68" s="19">
        <v>0</v>
      </c>
      <c r="BG68" s="19"/>
      <c r="BH68" s="19"/>
      <c r="BI68" s="19"/>
      <c r="BJ68" s="19"/>
      <c r="BK68" s="19"/>
      <c r="BL68" s="19"/>
      <c r="BM68" s="19">
        <v>0</v>
      </c>
      <c r="BN68" s="19"/>
      <c r="BO68" s="19"/>
      <c r="BP68" s="19"/>
      <c r="BQ68" s="19"/>
      <c r="BR68" s="19"/>
      <c r="BS68" s="19"/>
      <c r="BT68" s="19"/>
      <c r="BU68" s="19"/>
      <c r="BV68" s="19"/>
      <c r="BW68" s="19" t="s">
        <v>105</v>
      </c>
    </row>
    <row r="69" spans="2:75" hidden="1" x14ac:dyDescent="0.25">
      <c r="B69">
        <v>2016</v>
      </c>
      <c r="C69" t="s">
        <v>94</v>
      </c>
      <c r="D69" t="s">
        <v>95</v>
      </c>
      <c r="E69" t="s">
        <v>521</v>
      </c>
      <c r="F69" t="s">
        <v>522</v>
      </c>
      <c r="G69" t="s">
        <v>98</v>
      </c>
      <c r="H69" t="s">
        <v>167</v>
      </c>
      <c r="I69" t="s">
        <v>523</v>
      </c>
      <c r="J69" t="s">
        <v>524</v>
      </c>
      <c r="K69" t="s">
        <v>266</v>
      </c>
      <c r="L69" t="s">
        <v>113</v>
      </c>
      <c r="M69" t="s">
        <v>525</v>
      </c>
      <c r="N69" s="21" t="s">
        <v>172</v>
      </c>
      <c r="O69" s="21" t="s">
        <v>526</v>
      </c>
      <c r="P69">
        <v>910</v>
      </c>
      <c r="Q69">
        <v>950</v>
      </c>
      <c r="R69">
        <f t="shared" si="1"/>
        <v>1860</v>
      </c>
      <c r="S69" s="19">
        <v>1</v>
      </c>
      <c r="T69" s="19">
        <v>1</v>
      </c>
      <c r="U69" s="19">
        <v>1</v>
      </c>
      <c r="V69" s="19">
        <v>1</v>
      </c>
      <c r="W69" s="19">
        <v>0</v>
      </c>
      <c r="X69" s="19">
        <v>0</v>
      </c>
      <c r="Y69" s="19">
        <v>0</v>
      </c>
      <c r="Z69" s="19">
        <v>1</v>
      </c>
      <c r="AA69" s="19">
        <v>0</v>
      </c>
      <c r="AB69" s="19">
        <v>1</v>
      </c>
      <c r="AC69" s="19"/>
      <c r="AD69" s="19"/>
      <c r="AE69" s="19"/>
      <c r="AF69" s="19"/>
      <c r="AG69" s="19"/>
      <c r="AH69" s="19">
        <v>0</v>
      </c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>
        <v>0</v>
      </c>
      <c r="AV69" s="19">
        <v>0</v>
      </c>
      <c r="AW69" s="19">
        <v>1</v>
      </c>
      <c r="AX69" s="19">
        <v>0</v>
      </c>
      <c r="AY69" s="19"/>
      <c r="AZ69" s="19"/>
      <c r="BA69" s="19"/>
      <c r="BB69" s="19"/>
      <c r="BC69" s="19"/>
      <c r="BD69" s="19"/>
      <c r="BE69" s="19"/>
      <c r="BF69" s="19">
        <v>0</v>
      </c>
      <c r="BG69" s="19"/>
      <c r="BH69" s="19"/>
      <c r="BI69" s="19"/>
      <c r="BJ69" s="19"/>
      <c r="BK69" s="19"/>
      <c r="BL69" s="19"/>
      <c r="BM69" s="19">
        <v>1</v>
      </c>
      <c r="BN69" s="19"/>
      <c r="BO69" s="19"/>
      <c r="BP69" s="19"/>
      <c r="BQ69" s="19"/>
      <c r="BR69" s="19"/>
      <c r="BS69" s="19"/>
      <c r="BT69" s="19"/>
      <c r="BU69" s="19"/>
      <c r="BV69" s="19"/>
      <c r="BW69" s="19" t="s">
        <v>105</v>
      </c>
    </row>
    <row r="70" spans="2:75" hidden="1" x14ac:dyDescent="0.25">
      <c r="B70">
        <v>2016</v>
      </c>
      <c r="C70" t="s">
        <v>94</v>
      </c>
      <c r="D70" t="s">
        <v>95</v>
      </c>
      <c r="E70" t="s">
        <v>527</v>
      </c>
      <c r="F70" t="s">
        <v>528</v>
      </c>
      <c r="G70" t="s">
        <v>108</v>
      </c>
      <c r="H70" t="s">
        <v>109</v>
      </c>
      <c r="I70" t="s">
        <v>529</v>
      </c>
      <c r="J70" t="s">
        <v>530</v>
      </c>
      <c r="K70" t="s">
        <v>531</v>
      </c>
      <c r="L70" t="s">
        <v>234</v>
      </c>
      <c r="M70" t="s">
        <v>532</v>
      </c>
      <c r="N70" s="20" t="s">
        <v>123</v>
      </c>
      <c r="O70" s="20" t="s">
        <v>124</v>
      </c>
      <c r="P70">
        <v>770</v>
      </c>
      <c r="Q70">
        <v>200</v>
      </c>
      <c r="R70">
        <f t="shared" si="1"/>
        <v>970</v>
      </c>
      <c r="S70" s="19">
        <v>1</v>
      </c>
      <c r="T70" s="19">
        <v>1</v>
      </c>
      <c r="U70" s="19">
        <v>1</v>
      </c>
      <c r="V70" s="19">
        <v>1</v>
      </c>
      <c r="W70" s="19">
        <v>0</v>
      </c>
      <c r="X70" s="19">
        <v>1</v>
      </c>
      <c r="Y70" s="19">
        <v>0</v>
      </c>
      <c r="Z70" s="19">
        <v>1</v>
      </c>
      <c r="AA70" s="19">
        <v>1</v>
      </c>
      <c r="AB70" s="19">
        <v>1</v>
      </c>
      <c r="AC70" s="19"/>
      <c r="AD70" s="19"/>
      <c r="AE70" s="19"/>
      <c r="AF70" s="19"/>
      <c r="AG70" s="19"/>
      <c r="AH70" s="19">
        <v>0</v>
      </c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>
        <v>0</v>
      </c>
      <c r="AV70" s="19">
        <v>0</v>
      </c>
      <c r="AW70" s="19">
        <v>1</v>
      </c>
      <c r="AX70" s="19">
        <v>0</v>
      </c>
      <c r="AY70" s="19"/>
      <c r="AZ70" s="19"/>
      <c r="BA70" s="19"/>
      <c r="BB70" s="19"/>
      <c r="BC70" s="19"/>
      <c r="BD70" s="19"/>
      <c r="BE70" s="19"/>
      <c r="BF70" s="19">
        <v>0</v>
      </c>
      <c r="BG70" s="19"/>
      <c r="BH70" s="19"/>
      <c r="BI70" s="19"/>
      <c r="BJ70" s="19"/>
      <c r="BK70" s="19"/>
      <c r="BL70" s="19"/>
      <c r="BM70" s="19">
        <v>1</v>
      </c>
      <c r="BN70" s="19"/>
      <c r="BO70" s="19"/>
      <c r="BP70" s="19"/>
      <c r="BQ70" s="19"/>
      <c r="BR70" s="19"/>
      <c r="BS70" s="19"/>
      <c r="BT70" s="19"/>
      <c r="BU70" s="19"/>
      <c r="BV70" s="19"/>
      <c r="BW70" s="19" t="s">
        <v>105</v>
      </c>
    </row>
    <row r="71" spans="2:75" hidden="1" x14ac:dyDescent="0.25">
      <c r="B71">
        <v>2016</v>
      </c>
      <c r="C71" t="s">
        <v>94</v>
      </c>
      <c r="D71" t="s">
        <v>95</v>
      </c>
      <c r="E71" t="s">
        <v>533</v>
      </c>
      <c r="F71" t="s">
        <v>534</v>
      </c>
      <c r="G71" t="s">
        <v>98</v>
      </c>
      <c r="H71" t="s">
        <v>167</v>
      </c>
      <c r="I71" t="s">
        <v>535</v>
      </c>
      <c r="J71" t="s">
        <v>536</v>
      </c>
      <c r="K71" t="s">
        <v>266</v>
      </c>
      <c r="L71" t="s">
        <v>113</v>
      </c>
      <c r="M71" t="s">
        <v>525</v>
      </c>
      <c r="N71" s="21" t="s">
        <v>172</v>
      </c>
      <c r="O71" s="21" t="s">
        <v>173</v>
      </c>
      <c r="P71">
        <v>11000</v>
      </c>
      <c r="Q71">
        <v>28000</v>
      </c>
      <c r="R71">
        <f t="shared" si="1"/>
        <v>39000</v>
      </c>
      <c r="S71" s="19">
        <v>1</v>
      </c>
      <c r="T71" s="19">
        <v>1</v>
      </c>
      <c r="U71" s="19">
        <v>1</v>
      </c>
      <c r="V71" s="19">
        <v>1</v>
      </c>
      <c r="W71" s="19">
        <v>0</v>
      </c>
      <c r="X71" s="19">
        <v>0</v>
      </c>
      <c r="Y71" s="19">
        <v>1</v>
      </c>
      <c r="Z71" s="19">
        <v>1</v>
      </c>
      <c r="AA71" s="19">
        <v>0</v>
      </c>
      <c r="AB71" s="19">
        <v>1</v>
      </c>
      <c r="AC71" s="19"/>
      <c r="AD71" s="19"/>
      <c r="AE71" s="19"/>
      <c r="AF71" s="19"/>
      <c r="AG71" s="19"/>
      <c r="AH71" s="19">
        <v>0</v>
      </c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>
        <v>0</v>
      </c>
      <c r="AV71" s="19">
        <v>0</v>
      </c>
      <c r="AW71" s="19">
        <v>0</v>
      </c>
      <c r="AX71" s="19">
        <v>0</v>
      </c>
      <c r="AY71" s="19"/>
      <c r="AZ71" s="19"/>
      <c r="BA71" s="19"/>
      <c r="BB71" s="19"/>
      <c r="BC71" s="19"/>
      <c r="BD71" s="19"/>
      <c r="BE71" s="19"/>
      <c r="BF71" s="19">
        <v>0</v>
      </c>
      <c r="BG71" s="19"/>
      <c r="BH71" s="19"/>
      <c r="BI71" s="19"/>
      <c r="BJ71" s="19"/>
      <c r="BK71" s="19"/>
      <c r="BL71" s="19"/>
      <c r="BM71" s="19">
        <v>0</v>
      </c>
      <c r="BN71" s="19"/>
      <c r="BO71" s="19"/>
      <c r="BP71" s="19"/>
      <c r="BQ71" s="19"/>
      <c r="BR71" s="19"/>
      <c r="BS71" s="19"/>
      <c r="BT71" s="19"/>
      <c r="BU71" s="19"/>
      <c r="BV71" s="19"/>
      <c r="BW71" s="19" t="s">
        <v>105</v>
      </c>
    </row>
    <row r="72" spans="2:75" hidden="1" x14ac:dyDescent="0.25">
      <c r="B72">
        <v>2016</v>
      </c>
      <c r="C72" t="s">
        <v>94</v>
      </c>
      <c r="D72" t="s">
        <v>95</v>
      </c>
      <c r="E72" t="s">
        <v>537</v>
      </c>
      <c r="F72" t="s">
        <v>538</v>
      </c>
      <c r="G72" t="s">
        <v>108</v>
      </c>
      <c r="H72" t="s">
        <v>109</v>
      </c>
      <c r="I72" t="s">
        <v>539</v>
      </c>
      <c r="J72" t="s">
        <v>540</v>
      </c>
      <c r="K72" t="s">
        <v>541</v>
      </c>
      <c r="L72" t="s">
        <v>113</v>
      </c>
      <c r="M72" t="s">
        <v>542</v>
      </c>
      <c r="N72" s="20" t="s">
        <v>123</v>
      </c>
      <c r="O72" s="20" t="s">
        <v>124</v>
      </c>
      <c r="P72">
        <v>1100</v>
      </c>
      <c r="Q72">
        <v>210</v>
      </c>
      <c r="R72">
        <f t="shared" si="1"/>
        <v>1310</v>
      </c>
      <c r="S72" s="19">
        <v>1</v>
      </c>
      <c r="T72" s="19">
        <v>1</v>
      </c>
      <c r="U72" s="19">
        <v>1</v>
      </c>
      <c r="V72" s="19">
        <v>1</v>
      </c>
      <c r="W72" s="19">
        <v>1</v>
      </c>
      <c r="X72" s="19">
        <v>1</v>
      </c>
      <c r="Y72" s="19">
        <v>0</v>
      </c>
      <c r="Z72" s="19">
        <v>1</v>
      </c>
      <c r="AA72" s="19">
        <v>1</v>
      </c>
      <c r="AB72" s="19">
        <v>0</v>
      </c>
      <c r="AC72" s="19"/>
      <c r="AD72" s="19"/>
      <c r="AE72" s="19"/>
      <c r="AF72" s="19"/>
      <c r="AG72" s="19"/>
      <c r="AH72" s="19">
        <v>1</v>
      </c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>
        <v>0</v>
      </c>
      <c r="AV72" s="19">
        <v>0</v>
      </c>
      <c r="AW72" s="19">
        <v>1</v>
      </c>
      <c r="AX72" s="19">
        <v>0</v>
      </c>
      <c r="AY72" s="19"/>
      <c r="AZ72" s="19"/>
      <c r="BA72" s="19"/>
      <c r="BB72" s="19"/>
      <c r="BC72" s="19"/>
      <c r="BD72" s="19"/>
      <c r="BE72" s="19"/>
      <c r="BF72" s="19">
        <v>0</v>
      </c>
      <c r="BG72" s="19"/>
      <c r="BH72" s="19"/>
      <c r="BI72" s="19"/>
      <c r="BJ72" s="19"/>
      <c r="BK72" s="19"/>
      <c r="BL72" s="19"/>
      <c r="BM72" s="19">
        <v>0</v>
      </c>
      <c r="BN72" s="19"/>
      <c r="BO72" s="19"/>
      <c r="BP72" s="19"/>
      <c r="BQ72" s="19"/>
      <c r="BR72" s="19"/>
      <c r="BS72" s="19"/>
      <c r="BT72" s="19"/>
      <c r="BU72" s="19"/>
      <c r="BV72" s="19"/>
      <c r="BW72" s="19" t="s">
        <v>105</v>
      </c>
    </row>
    <row r="73" spans="2:75" hidden="1" x14ac:dyDescent="0.25">
      <c r="B73">
        <v>2016</v>
      </c>
      <c r="C73" t="s">
        <v>94</v>
      </c>
      <c r="D73" t="s">
        <v>95</v>
      </c>
      <c r="E73" t="s">
        <v>543</v>
      </c>
      <c r="F73" t="s">
        <v>544</v>
      </c>
      <c r="G73" t="s">
        <v>98</v>
      </c>
      <c r="H73" t="s">
        <v>167</v>
      </c>
      <c r="I73" t="s">
        <v>545</v>
      </c>
      <c r="J73" t="s">
        <v>546</v>
      </c>
      <c r="K73" t="s">
        <v>541</v>
      </c>
      <c r="L73" t="s">
        <v>113</v>
      </c>
      <c r="M73" t="s">
        <v>542</v>
      </c>
      <c r="P73">
        <v>2616</v>
      </c>
      <c r="Q73">
        <v>22686</v>
      </c>
      <c r="R73">
        <f t="shared" si="1"/>
        <v>25302</v>
      </c>
      <c r="S73" s="19">
        <v>1</v>
      </c>
      <c r="T73" s="19">
        <v>1</v>
      </c>
      <c r="U73" s="19">
        <v>1</v>
      </c>
      <c r="V73" s="19">
        <v>1</v>
      </c>
      <c r="W73" s="19">
        <v>0</v>
      </c>
      <c r="X73" s="19">
        <v>0</v>
      </c>
      <c r="Y73" s="19">
        <v>1</v>
      </c>
      <c r="Z73" s="19">
        <v>1</v>
      </c>
      <c r="AA73" s="19">
        <v>0</v>
      </c>
      <c r="AB73" s="19">
        <v>0</v>
      </c>
      <c r="AC73" s="19"/>
      <c r="AD73" s="19"/>
      <c r="AE73" s="19"/>
      <c r="AF73" s="19"/>
      <c r="AG73" s="19"/>
      <c r="AH73" s="19">
        <v>0</v>
      </c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>
        <v>0</v>
      </c>
      <c r="AV73" s="19">
        <v>0</v>
      </c>
      <c r="AW73" s="19">
        <v>0</v>
      </c>
      <c r="AX73" s="19">
        <v>0</v>
      </c>
      <c r="AY73" s="19"/>
      <c r="AZ73" s="19"/>
      <c r="BA73" s="19"/>
      <c r="BB73" s="19"/>
      <c r="BC73" s="19"/>
      <c r="BD73" s="19"/>
      <c r="BE73" s="19"/>
      <c r="BF73" s="19">
        <v>0</v>
      </c>
      <c r="BG73" s="19"/>
      <c r="BH73" s="19"/>
      <c r="BI73" s="19"/>
      <c r="BJ73" s="19"/>
      <c r="BK73" s="19"/>
      <c r="BL73" s="19"/>
      <c r="BM73" s="19">
        <v>0</v>
      </c>
      <c r="BN73" s="19"/>
      <c r="BO73" s="19"/>
      <c r="BP73" s="19"/>
      <c r="BQ73" s="19"/>
      <c r="BR73" s="19"/>
      <c r="BS73" s="19"/>
      <c r="BT73" s="19"/>
      <c r="BU73" s="19"/>
      <c r="BV73" s="19"/>
      <c r="BW73" s="19" t="s">
        <v>105</v>
      </c>
    </row>
    <row r="74" spans="2:75" hidden="1" x14ac:dyDescent="0.25">
      <c r="B74">
        <v>2016</v>
      </c>
      <c r="C74" t="s">
        <v>94</v>
      </c>
      <c r="D74" t="s">
        <v>95</v>
      </c>
      <c r="E74" t="s">
        <v>547</v>
      </c>
      <c r="F74" t="s">
        <v>548</v>
      </c>
      <c r="G74" t="s">
        <v>108</v>
      </c>
      <c r="H74" t="s">
        <v>109</v>
      </c>
      <c r="I74" t="s">
        <v>549</v>
      </c>
      <c r="J74" t="s">
        <v>550</v>
      </c>
      <c r="K74" t="s">
        <v>551</v>
      </c>
      <c r="L74" t="s">
        <v>338</v>
      </c>
      <c r="M74" t="s">
        <v>552</v>
      </c>
      <c r="N74" s="21" t="s">
        <v>553</v>
      </c>
      <c r="O74" s="21" t="s">
        <v>124</v>
      </c>
      <c r="P74">
        <v>329</v>
      </c>
      <c r="Q74">
        <v>40</v>
      </c>
      <c r="R74">
        <f t="shared" si="1"/>
        <v>369</v>
      </c>
      <c r="S74" s="19">
        <v>1</v>
      </c>
      <c r="T74" s="19">
        <v>1</v>
      </c>
      <c r="U74" s="19">
        <v>1</v>
      </c>
      <c r="V74" s="19">
        <v>1</v>
      </c>
      <c r="W74" s="19">
        <v>0</v>
      </c>
      <c r="X74" s="19">
        <v>1</v>
      </c>
      <c r="Y74" s="19">
        <v>0</v>
      </c>
      <c r="Z74" s="19">
        <v>1</v>
      </c>
      <c r="AA74" s="19">
        <v>1</v>
      </c>
      <c r="AB74" s="19">
        <v>0</v>
      </c>
      <c r="AC74" s="19"/>
      <c r="AD74" s="19"/>
      <c r="AE74" s="19"/>
      <c r="AF74" s="19"/>
      <c r="AG74" s="19"/>
      <c r="AH74" s="19">
        <v>0</v>
      </c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>
        <v>0</v>
      </c>
      <c r="AV74" s="19">
        <v>0</v>
      </c>
      <c r="AW74" s="19">
        <v>1</v>
      </c>
      <c r="AX74" s="19">
        <v>0</v>
      </c>
      <c r="AY74" s="19"/>
      <c r="AZ74" s="19"/>
      <c r="BA74" s="19"/>
      <c r="BB74" s="19"/>
      <c r="BC74" s="19"/>
      <c r="BD74" s="19"/>
      <c r="BE74" s="19"/>
      <c r="BF74" s="19">
        <v>0</v>
      </c>
      <c r="BG74" s="19"/>
      <c r="BH74" s="19"/>
      <c r="BI74" s="19"/>
      <c r="BJ74" s="19"/>
      <c r="BK74" s="19"/>
      <c r="BL74" s="19"/>
      <c r="BM74" s="19">
        <v>0</v>
      </c>
      <c r="BN74" s="19"/>
      <c r="BO74" s="19"/>
      <c r="BP74" s="19"/>
      <c r="BQ74" s="19"/>
      <c r="BR74" s="19"/>
      <c r="BS74" s="19"/>
      <c r="BT74" s="19"/>
      <c r="BU74" s="19"/>
      <c r="BV74" s="19"/>
      <c r="BW74" s="19" t="s">
        <v>105</v>
      </c>
    </row>
    <row r="75" spans="2:75" hidden="1" x14ac:dyDescent="0.25">
      <c r="B75">
        <v>2016</v>
      </c>
      <c r="C75" t="s">
        <v>94</v>
      </c>
      <c r="D75" t="s">
        <v>95</v>
      </c>
      <c r="E75" t="s">
        <v>554</v>
      </c>
      <c r="F75" t="s">
        <v>555</v>
      </c>
      <c r="G75" t="s">
        <v>108</v>
      </c>
      <c r="H75" t="s">
        <v>109</v>
      </c>
      <c r="I75" t="s">
        <v>556</v>
      </c>
      <c r="J75" t="s">
        <v>557</v>
      </c>
      <c r="K75" t="s">
        <v>266</v>
      </c>
      <c r="L75" t="s">
        <v>113</v>
      </c>
      <c r="M75" t="s">
        <v>558</v>
      </c>
      <c r="N75" s="21" t="s">
        <v>123</v>
      </c>
      <c r="O75" s="21" t="s">
        <v>124</v>
      </c>
      <c r="P75">
        <v>500</v>
      </c>
      <c r="Q75">
        <v>11000</v>
      </c>
      <c r="R75">
        <f t="shared" si="1"/>
        <v>11500</v>
      </c>
      <c r="S75" s="19">
        <v>1</v>
      </c>
      <c r="T75" s="19">
        <v>1</v>
      </c>
      <c r="U75" s="19">
        <v>1</v>
      </c>
      <c r="V75" s="19">
        <v>1</v>
      </c>
      <c r="W75" s="19">
        <v>0</v>
      </c>
      <c r="X75" s="19">
        <v>0</v>
      </c>
      <c r="Y75" s="19">
        <v>1</v>
      </c>
      <c r="Z75" s="19">
        <v>1</v>
      </c>
      <c r="AA75" s="19">
        <v>1</v>
      </c>
      <c r="AB75" s="19">
        <v>0</v>
      </c>
      <c r="AC75" s="19"/>
      <c r="AD75" s="19"/>
      <c r="AE75" s="19"/>
      <c r="AF75" s="19"/>
      <c r="AG75" s="19"/>
      <c r="AH75" s="19">
        <v>0</v>
      </c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>
        <v>0</v>
      </c>
      <c r="AV75" s="19">
        <v>0</v>
      </c>
      <c r="AW75" s="19">
        <v>1</v>
      </c>
      <c r="AX75" s="19">
        <v>0</v>
      </c>
      <c r="AY75" s="19"/>
      <c r="AZ75" s="19"/>
      <c r="BA75" s="19"/>
      <c r="BB75" s="19"/>
      <c r="BC75" s="19"/>
      <c r="BD75" s="19"/>
      <c r="BE75" s="19"/>
      <c r="BF75" s="19">
        <v>0</v>
      </c>
      <c r="BG75" s="19"/>
      <c r="BH75" s="19"/>
      <c r="BI75" s="19"/>
      <c r="BJ75" s="19"/>
      <c r="BK75" s="19"/>
      <c r="BL75" s="19"/>
      <c r="BM75" s="19">
        <v>1</v>
      </c>
      <c r="BN75" s="19"/>
      <c r="BO75" s="19"/>
      <c r="BP75" s="19"/>
      <c r="BQ75" s="19"/>
      <c r="BR75" s="19"/>
      <c r="BS75" s="19"/>
      <c r="BT75" s="19"/>
      <c r="BU75" s="19"/>
      <c r="BV75" s="19"/>
      <c r="BW75" s="19" t="s">
        <v>105</v>
      </c>
    </row>
    <row r="76" spans="2:75" hidden="1" x14ac:dyDescent="0.25">
      <c r="B76">
        <v>2016</v>
      </c>
      <c r="C76" t="s">
        <v>94</v>
      </c>
      <c r="D76" t="s">
        <v>95</v>
      </c>
      <c r="E76" t="s">
        <v>559</v>
      </c>
      <c r="F76" t="s">
        <v>560</v>
      </c>
      <c r="G76" t="s">
        <v>98</v>
      </c>
      <c r="H76" t="s">
        <v>117</v>
      </c>
      <c r="I76" t="s">
        <v>561</v>
      </c>
      <c r="J76" t="s">
        <v>562</v>
      </c>
      <c r="K76" t="s">
        <v>464</v>
      </c>
      <c r="L76" t="s">
        <v>227</v>
      </c>
      <c r="M76" t="s">
        <v>465</v>
      </c>
      <c r="N76" s="21" t="s">
        <v>400</v>
      </c>
      <c r="O76" s="21" t="s">
        <v>401</v>
      </c>
      <c r="P76">
        <v>0</v>
      </c>
      <c r="Q76">
        <v>123.63</v>
      </c>
      <c r="R76">
        <f t="shared" si="1"/>
        <v>123.63</v>
      </c>
      <c r="S76" s="19">
        <v>1</v>
      </c>
      <c r="T76" s="19">
        <v>1</v>
      </c>
      <c r="U76" s="19">
        <v>1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1</v>
      </c>
      <c r="AC76" s="19"/>
      <c r="AD76" s="19"/>
      <c r="AE76" s="19"/>
      <c r="AF76" s="19"/>
      <c r="AG76" s="19"/>
      <c r="AH76" s="19">
        <v>0</v>
      </c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>
        <v>0</v>
      </c>
      <c r="AV76" s="19">
        <v>0</v>
      </c>
      <c r="AW76" s="19">
        <v>0</v>
      </c>
      <c r="AX76" s="19">
        <v>0</v>
      </c>
      <c r="AY76" s="19"/>
      <c r="AZ76" s="19"/>
      <c r="BA76" s="19"/>
      <c r="BB76" s="19"/>
      <c r="BC76" s="19"/>
      <c r="BD76" s="19"/>
      <c r="BE76" s="19"/>
      <c r="BF76" s="19">
        <v>0</v>
      </c>
      <c r="BG76" s="19"/>
      <c r="BH76" s="19"/>
      <c r="BI76" s="19"/>
      <c r="BJ76" s="19"/>
      <c r="BK76" s="19"/>
      <c r="BL76" s="19"/>
      <c r="BM76" s="19">
        <v>0</v>
      </c>
      <c r="BN76" s="19"/>
      <c r="BO76" s="19"/>
      <c r="BP76" s="19"/>
      <c r="BQ76" s="19"/>
      <c r="BR76" s="19"/>
      <c r="BS76" s="19"/>
      <c r="BT76" s="19"/>
      <c r="BU76" s="19"/>
      <c r="BV76" s="19"/>
      <c r="BW76" s="19" t="s">
        <v>105</v>
      </c>
    </row>
    <row r="77" spans="2:75" hidden="1" x14ac:dyDescent="0.25">
      <c r="B77">
        <v>2016</v>
      </c>
      <c r="C77" t="s">
        <v>94</v>
      </c>
      <c r="D77" t="s">
        <v>95</v>
      </c>
      <c r="E77" t="s">
        <v>563</v>
      </c>
      <c r="F77" t="s">
        <v>564</v>
      </c>
      <c r="G77" t="s">
        <v>98</v>
      </c>
      <c r="H77" t="s">
        <v>117</v>
      </c>
      <c r="I77" t="s">
        <v>561</v>
      </c>
      <c r="J77" t="s">
        <v>565</v>
      </c>
      <c r="K77" t="s">
        <v>331</v>
      </c>
      <c r="L77" t="s">
        <v>103</v>
      </c>
      <c r="M77" t="s">
        <v>332</v>
      </c>
      <c r="N77" s="21" t="s">
        <v>400</v>
      </c>
      <c r="O77" s="21" t="s">
        <v>401</v>
      </c>
      <c r="P77">
        <v>51000</v>
      </c>
      <c r="Q77">
        <v>15000</v>
      </c>
      <c r="R77">
        <f t="shared" si="1"/>
        <v>66000</v>
      </c>
      <c r="S77" s="19">
        <v>1</v>
      </c>
      <c r="T77" s="19">
        <v>1</v>
      </c>
      <c r="U77" s="19">
        <v>1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1</v>
      </c>
      <c r="AC77" s="19"/>
      <c r="AD77" s="19"/>
      <c r="AE77" s="19"/>
      <c r="AF77" s="19"/>
      <c r="AG77" s="19"/>
      <c r="AH77" s="19">
        <v>0</v>
      </c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>
        <v>0</v>
      </c>
      <c r="AV77" s="19">
        <v>0</v>
      </c>
      <c r="AW77" s="19">
        <v>0</v>
      </c>
      <c r="AX77" s="19">
        <v>0</v>
      </c>
      <c r="AY77" s="19"/>
      <c r="AZ77" s="19"/>
      <c r="BA77" s="19"/>
      <c r="BB77" s="19"/>
      <c r="BC77" s="19"/>
      <c r="BD77" s="19"/>
      <c r="BE77" s="19"/>
      <c r="BF77" s="19">
        <v>0</v>
      </c>
      <c r="BG77" s="19"/>
      <c r="BH77" s="19"/>
      <c r="BI77" s="19"/>
      <c r="BJ77" s="19"/>
      <c r="BK77" s="19"/>
      <c r="BL77" s="19"/>
      <c r="BM77" s="19">
        <v>0</v>
      </c>
      <c r="BN77" s="19"/>
      <c r="BO77" s="19"/>
      <c r="BP77" s="19"/>
      <c r="BQ77" s="19"/>
      <c r="BR77" s="19"/>
      <c r="BS77" s="19"/>
      <c r="BT77" s="19"/>
      <c r="BU77" s="19"/>
      <c r="BV77" s="19"/>
      <c r="BW77" s="19">
        <v>0</v>
      </c>
    </row>
    <row r="78" spans="2:75" hidden="1" x14ac:dyDescent="0.25">
      <c r="B78">
        <v>2016</v>
      </c>
      <c r="C78" t="s">
        <v>94</v>
      </c>
      <c r="D78" t="s">
        <v>95</v>
      </c>
      <c r="E78" t="s">
        <v>566</v>
      </c>
      <c r="F78" t="s">
        <v>567</v>
      </c>
      <c r="G78" t="s">
        <v>108</v>
      </c>
      <c r="H78" t="s">
        <v>109</v>
      </c>
      <c r="I78" t="s">
        <v>568</v>
      </c>
      <c r="J78" t="s">
        <v>569</v>
      </c>
      <c r="K78" t="s">
        <v>344</v>
      </c>
      <c r="L78" t="s">
        <v>113</v>
      </c>
      <c r="M78" t="s">
        <v>345</v>
      </c>
      <c r="N78" s="21" t="s">
        <v>553</v>
      </c>
      <c r="O78" s="21" t="s">
        <v>124</v>
      </c>
      <c r="P78">
        <v>56</v>
      </c>
      <c r="Q78">
        <v>4</v>
      </c>
      <c r="R78">
        <f t="shared" si="1"/>
        <v>60</v>
      </c>
      <c r="S78" s="19">
        <v>1</v>
      </c>
      <c r="T78" s="19">
        <v>1</v>
      </c>
      <c r="U78" s="19">
        <v>1</v>
      </c>
      <c r="V78" s="19">
        <v>1</v>
      </c>
      <c r="W78" s="19">
        <v>0</v>
      </c>
      <c r="X78" s="19">
        <v>0</v>
      </c>
      <c r="Y78" s="19">
        <v>0</v>
      </c>
      <c r="Z78" s="19">
        <v>1</v>
      </c>
      <c r="AA78" s="19">
        <v>1</v>
      </c>
      <c r="AB78" s="19">
        <v>0</v>
      </c>
      <c r="AC78" s="19"/>
      <c r="AD78" s="19"/>
      <c r="AE78" s="19"/>
      <c r="AF78" s="19"/>
      <c r="AG78" s="19"/>
      <c r="AH78" s="19">
        <v>0</v>
      </c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>
        <v>0</v>
      </c>
      <c r="AV78" s="19">
        <v>0</v>
      </c>
      <c r="AW78" s="19">
        <v>1</v>
      </c>
      <c r="AX78" s="19">
        <v>0</v>
      </c>
      <c r="AY78" s="19"/>
      <c r="AZ78" s="19"/>
      <c r="BA78" s="19"/>
      <c r="BB78" s="19"/>
      <c r="BC78" s="19"/>
      <c r="BD78" s="19"/>
      <c r="BE78" s="19"/>
      <c r="BF78" s="19">
        <v>0</v>
      </c>
      <c r="BG78" s="19"/>
      <c r="BH78" s="19"/>
      <c r="BI78" s="19"/>
      <c r="BJ78" s="19"/>
      <c r="BK78" s="19"/>
      <c r="BL78" s="19"/>
      <c r="BM78" s="19">
        <v>0</v>
      </c>
      <c r="BN78" s="19"/>
      <c r="BO78" s="19"/>
      <c r="BP78" s="19"/>
      <c r="BQ78" s="19"/>
      <c r="BR78" s="19"/>
      <c r="BS78" s="19"/>
      <c r="BT78" s="19"/>
      <c r="BU78" s="19"/>
      <c r="BV78" s="19"/>
      <c r="BW78" s="19" t="s">
        <v>105</v>
      </c>
    </row>
    <row r="79" spans="2:75" hidden="1" x14ac:dyDescent="0.25">
      <c r="B79">
        <v>2016</v>
      </c>
      <c r="C79" t="s">
        <v>94</v>
      </c>
      <c r="D79" t="s">
        <v>95</v>
      </c>
      <c r="E79" t="s">
        <v>570</v>
      </c>
      <c r="F79" t="s">
        <v>571</v>
      </c>
      <c r="G79" t="s">
        <v>108</v>
      </c>
      <c r="H79" t="s">
        <v>109</v>
      </c>
      <c r="I79" t="s">
        <v>572</v>
      </c>
      <c r="J79" t="s">
        <v>573</v>
      </c>
      <c r="K79" t="s">
        <v>344</v>
      </c>
      <c r="L79" t="s">
        <v>113</v>
      </c>
      <c r="M79" t="s">
        <v>350</v>
      </c>
      <c r="N79" s="21" t="s">
        <v>553</v>
      </c>
      <c r="O79" s="21" t="s">
        <v>124</v>
      </c>
      <c r="P79">
        <v>279</v>
      </c>
      <c r="Q79">
        <v>3</v>
      </c>
      <c r="R79">
        <f t="shared" si="1"/>
        <v>282</v>
      </c>
      <c r="S79" s="19">
        <v>1</v>
      </c>
      <c r="T79" s="19">
        <v>1</v>
      </c>
      <c r="U79" s="19">
        <v>1</v>
      </c>
      <c r="V79" s="19">
        <v>1</v>
      </c>
      <c r="W79" s="19">
        <v>0</v>
      </c>
      <c r="X79" s="19">
        <v>1</v>
      </c>
      <c r="Y79" s="19">
        <v>0</v>
      </c>
      <c r="Z79" s="19">
        <v>1</v>
      </c>
      <c r="AA79" s="19">
        <v>0</v>
      </c>
      <c r="AB79" s="19">
        <v>0</v>
      </c>
      <c r="AC79" s="19"/>
      <c r="AD79" s="19"/>
      <c r="AE79" s="19"/>
      <c r="AF79" s="19"/>
      <c r="AG79" s="19"/>
      <c r="AH79" s="19">
        <v>0</v>
      </c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>
        <v>0</v>
      </c>
      <c r="AV79" s="19">
        <v>1</v>
      </c>
      <c r="AW79" s="19">
        <v>0</v>
      </c>
      <c r="AX79" s="19">
        <v>0</v>
      </c>
      <c r="AY79" s="19"/>
      <c r="AZ79" s="19"/>
      <c r="BA79" s="19"/>
      <c r="BB79" s="19"/>
      <c r="BC79" s="19"/>
      <c r="BD79" s="19"/>
      <c r="BE79" s="19"/>
      <c r="BF79" s="19">
        <v>0</v>
      </c>
      <c r="BG79" s="19"/>
      <c r="BH79" s="19"/>
      <c r="BI79" s="19"/>
      <c r="BJ79" s="19"/>
      <c r="BK79" s="19"/>
      <c r="BL79" s="19"/>
      <c r="BM79" s="19">
        <v>0</v>
      </c>
      <c r="BN79" s="19"/>
      <c r="BO79" s="19"/>
      <c r="BP79" s="19"/>
      <c r="BQ79" s="19"/>
      <c r="BR79" s="19"/>
      <c r="BS79" s="19"/>
      <c r="BT79" s="19"/>
      <c r="BU79" s="19"/>
      <c r="BV79" s="19"/>
      <c r="BW79" s="19" t="s">
        <v>105</v>
      </c>
    </row>
    <row r="80" spans="2:75" hidden="1" x14ac:dyDescent="0.25">
      <c r="B80">
        <v>2016</v>
      </c>
      <c r="C80" t="s">
        <v>94</v>
      </c>
      <c r="D80" t="s">
        <v>95</v>
      </c>
      <c r="E80" t="s">
        <v>574</v>
      </c>
      <c r="F80" t="s">
        <v>575</v>
      </c>
      <c r="G80" t="s">
        <v>108</v>
      </c>
      <c r="H80" t="s">
        <v>109</v>
      </c>
      <c r="I80" t="s">
        <v>576</v>
      </c>
      <c r="J80" t="s">
        <v>577</v>
      </c>
      <c r="K80" t="s">
        <v>578</v>
      </c>
      <c r="L80" t="s">
        <v>579</v>
      </c>
      <c r="M80" t="s">
        <v>580</v>
      </c>
      <c r="N80" s="21" t="s">
        <v>123</v>
      </c>
      <c r="O80" s="21" t="s">
        <v>124</v>
      </c>
      <c r="P80">
        <v>1</v>
      </c>
      <c r="Q80">
        <v>0</v>
      </c>
      <c r="R80">
        <f t="shared" si="1"/>
        <v>1</v>
      </c>
      <c r="S80" s="19">
        <v>1</v>
      </c>
      <c r="T80" s="19">
        <v>1</v>
      </c>
      <c r="U80" s="19">
        <v>1</v>
      </c>
      <c r="V80" s="19">
        <v>1</v>
      </c>
      <c r="W80" s="19">
        <v>0</v>
      </c>
      <c r="X80" s="19">
        <v>1</v>
      </c>
      <c r="Y80" s="19">
        <v>0</v>
      </c>
      <c r="Z80" s="19">
        <v>1</v>
      </c>
      <c r="AA80" s="19">
        <v>0</v>
      </c>
      <c r="AB80" s="19">
        <v>1</v>
      </c>
      <c r="AC80" s="19"/>
      <c r="AD80" s="19"/>
      <c r="AE80" s="19"/>
      <c r="AF80" s="19"/>
      <c r="AG80" s="19"/>
      <c r="AH80" s="19">
        <v>0</v>
      </c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>
        <v>0</v>
      </c>
      <c r="AV80" s="19">
        <v>1</v>
      </c>
      <c r="AW80" s="19">
        <v>0</v>
      </c>
      <c r="AX80" s="19">
        <v>0</v>
      </c>
      <c r="AY80" s="19"/>
      <c r="AZ80" s="19"/>
      <c r="BA80" s="19"/>
      <c r="BB80" s="19"/>
      <c r="BC80" s="19"/>
      <c r="BD80" s="19"/>
      <c r="BE80" s="19"/>
      <c r="BF80" s="19">
        <v>0</v>
      </c>
      <c r="BG80" s="19"/>
      <c r="BH80" s="19"/>
      <c r="BI80" s="19"/>
      <c r="BJ80" s="19"/>
      <c r="BK80" s="19"/>
      <c r="BL80" s="19"/>
      <c r="BM80" s="19">
        <v>0</v>
      </c>
      <c r="BN80" s="19"/>
      <c r="BO80" s="19"/>
      <c r="BP80" s="19"/>
      <c r="BQ80" s="19"/>
      <c r="BR80" s="19"/>
      <c r="BS80" s="19"/>
      <c r="BT80" s="19"/>
      <c r="BU80" s="19"/>
      <c r="BV80" s="19"/>
      <c r="BW80" s="19" t="s">
        <v>105</v>
      </c>
    </row>
    <row r="81" spans="2:75" hidden="1" x14ac:dyDescent="0.25">
      <c r="B81">
        <v>2016</v>
      </c>
      <c r="C81" t="s">
        <v>94</v>
      </c>
      <c r="D81" t="s">
        <v>95</v>
      </c>
      <c r="E81" t="s">
        <v>581</v>
      </c>
      <c r="F81" t="s">
        <v>582</v>
      </c>
      <c r="G81" t="s">
        <v>98</v>
      </c>
      <c r="H81" t="s">
        <v>136</v>
      </c>
      <c r="I81" t="s">
        <v>583</v>
      </c>
      <c r="J81" t="s">
        <v>584</v>
      </c>
      <c r="K81" t="s">
        <v>585</v>
      </c>
      <c r="L81" t="s">
        <v>113</v>
      </c>
      <c r="M81" t="s">
        <v>586</v>
      </c>
      <c r="N81" s="21" t="s">
        <v>400</v>
      </c>
      <c r="O81" s="21" t="s">
        <v>587</v>
      </c>
      <c r="P81">
        <v>1252</v>
      </c>
      <c r="Q81">
        <v>1569</v>
      </c>
      <c r="R81">
        <f t="shared" si="1"/>
        <v>2821</v>
      </c>
      <c r="S81" s="19">
        <v>1</v>
      </c>
      <c r="T81" s="19">
        <v>1</v>
      </c>
      <c r="U81" s="19">
        <v>1</v>
      </c>
      <c r="V81" s="19">
        <v>1</v>
      </c>
      <c r="W81" s="19">
        <v>0</v>
      </c>
      <c r="X81" s="19">
        <v>0</v>
      </c>
      <c r="Y81" s="19">
        <v>1</v>
      </c>
      <c r="Z81" s="19">
        <v>1</v>
      </c>
      <c r="AA81" s="19">
        <v>1</v>
      </c>
      <c r="AB81" s="19">
        <v>0</v>
      </c>
      <c r="AC81" s="19"/>
      <c r="AD81" s="19"/>
      <c r="AE81" s="19"/>
      <c r="AF81" s="19"/>
      <c r="AG81" s="19"/>
      <c r="AH81" s="19">
        <v>0</v>
      </c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>
        <v>0</v>
      </c>
      <c r="AV81" s="19">
        <v>0</v>
      </c>
      <c r="AW81" s="19">
        <v>1</v>
      </c>
      <c r="AX81" s="19">
        <v>0</v>
      </c>
      <c r="AY81" s="19"/>
      <c r="AZ81" s="19"/>
      <c r="BA81" s="19"/>
      <c r="BB81" s="19"/>
      <c r="BC81" s="19"/>
      <c r="BD81" s="19"/>
      <c r="BE81" s="19"/>
      <c r="BF81" s="19">
        <v>0</v>
      </c>
      <c r="BG81" s="19"/>
      <c r="BH81" s="19"/>
      <c r="BI81" s="19"/>
      <c r="BJ81" s="19"/>
      <c r="BK81" s="19"/>
      <c r="BL81" s="19"/>
      <c r="BM81" s="19">
        <v>0</v>
      </c>
      <c r="BN81" s="19"/>
      <c r="BO81" s="19"/>
      <c r="BP81" s="19"/>
      <c r="BQ81" s="19"/>
      <c r="BR81" s="19"/>
      <c r="BS81" s="19"/>
      <c r="BT81" s="19"/>
      <c r="BU81" s="19"/>
      <c r="BV81" s="19"/>
      <c r="BW81" s="19" t="s">
        <v>105</v>
      </c>
    </row>
    <row r="82" spans="2:75" hidden="1" x14ac:dyDescent="0.25">
      <c r="B82">
        <v>2016</v>
      </c>
      <c r="C82" t="s">
        <v>94</v>
      </c>
      <c r="D82" t="s">
        <v>95</v>
      </c>
      <c r="E82" t="s">
        <v>588</v>
      </c>
      <c r="F82" t="s">
        <v>589</v>
      </c>
      <c r="G82" t="s">
        <v>590</v>
      </c>
      <c r="H82" t="s">
        <v>591</v>
      </c>
      <c r="I82" t="s">
        <v>592</v>
      </c>
      <c r="J82" t="s">
        <v>593</v>
      </c>
      <c r="K82" t="s">
        <v>594</v>
      </c>
      <c r="L82" t="s">
        <v>595</v>
      </c>
      <c r="M82" t="s">
        <v>596</v>
      </c>
      <c r="P82">
        <v>5</v>
      </c>
      <c r="Q82">
        <v>10</v>
      </c>
      <c r="R82">
        <f t="shared" si="1"/>
        <v>15</v>
      </c>
      <c r="S82" s="19">
        <v>1</v>
      </c>
      <c r="T82" s="19">
        <v>1</v>
      </c>
      <c r="U82" s="19">
        <v>1</v>
      </c>
      <c r="V82" s="19">
        <v>1</v>
      </c>
      <c r="W82" s="19">
        <v>0</v>
      </c>
      <c r="X82" s="19">
        <v>1</v>
      </c>
      <c r="Y82" s="19">
        <v>0</v>
      </c>
      <c r="Z82" s="19">
        <v>1</v>
      </c>
      <c r="AA82" s="19">
        <v>0</v>
      </c>
      <c r="AB82" s="19">
        <v>0</v>
      </c>
      <c r="AC82" s="19"/>
      <c r="AD82" s="19"/>
      <c r="AE82" s="19"/>
      <c r="AF82" s="19"/>
      <c r="AG82" s="19"/>
      <c r="AH82" s="19">
        <v>0</v>
      </c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>
        <v>0</v>
      </c>
      <c r="AV82" s="19">
        <v>0</v>
      </c>
      <c r="AW82" s="19">
        <v>0</v>
      </c>
      <c r="AX82" s="19">
        <v>0</v>
      </c>
      <c r="AY82" s="19"/>
      <c r="AZ82" s="19"/>
      <c r="BA82" s="19"/>
      <c r="BB82" s="19"/>
      <c r="BC82" s="19"/>
      <c r="BD82" s="19"/>
      <c r="BE82" s="19"/>
      <c r="BF82" s="19">
        <v>0</v>
      </c>
      <c r="BG82" s="19"/>
      <c r="BH82" s="19"/>
      <c r="BI82" s="19"/>
      <c r="BJ82" s="19"/>
      <c r="BK82" s="19"/>
      <c r="BL82" s="19"/>
      <c r="BM82" s="19">
        <v>1</v>
      </c>
      <c r="BN82" s="19"/>
      <c r="BO82" s="19"/>
      <c r="BP82" s="19"/>
      <c r="BQ82" s="19"/>
      <c r="BR82" s="19"/>
      <c r="BS82" s="19"/>
      <c r="BT82" s="19"/>
      <c r="BU82" s="19"/>
      <c r="BV82" s="19"/>
      <c r="BW82" s="19" t="s">
        <v>105</v>
      </c>
    </row>
    <row r="83" spans="2:75" hidden="1" x14ac:dyDescent="0.25">
      <c r="B83">
        <v>2016</v>
      </c>
      <c r="C83" t="s">
        <v>94</v>
      </c>
      <c r="D83" t="s">
        <v>95</v>
      </c>
      <c r="E83" t="s">
        <v>597</v>
      </c>
      <c r="F83" t="s">
        <v>598</v>
      </c>
      <c r="G83" t="s">
        <v>590</v>
      </c>
      <c r="H83" t="s">
        <v>591</v>
      </c>
      <c r="I83" t="s">
        <v>599</v>
      </c>
      <c r="J83" t="s">
        <v>600</v>
      </c>
      <c r="K83" t="s">
        <v>601</v>
      </c>
      <c r="L83" t="s">
        <v>213</v>
      </c>
      <c r="M83" t="s">
        <v>602</v>
      </c>
      <c r="P83">
        <v>0</v>
      </c>
      <c r="Q83">
        <v>3.8</v>
      </c>
      <c r="R83">
        <f t="shared" si="1"/>
        <v>3.8</v>
      </c>
      <c r="S83" s="19">
        <v>1</v>
      </c>
      <c r="T83" s="19">
        <v>1</v>
      </c>
      <c r="U83" s="19">
        <v>1</v>
      </c>
      <c r="V83" s="19">
        <v>1</v>
      </c>
      <c r="W83" s="19">
        <v>0</v>
      </c>
      <c r="X83" s="19">
        <v>1</v>
      </c>
      <c r="Y83" s="19">
        <v>0</v>
      </c>
      <c r="Z83" s="19">
        <v>1</v>
      </c>
      <c r="AA83" s="19">
        <v>0</v>
      </c>
      <c r="AB83" s="19">
        <v>0</v>
      </c>
      <c r="AC83" s="19"/>
      <c r="AD83" s="19"/>
      <c r="AE83" s="19"/>
      <c r="AF83" s="19"/>
      <c r="AG83" s="19"/>
      <c r="AH83" s="19">
        <v>0</v>
      </c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>
        <v>0</v>
      </c>
      <c r="AV83" s="19">
        <v>0</v>
      </c>
      <c r="AW83" s="19">
        <v>0</v>
      </c>
      <c r="AX83" s="19">
        <v>0</v>
      </c>
      <c r="AY83" s="19"/>
      <c r="AZ83" s="19"/>
      <c r="BA83" s="19"/>
      <c r="BB83" s="19"/>
      <c r="BC83" s="19"/>
      <c r="BD83" s="19"/>
      <c r="BE83" s="19"/>
      <c r="BF83" s="19">
        <v>0</v>
      </c>
      <c r="BG83" s="19"/>
      <c r="BH83" s="19"/>
      <c r="BI83" s="19"/>
      <c r="BJ83" s="19"/>
      <c r="BK83" s="19"/>
      <c r="BL83" s="19"/>
      <c r="BM83" s="19">
        <v>1</v>
      </c>
      <c r="BN83" s="19"/>
      <c r="BO83" s="19"/>
      <c r="BP83" s="19"/>
      <c r="BQ83" s="19"/>
      <c r="BR83" s="19"/>
      <c r="BS83" s="19"/>
      <c r="BT83" s="19"/>
      <c r="BU83" s="19"/>
      <c r="BV83" s="19"/>
      <c r="BW83" s="19" t="s">
        <v>105</v>
      </c>
    </row>
    <row r="84" spans="2:75" hidden="1" x14ac:dyDescent="0.25">
      <c r="B84">
        <v>2016</v>
      </c>
      <c r="C84" t="s">
        <v>94</v>
      </c>
      <c r="D84" t="s">
        <v>95</v>
      </c>
      <c r="E84" t="s">
        <v>603</v>
      </c>
      <c r="F84" t="s">
        <v>604</v>
      </c>
      <c r="G84" t="s">
        <v>98</v>
      </c>
      <c r="H84" t="s">
        <v>117</v>
      </c>
      <c r="I84" t="s">
        <v>605</v>
      </c>
      <c r="J84" t="s">
        <v>606</v>
      </c>
      <c r="K84" t="s">
        <v>464</v>
      </c>
      <c r="L84" t="s">
        <v>227</v>
      </c>
      <c r="M84" t="s">
        <v>607</v>
      </c>
      <c r="N84" s="21" t="s">
        <v>400</v>
      </c>
      <c r="O84" s="21" t="s">
        <v>401</v>
      </c>
      <c r="P84">
        <v>435</v>
      </c>
      <c r="Q84">
        <v>509</v>
      </c>
      <c r="R84">
        <f t="shared" si="1"/>
        <v>944</v>
      </c>
      <c r="S84" s="19">
        <v>1</v>
      </c>
      <c r="T84" s="19">
        <v>1</v>
      </c>
      <c r="U84" s="19">
        <v>1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1</v>
      </c>
      <c r="AC84" s="19"/>
      <c r="AD84" s="19"/>
      <c r="AE84" s="19"/>
      <c r="AF84" s="19"/>
      <c r="AG84" s="19"/>
      <c r="AH84" s="19">
        <v>0</v>
      </c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>
        <v>0</v>
      </c>
      <c r="AV84" s="19">
        <v>0</v>
      </c>
      <c r="AW84" s="19">
        <v>0</v>
      </c>
      <c r="AX84" s="19">
        <v>0</v>
      </c>
      <c r="AY84" s="19"/>
      <c r="AZ84" s="19"/>
      <c r="BA84" s="19"/>
      <c r="BB84" s="19"/>
      <c r="BC84" s="19"/>
      <c r="BD84" s="19"/>
      <c r="BE84" s="19"/>
      <c r="BF84" s="19">
        <v>0</v>
      </c>
      <c r="BG84" s="19"/>
      <c r="BH84" s="19"/>
      <c r="BI84" s="19"/>
      <c r="BJ84" s="19"/>
      <c r="BK84" s="19"/>
      <c r="BL84" s="19"/>
      <c r="BM84" s="19">
        <v>0</v>
      </c>
      <c r="BN84" s="19"/>
      <c r="BO84" s="19"/>
      <c r="BP84" s="19"/>
      <c r="BQ84" s="19"/>
      <c r="BR84" s="19"/>
      <c r="BS84" s="19"/>
      <c r="BT84" s="19"/>
      <c r="BU84" s="19"/>
      <c r="BV84" s="19"/>
      <c r="BW84" s="19" t="s">
        <v>105</v>
      </c>
    </row>
    <row r="85" spans="2:75" hidden="1" x14ac:dyDescent="0.25">
      <c r="B85">
        <v>2016</v>
      </c>
      <c r="C85" t="s">
        <v>94</v>
      </c>
      <c r="D85" t="s">
        <v>95</v>
      </c>
      <c r="E85" t="s">
        <v>608</v>
      </c>
      <c r="F85" t="s">
        <v>609</v>
      </c>
      <c r="G85" t="s">
        <v>98</v>
      </c>
      <c r="H85" t="s">
        <v>117</v>
      </c>
      <c r="I85" t="s">
        <v>610</v>
      </c>
      <c r="J85" t="s">
        <v>611</v>
      </c>
      <c r="K85" t="s">
        <v>541</v>
      </c>
      <c r="L85" t="s">
        <v>113</v>
      </c>
      <c r="M85" t="s">
        <v>612</v>
      </c>
      <c r="N85" s="21" t="s">
        <v>400</v>
      </c>
      <c r="O85" s="21" t="s">
        <v>401</v>
      </c>
      <c r="P85">
        <v>21912</v>
      </c>
      <c r="Q85">
        <v>11419</v>
      </c>
      <c r="R85">
        <f t="shared" si="1"/>
        <v>33331</v>
      </c>
      <c r="S85" s="19">
        <v>1</v>
      </c>
      <c r="T85" s="19">
        <v>1</v>
      </c>
      <c r="U85" s="19">
        <v>1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1</v>
      </c>
      <c r="AC85" s="19"/>
      <c r="AD85" s="19"/>
      <c r="AE85" s="19"/>
      <c r="AF85" s="19"/>
      <c r="AG85" s="19"/>
      <c r="AH85" s="19">
        <v>1</v>
      </c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>
        <v>0</v>
      </c>
      <c r="AV85" s="19">
        <v>0</v>
      </c>
      <c r="AW85" s="19">
        <v>0</v>
      </c>
      <c r="AX85" s="19">
        <v>0</v>
      </c>
      <c r="AY85" s="19"/>
      <c r="AZ85" s="19"/>
      <c r="BA85" s="19"/>
      <c r="BB85" s="19"/>
      <c r="BC85" s="19"/>
      <c r="BD85" s="19"/>
      <c r="BE85" s="19"/>
      <c r="BF85" s="19">
        <v>0</v>
      </c>
      <c r="BG85" s="19"/>
      <c r="BH85" s="19"/>
      <c r="BI85" s="19"/>
      <c r="BJ85" s="19"/>
      <c r="BK85" s="19"/>
      <c r="BL85" s="19"/>
      <c r="BM85" s="19">
        <v>0</v>
      </c>
      <c r="BN85" s="19"/>
      <c r="BO85" s="19"/>
      <c r="BP85" s="19"/>
      <c r="BQ85" s="19"/>
      <c r="BR85" s="19"/>
      <c r="BS85" s="19"/>
      <c r="BT85" s="19"/>
      <c r="BU85" s="19"/>
      <c r="BV85" s="19"/>
      <c r="BW85" s="19" t="s">
        <v>105</v>
      </c>
    </row>
    <row r="86" spans="2:75" hidden="1" x14ac:dyDescent="0.25">
      <c r="B86">
        <v>2016</v>
      </c>
      <c r="C86" t="s">
        <v>94</v>
      </c>
      <c r="D86" t="s">
        <v>95</v>
      </c>
      <c r="E86" t="s">
        <v>613</v>
      </c>
      <c r="F86" t="s">
        <v>614</v>
      </c>
      <c r="G86" t="s">
        <v>98</v>
      </c>
      <c r="H86" t="s">
        <v>615</v>
      </c>
      <c r="I86" t="s">
        <v>616</v>
      </c>
      <c r="J86" t="s">
        <v>617</v>
      </c>
      <c r="K86" t="s">
        <v>618</v>
      </c>
      <c r="L86" t="s">
        <v>113</v>
      </c>
      <c r="M86" t="s">
        <v>619</v>
      </c>
      <c r="P86">
        <v>0</v>
      </c>
      <c r="Q86">
        <v>0.4</v>
      </c>
      <c r="R86">
        <f t="shared" si="1"/>
        <v>0.4</v>
      </c>
      <c r="S86" s="19">
        <v>1</v>
      </c>
      <c r="T86" s="19">
        <v>1</v>
      </c>
      <c r="U86" s="19">
        <v>1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/>
      <c r="AD86" s="19"/>
      <c r="AE86" s="19"/>
      <c r="AF86" s="19"/>
      <c r="AG86" s="19"/>
      <c r="AH86" s="19">
        <v>1</v>
      </c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>
        <v>0</v>
      </c>
      <c r="AV86" s="19">
        <v>0</v>
      </c>
      <c r="AW86" s="19">
        <v>0</v>
      </c>
      <c r="AX86" s="19">
        <v>0</v>
      </c>
      <c r="AY86" s="19"/>
      <c r="AZ86" s="19"/>
      <c r="BA86" s="19"/>
      <c r="BB86" s="19"/>
      <c r="BC86" s="19"/>
      <c r="BD86" s="19"/>
      <c r="BE86" s="19"/>
      <c r="BF86" s="19">
        <v>0</v>
      </c>
      <c r="BG86" s="19"/>
      <c r="BH86" s="19"/>
      <c r="BI86" s="19"/>
      <c r="BJ86" s="19"/>
      <c r="BK86" s="19"/>
      <c r="BL86" s="19"/>
      <c r="BM86" s="19">
        <v>0</v>
      </c>
      <c r="BN86" s="19"/>
      <c r="BO86" s="19"/>
      <c r="BP86" s="19"/>
      <c r="BQ86" s="19"/>
      <c r="BR86" s="19"/>
      <c r="BS86" s="19"/>
      <c r="BT86" s="19"/>
      <c r="BU86" s="19"/>
      <c r="BV86" s="19"/>
      <c r="BW86" s="19" t="s">
        <v>105</v>
      </c>
    </row>
    <row r="87" spans="2:75" hidden="1" x14ac:dyDescent="0.25">
      <c r="B87">
        <v>2016</v>
      </c>
      <c r="C87" t="s">
        <v>94</v>
      </c>
      <c r="D87" t="s">
        <v>95</v>
      </c>
      <c r="E87" t="s">
        <v>620</v>
      </c>
      <c r="F87" t="s">
        <v>621</v>
      </c>
      <c r="G87" t="s">
        <v>108</v>
      </c>
      <c r="H87" t="s">
        <v>109</v>
      </c>
      <c r="I87" t="s">
        <v>622</v>
      </c>
      <c r="J87" t="s">
        <v>623</v>
      </c>
      <c r="K87" t="s">
        <v>624</v>
      </c>
      <c r="L87" t="s">
        <v>625</v>
      </c>
      <c r="M87" t="s">
        <v>626</v>
      </c>
      <c r="N87" s="21" t="s">
        <v>123</v>
      </c>
      <c r="O87" s="21" t="s">
        <v>124</v>
      </c>
      <c r="P87">
        <v>7</v>
      </c>
      <c r="Q87">
        <v>0</v>
      </c>
      <c r="R87">
        <f t="shared" si="1"/>
        <v>7</v>
      </c>
      <c r="S87" s="19">
        <v>1</v>
      </c>
      <c r="T87" s="19">
        <v>1</v>
      </c>
      <c r="U87" s="19">
        <v>1</v>
      </c>
      <c r="V87" s="19">
        <v>1</v>
      </c>
      <c r="W87" s="19">
        <v>0</v>
      </c>
      <c r="X87" s="19">
        <v>1</v>
      </c>
      <c r="Y87" s="19">
        <v>0</v>
      </c>
      <c r="Z87" s="19">
        <v>0</v>
      </c>
      <c r="AA87" s="19">
        <v>0</v>
      </c>
      <c r="AB87" s="19">
        <v>1</v>
      </c>
      <c r="AC87" s="19"/>
      <c r="AD87" s="19"/>
      <c r="AE87" s="19"/>
      <c r="AF87" s="19"/>
      <c r="AG87" s="19"/>
      <c r="AH87" s="19">
        <v>1</v>
      </c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>
        <v>0</v>
      </c>
      <c r="AV87" s="19">
        <v>1</v>
      </c>
      <c r="AW87" s="19">
        <v>0</v>
      </c>
      <c r="AX87" s="19">
        <v>0</v>
      </c>
      <c r="AY87" s="19"/>
      <c r="AZ87" s="19"/>
      <c r="BA87" s="19"/>
      <c r="BB87" s="19"/>
      <c r="BC87" s="19"/>
      <c r="BD87" s="19"/>
      <c r="BE87" s="19"/>
      <c r="BF87" s="19">
        <v>0</v>
      </c>
      <c r="BG87" s="19"/>
      <c r="BH87" s="19"/>
      <c r="BI87" s="19"/>
      <c r="BJ87" s="19"/>
      <c r="BK87" s="19"/>
      <c r="BL87" s="19"/>
      <c r="BM87" s="19">
        <v>0</v>
      </c>
      <c r="BN87" s="19"/>
      <c r="BO87" s="19"/>
      <c r="BP87" s="19"/>
      <c r="BQ87" s="19"/>
      <c r="BR87" s="19"/>
      <c r="BS87" s="19"/>
      <c r="BT87" s="19"/>
      <c r="BU87" s="19"/>
      <c r="BV87" s="19"/>
      <c r="BW87" s="19" t="s">
        <v>105</v>
      </c>
    </row>
    <row r="88" spans="2:75" hidden="1" x14ac:dyDescent="0.25">
      <c r="B88">
        <v>2016</v>
      </c>
      <c r="C88" t="s">
        <v>94</v>
      </c>
      <c r="D88" t="s">
        <v>95</v>
      </c>
      <c r="E88" t="s">
        <v>627</v>
      </c>
      <c r="F88" t="s">
        <v>628</v>
      </c>
      <c r="G88" t="s">
        <v>108</v>
      </c>
      <c r="H88" t="s">
        <v>109</v>
      </c>
      <c r="I88" t="s">
        <v>629</v>
      </c>
      <c r="J88" t="s">
        <v>630</v>
      </c>
      <c r="K88" t="s">
        <v>365</v>
      </c>
      <c r="L88" t="s">
        <v>325</v>
      </c>
      <c r="M88" t="s">
        <v>631</v>
      </c>
      <c r="N88" s="21" t="s">
        <v>123</v>
      </c>
      <c r="O88" s="21" t="s">
        <v>124</v>
      </c>
      <c r="P88">
        <v>1</v>
      </c>
      <c r="Q88">
        <v>440</v>
      </c>
      <c r="R88">
        <f t="shared" si="1"/>
        <v>441</v>
      </c>
      <c r="S88" s="19">
        <v>1</v>
      </c>
      <c r="T88" s="19">
        <v>1</v>
      </c>
      <c r="U88" s="19">
        <v>1</v>
      </c>
      <c r="V88" s="19">
        <v>1</v>
      </c>
      <c r="W88" s="19">
        <v>0</v>
      </c>
      <c r="X88" s="19">
        <v>1</v>
      </c>
      <c r="Y88" s="19">
        <v>0</v>
      </c>
      <c r="Z88" s="19">
        <v>0</v>
      </c>
      <c r="AA88" s="19">
        <v>0</v>
      </c>
      <c r="AB88" s="19">
        <v>1</v>
      </c>
      <c r="AC88" s="19"/>
      <c r="AD88" s="19"/>
      <c r="AE88" s="19"/>
      <c r="AF88" s="19"/>
      <c r="AG88" s="19"/>
      <c r="AH88" s="19">
        <v>1</v>
      </c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>
        <v>0</v>
      </c>
      <c r="AV88" s="19">
        <v>1</v>
      </c>
      <c r="AW88" s="19">
        <v>0</v>
      </c>
      <c r="AX88" s="19">
        <v>0</v>
      </c>
      <c r="AY88" s="19"/>
      <c r="AZ88" s="19"/>
      <c r="BA88" s="19"/>
      <c r="BB88" s="19"/>
      <c r="BC88" s="19"/>
      <c r="BD88" s="19"/>
      <c r="BE88" s="19"/>
      <c r="BF88" s="19">
        <v>0</v>
      </c>
      <c r="BG88" s="19"/>
      <c r="BH88" s="19"/>
      <c r="BI88" s="19"/>
      <c r="BJ88" s="19"/>
      <c r="BK88" s="19"/>
      <c r="BL88" s="19"/>
      <c r="BM88" s="19">
        <v>0</v>
      </c>
      <c r="BN88" s="19"/>
      <c r="BO88" s="19"/>
      <c r="BP88" s="19"/>
      <c r="BQ88" s="19"/>
      <c r="BR88" s="19"/>
      <c r="BS88" s="19"/>
      <c r="BT88" s="19"/>
      <c r="BU88" s="19"/>
      <c r="BV88" s="19"/>
      <c r="BW88" s="19" t="s">
        <v>105</v>
      </c>
    </row>
    <row r="89" spans="2:75" hidden="1" x14ac:dyDescent="0.25">
      <c r="B89">
        <v>2016</v>
      </c>
      <c r="C89" t="s">
        <v>94</v>
      </c>
      <c r="D89" t="s">
        <v>95</v>
      </c>
      <c r="E89" t="s">
        <v>632</v>
      </c>
      <c r="F89" t="s">
        <v>633</v>
      </c>
      <c r="G89" t="s">
        <v>108</v>
      </c>
      <c r="H89" t="s">
        <v>109</v>
      </c>
      <c r="I89" t="s">
        <v>634</v>
      </c>
      <c r="J89" t="s">
        <v>635</v>
      </c>
      <c r="K89" t="s">
        <v>636</v>
      </c>
      <c r="L89" t="s">
        <v>286</v>
      </c>
      <c r="M89" t="s">
        <v>637</v>
      </c>
      <c r="N89" s="21" t="s">
        <v>123</v>
      </c>
      <c r="O89" s="21" t="s">
        <v>124</v>
      </c>
      <c r="P89">
        <v>5</v>
      </c>
      <c r="Q89">
        <v>0</v>
      </c>
      <c r="R89">
        <f t="shared" si="1"/>
        <v>5</v>
      </c>
      <c r="S89" s="19">
        <v>1</v>
      </c>
      <c r="T89" s="19">
        <v>1</v>
      </c>
      <c r="U89" s="19">
        <v>1</v>
      </c>
      <c r="V89" s="19">
        <v>1</v>
      </c>
      <c r="W89" s="19">
        <v>0</v>
      </c>
      <c r="X89" s="19">
        <v>1</v>
      </c>
      <c r="Y89" s="19">
        <v>0</v>
      </c>
      <c r="Z89" s="19">
        <v>0</v>
      </c>
      <c r="AA89" s="19">
        <v>0</v>
      </c>
      <c r="AB89" s="19">
        <v>1</v>
      </c>
      <c r="AC89" s="19"/>
      <c r="AD89" s="19"/>
      <c r="AE89" s="19"/>
      <c r="AF89" s="19"/>
      <c r="AG89" s="19"/>
      <c r="AH89" s="19">
        <v>1</v>
      </c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>
        <v>0</v>
      </c>
      <c r="AV89" s="19">
        <v>1</v>
      </c>
      <c r="AW89" s="19">
        <v>0</v>
      </c>
      <c r="AX89" s="19">
        <v>0</v>
      </c>
      <c r="AY89" s="19"/>
      <c r="AZ89" s="19"/>
      <c r="BA89" s="19"/>
      <c r="BB89" s="19"/>
      <c r="BC89" s="19"/>
      <c r="BD89" s="19"/>
      <c r="BE89" s="19"/>
      <c r="BF89" s="19">
        <v>0</v>
      </c>
      <c r="BG89" s="19"/>
      <c r="BH89" s="19"/>
      <c r="BI89" s="19"/>
      <c r="BJ89" s="19"/>
      <c r="BK89" s="19"/>
      <c r="BL89" s="19"/>
      <c r="BM89" s="19">
        <v>1</v>
      </c>
      <c r="BN89" s="19"/>
      <c r="BO89" s="19"/>
      <c r="BP89" s="19"/>
      <c r="BQ89" s="19"/>
      <c r="BR89" s="19"/>
      <c r="BS89" s="19"/>
      <c r="BT89" s="19"/>
      <c r="BU89" s="19"/>
      <c r="BV89" s="19"/>
      <c r="BW89" s="19" t="s">
        <v>105</v>
      </c>
    </row>
    <row r="90" spans="2:75" hidden="1" x14ac:dyDescent="0.25">
      <c r="B90">
        <v>2016</v>
      </c>
      <c r="C90" t="s">
        <v>94</v>
      </c>
      <c r="D90" t="s">
        <v>95</v>
      </c>
      <c r="E90" t="s">
        <v>638</v>
      </c>
      <c r="F90" t="s">
        <v>639</v>
      </c>
      <c r="G90" t="s">
        <v>108</v>
      </c>
      <c r="H90" t="s">
        <v>109</v>
      </c>
      <c r="I90" t="s">
        <v>640</v>
      </c>
      <c r="J90" t="s">
        <v>641</v>
      </c>
      <c r="K90" t="s">
        <v>618</v>
      </c>
      <c r="L90" t="s">
        <v>113</v>
      </c>
      <c r="M90" t="s">
        <v>642</v>
      </c>
      <c r="P90">
        <v>82</v>
      </c>
      <c r="Q90">
        <v>3020</v>
      </c>
      <c r="R90">
        <f t="shared" si="1"/>
        <v>3102</v>
      </c>
      <c r="S90" s="19">
        <v>1</v>
      </c>
      <c r="T90" s="19">
        <v>1</v>
      </c>
      <c r="U90" s="19">
        <v>1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/>
      <c r="AD90" s="19"/>
      <c r="AE90" s="19"/>
      <c r="AF90" s="19"/>
      <c r="AG90" s="19"/>
      <c r="AH90" s="19">
        <v>0</v>
      </c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>
        <v>0</v>
      </c>
      <c r="AV90" s="19">
        <v>0</v>
      </c>
      <c r="AW90" s="19">
        <v>1</v>
      </c>
      <c r="AX90" s="19">
        <v>1</v>
      </c>
      <c r="AY90" s="19"/>
      <c r="AZ90" s="19"/>
      <c r="BA90" s="19"/>
      <c r="BB90" s="19"/>
      <c r="BC90" s="19"/>
      <c r="BD90" s="19"/>
      <c r="BE90" s="19"/>
      <c r="BF90" s="19">
        <v>0</v>
      </c>
      <c r="BG90" s="19"/>
      <c r="BH90" s="19"/>
      <c r="BI90" s="19"/>
      <c r="BJ90" s="19"/>
      <c r="BK90" s="19"/>
      <c r="BL90" s="19"/>
      <c r="BM90" s="19">
        <v>0</v>
      </c>
      <c r="BN90" s="19"/>
      <c r="BO90" s="19"/>
      <c r="BP90" s="19"/>
      <c r="BQ90" s="19"/>
      <c r="BR90" s="19"/>
      <c r="BS90" s="19"/>
      <c r="BT90" s="19"/>
      <c r="BU90" s="19"/>
      <c r="BV90" s="19"/>
      <c r="BW90" s="19" t="s">
        <v>105</v>
      </c>
    </row>
    <row r="91" spans="2:75" hidden="1" x14ac:dyDescent="0.25">
      <c r="B91">
        <v>2016</v>
      </c>
      <c r="C91" t="s">
        <v>94</v>
      </c>
      <c r="D91" t="s">
        <v>95</v>
      </c>
      <c r="E91" t="s">
        <v>643</v>
      </c>
      <c r="F91" t="s">
        <v>644</v>
      </c>
      <c r="G91" t="s">
        <v>98</v>
      </c>
      <c r="H91" t="s">
        <v>270</v>
      </c>
      <c r="I91" t="s">
        <v>645</v>
      </c>
      <c r="J91" t="s">
        <v>646</v>
      </c>
      <c r="K91" t="s">
        <v>647</v>
      </c>
      <c r="L91" t="s">
        <v>113</v>
      </c>
      <c r="M91" t="s">
        <v>648</v>
      </c>
      <c r="P91">
        <v>215</v>
      </c>
      <c r="Q91">
        <v>155</v>
      </c>
      <c r="R91">
        <f t="shared" si="1"/>
        <v>370</v>
      </c>
      <c r="S91" s="19">
        <v>1</v>
      </c>
      <c r="T91" s="19">
        <v>1</v>
      </c>
      <c r="U91" s="19">
        <v>1</v>
      </c>
      <c r="V91" s="19">
        <v>1</v>
      </c>
      <c r="W91" s="19">
        <v>0</v>
      </c>
      <c r="X91" s="19">
        <v>0</v>
      </c>
      <c r="Y91" s="19">
        <v>0</v>
      </c>
      <c r="Z91" s="19">
        <v>1</v>
      </c>
      <c r="AA91" s="19">
        <v>0</v>
      </c>
      <c r="AB91" s="19">
        <v>0</v>
      </c>
      <c r="AC91" s="19"/>
      <c r="AD91" s="19"/>
      <c r="AE91" s="19"/>
      <c r="AF91" s="19"/>
      <c r="AG91" s="19"/>
      <c r="AH91" s="19">
        <v>0</v>
      </c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>
        <v>0</v>
      </c>
      <c r="AV91" s="19">
        <v>0</v>
      </c>
      <c r="AW91" s="19">
        <v>0</v>
      </c>
      <c r="AX91" s="19">
        <v>0</v>
      </c>
      <c r="AY91" s="19"/>
      <c r="AZ91" s="19"/>
      <c r="BA91" s="19"/>
      <c r="BB91" s="19"/>
      <c r="BC91" s="19"/>
      <c r="BD91" s="19"/>
      <c r="BE91" s="19"/>
      <c r="BF91" s="19">
        <v>0</v>
      </c>
      <c r="BG91" s="19"/>
      <c r="BH91" s="19"/>
      <c r="BI91" s="19"/>
      <c r="BJ91" s="19"/>
      <c r="BK91" s="19"/>
      <c r="BL91" s="19"/>
      <c r="BM91" s="19">
        <v>1</v>
      </c>
      <c r="BN91" s="19"/>
      <c r="BO91" s="19"/>
      <c r="BP91" s="19"/>
      <c r="BQ91" s="19"/>
      <c r="BR91" s="19"/>
      <c r="BS91" s="19"/>
      <c r="BT91" s="19"/>
      <c r="BU91" s="19"/>
      <c r="BV91" s="19"/>
      <c r="BW91" s="19" t="s">
        <v>105</v>
      </c>
    </row>
    <row r="92" spans="2:75" hidden="1" x14ac:dyDescent="0.25">
      <c r="B92">
        <v>2016</v>
      </c>
      <c r="C92" t="s">
        <v>94</v>
      </c>
      <c r="D92" t="s">
        <v>95</v>
      </c>
      <c r="E92" t="s">
        <v>649</v>
      </c>
      <c r="F92" t="s">
        <v>650</v>
      </c>
      <c r="G92" t="s">
        <v>108</v>
      </c>
      <c r="H92" t="s">
        <v>109</v>
      </c>
      <c r="I92" t="s">
        <v>651</v>
      </c>
      <c r="J92" t="s">
        <v>652</v>
      </c>
      <c r="K92" t="s">
        <v>653</v>
      </c>
      <c r="L92" t="s">
        <v>654</v>
      </c>
      <c r="M92" t="s">
        <v>655</v>
      </c>
      <c r="N92" s="21" t="s">
        <v>194</v>
      </c>
      <c r="O92" s="21" t="s">
        <v>656</v>
      </c>
      <c r="P92">
        <v>2200</v>
      </c>
      <c r="Q92">
        <v>17</v>
      </c>
      <c r="R92">
        <f t="shared" si="1"/>
        <v>2217</v>
      </c>
      <c r="S92" s="19">
        <v>1</v>
      </c>
      <c r="T92" s="19">
        <v>1</v>
      </c>
      <c r="U92" s="19">
        <v>1</v>
      </c>
      <c r="V92" s="19">
        <v>1</v>
      </c>
      <c r="W92" s="19">
        <v>0</v>
      </c>
      <c r="X92" s="19">
        <v>1</v>
      </c>
      <c r="Y92" s="19">
        <v>0</v>
      </c>
      <c r="Z92" s="19">
        <v>1</v>
      </c>
      <c r="AA92" s="19">
        <v>1</v>
      </c>
      <c r="AB92" s="19">
        <v>1</v>
      </c>
      <c r="AC92" s="19"/>
      <c r="AD92" s="19"/>
      <c r="AE92" s="19"/>
      <c r="AF92" s="19"/>
      <c r="AG92" s="19"/>
      <c r="AH92" s="19">
        <v>0</v>
      </c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>
        <v>0</v>
      </c>
      <c r="AV92" s="19">
        <v>0</v>
      </c>
      <c r="AW92" s="19">
        <v>1</v>
      </c>
      <c r="AX92" s="19">
        <v>0</v>
      </c>
      <c r="AY92" s="19"/>
      <c r="AZ92" s="19"/>
      <c r="BA92" s="19"/>
      <c r="BB92" s="19"/>
      <c r="BC92" s="19"/>
      <c r="BD92" s="19"/>
      <c r="BE92" s="19"/>
      <c r="BF92" s="19">
        <v>0</v>
      </c>
      <c r="BG92" s="19"/>
      <c r="BH92" s="19"/>
      <c r="BI92" s="19"/>
      <c r="BJ92" s="19"/>
      <c r="BK92" s="19"/>
      <c r="BL92" s="19"/>
      <c r="BM92" s="19">
        <v>0</v>
      </c>
      <c r="BN92" s="19"/>
      <c r="BO92" s="19"/>
      <c r="BP92" s="19"/>
      <c r="BQ92" s="19"/>
      <c r="BR92" s="19"/>
      <c r="BS92" s="19"/>
      <c r="BT92" s="19"/>
      <c r="BU92" s="19"/>
      <c r="BV92" s="19"/>
      <c r="BW92" s="19" t="s">
        <v>105</v>
      </c>
    </row>
    <row r="93" spans="2:75" hidden="1" x14ac:dyDescent="0.25">
      <c r="B93">
        <v>2016</v>
      </c>
      <c r="C93" t="s">
        <v>94</v>
      </c>
      <c r="D93" t="s">
        <v>95</v>
      </c>
      <c r="E93" t="s">
        <v>657</v>
      </c>
      <c r="F93" t="s">
        <v>658</v>
      </c>
      <c r="G93" t="s">
        <v>98</v>
      </c>
      <c r="H93" t="s">
        <v>167</v>
      </c>
      <c r="I93" t="s">
        <v>659</v>
      </c>
      <c r="J93" t="s">
        <v>660</v>
      </c>
      <c r="K93" t="s">
        <v>661</v>
      </c>
      <c r="L93" t="s">
        <v>140</v>
      </c>
      <c r="M93" t="s">
        <v>662</v>
      </c>
      <c r="P93">
        <v>1800</v>
      </c>
      <c r="Q93">
        <v>860</v>
      </c>
      <c r="R93">
        <f t="shared" si="1"/>
        <v>2660</v>
      </c>
      <c r="S93" s="19">
        <v>1</v>
      </c>
      <c r="T93" s="19">
        <v>1</v>
      </c>
      <c r="U93" s="19">
        <v>1</v>
      </c>
      <c r="V93" s="19">
        <v>1</v>
      </c>
      <c r="W93" s="19">
        <v>0</v>
      </c>
      <c r="X93" s="19">
        <v>0</v>
      </c>
      <c r="Y93" s="19">
        <v>0</v>
      </c>
      <c r="Z93" s="19">
        <v>1</v>
      </c>
      <c r="AA93" s="19">
        <v>0</v>
      </c>
      <c r="AB93" s="19">
        <v>1</v>
      </c>
      <c r="AC93" s="19"/>
      <c r="AD93" s="19"/>
      <c r="AE93" s="19"/>
      <c r="AF93" s="19"/>
      <c r="AG93" s="19"/>
      <c r="AH93" s="19">
        <v>0</v>
      </c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>
        <v>0</v>
      </c>
      <c r="AV93" s="19">
        <v>0</v>
      </c>
      <c r="AW93" s="19">
        <v>0</v>
      </c>
      <c r="AX93" s="19">
        <v>0</v>
      </c>
      <c r="AY93" s="19"/>
      <c r="AZ93" s="19"/>
      <c r="BA93" s="19"/>
      <c r="BB93" s="19"/>
      <c r="BC93" s="19"/>
      <c r="BD93" s="19"/>
      <c r="BE93" s="19"/>
      <c r="BF93" s="19">
        <v>0</v>
      </c>
      <c r="BG93" s="19"/>
      <c r="BH93" s="19"/>
      <c r="BI93" s="19"/>
      <c r="BJ93" s="19"/>
      <c r="BK93" s="19"/>
      <c r="BL93" s="19"/>
      <c r="BM93" s="19">
        <v>0</v>
      </c>
      <c r="BN93" s="19"/>
      <c r="BO93" s="19"/>
      <c r="BP93" s="19"/>
      <c r="BQ93" s="19"/>
      <c r="BR93" s="19"/>
      <c r="BS93" s="19"/>
      <c r="BT93" s="19"/>
      <c r="BU93" s="19"/>
      <c r="BV93" s="19"/>
      <c r="BW93" s="19" t="s">
        <v>105</v>
      </c>
    </row>
    <row r="94" spans="2:75" hidden="1" x14ac:dyDescent="0.25">
      <c r="B94">
        <v>2016</v>
      </c>
      <c r="C94" t="s">
        <v>94</v>
      </c>
      <c r="D94" t="s">
        <v>95</v>
      </c>
      <c r="E94" t="s">
        <v>663</v>
      </c>
      <c r="F94" t="s">
        <v>664</v>
      </c>
      <c r="G94" t="s">
        <v>98</v>
      </c>
      <c r="H94" t="s">
        <v>270</v>
      </c>
      <c r="I94" t="s">
        <v>665</v>
      </c>
      <c r="J94" t="s">
        <v>666</v>
      </c>
      <c r="K94" t="s">
        <v>667</v>
      </c>
      <c r="L94" t="s">
        <v>227</v>
      </c>
      <c r="M94" t="s">
        <v>668</v>
      </c>
      <c r="P94">
        <v>0</v>
      </c>
      <c r="Q94">
        <v>515</v>
      </c>
      <c r="R94">
        <f t="shared" si="1"/>
        <v>515</v>
      </c>
      <c r="S94" s="19">
        <v>1</v>
      </c>
      <c r="T94" s="19">
        <v>1</v>
      </c>
      <c r="U94" s="19">
        <v>1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1</v>
      </c>
      <c r="AC94" s="19"/>
      <c r="AD94" s="19"/>
      <c r="AE94" s="19"/>
      <c r="AF94" s="19"/>
      <c r="AG94" s="19"/>
      <c r="AH94" s="19">
        <v>0</v>
      </c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>
        <v>0</v>
      </c>
      <c r="AV94" s="19">
        <v>0</v>
      </c>
      <c r="AW94" s="19">
        <v>0</v>
      </c>
      <c r="AX94" s="19">
        <v>0</v>
      </c>
      <c r="AY94" s="19"/>
      <c r="AZ94" s="19"/>
      <c r="BA94" s="19"/>
      <c r="BB94" s="19"/>
      <c r="BC94" s="19"/>
      <c r="BD94" s="19"/>
      <c r="BE94" s="19"/>
      <c r="BF94" s="19">
        <v>0</v>
      </c>
      <c r="BG94" s="19"/>
      <c r="BH94" s="19"/>
      <c r="BI94" s="19"/>
      <c r="BJ94" s="19"/>
      <c r="BK94" s="19"/>
      <c r="BL94" s="19"/>
      <c r="BM94" s="19">
        <v>0</v>
      </c>
      <c r="BN94" s="19"/>
      <c r="BO94" s="19"/>
      <c r="BP94" s="19"/>
      <c r="BQ94" s="19"/>
      <c r="BR94" s="19"/>
      <c r="BS94" s="19"/>
      <c r="BT94" s="19"/>
      <c r="BU94" s="19"/>
      <c r="BV94" s="19"/>
      <c r="BW94" s="19" t="s">
        <v>105</v>
      </c>
    </row>
    <row r="95" spans="2:75" hidden="1" x14ac:dyDescent="0.25">
      <c r="B95">
        <v>2016</v>
      </c>
      <c r="C95" t="s">
        <v>94</v>
      </c>
      <c r="D95" t="s">
        <v>95</v>
      </c>
      <c r="E95" t="s">
        <v>669</v>
      </c>
      <c r="F95" t="s">
        <v>670</v>
      </c>
      <c r="G95" t="s">
        <v>98</v>
      </c>
      <c r="H95" t="s">
        <v>167</v>
      </c>
      <c r="I95" t="s">
        <v>671</v>
      </c>
      <c r="J95" t="s">
        <v>672</v>
      </c>
      <c r="K95" t="s">
        <v>424</v>
      </c>
      <c r="L95" t="s">
        <v>113</v>
      </c>
      <c r="M95" t="s">
        <v>425</v>
      </c>
      <c r="P95">
        <v>0</v>
      </c>
      <c r="Q95">
        <v>465</v>
      </c>
      <c r="R95">
        <f t="shared" si="1"/>
        <v>465</v>
      </c>
      <c r="S95" s="19">
        <v>1</v>
      </c>
      <c r="T95" s="19">
        <v>1</v>
      </c>
      <c r="U95" s="19">
        <v>1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/>
      <c r="AD95" s="19"/>
      <c r="AE95" s="19"/>
      <c r="AF95" s="19"/>
      <c r="AG95" s="19"/>
      <c r="AH95" s="19">
        <v>0</v>
      </c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>
        <v>0</v>
      </c>
      <c r="AV95" s="19">
        <v>0</v>
      </c>
      <c r="AW95" s="19">
        <v>1</v>
      </c>
      <c r="AX95" s="19">
        <v>0</v>
      </c>
      <c r="AY95" s="19"/>
      <c r="AZ95" s="19"/>
      <c r="BA95" s="19"/>
      <c r="BB95" s="19"/>
      <c r="BC95" s="19"/>
      <c r="BD95" s="19"/>
      <c r="BE95" s="19"/>
      <c r="BF95" s="19">
        <v>0</v>
      </c>
      <c r="BG95" s="19"/>
      <c r="BH95" s="19"/>
      <c r="BI95" s="19"/>
      <c r="BJ95" s="19"/>
      <c r="BK95" s="19"/>
      <c r="BL95" s="19"/>
      <c r="BM95" s="19">
        <v>0</v>
      </c>
      <c r="BN95" s="19"/>
      <c r="BO95" s="19"/>
      <c r="BP95" s="19"/>
      <c r="BQ95" s="19"/>
      <c r="BR95" s="19"/>
      <c r="BS95" s="19"/>
      <c r="BT95" s="19"/>
      <c r="BU95" s="19"/>
      <c r="BV95" s="19"/>
      <c r="BW95" s="19" t="s">
        <v>105</v>
      </c>
    </row>
    <row r="96" spans="2:75" hidden="1" x14ac:dyDescent="0.25">
      <c r="B96">
        <v>2016</v>
      </c>
      <c r="C96" t="s">
        <v>94</v>
      </c>
      <c r="D96" t="s">
        <v>95</v>
      </c>
      <c r="E96" t="s">
        <v>673</v>
      </c>
      <c r="F96" t="s">
        <v>674</v>
      </c>
      <c r="G96" t="s">
        <v>98</v>
      </c>
      <c r="H96" t="s">
        <v>136</v>
      </c>
      <c r="I96" t="s">
        <v>675</v>
      </c>
      <c r="J96" t="s">
        <v>676</v>
      </c>
      <c r="K96" t="s">
        <v>677</v>
      </c>
      <c r="L96" t="s">
        <v>227</v>
      </c>
      <c r="M96" t="s">
        <v>678</v>
      </c>
      <c r="N96" s="21" t="s">
        <v>400</v>
      </c>
      <c r="O96" s="21" t="s">
        <v>401</v>
      </c>
      <c r="P96">
        <v>220</v>
      </c>
      <c r="Q96">
        <v>4000</v>
      </c>
      <c r="R96">
        <f t="shared" si="1"/>
        <v>4220</v>
      </c>
      <c r="S96" s="19">
        <v>1</v>
      </c>
      <c r="T96" s="19">
        <v>1</v>
      </c>
      <c r="U96" s="19">
        <v>1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1</v>
      </c>
      <c r="AC96" s="19"/>
      <c r="AD96" s="19"/>
      <c r="AE96" s="19"/>
      <c r="AF96" s="19"/>
      <c r="AG96" s="19"/>
      <c r="AH96" s="19">
        <v>0</v>
      </c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>
        <v>0</v>
      </c>
      <c r="AV96" s="19">
        <v>0</v>
      </c>
      <c r="AW96" s="19">
        <v>0</v>
      </c>
      <c r="AX96" s="19">
        <v>0</v>
      </c>
      <c r="AY96" s="19"/>
      <c r="AZ96" s="19"/>
      <c r="BA96" s="19"/>
      <c r="BB96" s="19"/>
      <c r="BC96" s="19"/>
      <c r="BD96" s="19"/>
      <c r="BE96" s="19"/>
      <c r="BF96" s="19">
        <v>0</v>
      </c>
      <c r="BG96" s="19"/>
      <c r="BH96" s="19"/>
      <c r="BI96" s="19"/>
      <c r="BJ96" s="19"/>
      <c r="BK96" s="19"/>
      <c r="BL96" s="19"/>
      <c r="BM96" s="19">
        <v>0</v>
      </c>
      <c r="BN96" s="19"/>
      <c r="BO96" s="19"/>
      <c r="BP96" s="19"/>
      <c r="BQ96" s="19"/>
      <c r="BR96" s="19"/>
      <c r="BS96" s="19"/>
      <c r="BT96" s="19"/>
      <c r="BU96" s="19"/>
      <c r="BV96" s="19"/>
      <c r="BW96" s="19" t="s">
        <v>105</v>
      </c>
    </row>
    <row r="97" spans="2:75" hidden="1" x14ac:dyDescent="0.25">
      <c r="B97">
        <v>2016</v>
      </c>
      <c r="C97" t="s">
        <v>94</v>
      </c>
      <c r="D97" t="s">
        <v>95</v>
      </c>
      <c r="E97" t="s">
        <v>679</v>
      </c>
      <c r="F97" t="s">
        <v>680</v>
      </c>
      <c r="G97" t="s">
        <v>98</v>
      </c>
      <c r="H97" t="s">
        <v>270</v>
      </c>
      <c r="I97" t="s">
        <v>681</v>
      </c>
      <c r="J97" t="s">
        <v>682</v>
      </c>
      <c r="K97" t="s">
        <v>683</v>
      </c>
      <c r="L97" t="s">
        <v>113</v>
      </c>
      <c r="M97" t="s">
        <v>684</v>
      </c>
      <c r="N97" t="s">
        <v>172</v>
      </c>
      <c r="O97" t="s">
        <v>173</v>
      </c>
      <c r="P97">
        <v>19836</v>
      </c>
      <c r="Q97">
        <v>74832</v>
      </c>
      <c r="R97">
        <f t="shared" si="1"/>
        <v>94668</v>
      </c>
      <c r="S97" s="19">
        <v>1</v>
      </c>
      <c r="T97" s="19">
        <v>1</v>
      </c>
      <c r="U97" s="19">
        <v>1</v>
      </c>
      <c r="V97" s="19">
        <v>1</v>
      </c>
      <c r="W97" s="19">
        <v>0</v>
      </c>
      <c r="X97" s="19">
        <v>0</v>
      </c>
      <c r="Y97" s="19">
        <v>1</v>
      </c>
      <c r="Z97" s="19">
        <v>1</v>
      </c>
      <c r="AA97" s="19">
        <v>0</v>
      </c>
      <c r="AB97" s="19">
        <v>0</v>
      </c>
      <c r="AC97" s="19"/>
      <c r="AD97" s="19"/>
      <c r="AE97" s="19"/>
      <c r="AF97" s="19"/>
      <c r="AG97" s="19"/>
      <c r="AH97" s="19">
        <v>0</v>
      </c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>
        <v>0</v>
      </c>
      <c r="AV97" s="19">
        <v>0</v>
      </c>
      <c r="AW97" s="19">
        <v>0</v>
      </c>
      <c r="AX97" s="19">
        <v>0</v>
      </c>
      <c r="AY97" s="19"/>
      <c r="AZ97" s="19"/>
      <c r="BA97" s="19"/>
      <c r="BB97" s="19"/>
      <c r="BC97" s="19"/>
      <c r="BD97" s="19"/>
      <c r="BE97" s="19"/>
      <c r="BF97" s="19">
        <v>0</v>
      </c>
      <c r="BG97" s="19"/>
      <c r="BH97" s="19"/>
      <c r="BI97" s="19"/>
      <c r="BJ97" s="19"/>
      <c r="BK97" s="19"/>
      <c r="BL97" s="19"/>
      <c r="BM97" s="19">
        <v>1</v>
      </c>
      <c r="BN97" s="19"/>
      <c r="BO97" s="19"/>
      <c r="BP97" s="19"/>
      <c r="BQ97" s="19"/>
      <c r="BR97" s="19"/>
      <c r="BS97" s="19"/>
      <c r="BT97" s="19"/>
      <c r="BU97" s="19"/>
      <c r="BV97" s="19"/>
      <c r="BW97" s="19" t="s">
        <v>105</v>
      </c>
    </row>
    <row r="98" spans="2:75" hidden="1" x14ac:dyDescent="0.25">
      <c r="B98">
        <v>2016</v>
      </c>
      <c r="C98" t="s">
        <v>94</v>
      </c>
      <c r="D98" t="s">
        <v>95</v>
      </c>
      <c r="E98" t="s">
        <v>685</v>
      </c>
      <c r="F98" t="s">
        <v>686</v>
      </c>
      <c r="G98" t="s">
        <v>98</v>
      </c>
      <c r="H98" t="s">
        <v>270</v>
      </c>
      <c r="I98" t="s">
        <v>687</v>
      </c>
      <c r="J98" t="s">
        <v>688</v>
      </c>
      <c r="K98" t="s">
        <v>689</v>
      </c>
      <c r="L98" t="s">
        <v>113</v>
      </c>
      <c r="M98" t="s">
        <v>690</v>
      </c>
      <c r="P98">
        <v>2100</v>
      </c>
      <c r="Q98">
        <v>19000</v>
      </c>
      <c r="R98">
        <f t="shared" si="1"/>
        <v>21100</v>
      </c>
      <c r="S98" s="19">
        <v>1</v>
      </c>
      <c r="T98" s="19">
        <v>1</v>
      </c>
      <c r="U98" s="19">
        <v>1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1</v>
      </c>
      <c r="AC98" s="19"/>
      <c r="AD98" s="19"/>
      <c r="AE98" s="19"/>
      <c r="AF98" s="19"/>
      <c r="AG98" s="19"/>
      <c r="AH98" s="19">
        <v>0</v>
      </c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>
        <v>0</v>
      </c>
      <c r="AV98" s="19">
        <v>0</v>
      </c>
      <c r="AW98" s="19">
        <v>0</v>
      </c>
      <c r="AX98" s="19">
        <v>0</v>
      </c>
      <c r="AY98" s="19"/>
      <c r="AZ98" s="19"/>
      <c r="BA98" s="19"/>
      <c r="BB98" s="19"/>
      <c r="BC98" s="19"/>
      <c r="BD98" s="19"/>
      <c r="BE98" s="19"/>
      <c r="BF98" s="19">
        <v>0</v>
      </c>
      <c r="BG98" s="19"/>
      <c r="BH98" s="19"/>
      <c r="BI98" s="19"/>
      <c r="BJ98" s="19"/>
      <c r="BK98" s="19"/>
      <c r="BL98" s="19"/>
      <c r="BM98" s="19">
        <v>1</v>
      </c>
      <c r="BN98" s="19"/>
      <c r="BO98" s="19"/>
      <c r="BP98" s="19"/>
      <c r="BQ98" s="19"/>
      <c r="BR98" s="19"/>
      <c r="BS98" s="19"/>
      <c r="BT98" s="19"/>
      <c r="BU98" s="19"/>
      <c r="BV98" s="19"/>
      <c r="BW98" s="19" t="s">
        <v>105</v>
      </c>
    </row>
    <row r="99" spans="2:75" hidden="1" x14ac:dyDescent="0.25">
      <c r="B99">
        <v>2016</v>
      </c>
      <c r="C99" t="s">
        <v>94</v>
      </c>
      <c r="D99" t="s">
        <v>95</v>
      </c>
      <c r="E99" t="s">
        <v>691</v>
      </c>
      <c r="F99" t="s">
        <v>692</v>
      </c>
      <c r="G99" t="s">
        <v>98</v>
      </c>
      <c r="H99" t="s">
        <v>270</v>
      </c>
      <c r="I99" t="s">
        <v>693</v>
      </c>
      <c r="J99" t="s">
        <v>694</v>
      </c>
      <c r="K99" t="s">
        <v>146</v>
      </c>
      <c r="L99" t="s">
        <v>113</v>
      </c>
      <c r="M99" t="s">
        <v>147</v>
      </c>
      <c r="N99" s="21" t="s">
        <v>400</v>
      </c>
      <c r="O99" s="21" t="s">
        <v>401</v>
      </c>
      <c r="P99">
        <v>1500</v>
      </c>
      <c r="Q99">
        <v>18000</v>
      </c>
      <c r="R99">
        <f t="shared" si="1"/>
        <v>19500</v>
      </c>
      <c r="S99" s="19">
        <v>1</v>
      </c>
      <c r="T99" s="19">
        <v>1</v>
      </c>
      <c r="U99" s="19">
        <v>1</v>
      </c>
      <c r="V99" s="19">
        <v>1</v>
      </c>
      <c r="W99" s="19">
        <v>0</v>
      </c>
      <c r="X99" s="19">
        <v>0</v>
      </c>
      <c r="Y99" s="19">
        <v>0</v>
      </c>
      <c r="Z99" s="19">
        <v>1</v>
      </c>
      <c r="AA99" s="19">
        <v>0</v>
      </c>
      <c r="AB99" s="19">
        <v>1</v>
      </c>
      <c r="AC99" s="19"/>
      <c r="AD99" s="19"/>
      <c r="AE99" s="19"/>
      <c r="AF99" s="19"/>
      <c r="AG99" s="19"/>
      <c r="AH99" s="19">
        <v>0</v>
      </c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>
        <v>0</v>
      </c>
      <c r="AV99" s="19">
        <v>0</v>
      </c>
      <c r="AW99" s="19">
        <v>0</v>
      </c>
      <c r="AX99" s="19">
        <v>0</v>
      </c>
      <c r="AY99" s="19"/>
      <c r="AZ99" s="19"/>
      <c r="BA99" s="19"/>
      <c r="BB99" s="19"/>
      <c r="BC99" s="19"/>
      <c r="BD99" s="19"/>
      <c r="BE99" s="19"/>
      <c r="BF99" s="19">
        <v>0</v>
      </c>
      <c r="BG99" s="19"/>
      <c r="BH99" s="19"/>
      <c r="BI99" s="19"/>
      <c r="BJ99" s="19"/>
      <c r="BK99" s="19"/>
      <c r="BL99" s="19"/>
      <c r="BM99" s="19">
        <v>0</v>
      </c>
      <c r="BN99" s="19"/>
      <c r="BO99" s="19"/>
      <c r="BP99" s="19"/>
      <c r="BQ99" s="19"/>
      <c r="BR99" s="19"/>
      <c r="BS99" s="19"/>
      <c r="BT99" s="19"/>
      <c r="BU99" s="19"/>
      <c r="BV99" s="19"/>
      <c r="BW99" s="19" t="s">
        <v>105</v>
      </c>
    </row>
    <row r="100" spans="2:75" hidden="1" x14ac:dyDescent="0.25">
      <c r="B100">
        <v>2016</v>
      </c>
      <c r="C100" t="s">
        <v>94</v>
      </c>
      <c r="D100" t="s">
        <v>95</v>
      </c>
      <c r="E100" t="s">
        <v>695</v>
      </c>
      <c r="F100" t="s">
        <v>696</v>
      </c>
      <c r="G100" t="s">
        <v>310</v>
      </c>
      <c r="H100" t="s">
        <v>697</v>
      </c>
      <c r="I100" t="s">
        <v>698</v>
      </c>
      <c r="J100" t="s">
        <v>699</v>
      </c>
      <c r="K100" t="s">
        <v>273</v>
      </c>
      <c r="L100" t="s">
        <v>113</v>
      </c>
      <c r="M100" t="s">
        <v>274</v>
      </c>
      <c r="N100" s="21" t="s">
        <v>194</v>
      </c>
      <c r="O100" s="21" t="s">
        <v>700</v>
      </c>
      <c r="P100">
        <v>0</v>
      </c>
      <c r="Q100">
        <v>155</v>
      </c>
      <c r="R100">
        <f t="shared" si="1"/>
        <v>155</v>
      </c>
      <c r="S100" s="19">
        <v>1</v>
      </c>
      <c r="T100" s="19">
        <v>1</v>
      </c>
      <c r="U100" s="19">
        <v>1</v>
      </c>
      <c r="V100" s="19">
        <v>1</v>
      </c>
      <c r="W100" s="19">
        <v>1</v>
      </c>
      <c r="X100" s="19">
        <v>0</v>
      </c>
      <c r="Y100" s="19">
        <v>0</v>
      </c>
      <c r="Z100" s="19">
        <v>0</v>
      </c>
      <c r="AA100" s="19">
        <v>1</v>
      </c>
      <c r="AB100" s="19">
        <v>0</v>
      </c>
      <c r="AC100" s="19"/>
      <c r="AD100" s="19"/>
      <c r="AE100" s="19"/>
      <c r="AF100" s="19"/>
      <c r="AG100" s="19"/>
      <c r="AH100" s="19">
        <v>0</v>
      </c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>
        <v>0</v>
      </c>
      <c r="AV100" s="19">
        <v>0</v>
      </c>
      <c r="AW100" s="19">
        <v>1</v>
      </c>
      <c r="AX100" s="19">
        <v>0</v>
      </c>
      <c r="AY100" s="19"/>
      <c r="AZ100" s="19"/>
      <c r="BA100" s="19"/>
      <c r="BB100" s="19"/>
      <c r="BC100" s="19"/>
      <c r="BD100" s="19"/>
      <c r="BE100" s="19"/>
      <c r="BF100" s="19">
        <v>0</v>
      </c>
      <c r="BG100" s="19"/>
      <c r="BH100" s="19"/>
      <c r="BI100" s="19"/>
      <c r="BJ100" s="19"/>
      <c r="BK100" s="19"/>
      <c r="BL100" s="19"/>
      <c r="BM100" s="19">
        <v>0</v>
      </c>
      <c r="BN100" s="19"/>
      <c r="BO100" s="19"/>
      <c r="BP100" s="19"/>
      <c r="BQ100" s="19"/>
      <c r="BR100" s="19"/>
      <c r="BS100" s="19"/>
      <c r="BT100" s="19"/>
      <c r="BU100" s="19"/>
      <c r="BV100" s="19"/>
      <c r="BW100" s="19" t="s">
        <v>105</v>
      </c>
    </row>
    <row r="101" spans="2:75" hidden="1" x14ac:dyDescent="0.25">
      <c r="B101">
        <v>2016</v>
      </c>
      <c r="C101" t="s">
        <v>94</v>
      </c>
      <c r="D101" t="s">
        <v>95</v>
      </c>
      <c r="E101" t="s">
        <v>701</v>
      </c>
      <c r="F101" t="s">
        <v>702</v>
      </c>
      <c r="G101" t="s">
        <v>98</v>
      </c>
      <c r="H101" t="s">
        <v>167</v>
      </c>
      <c r="I101" t="s">
        <v>703</v>
      </c>
      <c r="J101" t="s">
        <v>704</v>
      </c>
      <c r="K101" t="s">
        <v>424</v>
      </c>
      <c r="L101" t="s">
        <v>113</v>
      </c>
      <c r="M101" t="s">
        <v>425</v>
      </c>
      <c r="N101" s="21" t="s">
        <v>123</v>
      </c>
      <c r="O101" s="21" t="s">
        <v>124</v>
      </c>
      <c r="P101">
        <v>1009.76</v>
      </c>
      <c r="Q101">
        <v>1776.55</v>
      </c>
      <c r="R101">
        <f t="shared" si="1"/>
        <v>2786.31</v>
      </c>
      <c r="S101" s="19">
        <v>1</v>
      </c>
      <c r="T101" s="19">
        <v>1</v>
      </c>
      <c r="U101" s="19">
        <v>1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1</v>
      </c>
      <c r="AC101" s="19"/>
      <c r="AD101" s="19"/>
      <c r="AE101" s="19"/>
      <c r="AF101" s="19"/>
      <c r="AG101" s="19"/>
      <c r="AH101" s="19">
        <v>0</v>
      </c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>
        <v>0</v>
      </c>
      <c r="AV101" s="19">
        <v>0</v>
      </c>
      <c r="AW101" s="19">
        <v>0</v>
      </c>
      <c r="AX101" s="19">
        <v>0</v>
      </c>
      <c r="AY101" s="19"/>
      <c r="AZ101" s="19"/>
      <c r="BA101" s="19"/>
      <c r="BB101" s="19"/>
      <c r="BC101" s="19"/>
      <c r="BD101" s="19"/>
      <c r="BE101" s="19"/>
      <c r="BF101" s="19">
        <v>0</v>
      </c>
      <c r="BG101" s="19"/>
      <c r="BH101" s="19"/>
      <c r="BI101" s="19"/>
      <c r="BJ101" s="19"/>
      <c r="BK101" s="19"/>
      <c r="BL101" s="19"/>
      <c r="BM101" s="19">
        <v>0</v>
      </c>
      <c r="BN101" s="19"/>
      <c r="BO101" s="19"/>
      <c r="BP101" s="19"/>
      <c r="BQ101" s="19"/>
      <c r="BR101" s="19"/>
      <c r="BS101" s="19"/>
      <c r="BT101" s="19"/>
      <c r="BU101" s="19"/>
      <c r="BV101" s="19"/>
      <c r="BW101" s="19" t="s">
        <v>105</v>
      </c>
    </row>
    <row r="102" spans="2:75" hidden="1" x14ac:dyDescent="0.25">
      <c r="B102">
        <v>2016</v>
      </c>
      <c r="C102" t="s">
        <v>94</v>
      </c>
      <c r="D102" t="s">
        <v>95</v>
      </c>
      <c r="E102" t="s">
        <v>705</v>
      </c>
      <c r="F102" t="s">
        <v>706</v>
      </c>
      <c r="G102" t="s">
        <v>98</v>
      </c>
      <c r="H102" t="s">
        <v>136</v>
      </c>
      <c r="I102" t="s">
        <v>707</v>
      </c>
      <c r="J102" t="s">
        <v>708</v>
      </c>
      <c r="K102" t="s">
        <v>424</v>
      </c>
      <c r="L102" t="s">
        <v>113</v>
      </c>
      <c r="M102" t="s">
        <v>425</v>
      </c>
      <c r="N102" s="21" t="s">
        <v>400</v>
      </c>
      <c r="O102" s="21" t="s">
        <v>587</v>
      </c>
      <c r="P102">
        <v>3675</v>
      </c>
      <c r="Q102">
        <v>3589</v>
      </c>
      <c r="R102">
        <f t="shared" si="1"/>
        <v>7264</v>
      </c>
      <c r="S102" s="19">
        <v>1</v>
      </c>
      <c r="T102" s="19">
        <v>1</v>
      </c>
      <c r="U102" s="19">
        <v>1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1</v>
      </c>
      <c r="AC102" s="19"/>
      <c r="AD102" s="19"/>
      <c r="AE102" s="19"/>
      <c r="AF102" s="19"/>
      <c r="AG102" s="19"/>
      <c r="AH102" s="19">
        <v>0</v>
      </c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>
        <v>0</v>
      </c>
      <c r="AV102" s="19">
        <v>0</v>
      </c>
      <c r="AW102" s="19">
        <v>0</v>
      </c>
      <c r="AX102" s="19">
        <v>0</v>
      </c>
      <c r="AY102" s="19"/>
      <c r="AZ102" s="19"/>
      <c r="BA102" s="19"/>
      <c r="BB102" s="19"/>
      <c r="BC102" s="19"/>
      <c r="BD102" s="19"/>
      <c r="BE102" s="19"/>
      <c r="BF102" s="19">
        <v>0</v>
      </c>
      <c r="BG102" s="19"/>
      <c r="BH102" s="19"/>
      <c r="BI102" s="19"/>
      <c r="BJ102" s="19"/>
      <c r="BK102" s="19"/>
      <c r="BL102" s="19"/>
      <c r="BM102" s="19">
        <v>0</v>
      </c>
      <c r="BN102" s="19"/>
      <c r="BO102" s="19"/>
      <c r="BP102" s="19"/>
      <c r="BQ102" s="19"/>
      <c r="BR102" s="19"/>
      <c r="BS102" s="19"/>
      <c r="BT102" s="19"/>
      <c r="BU102" s="19"/>
      <c r="BV102" s="19"/>
      <c r="BW102" s="19" t="s">
        <v>105</v>
      </c>
    </row>
    <row r="103" spans="2:75" hidden="1" x14ac:dyDescent="0.25">
      <c r="B103">
        <v>2016</v>
      </c>
      <c r="C103" t="s">
        <v>94</v>
      </c>
      <c r="D103" t="s">
        <v>95</v>
      </c>
      <c r="E103" t="s">
        <v>709</v>
      </c>
      <c r="F103" t="s">
        <v>710</v>
      </c>
      <c r="G103" t="s">
        <v>108</v>
      </c>
      <c r="H103" t="s">
        <v>109</v>
      </c>
      <c r="I103" t="s">
        <v>711</v>
      </c>
      <c r="J103" t="s">
        <v>712</v>
      </c>
      <c r="K103" t="s">
        <v>713</v>
      </c>
      <c r="L103" t="s">
        <v>113</v>
      </c>
      <c r="M103" t="s">
        <v>714</v>
      </c>
      <c r="P103">
        <v>0</v>
      </c>
      <c r="Q103">
        <v>0</v>
      </c>
      <c r="R103">
        <f t="shared" si="1"/>
        <v>0</v>
      </c>
      <c r="S103" s="19">
        <v>1</v>
      </c>
      <c r="T103" s="19">
        <v>1</v>
      </c>
      <c r="U103" s="19">
        <v>1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/>
      <c r="AD103" s="19"/>
      <c r="AE103" s="19"/>
      <c r="AF103" s="19"/>
      <c r="AG103" s="19"/>
      <c r="AH103" s="19">
        <v>0</v>
      </c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>
        <v>0</v>
      </c>
      <c r="AV103" s="19">
        <v>0</v>
      </c>
      <c r="AW103" s="19">
        <v>0</v>
      </c>
      <c r="AX103" s="19">
        <v>0</v>
      </c>
      <c r="AY103" s="19"/>
      <c r="AZ103" s="19"/>
      <c r="BA103" s="19"/>
      <c r="BB103" s="19"/>
      <c r="BC103" s="19"/>
      <c r="BD103" s="19"/>
      <c r="BE103" s="19"/>
      <c r="BF103" s="19">
        <v>0</v>
      </c>
      <c r="BG103" s="19"/>
      <c r="BH103" s="19"/>
      <c r="BI103" s="19"/>
      <c r="BJ103" s="19"/>
      <c r="BK103" s="19"/>
      <c r="BL103" s="19"/>
      <c r="BM103" s="19">
        <v>0</v>
      </c>
      <c r="BN103" s="19"/>
      <c r="BO103" s="19"/>
      <c r="BP103" s="19"/>
      <c r="BQ103" s="19"/>
      <c r="BR103" s="19"/>
      <c r="BS103" s="19"/>
      <c r="BT103" s="19"/>
      <c r="BU103" s="19"/>
      <c r="BV103" s="19"/>
      <c r="BW103" s="19" t="s">
        <v>105</v>
      </c>
    </row>
    <row r="104" spans="2:75" hidden="1" x14ac:dyDescent="0.25">
      <c r="B104">
        <v>2016</v>
      </c>
      <c r="C104" t="s">
        <v>94</v>
      </c>
      <c r="D104" t="s">
        <v>95</v>
      </c>
      <c r="E104" t="s">
        <v>715</v>
      </c>
      <c r="F104" t="s">
        <v>716</v>
      </c>
      <c r="G104" t="s">
        <v>98</v>
      </c>
      <c r="H104" t="s">
        <v>117</v>
      </c>
      <c r="I104" t="s">
        <v>717</v>
      </c>
      <c r="J104" t="s">
        <v>718</v>
      </c>
      <c r="K104" t="s">
        <v>719</v>
      </c>
      <c r="L104" t="s">
        <v>227</v>
      </c>
      <c r="M104" t="s">
        <v>720</v>
      </c>
      <c r="N104" s="21" t="s">
        <v>400</v>
      </c>
      <c r="O104" s="21" t="s">
        <v>401</v>
      </c>
      <c r="P104">
        <v>1400</v>
      </c>
      <c r="Q104">
        <v>580</v>
      </c>
      <c r="R104">
        <f t="shared" si="1"/>
        <v>1980</v>
      </c>
      <c r="S104" s="19">
        <v>1</v>
      </c>
      <c r="T104" s="19">
        <v>1</v>
      </c>
      <c r="U104" s="19">
        <v>1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1</v>
      </c>
      <c r="AC104" s="19"/>
      <c r="AD104" s="19"/>
      <c r="AE104" s="19"/>
      <c r="AF104" s="19"/>
      <c r="AG104" s="19"/>
      <c r="AH104" s="19">
        <v>0</v>
      </c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>
        <v>0</v>
      </c>
      <c r="AV104" s="19">
        <v>0</v>
      </c>
      <c r="AW104" s="19">
        <v>0</v>
      </c>
      <c r="AX104" s="19">
        <v>0</v>
      </c>
      <c r="AY104" s="19"/>
      <c r="AZ104" s="19"/>
      <c r="BA104" s="19"/>
      <c r="BB104" s="19"/>
      <c r="BC104" s="19"/>
      <c r="BD104" s="19"/>
      <c r="BE104" s="19"/>
      <c r="BF104" s="19">
        <v>0</v>
      </c>
      <c r="BG104" s="19"/>
      <c r="BH104" s="19"/>
      <c r="BI104" s="19"/>
      <c r="BJ104" s="19"/>
      <c r="BK104" s="19"/>
      <c r="BL104" s="19"/>
      <c r="BM104" s="19">
        <v>0</v>
      </c>
      <c r="BN104" s="19"/>
      <c r="BO104" s="19"/>
      <c r="BP104" s="19"/>
      <c r="BQ104" s="19"/>
      <c r="BR104" s="19"/>
      <c r="BS104" s="19"/>
      <c r="BT104" s="19"/>
      <c r="BU104" s="19"/>
      <c r="BV104" s="19"/>
      <c r="BW104" s="19" t="s">
        <v>105</v>
      </c>
    </row>
    <row r="105" spans="2:75" hidden="1" x14ac:dyDescent="0.25">
      <c r="B105">
        <v>2016</v>
      </c>
      <c r="C105" t="s">
        <v>94</v>
      </c>
      <c r="D105" t="s">
        <v>95</v>
      </c>
      <c r="E105" t="s">
        <v>721</v>
      </c>
      <c r="F105" t="s">
        <v>722</v>
      </c>
      <c r="G105" t="s">
        <v>98</v>
      </c>
      <c r="H105" t="s">
        <v>136</v>
      </c>
      <c r="I105" t="s">
        <v>723</v>
      </c>
      <c r="J105" t="s">
        <v>724</v>
      </c>
      <c r="K105" t="s">
        <v>424</v>
      </c>
      <c r="L105" t="s">
        <v>113</v>
      </c>
      <c r="M105" t="s">
        <v>425</v>
      </c>
      <c r="N105" s="21" t="s">
        <v>400</v>
      </c>
      <c r="O105" s="21" t="s">
        <v>587</v>
      </c>
      <c r="P105">
        <v>458</v>
      </c>
      <c r="Q105">
        <v>1072</v>
      </c>
      <c r="R105">
        <f t="shared" si="1"/>
        <v>1530</v>
      </c>
      <c r="S105" s="19">
        <v>1</v>
      </c>
      <c r="T105" s="19">
        <v>1</v>
      </c>
      <c r="U105" s="19">
        <v>1</v>
      </c>
      <c r="V105" s="19">
        <v>0</v>
      </c>
      <c r="W105" s="19">
        <v>1</v>
      </c>
      <c r="X105" s="19">
        <v>1</v>
      </c>
      <c r="Y105" s="19">
        <v>0</v>
      </c>
      <c r="Z105" s="19">
        <v>0</v>
      </c>
      <c r="AA105" s="19">
        <v>0</v>
      </c>
      <c r="AB105" s="19">
        <v>1</v>
      </c>
      <c r="AC105" s="19"/>
      <c r="AD105" s="19"/>
      <c r="AE105" s="19"/>
      <c r="AF105" s="19"/>
      <c r="AG105" s="19"/>
      <c r="AH105" s="19">
        <v>0</v>
      </c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>
        <v>0</v>
      </c>
      <c r="AV105" s="19">
        <v>0</v>
      </c>
      <c r="AW105" s="19">
        <v>0</v>
      </c>
      <c r="AX105" s="19">
        <v>0</v>
      </c>
      <c r="AY105" s="19"/>
      <c r="AZ105" s="19"/>
      <c r="BA105" s="19"/>
      <c r="BB105" s="19"/>
      <c r="BC105" s="19"/>
      <c r="BD105" s="19"/>
      <c r="BE105" s="19"/>
      <c r="BF105" s="19">
        <v>0</v>
      </c>
      <c r="BG105" s="19"/>
      <c r="BH105" s="19"/>
      <c r="BI105" s="19"/>
      <c r="BJ105" s="19"/>
      <c r="BK105" s="19"/>
      <c r="BL105" s="19"/>
      <c r="BM105" s="19">
        <v>0</v>
      </c>
      <c r="BN105" s="19"/>
      <c r="BO105" s="19"/>
      <c r="BP105" s="19"/>
      <c r="BQ105" s="19"/>
      <c r="BR105" s="19"/>
      <c r="BS105" s="19"/>
      <c r="BT105" s="19"/>
      <c r="BU105" s="19"/>
      <c r="BV105" s="19"/>
      <c r="BW105" s="19" t="s">
        <v>105</v>
      </c>
    </row>
    <row r="106" spans="2:75" hidden="1" x14ac:dyDescent="0.25">
      <c r="B106">
        <v>2016</v>
      </c>
      <c r="C106" t="s">
        <v>94</v>
      </c>
      <c r="D106" t="s">
        <v>95</v>
      </c>
      <c r="E106" t="s">
        <v>725</v>
      </c>
      <c r="F106" t="s">
        <v>726</v>
      </c>
      <c r="G106" t="s">
        <v>98</v>
      </c>
      <c r="H106" t="s">
        <v>117</v>
      </c>
      <c r="I106" t="s">
        <v>727</v>
      </c>
      <c r="J106" t="s">
        <v>728</v>
      </c>
      <c r="K106" t="s">
        <v>266</v>
      </c>
      <c r="L106" t="s">
        <v>113</v>
      </c>
      <c r="M106" t="s">
        <v>525</v>
      </c>
      <c r="P106">
        <v>1624</v>
      </c>
      <c r="Q106">
        <v>2053</v>
      </c>
      <c r="R106">
        <f t="shared" si="1"/>
        <v>3677</v>
      </c>
      <c r="S106" s="19">
        <v>1</v>
      </c>
      <c r="T106" s="19">
        <v>1</v>
      </c>
      <c r="U106" s="19">
        <v>1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1</v>
      </c>
      <c r="AC106" s="19"/>
      <c r="AD106" s="19"/>
      <c r="AE106" s="19"/>
      <c r="AF106" s="19"/>
      <c r="AG106" s="19"/>
      <c r="AH106" s="19">
        <v>0</v>
      </c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>
        <v>0</v>
      </c>
      <c r="AV106" s="19">
        <v>0</v>
      </c>
      <c r="AW106" s="19">
        <v>0</v>
      </c>
      <c r="AX106" s="19">
        <v>0</v>
      </c>
      <c r="AY106" s="19"/>
      <c r="AZ106" s="19"/>
      <c r="BA106" s="19"/>
      <c r="BB106" s="19"/>
      <c r="BC106" s="19"/>
      <c r="BD106" s="19"/>
      <c r="BE106" s="19"/>
      <c r="BF106" s="19">
        <v>0</v>
      </c>
      <c r="BG106" s="19"/>
      <c r="BH106" s="19"/>
      <c r="BI106" s="19"/>
      <c r="BJ106" s="19"/>
      <c r="BK106" s="19"/>
      <c r="BL106" s="19"/>
      <c r="BM106" s="19">
        <v>0</v>
      </c>
      <c r="BN106" s="19"/>
      <c r="BO106" s="19"/>
      <c r="BP106" s="19"/>
      <c r="BQ106" s="19"/>
      <c r="BR106" s="19"/>
      <c r="BS106" s="19"/>
      <c r="BT106" s="19"/>
      <c r="BU106" s="19"/>
      <c r="BV106" s="19"/>
      <c r="BW106" s="19" t="s">
        <v>105</v>
      </c>
    </row>
    <row r="107" spans="2:75" hidden="1" x14ac:dyDescent="0.25">
      <c r="B107">
        <v>2016</v>
      </c>
      <c r="C107" t="s">
        <v>94</v>
      </c>
      <c r="D107" t="s">
        <v>95</v>
      </c>
      <c r="E107" t="s">
        <v>729</v>
      </c>
      <c r="F107" t="s">
        <v>730</v>
      </c>
      <c r="G107" t="s">
        <v>108</v>
      </c>
      <c r="H107" t="s">
        <v>109</v>
      </c>
      <c r="I107" t="s">
        <v>731</v>
      </c>
      <c r="J107" t="s">
        <v>732</v>
      </c>
      <c r="K107" t="s">
        <v>667</v>
      </c>
      <c r="L107" t="s">
        <v>227</v>
      </c>
      <c r="M107" t="s">
        <v>668</v>
      </c>
      <c r="N107" s="21" t="s">
        <v>123</v>
      </c>
      <c r="O107" s="21" t="s">
        <v>124</v>
      </c>
      <c r="P107">
        <v>166.99</v>
      </c>
      <c r="Q107">
        <v>1453.05</v>
      </c>
      <c r="R107">
        <f t="shared" si="1"/>
        <v>1620.04</v>
      </c>
      <c r="S107" s="19">
        <v>1</v>
      </c>
      <c r="T107" s="19">
        <v>1</v>
      </c>
      <c r="U107" s="19">
        <v>1</v>
      </c>
      <c r="V107" s="19">
        <v>1</v>
      </c>
      <c r="W107" s="19">
        <v>0</v>
      </c>
      <c r="X107" s="19">
        <v>1</v>
      </c>
      <c r="Y107" s="19">
        <v>0</v>
      </c>
      <c r="Z107" s="19">
        <v>0</v>
      </c>
      <c r="AA107" s="19">
        <v>1</v>
      </c>
      <c r="AB107" s="19">
        <v>0</v>
      </c>
      <c r="AC107" s="19"/>
      <c r="AD107" s="19"/>
      <c r="AE107" s="19"/>
      <c r="AF107" s="19"/>
      <c r="AG107" s="19"/>
      <c r="AH107" s="19">
        <v>0</v>
      </c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>
        <v>0</v>
      </c>
      <c r="AV107" s="19">
        <v>0</v>
      </c>
      <c r="AW107" s="19">
        <v>0</v>
      </c>
      <c r="AX107" s="19">
        <v>0</v>
      </c>
      <c r="AY107" s="19"/>
      <c r="AZ107" s="19"/>
      <c r="BA107" s="19"/>
      <c r="BB107" s="19"/>
      <c r="BC107" s="19"/>
      <c r="BD107" s="19"/>
      <c r="BE107" s="19"/>
      <c r="BF107" s="19">
        <v>0</v>
      </c>
      <c r="BG107" s="19"/>
      <c r="BH107" s="19"/>
      <c r="BI107" s="19"/>
      <c r="BJ107" s="19"/>
      <c r="BK107" s="19"/>
      <c r="BL107" s="19"/>
      <c r="BM107" s="19">
        <v>0</v>
      </c>
      <c r="BN107" s="19"/>
      <c r="BO107" s="19"/>
      <c r="BP107" s="19"/>
      <c r="BQ107" s="19"/>
      <c r="BR107" s="19"/>
      <c r="BS107" s="19"/>
      <c r="BT107" s="19"/>
      <c r="BU107" s="19"/>
      <c r="BV107" s="19"/>
      <c r="BW107" s="19" t="s">
        <v>105</v>
      </c>
    </row>
    <row r="108" spans="2:75" hidden="1" x14ac:dyDescent="0.25">
      <c r="B108">
        <v>2016</v>
      </c>
      <c r="C108" t="s">
        <v>94</v>
      </c>
      <c r="D108" t="s">
        <v>95</v>
      </c>
      <c r="E108" t="s">
        <v>733</v>
      </c>
      <c r="F108" t="s">
        <v>734</v>
      </c>
      <c r="G108" t="s">
        <v>98</v>
      </c>
      <c r="H108" t="s">
        <v>270</v>
      </c>
      <c r="I108" t="s">
        <v>735</v>
      </c>
      <c r="J108" t="s">
        <v>736</v>
      </c>
      <c r="K108" t="s">
        <v>737</v>
      </c>
      <c r="L108" t="s">
        <v>738</v>
      </c>
      <c r="M108" t="s">
        <v>739</v>
      </c>
      <c r="P108">
        <v>360</v>
      </c>
      <c r="Q108">
        <v>1470</v>
      </c>
      <c r="R108">
        <f t="shared" si="1"/>
        <v>1830</v>
      </c>
      <c r="S108" s="19">
        <v>1</v>
      </c>
      <c r="T108" s="19">
        <v>1</v>
      </c>
      <c r="U108" s="19">
        <v>1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1</v>
      </c>
      <c r="AC108" s="19"/>
      <c r="AD108" s="19"/>
      <c r="AE108" s="19"/>
      <c r="AF108" s="19"/>
      <c r="AG108" s="19"/>
      <c r="AH108" s="19">
        <v>0</v>
      </c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>
        <v>0</v>
      </c>
      <c r="AV108" s="19">
        <v>0</v>
      </c>
      <c r="AW108" s="19">
        <v>0</v>
      </c>
      <c r="AX108" s="19">
        <v>0</v>
      </c>
      <c r="AY108" s="19"/>
      <c r="AZ108" s="19"/>
      <c r="BA108" s="19"/>
      <c r="BB108" s="19"/>
      <c r="BC108" s="19"/>
      <c r="BD108" s="19"/>
      <c r="BE108" s="19"/>
      <c r="BF108" s="19">
        <v>0</v>
      </c>
      <c r="BG108" s="19"/>
      <c r="BH108" s="19"/>
      <c r="BI108" s="19"/>
      <c r="BJ108" s="19"/>
      <c r="BK108" s="19"/>
      <c r="BL108" s="19"/>
      <c r="BM108" s="19">
        <v>0</v>
      </c>
      <c r="BN108" s="19"/>
      <c r="BO108" s="19"/>
      <c r="BP108" s="19"/>
      <c r="BQ108" s="19"/>
      <c r="BR108" s="19"/>
      <c r="BS108" s="19"/>
      <c r="BT108" s="19"/>
      <c r="BU108" s="19"/>
      <c r="BV108" s="19"/>
      <c r="BW108" s="19" t="s">
        <v>105</v>
      </c>
    </row>
    <row r="109" spans="2:75" hidden="1" x14ac:dyDescent="0.25">
      <c r="B109">
        <v>2016</v>
      </c>
      <c r="C109" t="s">
        <v>94</v>
      </c>
      <c r="D109" t="s">
        <v>95</v>
      </c>
      <c r="E109" t="s">
        <v>740</v>
      </c>
      <c r="F109" t="s">
        <v>741</v>
      </c>
      <c r="G109" t="s">
        <v>98</v>
      </c>
      <c r="H109" t="s">
        <v>117</v>
      </c>
      <c r="I109" t="s">
        <v>742</v>
      </c>
      <c r="J109" t="s">
        <v>743</v>
      </c>
      <c r="K109" t="s">
        <v>647</v>
      </c>
      <c r="L109" t="s">
        <v>113</v>
      </c>
      <c r="M109" t="s">
        <v>648</v>
      </c>
      <c r="N109" s="20" t="s">
        <v>400</v>
      </c>
      <c r="O109" s="20" t="s">
        <v>173</v>
      </c>
      <c r="P109">
        <v>2792</v>
      </c>
      <c r="Q109">
        <v>830</v>
      </c>
      <c r="R109">
        <f t="shared" si="1"/>
        <v>3622</v>
      </c>
      <c r="S109" s="19">
        <v>1</v>
      </c>
      <c r="T109" s="19">
        <v>1</v>
      </c>
      <c r="U109" s="19">
        <v>1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1</v>
      </c>
      <c r="AC109" s="19"/>
      <c r="AD109" s="19"/>
      <c r="AE109" s="19"/>
      <c r="AF109" s="19"/>
      <c r="AG109" s="19"/>
      <c r="AH109" s="19">
        <v>0</v>
      </c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>
        <v>0</v>
      </c>
      <c r="AV109" s="19">
        <v>0</v>
      </c>
      <c r="AW109" s="19">
        <v>0</v>
      </c>
      <c r="AX109" s="19">
        <v>0</v>
      </c>
      <c r="AY109" s="19"/>
      <c r="AZ109" s="19"/>
      <c r="BA109" s="19"/>
      <c r="BB109" s="19"/>
      <c r="BC109" s="19"/>
      <c r="BD109" s="19"/>
      <c r="BE109" s="19"/>
      <c r="BF109" s="19">
        <v>0</v>
      </c>
      <c r="BG109" s="19"/>
      <c r="BH109" s="19"/>
      <c r="BI109" s="19"/>
      <c r="BJ109" s="19"/>
      <c r="BK109" s="19"/>
      <c r="BL109" s="19"/>
      <c r="BM109" s="19">
        <v>0</v>
      </c>
      <c r="BN109" s="19"/>
      <c r="BO109" s="19"/>
      <c r="BP109" s="19"/>
      <c r="BQ109" s="19"/>
      <c r="BR109" s="19"/>
      <c r="BS109" s="19"/>
      <c r="BT109" s="19"/>
      <c r="BU109" s="19"/>
      <c r="BV109" s="19"/>
      <c r="BW109" s="19" t="s">
        <v>105</v>
      </c>
    </row>
    <row r="110" spans="2:75" hidden="1" x14ac:dyDescent="0.25">
      <c r="B110">
        <v>2016</v>
      </c>
      <c r="C110" t="s">
        <v>94</v>
      </c>
      <c r="D110" t="s">
        <v>95</v>
      </c>
      <c r="E110" t="s">
        <v>744</v>
      </c>
      <c r="F110" t="s">
        <v>745</v>
      </c>
      <c r="G110" t="s">
        <v>98</v>
      </c>
      <c r="H110" t="s">
        <v>117</v>
      </c>
      <c r="I110" t="s">
        <v>746</v>
      </c>
      <c r="J110" t="s">
        <v>747</v>
      </c>
      <c r="K110" t="s">
        <v>146</v>
      </c>
      <c r="L110" t="s">
        <v>113</v>
      </c>
      <c r="M110" t="s">
        <v>147</v>
      </c>
      <c r="N110" s="20" t="s">
        <v>400</v>
      </c>
      <c r="O110" s="20" t="s">
        <v>401</v>
      </c>
      <c r="P110">
        <v>4072</v>
      </c>
      <c r="Q110">
        <v>478</v>
      </c>
      <c r="R110">
        <f t="shared" si="1"/>
        <v>4550</v>
      </c>
      <c r="S110" s="19">
        <v>1</v>
      </c>
      <c r="T110" s="19">
        <v>1</v>
      </c>
      <c r="U110" s="19">
        <v>1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1</v>
      </c>
      <c r="AC110" s="19"/>
      <c r="AD110" s="19"/>
      <c r="AE110" s="19"/>
      <c r="AF110" s="19"/>
      <c r="AG110" s="19"/>
      <c r="AH110" s="19">
        <v>0</v>
      </c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>
        <v>0</v>
      </c>
      <c r="AV110" s="19">
        <v>0</v>
      </c>
      <c r="AW110" s="19">
        <v>0</v>
      </c>
      <c r="AX110" s="19">
        <v>0</v>
      </c>
      <c r="AY110" s="19"/>
      <c r="AZ110" s="19"/>
      <c r="BA110" s="19"/>
      <c r="BB110" s="19"/>
      <c r="BC110" s="19"/>
      <c r="BD110" s="19"/>
      <c r="BE110" s="19"/>
      <c r="BF110" s="19">
        <v>0</v>
      </c>
      <c r="BG110" s="19"/>
      <c r="BH110" s="19"/>
      <c r="BI110" s="19"/>
      <c r="BJ110" s="19"/>
      <c r="BK110" s="19"/>
      <c r="BL110" s="19"/>
      <c r="BM110" s="19">
        <v>0</v>
      </c>
      <c r="BN110" s="19"/>
      <c r="BO110" s="19"/>
      <c r="BP110" s="19"/>
      <c r="BQ110" s="19"/>
      <c r="BR110" s="19"/>
      <c r="BS110" s="19"/>
      <c r="BT110" s="19"/>
      <c r="BU110" s="19"/>
      <c r="BV110" s="19"/>
      <c r="BW110" s="19" t="s">
        <v>105</v>
      </c>
    </row>
    <row r="111" spans="2:75" hidden="1" x14ac:dyDescent="0.25">
      <c r="B111">
        <v>2016</v>
      </c>
      <c r="C111" t="s">
        <v>94</v>
      </c>
      <c r="D111" t="s">
        <v>95</v>
      </c>
      <c r="E111" t="s">
        <v>748</v>
      </c>
      <c r="F111" t="s">
        <v>749</v>
      </c>
      <c r="G111" t="s">
        <v>108</v>
      </c>
      <c r="H111" t="s">
        <v>109</v>
      </c>
      <c r="I111" t="s">
        <v>750</v>
      </c>
      <c r="J111" t="s">
        <v>751</v>
      </c>
      <c r="K111" t="s">
        <v>365</v>
      </c>
      <c r="L111" t="s">
        <v>366</v>
      </c>
      <c r="M111" t="s">
        <v>367</v>
      </c>
      <c r="P111">
        <v>7</v>
      </c>
      <c r="Q111">
        <v>1246</v>
      </c>
      <c r="R111">
        <f t="shared" si="1"/>
        <v>1253</v>
      </c>
      <c r="S111" s="19">
        <v>1</v>
      </c>
      <c r="T111" s="19">
        <v>1</v>
      </c>
      <c r="U111" s="19">
        <v>1</v>
      </c>
      <c r="V111" s="19">
        <v>1</v>
      </c>
      <c r="W111" s="19">
        <v>0</v>
      </c>
      <c r="X111" s="19">
        <v>1</v>
      </c>
      <c r="Y111" s="19">
        <v>0</v>
      </c>
      <c r="Z111" s="19">
        <v>0</v>
      </c>
      <c r="AA111" s="19">
        <v>0</v>
      </c>
      <c r="AB111" s="19">
        <v>1</v>
      </c>
      <c r="AC111" s="19"/>
      <c r="AD111" s="19"/>
      <c r="AE111" s="19"/>
      <c r="AF111" s="19"/>
      <c r="AG111" s="19"/>
      <c r="AH111" s="19">
        <v>0</v>
      </c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>
        <v>0</v>
      </c>
      <c r="AV111" s="19">
        <v>0</v>
      </c>
      <c r="AW111" s="19">
        <v>0</v>
      </c>
      <c r="AX111" s="19">
        <v>0</v>
      </c>
      <c r="AY111" s="19"/>
      <c r="AZ111" s="19"/>
      <c r="BA111" s="19"/>
      <c r="BB111" s="19"/>
      <c r="BC111" s="19"/>
      <c r="BD111" s="19"/>
      <c r="BE111" s="19"/>
      <c r="BF111" s="19">
        <v>0</v>
      </c>
      <c r="BG111" s="19"/>
      <c r="BH111" s="19"/>
      <c r="BI111" s="19"/>
      <c r="BJ111" s="19"/>
      <c r="BK111" s="19"/>
      <c r="BL111" s="19"/>
      <c r="BM111" s="19">
        <v>0</v>
      </c>
      <c r="BN111" s="19"/>
      <c r="BO111" s="19"/>
      <c r="BP111" s="19"/>
      <c r="BQ111" s="19"/>
      <c r="BR111" s="19"/>
      <c r="BS111" s="19"/>
      <c r="BT111" s="19"/>
      <c r="BU111" s="19"/>
      <c r="BV111" s="19"/>
      <c r="BW111" s="19" t="s">
        <v>105</v>
      </c>
    </row>
    <row r="112" spans="2:75" hidden="1" x14ac:dyDescent="0.25">
      <c r="B112">
        <v>2016</v>
      </c>
      <c r="C112" t="s">
        <v>94</v>
      </c>
      <c r="D112" t="s">
        <v>95</v>
      </c>
      <c r="E112" t="s">
        <v>752</v>
      </c>
      <c r="F112" t="s">
        <v>753</v>
      </c>
      <c r="G112" t="s">
        <v>98</v>
      </c>
      <c r="H112" t="s">
        <v>270</v>
      </c>
      <c r="I112" t="s">
        <v>754</v>
      </c>
      <c r="J112" t="s">
        <v>755</v>
      </c>
      <c r="K112" t="s">
        <v>379</v>
      </c>
      <c r="L112" t="s">
        <v>113</v>
      </c>
      <c r="M112" t="s">
        <v>380</v>
      </c>
      <c r="P112">
        <v>1210</v>
      </c>
      <c r="Q112">
        <v>4039</v>
      </c>
      <c r="R112">
        <f t="shared" si="1"/>
        <v>5249</v>
      </c>
      <c r="S112" s="19">
        <v>1</v>
      </c>
      <c r="T112" s="19">
        <v>1</v>
      </c>
      <c r="U112" s="19">
        <v>1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1</v>
      </c>
      <c r="AC112" s="19"/>
      <c r="AD112" s="19"/>
      <c r="AE112" s="19"/>
      <c r="AF112" s="19"/>
      <c r="AG112" s="19"/>
      <c r="AH112" s="19">
        <v>0</v>
      </c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>
        <v>0</v>
      </c>
      <c r="AV112" s="19">
        <v>0</v>
      </c>
      <c r="AW112" s="19">
        <v>1</v>
      </c>
      <c r="AX112" s="19">
        <v>0</v>
      </c>
      <c r="AY112" s="19"/>
      <c r="AZ112" s="19"/>
      <c r="BA112" s="19"/>
      <c r="BB112" s="19"/>
      <c r="BC112" s="19"/>
      <c r="BD112" s="19"/>
      <c r="BE112" s="19"/>
      <c r="BF112" s="19">
        <v>0</v>
      </c>
      <c r="BG112" s="19"/>
      <c r="BH112" s="19"/>
      <c r="BI112" s="19"/>
      <c r="BJ112" s="19"/>
      <c r="BK112" s="19"/>
      <c r="BL112" s="19"/>
      <c r="BM112" s="19">
        <v>0</v>
      </c>
      <c r="BN112" s="19"/>
      <c r="BO112" s="19"/>
      <c r="BP112" s="19"/>
      <c r="BQ112" s="19"/>
      <c r="BR112" s="19"/>
      <c r="BS112" s="19"/>
      <c r="BT112" s="19"/>
      <c r="BU112" s="19"/>
      <c r="BV112" s="19"/>
      <c r="BW112" s="19" t="s">
        <v>105</v>
      </c>
    </row>
    <row r="113" spans="2:75" hidden="1" x14ac:dyDescent="0.25">
      <c r="B113">
        <v>2016</v>
      </c>
      <c r="C113" t="s">
        <v>94</v>
      </c>
      <c r="D113" t="s">
        <v>95</v>
      </c>
      <c r="E113" t="s">
        <v>756</v>
      </c>
      <c r="F113" t="s">
        <v>757</v>
      </c>
      <c r="G113" t="s">
        <v>98</v>
      </c>
      <c r="H113" t="s">
        <v>167</v>
      </c>
      <c r="I113" t="s">
        <v>758</v>
      </c>
      <c r="J113" t="s">
        <v>759</v>
      </c>
      <c r="K113" t="s">
        <v>760</v>
      </c>
      <c r="L113" t="s">
        <v>113</v>
      </c>
      <c r="M113" t="s">
        <v>761</v>
      </c>
      <c r="P113">
        <v>17456</v>
      </c>
      <c r="Q113">
        <v>123857</v>
      </c>
      <c r="R113">
        <f t="shared" si="1"/>
        <v>141313</v>
      </c>
      <c r="S113" s="19">
        <v>1</v>
      </c>
      <c r="T113" s="19">
        <v>1</v>
      </c>
      <c r="U113" s="19">
        <v>1</v>
      </c>
      <c r="V113" s="19">
        <v>1</v>
      </c>
      <c r="W113" s="19">
        <v>0</v>
      </c>
      <c r="X113" s="19">
        <v>1</v>
      </c>
      <c r="Y113" s="19">
        <v>1</v>
      </c>
      <c r="Z113" s="19">
        <v>1</v>
      </c>
      <c r="AA113" s="19">
        <v>0</v>
      </c>
      <c r="AB113" s="19">
        <v>1</v>
      </c>
      <c r="AC113" s="19"/>
      <c r="AD113" s="19"/>
      <c r="AE113" s="19"/>
      <c r="AF113" s="19"/>
      <c r="AG113" s="19"/>
      <c r="AH113" s="19">
        <v>0</v>
      </c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>
        <v>0</v>
      </c>
      <c r="AV113" s="19">
        <v>0</v>
      </c>
      <c r="AW113" s="19">
        <v>0</v>
      </c>
      <c r="AX113" s="19">
        <v>0</v>
      </c>
      <c r="AY113" s="19"/>
      <c r="AZ113" s="19"/>
      <c r="BA113" s="19"/>
      <c r="BB113" s="19"/>
      <c r="BC113" s="19"/>
      <c r="BD113" s="19"/>
      <c r="BE113" s="19"/>
      <c r="BF113" s="19">
        <v>0</v>
      </c>
      <c r="BG113" s="19"/>
      <c r="BH113" s="19"/>
      <c r="BI113" s="19"/>
      <c r="BJ113" s="19"/>
      <c r="BK113" s="19"/>
      <c r="BL113" s="19"/>
      <c r="BM113" s="19">
        <v>0</v>
      </c>
      <c r="BN113" s="19"/>
      <c r="BO113" s="19"/>
      <c r="BP113" s="19"/>
      <c r="BQ113" s="19"/>
      <c r="BR113" s="19"/>
      <c r="BS113" s="19"/>
      <c r="BT113" s="19"/>
      <c r="BU113" s="19"/>
      <c r="BV113" s="19"/>
      <c r="BW113" s="19" t="s">
        <v>105</v>
      </c>
    </row>
    <row r="114" spans="2:75" hidden="1" x14ac:dyDescent="0.25">
      <c r="B114">
        <v>2016</v>
      </c>
      <c r="C114" t="s">
        <v>94</v>
      </c>
      <c r="D114" t="s">
        <v>95</v>
      </c>
      <c r="E114" t="s">
        <v>762</v>
      </c>
      <c r="F114" t="s">
        <v>763</v>
      </c>
      <c r="G114" t="s">
        <v>98</v>
      </c>
      <c r="H114" t="s">
        <v>764</v>
      </c>
      <c r="I114" t="s">
        <v>765</v>
      </c>
      <c r="J114" t="s">
        <v>766</v>
      </c>
      <c r="K114" t="s">
        <v>464</v>
      </c>
      <c r="L114" t="s">
        <v>227</v>
      </c>
      <c r="M114" t="s">
        <v>607</v>
      </c>
      <c r="P114">
        <v>5</v>
      </c>
      <c r="Q114">
        <v>5</v>
      </c>
      <c r="R114">
        <f t="shared" si="1"/>
        <v>10</v>
      </c>
      <c r="S114" s="19">
        <v>1</v>
      </c>
      <c r="T114" s="19">
        <v>1</v>
      </c>
      <c r="U114" s="19">
        <v>1</v>
      </c>
      <c r="V114" s="19">
        <v>0</v>
      </c>
      <c r="W114" s="19">
        <v>1</v>
      </c>
      <c r="X114" s="19">
        <v>1</v>
      </c>
      <c r="Y114" s="19">
        <v>0</v>
      </c>
      <c r="Z114" s="19">
        <v>0</v>
      </c>
      <c r="AA114" s="19">
        <v>0</v>
      </c>
      <c r="AB114" s="19">
        <v>0</v>
      </c>
      <c r="AC114" s="19"/>
      <c r="AD114" s="19"/>
      <c r="AE114" s="19"/>
      <c r="AF114" s="19"/>
      <c r="AG114" s="19"/>
      <c r="AH114" s="19">
        <v>1</v>
      </c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>
        <v>0</v>
      </c>
      <c r="AV114" s="19">
        <v>0</v>
      </c>
      <c r="AW114" s="19">
        <v>0</v>
      </c>
      <c r="AX114" s="19">
        <v>0</v>
      </c>
      <c r="AY114" s="19"/>
      <c r="AZ114" s="19"/>
      <c r="BA114" s="19"/>
      <c r="BB114" s="19"/>
      <c r="BC114" s="19"/>
      <c r="BD114" s="19"/>
      <c r="BE114" s="19"/>
      <c r="BF114" s="19">
        <v>0</v>
      </c>
      <c r="BG114" s="19"/>
      <c r="BH114" s="19"/>
      <c r="BI114" s="19"/>
      <c r="BJ114" s="19"/>
      <c r="BK114" s="19"/>
      <c r="BL114" s="19"/>
      <c r="BM114" s="19">
        <v>0</v>
      </c>
      <c r="BN114" s="19"/>
      <c r="BO114" s="19"/>
      <c r="BP114" s="19"/>
      <c r="BQ114" s="19"/>
      <c r="BR114" s="19"/>
      <c r="BS114" s="19"/>
      <c r="BT114" s="19"/>
      <c r="BU114" s="19"/>
      <c r="BV114" s="19"/>
      <c r="BW114" s="19" t="s">
        <v>105</v>
      </c>
    </row>
    <row r="115" spans="2:75" hidden="1" x14ac:dyDescent="0.25">
      <c r="B115">
        <v>2016</v>
      </c>
      <c r="C115" t="s">
        <v>94</v>
      </c>
      <c r="D115" t="s">
        <v>95</v>
      </c>
      <c r="E115" t="s">
        <v>767</v>
      </c>
      <c r="F115" t="s">
        <v>768</v>
      </c>
      <c r="G115" t="s">
        <v>98</v>
      </c>
      <c r="H115" t="s">
        <v>136</v>
      </c>
      <c r="I115" t="s">
        <v>769</v>
      </c>
      <c r="J115" t="s">
        <v>770</v>
      </c>
      <c r="K115" t="s">
        <v>191</v>
      </c>
      <c r="L115" t="s">
        <v>192</v>
      </c>
      <c r="M115" t="s">
        <v>771</v>
      </c>
      <c r="P115">
        <v>42</v>
      </c>
      <c r="Q115">
        <v>92</v>
      </c>
      <c r="R115">
        <f t="shared" si="1"/>
        <v>134</v>
      </c>
      <c r="S115" s="19">
        <v>1</v>
      </c>
      <c r="T115" s="19">
        <v>1</v>
      </c>
      <c r="U115" s="19">
        <v>1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1</v>
      </c>
      <c r="AC115" s="19"/>
      <c r="AD115" s="19"/>
      <c r="AE115" s="19"/>
      <c r="AF115" s="19"/>
      <c r="AG115" s="19"/>
      <c r="AH115" s="19">
        <v>0</v>
      </c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>
        <v>0</v>
      </c>
      <c r="AV115" s="19">
        <v>0</v>
      </c>
      <c r="AW115" s="19">
        <v>0</v>
      </c>
      <c r="AX115" s="19">
        <v>0</v>
      </c>
      <c r="AY115" s="19"/>
      <c r="AZ115" s="19"/>
      <c r="BA115" s="19"/>
      <c r="BB115" s="19"/>
      <c r="BC115" s="19"/>
      <c r="BD115" s="19"/>
      <c r="BE115" s="19"/>
      <c r="BF115" s="19">
        <v>0</v>
      </c>
      <c r="BG115" s="19"/>
      <c r="BH115" s="19"/>
      <c r="BI115" s="19"/>
      <c r="BJ115" s="19"/>
      <c r="BK115" s="19"/>
      <c r="BL115" s="19"/>
      <c r="BM115" s="19">
        <v>0</v>
      </c>
      <c r="BN115" s="19"/>
      <c r="BO115" s="19"/>
      <c r="BP115" s="19"/>
      <c r="BQ115" s="19"/>
      <c r="BR115" s="19"/>
      <c r="BS115" s="19"/>
      <c r="BT115" s="19"/>
      <c r="BU115" s="19"/>
      <c r="BV115" s="19"/>
      <c r="BW115" s="19" t="s">
        <v>105</v>
      </c>
    </row>
    <row r="116" spans="2:75" hidden="1" x14ac:dyDescent="0.25">
      <c r="B116">
        <v>2016</v>
      </c>
      <c r="C116" t="s">
        <v>94</v>
      </c>
      <c r="D116" t="s">
        <v>95</v>
      </c>
      <c r="E116" t="s">
        <v>772</v>
      </c>
      <c r="F116" t="s">
        <v>773</v>
      </c>
      <c r="G116" t="s">
        <v>108</v>
      </c>
      <c r="H116" t="s">
        <v>109</v>
      </c>
      <c r="I116" t="s">
        <v>774</v>
      </c>
      <c r="J116" t="s">
        <v>775</v>
      </c>
      <c r="K116" t="s">
        <v>776</v>
      </c>
      <c r="L116" t="s">
        <v>777</v>
      </c>
      <c r="M116" t="s">
        <v>778</v>
      </c>
      <c r="P116">
        <v>7</v>
      </c>
      <c r="Q116">
        <v>2722</v>
      </c>
      <c r="R116">
        <f t="shared" si="1"/>
        <v>2729</v>
      </c>
      <c r="S116" s="19">
        <v>1</v>
      </c>
      <c r="T116" s="19">
        <v>1</v>
      </c>
      <c r="U116" s="19">
        <v>1</v>
      </c>
      <c r="V116" s="19">
        <v>1</v>
      </c>
      <c r="W116" s="19">
        <v>1</v>
      </c>
      <c r="X116" s="19">
        <v>0</v>
      </c>
      <c r="Y116" s="19">
        <v>0</v>
      </c>
      <c r="Z116" s="19">
        <v>1</v>
      </c>
      <c r="AA116" s="19">
        <v>1</v>
      </c>
      <c r="AB116" s="19">
        <v>0</v>
      </c>
      <c r="AC116" s="19"/>
      <c r="AD116" s="19"/>
      <c r="AE116" s="19"/>
      <c r="AF116" s="19"/>
      <c r="AG116" s="19"/>
      <c r="AH116" s="19">
        <v>0</v>
      </c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>
        <v>0</v>
      </c>
      <c r="AV116" s="19">
        <v>0</v>
      </c>
      <c r="AW116" s="19">
        <v>1</v>
      </c>
      <c r="AX116" s="19">
        <v>0</v>
      </c>
      <c r="AY116" s="19"/>
      <c r="AZ116" s="19"/>
      <c r="BA116" s="19"/>
      <c r="BB116" s="19"/>
      <c r="BC116" s="19"/>
      <c r="BD116" s="19"/>
      <c r="BE116" s="19"/>
      <c r="BF116" s="19">
        <v>0</v>
      </c>
      <c r="BG116" s="19"/>
      <c r="BH116" s="19"/>
      <c r="BI116" s="19"/>
      <c r="BJ116" s="19"/>
      <c r="BK116" s="19"/>
      <c r="BL116" s="19"/>
      <c r="BM116" s="19">
        <v>0</v>
      </c>
      <c r="BN116" s="19"/>
      <c r="BO116" s="19"/>
      <c r="BP116" s="19"/>
      <c r="BQ116" s="19"/>
      <c r="BR116" s="19"/>
      <c r="BS116" s="19"/>
      <c r="BT116" s="19"/>
      <c r="BU116" s="19"/>
      <c r="BV116" s="19"/>
      <c r="BW116" s="19" t="s">
        <v>105</v>
      </c>
    </row>
    <row r="117" spans="2:75" hidden="1" x14ac:dyDescent="0.25">
      <c r="B117">
        <v>2016</v>
      </c>
      <c r="C117" t="s">
        <v>94</v>
      </c>
      <c r="D117" t="s">
        <v>95</v>
      </c>
      <c r="E117" t="s">
        <v>779</v>
      </c>
      <c r="F117" t="s">
        <v>780</v>
      </c>
      <c r="G117" t="s">
        <v>108</v>
      </c>
      <c r="H117" t="s">
        <v>109</v>
      </c>
      <c r="I117" t="s">
        <v>781</v>
      </c>
      <c r="J117" t="s">
        <v>782</v>
      </c>
      <c r="K117" t="s">
        <v>783</v>
      </c>
      <c r="L117" t="s">
        <v>777</v>
      </c>
      <c r="M117" t="s">
        <v>784</v>
      </c>
      <c r="N117" s="21" t="s">
        <v>123</v>
      </c>
      <c r="O117" s="21" t="s">
        <v>124</v>
      </c>
      <c r="P117">
        <v>51</v>
      </c>
      <c r="Q117">
        <v>5</v>
      </c>
      <c r="R117">
        <f t="shared" si="1"/>
        <v>56</v>
      </c>
      <c r="S117" s="19">
        <v>1</v>
      </c>
      <c r="T117" s="19">
        <v>1</v>
      </c>
      <c r="U117" s="19">
        <v>1</v>
      </c>
      <c r="V117" s="19">
        <v>1</v>
      </c>
      <c r="W117" s="19">
        <v>0</v>
      </c>
      <c r="X117" s="19">
        <v>1</v>
      </c>
      <c r="Y117" s="19">
        <v>1</v>
      </c>
      <c r="Z117" s="19">
        <v>0</v>
      </c>
      <c r="AA117" s="19">
        <v>0</v>
      </c>
      <c r="AB117" s="19">
        <v>1</v>
      </c>
      <c r="AC117" s="19"/>
      <c r="AD117" s="19"/>
      <c r="AE117" s="19"/>
      <c r="AF117" s="19"/>
      <c r="AG117" s="19"/>
      <c r="AH117" s="19">
        <v>0</v>
      </c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>
        <v>0</v>
      </c>
      <c r="AV117" s="19">
        <v>0</v>
      </c>
      <c r="AW117" s="19">
        <v>0</v>
      </c>
      <c r="AX117" s="19">
        <v>0</v>
      </c>
      <c r="AY117" s="19"/>
      <c r="AZ117" s="19"/>
      <c r="BA117" s="19"/>
      <c r="BB117" s="19"/>
      <c r="BC117" s="19"/>
      <c r="BD117" s="19"/>
      <c r="BE117" s="19"/>
      <c r="BF117" s="19">
        <v>0</v>
      </c>
      <c r="BG117" s="19"/>
      <c r="BH117" s="19"/>
      <c r="BI117" s="19"/>
      <c r="BJ117" s="19"/>
      <c r="BK117" s="19"/>
      <c r="BL117" s="19"/>
      <c r="BM117" s="19">
        <v>0</v>
      </c>
      <c r="BN117" s="19"/>
      <c r="BO117" s="19"/>
      <c r="BP117" s="19"/>
      <c r="BQ117" s="19"/>
      <c r="BR117" s="19"/>
      <c r="BS117" s="19"/>
      <c r="BT117" s="19"/>
      <c r="BU117" s="19"/>
      <c r="BV117" s="19"/>
      <c r="BW117" s="19" t="s">
        <v>105</v>
      </c>
    </row>
    <row r="118" spans="2:75" hidden="1" x14ac:dyDescent="0.25">
      <c r="B118">
        <v>2016</v>
      </c>
      <c r="C118" t="s">
        <v>94</v>
      </c>
      <c r="D118" t="s">
        <v>95</v>
      </c>
      <c r="E118" t="s">
        <v>785</v>
      </c>
      <c r="F118" t="s">
        <v>786</v>
      </c>
      <c r="G118" t="s">
        <v>108</v>
      </c>
      <c r="H118" t="s">
        <v>109</v>
      </c>
      <c r="I118" t="s">
        <v>787</v>
      </c>
      <c r="J118" t="s">
        <v>788</v>
      </c>
      <c r="K118" t="s">
        <v>789</v>
      </c>
      <c r="L118" t="s">
        <v>103</v>
      </c>
      <c r="M118" t="s">
        <v>790</v>
      </c>
      <c r="N118" s="20" t="s">
        <v>374</v>
      </c>
      <c r="O118" s="20" t="s">
        <v>124</v>
      </c>
      <c r="P118">
        <v>93</v>
      </c>
      <c r="Q118">
        <v>138</v>
      </c>
      <c r="R118">
        <f t="shared" si="1"/>
        <v>231</v>
      </c>
      <c r="S118" s="19">
        <v>1</v>
      </c>
      <c r="T118" s="19">
        <v>1</v>
      </c>
      <c r="U118" s="19">
        <v>1</v>
      </c>
      <c r="V118" s="19">
        <v>1</v>
      </c>
      <c r="W118" s="19">
        <v>0</v>
      </c>
      <c r="X118" s="19">
        <v>0</v>
      </c>
      <c r="Y118" s="19">
        <v>0</v>
      </c>
      <c r="Z118" s="19">
        <v>0</v>
      </c>
      <c r="AA118" s="19">
        <v>1</v>
      </c>
      <c r="AB118" s="19">
        <v>0</v>
      </c>
      <c r="AC118" s="19"/>
      <c r="AD118" s="19"/>
      <c r="AE118" s="19"/>
      <c r="AF118" s="19"/>
      <c r="AG118" s="19"/>
      <c r="AH118" s="19">
        <v>0</v>
      </c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>
        <v>0</v>
      </c>
      <c r="AV118" s="19">
        <v>0</v>
      </c>
      <c r="AW118" s="19">
        <v>0</v>
      </c>
      <c r="AX118" s="19">
        <v>0</v>
      </c>
      <c r="AY118" s="19"/>
      <c r="AZ118" s="19"/>
      <c r="BA118" s="19"/>
      <c r="BB118" s="19"/>
      <c r="BC118" s="19"/>
      <c r="BD118" s="19"/>
      <c r="BE118" s="19"/>
      <c r="BF118" s="19">
        <v>0</v>
      </c>
      <c r="BG118" s="19"/>
      <c r="BH118" s="19"/>
      <c r="BI118" s="19"/>
      <c r="BJ118" s="19"/>
      <c r="BK118" s="19"/>
      <c r="BL118" s="19"/>
      <c r="BM118" s="19">
        <v>0</v>
      </c>
      <c r="BN118" s="19"/>
      <c r="BO118" s="19"/>
      <c r="BP118" s="19"/>
      <c r="BQ118" s="19"/>
      <c r="BR118" s="19"/>
      <c r="BS118" s="19"/>
      <c r="BT118" s="19"/>
      <c r="BU118" s="19"/>
      <c r="BV118" s="19"/>
      <c r="BW118" s="19" t="s">
        <v>105</v>
      </c>
    </row>
    <row r="119" spans="2:75" hidden="1" x14ac:dyDescent="0.25">
      <c r="B119">
        <v>2016</v>
      </c>
      <c r="C119" t="s">
        <v>94</v>
      </c>
      <c r="D119" t="s">
        <v>95</v>
      </c>
      <c r="E119" t="s">
        <v>791</v>
      </c>
      <c r="F119" t="s">
        <v>792</v>
      </c>
      <c r="G119" t="s">
        <v>108</v>
      </c>
      <c r="H119" t="s">
        <v>109</v>
      </c>
      <c r="I119" t="s">
        <v>793</v>
      </c>
      <c r="J119" t="s">
        <v>794</v>
      </c>
      <c r="K119" t="s">
        <v>795</v>
      </c>
      <c r="L119" t="s">
        <v>796</v>
      </c>
      <c r="M119" t="s">
        <v>797</v>
      </c>
      <c r="P119">
        <v>1641</v>
      </c>
      <c r="Q119">
        <v>653</v>
      </c>
      <c r="R119">
        <f t="shared" si="1"/>
        <v>2294</v>
      </c>
      <c r="S119" s="19">
        <v>1</v>
      </c>
      <c r="T119" s="19">
        <v>1</v>
      </c>
      <c r="U119" s="19">
        <v>1</v>
      </c>
      <c r="V119" s="19">
        <v>1</v>
      </c>
      <c r="W119" s="19">
        <v>0</v>
      </c>
      <c r="X119" s="19">
        <v>1</v>
      </c>
      <c r="Y119" s="19">
        <v>0</v>
      </c>
      <c r="Z119" s="19">
        <v>1</v>
      </c>
      <c r="AA119" s="19">
        <v>0</v>
      </c>
      <c r="AB119" s="19">
        <v>0</v>
      </c>
      <c r="AC119" s="19"/>
      <c r="AD119" s="19"/>
      <c r="AE119" s="19"/>
      <c r="AF119" s="19"/>
      <c r="AG119" s="19"/>
      <c r="AH119" s="19">
        <v>0</v>
      </c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>
        <v>0</v>
      </c>
      <c r="AV119" s="19">
        <v>0</v>
      </c>
      <c r="AW119" s="19">
        <v>1</v>
      </c>
      <c r="AX119" s="19">
        <v>0</v>
      </c>
      <c r="AY119" s="19"/>
      <c r="AZ119" s="19"/>
      <c r="BA119" s="19"/>
      <c r="BB119" s="19"/>
      <c r="BC119" s="19"/>
      <c r="BD119" s="19"/>
      <c r="BE119" s="19"/>
      <c r="BF119" s="19">
        <v>0</v>
      </c>
      <c r="BG119" s="19"/>
      <c r="BH119" s="19"/>
      <c r="BI119" s="19"/>
      <c r="BJ119" s="19"/>
      <c r="BK119" s="19"/>
      <c r="BL119" s="19"/>
      <c r="BM119" s="19">
        <v>0</v>
      </c>
      <c r="BN119" s="19"/>
      <c r="BO119" s="19"/>
      <c r="BP119" s="19"/>
      <c r="BQ119" s="19"/>
      <c r="BR119" s="19"/>
      <c r="BS119" s="19"/>
      <c r="BT119" s="19"/>
      <c r="BU119" s="19"/>
      <c r="BV119" s="19"/>
      <c r="BW119" s="19" t="s">
        <v>105</v>
      </c>
    </row>
    <row r="120" spans="2:75" hidden="1" x14ac:dyDescent="0.25">
      <c r="B120">
        <v>2016</v>
      </c>
      <c r="C120" t="s">
        <v>94</v>
      </c>
      <c r="D120" t="s">
        <v>95</v>
      </c>
      <c r="E120" t="s">
        <v>798</v>
      </c>
      <c r="F120" t="s">
        <v>799</v>
      </c>
      <c r="G120" t="s">
        <v>108</v>
      </c>
      <c r="H120" t="s">
        <v>109</v>
      </c>
      <c r="I120" t="s">
        <v>800</v>
      </c>
      <c r="J120" t="s">
        <v>801</v>
      </c>
      <c r="K120" t="s">
        <v>180</v>
      </c>
      <c r="L120" t="s">
        <v>113</v>
      </c>
      <c r="M120" t="s">
        <v>181</v>
      </c>
      <c r="P120">
        <v>57</v>
      </c>
      <c r="Q120">
        <v>5</v>
      </c>
      <c r="R120">
        <f t="shared" si="1"/>
        <v>62</v>
      </c>
      <c r="S120" s="19">
        <v>1</v>
      </c>
      <c r="T120" s="19">
        <v>1</v>
      </c>
      <c r="U120" s="19">
        <v>1</v>
      </c>
      <c r="V120" s="19">
        <v>1</v>
      </c>
      <c r="W120" s="19">
        <v>0</v>
      </c>
      <c r="X120" s="19">
        <v>1</v>
      </c>
      <c r="Y120" s="19">
        <v>1</v>
      </c>
      <c r="Z120" s="19">
        <v>0</v>
      </c>
      <c r="AA120" s="19">
        <v>1</v>
      </c>
      <c r="AB120" s="19">
        <v>1</v>
      </c>
      <c r="AC120" s="19"/>
      <c r="AD120" s="19"/>
      <c r="AE120" s="19"/>
      <c r="AF120" s="19"/>
      <c r="AG120" s="19"/>
      <c r="AH120" s="19">
        <v>0</v>
      </c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>
        <v>0</v>
      </c>
      <c r="AV120" s="19">
        <v>0</v>
      </c>
      <c r="AW120" s="19">
        <v>1</v>
      </c>
      <c r="AX120" s="19">
        <v>0</v>
      </c>
      <c r="AY120" s="19"/>
      <c r="AZ120" s="19"/>
      <c r="BA120" s="19"/>
      <c r="BB120" s="19"/>
      <c r="BC120" s="19"/>
      <c r="BD120" s="19"/>
      <c r="BE120" s="19"/>
      <c r="BF120" s="19">
        <v>0</v>
      </c>
      <c r="BG120" s="19"/>
      <c r="BH120" s="19"/>
      <c r="BI120" s="19"/>
      <c r="BJ120" s="19"/>
      <c r="BK120" s="19"/>
      <c r="BL120" s="19"/>
      <c r="BM120" s="19">
        <v>1</v>
      </c>
      <c r="BN120" s="19"/>
      <c r="BO120" s="19"/>
      <c r="BP120" s="19"/>
      <c r="BQ120" s="19"/>
      <c r="BR120" s="19"/>
      <c r="BS120" s="19"/>
      <c r="BT120" s="19"/>
      <c r="BU120" s="19"/>
      <c r="BV120" s="19"/>
      <c r="BW120" s="19" t="s">
        <v>105</v>
      </c>
    </row>
    <row r="121" spans="2:75" hidden="1" x14ac:dyDescent="0.25">
      <c r="B121">
        <v>2016</v>
      </c>
      <c r="C121" t="s">
        <v>94</v>
      </c>
      <c r="D121" t="s">
        <v>95</v>
      </c>
      <c r="E121" t="s">
        <v>802</v>
      </c>
      <c r="F121" t="s">
        <v>803</v>
      </c>
      <c r="G121" t="s">
        <v>108</v>
      </c>
      <c r="H121" t="s">
        <v>109</v>
      </c>
      <c r="I121" t="s">
        <v>804</v>
      </c>
      <c r="J121" t="s">
        <v>805</v>
      </c>
      <c r="K121" t="s">
        <v>806</v>
      </c>
      <c r="L121" t="s">
        <v>338</v>
      </c>
      <c r="M121" t="s">
        <v>807</v>
      </c>
      <c r="P121">
        <v>11</v>
      </c>
      <c r="Q121">
        <v>133</v>
      </c>
      <c r="R121">
        <f t="shared" si="1"/>
        <v>144</v>
      </c>
      <c r="S121" s="19">
        <v>1</v>
      </c>
      <c r="T121" s="19">
        <v>1</v>
      </c>
      <c r="U121" s="19">
        <v>1</v>
      </c>
      <c r="V121" s="19">
        <v>1</v>
      </c>
      <c r="W121" s="19">
        <v>0</v>
      </c>
      <c r="X121" s="19">
        <v>1</v>
      </c>
      <c r="Y121" s="19">
        <v>0</v>
      </c>
      <c r="Z121" s="19">
        <v>0</v>
      </c>
      <c r="AA121" s="19">
        <v>0</v>
      </c>
      <c r="AB121" s="19">
        <v>0</v>
      </c>
      <c r="AC121" s="19"/>
      <c r="AD121" s="19"/>
      <c r="AE121" s="19"/>
      <c r="AF121" s="19"/>
      <c r="AG121" s="19"/>
      <c r="AH121" s="19">
        <v>0</v>
      </c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>
        <v>0</v>
      </c>
      <c r="AV121" s="19">
        <v>0</v>
      </c>
      <c r="AW121" s="19">
        <v>0</v>
      </c>
      <c r="AX121" s="19">
        <v>0</v>
      </c>
      <c r="AY121" s="19"/>
      <c r="AZ121" s="19"/>
      <c r="BA121" s="19"/>
      <c r="BB121" s="19"/>
      <c r="BC121" s="19"/>
      <c r="BD121" s="19"/>
      <c r="BE121" s="19"/>
      <c r="BF121" s="19">
        <v>0</v>
      </c>
      <c r="BG121" s="19"/>
      <c r="BH121" s="19"/>
      <c r="BI121" s="19"/>
      <c r="BJ121" s="19"/>
      <c r="BK121" s="19"/>
      <c r="BL121" s="19"/>
      <c r="BM121" s="19">
        <v>0</v>
      </c>
      <c r="BN121" s="19"/>
      <c r="BO121" s="19"/>
      <c r="BP121" s="19"/>
      <c r="BQ121" s="19"/>
      <c r="BR121" s="19"/>
      <c r="BS121" s="19"/>
      <c r="BT121" s="19"/>
      <c r="BU121" s="19"/>
      <c r="BV121" s="19"/>
      <c r="BW121" s="19" t="s">
        <v>105</v>
      </c>
    </row>
    <row r="122" spans="2:75" hidden="1" x14ac:dyDescent="0.25">
      <c r="B122">
        <v>2016</v>
      </c>
      <c r="C122" t="s">
        <v>94</v>
      </c>
      <c r="D122" t="s">
        <v>95</v>
      </c>
      <c r="E122" t="s">
        <v>808</v>
      </c>
      <c r="F122" t="s">
        <v>809</v>
      </c>
      <c r="G122" t="s">
        <v>108</v>
      </c>
      <c r="H122" t="s">
        <v>109</v>
      </c>
      <c r="I122" t="s">
        <v>810</v>
      </c>
      <c r="J122" t="s">
        <v>811</v>
      </c>
      <c r="K122" t="s">
        <v>812</v>
      </c>
      <c r="L122" t="s">
        <v>227</v>
      </c>
      <c r="M122" t="s">
        <v>813</v>
      </c>
      <c r="N122" s="21" t="s">
        <v>553</v>
      </c>
      <c r="O122" s="21" t="s">
        <v>124</v>
      </c>
      <c r="P122">
        <v>76</v>
      </c>
      <c r="Q122">
        <v>15</v>
      </c>
      <c r="R122">
        <f t="shared" si="1"/>
        <v>91</v>
      </c>
      <c r="S122" s="19">
        <v>1</v>
      </c>
      <c r="T122" s="19">
        <v>1</v>
      </c>
      <c r="U122" s="19">
        <v>1</v>
      </c>
      <c r="V122" s="19">
        <v>1</v>
      </c>
      <c r="W122" s="19">
        <v>0</v>
      </c>
      <c r="X122" s="19">
        <v>1</v>
      </c>
      <c r="Y122" s="19">
        <v>0</v>
      </c>
      <c r="Z122" s="19">
        <v>0</v>
      </c>
      <c r="AA122" s="19">
        <v>1</v>
      </c>
      <c r="AB122" s="19">
        <v>0</v>
      </c>
      <c r="AC122" s="19"/>
      <c r="AD122" s="19"/>
      <c r="AE122" s="19"/>
      <c r="AF122" s="19"/>
      <c r="AG122" s="19"/>
      <c r="AH122" s="19">
        <v>0</v>
      </c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>
        <v>0</v>
      </c>
      <c r="AV122" s="19">
        <v>0</v>
      </c>
      <c r="AW122" s="19">
        <v>1</v>
      </c>
      <c r="AX122" s="19">
        <v>0</v>
      </c>
      <c r="AY122" s="19"/>
      <c r="AZ122" s="19"/>
      <c r="BA122" s="19"/>
      <c r="BB122" s="19"/>
      <c r="BC122" s="19"/>
      <c r="BD122" s="19"/>
      <c r="BE122" s="19"/>
      <c r="BF122" s="19">
        <v>0</v>
      </c>
      <c r="BG122" s="19"/>
      <c r="BH122" s="19"/>
      <c r="BI122" s="19"/>
      <c r="BJ122" s="19"/>
      <c r="BK122" s="19"/>
      <c r="BL122" s="19"/>
      <c r="BM122" s="19">
        <v>1</v>
      </c>
      <c r="BN122" s="19"/>
      <c r="BO122" s="19"/>
      <c r="BP122" s="19"/>
      <c r="BQ122" s="19"/>
      <c r="BR122" s="19"/>
      <c r="BS122" s="19"/>
      <c r="BT122" s="19"/>
      <c r="BU122" s="19"/>
      <c r="BV122" s="19"/>
      <c r="BW122" s="19" t="s">
        <v>105</v>
      </c>
    </row>
    <row r="123" spans="2:75" hidden="1" x14ac:dyDescent="0.25">
      <c r="B123">
        <v>2016</v>
      </c>
      <c r="C123" t="s">
        <v>94</v>
      </c>
      <c r="D123" t="s">
        <v>95</v>
      </c>
      <c r="E123" t="s">
        <v>814</v>
      </c>
      <c r="F123" t="s">
        <v>815</v>
      </c>
      <c r="G123" t="s">
        <v>108</v>
      </c>
      <c r="H123" t="s">
        <v>109</v>
      </c>
      <c r="I123" t="s">
        <v>816</v>
      </c>
      <c r="J123" t="s">
        <v>817</v>
      </c>
      <c r="K123" t="s">
        <v>818</v>
      </c>
      <c r="L123" t="s">
        <v>159</v>
      </c>
      <c r="M123" t="s">
        <v>819</v>
      </c>
      <c r="P123">
        <v>6</v>
      </c>
      <c r="Q123">
        <v>5</v>
      </c>
      <c r="R123">
        <f t="shared" si="1"/>
        <v>11</v>
      </c>
      <c r="S123" s="19">
        <v>1</v>
      </c>
      <c r="T123" s="19">
        <v>1</v>
      </c>
      <c r="U123" s="19">
        <v>1</v>
      </c>
      <c r="V123" s="19">
        <v>1</v>
      </c>
      <c r="W123" s="19">
        <v>1</v>
      </c>
      <c r="X123" s="19">
        <v>0</v>
      </c>
      <c r="Y123" s="19">
        <v>0</v>
      </c>
      <c r="Z123" s="19">
        <v>1</v>
      </c>
      <c r="AA123" s="19">
        <v>1</v>
      </c>
      <c r="AB123" s="19">
        <v>0</v>
      </c>
      <c r="AC123" s="19"/>
      <c r="AD123" s="19"/>
      <c r="AE123" s="19"/>
      <c r="AF123" s="19"/>
      <c r="AG123" s="19"/>
      <c r="AH123" s="19">
        <v>0</v>
      </c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>
        <v>0</v>
      </c>
      <c r="AV123" s="19">
        <v>0</v>
      </c>
      <c r="AW123" s="19">
        <v>1</v>
      </c>
      <c r="AX123" s="19">
        <v>0</v>
      </c>
      <c r="AY123" s="19"/>
      <c r="AZ123" s="19"/>
      <c r="BA123" s="19"/>
      <c r="BB123" s="19"/>
      <c r="BC123" s="19"/>
      <c r="BD123" s="19"/>
      <c r="BE123" s="19"/>
      <c r="BF123" s="19">
        <v>0</v>
      </c>
      <c r="BG123" s="19"/>
      <c r="BH123" s="19"/>
      <c r="BI123" s="19"/>
      <c r="BJ123" s="19"/>
      <c r="BK123" s="19"/>
      <c r="BL123" s="19"/>
      <c r="BM123" s="19">
        <v>0</v>
      </c>
      <c r="BN123" s="19"/>
      <c r="BO123" s="19"/>
      <c r="BP123" s="19"/>
      <c r="BQ123" s="19"/>
      <c r="BR123" s="19"/>
      <c r="BS123" s="19"/>
      <c r="BT123" s="19"/>
      <c r="BU123" s="19"/>
      <c r="BV123" s="19"/>
      <c r="BW123" s="19" t="s">
        <v>105</v>
      </c>
    </row>
    <row r="124" spans="2:75" hidden="1" x14ac:dyDescent="0.25">
      <c r="B124">
        <v>2016</v>
      </c>
      <c r="C124" t="s">
        <v>94</v>
      </c>
      <c r="D124" t="s">
        <v>95</v>
      </c>
      <c r="E124" t="s">
        <v>820</v>
      </c>
      <c r="F124" t="s">
        <v>821</v>
      </c>
      <c r="G124" t="s">
        <v>98</v>
      </c>
      <c r="H124" t="s">
        <v>167</v>
      </c>
      <c r="I124" t="s">
        <v>822</v>
      </c>
      <c r="J124" t="s">
        <v>823</v>
      </c>
      <c r="K124" t="s">
        <v>170</v>
      </c>
      <c r="L124" t="s">
        <v>113</v>
      </c>
      <c r="M124" t="s">
        <v>260</v>
      </c>
      <c r="P124">
        <v>2316</v>
      </c>
      <c r="Q124">
        <v>664</v>
      </c>
      <c r="R124">
        <f t="shared" si="1"/>
        <v>2980</v>
      </c>
      <c r="S124" s="19">
        <v>1</v>
      </c>
      <c r="T124" s="19">
        <v>1</v>
      </c>
      <c r="U124" s="19">
        <v>1</v>
      </c>
      <c r="V124" s="19">
        <v>1</v>
      </c>
      <c r="W124" s="19">
        <v>0</v>
      </c>
      <c r="X124" s="19">
        <v>0</v>
      </c>
      <c r="Y124" s="19">
        <v>0</v>
      </c>
      <c r="Z124" s="19">
        <v>1</v>
      </c>
      <c r="AA124" s="19">
        <v>1</v>
      </c>
      <c r="AB124" s="19">
        <v>0</v>
      </c>
      <c r="AC124" s="19"/>
      <c r="AD124" s="19"/>
      <c r="AE124" s="19"/>
      <c r="AF124" s="19"/>
      <c r="AG124" s="19"/>
      <c r="AH124" s="19">
        <v>0</v>
      </c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>
        <v>0</v>
      </c>
      <c r="AV124" s="19">
        <v>0</v>
      </c>
      <c r="AW124" s="19">
        <v>1</v>
      </c>
      <c r="AX124" s="19">
        <v>0</v>
      </c>
      <c r="AY124" s="19"/>
      <c r="AZ124" s="19"/>
      <c r="BA124" s="19"/>
      <c r="BB124" s="19"/>
      <c r="BC124" s="19"/>
      <c r="BD124" s="19"/>
      <c r="BE124" s="19"/>
      <c r="BF124" s="19">
        <v>0</v>
      </c>
      <c r="BG124" s="19"/>
      <c r="BH124" s="19"/>
      <c r="BI124" s="19"/>
      <c r="BJ124" s="19"/>
      <c r="BK124" s="19"/>
      <c r="BL124" s="19"/>
      <c r="BM124" s="19">
        <v>0</v>
      </c>
      <c r="BN124" s="19"/>
      <c r="BO124" s="19"/>
      <c r="BP124" s="19"/>
      <c r="BQ124" s="19"/>
      <c r="BR124" s="19"/>
      <c r="BS124" s="19"/>
      <c r="BT124" s="19"/>
      <c r="BU124" s="19"/>
      <c r="BV124" s="19"/>
      <c r="BW124" s="19" t="s">
        <v>105</v>
      </c>
    </row>
    <row r="125" spans="2:75" hidden="1" x14ac:dyDescent="0.25">
      <c r="B125">
        <v>2016</v>
      </c>
      <c r="C125" t="s">
        <v>94</v>
      </c>
      <c r="D125" t="s">
        <v>95</v>
      </c>
      <c r="E125" t="s">
        <v>824</v>
      </c>
      <c r="F125" t="s">
        <v>825</v>
      </c>
      <c r="G125" t="s">
        <v>108</v>
      </c>
      <c r="H125" t="s">
        <v>109</v>
      </c>
      <c r="I125" t="s">
        <v>826</v>
      </c>
      <c r="J125" t="s">
        <v>827</v>
      </c>
      <c r="K125" t="s">
        <v>170</v>
      </c>
      <c r="L125" t="s">
        <v>113</v>
      </c>
      <c r="M125" t="s">
        <v>260</v>
      </c>
      <c r="P125">
        <v>44</v>
      </c>
      <c r="Q125">
        <v>1</v>
      </c>
      <c r="R125">
        <f t="shared" si="1"/>
        <v>45</v>
      </c>
      <c r="S125" s="19">
        <v>1</v>
      </c>
      <c r="T125" s="19">
        <v>1</v>
      </c>
      <c r="U125" s="19">
        <v>1</v>
      </c>
      <c r="V125" s="19">
        <v>1</v>
      </c>
      <c r="W125" s="19">
        <v>1</v>
      </c>
      <c r="X125" s="19">
        <v>0</v>
      </c>
      <c r="Y125" s="19">
        <v>0</v>
      </c>
      <c r="Z125" s="19">
        <v>0</v>
      </c>
      <c r="AA125" s="19">
        <v>1</v>
      </c>
      <c r="AB125" s="19">
        <v>0</v>
      </c>
      <c r="AC125" s="19"/>
      <c r="AD125" s="19"/>
      <c r="AE125" s="19"/>
      <c r="AF125" s="19"/>
      <c r="AG125" s="19"/>
      <c r="AH125" s="19">
        <v>0</v>
      </c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>
        <v>0</v>
      </c>
      <c r="AV125" s="19">
        <v>0</v>
      </c>
      <c r="AW125" s="19">
        <v>1</v>
      </c>
      <c r="AX125" s="19">
        <v>0</v>
      </c>
      <c r="AY125" s="19"/>
      <c r="AZ125" s="19"/>
      <c r="BA125" s="19"/>
      <c r="BB125" s="19"/>
      <c r="BC125" s="19"/>
      <c r="BD125" s="19"/>
      <c r="BE125" s="19"/>
      <c r="BF125" s="19">
        <v>0</v>
      </c>
      <c r="BG125" s="19"/>
      <c r="BH125" s="19"/>
      <c r="BI125" s="19"/>
      <c r="BJ125" s="19"/>
      <c r="BK125" s="19"/>
      <c r="BL125" s="19"/>
      <c r="BM125" s="19">
        <v>0</v>
      </c>
      <c r="BN125" s="19"/>
      <c r="BO125" s="19"/>
      <c r="BP125" s="19"/>
      <c r="BQ125" s="19"/>
      <c r="BR125" s="19"/>
      <c r="BS125" s="19"/>
      <c r="BT125" s="19"/>
      <c r="BU125" s="19"/>
      <c r="BV125" s="19"/>
      <c r="BW125" s="19" t="s">
        <v>105</v>
      </c>
    </row>
    <row r="126" spans="2:75" hidden="1" x14ac:dyDescent="0.25">
      <c r="B126">
        <v>2016</v>
      </c>
      <c r="C126" t="s">
        <v>94</v>
      </c>
      <c r="D126" t="s">
        <v>95</v>
      </c>
      <c r="E126" t="s">
        <v>828</v>
      </c>
      <c r="F126" t="s">
        <v>829</v>
      </c>
      <c r="G126" t="s">
        <v>187</v>
      </c>
      <c r="H126" t="s">
        <v>188</v>
      </c>
      <c r="I126" t="s">
        <v>830</v>
      </c>
      <c r="J126" t="s">
        <v>831</v>
      </c>
      <c r="K126" t="s">
        <v>832</v>
      </c>
      <c r="L126" t="s">
        <v>113</v>
      </c>
      <c r="M126" t="s">
        <v>833</v>
      </c>
      <c r="N126" s="21" t="s">
        <v>194</v>
      </c>
      <c r="O126" s="21" t="s">
        <v>195</v>
      </c>
      <c r="P126">
        <v>0.1</v>
      </c>
      <c r="Q126">
        <v>1.1000000000000001</v>
      </c>
      <c r="R126">
        <f t="shared" si="1"/>
        <v>1.2000000000000002</v>
      </c>
      <c r="S126" s="19">
        <v>1</v>
      </c>
      <c r="T126" s="19">
        <v>1</v>
      </c>
      <c r="U126" s="19">
        <v>1</v>
      </c>
      <c r="V126" s="19">
        <v>0</v>
      </c>
      <c r="W126" s="19">
        <v>1</v>
      </c>
      <c r="X126" s="19">
        <v>0</v>
      </c>
      <c r="Y126" s="19">
        <v>1</v>
      </c>
      <c r="Z126" s="19">
        <v>0</v>
      </c>
      <c r="AA126" s="19">
        <v>0</v>
      </c>
      <c r="AB126" s="19">
        <v>0</v>
      </c>
      <c r="AC126" s="19"/>
      <c r="AD126" s="19"/>
      <c r="AE126" s="19"/>
      <c r="AF126" s="19"/>
      <c r="AG126" s="19"/>
      <c r="AH126" s="19">
        <v>0</v>
      </c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>
        <v>0</v>
      </c>
      <c r="AV126" s="19">
        <v>1</v>
      </c>
      <c r="AW126" s="19">
        <v>0</v>
      </c>
      <c r="AX126" s="19">
        <v>0</v>
      </c>
      <c r="AY126" s="19"/>
      <c r="AZ126" s="19"/>
      <c r="BA126" s="19"/>
      <c r="BB126" s="19"/>
      <c r="BC126" s="19"/>
      <c r="BD126" s="19"/>
      <c r="BE126" s="19"/>
      <c r="BF126" s="19">
        <v>0</v>
      </c>
      <c r="BG126" s="19"/>
      <c r="BH126" s="19"/>
      <c r="BI126" s="19"/>
      <c r="BJ126" s="19"/>
      <c r="BK126" s="19"/>
      <c r="BL126" s="19"/>
      <c r="BM126" s="19">
        <v>0</v>
      </c>
      <c r="BN126" s="19"/>
      <c r="BO126" s="19"/>
      <c r="BP126" s="19"/>
      <c r="BQ126" s="19"/>
      <c r="BR126" s="19"/>
      <c r="BS126" s="19"/>
      <c r="BT126" s="19"/>
      <c r="BU126" s="19"/>
      <c r="BV126" s="19"/>
      <c r="BW126" s="19" t="s">
        <v>105</v>
      </c>
    </row>
    <row r="127" spans="2:75" hidden="1" x14ac:dyDescent="0.25">
      <c r="B127">
        <v>2016</v>
      </c>
      <c r="C127" t="s">
        <v>94</v>
      </c>
      <c r="D127" t="s">
        <v>95</v>
      </c>
      <c r="E127" t="s">
        <v>834</v>
      </c>
      <c r="F127" t="s">
        <v>835</v>
      </c>
      <c r="G127" t="s">
        <v>98</v>
      </c>
      <c r="H127" t="s">
        <v>167</v>
      </c>
      <c r="I127" t="s">
        <v>836</v>
      </c>
      <c r="J127" t="s">
        <v>837</v>
      </c>
      <c r="K127" t="s">
        <v>838</v>
      </c>
      <c r="L127" t="s">
        <v>103</v>
      </c>
      <c r="M127" t="s">
        <v>839</v>
      </c>
      <c r="P127">
        <v>6787</v>
      </c>
      <c r="Q127">
        <v>650</v>
      </c>
      <c r="R127">
        <f t="shared" si="1"/>
        <v>7437</v>
      </c>
      <c r="S127" s="19">
        <v>1</v>
      </c>
      <c r="T127" s="19">
        <v>1</v>
      </c>
      <c r="U127" s="19">
        <v>1</v>
      </c>
      <c r="V127" s="19">
        <v>1</v>
      </c>
      <c r="W127" s="19">
        <v>0</v>
      </c>
      <c r="X127" s="19">
        <v>0</v>
      </c>
      <c r="Y127" s="19">
        <v>1</v>
      </c>
      <c r="Z127" s="19">
        <v>0</v>
      </c>
      <c r="AA127" s="19">
        <v>0</v>
      </c>
      <c r="AB127" s="19">
        <v>0</v>
      </c>
      <c r="AC127" s="19"/>
      <c r="AD127" s="19"/>
      <c r="AE127" s="19"/>
      <c r="AF127" s="19"/>
      <c r="AG127" s="19"/>
      <c r="AH127" s="19">
        <v>0</v>
      </c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>
        <v>0</v>
      </c>
      <c r="AV127" s="19">
        <v>0</v>
      </c>
      <c r="AW127" s="19">
        <v>0</v>
      </c>
      <c r="AX127" s="19">
        <v>0</v>
      </c>
      <c r="AY127" s="19"/>
      <c r="AZ127" s="19"/>
      <c r="BA127" s="19"/>
      <c r="BB127" s="19"/>
      <c r="BC127" s="19"/>
      <c r="BD127" s="19"/>
      <c r="BE127" s="19"/>
      <c r="BF127" s="19">
        <v>0</v>
      </c>
      <c r="BG127" s="19"/>
      <c r="BH127" s="19"/>
      <c r="BI127" s="19"/>
      <c r="BJ127" s="19"/>
      <c r="BK127" s="19"/>
      <c r="BL127" s="19"/>
      <c r="BM127" s="19">
        <v>0</v>
      </c>
      <c r="BN127" s="19"/>
      <c r="BO127" s="19"/>
      <c r="BP127" s="19"/>
      <c r="BQ127" s="19"/>
      <c r="BR127" s="19"/>
      <c r="BS127" s="19"/>
      <c r="BT127" s="19"/>
      <c r="BU127" s="19"/>
      <c r="BV127" s="19"/>
      <c r="BW127" s="19" t="s">
        <v>105</v>
      </c>
    </row>
    <row r="128" spans="2:75" hidden="1" x14ac:dyDescent="0.25">
      <c r="B128">
        <v>2016</v>
      </c>
      <c r="C128" t="s">
        <v>94</v>
      </c>
      <c r="D128" t="s">
        <v>95</v>
      </c>
      <c r="E128" t="s">
        <v>840</v>
      </c>
      <c r="F128" t="s">
        <v>841</v>
      </c>
      <c r="G128" t="s">
        <v>98</v>
      </c>
      <c r="H128" t="s">
        <v>270</v>
      </c>
      <c r="I128" t="s">
        <v>842</v>
      </c>
      <c r="J128" t="s">
        <v>843</v>
      </c>
      <c r="K128" t="s">
        <v>430</v>
      </c>
      <c r="L128" t="s">
        <v>113</v>
      </c>
      <c r="M128" t="s">
        <v>844</v>
      </c>
      <c r="P128">
        <v>0</v>
      </c>
      <c r="Q128">
        <v>0</v>
      </c>
      <c r="R128">
        <f t="shared" si="1"/>
        <v>0</v>
      </c>
      <c r="S128" s="19">
        <v>1</v>
      </c>
      <c r="T128" s="19">
        <v>1</v>
      </c>
      <c r="U128" s="19">
        <v>1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/>
      <c r="AD128" s="19"/>
      <c r="AE128" s="19"/>
      <c r="AF128" s="19"/>
      <c r="AG128" s="19"/>
      <c r="AH128" s="19">
        <v>0</v>
      </c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>
        <v>0</v>
      </c>
      <c r="AV128" s="19">
        <v>0</v>
      </c>
      <c r="AW128" s="19">
        <v>0</v>
      </c>
      <c r="AX128" s="19">
        <v>0</v>
      </c>
      <c r="AY128" s="19"/>
      <c r="AZ128" s="19"/>
      <c r="BA128" s="19"/>
      <c r="BB128" s="19"/>
      <c r="BC128" s="19"/>
      <c r="BD128" s="19"/>
      <c r="BE128" s="19"/>
      <c r="BF128" s="19">
        <v>0</v>
      </c>
      <c r="BG128" s="19"/>
      <c r="BH128" s="19"/>
      <c r="BI128" s="19"/>
      <c r="BJ128" s="19"/>
      <c r="BK128" s="19"/>
      <c r="BL128" s="19"/>
      <c r="BM128" s="19">
        <v>1</v>
      </c>
      <c r="BN128" s="19"/>
      <c r="BO128" s="19"/>
      <c r="BP128" s="19"/>
      <c r="BQ128" s="19"/>
      <c r="BR128" s="19"/>
      <c r="BS128" s="19"/>
      <c r="BT128" s="19"/>
      <c r="BU128" s="19"/>
      <c r="BV128" s="19"/>
      <c r="BW128" s="19" t="s">
        <v>105</v>
      </c>
    </row>
    <row r="129" spans="2:75" hidden="1" x14ac:dyDescent="0.25">
      <c r="B129">
        <v>2016</v>
      </c>
      <c r="C129" t="s">
        <v>94</v>
      </c>
      <c r="D129" t="s">
        <v>95</v>
      </c>
      <c r="E129" t="s">
        <v>845</v>
      </c>
      <c r="F129" t="s">
        <v>846</v>
      </c>
      <c r="G129" t="s">
        <v>98</v>
      </c>
      <c r="H129" t="s">
        <v>117</v>
      </c>
      <c r="I129" t="s">
        <v>847</v>
      </c>
      <c r="J129" t="s">
        <v>848</v>
      </c>
      <c r="K129" t="s">
        <v>849</v>
      </c>
      <c r="L129" t="s">
        <v>850</v>
      </c>
      <c r="M129" t="s">
        <v>851</v>
      </c>
      <c r="P129">
        <v>67</v>
      </c>
      <c r="Q129">
        <v>51.97</v>
      </c>
      <c r="R129">
        <f t="shared" si="1"/>
        <v>118.97</v>
      </c>
      <c r="S129" s="19">
        <v>1</v>
      </c>
      <c r="T129" s="19">
        <v>1</v>
      </c>
      <c r="U129" s="19">
        <v>1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1</v>
      </c>
      <c r="AC129" s="19"/>
      <c r="AD129" s="19"/>
      <c r="AE129" s="19"/>
      <c r="AF129" s="19"/>
      <c r="AG129" s="19"/>
      <c r="AH129" s="19">
        <v>0</v>
      </c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>
        <v>0</v>
      </c>
      <c r="AV129" s="19">
        <v>0</v>
      </c>
      <c r="AW129" s="19">
        <v>0</v>
      </c>
      <c r="AX129" s="19">
        <v>0</v>
      </c>
      <c r="AY129" s="19"/>
      <c r="AZ129" s="19"/>
      <c r="BA129" s="19"/>
      <c r="BB129" s="19"/>
      <c r="BC129" s="19"/>
      <c r="BD129" s="19"/>
      <c r="BE129" s="19"/>
      <c r="BF129" s="19">
        <v>0</v>
      </c>
      <c r="BG129" s="19"/>
      <c r="BH129" s="19"/>
      <c r="BI129" s="19"/>
      <c r="BJ129" s="19"/>
      <c r="BK129" s="19"/>
      <c r="BL129" s="19"/>
      <c r="BM129" s="19">
        <v>0</v>
      </c>
      <c r="BN129" s="19"/>
      <c r="BO129" s="19"/>
      <c r="BP129" s="19"/>
      <c r="BQ129" s="19"/>
      <c r="BR129" s="19"/>
      <c r="BS129" s="19"/>
      <c r="BT129" s="19"/>
      <c r="BU129" s="19"/>
      <c r="BV129" s="19"/>
      <c r="BW129" s="19" t="s">
        <v>105</v>
      </c>
    </row>
    <row r="130" spans="2:75" hidden="1" x14ac:dyDescent="0.25">
      <c r="B130">
        <v>2016</v>
      </c>
      <c r="C130" t="s">
        <v>94</v>
      </c>
      <c r="D130" t="s">
        <v>95</v>
      </c>
      <c r="E130" t="s">
        <v>852</v>
      </c>
      <c r="F130" t="s">
        <v>853</v>
      </c>
      <c r="G130" t="s">
        <v>98</v>
      </c>
      <c r="H130" t="s">
        <v>117</v>
      </c>
      <c r="I130" t="s">
        <v>854</v>
      </c>
      <c r="J130" t="s">
        <v>855</v>
      </c>
      <c r="K130" t="s">
        <v>856</v>
      </c>
      <c r="L130" t="s">
        <v>227</v>
      </c>
      <c r="M130" t="s">
        <v>857</v>
      </c>
      <c r="N130" s="21" t="s">
        <v>374</v>
      </c>
      <c r="O130" s="21" t="s">
        <v>401</v>
      </c>
      <c r="P130">
        <v>51</v>
      </c>
      <c r="Q130">
        <v>168</v>
      </c>
      <c r="R130">
        <f t="shared" ref="R130:R193" si="2">SUM(P130:Q130)</f>
        <v>219</v>
      </c>
      <c r="S130" s="19">
        <v>1</v>
      </c>
      <c r="T130" s="19">
        <v>1</v>
      </c>
      <c r="U130" s="19">
        <v>1</v>
      </c>
      <c r="V130" s="19">
        <v>0</v>
      </c>
      <c r="W130" s="19">
        <v>1</v>
      </c>
      <c r="X130" s="19">
        <v>1</v>
      </c>
      <c r="Y130" s="19">
        <v>0</v>
      </c>
      <c r="Z130" s="19">
        <v>0</v>
      </c>
      <c r="AA130" s="19">
        <v>0</v>
      </c>
      <c r="AB130" s="19">
        <v>1</v>
      </c>
      <c r="AC130" s="19"/>
      <c r="AD130" s="19"/>
      <c r="AE130" s="19"/>
      <c r="AF130" s="19"/>
      <c r="AG130" s="19"/>
      <c r="AH130" s="19">
        <v>0</v>
      </c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>
        <v>0</v>
      </c>
      <c r="AV130" s="19">
        <v>0</v>
      </c>
      <c r="AW130" s="19">
        <v>0</v>
      </c>
      <c r="AX130" s="19">
        <v>0</v>
      </c>
      <c r="AY130" s="19"/>
      <c r="AZ130" s="19"/>
      <c r="BA130" s="19"/>
      <c r="BB130" s="19"/>
      <c r="BC130" s="19"/>
      <c r="BD130" s="19"/>
      <c r="BE130" s="19"/>
      <c r="BF130" s="19">
        <v>0</v>
      </c>
      <c r="BG130" s="19"/>
      <c r="BH130" s="19"/>
      <c r="BI130" s="19"/>
      <c r="BJ130" s="19"/>
      <c r="BK130" s="19"/>
      <c r="BL130" s="19"/>
      <c r="BM130" s="19">
        <v>0</v>
      </c>
      <c r="BN130" s="19"/>
      <c r="BO130" s="19"/>
      <c r="BP130" s="19"/>
      <c r="BQ130" s="19"/>
      <c r="BR130" s="19"/>
      <c r="BS130" s="19"/>
      <c r="BT130" s="19"/>
      <c r="BU130" s="19"/>
      <c r="BV130" s="19"/>
      <c r="BW130" s="19" t="s">
        <v>105</v>
      </c>
    </row>
    <row r="131" spans="2:75" hidden="1" x14ac:dyDescent="0.25">
      <c r="B131">
        <v>2016</v>
      </c>
      <c r="C131" t="s">
        <v>94</v>
      </c>
      <c r="D131" t="s">
        <v>95</v>
      </c>
      <c r="E131" t="s">
        <v>858</v>
      </c>
      <c r="F131" t="s">
        <v>859</v>
      </c>
      <c r="G131" t="s">
        <v>98</v>
      </c>
      <c r="H131" t="s">
        <v>117</v>
      </c>
      <c r="I131" t="s">
        <v>860</v>
      </c>
      <c r="J131" t="s">
        <v>861</v>
      </c>
      <c r="K131" t="s">
        <v>862</v>
      </c>
      <c r="L131" t="s">
        <v>863</v>
      </c>
      <c r="M131" t="s">
        <v>864</v>
      </c>
      <c r="N131" s="21" t="s">
        <v>374</v>
      </c>
      <c r="O131" s="21" t="s">
        <v>401</v>
      </c>
      <c r="P131">
        <v>9.98</v>
      </c>
      <c r="Q131">
        <v>64.260000000000005</v>
      </c>
      <c r="R131">
        <f t="shared" si="2"/>
        <v>74.240000000000009</v>
      </c>
      <c r="S131" s="19">
        <v>1</v>
      </c>
      <c r="T131" s="19">
        <v>1</v>
      </c>
      <c r="U131" s="19">
        <v>1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1</v>
      </c>
      <c r="AC131" s="19"/>
      <c r="AD131" s="19"/>
      <c r="AE131" s="19"/>
      <c r="AF131" s="19"/>
      <c r="AG131" s="19"/>
      <c r="AH131" s="19">
        <v>0</v>
      </c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>
        <v>0</v>
      </c>
      <c r="AV131" s="19">
        <v>0</v>
      </c>
      <c r="AW131" s="19">
        <v>0</v>
      </c>
      <c r="AX131" s="19">
        <v>0</v>
      </c>
      <c r="AY131" s="19"/>
      <c r="AZ131" s="19"/>
      <c r="BA131" s="19"/>
      <c r="BB131" s="19"/>
      <c r="BC131" s="19"/>
      <c r="BD131" s="19"/>
      <c r="BE131" s="19"/>
      <c r="BF131" s="19">
        <v>0</v>
      </c>
      <c r="BG131" s="19"/>
      <c r="BH131" s="19"/>
      <c r="BI131" s="19"/>
      <c r="BJ131" s="19"/>
      <c r="BK131" s="19"/>
      <c r="BL131" s="19"/>
      <c r="BM131" s="19">
        <v>0</v>
      </c>
      <c r="BN131" s="19"/>
      <c r="BO131" s="19"/>
      <c r="BP131" s="19"/>
      <c r="BQ131" s="19"/>
      <c r="BR131" s="19"/>
      <c r="BS131" s="19"/>
      <c r="BT131" s="19"/>
      <c r="BU131" s="19"/>
      <c r="BV131" s="19"/>
      <c r="BW131" s="19" t="s">
        <v>105</v>
      </c>
    </row>
    <row r="132" spans="2:75" hidden="1" x14ac:dyDescent="0.25">
      <c r="B132">
        <v>2016</v>
      </c>
      <c r="C132" t="s">
        <v>94</v>
      </c>
      <c r="D132" t="s">
        <v>95</v>
      </c>
      <c r="E132" t="s">
        <v>865</v>
      </c>
      <c r="F132" t="s">
        <v>866</v>
      </c>
      <c r="G132" t="s">
        <v>108</v>
      </c>
      <c r="H132" t="s">
        <v>109</v>
      </c>
      <c r="I132" t="s">
        <v>867</v>
      </c>
      <c r="J132" t="s">
        <v>868</v>
      </c>
      <c r="K132" t="s">
        <v>424</v>
      </c>
      <c r="L132" t="s">
        <v>113</v>
      </c>
      <c r="M132" t="s">
        <v>869</v>
      </c>
      <c r="N132" s="21" t="s">
        <v>123</v>
      </c>
      <c r="O132" s="21" t="s">
        <v>124</v>
      </c>
      <c r="P132">
        <v>221.37</v>
      </c>
      <c r="Q132">
        <v>5604.13</v>
      </c>
      <c r="R132">
        <f t="shared" si="2"/>
        <v>5825.5</v>
      </c>
      <c r="S132" s="19">
        <v>1</v>
      </c>
      <c r="T132" s="19">
        <v>1</v>
      </c>
      <c r="U132" s="19">
        <v>1</v>
      </c>
      <c r="V132" s="19">
        <v>1</v>
      </c>
      <c r="W132" s="19">
        <v>0</v>
      </c>
      <c r="X132" s="19">
        <v>0</v>
      </c>
      <c r="Y132" s="19">
        <v>0</v>
      </c>
      <c r="Z132" s="19">
        <v>0</v>
      </c>
      <c r="AA132" s="19">
        <v>1</v>
      </c>
      <c r="AB132" s="19">
        <v>0</v>
      </c>
      <c r="AC132" s="19"/>
      <c r="AD132" s="19"/>
      <c r="AE132" s="19"/>
      <c r="AF132" s="19"/>
      <c r="AG132" s="19"/>
      <c r="AH132" s="19">
        <v>0</v>
      </c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>
        <v>0</v>
      </c>
      <c r="AV132" s="19">
        <v>0</v>
      </c>
      <c r="AW132" s="19">
        <v>0</v>
      </c>
      <c r="AX132" s="19">
        <v>0</v>
      </c>
      <c r="AY132" s="19"/>
      <c r="AZ132" s="19"/>
      <c r="BA132" s="19"/>
      <c r="BB132" s="19"/>
      <c r="BC132" s="19"/>
      <c r="BD132" s="19"/>
      <c r="BE132" s="19"/>
      <c r="BF132" s="19">
        <v>0</v>
      </c>
      <c r="BG132" s="19"/>
      <c r="BH132" s="19"/>
      <c r="BI132" s="19"/>
      <c r="BJ132" s="19"/>
      <c r="BK132" s="19"/>
      <c r="BL132" s="19"/>
      <c r="BM132" s="19">
        <v>0</v>
      </c>
      <c r="BN132" s="19"/>
      <c r="BO132" s="19"/>
      <c r="BP132" s="19"/>
      <c r="BQ132" s="19"/>
      <c r="BR132" s="19"/>
      <c r="BS132" s="19"/>
      <c r="BT132" s="19"/>
      <c r="BU132" s="19"/>
      <c r="BV132" s="19"/>
      <c r="BW132" s="19" t="s">
        <v>105</v>
      </c>
    </row>
    <row r="133" spans="2:75" hidden="1" x14ac:dyDescent="0.25">
      <c r="B133">
        <v>2016</v>
      </c>
      <c r="C133" t="s">
        <v>94</v>
      </c>
      <c r="D133" t="s">
        <v>95</v>
      </c>
      <c r="E133" t="s">
        <v>870</v>
      </c>
      <c r="F133" t="s">
        <v>871</v>
      </c>
      <c r="G133" t="s">
        <v>108</v>
      </c>
      <c r="H133" t="s">
        <v>109</v>
      </c>
      <c r="I133" t="s">
        <v>872</v>
      </c>
      <c r="J133" t="s">
        <v>873</v>
      </c>
      <c r="K133" t="s">
        <v>874</v>
      </c>
      <c r="L133" t="s">
        <v>875</v>
      </c>
      <c r="M133" t="s">
        <v>876</v>
      </c>
      <c r="N133" s="21" t="s">
        <v>123</v>
      </c>
      <c r="O133" s="21" t="s">
        <v>124</v>
      </c>
      <c r="P133">
        <v>44</v>
      </c>
      <c r="Q133">
        <v>122</v>
      </c>
      <c r="R133">
        <f t="shared" si="2"/>
        <v>166</v>
      </c>
      <c r="S133" s="19">
        <v>1</v>
      </c>
      <c r="T133" s="19">
        <v>1</v>
      </c>
      <c r="U133" s="19">
        <v>1</v>
      </c>
      <c r="V133" s="19">
        <v>1</v>
      </c>
      <c r="W133" s="19">
        <v>0</v>
      </c>
      <c r="X133" s="19">
        <v>1</v>
      </c>
      <c r="Y133" s="19">
        <v>0</v>
      </c>
      <c r="Z133" s="19">
        <v>0</v>
      </c>
      <c r="AA133" s="19">
        <v>0</v>
      </c>
      <c r="AB133" s="19">
        <v>1</v>
      </c>
      <c r="AC133" s="19"/>
      <c r="AD133" s="19"/>
      <c r="AE133" s="19"/>
      <c r="AF133" s="19"/>
      <c r="AG133" s="19"/>
      <c r="AH133" s="19">
        <v>0</v>
      </c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>
        <v>0</v>
      </c>
      <c r="AV133" s="19">
        <v>0</v>
      </c>
      <c r="AW133" s="19">
        <v>0</v>
      </c>
      <c r="AX133" s="19">
        <v>0</v>
      </c>
      <c r="AY133" s="19"/>
      <c r="AZ133" s="19"/>
      <c r="BA133" s="19"/>
      <c r="BB133" s="19"/>
      <c r="BC133" s="19"/>
      <c r="BD133" s="19"/>
      <c r="BE133" s="19"/>
      <c r="BF133" s="19">
        <v>0</v>
      </c>
      <c r="BG133" s="19"/>
      <c r="BH133" s="19"/>
      <c r="BI133" s="19"/>
      <c r="BJ133" s="19"/>
      <c r="BK133" s="19"/>
      <c r="BL133" s="19"/>
      <c r="BM133" s="19">
        <v>0</v>
      </c>
      <c r="BN133" s="19"/>
      <c r="BO133" s="19"/>
      <c r="BP133" s="19"/>
      <c r="BQ133" s="19"/>
      <c r="BR133" s="19"/>
      <c r="BS133" s="19"/>
      <c r="BT133" s="19"/>
      <c r="BU133" s="19"/>
      <c r="BV133" s="19"/>
      <c r="BW133" s="19" t="s">
        <v>105</v>
      </c>
    </row>
    <row r="134" spans="2:75" hidden="1" x14ac:dyDescent="0.25">
      <c r="B134">
        <v>2016</v>
      </c>
      <c r="C134" t="s">
        <v>94</v>
      </c>
      <c r="D134" t="s">
        <v>95</v>
      </c>
      <c r="E134" t="s">
        <v>877</v>
      </c>
      <c r="F134" t="s">
        <v>878</v>
      </c>
      <c r="G134" t="s">
        <v>98</v>
      </c>
      <c r="H134" t="s">
        <v>167</v>
      </c>
      <c r="I134" t="s">
        <v>879</v>
      </c>
      <c r="J134" t="s">
        <v>880</v>
      </c>
      <c r="K134" t="s">
        <v>146</v>
      </c>
      <c r="L134" t="s">
        <v>113</v>
      </c>
      <c r="M134" t="s">
        <v>147</v>
      </c>
      <c r="P134">
        <v>1469</v>
      </c>
      <c r="Q134">
        <v>3998.6</v>
      </c>
      <c r="R134">
        <f t="shared" si="2"/>
        <v>5467.6</v>
      </c>
      <c r="S134" s="19">
        <v>1</v>
      </c>
      <c r="T134" s="19">
        <v>1</v>
      </c>
      <c r="U134" s="19">
        <v>1</v>
      </c>
      <c r="V134" s="19">
        <v>1</v>
      </c>
      <c r="W134" s="19">
        <v>0</v>
      </c>
      <c r="X134" s="19">
        <v>0</v>
      </c>
      <c r="Y134" s="19">
        <v>1</v>
      </c>
      <c r="Z134" s="19">
        <v>0</v>
      </c>
      <c r="AA134" s="19">
        <v>1</v>
      </c>
      <c r="AB134" s="19">
        <v>0</v>
      </c>
      <c r="AC134" s="19"/>
      <c r="AD134" s="19"/>
      <c r="AE134" s="19"/>
      <c r="AF134" s="19"/>
      <c r="AG134" s="19"/>
      <c r="AH134" s="19">
        <v>0</v>
      </c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>
        <v>0</v>
      </c>
      <c r="AV134" s="19">
        <v>0</v>
      </c>
      <c r="AW134" s="19">
        <v>0</v>
      </c>
      <c r="AX134" s="19">
        <v>0</v>
      </c>
      <c r="AY134" s="19"/>
      <c r="AZ134" s="19"/>
      <c r="BA134" s="19"/>
      <c r="BB134" s="19"/>
      <c r="BC134" s="19"/>
      <c r="BD134" s="19"/>
      <c r="BE134" s="19"/>
      <c r="BF134" s="19">
        <v>0</v>
      </c>
      <c r="BG134" s="19"/>
      <c r="BH134" s="19"/>
      <c r="BI134" s="19"/>
      <c r="BJ134" s="19"/>
      <c r="BK134" s="19"/>
      <c r="BL134" s="19"/>
      <c r="BM134" s="19">
        <v>1</v>
      </c>
      <c r="BN134" s="19"/>
      <c r="BO134" s="19"/>
      <c r="BP134" s="19"/>
      <c r="BQ134" s="19"/>
      <c r="BR134" s="19"/>
      <c r="BS134" s="19"/>
      <c r="BT134" s="19"/>
      <c r="BU134" s="19"/>
      <c r="BV134" s="19"/>
      <c r="BW134" s="19" t="s">
        <v>105</v>
      </c>
    </row>
    <row r="135" spans="2:75" hidden="1" x14ac:dyDescent="0.25">
      <c r="B135">
        <v>2016</v>
      </c>
      <c r="C135" t="s">
        <v>94</v>
      </c>
      <c r="D135" t="s">
        <v>95</v>
      </c>
      <c r="E135" t="s">
        <v>881</v>
      </c>
      <c r="F135" t="s">
        <v>882</v>
      </c>
      <c r="G135" t="s">
        <v>108</v>
      </c>
      <c r="H135" t="s">
        <v>109</v>
      </c>
      <c r="I135" t="s">
        <v>883</v>
      </c>
      <c r="J135" t="s">
        <v>884</v>
      </c>
      <c r="K135" t="s">
        <v>885</v>
      </c>
      <c r="L135" t="s">
        <v>103</v>
      </c>
      <c r="M135" t="s">
        <v>886</v>
      </c>
      <c r="N135" s="21" t="s">
        <v>374</v>
      </c>
      <c r="O135" s="21" t="s">
        <v>124</v>
      </c>
      <c r="P135">
        <v>105</v>
      </c>
      <c r="Q135">
        <v>254</v>
      </c>
      <c r="R135">
        <f t="shared" si="2"/>
        <v>359</v>
      </c>
      <c r="S135" s="19">
        <v>1</v>
      </c>
      <c r="T135" s="19">
        <v>1</v>
      </c>
      <c r="U135" s="19">
        <v>1</v>
      </c>
      <c r="V135" s="19">
        <v>1</v>
      </c>
      <c r="W135" s="19">
        <v>0</v>
      </c>
      <c r="X135" s="19">
        <v>1</v>
      </c>
      <c r="Y135" s="19">
        <v>0</v>
      </c>
      <c r="Z135" s="19">
        <v>0</v>
      </c>
      <c r="AA135" s="19">
        <v>0</v>
      </c>
      <c r="AB135" s="19">
        <v>0</v>
      </c>
      <c r="AC135" s="19"/>
      <c r="AD135" s="19"/>
      <c r="AE135" s="19"/>
      <c r="AF135" s="19"/>
      <c r="AG135" s="19"/>
      <c r="AH135" s="19">
        <v>1</v>
      </c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>
        <v>0</v>
      </c>
      <c r="AV135" s="19">
        <v>0</v>
      </c>
      <c r="AW135" s="19">
        <v>0</v>
      </c>
      <c r="AX135" s="19">
        <v>0</v>
      </c>
      <c r="AY135" s="19"/>
      <c r="AZ135" s="19"/>
      <c r="BA135" s="19"/>
      <c r="BB135" s="19"/>
      <c r="BC135" s="19"/>
      <c r="BD135" s="19"/>
      <c r="BE135" s="19"/>
      <c r="BF135" s="19">
        <v>0</v>
      </c>
      <c r="BG135" s="19"/>
      <c r="BH135" s="19"/>
      <c r="BI135" s="19"/>
      <c r="BJ135" s="19"/>
      <c r="BK135" s="19"/>
      <c r="BL135" s="19"/>
      <c r="BM135" s="19">
        <v>0</v>
      </c>
      <c r="BN135" s="19"/>
      <c r="BO135" s="19"/>
      <c r="BP135" s="19"/>
      <c r="BQ135" s="19"/>
      <c r="BR135" s="19"/>
      <c r="BS135" s="19"/>
      <c r="BT135" s="19"/>
      <c r="BU135" s="19"/>
      <c r="BV135" s="19"/>
      <c r="BW135" s="19" t="s">
        <v>105</v>
      </c>
    </row>
    <row r="136" spans="2:75" hidden="1" x14ac:dyDescent="0.25">
      <c r="B136">
        <v>2016</v>
      </c>
      <c r="C136" t="s">
        <v>94</v>
      </c>
      <c r="D136" t="s">
        <v>95</v>
      </c>
      <c r="E136" t="s">
        <v>887</v>
      </c>
      <c r="F136" t="s">
        <v>888</v>
      </c>
      <c r="G136" t="s">
        <v>108</v>
      </c>
      <c r="H136" t="s">
        <v>109</v>
      </c>
      <c r="I136" t="s">
        <v>889</v>
      </c>
      <c r="J136" t="s">
        <v>890</v>
      </c>
      <c r="K136" t="s">
        <v>531</v>
      </c>
      <c r="L136" t="s">
        <v>234</v>
      </c>
      <c r="M136" t="s">
        <v>532</v>
      </c>
      <c r="N136" s="21" t="s">
        <v>123</v>
      </c>
      <c r="O136" s="21" t="s">
        <v>124</v>
      </c>
      <c r="P136">
        <v>60</v>
      </c>
      <c r="Q136">
        <v>3100</v>
      </c>
      <c r="R136">
        <f t="shared" si="2"/>
        <v>3160</v>
      </c>
      <c r="S136" s="19">
        <v>1</v>
      </c>
      <c r="T136" s="19">
        <v>1</v>
      </c>
      <c r="U136" s="19">
        <v>1</v>
      </c>
      <c r="V136" s="19">
        <v>1</v>
      </c>
      <c r="W136" s="19">
        <v>0</v>
      </c>
      <c r="X136" s="19">
        <v>1</v>
      </c>
      <c r="Y136" s="19">
        <v>0</v>
      </c>
      <c r="Z136" s="19">
        <v>1</v>
      </c>
      <c r="AA136" s="19">
        <v>0</v>
      </c>
      <c r="AB136" s="19">
        <v>1</v>
      </c>
      <c r="AC136" s="19"/>
      <c r="AD136" s="19"/>
      <c r="AE136" s="19"/>
      <c r="AF136" s="19"/>
      <c r="AG136" s="19"/>
      <c r="AH136" s="19">
        <v>0</v>
      </c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>
        <v>0</v>
      </c>
      <c r="AV136" s="19">
        <v>0</v>
      </c>
      <c r="AW136" s="19">
        <v>0</v>
      </c>
      <c r="AX136" s="19">
        <v>0</v>
      </c>
      <c r="AY136" s="19"/>
      <c r="AZ136" s="19"/>
      <c r="BA136" s="19"/>
      <c r="BB136" s="19"/>
      <c r="BC136" s="19"/>
      <c r="BD136" s="19"/>
      <c r="BE136" s="19"/>
      <c r="BF136" s="19">
        <v>0</v>
      </c>
      <c r="BG136" s="19"/>
      <c r="BH136" s="19"/>
      <c r="BI136" s="19"/>
      <c r="BJ136" s="19"/>
      <c r="BK136" s="19"/>
      <c r="BL136" s="19"/>
      <c r="BM136" s="19">
        <v>1</v>
      </c>
      <c r="BN136" s="19"/>
      <c r="BO136" s="19"/>
      <c r="BP136" s="19"/>
      <c r="BQ136" s="19"/>
      <c r="BR136" s="19"/>
      <c r="BS136" s="19"/>
      <c r="BT136" s="19"/>
      <c r="BU136" s="19"/>
      <c r="BV136" s="19"/>
      <c r="BW136" s="19" t="s">
        <v>105</v>
      </c>
    </row>
    <row r="137" spans="2:75" hidden="1" x14ac:dyDescent="0.25">
      <c r="B137">
        <v>2016</v>
      </c>
      <c r="C137" t="s">
        <v>94</v>
      </c>
      <c r="D137" t="s">
        <v>95</v>
      </c>
      <c r="E137" t="s">
        <v>891</v>
      </c>
      <c r="F137" t="s">
        <v>892</v>
      </c>
      <c r="G137" t="s">
        <v>108</v>
      </c>
      <c r="H137" t="s">
        <v>109</v>
      </c>
      <c r="I137" t="s">
        <v>893</v>
      </c>
      <c r="J137" t="s">
        <v>894</v>
      </c>
      <c r="K137" t="s">
        <v>895</v>
      </c>
      <c r="L137" t="s">
        <v>113</v>
      </c>
      <c r="M137" t="s">
        <v>896</v>
      </c>
      <c r="N137" s="21" t="s">
        <v>123</v>
      </c>
      <c r="O137" s="21" t="s">
        <v>124</v>
      </c>
      <c r="P137">
        <v>600</v>
      </c>
      <c r="Q137">
        <v>2260</v>
      </c>
      <c r="R137">
        <f t="shared" si="2"/>
        <v>2860</v>
      </c>
      <c r="S137" s="19">
        <v>1</v>
      </c>
      <c r="T137" s="19">
        <v>1</v>
      </c>
      <c r="U137" s="19">
        <v>1</v>
      </c>
      <c r="V137" s="19">
        <v>1</v>
      </c>
      <c r="W137" s="19">
        <v>0</v>
      </c>
      <c r="X137" s="19">
        <v>1</v>
      </c>
      <c r="Y137" s="19">
        <v>0</v>
      </c>
      <c r="Z137" s="19">
        <v>1</v>
      </c>
      <c r="AA137" s="19">
        <v>0</v>
      </c>
      <c r="AB137" s="19">
        <v>1</v>
      </c>
      <c r="AC137" s="19"/>
      <c r="AD137" s="19"/>
      <c r="AE137" s="19"/>
      <c r="AF137" s="19"/>
      <c r="AG137" s="19"/>
      <c r="AH137" s="19">
        <v>0</v>
      </c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>
        <v>0</v>
      </c>
      <c r="AV137" s="19">
        <v>0</v>
      </c>
      <c r="AW137" s="19">
        <v>0</v>
      </c>
      <c r="AX137" s="19">
        <v>0</v>
      </c>
      <c r="AY137" s="19"/>
      <c r="AZ137" s="19"/>
      <c r="BA137" s="19"/>
      <c r="BB137" s="19"/>
      <c r="BC137" s="19"/>
      <c r="BD137" s="19"/>
      <c r="BE137" s="19"/>
      <c r="BF137" s="19">
        <v>0</v>
      </c>
      <c r="BG137" s="19"/>
      <c r="BH137" s="19"/>
      <c r="BI137" s="19"/>
      <c r="BJ137" s="19"/>
      <c r="BK137" s="19"/>
      <c r="BL137" s="19"/>
      <c r="BM137" s="19">
        <v>0</v>
      </c>
      <c r="BN137" s="19"/>
      <c r="BO137" s="19"/>
      <c r="BP137" s="19"/>
      <c r="BQ137" s="19"/>
      <c r="BR137" s="19"/>
      <c r="BS137" s="19"/>
      <c r="BT137" s="19"/>
      <c r="BU137" s="19"/>
      <c r="BV137" s="19"/>
      <c r="BW137" s="19" t="s">
        <v>105</v>
      </c>
    </row>
    <row r="138" spans="2:75" hidden="1" x14ac:dyDescent="0.25">
      <c r="B138">
        <v>2016</v>
      </c>
      <c r="C138" t="s">
        <v>94</v>
      </c>
      <c r="D138" t="s">
        <v>95</v>
      </c>
      <c r="E138" t="s">
        <v>897</v>
      </c>
      <c r="F138" t="s">
        <v>898</v>
      </c>
      <c r="G138" t="s">
        <v>108</v>
      </c>
      <c r="H138" t="s">
        <v>109</v>
      </c>
      <c r="I138" t="s">
        <v>899</v>
      </c>
      <c r="J138" t="s">
        <v>900</v>
      </c>
      <c r="K138" t="s">
        <v>901</v>
      </c>
      <c r="L138" t="s">
        <v>875</v>
      </c>
      <c r="M138" t="s">
        <v>902</v>
      </c>
      <c r="N138" s="21" t="s">
        <v>123</v>
      </c>
      <c r="O138" s="21" t="s">
        <v>124</v>
      </c>
      <c r="P138">
        <v>7</v>
      </c>
      <c r="Q138">
        <v>0</v>
      </c>
      <c r="R138">
        <f t="shared" si="2"/>
        <v>7</v>
      </c>
      <c r="S138" s="19">
        <v>1</v>
      </c>
      <c r="T138" s="19">
        <v>1</v>
      </c>
      <c r="U138" s="19">
        <v>1</v>
      </c>
      <c r="V138" s="19">
        <v>1</v>
      </c>
      <c r="W138" s="19">
        <v>0</v>
      </c>
      <c r="X138" s="19">
        <v>1</v>
      </c>
      <c r="Y138" s="19">
        <v>0</v>
      </c>
      <c r="Z138" s="19">
        <v>1</v>
      </c>
      <c r="AA138" s="19">
        <v>0</v>
      </c>
      <c r="AB138" s="19">
        <v>1</v>
      </c>
      <c r="AC138" s="19"/>
      <c r="AD138" s="19"/>
      <c r="AE138" s="19"/>
      <c r="AF138" s="19"/>
      <c r="AG138" s="19"/>
      <c r="AH138" s="19">
        <v>0</v>
      </c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>
        <v>0</v>
      </c>
      <c r="AV138" s="19">
        <v>0</v>
      </c>
      <c r="AW138" s="19">
        <v>0</v>
      </c>
      <c r="AX138" s="19">
        <v>0</v>
      </c>
      <c r="AY138" s="19"/>
      <c r="AZ138" s="19"/>
      <c r="BA138" s="19"/>
      <c r="BB138" s="19"/>
      <c r="BC138" s="19"/>
      <c r="BD138" s="19"/>
      <c r="BE138" s="19"/>
      <c r="BF138" s="19">
        <v>0</v>
      </c>
      <c r="BG138" s="19"/>
      <c r="BH138" s="19"/>
      <c r="BI138" s="19"/>
      <c r="BJ138" s="19"/>
      <c r="BK138" s="19"/>
      <c r="BL138" s="19"/>
      <c r="BM138" s="19">
        <v>0</v>
      </c>
      <c r="BN138" s="19"/>
      <c r="BO138" s="19"/>
      <c r="BP138" s="19"/>
      <c r="BQ138" s="19"/>
      <c r="BR138" s="19"/>
      <c r="BS138" s="19"/>
      <c r="BT138" s="19"/>
      <c r="BU138" s="19"/>
      <c r="BV138" s="19"/>
      <c r="BW138" s="19" t="s">
        <v>105</v>
      </c>
    </row>
    <row r="139" spans="2:75" hidden="1" x14ac:dyDescent="0.25">
      <c r="B139">
        <v>2016</v>
      </c>
      <c r="C139" t="s">
        <v>94</v>
      </c>
      <c r="D139" t="s">
        <v>95</v>
      </c>
      <c r="E139" t="s">
        <v>903</v>
      </c>
      <c r="F139" t="s">
        <v>904</v>
      </c>
      <c r="G139" t="s">
        <v>108</v>
      </c>
      <c r="H139" t="s">
        <v>109</v>
      </c>
      <c r="I139" t="s">
        <v>905</v>
      </c>
      <c r="J139" t="s">
        <v>906</v>
      </c>
      <c r="K139" t="s">
        <v>907</v>
      </c>
      <c r="L139" t="s">
        <v>293</v>
      </c>
      <c r="M139" t="s">
        <v>908</v>
      </c>
      <c r="P139">
        <v>11</v>
      </c>
      <c r="Q139">
        <v>6</v>
      </c>
      <c r="R139">
        <f t="shared" si="2"/>
        <v>17</v>
      </c>
      <c r="S139" s="19">
        <v>1</v>
      </c>
      <c r="T139" s="19">
        <v>1</v>
      </c>
      <c r="U139" s="19">
        <v>1</v>
      </c>
      <c r="V139" s="19">
        <v>1</v>
      </c>
      <c r="W139" s="19">
        <v>0</v>
      </c>
      <c r="X139" s="19">
        <v>0</v>
      </c>
      <c r="Y139" s="19">
        <v>0</v>
      </c>
      <c r="Z139" s="19">
        <v>1</v>
      </c>
      <c r="AA139" s="19">
        <v>1</v>
      </c>
      <c r="AB139" s="19">
        <v>0</v>
      </c>
      <c r="AC139" s="19"/>
      <c r="AD139" s="19"/>
      <c r="AE139" s="19"/>
      <c r="AF139" s="19"/>
      <c r="AG139" s="19"/>
      <c r="AH139" s="19">
        <v>0</v>
      </c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>
        <v>0</v>
      </c>
      <c r="AV139" s="19">
        <v>0</v>
      </c>
      <c r="AW139" s="19">
        <v>1</v>
      </c>
      <c r="AX139" s="19">
        <v>0</v>
      </c>
      <c r="AY139" s="19"/>
      <c r="AZ139" s="19"/>
      <c r="BA139" s="19"/>
      <c r="BB139" s="19"/>
      <c r="BC139" s="19"/>
      <c r="BD139" s="19"/>
      <c r="BE139" s="19"/>
      <c r="BF139" s="19">
        <v>0</v>
      </c>
      <c r="BG139" s="19"/>
      <c r="BH139" s="19"/>
      <c r="BI139" s="19"/>
      <c r="BJ139" s="19"/>
      <c r="BK139" s="19"/>
      <c r="BL139" s="19"/>
      <c r="BM139" s="19">
        <v>1</v>
      </c>
      <c r="BN139" s="19"/>
      <c r="BO139" s="19"/>
      <c r="BP139" s="19"/>
      <c r="BQ139" s="19"/>
      <c r="BR139" s="19"/>
      <c r="BS139" s="19"/>
      <c r="BT139" s="19"/>
      <c r="BU139" s="19"/>
      <c r="BV139" s="19"/>
      <c r="BW139" s="19" t="s">
        <v>105</v>
      </c>
    </row>
    <row r="140" spans="2:75" hidden="1" x14ac:dyDescent="0.25">
      <c r="B140">
        <v>2016</v>
      </c>
      <c r="C140" t="s">
        <v>94</v>
      </c>
      <c r="D140" t="s">
        <v>95</v>
      </c>
      <c r="E140" t="s">
        <v>909</v>
      </c>
      <c r="F140" t="s">
        <v>910</v>
      </c>
      <c r="G140" t="s">
        <v>108</v>
      </c>
      <c r="H140" t="s">
        <v>109</v>
      </c>
      <c r="I140" t="s">
        <v>911</v>
      </c>
      <c r="J140" t="s">
        <v>912</v>
      </c>
      <c r="K140" t="s">
        <v>913</v>
      </c>
      <c r="L140" t="s">
        <v>213</v>
      </c>
      <c r="M140" t="s">
        <v>914</v>
      </c>
      <c r="P140">
        <v>19</v>
      </c>
      <c r="Q140">
        <v>0</v>
      </c>
      <c r="R140">
        <f t="shared" si="2"/>
        <v>19</v>
      </c>
      <c r="S140" s="19">
        <v>1</v>
      </c>
      <c r="T140" s="19">
        <v>1</v>
      </c>
      <c r="U140" s="19">
        <v>1</v>
      </c>
      <c r="V140" s="19">
        <v>1</v>
      </c>
      <c r="W140" s="19">
        <v>0</v>
      </c>
      <c r="X140" s="19">
        <v>0</v>
      </c>
      <c r="Y140" s="19">
        <v>0</v>
      </c>
      <c r="Z140" s="19">
        <v>1</v>
      </c>
      <c r="AA140" s="19">
        <v>0</v>
      </c>
      <c r="AB140" s="19">
        <v>0</v>
      </c>
      <c r="AC140" s="19"/>
      <c r="AD140" s="19"/>
      <c r="AE140" s="19"/>
      <c r="AF140" s="19"/>
      <c r="AG140" s="19"/>
      <c r="AH140" s="19">
        <v>0</v>
      </c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>
        <v>0</v>
      </c>
      <c r="AV140" s="19">
        <v>0</v>
      </c>
      <c r="AW140" s="19">
        <v>0</v>
      </c>
      <c r="AX140" s="19">
        <v>0</v>
      </c>
      <c r="AY140" s="19"/>
      <c r="AZ140" s="19"/>
      <c r="BA140" s="19"/>
      <c r="BB140" s="19"/>
      <c r="BC140" s="19"/>
      <c r="BD140" s="19"/>
      <c r="BE140" s="19"/>
      <c r="BF140" s="19">
        <v>0</v>
      </c>
      <c r="BG140" s="19"/>
      <c r="BH140" s="19"/>
      <c r="BI140" s="19"/>
      <c r="BJ140" s="19"/>
      <c r="BK140" s="19"/>
      <c r="BL140" s="19"/>
      <c r="BM140" s="19">
        <v>0</v>
      </c>
      <c r="BN140" s="19"/>
      <c r="BO140" s="19"/>
      <c r="BP140" s="19"/>
      <c r="BQ140" s="19"/>
      <c r="BR140" s="19"/>
      <c r="BS140" s="19"/>
      <c r="BT140" s="19"/>
      <c r="BU140" s="19"/>
      <c r="BV140" s="19"/>
      <c r="BW140" s="19" t="s">
        <v>105</v>
      </c>
    </row>
    <row r="141" spans="2:75" hidden="1" x14ac:dyDescent="0.25">
      <c r="B141">
        <v>2016</v>
      </c>
      <c r="C141" t="s">
        <v>94</v>
      </c>
      <c r="D141" t="s">
        <v>95</v>
      </c>
      <c r="E141" t="s">
        <v>915</v>
      </c>
      <c r="F141" t="s">
        <v>916</v>
      </c>
      <c r="G141" t="s">
        <v>108</v>
      </c>
      <c r="H141" t="s">
        <v>109</v>
      </c>
      <c r="I141" t="s">
        <v>917</v>
      </c>
      <c r="J141" t="s">
        <v>918</v>
      </c>
      <c r="K141" t="s">
        <v>919</v>
      </c>
      <c r="L141" t="s">
        <v>103</v>
      </c>
      <c r="M141" t="s">
        <v>920</v>
      </c>
      <c r="N141" s="21" t="s">
        <v>123</v>
      </c>
      <c r="O141" s="21" t="s">
        <v>124</v>
      </c>
      <c r="P141">
        <v>13.96</v>
      </c>
      <c r="Q141">
        <v>134.59</v>
      </c>
      <c r="R141">
        <f t="shared" si="2"/>
        <v>148.55000000000001</v>
      </c>
      <c r="S141" s="19">
        <v>1</v>
      </c>
      <c r="T141" s="19">
        <v>1</v>
      </c>
      <c r="U141" s="19">
        <v>1</v>
      </c>
      <c r="V141" s="19">
        <v>1</v>
      </c>
      <c r="W141" s="19">
        <v>0</v>
      </c>
      <c r="X141" s="19">
        <v>0</v>
      </c>
      <c r="Y141" s="19">
        <v>0</v>
      </c>
      <c r="Z141" s="19">
        <v>0</v>
      </c>
      <c r="AA141" s="19">
        <v>1</v>
      </c>
      <c r="AB141" s="19">
        <v>1</v>
      </c>
      <c r="AC141" s="19"/>
      <c r="AD141" s="19"/>
      <c r="AE141" s="19"/>
      <c r="AF141" s="19"/>
      <c r="AG141" s="19"/>
      <c r="AH141" s="19">
        <v>0</v>
      </c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>
        <v>0</v>
      </c>
      <c r="AV141" s="19">
        <v>0</v>
      </c>
      <c r="AW141" s="19">
        <v>0</v>
      </c>
      <c r="AX141" s="19">
        <v>0</v>
      </c>
      <c r="AY141" s="19"/>
      <c r="AZ141" s="19"/>
      <c r="BA141" s="19"/>
      <c r="BB141" s="19"/>
      <c r="BC141" s="19"/>
      <c r="BD141" s="19"/>
      <c r="BE141" s="19"/>
      <c r="BF141" s="19">
        <v>0</v>
      </c>
      <c r="BG141" s="19"/>
      <c r="BH141" s="19"/>
      <c r="BI141" s="19"/>
      <c r="BJ141" s="19"/>
      <c r="BK141" s="19"/>
      <c r="BL141" s="19"/>
      <c r="BM141" s="19">
        <v>0</v>
      </c>
      <c r="BN141" s="19"/>
      <c r="BO141" s="19"/>
      <c r="BP141" s="19"/>
      <c r="BQ141" s="19"/>
      <c r="BR141" s="19"/>
      <c r="BS141" s="19"/>
      <c r="BT141" s="19"/>
      <c r="BU141" s="19"/>
      <c r="BV141" s="19"/>
      <c r="BW141" s="19" t="s">
        <v>105</v>
      </c>
    </row>
    <row r="142" spans="2:75" hidden="1" x14ac:dyDescent="0.25">
      <c r="B142">
        <v>2016</v>
      </c>
      <c r="C142" t="s">
        <v>94</v>
      </c>
      <c r="D142" t="s">
        <v>95</v>
      </c>
      <c r="E142" t="s">
        <v>921</v>
      </c>
      <c r="F142" t="s">
        <v>922</v>
      </c>
      <c r="G142" t="s">
        <v>108</v>
      </c>
      <c r="H142" t="s">
        <v>109</v>
      </c>
      <c r="I142" t="s">
        <v>923</v>
      </c>
      <c r="J142" t="s">
        <v>924</v>
      </c>
      <c r="K142" t="s">
        <v>925</v>
      </c>
      <c r="L142" t="s">
        <v>293</v>
      </c>
      <c r="M142" t="s">
        <v>926</v>
      </c>
      <c r="P142">
        <v>28</v>
      </c>
      <c r="Q142">
        <v>130</v>
      </c>
      <c r="R142">
        <f t="shared" si="2"/>
        <v>158</v>
      </c>
      <c r="S142" s="19">
        <v>1</v>
      </c>
      <c r="T142" s="19">
        <v>1</v>
      </c>
      <c r="U142" s="19">
        <v>1</v>
      </c>
      <c r="V142" s="19">
        <v>1</v>
      </c>
      <c r="W142" s="19">
        <v>0</v>
      </c>
      <c r="X142" s="19">
        <v>1</v>
      </c>
      <c r="Y142" s="19">
        <v>0</v>
      </c>
      <c r="Z142" s="19">
        <v>0</v>
      </c>
      <c r="AA142" s="19">
        <v>0</v>
      </c>
      <c r="AB142" s="19">
        <v>1</v>
      </c>
      <c r="AC142" s="19"/>
      <c r="AD142" s="19"/>
      <c r="AE142" s="19"/>
      <c r="AF142" s="19"/>
      <c r="AG142" s="19"/>
      <c r="AH142" s="19">
        <v>0</v>
      </c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>
        <v>0</v>
      </c>
      <c r="AV142" s="19">
        <v>0</v>
      </c>
      <c r="AW142" s="19">
        <v>0</v>
      </c>
      <c r="AX142" s="19">
        <v>0</v>
      </c>
      <c r="AY142" s="19"/>
      <c r="AZ142" s="19"/>
      <c r="BA142" s="19"/>
      <c r="BB142" s="19"/>
      <c r="BC142" s="19"/>
      <c r="BD142" s="19"/>
      <c r="BE142" s="19"/>
      <c r="BF142" s="19">
        <v>0</v>
      </c>
      <c r="BG142" s="19"/>
      <c r="BH142" s="19"/>
      <c r="BI142" s="19"/>
      <c r="BJ142" s="19"/>
      <c r="BK142" s="19"/>
      <c r="BL142" s="19"/>
      <c r="BM142" s="19">
        <v>0</v>
      </c>
      <c r="BN142" s="19"/>
      <c r="BO142" s="19"/>
      <c r="BP142" s="19"/>
      <c r="BQ142" s="19"/>
      <c r="BR142" s="19"/>
      <c r="BS142" s="19"/>
      <c r="BT142" s="19"/>
      <c r="BU142" s="19"/>
      <c r="BV142" s="19"/>
      <c r="BW142" s="19" t="s">
        <v>105</v>
      </c>
    </row>
    <row r="143" spans="2:75" hidden="1" x14ac:dyDescent="0.25">
      <c r="B143">
        <v>2016</v>
      </c>
      <c r="C143" t="s">
        <v>94</v>
      </c>
      <c r="D143" t="s">
        <v>95</v>
      </c>
      <c r="E143" t="s">
        <v>927</v>
      </c>
      <c r="F143" t="s">
        <v>928</v>
      </c>
      <c r="G143" t="s">
        <v>108</v>
      </c>
      <c r="H143" t="s">
        <v>109</v>
      </c>
      <c r="I143" t="s">
        <v>929</v>
      </c>
      <c r="J143" t="s">
        <v>930</v>
      </c>
      <c r="K143" t="s">
        <v>931</v>
      </c>
      <c r="L143" t="s">
        <v>293</v>
      </c>
      <c r="M143" t="s">
        <v>932</v>
      </c>
      <c r="P143">
        <v>41</v>
      </c>
      <c r="Q143">
        <v>130</v>
      </c>
      <c r="R143">
        <f t="shared" si="2"/>
        <v>171</v>
      </c>
      <c r="S143" s="19">
        <v>1</v>
      </c>
      <c r="T143" s="19">
        <v>1</v>
      </c>
      <c r="U143" s="19">
        <v>1</v>
      </c>
      <c r="V143" s="19">
        <v>1</v>
      </c>
      <c r="W143" s="19">
        <v>0</v>
      </c>
      <c r="X143" s="19">
        <v>1</v>
      </c>
      <c r="Y143" s="19">
        <v>0</v>
      </c>
      <c r="Z143" s="19">
        <v>0</v>
      </c>
      <c r="AA143" s="19">
        <v>0</v>
      </c>
      <c r="AB143" s="19">
        <v>1</v>
      </c>
      <c r="AC143" s="19"/>
      <c r="AD143" s="19"/>
      <c r="AE143" s="19"/>
      <c r="AF143" s="19"/>
      <c r="AG143" s="19"/>
      <c r="AH143" s="19">
        <v>0</v>
      </c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>
        <v>0</v>
      </c>
      <c r="AV143" s="19">
        <v>0</v>
      </c>
      <c r="AW143" s="19">
        <v>0</v>
      </c>
      <c r="AX143" s="19">
        <v>0</v>
      </c>
      <c r="AY143" s="19"/>
      <c r="AZ143" s="19"/>
      <c r="BA143" s="19"/>
      <c r="BB143" s="19"/>
      <c r="BC143" s="19"/>
      <c r="BD143" s="19"/>
      <c r="BE143" s="19"/>
      <c r="BF143" s="19">
        <v>0</v>
      </c>
      <c r="BG143" s="19"/>
      <c r="BH143" s="19"/>
      <c r="BI143" s="19"/>
      <c r="BJ143" s="19"/>
      <c r="BK143" s="19"/>
      <c r="BL143" s="19"/>
      <c r="BM143" s="19">
        <v>0</v>
      </c>
      <c r="BN143" s="19"/>
      <c r="BO143" s="19"/>
      <c r="BP143" s="19"/>
      <c r="BQ143" s="19"/>
      <c r="BR143" s="19"/>
      <c r="BS143" s="19"/>
      <c r="BT143" s="19"/>
      <c r="BU143" s="19"/>
      <c r="BV143" s="19"/>
      <c r="BW143" s="19" t="s">
        <v>105</v>
      </c>
    </row>
    <row r="144" spans="2:75" hidden="1" x14ac:dyDescent="0.25">
      <c r="B144">
        <v>2016</v>
      </c>
      <c r="C144" t="s">
        <v>94</v>
      </c>
      <c r="D144" t="s">
        <v>95</v>
      </c>
      <c r="E144" t="s">
        <v>933</v>
      </c>
      <c r="F144" t="s">
        <v>934</v>
      </c>
      <c r="G144" t="s">
        <v>187</v>
      </c>
      <c r="H144" t="s">
        <v>188</v>
      </c>
      <c r="I144" t="s">
        <v>935</v>
      </c>
      <c r="J144" t="s">
        <v>936</v>
      </c>
      <c r="K144" t="s">
        <v>937</v>
      </c>
      <c r="L144" t="s">
        <v>113</v>
      </c>
      <c r="M144" t="s">
        <v>938</v>
      </c>
      <c r="N144" s="21" t="s">
        <v>194</v>
      </c>
      <c r="O144" s="21" t="s">
        <v>195</v>
      </c>
      <c r="P144">
        <v>110</v>
      </c>
      <c r="Q144">
        <v>2100</v>
      </c>
      <c r="R144">
        <f t="shared" si="2"/>
        <v>2210</v>
      </c>
      <c r="S144" s="19">
        <v>1</v>
      </c>
      <c r="T144" s="19">
        <v>1</v>
      </c>
      <c r="U144" s="19">
        <v>1</v>
      </c>
      <c r="V144" s="19">
        <v>1</v>
      </c>
      <c r="W144" s="19">
        <v>0</v>
      </c>
      <c r="X144" s="19">
        <v>0</v>
      </c>
      <c r="Y144" s="19">
        <v>0</v>
      </c>
      <c r="Z144" s="19">
        <v>1</v>
      </c>
      <c r="AA144" s="19">
        <v>0</v>
      </c>
      <c r="AB144" s="19">
        <v>0</v>
      </c>
      <c r="AC144" s="19"/>
      <c r="AD144" s="19"/>
      <c r="AE144" s="19"/>
      <c r="AF144" s="19"/>
      <c r="AG144" s="19"/>
      <c r="AH144" s="19">
        <v>0</v>
      </c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>
        <v>0</v>
      </c>
      <c r="AV144" s="19">
        <v>1</v>
      </c>
      <c r="AW144" s="19">
        <v>0</v>
      </c>
      <c r="AX144" s="19">
        <v>0</v>
      </c>
      <c r="AY144" s="19"/>
      <c r="AZ144" s="19"/>
      <c r="BA144" s="19"/>
      <c r="BB144" s="19"/>
      <c r="BC144" s="19"/>
      <c r="BD144" s="19"/>
      <c r="BE144" s="19"/>
      <c r="BF144" s="19">
        <v>0</v>
      </c>
      <c r="BG144" s="19"/>
      <c r="BH144" s="19"/>
      <c r="BI144" s="19"/>
      <c r="BJ144" s="19"/>
      <c r="BK144" s="19"/>
      <c r="BL144" s="19"/>
      <c r="BM144" s="19">
        <v>0</v>
      </c>
      <c r="BN144" s="19"/>
      <c r="BO144" s="19"/>
      <c r="BP144" s="19"/>
      <c r="BQ144" s="19"/>
      <c r="BR144" s="19"/>
      <c r="BS144" s="19"/>
      <c r="BT144" s="19"/>
      <c r="BU144" s="19"/>
      <c r="BV144" s="19"/>
      <c r="BW144" s="19" t="s">
        <v>105</v>
      </c>
    </row>
    <row r="145" spans="2:75" hidden="1" x14ac:dyDescent="0.25">
      <c r="B145">
        <v>2016</v>
      </c>
      <c r="C145" t="s">
        <v>94</v>
      </c>
      <c r="D145" t="s">
        <v>95</v>
      </c>
      <c r="E145" t="s">
        <v>939</v>
      </c>
      <c r="F145" t="s">
        <v>940</v>
      </c>
      <c r="G145" t="s">
        <v>108</v>
      </c>
      <c r="H145" t="s">
        <v>109</v>
      </c>
      <c r="I145" t="s">
        <v>941</v>
      </c>
      <c r="J145" t="s">
        <v>942</v>
      </c>
      <c r="K145" t="s">
        <v>943</v>
      </c>
      <c r="L145" t="s">
        <v>944</v>
      </c>
      <c r="M145" t="s">
        <v>945</v>
      </c>
      <c r="N145" s="21" t="s">
        <v>123</v>
      </c>
      <c r="O145" s="21" t="s">
        <v>124</v>
      </c>
      <c r="P145">
        <v>380</v>
      </c>
      <c r="Q145">
        <v>80</v>
      </c>
      <c r="R145">
        <f t="shared" si="2"/>
        <v>460</v>
      </c>
      <c r="S145" s="19">
        <v>1</v>
      </c>
      <c r="T145" s="19">
        <v>1</v>
      </c>
      <c r="U145" s="19">
        <v>1</v>
      </c>
      <c r="V145" s="19">
        <v>1</v>
      </c>
      <c r="W145" s="19">
        <v>0</v>
      </c>
      <c r="X145" s="19">
        <v>1</v>
      </c>
      <c r="Y145" s="19">
        <v>0</v>
      </c>
      <c r="Z145" s="19">
        <v>0</v>
      </c>
      <c r="AA145" s="19">
        <v>0</v>
      </c>
      <c r="AB145" s="19">
        <v>1</v>
      </c>
      <c r="AC145" s="19"/>
      <c r="AD145" s="19"/>
      <c r="AE145" s="19"/>
      <c r="AF145" s="19"/>
      <c r="AG145" s="19"/>
      <c r="AH145" s="19">
        <v>0</v>
      </c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>
        <v>0</v>
      </c>
      <c r="AV145" s="19">
        <v>0</v>
      </c>
      <c r="AW145" s="19">
        <v>0</v>
      </c>
      <c r="AX145" s="19">
        <v>0</v>
      </c>
      <c r="AY145" s="19"/>
      <c r="AZ145" s="19"/>
      <c r="BA145" s="19"/>
      <c r="BB145" s="19"/>
      <c r="BC145" s="19"/>
      <c r="BD145" s="19"/>
      <c r="BE145" s="19"/>
      <c r="BF145" s="19">
        <v>0</v>
      </c>
      <c r="BG145" s="19"/>
      <c r="BH145" s="19"/>
      <c r="BI145" s="19"/>
      <c r="BJ145" s="19"/>
      <c r="BK145" s="19"/>
      <c r="BL145" s="19"/>
      <c r="BM145" s="19">
        <v>0</v>
      </c>
      <c r="BN145" s="19"/>
      <c r="BO145" s="19"/>
      <c r="BP145" s="19"/>
      <c r="BQ145" s="19"/>
      <c r="BR145" s="19"/>
      <c r="BS145" s="19"/>
      <c r="BT145" s="19"/>
      <c r="BU145" s="19"/>
      <c r="BV145" s="19"/>
      <c r="BW145" s="19" t="s">
        <v>105</v>
      </c>
    </row>
    <row r="146" spans="2:75" hidden="1" x14ac:dyDescent="0.25">
      <c r="B146">
        <v>2016</v>
      </c>
      <c r="C146" t="s">
        <v>94</v>
      </c>
      <c r="D146" t="s">
        <v>95</v>
      </c>
      <c r="E146" t="s">
        <v>946</v>
      </c>
      <c r="F146" t="s">
        <v>947</v>
      </c>
      <c r="G146" t="s">
        <v>108</v>
      </c>
      <c r="H146" t="s">
        <v>109</v>
      </c>
      <c r="I146" t="s">
        <v>948</v>
      </c>
      <c r="J146" t="s">
        <v>949</v>
      </c>
      <c r="K146" t="s">
        <v>950</v>
      </c>
      <c r="L146" t="s">
        <v>293</v>
      </c>
      <c r="M146" t="s">
        <v>951</v>
      </c>
      <c r="P146">
        <v>16</v>
      </c>
      <c r="Q146">
        <v>42</v>
      </c>
      <c r="R146">
        <f t="shared" si="2"/>
        <v>58</v>
      </c>
      <c r="S146" s="19">
        <v>1</v>
      </c>
      <c r="T146" s="19">
        <v>1</v>
      </c>
      <c r="U146" s="19">
        <v>1</v>
      </c>
      <c r="V146" s="19">
        <v>1</v>
      </c>
      <c r="W146" s="19">
        <v>0</v>
      </c>
      <c r="X146" s="19">
        <v>0</v>
      </c>
      <c r="Y146" s="19">
        <v>0</v>
      </c>
      <c r="Z146" s="19">
        <v>1</v>
      </c>
      <c r="AA146" s="19">
        <v>1</v>
      </c>
      <c r="AB146" s="19">
        <v>0</v>
      </c>
      <c r="AC146" s="19"/>
      <c r="AD146" s="19"/>
      <c r="AE146" s="19"/>
      <c r="AF146" s="19"/>
      <c r="AG146" s="19"/>
      <c r="AH146" s="19">
        <v>0</v>
      </c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>
        <v>0</v>
      </c>
      <c r="AV146" s="19">
        <v>0</v>
      </c>
      <c r="AW146" s="19">
        <v>1</v>
      </c>
      <c r="AX146" s="19">
        <v>0</v>
      </c>
      <c r="AY146" s="19"/>
      <c r="AZ146" s="19"/>
      <c r="BA146" s="19"/>
      <c r="BB146" s="19"/>
      <c r="BC146" s="19"/>
      <c r="BD146" s="19"/>
      <c r="BE146" s="19"/>
      <c r="BF146" s="19">
        <v>0</v>
      </c>
      <c r="BG146" s="19"/>
      <c r="BH146" s="19"/>
      <c r="BI146" s="19"/>
      <c r="BJ146" s="19"/>
      <c r="BK146" s="19"/>
      <c r="BL146" s="19"/>
      <c r="BM146" s="19">
        <v>0</v>
      </c>
      <c r="BN146" s="19"/>
      <c r="BO146" s="19"/>
      <c r="BP146" s="19"/>
      <c r="BQ146" s="19"/>
      <c r="BR146" s="19"/>
      <c r="BS146" s="19"/>
      <c r="BT146" s="19"/>
      <c r="BU146" s="19"/>
      <c r="BV146" s="19"/>
      <c r="BW146" s="19" t="s">
        <v>105</v>
      </c>
    </row>
    <row r="147" spans="2:75" hidden="1" x14ac:dyDescent="0.25">
      <c r="B147">
        <v>2016</v>
      </c>
      <c r="C147" t="s">
        <v>94</v>
      </c>
      <c r="D147" t="s">
        <v>95</v>
      </c>
      <c r="E147" t="s">
        <v>952</v>
      </c>
      <c r="F147" t="s">
        <v>953</v>
      </c>
      <c r="G147" t="s">
        <v>108</v>
      </c>
      <c r="H147" t="s">
        <v>109</v>
      </c>
      <c r="I147" t="s">
        <v>954</v>
      </c>
      <c r="J147" t="s">
        <v>699</v>
      </c>
      <c r="K147" t="s">
        <v>273</v>
      </c>
      <c r="L147" t="s">
        <v>113</v>
      </c>
      <c r="M147" t="s">
        <v>274</v>
      </c>
      <c r="P147">
        <v>145</v>
      </c>
      <c r="Q147">
        <v>2</v>
      </c>
      <c r="R147">
        <f t="shared" si="2"/>
        <v>147</v>
      </c>
      <c r="S147" s="19">
        <v>1</v>
      </c>
      <c r="T147" s="19">
        <v>1</v>
      </c>
      <c r="U147" s="19">
        <v>1</v>
      </c>
      <c r="V147" s="19">
        <v>1</v>
      </c>
      <c r="W147" s="19">
        <v>1</v>
      </c>
      <c r="X147" s="19">
        <v>0</v>
      </c>
      <c r="Y147" s="19">
        <v>0</v>
      </c>
      <c r="Z147" s="19">
        <v>0</v>
      </c>
      <c r="AA147" s="19">
        <v>1</v>
      </c>
      <c r="AB147" s="19">
        <v>0</v>
      </c>
      <c r="AC147" s="19"/>
      <c r="AD147" s="19"/>
      <c r="AE147" s="19"/>
      <c r="AF147" s="19"/>
      <c r="AG147" s="19"/>
      <c r="AH147" s="19">
        <v>0</v>
      </c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>
        <v>0</v>
      </c>
      <c r="AV147" s="19">
        <v>0</v>
      </c>
      <c r="AW147" s="19">
        <v>1</v>
      </c>
      <c r="AX147" s="19">
        <v>0</v>
      </c>
      <c r="AY147" s="19"/>
      <c r="AZ147" s="19"/>
      <c r="BA147" s="19"/>
      <c r="BB147" s="19"/>
      <c r="BC147" s="19"/>
      <c r="BD147" s="19"/>
      <c r="BE147" s="19"/>
      <c r="BF147" s="19">
        <v>0</v>
      </c>
      <c r="BG147" s="19"/>
      <c r="BH147" s="19"/>
      <c r="BI147" s="19"/>
      <c r="BJ147" s="19"/>
      <c r="BK147" s="19"/>
      <c r="BL147" s="19"/>
      <c r="BM147" s="19">
        <v>0</v>
      </c>
      <c r="BN147" s="19"/>
      <c r="BO147" s="19"/>
      <c r="BP147" s="19"/>
      <c r="BQ147" s="19"/>
      <c r="BR147" s="19"/>
      <c r="BS147" s="19"/>
      <c r="BT147" s="19"/>
      <c r="BU147" s="19"/>
      <c r="BV147" s="19"/>
      <c r="BW147" s="19" t="s">
        <v>105</v>
      </c>
    </row>
    <row r="148" spans="2:75" hidden="1" x14ac:dyDescent="0.25">
      <c r="B148">
        <v>2016</v>
      </c>
      <c r="C148" t="s">
        <v>94</v>
      </c>
      <c r="D148" t="s">
        <v>95</v>
      </c>
      <c r="E148" t="s">
        <v>955</v>
      </c>
      <c r="F148" t="s">
        <v>956</v>
      </c>
      <c r="G148" t="s">
        <v>108</v>
      </c>
      <c r="H148" t="s">
        <v>109</v>
      </c>
      <c r="I148" t="s">
        <v>957</v>
      </c>
      <c r="J148" t="s">
        <v>958</v>
      </c>
      <c r="K148" t="s">
        <v>170</v>
      </c>
      <c r="L148" t="s">
        <v>113</v>
      </c>
      <c r="M148" t="s">
        <v>260</v>
      </c>
      <c r="N148" s="21" t="s">
        <v>123</v>
      </c>
      <c r="O148" s="21" t="s">
        <v>124</v>
      </c>
      <c r="P148">
        <v>146</v>
      </c>
      <c r="Q148">
        <v>73</v>
      </c>
      <c r="R148">
        <f t="shared" si="2"/>
        <v>219</v>
      </c>
      <c r="S148" s="19">
        <v>1</v>
      </c>
      <c r="T148" s="19">
        <v>1</v>
      </c>
      <c r="U148" s="19">
        <v>1</v>
      </c>
      <c r="V148" s="19">
        <v>1</v>
      </c>
      <c r="W148" s="19">
        <v>0</v>
      </c>
      <c r="X148" s="19">
        <v>0</v>
      </c>
      <c r="Y148" s="19">
        <v>0</v>
      </c>
      <c r="Z148" s="19">
        <v>0</v>
      </c>
      <c r="AA148" s="19">
        <v>1</v>
      </c>
      <c r="AB148" s="19">
        <v>0</v>
      </c>
      <c r="AC148" s="19"/>
      <c r="AD148" s="19"/>
      <c r="AE148" s="19"/>
      <c r="AF148" s="19"/>
      <c r="AG148" s="19"/>
      <c r="AH148" s="19">
        <v>0</v>
      </c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>
        <v>0</v>
      </c>
      <c r="AV148" s="19">
        <v>0</v>
      </c>
      <c r="AW148" s="19">
        <v>0</v>
      </c>
      <c r="AX148" s="19">
        <v>0</v>
      </c>
      <c r="AY148" s="19"/>
      <c r="AZ148" s="19"/>
      <c r="BA148" s="19"/>
      <c r="BB148" s="19"/>
      <c r="BC148" s="19"/>
      <c r="BD148" s="19"/>
      <c r="BE148" s="19"/>
      <c r="BF148" s="19">
        <v>0</v>
      </c>
      <c r="BG148" s="19"/>
      <c r="BH148" s="19"/>
      <c r="BI148" s="19"/>
      <c r="BJ148" s="19"/>
      <c r="BK148" s="19"/>
      <c r="BL148" s="19"/>
      <c r="BM148" s="19">
        <v>1</v>
      </c>
      <c r="BN148" s="19"/>
      <c r="BO148" s="19"/>
      <c r="BP148" s="19"/>
      <c r="BQ148" s="19"/>
      <c r="BR148" s="19"/>
      <c r="BS148" s="19"/>
      <c r="BT148" s="19"/>
      <c r="BU148" s="19"/>
      <c r="BV148" s="19"/>
      <c r="BW148" s="19" t="s">
        <v>105</v>
      </c>
    </row>
    <row r="149" spans="2:75" hidden="1" x14ac:dyDescent="0.25">
      <c r="B149">
        <v>2016</v>
      </c>
      <c r="C149" t="s">
        <v>94</v>
      </c>
      <c r="D149" t="s">
        <v>95</v>
      </c>
      <c r="E149" t="s">
        <v>959</v>
      </c>
      <c r="F149" t="s">
        <v>960</v>
      </c>
      <c r="G149" t="s">
        <v>98</v>
      </c>
      <c r="H149" t="s">
        <v>270</v>
      </c>
      <c r="I149" t="s">
        <v>961</v>
      </c>
      <c r="J149" t="s">
        <v>962</v>
      </c>
      <c r="K149" t="s">
        <v>424</v>
      </c>
      <c r="L149" t="s">
        <v>113</v>
      </c>
      <c r="M149" t="s">
        <v>963</v>
      </c>
      <c r="P149">
        <v>0</v>
      </c>
      <c r="Q149">
        <v>36.4</v>
      </c>
      <c r="R149">
        <f t="shared" si="2"/>
        <v>36.4</v>
      </c>
      <c r="S149" s="19">
        <v>1</v>
      </c>
      <c r="T149" s="19">
        <v>1</v>
      </c>
      <c r="U149" s="19">
        <v>1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/>
      <c r="AD149" s="19"/>
      <c r="AE149" s="19"/>
      <c r="AF149" s="19"/>
      <c r="AG149" s="19"/>
      <c r="AH149" s="19">
        <v>0</v>
      </c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>
        <v>1</v>
      </c>
      <c r="AV149" s="19">
        <v>1</v>
      </c>
      <c r="AW149" s="19">
        <v>0</v>
      </c>
      <c r="AX149" s="19">
        <v>0</v>
      </c>
      <c r="AY149" s="19"/>
      <c r="AZ149" s="19"/>
      <c r="BA149" s="19"/>
      <c r="BB149" s="19"/>
      <c r="BC149" s="19"/>
      <c r="BD149" s="19"/>
      <c r="BE149" s="19"/>
      <c r="BF149" s="19">
        <v>0</v>
      </c>
      <c r="BG149" s="19"/>
      <c r="BH149" s="19"/>
      <c r="BI149" s="19"/>
      <c r="BJ149" s="19"/>
      <c r="BK149" s="19"/>
      <c r="BL149" s="19"/>
      <c r="BM149" s="19">
        <v>0</v>
      </c>
      <c r="BN149" s="19"/>
      <c r="BO149" s="19"/>
      <c r="BP149" s="19"/>
      <c r="BQ149" s="19"/>
      <c r="BR149" s="19"/>
      <c r="BS149" s="19"/>
      <c r="BT149" s="19"/>
      <c r="BU149" s="19"/>
      <c r="BV149" s="19"/>
      <c r="BW149" s="19" t="s">
        <v>105</v>
      </c>
    </row>
    <row r="150" spans="2:75" hidden="1" x14ac:dyDescent="0.25">
      <c r="B150">
        <v>2016</v>
      </c>
      <c r="C150" t="s">
        <v>94</v>
      </c>
      <c r="D150" t="s">
        <v>95</v>
      </c>
      <c r="E150" t="s">
        <v>964</v>
      </c>
      <c r="F150" t="s">
        <v>965</v>
      </c>
      <c r="G150" t="s">
        <v>98</v>
      </c>
      <c r="H150" t="s">
        <v>136</v>
      </c>
      <c r="I150" t="s">
        <v>966</v>
      </c>
      <c r="J150" t="s">
        <v>967</v>
      </c>
      <c r="K150" t="s">
        <v>968</v>
      </c>
      <c r="L150" t="s">
        <v>338</v>
      </c>
      <c r="M150" t="s">
        <v>969</v>
      </c>
      <c r="N150" s="21" t="s">
        <v>400</v>
      </c>
      <c r="O150" s="21" t="s">
        <v>401</v>
      </c>
      <c r="P150">
        <v>215</v>
      </c>
      <c r="Q150">
        <v>51539</v>
      </c>
      <c r="R150">
        <f t="shared" si="2"/>
        <v>51754</v>
      </c>
      <c r="S150" s="19">
        <v>1</v>
      </c>
      <c r="T150" s="19">
        <v>1</v>
      </c>
      <c r="U150" s="19">
        <v>1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1</v>
      </c>
      <c r="AC150" s="19"/>
      <c r="AD150" s="19"/>
      <c r="AE150" s="19"/>
      <c r="AF150" s="19"/>
      <c r="AG150" s="19"/>
      <c r="AH150" s="19">
        <v>0</v>
      </c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>
        <v>0</v>
      </c>
      <c r="AV150" s="19">
        <v>0</v>
      </c>
      <c r="AW150" s="19">
        <v>0</v>
      </c>
      <c r="AX150" s="19">
        <v>0</v>
      </c>
      <c r="AY150" s="19"/>
      <c r="AZ150" s="19"/>
      <c r="BA150" s="19"/>
      <c r="BB150" s="19"/>
      <c r="BC150" s="19"/>
      <c r="BD150" s="19"/>
      <c r="BE150" s="19"/>
      <c r="BF150" s="19">
        <v>0</v>
      </c>
      <c r="BG150" s="19"/>
      <c r="BH150" s="19"/>
      <c r="BI150" s="19"/>
      <c r="BJ150" s="19"/>
      <c r="BK150" s="19"/>
      <c r="BL150" s="19"/>
      <c r="BM150" s="19">
        <v>0</v>
      </c>
      <c r="BN150" s="19"/>
      <c r="BO150" s="19"/>
      <c r="BP150" s="19"/>
      <c r="BQ150" s="19"/>
      <c r="BR150" s="19"/>
      <c r="BS150" s="19"/>
      <c r="BT150" s="19"/>
      <c r="BU150" s="19"/>
      <c r="BV150" s="19"/>
      <c r="BW150" s="19" t="s">
        <v>105</v>
      </c>
    </row>
    <row r="151" spans="2:75" hidden="1" x14ac:dyDescent="0.25">
      <c r="B151">
        <v>2016</v>
      </c>
      <c r="C151" t="s">
        <v>94</v>
      </c>
      <c r="D151" t="s">
        <v>95</v>
      </c>
      <c r="E151" t="s">
        <v>970</v>
      </c>
      <c r="F151" t="s">
        <v>971</v>
      </c>
      <c r="G151" t="s">
        <v>98</v>
      </c>
      <c r="H151" t="s">
        <v>270</v>
      </c>
      <c r="I151" t="s">
        <v>972</v>
      </c>
      <c r="J151" t="s">
        <v>973</v>
      </c>
      <c r="K151" t="s">
        <v>919</v>
      </c>
      <c r="L151" t="s">
        <v>103</v>
      </c>
      <c r="M151" t="s">
        <v>920</v>
      </c>
      <c r="P151">
        <v>569</v>
      </c>
      <c r="Q151">
        <v>1079</v>
      </c>
      <c r="R151">
        <f t="shared" si="2"/>
        <v>1648</v>
      </c>
      <c r="S151" s="19">
        <v>1</v>
      </c>
      <c r="T151" s="19">
        <v>1</v>
      </c>
      <c r="U151" s="19">
        <v>1</v>
      </c>
      <c r="V151" s="19">
        <v>1</v>
      </c>
      <c r="W151" s="19">
        <v>0</v>
      </c>
      <c r="X151" s="19">
        <v>0</v>
      </c>
      <c r="Y151" s="19">
        <v>0</v>
      </c>
      <c r="Z151" s="19">
        <v>1</v>
      </c>
      <c r="AA151" s="19">
        <v>0</v>
      </c>
      <c r="AB151" s="19">
        <v>0</v>
      </c>
      <c r="AC151" s="19"/>
      <c r="AD151" s="19"/>
      <c r="AE151" s="19"/>
      <c r="AF151" s="19"/>
      <c r="AG151" s="19"/>
      <c r="AH151" s="19">
        <v>0</v>
      </c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>
        <v>0</v>
      </c>
      <c r="AV151" s="19">
        <v>0</v>
      </c>
      <c r="AW151" s="19">
        <v>0</v>
      </c>
      <c r="AX151" s="19">
        <v>0</v>
      </c>
      <c r="AY151" s="19"/>
      <c r="AZ151" s="19"/>
      <c r="BA151" s="19"/>
      <c r="BB151" s="19"/>
      <c r="BC151" s="19"/>
      <c r="BD151" s="19"/>
      <c r="BE151" s="19"/>
      <c r="BF151" s="19">
        <v>0</v>
      </c>
      <c r="BG151" s="19"/>
      <c r="BH151" s="19"/>
      <c r="BI151" s="19"/>
      <c r="BJ151" s="19"/>
      <c r="BK151" s="19"/>
      <c r="BL151" s="19"/>
      <c r="BM151" s="19">
        <v>0</v>
      </c>
      <c r="BN151" s="19"/>
      <c r="BO151" s="19"/>
      <c r="BP151" s="19"/>
      <c r="BQ151" s="19"/>
      <c r="BR151" s="19"/>
      <c r="BS151" s="19"/>
      <c r="BT151" s="19"/>
      <c r="BU151" s="19"/>
      <c r="BV151" s="19"/>
      <c r="BW151" s="19" t="s">
        <v>105</v>
      </c>
    </row>
    <row r="152" spans="2:75" hidden="1" x14ac:dyDescent="0.25">
      <c r="B152">
        <v>2016</v>
      </c>
      <c r="C152" t="s">
        <v>94</v>
      </c>
      <c r="D152" t="s">
        <v>95</v>
      </c>
      <c r="E152" t="s">
        <v>974</v>
      </c>
      <c r="F152" t="s">
        <v>975</v>
      </c>
      <c r="G152" t="s">
        <v>98</v>
      </c>
      <c r="H152" t="s">
        <v>167</v>
      </c>
      <c r="I152" t="s">
        <v>976</v>
      </c>
      <c r="J152" t="s">
        <v>378</v>
      </c>
      <c r="K152" t="s">
        <v>379</v>
      </c>
      <c r="L152" t="s">
        <v>113</v>
      </c>
      <c r="M152" t="s">
        <v>380</v>
      </c>
      <c r="N152" s="21" t="s">
        <v>172</v>
      </c>
      <c r="O152" s="21" t="s">
        <v>173</v>
      </c>
      <c r="P152">
        <v>5300</v>
      </c>
      <c r="Q152">
        <v>23000</v>
      </c>
      <c r="R152">
        <f t="shared" si="2"/>
        <v>28300</v>
      </c>
      <c r="S152" s="19">
        <v>1</v>
      </c>
      <c r="T152" s="19">
        <v>1</v>
      </c>
      <c r="U152" s="19">
        <v>1</v>
      </c>
      <c r="V152" s="19">
        <v>0</v>
      </c>
      <c r="W152" s="19">
        <v>1</v>
      </c>
      <c r="X152" s="19">
        <v>0</v>
      </c>
      <c r="Y152" s="19">
        <v>1</v>
      </c>
      <c r="Z152" s="19">
        <v>0</v>
      </c>
      <c r="AA152" s="19">
        <v>0</v>
      </c>
      <c r="AB152" s="19">
        <v>0</v>
      </c>
      <c r="AC152" s="19"/>
      <c r="AD152" s="19"/>
      <c r="AE152" s="19"/>
      <c r="AF152" s="19"/>
      <c r="AG152" s="19"/>
      <c r="AH152" s="19">
        <v>1</v>
      </c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>
        <v>0</v>
      </c>
      <c r="AV152" s="19">
        <v>0</v>
      </c>
      <c r="AW152" s="19">
        <v>0</v>
      </c>
      <c r="AX152" s="19">
        <v>0</v>
      </c>
      <c r="AY152" s="19"/>
      <c r="AZ152" s="19"/>
      <c r="BA152" s="19"/>
      <c r="BB152" s="19"/>
      <c r="BC152" s="19"/>
      <c r="BD152" s="19"/>
      <c r="BE152" s="19"/>
      <c r="BF152" s="19">
        <v>0</v>
      </c>
      <c r="BG152" s="19"/>
      <c r="BH152" s="19"/>
      <c r="BI152" s="19"/>
      <c r="BJ152" s="19"/>
      <c r="BK152" s="19"/>
      <c r="BL152" s="19"/>
      <c r="BM152" s="19">
        <v>0</v>
      </c>
      <c r="BN152" s="19"/>
      <c r="BO152" s="19"/>
      <c r="BP152" s="19"/>
      <c r="BQ152" s="19"/>
      <c r="BR152" s="19"/>
      <c r="BS152" s="19"/>
      <c r="BT152" s="19"/>
      <c r="BU152" s="19"/>
      <c r="BV152" s="19"/>
      <c r="BW152" s="19" t="s">
        <v>105</v>
      </c>
    </row>
    <row r="153" spans="2:75" hidden="1" x14ac:dyDescent="0.25">
      <c r="B153">
        <v>2016</v>
      </c>
      <c r="C153" t="s">
        <v>94</v>
      </c>
      <c r="D153" t="s">
        <v>95</v>
      </c>
      <c r="E153" t="s">
        <v>977</v>
      </c>
      <c r="F153" t="s">
        <v>978</v>
      </c>
      <c r="G153" t="s">
        <v>108</v>
      </c>
      <c r="H153" t="s">
        <v>109</v>
      </c>
      <c r="I153" t="s">
        <v>979</v>
      </c>
      <c r="J153" t="s">
        <v>980</v>
      </c>
      <c r="K153" t="s">
        <v>412</v>
      </c>
      <c r="L153" t="s">
        <v>103</v>
      </c>
      <c r="M153" t="s">
        <v>413</v>
      </c>
      <c r="N153" s="22" t="s">
        <v>172</v>
      </c>
      <c r="O153" s="21" t="s">
        <v>173</v>
      </c>
      <c r="P153">
        <v>2043</v>
      </c>
      <c r="Q153">
        <v>3123</v>
      </c>
      <c r="R153">
        <f t="shared" si="2"/>
        <v>5166</v>
      </c>
      <c r="S153" s="19">
        <v>1</v>
      </c>
      <c r="T153" s="19">
        <v>1</v>
      </c>
      <c r="U153" s="19">
        <v>1</v>
      </c>
      <c r="V153" s="19">
        <v>1</v>
      </c>
      <c r="W153" s="19">
        <v>0</v>
      </c>
      <c r="X153" s="19">
        <v>1</v>
      </c>
      <c r="Y153" s="19">
        <v>1</v>
      </c>
      <c r="Z153" s="19">
        <v>0</v>
      </c>
      <c r="AA153" s="19">
        <v>0</v>
      </c>
      <c r="AB153" s="19">
        <v>0</v>
      </c>
      <c r="AC153" s="19"/>
      <c r="AD153" s="19"/>
      <c r="AE153" s="19"/>
      <c r="AF153" s="19"/>
      <c r="AG153" s="19"/>
      <c r="AH153" s="19">
        <v>1</v>
      </c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>
        <v>0</v>
      </c>
      <c r="AV153" s="19">
        <v>0</v>
      </c>
      <c r="AW153" s="19">
        <v>0</v>
      </c>
      <c r="AX153" s="19">
        <v>1</v>
      </c>
      <c r="AY153" s="19"/>
      <c r="AZ153" s="19"/>
      <c r="BA153" s="19"/>
      <c r="BB153" s="19"/>
      <c r="BC153" s="19"/>
      <c r="BD153" s="19"/>
      <c r="BE153" s="19"/>
      <c r="BF153" s="19">
        <v>0</v>
      </c>
      <c r="BG153" s="19"/>
      <c r="BH153" s="19"/>
      <c r="BI153" s="19"/>
      <c r="BJ153" s="19"/>
      <c r="BK153" s="19"/>
      <c r="BL153" s="19"/>
      <c r="BM153" s="19">
        <v>0</v>
      </c>
      <c r="BN153" s="19"/>
      <c r="BO153" s="19"/>
      <c r="BP153" s="19"/>
      <c r="BQ153" s="19"/>
      <c r="BR153" s="19"/>
      <c r="BS153" s="19"/>
      <c r="BT153" s="19"/>
      <c r="BU153" s="19"/>
      <c r="BV153" s="19"/>
      <c r="BW153" s="19" t="s">
        <v>105</v>
      </c>
    </row>
    <row r="154" spans="2:75" hidden="1" x14ac:dyDescent="0.25">
      <c r="B154">
        <v>2016</v>
      </c>
      <c r="C154" t="s">
        <v>94</v>
      </c>
      <c r="D154" t="s">
        <v>95</v>
      </c>
      <c r="E154" t="s">
        <v>981</v>
      </c>
      <c r="F154" t="s">
        <v>978</v>
      </c>
      <c r="G154" t="s">
        <v>98</v>
      </c>
      <c r="H154" t="s">
        <v>167</v>
      </c>
      <c r="I154" t="s">
        <v>979</v>
      </c>
      <c r="J154" t="s">
        <v>980</v>
      </c>
      <c r="K154" t="s">
        <v>412</v>
      </c>
      <c r="L154" t="s">
        <v>103</v>
      </c>
      <c r="M154" t="s">
        <v>413</v>
      </c>
      <c r="N154" s="23" t="s">
        <v>172</v>
      </c>
      <c r="O154" t="s">
        <v>173</v>
      </c>
      <c r="P154">
        <v>22653</v>
      </c>
      <c r="Q154">
        <v>27296</v>
      </c>
      <c r="R154">
        <f t="shared" si="2"/>
        <v>49949</v>
      </c>
      <c r="S154" s="19">
        <v>1</v>
      </c>
      <c r="T154" s="19">
        <v>1</v>
      </c>
      <c r="U154" s="19">
        <v>1</v>
      </c>
      <c r="V154" s="19">
        <v>1</v>
      </c>
      <c r="W154" s="19">
        <v>0</v>
      </c>
      <c r="X154" s="19">
        <v>1</v>
      </c>
      <c r="Y154" s="19">
        <v>1</v>
      </c>
      <c r="Z154" s="19">
        <v>0</v>
      </c>
      <c r="AA154" s="19">
        <v>0</v>
      </c>
      <c r="AB154" s="19">
        <v>0</v>
      </c>
      <c r="AC154" s="19"/>
      <c r="AD154" s="19"/>
      <c r="AE154" s="19"/>
      <c r="AF154" s="19"/>
      <c r="AG154" s="19"/>
      <c r="AH154" s="19">
        <v>1</v>
      </c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>
        <v>0</v>
      </c>
      <c r="AV154" s="19">
        <v>0</v>
      </c>
      <c r="AW154" s="19">
        <v>0</v>
      </c>
      <c r="AX154" s="19">
        <v>1</v>
      </c>
      <c r="AY154" s="19"/>
      <c r="AZ154" s="19"/>
      <c r="BA154" s="19"/>
      <c r="BB154" s="19"/>
      <c r="BC154" s="19"/>
      <c r="BD154" s="19"/>
      <c r="BE154" s="19"/>
      <c r="BF154" s="19">
        <v>0</v>
      </c>
      <c r="BG154" s="19"/>
      <c r="BH154" s="19"/>
      <c r="BI154" s="19"/>
      <c r="BJ154" s="19"/>
      <c r="BK154" s="19"/>
      <c r="BL154" s="19"/>
      <c r="BM154" s="19">
        <v>0</v>
      </c>
      <c r="BN154" s="19"/>
      <c r="BO154" s="19"/>
      <c r="BP154" s="19"/>
      <c r="BQ154" s="19"/>
      <c r="BR154" s="19"/>
      <c r="BS154" s="19"/>
      <c r="BT154" s="19"/>
      <c r="BU154" s="19"/>
      <c r="BV154" s="19"/>
      <c r="BW154" s="19" t="s">
        <v>105</v>
      </c>
    </row>
    <row r="155" spans="2:75" hidden="1" x14ac:dyDescent="0.25">
      <c r="B155">
        <v>2016</v>
      </c>
      <c r="C155" t="s">
        <v>94</v>
      </c>
      <c r="D155" t="s">
        <v>95</v>
      </c>
      <c r="E155" t="s">
        <v>982</v>
      </c>
      <c r="F155" t="s">
        <v>983</v>
      </c>
      <c r="G155" t="s">
        <v>98</v>
      </c>
      <c r="H155" t="s">
        <v>167</v>
      </c>
      <c r="I155" t="s">
        <v>984</v>
      </c>
      <c r="J155" t="s">
        <v>985</v>
      </c>
      <c r="K155" t="s">
        <v>412</v>
      </c>
      <c r="L155" t="s">
        <v>103</v>
      </c>
      <c r="M155" t="s">
        <v>413</v>
      </c>
      <c r="P155">
        <v>2992</v>
      </c>
      <c r="Q155">
        <v>0.14000000000000001</v>
      </c>
      <c r="R155">
        <f t="shared" si="2"/>
        <v>2992.14</v>
      </c>
      <c r="S155" s="19">
        <v>1</v>
      </c>
      <c r="T155" s="19">
        <v>1</v>
      </c>
      <c r="U155" s="19">
        <v>1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/>
      <c r="AD155" s="19"/>
      <c r="AE155" s="19"/>
      <c r="AF155" s="19"/>
      <c r="AG155" s="19"/>
      <c r="AH155" s="19">
        <v>0</v>
      </c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>
        <v>0</v>
      </c>
      <c r="AV155" s="19">
        <v>0</v>
      </c>
      <c r="AW155" s="19">
        <v>0</v>
      </c>
      <c r="AX155" s="19">
        <v>0</v>
      </c>
      <c r="AY155" s="19"/>
      <c r="AZ155" s="19"/>
      <c r="BA155" s="19"/>
      <c r="BB155" s="19"/>
      <c r="BC155" s="19"/>
      <c r="BD155" s="19"/>
      <c r="BE155" s="19"/>
      <c r="BF155" s="19">
        <v>0</v>
      </c>
      <c r="BG155" s="19"/>
      <c r="BH155" s="19"/>
      <c r="BI155" s="19"/>
      <c r="BJ155" s="19"/>
      <c r="BK155" s="19"/>
      <c r="BL155" s="19"/>
      <c r="BM155" s="19">
        <v>1</v>
      </c>
      <c r="BN155" s="19"/>
      <c r="BO155" s="19"/>
      <c r="BP155" s="19"/>
      <c r="BQ155" s="19"/>
      <c r="BR155" s="19"/>
      <c r="BS155" s="19"/>
      <c r="BT155" s="19"/>
      <c r="BU155" s="19"/>
      <c r="BV155" s="19"/>
      <c r="BW155" s="19" t="s">
        <v>105</v>
      </c>
    </row>
    <row r="156" spans="2:75" hidden="1" x14ac:dyDescent="0.25">
      <c r="B156">
        <v>2016</v>
      </c>
      <c r="C156" t="s">
        <v>94</v>
      </c>
      <c r="D156" t="s">
        <v>95</v>
      </c>
      <c r="E156" t="s">
        <v>986</v>
      </c>
      <c r="F156" t="s">
        <v>987</v>
      </c>
      <c r="G156" t="s">
        <v>108</v>
      </c>
      <c r="H156" t="s">
        <v>109</v>
      </c>
      <c r="I156" t="s">
        <v>988</v>
      </c>
      <c r="J156" t="s">
        <v>989</v>
      </c>
      <c r="K156" t="s">
        <v>990</v>
      </c>
      <c r="L156" t="s">
        <v>213</v>
      </c>
      <c r="M156" t="s">
        <v>991</v>
      </c>
      <c r="N156" s="21" t="s">
        <v>553</v>
      </c>
      <c r="O156" s="21" t="s">
        <v>124</v>
      </c>
      <c r="P156">
        <v>14</v>
      </c>
      <c r="Q156">
        <v>28</v>
      </c>
      <c r="R156">
        <f t="shared" si="2"/>
        <v>42</v>
      </c>
      <c r="S156" s="19">
        <v>1</v>
      </c>
      <c r="T156" s="19">
        <v>1</v>
      </c>
      <c r="U156" s="19">
        <v>1</v>
      </c>
      <c r="V156" s="19">
        <v>1</v>
      </c>
      <c r="W156" s="19">
        <v>0</v>
      </c>
      <c r="X156" s="19">
        <v>1</v>
      </c>
      <c r="Y156" s="19">
        <v>0</v>
      </c>
      <c r="Z156" s="19">
        <v>1</v>
      </c>
      <c r="AA156" s="19">
        <v>0</v>
      </c>
      <c r="AB156" s="19">
        <v>0</v>
      </c>
      <c r="AC156" s="19"/>
      <c r="AD156" s="19"/>
      <c r="AE156" s="19"/>
      <c r="AF156" s="19"/>
      <c r="AG156" s="19"/>
      <c r="AH156" s="19">
        <v>0</v>
      </c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>
        <v>0</v>
      </c>
      <c r="AV156" s="19">
        <v>0</v>
      </c>
      <c r="AW156" s="19">
        <v>0</v>
      </c>
      <c r="AX156" s="19">
        <v>0</v>
      </c>
      <c r="AY156" s="19"/>
      <c r="AZ156" s="19"/>
      <c r="BA156" s="19"/>
      <c r="BB156" s="19"/>
      <c r="BC156" s="19"/>
      <c r="BD156" s="19"/>
      <c r="BE156" s="19"/>
      <c r="BF156" s="19">
        <v>0</v>
      </c>
      <c r="BG156" s="19"/>
      <c r="BH156" s="19"/>
      <c r="BI156" s="19"/>
      <c r="BJ156" s="19"/>
      <c r="BK156" s="19"/>
      <c r="BL156" s="19"/>
      <c r="BM156" s="19">
        <v>1</v>
      </c>
      <c r="BN156" s="19"/>
      <c r="BO156" s="19"/>
      <c r="BP156" s="19"/>
      <c r="BQ156" s="19"/>
      <c r="BR156" s="19"/>
      <c r="BS156" s="19"/>
      <c r="BT156" s="19"/>
      <c r="BU156" s="19"/>
      <c r="BV156" s="19"/>
      <c r="BW156" s="19" t="s">
        <v>105</v>
      </c>
    </row>
    <row r="157" spans="2:75" hidden="1" x14ac:dyDescent="0.25">
      <c r="B157">
        <v>2016</v>
      </c>
      <c r="C157" t="s">
        <v>94</v>
      </c>
      <c r="D157" t="s">
        <v>95</v>
      </c>
      <c r="E157" t="s">
        <v>992</v>
      </c>
      <c r="F157" t="s">
        <v>993</v>
      </c>
      <c r="G157" t="s">
        <v>108</v>
      </c>
      <c r="H157" t="s">
        <v>109</v>
      </c>
      <c r="I157" t="s">
        <v>994</v>
      </c>
      <c r="J157" t="s">
        <v>995</v>
      </c>
      <c r="K157" t="s">
        <v>996</v>
      </c>
      <c r="L157" t="s">
        <v>293</v>
      </c>
      <c r="M157" t="s">
        <v>997</v>
      </c>
      <c r="N157" s="21" t="s">
        <v>553</v>
      </c>
      <c r="O157" s="21" t="s">
        <v>124</v>
      </c>
      <c r="P157">
        <v>32</v>
      </c>
      <c r="Q157">
        <v>5</v>
      </c>
      <c r="R157">
        <f t="shared" si="2"/>
        <v>37</v>
      </c>
      <c r="S157" s="19">
        <v>1</v>
      </c>
      <c r="T157" s="19">
        <v>1</v>
      </c>
      <c r="U157" s="19">
        <v>1</v>
      </c>
      <c r="V157" s="19">
        <v>1</v>
      </c>
      <c r="W157" s="19">
        <v>0</v>
      </c>
      <c r="X157" s="19">
        <v>0</v>
      </c>
      <c r="Y157" s="19">
        <v>0</v>
      </c>
      <c r="Z157" s="19">
        <v>0</v>
      </c>
      <c r="AA157" s="19">
        <v>1</v>
      </c>
      <c r="AB157" s="19">
        <v>0</v>
      </c>
      <c r="AC157" s="19"/>
      <c r="AD157" s="19"/>
      <c r="AE157" s="19"/>
      <c r="AF157" s="19"/>
      <c r="AG157" s="19"/>
      <c r="AH157" s="19">
        <v>0</v>
      </c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>
        <v>0</v>
      </c>
      <c r="AV157" s="19">
        <v>0</v>
      </c>
      <c r="AW157" s="19">
        <v>0</v>
      </c>
      <c r="AX157" s="19">
        <v>0</v>
      </c>
      <c r="AY157" s="19"/>
      <c r="AZ157" s="19"/>
      <c r="BA157" s="19"/>
      <c r="BB157" s="19"/>
      <c r="BC157" s="19"/>
      <c r="BD157" s="19"/>
      <c r="BE157" s="19"/>
      <c r="BF157" s="19">
        <v>0</v>
      </c>
      <c r="BG157" s="19"/>
      <c r="BH157" s="19"/>
      <c r="BI157" s="19"/>
      <c r="BJ157" s="19"/>
      <c r="BK157" s="19"/>
      <c r="BL157" s="19"/>
      <c r="BM157" s="19">
        <v>1</v>
      </c>
      <c r="BN157" s="19"/>
      <c r="BO157" s="19"/>
      <c r="BP157" s="19"/>
      <c r="BQ157" s="19"/>
      <c r="BR157" s="19"/>
      <c r="BS157" s="19"/>
      <c r="BT157" s="19"/>
      <c r="BU157" s="19"/>
      <c r="BV157" s="19"/>
      <c r="BW157" s="19" t="s">
        <v>105</v>
      </c>
    </row>
    <row r="158" spans="2:75" hidden="1" x14ac:dyDescent="0.25">
      <c r="B158">
        <v>2016</v>
      </c>
      <c r="C158" t="s">
        <v>94</v>
      </c>
      <c r="D158" t="s">
        <v>95</v>
      </c>
      <c r="E158" t="s">
        <v>998</v>
      </c>
      <c r="F158" t="s">
        <v>999</v>
      </c>
      <c r="G158" t="s">
        <v>98</v>
      </c>
      <c r="H158" t="s">
        <v>167</v>
      </c>
      <c r="I158" t="s">
        <v>1000</v>
      </c>
      <c r="J158" t="s">
        <v>1001</v>
      </c>
      <c r="K158" t="s">
        <v>266</v>
      </c>
      <c r="L158" t="s">
        <v>113</v>
      </c>
      <c r="M158" t="s">
        <v>525</v>
      </c>
      <c r="P158">
        <v>667</v>
      </c>
      <c r="Q158">
        <v>23</v>
      </c>
      <c r="R158">
        <f t="shared" si="2"/>
        <v>690</v>
      </c>
      <c r="S158" s="19">
        <v>1</v>
      </c>
      <c r="T158" s="19">
        <v>1</v>
      </c>
      <c r="U158" s="19">
        <v>1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/>
      <c r="AD158" s="19"/>
      <c r="AE158" s="19"/>
      <c r="AF158" s="19"/>
      <c r="AG158" s="19"/>
      <c r="AH158" s="19">
        <v>0</v>
      </c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>
        <v>0</v>
      </c>
      <c r="AV158" s="19">
        <v>1</v>
      </c>
      <c r="AW158" s="19">
        <v>0</v>
      </c>
      <c r="AX158" s="19">
        <v>0</v>
      </c>
      <c r="AY158" s="19"/>
      <c r="AZ158" s="19"/>
      <c r="BA158" s="19"/>
      <c r="BB158" s="19"/>
      <c r="BC158" s="19"/>
      <c r="BD158" s="19"/>
      <c r="BE158" s="19"/>
      <c r="BF158" s="19">
        <v>0</v>
      </c>
      <c r="BG158" s="19"/>
      <c r="BH158" s="19"/>
      <c r="BI158" s="19"/>
      <c r="BJ158" s="19"/>
      <c r="BK158" s="19"/>
      <c r="BL158" s="19"/>
      <c r="BM158" s="19">
        <v>0</v>
      </c>
      <c r="BN158" s="19"/>
      <c r="BO158" s="19"/>
      <c r="BP158" s="19"/>
      <c r="BQ158" s="19"/>
      <c r="BR158" s="19"/>
      <c r="BS158" s="19"/>
      <c r="BT158" s="19"/>
      <c r="BU158" s="19"/>
      <c r="BV158" s="19"/>
      <c r="BW158" s="19" t="s">
        <v>105</v>
      </c>
    </row>
    <row r="159" spans="2:75" hidden="1" x14ac:dyDescent="0.25">
      <c r="B159">
        <v>2016</v>
      </c>
      <c r="C159" t="s">
        <v>94</v>
      </c>
      <c r="D159" t="s">
        <v>95</v>
      </c>
      <c r="E159" t="s">
        <v>1002</v>
      </c>
      <c r="F159" t="s">
        <v>1003</v>
      </c>
      <c r="G159" t="s">
        <v>108</v>
      </c>
      <c r="H159" t="s">
        <v>109</v>
      </c>
      <c r="I159" t="s">
        <v>1004</v>
      </c>
      <c r="J159" t="s">
        <v>1005</v>
      </c>
      <c r="K159" t="s">
        <v>1006</v>
      </c>
      <c r="L159" t="s">
        <v>625</v>
      </c>
      <c r="M159" t="s">
        <v>1007</v>
      </c>
      <c r="P159">
        <v>1</v>
      </c>
      <c r="Q159">
        <v>0</v>
      </c>
      <c r="R159">
        <f t="shared" si="2"/>
        <v>1</v>
      </c>
      <c r="S159" s="19">
        <v>1</v>
      </c>
      <c r="T159" s="19">
        <v>1</v>
      </c>
      <c r="U159" s="19">
        <v>1</v>
      </c>
      <c r="V159" s="19">
        <v>1</v>
      </c>
      <c r="W159" s="19">
        <v>0</v>
      </c>
      <c r="X159" s="19">
        <v>1</v>
      </c>
      <c r="Y159" s="19">
        <v>1</v>
      </c>
      <c r="Z159" s="19">
        <v>0</v>
      </c>
      <c r="AA159" s="19">
        <v>0</v>
      </c>
      <c r="AB159" s="19">
        <v>1</v>
      </c>
      <c r="AC159" s="19"/>
      <c r="AD159" s="19"/>
      <c r="AE159" s="19"/>
      <c r="AF159" s="19"/>
      <c r="AG159" s="19"/>
      <c r="AH159" s="19">
        <v>0</v>
      </c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>
        <v>0</v>
      </c>
      <c r="AV159" s="19">
        <v>0</v>
      </c>
      <c r="AW159" s="19">
        <v>0</v>
      </c>
      <c r="AX159" s="19">
        <v>0</v>
      </c>
      <c r="AY159" s="19"/>
      <c r="AZ159" s="19"/>
      <c r="BA159" s="19"/>
      <c r="BB159" s="19"/>
      <c r="BC159" s="19"/>
      <c r="BD159" s="19"/>
      <c r="BE159" s="19"/>
      <c r="BF159" s="19">
        <v>0</v>
      </c>
      <c r="BG159" s="19"/>
      <c r="BH159" s="19"/>
      <c r="BI159" s="19"/>
      <c r="BJ159" s="19"/>
      <c r="BK159" s="19"/>
      <c r="BL159" s="19"/>
      <c r="BM159" s="19">
        <v>0</v>
      </c>
      <c r="BN159" s="19"/>
      <c r="BO159" s="19"/>
      <c r="BP159" s="19"/>
      <c r="BQ159" s="19"/>
      <c r="BR159" s="19"/>
      <c r="BS159" s="19"/>
      <c r="BT159" s="19"/>
      <c r="BU159" s="19"/>
      <c r="BV159" s="19"/>
      <c r="BW159" s="19" t="s">
        <v>105</v>
      </c>
    </row>
    <row r="160" spans="2:75" hidden="1" x14ac:dyDescent="0.25">
      <c r="B160">
        <v>2016</v>
      </c>
      <c r="C160" t="s">
        <v>94</v>
      </c>
      <c r="D160" t="s">
        <v>95</v>
      </c>
      <c r="E160" t="s">
        <v>1008</v>
      </c>
      <c r="F160" t="s">
        <v>1009</v>
      </c>
      <c r="G160" t="s">
        <v>108</v>
      </c>
      <c r="H160" t="s">
        <v>109</v>
      </c>
      <c r="I160" t="s">
        <v>1010</v>
      </c>
      <c r="J160" t="s">
        <v>1011</v>
      </c>
      <c r="K160" t="s">
        <v>1012</v>
      </c>
      <c r="L160" t="s">
        <v>625</v>
      </c>
      <c r="M160" t="s">
        <v>1013</v>
      </c>
      <c r="N160" s="21" t="s">
        <v>123</v>
      </c>
      <c r="O160" s="21" t="s">
        <v>124</v>
      </c>
      <c r="P160">
        <v>4</v>
      </c>
      <c r="Q160">
        <v>48</v>
      </c>
      <c r="R160">
        <f t="shared" si="2"/>
        <v>52</v>
      </c>
      <c r="S160" s="19">
        <v>1</v>
      </c>
      <c r="T160" s="19">
        <v>1</v>
      </c>
      <c r="U160" s="19">
        <v>1</v>
      </c>
      <c r="V160" s="19">
        <v>1</v>
      </c>
      <c r="W160" s="19">
        <v>0</v>
      </c>
      <c r="X160" s="19">
        <v>1</v>
      </c>
      <c r="Y160" s="19">
        <v>1</v>
      </c>
      <c r="Z160" s="19">
        <v>0</v>
      </c>
      <c r="AA160" s="19">
        <v>0</v>
      </c>
      <c r="AB160" s="19">
        <v>1</v>
      </c>
      <c r="AC160" s="19"/>
      <c r="AD160" s="19"/>
      <c r="AE160" s="19"/>
      <c r="AF160" s="19"/>
      <c r="AG160" s="19"/>
      <c r="AH160" s="19">
        <v>0</v>
      </c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>
        <v>0</v>
      </c>
      <c r="AV160" s="19">
        <v>0</v>
      </c>
      <c r="AW160" s="19">
        <v>0</v>
      </c>
      <c r="AX160" s="19">
        <v>0</v>
      </c>
      <c r="AY160" s="19"/>
      <c r="AZ160" s="19"/>
      <c r="BA160" s="19"/>
      <c r="BB160" s="19"/>
      <c r="BC160" s="19"/>
      <c r="BD160" s="19"/>
      <c r="BE160" s="19"/>
      <c r="BF160" s="19">
        <v>0</v>
      </c>
      <c r="BG160" s="19"/>
      <c r="BH160" s="19"/>
      <c r="BI160" s="19"/>
      <c r="BJ160" s="19"/>
      <c r="BK160" s="19"/>
      <c r="BL160" s="19"/>
      <c r="BM160" s="19">
        <v>0</v>
      </c>
      <c r="BN160" s="19"/>
      <c r="BO160" s="19"/>
      <c r="BP160" s="19"/>
      <c r="BQ160" s="19"/>
      <c r="BR160" s="19"/>
      <c r="BS160" s="19"/>
      <c r="BT160" s="19"/>
      <c r="BU160" s="19"/>
      <c r="BV160" s="19"/>
      <c r="BW160" s="19" t="s">
        <v>105</v>
      </c>
    </row>
    <row r="161" spans="2:75" hidden="1" x14ac:dyDescent="0.25">
      <c r="B161">
        <v>2016</v>
      </c>
      <c r="C161" t="s">
        <v>94</v>
      </c>
      <c r="D161" t="s">
        <v>95</v>
      </c>
      <c r="E161" t="s">
        <v>1014</v>
      </c>
      <c r="F161" t="s">
        <v>1015</v>
      </c>
      <c r="G161" t="s">
        <v>590</v>
      </c>
      <c r="H161" t="s">
        <v>1016</v>
      </c>
      <c r="I161" t="s">
        <v>1017</v>
      </c>
      <c r="J161" t="s">
        <v>1018</v>
      </c>
      <c r="K161" t="s">
        <v>760</v>
      </c>
      <c r="L161" t="s">
        <v>113</v>
      </c>
      <c r="M161" t="s">
        <v>761</v>
      </c>
      <c r="P161">
        <v>0</v>
      </c>
      <c r="Q161">
        <v>532</v>
      </c>
      <c r="R161">
        <f t="shared" si="2"/>
        <v>532</v>
      </c>
      <c r="S161" s="19">
        <v>1</v>
      </c>
      <c r="T161" s="19">
        <v>1</v>
      </c>
      <c r="U161" s="19">
        <v>1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/>
      <c r="AD161" s="19"/>
      <c r="AE161" s="19"/>
      <c r="AF161" s="19"/>
      <c r="AG161" s="19"/>
      <c r="AH161" s="19">
        <v>0</v>
      </c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>
        <v>0</v>
      </c>
      <c r="AV161" s="19">
        <v>0</v>
      </c>
      <c r="AW161" s="19">
        <v>0</v>
      </c>
      <c r="AX161" s="19">
        <v>0</v>
      </c>
      <c r="AY161" s="19"/>
      <c r="AZ161" s="19"/>
      <c r="BA161" s="19"/>
      <c r="BB161" s="19"/>
      <c r="BC161" s="19"/>
      <c r="BD161" s="19"/>
      <c r="BE161" s="19"/>
      <c r="BF161" s="19">
        <v>0</v>
      </c>
      <c r="BG161" s="19"/>
      <c r="BH161" s="19"/>
      <c r="BI161" s="19"/>
      <c r="BJ161" s="19"/>
      <c r="BK161" s="19"/>
      <c r="BL161" s="19"/>
      <c r="BM161" s="19">
        <v>1</v>
      </c>
      <c r="BN161" s="19"/>
      <c r="BO161" s="19"/>
      <c r="BP161" s="19"/>
      <c r="BQ161" s="19"/>
      <c r="BR161" s="19"/>
      <c r="BS161" s="19"/>
      <c r="BT161" s="19"/>
      <c r="BU161" s="19"/>
      <c r="BV161" s="19"/>
      <c r="BW161" s="19">
        <v>0</v>
      </c>
    </row>
    <row r="162" spans="2:75" hidden="1" x14ac:dyDescent="0.25">
      <c r="B162">
        <v>2016</v>
      </c>
      <c r="C162" t="s">
        <v>94</v>
      </c>
      <c r="D162" t="s">
        <v>95</v>
      </c>
      <c r="E162" t="s">
        <v>1019</v>
      </c>
      <c r="F162" t="s">
        <v>1020</v>
      </c>
      <c r="G162" t="s">
        <v>98</v>
      </c>
      <c r="H162" t="s">
        <v>270</v>
      </c>
      <c r="I162" t="s">
        <v>1021</v>
      </c>
      <c r="J162" t="s">
        <v>1022</v>
      </c>
      <c r="K162" t="s">
        <v>1023</v>
      </c>
      <c r="L162" t="s">
        <v>103</v>
      </c>
      <c r="M162" t="s">
        <v>1024</v>
      </c>
      <c r="P162">
        <v>686</v>
      </c>
      <c r="Q162">
        <v>3223</v>
      </c>
      <c r="R162">
        <f t="shared" si="2"/>
        <v>3909</v>
      </c>
      <c r="S162" s="19">
        <v>1</v>
      </c>
      <c r="T162" s="19">
        <v>1</v>
      </c>
      <c r="U162" s="19">
        <v>1</v>
      </c>
      <c r="V162" s="19">
        <v>1</v>
      </c>
      <c r="W162" s="19">
        <v>0</v>
      </c>
      <c r="X162" s="19">
        <v>0</v>
      </c>
      <c r="Y162" s="19">
        <v>1</v>
      </c>
      <c r="Z162" s="19">
        <v>0</v>
      </c>
      <c r="AA162" s="19">
        <v>0</v>
      </c>
      <c r="AB162" s="19">
        <v>0</v>
      </c>
      <c r="AC162" s="19"/>
      <c r="AD162" s="19"/>
      <c r="AE162" s="19"/>
      <c r="AF162" s="19"/>
      <c r="AG162" s="19"/>
      <c r="AH162" s="19">
        <v>0</v>
      </c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>
        <v>0</v>
      </c>
      <c r="AV162" s="19">
        <v>0</v>
      </c>
      <c r="AW162" s="19">
        <v>0</v>
      </c>
      <c r="AX162" s="19">
        <v>0</v>
      </c>
      <c r="AY162" s="19"/>
      <c r="AZ162" s="19"/>
      <c r="BA162" s="19"/>
      <c r="BB162" s="19"/>
      <c r="BC162" s="19"/>
      <c r="BD162" s="19"/>
      <c r="BE162" s="19"/>
      <c r="BF162" s="19">
        <v>0</v>
      </c>
      <c r="BG162" s="19"/>
      <c r="BH162" s="19"/>
      <c r="BI162" s="19"/>
      <c r="BJ162" s="19"/>
      <c r="BK162" s="19"/>
      <c r="BL162" s="19"/>
      <c r="BM162" s="19">
        <v>0</v>
      </c>
      <c r="BN162" s="19"/>
      <c r="BO162" s="19"/>
      <c r="BP162" s="19"/>
      <c r="BQ162" s="19"/>
      <c r="BR162" s="19"/>
      <c r="BS162" s="19"/>
      <c r="BT162" s="19"/>
      <c r="BU162" s="19"/>
      <c r="BV162" s="19"/>
      <c r="BW162" s="19" t="s">
        <v>105</v>
      </c>
    </row>
    <row r="163" spans="2:75" hidden="1" x14ac:dyDescent="0.25">
      <c r="B163">
        <v>2016</v>
      </c>
      <c r="C163" t="s">
        <v>94</v>
      </c>
      <c r="D163" t="s">
        <v>95</v>
      </c>
      <c r="E163" t="s">
        <v>1025</v>
      </c>
      <c r="F163" t="s">
        <v>1026</v>
      </c>
      <c r="G163" t="s">
        <v>108</v>
      </c>
      <c r="H163" t="s">
        <v>109</v>
      </c>
      <c r="I163" t="s">
        <v>1027</v>
      </c>
      <c r="J163" t="s">
        <v>1028</v>
      </c>
      <c r="K163" t="s">
        <v>1029</v>
      </c>
      <c r="L163" t="s">
        <v>579</v>
      </c>
      <c r="M163" t="s">
        <v>1030</v>
      </c>
      <c r="N163" s="21" t="s">
        <v>553</v>
      </c>
      <c r="O163" s="21" t="s">
        <v>124</v>
      </c>
      <c r="P163">
        <v>74</v>
      </c>
      <c r="Q163">
        <v>540</v>
      </c>
      <c r="R163">
        <f t="shared" si="2"/>
        <v>614</v>
      </c>
      <c r="S163" s="19">
        <v>1</v>
      </c>
      <c r="T163" s="19">
        <v>1</v>
      </c>
      <c r="U163" s="19">
        <v>1</v>
      </c>
      <c r="V163" s="19">
        <v>1</v>
      </c>
      <c r="W163" s="19">
        <v>0</v>
      </c>
      <c r="X163" s="19">
        <v>1</v>
      </c>
      <c r="Y163" s="19">
        <v>0</v>
      </c>
      <c r="Z163" s="19">
        <v>1</v>
      </c>
      <c r="AA163" s="19">
        <v>1</v>
      </c>
      <c r="AB163" s="19">
        <v>1</v>
      </c>
      <c r="AC163" s="19"/>
      <c r="AD163" s="19"/>
      <c r="AE163" s="19"/>
      <c r="AF163" s="19"/>
      <c r="AG163" s="19"/>
      <c r="AH163" s="19">
        <v>1</v>
      </c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>
        <v>0</v>
      </c>
      <c r="AV163" s="19">
        <v>0</v>
      </c>
      <c r="AW163" s="19">
        <v>0</v>
      </c>
      <c r="AX163" s="19">
        <v>0</v>
      </c>
      <c r="AY163" s="19"/>
      <c r="AZ163" s="19"/>
      <c r="BA163" s="19"/>
      <c r="BB163" s="19"/>
      <c r="BC163" s="19"/>
      <c r="BD163" s="19"/>
      <c r="BE163" s="19"/>
      <c r="BF163" s="19">
        <v>0</v>
      </c>
      <c r="BG163" s="19"/>
      <c r="BH163" s="19"/>
      <c r="BI163" s="19"/>
      <c r="BJ163" s="19"/>
      <c r="BK163" s="19"/>
      <c r="BL163" s="19"/>
      <c r="BM163" s="19">
        <v>1</v>
      </c>
      <c r="BN163" s="19"/>
      <c r="BO163" s="19"/>
      <c r="BP163" s="19"/>
      <c r="BQ163" s="19"/>
      <c r="BR163" s="19"/>
      <c r="BS163" s="19"/>
      <c r="BT163" s="19"/>
      <c r="BU163" s="19"/>
      <c r="BV163" s="19"/>
      <c r="BW163" s="19" t="s">
        <v>105</v>
      </c>
    </row>
    <row r="164" spans="2:75" hidden="1" x14ac:dyDescent="0.25">
      <c r="B164">
        <v>2016</v>
      </c>
      <c r="C164" t="s">
        <v>94</v>
      </c>
      <c r="D164" t="s">
        <v>95</v>
      </c>
      <c r="E164" t="s">
        <v>1031</v>
      </c>
      <c r="F164" t="s">
        <v>1032</v>
      </c>
      <c r="G164" t="s">
        <v>108</v>
      </c>
      <c r="H164" t="s">
        <v>109</v>
      </c>
      <c r="I164" t="s">
        <v>1033</v>
      </c>
      <c r="J164" t="s">
        <v>1034</v>
      </c>
      <c r="K164" t="s">
        <v>1035</v>
      </c>
      <c r="L164" t="s">
        <v>595</v>
      </c>
      <c r="M164" t="s">
        <v>1036</v>
      </c>
      <c r="P164">
        <v>85</v>
      </c>
      <c r="Q164">
        <v>0.5</v>
      </c>
      <c r="R164">
        <f t="shared" si="2"/>
        <v>85.5</v>
      </c>
      <c r="S164" s="19">
        <v>1</v>
      </c>
      <c r="T164" s="19">
        <v>1</v>
      </c>
      <c r="U164" s="19">
        <v>1</v>
      </c>
      <c r="V164" s="19">
        <v>1</v>
      </c>
      <c r="W164" s="19">
        <v>0</v>
      </c>
      <c r="X164" s="19">
        <v>0</v>
      </c>
      <c r="Y164" s="19">
        <v>0</v>
      </c>
      <c r="Z164" s="19">
        <v>1</v>
      </c>
      <c r="AA164" s="19">
        <v>1</v>
      </c>
      <c r="AB164" s="19">
        <v>0</v>
      </c>
      <c r="AC164" s="19"/>
      <c r="AD164" s="19"/>
      <c r="AE164" s="19"/>
      <c r="AF164" s="19"/>
      <c r="AG164" s="19"/>
      <c r="AH164" s="19">
        <v>0</v>
      </c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>
        <v>0</v>
      </c>
      <c r="AV164" s="19">
        <v>0</v>
      </c>
      <c r="AW164" s="19">
        <v>0</v>
      </c>
      <c r="AX164" s="19">
        <v>0</v>
      </c>
      <c r="AY164" s="19"/>
      <c r="AZ164" s="19"/>
      <c r="BA164" s="19"/>
      <c r="BB164" s="19"/>
      <c r="BC164" s="19"/>
      <c r="BD164" s="19"/>
      <c r="BE164" s="19"/>
      <c r="BF164" s="19">
        <v>0</v>
      </c>
      <c r="BG164" s="19"/>
      <c r="BH164" s="19"/>
      <c r="BI164" s="19"/>
      <c r="BJ164" s="19"/>
      <c r="BK164" s="19"/>
      <c r="BL164" s="19"/>
      <c r="BM164" s="19">
        <v>0</v>
      </c>
      <c r="BN164" s="19"/>
      <c r="BO164" s="19"/>
      <c r="BP164" s="19"/>
      <c r="BQ164" s="19"/>
      <c r="BR164" s="19"/>
      <c r="BS164" s="19"/>
      <c r="BT164" s="19"/>
      <c r="BU164" s="19"/>
      <c r="BV164" s="19"/>
      <c r="BW164" s="19" t="s">
        <v>105</v>
      </c>
    </row>
    <row r="165" spans="2:75" hidden="1" x14ac:dyDescent="0.25">
      <c r="B165">
        <v>2016</v>
      </c>
      <c r="C165" t="s">
        <v>94</v>
      </c>
      <c r="D165" t="s">
        <v>95</v>
      </c>
      <c r="E165" t="s">
        <v>1037</v>
      </c>
      <c r="F165" t="s">
        <v>1038</v>
      </c>
      <c r="G165" t="s">
        <v>187</v>
      </c>
      <c r="H165" t="s">
        <v>188</v>
      </c>
      <c r="I165" t="s">
        <v>1039</v>
      </c>
      <c r="J165" t="s">
        <v>1040</v>
      </c>
      <c r="K165" t="s">
        <v>713</v>
      </c>
      <c r="L165" t="s">
        <v>113</v>
      </c>
      <c r="M165" t="s">
        <v>714</v>
      </c>
      <c r="N165" s="21" t="s">
        <v>194</v>
      </c>
      <c r="O165" s="21" t="s">
        <v>195</v>
      </c>
      <c r="P165">
        <v>7540</v>
      </c>
      <c r="Q165">
        <v>2010</v>
      </c>
      <c r="R165">
        <f t="shared" si="2"/>
        <v>9550</v>
      </c>
      <c r="S165" s="19">
        <v>1</v>
      </c>
      <c r="T165" s="19">
        <v>1</v>
      </c>
      <c r="U165" s="19">
        <v>1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19"/>
      <c r="AD165" s="19"/>
      <c r="AE165" s="19"/>
      <c r="AF165" s="19"/>
      <c r="AG165" s="19"/>
      <c r="AH165" s="19">
        <v>0</v>
      </c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>
        <v>0</v>
      </c>
      <c r="AV165" s="19">
        <v>1</v>
      </c>
      <c r="AW165" s="19">
        <v>0</v>
      </c>
      <c r="AX165" s="19">
        <v>0</v>
      </c>
      <c r="AY165" s="19"/>
      <c r="AZ165" s="19"/>
      <c r="BA165" s="19"/>
      <c r="BB165" s="19"/>
      <c r="BC165" s="19"/>
      <c r="BD165" s="19"/>
      <c r="BE165" s="19"/>
      <c r="BF165" s="19">
        <v>0</v>
      </c>
      <c r="BG165" s="19"/>
      <c r="BH165" s="19"/>
      <c r="BI165" s="19"/>
      <c r="BJ165" s="19"/>
      <c r="BK165" s="19"/>
      <c r="BL165" s="19"/>
      <c r="BM165" s="19">
        <v>0</v>
      </c>
      <c r="BN165" s="19"/>
      <c r="BO165" s="19"/>
      <c r="BP165" s="19"/>
      <c r="BQ165" s="19"/>
      <c r="BR165" s="19"/>
      <c r="BS165" s="19"/>
      <c r="BT165" s="19"/>
      <c r="BU165" s="19"/>
      <c r="BV165" s="19"/>
      <c r="BW165" s="19" t="s">
        <v>105</v>
      </c>
    </row>
    <row r="166" spans="2:75" hidden="1" x14ac:dyDescent="0.25">
      <c r="B166">
        <v>2016</v>
      </c>
      <c r="C166" t="s">
        <v>94</v>
      </c>
      <c r="D166" t="s">
        <v>95</v>
      </c>
      <c r="E166" t="s">
        <v>1041</v>
      </c>
      <c r="F166" t="s">
        <v>1042</v>
      </c>
      <c r="G166" t="s">
        <v>108</v>
      </c>
      <c r="H166" t="s">
        <v>109</v>
      </c>
      <c r="I166" t="s">
        <v>1043</v>
      </c>
      <c r="J166" t="s">
        <v>1044</v>
      </c>
      <c r="K166" t="s">
        <v>925</v>
      </c>
      <c r="L166" t="s">
        <v>293</v>
      </c>
      <c r="M166" t="s">
        <v>926</v>
      </c>
      <c r="N166" s="21" t="s">
        <v>553</v>
      </c>
      <c r="O166" s="21" t="s">
        <v>124</v>
      </c>
      <c r="P166">
        <v>4</v>
      </c>
      <c r="Q166">
        <v>0</v>
      </c>
      <c r="R166">
        <f t="shared" si="2"/>
        <v>4</v>
      </c>
      <c r="S166" s="19">
        <v>1</v>
      </c>
      <c r="T166" s="19">
        <v>1</v>
      </c>
      <c r="U166" s="19">
        <v>1</v>
      </c>
      <c r="V166" s="19">
        <v>1</v>
      </c>
      <c r="W166" s="19">
        <v>0</v>
      </c>
      <c r="X166" s="19">
        <v>0</v>
      </c>
      <c r="Y166" s="19">
        <v>0</v>
      </c>
      <c r="Z166" s="19">
        <v>0</v>
      </c>
      <c r="AA166" s="19">
        <v>1</v>
      </c>
      <c r="AB166" s="19">
        <v>0</v>
      </c>
      <c r="AC166" s="19"/>
      <c r="AD166" s="19"/>
      <c r="AE166" s="19"/>
      <c r="AF166" s="19"/>
      <c r="AG166" s="19"/>
      <c r="AH166" s="19">
        <v>0</v>
      </c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>
        <v>0</v>
      </c>
      <c r="AV166" s="19">
        <v>0</v>
      </c>
      <c r="AW166" s="19">
        <v>1</v>
      </c>
      <c r="AX166" s="19">
        <v>0</v>
      </c>
      <c r="AY166" s="19"/>
      <c r="AZ166" s="19"/>
      <c r="BA166" s="19"/>
      <c r="BB166" s="19"/>
      <c r="BC166" s="19"/>
      <c r="BD166" s="19"/>
      <c r="BE166" s="19"/>
      <c r="BF166" s="19">
        <v>0</v>
      </c>
      <c r="BG166" s="19"/>
      <c r="BH166" s="19"/>
      <c r="BI166" s="19"/>
      <c r="BJ166" s="19"/>
      <c r="BK166" s="19"/>
      <c r="BL166" s="19"/>
      <c r="BM166" s="19">
        <v>1</v>
      </c>
      <c r="BN166" s="19"/>
      <c r="BO166" s="19"/>
      <c r="BP166" s="19"/>
      <c r="BQ166" s="19"/>
      <c r="BR166" s="19"/>
      <c r="BS166" s="19"/>
      <c r="BT166" s="19"/>
      <c r="BU166" s="19"/>
      <c r="BV166" s="19"/>
      <c r="BW166" s="19" t="s">
        <v>105</v>
      </c>
    </row>
    <row r="167" spans="2:75" hidden="1" x14ac:dyDescent="0.25">
      <c r="B167">
        <v>2016</v>
      </c>
      <c r="C167" t="s">
        <v>94</v>
      </c>
      <c r="D167" t="s">
        <v>95</v>
      </c>
      <c r="E167" t="s">
        <v>1045</v>
      </c>
      <c r="F167" t="s">
        <v>1042</v>
      </c>
      <c r="G167" t="s">
        <v>108</v>
      </c>
      <c r="H167" t="s">
        <v>109</v>
      </c>
      <c r="I167" t="s">
        <v>1043</v>
      </c>
      <c r="J167" t="s">
        <v>1044</v>
      </c>
      <c r="K167" t="s">
        <v>925</v>
      </c>
      <c r="L167" t="s">
        <v>293</v>
      </c>
      <c r="M167" t="s">
        <v>926</v>
      </c>
      <c r="N167" s="21" t="s">
        <v>553</v>
      </c>
      <c r="O167" s="21" t="s">
        <v>124</v>
      </c>
      <c r="P167">
        <v>20</v>
      </c>
      <c r="Q167">
        <v>3</v>
      </c>
      <c r="R167">
        <f t="shared" si="2"/>
        <v>23</v>
      </c>
      <c r="S167" s="19">
        <v>1</v>
      </c>
      <c r="T167" s="19">
        <v>1</v>
      </c>
      <c r="U167" s="19">
        <v>1</v>
      </c>
      <c r="V167" s="19">
        <v>1</v>
      </c>
      <c r="W167" s="19">
        <v>0</v>
      </c>
      <c r="X167" s="19">
        <v>0</v>
      </c>
      <c r="Y167" s="19">
        <v>0</v>
      </c>
      <c r="Z167" s="19">
        <v>0</v>
      </c>
      <c r="AA167" s="19">
        <v>1</v>
      </c>
      <c r="AB167" s="19">
        <v>0</v>
      </c>
      <c r="AC167" s="19"/>
      <c r="AD167" s="19"/>
      <c r="AE167" s="19"/>
      <c r="AF167" s="19"/>
      <c r="AG167" s="19"/>
      <c r="AH167" s="19">
        <v>0</v>
      </c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>
        <v>0</v>
      </c>
      <c r="AV167" s="19">
        <v>0</v>
      </c>
      <c r="AW167" s="19">
        <v>1</v>
      </c>
      <c r="AX167" s="19">
        <v>0</v>
      </c>
      <c r="AY167" s="19"/>
      <c r="AZ167" s="19"/>
      <c r="BA167" s="19"/>
      <c r="BB167" s="19"/>
      <c r="BC167" s="19"/>
      <c r="BD167" s="19"/>
      <c r="BE167" s="19"/>
      <c r="BF167" s="19">
        <v>0</v>
      </c>
      <c r="BG167" s="19"/>
      <c r="BH167" s="19"/>
      <c r="BI167" s="19"/>
      <c r="BJ167" s="19"/>
      <c r="BK167" s="19"/>
      <c r="BL167" s="19"/>
      <c r="BM167" s="19">
        <v>1</v>
      </c>
      <c r="BN167" s="19"/>
      <c r="BO167" s="19"/>
      <c r="BP167" s="19"/>
      <c r="BQ167" s="19"/>
      <c r="BR167" s="19"/>
      <c r="BS167" s="19"/>
      <c r="BT167" s="19"/>
      <c r="BU167" s="19"/>
      <c r="BV167" s="19"/>
      <c r="BW167" s="19" t="s">
        <v>105</v>
      </c>
    </row>
    <row r="168" spans="2:75" hidden="1" x14ac:dyDescent="0.25">
      <c r="B168">
        <v>2016</v>
      </c>
      <c r="C168" t="s">
        <v>94</v>
      </c>
      <c r="D168" t="s">
        <v>95</v>
      </c>
      <c r="E168" t="s">
        <v>1046</v>
      </c>
      <c r="F168" t="s">
        <v>1042</v>
      </c>
      <c r="G168" t="s">
        <v>108</v>
      </c>
      <c r="H168" t="s">
        <v>109</v>
      </c>
      <c r="I168" t="s">
        <v>1043</v>
      </c>
      <c r="J168" t="s">
        <v>1044</v>
      </c>
      <c r="K168" t="s">
        <v>925</v>
      </c>
      <c r="L168" t="s">
        <v>293</v>
      </c>
      <c r="M168" t="s">
        <v>926</v>
      </c>
      <c r="N168" s="21" t="s">
        <v>553</v>
      </c>
      <c r="O168" s="21" t="s">
        <v>124</v>
      </c>
      <c r="P168">
        <v>37</v>
      </c>
      <c r="Q168">
        <v>4</v>
      </c>
      <c r="R168">
        <f t="shared" si="2"/>
        <v>41</v>
      </c>
      <c r="S168" s="19">
        <v>1</v>
      </c>
      <c r="T168" s="19">
        <v>1</v>
      </c>
      <c r="U168" s="19">
        <v>1</v>
      </c>
      <c r="V168" s="19">
        <v>1</v>
      </c>
      <c r="W168" s="19">
        <v>0</v>
      </c>
      <c r="X168" s="19">
        <v>1</v>
      </c>
      <c r="Y168" s="19">
        <v>0</v>
      </c>
      <c r="Z168" s="19">
        <v>0</v>
      </c>
      <c r="AA168" s="19">
        <v>1</v>
      </c>
      <c r="AB168" s="19">
        <v>1</v>
      </c>
      <c r="AC168" s="19"/>
      <c r="AD168" s="19"/>
      <c r="AE168" s="19"/>
      <c r="AF168" s="19"/>
      <c r="AG168" s="19"/>
      <c r="AH168" s="19">
        <v>0</v>
      </c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>
        <v>0</v>
      </c>
      <c r="AV168" s="19">
        <v>0</v>
      </c>
      <c r="AW168" s="19">
        <v>0</v>
      </c>
      <c r="AX168" s="19">
        <v>0</v>
      </c>
      <c r="AY168" s="19"/>
      <c r="AZ168" s="19"/>
      <c r="BA168" s="19"/>
      <c r="BB168" s="19"/>
      <c r="BC168" s="19"/>
      <c r="BD168" s="19"/>
      <c r="BE168" s="19"/>
      <c r="BF168" s="19">
        <v>0</v>
      </c>
      <c r="BG168" s="19"/>
      <c r="BH168" s="19"/>
      <c r="BI168" s="19"/>
      <c r="BJ168" s="19"/>
      <c r="BK168" s="19"/>
      <c r="BL168" s="19"/>
      <c r="BM168" s="19">
        <v>1</v>
      </c>
      <c r="BN168" s="19"/>
      <c r="BO168" s="19"/>
      <c r="BP168" s="19"/>
      <c r="BQ168" s="19"/>
      <c r="BR168" s="19"/>
      <c r="BS168" s="19"/>
      <c r="BT168" s="19"/>
      <c r="BU168" s="19"/>
      <c r="BV168" s="19"/>
      <c r="BW168" s="19" t="s">
        <v>105</v>
      </c>
    </row>
    <row r="169" spans="2:75" hidden="1" x14ac:dyDescent="0.25">
      <c r="B169">
        <v>2016</v>
      </c>
      <c r="C169" t="s">
        <v>94</v>
      </c>
      <c r="D169" t="s">
        <v>95</v>
      </c>
      <c r="E169" t="s">
        <v>1047</v>
      </c>
      <c r="F169" t="s">
        <v>1042</v>
      </c>
      <c r="G169" t="s">
        <v>108</v>
      </c>
      <c r="H169" t="s">
        <v>109</v>
      </c>
      <c r="I169" t="s">
        <v>1043</v>
      </c>
      <c r="J169" t="s">
        <v>1044</v>
      </c>
      <c r="K169" t="s">
        <v>925</v>
      </c>
      <c r="L169" t="s">
        <v>293</v>
      </c>
      <c r="M169" t="s">
        <v>926</v>
      </c>
      <c r="N169" s="21" t="s">
        <v>553</v>
      </c>
      <c r="O169" s="21" t="s">
        <v>124</v>
      </c>
      <c r="P169">
        <v>0</v>
      </c>
      <c r="Q169">
        <v>0</v>
      </c>
      <c r="R169">
        <f t="shared" si="2"/>
        <v>0</v>
      </c>
      <c r="S169" s="19">
        <v>1</v>
      </c>
      <c r="T169" s="19">
        <v>1</v>
      </c>
      <c r="U169" s="19">
        <v>1</v>
      </c>
      <c r="V169" s="19">
        <v>1</v>
      </c>
      <c r="W169" s="19">
        <v>0</v>
      </c>
      <c r="X169" s="19">
        <v>0</v>
      </c>
      <c r="Y169" s="19">
        <v>0</v>
      </c>
      <c r="Z169" s="19">
        <v>1</v>
      </c>
      <c r="AA169" s="19">
        <v>0</v>
      </c>
      <c r="AB169" s="19">
        <v>0</v>
      </c>
      <c r="AC169" s="19"/>
      <c r="AD169" s="19"/>
      <c r="AE169" s="19"/>
      <c r="AF169" s="19"/>
      <c r="AG169" s="19"/>
      <c r="AH169" s="19">
        <v>0</v>
      </c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>
        <v>0</v>
      </c>
      <c r="AV169" s="19">
        <v>0</v>
      </c>
      <c r="AW169" s="19">
        <v>0</v>
      </c>
      <c r="AX169" s="19">
        <v>0</v>
      </c>
      <c r="AY169" s="19"/>
      <c r="AZ169" s="19"/>
      <c r="BA169" s="19"/>
      <c r="BB169" s="19"/>
      <c r="BC169" s="19"/>
      <c r="BD169" s="19"/>
      <c r="BE169" s="19"/>
      <c r="BF169" s="19">
        <v>0</v>
      </c>
      <c r="BG169" s="19"/>
      <c r="BH169" s="19"/>
      <c r="BI169" s="19"/>
      <c r="BJ169" s="19"/>
      <c r="BK169" s="19"/>
      <c r="BL169" s="19"/>
      <c r="BM169" s="19">
        <v>0</v>
      </c>
      <c r="BN169" s="19"/>
      <c r="BO169" s="19"/>
      <c r="BP169" s="19"/>
      <c r="BQ169" s="19"/>
      <c r="BR169" s="19"/>
      <c r="BS169" s="19"/>
      <c r="BT169" s="19"/>
      <c r="BU169" s="19"/>
      <c r="BV169" s="19"/>
      <c r="BW169" s="19" t="s">
        <v>105</v>
      </c>
    </row>
    <row r="170" spans="2:75" hidden="1" x14ac:dyDescent="0.25">
      <c r="B170">
        <v>2016</v>
      </c>
      <c r="C170" t="s">
        <v>94</v>
      </c>
      <c r="D170" t="s">
        <v>95</v>
      </c>
      <c r="E170" t="s">
        <v>1048</v>
      </c>
      <c r="F170" t="s">
        <v>1042</v>
      </c>
      <c r="G170" t="s">
        <v>187</v>
      </c>
      <c r="H170" t="s">
        <v>188</v>
      </c>
      <c r="I170" t="s">
        <v>1043</v>
      </c>
      <c r="J170" t="s">
        <v>1044</v>
      </c>
      <c r="K170" t="s">
        <v>925</v>
      </c>
      <c r="L170" t="s">
        <v>293</v>
      </c>
      <c r="M170" t="s">
        <v>926</v>
      </c>
      <c r="N170" s="21" t="s">
        <v>194</v>
      </c>
      <c r="O170" s="21" t="s">
        <v>195</v>
      </c>
      <c r="P170">
        <v>0</v>
      </c>
      <c r="Q170">
        <v>0</v>
      </c>
      <c r="R170">
        <f t="shared" si="2"/>
        <v>0</v>
      </c>
      <c r="S170" s="19">
        <v>1</v>
      </c>
      <c r="T170" s="19">
        <v>1</v>
      </c>
      <c r="U170" s="19">
        <v>1</v>
      </c>
      <c r="V170" s="19">
        <v>1</v>
      </c>
      <c r="W170" s="19">
        <v>0</v>
      </c>
      <c r="X170" s="19">
        <v>0</v>
      </c>
      <c r="Y170" s="19">
        <v>0</v>
      </c>
      <c r="Z170" s="19">
        <v>1</v>
      </c>
      <c r="AA170" s="19">
        <v>0</v>
      </c>
      <c r="AB170" s="19">
        <v>0</v>
      </c>
      <c r="AC170" s="19"/>
      <c r="AD170" s="19"/>
      <c r="AE170" s="19"/>
      <c r="AF170" s="19"/>
      <c r="AG170" s="19"/>
      <c r="AH170" s="19">
        <v>0</v>
      </c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>
        <v>0</v>
      </c>
      <c r="AV170" s="19">
        <v>0</v>
      </c>
      <c r="AW170" s="19">
        <v>0</v>
      </c>
      <c r="AX170" s="19">
        <v>0</v>
      </c>
      <c r="AY170" s="19"/>
      <c r="AZ170" s="19"/>
      <c r="BA170" s="19"/>
      <c r="BB170" s="19"/>
      <c r="BC170" s="19"/>
      <c r="BD170" s="19"/>
      <c r="BE170" s="19"/>
      <c r="BF170" s="19">
        <v>0</v>
      </c>
      <c r="BG170" s="19"/>
      <c r="BH170" s="19"/>
      <c r="BI170" s="19"/>
      <c r="BJ170" s="19"/>
      <c r="BK170" s="19"/>
      <c r="BL170" s="19"/>
      <c r="BM170" s="19">
        <v>1</v>
      </c>
      <c r="BN170" s="19"/>
      <c r="BO170" s="19"/>
      <c r="BP170" s="19"/>
      <c r="BQ170" s="19"/>
      <c r="BR170" s="19"/>
      <c r="BS170" s="19"/>
      <c r="BT170" s="19"/>
      <c r="BU170" s="19"/>
      <c r="BV170" s="19"/>
      <c r="BW170" s="19" t="s">
        <v>105</v>
      </c>
    </row>
    <row r="171" spans="2:75" hidden="1" x14ac:dyDescent="0.25">
      <c r="B171">
        <v>2016</v>
      </c>
      <c r="C171" t="s">
        <v>94</v>
      </c>
      <c r="D171" t="s">
        <v>95</v>
      </c>
      <c r="E171" t="s">
        <v>1049</v>
      </c>
      <c r="F171" t="s">
        <v>1042</v>
      </c>
      <c r="G171" t="s">
        <v>187</v>
      </c>
      <c r="H171" t="s">
        <v>188</v>
      </c>
      <c r="I171" t="s">
        <v>1043</v>
      </c>
      <c r="J171" t="s">
        <v>1044</v>
      </c>
      <c r="K171" t="s">
        <v>925</v>
      </c>
      <c r="L171" t="s">
        <v>293</v>
      </c>
      <c r="M171" t="s">
        <v>926</v>
      </c>
      <c r="N171" s="21" t="s">
        <v>194</v>
      </c>
      <c r="O171" s="21" t="s">
        <v>195</v>
      </c>
      <c r="P171">
        <v>0</v>
      </c>
      <c r="Q171">
        <v>0</v>
      </c>
      <c r="R171">
        <f t="shared" si="2"/>
        <v>0</v>
      </c>
      <c r="S171" s="19">
        <v>1</v>
      </c>
      <c r="T171" s="19">
        <v>1</v>
      </c>
      <c r="U171" s="19">
        <v>1</v>
      </c>
      <c r="V171" s="19">
        <v>1</v>
      </c>
      <c r="W171" s="19">
        <v>0</v>
      </c>
      <c r="X171" s="19">
        <v>0</v>
      </c>
      <c r="Y171" s="19">
        <v>0</v>
      </c>
      <c r="Z171" s="19">
        <v>1</v>
      </c>
      <c r="AA171" s="19">
        <v>0</v>
      </c>
      <c r="AB171" s="19">
        <v>0</v>
      </c>
      <c r="AC171" s="19"/>
      <c r="AD171" s="19"/>
      <c r="AE171" s="19"/>
      <c r="AF171" s="19"/>
      <c r="AG171" s="19"/>
      <c r="AH171" s="19">
        <v>0</v>
      </c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>
        <v>0</v>
      </c>
      <c r="AV171" s="19">
        <v>0</v>
      </c>
      <c r="AW171" s="19">
        <v>0</v>
      </c>
      <c r="AX171" s="19">
        <v>0</v>
      </c>
      <c r="AY171" s="19"/>
      <c r="AZ171" s="19"/>
      <c r="BA171" s="19"/>
      <c r="BB171" s="19"/>
      <c r="BC171" s="19"/>
      <c r="BD171" s="19"/>
      <c r="BE171" s="19"/>
      <c r="BF171" s="19">
        <v>0</v>
      </c>
      <c r="BG171" s="19"/>
      <c r="BH171" s="19"/>
      <c r="BI171" s="19"/>
      <c r="BJ171" s="19"/>
      <c r="BK171" s="19"/>
      <c r="BL171" s="19"/>
      <c r="BM171" s="19">
        <v>0</v>
      </c>
      <c r="BN171" s="19"/>
      <c r="BO171" s="19"/>
      <c r="BP171" s="19"/>
      <c r="BQ171" s="19"/>
      <c r="BR171" s="19"/>
      <c r="BS171" s="19"/>
      <c r="BT171" s="19"/>
      <c r="BU171" s="19"/>
      <c r="BV171" s="19"/>
      <c r="BW171" s="19" t="s">
        <v>105</v>
      </c>
    </row>
    <row r="172" spans="2:75" hidden="1" x14ac:dyDescent="0.25">
      <c r="B172">
        <v>2016</v>
      </c>
      <c r="C172" t="s">
        <v>94</v>
      </c>
      <c r="D172" t="s">
        <v>95</v>
      </c>
      <c r="E172" t="s">
        <v>1050</v>
      </c>
      <c r="F172" t="s">
        <v>1042</v>
      </c>
      <c r="G172" t="s">
        <v>187</v>
      </c>
      <c r="H172" t="s">
        <v>188</v>
      </c>
      <c r="I172" t="s">
        <v>1043</v>
      </c>
      <c r="J172" t="s">
        <v>1044</v>
      </c>
      <c r="K172" t="s">
        <v>925</v>
      </c>
      <c r="L172" t="s">
        <v>293</v>
      </c>
      <c r="M172" t="s">
        <v>926</v>
      </c>
      <c r="N172" s="21" t="s">
        <v>194</v>
      </c>
      <c r="O172" s="21" t="s">
        <v>195</v>
      </c>
      <c r="P172">
        <v>0</v>
      </c>
      <c r="Q172">
        <v>0</v>
      </c>
      <c r="R172">
        <f t="shared" si="2"/>
        <v>0</v>
      </c>
      <c r="S172" s="19">
        <v>1</v>
      </c>
      <c r="T172" s="19">
        <v>1</v>
      </c>
      <c r="U172" s="19">
        <v>1</v>
      </c>
      <c r="V172" s="19">
        <v>1</v>
      </c>
      <c r="W172" s="19">
        <v>0</v>
      </c>
      <c r="X172" s="19">
        <v>0</v>
      </c>
      <c r="Y172" s="19">
        <v>0</v>
      </c>
      <c r="Z172" s="19">
        <v>1</v>
      </c>
      <c r="AA172" s="19">
        <v>0</v>
      </c>
      <c r="AB172" s="19">
        <v>0</v>
      </c>
      <c r="AC172" s="19"/>
      <c r="AD172" s="19"/>
      <c r="AE172" s="19"/>
      <c r="AF172" s="19"/>
      <c r="AG172" s="19"/>
      <c r="AH172" s="19">
        <v>0</v>
      </c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>
        <v>0</v>
      </c>
      <c r="AV172" s="19">
        <v>1</v>
      </c>
      <c r="AW172" s="19">
        <v>0</v>
      </c>
      <c r="AX172" s="19">
        <v>0</v>
      </c>
      <c r="AY172" s="19"/>
      <c r="AZ172" s="19"/>
      <c r="BA172" s="19"/>
      <c r="BB172" s="19"/>
      <c r="BC172" s="19"/>
      <c r="BD172" s="19"/>
      <c r="BE172" s="19"/>
      <c r="BF172" s="19">
        <v>0</v>
      </c>
      <c r="BG172" s="19"/>
      <c r="BH172" s="19"/>
      <c r="BI172" s="19"/>
      <c r="BJ172" s="19"/>
      <c r="BK172" s="19"/>
      <c r="BL172" s="19"/>
      <c r="BM172" s="19">
        <v>0</v>
      </c>
      <c r="BN172" s="19"/>
      <c r="BO172" s="19"/>
      <c r="BP172" s="19"/>
      <c r="BQ172" s="19"/>
      <c r="BR172" s="19"/>
      <c r="BS172" s="19"/>
      <c r="BT172" s="19"/>
      <c r="BU172" s="19"/>
      <c r="BV172" s="19"/>
      <c r="BW172" s="19" t="s">
        <v>105</v>
      </c>
    </row>
    <row r="173" spans="2:75" hidden="1" x14ac:dyDescent="0.25">
      <c r="B173">
        <v>2016</v>
      </c>
      <c r="C173" t="s">
        <v>94</v>
      </c>
      <c r="D173" t="s">
        <v>95</v>
      </c>
      <c r="E173" t="s">
        <v>1051</v>
      </c>
      <c r="F173" t="s">
        <v>1052</v>
      </c>
      <c r="G173" t="s">
        <v>108</v>
      </c>
      <c r="H173" t="s">
        <v>109</v>
      </c>
      <c r="I173" t="s">
        <v>1053</v>
      </c>
      <c r="J173" t="s">
        <v>1054</v>
      </c>
      <c r="K173" t="s">
        <v>990</v>
      </c>
      <c r="L173" t="s">
        <v>213</v>
      </c>
      <c r="M173" t="s">
        <v>991</v>
      </c>
      <c r="N173" s="21" t="s">
        <v>553</v>
      </c>
      <c r="O173" s="21" t="s">
        <v>124</v>
      </c>
      <c r="P173">
        <v>1</v>
      </c>
      <c r="Q173">
        <v>398</v>
      </c>
      <c r="R173">
        <f t="shared" si="2"/>
        <v>399</v>
      </c>
      <c r="S173" s="19">
        <v>1</v>
      </c>
      <c r="T173" s="19">
        <v>1</v>
      </c>
      <c r="U173" s="19">
        <v>1</v>
      </c>
      <c r="V173" s="19">
        <v>1</v>
      </c>
      <c r="W173" s="19">
        <v>0</v>
      </c>
      <c r="X173" s="19">
        <v>1</v>
      </c>
      <c r="Y173" s="19">
        <v>0</v>
      </c>
      <c r="Z173" s="19">
        <v>1</v>
      </c>
      <c r="AA173" s="19">
        <v>0</v>
      </c>
      <c r="AB173" s="19">
        <v>0</v>
      </c>
      <c r="AC173" s="19"/>
      <c r="AD173" s="19"/>
      <c r="AE173" s="19"/>
      <c r="AF173" s="19"/>
      <c r="AG173" s="19"/>
      <c r="AH173" s="19">
        <v>0</v>
      </c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>
        <v>0</v>
      </c>
      <c r="AV173" s="19">
        <v>0</v>
      </c>
      <c r="AW173" s="19">
        <v>0</v>
      </c>
      <c r="AX173" s="19">
        <v>0</v>
      </c>
      <c r="AY173" s="19"/>
      <c r="AZ173" s="19"/>
      <c r="BA173" s="19"/>
      <c r="BB173" s="19"/>
      <c r="BC173" s="19"/>
      <c r="BD173" s="19"/>
      <c r="BE173" s="19"/>
      <c r="BF173" s="19">
        <v>0</v>
      </c>
      <c r="BG173" s="19"/>
      <c r="BH173" s="19"/>
      <c r="BI173" s="19"/>
      <c r="BJ173" s="19"/>
      <c r="BK173" s="19"/>
      <c r="BL173" s="19"/>
      <c r="BM173" s="19">
        <v>1</v>
      </c>
      <c r="BN173" s="19"/>
      <c r="BO173" s="19"/>
      <c r="BP173" s="19"/>
      <c r="BQ173" s="19"/>
      <c r="BR173" s="19"/>
      <c r="BS173" s="19"/>
      <c r="BT173" s="19"/>
      <c r="BU173" s="19"/>
      <c r="BV173" s="19"/>
      <c r="BW173" s="19" t="s">
        <v>105</v>
      </c>
    </row>
    <row r="174" spans="2:75" hidden="1" x14ac:dyDescent="0.25">
      <c r="B174">
        <v>2016</v>
      </c>
      <c r="C174" t="s">
        <v>94</v>
      </c>
      <c r="D174" t="s">
        <v>95</v>
      </c>
      <c r="E174" t="s">
        <v>1055</v>
      </c>
      <c r="F174" t="s">
        <v>1056</v>
      </c>
      <c r="G174" t="s">
        <v>108</v>
      </c>
      <c r="H174" t="s">
        <v>109</v>
      </c>
      <c r="I174" t="s">
        <v>1053</v>
      </c>
      <c r="J174" t="s">
        <v>1057</v>
      </c>
      <c r="K174" t="s">
        <v>996</v>
      </c>
      <c r="L174" t="s">
        <v>293</v>
      </c>
      <c r="M174" t="s">
        <v>997</v>
      </c>
      <c r="P174">
        <v>12</v>
      </c>
      <c r="Q174">
        <v>210</v>
      </c>
      <c r="R174">
        <f t="shared" si="2"/>
        <v>222</v>
      </c>
      <c r="S174" s="19">
        <v>1</v>
      </c>
      <c r="T174" s="19">
        <v>1</v>
      </c>
      <c r="U174" s="19">
        <v>1</v>
      </c>
      <c r="V174" s="19">
        <v>1</v>
      </c>
      <c r="W174" s="19">
        <v>0</v>
      </c>
      <c r="X174" s="19">
        <v>1</v>
      </c>
      <c r="Y174" s="19">
        <v>0</v>
      </c>
      <c r="Z174" s="19">
        <v>0</v>
      </c>
      <c r="AA174" s="19">
        <v>1</v>
      </c>
      <c r="AB174" s="19">
        <v>1</v>
      </c>
      <c r="AC174" s="19"/>
      <c r="AD174" s="19"/>
      <c r="AE174" s="19"/>
      <c r="AF174" s="19"/>
      <c r="AG174" s="19"/>
      <c r="AH174" s="19">
        <v>0</v>
      </c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>
        <v>0</v>
      </c>
      <c r="AV174" s="19">
        <v>0</v>
      </c>
      <c r="AW174" s="19">
        <v>0</v>
      </c>
      <c r="AX174" s="19">
        <v>0</v>
      </c>
      <c r="AY174" s="19"/>
      <c r="AZ174" s="19"/>
      <c r="BA174" s="19"/>
      <c r="BB174" s="19"/>
      <c r="BC174" s="19"/>
      <c r="BD174" s="19"/>
      <c r="BE174" s="19"/>
      <c r="BF174" s="19">
        <v>0</v>
      </c>
      <c r="BG174" s="19"/>
      <c r="BH174" s="19"/>
      <c r="BI174" s="19"/>
      <c r="BJ174" s="19"/>
      <c r="BK174" s="19"/>
      <c r="BL174" s="19"/>
      <c r="BM174" s="19">
        <v>0</v>
      </c>
      <c r="BN174" s="19"/>
      <c r="BO174" s="19"/>
      <c r="BP174" s="19"/>
      <c r="BQ174" s="19"/>
      <c r="BR174" s="19"/>
      <c r="BS174" s="19"/>
      <c r="BT174" s="19"/>
      <c r="BU174" s="19"/>
      <c r="BV174" s="19"/>
      <c r="BW174" s="19" t="s">
        <v>105</v>
      </c>
    </row>
    <row r="175" spans="2:75" hidden="1" x14ac:dyDescent="0.25">
      <c r="B175">
        <v>2016</v>
      </c>
      <c r="C175" t="s">
        <v>94</v>
      </c>
      <c r="D175" t="s">
        <v>95</v>
      </c>
      <c r="E175" t="s">
        <v>1058</v>
      </c>
      <c r="F175" t="s">
        <v>1059</v>
      </c>
      <c r="G175" t="s">
        <v>108</v>
      </c>
      <c r="H175" t="s">
        <v>109</v>
      </c>
      <c r="I175" t="s">
        <v>1060</v>
      </c>
      <c r="J175" t="s">
        <v>1061</v>
      </c>
      <c r="K175" t="s">
        <v>285</v>
      </c>
      <c r="L175" t="s">
        <v>286</v>
      </c>
      <c r="M175" t="s">
        <v>1062</v>
      </c>
      <c r="P175">
        <v>86</v>
      </c>
      <c r="Q175">
        <v>95</v>
      </c>
      <c r="R175">
        <f t="shared" si="2"/>
        <v>181</v>
      </c>
      <c r="S175" s="19">
        <v>1</v>
      </c>
      <c r="T175" s="19">
        <v>1</v>
      </c>
      <c r="U175" s="19">
        <v>1</v>
      </c>
      <c r="V175" s="19">
        <v>1</v>
      </c>
      <c r="W175" s="19">
        <v>0</v>
      </c>
      <c r="X175" s="19">
        <v>0</v>
      </c>
      <c r="Y175" s="19">
        <v>1</v>
      </c>
      <c r="Z175" s="19">
        <v>1</v>
      </c>
      <c r="AA175" s="19">
        <v>0</v>
      </c>
      <c r="AB175" s="19">
        <v>0</v>
      </c>
      <c r="AC175" s="19"/>
      <c r="AD175" s="19"/>
      <c r="AE175" s="19"/>
      <c r="AF175" s="19"/>
      <c r="AG175" s="19"/>
      <c r="AH175" s="19">
        <v>1</v>
      </c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>
        <v>0</v>
      </c>
      <c r="AV175" s="19">
        <v>1</v>
      </c>
      <c r="AW175" s="19">
        <v>0</v>
      </c>
      <c r="AX175" s="19">
        <v>0</v>
      </c>
      <c r="AY175" s="19"/>
      <c r="AZ175" s="19"/>
      <c r="BA175" s="19"/>
      <c r="BB175" s="19"/>
      <c r="BC175" s="19"/>
      <c r="BD175" s="19"/>
      <c r="BE175" s="19"/>
      <c r="BF175" s="19">
        <v>0</v>
      </c>
      <c r="BG175" s="19"/>
      <c r="BH175" s="19"/>
      <c r="BI175" s="19"/>
      <c r="BJ175" s="19"/>
      <c r="BK175" s="19"/>
      <c r="BL175" s="19"/>
      <c r="BM175" s="19">
        <v>0</v>
      </c>
      <c r="BN175" s="19"/>
      <c r="BO175" s="19"/>
      <c r="BP175" s="19"/>
      <c r="BQ175" s="19"/>
      <c r="BR175" s="19"/>
      <c r="BS175" s="19"/>
      <c r="BT175" s="19"/>
      <c r="BU175" s="19"/>
      <c r="BV175" s="19"/>
      <c r="BW175" s="19" t="s">
        <v>105</v>
      </c>
    </row>
    <row r="176" spans="2:75" hidden="1" x14ac:dyDescent="0.25">
      <c r="B176">
        <v>2016</v>
      </c>
      <c r="C176" t="s">
        <v>94</v>
      </c>
      <c r="D176" t="s">
        <v>95</v>
      </c>
      <c r="E176" t="s">
        <v>1063</v>
      </c>
      <c r="F176" t="s">
        <v>1064</v>
      </c>
      <c r="G176" t="s">
        <v>98</v>
      </c>
      <c r="H176" t="s">
        <v>1065</v>
      </c>
      <c r="I176" t="s">
        <v>1066</v>
      </c>
      <c r="J176" t="s">
        <v>1067</v>
      </c>
      <c r="K176" t="s">
        <v>1068</v>
      </c>
      <c r="L176" t="s">
        <v>796</v>
      </c>
      <c r="M176" t="s">
        <v>1069</v>
      </c>
      <c r="N176" t="s">
        <v>194</v>
      </c>
      <c r="O176" t="s">
        <v>173</v>
      </c>
      <c r="P176">
        <v>3</v>
      </c>
      <c r="Q176">
        <v>13</v>
      </c>
      <c r="R176">
        <f t="shared" si="2"/>
        <v>16</v>
      </c>
      <c r="S176" s="19">
        <v>1</v>
      </c>
      <c r="T176" s="19">
        <v>1</v>
      </c>
      <c r="U176" s="19">
        <v>1</v>
      </c>
      <c r="V176" s="19">
        <v>1</v>
      </c>
      <c r="W176" s="19">
        <v>1</v>
      </c>
      <c r="X176" s="19">
        <v>1</v>
      </c>
      <c r="Y176" s="19">
        <v>0</v>
      </c>
      <c r="Z176" s="19">
        <v>1</v>
      </c>
      <c r="AA176" s="19">
        <v>0</v>
      </c>
      <c r="AB176" s="19">
        <v>0</v>
      </c>
      <c r="AC176" s="19"/>
      <c r="AD176" s="19"/>
      <c r="AE176" s="19"/>
      <c r="AF176" s="19"/>
      <c r="AG176" s="19"/>
      <c r="AH176" s="19">
        <v>0</v>
      </c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>
        <v>0</v>
      </c>
      <c r="AV176" s="19">
        <v>0</v>
      </c>
      <c r="AW176" s="19">
        <v>0</v>
      </c>
      <c r="AX176" s="19">
        <v>0</v>
      </c>
      <c r="AY176" s="19"/>
      <c r="AZ176" s="19"/>
      <c r="BA176" s="19"/>
      <c r="BB176" s="19"/>
      <c r="BC176" s="19"/>
      <c r="BD176" s="19"/>
      <c r="BE176" s="19"/>
      <c r="BF176" s="19">
        <v>0</v>
      </c>
      <c r="BG176" s="19"/>
      <c r="BH176" s="19"/>
      <c r="BI176" s="19"/>
      <c r="BJ176" s="19"/>
      <c r="BK176" s="19"/>
      <c r="BL176" s="19"/>
      <c r="BM176" s="19">
        <v>1</v>
      </c>
      <c r="BN176" s="19"/>
      <c r="BO176" s="19"/>
      <c r="BP176" s="19"/>
      <c r="BQ176" s="19"/>
      <c r="BR176" s="19"/>
      <c r="BS176" s="19"/>
      <c r="BT176" s="19"/>
      <c r="BU176" s="19"/>
      <c r="BV176" s="19"/>
      <c r="BW176" s="19" t="s">
        <v>105</v>
      </c>
    </row>
    <row r="177" spans="2:75" hidden="1" x14ac:dyDescent="0.25">
      <c r="B177">
        <v>2016</v>
      </c>
      <c r="C177" t="s">
        <v>94</v>
      </c>
      <c r="D177" t="s">
        <v>95</v>
      </c>
      <c r="E177" t="s">
        <v>1070</v>
      </c>
      <c r="F177" t="s">
        <v>1071</v>
      </c>
      <c r="G177" t="s">
        <v>98</v>
      </c>
      <c r="H177" t="s">
        <v>270</v>
      </c>
      <c r="I177" t="s">
        <v>1072</v>
      </c>
      <c r="J177" t="s">
        <v>1073</v>
      </c>
      <c r="K177" t="s">
        <v>406</v>
      </c>
      <c r="L177" t="s">
        <v>103</v>
      </c>
      <c r="M177" t="s">
        <v>407</v>
      </c>
      <c r="P177">
        <v>3048</v>
      </c>
      <c r="Q177">
        <v>2155</v>
      </c>
      <c r="R177">
        <f t="shared" si="2"/>
        <v>5203</v>
      </c>
      <c r="S177" s="19">
        <v>1</v>
      </c>
      <c r="T177" s="19">
        <v>1</v>
      </c>
      <c r="U177" s="19">
        <v>1</v>
      </c>
      <c r="V177" s="19">
        <v>1</v>
      </c>
      <c r="W177" s="19">
        <v>1</v>
      </c>
      <c r="X177" s="19">
        <v>1</v>
      </c>
      <c r="Y177" s="19">
        <v>1</v>
      </c>
      <c r="Z177" s="19">
        <v>1</v>
      </c>
      <c r="AA177" s="19">
        <v>1</v>
      </c>
      <c r="AB177" s="19">
        <v>1</v>
      </c>
      <c r="AC177" s="19"/>
      <c r="AD177" s="19"/>
      <c r="AE177" s="19"/>
      <c r="AF177" s="19"/>
      <c r="AG177" s="19"/>
      <c r="AH177" s="19">
        <v>0</v>
      </c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>
        <v>0</v>
      </c>
      <c r="AV177" s="19">
        <v>0</v>
      </c>
      <c r="AW177" s="19">
        <v>1</v>
      </c>
      <c r="AX177" s="19">
        <v>1</v>
      </c>
      <c r="AY177" s="19"/>
      <c r="AZ177" s="19"/>
      <c r="BA177" s="19"/>
      <c r="BB177" s="19"/>
      <c r="BC177" s="19"/>
      <c r="BD177" s="19"/>
      <c r="BE177" s="19"/>
      <c r="BF177" s="19">
        <v>0</v>
      </c>
      <c r="BG177" s="19"/>
      <c r="BH177" s="19"/>
      <c r="BI177" s="19"/>
      <c r="BJ177" s="19"/>
      <c r="BK177" s="19"/>
      <c r="BL177" s="19"/>
      <c r="BM177" s="19">
        <v>1</v>
      </c>
      <c r="BN177" s="19"/>
      <c r="BO177" s="19"/>
      <c r="BP177" s="19"/>
      <c r="BQ177" s="19"/>
      <c r="BR177" s="19"/>
      <c r="BS177" s="19"/>
      <c r="BT177" s="19"/>
      <c r="BU177" s="19"/>
      <c r="BV177" s="19"/>
      <c r="BW177" s="19" t="s">
        <v>105</v>
      </c>
    </row>
    <row r="178" spans="2:75" hidden="1" x14ac:dyDescent="0.25">
      <c r="B178">
        <v>2016</v>
      </c>
      <c r="C178" t="s">
        <v>94</v>
      </c>
      <c r="D178" t="s">
        <v>95</v>
      </c>
      <c r="E178" t="s">
        <v>1074</v>
      </c>
      <c r="F178" t="s">
        <v>1075</v>
      </c>
      <c r="G178" t="s">
        <v>98</v>
      </c>
      <c r="H178" t="s">
        <v>117</v>
      </c>
      <c r="I178" t="s">
        <v>1076</v>
      </c>
      <c r="J178" t="s">
        <v>1077</v>
      </c>
      <c r="K178" t="s">
        <v>618</v>
      </c>
      <c r="L178" t="s">
        <v>113</v>
      </c>
      <c r="M178" t="s">
        <v>642</v>
      </c>
      <c r="N178" s="21" t="s">
        <v>400</v>
      </c>
      <c r="O178" s="21" t="s">
        <v>401</v>
      </c>
      <c r="P178">
        <v>9799</v>
      </c>
      <c r="Q178">
        <v>3372</v>
      </c>
      <c r="R178">
        <f t="shared" si="2"/>
        <v>13171</v>
      </c>
      <c r="S178" s="19">
        <v>1</v>
      </c>
      <c r="T178" s="19">
        <v>1</v>
      </c>
      <c r="U178" s="19">
        <v>1</v>
      </c>
      <c r="V178" s="19">
        <v>0</v>
      </c>
      <c r="W178" s="19">
        <v>1</v>
      </c>
      <c r="X178" s="19">
        <v>1</v>
      </c>
      <c r="Y178" s="19">
        <v>0</v>
      </c>
      <c r="Z178" s="19">
        <v>0</v>
      </c>
      <c r="AA178" s="19">
        <v>0</v>
      </c>
      <c r="AB178" s="19">
        <v>1</v>
      </c>
      <c r="AC178" s="19"/>
      <c r="AD178" s="19"/>
      <c r="AE178" s="19"/>
      <c r="AF178" s="19"/>
      <c r="AG178" s="19"/>
      <c r="AH178" s="19">
        <v>0</v>
      </c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>
        <v>0</v>
      </c>
      <c r="AV178" s="19">
        <v>0</v>
      </c>
      <c r="AW178" s="19">
        <v>0</v>
      </c>
      <c r="AX178" s="19">
        <v>0</v>
      </c>
      <c r="AY178" s="19"/>
      <c r="AZ178" s="19"/>
      <c r="BA178" s="19"/>
      <c r="BB178" s="19"/>
      <c r="BC178" s="19"/>
      <c r="BD178" s="19"/>
      <c r="BE178" s="19"/>
      <c r="BF178" s="19">
        <v>0</v>
      </c>
      <c r="BG178" s="19"/>
      <c r="BH178" s="19"/>
      <c r="BI178" s="19"/>
      <c r="BJ178" s="19"/>
      <c r="BK178" s="19"/>
      <c r="BL178" s="19"/>
      <c r="BM178" s="19">
        <v>0</v>
      </c>
      <c r="BN178" s="19"/>
      <c r="BO178" s="19"/>
      <c r="BP178" s="19"/>
      <c r="BQ178" s="19"/>
      <c r="BR178" s="19"/>
      <c r="BS178" s="19"/>
      <c r="BT178" s="19"/>
      <c r="BU178" s="19"/>
      <c r="BV178" s="19"/>
      <c r="BW178" s="19" t="s">
        <v>105</v>
      </c>
    </row>
    <row r="179" spans="2:75" hidden="1" x14ac:dyDescent="0.25">
      <c r="B179">
        <v>2016</v>
      </c>
      <c r="C179" t="s">
        <v>94</v>
      </c>
      <c r="D179" t="s">
        <v>95</v>
      </c>
      <c r="E179" t="s">
        <v>1078</v>
      </c>
      <c r="F179" t="s">
        <v>1079</v>
      </c>
      <c r="G179" t="s">
        <v>108</v>
      </c>
      <c r="H179" t="s">
        <v>109</v>
      </c>
      <c r="I179" t="s">
        <v>1080</v>
      </c>
      <c r="J179" t="s">
        <v>1081</v>
      </c>
      <c r="K179" t="s">
        <v>226</v>
      </c>
      <c r="L179" t="s">
        <v>227</v>
      </c>
      <c r="M179" t="s">
        <v>228</v>
      </c>
      <c r="N179" s="21" t="s">
        <v>123</v>
      </c>
      <c r="O179" s="21" t="s">
        <v>124</v>
      </c>
      <c r="P179">
        <v>250</v>
      </c>
      <c r="Q179">
        <v>0</v>
      </c>
      <c r="R179">
        <f t="shared" si="2"/>
        <v>250</v>
      </c>
      <c r="S179" s="19">
        <v>1</v>
      </c>
      <c r="T179" s="19">
        <v>1</v>
      </c>
      <c r="U179" s="19">
        <v>1</v>
      </c>
      <c r="V179" s="19">
        <v>1</v>
      </c>
      <c r="W179" s="19">
        <v>0</v>
      </c>
      <c r="X179" s="19">
        <v>0</v>
      </c>
      <c r="Y179" s="19">
        <v>0</v>
      </c>
      <c r="Z179" s="19">
        <v>1</v>
      </c>
      <c r="AA179" s="19">
        <v>0</v>
      </c>
      <c r="AB179" s="19">
        <v>0</v>
      </c>
      <c r="AC179" s="19"/>
      <c r="AD179" s="19"/>
      <c r="AE179" s="19"/>
      <c r="AF179" s="19"/>
      <c r="AG179" s="19"/>
      <c r="AH179" s="19">
        <v>0</v>
      </c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>
        <v>0</v>
      </c>
      <c r="AV179" s="19">
        <v>0</v>
      </c>
      <c r="AW179" s="19">
        <v>0</v>
      </c>
      <c r="AX179" s="19">
        <v>0</v>
      </c>
      <c r="AY179" s="19"/>
      <c r="AZ179" s="19"/>
      <c r="BA179" s="19"/>
      <c r="BB179" s="19"/>
      <c r="BC179" s="19"/>
      <c r="BD179" s="19"/>
      <c r="BE179" s="19"/>
      <c r="BF179" s="19">
        <v>0</v>
      </c>
      <c r="BG179" s="19"/>
      <c r="BH179" s="19"/>
      <c r="BI179" s="19"/>
      <c r="BJ179" s="19"/>
      <c r="BK179" s="19"/>
      <c r="BL179" s="19"/>
      <c r="BM179" s="19">
        <v>0</v>
      </c>
      <c r="BN179" s="19"/>
      <c r="BO179" s="19"/>
      <c r="BP179" s="19"/>
      <c r="BQ179" s="19"/>
      <c r="BR179" s="19"/>
      <c r="BS179" s="19"/>
      <c r="BT179" s="19"/>
      <c r="BU179" s="19"/>
      <c r="BV179" s="19"/>
      <c r="BW179" s="19" t="s">
        <v>105</v>
      </c>
    </row>
    <row r="180" spans="2:75" hidden="1" x14ac:dyDescent="0.25">
      <c r="B180">
        <v>2016</v>
      </c>
      <c r="C180" t="s">
        <v>94</v>
      </c>
      <c r="D180" t="s">
        <v>95</v>
      </c>
      <c r="E180" t="s">
        <v>1082</v>
      </c>
      <c r="F180" t="s">
        <v>1083</v>
      </c>
      <c r="G180" t="s">
        <v>108</v>
      </c>
      <c r="H180" t="s">
        <v>109</v>
      </c>
      <c r="I180" t="s">
        <v>1084</v>
      </c>
      <c r="J180" t="s">
        <v>1085</v>
      </c>
      <c r="K180" t="s">
        <v>1086</v>
      </c>
      <c r="L180" t="s">
        <v>293</v>
      </c>
      <c r="M180" t="s">
        <v>1087</v>
      </c>
      <c r="P180">
        <v>2</v>
      </c>
      <c r="Q180">
        <v>350</v>
      </c>
      <c r="R180">
        <f t="shared" si="2"/>
        <v>352</v>
      </c>
      <c r="S180" s="19">
        <v>1</v>
      </c>
      <c r="T180" s="19">
        <v>1</v>
      </c>
      <c r="U180" s="19">
        <v>1</v>
      </c>
      <c r="V180" s="19">
        <v>1</v>
      </c>
      <c r="W180" s="19">
        <v>0</v>
      </c>
      <c r="X180" s="19">
        <v>1</v>
      </c>
      <c r="Y180" s="19">
        <v>1</v>
      </c>
      <c r="Z180" s="19">
        <v>1</v>
      </c>
      <c r="AA180" s="19">
        <v>0</v>
      </c>
      <c r="AB180" s="19">
        <v>0</v>
      </c>
      <c r="AC180" s="19"/>
      <c r="AD180" s="19"/>
      <c r="AE180" s="19"/>
      <c r="AF180" s="19"/>
      <c r="AG180" s="19"/>
      <c r="AH180" s="19">
        <v>0</v>
      </c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>
        <v>0</v>
      </c>
      <c r="AV180" s="19">
        <v>0</v>
      </c>
      <c r="AW180" s="19">
        <v>1</v>
      </c>
      <c r="AX180" s="19">
        <v>0</v>
      </c>
      <c r="AY180" s="19"/>
      <c r="AZ180" s="19"/>
      <c r="BA180" s="19"/>
      <c r="BB180" s="19"/>
      <c r="BC180" s="19"/>
      <c r="BD180" s="19"/>
      <c r="BE180" s="19"/>
      <c r="BF180" s="19">
        <v>0</v>
      </c>
      <c r="BG180" s="19"/>
      <c r="BH180" s="19"/>
      <c r="BI180" s="19"/>
      <c r="BJ180" s="19"/>
      <c r="BK180" s="19"/>
      <c r="BL180" s="19"/>
      <c r="BM180" s="19">
        <v>1</v>
      </c>
      <c r="BN180" s="19"/>
      <c r="BO180" s="19"/>
      <c r="BP180" s="19"/>
      <c r="BQ180" s="19"/>
      <c r="BR180" s="19"/>
      <c r="BS180" s="19"/>
      <c r="BT180" s="19"/>
      <c r="BU180" s="19"/>
      <c r="BV180" s="19"/>
      <c r="BW180" s="19" t="s">
        <v>105</v>
      </c>
    </row>
    <row r="181" spans="2:75" hidden="1" x14ac:dyDescent="0.25">
      <c r="B181">
        <v>2016</v>
      </c>
      <c r="C181" t="s">
        <v>94</v>
      </c>
      <c r="D181" t="s">
        <v>95</v>
      </c>
      <c r="E181" t="s">
        <v>1088</v>
      </c>
      <c r="F181" t="s">
        <v>1089</v>
      </c>
      <c r="G181" t="s">
        <v>98</v>
      </c>
      <c r="H181" t="s">
        <v>117</v>
      </c>
      <c r="I181" t="s">
        <v>1090</v>
      </c>
      <c r="J181" t="s">
        <v>1091</v>
      </c>
      <c r="K181" t="s">
        <v>1092</v>
      </c>
      <c r="L181" t="s">
        <v>595</v>
      </c>
      <c r="M181" t="s">
        <v>1093</v>
      </c>
      <c r="N181" s="21" t="s">
        <v>400</v>
      </c>
      <c r="O181" s="21" t="s">
        <v>401</v>
      </c>
      <c r="P181">
        <v>12</v>
      </c>
      <c r="Q181">
        <v>5958</v>
      </c>
      <c r="R181">
        <f t="shared" si="2"/>
        <v>5970</v>
      </c>
      <c r="S181" s="19">
        <v>1</v>
      </c>
      <c r="T181" s="19">
        <v>1</v>
      </c>
      <c r="U181" s="19">
        <v>1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1</v>
      </c>
      <c r="AC181" s="19"/>
      <c r="AD181" s="19"/>
      <c r="AE181" s="19"/>
      <c r="AF181" s="19"/>
      <c r="AG181" s="19"/>
      <c r="AH181" s="19">
        <v>0</v>
      </c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>
        <v>0</v>
      </c>
      <c r="AV181" s="19">
        <v>0</v>
      </c>
      <c r="AW181" s="19">
        <v>0</v>
      </c>
      <c r="AX181" s="19">
        <v>0</v>
      </c>
      <c r="AY181" s="19"/>
      <c r="AZ181" s="19"/>
      <c r="BA181" s="19"/>
      <c r="BB181" s="19"/>
      <c r="BC181" s="19"/>
      <c r="BD181" s="19"/>
      <c r="BE181" s="19"/>
      <c r="BF181" s="19">
        <v>0</v>
      </c>
      <c r="BG181" s="19"/>
      <c r="BH181" s="19"/>
      <c r="BI181" s="19"/>
      <c r="BJ181" s="19"/>
      <c r="BK181" s="19"/>
      <c r="BL181" s="19"/>
      <c r="BM181" s="19">
        <v>0</v>
      </c>
      <c r="BN181" s="19"/>
      <c r="BO181" s="19"/>
      <c r="BP181" s="19"/>
      <c r="BQ181" s="19"/>
      <c r="BR181" s="19"/>
      <c r="BS181" s="19"/>
      <c r="BT181" s="19"/>
      <c r="BU181" s="19"/>
      <c r="BV181" s="19"/>
      <c r="BW181" s="19" t="s">
        <v>105</v>
      </c>
    </row>
    <row r="182" spans="2:75" hidden="1" x14ac:dyDescent="0.25">
      <c r="B182">
        <v>2016</v>
      </c>
      <c r="C182" t="s">
        <v>94</v>
      </c>
      <c r="D182" t="s">
        <v>95</v>
      </c>
      <c r="E182" t="s">
        <v>1094</v>
      </c>
      <c r="F182" t="s">
        <v>1095</v>
      </c>
      <c r="G182" t="s">
        <v>108</v>
      </c>
      <c r="H182" t="s">
        <v>109</v>
      </c>
      <c r="I182" t="s">
        <v>1096</v>
      </c>
      <c r="J182" t="s">
        <v>1097</v>
      </c>
      <c r="K182" t="s">
        <v>170</v>
      </c>
      <c r="L182" t="s">
        <v>113</v>
      </c>
      <c r="M182" t="s">
        <v>171</v>
      </c>
      <c r="N182" s="21" t="s">
        <v>172</v>
      </c>
      <c r="O182" s="21" t="s">
        <v>1098</v>
      </c>
      <c r="P182">
        <v>9.92</v>
      </c>
      <c r="Q182">
        <v>165621.67000000001</v>
      </c>
      <c r="R182">
        <f t="shared" si="2"/>
        <v>165631.59000000003</v>
      </c>
      <c r="S182" s="19">
        <v>1</v>
      </c>
      <c r="T182" s="19">
        <v>1</v>
      </c>
      <c r="U182" s="19">
        <v>1</v>
      </c>
      <c r="V182" s="19">
        <v>1</v>
      </c>
      <c r="W182" s="19">
        <v>0</v>
      </c>
      <c r="X182" s="19">
        <v>0</v>
      </c>
      <c r="Y182" s="19">
        <v>0</v>
      </c>
      <c r="Z182" s="19">
        <v>1</v>
      </c>
      <c r="AA182" s="19">
        <v>0</v>
      </c>
      <c r="AB182" s="19">
        <v>0</v>
      </c>
      <c r="AC182" s="19"/>
      <c r="AD182" s="19"/>
      <c r="AE182" s="19"/>
      <c r="AF182" s="19"/>
      <c r="AG182" s="19"/>
      <c r="AH182" s="19">
        <v>0</v>
      </c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>
        <v>0</v>
      </c>
      <c r="AV182" s="19">
        <v>0</v>
      </c>
      <c r="AW182" s="19">
        <v>0</v>
      </c>
      <c r="AX182" s="19">
        <v>0</v>
      </c>
      <c r="AY182" s="19"/>
      <c r="AZ182" s="19"/>
      <c r="BA182" s="19"/>
      <c r="BB182" s="19"/>
      <c r="BC182" s="19"/>
      <c r="BD182" s="19"/>
      <c r="BE182" s="19"/>
      <c r="BF182" s="19">
        <v>0</v>
      </c>
      <c r="BG182" s="19"/>
      <c r="BH182" s="19"/>
      <c r="BI182" s="19"/>
      <c r="BJ182" s="19"/>
      <c r="BK182" s="19"/>
      <c r="BL182" s="19"/>
      <c r="BM182" s="19">
        <v>0</v>
      </c>
      <c r="BN182" s="19"/>
      <c r="BO182" s="19"/>
      <c r="BP182" s="19"/>
      <c r="BQ182" s="19"/>
      <c r="BR182" s="19"/>
      <c r="BS182" s="19"/>
      <c r="BT182" s="19"/>
      <c r="BU182" s="19"/>
      <c r="BV182" s="19"/>
      <c r="BW182" s="19" t="s">
        <v>105</v>
      </c>
    </row>
    <row r="183" spans="2:75" hidden="1" x14ac:dyDescent="0.25">
      <c r="B183">
        <v>2016</v>
      </c>
      <c r="C183" t="s">
        <v>94</v>
      </c>
      <c r="D183" t="s">
        <v>95</v>
      </c>
      <c r="E183" t="s">
        <v>1099</v>
      </c>
      <c r="F183" t="s">
        <v>1100</v>
      </c>
      <c r="G183" t="s">
        <v>98</v>
      </c>
      <c r="H183" t="s">
        <v>270</v>
      </c>
      <c r="I183" t="s">
        <v>1101</v>
      </c>
      <c r="J183" t="s">
        <v>1102</v>
      </c>
      <c r="K183" t="s">
        <v>647</v>
      </c>
      <c r="L183" t="s">
        <v>113</v>
      </c>
      <c r="M183" t="s">
        <v>648</v>
      </c>
      <c r="N183" s="21" t="s">
        <v>172</v>
      </c>
      <c r="O183" s="21" t="s">
        <v>173</v>
      </c>
      <c r="P183">
        <v>17095</v>
      </c>
      <c r="Q183">
        <v>19895</v>
      </c>
      <c r="R183">
        <f t="shared" si="2"/>
        <v>36990</v>
      </c>
      <c r="S183" s="19">
        <v>1</v>
      </c>
      <c r="T183" s="19">
        <v>1</v>
      </c>
      <c r="U183" s="19">
        <v>1</v>
      </c>
      <c r="V183" s="19">
        <v>1</v>
      </c>
      <c r="W183" s="19">
        <v>0</v>
      </c>
      <c r="X183" s="19">
        <v>0</v>
      </c>
      <c r="Y183" s="19">
        <v>1</v>
      </c>
      <c r="Z183" s="19">
        <v>0</v>
      </c>
      <c r="AA183" s="19">
        <v>0</v>
      </c>
      <c r="AB183" s="19">
        <v>0</v>
      </c>
      <c r="AC183" s="19"/>
      <c r="AD183" s="19"/>
      <c r="AE183" s="19"/>
      <c r="AF183" s="19"/>
      <c r="AG183" s="19"/>
      <c r="AH183" s="19">
        <v>0</v>
      </c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>
        <v>0</v>
      </c>
      <c r="AV183" s="19">
        <v>0</v>
      </c>
      <c r="AW183" s="19">
        <v>0</v>
      </c>
      <c r="AX183" s="19">
        <v>0</v>
      </c>
      <c r="AY183" s="19"/>
      <c r="AZ183" s="19"/>
      <c r="BA183" s="19"/>
      <c r="BB183" s="19"/>
      <c r="BC183" s="19"/>
      <c r="BD183" s="19"/>
      <c r="BE183" s="19"/>
      <c r="BF183" s="19">
        <v>0</v>
      </c>
      <c r="BG183" s="19"/>
      <c r="BH183" s="19"/>
      <c r="BI183" s="19"/>
      <c r="BJ183" s="19"/>
      <c r="BK183" s="19"/>
      <c r="BL183" s="19"/>
      <c r="BM183" s="19">
        <v>0</v>
      </c>
      <c r="BN183" s="19"/>
      <c r="BO183" s="19"/>
      <c r="BP183" s="19"/>
      <c r="BQ183" s="19"/>
      <c r="BR183" s="19"/>
      <c r="BS183" s="19"/>
      <c r="BT183" s="19"/>
      <c r="BU183" s="19"/>
      <c r="BV183" s="19"/>
      <c r="BW183" s="19" t="s">
        <v>105</v>
      </c>
    </row>
    <row r="184" spans="2:75" hidden="1" x14ac:dyDescent="0.25">
      <c r="B184">
        <v>2016</v>
      </c>
      <c r="C184" t="s">
        <v>94</v>
      </c>
      <c r="D184" t="s">
        <v>95</v>
      </c>
      <c r="E184" t="s">
        <v>1103</v>
      </c>
      <c r="F184" t="s">
        <v>1104</v>
      </c>
      <c r="G184" t="s">
        <v>98</v>
      </c>
      <c r="H184" t="s">
        <v>270</v>
      </c>
      <c r="I184" t="s">
        <v>1105</v>
      </c>
      <c r="J184" t="s">
        <v>1106</v>
      </c>
      <c r="K184" t="s">
        <v>618</v>
      </c>
      <c r="L184" t="s">
        <v>113</v>
      </c>
      <c r="M184" t="s">
        <v>642</v>
      </c>
      <c r="N184" s="21" t="s">
        <v>172</v>
      </c>
      <c r="O184" s="21" t="s">
        <v>173</v>
      </c>
      <c r="P184">
        <v>11327</v>
      </c>
      <c r="Q184">
        <v>5052</v>
      </c>
      <c r="R184">
        <f t="shared" si="2"/>
        <v>16379</v>
      </c>
      <c r="S184" s="19">
        <v>1</v>
      </c>
      <c r="T184" s="19">
        <v>1</v>
      </c>
      <c r="U184" s="19">
        <v>1</v>
      </c>
      <c r="V184" s="19">
        <v>1</v>
      </c>
      <c r="W184" s="19">
        <v>1</v>
      </c>
      <c r="X184" s="19">
        <v>0</v>
      </c>
      <c r="Y184" s="19">
        <v>1</v>
      </c>
      <c r="Z184" s="19">
        <v>0</v>
      </c>
      <c r="AA184" s="19">
        <v>0</v>
      </c>
      <c r="AB184" s="19">
        <v>0</v>
      </c>
      <c r="AC184" s="19"/>
      <c r="AD184" s="19"/>
      <c r="AE184" s="19"/>
      <c r="AF184" s="19"/>
      <c r="AG184" s="19"/>
      <c r="AH184" s="19">
        <v>0</v>
      </c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>
        <v>0</v>
      </c>
      <c r="AV184" s="19">
        <v>0</v>
      </c>
      <c r="AW184" s="19">
        <v>0</v>
      </c>
      <c r="AX184" s="19">
        <v>0</v>
      </c>
      <c r="AY184" s="19"/>
      <c r="AZ184" s="19"/>
      <c r="BA184" s="19"/>
      <c r="BB184" s="19"/>
      <c r="BC184" s="19"/>
      <c r="BD184" s="19"/>
      <c r="BE184" s="19"/>
      <c r="BF184" s="19">
        <v>0</v>
      </c>
      <c r="BG184" s="19"/>
      <c r="BH184" s="19"/>
      <c r="BI184" s="19"/>
      <c r="BJ184" s="19"/>
      <c r="BK184" s="19"/>
      <c r="BL184" s="19"/>
      <c r="BM184" s="19">
        <v>0</v>
      </c>
      <c r="BN184" s="19"/>
      <c r="BO184" s="19"/>
      <c r="BP184" s="19"/>
      <c r="BQ184" s="19"/>
      <c r="BR184" s="19"/>
      <c r="BS184" s="19"/>
      <c r="BT184" s="19"/>
      <c r="BU184" s="19"/>
      <c r="BV184" s="19"/>
      <c r="BW184" s="19" t="s">
        <v>105</v>
      </c>
    </row>
    <row r="185" spans="2:75" hidden="1" x14ac:dyDescent="0.25">
      <c r="B185">
        <v>2016</v>
      </c>
      <c r="C185" t="s">
        <v>94</v>
      </c>
      <c r="D185" t="s">
        <v>95</v>
      </c>
      <c r="E185" t="s">
        <v>1107</v>
      </c>
      <c r="F185" t="s">
        <v>1108</v>
      </c>
      <c r="G185" t="s">
        <v>98</v>
      </c>
      <c r="H185" t="s">
        <v>117</v>
      </c>
      <c r="I185" t="s">
        <v>1109</v>
      </c>
      <c r="J185" t="s">
        <v>1110</v>
      </c>
      <c r="K185" t="s">
        <v>1111</v>
      </c>
      <c r="L185" t="s">
        <v>850</v>
      </c>
      <c r="M185" t="s">
        <v>1112</v>
      </c>
      <c r="N185" s="21" t="s">
        <v>400</v>
      </c>
      <c r="O185" s="21" t="s">
        <v>401</v>
      </c>
      <c r="P185">
        <v>238</v>
      </c>
      <c r="Q185">
        <v>105</v>
      </c>
      <c r="R185">
        <f t="shared" si="2"/>
        <v>343</v>
      </c>
      <c r="S185" s="19">
        <v>1</v>
      </c>
      <c r="T185" s="19">
        <v>1</v>
      </c>
      <c r="U185" s="19">
        <v>1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1</v>
      </c>
      <c r="AC185" s="19"/>
      <c r="AD185" s="19"/>
      <c r="AE185" s="19"/>
      <c r="AF185" s="19"/>
      <c r="AG185" s="19"/>
      <c r="AH185" s="19">
        <v>0</v>
      </c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>
        <v>0</v>
      </c>
      <c r="AV185" s="19">
        <v>0</v>
      </c>
      <c r="AW185" s="19">
        <v>0</v>
      </c>
      <c r="AX185" s="19">
        <v>0</v>
      </c>
      <c r="AY185" s="19"/>
      <c r="AZ185" s="19"/>
      <c r="BA185" s="19"/>
      <c r="BB185" s="19"/>
      <c r="BC185" s="19"/>
      <c r="BD185" s="19"/>
      <c r="BE185" s="19"/>
      <c r="BF185" s="19">
        <v>0</v>
      </c>
      <c r="BG185" s="19"/>
      <c r="BH185" s="19"/>
      <c r="BI185" s="19"/>
      <c r="BJ185" s="19"/>
      <c r="BK185" s="19"/>
      <c r="BL185" s="19"/>
      <c r="BM185" s="19">
        <v>0</v>
      </c>
      <c r="BN185" s="19"/>
      <c r="BO185" s="19"/>
      <c r="BP185" s="19"/>
      <c r="BQ185" s="19"/>
      <c r="BR185" s="19"/>
      <c r="BS185" s="19"/>
      <c r="BT185" s="19"/>
      <c r="BU185" s="19"/>
      <c r="BV185" s="19"/>
      <c r="BW185" s="19" t="s">
        <v>105</v>
      </c>
    </row>
    <row r="186" spans="2:75" hidden="1" x14ac:dyDescent="0.25">
      <c r="B186">
        <v>2016</v>
      </c>
      <c r="C186" t="s">
        <v>94</v>
      </c>
      <c r="D186" t="s">
        <v>95</v>
      </c>
      <c r="E186" t="s">
        <v>1113</v>
      </c>
      <c r="F186" t="s">
        <v>1114</v>
      </c>
      <c r="G186" t="s">
        <v>98</v>
      </c>
      <c r="H186" t="s">
        <v>136</v>
      </c>
      <c r="I186" t="s">
        <v>1115</v>
      </c>
      <c r="J186" t="s">
        <v>1116</v>
      </c>
      <c r="K186" t="s">
        <v>1068</v>
      </c>
      <c r="L186" t="s">
        <v>796</v>
      </c>
      <c r="M186" t="s">
        <v>1069</v>
      </c>
      <c r="N186" s="21" t="s">
        <v>400</v>
      </c>
      <c r="O186" s="21" t="s">
        <v>481</v>
      </c>
      <c r="P186">
        <v>760</v>
      </c>
      <c r="Q186">
        <v>15</v>
      </c>
      <c r="R186">
        <f t="shared" si="2"/>
        <v>775</v>
      </c>
      <c r="S186" s="19">
        <v>1</v>
      </c>
      <c r="T186" s="19">
        <v>1</v>
      </c>
      <c r="U186" s="19">
        <v>1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1</v>
      </c>
      <c r="AC186" s="19"/>
      <c r="AD186" s="19"/>
      <c r="AE186" s="19"/>
      <c r="AF186" s="19"/>
      <c r="AG186" s="19"/>
      <c r="AH186" s="19">
        <v>0</v>
      </c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>
        <v>0</v>
      </c>
      <c r="AV186" s="19">
        <v>0</v>
      </c>
      <c r="AW186" s="19">
        <v>0</v>
      </c>
      <c r="AX186" s="19">
        <v>0</v>
      </c>
      <c r="AY186" s="19"/>
      <c r="AZ186" s="19"/>
      <c r="BA186" s="19"/>
      <c r="BB186" s="19"/>
      <c r="BC186" s="19"/>
      <c r="BD186" s="19"/>
      <c r="BE186" s="19"/>
      <c r="BF186" s="19">
        <v>0</v>
      </c>
      <c r="BG186" s="19"/>
      <c r="BH186" s="19"/>
      <c r="BI186" s="19"/>
      <c r="BJ186" s="19"/>
      <c r="BK186" s="19"/>
      <c r="BL186" s="19"/>
      <c r="BM186" s="19">
        <v>0</v>
      </c>
      <c r="BN186" s="19"/>
      <c r="BO186" s="19"/>
      <c r="BP186" s="19"/>
      <c r="BQ186" s="19"/>
      <c r="BR186" s="19"/>
      <c r="BS186" s="19"/>
      <c r="BT186" s="19"/>
      <c r="BU186" s="19"/>
      <c r="BV186" s="19"/>
      <c r="BW186" s="19" t="s">
        <v>105</v>
      </c>
    </row>
    <row r="187" spans="2:75" hidden="1" x14ac:dyDescent="0.25">
      <c r="B187">
        <v>2016</v>
      </c>
      <c r="C187" t="s">
        <v>94</v>
      </c>
      <c r="D187" t="s">
        <v>95</v>
      </c>
      <c r="E187" t="s">
        <v>1117</v>
      </c>
      <c r="F187" t="s">
        <v>1118</v>
      </c>
      <c r="G187" t="s">
        <v>108</v>
      </c>
      <c r="H187" t="s">
        <v>109</v>
      </c>
      <c r="I187" t="s">
        <v>1119</v>
      </c>
      <c r="J187" t="s">
        <v>1120</v>
      </c>
      <c r="K187" t="s">
        <v>931</v>
      </c>
      <c r="L187" t="s">
        <v>293</v>
      </c>
      <c r="M187" t="s">
        <v>932</v>
      </c>
      <c r="P187">
        <v>7</v>
      </c>
      <c r="Q187">
        <v>220</v>
      </c>
      <c r="R187">
        <f t="shared" si="2"/>
        <v>227</v>
      </c>
      <c r="S187" s="19">
        <v>1</v>
      </c>
      <c r="T187" s="19">
        <v>1</v>
      </c>
      <c r="U187" s="19">
        <v>1</v>
      </c>
      <c r="V187" s="19">
        <v>1</v>
      </c>
      <c r="W187" s="19">
        <v>0</v>
      </c>
      <c r="X187" s="19">
        <v>0</v>
      </c>
      <c r="Y187" s="19">
        <v>0</v>
      </c>
      <c r="Z187" s="19">
        <v>0</v>
      </c>
      <c r="AA187" s="19">
        <v>1</v>
      </c>
      <c r="AB187" s="19">
        <v>0</v>
      </c>
      <c r="AC187" s="19"/>
      <c r="AD187" s="19"/>
      <c r="AE187" s="19"/>
      <c r="AF187" s="19"/>
      <c r="AG187" s="19"/>
      <c r="AH187" s="19">
        <v>0</v>
      </c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>
        <v>0</v>
      </c>
      <c r="AV187" s="19">
        <v>0</v>
      </c>
      <c r="AW187" s="19">
        <v>0</v>
      </c>
      <c r="AX187" s="19">
        <v>0</v>
      </c>
      <c r="AY187" s="19"/>
      <c r="AZ187" s="19"/>
      <c r="BA187" s="19"/>
      <c r="BB187" s="19"/>
      <c r="BC187" s="19"/>
      <c r="BD187" s="19"/>
      <c r="BE187" s="19"/>
      <c r="BF187" s="19">
        <v>0</v>
      </c>
      <c r="BG187" s="19"/>
      <c r="BH187" s="19"/>
      <c r="BI187" s="19"/>
      <c r="BJ187" s="19"/>
      <c r="BK187" s="19"/>
      <c r="BL187" s="19"/>
      <c r="BM187" s="19">
        <v>0</v>
      </c>
      <c r="BN187" s="19"/>
      <c r="BO187" s="19"/>
      <c r="BP187" s="19"/>
      <c r="BQ187" s="19"/>
      <c r="BR187" s="19"/>
      <c r="BS187" s="19"/>
      <c r="BT187" s="19"/>
      <c r="BU187" s="19"/>
      <c r="BV187" s="19"/>
      <c r="BW187" s="19" t="s">
        <v>105</v>
      </c>
    </row>
    <row r="188" spans="2:75" hidden="1" x14ac:dyDescent="0.25">
      <c r="B188">
        <v>2016</v>
      </c>
      <c r="C188" t="s">
        <v>94</v>
      </c>
      <c r="D188" t="s">
        <v>95</v>
      </c>
      <c r="E188" t="s">
        <v>1121</v>
      </c>
      <c r="F188" t="s">
        <v>1122</v>
      </c>
      <c r="G188" t="s">
        <v>108</v>
      </c>
      <c r="H188" t="s">
        <v>109</v>
      </c>
      <c r="I188" t="s">
        <v>1123</v>
      </c>
      <c r="J188" t="s">
        <v>1124</v>
      </c>
      <c r="K188" t="s">
        <v>1125</v>
      </c>
      <c r="L188" t="s">
        <v>159</v>
      </c>
      <c r="M188" t="s">
        <v>1126</v>
      </c>
      <c r="P188">
        <v>0</v>
      </c>
      <c r="Q188">
        <v>0</v>
      </c>
      <c r="R188">
        <f t="shared" si="2"/>
        <v>0</v>
      </c>
      <c r="S188" s="19">
        <v>1</v>
      </c>
      <c r="T188" s="19">
        <v>1</v>
      </c>
      <c r="U188" s="19">
        <v>1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/>
      <c r="AD188" s="19"/>
      <c r="AE188" s="19"/>
      <c r="AF188" s="19"/>
      <c r="AG188" s="19"/>
      <c r="AH188" s="19">
        <v>0</v>
      </c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>
        <v>0</v>
      </c>
      <c r="AV188" s="19">
        <v>0</v>
      </c>
      <c r="AW188" s="19">
        <v>0</v>
      </c>
      <c r="AX188" s="19">
        <v>0</v>
      </c>
      <c r="AY188" s="19"/>
      <c r="AZ188" s="19"/>
      <c r="BA188" s="19"/>
      <c r="BB188" s="19"/>
      <c r="BC188" s="19"/>
      <c r="BD188" s="19"/>
      <c r="BE188" s="19"/>
      <c r="BF188" s="19">
        <v>0</v>
      </c>
      <c r="BG188" s="19"/>
      <c r="BH188" s="19"/>
      <c r="BI188" s="19"/>
      <c r="BJ188" s="19"/>
      <c r="BK188" s="19"/>
      <c r="BL188" s="19"/>
      <c r="BM188" s="19">
        <v>0</v>
      </c>
      <c r="BN188" s="19"/>
      <c r="BO188" s="19"/>
      <c r="BP188" s="19"/>
      <c r="BQ188" s="19"/>
      <c r="BR188" s="19"/>
      <c r="BS188" s="19"/>
      <c r="BT188" s="19"/>
      <c r="BU188" s="19"/>
      <c r="BV188" s="19"/>
      <c r="BW188" s="19" t="s">
        <v>105</v>
      </c>
    </row>
    <row r="189" spans="2:75" hidden="1" x14ac:dyDescent="0.25">
      <c r="B189">
        <v>2016</v>
      </c>
      <c r="C189" t="s">
        <v>94</v>
      </c>
      <c r="D189" t="s">
        <v>95</v>
      </c>
      <c r="E189" t="s">
        <v>1127</v>
      </c>
      <c r="F189" t="s">
        <v>1128</v>
      </c>
      <c r="G189" t="s">
        <v>108</v>
      </c>
      <c r="H189" t="s">
        <v>109</v>
      </c>
      <c r="I189" t="s">
        <v>1129</v>
      </c>
      <c r="J189" t="s">
        <v>1130</v>
      </c>
      <c r="K189" t="s">
        <v>618</v>
      </c>
      <c r="L189" t="s">
        <v>113</v>
      </c>
      <c r="M189" t="s">
        <v>1131</v>
      </c>
      <c r="P189">
        <v>0</v>
      </c>
      <c r="Q189">
        <v>0</v>
      </c>
      <c r="R189">
        <f t="shared" si="2"/>
        <v>0</v>
      </c>
      <c r="S189" s="19">
        <v>1</v>
      </c>
      <c r="T189" s="19">
        <v>1</v>
      </c>
      <c r="U189" s="19">
        <v>1</v>
      </c>
      <c r="V189" s="19">
        <v>1</v>
      </c>
      <c r="W189" s="19">
        <v>0</v>
      </c>
      <c r="X189" s="19">
        <v>1</v>
      </c>
      <c r="Y189" s="19">
        <v>1</v>
      </c>
      <c r="Z189" s="19">
        <v>0</v>
      </c>
      <c r="AA189" s="19">
        <v>1</v>
      </c>
      <c r="AB189" s="19">
        <v>1</v>
      </c>
      <c r="AC189" s="19"/>
      <c r="AD189" s="19"/>
      <c r="AE189" s="19"/>
      <c r="AF189" s="19"/>
      <c r="AG189" s="19"/>
      <c r="AH189" s="19">
        <v>0</v>
      </c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>
        <v>0</v>
      </c>
      <c r="AV189" s="19">
        <v>0</v>
      </c>
      <c r="AW189" s="19">
        <v>0</v>
      </c>
      <c r="AX189" s="19">
        <v>0</v>
      </c>
      <c r="AY189" s="19"/>
      <c r="AZ189" s="19"/>
      <c r="BA189" s="19"/>
      <c r="BB189" s="19"/>
      <c r="BC189" s="19"/>
      <c r="BD189" s="19"/>
      <c r="BE189" s="19"/>
      <c r="BF189" s="19">
        <v>0</v>
      </c>
      <c r="BG189" s="19"/>
      <c r="BH189" s="19"/>
      <c r="BI189" s="19"/>
      <c r="BJ189" s="19"/>
      <c r="BK189" s="19"/>
      <c r="BL189" s="19"/>
      <c r="BM189" s="19">
        <v>0</v>
      </c>
      <c r="BN189" s="19"/>
      <c r="BO189" s="19"/>
      <c r="BP189" s="19"/>
      <c r="BQ189" s="19"/>
      <c r="BR189" s="19"/>
      <c r="BS189" s="19"/>
      <c r="BT189" s="19"/>
      <c r="BU189" s="19"/>
      <c r="BV189" s="19"/>
      <c r="BW189" s="19" t="s">
        <v>105</v>
      </c>
    </row>
    <row r="190" spans="2:75" hidden="1" x14ac:dyDescent="0.25">
      <c r="B190">
        <v>2016</v>
      </c>
      <c r="C190" t="s">
        <v>94</v>
      </c>
      <c r="D190" t="s">
        <v>95</v>
      </c>
      <c r="E190" t="s">
        <v>1132</v>
      </c>
      <c r="F190" t="s">
        <v>1133</v>
      </c>
      <c r="G190" t="s">
        <v>108</v>
      </c>
      <c r="H190" t="s">
        <v>109</v>
      </c>
      <c r="I190" t="s">
        <v>1134</v>
      </c>
      <c r="J190" t="s">
        <v>1135</v>
      </c>
      <c r="K190" t="s">
        <v>412</v>
      </c>
      <c r="L190" t="s">
        <v>103</v>
      </c>
      <c r="M190" t="s">
        <v>413</v>
      </c>
      <c r="N190" s="21" t="s">
        <v>194</v>
      </c>
      <c r="O190" s="21" t="s">
        <v>656</v>
      </c>
      <c r="P190">
        <v>5</v>
      </c>
      <c r="Q190">
        <v>32</v>
      </c>
      <c r="R190">
        <f t="shared" si="2"/>
        <v>37</v>
      </c>
      <c r="S190" s="19">
        <v>1</v>
      </c>
      <c r="T190" s="19">
        <v>1</v>
      </c>
      <c r="U190" s="19">
        <v>1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/>
      <c r="AD190" s="19"/>
      <c r="AE190" s="19"/>
      <c r="AF190" s="19"/>
      <c r="AG190" s="19"/>
      <c r="AH190" s="19">
        <v>1</v>
      </c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>
        <v>0</v>
      </c>
      <c r="AV190" s="19">
        <v>0</v>
      </c>
      <c r="AW190" s="19">
        <v>1</v>
      </c>
      <c r="AX190" s="19">
        <v>0</v>
      </c>
      <c r="AY190" s="19"/>
      <c r="AZ190" s="19"/>
      <c r="BA190" s="19"/>
      <c r="BB190" s="19"/>
      <c r="BC190" s="19"/>
      <c r="BD190" s="19"/>
      <c r="BE190" s="19"/>
      <c r="BF190" s="19">
        <v>0</v>
      </c>
      <c r="BG190" s="19"/>
      <c r="BH190" s="19"/>
      <c r="BI190" s="19"/>
      <c r="BJ190" s="19"/>
      <c r="BK190" s="19"/>
      <c r="BL190" s="19"/>
      <c r="BM190" s="19">
        <v>0</v>
      </c>
      <c r="BN190" s="19"/>
      <c r="BO190" s="19"/>
      <c r="BP190" s="19"/>
      <c r="BQ190" s="19"/>
      <c r="BR190" s="19"/>
      <c r="BS190" s="19"/>
      <c r="BT190" s="19"/>
      <c r="BU190" s="19"/>
      <c r="BV190" s="19"/>
      <c r="BW190" s="19" t="s">
        <v>105</v>
      </c>
    </row>
    <row r="191" spans="2:75" hidden="1" x14ac:dyDescent="0.25">
      <c r="B191">
        <v>2016</v>
      </c>
      <c r="C191" t="s">
        <v>94</v>
      </c>
      <c r="D191" t="s">
        <v>95</v>
      </c>
      <c r="E191" t="s">
        <v>1136</v>
      </c>
      <c r="F191" t="s">
        <v>1137</v>
      </c>
      <c r="G191" t="s">
        <v>108</v>
      </c>
      <c r="H191" t="s">
        <v>109</v>
      </c>
      <c r="I191" t="s">
        <v>1138</v>
      </c>
      <c r="J191" t="s">
        <v>1139</v>
      </c>
      <c r="K191" t="s">
        <v>1140</v>
      </c>
      <c r="L191" t="s">
        <v>103</v>
      </c>
      <c r="M191" t="s">
        <v>1141</v>
      </c>
      <c r="P191">
        <v>1</v>
      </c>
      <c r="Q191">
        <v>92</v>
      </c>
      <c r="R191">
        <f t="shared" si="2"/>
        <v>93</v>
      </c>
      <c r="S191" s="19">
        <v>1</v>
      </c>
      <c r="T191" s="19">
        <v>1</v>
      </c>
      <c r="U191" s="19">
        <v>1</v>
      </c>
      <c r="V191" s="19">
        <v>1</v>
      </c>
      <c r="W191" s="19">
        <v>0</v>
      </c>
      <c r="X191" s="19">
        <v>0</v>
      </c>
      <c r="Y191" s="19">
        <v>0</v>
      </c>
      <c r="Z191" s="19">
        <v>1</v>
      </c>
      <c r="AA191" s="19">
        <v>1</v>
      </c>
      <c r="AB191" s="19">
        <v>0</v>
      </c>
      <c r="AC191" s="19"/>
      <c r="AD191" s="19"/>
      <c r="AE191" s="19"/>
      <c r="AF191" s="19"/>
      <c r="AG191" s="19"/>
      <c r="AH191" s="19">
        <v>0</v>
      </c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>
        <v>0</v>
      </c>
      <c r="AV191" s="19">
        <v>0</v>
      </c>
      <c r="AW191" s="19">
        <v>1</v>
      </c>
      <c r="AX191" s="19">
        <v>0</v>
      </c>
      <c r="AY191" s="19"/>
      <c r="AZ191" s="19"/>
      <c r="BA191" s="19"/>
      <c r="BB191" s="19"/>
      <c r="BC191" s="19"/>
      <c r="BD191" s="19"/>
      <c r="BE191" s="19"/>
      <c r="BF191" s="19">
        <v>0</v>
      </c>
      <c r="BG191" s="19"/>
      <c r="BH191" s="19"/>
      <c r="BI191" s="19"/>
      <c r="BJ191" s="19"/>
      <c r="BK191" s="19"/>
      <c r="BL191" s="19"/>
      <c r="BM191" s="19">
        <v>0</v>
      </c>
      <c r="BN191" s="19"/>
      <c r="BO191" s="19"/>
      <c r="BP191" s="19"/>
      <c r="BQ191" s="19"/>
      <c r="BR191" s="19"/>
      <c r="BS191" s="19"/>
      <c r="BT191" s="19"/>
      <c r="BU191" s="19"/>
      <c r="BV191" s="19"/>
      <c r="BW191" s="19" t="s">
        <v>105</v>
      </c>
    </row>
    <row r="192" spans="2:75" hidden="1" x14ac:dyDescent="0.25">
      <c r="B192">
        <v>2016</v>
      </c>
      <c r="C192" t="s">
        <v>94</v>
      </c>
      <c r="D192" t="s">
        <v>95</v>
      </c>
      <c r="E192" t="s">
        <v>1142</v>
      </c>
      <c r="F192" t="s">
        <v>1143</v>
      </c>
      <c r="G192" t="s">
        <v>108</v>
      </c>
      <c r="H192" t="s">
        <v>109</v>
      </c>
      <c r="I192" t="s">
        <v>1144</v>
      </c>
      <c r="J192" t="s">
        <v>1135</v>
      </c>
      <c r="K192" t="s">
        <v>412</v>
      </c>
      <c r="L192" t="s">
        <v>103</v>
      </c>
      <c r="M192" t="s">
        <v>413</v>
      </c>
      <c r="N192" s="21" t="s">
        <v>374</v>
      </c>
      <c r="O192" s="21" t="s">
        <v>124</v>
      </c>
      <c r="P192">
        <v>18</v>
      </c>
      <c r="Q192">
        <v>168</v>
      </c>
      <c r="R192">
        <f t="shared" si="2"/>
        <v>186</v>
      </c>
      <c r="S192" s="19">
        <v>1</v>
      </c>
      <c r="T192" s="19">
        <v>1</v>
      </c>
      <c r="U192" s="19">
        <v>1</v>
      </c>
      <c r="V192" s="19">
        <v>1</v>
      </c>
      <c r="W192" s="19">
        <v>0</v>
      </c>
      <c r="X192" s="19">
        <v>1</v>
      </c>
      <c r="Y192" s="19">
        <v>0</v>
      </c>
      <c r="Z192" s="19">
        <v>0</v>
      </c>
      <c r="AA192" s="19">
        <v>0</v>
      </c>
      <c r="AB192" s="19">
        <v>0</v>
      </c>
      <c r="AC192" s="19"/>
      <c r="AD192" s="19"/>
      <c r="AE192" s="19"/>
      <c r="AF192" s="19"/>
      <c r="AG192" s="19"/>
      <c r="AH192" s="19">
        <v>1</v>
      </c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>
        <v>0</v>
      </c>
      <c r="AV192" s="19">
        <v>0</v>
      </c>
      <c r="AW192" s="19">
        <v>1</v>
      </c>
      <c r="AX192" s="19">
        <v>0</v>
      </c>
      <c r="AY192" s="19"/>
      <c r="AZ192" s="19"/>
      <c r="BA192" s="19"/>
      <c r="BB192" s="19"/>
      <c r="BC192" s="19"/>
      <c r="BD192" s="19"/>
      <c r="BE192" s="19"/>
      <c r="BF192" s="19">
        <v>0</v>
      </c>
      <c r="BG192" s="19"/>
      <c r="BH192" s="19"/>
      <c r="BI192" s="19"/>
      <c r="BJ192" s="19"/>
      <c r="BK192" s="19"/>
      <c r="BL192" s="19"/>
      <c r="BM192" s="19">
        <v>0</v>
      </c>
      <c r="BN192" s="19"/>
      <c r="BO192" s="19"/>
      <c r="BP192" s="19"/>
      <c r="BQ192" s="19"/>
      <c r="BR192" s="19"/>
      <c r="BS192" s="19"/>
      <c r="BT192" s="19"/>
      <c r="BU192" s="19"/>
      <c r="BV192" s="19"/>
      <c r="BW192" s="19" t="s">
        <v>105</v>
      </c>
    </row>
    <row r="193" spans="2:75" hidden="1" x14ac:dyDescent="0.25">
      <c r="B193">
        <v>2016</v>
      </c>
      <c r="C193" t="s">
        <v>94</v>
      </c>
      <c r="D193" t="s">
        <v>95</v>
      </c>
      <c r="E193" t="s">
        <v>1145</v>
      </c>
      <c r="F193" t="s">
        <v>1146</v>
      </c>
      <c r="G193" t="s">
        <v>108</v>
      </c>
      <c r="H193" t="s">
        <v>109</v>
      </c>
      <c r="I193" t="s">
        <v>1147</v>
      </c>
      <c r="J193" t="s">
        <v>1148</v>
      </c>
      <c r="K193" t="s">
        <v>618</v>
      </c>
      <c r="L193" t="s">
        <v>113</v>
      </c>
      <c r="M193" t="s">
        <v>1131</v>
      </c>
      <c r="N193" s="21" t="s">
        <v>123</v>
      </c>
      <c r="O193" s="21" t="s">
        <v>124</v>
      </c>
      <c r="P193">
        <v>5</v>
      </c>
      <c r="Q193">
        <v>558</v>
      </c>
      <c r="R193">
        <f t="shared" si="2"/>
        <v>563</v>
      </c>
      <c r="S193" s="19">
        <v>1</v>
      </c>
      <c r="T193" s="19">
        <v>1</v>
      </c>
      <c r="U193" s="19">
        <v>1</v>
      </c>
      <c r="V193" s="19">
        <v>1</v>
      </c>
      <c r="W193" s="19">
        <v>0</v>
      </c>
      <c r="X193" s="19">
        <v>1</v>
      </c>
      <c r="Y193" s="19">
        <v>1</v>
      </c>
      <c r="Z193" s="19">
        <v>0</v>
      </c>
      <c r="AA193" s="19">
        <v>1</v>
      </c>
      <c r="AB193" s="19">
        <v>1</v>
      </c>
      <c r="AC193" s="19"/>
      <c r="AD193" s="19"/>
      <c r="AE193" s="19"/>
      <c r="AF193" s="19"/>
      <c r="AG193" s="19"/>
      <c r="AH193" s="19">
        <v>0</v>
      </c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>
        <v>0</v>
      </c>
      <c r="AV193" s="19">
        <v>0</v>
      </c>
      <c r="AW193" s="19">
        <v>0</v>
      </c>
      <c r="AX193" s="19">
        <v>0</v>
      </c>
      <c r="AY193" s="19"/>
      <c r="AZ193" s="19"/>
      <c r="BA193" s="19"/>
      <c r="BB193" s="19"/>
      <c r="BC193" s="19"/>
      <c r="BD193" s="19"/>
      <c r="BE193" s="19"/>
      <c r="BF193" s="19">
        <v>0</v>
      </c>
      <c r="BG193" s="19"/>
      <c r="BH193" s="19"/>
      <c r="BI193" s="19"/>
      <c r="BJ193" s="19"/>
      <c r="BK193" s="19"/>
      <c r="BL193" s="19"/>
      <c r="BM193" s="19">
        <v>0</v>
      </c>
      <c r="BN193" s="19"/>
      <c r="BO193" s="19"/>
      <c r="BP193" s="19"/>
      <c r="BQ193" s="19"/>
      <c r="BR193" s="19"/>
      <c r="BS193" s="19"/>
      <c r="BT193" s="19"/>
      <c r="BU193" s="19"/>
      <c r="BV193" s="19"/>
      <c r="BW193" s="19" t="s">
        <v>105</v>
      </c>
    </row>
    <row r="194" spans="2:75" hidden="1" x14ac:dyDescent="0.25">
      <c r="B194">
        <v>2016</v>
      </c>
      <c r="C194" t="s">
        <v>94</v>
      </c>
      <c r="D194" t="s">
        <v>95</v>
      </c>
      <c r="E194" t="s">
        <v>1149</v>
      </c>
      <c r="F194" t="s">
        <v>1150</v>
      </c>
      <c r="G194" t="s">
        <v>108</v>
      </c>
      <c r="H194" t="s">
        <v>109</v>
      </c>
      <c r="I194" t="s">
        <v>1151</v>
      </c>
      <c r="J194" t="s">
        <v>1152</v>
      </c>
      <c r="K194" t="s">
        <v>1153</v>
      </c>
      <c r="L194" t="s">
        <v>153</v>
      </c>
      <c r="M194" t="s">
        <v>1154</v>
      </c>
      <c r="N194" s="21" t="s">
        <v>123</v>
      </c>
      <c r="O194" s="21" t="s">
        <v>124</v>
      </c>
      <c r="P194">
        <v>64</v>
      </c>
      <c r="Q194">
        <v>66</v>
      </c>
      <c r="R194">
        <f t="shared" ref="R194:R257" si="3">SUM(P194:Q194)</f>
        <v>130</v>
      </c>
      <c r="S194" s="19">
        <v>1</v>
      </c>
      <c r="T194" s="19">
        <v>1</v>
      </c>
      <c r="U194" s="19">
        <v>1</v>
      </c>
      <c r="V194" s="19">
        <v>1</v>
      </c>
      <c r="W194" s="19">
        <v>0</v>
      </c>
      <c r="X194" s="19">
        <v>1</v>
      </c>
      <c r="Y194" s="19">
        <v>0</v>
      </c>
      <c r="Z194" s="19">
        <v>0</v>
      </c>
      <c r="AA194" s="19">
        <v>1</v>
      </c>
      <c r="AB194" s="19">
        <v>1</v>
      </c>
      <c r="AC194" s="19"/>
      <c r="AD194" s="19"/>
      <c r="AE194" s="19"/>
      <c r="AF194" s="19"/>
      <c r="AG194" s="19"/>
      <c r="AH194" s="19">
        <v>0</v>
      </c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>
        <v>0</v>
      </c>
      <c r="AV194" s="19">
        <v>1</v>
      </c>
      <c r="AW194" s="19">
        <v>1</v>
      </c>
      <c r="AX194" s="19">
        <v>0</v>
      </c>
      <c r="AY194" s="19"/>
      <c r="AZ194" s="19"/>
      <c r="BA194" s="19"/>
      <c r="BB194" s="19"/>
      <c r="BC194" s="19"/>
      <c r="BD194" s="19"/>
      <c r="BE194" s="19"/>
      <c r="BF194" s="19">
        <v>0</v>
      </c>
      <c r="BG194" s="19"/>
      <c r="BH194" s="19"/>
      <c r="BI194" s="19"/>
      <c r="BJ194" s="19"/>
      <c r="BK194" s="19"/>
      <c r="BL194" s="19"/>
      <c r="BM194" s="19">
        <v>0</v>
      </c>
      <c r="BN194" s="19"/>
      <c r="BO194" s="19"/>
      <c r="BP194" s="19"/>
      <c r="BQ194" s="19"/>
      <c r="BR194" s="19"/>
      <c r="BS194" s="19"/>
      <c r="BT194" s="19"/>
      <c r="BU194" s="19"/>
      <c r="BV194" s="19"/>
      <c r="BW194" s="19" t="s">
        <v>105</v>
      </c>
    </row>
    <row r="195" spans="2:75" hidden="1" x14ac:dyDescent="0.25">
      <c r="B195">
        <v>2016</v>
      </c>
      <c r="C195" t="s">
        <v>94</v>
      </c>
      <c r="D195" t="s">
        <v>95</v>
      </c>
      <c r="E195" t="s">
        <v>1155</v>
      </c>
      <c r="F195" t="s">
        <v>1156</v>
      </c>
      <c r="G195" t="s">
        <v>108</v>
      </c>
      <c r="H195" t="s">
        <v>109</v>
      </c>
      <c r="I195" t="s">
        <v>1157</v>
      </c>
      <c r="J195" t="s">
        <v>1158</v>
      </c>
      <c r="K195" t="s">
        <v>1159</v>
      </c>
      <c r="L195" t="s">
        <v>944</v>
      </c>
      <c r="M195" t="s">
        <v>1160</v>
      </c>
      <c r="P195">
        <v>5</v>
      </c>
      <c r="Q195">
        <v>250</v>
      </c>
      <c r="R195">
        <f t="shared" si="3"/>
        <v>255</v>
      </c>
      <c r="S195" s="19">
        <v>1</v>
      </c>
      <c r="T195" s="19">
        <v>1</v>
      </c>
      <c r="U195" s="19">
        <v>1</v>
      </c>
      <c r="V195" s="19">
        <v>1</v>
      </c>
      <c r="W195" s="19">
        <v>0</v>
      </c>
      <c r="X195" s="19">
        <v>0</v>
      </c>
      <c r="Y195" s="19">
        <v>0</v>
      </c>
      <c r="Z195" s="19">
        <v>1</v>
      </c>
      <c r="AA195" s="19">
        <v>0</v>
      </c>
      <c r="AB195" s="19">
        <v>0</v>
      </c>
      <c r="AC195" s="19"/>
      <c r="AD195" s="19"/>
      <c r="AE195" s="19"/>
      <c r="AF195" s="19"/>
      <c r="AG195" s="19"/>
      <c r="AH195" s="19">
        <v>0</v>
      </c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>
        <v>0</v>
      </c>
      <c r="AV195" s="19">
        <v>0</v>
      </c>
      <c r="AW195" s="19">
        <v>0</v>
      </c>
      <c r="AX195" s="19">
        <v>0</v>
      </c>
      <c r="AY195" s="19"/>
      <c r="AZ195" s="19"/>
      <c r="BA195" s="19"/>
      <c r="BB195" s="19"/>
      <c r="BC195" s="19"/>
      <c r="BD195" s="19"/>
      <c r="BE195" s="19"/>
      <c r="BF195" s="19">
        <v>0</v>
      </c>
      <c r="BG195" s="19"/>
      <c r="BH195" s="19"/>
      <c r="BI195" s="19"/>
      <c r="BJ195" s="19"/>
      <c r="BK195" s="19"/>
      <c r="BL195" s="19"/>
      <c r="BM195" s="19">
        <v>0</v>
      </c>
      <c r="BN195" s="19"/>
      <c r="BO195" s="19"/>
      <c r="BP195" s="19"/>
      <c r="BQ195" s="19"/>
      <c r="BR195" s="19"/>
      <c r="BS195" s="19"/>
      <c r="BT195" s="19"/>
      <c r="BU195" s="19"/>
      <c r="BV195" s="19"/>
      <c r="BW195" s="19" t="s">
        <v>105</v>
      </c>
    </row>
    <row r="196" spans="2:75" hidden="1" x14ac:dyDescent="0.25">
      <c r="B196">
        <v>2016</v>
      </c>
      <c r="C196" t="s">
        <v>94</v>
      </c>
      <c r="D196" t="s">
        <v>95</v>
      </c>
      <c r="E196" t="s">
        <v>1161</v>
      </c>
      <c r="F196" t="s">
        <v>1162</v>
      </c>
      <c r="G196" t="s">
        <v>108</v>
      </c>
      <c r="H196" t="s">
        <v>109</v>
      </c>
      <c r="I196" t="s">
        <v>1163</v>
      </c>
      <c r="J196" t="s">
        <v>1164</v>
      </c>
      <c r="K196" t="s">
        <v>1165</v>
      </c>
      <c r="L196" t="s">
        <v>293</v>
      </c>
      <c r="M196" t="s">
        <v>1166</v>
      </c>
      <c r="N196" s="21" t="s">
        <v>123</v>
      </c>
      <c r="O196" s="21" t="s">
        <v>124</v>
      </c>
      <c r="P196">
        <v>36.6</v>
      </c>
      <c r="Q196">
        <v>94</v>
      </c>
      <c r="R196">
        <f t="shared" si="3"/>
        <v>130.6</v>
      </c>
      <c r="S196" s="19">
        <v>1</v>
      </c>
      <c r="T196" s="19">
        <v>1</v>
      </c>
      <c r="U196" s="19">
        <v>1</v>
      </c>
      <c r="V196" s="19">
        <v>1</v>
      </c>
      <c r="W196" s="19">
        <v>0</v>
      </c>
      <c r="X196" s="19">
        <v>1</v>
      </c>
      <c r="Y196" s="19">
        <v>0</v>
      </c>
      <c r="Z196" s="19">
        <v>0</v>
      </c>
      <c r="AA196" s="19">
        <v>1</v>
      </c>
      <c r="AB196" s="19">
        <v>1</v>
      </c>
      <c r="AC196" s="19"/>
      <c r="AD196" s="19"/>
      <c r="AE196" s="19"/>
      <c r="AF196" s="19"/>
      <c r="AG196" s="19"/>
      <c r="AH196" s="19">
        <v>1</v>
      </c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>
        <v>0</v>
      </c>
      <c r="AV196" s="19">
        <v>0</v>
      </c>
      <c r="AW196" s="19">
        <v>0</v>
      </c>
      <c r="AX196" s="19">
        <v>0</v>
      </c>
      <c r="AY196" s="19"/>
      <c r="AZ196" s="19"/>
      <c r="BA196" s="19"/>
      <c r="BB196" s="19"/>
      <c r="BC196" s="19"/>
      <c r="BD196" s="19"/>
      <c r="BE196" s="19"/>
      <c r="BF196" s="19">
        <v>0</v>
      </c>
      <c r="BG196" s="19"/>
      <c r="BH196" s="19"/>
      <c r="BI196" s="19"/>
      <c r="BJ196" s="19"/>
      <c r="BK196" s="19"/>
      <c r="BL196" s="19"/>
      <c r="BM196" s="19">
        <v>0</v>
      </c>
      <c r="BN196" s="19"/>
      <c r="BO196" s="19"/>
      <c r="BP196" s="19"/>
      <c r="BQ196" s="19"/>
      <c r="BR196" s="19"/>
      <c r="BS196" s="19"/>
      <c r="BT196" s="19"/>
      <c r="BU196" s="19"/>
      <c r="BV196" s="19"/>
      <c r="BW196" s="19" t="s">
        <v>105</v>
      </c>
    </row>
    <row r="197" spans="2:75" hidden="1" x14ac:dyDescent="0.25">
      <c r="B197">
        <v>2016</v>
      </c>
      <c r="C197" t="s">
        <v>94</v>
      </c>
      <c r="D197" t="s">
        <v>95</v>
      </c>
      <c r="E197" t="s">
        <v>1167</v>
      </c>
      <c r="F197" t="s">
        <v>1168</v>
      </c>
      <c r="G197" t="s">
        <v>108</v>
      </c>
      <c r="H197" t="s">
        <v>109</v>
      </c>
      <c r="I197" t="s">
        <v>1169</v>
      </c>
      <c r="J197" t="s">
        <v>1170</v>
      </c>
      <c r="K197" t="s">
        <v>344</v>
      </c>
      <c r="L197" t="s">
        <v>113</v>
      </c>
      <c r="M197" t="s">
        <v>345</v>
      </c>
      <c r="P197">
        <v>24.67</v>
      </c>
      <c r="Q197">
        <v>0</v>
      </c>
      <c r="R197">
        <f t="shared" si="3"/>
        <v>24.67</v>
      </c>
      <c r="S197" s="19">
        <v>1</v>
      </c>
      <c r="T197" s="19">
        <v>1</v>
      </c>
      <c r="U197" s="19">
        <v>1</v>
      </c>
      <c r="V197" s="19">
        <v>1</v>
      </c>
      <c r="W197" s="19">
        <v>0</v>
      </c>
      <c r="X197" s="19">
        <v>0</v>
      </c>
      <c r="Y197" s="19">
        <v>0</v>
      </c>
      <c r="Z197" s="19">
        <v>0</v>
      </c>
      <c r="AA197" s="19">
        <v>1</v>
      </c>
      <c r="AB197" s="19">
        <v>0</v>
      </c>
      <c r="AC197" s="19"/>
      <c r="AD197" s="19"/>
      <c r="AE197" s="19"/>
      <c r="AF197" s="19"/>
      <c r="AG197" s="19"/>
      <c r="AH197" s="19">
        <v>0</v>
      </c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>
        <v>0</v>
      </c>
      <c r="AV197" s="19">
        <v>0</v>
      </c>
      <c r="AW197" s="19">
        <v>0</v>
      </c>
      <c r="AX197" s="19">
        <v>0</v>
      </c>
      <c r="AY197" s="19"/>
      <c r="AZ197" s="19"/>
      <c r="BA197" s="19"/>
      <c r="BB197" s="19"/>
      <c r="BC197" s="19"/>
      <c r="BD197" s="19"/>
      <c r="BE197" s="19"/>
      <c r="BF197" s="19">
        <v>0</v>
      </c>
      <c r="BG197" s="19"/>
      <c r="BH197" s="19"/>
      <c r="BI197" s="19"/>
      <c r="BJ197" s="19"/>
      <c r="BK197" s="19"/>
      <c r="BL197" s="19"/>
      <c r="BM197" s="19">
        <v>0</v>
      </c>
      <c r="BN197" s="19"/>
      <c r="BO197" s="19"/>
      <c r="BP197" s="19"/>
      <c r="BQ197" s="19"/>
      <c r="BR197" s="19"/>
      <c r="BS197" s="19"/>
      <c r="BT197" s="19"/>
      <c r="BU197" s="19"/>
      <c r="BV197" s="19"/>
      <c r="BW197" s="19" t="s">
        <v>105</v>
      </c>
    </row>
    <row r="198" spans="2:75" hidden="1" x14ac:dyDescent="0.25">
      <c r="B198">
        <v>2016</v>
      </c>
      <c r="C198" t="s">
        <v>94</v>
      </c>
      <c r="D198" t="s">
        <v>95</v>
      </c>
      <c r="E198" t="s">
        <v>1171</v>
      </c>
      <c r="F198" t="s">
        <v>1172</v>
      </c>
      <c r="G198" t="s">
        <v>108</v>
      </c>
      <c r="H198" t="s">
        <v>109</v>
      </c>
      <c r="I198" t="s">
        <v>1173</v>
      </c>
      <c r="J198" t="s">
        <v>1174</v>
      </c>
      <c r="K198" t="s">
        <v>180</v>
      </c>
      <c r="L198" t="s">
        <v>113</v>
      </c>
      <c r="M198" t="s">
        <v>181</v>
      </c>
      <c r="P198">
        <v>250</v>
      </c>
      <c r="Q198">
        <v>250</v>
      </c>
      <c r="R198">
        <f t="shared" si="3"/>
        <v>500</v>
      </c>
      <c r="S198" s="19">
        <v>1</v>
      </c>
      <c r="T198" s="19">
        <v>1</v>
      </c>
      <c r="U198" s="19">
        <v>1</v>
      </c>
      <c r="V198" s="19">
        <v>1</v>
      </c>
      <c r="W198" s="19">
        <v>0</v>
      </c>
      <c r="X198" s="19">
        <v>0</v>
      </c>
      <c r="Y198" s="19">
        <v>1</v>
      </c>
      <c r="Z198" s="19">
        <v>0</v>
      </c>
      <c r="AA198" s="19">
        <v>1</v>
      </c>
      <c r="AB198" s="19">
        <v>0</v>
      </c>
      <c r="AC198" s="19"/>
      <c r="AD198" s="19"/>
      <c r="AE198" s="19"/>
      <c r="AF198" s="19"/>
      <c r="AG198" s="19"/>
      <c r="AH198" s="19">
        <v>0</v>
      </c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>
        <v>0</v>
      </c>
      <c r="AV198" s="19">
        <v>0</v>
      </c>
      <c r="AW198" s="19">
        <v>0</v>
      </c>
      <c r="AX198" s="19">
        <v>0</v>
      </c>
      <c r="AY198" s="19"/>
      <c r="AZ198" s="19"/>
      <c r="BA198" s="19"/>
      <c r="BB198" s="19"/>
      <c r="BC198" s="19"/>
      <c r="BD198" s="19"/>
      <c r="BE198" s="19"/>
      <c r="BF198" s="19">
        <v>0</v>
      </c>
      <c r="BG198" s="19"/>
      <c r="BH198" s="19"/>
      <c r="BI198" s="19"/>
      <c r="BJ198" s="19"/>
      <c r="BK198" s="19"/>
      <c r="BL198" s="19"/>
      <c r="BM198" s="19">
        <v>0</v>
      </c>
      <c r="BN198" s="19"/>
      <c r="BO198" s="19"/>
      <c r="BP198" s="19"/>
      <c r="BQ198" s="19"/>
      <c r="BR198" s="19"/>
      <c r="BS198" s="19"/>
      <c r="BT198" s="19"/>
      <c r="BU198" s="19"/>
      <c r="BV198" s="19"/>
      <c r="BW198" s="19" t="s">
        <v>105</v>
      </c>
    </row>
    <row r="199" spans="2:75" hidden="1" x14ac:dyDescent="0.25">
      <c r="B199">
        <v>2016</v>
      </c>
      <c r="C199" t="s">
        <v>94</v>
      </c>
      <c r="D199" t="s">
        <v>95</v>
      </c>
      <c r="E199" t="s">
        <v>1175</v>
      </c>
      <c r="F199" t="s">
        <v>1176</v>
      </c>
      <c r="G199" t="s">
        <v>108</v>
      </c>
      <c r="H199" t="s">
        <v>109</v>
      </c>
      <c r="I199" t="s">
        <v>1177</v>
      </c>
      <c r="J199" t="s">
        <v>1178</v>
      </c>
      <c r="K199" t="s">
        <v>344</v>
      </c>
      <c r="L199" t="s">
        <v>113</v>
      </c>
      <c r="M199" t="s">
        <v>345</v>
      </c>
      <c r="P199">
        <v>25</v>
      </c>
      <c r="Q199">
        <v>153</v>
      </c>
      <c r="R199">
        <f t="shared" si="3"/>
        <v>178</v>
      </c>
      <c r="S199" s="19">
        <v>1</v>
      </c>
      <c r="T199" s="19">
        <v>1</v>
      </c>
      <c r="U199" s="19">
        <v>1</v>
      </c>
      <c r="V199" s="19">
        <v>1</v>
      </c>
      <c r="W199" s="19">
        <v>0</v>
      </c>
      <c r="X199" s="19">
        <v>0</v>
      </c>
      <c r="Y199" s="19">
        <v>0</v>
      </c>
      <c r="Z199" s="19">
        <v>0</v>
      </c>
      <c r="AA199" s="19">
        <v>1</v>
      </c>
      <c r="AB199" s="19">
        <v>0</v>
      </c>
      <c r="AC199" s="19"/>
      <c r="AD199" s="19"/>
      <c r="AE199" s="19"/>
      <c r="AF199" s="19"/>
      <c r="AG199" s="19"/>
      <c r="AH199" s="19">
        <v>0</v>
      </c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>
        <v>0</v>
      </c>
      <c r="AV199" s="19">
        <v>0</v>
      </c>
      <c r="AW199" s="19">
        <v>0</v>
      </c>
      <c r="AX199" s="19">
        <v>0</v>
      </c>
      <c r="AY199" s="19"/>
      <c r="AZ199" s="19"/>
      <c r="BA199" s="19"/>
      <c r="BB199" s="19"/>
      <c r="BC199" s="19"/>
      <c r="BD199" s="19"/>
      <c r="BE199" s="19"/>
      <c r="BF199" s="19">
        <v>0</v>
      </c>
      <c r="BG199" s="19"/>
      <c r="BH199" s="19"/>
      <c r="BI199" s="19"/>
      <c r="BJ199" s="19"/>
      <c r="BK199" s="19"/>
      <c r="BL199" s="19"/>
      <c r="BM199" s="19">
        <v>0</v>
      </c>
      <c r="BN199" s="19"/>
      <c r="BO199" s="19"/>
      <c r="BP199" s="19"/>
      <c r="BQ199" s="19"/>
      <c r="BR199" s="19"/>
      <c r="BS199" s="19"/>
      <c r="BT199" s="19"/>
      <c r="BU199" s="19"/>
      <c r="BV199" s="19"/>
      <c r="BW199" s="19" t="s">
        <v>105</v>
      </c>
    </row>
    <row r="200" spans="2:75" hidden="1" x14ac:dyDescent="0.25">
      <c r="B200">
        <v>2016</v>
      </c>
      <c r="C200" t="s">
        <v>94</v>
      </c>
      <c r="D200" t="s">
        <v>95</v>
      </c>
      <c r="E200" t="s">
        <v>1179</v>
      </c>
      <c r="F200" t="s">
        <v>1180</v>
      </c>
      <c r="G200" t="s">
        <v>108</v>
      </c>
      <c r="H200" t="s">
        <v>109</v>
      </c>
      <c r="I200" t="s">
        <v>1181</v>
      </c>
      <c r="J200" t="s">
        <v>1182</v>
      </c>
      <c r="K200" t="s">
        <v>1183</v>
      </c>
      <c r="L200" t="s">
        <v>113</v>
      </c>
      <c r="M200" t="s">
        <v>1184</v>
      </c>
      <c r="N200" s="21" t="s">
        <v>123</v>
      </c>
      <c r="O200" s="21" t="s">
        <v>124</v>
      </c>
      <c r="P200">
        <v>20</v>
      </c>
      <c r="Q200">
        <v>13</v>
      </c>
      <c r="R200">
        <f t="shared" si="3"/>
        <v>33</v>
      </c>
      <c r="S200" s="19">
        <v>1</v>
      </c>
      <c r="T200" s="19">
        <v>1</v>
      </c>
      <c r="U200" s="19">
        <v>1</v>
      </c>
      <c r="V200" s="19">
        <v>1</v>
      </c>
      <c r="W200" s="19">
        <v>0</v>
      </c>
      <c r="X200" s="19">
        <v>1</v>
      </c>
      <c r="Y200" s="19">
        <v>0</v>
      </c>
      <c r="Z200" s="19">
        <v>0</v>
      </c>
      <c r="AA200" s="19">
        <v>1</v>
      </c>
      <c r="AB200" s="19">
        <v>1</v>
      </c>
      <c r="AC200" s="19"/>
      <c r="AD200" s="19"/>
      <c r="AE200" s="19"/>
      <c r="AF200" s="19"/>
      <c r="AG200" s="19"/>
      <c r="AH200" s="19">
        <v>0</v>
      </c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>
        <v>0</v>
      </c>
      <c r="AV200" s="19">
        <v>0</v>
      </c>
      <c r="AW200" s="19">
        <v>0</v>
      </c>
      <c r="AX200" s="19">
        <v>0</v>
      </c>
      <c r="AY200" s="19"/>
      <c r="AZ200" s="19"/>
      <c r="BA200" s="19"/>
      <c r="BB200" s="19"/>
      <c r="BC200" s="19"/>
      <c r="BD200" s="19"/>
      <c r="BE200" s="19"/>
      <c r="BF200" s="19">
        <v>0</v>
      </c>
      <c r="BG200" s="19"/>
      <c r="BH200" s="19"/>
      <c r="BI200" s="19"/>
      <c r="BJ200" s="19"/>
      <c r="BK200" s="19"/>
      <c r="BL200" s="19"/>
      <c r="BM200" s="19">
        <v>0</v>
      </c>
      <c r="BN200" s="19"/>
      <c r="BO200" s="19"/>
      <c r="BP200" s="19"/>
      <c r="BQ200" s="19"/>
      <c r="BR200" s="19"/>
      <c r="BS200" s="19"/>
      <c r="BT200" s="19"/>
      <c r="BU200" s="19"/>
      <c r="BV200" s="19"/>
      <c r="BW200" s="19" t="s">
        <v>105</v>
      </c>
    </row>
    <row r="201" spans="2:75" hidden="1" x14ac:dyDescent="0.25">
      <c r="B201">
        <v>2016</v>
      </c>
      <c r="C201" t="s">
        <v>94</v>
      </c>
      <c r="D201" t="s">
        <v>95</v>
      </c>
      <c r="E201" t="s">
        <v>1185</v>
      </c>
      <c r="F201" t="s">
        <v>1186</v>
      </c>
      <c r="G201" t="s">
        <v>353</v>
      </c>
      <c r="H201" t="s">
        <v>354</v>
      </c>
      <c r="I201" t="s">
        <v>1187</v>
      </c>
      <c r="J201" t="s">
        <v>1188</v>
      </c>
      <c r="K201" t="s">
        <v>170</v>
      </c>
      <c r="L201" t="s">
        <v>113</v>
      </c>
      <c r="M201" t="s">
        <v>260</v>
      </c>
      <c r="N201" s="21" t="s">
        <v>359</v>
      </c>
      <c r="O201" s="21" t="s">
        <v>360</v>
      </c>
      <c r="P201">
        <v>3</v>
      </c>
      <c r="Q201">
        <v>0</v>
      </c>
      <c r="R201">
        <f t="shared" si="3"/>
        <v>3</v>
      </c>
      <c r="S201" s="19">
        <v>1</v>
      </c>
      <c r="T201" s="19">
        <v>1</v>
      </c>
      <c r="U201" s="19">
        <v>1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/>
      <c r="AD201" s="19"/>
      <c r="AE201" s="19"/>
      <c r="AF201" s="19"/>
      <c r="AG201" s="19"/>
      <c r="AH201" s="19">
        <v>0</v>
      </c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>
        <v>0</v>
      </c>
      <c r="AV201" s="19">
        <v>0</v>
      </c>
      <c r="AW201" s="19">
        <v>0</v>
      </c>
      <c r="AX201" s="19">
        <v>0</v>
      </c>
      <c r="AY201" s="19"/>
      <c r="AZ201" s="19"/>
      <c r="BA201" s="19"/>
      <c r="BB201" s="19"/>
      <c r="BC201" s="19"/>
      <c r="BD201" s="19"/>
      <c r="BE201" s="19"/>
      <c r="BF201" s="19">
        <v>0</v>
      </c>
      <c r="BG201" s="19"/>
      <c r="BH201" s="19"/>
      <c r="BI201" s="19"/>
      <c r="BJ201" s="19"/>
      <c r="BK201" s="19"/>
      <c r="BL201" s="19"/>
      <c r="BM201" s="19">
        <v>1</v>
      </c>
      <c r="BN201" s="19"/>
      <c r="BO201" s="19"/>
      <c r="BP201" s="19"/>
      <c r="BQ201" s="19"/>
      <c r="BR201" s="19"/>
      <c r="BS201" s="19"/>
      <c r="BT201" s="19"/>
      <c r="BU201" s="19"/>
      <c r="BV201" s="19"/>
      <c r="BW201" s="19" t="s">
        <v>105</v>
      </c>
    </row>
    <row r="202" spans="2:75" hidden="1" x14ac:dyDescent="0.25">
      <c r="B202">
        <v>2016</v>
      </c>
      <c r="C202" t="s">
        <v>94</v>
      </c>
      <c r="D202" t="s">
        <v>95</v>
      </c>
      <c r="E202" t="s">
        <v>1189</v>
      </c>
      <c r="F202" t="s">
        <v>1190</v>
      </c>
      <c r="G202" t="s">
        <v>108</v>
      </c>
      <c r="H202" t="s">
        <v>109</v>
      </c>
      <c r="I202" t="s">
        <v>1191</v>
      </c>
      <c r="J202" t="s">
        <v>1192</v>
      </c>
      <c r="K202" t="s">
        <v>1193</v>
      </c>
      <c r="L202" t="s">
        <v>113</v>
      </c>
      <c r="M202" t="s">
        <v>1194</v>
      </c>
      <c r="N202" s="21" t="s">
        <v>123</v>
      </c>
      <c r="O202" s="21" t="s">
        <v>124</v>
      </c>
      <c r="P202">
        <v>27.57</v>
      </c>
      <c r="Q202">
        <v>82</v>
      </c>
      <c r="R202">
        <f t="shared" si="3"/>
        <v>109.57</v>
      </c>
      <c r="S202" s="19">
        <v>1</v>
      </c>
      <c r="T202" s="19">
        <v>1</v>
      </c>
      <c r="U202" s="19">
        <v>1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1</v>
      </c>
      <c r="AC202" s="19"/>
      <c r="AD202" s="19"/>
      <c r="AE202" s="19"/>
      <c r="AF202" s="19"/>
      <c r="AG202" s="19"/>
      <c r="AH202" s="19">
        <v>0</v>
      </c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>
        <v>1</v>
      </c>
      <c r="AV202" s="19">
        <v>0</v>
      </c>
      <c r="AW202" s="19">
        <v>1</v>
      </c>
      <c r="AX202" s="19">
        <v>0</v>
      </c>
      <c r="AY202" s="19"/>
      <c r="AZ202" s="19"/>
      <c r="BA202" s="19"/>
      <c r="BB202" s="19"/>
      <c r="BC202" s="19"/>
      <c r="BD202" s="19"/>
      <c r="BE202" s="19"/>
      <c r="BF202" s="19">
        <v>0</v>
      </c>
      <c r="BG202" s="19"/>
      <c r="BH202" s="19"/>
      <c r="BI202" s="19"/>
      <c r="BJ202" s="19"/>
      <c r="BK202" s="19"/>
      <c r="BL202" s="19"/>
      <c r="BM202" s="19">
        <v>0</v>
      </c>
      <c r="BN202" s="19"/>
      <c r="BO202" s="19"/>
      <c r="BP202" s="19"/>
      <c r="BQ202" s="19"/>
      <c r="BR202" s="19"/>
      <c r="BS202" s="19"/>
      <c r="BT202" s="19"/>
      <c r="BU202" s="19"/>
      <c r="BV202" s="19"/>
      <c r="BW202" s="19" t="s">
        <v>105</v>
      </c>
    </row>
    <row r="203" spans="2:75" hidden="1" x14ac:dyDescent="0.25">
      <c r="B203">
        <v>2016</v>
      </c>
      <c r="C203" t="s">
        <v>94</v>
      </c>
      <c r="D203" t="s">
        <v>95</v>
      </c>
      <c r="E203" t="s">
        <v>1195</v>
      </c>
      <c r="F203" t="s">
        <v>1196</v>
      </c>
      <c r="G203" t="s">
        <v>108</v>
      </c>
      <c r="H203" t="s">
        <v>109</v>
      </c>
      <c r="I203" t="s">
        <v>1197</v>
      </c>
      <c r="J203" t="s">
        <v>1198</v>
      </c>
      <c r="K203" t="s">
        <v>1199</v>
      </c>
      <c r="L203" t="s">
        <v>1200</v>
      </c>
      <c r="M203" t="s">
        <v>1201</v>
      </c>
      <c r="P203">
        <v>0</v>
      </c>
      <c r="Q203">
        <v>331</v>
      </c>
      <c r="R203">
        <f t="shared" si="3"/>
        <v>331</v>
      </c>
      <c r="S203" s="19">
        <v>1</v>
      </c>
      <c r="T203" s="19">
        <v>1</v>
      </c>
      <c r="U203" s="19">
        <v>1</v>
      </c>
      <c r="V203" s="19">
        <v>1</v>
      </c>
      <c r="W203" s="19">
        <v>0</v>
      </c>
      <c r="X203" s="19">
        <v>1</v>
      </c>
      <c r="Y203" s="19">
        <v>1</v>
      </c>
      <c r="Z203" s="19">
        <v>0</v>
      </c>
      <c r="AA203" s="19">
        <v>0</v>
      </c>
      <c r="AB203" s="19">
        <v>0</v>
      </c>
      <c r="AC203" s="19"/>
      <c r="AD203" s="19"/>
      <c r="AE203" s="19"/>
      <c r="AF203" s="19"/>
      <c r="AG203" s="19"/>
      <c r="AH203" s="19">
        <v>1</v>
      </c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>
        <v>0</v>
      </c>
      <c r="AV203" s="19">
        <v>1</v>
      </c>
      <c r="AW203" s="19">
        <v>0</v>
      </c>
      <c r="AX203" s="19">
        <v>0</v>
      </c>
      <c r="AY203" s="19"/>
      <c r="AZ203" s="19"/>
      <c r="BA203" s="19"/>
      <c r="BB203" s="19"/>
      <c r="BC203" s="19"/>
      <c r="BD203" s="19"/>
      <c r="BE203" s="19"/>
      <c r="BF203" s="19">
        <v>0</v>
      </c>
      <c r="BG203" s="19"/>
      <c r="BH203" s="19"/>
      <c r="BI203" s="19"/>
      <c r="BJ203" s="19"/>
      <c r="BK203" s="19"/>
      <c r="BL203" s="19"/>
      <c r="BM203" s="19">
        <v>0</v>
      </c>
      <c r="BN203" s="19"/>
      <c r="BO203" s="19"/>
      <c r="BP203" s="19"/>
      <c r="BQ203" s="19"/>
      <c r="BR203" s="19"/>
      <c r="BS203" s="19"/>
      <c r="BT203" s="19"/>
      <c r="BU203" s="19"/>
      <c r="BV203" s="19"/>
      <c r="BW203" s="19" t="s">
        <v>105</v>
      </c>
    </row>
    <row r="204" spans="2:75" hidden="1" x14ac:dyDescent="0.25">
      <c r="B204">
        <v>2016</v>
      </c>
      <c r="C204" t="s">
        <v>94</v>
      </c>
      <c r="D204" t="s">
        <v>95</v>
      </c>
      <c r="E204" t="s">
        <v>1202</v>
      </c>
      <c r="F204" t="s">
        <v>1203</v>
      </c>
      <c r="G204" t="s">
        <v>187</v>
      </c>
      <c r="H204" t="s">
        <v>188</v>
      </c>
      <c r="I204" t="s">
        <v>1204</v>
      </c>
      <c r="J204" t="s">
        <v>1205</v>
      </c>
      <c r="K204" t="s">
        <v>1206</v>
      </c>
      <c r="L204" t="s">
        <v>1207</v>
      </c>
      <c r="M204" t="s">
        <v>1208</v>
      </c>
      <c r="N204" s="21" t="s">
        <v>194</v>
      </c>
      <c r="O204" s="21" t="s">
        <v>195</v>
      </c>
      <c r="P204">
        <v>78.34</v>
      </c>
      <c r="Q204">
        <v>1045.4000000000001</v>
      </c>
      <c r="R204">
        <f t="shared" si="3"/>
        <v>1123.74</v>
      </c>
      <c r="S204" s="19">
        <v>1</v>
      </c>
      <c r="T204" s="19">
        <v>1</v>
      </c>
      <c r="U204" s="19">
        <v>1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/>
      <c r="AD204" s="19"/>
      <c r="AE204" s="19"/>
      <c r="AF204" s="19"/>
      <c r="AG204" s="19"/>
      <c r="AH204" s="19">
        <v>0</v>
      </c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>
        <v>0</v>
      </c>
      <c r="AV204" s="19">
        <v>1</v>
      </c>
      <c r="AW204" s="19">
        <v>0</v>
      </c>
      <c r="AX204" s="19">
        <v>0</v>
      </c>
      <c r="AY204" s="19"/>
      <c r="AZ204" s="19"/>
      <c r="BA204" s="19"/>
      <c r="BB204" s="19"/>
      <c r="BC204" s="19"/>
      <c r="BD204" s="19"/>
      <c r="BE204" s="19"/>
      <c r="BF204" s="19">
        <v>0</v>
      </c>
      <c r="BG204" s="19"/>
      <c r="BH204" s="19"/>
      <c r="BI204" s="19"/>
      <c r="BJ204" s="19"/>
      <c r="BK204" s="19"/>
      <c r="BL204" s="19"/>
      <c r="BM204" s="19">
        <v>0</v>
      </c>
      <c r="BN204" s="19"/>
      <c r="BO204" s="19"/>
      <c r="BP204" s="19"/>
      <c r="BQ204" s="19"/>
      <c r="BR204" s="19"/>
      <c r="BS204" s="19"/>
      <c r="BT204" s="19"/>
      <c r="BU204" s="19"/>
      <c r="BV204" s="19"/>
      <c r="BW204" s="19" t="s">
        <v>105</v>
      </c>
    </row>
    <row r="205" spans="2:75" hidden="1" x14ac:dyDescent="0.25">
      <c r="B205">
        <v>2016</v>
      </c>
      <c r="C205" t="s">
        <v>94</v>
      </c>
      <c r="D205" t="s">
        <v>95</v>
      </c>
      <c r="E205" t="s">
        <v>1209</v>
      </c>
      <c r="F205" t="s">
        <v>1210</v>
      </c>
      <c r="G205" t="s">
        <v>98</v>
      </c>
      <c r="H205" t="s">
        <v>167</v>
      </c>
      <c r="I205" t="s">
        <v>1211</v>
      </c>
      <c r="J205" t="s">
        <v>1212</v>
      </c>
      <c r="K205" t="s">
        <v>331</v>
      </c>
      <c r="L205" t="s">
        <v>103</v>
      </c>
      <c r="M205" t="s">
        <v>332</v>
      </c>
      <c r="P205">
        <v>1292</v>
      </c>
      <c r="Q205">
        <v>3754</v>
      </c>
      <c r="R205">
        <f t="shared" si="3"/>
        <v>5046</v>
      </c>
      <c r="S205" s="19">
        <v>1</v>
      </c>
      <c r="T205" s="19">
        <v>1</v>
      </c>
      <c r="U205" s="19">
        <v>1</v>
      </c>
      <c r="V205" s="19">
        <v>1</v>
      </c>
      <c r="W205" s="19">
        <v>0</v>
      </c>
      <c r="X205" s="19">
        <v>0</v>
      </c>
      <c r="Y205" s="19">
        <v>1</v>
      </c>
      <c r="Z205" s="19">
        <v>1</v>
      </c>
      <c r="AA205" s="19">
        <v>0</v>
      </c>
      <c r="AB205" s="19">
        <v>0</v>
      </c>
      <c r="AC205" s="19"/>
      <c r="AD205" s="19"/>
      <c r="AE205" s="19"/>
      <c r="AF205" s="19"/>
      <c r="AG205" s="19"/>
      <c r="AH205" s="19">
        <v>0</v>
      </c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>
        <v>0</v>
      </c>
      <c r="AV205" s="19">
        <v>0</v>
      </c>
      <c r="AW205" s="19">
        <v>0</v>
      </c>
      <c r="AX205" s="19">
        <v>0</v>
      </c>
      <c r="AY205" s="19"/>
      <c r="AZ205" s="19"/>
      <c r="BA205" s="19"/>
      <c r="BB205" s="19"/>
      <c r="BC205" s="19"/>
      <c r="BD205" s="19"/>
      <c r="BE205" s="19"/>
      <c r="BF205" s="19">
        <v>0</v>
      </c>
      <c r="BG205" s="19"/>
      <c r="BH205" s="19"/>
      <c r="BI205" s="19"/>
      <c r="BJ205" s="19"/>
      <c r="BK205" s="19"/>
      <c r="BL205" s="19"/>
      <c r="BM205" s="19">
        <v>0</v>
      </c>
      <c r="BN205" s="19"/>
      <c r="BO205" s="19"/>
      <c r="BP205" s="19"/>
      <c r="BQ205" s="19"/>
      <c r="BR205" s="19"/>
      <c r="BS205" s="19"/>
      <c r="BT205" s="19"/>
      <c r="BU205" s="19"/>
      <c r="BV205" s="19"/>
      <c r="BW205" s="19" t="s">
        <v>105</v>
      </c>
    </row>
    <row r="206" spans="2:75" hidden="1" x14ac:dyDescent="0.25">
      <c r="B206">
        <v>2016</v>
      </c>
      <c r="C206" t="s">
        <v>94</v>
      </c>
      <c r="D206" t="s">
        <v>95</v>
      </c>
      <c r="E206" t="s">
        <v>1213</v>
      </c>
      <c r="F206" t="s">
        <v>1214</v>
      </c>
      <c r="G206" t="s">
        <v>98</v>
      </c>
      <c r="H206" t="s">
        <v>270</v>
      </c>
      <c r="I206" t="s">
        <v>1215</v>
      </c>
      <c r="J206" t="s">
        <v>1216</v>
      </c>
      <c r="K206" t="s">
        <v>1217</v>
      </c>
      <c r="L206" t="s">
        <v>121</v>
      </c>
      <c r="M206" t="s">
        <v>1218</v>
      </c>
      <c r="P206">
        <v>837</v>
      </c>
      <c r="Q206">
        <v>8096</v>
      </c>
      <c r="R206">
        <f t="shared" si="3"/>
        <v>8933</v>
      </c>
      <c r="S206" s="19">
        <v>1</v>
      </c>
      <c r="T206" s="19">
        <v>1</v>
      </c>
      <c r="U206" s="19">
        <v>1</v>
      </c>
      <c r="V206" s="19">
        <v>1</v>
      </c>
      <c r="W206" s="19">
        <v>0</v>
      </c>
      <c r="X206" s="19">
        <v>0</v>
      </c>
      <c r="Y206" s="19">
        <v>0</v>
      </c>
      <c r="Z206" s="19">
        <v>1</v>
      </c>
      <c r="AA206" s="19">
        <v>0</v>
      </c>
      <c r="AB206" s="19">
        <v>0</v>
      </c>
      <c r="AC206" s="19"/>
      <c r="AD206" s="19"/>
      <c r="AE206" s="19"/>
      <c r="AF206" s="19"/>
      <c r="AG206" s="19"/>
      <c r="AH206" s="19">
        <v>0</v>
      </c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>
        <v>0</v>
      </c>
      <c r="AV206" s="19">
        <v>0</v>
      </c>
      <c r="AW206" s="19">
        <v>0</v>
      </c>
      <c r="AX206" s="19">
        <v>0</v>
      </c>
      <c r="AY206" s="19"/>
      <c r="AZ206" s="19"/>
      <c r="BA206" s="19"/>
      <c r="BB206" s="19"/>
      <c r="BC206" s="19"/>
      <c r="BD206" s="19"/>
      <c r="BE206" s="19"/>
      <c r="BF206" s="19">
        <v>0</v>
      </c>
      <c r="BG206" s="19"/>
      <c r="BH206" s="19"/>
      <c r="BI206" s="19"/>
      <c r="BJ206" s="19"/>
      <c r="BK206" s="19"/>
      <c r="BL206" s="19"/>
      <c r="BM206" s="19">
        <v>0</v>
      </c>
      <c r="BN206" s="19"/>
      <c r="BO206" s="19"/>
      <c r="BP206" s="19"/>
      <c r="BQ206" s="19"/>
      <c r="BR206" s="19"/>
      <c r="BS206" s="19"/>
      <c r="BT206" s="19"/>
      <c r="BU206" s="19"/>
      <c r="BV206" s="19"/>
      <c r="BW206" s="19" t="s">
        <v>105</v>
      </c>
    </row>
    <row r="207" spans="2:75" hidden="1" x14ac:dyDescent="0.25">
      <c r="B207">
        <v>2016</v>
      </c>
      <c r="C207" t="s">
        <v>94</v>
      </c>
      <c r="D207" t="s">
        <v>95</v>
      </c>
      <c r="E207" t="s">
        <v>1219</v>
      </c>
      <c r="F207" t="s">
        <v>1220</v>
      </c>
      <c r="G207" t="s">
        <v>108</v>
      </c>
      <c r="H207" t="s">
        <v>109</v>
      </c>
      <c r="I207" t="s">
        <v>1221</v>
      </c>
      <c r="J207" t="s">
        <v>1222</v>
      </c>
      <c r="K207" t="s">
        <v>1223</v>
      </c>
      <c r="L207" t="s">
        <v>338</v>
      </c>
      <c r="M207" t="s">
        <v>1224</v>
      </c>
      <c r="P207">
        <v>542</v>
      </c>
      <c r="Q207">
        <v>1425</v>
      </c>
      <c r="R207">
        <f t="shared" si="3"/>
        <v>1967</v>
      </c>
      <c r="S207" s="19">
        <v>1</v>
      </c>
      <c r="T207" s="19">
        <v>1</v>
      </c>
      <c r="U207" s="19">
        <v>1</v>
      </c>
      <c r="V207" s="19">
        <v>1</v>
      </c>
      <c r="W207" s="19">
        <v>0</v>
      </c>
      <c r="X207" s="19">
        <v>0</v>
      </c>
      <c r="Y207" s="19">
        <v>0</v>
      </c>
      <c r="Z207" s="19">
        <v>0</v>
      </c>
      <c r="AA207" s="19">
        <v>1</v>
      </c>
      <c r="AB207" s="19">
        <v>0</v>
      </c>
      <c r="AC207" s="19"/>
      <c r="AD207" s="19"/>
      <c r="AE207" s="19"/>
      <c r="AF207" s="19"/>
      <c r="AG207" s="19"/>
      <c r="AH207" s="19">
        <v>0</v>
      </c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>
        <v>0</v>
      </c>
      <c r="AV207" s="19">
        <v>0</v>
      </c>
      <c r="AW207" s="19">
        <v>1</v>
      </c>
      <c r="AX207" s="19">
        <v>0</v>
      </c>
      <c r="AY207" s="19"/>
      <c r="AZ207" s="19"/>
      <c r="BA207" s="19"/>
      <c r="BB207" s="19"/>
      <c r="BC207" s="19"/>
      <c r="BD207" s="19"/>
      <c r="BE207" s="19"/>
      <c r="BF207" s="19">
        <v>0</v>
      </c>
      <c r="BG207" s="19"/>
      <c r="BH207" s="19"/>
      <c r="BI207" s="19"/>
      <c r="BJ207" s="19"/>
      <c r="BK207" s="19"/>
      <c r="BL207" s="19"/>
      <c r="BM207" s="19">
        <v>0</v>
      </c>
      <c r="BN207" s="19"/>
      <c r="BO207" s="19"/>
      <c r="BP207" s="19"/>
      <c r="BQ207" s="19"/>
      <c r="BR207" s="19"/>
      <c r="BS207" s="19"/>
      <c r="BT207" s="19"/>
      <c r="BU207" s="19"/>
      <c r="BV207" s="19"/>
      <c r="BW207" s="19" t="s">
        <v>105</v>
      </c>
    </row>
    <row r="208" spans="2:75" hidden="1" x14ac:dyDescent="0.25">
      <c r="B208">
        <v>2016</v>
      </c>
      <c r="C208" t="s">
        <v>94</v>
      </c>
      <c r="D208" t="s">
        <v>95</v>
      </c>
      <c r="E208" t="s">
        <v>1225</v>
      </c>
      <c r="F208" t="s">
        <v>1226</v>
      </c>
      <c r="G208" t="s">
        <v>108</v>
      </c>
      <c r="H208" t="s">
        <v>109</v>
      </c>
      <c r="I208" t="s">
        <v>1227</v>
      </c>
      <c r="J208" t="s">
        <v>1228</v>
      </c>
      <c r="K208" t="s">
        <v>1229</v>
      </c>
      <c r="L208" t="s">
        <v>944</v>
      </c>
      <c r="M208" t="s">
        <v>1230</v>
      </c>
      <c r="N208" s="21" t="s">
        <v>553</v>
      </c>
      <c r="O208" s="21" t="s">
        <v>124</v>
      </c>
      <c r="P208">
        <v>0</v>
      </c>
      <c r="Q208">
        <v>1084</v>
      </c>
      <c r="R208">
        <f t="shared" si="3"/>
        <v>1084</v>
      </c>
      <c r="S208" s="19">
        <v>1</v>
      </c>
      <c r="T208" s="19">
        <v>1</v>
      </c>
      <c r="U208" s="19">
        <v>1</v>
      </c>
      <c r="V208" s="19">
        <v>1</v>
      </c>
      <c r="W208" s="19">
        <v>0</v>
      </c>
      <c r="X208" s="19">
        <v>0</v>
      </c>
      <c r="Y208" s="19">
        <v>0</v>
      </c>
      <c r="Z208" s="19">
        <v>1</v>
      </c>
      <c r="AA208" s="19">
        <v>0</v>
      </c>
      <c r="AB208" s="19">
        <v>0</v>
      </c>
      <c r="AC208" s="19"/>
      <c r="AD208" s="19"/>
      <c r="AE208" s="19"/>
      <c r="AF208" s="19"/>
      <c r="AG208" s="19"/>
      <c r="AH208" s="19">
        <v>0</v>
      </c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>
        <v>0</v>
      </c>
      <c r="AV208" s="19">
        <v>0</v>
      </c>
      <c r="AW208" s="19">
        <v>0</v>
      </c>
      <c r="AX208" s="19">
        <v>0</v>
      </c>
      <c r="AY208" s="19"/>
      <c r="AZ208" s="19"/>
      <c r="BA208" s="19"/>
      <c r="BB208" s="19"/>
      <c r="BC208" s="19"/>
      <c r="BD208" s="19"/>
      <c r="BE208" s="19"/>
      <c r="BF208" s="19">
        <v>0</v>
      </c>
      <c r="BG208" s="19"/>
      <c r="BH208" s="19"/>
      <c r="BI208" s="19"/>
      <c r="BJ208" s="19"/>
      <c r="BK208" s="19"/>
      <c r="BL208" s="19"/>
      <c r="BM208" s="19">
        <v>0</v>
      </c>
      <c r="BN208" s="19"/>
      <c r="BO208" s="19"/>
      <c r="BP208" s="19"/>
      <c r="BQ208" s="19"/>
      <c r="BR208" s="19"/>
      <c r="BS208" s="19"/>
      <c r="BT208" s="19"/>
      <c r="BU208" s="19"/>
      <c r="BV208" s="19"/>
      <c r="BW208" s="19" t="s">
        <v>105</v>
      </c>
    </row>
    <row r="209" spans="2:75" hidden="1" x14ac:dyDescent="0.25">
      <c r="B209">
        <v>2016</v>
      </c>
      <c r="C209" t="s">
        <v>94</v>
      </c>
      <c r="D209" t="s">
        <v>95</v>
      </c>
      <c r="E209" t="s">
        <v>1231</v>
      </c>
      <c r="F209" t="s">
        <v>1232</v>
      </c>
      <c r="G209" t="s">
        <v>108</v>
      </c>
      <c r="H209" t="s">
        <v>109</v>
      </c>
      <c r="I209" t="s">
        <v>1233</v>
      </c>
      <c r="J209" t="s">
        <v>1234</v>
      </c>
      <c r="K209" t="s">
        <v>1235</v>
      </c>
      <c r="L209" t="s">
        <v>625</v>
      </c>
      <c r="M209" t="s">
        <v>1236</v>
      </c>
      <c r="P209">
        <v>0</v>
      </c>
      <c r="Q209">
        <v>103.9</v>
      </c>
      <c r="R209">
        <f t="shared" si="3"/>
        <v>103.9</v>
      </c>
      <c r="S209" s="19">
        <v>1</v>
      </c>
      <c r="T209" s="19">
        <v>1</v>
      </c>
      <c r="U209" s="19">
        <v>1</v>
      </c>
      <c r="V209" s="19">
        <v>1</v>
      </c>
      <c r="W209" s="19">
        <v>0</v>
      </c>
      <c r="X209" s="19">
        <v>1</v>
      </c>
      <c r="Y209" s="19">
        <v>0</v>
      </c>
      <c r="Z209" s="19">
        <v>0</v>
      </c>
      <c r="AA209" s="19">
        <v>1</v>
      </c>
      <c r="AB209" s="19">
        <v>0</v>
      </c>
      <c r="AC209" s="19"/>
      <c r="AD209" s="19"/>
      <c r="AE209" s="19"/>
      <c r="AF209" s="19"/>
      <c r="AG209" s="19"/>
      <c r="AH209" s="19">
        <v>0</v>
      </c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>
        <v>0</v>
      </c>
      <c r="AV209" s="19">
        <v>0</v>
      </c>
      <c r="AW209" s="19">
        <v>1</v>
      </c>
      <c r="AX209" s="19">
        <v>0</v>
      </c>
      <c r="AY209" s="19"/>
      <c r="AZ209" s="19"/>
      <c r="BA209" s="19"/>
      <c r="BB209" s="19"/>
      <c r="BC209" s="19"/>
      <c r="BD209" s="19"/>
      <c r="BE209" s="19"/>
      <c r="BF209" s="19">
        <v>0</v>
      </c>
      <c r="BG209" s="19"/>
      <c r="BH209" s="19"/>
      <c r="BI209" s="19"/>
      <c r="BJ209" s="19"/>
      <c r="BK209" s="19"/>
      <c r="BL209" s="19"/>
      <c r="BM209" s="19">
        <v>0</v>
      </c>
      <c r="BN209" s="19"/>
      <c r="BO209" s="19"/>
      <c r="BP209" s="19"/>
      <c r="BQ209" s="19"/>
      <c r="BR209" s="19"/>
      <c r="BS209" s="19"/>
      <c r="BT209" s="19"/>
      <c r="BU209" s="19"/>
      <c r="BV209" s="19"/>
      <c r="BW209" s="19" t="s">
        <v>105</v>
      </c>
    </row>
    <row r="210" spans="2:75" hidden="1" x14ac:dyDescent="0.25">
      <c r="B210">
        <v>2016</v>
      </c>
      <c r="C210" t="s">
        <v>94</v>
      </c>
      <c r="D210" t="s">
        <v>95</v>
      </c>
      <c r="E210" t="s">
        <v>1237</v>
      </c>
      <c r="F210" t="s">
        <v>1238</v>
      </c>
      <c r="G210" t="s">
        <v>98</v>
      </c>
      <c r="H210" t="s">
        <v>1239</v>
      </c>
      <c r="I210" t="s">
        <v>1240</v>
      </c>
      <c r="J210" t="s">
        <v>1241</v>
      </c>
      <c r="K210" t="s">
        <v>1242</v>
      </c>
      <c r="L210" t="s">
        <v>944</v>
      </c>
      <c r="M210" t="s">
        <v>1243</v>
      </c>
      <c r="N210" s="21" t="s">
        <v>123</v>
      </c>
      <c r="O210" s="21" t="s">
        <v>124</v>
      </c>
      <c r="P210">
        <v>186</v>
      </c>
      <c r="Q210">
        <v>1312</v>
      </c>
      <c r="R210">
        <f t="shared" si="3"/>
        <v>1498</v>
      </c>
      <c r="S210" s="19">
        <v>1</v>
      </c>
      <c r="T210" s="19">
        <v>1</v>
      </c>
      <c r="U210" s="19">
        <v>1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1</v>
      </c>
      <c r="AC210" s="19"/>
      <c r="AD210" s="19"/>
      <c r="AE210" s="19"/>
      <c r="AF210" s="19"/>
      <c r="AG210" s="19"/>
      <c r="AH210" s="19">
        <v>0</v>
      </c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>
        <v>0</v>
      </c>
      <c r="AV210" s="19">
        <v>0</v>
      </c>
      <c r="AW210" s="19">
        <v>0</v>
      </c>
      <c r="AX210" s="19">
        <v>0</v>
      </c>
      <c r="AY210" s="19"/>
      <c r="AZ210" s="19"/>
      <c r="BA210" s="19"/>
      <c r="BB210" s="19"/>
      <c r="BC210" s="19"/>
      <c r="BD210" s="19"/>
      <c r="BE210" s="19"/>
      <c r="BF210" s="19">
        <v>0</v>
      </c>
      <c r="BG210" s="19"/>
      <c r="BH210" s="19"/>
      <c r="BI210" s="19"/>
      <c r="BJ210" s="19"/>
      <c r="BK210" s="19"/>
      <c r="BL210" s="19"/>
      <c r="BM210" s="19">
        <v>0</v>
      </c>
      <c r="BN210" s="19"/>
      <c r="BO210" s="19"/>
      <c r="BP210" s="19"/>
      <c r="BQ210" s="19"/>
      <c r="BR210" s="19"/>
      <c r="BS210" s="19"/>
      <c r="BT210" s="19"/>
      <c r="BU210" s="19"/>
      <c r="BV210" s="19"/>
      <c r="BW210" s="19" t="s">
        <v>105</v>
      </c>
    </row>
    <row r="211" spans="2:75" hidden="1" x14ac:dyDescent="0.25">
      <c r="B211">
        <v>2016</v>
      </c>
      <c r="C211" t="s">
        <v>94</v>
      </c>
      <c r="D211" t="s">
        <v>95</v>
      </c>
      <c r="E211" t="s">
        <v>1244</v>
      </c>
      <c r="F211" t="s">
        <v>1245</v>
      </c>
      <c r="G211" t="s">
        <v>98</v>
      </c>
      <c r="H211" t="s">
        <v>117</v>
      </c>
      <c r="I211" t="s">
        <v>1246</v>
      </c>
      <c r="J211" t="s">
        <v>1247</v>
      </c>
      <c r="K211" t="s">
        <v>120</v>
      </c>
      <c r="L211" t="s">
        <v>121</v>
      </c>
      <c r="M211" t="s">
        <v>1248</v>
      </c>
      <c r="N211" s="21" t="s">
        <v>400</v>
      </c>
      <c r="O211" s="21" t="s">
        <v>401</v>
      </c>
      <c r="P211">
        <v>178</v>
      </c>
      <c r="Q211">
        <v>44</v>
      </c>
      <c r="R211">
        <f t="shared" si="3"/>
        <v>222</v>
      </c>
      <c r="S211" s="19">
        <v>1</v>
      </c>
      <c r="T211" s="19">
        <v>1</v>
      </c>
      <c r="U211" s="19">
        <v>1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1</v>
      </c>
      <c r="AC211" s="19"/>
      <c r="AD211" s="19"/>
      <c r="AE211" s="19"/>
      <c r="AF211" s="19"/>
      <c r="AG211" s="19"/>
      <c r="AH211" s="19">
        <v>0</v>
      </c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>
        <v>0</v>
      </c>
      <c r="AV211" s="19">
        <v>0</v>
      </c>
      <c r="AW211" s="19">
        <v>0</v>
      </c>
      <c r="AX211" s="19">
        <v>0</v>
      </c>
      <c r="AY211" s="19"/>
      <c r="AZ211" s="19"/>
      <c r="BA211" s="19"/>
      <c r="BB211" s="19"/>
      <c r="BC211" s="19"/>
      <c r="BD211" s="19"/>
      <c r="BE211" s="19"/>
      <c r="BF211" s="19">
        <v>0</v>
      </c>
      <c r="BG211" s="19"/>
      <c r="BH211" s="19"/>
      <c r="BI211" s="19"/>
      <c r="BJ211" s="19"/>
      <c r="BK211" s="19"/>
      <c r="BL211" s="19"/>
      <c r="BM211" s="19">
        <v>0</v>
      </c>
      <c r="BN211" s="19"/>
      <c r="BO211" s="19"/>
      <c r="BP211" s="19"/>
      <c r="BQ211" s="19"/>
      <c r="BR211" s="19"/>
      <c r="BS211" s="19"/>
      <c r="BT211" s="19"/>
      <c r="BU211" s="19"/>
      <c r="BV211" s="19"/>
      <c r="BW211" s="19" t="s">
        <v>105</v>
      </c>
    </row>
    <row r="212" spans="2:75" hidden="1" x14ac:dyDescent="0.25">
      <c r="B212">
        <v>2017</v>
      </c>
      <c r="C212" t="s">
        <v>94</v>
      </c>
      <c r="D212" t="s">
        <v>95</v>
      </c>
      <c r="E212" t="s">
        <v>1249</v>
      </c>
      <c r="F212" t="s">
        <v>97</v>
      </c>
      <c r="G212" t="s">
        <v>98</v>
      </c>
      <c r="H212" t="s">
        <v>99</v>
      </c>
      <c r="I212" t="s">
        <v>100</v>
      </c>
      <c r="J212" t="s">
        <v>101</v>
      </c>
      <c r="K212" t="s">
        <v>102</v>
      </c>
      <c r="L212" t="s">
        <v>103</v>
      </c>
      <c r="M212" t="s">
        <v>104</v>
      </c>
      <c r="P212">
        <v>0</v>
      </c>
      <c r="Q212">
        <v>4</v>
      </c>
      <c r="R212">
        <f t="shared" si="3"/>
        <v>4</v>
      </c>
      <c r="S212" s="19">
        <v>1</v>
      </c>
      <c r="T212" s="19">
        <v>1</v>
      </c>
      <c r="U212" s="19">
        <v>1</v>
      </c>
      <c r="V212" s="19">
        <v>1</v>
      </c>
      <c r="W212" s="19">
        <v>0</v>
      </c>
      <c r="X212" s="19">
        <v>1</v>
      </c>
      <c r="Y212" s="19">
        <v>0</v>
      </c>
      <c r="Z212" s="19">
        <v>1</v>
      </c>
      <c r="AA212" s="19">
        <v>0</v>
      </c>
      <c r="AB212" s="19">
        <v>0</v>
      </c>
      <c r="AC212" s="19"/>
      <c r="AD212" s="19"/>
      <c r="AE212" s="19"/>
      <c r="AF212" s="19"/>
      <c r="AG212" s="19"/>
      <c r="AH212" s="19">
        <v>0</v>
      </c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>
        <v>0</v>
      </c>
      <c r="AV212" s="19">
        <v>0</v>
      </c>
      <c r="AW212" s="19">
        <v>0</v>
      </c>
      <c r="AX212" s="19">
        <v>0</v>
      </c>
      <c r="AY212" s="19"/>
      <c r="AZ212" s="19"/>
      <c r="BA212" s="19"/>
      <c r="BB212" s="19"/>
      <c r="BC212" s="19"/>
      <c r="BD212" s="19"/>
      <c r="BE212" s="19"/>
      <c r="BF212" s="19">
        <v>0</v>
      </c>
      <c r="BG212" s="19"/>
      <c r="BH212" s="19"/>
      <c r="BI212" s="19"/>
      <c r="BJ212" s="19"/>
      <c r="BK212" s="19"/>
      <c r="BL212" s="19"/>
      <c r="BM212" s="19">
        <v>1</v>
      </c>
      <c r="BN212" s="19"/>
      <c r="BO212" s="19"/>
      <c r="BP212" s="19"/>
      <c r="BQ212" s="19"/>
      <c r="BR212" s="19"/>
      <c r="BS212" s="19"/>
      <c r="BT212" s="19"/>
      <c r="BU212" s="19"/>
      <c r="BV212" s="19"/>
      <c r="BW212" s="19" t="s">
        <v>105</v>
      </c>
    </row>
    <row r="213" spans="2:75" hidden="1" x14ac:dyDescent="0.25">
      <c r="B213">
        <v>2017</v>
      </c>
      <c r="C213" t="s">
        <v>94</v>
      </c>
      <c r="D213" t="s">
        <v>95</v>
      </c>
      <c r="E213" t="s">
        <v>1250</v>
      </c>
      <c r="F213" t="s">
        <v>107</v>
      </c>
      <c r="G213" t="s">
        <v>108</v>
      </c>
      <c r="H213" t="s">
        <v>109</v>
      </c>
      <c r="I213" t="s">
        <v>110</v>
      </c>
      <c r="J213" t="s">
        <v>111</v>
      </c>
      <c r="K213" t="s">
        <v>112</v>
      </c>
      <c r="L213" t="s">
        <v>113</v>
      </c>
      <c r="M213" t="s">
        <v>114</v>
      </c>
      <c r="P213">
        <v>0</v>
      </c>
      <c r="Q213">
        <v>2.6</v>
      </c>
      <c r="R213">
        <f t="shared" si="3"/>
        <v>2.6</v>
      </c>
      <c r="S213" s="19">
        <v>1</v>
      </c>
      <c r="T213" s="19">
        <v>1</v>
      </c>
      <c r="U213" s="19">
        <v>1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/>
      <c r="AD213" s="19"/>
      <c r="AE213" s="19"/>
      <c r="AF213" s="19"/>
      <c r="AG213" s="19"/>
      <c r="AH213" s="19">
        <v>0</v>
      </c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>
        <v>0</v>
      </c>
      <c r="AV213" s="19">
        <v>0</v>
      </c>
      <c r="AW213" s="19">
        <v>1</v>
      </c>
      <c r="AX213" s="19">
        <v>0</v>
      </c>
      <c r="AY213" s="19"/>
      <c r="AZ213" s="19"/>
      <c r="BA213" s="19"/>
      <c r="BB213" s="19"/>
      <c r="BC213" s="19"/>
      <c r="BD213" s="19"/>
      <c r="BE213" s="19"/>
      <c r="BF213" s="19">
        <v>0</v>
      </c>
      <c r="BG213" s="19"/>
      <c r="BH213" s="19"/>
      <c r="BI213" s="19"/>
      <c r="BJ213" s="19"/>
      <c r="BK213" s="19"/>
      <c r="BL213" s="19"/>
      <c r="BM213" s="19">
        <v>0</v>
      </c>
      <c r="BN213" s="19"/>
      <c r="BO213" s="19"/>
      <c r="BP213" s="19"/>
      <c r="BQ213" s="19"/>
      <c r="BR213" s="19"/>
      <c r="BS213" s="19"/>
      <c r="BT213" s="19"/>
      <c r="BU213" s="19"/>
      <c r="BV213" s="19"/>
      <c r="BW213" s="19" t="s">
        <v>105</v>
      </c>
    </row>
    <row r="214" spans="2:75" hidden="1" x14ac:dyDescent="0.25">
      <c r="B214">
        <v>2017</v>
      </c>
      <c r="C214" t="s">
        <v>94</v>
      </c>
      <c r="D214" t="s">
        <v>95</v>
      </c>
      <c r="E214" t="s">
        <v>1251</v>
      </c>
      <c r="F214" t="s">
        <v>116</v>
      </c>
      <c r="G214" t="s">
        <v>98</v>
      </c>
      <c r="H214" t="s">
        <v>117</v>
      </c>
      <c r="I214" t="s">
        <v>118</v>
      </c>
      <c r="J214" t="s">
        <v>119</v>
      </c>
      <c r="K214" t="s">
        <v>120</v>
      </c>
      <c r="L214" t="s">
        <v>121</v>
      </c>
      <c r="M214" t="s">
        <v>122</v>
      </c>
      <c r="N214" t="s">
        <v>123</v>
      </c>
      <c r="O214" t="s">
        <v>124</v>
      </c>
      <c r="P214">
        <v>2124</v>
      </c>
      <c r="Q214">
        <v>3627</v>
      </c>
      <c r="R214">
        <f t="shared" si="3"/>
        <v>5751</v>
      </c>
      <c r="S214" s="19">
        <v>1</v>
      </c>
      <c r="T214" s="19">
        <v>1</v>
      </c>
      <c r="U214" s="19">
        <v>1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1</v>
      </c>
      <c r="AC214" s="19"/>
      <c r="AD214" s="19"/>
      <c r="AE214" s="19"/>
      <c r="AF214" s="19"/>
      <c r="AG214" s="19"/>
      <c r="AH214" s="19">
        <v>0</v>
      </c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>
        <v>0</v>
      </c>
      <c r="AV214" s="19">
        <v>0</v>
      </c>
      <c r="AW214" s="19">
        <v>0</v>
      </c>
      <c r="AX214" s="19">
        <v>0</v>
      </c>
      <c r="AY214" s="19"/>
      <c r="AZ214" s="19"/>
      <c r="BA214" s="19"/>
      <c r="BB214" s="19"/>
      <c r="BC214" s="19"/>
      <c r="BD214" s="19"/>
      <c r="BE214" s="19"/>
      <c r="BF214" s="19">
        <v>0</v>
      </c>
      <c r="BG214" s="19"/>
      <c r="BH214" s="19"/>
      <c r="BI214" s="19"/>
      <c r="BJ214" s="19"/>
      <c r="BK214" s="19"/>
      <c r="BL214" s="19"/>
      <c r="BM214" s="19">
        <v>0</v>
      </c>
      <c r="BN214" s="19"/>
      <c r="BO214" s="19"/>
      <c r="BP214" s="19"/>
      <c r="BQ214" s="19"/>
      <c r="BR214" s="19"/>
      <c r="BS214" s="19"/>
      <c r="BT214" s="19"/>
      <c r="BU214" s="19"/>
      <c r="BV214" s="19"/>
      <c r="BW214" s="19" t="s">
        <v>105</v>
      </c>
    </row>
    <row r="215" spans="2:75" hidden="1" x14ac:dyDescent="0.25">
      <c r="B215">
        <v>2017</v>
      </c>
      <c r="C215" t="s">
        <v>94</v>
      </c>
      <c r="D215" t="s">
        <v>95</v>
      </c>
      <c r="E215" t="s">
        <v>1252</v>
      </c>
      <c r="F215" t="s">
        <v>126</v>
      </c>
      <c r="G215" t="s">
        <v>127</v>
      </c>
      <c r="H215" t="s">
        <v>128</v>
      </c>
      <c r="I215" t="s">
        <v>129</v>
      </c>
      <c r="J215" t="s">
        <v>130</v>
      </c>
      <c r="K215" t="s">
        <v>131</v>
      </c>
      <c r="L215" t="s">
        <v>132</v>
      </c>
      <c r="M215" t="s">
        <v>133</v>
      </c>
      <c r="P215">
        <v>135</v>
      </c>
      <c r="Q215">
        <v>0</v>
      </c>
      <c r="R215">
        <f t="shared" si="3"/>
        <v>135</v>
      </c>
      <c r="S215" s="19">
        <v>1</v>
      </c>
      <c r="T215" s="19">
        <v>1</v>
      </c>
      <c r="U215" s="19">
        <v>1</v>
      </c>
      <c r="V215" s="19">
        <v>1</v>
      </c>
      <c r="W215" s="19">
        <v>0</v>
      </c>
      <c r="X215" s="19">
        <v>0</v>
      </c>
      <c r="Y215" s="19">
        <v>0</v>
      </c>
      <c r="Z215" s="19">
        <v>1</v>
      </c>
      <c r="AA215" s="19">
        <v>0</v>
      </c>
      <c r="AB215" s="19">
        <v>0</v>
      </c>
      <c r="AC215" s="19"/>
      <c r="AD215" s="19"/>
      <c r="AE215" s="19"/>
      <c r="AF215" s="19"/>
      <c r="AG215" s="19"/>
      <c r="AH215" s="19">
        <v>0</v>
      </c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>
        <v>0</v>
      </c>
      <c r="AV215" s="19">
        <v>0</v>
      </c>
      <c r="AW215" s="19">
        <v>0</v>
      </c>
      <c r="AX215" s="19">
        <v>0</v>
      </c>
      <c r="AY215" s="19"/>
      <c r="AZ215" s="19"/>
      <c r="BA215" s="19"/>
      <c r="BB215" s="19"/>
      <c r="BC215" s="19"/>
      <c r="BD215" s="19"/>
      <c r="BE215" s="19"/>
      <c r="BF215" s="19">
        <v>0</v>
      </c>
      <c r="BG215" s="19"/>
      <c r="BH215" s="19"/>
      <c r="BI215" s="19"/>
      <c r="BJ215" s="19"/>
      <c r="BK215" s="19"/>
      <c r="BL215" s="19"/>
      <c r="BM215" s="19">
        <v>0</v>
      </c>
      <c r="BN215" s="19"/>
      <c r="BO215" s="19"/>
      <c r="BP215" s="19"/>
      <c r="BQ215" s="19"/>
      <c r="BR215" s="19"/>
      <c r="BS215" s="19"/>
      <c r="BT215" s="19"/>
      <c r="BU215" s="19"/>
      <c r="BV215" s="19"/>
      <c r="BW215" s="19" t="s">
        <v>105</v>
      </c>
    </row>
    <row r="216" spans="2:75" hidden="1" x14ac:dyDescent="0.25">
      <c r="B216">
        <v>2017</v>
      </c>
      <c r="C216" t="s">
        <v>94</v>
      </c>
      <c r="D216" t="s">
        <v>95</v>
      </c>
      <c r="E216" t="s">
        <v>1253</v>
      </c>
      <c r="F216" t="s">
        <v>135</v>
      </c>
      <c r="G216" t="s">
        <v>98</v>
      </c>
      <c r="H216" t="s">
        <v>136</v>
      </c>
      <c r="I216" t="s">
        <v>137</v>
      </c>
      <c r="J216" t="s">
        <v>138</v>
      </c>
      <c r="K216" t="s">
        <v>139</v>
      </c>
      <c r="L216" t="s">
        <v>140</v>
      </c>
      <c r="M216" t="s">
        <v>141</v>
      </c>
      <c r="P216">
        <v>1300</v>
      </c>
      <c r="Q216">
        <v>250</v>
      </c>
      <c r="R216">
        <f t="shared" si="3"/>
        <v>1550</v>
      </c>
      <c r="S216" s="19">
        <v>1</v>
      </c>
      <c r="T216" s="19">
        <v>1</v>
      </c>
      <c r="U216" s="19">
        <v>1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1</v>
      </c>
      <c r="AC216" s="19"/>
      <c r="AD216" s="19"/>
      <c r="AE216" s="19"/>
      <c r="AF216" s="19"/>
      <c r="AG216" s="19"/>
      <c r="AH216" s="19">
        <v>0</v>
      </c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>
        <v>0</v>
      </c>
      <c r="AV216" s="19">
        <v>0</v>
      </c>
      <c r="AW216" s="19">
        <v>0</v>
      </c>
      <c r="AX216" s="19">
        <v>0</v>
      </c>
      <c r="AY216" s="19"/>
      <c r="AZ216" s="19"/>
      <c r="BA216" s="19"/>
      <c r="BB216" s="19"/>
      <c r="BC216" s="19"/>
      <c r="BD216" s="19"/>
      <c r="BE216" s="19"/>
      <c r="BF216" s="19">
        <v>0</v>
      </c>
      <c r="BG216" s="19"/>
      <c r="BH216" s="19"/>
      <c r="BI216" s="19"/>
      <c r="BJ216" s="19"/>
      <c r="BK216" s="19"/>
      <c r="BL216" s="19"/>
      <c r="BM216" s="19">
        <v>0</v>
      </c>
      <c r="BN216" s="19"/>
      <c r="BO216" s="19"/>
      <c r="BP216" s="19"/>
      <c r="BQ216" s="19"/>
      <c r="BR216" s="19"/>
      <c r="BS216" s="19"/>
      <c r="BT216" s="19"/>
      <c r="BU216" s="19"/>
      <c r="BV216" s="19"/>
      <c r="BW216" s="19" t="s">
        <v>105</v>
      </c>
    </row>
    <row r="217" spans="2:75" hidden="1" x14ac:dyDescent="0.25">
      <c r="B217">
        <v>2017</v>
      </c>
      <c r="C217" t="s">
        <v>94</v>
      </c>
      <c r="D217" t="s">
        <v>95</v>
      </c>
      <c r="E217" t="s">
        <v>1254</v>
      </c>
      <c r="F217" t="s">
        <v>143</v>
      </c>
      <c r="G217" t="s">
        <v>98</v>
      </c>
      <c r="H217" t="s">
        <v>117</v>
      </c>
      <c r="I217" t="s">
        <v>144</v>
      </c>
      <c r="J217" t="s">
        <v>145</v>
      </c>
      <c r="K217" t="s">
        <v>146</v>
      </c>
      <c r="L217" t="s">
        <v>113</v>
      </c>
      <c r="M217" t="s">
        <v>147</v>
      </c>
      <c r="P217">
        <v>23535.8</v>
      </c>
      <c r="Q217">
        <v>28672.799999999999</v>
      </c>
      <c r="R217">
        <f t="shared" si="3"/>
        <v>52208.6</v>
      </c>
      <c r="S217" s="19">
        <v>1</v>
      </c>
      <c r="T217" s="19">
        <v>1</v>
      </c>
      <c r="U217" s="19">
        <v>1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1</v>
      </c>
      <c r="AC217" s="19"/>
      <c r="AD217" s="19"/>
      <c r="AE217" s="19"/>
      <c r="AF217" s="19"/>
      <c r="AG217" s="19"/>
      <c r="AH217" s="19">
        <v>0</v>
      </c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>
        <v>0</v>
      </c>
      <c r="AV217" s="19">
        <v>0</v>
      </c>
      <c r="AW217" s="19">
        <v>0</v>
      </c>
      <c r="AX217" s="19">
        <v>0</v>
      </c>
      <c r="AY217" s="19"/>
      <c r="AZ217" s="19"/>
      <c r="BA217" s="19"/>
      <c r="BB217" s="19"/>
      <c r="BC217" s="19"/>
      <c r="BD217" s="19"/>
      <c r="BE217" s="19"/>
      <c r="BF217" s="19">
        <v>0</v>
      </c>
      <c r="BG217" s="19"/>
      <c r="BH217" s="19"/>
      <c r="BI217" s="19"/>
      <c r="BJ217" s="19"/>
      <c r="BK217" s="19"/>
      <c r="BL217" s="19"/>
      <c r="BM217" s="19">
        <v>0</v>
      </c>
      <c r="BN217" s="19"/>
      <c r="BO217" s="19"/>
      <c r="BP217" s="19"/>
      <c r="BQ217" s="19"/>
      <c r="BR217" s="19"/>
      <c r="BS217" s="19"/>
      <c r="BT217" s="19"/>
      <c r="BU217" s="19"/>
      <c r="BV217" s="19"/>
      <c r="BW217" s="19" t="s">
        <v>105</v>
      </c>
    </row>
    <row r="218" spans="2:75" hidden="1" x14ac:dyDescent="0.25">
      <c r="B218">
        <v>2017</v>
      </c>
      <c r="C218" t="s">
        <v>94</v>
      </c>
      <c r="D218" t="s">
        <v>95</v>
      </c>
      <c r="E218" t="s">
        <v>1255</v>
      </c>
      <c r="F218" t="s">
        <v>156</v>
      </c>
      <c r="G218" t="s">
        <v>98</v>
      </c>
      <c r="H218" t="s">
        <v>136</v>
      </c>
      <c r="I218" t="s">
        <v>150</v>
      </c>
      <c r="J218" t="s">
        <v>157</v>
      </c>
      <c r="K218" t="s">
        <v>158</v>
      </c>
      <c r="L218" t="s">
        <v>159</v>
      </c>
      <c r="M218" t="s">
        <v>160</v>
      </c>
      <c r="P218">
        <v>3920</v>
      </c>
      <c r="Q218">
        <v>183</v>
      </c>
      <c r="R218">
        <f t="shared" si="3"/>
        <v>4103</v>
      </c>
      <c r="S218" s="19">
        <v>1</v>
      </c>
      <c r="T218" s="19">
        <v>1</v>
      </c>
      <c r="U218" s="19">
        <v>1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1</v>
      </c>
      <c r="AC218" s="19"/>
      <c r="AD218" s="19"/>
      <c r="AE218" s="19"/>
      <c r="AF218" s="19"/>
      <c r="AG218" s="19"/>
      <c r="AH218" s="19">
        <v>0</v>
      </c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>
        <v>0</v>
      </c>
      <c r="AV218" s="19">
        <v>0</v>
      </c>
      <c r="AW218" s="19">
        <v>0</v>
      </c>
      <c r="AX218" s="19">
        <v>0</v>
      </c>
      <c r="AY218" s="19"/>
      <c r="AZ218" s="19"/>
      <c r="BA218" s="19"/>
      <c r="BB218" s="19"/>
      <c r="BC218" s="19"/>
      <c r="BD218" s="19"/>
      <c r="BE218" s="19"/>
      <c r="BF218" s="19">
        <v>0</v>
      </c>
      <c r="BG218" s="19"/>
      <c r="BH218" s="19"/>
      <c r="BI218" s="19"/>
      <c r="BJ218" s="19"/>
      <c r="BK218" s="19"/>
      <c r="BL218" s="19"/>
      <c r="BM218" s="19">
        <v>0</v>
      </c>
      <c r="BN218" s="19"/>
      <c r="BO218" s="19"/>
      <c r="BP218" s="19"/>
      <c r="BQ218" s="19"/>
      <c r="BR218" s="19"/>
      <c r="BS218" s="19"/>
      <c r="BT218" s="19"/>
      <c r="BU218" s="19"/>
      <c r="BV218" s="19"/>
      <c r="BW218" s="19" t="s">
        <v>105</v>
      </c>
    </row>
    <row r="219" spans="2:75" hidden="1" x14ac:dyDescent="0.25">
      <c r="B219">
        <v>2017</v>
      </c>
      <c r="C219" t="s">
        <v>94</v>
      </c>
      <c r="D219" t="s">
        <v>95</v>
      </c>
      <c r="E219" t="s">
        <v>1256</v>
      </c>
      <c r="F219" t="s">
        <v>149</v>
      </c>
      <c r="G219" t="s">
        <v>98</v>
      </c>
      <c r="H219" t="s">
        <v>136</v>
      </c>
      <c r="I219" t="s">
        <v>150</v>
      </c>
      <c r="J219" t="s">
        <v>151</v>
      </c>
      <c r="K219" t="s">
        <v>152</v>
      </c>
      <c r="L219" t="s">
        <v>153</v>
      </c>
      <c r="M219" t="s">
        <v>154</v>
      </c>
      <c r="P219">
        <v>238</v>
      </c>
      <c r="Q219">
        <v>59.3</v>
      </c>
      <c r="R219">
        <f t="shared" si="3"/>
        <v>297.3</v>
      </c>
      <c r="S219" s="19">
        <v>1</v>
      </c>
      <c r="T219" s="19">
        <v>1</v>
      </c>
      <c r="U219" s="19">
        <v>1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1</v>
      </c>
      <c r="AC219" s="19"/>
      <c r="AD219" s="19"/>
      <c r="AE219" s="19"/>
      <c r="AF219" s="19"/>
      <c r="AG219" s="19"/>
      <c r="AH219" s="19">
        <v>0</v>
      </c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>
        <v>0</v>
      </c>
      <c r="AV219" s="19">
        <v>0</v>
      </c>
      <c r="AW219" s="19">
        <v>0</v>
      </c>
      <c r="AX219" s="19">
        <v>0</v>
      </c>
      <c r="AY219" s="19"/>
      <c r="AZ219" s="19"/>
      <c r="BA219" s="19"/>
      <c r="BB219" s="19"/>
      <c r="BC219" s="19"/>
      <c r="BD219" s="19"/>
      <c r="BE219" s="19"/>
      <c r="BF219" s="19">
        <v>0</v>
      </c>
      <c r="BG219" s="19"/>
      <c r="BH219" s="19"/>
      <c r="BI219" s="19"/>
      <c r="BJ219" s="19"/>
      <c r="BK219" s="19"/>
      <c r="BL219" s="19"/>
      <c r="BM219" s="19">
        <v>0</v>
      </c>
      <c r="BN219" s="19"/>
      <c r="BO219" s="19"/>
      <c r="BP219" s="19"/>
      <c r="BQ219" s="19"/>
      <c r="BR219" s="19"/>
      <c r="BS219" s="19"/>
      <c r="BT219" s="19"/>
      <c r="BU219" s="19"/>
      <c r="BV219" s="19"/>
      <c r="BW219" s="19" t="s">
        <v>105</v>
      </c>
    </row>
    <row r="220" spans="2:75" hidden="1" x14ac:dyDescent="0.25">
      <c r="B220">
        <v>2017</v>
      </c>
      <c r="C220" t="s">
        <v>94</v>
      </c>
      <c r="D220" t="s">
        <v>95</v>
      </c>
      <c r="E220" t="s">
        <v>1257</v>
      </c>
      <c r="F220" t="s">
        <v>162</v>
      </c>
      <c r="G220" t="s">
        <v>98</v>
      </c>
      <c r="H220" t="s">
        <v>117</v>
      </c>
      <c r="I220" t="s">
        <v>150</v>
      </c>
      <c r="J220" t="s">
        <v>163</v>
      </c>
      <c r="K220" t="s">
        <v>152</v>
      </c>
      <c r="L220" t="s">
        <v>153</v>
      </c>
      <c r="M220" t="s">
        <v>164</v>
      </c>
      <c r="P220">
        <v>441</v>
      </c>
      <c r="Q220">
        <v>24</v>
      </c>
      <c r="R220">
        <f t="shared" si="3"/>
        <v>465</v>
      </c>
      <c r="S220" s="19">
        <v>1</v>
      </c>
      <c r="T220" s="19">
        <v>1</v>
      </c>
      <c r="U220" s="19">
        <v>1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1</v>
      </c>
      <c r="AC220" s="19"/>
      <c r="AD220" s="19"/>
      <c r="AE220" s="19"/>
      <c r="AF220" s="19"/>
      <c r="AG220" s="19"/>
      <c r="AH220" s="19">
        <v>0</v>
      </c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>
        <v>0</v>
      </c>
      <c r="AV220" s="19">
        <v>0</v>
      </c>
      <c r="AW220" s="19">
        <v>0</v>
      </c>
      <c r="AX220" s="19">
        <v>0</v>
      </c>
      <c r="AY220" s="19"/>
      <c r="AZ220" s="19"/>
      <c r="BA220" s="19"/>
      <c r="BB220" s="19"/>
      <c r="BC220" s="19"/>
      <c r="BD220" s="19"/>
      <c r="BE220" s="19"/>
      <c r="BF220" s="19">
        <v>0</v>
      </c>
      <c r="BG220" s="19"/>
      <c r="BH220" s="19"/>
      <c r="BI220" s="19"/>
      <c r="BJ220" s="19"/>
      <c r="BK220" s="19"/>
      <c r="BL220" s="19"/>
      <c r="BM220" s="19">
        <v>0</v>
      </c>
      <c r="BN220" s="19"/>
      <c r="BO220" s="19"/>
      <c r="BP220" s="19"/>
      <c r="BQ220" s="19"/>
      <c r="BR220" s="19"/>
      <c r="BS220" s="19"/>
      <c r="BT220" s="19"/>
      <c r="BU220" s="19"/>
      <c r="BV220" s="19"/>
      <c r="BW220" s="19" t="s">
        <v>105</v>
      </c>
    </row>
    <row r="221" spans="2:75" hidden="1" x14ac:dyDescent="0.25">
      <c r="B221">
        <v>2017</v>
      </c>
      <c r="C221" t="s">
        <v>94</v>
      </c>
      <c r="D221" t="s">
        <v>95</v>
      </c>
      <c r="E221" t="s">
        <v>1258</v>
      </c>
      <c r="F221" t="s">
        <v>166</v>
      </c>
      <c r="G221" t="s">
        <v>98</v>
      </c>
      <c r="H221" t="s">
        <v>167</v>
      </c>
      <c r="I221" t="s">
        <v>168</v>
      </c>
      <c r="J221" t="s">
        <v>169</v>
      </c>
      <c r="K221" t="s">
        <v>170</v>
      </c>
      <c r="L221" t="s">
        <v>113</v>
      </c>
      <c r="M221" t="s">
        <v>171</v>
      </c>
      <c r="N221" t="s">
        <v>172</v>
      </c>
      <c r="O221" t="s">
        <v>173</v>
      </c>
      <c r="P221">
        <v>4700</v>
      </c>
      <c r="Q221">
        <v>20000</v>
      </c>
      <c r="R221">
        <f t="shared" si="3"/>
        <v>24700</v>
      </c>
      <c r="S221" s="19">
        <v>1</v>
      </c>
      <c r="T221" s="19">
        <v>1</v>
      </c>
      <c r="U221" s="19">
        <v>1</v>
      </c>
      <c r="V221" s="19">
        <v>1</v>
      </c>
      <c r="W221" s="19">
        <v>0</v>
      </c>
      <c r="X221" s="19">
        <v>0</v>
      </c>
      <c r="Y221" s="19">
        <v>1</v>
      </c>
      <c r="Z221" s="19">
        <v>1</v>
      </c>
      <c r="AA221" s="19">
        <v>0</v>
      </c>
      <c r="AB221" s="19">
        <v>0</v>
      </c>
      <c r="AC221" s="19"/>
      <c r="AD221" s="19"/>
      <c r="AE221" s="19"/>
      <c r="AF221" s="19"/>
      <c r="AG221" s="19"/>
      <c r="AH221" s="19">
        <v>0</v>
      </c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>
        <v>0</v>
      </c>
      <c r="AV221" s="19">
        <v>0</v>
      </c>
      <c r="AW221" s="19">
        <v>1</v>
      </c>
      <c r="AX221" s="19">
        <v>0</v>
      </c>
      <c r="AY221" s="19"/>
      <c r="AZ221" s="19"/>
      <c r="BA221" s="19"/>
      <c r="BB221" s="19"/>
      <c r="BC221" s="19"/>
      <c r="BD221" s="19"/>
      <c r="BE221" s="19"/>
      <c r="BF221" s="19">
        <v>0</v>
      </c>
      <c r="BG221" s="19"/>
      <c r="BH221" s="19"/>
      <c r="BI221" s="19"/>
      <c r="BJ221" s="19"/>
      <c r="BK221" s="19"/>
      <c r="BL221" s="19"/>
      <c r="BM221" s="19">
        <v>0</v>
      </c>
      <c r="BN221" s="19"/>
      <c r="BO221" s="19"/>
      <c r="BP221" s="19"/>
      <c r="BQ221" s="19"/>
      <c r="BR221" s="19"/>
      <c r="BS221" s="19"/>
      <c r="BT221" s="19"/>
      <c r="BU221" s="19"/>
      <c r="BV221" s="19"/>
      <c r="BW221" s="19" t="s">
        <v>105</v>
      </c>
    </row>
    <row r="222" spans="2:75" hidden="1" x14ac:dyDescent="0.25">
      <c r="B222">
        <v>2017</v>
      </c>
      <c r="C222" t="s">
        <v>94</v>
      </c>
      <c r="D222" t="s">
        <v>95</v>
      </c>
      <c r="E222" t="s">
        <v>1259</v>
      </c>
      <c r="F222" t="s">
        <v>175</v>
      </c>
      <c r="G222" t="s">
        <v>176</v>
      </c>
      <c r="H222" t="s">
        <v>177</v>
      </c>
      <c r="I222" t="s">
        <v>178</v>
      </c>
      <c r="J222" t="s">
        <v>179</v>
      </c>
      <c r="K222" t="s">
        <v>180</v>
      </c>
      <c r="L222" t="s">
        <v>113</v>
      </c>
      <c r="M222" t="s">
        <v>181</v>
      </c>
      <c r="P222">
        <v>0</v>
      </c>
      <c r="Q222">
        <v>1</v>
      </c>
      <c r="R222">
        <f t="shared" si="3"/>
        <v>1</v>
      </c>
      <c r="S222" s="19">
        <v>1</v>
      </c>
      <c r="T222" s="19">
        <v>1</v>
      </c>
      <c r="U222" s="19">
        <v>1</v>
      </c>
      <c r="V222" s="19">
        <v>1</v>
      </c>
      <c r="W222" s="19">
        <v>0</v>
      </c>
      <c r="X222" s="19">
        <v>0</v>
      </c>
      <c r="Y222" s="19">
        <v>0</v>
      </c>
      <c r="Z222" s="19">
        <v>1</v>
      </c>
      <c r="AA222" s="19">
        <v>0</v>
      </c>
      <c r="AB222" s="19">
        <v>0</v>
      </c>
      <c r="AC222" s="19"/>
      <c r="AD222" s="19"/>
      <c r="AE222" s="19"/>
      <c r="AF222" s="19"/>
      <c r="AG222" s="19"/>
      <c r="AH222" s="19">
        <v>0</v>
      </c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>
        <v>0</v>
      </c>
      <c r="AV222" s="19">
        <v>0</v>
      </c>
      <c r="AW222" s="19">
        <v>0</v>
      </c>
      <c r="AX222" s="19">
        <v>0</v>
      </c>
      <c r="AY222" s="19"/>
      <c r="AZ222" s="19"/>
      <c r="BA222" s="19"/>
      <c r="BB222" s="19"/>
      <c r="BC222" s="19"/>
      <c r="BD222" s="19"/>
      <c r="BE222" s="19"/>
      <c r="BF222" s="19">
        <v>0</v>
      </c>
      <c r="BG222" s="19"/>
      <c r="BH222" s="19"/>
      <c r="BI222" s="19"/>
      <c r="BJ222" s="19"/>
      <c r="BK222" s="19"/>
      <c r="BL222" s="19"/>
      <c r="BM222" s="19">
        <v>0</v>
      </c>
      <c r="BN222" s="19"/>
      <c r="BO222" s="19"/>
      <c r="BP222" s="19"/>
      <c r="BQ222" s="19"/>
      <c r="BR222" s="19"/>
      <c r="BS222" s="19"/>
      <c r="BT222" s="19"/>
      <c r="BU222" s="19"/>
      <c r="BV222" s="19"/>
      <c r="BW222" s="19" t="s">
        <v>105</v>
      </c>
    </row>
    <row r="223" spans="2:75" hidden="1" x14ac:dyDescent="0.25">
      <c r="B223">
        <v>2017</v>
      </c>
      <c r="C223" t="s">
        <v>94</v>
      </c>
      <c r="D223" t="s">
        <v>95</v>
      </c>
      <c r="E223" t="s">
        <v>1260</v>
      </c>
      <c r="F223" t="s">
        <v>175</v>
      </c>
      <c r="G223" t="s">
        <v>108</v>
      </c>
      <c r="H223" t="s">
        <v>109</v>
      </c>
      <c r="I223" t="s">
        <v>178</v>
      </c>
      <c r="J223" t="s">
        <v>179</v>
      </c>
      <c r="K223" t="s">
        <v>180</v>
      </c>
      <c r="L223" t="s">
        <v>113</v>
      </c>
      <c r="M223" t="s">
        <v>181</v>
      </c>
      <c r="N223" s="21" t="s">
        <v>123</v>
      </c>
      <c r="O223" s="21" t="s">
        <v>124</v>
      </c>
      <c r="P223">
        <v>100</v>
      </c>
      <c r="Q223">
        <v>1300</v>
      </c>
      <c r="R223">
        <f t="shared" si="3"/>
        <v>1400</v>
      </c>
      <c r="S223" s="19">
        <v>1</v>
      </c>
      <c r="T223" s="19">
        <v>1</v>
      </c>
      <c r="U223" s="19">
        <v>1</v>
      </c>
      <c r="V223" s="19">
        <v>1</v>
      </c>
      <c r="W223" s="19">
        <v>0</v>
      </c>
      <c r="X223" s="19">
        <v>1</v>
      </c>
      <c r="Y223" s="19">
        <v>1</v>
      </c>
      <c r="Z223" s="19">
        <v>0</v>
      </c>
      <c r="AA223" s="19">
        <v>0</v>
      </c>
      <c r="AB223" s="19">
        <v>1</v>
      </c>
      <c r="AC223" s="19"/>
      <c r="AD223" s="19"/>
      <c r="AE223" s="19"/>
      <c r="AF223" s="19"/>
      <c r="AG223" s="19"/>
      <c r="AH223" s="19">
        <v>0</v>
      </c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>
        <v>0</v>
      </c>
      <c r="AV223" s="19">
        <v>0</v>
      </c>
      <c r="AW223" s="19">
        <v>0</v>
      </c>
      <c r="AX223" s="19">
        <v>0</v>
      </c>
      <c r="AY223" s="19"/>
      <c r="AZ223" s="19"/>
      <c r="BA223" s="19"/>
      <c r="BB223" s="19"/>
      <c r="BC223" s="19"/>
      <c r="BD223" s="19"/>
      <c r="BE223" s="19"/>
      <c r="BF223" s="19">
        <v>0</v>
      </c>
      <c r="BG223" s="19"/>
      <c r="BH223" s="19"/>
      <c r="BI223" s="19"/>
      <c r="BJ223" s="19"/>
      <c r="BK223" s="19"/>
      <c r="BL223" s="19"/>
      <c r="BM223" s="19">
        <v>1</v>
      </c>
      <c r="BN223" s="19"/>
      <c r="BO223" s="19"/>
      <c r="BP223" s="19"/>
      <c r="BQ223" s="19"/>
      <c r="BR223" s="19"/>
      <c r="BS223" s="19"/>
      <c r="BT223" s="19"/>
      <c r="BU223" s="19"/>
      <c r="BV223" s="19"/>
      <c r="BW223" s="19" t="s">
        <v>105</v>
      </c>
    </row>
    <row r="224" spans="2:75" hidden="1" x14ac:dyDescent="0.25">
      <c r="B224">
        <v>2017</v>
      </c>
      <c r="C224" t="s">
        <v>94</v>
      </c>
      <c r="D224" t="s">
        <v>95</v>
      </c>
      <c r="E224" t="s">
        <v>1261</v>
      </c>
      <c r="F224" t="s">
        <v>209</v>
      </c>
      <c r="G224" t="s">
        <v>108</v>
      </c>
      <c r="H224" t="s">
        <v>109</v>
      </c>
      <c r="I224" t="s">
        <v>210</v>
      </c>
      <c r="J224" t="s">
        <v>211</v>
      </c>
      <c r="K224" t="s">
        <v>212</v>
      </c>
      <c r="L224" t="s">
        <v>213</v>
      </c>
      <c r="M224" t="s">
        <v>214</v>
      </c>
      <c r="P224">
        <v>1134.3399999999999</v>
      </c>
      <c r="Q224">
        <v>27.29</v>
      </c>
      <c r="R224">
        <f t="shared" si="3"/>
        <v>1161.6299999999999</v>
      </c>
      <c r="S224" s="19">
        <v>1</v>
      </c>
      <c r="T224" s="19">
        <v>1</v>
      </c>
      <c r="U224" s="19">
        <v>1</v>
      </c>
      <c r="V224" s="19">
        <v>1</v>
      </c>
      <c r="W224" s="19">
        <v>0</v>
      </c>
      <c r="X224" s="19">
        <v>0</v>
      </c>
      <c r="Y224" s="19">
        <v>0</v>
      </c>
      <c r="Z224" s="19">
        <v>0</v>
      </c>
      <c r="AA224" s="19">
        <v>1</v>
      </c>
      <c r="AB224" s="19">
        <v>0</v>
      </c>
      <c r="AC224" s="19"/>
      <c r="AD224" s="19"/>
      <c r="AE224" s="19"/>
      <c r="AF224" s="19"/>
      <c r="AG224" s="19"/>
      <c r="AH224" s="19">
        <v>0</v>
      </c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>
        <v>0</v>
      </c>
      <c r="AV224" s="19">
        <v>0</v>
      </c>
      <c r="AW224" s="19">
        <v>1</v>
      </c>
      <c r="AX224" s="19">
        <v>0</v>
      </c>
      <c r="AY224" s="19"/>
      <c r="AZ224" s="19"/>
      <c r="BA224" s="19"/>
      <c r="BB224" s="19"/>
      <c r="BC224" s="19"/>
      <c r="BD224" s="19"/>
      <c r="BE224" s="19"/>
      <c r="BF224" s="19">
        <v>0</v>
      </c>
      <c r="BG224" s="19"/>
      <c r="BH224" s="19"/>
      <c r="BI224" s="19"/>
      <c r="BJ224" s="19"/>
      <c r="BK224" s="19"/>
      <c r="BL224" s="19"/>
      <c r="BM224" s="19">
        <v>0</v>
      </c>
      <c r="BN224" s="19"/>
      <c r="BO224" s="19"/>
      <c r="BP224" s="19"/>
      <c r="BQ224" s="19"/>
      <c r="BR224" s="19"/>
      <c r="BS224" s="19"/>
      <c r="BT224" s="19"/>
      <c r="BU224" s="19"/>
      <c r="BV224" s="19"/>
      <c r="BW224" s="19" t="s">
        <v>105</v>
      </c>
    </row>
    <row r="225" spans="2:75" hidden="1" x14ac:dyDescent="0.25">
      <c r="B225">
        <v>2017</v>
      </c>
      <c r="C225" t="s">
        <v>94</v>
      </c>
      <c r="D225" t="s">
        <v>95</v>
      </c>
      <c r="E225" t="s">
        <v>1262</v>
      </c>
      <c r="F225" t="s">
        <v>216</v>
      </c>
      <c r="G225" t="s">
        <v>108</v>
      </c>
      <c r="H225" t="s">
        <v>109</v>
      </c>
      <c r="I225" t="s">
        <v>217</v>
      </c>
      <c r="J225" t="s">
        <v>218</v>
      </c>
      <c r="K225" t="s">
        <v>219</v>
      </c>
      <c r="L225" t="s">
        <v>132</v>
      </c>
      <c r="M225" t="s">
        <v>220</v>
      </c>
      <c r="N225" s="21" t="s">
        <v>123</v>
      </c>
      <c r="O225" s="21" t="s">
        <v>124</v>
      </c>
      <c r="P225">
        <v>210</v>
      </c>
      <c r="Q225">
        <v>420</v>
      </c>
      <c r="R225">
        <f t="shared" si="3"/>
        <v>630</v>
      </c>
      <c r="S225" s="19">
        <v>1</v>
      </c>
      <c r="T225" s="19">
        <v>1</v>
      </c>
      <c r="U225" s="19">
        <v>1</v>
      </c>
      <c r="V225" s="19">
        <v>1</v>
      </c>
      <c r="W225" s="19">
        <v>0</v>
      </c>
      <c r="X225" s="19">
        <v>1</v>
      </c>
      <c r="Y225" s="19">
        <v>1</v>
      </c>
      <c r="Z225" s="19">
        <v>0</v>
      </c>
      <c r="AA225" s="19">
        <v>0</v>
      </c>
      <c r="AB225" s="19">
        <v>1</v>
      </c>
      <c r="AC225" s="19"/>
      <c r="AD225" s="19"/>
      <c r="AE225" s="19"/>
      <c r="AF225" s="19"/>
      <c r="AG225" s="19"/>
      <c r="AH225" s="19">
        <v>0</v>
      </c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>
        <v>0</v>
      </c>
      <c r="AV225" s="19">
        <v>1</v>
      </c>
      <c r="AW225" s="19">
        <v>0</v>
      </c>
      <c r="AX225" s="19">
        <v>0</v>
      </c>
      <c r="AY225" s="19"/>
      <c r="AZ225" s="19"/>
      <c r="BA225" s="19"/>
      <c r="BB225" s="19"/>
      <c r="BC225" s="19"/>
      <c r="BD225" s="19"/>
      <c r="BE225" s="19"/>
      <c r="BF225" s="19">
        <v>0</v>
      </c>
      <c r="BG225" s="19"/>
      <c r="BH225" s="19"/>
      <c r="BI225" s="19"/>
      <c r="BJ225" s="19"/>
      <c r="BK225" s="19"/>
      <c r="BL225" s="19"/>
      <c r="BM225" s="19">
        <v>1</v>
      </c>
      <c r="BN225" s="19"/>
      <c r="BO225" s="19"/>
      <c r="BP225" s="19"/>
      <c r="BQ225" s="19"/>
      <c r="BR225" s="19"/>
      <c r="BS225" s="19"/>
      <c r="BT225" s="19"/>
      <c r="BU225" s="19"/>
      <c r="BV225" s="19"/>
      <c r="BW225" s="19" t="s">
        <v>105</v>
      </c>
    </row>
    <row r="226" spans="2:75" hidden="1" x14ac:dyDescent="0.25">
      <c r="B226">
        <v>2017</v>
      </c>
      <c r="C226" t="s">
        <v>94</v>
      </c>
      <c r="D226" t="s">
        <v>95</v>
      </c>
      <c r="E226" t="s">
        <v>1263</v>
      </c>
      <c r="F226" t="s">
        <v>216</v>
      </c>
      <c r="G226" t="s">
        <v>108</v>
      </c>
      <c r="H226" t="s">
        <v>109</v>
      </c>
      <c r="I226" t="s">
        <v>217</v>
      </c>
      <c r="J226" t="s">
        <v>218</v>
      </c>
      <c r="K226" t="s">
        <v>219</v>
      </c>
      <c r="L226" t="s">
        <v>132</v>
      </c>
      <c r="M226" t="s">
        <v>220</v>
      </c>
      <c r="N226" s="21" t="s">
        <v>123</v>
      </c>
      <c r="O226" s="21" t="s">
        <v>124</v>
      </c>
      <c r="P226">
        <v>0</v>
      </c>
      <c r="Q226">
        <v>8</v>
      </c>
      <c r="R226">
        <f t="shared" si="3"/>
        <v>8</v>
      </c>
      <c r="S226" s="19">
        <v>1</v>
      </c>
      <c r="T226" s="19">
        <v>1</v>
      </c>
      <c r="U226" s="19">
        <v>1</v>
      </c>
      <c r="V226" s="19">
        <v>1</v>
      </c>
      <c r="W226" s="19">
        <v>0</v>
      </c>
      <c r="X226" s="19">
        <v>0</v>
      </c>
      <c r="Y226" s="19">
        <v>0</v>
      </c>
      <c r="Z226" s="19">
        <v>1</v>
      </c>
      <c r="AA226" s="19">
        <v>0</v>
      </c>
      <c r="AB226" s="19">
        <v>0</v>
      </c>
      <c r="AC226" s="19"/>
      <c r="AD226" s="19"/>
      <c r="AE226" s="19"/>
      <c r="AF226" s="19"/>
      <c r="AG226" s="19"/>
      <c r="AH226" s="19">
        <v>0</v>
      </c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>
        <v>0</v>
      </c>
      <c r="AV226" s="19">
        <v>0</v>
      </c>
      <c r="AW226" s="19">
        <v>0</v>
      </c>
      <c r="AX226" s="19">
        <v>0</v>
      </c>
      <c r="AY226" s="19"/>
      <c r="AZ226" s="19"/>
      <c r="BA226" s="19"/>
      <c r="BB226" s="19"/>
      <c r="BC226" s="19"/>
      <c r="BD226" s="19"/>
      <c r="BE226" s="19"/>
      <c r="BF226" s="19">
        <v>0</v>
      </c>
      <c r="BG226" s="19"/>
      <c r="BH226" s="19"/>
      <c r="BI226" s="19"/>
      <c r="BJ226" s="19"/>
      <c r="BK226" s="19"/>
      <c r="BL226" s="19"/>
      <c r="BM226" s="19">
        <v>0</v>
      </c>
      <c r="BN226" s="19"/>
      <c r="BO226" s="19"/>
      <c r="BP226" s="19"/>
      <c r="BQ226" s="19"/>
      <c r="BR226" s="19"/>
      <c r="BS226" s="19"/>
      <c r="BT226" s="19"/>
      <c r="BU226" s="19"/>
      <c r="BV226" s="19"/>
      <c r="BW226" s="19" t="s">
        <v>105</v>
      </c>
    </row>
    <row r="227" spans="2:75" hidden="1" x14ac:dyDescent="0.25">
      <c r="B227">
        <v>2017</v>
      </c>
      <c r="C227" t="s">
        <v>94</v>
      </c>
      <c r="D227" t="s">
        <v>95</v>
      </c>
      <c r="E227" t="s">
        <v>1264</v>
      </c>
      <c r="F227" t="s">
        <v>223</v>
      </c>
      <c r="G227" t="s">
        <v>108</v>
      </c>
      <c r="H227" t="s">
        <v>109</v>
      </c>
      <c r="I227" t="s">
        <v>224</v>
      </c>
      <c r="J227" t="s">
        <v>225</v>
      </c>
      <c r="K227" t="s">
        <v>226</v>
      </c>
      <c r="L227" t="s">
        <v>227</v>
      </c>
      <c r="M227" t="s">
        <v>228</v>
      </c>
      <c r="N227" s="21" t="s">
        <v>123</v>
      </c>
      <c r="O227" s="21" t="s">
        <v>124</v>
      </c>
      <c r="P227">
        <v>48</v>
      </c>
      <c r="Q227">
        <v>410</v>
      </c>
      <c r="R227">
        <f t="shared" si="3"/>
        <v>458</v>
      </c>
      <c r="S227" s="19">
        <v>1</v>
      </c>
      <c r="T227" s="19">
        <v>1</v>
      </c>
      <c r="U227" s="19">
        <v>1</v>
      </c>
      <c r="V227" s="19">
        <v>1</v>
      </c>
      <c r="W227" s="19">
        <v>0</v>
      </c>
      <c r="X227" s="19">
        <v>1</v>
      </c>
      <c r="Y227" s="19">
        <v>1</v>
      </c>
      <c r="Z227" s="19">
        <v>0</v>
      </c>
      <c r="AA227" s="19">
        <v>0</v>
      </c>
      <c r="AB227" s="19">
        <v>1</v>
      </c>
      <c r="AC227" s="19"/>
      <c r="AD227" s="19"/>
      <c r="AE227" s="19"/>
      <c r="AF227" s="19"/>
      <c r="AG227" s="19"/>
      <c r="AH227" s="19">
        <v>0</v>
      </c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>
        <v>0</v>
      </c>
      <c r="AV227" s="19">
        <v>1</v>
      </c>
      <c r="AW227" s="19">
        <v>0</v>
      </c>
      <c r="AX227" s="19">
        <v>0</v>
      </c>
      <c r="AY227" s="19"/>
      <c r="AZ227" s="19"/>
      <c r="BA227" s="19"/>
      <c r="BB227" s="19"/>
      <c r="BC227" s="19"/>
      <c r="BD227" s="19"/>
      <c r="BE227" s="19"/>
      <c r="BF227" s="19">
        <v>0</v>
      </c>
      <c r="BG227" s="19"/>
      <c r="BH227" s="19"/>
      <c r="BI227" s="19"/>
      <c r="BJ227" s="19"/>
      <c r="BK227" s="19"/>
      <c r="BL227" s="19"/>
      <c r="BM227" s="19">
        <v>0</v>
      </c>
      <c r="BN227" s="19"/>
      <c r="BO227" s="19"/>
      <c r="BP227" s="19"/>
      <c r="BQ227" s="19"/>
      <c r="BR227" s="19"/>
      <c r="BS227" s="19"/>
      <c r="BT227" s="19"/>
      <c r="BU227" s="19"/>
      <c r="BV227" s="19"/>
      <c r="BW227" s="19" t="s">
        <v>105</v>
      </c>
    </row>
    <row r="228" spans="2:75" hidden="1" x14ac:dyDescent="0.25">
      <c r="B228">
        <v>2017</v>
      </c>
      <c r="C228" t="s">
        <v>94</v>
      </c>
      <c r="D228" t="s">
        <v>95</v>
      </c>
      <c r="E228" t="s">
        <v>1265</v>
      </c>
      <c r="F228" t="s">
        <v>237</v>
      </c>
      <c r="G228" t="s">
        <v>108</v>
      </c>
      <c r="H228" t="s">
        <v>109</v>
      </c>
      <c r="I228" t="s">
        <v>238</v>
      </c>
      <c r="J228" t="s">
        <v>239</v>
      </c>
      <c r="K228" t="s">
        <v>240</v>
      </c>
      <c r="L228" t="s">
        <v>121</v>
      </c>
      <c r="M228" t="s">
        <v>241</v>
      </c>
      <c r="N228" s="21" t="s">
        <v>123</v>
      </c>
      <c r="O228" s="21" t="s">
        <v>124</v>
      </c>
      <c r="P228">
        <v>184</v>
      </c>
      <c r="Q228">
        <v>316</v>
      </c>
      <c r="R228">
        <f t="shared" si="3"/>
        <v>500</v>
      </c>
      <c r="S228" s="19">
        <v>1</v>
      </c>
      <c r="T228" s="19">
        <v>1</v>
      </c>
      <c r="U228" s="19">
        <v>1</v>
      </c>
      <c r="V228" s="19">
        <v>1</v>
      </c>
      <c r="W228" s="19">
        <v>0</v>
      </c>
      <c r="X228" s="19">
        <v>1</v>
      </c>
      <c r="Y228" s="19">
        <v>0</v>
      </c>
      <c r="Z228" s="19">
        <v>1</v>
      </c>
      <c r="AA228" s="19">
        <v>1</v>
      </c>
      <c r="AB228" s="19">
        <v>1</v>
      </c>
      <c r="AC228" s="19"/>
      <c r="AD228" s="19"/>
      <c r="AE228" s="19"/>
      <c r="AF228" s="19"/>
      <c r="AG228" s="19"/>
      <c r="AH228" s="19">
        <v>0</v>
      </c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>
        <v>0</v>
      </c>
      <c r="AV228" s="19">
        <v>0</v>
      </c>
      <c r="AW228" s="19">
        <v>1</v>
      </c>
      <c r="AX228" s="19">
        <v>0</v>
      </c>
      <c r="AY228" s="19"/>
      <c r="AZ228" s="19"/>
      <c r="BA228" s="19"/>
      <c r="BB228" s="19"/>
      <c r="BC228" s="19"/>
      <c r="BD228" s="19"/>
      <c r="BE228" s="19"/>
      <c r="BF228" s="19">
        <v>0</v>
      </c>
      <c r="BG228" s="19"/>
      <c r="BH228" s="19"/>
      <c r="BI228" s="19"/>
      <c r="BJ228" s="19"/>
      <c r="BK228" s="19"/>
      <c r="BL228" s="19"/>
      <c r="BM228" s="19">
        <v>1</v>
      </c>
      <c r="BN228" s="19"/>
      <c r="BO228" s="19"/>
      <c r="BP228" s="19"/>
      <c r="BQ228" s="19"/>
      <c r="BR228" s="19"/>
      <c r="BS228" s="19"/>
      <c r="BT228" s="19"/>
      <c r="BU228" s="19"/>
      <c r="BV228" s="19"/>
      <c r="BW228" s="19" t="s">
        <v>105</v>
      </c>
    </row>
    <row r="229" spans="2:75" hidden="1" x14ac:dyDescent="0.25">
      <c r="B229">
        <v>2017</v>
      </c>
      <c r="C229" t="s">
        <v>94</v>
      </c>
      <c r="D229" t="s">
        <v>95</v>
      </c>
      <c r="E229" t="s">
        <v>1266</v>
      </c>
      <c r="F229" t="s">
        <v>243</v>
      </c>
      <c r="G229" t="s">
        <v>98</v>
      </c>
      <c r="H229" t="s">
        <v>244</v>
      </c>
      <c r="I229" t="s">
        <v>245</v>
      </c>
      <c r="J229" t="s">
        <v>246</v>
      </c>
      <c r="K229" t="s">
        <v>247</v>
      </c>
      <c r="L229" t="s">
        <v>248</v>
      </c>
      <c r="M229" t="s">
        <v>249</v>
      </c>
      <c r="P229">
        <v>250</v>
      </c>
      <c r="Q229">
        <v>250</v>
      </c>
      <c r="R229">
        <f t="shared" si="3"/>
        <v>500</v>
      </c>
      <c r="S229" s="19">
        <v>1</v>
      </c>
      <c r="T229" s="19">
        <v>1</v>
      </c>
      <c r="U229" s="19">
        <v>1</v>
      </c>
      <c r="V229" s="19">
        <v>1</v>
      </c>
      <c r="W229" s="19">
        <v>0</v>
      </c>
      <c r="X229" s="19">
        <v>0</v>
      </c>
      <c r="Y229" s="19">
        <v>0</v>
      </c>
      <c r="Z229" s="19">
        <v>1</v>
      </c>
      <c r="AA229" s="19">
        <v>0</v>
      </c>
      <c r="AB229" s="19">
        <v>0</v>
      </c>
      <c r="AC229" s="19"/>
      <c r="AD229" s="19"/>
      <c r="AE229" s="19"/>
      <c r="AF229" s="19"/>
      <c r="AG229" s="19"/>
      <c r="AH229" s="19">
        <v>0</v>
      </c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>
        <v>0</v>
      </c>
      <c r="AV229" s="19">
        <v>0</v>
      </c>
      <c r="AW229" s="19">
        <v>0</v>
      </c>
      <c r="AX229" s="19">
        <v>0</v>
      </c>
      <c r="AY229" s="19"/>
      <c r="AZ229" s="19"/>
      <c r="BA229" s="19"/>
      <c r="BB229" s="19"/>
      <c r="BC229" s="19"/>
      <c r="BD229" s="19"/>
      <c r="BE229" s="19"/>
      <c r="BF229" s="19">
        <v>0</v>
      </c>
      <c r="BG229" s="19"/>
      <c r="BH229" s="19"/>
      <c r="BI229" s="19"/>
      <c r="BJ229" s="19"/>
      <c r="BK229" s="19"/>
      <c r="BL229" s="19"/>
      <c r="BM229" s="19">
        <v>0</v>
      </c>
      <c r="BN229" s="19"/>
      <c r="BO229" s="19"/>
      <c r="BP229" s="19"/>
      <c r="BQ229" s="19"/>
      <c r="BR229" s="19"/>
      <c r="BS229" s="19"/>
      <c r="BT229" s="19"/>
      <c r="BU229" s="19"/>
      <c r="BV229" s="19"/>
      <c r="BW229" s="19" t="s">
        <v>105</v>
      </c>
    </row>
    <row r="230" spans="2:75" hidden="1" x14ac:dyDescent="0.25">
      <c r="B230">
        <v>2017</v>
      </c>
      <c r="C230" t="s">
        <v>94</v>
      </c>
      <c r="D230" t="s">
        <v>95</v>
      </c>
      <c r="E230" t="s">
        <v>1267</v>
      </c>
      <c r="F230" t="s">
        <v>251</v>
      </c>
      <c r="G230" t="s">
        <v>108</v>
      </c>
      <c r="H230" t="s">
        <v>109</v>
      </c>
      <c r="I230" t="s">
        <v>252</v>
      </c>
      <c r="J230" t="s">
        <v>253</v>
      </c>
      <c r="K230" t="s">
        <v>254</v>
      </c>
      <c r="L230" t="s">
        <v>103</v>
      </c>
      <c r="M230" t="s">
        <v>255</v>
      </c>
      <c r="N230" s="21" t="s">
        <v>123</v>
      </c>
      <c r="O230" s="21" t="s">
        <v>124</v>
      </c>
      <c r="P230">
        <v>110</v>
      </c>
      <c r="Q230">
        <v>1700</v>
      </c>
      <c r="R230">
        <f t="shared" si="3"/>
        <v>1810</v>
      </c>
      <c r="S230" s="19">
        <v>1</v>
      </c>
      <c r="T230" s="19">
        <v>1</v>
      </c>
      <c r="U230" s="19">
        <v>1</v>
      </c>
      <c r="V230" s="19">
        <v>1</v>
      </c>
      <c r="W230" s="19">
        <v>0</v>
      </c>
      <c r="X230" s="19">
        <v>1</v>
      </c>
      <c r="Y230" s="19">
        <v>0</v>
      </c>
      <c r="Z230" s="19">
        <v>0</v>
      </c>
      <c r="AA230" s="19">
        <v>1</v>
      </c>
      <c r="AB230" s="19">
        <v>1</v>
      </c>
      <c r="AC230" s="19"/>
      <c r="AD230" s="19"/>
      <c r="AE230" s="19"/>
      <c r="AF230" s="19"/>
      <c r="AG230" s="19"/>
      <c r="AH230" s="19">
        <v>0</v>
      </c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>
        <v>0</v>
      </c>
      <c r="AV230" s="19">
        <v>0</v>
      </c>
      <c r="AW230" s="19">
        <v>1</v>
      </c>
      <c r="AX230" s="19">
        <v>0</v>
      </c>
      <c r="AY230" s="19"/>
      <c r="AZ230" s="19"/>
      <c r="BA230" s="19"/>
      <c r="BB230" s="19"/>
      <c r="BC230" s="19"/>
      <c r="BD230" s="19"/>
      <c r="BE230" s="19"/>
      <c r="BF230" s="19">
        <v>0</v>
      </c>
      <c r="BG230" s="19"/>
      <c r="BH230" s="19"/>
      <c r="BI230" s="19"/>
      <c r="BJ230" s="19"/>
      <c r="BK230" s="19"/>
      <c r="BL230" s="19"/>
      <c r="BM230" s="19">
        <v>0</v>
      </c>
      <c r="BN230" s="19"/>
      <c r="BO230" s="19"/>
      <c r="BP230" s="19"/>
      <c r="BQ230" s="19"/>
      <c r="BR230" s="19"/>
      <c r="BS230" s="19"/>
      <c r="BT230" s="19"/>
      <c r="BU230" s="19"/>
      <c r="BV230" s="19"/>
      <c r="BW230" s="19" t="s">
        <v>105</v>
      </c>
    </row>
    <row r="231" spans="2:75" hidden="1" x14ac:dyDescent="0.25">
      <c r="B231">
        <v>2017</v>
      </c>
      <c r="C231" t="s">
        <v>94</v>
      </c>
      <c r="D231" t="s">
        <v>95</v>
      </c>
      <c r="E231" t="s">
        <v>1268</v>
      </c>
      <c r="F231" t="s">
        <v>257</v>
      </c>
      <c r="G231" t="s">
        <v>98</v>
      </c>
      <c r="H231" t="s">
        <v>270</v>
      </c>
      <c r="I231" t="s">
        <v>258</v>
      </c>
      <c r="J231" t="s">
        <v>259</v>
      </c>
      <c r="K231" t="s">
        <v>170</v>
      </c>
      <c r="L231" t="s">
        <v>113</v>
      </c>
      <c r="M231" t="s">
        <v>260</v>
      </c>
      <c r="P231">
        <v>1081</v>
      </c>
      <c r="Q231">
        <v>1028</v>
      </c>
      <c r="R231">
        <f t="shared" si="3"/>
        <v>2109</v>
      </c>
      <c r="S231" s="19">
        <v>1</v>
      </c>
      <c r="T231" s="19">
        <v>1</v>
      </c>
      <c r="U231" s="19">
        <v>1</v>
      </c>
      <c r="V231" s="19">
        <v>1</v>
      </c>
      <c r="W231" s="19">
        <v>0</v>
      </c>
      <c r="X231" s="19">
        <v>0</v>
      </c>
      <c r="Y231" s="19">
        <v>1</v>
      </c>
      <c r="Z231" s="19">
        <v>1</v>
      </c>
      <c r="AA231" s="19">
        <v>0</v>
      </c>
      <c r="AB231" s="19">
        <v>0</v>
      </c>
      <c r="AC231" s="19"/>
      <c r="AD231" s="19"/>
      <c r="AE231" s="19"/>
      <c r="AF231" s="19"/>
      <c r="AG231" s="19"/>
      <c r="AH231" s="19">
        <v>0</v>
      </c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>
        <v>0</v>
      </c>
      <c r="AV231" s="19">
        <v>0</v>
      </c>
      <c r="AW231" s="19">
        <v>0</v>
      </c>
      <c r="AX231" s="19">
        <v>0</v>
      </c>
      <c r="AY231" s="19"/>
      <c r="AZ231" s="19"/>
      <c r="BA231" s="19"/>
      <c r="BB231" s="19"/>
      <c r="BC231" s="19"/>
      <c r="BD231" s="19"/>
      <c r="BE231" s="19"/>
      <c r="BF231" s="19">
        <v>0</v>
      </c>
      <c r="BG231" s="19"/>
      <c r="BH231" s="19"/>
      <c r="BI231" s="19"/>
      <c r="BJ231" s="19"/>
      <c r="BK231" s="19"/>
      <c r="BL231" s="19"/>
      <c r="BM231" s="19">
        <v>0</v>
      </c>
      <c r="BN231" s="19"/>
      <c r="BO231" s="19"/>
      <c r="BP231" s="19"/>
      <c r="BQ231" s="19"/>
      <c r="BR231" s="19"/>
      <c r="BS231" s="19"/>
      <c r="BT231" s="19"/>
      <c r="BU231" s="19"/>
      <c r="BV231" s="19"/>
      <c r="BW231" s="19" t="s">
        <v>105</v>
      </c>
    </row>
    <row r="232" spans="2:75" hidden="1" x14ac:dyDescent="0.25">
      <c r="B232">
        <v>2017</v>
      </c>
      <c r="C232" t="s">
        <v>94</v>
      </c>
      <c r="D232" t="s">
        <v>95</v>
      </c>
      <c r="E232" t="s">
        <v>1269</v>
      </c>
      <c r="F232" t="s">
        <v>263</v>
      </c>
      <c r="G232" t="s">
        <v>98</v>
      </c>
      <c r="H232" t="s">
        <v>167</v>
      </c>
      <c r="I232" t="s">
        <v>264</v>
      </c>
      <c r="J232" t="s">
        <v>265</v>
      </c>
      <c r="K232" t="s">
        <v>266</v>
      </c>
      <c r="L232" t="s">
        <v>113</v>
      </c>
      <c r="M232" t="s">
        <v>267</v>
      </c>
      <c r="N232" s="21" t="s">
        <v>172</v>
      </c>
      <c r="O232" s="21" t="s">
        <v>261</v>
      </c>
      <c r="P232">
        <v>700</v>
      </c>
      <c r="Q232">
        <v>6380</v>
      </c>
      <c r="R232">
        <f t="shared" si="3"/>
        <v>7080</v>
      </c>
      <c r="S232" s="19">
        <v>1</v>
      </c>
      <c r="T232" s="19">
        <v>1</v>
      </c>
      <c r="U232" s="19">
        <v>1</v>
      </c>
      <c r="V232" s="19">
        <v>1</v>
      </c>
      <c r="W232" s="19">
        <v>0</v>
      </c>
      <c r="X232" s="19">
        <v>0</v>
      </c>
      <c r="Y232" s="19">
        <v>1</v>
      </c>
      <c r="Z232" s="19">
        <v>1</v>
      </c>
      <c r="AA232" s="19">
        <v>0</v>
      </c>
      <c r="AB232" s="19">
        <v>0</v>
      </c>
      <c r="AC232" s="19"/>
      <c r="AD232" s="19"/>
      <c r="AE232" s="19"/>
      <c r="AF232" s="19"/>
      <c r="AG232" s="19"/>
      <c r="AH232" s="19">
        <v>1</v>
      </c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>
        <v>0</v>
      </c>
      <c r="AV232" s="19">
        <v>0</v>
      </c>
      <c r="AW232" s="19">
        <v>0</v>
      </c>
      <c r="AX232" s="19">
        <v>0</v>
      </c>
      <c r="AY232" s="19"/>
      <c r="AZ232" s="19"/>
      <c r="BA232" s="19"/>
      <c r="BB232" s="19"/>
      <c r="BC232" s="19"/>
      <c r="BD232" s="19"/>
      <c r="BE232" s="19"/>
      <c r="BF232" s="19">
        <v>0</v>
      </c>
      <c r="BG232" s="19"/>
      <c r="BH232" s="19"/>
      <c r="BI232" s="19"/>
      <c r="BJ232" s="19"/>
      <c r="BK232" s="19"/>
      <c r="BL232" s="19"/>
      <c r="BM232" s="19">
        <v>0</v>
      </c>
      <c r="BN232" s="19"/>
      <c r="BO232" s="19"/>
      <c r="BP232" s="19"/>
      <c r="BQ232" s="19"/>
      <c r="BR232" s="19"/>
      <c r="BS232" s="19"/>
      <c r="BT232" s="19"/>
      <c r="BU232" s="19"/>
      <c r="BV232" s="19"/>
      <c r="BW232" s="19" t="s">
        <v>105</v>
      </c>
    </row>
    <row r="233" spans="2:75" hidden="1" x14ac:dyDescent="0.25">
      <c r="B233">
        <v>2017</v>
      </c>
      <c r="C233" t="s">
        <v>94</v>
      </c>
      <c r="D233" t="s">
        <v>95</v>
      </c>
      <c r="E233" t="s">
        <v>1270</v>
      </c>
      <c r="F233" t="s">
        <v>269</v>
      </c>
      <c r="G233" t="s">
        <v>98</v>
      </c>
      <c r="H233" t="s">
        <v>270</v>
      </c>
      <c r="I233" t="s">
        <v>271</v>
      </c>
      <c r="J233" t="s">
        <v>272</v>
      </c>
      <c r="K233" t="s">
        <v>273</v>
      </c>
      <c r="L233" t="s">
        <v>113</v>
      </c>
      <c r="M233" t="s">
        <v>274</v>
      </c>
      <c r="P233">
        <v>18518</v>
      </c>
      <c r="Q233">
        <v>1943.6</v>
      </c>
      <c r="R233">
        <f t="shared" si="3"/>
        <v>20461.599999999999</v>
      </c>
      <c r="S233" s="19">
        <v>1</v>
      </c>
      <c r="T233" s="19">
        <v>1</v>
      </c>
      <c r="U233" s="19">
        <v>1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1</v>
      </c>
      <c r="AC233" s="19"/>
      <c r="AD233" s="19"/>
      <c r="AE233" s="19"/>
      <c r="AF233" s="19"/>
      <c r="AG233" s="19"/>
      <c r="AH233" s="19">
        <v>0</v>
      </c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>
        <v>0</v>
      </c>
      <c r="AV233" s="19">
        <v>0</v>
      </c>
      <c r="AW233" s="19">
        <v>0</v>
      </c>
      <c r="AX233" s="19">
        <v>0</v>
      </c>
      <c r="AY233" s="19"/>
      <c r="AZ233" s="19"/>
      <c r="BA233" s="19"/>
      <c r="BB233" s="19"/>
      <c r="BC233" s="19"/>
      <c r="BD233" s="19"/>
      <c r="BE233" s="19"/>
      <c r="BF233" s="19">
        <v>0</v>
      </c>
      <c r="BG233" s="19"/>
      <c r="BH233" s="19"/>
      <c r="BI233" s="19"/>
      <c r="BJ233" s="19"/>
      <c r="BK233" s="19"/>
      <c r="BL233" s="19"/>
      <c r="BM233" s="19">
        <v>0</v>
      </c>
      <c r="BN233" s="19"/>
      <c r="BO233" s="19"/>
      <c r="BP233" s="19"/>
      <c r="BQ233" s="19"/>
      <c r="BR233" s="19"/>
      <c r="BS233" s="19"/>
      <c r="BT233" s="19"/>
      <c r="BU233" s="19"/>
      <c r="BV233" s="19"/>
      <c r="BW233" s="19" t="s">
        <v>105</v>
      </c>
    </row>
    <row r="234" spans="2:75" hidden="1" x14ac:dyDescent="0.25">
      <c r="B234">
        <v>2017</v>
      </c>
      <c r="C234" t="s">
        <v>94</v>
      </c>
      <c r="D234" t="s">
        <v>95</v>
      </c>
      <c r="E234" t="s">
        <v>1271</v>
      </c>
      <c r="F234" t="s">
        <v>276</v>
      </c>
      <c r="G234" t="s">
        <v>98</v>
      </c>
      <c r="H234" t="s">
        <v>167</v>
      </c>
      <c r="I234" t="s">
        <v>277</v>
      </c>
      <c r="J234" t="s">
        <v>278</v>
      </c>
      <c r="K234" t="s">
        <v>279</v>
      </c>
      <c r="L234" t="s">
        <v>113</v>
      </c>
      <c r="M234" t="s">
        <v>280</v>
      </c>
      <c r="N234" s="21" t="s">
        <v>172</v>
      </c>
      <c r="O234" s="21" t="s">
        <v>261</v>
      </c>
      <c r="P234">
        <v>3957</v>
      </c>
      <c r="Q234">
        <v>4291</v>
      </c>
      <c r="R234">
        <f t="shared" si="3"/>
        <v>8248</v>
      </c>
      <c r="S234" s="19">
        <v>1</v>
      </c>
      <c r="T234" s="19">
        <v>1</v>
      </c>
      <c r="U234" s="19">
        <v>1</v>
      </c>
      <c r="V234" s="19">
        <v>1</v>
      </c>
      <c r="W234" s="19">
        <v>0</v>
      </c>
      <c r="X234" s="19">
        <v>0</v>
      </c>
      <c r="Y234" s="19">
        <v>1</v>
      </c>
      <c r="Z234" s="19">
        <v>0</v>
      </c>
      <c r="AA234" s="19">
        <v>0</v>
      </c>
      <c r="AB234" s="19">
        <v>0</v>
      </c>
      <c r="AC234" s="19"/>
      <c r="AD234" s="19"/>
      <c r="AE234" s="19"/>
      <c r="AF234" s="19"/>
      <c r="AG234" s="19"/>
      <c r="AH234" s="19">
        <v>0</v>
      </c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>
        <v>0</v>
      </c>
      <c r="AV234" s="19">
        <v>0</v>
      </c>
      <c r="AW234" s="19">
        <v>0</v>
      </c>
      <c r="AX234" s="19">
        <v>0</v>
      </c>
      <c r="AY234" s="19"/>
      <c r="AZ234" s="19"/>
      <c r="BA234" s="19"/>
      <c r="BB234" s="19"/>
      <c r="BC234" s="19"/>
      <c r="BD234" s="19"/>
      <c r="BE234" s="19"/>
      <c r="BF234" s="19">
        <v>0</v>
      </c>
      <c r="BG234" s="19"/>
      <c r="BH234" s="19"/>
      <c r="BI234" s="19"/>
      <c r="BJ234" s="19"/>
      <c r="BK234" s="19"/>
      <c r="BL234" s="19"/>
      <c r="BM234" s="19">
        <v>0</v>
      </c>
      <c r="BN234" s="19"/>
      <c r="BO234" s="19"/>
      <c r="BP234" s="19"/>
      <c r="BQ234" s="19"/>
      <c r="BR234" s="19"/>
      <c r="BS234" s="19"/>
      <c r="BT234" s="19"/>
      <c r="BU234" s="19"/>
      <c r="BV234" s="19"/>
      <c r="BW234" s="19">
        <v>0</v>
      </c>
    </row>
    <row r="235" spans="2:75" hidden="1" x14ac:dyDescent="0.25">
      <c r="B235">
        <v>2017</v>
      </c>
      <c r="C235" t="s">
        <v>94</v>
      </c>
      <c r="D235" t="s">
        <v>95</v>
      </c>
      <c r="E235" t="s">
        <v>1272</v>
      </c>
      <c r="F235" t="s">
        <v>282</v>
      </c>
      <c r="G235" t="s">
        <v>108</v>
      </c>
      <c r="H235" t="s">
        <v>109</v>
      </c>
      <c r="I235" t="s">
        <v>283</v>
      </c>
      <c r="J235" t="s">
        <v>284</v>
      </c>
      <c r="K235" t="s">
        <v>285</v>
      </c>
      <c r="L235" t="s">
        <v>286</v>
      </c>
      <c r="M235" t="s">
        <v>287</v>
      </c>
      <c r="N235" s="21" t="s">
        <v>123</v>
      </c>
      <c r="O235" s="21" t="s">
        <v>124</v>
      </c>
      <c r="P235">
        <v>30</v>
      </c>
      <c r="Q235">
        <v>305</v>
      </c>
      <c r="R235">
        <f t="shared" si="3"/>
        <v>335</v>
      </c>
      <c r="S235" s="19">
        <v>1</v>
      </c>
      <c r="T235" s="19">
        <v>1</v>
      </c>
      <c r="U235" s="19">
        <v>1</v>
      </c>
      <c r="V235" s="19">
        <v>1</v>
      </c>
      <c r="W235" s="19">
        <v>0</v>
      </c>
      <c r="X235" s="19">
        <v>1</v>
      </c>
      <c r="Y235" s="19">
        <v>0</v>
      </c>
      <c r="Z235" s="19">
        <v>0</v>
      </c>
      <c r="AA235" s="19">
        <v>0</v>
      </c>
      <c r="AB235" s="19">
        <v>1</v>
      </c>
      <c r="AC235" s="19"/>
      <c r="AD235" s="19"/>
      <c r="AE235" s="19"/>
      <c r="AF235" s="19"/>
      <c r="AG235" s="19"/>
      <c r="AH235" s="19">
        <v>0</v>
      </c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>
        <v>0</v>
      </c>
      <c r="AV235" s="19">
        <v>0</v>
      </c>
      <c r="AW235" s="19">
        <v>0</v>
      </c>
      <c r="AX235" s="19">
        <v>0</v>
      </c>
      <c r="AY235" s="19"/>
      <c r="AZ235" s="19"/>
      <c r="BA235" s="19"/>
      <c r="BB235" s="19"/>
      <c r="BC235" s="19"/>
      <c r="BD235" s="19"/>
      <c r="BE235" s="19"/>
      <c r="BF235" s="19">
        <v>0</v>
      </c>
      <c r="BG235" s="19"/>
      <c r="BH235" s="19"/>
      <c r="BI235" s="19"/>
      <c r="BJ235" s="19"/>
      <c r="BK235" s="19"/>
      <c r="BL235" s="19"/>
      <c r="BM235" s="19">
        <v>0</v>
      </c>
      <c r="BN235" s="19"/>
      <c r="BO235" s="19"/>
      <c r="BP235" s="19"/>
      <c r="BQ235" s="19"/>
      <c r="BR235" s="19"/>
      <c r="BS235" s="19"/>
      <c r="BT235" s="19"/>
      <c r="BU235" s="19"/>
      <c r="BV235" s="19"/>
      <c r="BW235" s="19" t="s">
        <v>105</v>
      </c>
    </row>
    <row r="236" spans="2:75" hidden="1" x14ac:dyDescent="0.25">
      <c r="B236">
        <v>2017</v>
      </c>
      <c r="C236" t="s">
        <v>94</v>
      </c>
      <c r="D236" t="s">
        <v>95</v>
      </c>
      <c r="E236" t="s">
        <v>1273</v>
      </c>
      <c r="F236" t="s">
        <v>289</v>
      </c>
      <c r="G236" t="s">
        <v>108</v>
      </c>
      <c r="H236" t="s">
        <v>109</v>
      </c>
      <c r="I236" t="s">
        <v>290</v>
      </c>
      <c r="J236" t="s">
        <v>291</v>
      </c>
      <c r="K236" t="s">
        <v>292</v>
      </c>
      <c r="L236" t="s">
        <v>293</v>
      </c>
      <c r="M236" t="s">
        <v>294</v>
      </c>
      <c r="P236">
        <v>24</v>
      </c>
      <c r="Q236">
        <v>12</v>
      </c>
      <c r="R236">
        <f t="shared" si="3"/>
        <v>36</v>
      </c>
      <c r="S236" s="19">
        <v>1</v>
      </c>
      <c r="T236" s="19">
        <v>1</v>
      </c>
      <c r="U236" s="19">
        <v>1</v>
      </c>
      <c r="V236" s="19">
        <v>1</v>
      </c>
      <c r="W236" s="19">
        <v>0</v>
      </c>
      <c r="X236" s="19">
        <v>0</v>
      </c>
      <c r="Y236" s="19">
        <v>1</v>
      </c>
      <c r="Z236" s="19">
        <v>0</v>
      </c>
      <c r="AA236" s="19">
        <v>1</v>
      </c>
      <c r="AB236" s="19">
        <v>0</v>
      </c>
      <c r="AC236" s="19"/>
      <c r="AD236" s="19"/>
      <c r="AE236" s="19"/>
      <c r="AF236" s="19"/>
      <c r="AG236" s="19"/>
      <c r="AH236" s="19">
        <v>0</v>
      </c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>
        <v>0</v>
      </c>
      <c r="AV236" s="19">
        <v>0</v>
      </c>
      <c r="AW236" s="19">
        <v>0</v>
      </c>
      <c r="AX236" s="19">
        <v>0</v>
      </c>
      <c r="AY236" s="19"/>
      <c r="AZ236" s="19"/>
      <c r="BA236" s="19"/>
      <c r="BB236" s="19"/>
      <c r="BC236" s="19"/>
      <c r="BD236" s="19"/>
      <c r="BE236" s="19"/>
      <c r="BF236" s="19">
        <v>0</v>
      </c>
      <c r="BG236" s="19"/>
      <c r="BH236" s="19"/>
      <c r="BI236" s="19"/>
      <c r="BJ236" s="19"/>
      <c r="BK236" s="19"/>
      <c r="BL236" s="19"/>
      <c r="BM236" s="19">
        <v>0</v>
      </c>
      <c r="BN236" s="19"/>
      <c r="BO236" s="19"/>
      <c r="BP236" s="19"/>
      <c r="BQ236" s="19"/>
      <c r="BR236" s="19"/>
      <c r="BS236" s="19"/>
      <c r="BT236" s="19"/>
      <c r="BU236" s="19"/>
      <c r="BV236" s="19"/>
      <c r="BW236" s="19" t="s">
        <v>105</v>
      </c>
    </row>
    <row r="237" spans="2:75" hidden="1" x14ac:dyDescent="0.25">
      <c r="B237">
        <v>2017</v>
      </c>
      <c r="C237" t="s">
        <v>94</v>
      </c>
      <c r="D237" t="s">
        <v>95</v>
      </c>
      <c r="E237" t="s">
        <v>1274</v>
      </c>
      <c r="F237" t="s">
        <v>296</v>
      </c>
      <c r="G237" t="s">
        <v>108</v>
      </c>
      <c r="H237" t="s">
        <v>109</v>
      </c>
      <c r="I237" t="s">
        <v>297</v>
      </c>
      <c r="J237" t="s">
        <v>298</v>
      </c>
      <c r="K237" t="s">
        <v>299</v>
      </c>
      <c r="L237" t="s">
        <v>300</v>
      </c>
      <c r="M237" t="s">
        <v>301</v>
      </c>
      <c r="N237" s="21" t="s">
        <v>123</v>
      </c>
      <c r="O237" s="21" t="s">
        <v>124</v>
      </c>
      <c r="P237">
        <v>1100</v>
      </c>
      <c r="Q237">
        <v>130</v>
      </c>
      <c r="R237">
        <f t="shared" si="3"/>
        <v>1230</v>
      </c>
      <c r="S237" s="19">
        <v>1</v>
      </c>
      <c r="T237" s="19">
        <v>1</v>
      </c>
      <c r="U237" s="19">
        <v>1</v>
      </c>
      <c r="V237" s="19">
        <v>1</v>
      </c>
      <c r="W237" s="19">
        <v>0</v>
      </c>
      <c r="X237" s="19">
        <v>1</v>
      </c>
      <c r="Y237" s="19">
        <v>1</v>
      </c>
      <c r="Z237" s="19">
        <v>1</v>
      </c>
      <c r="AA237" s="19">
        <v>1</v>
      </c>
      <c r="AB237" s="19">
        <v>1</v>
      </c>
      <c r="AC237" s="19"/>
      <c r="AD237" s="19"/>
      <c r="AE237" s="19"/>
      <c r="AF237" s="19"/>
      <c r="AG237" s="19"/>
      <c r="AH237" s="19">
        <v>0</v>
      </c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>
        <v>0</v>
      </c>
      <c r="AV237" s="19">
        <v>0</v>
      </c>
      <c r="AW237" s="19">
        <v>1</v>
      </c>
      <c r="AX237" s="19">
        <v>0</v>
      </c>
      <c r="AY237" s="19"/>
      <c r="AZ237" s="19"/>
      <c r="BA237" s="19"/>
      <c r="BB237" s="19"/>
      <c r="BC237" s="19"/>
      <c r="BD237" s="19"/>
      <c r="BE237" s="19"/>
      <c r="BF237" s="19">
        <v>0</v>
      </c>
      <c r="BG237" s="19"/>
      <c r="BH237" s="19"/>
      <c r="BI237" s="19"/>
      <c r="BJ237" s="19"/>
      <c r="BK237" s="19"/>
      <c r="BL237" s="19"/>
      <c r="BM237" s="19">
        <v>0</v>
      </c>
      <c r="BN237" s="19"/>
      <c r="BO237" s="19"/>
      <c r="BP237" s="19"/>
      <c r="BQ237" s="19"/>
      <c r="BR237" s="19"/>
      <c r="BS237" s="19"/>
      <c r="BT237" s="19"/>
      <c r="BU237" s="19"/>
      <c r="BV237" s="19"/>
      <c r="BW237" s="19" t="s">
        <v>105</v>
      </c>
    </row>
    <row r="238" spans="2:75" hidden="1" x14ac:dyDescent="0.25">
      <c r="B238">
        <v>2017</v>
      </c>
      <c r="C238" t="s">
        <v>94</v>
      </c>
      <c r="D238" t="s">
        <v>95</v>
      </c>
      <c r="E238" t="s">
        <v>1275</v>
      </c>
      <c r="F238" t="s">
        <v>303</v>
      </c>
      <c r="G238" t="s">
        <v>108</v>
      </c>
      <c r="H238" t="s">
        <v>109</v>
      </c>
      <c r="I238" t="s">
        <v>304</v>
      </c>
      <c r="J238" t="s">
        <v>305</v>
      </c>
      <c r="K238" t="s">
        <v>306</v>
      </c>
      <c r="L238" t="s">
        <v>293</v>
      </c>
      <c r="M238" t="s">
        <v>307</v>
      </c>
      <c r="N238" s="21" t="s">
        <v>123</v>
      </c>
      <c r="O238" s="21" t="s">
        <v>124</v>
      </c>
      <c r="P238">
        <v>120</v>
      </c>
      <c r="Q238">
        <v>5</v>
      </c>
      <c r="R238">
        <f t="shared" si="3"/>
        <v>125</v>
      </c>
      <c r="S238" s="19">
        <v>1</v>
      </c>
      <c r="T238" s="19">
        <v>1</v>
      </c>
      <c r="U238" s="19">
        <v>1</v>
      </c>
      <c r="V238" s="19">
        <v>1</v>
      </c>
      <c r="W238" s="19">
        <v>0</v>
      </c>
      <c r="X238" s="19">
        <v>1</v>
      </c>
      <c r="Y238" s="19">
        <v>0</v>
      </c>
      <c r="Z238" s="19">
        <v>0</v>
      </c>
      <c r="AA238" s="19">
        <v>1</v>
      </c>
      <c r="AB238" s="19">
        <v>1</v>
      </c>
      <c r="AC238" s="19"/>
      <c r="AD238" s="19"/>
      <c r="AE238" s="19"/>
      <c r="AF238" s="19"/>
      <c r="AG238" s="19"/>
      <c r="AH238" s="19">
        <v>0</v>
      </c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>
        <v>0</v>
      </c>
      <c r="AV238" s="19">
        <v>0</v>
      </c>
      <c r="AW238" s="19">
        <v>0</v>
      </c>
      <c r="AX238" s="19">
        <v>0</v>
      </c>
      <c r="AY238" s="19"/>
      <c r="AZ238" s="19"/>
      <c r="BA238" s="19"/>
      <c r="BB238" s="19"/>
      <c r="BC238" s="19"/>
      <c r="BD238" s="19"/>
      <c r="BE238" s="19"/>
      <c r="BF238" s="19">
        <v>0</v>
      </c>
      <c r="BG238" s="19"/>
      <c r="BH238" s="19"/>
      <c r="BI238" s="19"/>
      <c r="BJ238" s="19"/>
      <c r="BK238" s="19"/>
      <c r="BL238" s="19"/>
      <c r="BM238" s="19">
        <v>0</v>
      </c>
      <c r="BN238" s="19"/>
      <c r="BO238" s="19"/>
      <c r="BP238" s="19"/>
      <c r="BQ238" s="19"/>
      <c r="BR238" s="19"/>
      <c r="BS238" s="19"/>
      <c r="BT238" s="19"/>
      <c r="BU238" s="19"/>
      <c r="BV238" s="19"/>
      <c r="BW238" s="19" t="s">
        <v>105</v>
      </c>
    </row>
    <row r="239" spans="2:75" hidden="1" x14ac:dyDescent="0.25">
      <c r="B239">
        <v>2017</v>
      </c>
      <c r="C239" t="s">
        <v>94</v>
      </c>
      <c r="D239" t="s">
        <v>95</v>
      </c>
      <c r="E239" t="s">
        <v>1276</v>
      </c>
      <c r="F239" t="s">
        <v>309</v>
      </c>
      <c r="G239" t="s">
        <v>310</v>
      </c>
      <c r="H239" t="s">
        <v>1277</v>
      </c>
      <c r="I239" t="s">
        <v>312</v>
      </c>
      <c r="J239" t="s">
        <v>313</v>
      </c>
      <c r="K239" t="s">
        <v>306</v>
      </c>
      <c r="L239" t="s">
        <v>293</v>
      </c>
      <c r="M239" t="s">
        <v>307</v>
      </c>
      <c r="N239" s="21" t="s">
        <v>123</v>
      </c>
      <c r="O239" s="21" t="s">
        <v>124</v>
      </c>
      <c r="P239">
        <v>0</v>
      </c>
      <c r="Q239">
        <v>2.7E-2</v>
      </c>
      <c r="R239">
        <f t="shared" si="3"/>
        <v>2.7E-2</v>
      </c>
      <c r="S239" s="19">
        <v>1</v>
      </c>
      <c r="T239" s="19">
        <v>1</v>
      </c>
      <c r="U239" s="19">
        <v>1</v>
      </c>
      <c r="V239" s="19">
        <v>1</v>
      </c>
      <c r="W239" s="19">
        <v>0</v>
      </c>
      <c r="X239" s="19">
        <v>0</v>
      </c>
      <c r="Y239" s="19">
        <v>0</v>
      </c>
      <c r="Z239" s="19">
        <v>1</v>
      </c>
      <c r="AA239" s="19">
        <v>0</v>
      </c>
      <c r="AB239" s="19">
        <v>0</v>
      </c>
      <c r="AC239" s="19"/>
      <c r="AD239" s="19"/>
      <c r="AE239" s="19"/>
      <c r="AF239" s="19"/>
      <c r="AG239" s="19"/>
      <c r="AH239" s="19">
        <v>0</v>
      </c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>
        <v>0</v>
      </c>
      <c r="AV239" s="19">
        <v>0</v>
      </c>
      <c r="AW239" s="19">
        <v>0</v>
      </c>
      <c r="AX239" s="19">
        <v>0</v>
      </c>
      <c r="AY239" s="19"/>
      <c r="AZ239" s="19"/>
      <c r="BA239" s="19"/>
      <c r="BB239" s="19"/>
      <c r="BC239" s="19"/>
      <c r="BD239" s="19"/>
      <c r="BE239" s="19"/>
      <c r="BF239" s="19">
        <v>0</v>
      </c>
      <c r="BG239" s="19"/>
      <c r="BH239" s="19"/>
      <c r="BI239" s="19"/>
      <c r="BJ239" s="19"/>
      <c r="BK239" s="19"/>
      <c r="BL239" s="19"/>
      <c r="BM239" s="19">
        <v>0</v>
      </c>
      <c r="BN239" s="19"/>
      <c r="BO239" s="19"/>
      <c r="BP239" s="19"/>
      <c r="BQ239" s="19"/>
      <c r="BR239" s="19"/>
      <c r="BS239" s="19"/>
      <c r="BT239" s="19"/>
      <c r="BU239" s="19"/>
      <c r="BV239" s="19"/>
      <c r="BW239" s="19" t="s">
        <v>105</v>
      </c>
    </row>
    <row r="240" spans="2:75" hidden="1" x14ac:dyDescent="0.25">
      <c r="B240">
        <v>2017</v>
      </c>
      <c r="C240" t="s">
        <v>94</v>
      </c>
      <c r="D240" t="s">
        <v>95</v>
      </c>
      <c r="E240" t="s">
        <v>1278</v>
      </c>
      <c r="F240" t="s">
        <v>315</v>
      </c>
      <c r="G240" t="s">
        <v>108</v>
      </c>
      <c r="H240" t="s">
        <v>109</v>
      </c>
      <c r="I240" t="s">
        <v>316</v>
      </c>
      <c r="J240" t="s">
        <v>317</v>
      </c>
      <c r="K240" t="s">
        <v>318</v>
      </c>
      <c r="L240" t="s">
        <v>234</v>
      </c>
      <c r="M240" t="s">
        <v>319</v>
      </c>
      <c r="N240" s="21" t="s">
        <v>123</v>
      </c>
      <c r="O240" s="21" t="s">
        <v>124</v>
      </c>
      <c r="P240">
        <v>141</v>
      </c>
      <c r="Q240">
        <v>6754</v>
      </c>
      <c r="R240">
        <f t="shared" si="3"/>
        <v>6895</v>
      </c>
      <c r="S240" s="19">
        <v>1</v>
      </c>
      <c r="T240" s="19">
        <v>1</v>
      </c>
      <c r="U240" s="19">
        <v>1</v>
      </c>
      <c r="V240" s="19">
        <v>1</v>
      </c>
      <c r="W240" s="19">
        <v>1</v>
      </c>
      <c r="X240" s="19">
        <v>0</v>
      </c>
      <c r="Y240" s="19">
        <v>0</v>
      </c>
      <c r="Z240" s="19">
        <v>1</v>
      </c>
      <c r="AA240" s="19">
        <v>1</v>
      </c>
      <c r="AB240" s="19">
        <v>1</v>
      </c>
      <c r="AC240" s="19"/>
      <c r="AD240" s="19"/>
      <c r="AE240" s="19"/>
      <c r="AF240" s="19"/>
      <c r="AG240" s="19"/>
      <c r="AH240" s="19">
        <v>0</v>
      </c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>
        <v>0</v>
      </c>
      <c r="AV240" s="19">
        <v>0</v>
      </c>
      <c r="AW240" s="19">
        <v>0</v>
      </c>
      <c r="AX240" s="19">
        <v>0</v>
      </c>
      <c r="AY240" s="19"/>
      <c r="AZ240" s="19"/>
      <c r="BA240" s="19"/>
      <c r="BB240" s="19"/>
      <c r="BC240" s="19"/>
      <c r="BD240" s="19"/>
      <c r="BE240" s="19"/>
      <c r="BF240" s="19">
        <v>0</v>
      </c>
      <c r="BG240" s="19"/>
      <c r="BH240" s="19"/>
      <c r="BI240" s="19"/>
      <c r="BJ240" s="19"/>
      <c r="BK240" s="19"/>
      <c r="BL240" s="19"/>
      <c r="BM240" s="19">
        <v>1</v>
      </c>
      <c r="BN240" s="19"/>
      <c r="BO240" s="19"/>
      <c r="BP240" s="19"/>
      <c r="BQ240" s="19"/>
      <c r="BR240" s="19"/>
      <c r="BS240" s="19"/>
      <c r="BT240" s="19"/>
      <c r="BU240" s="19"/>
      <c r="BV240" s="19"/>
      <c r="BW240" s="19" t="s">
        <v>105</v>
      </c>
    </row>
    <row r="241" spans="2:75" hidden="1" x14ac:dyDescent="0.25">
      <c r="B241">
        <v>2017</v>
      </c>
      <c r="C241" t="s">
        <v>94</v>
      </c>
      <c r="D241" t="s">
        <v>95</v>
      </c>
      <c r="E241" t="s">
        <v>1279</v>
      </c>
      <c r="F241" t="s">
        <v>321</v>
      </c>
      <c r="G241" t="s">
        <v>108</v>
      </c>
      <c r="H241" t="s">
        <v>109</v>
      </c>
      <c r="I241" t="s">
        <v>322</v>
      </c>
      <c r="J241" t="s">
        <v>323</v>
      </c>
      <c r="K241" t="s">
        <v>324</v>
      </c>
      <c r="L241" t="s">
        <v>325</v>
      </c>
      <c r="M241" t="s">
        <v>326</v>
      </c>
      <c r="N241" s="21" t="s">
        <v>123</v>
      </c>
      <c r="O241" s="21" t="s">
        <v>124</v>
      </c>
      <c r="P241">
        <v>5</v>
      </c>
      <c r="Q241">
        <v>19</v>
      </c>
      <c r="R241">
        <f t="shared" si="3"/>
        <v>24</v>
      </c>
      <c r="S241" s="19">
        <v>1</v>
      </c>
      <c r="T241" s="19">
        <v>1</v>
      </c>
      <c r="U241" s="19">
        <v>1</v>
      </c>
      <c r="V241" s="19">
        <v>1</v>
      </c>
      <c r="W241" s="19">
        <v>0</v>
      </c>
      <c r="X241" s="19">
        <v>1</v>
      </c>
      <c r="Y241" s="19">
        <v>0</v>
      </c>
      <c r="Z241" s="19">
        <v>0</v>
      </c>
      <c r="AA241" s="19">
        <v>0</v>
      </c>
      <c r="AB241" s="19">
        <v>1</v>
      </c>
      <c r="AC241" s="19"/>
      <c r="AD241" s="19"/>
      <c r="AE241" s="19"/>
      <c r="AF241" s="19"/>
      <c r="AG241" s="19"/>
      <c r="AH241" s="19">
        <v>0</v>
      </c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>
        <v>0</v>
      </c>
      <c r="AV241" s="19">
        <v>0</v>
      </c>
      <c r="AW241" s="19">
        <v>0</v>
      </c>
      <c r="AX241" s="19">
        <v>0</v>
      </c>
      <c r="AY241" s="19"/>
      <c r="AZ241" s="19"/>
      <c r="BA241" s="19"/>
      <c r="BB241" s="19"/>
      <c r="BC241" s="19"/>
      <c r="BD241" s="19"/>
      <c r="BE241" s="19"/>
      <c r="BF241" s="19">
        <v>0</v>
      </c>
      <c r="BG241" s="19"/>
      <c r="BH241" s="19"/>
      <c r="BI241" s="19"/>
      <c r="BJ241" s="19"/>
      <c r="BK241" s="19"/>
      <c r="BL241" s="19"/>
      <c r="BM241" s="19">
        <v>0</v>
      </c>
      <c r="BN241" s="19"/>
      <c r="BO241" s="19"/>
      <c r="BP241" s="19"/>
      <c r="BQ241" s="19"/>
      <c r="BR241" s="19"/>
      <c r="BS241" s="19"/>
      <c r="BT241" s="19"/>
      <c r="BU241" s="19"/>
      <c r="BV241" s="19"/>
      <c r="BW241" s="19" t="s">
        <v>105</v>
      </c>
    </row>
    <row r="242" spans="2:75" hidden="1" x14ac:dyDescent="0.25">
      <c r="B242">
        <v>2017</v>
      </c>
      <c r="C242" t="s">
        <v>94</v>
      </c>
      <c r="D242" t="s">
        <v>95</v>
      </c>
      <c r="E242" t="s">
        <v>1280</v>
      </c>
      <c r="F242" t="s">
        <v>328</v>
      </c>
      <c r="G242" t="s">
        <v>108</v>
      </c>
      <c r="H242" t="s">
        <v>109</v>
      </c>
      <c r="I242" t="s">
        <v>329</v>
      </c>
      <c r="J242" t="s">
        <v>330</v>
      </c>
      <c r="K242" t="s">
        <v>331</v>
      </c>
      <c r="L242" t="s">
        <v>103</v>
      </c>
      <c r="M242" t="s">
        <v>332</v>
      </c>
      <c r="P242">
        <v>292</v>
      </c>
      <c r="Q242">
        <v>274</v>
      </c>
      <c r="R242">
        <f t="shared" si="3"/>
        <v>566</v>
      </c>
      <c r="S242" s="19">
        <v>1</v>
      </c>
      <c r="T242" s="19">
        <v>1</v>
      </c>
      <c r="U242" s="19">
        <v>1</v>
      </c>
      <c r="V242" s="19">
        <v>1</v>
      </c>
      <c r="W242" s="19">
        <v>0</v>
      </c>
      <c r="X242" s="19">
        <v>0</v>
      </c>
      <c r="Y242" s="19">
        <v>0</v>
      </c>
      <c r="Z242" s="19">
        <v>0</v>
      </c>
      <c r="AA242" s="19">
        <v>1</v>
      </c>
      <c r="AB242" s="19">
        <v>0</v>
      </c>
      <c r="AC242" s="19"/>
      <c r="AD242" s="19"/>
      <c r="AE242" s="19"/>
      <c r="AF242" s="19"/>
      <c r="AG242" s="19"/>
      <c r="AH242" s="19">
        <v>0</v>
      </c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>
        <v>0</v>
      </c>
      <c r="AV242" s="19">
        <v>0</v>
      </c>
      <c r="AW242" s="19">
        <v>0</v>
      </c>
      <c r="AX242" s="19">
        <v>0</v>
      </c>
      <c r="AY242" s="19"/>
      <c r="AZ242" s="19"/>
      <c r="BA242" s="19"/>
      <c r="BB242" s="19"/>
      <c r="BC242" s="19"/>
      <c r="BD242" s="19"/>
      <c r="BE242" s="19"/>
      <c r="BF242" s="19">
        <v>0</v>
      </c>
      <c r="BG242" s="19"/>
      <c r="BH242" s="19"/>
      <c r="BI242" s="19"/>
      <c r="BJ242" s="19"/>
      <c r="BK242" s="19"/>
      <c r="BL242" s="19"/>
      <c r="BM242" s="19">
        <v>0</v>
      </c>
      <c r="BN242" s="19"/>
      <c r="BO242" s="19"/>
      <c r="BP242" s="19"/>
      <c r="BQ242" s="19"/>
      <c r="BR242" s="19"/>
      <c r="BS242" s="19"/>
      <c r="BT242" s="19"/>
      <c r="BU242" s="19"/>
      <c r="BV242" s="19"/>
      <c r="BW242" s="19" t="s">
        <v>105</v>
      </c>
    </row>
    <row r="243" spans="2:75" hidden="1" x14ac:dyDescent="0.25">
      <c r="B243">
        <v>2017</v>
      </c>
      <c r="C243" t="s">
        <v>94</v>
      </c>
      <c r="D243" t="s">
        <v>95</v>
      </c>
      <c r="E243" t="s">
        <v>1281</v>
      </c>
      <c r="F243" t="s">
        <v>334</v>
      </c>
      <c r="G243" t="s">
        <v>108</v>
      </c>
      <c r="H243" t="s">
        <v>109</v>
      </c>
      <c r="I243" t="s">
        <v>335</v>
      </c>
      <c r="J243" t="s">
        <v>336</v>
      </c>
      <c r="K243" t="s">
        <v>337</v>
      </c>
      <c r="L243" t="s">
        <v>338</v>
      </c>
      <c r="M243" t="s">
        <v>339</v>
      </c>
      <c r="P243">
        <v>6</v>
      </c>
      <c r="Q243">
        <v>0</v>
      </c>
      <c r="R243">
        <f t="shared" si="3"/>
        <v>6</v>
      </c>
      <c r="S243" s="19">
        <v>1</v>
      </c>
      <c r="T243" s="19">
        <v>1</v>
      </c>
      <c r="U243" s="19">
        <v>1</v>
      </c>
      <c r="V243" s="19">
        <v>1</v>
      </c>
      <c r="W243" s="19">
        <v>0</v>
      </c>
      <c r="X243" s="19">
        <v>0</v>
      </c>
      <c r="Y243" s="19">
        <v>0</v>
      </c>
      <c r="Z243" s="19">
        <v>0</v>
      </c>
      <c r="AA243" s="19">
        <v>1</v>
      </c>
      <c r="AB243" s="19">
        <v>0</v>
      </c>
      <c r="AC243" s="19"/>
      <c r="AD243" s="19"/>
      <c r="AE243" s="19"/>
      <c r="AF243" s="19"/>
      <c r="AG243" s="19"/>
      <c r="AH243" s="19">
        <v>0</v>
      </c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>
        <v>0</v>
      </c>
      <c r="AV243" s="19">
        <v>0</v>
      </c>
      <c r="AW243" s="19">
        <v>0</v>
      </c>
      <c r="AX243" s="19">
        <v>0</v>
      </c>
      <c r="AY243" s="19"/>
      <c r="AZ243" s="19"/>
      <c r="BA243" s="19"/>
      <c r="BB243" s="19"/>
      <c r="BC243" s="19"/>
      <c r="BD243" s="19"/>
      <c r="BE243" s="19"/>
      <c r="BF243" s="19">
        <v>0</v>
      </c>
      <c r="BG243" s="19"/>
      <c r="BH243" s="19"/>
      <c r="BI243" s="19"/>
      <c r="BJ243" s="19"/>
      <c r="BK243" s="19"/>
      <c r="BL243" s="19"/>
      <c r="BM243" s="19">
        <v>0</v>
      </c>
      <c r="BN243" s="19"/>
      <c r="BO243" s="19"/>
      <c r="BP243" s="19"/>
      <c r="BQ243" s="19"/>
      <c r="BR243" s="19"/>
      <c r="BS243" s="19"/>
      <c r="BT243" s="19"/>
      <c r="BU243" s="19"/>
      <c r="BV243" s="19"/>
      <c r="BW243" s="19" t="s">
        <v>105</v>
      </c>
    </row>
    <row r="244" spans="2:75" hidden="1" x14ac:dyDescent="0.25">
      <c r="B244">
        <v>2017</v>
      </c>
      <c r="C244" t="s">
        <v>94</v>
      </c>
      <c r="D244" t="s">
        <v>95</v>
      </c>
      <c r="E244" t="s">
        <v>1282</v>
      </c>
      <c r="F244" t="s">
        <v>341</v>
      </c>
      <c r="G244" t="s">
        <v>108</v>
      </c>
      <c r="H244" t="s">
        <v>109</v>
      </c>
      <c r="I244" t="s">
        <v>342</v>
      </c>
      <c r="J244" t="s">
        <v>343</v>
      </c>
      <c r="K244" t="s">
        <v>344</v>
      </c>
      <c r="L244" t="s">
        <v>113</v>
      </c>
      <c r="M244" t="s">
        <v>345</v>
      </c>
      <c r="P244">
        <v>68</v>
      </c>
      <c r="Q244">
        <v>0</v>
      </c>
      <c r="R244">
        <f t="shared" si="3"/>
        <v>68</v>
      </c>
      <c r="S244" s="19">
        <v>1</v>
      </c>
      <c r="T244" s="19">
        <v>1</v>
      </c>
      <c r="U244" s="19">
        <v>1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/>
      <c r="AD244" s="19"/>
      <c r="AE244" s="19"/>
      <c r="AF244" s="19"/>
      <c r="AG244" s="19"/>
      <c r="AH244" s="19">
        <v>0</v>
      </c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>
        <v>0</v>
      </c>
      <c r="AV244" s="19">
        <v>0</v>
      </c>
      <c r="AW244" s="19">
        <v>1</v>
      </c>
      <c r="AX244" s="19">
        <v>0</v>
      </c>
      <c r="AY244" s="19"/>
      <c r="AZ244" s="19"/>
      <c r="BA244" s="19"/>
      <c r="BB244" s="19"/>
      <c r="BC244" s="19"/>
      <c r="BD244" s="19"/>
      <c r="BE244" s="19"/>
      <c r="BF244" s="19">
        <v>0</v>
      </c>
      <c r="BG244" s="19"/>
      <c r="BH244" s="19"/>
      <c r="BI244" s="19"/>
      <c r="BJ244" s="19"/>
      <c r="BK244" s="19"/>
      <c r="BL244" s="19"/>
      <c r="BM244" s="19">
        <v>0</v>
      </c>
      <c r="BN244" s="19"/>
      <c r="BO244" s="19"/>
      <c r="BP244" s="19"/>
      <c r="BQ244" s="19"/>
      <c r="BR244" s="19"/>
      <c r="BS244" s="19"/>
      <c r="BT244" s="19"/>
      <c r="BU244" s="19"/>
      <c r="BV244" s="19"/>
      <c r="BW244" s="19" t="s">
        <v>105</v>
      </c>
    </row>
    <row r="245" spans="2:75" hidden="1" x14ac:dyDescent="0.25">
      <c r="B245">
        <v>2017</v>
      </c>
      <c r="C245" t="s">
        <v>94</v>
      </c>
      <c r="D245" t="s">
        <v>95</v>
      </c>
      <c r="E245" t="s">
        <v>1283</v>
      </c>
      <c r="F245" t="s">
        <v>347</v>
      </c>
      <c r="G245" t="s">
        <v>108</v>
      </c>
      <c r="H245" t="s">
        <v>109</v>
      </c>
      <c r="I245" t="s">
        <v>348</v>
      </c>
      <c r="J245" t="s">
        <v>349</v>
      </c>
      <c r="K245" t="s">
        <v>344</v>
      </c>
      <c r="L245" t="s">
        <v>113</v>
      </c>
      <c r="M245" t="s">
        <v>350</v>
      </c>
      <c r="P245">
        <v>24</v>
      </c>
      <c r="Q245">
        <v>0</v>
      </c>
      <c r="R245">
        <f t="shared" si="3"/>
        <v>24</v>
      </c>
      <c r="S245" s="19">
        <v>1</v>
      </c>
      <c r="T245" s="19">
        <v>1</v>
      </c>
      <c r="U245" s="19">
        <v>1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/>
      <c r="AD245" s="19"/>
      <c r="AE245" s="19"/>
      <c r="AF245" s="19"/>
      <c r="AG245" s="19"/>
      <c r="AH245" s="19">
        <v>0</v>
      </c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>
        <v>0</v>
      </c>
      <c r="AV245" s="19">
        <v>0</v>
      </c>
      <c r="AW245" s="19">
        <v>1</v>
      </c>
      <c r="AX245" s="19">
        <v>0</v>
      </c>
      <c r="AY245" s="19"/>
      <c r="AZ245" s="19"/>
      <c r="BA245" s="19"/>
      <c r="BB245" s="19"/>
      <c r="BC245" s="19"/>
      <c r="BD245" s="19"/>
      <c r="BE245" s="19"/>
      <c r="BF245" s="19">
        <v>0</v>
      </c>
      <c r="BG245" s="19"/>
      <c r="BH245" s="19"/>
      <c r="BI245" s="19"/>
      <c r="BJ245" s="19"/>
      <c r="BK245" s="19"/>
      <c r="BL245" s="19"/>
      <c r="BM245" s="19">
        <v>0</v>
      </c>
      <c r="BN245" s="19"/>
      <c r="BO245" s="19"/>
      <c r="BP245" s="19"/>
      <c r="BQ245" s="19"/>
      <c r="BR245" s="19"/>
      <c r="BS245" s="19"/>
      <c r="BT245" s="19"/>
      <c r="BU245" s="19"/>
      <c r="BV245" s="19"/>
      <c r="BW245" s="19" t="s">
        <v>105</v>
      </c>
    </row>
    <row r="246" spans="2:75" hidden="1" x14ac:dyDescent="0.25">
      <c r="B246">
        <v>2017</v>
      </c>
      <c r="C246" t="s">
        <v>94</v>
      </c>
      <c r="D246" t="s">
        <v>95</v>
      </c>
      <c r="E246" t="s">
        <v>1284</v>
      </c>
      <c r="F246" t="s">
        <v>352</v>
      </c>
      <c r="G246" t="s">
        <v>353</v>
      </c>
      <c r="H246" t="s">
        <v>354</v>
      </c>
      <c r="I246" t="s">
        <v>355</v>
      </c>
      <c r="J246" t="s">
        <v>356</v>
      </c>
      <c r="K246" t="s">
        <v>357</v>
      </c>
      <c r="L246" t="s">
        <v>113</v>
      </c>
      <c r="M246" t="s">
        <v>358</v>
      </c>
      <c r="N246" s="21" t="s">
        <v>359</v>
      </c>
      <c r="O246" s="21" t="s">
        <v>360</v>
      </c>
      <c r="P246">
        <v>0.02</v>
      </c>
      <c r="Q246">
        <v>1.32</v>
      </c>
      <c r="R246">
        <f t="shared" si="3"/>
        <v>1.34</v>
      </c>
      <c r="S246" s="19">
        <v>1</v>
      </c>
      <c r="T246" s="19">
        <v>1</v>
      </c>
      <c r="U246" s="19">
        <v>1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/>
      <c r="AD246" s="19"/>
      <c r="AE246" s="19"/>
      <c r="AF246" s="19"/>
      <c r="AG246" s="19"/>
      <c r="AH246" s="19">
        <v>0</v>
      </c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>
        <v>0</v>
      </c>
      <c r="AV246" s="19">
        <v>0</v>
      </c>
      <c r="AW246" s="19">
        <v>0</v>
      </c>
      <c r="AX246" s="19">
        <v>0</v>
      </c>
      <c r="AY246" s="19"/>
      <c r="AZ246" s="19"/>
      <c r="BA246" s="19"/>
      <c r="BB246" s="19"/>
      <c r="BC246" s="19"/>
      <c r="BD246" s="19"/>
      <c r="BE246" s="19"/>
      <c r="BF246" s="19">
        <v>0</v>
      </c>
      <c r="BG246" s="19"/>
      <c r="BH246" s="19"/>
      <c r="BI246" s="19"/>
      <c r="BJ246" s="19"/>
      <c r="BK246" s="19"/>
      <c r="BL246" s="19"/>
      <c r="BM246" s="19">
        <v>1</v>
      </c>
      <c r="BN246" s="19"/>
      <c r="BO246" s="19"/>
      <c r="BP246" s="19"/>
      <c r="BQ246" s="19"/>
      <c r="BR246" s="19"/>
      <c r="BS246" s="19"/>
      <c r="BT246" s="19"/>
      <c r="BU246" s="19"/>
      <c r="BV246" s="19"/>
      <c r="BW246" s="19" t="s">
        <v>105</v>
      </c>
    </row>
    <row r="247" spans="2:75" hidden="1" x14ac:dyDescent="0.25">
      <c r="B247">
        <v>2017</v>
      </c>
      <c r="C247" t="s">
        <v>94</v>
      </c>
      <c r="D247" t="s">
        <v>95</v>
      </c>
      <c r="E247" t="s">
        <v>1285</v>
      </c>
      <c r="F247" t="s">
        <v>369</v>
      </c>
      <c r="G247" t="s">
        <v>108</v>
      </c>
      <c r="H247" t="s">
        <v>109</v>
      </c>
      <c r="I247" t="s">
        <v>370</v>
      </c>
      <c r="J247" t="s">
        <v>371</v>
      </c>
      <c r="K247" t="s">
        <v>372</v>
      </c>
      <c r="L247" t="s">
        <v>103</v>
      </c>
      <c r="M247" t="s">
        <v>373</v>
      </c>
      <c r="N247" s="21" t="s">
        <v>374</v>
      </c>
      <c r="O247" s="21" t="s">
        <v>124</v>
      </c>
      <c r="P247">
        <v>12</v>
      </c>
      <c r="Q247">
        <v>21</v>
      </c>
      <c r="R247">
        <f t="shared" si="3"/>
        <v>33</v>
      </c>
      <c r="S247" s="19">
        <v>1</v>
      </c>
      <c r="T247" s="19">
        <v>1</v>
      </c>
      <c r="U247" s="19">
        <v>1</v>
      </c>
      <c r="V247" s="19">
        <v>1</v>
      </c>
      <c r="W247" s="19">
        <v>0</v>
      </c>
      <c r="X247" s="19">
        <v>1</v>
      </c>
      <c r="Y247" s="19">
        <v>0</v>
      </c>
      <c r="Z247" s="19">
        <v>1</v>
      </c>
      <c r="AA247" s="19">
        <v>0</v>
      </c>
      <c r="AB247" s="19">
        <v>0</v>
      </c>
      <c r="AC247" s="19"/>
      <c r="AD247" s="19"/>
      <c r="AE247" s="19"/>
      <c r="AF247" s="19"/>
      <c r="AG247" s="19"/>
      <c r="AH247" s="19">
        <v>1</v>
      </c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>
        <v>0</v>
      </c>
      <c r="AV247" s="19">
        <v>1</v>
      </c>
      <c r="AW247" s="19">
        <v>0</v>
      </c>
      <c r="AX247" s="19">
        <v>0</v>
      </c>
      <c r="AY247" s="19"/>
      <c r="AZ247" s="19"/>
      <c r="BA247" s="19"/>
      <c r="BB247" s="19"/>
      <c r="BC247" s="19"/>
      <c r="BD247" s="19"/>
      <c r="BE247" s="19"/>
      <c r="BF247" s="19">
        <v>0</v>
      </c>
      <c r="BG247" s="19"/>
      <c r="BH247" s="19"/>
      <c r="BI247" s="19"/>
      <c r="BJ247" s="19"/>
      <c r="BK247" s="19"/>
      <c r="BL247" s="19"/>
      <c r="BM247" s="19">
        <v>0</v>
      </c>
      <c r="BN247" s="19"/>
      <c r="BO247" s="19"/>
      <c r="BP247" s="19"/>
      <c r="BQ247" s="19"/>
      <c r="BR247" s="19"/>
      <c r="BS247" s="19"/>
      <c r="BT247" s="19"/>
      <c r="BU247" s="19"/>
      <c r="BV247" s="19"/>
      <c r="BW247" s="19" t="s">
        <v>105</v>
      </c>
    </row>
    <row r="248" spans="2:75" hidden="1" x14ac:dyDescent="0.25">
      <c r="B248">
        <v>2017</v>
      </c>
      <c r="C248" t="s">
        <v>94</v>
      </c>
      <c r="D248" t="s">
        <v>95</v>
      </c>
      <c r="E248" t="s">
        <v>1286</v>
      </c>
      <c r="F248" t="s">
        <v>376</v>
      </c>
      <c r="G248" t="s">
        <v>108</v>
      </c>
      <c r="H248" t="s">
        <v>109</v>
      </c>
      <c r="I248" t="s">
        <v>377</v>
      </c>
      <c r="J248" t="s">
        <v>378</v>
      </c>
      <c r="K248" t="s">
        <v>379</v>
      </c>
      <c r="L248" t="s">
        <v>113</v>
      </c>
      <c r="M248" t="s">
        <v>380</v>
      </c>
      <c r="N248" s="21" t="s">
        <v>123</v>
      </c>
      <c r="O248" s="21" t="s">
        <v>124</v>
      </c>
      <c r="P248">
        <v>49</v>
      </c>
      <c r="Q248">
        <v>12000</v>
      </c>
      <c r="R248">
        <f t="shared" si="3"/>
        <v>12049</v>
      </c>
      <c r="S248" s="19">
        <v>1</v>
      </c>
      <c r="T248" s="19">
        <v>1</v>
      </c>
      <c r="U248" s="19">
        <v>1</v>
      </c>
      <c r="V248" s="19">
        <v>1</v>
      </c>
      <c r="W248" s="19">
        <v>0</v>
      </c>
      <c r="X248" s="19">
        <v>1</v>
      </c>
      <c r="Y248" s="19">
        <v>1</v>
      </c>
      <c r="Z248" s="19">
        <v>0</v>
      </c>
      <c r="AA248" s="19">
        <v>0</v>
      </c>
      <c r="AB248" s="19">
        <v>0</v>
      </c>
      <c r="AC248" s="19"/>
      <c r="AD248" s="19"/>
      <c r="AE248" s="19"/>
      <c r="AF248" s="19"/>
      <c r="AG248" s="19"/>
      <c r="AH248" s="19">
        <v>1</v>
      </c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>
        <v>1</v>
      </c>
      <c r="AV248" s="19">
        <v>0</v>
      </c>
      <c r="AW248" s="19">
        <v>0</v>
      </c>
      <c r="AX248" s="19">
        <v>0</v>
      </c>
      <c r="AY248" s="19"/>
      <c r="AZ248" s="19"/>
      <c r="BA248" s="19"/>
      <c r="BB248" s="19"/>
      <c r="BC248" s="19"/>
      <c r="BD248" s="19"/>
      <c r="BE248" s="19"/>
      <c r="BF248" s="19">
        <v>0</v>
      </c>
      <c r="BG248" s="19"/>
      <c r="BH248" s="19"/>
      <c r="BI248" s="19"/>
      <c r="BJ248" s="19"/>
      <c r="BK248" s="19"/>
      <c r="BL248" s="19"/>
      <c r="BM248" s="19">
        <v>1</v>
      </c>
      <c r="BN248" s="19"/>
      <c r="BO248" s="19"/>
      <c r="BP248" s="19"/>
      <c r="BQ248" s="19"/>
      <c r="BR248" s="19"/>
      <c r="BS248" s="19"/>
      <c r="BT248" s="19"/>
      <c r="BU248" s="19"/>
      <c r="BV248" s="19"/>
      <c r="BW248" s="19" t="s">
        <v>105</v>
      </c>
    </row>
    <row r="249" spans="2:75" hidden="1" x14ac:dyDescent="0.25">
      <c r="B249">
        <v>2017</v>
      </c>
      <c r="C249" t="s">
        <v>94</v>
      </c>
      <c r="D249" t="s">
        <v>95</v>
      </c>
      <c r="E249" t="s">
        <v>1287</v>
      </c>
      <c r="F249" t="s">
        <v>382</v>
      </c>
      <c r="G249" t="s">
        <v>108</v>
      </c>
      <c r="H249" t="s">
        <v>109</v>
      </c>
      <c r="I249" t="s">
        <v>383</v>
      </c>
      <c r="J249" t="s">
        <v>384</v>
      </c>
      <c r="K249" t="s">
        <v>385</v>
      </c>
      <c r="L249" t="s">
        <v>386</v>
      </c>
      <c r="M249" t="s">
        <v>387</v>
      </c>
      <c r="N249" s="21" t="s">
        <v>123</v>
      </c>
      <c r="O249" s="21" t="s">
        <v>124</v>
      </c>
      <c r="P249">
        <v>173</v>
      </c>
      <c r="Q249">
        <v>77</v>
      </c>
      <c r="R249">
        <f t="shared" si="3"/>
        <v>250</v>
      </c>
      <c r="S249" s="19">
        <v>1</v>
      </c>
      <c r="T249" s="19">
        <v>1</v>
      </c>
      <c r="U249" s="19">
        <v>1</v>
      </c>
      <c r="V249" s="19">
        <v>1</v>
      </c>
      <c r="W249" s="19">
        <v>0</v>
      </c>
      <c r="X249" s="19">
        <v>1</v>
      </c>
      <c r="Y249" s="19">
        <v>0</v>
      </c>
      <c r="Z249" s="19">
        <v>0</v>
      </c>
      <c r="AA249" s="19">
        <v>1</v>
      </c>
      <c r="AB249" s="19">
        <v>1</v>
      </c>
      <c r="AC249" s="19"/>
      <c r="AD249" s="19"/>
      <c r="AE249" s="19"/>
      <c r="AF249" s="19"/>
      <c r="AG249" s="19"/>
      <c r="AH249" s="19">
        <v>0</v>
      </c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>
        <v>0</v>
      </c>
      <c r="AV249" s="19">
        <v>1</v>
      </c>
      <c r="AW249" s="19">
        <v>0</v>
      </c>
      <c r="AX249" s="19">
        <v>0</v>
      </c>
      <c r="AY249" s="19"/>
      <c r="AZ249" s="19"/>
      <c r="BA249" s="19"/>
      <c r="BB249" s="19"/>
      <c r="BC249" s="19"/>
      <c r="BD249" s="19"/>
      <c r="BE249" s="19"/>
      <c r="BF249" s="19">
        <v>0</v>
      </c>
      <c r="BG249" s="19"/>
      <c r="BH249" s="19"/>
      <c r="BI249" s="19"/>
      <c r="BJ249" s="19"/>
      <c r="BK249" s="19"/>
      <c r="BL249" s="19"/>
      <c r="BM249" s="19">
        <v>0</v>
      </c>
      <c r="BN249" s="19"/>
      <c r="BO249" s="19"/>
      <c r="BP249" s="19"/>
      <c r="BQ249" s="19"/>
      <c r="BR249" s="19"/>
      <c r="BS249" s="19"/>
      <c r="BT249" s="19"/>
      <c r="BU249" s="19"/>
      <c r="BV249" s="19"/>
      <c r="BW249" s="19" t="s">
        <v>105</v>
      </c>
    </row>
    <row r="250" spans="2:75" hidden="1" x14ac:dyDescent="0.25">
      <c r="B250">
        <v>2017</v>
      </c>
      <c r="C250" t="s">
        <v>94</v>
      </c>
      <c r="D250" t="s">
        <v>95</v>
      </c>
      <c r="E250" t="s">
        <v>1288</v>
      </c>
      <c r="F250" t="s">
        <v>389</v>
      </c>
      <c r="G250" t="s">
        <v>108</v>
      </c>
      <c r="H250" t="s">
        <v>109</v>
      </c>
      <c r="I250" t="s">
        <v>390</v>
      </c>
      <c r="J250" t="s">
        <v>391</v>
      </c>
      <c r="K250" t="s">
        <v>392</v>
      </c>
      <c r="L250" t="s">
        <v>113</v>
      </c>
      <c r="M250" t="s">
        <v>393</v>
      </c>
      <c r="N250" s="21" t="s">
        <v>123</v>
      </c>
      <c r="O250" s="21" t="s">
        <v>124</v>
      </c>
      <c r="P250">
        <v>32</v>
      </c>
      <c r="Q250">
        <v>971.4</v>
      </c>
      <c r="R250">
        <f t="shared" si="3"/>
        <v>1003.4</v>
      </c>
      <c r="S250" s="19">
        <v>1</v>
      </c>
      <c r="T250" s="19">
        <v>1</v>
      </c>
      <c r="U250" s="19">
        <v>1</v>
      </c>
      <c r="V250" s="19">
        <v>1</v>
      </c>
      <c r="W250" s="19">
        <v>0</v>
      </c>
      <c r="X250" s="19">
        <v>0</v>
      </c>
      <c r="Y250" s="19">
        <v>0</v>
      </c>
      <c r="Z250" s="19">
        <v>1</v>
      </c>
      <c r="AA250" s="19">
        <v>0</v>
      </c>
      <c r="AB250" s="19">
        <v>1</v>
      </c>
      <c r="AC250" s="19"/>
      <c r="AD250" s="19"/>
      <c r="AE250" s="19"/>
      <c r="AF250" s="19"/>
      <c r="AG250" s="19"/>
      <c r="AH250" s="19">
        <v>0</v>
      </c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>
        <v>0</v>
      </c>
      <c r="AV250" s="19">
        <v>0</v>
      </c>
      <c r="AW250" s="19">
        <v>1</v>
      </c>
      <c r="AX250" s="19">
        <v>0</v>
      </c>
      <c r="AY250" s="19"/>
      <c r="AZ250" s="19"/>
      <c r="BA250" s="19"/>
      <c r="BB250" s="19"/>
      <c r="BC250" s="19"/>
      <c r="BD250" s="19"/>
      <c r="BE250" s="19"/>
      <c r="BF250" s="19">
        <v>0</v>
      </c>
      <c r="BG250" s="19"/>
      <c r="BH250" s="19"/>
      <c r="BI250" s="19"/>
      <c r="BJ250" s="19"/>
      <c r="BK250" s="19"/>
      <c r="BL250" s="19"/>
      <c r="BM250" s="19">
        <v>0</v>
      </c>
      <c r="BN250" s="19"/>
      <c r="BO250" s="19"/>
      <c r="BP250" s="19"/>
      <c r="BQ250" s="19"/>
      <c r="BR250" s="19"/>
      <c r="BS250" s="19"/>
      <c r="BT250" s="19"/>
      <c r="BU250" s="19"/>
      <c r="BV250" s="19"/>
      <c r="BW250" s="19" t="s">
        <v>105</v>
      </c>
    </row>
    <row r="251" spans="2:75" hidden="1" x14ac:dyDescent="0.25">
      <c r="B251">
        <v>2017</v>
      </c>
      <c r="C251" t="s">
        <v>94</v>
      </c>
      <c r="D251" t="s">
        <v>95</v>
      </c>
      <c r="E251" t="s">
        <v>1289</v>
      </c>
      <c r="F251" t="s">
        <v>395</v>
      </c>
      <c r="G251" t="s">
        <v>98</v>
      </c>
      <c r="H251" t="s">
        <v>117</v>
      </c>
      <c r="I251" t="s">
        <v>396</v>
      </c>
      <c r="J251" t="s">
        <v>397</v>
      </c>
      <c r="K251" t="s">
        <v>398</v>
      </c>
      <c r="L251" t="s">
        <v>103</v>
      </c>
      <c r="M251" t="s">
        <v>399</v>
      </c>
      <c r="N251" s="21" t="s">
        <v>400</v>
      </c>
      <c r="O251" s="21" t="s">
        <v>401</v>
      </c>
      <c r="P251">
        <v>700</v>
      </c>
      <c r="Q251">
        <v>3200</v>
      </c>
      <c r="R251">
        <f t="shared" si="3"/>
        <v>3900</v>
      </c>
      <c r="S251" s="19">
        <v>1</v>
      </c>
      <c r="T251" s="19">
        <v>1</v>
      </c>
      <c r="U251" s="19">
        <v>1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1</v>
      </c>
      <c r="AC251" s="19"/>
      <c r="AD251" s="19"/>
      <c r="AE251" s="19"/>
      <c r="AF251" s="19"/>
      <c r="AG251" s="19"/>
      <c r="AH251" s="19">
        <v>0</v>
      </c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>
        <v>0</v>
      </c>
      <c r="AV251" s="19">
        <v>0</v>
      </c>
      <c r="AW251" s="19">
        <v>0</v>
      </c>
      <c r="AX251" s="19">
        <v>0</v>
      </c>
      <c r="AY251" s="19"/>
      <c r="AZ251" s="19"/>
      <c r="BA251" s="19"/>
      <c r="BB251" s="19"/>
      <c r="BC251" s="19"/>
      <c r="BD251" s="19"/>
      <c r="BE251" s="19"/>
      <c r="BF251" s="19">
        <v>0</v>
      </c>
      <c r="BG251" s="19"/>
      <c r="BH251" s="19"/>
      <c r="BI251" s="19"/>
      <c r="BJ251" s="19"/>
      <c r="BK251" s="19"/>
      <c r="BL251" s="19"/>
      <c r="BM251" s="19">
        <v>0</v>
      </c>
      <c r="BN251" s="19"/>
      <c r="BO251" s="19"/>
      <c r="BP251" s="19"/>
      <c r="BQ251" s="19"/>
      <c r="BR251" s="19"/>
      <c r="BS251" s="19"/>
      <c r="BT251" s="19"/>
      <c r="BU251" s="19"/>
      <c r="BV251" s="19"/>
      <c r="BW251" s="19" t="s">
        <v>105</v>
      </c>
    </row>
    <row r="252" spans="2:75" hidden="1" x14ac:dyDescent="0.25">
      <c r="B252">
        <v>2017</v>
      </c>
      <c r="C252" t="s">
        <v>94</v>
      </c>
      <c r="D252" t="s">
        <v>95</v>
      </c>
      <c r="E252" t="s">
        <v>1290</v>
      </c>
      <c r="F252" t="s">
        <v>403</v>
      </c>
      <c r="G252" t="s">
        <v>98</v>
      </c>
      <c r="H252" t="s">
        <v>136</v>
      </c>
      <c r="I252" t="s">
        <v>404</v>
      </c>
      <c r="J252" t="s">
        <v>405</v>
      </c>
      <c r="K252" t="s">
        <v>406</v>
      </c>
      <c r="L252" t="s">
        <v>103</v>
      </c>
      <c r="M252" t="s">
        <v>407</v>
      </c>
      <c r="N252" s="21" t="s">
        <v>400</v>
      </c>
      <c r="O252" s="21" t="s">
        <v>401</v>
      </c>
      <c r="P252">
        <v>1826</v>
      </c>
      <c r="Q252">
        <v>2286</v>
      </c>
      <c r="R252">
        <f t="shared" si="3"/>
        <v>4112</v>
      </c>
      <c r="S252" s="19">
        <v>1</v>
      </c>
      <c r="T252" s="19">
        <v>1</v>
      </c>
      <c r="U252" s="19">
        <v>1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1</v>
      </c>
      <c r="AC252" s="19"/>
      <c r="AD252" s="19"/>
      <c r="AE252" s="19"/>
      <c r="AF252" s="19"/>
      <c r="AG252" s="19"/>
      <c r="AH252" s="19">
        <v>0</v>
      </c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>
        <v>0</v>
      </c>
      <c r="AV252" s="19">
        <v>0</v>
      </c>
      <c r="AW252" s="19">
        <v>0</v>
      </c>
      <c r="AX252" s="19">
        <v>0</v>
      </c>
      <c r="AY252" s="19"/>
      <c r="AZ252" s="19"/>
      <c r="BA252" s="19"/>
      <c r="BB252" s="19"/>
      <c r="BC252" s="19"/>
      <c r="BD252" s="19"/>
      <c r="BE252" s="19"/>
      <c r="BF252" s="19">
        <v>0</v>
      </c>
      <c r="BG252" s="19"/>
      <c r="BH252" s="19"/>
      <c r="BI252" s="19"/>
      <c r="BJ252" s="19"/>
      <c r="BK252" s="19"/>
      <c r="BL252" s="19"/>
      <c r="BM252" s="19">
        <v>0</v>
      </c>
      <c r="BN252" s="19"/>
      <c r="BO252" s="19"/>
      <c r="BP252" s="19"/>
      <c r="BQ252" s="19"/>
      <c r="BR252" s="19"/>
      <c r="BS252" s="19"/>
      <c r="BT252" s="19"/>
      <c r="BU252" s="19"/>
      <c r="BV252" s="19"/>
      <c r="BW252" s="19" t="s">
        <v>105</v>
      </c>
    </row>
    <row r="253" spans="2:75" hidden="1" x14ac:dyDescent="0.25">
      <c r="B253">
        <v>2017</v>
      </c>
      <c r="C253" t="s">
        <v>94</v>
      </c>
      <c r="D253" t="s">
        <v>95</v>
      </c>
      <c r="E253" t="s">
        <v>1291</v>
      </c>
      <c r="F253" t="s">
        <v>409</v>
      </c>
      <c r="G253" t="s">
        <v>98</v>
      </c>
      <c r="H253" t="s">
        <v>270</v>
      </c>
      <c r="I253" t="s">
        <v>410</v>
      </c>
      <c r="J253" t="s">
        <v>411</v>
      </c>
      <c r="K253" t="s">
        <v>412</v>
      </c>
      <c r="L253" t="s">
        <v>103</v>
      </c>
      <c r="M253" t="s">
        <v>413</v>
      </c>
      <c r="P253">
        <v>0</v>
      </c>
      <c r="Q253">
        <v>0</v>
      </c>
      <c r="R253">
        <f t="shared" si="3"/>
        <v>0</v>
      </c>
      <c r="S253" s="19">
        <v>1</v>
      </c>
      <c r="T253" s="19">
        <v>1</v>
      </c>
      <c r="U253" s="19">
        <v>1</v>
      </c>
      <c r="V253" s="19">
        <v>1</v>
      </c>
      <c r="W253" s="19">
        <v>0</v>
      </c>
      <c r="X253" s="19">
        <v>0</v>
      </c>
      <c r="Y253" s="19">
        <v>0</v>
      </c>
      <c r="Z253" s="19">
        <v>1</v>
      </c>
      <c r="AA253" s="19">
        <v>1</v>
      </c>
      <c r="AB253" s="19">
        <v>0</v>
      </c>
      <c r="AC253" s="19"/>
      <c r="AD253" s="19"/>
      <c r="AE253" s="19"/>
      <c r="AF253" s="19"/>
      <c r="AG253" s="19"/>
      <c r="AH253" s="19">
        <v>0</v>
      </c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>
        <v>0</v>
      </c>
      <c r="AV253" s="19">
        <v>0</v>
      </c>
      <c r="AW253" s="19">
        <v>0</v>
      </c>
      <c r="AX253" s="19">
        <v>0</v>
      </c>
      <c r="AY253" s="19"/>
      <c r="AZ253" s="19"/>
      <c r="BA253" s="19"/>
      <c r="BB253" s="19"/>
      <c r="BC253" s="19"/>
      <c r="BD253" s="19"/>
      <c r="BE253" s="19"/>
      <c r="BF253" s="19">
        <v>0</v>
      </c>
      <c r="BG253" s="19"/>
      <c r="BH253" s="19"/>
      <c r="BI253" s="19"/>
      <c r="BJ253" s="19"/>
      <c r="BK253" s="19"/>
      <c r="BL253" s="19"/>
      <c r="BM253" s="19">
        <v>0</v>
      </c>
      <c r="BN253" s="19"/>
      <c r="BO253" s="19"/>
      <c r="BP253" s="19"/>
      <c r="BQ253" s="19"/>
      <c r="BR253" s="19"/>
      <c r="BS253" s="19"/>
      <c r="BT253" s="19"/>
      <c r="BU253" s="19"/>
      <c r="BV253" s="19"/>
      <c r="BW253" s="19" t="s">
        <v>105</v>
      </c>
    </row>
    <row r="254" spans="2:75" hidden="1" x14ac:dyDescent="0.25">
      <c r="B254">
        <v>2017</v>
      </c>
      <c r="C254" t="s">
        <v>94</v>
      </c>
      <c r="D254" t="s">
        <v>95</v>
      </c>
      <c r="E254" t="s">
        <v>1292</v>
      </c>
      <c r="F254" t="s">
        <v>415</v>
      </c>
      <c r="G254" t="s">
        <v>108</v>
      </c>
      <c r="H254" t="s">
        <v>109</v>
      </c>
      <c r="I254" t="s">
        <v>416</v>
      </c>
      <c r="J254" t="s">
        <v>417</v>
      </c>
      <c r="K254" t="s">
        <v>418</v>
      </c>
      <c r="L254" t="s">
        <v>113</v>
      </c>
      <c r="M254" t="s">
        <v>419</v>
      </c>
      <c r="P254">
        <v>250</v>
      </c>
      <c r="Q254">
        <v>250</v>
      </c>
      <c r="R254">
        <f t="shared" si="3"/>
        <v>500</v>
      </c>
      <c r="S254" s="19">
        <v>1</v>
      </c>
      <c r="T254" s="19">
        <v>1</v>
      </c>
      <c r="U254" s="19">
        <v>1</v>
      </c>
      <c r="V254" s="19">
        <v>1</v>
      </c>
      <c r="W254" s="19">
        <v>0</v>
      </c>
      <c r="X254" s="19">
        <v>0</v>
      </c>
      <c r="Y254" s="19">
        <v>0</v>
      </c>
      <c r="Z254" s="19">
        <v>0</v>
      </c>
      <c r="AA254" s="19">
        <v>1</v>
      </c>
      <c r="AB254" s="19">
        <v>0</v>
      </c>
      <c r="AC254" s="19"/>
      <c r="AD254" s="19"/>
      <c r="AE254" s="19"/>
      <c r="AF254" s="19"/>
      <c r="AG254" s="19"/>
      <c r="AH254" s="19">
        <v>0</v>
      </c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>
        <v>0</v>
      </c>
      <c r="AV254" s="19">
        <v>0</v>
      </c>
      <c r="AW254" s="19">
        <v>0</v>
      </c>
      <c r="AX254" s="19">
        <v>0</v>
      </c>
      <c r="AY254" s="19"/>
      <c r="AZ254" s="19"/>
      <c r="BA254" s="19"/>
      <c r="BB254" s="19"/>
      <c r="BC254" s="19"/>
      <c r="BD254" s="19"/>
      <c r="BE254" s="19"/>
      <c r="BF254" s="19">
        <v>0</v>
      </c>
      <c r="BG254" s="19"/>
      <c r="BH254" s="19"/>
      <c r="BI254" s="19"/>
      <c r="BJ254" s="19"/>
      <c r="BK254" s="19"/>
      <c r="BL254" s="19"/>
      <c r="BM254" s="19">
        <v>0</v>
      </c>
      <c r="BN254" s="19"/>
      <c r="BO254" s="19"/>
      <c r="BP254" s="19"/>
      <c r="BQ254" s="19"/>
      <c r="BR254" s="19"/>
      <c r="BS254" s="19"/>
      <c r="BT254" s="19"/>
      <c r="BU254" s="19"/>
      <c r="BV254" s="19"/>
      <c r="BW254" s="19" t="s">
        <v>105</v>
      </c>
    </row>
    <row r="255" spans="2:75" hidden="1" x14ac:dyDescent="0.25">
      <c r="B255">
        <v>2017</v>
      </c>
      <c r="C255" t="s">
        <v>94</v>
      </c>
      <c r="D255" t="s">
        <v>95</v>
      </c>
      <c r="E255" t="s">
        <v>1293</v>
      </c>
      <c r="F255" t="s">
        <v>421</v>
      </c>
      <c r="G255" t="s">
        <v>98</v>
      </c>
      <c r="H255" t="s">
        <v>270</v>
      </c>
      <c r="I255" t="s">
        <v>422</v>
      </c>
      <c r="J255" t="s">
        <v>423</v>
      </c>
      <c r="K255" t="s">
        <v>424</v>
      </c>
      <c r="L255" t="s">
        <v>113</v>
      </c>
      <c r="M255" t="s">
        <v>425</v>
      </c>
      <c r="N255" s="21" t="s">
        <v>123</v>
      </c>
      <c r="O255" s="21" t="s">
        <v>124</v>
      </c>
      <c r="P255">
        <v>3408.86</v>
      </c>
      <c r="Q255">
        <v>3395.84</v>
      </c>
      <c r="R255">
        <f t="shared" si="3"/>
        <v>6804.7000000000007</v>
      </c>
      <c r="S255" s="19">
        <v>1</v>
      </c>
      <c r="T255" s="19">
        <v>1</v>
      </c>
      <c r="U255" s="19">
        <v>1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1</v>
      </c>
      <c r="AC255" s="19"/>
      <c r="AD255" s="19"/>
      <c r="AE255" s="19"/>
      <c r="AF255" s="19"/>
      <c r="AG255" s="19"/>
      <c r="AH255" s="19">
        <v>0</v>
      </c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>
        <v>0</v>
      </c>
      <c r="AV255" s="19">
        <v>0</v>
      </c>
      <c r="AW255" s="19">
        <v>0</v>
      </c>
      <c r="AX255" s="19">
        <v>0</v>
      </c>
      <c r="AY255" s="19"/>
      <c r="AZ255" s="19"/>
      <c r="BA255" s="19"/>
      <c r="BB255" s="19"/>
      <c r="BC255" s="19"/>
      <c r="BD255" s="19"/>
      <c r="BE255" s="19"/>
      <c r="BF255" s="19">
        <v>0</v>
      </c>
      <c r="BG255" s="19"/>
      <c r="BH255" s="19"/>
      <c r="BI255" s="19"/>
      <c r="BJ255" s="19"/>
      <c r="BK255" s="19"/>
      <c r="BL255" s="19"/>
      <c r="BM255" s="19">
        <v>0</v>
      </c>
      <c r="BN255" s="19"/>
      <c r="BO255" s="19"/>
      <c r="BP255" s="19"/>
      <c r="BQ255" s="19"/>
      <c r="BR255" s="19"/>
      <c r="BS255" s="19"/>
      <c r="BT255" s="19"/>
      <c r="BU255" s="19"/>
      <c r="BV255" s="19"/>
      <c r="BW255" s="19" t="s">
        <v>105</v>
      </c>
    </row>
    <row r="256" spans="2:75" hidden="1" x14ac:dyDescent="0.25">
      <c r="B256">
        <v>2017</v>
      </c>
      <c r="C256" t="s">
        <v>94</v>
      </c>
      <c r="D256" t="s">
        <v>95</v>
      </c>
      <c r="E256" t="s">
        <v>1294</v>
      </c>
      <c r="F256" t="s">
        <v>427</v>
      </c>
      <c r="G256" t="s">
        <v>98</v>
      </c>
      <c r="H256" t="s">
        <v>270</v>
      </c>
      <c r="I256" t="s">
        <v>428</v>
      </c>
      <c r="J256" t="s">
        <v>429</v>
      </c>
      <c r="K256" t="s">
        <v>430</v>
      </c>
      <c r="L256" t="s">
        <v>113</v>
      </c>
      <c r="M256" t="s">
        <v>431</v>
      </c>
      <c r="N256" s="21" t="s">
        <v>123</v>
      </c>
      <c r="O256" s="21" t="s">
        <v>124</v>
      </c>
      <c r="P256">
        <v>744</v>
      </c>
      <c r="Q256">
        <v>9501</v>
      </c>
      <c r="R256">
        <f t="shared" si="3"/>
        <v>10245</v>
      </c>
      <c r="S256" s="19">
        <v>1</v>
      </c>
      <c r="T256" s="19">
        <v>1</v>
      </c>
      <c r="U256" s="19">
        <v>1</v>
      </c>
      <c r="V256" s="19">
        <v>1</v>
      </c>
      <c r="W256" s="19">
        <v>1</v>
      </c>
      <c r="X256" s="19">
        <v>1</v>
      </c>
      <c r="Y256" s="19">
        <v>0</v>
      </c>
      <c r="Z256" s="19">
        <v>1</v>
      </c>
      <c r="AA256" s="19">
        <v>0</v>
      </c>
      <c r="AB256" s="19">
        <v>1</v>
      </c>
      <c r="AC256" s="19"/>
      <c r="AD256" s="19"/>
      <c r="AE256" s="19"/>
      <c r="AF256" s="19"/>
      <c r="AG256" s="19"/>
      <c r="AH256" s="19">
        <v>0</v>
      </c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>
        <v>0</v>
      </c>
      <c r="AV256" s="19">
        <v>0</v>
      </c>
      <c r="AW256" s="19">
        <v>0</v>
      </c>
      <c r="AX256" s="19">
        <v>0</v>
      </c>
      <c r="AY256" s="19"/>
      <c r="AZ256" s="19"/>
      <c r="BA256" s="19"/>
      <c r="BB256" s="19"/>
      <c r="BC256" s="19"/>
      <c r="BD256" s="19"/>
      <c r="BE256" s="19"/>
      <c r="BF256" s="19">
        <v>0</v>
      </c>
      <c r="BG256" s="19"/>
      <c r="BH256" s="19"/>
      <c r="BI256" s="19"/>
      <c r="BJ256" s="19"/>
      <c r="BK256" s="19"/>
      <c r="BL256" s="19"/>
      <c r="BM256" s="19">
        <v>1</v>
      </c>
      <c r="BN256" s="19"/>
      <c r="BO256" s="19"/>
      <c r="BP256" s="19"/>
      <c r="BQ256" s="19"/>
      <c r="BR256" s="19"/>
      <c r="BS256" s="19"/>
      <c r="BT256" s="19"/>
      <c r="BU256" s="19"/>
      <c r="BV256" s="19"/>
      <c r="BW256" s="19">
        <v>0</v>
      </c>
    </row>
    <row r="257" spans="2:75" hidden="1" x14ac:dyDescent="0.25">
      <c r="B257">
        <v>2017</v>
      </c>
      <c r="C257" t="s">
        <v>94</v>
      </c>
      <c r="D257" t="s">
        <v>95</v>
      </c>
      <c r="E257" t="s">
        <v>1295</v>
      </c>
      <c r="F257" t="s">
        <v>427</v>
      </c>
      <c r="G257" t="s">
        <v>310</v>
      </c>
      <c r="H257" t="s">
        <v>433</v>
      </c>
      <c r="I257" t="s">
        <v>428</v>
      </c>
      <c r="J257" t="s">
        <v>429</v>
      </c>
      <c r="K257" t="s">
        <v>430</v>
      </c>
      <c r="L257" t="s">
        <v>113</v>
      </c>
      <c r="M257" t="s">
        <v>431</v>
      </c>
      <c r="N257" s="21" t="s">
        <v>123</v>
      </c>
      <c r="O257" s="21" t="s">
        <v>124</v>
      </c>
      <c r="P257">
        <v>3</v>
      </c>
      <c r="Q257">
        <v>1</v>
      </c>
      <c r="R257">
        <f t="shared" si="3"/>
        <v>4</v>
      </c>
      <c r="S257" s="19">
        <v>1</v>
      </c>
      <c r="T257" s="19">
        <v>1</v>
      </c>
      <c r="U257" s="19">
        <v>1</v>
      </c>
      <c r="V257" s="19">
        <v>1</v>
      </c>
      <c r="W257" s="19">
        <v>0</v>
      </c>
      <c r="X257" s="19">
        <v>0</v>
      </c>
      <c r="Y257" s="19">
        <v>0</v>
      </c>
      <c r="Z257" s="19">
        <v>1</v>
      </c>
      <c r="AA257" s="19">
        <v>0</v>
      </c>
      <c r="AB257" s="19">
        <v>1</v>
      </c>
      <c r="AC257" s="19"/>
      <c r="AD257" s="19"/>
      <c r="AE257" s="19"/>
      <c r="AF257" s="19"/>
      <c r="AG257" s="19"/>
      <c r="AH257" s="19">
        <v>0</v>
      </c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>
        <v>0</v>
      </c>
      <c r="AV257" s="19">
        <v>1</v>
      </c>
      <c r="AW257" s="19">
        <v>0</v>
      </c>
      <c r="AX257" s="19">
        <v>0</v>
      </c>
      <c r="AY257" s="19"/>
      <c r="AZ257" s="19"/>
      <c r="BA257" s="19"/>
      <c r="BB257" s="19"/>
      <c r="BC257" s="19"/>
      <c r="BD257" s="19"/>
      <c r="BE257" s="19"/>
      <c r="BF257" s="19">
        <v>0</v>
      </c>
      <c r="BG257" s="19"/>
      <c r="BH257" s="19"/>
      <c r="BI257" s="19"/>
      <c r="BJ257" s="19"/>
      <c r="BK257" s="19"/>
      <c r="BL257" s="19"/>
      <c r="BM257" s="19">
        <v>0</v>
      </c>
      <c r="BN257" s="19"/>
      <c r="BO257" s="19"/>
      <c r="BP257" s="19"/>
      <c r="BQ257" s="19"/>
      <c r="BR257" s="19"/>
      <c r="BS257" s="19"/>
      <c r="BT257" s="19"/>
      <c r="BU257" s="19"/>
      <c r="BV257" s="19"/>
      <c r="BW257" s="19" t="s">
        <v>105</v>
      </c>
    </row>
    <row r="258" spans="2:75" hidden="1" x14ac:dyDescent="0.25">
      <c r="B258">
        <v>2017</v>
      </c>
      <c r="C258" t="s">
        <v>94</v>
      </c>
      <c r="D258" t="s">
        <v>95</v>
      </c>
      <c r="E258" t="s">
        <v>1296</v>
      </c>
      <c r="F258" t="s">
        <v>435</v>
      </c>
      <c r="G258" t="s">
        <v>108</v>
      </c>
      <c r="H258" t="s">
        <v>436</v>
      </c>
      <c r="I258" t="s">
        <v>437</v>
      </c>
      <c r="J258" t="s">
        <v>438</v>
      </c>
      <c r="K258" t="s">
        <v>439</v>
      </c>
      <c r="L258" t="s">
        <v>140</v>
      </c>
      <c r="M258" t="s">
        <v>440</v>
      </c>
      <c r="P258">
        <v>43</v>
      </c>
      <c r="Q258">
        <v>426</v>
      </c>
      <c r="R258">
        <f t="shared" ref="R258:R321" si="4">SUM(P258:Q258)</f>
        <v>469</v>
      </c>
      <c r="S258" s="19">
        <v>1</v>
      </c>
      <c r="T258" s="19">
        <v>1</v>
      </c>
      <c r="U258" s="19">
        <v>1</v>
      </c>
      <c r="V258" s="19">
        <v>1</v>
      </c>
      <c r="W258" s="19">
        <v>0</v>
      </c>
      <c r="X258" s="19">
        <v>0</v>
      </c>
      <c r="Y258" s="19">
        <v>0</v>
      </c>
      <c r="Z258" s="19">
        <v>1</v>
      </c>
      <c r="AA258" s="19">
        <v>0</v>
      </c>
      <c r="AB258" s="19">
        <v>0</v>
      </c>
      <c r="AC258" s="19"/>
      <c r="AD258" s="19"/>
      <c r="AE258" s="19"/>
      <c r="AF258" s="19"/>
      <c r="AG258" s="19"/>
      <c r="AH258" s="19">
        <v>0</v>
      </c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>
        <v>0</v>
      </c>
      <c r="AV258" s="19">
        <v>0</v>
      </c>
      <c r="AW258" s="19">
        <v>0</v>
      </c>
      <c r="AX258" s="19">
        <v>0</v>
      </c>
      <c r="AY258" s="19"/>
      <c r="AZ258" s="19"/>
      <c r="BA258" s="19"/>
      <c r="BB258" s="19"/>
      <c r="BC258" s="19"/>
      <c r="BD258" s="19"/>
      <c r="BE258" s="19"/>
      <c r="BF258" s="19">
        <v>0</v>
      </c>
      <c r="BG258" s="19"/>
      <c r="BH258" s="19"/>
      <c r="BI258" s="19"/>
      <c r="BJ258" s="19"/>
      <c r="BK258" s="19"/>
      <c r="BL258" s="19"/>
      <c r="BM258" s="19">
        <v>0</v>
      </c>
      <c r="BN258" s="19"/>
      <c r="BO258" s="19"/>
      <c r="BP258" s="19"/>
      <c r="BQ258" s="19"/>
      <c r="BR258" s="19"/>
      <c r="BS258" s="19"/>
      <c r="BT258" s="19"/>
      <c r="BU258" s="19"/>
      <c r="BV258" s="19"/>
      <c r="BW258" s="19" t="s">
        <v>105</v>
      </c>
    </row>
    <row r="259" spans="2:75" hidden="1" x14ac:dyDescent="0.25">
      <c r="B259">
        <v>2017</v>
      </c>
      <c r="C259" t="s">
        <v>94</v>
      </c>
      <c r="D259" t="s">
        <v>95</v>
      </c>
      <c r="E259" t="s">
        <v>1297</v>
      </c>
      <c r="F259" t="s">
        <v>442</v>
      </c>
      <c r="G259" t="s">
        <v>187</v>
      </c>
      <c r="H259" t="s">
        <v>188</v>
      </c>
      <c r="I259" t="s">
        <v>444</v>
      </c>
      <c r="J259" t="s">
        <v>445</v>
      </c>
      <c r="K259" t="s">
        <v>446</v>
      </c>
      <c r="L259" t="s">
        <v>103</v>
      </c>
      <c r="M259" t="s">
        <v>447</v>
      </c>
      <c r="N259" s="21" t="s">
        <v>194</v>
      </c>
      <c r="O259" s="21" t="s">
        <v>195</v>
      </c>
      <c r="P259">
        <v>30</v>
      </c>
      <c r="Q259">
        <v>110</v>
      </c>
      <c r="R259">
        <f t="shared" si="4"/>
        <v>140</v>
      </c>
      <c r="S259" s="19">
        <v>1</v>
      </c>
      <c r="T259" s="19">
        <v>1</v>
      </c>
      <c r="U259" s="19">
        <v>1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/>
      <c r="AD259" s="19"/>
      <c r="AE259" s="19"/>
      <c r="AF259" s="19"/>
      <c r="AG259" s="19"/>
      <c r="AH259" s="19">
        <v>0</v>
      </c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>
        <v>1</v>
      </c>
      <c r="AV259" s="19">
        <v>0</v>
      </c>
      <c r="AW259" s="19">
        <v>0</v>
      </c>
      <c r="AX259" s="19">
        <v>0</v>
      </c>
      <c r="AY259" s="19"/>
      <c r="AZ259" s="19"/>
      <c r="BA259" s="19"/>
      <c r="BB259" s="19"/>
      <c r="BC259" s="19"/>
      <c r="BD259" s="19"/>
      <c r="BE259" s="19"/>
      <c r="BF259" s="19">
        <v>0</v>
      </c>
      <c r="BG259" s="19"/>
      <c r="BH259" s="19"/>
      <c r="BI259" s="19"/>
      <c r="BJ259" s="19"/>
      <c r="BK259" s="19"/>
      <c r="BL259" s="19"/>
      <c r="BM259" s="19">
        <v>0</v>
      </c>
      <c r="BN259" s="19"/>
      <c r="BO259" s="19"/>
      <c r="BP259" s="19"/>
      <c r="BQ259" s="19"/>
      <c r="BR259" s="19"/>
      <c r="BS259" s="19"/>
      <c r="BT259" s="19"/>
      <c r="BU259" s="19"/>
      <c r="BV259" s="19"/>
      <c r="BW259" s="19" t="s">
        <v>105</v>
      </c>
    </row>
    <row r="260" spans="2:75" x14ac:dyDescent="0.25">
      <c r="B260">
        <v>2017</v>
      </c>
      <c r="C260" t="s">
        <v>94</v>
      </c>
      <c r="D260" t="s">
        <v>95</v>
      </c>
      <c r="E260" t="s">
        <v>1298</v>
      </c>
      <c r="F260" t="s">
        <v>449</v>
      </c>
      <c r="G260" t="s">
        <v>98</v>
      </c>
      <c r="H260" t="s">
        <v>136</v>
      </c>
      <c r="I260" t="s">
        <v>450</v>
      </c>
      <c r="J260" t="s">
        <v>451</v>
      </c>
      <c r="K260" t="s">
        <v>452</v>
      </c>
      <c r="L260" t="s">
        <v>153</v>
      </c>
      <c r="M260" t="s">
        <v>453</v>
      </c>
      <c r="P260">
        <v>475</v>
      </c>
      <c r="Q260">
        <v>1467</v>
      </c>
      <c r="R260">
        <f t="shared" si="4"/>
        <v>1942</v>
      </c>
      <c r="S260" s="19">
        <v>1</v>
      </c>
      <c r="T260" s="19">
        <v>1</v>
      </c>
      <c r="U260" s="19">
        <v>1</v>
      </c>
      <c r="V260" s="19">
        <v>1</v>
      </c>
      <c r="W260" s="19">
        <v>0</v>
      </c>
      <c r="X260" s="19">
        <v>0</v>
      </c>
      <c r="Y260" s="19">
        <v>0</v>
      </c>
      <c r="Z260" s="19">
        <v>1</v>
      </c>
      <c r="AA260" s="19">
        <v>1</v>
      </c>
      <c r="AB260" s="19">
        <v>0</v>
      </c>
      <c r="AC260" s="19"/>
      <c r="AD260" s="19"/>
      <c r="AE260" s="19"/>
      <c r="AF260" s="19"/>
      <c r="AG260" s="19"/>
      <c r="AH260" s="19">
        <v>0</v>
      </c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>
        <v>0</v>
      </c>
      <c r="AV260" s="19">
        <v>0</v>
      </c>
      <c r="AW260" s="19">
        <v>0</v>
      </c>
      <c r="AX260" s="19">
        <v>0</v>
      </c>
      <c r="AY260" s="19"/>
      <c r="AZ260" s="19"/>
      <c r="BA260" s="19"/>
      <c r="BB260" s="19"/>
      <c r="BC260" s="19"/>
      <c r="BD260" s="19"/>
      <c r="BE260" s="19"/>
      <c r="BF260" s="19">
        <v>0</v>
      </c>
      <c r="BG260" s="19"/>
      <c r="BH260" s="19"/>
      <c r="BI260" s="19"/>
      <c r="BJ260" s="19"/>
      <c r="BK260" s="19"/>
      <c r="BL260" s="19"/>
      <c r="BM260" s="19">
        <v>0</v>
      </c>
      <c r="BN260" s="19"/>
      <c r="BO260" s="19"/>
      <c r="BP260" s="19"/>
      <c r="BQ260" s="19"/>
      <c r="BR260" s="19"/>
      <c r="BS260" s="19"/>
      <c r="BT260" s="19"/>
      <c r="BU260" s="19"/>
      <c r="BV260" s="19"/>
      <c r="BW260" s="19" t="s">
        <v>105</v>
      </c>
    </row>
    <row r="261" spans="2:75" hidden="1" x14ac:dyDescent="0.25">
      <c r="B261">
        <v>2017</v>
      </c>
      <c r="C261" t="s">
        <v>94</v>
      </c>
      <c r="D261" t="s">
        <v>95</v>
      </c>
      <c r="E261" t="s">
        <v>1299</v>
      </c>
      <c r="F261" t="s">
        <v>455</v>
      </c>
      <c r="G261" t="s">
        <v>98</v>
      </c>
      <c r="H261" t="s">
        <v>270</v>
      </c>
      <c r="I261" t="s">
        <v>456</v>
      </c>
      <c r="J261" t="s">
        <v>457</v>
      </c>
      <c r="K261" t="s">
        <v>458</v>
      </c>
      <c r="L261" t="s">
        <v>113</v>
      </c>
      <c r="M261" t="s">
        <v>459</v>
      </c>
      <c r="N261" s="21" t="s">
        <v>123</v>
      </c>
      <c r="O261" s="21" t="s">
        <v>124</v>
      </c>
      <c r="P261">
        <v>2135</v>
      </c>
      <c r="Q261">
        <v>14401</v>
      </c>
      <c r="R261">
        <f t="shared" si="4"/>
        <v>16536</v>
      </c>
      <c r="S261" s="19">
        <v>1</v>
      </c>
      <c r="T261" s="19">
        <v>1</v>
      </c>
      <c r="U261" s="19">
        <v>1</v>
      </c>
      <c r="V261" s="19">
        <v>1</v>
      </c>
      <c r="W261" s="19">
        <v>0</v>
      </c>
      <c r="X261" s="19">
        <v>0</v>
      </c>
      <c r="Y261" s="19">
        <v>1</v>
      </c>
      <c r="Z261" s="19">
        <v>1</v>
      </c>
      <c r="AA261" s="19">
        <v>0</v>
      </c>
      <c r="AB261" s="19">
        <v>1</v>
      </c>
      <c r="AC261" s="19"/>
      <c r="AD261" s="19"/>
      <c r="AE261" s="19"/>
      <c r="AF261" s="19"/>
      <c r="AG261" s="19"/>
      <c r="AH261" s="19">
        <v>0</v>
      </c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>
        <v>0</v>
      </c>
      <c r="AV261" s="19">
        <v>0</v>
      </c>
      <c r="AW261" s="19">
        <v>0</v>
      </c>
      <c r="AX261" s="19">
        <v>0</v>
      </c>
      <c r="AY261" s="19"/>
      <c r="AZ261" s="19"/>
      <c r="BA261" s="19"/>
      <c r="BB261" s="19"/>
      <c r="BC261" s="19"/>
      <c r="BD261" s="19"/>
      <c r="BE261" s="19"/>
      <c r="BF261" s="19">
        <v>0</v>
      </c>
      <c r="BG261" s="19"/>
      <c r="BH261" s="19"/>
      <c r="BI261" s="19"/>
      <c r="BJ261" s="19"/>
      <c r="BK261" s="19"/>
      <c r="BL261" s="19"/>
      <c r="BM261" s="19">
        <v>1</v>
      </c>
      <c r="BN261" s="19"/>
      <c r="BO261" s="19"/>
      <c r="BP261" s="19"/>
      <c r="BQ261" s="19"/>
      <c r="BR261" s="19"/>
      <c r="BS261" s="19"/>
      <c r="BT261" s="19"/>
      <c r="BU261" s="19"/>
      <c r="BV261" s="19"/>
      <c r="BW261" s="19">
        <v>0</v>
      </c>
    </row>
    <row r="262" spans="2:75" hidden="1" x14ac:dyDescent="0.25">
      <c r="B262">
        <v>2017</v>
      </c>
      <c r="C262" t="s">
        <v>94</v>
      </c>
      <c r="D262" t="s">
        <v>95</v>
      </c>
      <c r="E262" t="s">
        <v>1300</v>
      </c>
      <c r="F262" t="s">
        <v>461</v>
      </c>
      <c r="G262" t="s">
        <v>98</v>
      </c>
      <c r="H262" t="s">
        <v>270</v>
      </c>
      <c r="I262" t="s">
        <v>462</v>
      </c>
      <c r="J262" t="s">
        <v>463</v>
      </c>
      <c r="K262" t="s">
        <v>464</v>
      </c>
      <c r="L262" t="s">
        <v>227</v>
      </c>
      <c r="M262" t="s">
        <v>465</v>
      </c>
      <c r="N262" s="21" t="s">
        <v>400</v>
      </c>
      <c r="O262" s="21" t="s">
        <v>401</v>
      </c>
      <c r="P262">
        <v>600</v>
      </c>
      <c r="Q262">
        <v>6500</v>
      </c>
      <c r="R262">
        <f t="shared" si="4"/>
        <v>7100</v>
      </c>
      <c r="S262" s="19">
        <v>1</v>
      </c>
      <c r="T262" s="19">
        <v>1</v>
      </c>
      <c r="U262" s="19">
        <v>1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1</v>
      </c>
      <c r="AC262" s="19"/>
      <c r="AD262" s="19"/>
      <c r="AE262" s="19"/>
      <c r="AF262" s="19"/>
      <c r="AG262" s="19"/>
      <c r="AH262" s="19">
        <v>0</v>
      </c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>
        <v>0</v>
      </c>
      <c r="AV262" s="19">
        <v>0</v>
      </c>
      <c r="AW262" s="19">
        <v>0</v>
      </c>
      <c r="AX262" s="19">
        <v>0</v>
      </c>
      <c r="AY262" s="19"/>
      <c r="AZ262" s="19"/>
      <c r="BA262" s="19"/>
      <c r="BB262" s="19"/>
      <c r="BC262" s="19"/>
      <c r="BD262" s="19"/>
      <c r="BE262" s="19"/>
      <c r="BF262" s="19">
        <v>0</v>
      </c>
      <c r="BG262" s="19"/>
      <c r="BH262" s="19"/>
      <c r="BI262" s="19"/>
      <c r="BJ262" s="19"/>
      <c r="BK262" s="19"/>
      <c r="BL262" s="19"/>
      <c r="BM262" s="19">
        <v>0</v>
      </c>
      <c r="BN262" s="19"/>
      <c r="BO262" s="19"/>
      <c r="BP262" s="19"/>
      <c r="BQ262" s="19"/>
      <c r="BR262" s="19"/>
      <c r="BS262" s="19"/>
      <c r="BT262" s="19"/>
      <c r="BU262" s="19"/>
      <c r="BV262" s="19"/>
      <c r="BW262" s="19" t="s">
        <v>105</v>
      </c>
    </row>
    <row r="263" spans="2:75" hidden="1" x14ac:dyDescent="0.25">
      <c r="B263">
        <v>2017</v>
      </c>
      <c r="C263" t="s">
        <v>94</v>
      </c>
      <c r="D263" t="s">
        <v>95</v>
      </c>
      <c r="E263" t="s">
        <v>1301</v>
      </c>
      <c r="F263" t="s">
        <v>475</v>
      </c>
      <c r="G263" t="s">
        <v>98</v>
      </c>
      <c r="H263" t="s">
        <v>270</v>
      </c>
      <c r="I263" t="s">
        <v>476</v>
      </c>
      <c r="J263" t="s">
        <v>477</v>
      </c>
      <c r="K263" t="s">
        <v>478</v>
      </c>
      <c r="L263" t="s">
        <v>479</v>
      </c>
      <c r="M263" t="s">
        <v>480</v>
      </c>
      <c r="N263" s="21" t="s">
        <v>400</v>
      </c>
      <c r="O263" s="21" t="s">
        <v>481</v>
      </c>
      <c r="P263">
        <v>865</v>
      </c>
      <c r="Q263">
        <v>6672</v>
      </c>
      <c r="R263">
        <f t="shared" si="4"/>
        <v>7537</v>
      </c>
      <c r="S263" s="19">
        <v>1</v>
      </c>
      <c r="T263" s="19">
        <v>1</v>
      </c>
      <c r="U263" s="19">
        <v>1</v>
      </c>
      <c r="V263" s="19">
        <v>1</v>
      </c>
      <c r="W263" s="19">
        <v>0</v>
      </c>
      <c r="X263" s="19">
        <v>0</v>
      </c>
      <c r="Y263" s="19">
        <v>1</v>
      </c>
      <c r="Z263" s="19">
        <v>0</v>
      </c>
      <c r="AA263" s="19">
        <v>0</v>
      </c>
      <c r="AB263" s="19">
        <v>0</v>
      </c>
      <c r="AC263" s="19"/>
      <c r="AD263" s="19"/>
      <c r="AE263" s="19"/>
      <c r="AF263" s="19"/>
      <c r="AG263" s="19"/>
      <c r="AH263" s="19">
        <v>0</v>
      </c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>
        <v>0</v>
      </c>
      <c r="AV263" s="19">
        <v>0</v>
      </c>
      <c r="AW263" s="19">
        <v>0</v>
      </c>
      <c r="AX263" s="19">
        <v>0</v>
      </c>
      <c r="AY263" s="19"/>
      <c r="AZ263" s="19"/>
      <c r="BA263" s="19"/>
      <c r="BB263" s="19"/>
      <c r="BC263" s="19"/>
      <c r="BD263" s="19"/>
      <c r="BE263" s="19"/>
      <c r="BF263" s="19">
        <v>0</v>
      </c>
      <c r="BG263" s="19"/>
      <c r="BH263" s="19"/>
      <c r="BI263" s="19"/>
      <c r="BJ263" s="19"/>
      <c r="BK263" s="19"/>
      <c r="BL263" s="19"/>
      <c r="BM263" s="19">
        <v>0</v>
      </c>
      <c r="BN263" s="19"/>
      <c r="BO263" s="19"/>
      <c r="BP263" s="19"/>
      <c r="BQ263" s="19"/>
      <c r="BR263" s="19"/>
      <c r="BS263" s="19"/>
      <c r="BT263" s="19"/>
      <c r="BU263" s="19"/>
      <c r="BV263" s="19"/>
      <c r="BW263" s="19" t="s">
        <v>105</v>
      </c>
    </row>
    <row r="264" spans="2:75" hidden="1" x14ac:dyDescent="0.25">
      <c r="B264">
        <v>2017</v>
      </c>
      <c r="C264" t="s">
        <v>94</v>
      </c>
      <c r="D264" t="s">
        <v>95</v>
      </c>
      <c r="E264" t="s">
        <v>1302</v>
      </c>
      <c r="F264" t="s">
        <v>483</v>
      </c>
      <c r="G264" t="s">
        <v>98</v>
      </c>
      <c r="H264" t="s">
        <v>167</v>
      </c>
      <c r="I264" t="s">
        <v>484</v>
      </c>
      <c r="J264" t="s">
        <v>485</v>
      </c>
      <c r="K264" t="s">
        <v>486</v>
      </c>
      <c r="L264" t="s">
        <v>338</v>
      </c>
      <c r="M264" t="s">
        <v>487</v>
      </c>
      <c r="P264">
        <v>414</v>
      </c>
      <c r="Q264">
        <v>502</v>
      </c>
      <c r="R264">
        <f t="shared" si="4"/>
        <v>916</v>
      </c>
      <c r="S264" s="19">
        <v>1</v>
      </c>
      <c r="T264" s="19">
        <v>1</v>
      </c>
      <c r="U264" s="19">
        <v>1</v>
      </c>
      <c r="V264" s="19">
        <v>1</v>
      </c>
      <c r="W264" s="19">
        <v>0</v>
      </c>
      <c r="X264" s="19">
        <v>0</v>
      </c>
      <c r="Y264" s="19">
        <v>1</v>
      </c>
      <c r="Z264" s="19">
        <v>1</v>
      </c>
      <c r="AA264" s="19">
        <v>0</v>
      </c>
      <c r="AB264" s="19">
        <v>0</v>
      </c>
      <c r="AC264" s="19"/>
      <c r="AD264" s="19"/>
      <c r="AE264" s="19"/>
      <c r="AF264" s="19"/>
      <c r="AG264" s="19"/>
      <c r="AH264" s="19">
        <v>0</v>
      </c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>
        <v>0</v>
      </c>
      <c r="AV264" s="19">
        <v>0</v>
      </c>
      <c r="AW264" s="19">
        <v>0</v>
      </c>
      <c r="AX264" s="19">
        <v>0</v>
      </c>
      <c r="AY264" s="19"/>
      <c r="AZ264" s="19"/>
      <c r="BA264" s="19"/>
      <c r="BB264" s="19"/>
      <c r="BC264" s="19"/>
      <c r="BD264" s="19"/>
      <c r="BE264" s="19"/>
      <c r="BF264" s="19">
        <v>0</v>
      </c>
      <c r="BG264" s="19"/>
      <c r="BH264" s="19"/>
      <c r="BI264" s="19"/>
      <c r="BJ264" s="19"/>
      <c r="BK264" s="19"/>
      <c r="BL264" s="19"/>
      <c r="BM264" s="19">
        <v>0</v>
      </c>
      <c r="BN264" s="19"/>
      <c r="BO264" s="19"/>
      <c r="BP264" s="19"/>
      <c r="BQ264" s="19"/>
      <c r="BR264" s="19"/>
      <c r="BS264" s="19"/>
      <c r="BT264" s="19"/>
      <c r="BU264" s="19"/>
      <c r="BV264" s="19"/>
      <c r="BW264" s="19" t="s">
        <v>105</v>
      </c>
    </row>
    <row r="265" spans="2:75" hidden="1" x14ac:dyDescent="0.25">
      <c r="B265">
        <v>2017</v>
      </c>
      <c r="C265" t="s">
        <v>94</v>
      </c>
      <c r="D265" t="s">
        <v>95</v>
      </c>
      <c r="E265" t="s">
        <v>1303</v>
      </c>
      <c r="F265" t="s">
        <v>489</v>
      </c>
      <c r="G265" t="s">
        <v>98</v>
      </c>
      <c r="H265" t="s">
        <v>167</v>
      </c>
      <c r="I265" t="s">
        <v>484</v>
      </c>
      <c r="J265" t="s">
        <v>490</v>
      </c>
      <c r="K265" t="s">
        <v>344</v>
      </c>
      <c r="L265" t="s">
        <v>113</v>
      </c>
      <c r="M265" t="s">
        <v>491</v>
      </c>
      <c r="P265">
        <v>6622</v>
      </c>
      <c r="Q265">
        <v>76424</v>
      </c>
      <c r="R265">
        <f t="shared" si="4"/>
        <v>83046</v>
      </c>
      <c r="S265" s="19">
        <v>1</v>
      </c>
      <c r="T265" s="19">
        <v>1</v>
      </c>
      <c r="U265" s="19">
        <v>1</v>
      </c>
      <c r="V265" s="19">
        <v>1</v>
      </c>
      <c r="W265" s="19">
        <v>0</v>
      </c>
      <c r="X265" s="19">
        <v>0</v>
      </c>
      <c r="Y265" s="19">
        <v>1</v>
      </c>
      <c r="Z265" s="19">
        <v>0</v>
      </c>
      <c r="AA265" s="19">
        <v>0</v>
      </c>
      <c r="AB265" s="19">
        <v>0</v>
      </c>
      <c r="AC265" s="19"/>
      <c r="AD265" s="19"/>
      <c r="AE265" s="19"/>
      <c r="AF265" s="19"/>
      <c r="AG265" s="19"/>
      <c r="AH265" s="19">
        <v>1</v>
      </c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>
        <v>0</v>
      </c>
      <c r="AV265" s="19">
        <v>0</v>
      </c>
      <c r="AW265" s="19">
        <v>0</v>
      </c>
      <c r="AX265" s="19">
        <v>0</v>
      </c>
      <c r="AY265" s="19"/>
      <c r="AZ265" s="19"/>
      <c r="BA265" s="19"/>
      <c r="BB265" s="19"/>
      <c r="BC265" s="19"/>
      <c r="BD265" s="19"/>
      <c r="BE265" s="19"/>
      <c r="BF265" s="19">
        <v>0</v>
      </c>
      <c r="BG265" s="19"/>
      <c r="BH265" s="19"/>
      <c r="BI265" s="19"/>
      <c r="BJ265" s="19"/>
      <c r="BK265" s="19"/>
      <c r="BL265" s="19"/>
      <c r="BM265" s="19">
        <v>0</v>
      </c>
      <c r="BN265" s="19"/>
      <c r="BO265" s="19"/>
      <c r="BP265" s="19"/>
      <c r="BQ265" s="19"/>
      <c r="BR265" s="19"/>
      <c r="BS265" s="19"/>
      <c r="BT265" s="19"/>
      <c r="BU265" s="19"/>
      <c r="BV265" s="19"/>
      <c r="BW265" s="19" t="s">
        <v>105</v>
      </c>
    </row>
    <row r="266" spans="2:75" hidden="1" x14ac:dyDescent="0.25">
      <c r="B266">
        <v>2017</v>
      </c>
      <c r="C266" t="s">
        <v>94</v>
      </c>
      <c r="D266" t="s">
        <v>95</v>
      </c>
      <c r="E266" t="s">
        <v>1304</v>
      </c>
      <c r="F266" t="s">
        <v>493</v>
      </c>
      <c r="G266" t="s">
        <v>98</v>
      </c>
      <c r="H266" t="s">
        <v>270</v>
      </c>
      <c r="I266" t="s">
        <v>484</v>
      </c>
      <c r="J266" t="s">
        <v>494</v>
      </c>
      <c r="K266" t="s">
        <v>357</v>
      </c>
      <c r="L266" t="s">
        <v>113</v>
      </c>
      <c r="M266" t="s">
        <v>358</v>
      </c>
      <c r="P266">
        <v>1200</v>
      </c>
      <c r="Q266">
        <v>2800</v>
      </c>
      <c r="R266">
        <f t="shared" si="4"/>
        <v>4000</v>
      </c>
      <c r="S266" s="19">
        <v>1</v>
      </c>
      <c r="T266" s="19">
        <v>1</v>
      </c>
      <c r="U266" s="19">
        <v>1</v>
      </c>
      <c r="V266" s="19">
        <v>1</v>
      </c>
      <c r="W266" s="19">
        <v>0</v>
      </c>
      <c r="X266" s="19">
        <v>0</v>
      </c>
      <c r="Y266" s="19">
        <v>0</v>
      </c>
      <c r="Z266" s="19">
        <v>1</v>
      </c>
      <c r="AA266" s="19">
        <v>0</v>
      </c>
      <c r="AB266" s="19">
        <v>0</v>
      </c>
      <c r="AC266" s="19"/>
      <c r="AD266" s="19"/>
      <c r="AE266" s="19"/>
      <c r="AF266" s="19"/>
      <c r="AG266" s="19"/>
      <c r="AH266" s="19">
        <v>0</v>
      </c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>
        <v>0</v>
      </c>
      <c r="AV266" s="19">
        <v>0</v>
      </c>
      <c r="AW266" s="19">
        <v>0</v>
      </c>
      <c r="AX266" s="19">
        <v>0</v>
      </c>
      <c r="AY266" s="19"/>
      <c r="AZ266" s="19"/>
      <c r="BA266" s="19"/>
      <c r="BB266" s="19"/>
      <c r="BC266" s="19"/>
      <c r="BD266" s="19"/>
      <c r="BE266" s="19"/>
      <c r="BF266" s="19">
        <v>0</v>
      </c>
      <c r="BG266" s="19"/>
      <c r="BH266" s="19"/>
      <c r="BI266" s="19"/>
      <c r="BJ266" s="19"/>
      <c r="BK266" s="19"/>
      <c r="BL266" s="19"/>
      <c r="BM266" s="19">
        <v>0</v>
      </c>
      <c r="BN266" s="19"/>
      <c r="BO266" s="19"/>
      <c r="BP266" s="19"/>
      <c r="BQ266" s="19"/>
      <c r="BR266" s="19"/>
      <c r="BS266" s="19"/>
      <c r="BT266" s="19"/>
      <c r="BU266" s="19"/>
      <c r="BV266" s="19"/>
      <c r="BW266" s="19" t="s">
        <v>105</v>
      </c>
    </row>
    <row r="267" spans="2:75" hidden="1" x14ac:dyDescent="0.25">
      <c r="B267">
        <v>2017</v>
      </c>
      <c r="C267" t="s">
        <v>94</v>
      </c>
      <c r="D267" t="s">
        <v>95</v>
      </c>
      <c r="E267" t="s">
        <v>1305</v>
      </c>
      <c r="F267" t="s">
        <v>496</v>
      </c>
      <c r="G267" t="s">
        <v>108</v>
      </c>
      <c r="H267" t="s">
        <v>497</v>
      </c>
      <c r="I267" t="s">
        <v>498</v>
      </c>
      <c r="J267" t="s">
        <v>499</v>
      </c>
      <c r="K267" t="s">
        <v>500</v>
      </c>
      <c r="L267" t="s">
        <v>103</v>
      </c>
      <c r="M267" t="s">
        <v>501</v>
      </c>
      <c r="P267">
        <v>4.26</v>
      </c>
      <c r="Q267">
        <v>0</v>
      </c>
      <c r="R267">
        <f t="shared" si="4"/>
        <v>4.26</v>
      </c>
      <c r="S267" s="19">
        <v>1</v>
      </c>
      <c r="T267" s="19">
        <v>1</v>
      </c>
      <c r="U267" s="19">
        <v>1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/>
      <c r="AD267" s="19"/>
      <c r="AE267" s="19"/>
      <c r="AF267" s="19"/>
      <c r="AG267" s="19"/>
      <c r="AH267" s="19">
        <v>0</v>
      </c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>
        <v>0</v>
      </c>
      <c r="AV267" s="19">
        <v>0</v>
      </c>
      <c r="AW267" s="19">
        <v>0</v>
      </c>
      <c r="AX267" s="19">
        <v>0</v>
      </c>
      <c r="AY267" s="19"/>
      <c r="AZ267" s="19"/>
      <c r="BA267" s="19"/>
      <c r="BB267" s="19"/>
      <c r="BC267" s="19"/>
      <c r="BD267" s="19"/>
      <c r="BE267" s="19"/>
      <c r="BF267" s="19">
        <v>0</v>
      </c>
      <c r="BG267" s="19"/>
      <c r="BH267" s="19"/>
      <c r="BI267" s="19"/>
      <c r="BJ267" s="19"/>
      <c r="BK267" s="19"/>
      <c r="BL267" s="19"/>
      <c r="BM267" s="19">
        <v>1</v>
      </c>
      <c r="BN267" s="19"/>
      <c r="BO267" s="19"/>
      <c r="BP267" s="19"/>
      <c r="BQ267" s="19"/>
      <c r="BR267" s="19"/>
      <c r="BS267" s="19"/>
      <c r="BT267" s="19"/>
      <c r="BU267" s="19"/>
      <c r="BV267" s="19"/>
      <c r="BW267" s="19" t="s">
        <v>105</v>
      </c>
    </row>
    <row r="268" spans="2:75" hidden="1" x14ac:dyDescent="0.25">
      <c r="B268">
        <v>2017</v>
      </c>
      <c r="C268" t="s">
        <v>94</v>
      </c>
      <c r="D268" t="s">
        <v>95</v>
      </c>
      <c r="E268" t="s">
        <v>1306</v>
      </c>
      <c r="F268" t="s">
        <v>496</v>
      </c>
      <c r="G268" t="s">
        <v>503</v>
      </c>
      <c r="H268" t="s">
        <v>504</v>
      </c>
      <c r="I268" t="s">
        <v>498</v>
      </c>
      <c r="J268" t="s">
        <v>499</v>
      </c>
      <c r="K268" t="s">
        <v>500</v>
      </c>
      <c r="L268" t="s">
        <v>103</v>
      </c>
      <c r="M268" t="s">
        <v>501</v>
      </c>
      <c r="P268">
        <v>171</v>
      </c>
      <c r="Q268">
        <v>1820</v>
      </c>
      <c r="R268">
        <f t="shared" si="4"/>
        <v>1991</v>
      </c>
      <c r="S268" s="19">
        <v>1</v>
      </c>
      <c r="T268" s="19">
        <v>1</v>
      </c>
      <c r="U268" s="19">
        <v>1</v>
      </c>
      <c r="V268" s="19">
        <v>1</v>
      </c>
      <c r="W268" s="19">
        <v>0</v>
      </c>
      <c r="X268" s="19">
        <v>0</v>
      </c>
      <c r="Y268" s="19">
        <v>0</v>
      </c>
      <c r="Z268" s="19">
        <v>1</v>
      </c>
      <c r="AA268" s="19">
        <v>0</v>
      </c>
      <c r="AB268" s="19">
        <v>0</v>
      </c>
      <c r="AC268" s="19"/>
      <c r="AD268" s="19"/>
      <c r="AE268" s="19"/>
      <c r="AF268" s="19"/>
      <c r="AG268" s="19"/>
      <c r="AH268" s="19">
        <v>0</v>
      </c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>
        <v>0</v>
      </c>
      <c r="AV268" s="19">
        <v>1</v>
      </c>
      <c r="AW268" s="19">
        <v>0</v>
      </c>
      <c r="AX268" s="19">
        <v>0</v>
      </c>
      <c r="AY268" s="19"/>
      <c r="AZ268" s="19"/>
      <c r="BA268" s="19"/>
      <c r="BB268" s="19"/>
      <c r="BC268" s="19"/>
      <c r="BD268" s="19"/>
      <c r="BE268" s="19"/>
      <c r="BF268" s="19">
        <v>0</v>
      </c>
      <c r="BG268" s="19"/>
      <c r="BH268" s="19"/>
      <c r="BI268" s="19"/>
      <c r="BJ268" s="19"/>
      <c r="BK268" s="19"/>
      <c r="BL268" s="19"/>
      <c r="BM268" s="19">
        <v>0</v>
      </c>
      <c r="BN268" s="19"/>
      <c r="BO268" s="19"/>
      <c r="BP268" s="19"/>
      <c r="BQ268" s="19"/>
      <c r="BR268" s="19"/>
      <c r="BS268" s="19"/>
      <c r="BT268" s="19"/>
      <c r="BU268" s="19"/>
      <c r="BV268" s="19"/>
      <c r="BW268" s="19" t="s">
        <v>105</v>
      </c>
    </row>
    <row r="269" spans="2:75" hidden="1" x14ac:dyDescent="0.25">
      <c r="B269">
        <v>2017</v>
      </c>
      <c r="C269" t="s">
        <v>94</v>
      </c>
      <c r="D269" t="s">
        <v>95</v>
      </c>
      <c r="E269" t="s">
        <v>1307</v>
      </c>
      <c r="F269" t="s">
        <v>496</v>
      </c>
      <c r="G269" t="s">
        <v>187</v>
      </c>
      <c r="H269" t="s">
        <v>188</v>
      </c>
      <c r="I269" t="s">
        <v>498</v>
      </c>
      <c r="J269" t="s">
        <v>499</v>
      </c>
      <c r="K269" t="s">
        <v>500</v>
      </c>
      <c r="L269" t="s">
        <v>103</v>
      </c>
      <c r="M269" t="s">
        <v>501</v>
      </c>
      <c r="N269" s="21" t="s">
        <v>194</v>
      </c>
      <c r="O269" s="21" t="s">
        <v>195</v>
      </c>
      <c r="P269">
        <v>2</v>
      </c>
      <c r="Q269">
        <v>0</v>
      </c>
      <c r="R269">
        <f t="shared" si="4"/>
        <v>2</v>
      </c>
      <c r="S269" s="19">
        <v>1</v>
      </c>
      <c r="T269" s="19">
        <v>1</v>
      </c>
      <c r="U269" s="19">
        <v>1</v>
      </c>
      <c r="V269" s="19">
        <v>1</v>
      </c>
      <c r="W269" s="19">
        <v>0</v>
      </c>
      <c r="X269" s="19">
        <v>0</v>
      </c>
      <c r="Y269" s="19">
        <v>0</v>
      </c>
      <c r="Z269" s="19">
        <v>1</v>
      </c>
      <c r="AA269" s="19">
        <v>0</v>
      </c>
      <c r="AB269" s="19">
        <v>0</v>
      </c>
      <c r="AC269" s="19"/>
      <c r="AD269" s="19"/>
      <c r="AE269" s="19"/>
      <c r="AF269" s="19"/>
      <c r="AG269" s="19"/>
      <c r="AH269" s="19">
        <v>0</v>
      </c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>
        <v>0</v>
      </c>
      <c r="AV269" s="19">
        <v>0</v>
      </c>
      <c r="AW269" s="19">
        <v>0</v>
      </c>
      <c r="AX269" s="19">
        <v>0</v>
      </c>
      <c r="AY269" s="19"/>
      <c r="AZ269" s="19"/>
      <c r="BA269" s="19"/>
      <c r="BB269" s="19"/>
      <c r="BC269" s="19"/>
      <c r="BD269" s="19"/>
      <c r="BE269" s="19"/>
      <c r="BF269" s="19">
        <v>0</v>
      </c>
      <c r="BG269" s="19"/>
      <c r="BH269" s="19"/>
      <c r="BI269" s="19"/>
      <c r="BJ269" s="19"/>
      <c r="BK269" s="19"/>
      <c r="BL269" s="19"/>
      <c r="BM269" s="19">
        <v>0</v>
      </c>
      <c r="BN269" s="19"/>
      <c r="BO269" s="19"/>
      <c r="BP269" s="19"/>
      <c r="BQ269" s="19"/>
      <c r="BR269" s="19"/>
      <c r="BS269" s="19"/>
      <c r="BT269" s="19"/>
      <c r="BU269" s="19"/>
      <c r="BV269" s="19"/>
      <c r="BW269" s="19" t="s">
        <v>105</v>
      </c>
    </row>
    <row r="270" spans="2:75" hidden="1" x14ac:dyDescent="0.25">
      <c r="B270">
        <v>2017</v>
      </c>
      <c r="C270" t="s">
        <v>94</v>
      </c>
      <c r="D270" t="s">
        <v>95</v>
      </c>
      <c r="E270" t="s">
        <v>1308</v>
      </c>
      <c r="F270" t="s">
        <v>507</v>
      </c>
      <c r="G270" t="s">
        <v>98</v>
      </c>
      <c r="H270" t="s">
        <v>167</v>
      </c>
      <c r="I270" t="s">
        <v>508</v>
      </c>
      <c r="J270" t="s">
        <v>509</v>
      </c>
      <c r="K270" t="s">
        <v>510</v>
      </c>
      <c r="L270" t="s">
        <v>103</v>
      </c>
      <c r="M270" t="s">
        <v>511</v>
      </c>
      <c r="N270" s="21" t="s">
        <v>172</v>
      </c>
      <c r="O270" s="21" t="s">
        <v>173</v>
      </c>
      <c r="P270">
        <v>4400</v>
      </c>
      <c r="Q270">
        <v>3500</v>
      </c>
      <c r="R270">
        <f t="shared" si="4"/>
        <v>7900</v>
      </c>
      <c r="S270" s="19">
        <v>1</v>
      </c>
      <c r="T270" s="19">
        <v>1</v>
      </c>
      <c r="U270" s="19">
        <v>1</v>
      </c>
      <c r="V270" s="19">
        <v>1</v>
      </c>
      <c r="W270" s="19">
        <v>0</v>
      </c>
      <c r="X270" s="19">
        <v>1</v>
      </c>
      <c r="Y270" s="19">
        <v>1</v>
      </c>
      <c r="Z270" s="19">
        <v>1</v>
      </c>
      <c r="AA270" s="19">
        <v>1</v>
      </c>
      <c r="AB270" s="19">
        <v>1</v>
      </c>
      <c r="AC270" s="19"/>
      <c r="AD270" s="19"/>
      <c r="AE270" s="19"/>
      <c r="AF270" s="19"/>
      <c r="AG270" s="19"/>
      <c r="AH270" s="19">
        <v>0</v>
      </c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>
        <v>0</v>
      </c>
      <c r="AV270" s="19">
        <v>1</v>
      </c>
      <c r="AW270" s="19">
        <v>1</v>
      </c>
      <c r="AX270" s="19">
        <v>0</v>
      </c>
      <c r="AY270" s="19"/>
      <c r="AZ270" s="19"/>
      <c r="BA270" s="19"/>
      <c r="BB270" s="19"/>
      <c r="BC270" s="19"/>
      <c r="BD270" s="19"/>
      <c r="BE270" s="19"/>
      <c r="BF270" s="19">
        <v>0</v>
      </c>
      <c r="BG270" s="19"/>
      <c r="BH270" s="19"/>
      <c r="BI270" s="19"/>
      <c r="BJ270" s="19"/>
      <c r="BK270" s="19"/>
      <c r="BL270" s="19"/>
      <c r="BM270" s="19">
        <v>1</v>
      </c>
      <c r="BN270" s="19"/>
      <c r="BO270" s="19"/>
      <c r="BP270" s="19"/>
      <c r="BQ270" s="19"/>
      <c r="BR270" s="19"/>
      <c r="BS270" s="19"/>
      <c r="BT270" s="19"/>
      <c r="BU270" s="19"/>
      <c r="BV270" s="19"/>
      <c r="BW270" s="19" t="s">
        <v>105</v>
      </c>
    </row>
    <row r="271" spans="2:75" hidden="1" x14ac:dyDescent="0.25">
      <c r="B271">
        <v>2017</v>
      </c>
      <c r="C271" t="s">
        <v>94</v>
      </c>
      <c r="D271" t="s">
        <v>95</v>
      </c>
      <c r="E271" t="s">
        <v>1309</v>
      </c>
      <c r="F271" t="s">
        <v>513</v>
      </c>
      <c r="G271" t="s">
        <v>98</v>
      </c>
      <c r="H271" t="s">
        <v>117</v>
      </c>
      <c r="I271" t="s">
        <v>514</v>
      </c>
      <c r="J271" t="s">
        <v>515</v>
      </c>
      <c r="K271" t="s">
        <v>510</v>
      </c>
      <c r="L271" t="s">
        <v>103</v>
      </c>
      <c r="M271" t="s">
        <v>511</v>
      </c>
      <c r="P271">
        <v>370</v>
      </c>
      <c r="Q271">
        <v>696</v>
      </c>
      <c r="R271">
        <f t="shared" si="4"/>
        <v>1066</v>
      </c>
      <c r="S271" s="19">
        <v>1</v>
      </c>
      <c r="T271" s="19">
        <v>1</v>
      </c>
      <c r="U271" s="19">
        <v>1</v>
      </c>
      <c r="V271" s="19">
        <v>1</v>
      </c>
      <c r="W271" s="19">
        <v>0</v>
      </c>
      <c r="X271" s="19">
        <v>0</v>
      </c>
      <c r="Y271" s="19">
        <v>0</v>
      </c>
      <c r="Z271" s="19">
        <v>1</v>
      </c>
      <c r="AA271" s="19">
        <v>0</v>
      </c>
      <c r="AB271" s="19">
        <v>1</v>
      </c>
      <c r="AC271" s="19"/>
      <c r="AD271" s="19"/>
      <c r="AE271" s="19"/>
      <c r="AF271" s="19"/>
      <c r="AG271" s="19"/>
      <c r="AH271" s="19">
        <v>0</v>
      </c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>
        <v>0</v>
      </c>
      <c r="AV271" s="19">
        <v>0</v>
      </c>
      <c r="AW271" s="19">
        <v>0</v>
      </c>
      <c r="AX271" s="19">
        <v>0</v>
      </c>
      <c r="AY271" s="19"/>
      <c r="AZ271" s="19"/>
      <c r="BA271" s="19"/>
      <c r="BB271" s="19"/>
      <c r="BC271" s="19"/>
      <c r="BD271" s="19"/>
      <c r="BE271" s="19"/>
      <c r="BF271" s="19">
        <v>0</v>
      </c>
      <c r="BG271" s="19"/>
      <c r="BH271" s="19"/>
      <c r="BI271" s="19"/>
      <c r="BJ271" s="19"/>
      <c r="BK271" s="19"/>
      <c r="BL271" s="19"/>
      <c r="BM271" s="19">
        <v>0</v>
      </c>
      <c r="BN271" s="19"/>
      <c r="BO271" s="19"/>
      <c r="BP271" s="19"/>
      <c r="BQ271" s="19"/>
      <c r="BR271" s="19"/>
      <c r="BS271" s="19"/>
      <c r="BT271" s="19"/>
      <c r="BU271" s="19"/>
      <c r="BV271" s="19"/>
      <c r="BW271" s="19" t="s">
        <v>105</v>
      </c>
    </row>
    <row r="272" spans="2:75" hidden="1" x14ac:dyDescent="0.25">
      <c r="B272">
        <v>2017</v>
      </c>
      <c r="C272" t="s">
        <v>94</v>
      </c>
      <c r="D272" t="s">
        <v>95</v>
      </c>
      <c r="E272" t="s">
        <v>1310</v>
      </c>
      <c r="F272" t="s">
        <v>513</v>
      </c>
      <c r="G272" t="s">
        <v>98</v>
      </c>
      <c r="H272" t="s">
        <v>117</v>
      </c>
      <c r="I272" t="s">
        <v>514</v>
      </c>
      <c r="J272" t="s">
        <v>515</v>
      </c>
      <c r="K272" t="s">
        <v>510</v>
      </c>
      <c r="L272" t="s">
        <v>103</v>
      </c>
      <c r="M272" t="s">
        <v>511</v>
      </c>
      <c r="P272">
        <v>0</v>
      </c>
      <c r="Q272">
        <v>0</v>
      </c>
      <c r="R272">
        <f t="shared" si="4"/>
        <v>0</v>
      </c>
      <c r="S272" s="19">
        <v>1</v>
      </c>
      <c r="T272" s="19">
        <v>1</v>
      </c>
      <c r="U272" s="19">
        <v>1</v>
      </c>
      <c r="V272" s="19">
        <v>1</v>
      </c>
      <c r="W272" s="19">
        <v>0</v>
      </c>
      <c r="X272" s="19">
        <v>0</v>
      </c>
      <c r="Y272" s="19">
        <v>0</v>
      </c>
      <c r="Z272" s="19">
        <v>1</v>
      </c>
      <c r="AA272" s="19">
        <v>0</v>
      </c>
      <c r="AB272" s="19">
        <v>0</v>
      </c>
      <c r="AC272" s="19"/>
      <c r="AD272" s="19"/>
      <c r="AE272" s="19"/>
      <c r="AF272" s="19"/>
      <c r="AG272" s="19"/>
      <c r="AH272" s="19">
        <v>0</v>
      </c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>
        <v>0</v>
      </c>
      <c r="AV272" s="19">
        <v>0</v>
      </c>
      <c r="AW272" s="19">
        <v>0</v>
      </c>
      <c r="AX272" s="19">
        <v>0</v>
      </c>
      <c r="AY272" s="19"/>
      <c r="AZ272" s="19"/>
      <c r="BA272" s="19"/>
      <c r="BB272" s="19"/>
      <c r="BC272" s="19"/>
      <c r="BD272" s="19"/>
      <c r="BE272" s="19"/>
      <c r="BF272" s="19">
        <v>0</v>
      </c>
      <c r="BG272" s="19"/>
      <c r="BH272" s="19"/>
      <c r="BI272" s="19"/>
      <c r="BJ272" s="19"/>
      <c r="BK272" s="19"/>
      <c r="BL272" s="19"/>
      <c r="BM272" s="19">
        <v>0</v>
      </c>
      <c r="BN272" s="19"/>
      <c r="BO272" s="19"/>
      <c r="BP272" s="19"/>
      <c r="BQ272" s="19"/>
      <c r="BR272" s="19"/>
      <c r="BS272" s="19"/>
      <c r="BT272" s="19"/>
      <c r="BU272" s="19"/>
      <c r="BV272" s="19"/>
      <c r="BW272" s="19" t="s">
        <v>105</v>
      </c>
    </row>
    <row r="273" spans="2:75" hidden="1" x14ac:dyDescent="0.25">
      <c r="B273">
        <v>2017</v>
      </c>
      <c r="C273" t="s">
        <v>94</v>
      </c>
      <c r="D273" t="s">
        <v>95</v>
      </c>
      <c r="E273" t="s">
        <v>1311</v>
      </c>
      <c r="F273" t="s">
        <v>517</v>
      </c>
      <c r="G273" t="s">
        <v>108</v>
      </c>
      <c r="H273" t="s">
        <v>109</v>
      </c>
      <c r="I273" t="s">
        <v>518</v>
      </c>
      <c r="J273" t="s">
        <v>519</v>
      </c>
      <c r="K273" t="s">
        <v>510</v>
      </c>
      <c r="L273" t="s">
        <v>103</v>
      </c>
      <c r="M273" t="s">
        <v>511</v>
      </c>
      <c r="N273" s="20" t="s">
        <v>520</v>
      </c>
      <c r="P273">
        <v>380</v>
      </c>
      <c r="Q273">
        <v>84</v>
      </c>
      <c r="R273">
        <f t="shared" si="4"/>
        <v>464</v>
      </c>
      <c r="S273" s="19">
        <v>1</v>
      </c>
      <c r="T273" s="19">
        <v>1</v>
      </c>
      <c r="U273" s="19">
        <v>1</v>
      </c>
      <c r="V273" s="19">
        <v>1</v>
      </c>
      <c r="W273" s="19">
        <v>0</v>
      </c>
      <c r="X273" s="19">
        <v>0</v>
      </c>
      <c r="Y273" s="19">
        <v>1</v>
      </c>
      <c r="Z273" s="19">
        <v>1</v>
      </c>
      <c r="AA273" s="19">
        <v>1</v>
      </c>
      <c r="AB273" s="19">
        <v>0</v>
      </c>
      <c r="AC273" s="19"/>
      <c r="AD273" s="19"/>
      <c r="AE273" s="19"/>
      <c r="AF273" s="19"/>
      <c r="AG273" s="19"/>
      <c r="AH273" s="19">
        <v>0</v>
      </c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>
        <v>0</v>
      </c>
      <c r="AV273" s="19">
        <v>0</v>
      </c>
      <c r="AW273" s="19">
        <v>1</v>
      </c>
      <c r="AX273" s="19">
        <v>0</v>
      </c>
      <c r="AY273" s="19"/>
      <c r="AZ273" s="19"/>
      <c r="BA273" s="19"/>
      <c r="BB273" s="19"/>
      <c r="BC273" s="19"/>
      <c r="BD273" s="19"/>
      <c r="BE273" s="19"/>
      <c r="BF273" s="19">
        <v>0</v>
      </c>
      <c r="BG273" s="19"/>
      <c r="BH273" s="19"/>
      <c r="BI273" s="19"/>
      <c r="BJ273" s="19"/>
      <c r="BK273" s="19"/>
      <c r="BL273" s="19"/>
      <c r="BM273" s="19">
        <v>0</v>
      </c>
      <c r="BN273" s="19"/>
      <c r="BO273" s="19"/>
      <c r="BP273" s="19"/>
      <c r="BQ273" s="19"/>
      <c r="BR273" s="19"/>
      <c r="BS273" s="19"/>
      <c r="BT273" s="19"/>
      <c r="BU273" s="19"/>
      <c r="BV273" s="19"/>
      <c r="BW273" s="19" t="s">
        <v>105</v>
      </c>
    </row>
    <row r="274" spans="2:75" hidden="1" x14ac:dyDescent="0.25">
      <c r="B274">
        <v>2017</v>
      </c>
      <c r="C274" t="s">
        <v>94</v>
      </c>
      <c r="D274" t="s">
        <v>95</v>
      </c>
      <c r="E274" t="s">
        <v>1312</v>
      </c>
      <c r="F274" t="s">
        <v>522</v>
      </c>
      <c r="G274" t="s">
        <v>98</v>
      </c>
      <c r="H274" t="s">
        <v>167</v>
      </c>
      <c r="I274" t="s">
        <v>523</v>
      </c>
      <c r="J274" t="s">
        <v>524</v>
      </c>
      <c r="K274" t="s">
        <v>266</v>
      </c>
      <c r="L274" t="s">
        <v>113</v>
      </c>
      <c r="M274" t="s">
        <v>525</v>
      </c>
      <c r="N274" s="21" t="s">
        <v>172</v>
      </c>
      <c r="O274" s="21" t="s">
        <v>526</v>
      </c>
      <c r="P274">
        <v>930</v>
      </c>
      <c r="Q274">
        <v>650</v>
      </c>
      <c r="R274">
        <f t="shared" si="4"/>
        <v>1580</v>
      </c>
      <c r="S274" s="19">
        <v>1</v>
      </c>
      <c r="T274" s="19">
        <v>1</v>
      </c>
      <c r="U274" s="19">
        <v>1</v>
      </c>
      <c r="V274" s="19">
        <v>1</v>
      </c>
      <c r="W274" s="19">
        <v>0</v>
      </c>
      <c r="X274" s="19">
        <v>0</v>
      </c>
      <c r="Y274" s="19">
        <v>0</v>
      </c>
      <c r="Z274" s="19">
        <v>1</v>
      </c>
      <c r="AA274" s="19">
        <v>0</v>
      </c>
      <c r="AB274" s="19">
        <v>1</v>
      </c>
      <c r="AC274" s="19"/>
      <c r="AD274" s="19"/>
      <c r="AE274" s="19"/>
      <c r="AF274" s="19"/>
      <c r="AG274" s="19"/>
      <c r="AH274" s="19">
        <v>0</v>
      </c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>
        <v>0</v>
      </c>
      <c r="AV274" s="19">
        <v>0</v>
      </c>
      <c r="AW274" s="19">
        <v>1</v>
      </c>
      <c r="AX274" s="19">
        <v>0</v>
      </c>
      <c r="AY274" s="19"/>
      <c r="AZ274" s="19"/>
      <c r="BA274" s="19"/>
      <c r="BB274" s="19"/>
      <c r="BC274" s="19"/>
      <c r="BD274" s="19"/>
      <c r="BE274" s="19"/>
      <c r="BF274" s="19">
        <v>0</v>
      </c>
      <c r="BG274" s="19"/>
      <c r="BH274" s="19"/>
      <c r="BI274" s="19"/>
      <c r="BJ274" s="19"/>
      <c r="BK274" s="19"/>
      <c r="BL274" s="19"/>
      <c r="BM274" s="19">
        <v>0</v>
      </c>
      <c r="BN274" s="19"/>
      <c r="BO274" s="19"/>
      <c r="BP274" s="19"/>
      <c r="BQ274" s="19"/>
      <c r="BR274" s="19"/>
      <c r="BS274" s="19"/>
      <c r="BT274" s="19"/>
      <c r="BU274" s="19"/>
      <c r="BV274" s="19"/>
      <c r="BW274" s="19" t="s">
        <v>105</v>
      </c>
    </row>
    <row r="275" spans="2:75" hidden="1" x14ac:dyDescent="0.25">
      <c r="B275">
        <v>2017</v>
      </c>
      <c r="C275" t="s">
        <v>94</v>
      </c>
      <c r="D275" t="s">
        <v>95</v>
      </c>
      <c r="E275" t="s">
        <v>1313</v>
      </c>
      <c r="F275" t="s">
        <v>528</v>
      </c>
      <c r="G275" t="s">
        <v>108</v>
      </c>
      <c r="H275" t="s">
        <v>109</v>
      </c>
      <c r="I275" t="s">
        <v>529</v>
      </c>
      <c r="J275" t="s">
        <v>530</v>
      </c>
      <c r="K275" t="s">
        <v>531</v>
      </c>
      <c r="L275" t="s">
        <v>234</v>
      </c>
      <c r="M275" t="s">
        <v>532</v>
      </c>
      <c r="N275" s="20" t="s">
        <v>123</v>
      </c>
      <c r="O275" s="20" t="s">
        <v>124</v>
      </c>
      <c r="P275">
        <v>500</v>
      </c>
      <c r="Q275">
        <v>470</v>
      </c>
      <c r="R275">
        <f t="shared" si="4"/>
        <v>970</v>
      </c>
      <c r="S275" s="19">
        <v>1</v>
      </c>
      <c r="T275" s="19">
        <v>1</v>
      </c>
      <c r="U275" s="19">
        <v>1</v>
      </c>
      <c r="V275" s="19">
        <v>1</v>
      </c>
      <c r="W275" s="19">
        <v>0</v>
      </c>
      <c r="X275" s="19">
        <v>1</v>
      </c>
      <c r="Y275" s="19">
        <v>0</v>
      </c>
      <c r="Z275" s="19">
        <v>1</v>
      </c>
      <c r="AA275" s="19">
        <v>1</v>
      </c>
      <c r="AB275" s="19">
        <v>1</v>
      </c>
      <c r="AC275" s="19"/>
      <c r="AD275" s="19"/>
      <c r="AE275" s="19"/>
      <c r="AF275" s="19"/>
      <c r="AG275" s="19"/>
      <c r="AH275" s="19">
        <v>0</v>
      </c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>
        <v>0</v>
      </c>
      <c r="AV275" s="19">
        <v>0</v>
      </c>
      <c r="AW275" s="19">
        <v>1</v>
      </c>
      <c r="AX275" s="19">
        <v>0</v>
      </c>
      <c r="AY275" s="19"/>
      <c r="AZ275" s="19"/>
      <c r="BA275" s="19"/>
      <c r="BB275" s="19"/>
      <c r="BC275" s="19"/>
      <c r="BD275" s="19"/>
      <c r="BE275" s="19"/>
      <c r="BF275" s="19">
        <v>0</v>
      </c>
      <c r="BG275" s="19"/>
      <c r="BH275" s="19"/>
      <c r="BI275" s="19"/>
      <c r="BJ275" s="19"/>
      <c r="BK275" s="19"/>
      <c r="BL275" s="19"/>
      <c r="BM275" s="19">
        <v>1</v>
      </c>
      <c r="BN275" s="19"/>
      <c r="BO275" s="19"/>
      <c r="BP275" s="19"/>
      <c r="BQ275" s="19"/>
      <c r="BR275" s="19"/>
      <c r="BS275" s="19"/>
      <c r="BT275" s="19"/>
      <c r="BU275" s="19"/>
      <c r="BV275" s="19"/>
      <c r="BW275" s="19" t="s">
        <v>105</v>
      </c>
    </row>
    <row r="276" spans="2:75" hidden="1" x14ac:dyDescent="0.25">
      <c r="B276">
        <v>2017</v>
      </c>
      <c r="C276" t="s">
        <v>94</v>
      </c>
      <c r="D276" t="s">
        <v>95</v>
      </c>
      <c r="E276" t="s">
        <v>1314</v>
      </c>
      <c r="F276" t="s">
        <v>534</v>
      </c>
      <c r="G276" t="s">
        <v>98</v>
      </c>
      <c r="H276" t="s">
        <v>167</v>
      </c>
      <c r="I276" t="s">
        <v>535</v>
      </c>
      <c r="J276" t="s">
        <v>536</v>
      </c>
      <c r="K276" t="s">
        <v>266</v>
      </c>
      <c r="L276" t="s">
        <v>113</v>
      </c>
      <c r="M276" t="s">
        <v>525</v>
      </c>
      <c r="N276" s="21" t="s">
        <v>172</v>
      </c>
      <c r="O276" s="21" t="s">
        <v>173</v>
      </c>
      <c r="P276">
        <v>15000</v>
      </c>
      <c r="Q276">
        <v>40000</v>
      </c>
      <c r="R276">
        <f t="shared" si="4"/>
        <v>55000</v>
      </c>
      <c r="S276" s="19">
        <v>1</v>
      </c>
      <c r="T276" s="19">
        <v>1</v>
      </c>
      <c r="U276" s="19">
        <v>1</v>
      </c>
      <c r="V276" s="19">
        <v>1</v>
      </c>
      <c r="W276" s="19">
        <v>0</v>
      </c>
      <c r="X276" s="19">
        <v>0</v>
      </c>
      <c r="Y276" s="19">
        <v>1</v>
      </c>
      <c r="Z276" s="19">
        <v>1</v>
      </c>
      <c r="AA276" s="19">
        <v>0</v>
      </c>
      <c r="AB276" s="19">
        <v>1</v>
      </c>
      <c r="AC276" s="19"/>
      <c r="AD276" s="19"/>
      <c r="AE276" s="19"/>
      <c r="AF276" s="19"/>
      <c r="AG276" s="19"/>
      <c r="AH276" s="19">
        <v>0</v>
      </c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>
        <v>0</v>
      </c>
      <c r="AV276" s="19">
        <v>0</v>
      </c>
      <c r="AW276" s="19">
        <v>0</v>
      </c>
      <c r="AX276" s="19">
        <v>0</v>
      </c>
      <c r="AY276" s="19"/>
      <c r="AZ276" s="19"/>
      <c r="BA276" s="19"/>
      <c r="BB276" s="19"/>
      <c r="BC276" s="19"/>
      <c r="BD276" s="19"/>
      <c r="BE276" s="19"/>
      <c r="BF276" s="19">
        <v>0</v>
      </c>
      <c r="BG276" s="19"/>
      <c r="BH276" s="19"/>
      <c r="BI276" s="19"/>
      <c r="BJ276" s="19"/>
      <c r="BK276" s="19"/>
      <c r="BL276" s="19"/>
      <c r="BM276" s="19">
        <v>0</v>
      </c>
      <c r="BN276" s="19"/>
      <c r="BO276" s="19"/>
      <c r="BP276" s="19"/>
      <c r="BQ276" s="19"/>
      <c r="BR276" s="19"/>
      <c r="BS276" s="19"/>
      <c r="BT276" s="19"/>
      <c r="BU276" s="19"/>
      <c r="BV276" s="19"/>
      <c r="BW276" s="19" t="s">
        <v>105</v>
      </c>
    </row>
    <row r="277" spans="2:75" hidden="1" x14ac:dyDescent="0.25">
      <c r="B277">
        <v>2017</v>
      </c>
      <c r="C277" t="s">
        <v>94</v>
      </c>
      <c r="D277" t="s">
        <v>95</v>
      </c>
      <c r="E277" t="s">
        <v>1315</v>
      </c>
      <c r="F277" t="s">
        <v>538</v>
      </c>
      <c r="G277" t="s">
        <v>108</v>
      </c>
      <c r="H277" t="s">
        <v>109</v>
      </c>
      <c r="I277" t="s">
        <v>539</v>
      </c>
      <c r="J277" t="s">
        <v>540</v>
      </c>
      <c r="K277" t="s">
        <v>541</v>
      </c>
      <c r="L277" t="s">
        <v>113</v>
      </c>
      <c r="M277" t="s">
        <v>542</v>
      </c>
      <c r="N277" s="20" t="s">
        <v>123</v>
      </c>
      <c r="O277" s="20" t="s">
        <v>124</v>
      </c>
      <c r="P277">
        <v>1100</v>
      </c>
      <c r="Q277">
        <v>57</v>
      </c>
      <c r="R277">
        <f t="shared" si="4"/>
        <v>1157</v>
      </c>
      <c r="S277" s="19">
        <v>1</v>
      </c>
      <c r="T277" s="19">
        <v>1</v>
      </c>
      <c r="U277" s="19">
        <v>1</v>
      </c>
      <c r="V277" s="19">
        <v>1</v>
      </c>
      <c r="W277" s="19">
        <v>1</v>
      </c>
      <c r="X277" s="19">
        <v>1</v>
      </c>
      <c r="Y277" s="19">
        <v>0</v>
      </c>
      <c r="Z277" s="19">
        <v>1</v>
      </c>
      <c r="AA277" s="19">
        <v>1</v>
      </c>
      <c r="AB277" s="19">
        <v>0</v>
      </c>
      <c r="AC277" s="19"/>
      <c r="AD277" s="19"/>
      <c r="AE277" s="19"/>
      <c r="AF277" s="19"/>
      <c r="AG277" s="19"/>
      <c r="AH277" s="19">
        <v>1</v>
      </c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>
        <v>0</v>
      </c>
      <c r="AV277" s="19">
        <v>0</v>
      </c>
      <c r="AW277" s="19">
        <v>1</v>
      </c>
      <c r="AX277" s="19">
        <v>0</v>
      </c>
      <c r="AY277" s="19"/>
      <c r="AZ277" s="19"/>
      <c r="BA277" s="19"/>
      <c r="BB277" s="19"/>
      <c r="BC277" s="19"/>
      <c r="BD277" s="19"/>
      <c r="BE277" s="19"/>
      <c r="BF277" s="19">
        <v>0</v>
      </c>
      <c r="BG277" s="19"/>
      <c r="BH277" s="19"/>
      <c r="BI277" s="19"/>
      <c r="BJ277" s="19"/>
      <c r="BK277" s="19"/>
      <c r="BL277" s="19"/>
      <c r="BM277" s="19">
        <v>0</v>
      </c>
      <c r="BN277" s="19"/>
      <c r="BO277" s="19"/>
      <c r="BP277" s="19"/>
      <c r="BQ277" s="19"/>
      <c r="BR277" s="19"/>
      <c r="BS277" s="19"/>
      <c r="BT277" s="19"/>
      <c r="BU277" s="19"/>
      <c r="BV277" s="19"/>
      <c r="BW277" s="19" t="s">
        <v>105</v>
      </c>
    </row>
    <row r="278" spans="2:75" hidden="1" x14ac:dyDescent="0.25">
      <c r="B278">
        <v>2017</v>
      </c>
      <c r="C278" t="s">
        <v>94</v>
      </c>
      <c r="D278" t="s">
        <v>95</v>
      </c>
      <c r="E278" t="s">
        <v>1316</v>
      </c>
      <c r="F278" t="s">
        <v>544</v>
      </c>
      <c r="G278" t="s">
        <v>98</v>
      </c>
      <c r="H278" t="s">
        <v>167</v>
      </c>
      <c r="I278" t="s">
        <v>545</v>
      </c>
      <c r="J278" t="s">
        <v>546</v>
      </c>
      <c r="K278" t="s">
        <v>541</v>
      </c>
      <c r="L278" t="s">
        <v>113</v>
      </c>
      <c r="M278" t="s">
        <v>542</v>
      </c>
      <c r="P278">
        <v>2826</v>
      </c>
      <c r="Q278">
        <v>21599</v>
      </c>
      <c r="R278">
        <f t="shared" si="4"/>
        <v>24425</v>
      </c>
      <c r="S278" s="19">
        <v>1</v>
      </c>
      <c r="T278" s="19">
        <v>1</v>
      </c>
      <c r="U278" s="19">
        <v>1</v>
      </c>
      <c r="V278" s="19">
        <v>1</v>
      </c>
      <c r="W278" s="19">
        <v>0</v>
      </c>
      <c r="X278" s="19">
        <v>0</v>
      </c>
      <c r="Y278" s="19">
        <v>1</v>
      </c>
      <c r="Z278" s="19">
        <v>1</v>
      </c>
      <c r="AA278" s="19">
        <v>0</v>
      </c>
      <c r="AB278" s="19">
        <v>0</v>
      </c>
      <c r="AC278" s="19"/>
      <c r="AD278" s="19"/>
      <c r="AE278" s="19"/>
      <c r="AF278" s="19"/>
      <c r="AG278" s="19"/>
      <c r="AH278" s="19">
        <v>0</v>
      </c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>
        <v>0</v>
      </c>
      <c r="AV278" s="19">
        <v>0</v>
      </c>
      <c r="AW278" s="19">
        <v>0</v>
      </c>
      <c r="AX278" s="19">
        <v>0</v>
      </c>
      <c r="AY278" s="19"/>
      <c r="AZ278" s="19"/>
      <c r="BA278" s="19"/>
      <c r="BB278" s="19"/>
      <c r="BC278" s="19"/>
      <c r="BD278" s="19"/>
      <c r="BE278" s="19"/>
      <c r="BF278" s="19">
        <v>0</v>
      </c>
      <c r="BG278" s="19"/>
      <c r="BH278" s="19"/>
      <c r="BI278" s="19"/>
      <c r="BJ278" s="19"/>
      <c r="BK278" s="19"/>
      <c r="BL278" s="19"/>
      <c r="BM278" s="19">
        <v>0</v>
      </c>
      <c r="BN278" s="19"/>
      <c r="BO278" s="19"/>
      <c r="BP278" s="19"/>
      <c r="BQ278" s="19"/>
      <c r="BR278" s="19"/>
      <c r="BS278" s="19"/>
      <c r="BT278" s="19"/>
      <c r="BU278" s="19"/>
      <c r="BV278" s="19"/>
      <c r="BW278" s="19" t="s">
        <v>105</v>
      </c>
    </row>
    <row r="279" spans="2:75" hidden="1" x14ac:dyDescent="0.25">
      <c r="B279">
        <v>2017</v>
      </c>
      <c r="C279" t="s">
        <v>94</v>
      </c>
      <c r="D279" t="s">
        <v>95</v>
      </c>
      <c r="E279" t="s">
        <v>1317</v>
      </c>
      <c r="F279" t="s">
        <v>548</v>
      </c>
      <c r="G279" t="s">
        <v>108</v>
      </c>
      <c r="H279" t="s">
        <v>109</v>
      </c>
      <c r="I279" t="s">
        <v>549</v>
      </c>
      <c r="J279" t="s">
        <v>550</v>
      </c>
      <c r="K279" t="s">
        <v>551</v>
      </c>
      <c r="L279" t="s">
        <v>338</v>
      </c>
      <c r="M279" t="s">
        <v>552</v>
      </c>
      <c r="N279" s="21" t="s">
        <v>553</v>
      </c>
      <c r="O279" s="21" t="s">
        <v>124</v>
      </c>
      <c r="P279">
        <v>546</v>
      </c>
      <c r="Q279">
        <v>39</v>
      </c>
      <c r="R279">
        <f t="shared" si="4"/>
        <v>585</v>
      </c>
      <c r="S279" s="19">
        <v>1</v>
      </c>
      <c r="T279" s="19">
        <v>1</v>
      </c>
      <c r="U279" s="19">
        <v>1</v>
      </c>
      <c r="V279" s="19">
        <v>1</v>
      </c>
      <c r="W279" s="19">
        <v>0</v>
      </c>
      <c r="X279" s="19">
        <v>1</v>
      </c>
      <c r="Y279" s="19">
        <v>0</v>
      </c>
      <c r="Z279" s="19">
        <v>1</v>
      </c>
      <c r="AA279" s="19">
        <v>1</v>
      </c>
      <c r="AB279" s="19">
        <v>0</v>
      </c>
      <c r="AC279" s="19"/>
      <c r="AD279" s="19"/>
      <c r="AE279" s="19"/>
      <c r="AF279" s="19"/>
      <c r="AG279" s="19"/>
      <c r="AH279" s="19">
        <v>0</v>
      </c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>
        <v>0</v>
      </c>
      <c r="AV279" s="19">
        <v>0</v>
      </c>
      <c r="AW279" s="19">
        <v>1</v>
      </c>
      <c r="AX279" s="19">
        <v>0</v>
      </c>
      <c r="AY279" s="19"/>
      <c r="AZ279" s="19"/>
      <c r="BA279" s="19"/>
      <c r="BB279" s="19"/>
      <c r="BC279" s="19"/>
      <c r="BD279" s="19"/>
      <c r="BE279" s="19"/>
      <c r="BF279" s="19">
        <v>0</v>
      </c>
      <c r="BG279" s="19"/>
      <c r="BH279" s="19"/>
      <c r="BI279" s="19"/>
      <c r="BJ279" s="19"/>
      <c r="BK279" s="19"/>
      <c r="BL279" s="19"/>
      <c r="BM279" s="19">
        <v>0</v>
      </c>
      <c r="BN279" s="19"/>
      <c r="BO279" s="19"/>
      <c r="BP279" s="19"/>
      <c r="BQ279" s="19"/>
      <c r="BR279" s="19"/>
      <c r="BS279" s="19"/>
      <c r="BT279" s="19"/>
      <c r="BU279" s="19"/>
      <c r="BV279" s="19"/>
      <c r="BW279" s="19" t="s">
        <v>105</v>
      </c>
    </row>
    <row r="280" spans="2:75" hidden="1" x14ac:dyDescent="0.25">
      <c r="B280">
        <v>2017</v>
      </c>
      <c r="C280" t="s">
        <v>94</v>
      </c>
      <c r="D280" t="s">
        <v>95</v>
      </c>
      <c r="E280" t="s">
        <v>1318</v>
      </c>
      <c r="F280" t="s">
        <v>555</v>
      </c>
      <c r="G280" t="s">
        <v>108</v>
      </c>
      <c r="H280" t="s">
        <v>109</v>
      </c>
      <c r="I280" t="s">
        <v>556</v>
      </c>
      <c r="J280" t="s">
        <v>557</v>
      </c>
      <c r="K280" t="s">
        <v>266</v>
      </c>
      <c r="L280" t="s">
        <v>113</v>
      </c>
      <c r="M280" t="s">
        <v>558</v>
      </c>
      <c r="N280" s="21" t="s">
        <v>123</v>
      </c>
      <c r="O280" s="21" t="s">
        <v>124</v>
      </c>
      <c r="P280">
        <v>440</v>
      </c>
      <c r="Q280">
        <v>11000</v>
      </c>
      <c r="R280">
        <f t="shared" si="4"/>
        <v>11440</v>
      </c>
      <c r="S280" s="19">
        <v>1</v>
      </c>
      <c r="T280" s="19">
        <v>1</v>
      </c>
      <c r="U280" s="19">
        <v>1</v>
      </c>
      <c r="V280" s="19">
        <v>1</v>
      </c>
      <c r="W280" s="19">
        <v>0</v>
      </c>
      <c r="X280" s="19">
        <v>0</v>
      </c>
      <c r="Y280" s="19">
        <v>1</v>
      </c>
      <c r="Z280" s="19">
        <v>1</v>
      </c>
      <c r="AA280" s="19">
        <v>1</v>
      </c>
      <c r="AB280" s="19">
        <v>0</v>
      </c>
      <c r="AC280" s="19"/>
      <c r="AD280" s="19"/>
      <c r="AE280" s="19"/>
      <c r="AF280" s="19"/>
      <c r="AG280" s="19"/>
      <c r="AH280" s="19">
        <v>0</v>
      </c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>
        <v>0</v>
      </c>
      <c r="AV280" s="19">
        <v>0</v>
      </c>
      <c r="AW280" s="19">
        <v>1</v>
      </c>
      <c r="AX280" s="19">
        <v>0</v>
      </c>
      <c r="AY280" s="19"/>
      <c r="AZ280" s="19"/>
      <c r="BA280" s="19"/>
      <c r="BB280" s="19"/>
      <c r="BC280" s="19"/>
      <c r="BD280" s="19"/>
      <c r="BE280" s="19"/>
      <c r="BF280" s="19">
        <v>0</v>
      </c>
      <c r="BG280" s="19"/>
      <c r="BH280" s="19"/>
      <c r="BI280" s="19"/>
      <c r="BJ280" s="19"/>
      <c r="BK280" s="19"/>
      <c r="BL280" s="19"/>
      <c r="BM280" s="19">
        <v>1</v>
      </c>
      <c r="BN280" s="19"/>
      <c r="BO280" s="19"/>
      <c r="BP280" s="19"/>
      <c r="BQ280" s="19"/>
      <c r="BR280" s="19"/>
      <c r="BS280" s="19"/>
      <c r="BT280" s="19"/>
      <c r="BU280" s="19"/>
      <c r="BV280" s="19"/>
      <c r="BW280" s="19" t="s">
        <v>105</v>
      </c>
    </row>
    <row r="281" spans="2:75" hidden="1" x14ac:dyDescent="0.25">
      <c r="B281">
        <v>2017</v>
      </c>
      <c r="C281" t="s">
        <v>94</v>
      </c>
      <c r="D281" t="s">
        <v>95</v>
      </c>
      <c r="E281" t="s">
        <v>1319</v>
      </c>
      <c r="F281" t="s">
        <v>560</v>
      </c>
      <c r="G281" t="s">
        <v>98</v>
      </c>
      <c r="H281" t="s">
        <v>117</v>
      </c>
      <c r="I281" t="s">
        <v>561</v>
      </c>
      <c r="J281" t="s">
        <v>562</v>
      </c>
      <c r="K281" t="s">
        <v>464</v>
      </c>
      <c r="L281" t="s">
        <v>227</v>
      </c>
      <c r="M281" t="s">
        <v>465</v>
      </c>
      <c r="N281" s="21" t="s">
        <v>400</v>
      </c>
      <c r="O281" s="21" t="s">
        <v>401</v>
      </c>
      <c r="P281">
        <v>0</v>
      </c>
      <c r="Q281">
        <v>12.83</v>
      </c>
      <c r="R281">
        <f t="shared" si="4"/>
        <v>12.83</v>
      </c>
      <c r="S281" s="19">
        <v>1</v>
      </c>
      <c r="T281" s="19">
        <v>1</v>
      </c>
      <c r="U281" s="19">
        <v>1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1</v>
      </c>
      <c r="AC281" s="19"/>
      <c r="AD281" s="19"/>
      <c r="AE281" s="19"/>
      <c r="AF281" s="19"/>
      <c r="AG281" s="19"/>
      <c r="AH281" s="19">
        <v>0</v>
      </c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>
        <v>0</v>
      </c>
      <c r="AV281" s="19">
        <v>0</v>
      </c>
      <c r="AW281" s="19">
        <v>0</v>
      </c>
      <c r="AX281" s="19">
        <v>0</v>
      </c>
      <c r="AY281" s="19"/>
      <c r="AZ281" s="19"/>
      <c r="BA281" s="19"/>
      <c r="BB281" s="19"/>
      <c r="BC281" s="19"/>
      <c r="BD281" s="19"/>
      <c r="BE281" s="19"/>
      <c r="BF281" s="19">
        <v>0</v>
      </c>
      <c r="BG281" s="19"/>
      <c r="BH281" s="19"/>
      <c r="BI281" s="19"/>
      <c r="BJ281" s="19"/>
      <c r="BK281" s="19"/>
      <c r="BL281" s="19"/>
      <c r="BM281" s="19">
        <v>0</v>
      </c>
      <c r="BN281" s="19"/>
      <c r="BO281" s="19"/>
      <c r="BP281" s="19"/>
      <c r="BQ281" s="19"/>
      <c r="BR281" s="19"/>
      <c r="BS281" s="19"/>
      <c r="BT281" s="19"/>
      <c r="BU281" s="19"/>
      <c r="BV281" s="19"/>
      <c r="BW281" s="19" t="s">
        <v>105</v>
      </c>
    </row>
    <row r="282" spans="2:75" hidden="1" x14ac:dyDescent="0.25">
      <c r="B282">
        <v>2017</v>
      </c>
      <c r="C282" t="s">
        <v>94</v>
      </c>
      <c r="D282" t="s">
        <v>95</v>
      </c>
      <c r="E282" t="s">
        <v>1320</v>
      </c>
      <c r="F282" t="s">
        <v>564</v>
      </c>
      <c r="G282" t="s">
        <v>98</v>
      </c>
      <c r="H282" t="s">
        <v>117</v>
      </c>
      <c r="I282" t="s">
        <v>561</v>
      </c>
      <c r="J282" t="s">
        <v>565</v>
      </c>
      <c r="K282" t="s">
        <v>331</v>
      </c>
      <c r="L282" t="s">
        <v>103</v>
      </c>
      <c r="M282" t="s">
        <v>332</v>
      </c>
      <c r="N282" s="21" t="s">
        <v>400</v>
      </c>
      <c r="O282" s="21" t="s">
        <v>401</v>
      </c>
      <c r="P282">
        <v>5700</v>
      </c>
      <c r="Q282">
        <v>12000</v>
      </c>
      <c r="R282">
        <f t="shared" si="4"/>
        <v>17700</v>
      </c>
      <c r="S282" s="19">
        <v>1</v>
      </c>
      <c r="T282" s="19">
        <v>1</v>
      </c>
      <c r="U282" s="19">
        <v>1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1</v>
      </c>
      <c r="AC282" s="19"/>
      <c r="AD282" s="19"/>
      <c r="AE282" s="19"/>
      <c r="AF282" s="19"/>
      <c r="AG282" s="19"/>
      <c r="AH282" s="19">
        <v>0</v>
      </c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>
        <v>0</v>
      </c>
      <c r="AV282" s="19">
        <v>0</v>
      </c>
      <c r="AW282" s="19">
        <v>0</v>
      </c>
      <c r="AX282" s="19">
        <v>0</v>
      </c>
      <c r="AY282" s="19"/>
      <c r="AZ282" s="19"/>
      <c r="BA282" s="19"/>
      <c r="BB282" s="19"/>
      <c r="BC282" s="19"/>
      <c r="BD282" s="19"/>
      <c r="BE282" s="19"/>
      <c r="BF282" s="19">
        <v>0</v>
      </c>
      <c r="BG282" s="19"/>
      <c r="BH282" s="19"/>
      <c r="BI282" s="19"/>
      <c r="BJ282" s="19"/>
      <c r="BK282" s="19"/>
      <c r="BL282" s="19"/>
      <c r="BM282" s="19">
        <v>0</v>
      </c>
      <c r="BN282" s="19"/>
      <c r="BO282" s="19"/>
      <c r="BP282" s="19"/>
      <c r="BQ282" s="19"/>
      <c r="BR282" s="19"/>
      <c r="BS282" s="19"/>
      <c r="BT282" s="19"/>
      <c r="BU282" s="19"/>
      <c r="BV282" s="19"/>
      <c r="BW282" s="19">
        <v>0</v>
      </c>
    </row>
    <row r="283" spans="2:75" hidden="1" x14ac:dyDescent="0.25">
      <c r="B283">
        <v>2017</v>
      </c>
      <c r="C283" t="s">
        <v>94</v>
      </c>
      <c r="D283" t="s">
        <v>95</v>
      </c>
      <c r="E283" t="s">
        <v>1321</v>
      </c>
      <c r="F283" t="s">
        <v>567</v>
      </c>
      <c r="G283" t="s">
        <v>108</v>
      </c>
      <c r="H283" t="s">
        <v>109</v>
      </c>
      <c r="I283" t="s">
        <v>568</v>
      </c>
      <c r="J283" t="s">
        <v>569</v>
      </c>
      <c r="K283" t="s">
        <v>344</v>
      </c>
      <c r="L283" t="s">
        <v>113</v>
      </c>
      <c r="M283" t="s">
        <v>345</v>
      </c>
      <c r="N283" s="21" t="s">
        <v>553</v>
      </c>
      <c r="O283" s="21" t="s">
        <v>124</v>
      </c>
      <c r="P283">
        <v>55</v>
      </c>
      <c r="Q283">
        <v>0</v>
      </c>
      <c r="R283">
        <f t="shared" si="4"/>
        <v>55</v>
      </c>
      <c r="S283" s="19">
        <v>1</v>
      </c>
      <c r="T283" s="19">
        <v>1</v>
      </c>
      <c r="U283" s="19">
        <v>1</v>
      </c>
      <c r="V283" s="19">
        <v>1</v>
      </c>
      <c r="W283" s="19">
        <v>0</v>
      </c>
      <c r="X283" s="19">
        <v>0</v>
      </c>
      <c r="Y283" s="19">
        <v>0</v>
      </c>
      <c r="Z283" s="19">
        <v>1</v>
      </c>
      <c r="AA283" s="19">
        <v>1</v>
      </c>
      <c r="AB283" s="19">
        <v>0</v>
      </c>
      <c r="AC283" s="19"/>
      <c r="AD283" s="19"/>
      <c r="AE283" s="19"/>
      <c r="AF283" s="19"/>
      <c r="AG283" s="19"/>
      <c r="AH283" s="19">
        <v>0</v>
      </c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>
        <v>0</v>
      </c>
      <c r="AV283" s="19">
        <v>0</v>
      </c>
      <c r="AW283" s="19">
        <v>1</v>
      </c>
      <c r="AX283" s="19">
        <v>0</v>
      </c>
      <c r="AY283" s="19"/>
      <c r="AZ283" s="19"/>
      <c r="BA283" s="19"/>
      <c r="BB283" s="19"/>
      <c r="BC283" s="19"/>
      <c r="BD283" s="19"/>
      <c r="BE283" s="19"/>
      <c r="BF283" s="19">
        <v>0</v>
      </c>
      <c r="BG283" s="19"/>
      <c r="BH283" s="19"/>
      <c r="BI283" s="19"/>
      <c r="BJ283" s="19"/>
      <c r="BK283" s="19"/>
      <c r="BL283" s="19"/>
      <c r="BM283" s="19">
        <v>0</v>
      </c>
      <c r="BN283" s="19"/>
      <c r="BO283" s="19"/>
      <c r="BP283" s="19"/>
      <c r="BQ283" s="19"/>
      <c r="BR283" s="19"/>
      <c r="BS283" s="19"/>
      <c r="BT283" s="19"/>
      <c r="BU283" s="19"/>
      <c r="BV283" s="19"/>
      <c r="BW283" s="19" t="s">
        <v>105</v>
      </c>
    </row>
    <row r="284" spans="2:75" hidden="1" x14ac:dyDescent="0.25">
      <c r="B284">
        <v>2017</v>
      </c>
      <c r="C284" t="s">
        <v>94</v>
      </c>
      <c r="D284" t="s">
        <v>95</v>
      </c>
      <c r="E284" t="s">
        <v>1322</v>
      </c>
      <c r="F284" t="s">
        <v>571</v>
      </c>
      <c r="G284" t="s">
        <v>108</v>
      </c>
      <c r="H284" t="s">
        <v>109</v>
      </c>
      <c r="I284" t="s">
        <v>572</v>
      </c>
      <c r="J284" t="s">
        <v>573</v>
      </c>
      <c r="K284" t="s">
        <v>344</v>
      </c>
      <c r="L284" t="s">
        <v>113</v>
      </c>
      <c r="M284" t="s">
        <v>350</v>
      </c>
      <c r="N284" s="21" t="s">
        <v>553</v>
      </c>
      <c r="O284" s="21" t="s">
        <v>124</v>
      </c>
      <c r="P284">
        <v>178</v>
      </c>
      <c r="Q284">
        <v>2</v>
      </c>
      <c r="R284">
        <f t="shared" si="4"/>
        <v>180</v>
      </c>
      <c r="S284" s="19">
        <v>1</v>
      </c>
      <c r="T284" s="19">
        <v>1</v>
      </c>
      <c r="U284" s="19">
        <v>1</v>
      </c>
      <c r="V284" s="19">
        <v>1</v>
      </c>
      <c r="W284" s="19">
        <v>0</v>
      </c>
      <c r="X284" s="19">
        <v>1</v>
      </c>
      <c r="Y284" s="19">
        <v>0</v>
      </c>
      <c r="Z284" s="19">
        <v>1</v>
      </c>
      <c r="AA284" s="19">
        <v>0</v>
      </c>
      <c r="AB284" s="19">
        <v>0</v>
      </c>
      <c r="AC284" s="19"/>
      <c r="AD284" s="19"/>
      <c r="AE284" s="19"/>
      <c r="AF284" s="19"/>
      <c r="AG284" s="19"/>
      <c r="AH284" s="19">
        <v>0</v>
      </c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>
        <v>0</v>
      </c>
      <c r="AV284" s="19">
        <v>1</v>
      </c>
      <c r="AW284" s="19">
        <v>0</v>
      </c>
      <c r="AX284" s="19">
        <v>0</v>
      </c>
      <c r="AY284" s="19"/>
      <c r="AZ284" s="19"/>
      <c r="BA284" s="19"/>
      <c r="BB284" s="19"/>
      <c r="BC284" s="19"/>
      <c r="BD284" s="19"/>
      <c r="BE284" s="19"/>
      <c r="BF284" s="19">
        <v>0</v>
      </c>
      <c r="BG284" s="19"/>
      <c r="BH284" s="19"/>
      <c r="BI284" s="19"/>
      <c r="BJ284" s="19"/>
      <c r="BK284" s="19"/>
      <c r="BL284" s="19"/>
      <c r="BM284" s="19">
        <v>0</v>
      </c>
      <c r="BN284" s="19"/>
      <c r="BO284" s="19"/>
      <c r="BP284" s="19"/>
      <c r="BQ284" s="19"/>
      <c r="BR284" s="19"/>
      <c r="BS284" s="19"/>
      <c r="BT284" s="19"/>
      <c r="BU284" s="19"/>
      <c r="BV284" s="19"/>
      <c r="BW284" s="19" t="s">
        <v>105</v>
      </c>
    </row>
    <row r="285" spans="2:75" hidden="1" x14ac:dyDescent="0.25">
      <c r="B285">
        <v>2017</v>
      </c>
      <c r="C285" t="s">
        <v>94</v>
      </c>
      <c r="D285" t="s">
        <v>95</v>
      </c>
      <c r="E285" t="s">
        <v>1323</v>
      </c>
      <c r="F285" t="s">
        <v>1324</v>
      </c>
      <c r="G285" t="s">
        <v>98</v>
      </c>
      <c r="H285" t="s">
        <v>167</v>
      </c>
      <c r="I285" t="s">
        <v>1325</v>
      </c>
      <c r="J285" t="s">
        <v>1326</v>
      </c>
      <c r="K285" t="s">
        <v>618</v>
      </c>
      <c r="L285" t="s">
        <v>113</v>
      </c>
      <c r="M285" t="s">
        <v>642</v>
      </c>
      <c r="P285">
        <v>23</v>
      </c>
      <c r="Q285">
        <v>657</v>
      </c>
      <c r="R285">
        <f t="shared" si="4"/>
        <v>680</v>
      </c>
      <c r="S285" s="19">
        <v>1</v>
      </c>
      <c r="T285" s="19">
        <v>1</v>
      </c>
      <c r="U285" s="19">
        <v>1</v>
      </c>
      <c r="V285" s="19">
        <v>1</v>
      </c>
      <c r="W285" s="19">
        <v>0</v>
      </c>
      <c r="X285" s="19">
        <v>0</v>
      </c>
      <c r="Y285" s="19">
        <v>0</v>
      </c>
      <c r="Z285" s="19">
        <v>1</v>
      </c>
      <c r="AA285" s="19">
        <v>0</v>
      </c>
      <c r="AB285" s="19">
        <v>0</v>
      </c>
      <c r="AC285" s="19"/>
      <c r="AD285" s="19"/>
      <c r="AE285" s="19"/>
      <c r="AF285" s="19"/>
      <c r="AG285" s="19"/>
      <c r="AH285" s="19">
        <v>0</v>
      </c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>
        <v>0</v>
      </c>
      <c r="AV285" s="19">
        <v>0</v>
      </c>
      <c r="AW285" s="19">
        <v>1</v>
      </c>
      <c r="AX285" s="19">
        <v>0</v>
      </c>
      <c r="AY285" s="19"/>
      <c r="AZ285" s="19"/>
      <c r="BA285" s="19"/>
      <c r="BB285" s="19"/>
      <c r="BC285" s="19"/>
      <c r="BD285" s="19"/>
      <c r="BE285" s="19"/>
      <c r="BF285" s="19">
        <v>0</v>
      </c>
      <c r="BG285" s="19"/>
      <c r="BH285" s="19"/>
      <c r="BI285" s="19"/>
      <c r="BJ285" s="19"/>
      <c r="BK285" s="19"/>
      <c r="BL285" s="19"/>
      <c r="BM285" s="19">
        <v>0</v>
      </c>
      <c r="BN285" s="19"/>
      <c r="BO285" s="19"/>
      <c r="BP285" s="19"/>
      <c r="BQ285" s="19"/>
      <c r="BR285" s="19"/>
      <c r="BS285" s="19"/>
      <c r="BT285" s="19"/>
      <c r="BU285" s="19"/>
      <c r="BV285" s="19"/>
      <c r="BW285" s="19" t="s">
        <v>105</v>
      </c>
    </row>
    <row r="286" spans="2:75" hidden="1" x14ac:dyDescent="0.25">
      <c r="B286">
        <v>2017</v>
      </c>
      <c r="C286" t="s">
        <v>94</v>
      </c>
      <c r="D286" t="s">
        <v>95</v>
      </c>
      <c r="E286" t="s">
        <v>1327</v>
      </c>
      <c r="F286" t="s">
        <v>575</v>
      </c>
      <c r="G286" t="s">
        <v>108</v>
      </c>
      <c r="H286" t="s">
        <v>109</v>
      </c>
      <c r="I286" t="s">
        <v>576</v>
      </c>
      <c r="J286" t="s">
        <v>577</v>
      </c>
      <c r="K286" t="s">
        <v>578</v>
      </c>
      <c r="L286" t="s">
        <v>579</v>
      </c>
      <c r="M286" t="s">
        <v>580</v>
      </c>
      <c r="N286" s="21" t="s">
        <v>123</v>
      </c>
      <c r="O286" s="21" t="s">
        <v>124</v>
      </c>
      <c r="P286">
        <v>1</v>
      </c>
      <c r="Q286">
        <v>0</v>
      </c>
      <c r="R286">
        <f t="shared" si="4"/>
        <v>1</v>
      </c>
      <c r="S286" s="19">
        <v>1</v>
      </c>
      <c r="T286" s="19">
        <v>1</v>
      </c>
      <c r="U286" s="19">
        <v>1</v>
      </c>
      <c r="V286" s="19">
        <v>1</v>
      </c>
      <c r="W286" s="19">
        <v>0</v>
      </c>
      <c r="X286" s="19">
        <v>1</v>
      </c>
      <c r="Y286" s="19">
        <v>0</v>
      </c>
      <c r="Z286" s="19">
        <v>1</v>
      </c>
      <c r="AA286" s="19">
        <v>0</v>
      </c>
      <c r="AB286" s="19">
        <v>1</v>
      </c>
      <c r="AC286" s="19"/>
      <c r="AD286" s="19"/>
      <c r="AE286" s="19"/>
      <c r="AF286" s="19"/>
      <c r="AG286" s="19"/>
      <c r="AH286" s="19">
        <v>0</v>
      </c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>
        <v>0</v>
      </c>
      <c r="AV286" s="19">
        <v>1</v>
      </c>
      <c r="AW286" s="19">
        <v>0</v>
      </c>
      <c r="AX286" s="19">
        <v>0</v>
      </c>
      <c r="AY286" s="19"/>
      <c r="AZ286" s="19"/>
      <c r="BA286" s="19"/>
      <c r="BB286" s="19"/>
      <c r="BC286" s="19"/>
      <c r="BD286" s="19"/>
      <c r="BE286" s="19"/>
      <c r="BF286" s="19">
        <v>0</v>
      </c>
      <c r="BG286" s="19"/>
      <c r="BH286" s="19"/>
      <c r="BI286" s="19"/>
      <c r="BJ286" s="19"/>
      <c r="BK286" s="19"/>
      <c r="BL286" s="19"/>
      <c r="BM286" s="19">
        <v>0</v>
      </c>
      <c r="BN286" s="19"/>
      <c r="BO286" s="19"/>
      <c r="BP286" s="19"/>
      <c r="BQ286" s="19"/>
      <c r="BR286" s="19"/>
      <c r="BS286" s="19"/>
      <c r="BT286" s="19"/>
      <c r="BU286" s="19"/>
      <c r="BV286" s="19"/>
      <c r="BW286" s="19" t="s">
        <v>105</v>
      </c>
    </row>
    <row r="287" spans="2:75" hidden="1" x14ac:dyDescent="0.25">
      <c r="B287">
        <v>2017</v>
      </c>
      <c r="C287" t="s">
        <v>94</v>
      </c>
      <c r="D287" t="s">
        <v>95</v>
      </c>
      <c r="E287" t="s">
        <v>1328</v>
      </c>
      <c r="F287" t="s">
        <v>582</v>
      </c>
      <c r="G287" t="s">
        <v>98</v>
      </c>
      <c r="H287" t="s">
        <v>136</v>
      </c>
      <c r="I287" t="s">
        <v>583</v>
      </c>
      <c r="J287" t="s">
        <v>584</v>
      </c>
      <c r="K287" t="s">
        <v>585</v>
      </c>
      <c r="L287" t="s">
        <v>113</v>
      </c>
      <c r="M287" t="s">
        <v>586</v>
      </c>
      <c r="N287" s="21" t="s">
        <v>400</v>
      </c>
      <c r="O287" s="21" t="s">
        <v>587</v>
      </c>
      <c r="P287">
        <v>487</v>
      </c>
      <c r="Q287">
        <v>30822</v>
      </c>
      <c r="R287">
        <f t="shared" si="4"/>
        <v>31309</v>
      </c>
      <c r="S287" s="19">
        <v>1</v>
      </c>
      <c r="T287" s="19">
        <v>1</v>
      </c>
      <c r="U287" s="19">
        <v>1</v>
      </c>
      <c r="V287" s="19">
        <v>1</v>
      </c>
      <c r="W287" s="19">
        <v>0</v>
      </c>
      <c r="X287" s="19">
        <v>0</v>
      </c>
      <c r="Y287" s="19">
        <v>1</v>
      </c>
      <c r="Z287" s="19">
        <v>1</v>
      </c>
      <c r="AA287" s="19">
        <v>1</v>
      </c>
      <c r="AB287" s="19">
        <v>0</v>
      </c>
      <c r="AC287" s="19"/>
      <c r="AD287" s="19"/>
      <c r="AE287" s="19"/>
      <c r="AF287" s="19"/>
      <c r="AG287" s="19"/>
      <c r="AH287" s="19">
        <v>0</v>
      </c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>
        <v>0</v>
      </c>
      <c r="AV287" s="19">
        <v>0</v>
      </c>
      <c r="AW287" s="19">
        <v>1</v>
      </c>
      <c r="AX287" s="19">
        <v>0</v>
      </c>
      <c r="AY287" s="19"/>
      <c r="AZ287" s="19"/>
      <c r="BA287" s="19"/>
      <c r="BB287" s="19"/>
      <c r="BC287" s="19"/>
      <c r="BD287" s="19"/>
      <c r="BE287" s="19"/>
      <c r="BF287" s="19">
        <v>0</v>
      </c>
      <c r="BG287" s="19"/>
      <c r="BH287" s="19"/>
      <c r="BI287" s="19"/>
      <c r="BJ287" s="19"/>
      <c r="BK287" s="19"/>
      <c r="BL287" s="19"/>
      <c r="BM287" s="19">
        <v>0</v>
      </c>
      <c r="BN287" s="19"/>
      <c r="BO287" s="19"/>
      <c r="BP287" s="19"/>
      <c r="BQ287" s="19"/>
      <c r="BR287" s="19"/>
      <c r="BS287" s="19"/>
      <c r="BT287" s="19"/>
      <c r="BU287" s="19"/>
      <c r="BV287" s="19"/>
      <c r="BW287" s="19">
        <v>0</v>
      </c>
    </row>
    <row r="288" spans="2:75" hidden="1" x14ac:dyDescent="0.25">
      <c r="B288">
        <v>2017</v>
      </c>
      <c r="C288" t="s">
        <v>94</v>
      </c>
      <c r="D288" t="s">
        <v>95</v>
      </c>
      <c r="E288" t="s">
        <v>1329</v>
      </c>
      <c r="F288" t="s">
        <v>589</v>
      </c>
      <c r="G288" t="s">
        <v>590</v>
      </c>
      <c r="H288" t="s">
        <v>591</v>
      </c>
      <c r="I288" t="s">
        <v>592</v>
      </c>
      <c r="J288" t="s">
        <v>593</v>
      </c>
      <c r="K288" t="s">
        <v>594</v>
      </c>
      <c r="L288" t="s">
        <v>595</v>
      </c>
      <c r="M288" t="s">
        <v>596</v>
      </c>
      <c r="P288">
        <v>5</v>
      </c>
      <c r="Q288">
        <v>5</v>
      </c>
      <c r="R288">
        <f t="shared" si="4"/>
        <v>10</v>
      </c>
      <c r="S288" s="19">
        <v>1</v>
      </c>
      <c r="T288" s="19">
        <v>1</v>
      </c>
      <c r="U288" s="19">
        <v>1</v>
      </c>
      <c r="V288" s="19">
        <v>1</v>
      </c>
      <c r="W288" s="19">
        <v>0</v>
      </c>
      <c r="X288" s="19">
        <v>1</v>
      </c>
      <c r="Y288" s="19">
        <v>0</v>
      </c>
      <c r="Z288" s="19">
        <v>1</v>
      </c>
      <c r="AA288" s="19">
        <v>0</v>
      </c>
      <c r="AB288" s="19">
        <v>0</v>
      </c>
      <c r="AC288" s="19"/>
      <c r="AD288" s="19"/>
      <c r="AE288" s="19"/>
      <c r="AF288" s="19"/>
      <c r="AG288" s="19"/>
      <c r="AH288" s="19">
        <v>0</v>
      </c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>
        <v>0</v>
      </c>
      <c r="AV288" s="19">
        <v>0</v>
      </c>
      <c r="AW288" s="19">
        <v>0</v>
      </c>
      <c r="AX288" s="19">
        <v>0</v>
      </c>
      <c r="AY288" s="19"/>
      <c r="AZ288" s="19"/>
      <c r="BA288" s="19"/>
      <c r="BB288" s="19"/>
      <c r="BC288" s="19"/>
      <c r="BD288" s="19"/>
      <c r="BE288" s="19"/>
      <c r="BF288" s="19">
        <v>0</v>
      </c>
      <c r="BG288" s="19"/>
      <c r="BH288" s="19"/>
      <c r="BI288" s="19"/>
      <c r="BJ288" s="19"/>
      <c r="BK288" s="19"/>
      <c r="BL288" s="19"/>
      <c r="BM288" s="19">
        <v>1</v>
      </c>
      <c r="BN288" s="19"/>
      <c r="BO288" s="19"/>
      <c r="BP288" s="19"/>
      <c r="BQ288" s="19"/>
      <c r="BR288" s="19"/>
      <c r="BS288" s="19"/>
      <c r="BT288" s="19"/>
      <c r="BU288" s="19"/>
      <c r="BV288" s="19"/>
      <c r="BW288" s="19" t="s">
        <v>105</v>
      </c>
    </row>
    <row r="289" spans="2:75" hidden="1" x14ac:dyDescent="0.25">
      <c r="B289">
        <v>2017</v>
      </c>
      <c r="C289" t="s">
        <v>94</v>
      </c>
      <c r="D289" t="s">
        <v>95</v>
      </c>
      <c r="E289" t="s">
        <v>1330</v>
      </c>
      <c r="F289" t="s">
        <v>598</v>
      </c>
      <c r="G289" t="s">
        <v>590</v>
      </c>
      <c r="H289" t="s">
        <v>591</v>
      </c>
      <c r="I289" t="s">
        <v>599</v>
      </c>
      <c r="J289" t="s">
        <v>600</v>
      </c>
      <c r="K289" t="s">
        <v>601</v>
      </c>
      <c r="L289" t="s">
        <v>213</v>
      </c>
      <c r="M289" t="s">
        <v>602</v>
      </c>
      <c r="P289">
        <v>0</v>
      </c>
      <c r="Q289">
        <v>10</v>
      </c>
      <c r="R289">
        <f t="shared" si="4"/>
        <v>10</v>
      </c>
      <c r="S289" s="19">
        <v>1</v>
      </c>
      <c r="T289" s="19">
        <v>1</v>
      </c>
      <c r="U289" s="19">
        <v>1</v>
      </c>
      <c r="V289" s="19">
        <v>1</v>
      </c>
      <c r="W289" s="19">
        <v>0</v>
      </c>
      <c r="X289" s="19">
        <v>1</v>
      </c>
      <c r="Y289" s="19">
        <v>0</v>
      </c>
      <c r="Z289" s="19">
        <v>1</v>
      </c>
      <c r="AA289" s="19">
        <v>0</v>
      </c>
      <c r="AB289" s="19">
        <v>0</v>
      </c>
      <c r="AC289" s="19"/>
      <c r="AD289" s="19"/>
      <c r="AE289" s="19"/>
      <c r="AF289" s="19"/>
      <c r="AG289" s="19"/>
      <c r="AH289" s="19">
        <v>0</v>
      </c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>
        <v>0</v>
      </c>
      <c r="AV289" s="19">
        <v>0</v>
      </c>
      <c r="AW289" s="19">
        <v>0</v>
      </c>
      <c r="AX289" s="19">
        <v>0</v>
      </c>
      <c r="AY289" s="19"/>
      <c r="AZ289" s="19"/>
      <c r="BA289" s="19"/>
      <c r="BB289" s="19"/>
      <c r="BC289" s="19"/>
      <c r="BD289" s="19"/>
      <c r="BE289" s="19"/>
      <c r="BF289" s="19">
        <v>0</v>
      </c>
      <c r="BG289" s="19"/>
      <c r="BH289" s="19"/>
      <c r="BI289" s="19"/>
      <c r="BJ289" s="19"/>
      <c r="BK289" s="19"/>
      <c r="BL289" s="19"/>
      <c r="BM289" s="19">
        <v>1</v>
      </c>
      <c r="BN289" s="19"/>
      <c r="BO289" s="19"/>
      <c r="BP289" s="19"/>
      <c r="BQ289" s="19"/>
      <c r="BR289" s="19"/>
      <c r="BS289" s="19"/>
      <c r="BT289" s="19"/>
      <c r="BU289" s="19"/>
      <c r="BV289" s="19"/>
      <c r="BW289" s="19" t="s">
        <v>105</v>
      </c>
    </row>
    <row r="290" spans="2:75" hidden="1" x14ac:dyDescent="0.25">
      <c r="B290">
        <v>2017</v>
      </c>
      <c r="C290" t="s">
        <v>94</v>
      </c>
      <c r="D290" t="s">
        <v>95</v>
      </c>
      <c r="E290" t="s">
        <v>1331</v>
      </c>
      <c r="F290" t="s">
        <v>604</v>
      </c>
      <c r="G290" t="s">
        <v>98</v>
      </c>
      <c r="H290" t="s">
        <v>117</v>
      </c>
      <c r="I290" t="s">
        <v>605</v>
      </c>
      <c r="J290" t="s">
        <v>606</v>
      </c>
      <c r="K290" t="s">
        <v>464</v>
      </c>
      <c r="L290" t="s">
        <v>227</v>
      </c>
      <c r="M290" t="s">
        <v>607</v>
      </c>
      <c r="N290" s="21" t="s">
        <v>400</v>
      </c>
      <c r="O290" s="21" t="s">
        <v>401</v>
      </c>
      <c r="P290">
        <v>446</v>
      </c>
      <c r="Q290">
        <v>507</v>
      </c>
      <c r="R290">
        <f t="shared" si="4"/>
        <v>953</v>
      </c>
      <c r="S290" s="19">
        <v>1</v>
      </c>
      <c r="T290" s="19">
        <v>1</v>
      </c>
      <c r="U290" s="19">
        <v>1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1</v>
      </c>
      <c r="AC290" s="19"/>
      <c r="AD290" s="19"/>
      <c r="AE290" s="19"/>
      <c r="AF290" s="19"/>
      <c r="AG290" s="19"/>
      <c r="AH290" s="19">
        <v>0</v>
      </c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>
        <v>0</v>
      </c>
      <c r="AV290" s="19">
        <v>0</v>
      </c>
      <c r="AW290" s="19">
        <v>0</v>
      </c>
      <c r="AX290" s="19">
        <v>0</v>
      </c>
      <c r="AY290" s="19"/>
      <c r="AZ290" s="19"/>
      <c r="BA290" s="19"/>
      <c r="BB290" s="19"/>
      <c r="BC290" s="19"/>
      <c r="BD290" s="19"/>
      <c r="BE290" s="19"/>
      <c r="BF290" s="19">
        <v>0</v>
      </c>
      <c r="BG290" s="19"/>
      <c r="BH290" s="19"/>
      <c r="BI290" s="19"/>
      <c r="BJ290" s="19"/>
      <c r="BK290" s="19"/>
      <c r="BL290" s="19"/>
      <c r="BM290" s="19">
        <v>0</v>
      </c>
      <c r="BN290" s="19"/>
      <c r="BO290" s="19"/>
      <c r="BP290" s="19"/>
      <c r="BQ290" s="19"/>
      <c r="BR290" s="19"/>
      <c r="BS290" s="19"/>
      <c r="BT290" s="19"/>
      <c r="BU290" s="19"/>
      <c r="BV290" s="19"/>
      <c r="BW290" s="19" t="s">
        <v>105</v>
      </c>
    </row>
    <row r="291" spans="2:75" hidden="1" x14ac:dyDescent="0.25">
      <c r="B291">
        <v>2017</v>
      </c>
      <c r="C291" t="s">
        <v>94</v>
      </c>
      <c r="D291" t="s">
        <v>95</v>
      </c>
      <c r="E291" t="s">
        <v>1332</v>
      </c>
      <c r="F291" t="s">
        <v>609</v>
      </c>
      <c r="G291" t="s">
        <v>98</v>
      </c>
      <c r="H291" t="s">
        <v>117</v>
      </c>
      <c r="I291" t="s">
        <v>610</v>
      </c>
      <c r="J291" t="s">
        <v>611</v>
      </c>
      <c r="K291" t="s">
        <v>541</v>
      </c>
      <c r="L291" t="s">
        <v>113</v>
      </c>
      <c r="M291" t="s">
        <v>612</v>
      </c>
      <c r="N291" s="21" t="s">
        <v>400</v>
      </c>
      <c r="O291" s="21" t="s">
        <v>401</v>
      </c>
      <c r="P291">
        <v>22963</v>
      </c>
      <c r="Q291">
        <v>7731</v>
      </c>
      <c r="R291">
        <f t="shared" si="4"/>
        <v>30694</v>
      </c>
      <c r="S291" s="19">
        <v>1</v>
      </c>
      <c r="T291" s="19">
        <v>1</v>
      </c>
      <c r="U291" s="19">
        <v>1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1</v>
      </c>
      <c r="AC291" s="19"/>
      <c r="AD291" s="19"/>
      <c r="AE291" s="19"/>
      <c r="AF291" s="19"/>
      <c r="AG291" s="19"/>
      <c r="AH291" s="19">
        <v>1</v>
      </c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>
        <v>0</v>
      </c>
      <c r="AV291" s="19">
        <v>0</v>
      </c>
      <c r="AW291" s="19">
        <v>0</v>
      </c>
      <c r="AX291" s="19">
        <v>0</v>
      </c>
      <c r="AY291" s="19"/>
      <c r="AZ291" s="19"/>
      <c r="BA291" s="19"/>
      <c r="BB291" s="19"/>
      <c r="BC291" s="19"/>
      <c r="BD291" s="19"/>
      <c r="BE291" s="19"/>
      <c r="BF291" s="19">
        <v>0</v>
      </c>
      <c r="BG291" s="19"/>
      <c r="BH291" s="19"/>
      <c r="BI291" s="19"/>
      <c r="BJ291" s="19"/>
      <c r="BK291" s="19"/>
      <c r="BL291" s="19"/>
      <c r="BM291" s="19">
        <v>0</v>
      </c>
      <c r="BN291" s="19"/>
      <c r="BO291" s="19"/>
      <c r="BP291" s="19"/>
      <c r="BQ291" s="19"/>
      <c r="BR291" s="19"/>
      <c r="BS291" s="19"/>
      <c r="BT291" s="19"/>
      <c r="BU291" s="19"/>
      <c r="BV291" s="19"/>
      <c r="BW291" s="19" t="s">
        <v>105</v>
      </c>
    </row>
    <row r="292" spans="2:75" hidden="1" x14ac:dyDescent="0.25">
      <c r="B292">
        <v>2017</v>
      </c>
      <c r="C292" t="s">
        <v>94</v>
      </c>
      <c r="D292" t="s">
        <v>95</v>
      </c>
      <c r="E292" t="s">
        <v>1333</v>
      </c>
      <c r="F292" t="s">
        <v>614</v>
      </c>
      <c r="G292" t="s">
        <v>98</v>
      </c>
      <c r="H292" t="s">
        <v>615</v>
      </c>
      <c r="I292" t="s">
        <v>616</v>
      </c>
      <c r="J292" t="s">
        <v>617</v>
      </c>
      <c r="K292" t="s">
        <v>618</v>
      </c>
      <c r="L292" t="s">
        <v>113</v>
      </c>
      <c r="M292" t="s">
        <v>619</v>
      </c>
      <c r="P292">
        <v>0</v>
      </c>
      <c r="Q292">
        <v>0</v>
      </c>
      <c r="R292">
        <f t="shared" si="4"/>
        <v>0</v>
      </c>
      <c r="S292" s="19">
        <v>1</v>
      </c>
      <c r="T292" s="19">
        <v>1</v>
      </c>
      <c r="U292" s="19">
        <v>1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/>
      <c r="AD292" s="19"/>
      <c r="AE292" s="19"/>
      <c r="AF292" s="19"/>
      <c r="AG292" s="19"/>
      <c r="AH292" s="19">
        <v>0</v>
      </c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>
        <v>0</v>
      </c>
      <c r="AV292" s="19">
        <v>0</v>
      </c>
      <c r="AW292" s="19">
        <v>0</v>
      </c>
      <c r="AX292" s="19">
        <v>0</v>
      </c>
      <c r="AY292" s="19"/>
      <c r="AZ292" s="19"/>
      <c r="BA292" s="19"/>
      <c r="BB292" s="19"/>
      <c r="BC292" s="19"/>
      <c r="BD292" s="19"/>
      <c r="BE292" s="19"/>
      <c r="BF292" s="19">
        <v>0</v>
      </c>
      <c r="BG292" s="19"/>
      <c r="BH292" s="19"/>
      <c r="BI292" s="19"/>
      <c r="BJ292" s="19"/>
      <c r="BK292" s="19"/>
      <c r="BL292" s="19"/>
      <c r="BM292" s="19">
        <v>0</v>
      </c>
      <c r="BN292" s="19"/>
      <c r="BO292" s="19"/>
      <c r="BP292" s="19"/>
      <c r="BQ292" s="19"/>
      <c r="BR292" s="19"/>
      <c r="BS292" s="19"/>
      <c r="BT292" s="19"/>
      <c r="BU292" s="19"/>
      <c r="BV292" s="19"/>
      <c r="BW292" s="19" t="s">
        <v>105</v>
      </c>
    </row>
    <row r="293" spans="2:75" hidden="1" x14ac:dyDescent="0.25">
      <c r="B293">
        <v>2017</v>
      </c>
      <c r="C293" t="s">
        <v>94</v>
      </c>
      <c r="D293" t="s">
        <v>95</v>
      </c>
      <c r="E293" t="s">
        <v>1334</v>
      </c>
      <c r="F293" t="s">
        <v>621</v>
      </c>
      <c r="G293" t="s">
        <v>108</v>
      </c>
      <c r="H293" t="s">
        <v>109</v>
      </c>
      <c r="I293" t="s">
        <v>622</v>
      </c>
      <c r="J293" t="s">
        <v>623</v>
      </c>
      <c r="K293" t="s">
        <v>624</v>
      </c>
      <c r="L293" t="s">
        <v>625</v>
      </c>
      <c r="M293" t="s">
        <v>626</v>
      </c>
      <c r="N293" s="21" t="s">
        <v>123</v>
      </c>
      <c r="O293" s="21" t="s">
        <v>124</v>
      </c>
      <c r="P293">
        <v>10</v>
      </c>
      <c r="Q293">
        <v>0</v>
      </c>
      <c r="R293">
        <f t="shared" si="4"/>
        <v>10</v>
      </c>
      <c r="S293" s="19">
        <v>1</v>
      </c>
      <c r="T293" s="19">
        <v>1</v>
      </c>
      <c r="U293" s="19">
        <v>1</v>
      </c>
      <c r="V293" s="19">
        <v>1</v>
      </c>
      <c r="W293" s="19">
        <v>0</v>
      </c>
      <c r="X293" s="19">
        <v>1</v>
      </c>
      <c r="Y293" s="19">
        <v>0</v>
      </c>
      <c r="Z293" s="19">
        <v>0</v>
      </c>
      <c r="AA293" s="19">
        <v>0</v>
      </c>
      <c r="AB293" s="19">
        <v>1</v>
      </c>
      <c r="AC293" s="19"/>
      <c r="AD293" s="19"/>
      <c r="AE293" s="19"/>
      <c r="AF293" s="19"/>
      <c r="AG293" s="19"/>
      <c r="AH293" s="19">
        <v>1</v>
      </c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>
        <v>0</v>
      </c>
      <c r="AV293" s="19">
        <v>1</v>
      </c>
      <c r="AW293" s="19">
        <v>0</v>
      </c>
      <c r="AX293" s="19">
        <v>0</v>
      </c>
      <c r="AY293" s="19"/>
      <c r="AZ293" s="19"/>
      <c r="BA293" s="19"/>
      <c r="BB293" s="19"/>
      <c r="BC293" s="19"/>
      <c r="BD293" s="19"/>
      <c r="BE293" s="19"/>
      <c r="BF293" s="19">
        <v>0</v>
      </c>
      <c r="BG293" s="19"/>
      <c r="BH293" s="19"/>
      <c r="BI293" s="19"/>
      <c r="BJ293" s="19"/>
      <c r="BK293" s="19"/>
      <c r="BL293" s="19"/>
      <c r="BM293" s="19">
        <v>0</v>
      </c>
      <c r="BN293" s="19"/>
      <c r="BO293" s="19"/>
      <c r="BP293" s="19"/>
      <c r="BQ293" s="19"/>
      <c r="BR293" s="19"/>
      <c r="BS293" s="19"/>
      <c r="BT293" s="19"/>
      <c r="BU293" s="19"/>
      <c r="BV293" s="19"/>
      <c r="BW293" s="19" t="s">
        <v>105</v>
      </c>
    </row>
    <row r="294" spans="2:75" hidden="1" x14ac:dyDescent="0.25">
      <c r="B294">
        <v>2017</v>
      </c>
      <c r="C294" t="s">
        <v>94</v>
      </c>
      <c r="D294" t="s">
        <v>95</v>
      </c>
      <c r="E294" t="s">
        <v>1335</v>
      </c>
      <c r="F294" t="s">
        <v>628</v>
      </c>
      <c r="G294" t="s">
        <v>108</v>
      </c>
      <c r="H294" t="s">
        <v>109</v>
      </c>
      <c r="I294" t="s">
        <v>629</v>
      </c>
      <c r="J294" t="s">
        <v>630</v>
      </c>
      <c r="K294" t="s">
        <v>365</v>
      </c>
      <c r="L294" t="s">
        <v>325</v>
      </c>
      <c r="M294" t="s">
        <v>631</v>
      </c>
      <c r="N294" s="21" t="s">
        <v>123</v>
      </c>
      <c r="O294" s="21" t="s">
        <v>124</v>
      </c>
      <c r="P294">
        <v>1</v>
      </c>
      <c r="Q294">
        <v>490</v>
      </c>
      <c r="R294">
        <f t="shared" si="4"/>
        <v>491</v>
      </c>
      <c r="S294" s="19">
        <v>1</v>
      </c>
      <c r="T294" s="19">
        <v>1</v>
      </c>
      <c r="U294" s="19">
        <v>1</v>
      </c>
      <c r="V294" s="19">
        <v>1</v>
      </c>
      <c r="W294" s="19">
        <v>0</v>
      </c>
      <c r="X294" s="19">
        <v>1</v>
      </c>
      <c r="Y294" s="19">
        <v>0</v>
      </c>
      <c r="Z294" s="19">
        <v>0</v>
      </c>
      <c r="AA294" s="19">
        <v>0</v>
      </c>
      <c r="AB294" s="19">
        <v>1</v>
      </c>
      <c r="AC294" s="19"/>
      <c r="AD294" s="19"/>
      <c r="AE294" s="19"/>
      <c r="AF294" s="19"/>
      <c r="AG294" s="19"/>
      <c r="AH294" s="19">
        <v>1</v>
      </c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>
        <v>0</v>
      </c>
      <c r="AV294" s="19">
        <v>1</v>
      </c>
      <c r="AW294" s="19">
        <v>0</v>
      </c>
      <c r="AX294" s="19">
        <v>0</v>
      </c>
      <c r="AY294" s="19"/>
      <c r="AZ294" s="19"/>
      <c r="BA294" s="19"/>
      <c r="BB294" s="19"/>
      <c r="BC294" s="19"/>
      <c r="BD294" s="19"/>
      <c r="BE294" s="19"/>
      <c r="BF294" s="19">
        <v>0</v>
      </c>
      <c r="BG294" s="19"/>
      <c r="BH294" s="19"/>
      <c r="BI294" s="19"/>
      <c r="BJ294" s="19"/>
      <c r="BK294" s="19"/>
      <c r="BL294" s="19"/>
      <c r="BM294" s="19">
        <v>0</v>
      </c>
      <c r="BN294" s="19"/>
      <c r="BO294" s="19"/>
      <c r="BP294" s="19"/>
      <c r="BQ294" s="19"/>
      <c r="BR294" s="19"/>
      <c r="BS294" s="19"/>
      <c r="BT294" s="19"/>
      <c r="BU294" s="19"/>
      <c r="BV294" s="19"/>
      <c r="BW294" s="19" t="s">
        <v>105</v>
      </c>
    </row>
    <row r="295" spans="2:75" hidden="1" x14ac:dyDescent="0.25">
      <c r="B295">
        <v>2017</v>
      </c>
      <c r="C295" t="s">
        <v>94</v>
      </c>
      <c r="D295" t="s">
        <v>95</v>
      </c>
      <c r="E295" t="s">
        <v>1336</v>
      </c>
      <c r="F295" t="s">
        <v>1337</v>
      </c>
      <c r="G295" t="s">
        <v>108</v>
      </c>
      <c r="H295" t="s">
        <v>109</v>
      </c>
      <c r="I295" t="s">
        <v>1338</v>
      </c>
      <c r="J295" t="s">
        <v>1339</v>
      </c>
      <c r="K295" t="s">
        <v>1340</v>
      </c>
      <c r="L295" t="s">
        <v>944</v>
      </c>
      <c r="M295" t="s">
        <v>1341</v>
      </c>
      <c r="N295" s="21" t="s">
        <v>123</v>
      </c>
      <c r="O295" s="21" t="s">
        <v>124</v>
      </c>
      <c r="P295">
        <v>5</v>
      </c>
      <c r="Q295">
        <v>250</v>
      </c>
      <c r="R295">
        <f t="shared" si="4"/>
        <v>255</v>
      </c>
      <c r="S295" s="19">
        <v>1</v>
      </c>
      <c r="T295" s="19">
        <v>1</v>
      </c>
      <c r="U295" s="19">
        <v>1</v>
      </c>
      <c r="V295" s="19">
        <v>1</v>
      </c>
      <c r="W295" s="19">
        <v>0</v>
      </c>
      <c r="X295" s="19">
        <v>1</v>
      </c>
      <c r="Y295" s="19">
        <v>0</v>
      </c>
      <c r="Z295" s="19">
        <v>1</v>
      </c>
      <c r="AA295" s="19">
        <v>0</v>
      </c>
      <c r="AB295" s="19">
        <v>1</v>
      </c>
      <c r="AC295" s="19"/>
      <c r="AD295" s="19"/>
      <c r="AE295" s="19"/>
      <c r="AF295" s="19"/>
      <c r="AG295" s="19"/>
      <c r="AH295" s="19">
        <v>1</v>
      </c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>
        <v>0</v>
      </c>
      <c r="AV295" s="19">
        <v>1</v>
      </c>
      <c r="AW295" s="19">
        <v>0</v>
      </c>
      <c r="AX295" s="19">
        <v>0</v>
      </c>
      <c r="AY295" s="19"/>
      <c r="AZ295" s="19"/>
      <c r="BA295" s="19"/>
      <c r="BB295" s="19"/>
      <c r="BC295" s="19"/>
      <c r="BD295" s="19"/>
      <c r="BE295" s="19"/>
      <c r="BF295" s="19">
        <v>0</v>
      </c>
      <c r="BG295" s="19"/>
      <c r="BH295" s="19"/>
      <c r="BI295" s="19"/>
      <c r="BJ295" s="19"/>
      <c r="BK295" s="19"/>
      <c r="BL295" s="19"/>
      <c r="BM295" s="19">
        <v>1</v>
      </c>
      <c r="BN295" s="19"/>
      <c r="BO295" s="19"/>
      <c r="BP295" s="19"/>
      <c r="BQ295" s="19"/>
      <c r="BR295" s="19"/>
      <c r="BS295" s="19"/>
      <c r="BT295" s="19"/>
      <c r="BU295" s="19"/>
      <c r="BV295" s="19"/>
      <c r="BW295" s="19" t="s">
        <v>105</v>
      </c>
    </row>
    <row r="296" spans="2:75" hidden="1" x14ac:dyDescent="0.25">
      <c r="B296">
        <v>2017</v>
      </c>
      <c r="C296" t="s">
        <v>94</v>
      </c>
      <c r="D296" t="s">
        <v>95</v>
      </c>
      <c r="E296" t="s">
        <v>1342</v>
      </c>
      <c r="F296" t="s">
        <v>633</v>
      </c>
      <c r="G296" t="s">
        <v>108</v>
      </c>
      <c r="H296" t="s">
        <v>109</v>
      </c>
      <c r="I296" t="s">
        <v>634</v>
      </c>
      <c r="J296" t="s">
        <v>635</v>
      </c>
      <c r="K296" t="s">
        <v>636</v>
      </c>
      <c r="L296" t="s">
        <v>286</v>
      </c>
      <c r="M296" t="s">
        <v>637</v>
      </c>
      <c r="N296" s="21" t="s">
        <v>123</v>
      </c>
      <c r="O296" s="21" t="s">
        <v>124</v>
      </c>
      <c r="P296">
        <v>5</v>
      </c>
      <c r="Q296">
        <v>0</v>
      </c>
      <c r="R296">
        <f t="shared" si="4"/>
        <v>5</v>
      </c>
      <c r="S296" s="19">
        <v>1</v>
      </c>
      <c r="T296" s="19">
        <v>1</v>
      </c>
      <c r="U296" s="19">
        <v>1</v>
      </c>
      <c r="V296" s="19">
        <v>1</v>
      </c>
      <c r="W296" s="19">
        <v>0</v>
      </c>
      <c r="X296" s="19">
        <v>1</v>
      </c>
      <c r="Y296" s="19">
        <v>0</v>
      </c>
      <c r="Z296" s="19">
        <v>0</v>
      </c>
      <c r="AA296" s="19">
        <v>0</v>
      </c>
      <c r="AB296" s="19">
        <v>1</v>
      </c>
      <c r="AC296" s="19"/>
      <c r="AD296" s="19"/>
      <c r="AE296" s="19"/>
      <c r="AF296" s="19"/>
      <c r="AG296" s="19"/>
      <c r="AH296" s="19">
        <v>1</v>
      </c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>
        <v>0</v>
      </c>
      <c r="AV296" s="19">
        <v>1</v>
      </c>
      <c r="AW296" s="19">
        <v>0</v>
      </c>
      <c r="AX296" s="19">
        <v>0</v>
      </c>
      <c r="AY296" s="19"/>
      <c r="AZ296" s="19"/>
      <c r="BA296" s="19"/>
      <c r="BB296" s="19"/>
      <c r="BC296" s="19"/>
      <c r="BD296" s="19"/>
      <c r="BE296" s="19"/>
      <c r="BF296" s="19">
        <v>0</v>
      </c>
      <c r="BG296" s="19"/>
      <c r="BH296" s="19"/>
      <c r="BI296" s="19"/>
      <c r="BJ296" s="19"/>
      <c r="BK296" s="19"/>
      <c r="BL296" s="19"/>
      <c r="BM296" s="19">
        <v>1</v>
      </c>
      <c r="BN296" s="19"/>
      <c r="BO296" s="19"/>
      <c r="BP296" s="19"/>
      <c r="BQ296" s="19"/>
      <c r="BR296" s="19"/>
      <c r="BS296" s="19"/>
      <c r="BT296" s="19"/>
      <c r="BU296" s="19"/>
      <c r="BV296" s="19"/>
      <c r="BW296" s="19" t="s">
        <v>105</v>
      </c>
    </row>
    <row r="297" spans="2:75" hidden="1" x14ac:dyDescent="0.25">
      <c r="B297">
        <v>2017</v>
      </c>
      <c r="C297" t="s">
        <v>94</v>
      </c>
      <c r="D297" t="s">
        <v>95</v>
      </c>
      <c r="E297" t="s">
        <v>1343</v>
      </c>
      <c r="F297" t="s">
        <v>639</v>
      </c>
      <c r="G297" t="s">
        <v>108</v>
      </c>
      <c r="H297" t="s">
        <v>109</v>
      </c>
      <c r="I297" t="s">
        <v>640</v>
      </c>
      <c r="J297" t="s">
        <v>641</v>
      </c>
      <c r="K297" t="s">
        <v>618</v>
      </c>
      <c r="L297" t="s">
        <v>113</v>
      </c>
      <c r="M297" t="s">
        <v>642</v>
      </c>
      <c r="P297">
        <v>71</v>
      </c>
      <c r="Q297">
        <v>3270</v>
      </c>
      <c r="R297">
        <f t="shared" si="4"/>
        <v>3341</v>
      </c>
      <c r="S297" s="19">
        <v>1</v>
      </c>
      <c r="T297" s="19">
        <v>1</v>
      </c>
      <c r="U297" s="19">
        <v>1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/>
      <c r="AD297" s="19"/>
      <c r="AE297" s="19"/>
      <c r="AF297" s="19"/>
      <c r="AG297" s="19"/>
      <c r="AH297" s="19">
        <v>0</v>
      </c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>
        <v>0</v>
      </c>
      <c r="AV297" s="19">
        <v>0</v>
      </c>
      <c r="AW297" s="19">
        <v>1</v>
      </c>
      <c r="AX297" s="19">
        <v>1</v>
      </c>
      <c r="AY297" s="19"/>
      <c r="AZ297" s="19"/>
      <c r="BA297" s="19"/>
      <c r="BB297" s="19"/>
      <c r="BC297" s="19"/>
      <c r="BD297" s="19"/>
      <c r="BE297" s="19"/>
      <c r="BF297" s="19">
        <v>0</v>
      </c>
      <c r="BG297" s="19"/>
      <c r="BH297" s="19"/>
      <c r="BI297" s="19"/>
      <c r="BJ297" s="19"/>
      <c r="BK297" s="19"/>
      <c r="BL297" s="19"/>
      <c r="BM297" s="19">
        <v>0</v>
      </c>
      <c r="BN297" s="19"/>
      <c r="BO297" s="19"/>
      <c r="BP297" s="19"/>
      <c r="BQ297" s="19"/>
      <c r="BR297" s="19"/>
      <c r="BS297" s="19"/>
      <c r="BT297" s="19"/>
      <c r="BU297" s="19"/>
      <c r="BV297" s="19"/>
      <c r="BW297" s="19" t="s">
        <v>105</v>
      </c>
    </row>
    <row r="298" spans="2:75" hidden="1" x14ac:dyDescent="0.25">
      <c r="B298">
        <v>2017</v>
      </c>
      <c r="C298" t="s">
        <v>94</v>
      </c>
      <c r="D298" t="s">
        <v>95</v>
      </c>
      <c r="E298" t="s">
        <v>1344</v>
      </c>
      <c r="F298" t="s">
        <v>644</v>
      </c>
      <c r="G298" t="s">
        <v>98</v>
      </c>
      <c r="H298" t="s">
        <v>270</v>
      </c>
      <c r="I298" t="s">
        <v>645</v>
      </c>
      <c r="J298" t="s">
        <v>646</v>
      </c>
      <c r="K298" t="s">
        <v>647</v>
      </c>
      <c r="L298" t="s">
        <v>113</v>
      </c>
      <c r="M298" t="s">
        <v>648</v>
      </c>
      <c r="P298">
        <v>242</v>
      </c>
      <c r="Q298">
        <v>128</v>
      </c>
      <c r="R298">
        <f t="shared" si="4"/>
        <v>370</v>
      </c>
      <c r="S298" s="19">
        <v>1</v>
      </c>
      <c r="T298" s="19">
        <v>1</v>
      </c>
      <c r="U298" s="19">
        <v>1</v>
      </c>
      <c r="V298" s="19">
        <v>1</v>
      </c>
      <c r="W298" s="19">
        <v>0</v>
      </c>
      <c r="X298" s="19">
        <v>0</v>
      </c>
      <c r="Y298" s="19">
        <v>0</v>
      </c>
      <c r="Z298" s="19">
        <v>1</v>
      </c>
      <c r="AA298" s="19">
        <v>0</v>
      </c>
      <c r="AB298" s="19">
        <v>0</v>
      </c>
      <c r="AC298" s="19"/>
      <c r="AD298" s="19"/>
      <c r="AE298" s="19"/>
      <c r="AF298" s="19"/>
      <c r="AG298" s="19"/>
      <c r="AH298" s="19">
        <v>0</v>
      </c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>
        <v>0</v>
      </c>
      <c r="AV298" s="19">
        <v>0</v>
      </c>
      <c r="AW298" s="19">
        <v>0</v>
      </c>
      <c r="AX298" s="19">
        <v>0</v>
      </c>
      <c r="AY298" s="19"/>
      <c r="AZ298" s="19"/>
      <c r="BA298" s="19"/>
      <c r="BB298" s="19"/>
      <c r="BC298" s="19"/>
      <c r="BD298" s="19"/>
      <c r="BE298" s="19"/>
      <c r="BF298" s="19">
        <v>0</v>
      </c>
      <c r="BG298" s="19"/>
      <c r="BH298" s="19"/>
      <c r="BI298" s="19"/>
      <c r="BJ298" s="19"/>
      <c r="BK298" s="19"/>
      <c r="BL298" s="19"/>
      <c r="BM298" s="19">
        <v>1</v>
      </c>
      <c r="BN298" s="19"/>
      <c r="BO298" s="19"/>
      <c r="BP298" s="19"/>
      <c r="BQ298" s="19"/>
      <c r="BR298" s="19"/>
      <c r="BS298" s="19"/>
      <c r="BT298" s="19"/>
      <c r="BU298" s="19"/>
      <c r="BV298" s="19"/>
      <c r="BW298" s="19" t="s">
        <v>105</v>
      </c>
    </row>
    <row r="299" spans="2:75" hidden="1" x14ac:dyDescent="0.25">
      <c r="B299">
        <v>2017</v>
      </c>
      <c r="C299" t="s">
        <v>94</v>
      </c>
      <c r="D299" t="s">
        <v>95</v>
      </c>
      <c r="E299" t="s">
        <v>1345</v>
      </c>
      <c r="F299" t="s">
        <v>650</v>
      </c>
      <c r="G299" t="s">
        <v>108</v>
      </c>
      <c r="H299" t="s">
        <v>109</v>
      </c>
      <c r="I299" t="s">
        <v>651</v>
      </c>
      <c r="J299" t="s">
        <v>652</v>
      </c>
      <c r="K299" t="s">
        <v>653</v>
      </c>
      <c r="L299" t="s">
        <v>654</v>
      </c>
      <c r="M299" t="s">
        <v>655</v>
      </c>
      <c r="N299" s="21" t="s">
        <v>194</v>
      </c>
      <c r="O299" s="21" t="s">
        <v>656</v>
      </c>
      <c r="P299">
        <v>2200</v>
      </c>
      <c r="Q299">
        <v>8</v>
      </c>
      <c r="R299">
        <f t="shared" si="4"/>
        <v>2208</v>
      </c>
      <c r="S299" s="19">
        <v>1</v>
      </c>
      <c r="T299" s="19">
        <v>1</v>
      </c>
      <c r="U299" s="19">
        <v>1</v>
      </c>
      <c r="V299" s="19">
        <v>1</v>
      </c>
      <c r="W299" s="19">
        <v>0</v>
      </c>
      <c r="X299" s="19">
        <v>1</v>
      </c>
      <c r="Y299" s="19">
        <v>0</v>
      </c>
      <c r="Z299" s="19">
        <v>1</v>
      </c>
      <c r="AA299" s="19">
        <v>1</v>
      </c>
      <c r="AB299" s="19">
        <v>1</v>
      </c>
      <c r="AC299" s="19"/>
      <c r="AD299" s="19"/>
      <c r="AE299" s="19"/>
      <c r="AF299" s="19"/>
      <c r="AG299" s="19"/>
      <c r="AH299" s="19">
        <v>0</v>
      </c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>
        <v>0</v>
      </c>
      <c r="AV299" s="19">
        <v>0</v>
      </c>
      <c r="AW299" s="19">
        <v>1</v>
      </c>
      <c r="AX299" s="19">
        <v>0</v>
      </c>
      <c r="AY299" s="19"/>
      <c r="AZ299" s="19"/>
      <c r="BA299" s="19"/>
      <c r="BB299" s="19"/>
      <c r="BC299" s="19"/>
      <c r="BD299" s="19"/>
      <c r="BE299" s="19"/>
      <c r="BF299" s="19">
        <v>0</v>
      </c>
      <c r="BG299" s="19"/>
      <c r="BH299" s="19"/>
      <c r="BI299" s="19"/>
      <c r="BJ299" s="19"/>
      <c r="BK299" s="19"/>
      <c r="BL299" s="19"/>
      <c r="BM299" s="19">
        <v>0</v>
      </c>
      <c r="BN299" s="19"/>
      <c r="BO299" s="19"/>
      <c r="BP299" s="19"/>
      <c r="BQ299" s="19"/>
      <c r="BR299" s="19"/>
      <c r="BS299" s="19"/>
      <c r="BT299" s="19"/>
      <c r="BU299" s="19"/>
      <c r="BV299" s="19"/>
      <c r="BW299" s="19" t="s">
        <v>105</v>
      </c>
    </row>
    <row r="300" spans="2:75" hidden="1" x14ac:dyDescent="0.25">
      <c r="B300">
        <v>2017</v>
      </c>
      <c r="C300" t="s">
        <v>94</v>
      </c>
      <c r="D300" t="s">
        <v>95</v>
      </c>
      <c r="E300" t="s">
        <v>1346</v>
      </c>
      <c r="F300" t="s">
        <v>658</v>
      </c>
      <c r="G300" t="s">
        <v>98</v>
      </c>
      <c r="H300" t="s">
        <v>167</v>
      </c>
      <c r="I300" t="s">
        <v>659</v>
      </c>
      <c r="J300" t="s">
        <v>660</v>
      </c>
      <c r="K300" t="s">
        <v>661</v>
      </c>
      <c r="L300" t="s">
        <v>140</v>
      </c>
      <c r="M300" t="s">
        <v>662</v>
      </c>
      <c r="P300">
        <v>2800</v>
      </c>
      <c r="Q300">
        <v>1300</v>
      </c>
      <c r="R300">
        <f t="shared" si="4"/>
        <v>4100</v>
      </c>
      <c r="S300" s="19">
        <v>1</v>
      </c>
      <c r="T300" s="19">
        <v>1</v>
      </c>
      <c r="U300" s="19">
        <v>1</v>
      </c>
      <c r="V300" s="19">
        <v>1</v>
      </c>
      <c r="W300" s="19">
        <v>0</v>
      </c>
      <c r="X300" s="19">
        <v>0</v>
      </c>
      <c r="Y300" s="19">
        <v>0</v>
      </c>
      <c r="Z300" s="19">
        <v>1</v>
      </c>
      <c r="AA300" s="19">
        <v>0</v>
      </c>
      <c r="AB300" s="19">
        <v>1</v>
      </c>
      <c r="AC300" s="19"/>
      <c r="AD300" s="19"/>
      <c r="AE300" s="19"/>
      <c r="AF300" s="19"/>
      <c r="AG300" s="19"/>
      <c r="AH300" s="19">
        <v>0</v>
      </c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>
        <v>0</v>
      </c>
      <c r="AV300" s="19">
        <v>0</v>
      </c>
      <c r="AW300" s="19">
        <v>0</v>
      </c>
      <c r="AX300" s="19">
        <v>0</v>
      </c>
      <c r="AY300" s="19"/>
      <c r="AZ300" s="19"/>
      <c r="BA300" s="19"/>
      <c r="BB300" s="19"/>
      <c r="BC300" s="19"/>
      <c r="BD300" s="19"/>
      <c r="BE300" s="19"/>
      <c r="BF300" s="19">
        <v>0</v>
      </c>
      <c r="BG300" s="19"/>
      <c r="BH300" s="19"/>
      <c r="BI300" s="19"/>
      <c r="BJ300" s="19"/>
      <c r="BK300" s="19"/>
      <c r="BL300" s="19"/>
      <c r="BM300" s="19">
        <v>0</v>
      </c>
      <c r="BN300" s="19"/>
      <c r="BO300" s="19"/>
      <c r="BP300" s="19"/>
      <c r="BQ300" s="19"/>
      <c r="BR300" s="19"/>
      <c r="BS300" s="19"/>
      <c r="BT300" s="19"/>
      <c r="BU300" s="19"/>
      <c r="BV300" s="19"/>
      <c r="BW300" s="19" t="s">
        <v>105</v>
      </c>
    </row>
    <row r="301" spans="2:75" hidden="1" x14ac:dyDescent="0.25">
      <c r="B301">
        <v>2017</v>
      </c>
      <c r="C301" t="s">
        <v>94</v>
      </c>
      <c r="D301" t="s">
        <v>95</v>
      </c>
      <c r="E301" t="s">
        <v>1347</v>
      </c>
      <c r="F301" t="s">
        <v>670</v>
      </c>
      <c r="G301" t="s">
        <v>98</v>
      </c>
      <c r="H301" t="s">
        <v>167</v>
      </c>
      <c r="I301" t="s">
        <v>671</v>
      </c>
      <c r="J301" t="s">
        <v>672</v>
      </c>
      <c r="K301" t="s">
        <v>424</v>
      </c>
      <c r="L301" t="s">
        <v>113</v>
      </c>
      <c r="M301" t="s">
        <v>425</v>
      </c>
      <c r="P301">
        <v>0</v>
      </c>
      <c r="Q301">
        <v>498</v>
      </c>
      <c r="R301">
        <f t="shared" si="4"/>
        <v>498</v>
      </c>
      <c r="S301" s="19">
        <v>1</v>
      </c>
      <c r="T301" s="19">
        <v>1</v>
      </c>
      <c r="U301" s="19">
        <v>1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/>
      <c r="AD301" s="19"/>
      <c r="AE301" s="19"/>
      <c r="AF301" s="19"/>
      <c r="AG301" s="19"/>
      <c r="AH301" s="19">
        <v>0</v>
      </c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>
        <v>0</v>
      </c>
      <c r="AV301" s="19">
        <v>0</v>
      </c>
      <c r="AW301" s="19">
        <v>1</v>
      </c>
      <c r="AX301" s="19">
        <v>0</v>
      </c>
      <c r="AY301" s="19"/>
      <c r="AZ301" s="19"/>
      <c r="BA301" s="19"/>
      <c r="BB301" s="19"/>
      <c r="BC301" s="19"/>
      <c r="BD301" s="19"/>
      <c r="BE301" s="19"/>
      <c r="BF301" s="19">
        <v>0</v>
      </c>
      <c r="BG301" s="19"/>
      <c r="BH301" s="19"/>
      <c r="BI301" s="19"/>
      <c r="BJ301" s="19"/>
      <c r="BK301" s="19"/>
      <c r="BL301" s="19"/>
      <c r="BM301" s="19">
        <v>0</v>
      </c>
      <c r="BN301" s="19"/>
      <c r="BO301" s="19"/>
      <c r="BP301" s="19"/>
      <c r="BQ301" s="19"/>
      <c r="BR301" s="19"/>
      <c r="BS301" s="19"/>
      <c r="BT301" s="19"/>
      <c r="BU301" s="19"/>
      <c r="BV301" s="19"/>
      <c r="BW301" s="19" t="s">
        <v>105</v>
      </c>
    </row>
    <row r="302" spans="2:75" hidden="1" x14ac:dyDescent="0.25">
      <c r="B302">
        <v>2017</v>
      </c>
      <c r="C302" t="s">
        <v>94</v>
      </c>
      <c r="D302" t="s">
        <v>95</v>
      </c>
      <c r="E302" t="s">
        <v>1348</v>
      </c>
      <c r="F302" t="s">
        <v>674</v>
      </c>
      <c r="G302" t="s">
        <v>98</v>
      </c>
      <c r="H302" t="s">
        <v>136</v>
      </c>
      <c r="I302" t="s">
        <v>675</v>
      </c>
      <c r="J302" t="s">
        <v>676</v>
      </c>
      <c r="K302" t="s">
        <v>677</v>
      </c>
      <c r="L302" t="s">
        <v>227</v>
      </c>
      <c r="M302" t="s">
        <v>678</v>
      </c>
      <c r="N302" s="21" t="s">
        <v>400</v>
      </c>
      <c r="O302" s="21" t="s">
        <v>401</v>
      </c>
      <c r="P302">
        <v>470</v>
      </c>
      <c r="Q302">
        <v>4100</v>
      </c>
      <c r="R302">
        <f t="shared" si="4"/>
        <v>4570</v>
      </c>
      <c r="S302" s="19">
        <v>1</v>
      </c>
      <c r="T302" s="19">
        <v>1</v>
      </c>
      <c r="U302" s="19">
        <v>1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1</v>
      </c>
      <c r="AC302" s="19"/>
      <c r="AD302" s="19"/>
      <c r="AE302" s="19"/>
      <c r="AF302" s="19"/>
      <c r="AG302" s="19"/>
      <c r="AH302" s="19">
        <v>0</v>
      </c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>
        <v>0</v>
      </c>
      <c r="AV302" s="19">
        <v>0</v>
      </c>
      <c r="AW302" s="19">
        <v>0</v>
      </c>
      <c r="AX302" s="19">
        <v>0</v>
      </c>
      <c r="AY302" s="19"/>
      <c r="AZ302" s="19"/>
      <c r="BA302" s="19"/>
      <c r="BB302" s="19"/>
      <c r="BC302" s="19"/>
      <c r="BD302" s="19"/>
      <c r="BE302" s="19"/>
      <c r="BF302" s="19">
        <v>0</v>
      </c>
      <c r="BG302" s="19"/>
      <c r="BH302" s="19"/>
      <c r="BI302" s="19"/>
      <c r="BJ302" s="19"/>
      <c r="BK302" s="19"/>
      <c r="BL302" s="19"/>
      <c r="BM302" s="19">
        <v>0</v>
      </c>
      <c r="BN302" s="19"/>
      <c r="BO302" s="19"/>
      <c r="BP302" s="19"/>
      <c r="BQ302" s="19"/>
      <c r="BR302" s="19"/>
      <c r="BS302" s="19"/>
      <c r="BT302" s="19"/>
      <c r="BU302" s="19"/>
      <c r="BV302" s="19"/>
      <c r="BW302" s="19" t="s">
        <v>105</v>
      </c>
    </row>
    <row r="303" spans="2:75" hidden="1" x14ac:dyDescent="0.25">
      <c r="B303">
        <v>2017</v>
      </c>
      <c r="C303" t="s">
        <v>94</v>
      </c>
      <c r="D303" t="s">
        <v>95</v>
      </c>
      <c r="E303" t="s">
        <v>1349</v>
      </c>
      <c r="F303" t="s">
        <v>680</v>
      </c>
      <c r="G303" t="s">
        <v>98</v>
      </c>
      <c r="H303" t="s">
        <v>270</v>
      </c>
      <c r="I303" t="s">
        <v>681</v>
      </c>
      <c r="J303" t="s">
        <v>682</v>
      </c>
      <c r="K303" t="s">
        <v>683</v>
      </c>
      <c r="L303" t="s">
        <v>113</v>
      </c>
      <c r="M303" t="s">
        <v>684</v>
      </c>
      <c r="N303" t="s">
        <v>172</v>
      </c>
      <c r="O303" t="s">
        <v>173</v>
      </c>
      <c r="P303">
        <v>23407</v>
      </c>
      <c r="Q303">
        <v>92045</v>
      </c>
      <c r="R303">
        <f t="shared" si="4"/>
        <v>115452</v>
      </c>
      <c r="S303" s="19">
        <v>1</v>
      </c>
      <c r="T303" s="19">
        <v>1</v>
      </c>
      <c r="U303" s="19">
        <v>1</v>
      </c>
      <c r="V303" s="19">
        <v>1</v>
      </c>
      <c r="W303" s="19">
        <v>0</v>
      </c>
      <c r="X303" s="19">
        <v>0</v>
      </c>
      <c r="Y303" s="19">
        <v>1</v>
      </c>
      <c r="Z303" s="19">
        <v>1</v>
      </c>
      <c r="AA303" s="19">
        <v>0</v>
      </c>
      <c r="AB303" s="19">
        <v>0</v>
      </c>
      <c r="AC303" s="19"/>
      <c r="AD303" s="19"/>
      <c r="AE303" s="19"/>
      <c r="AF303" s="19"/>
      <c r="AG303" s="19"/>
      <c r="AH303" s="19">
        <v>0</v>
      </c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>
        <v>0</v>
      </c>
      <c r="AV303" s="19">
        <v>0</v>
      </c>
      <c r="AW303" s="19">
        <v>0</v>
      </c>
      <c r="AX303" s="19">
        <v>0</v>
      </c>
      <c r="AY303" s="19"/>
      <c r="AZ303" s="19"/>
      <c r="BA303" s="19"/>
      <c r="BB303" s="19"/>
      <c r="BC303" s="19"/>
      <c r="BD303" s="19"/>
      <c r="BE303" s="19"/>
      <c r="BF303" s="19">
        <v>0</v>
      </c>
      <c r="BG303" s="19"/>
      <c r="BH303" s="19"/>
      <c r="BI303" s="19"/>
      <c r="BJ303" s="19"/>
      <c r="BK303" s="19"/>
      <c r="BL303" s="19"/>
      <c r="BM303" s="19">
        <v>1</v>
      </c>
      <c r="BN303" s="19"/>
      <c r="BO303" s="19"/>
      <c r="BP303" s="19"/>
      <c r="BQ303" s="19"/>
      <c r="BR303" s="19"/>
      <c r="BS303" s="19"/>
      <c r="BT303" s="19"/>
      <c r="BU303" s="19"/>
      <c r="BV303" s="19"/>
      <c r="BW303" s="19" t="s">
        <v>105</v>
      </c>
    </row>
    <row r="304" spans="2:75" hidden="1" x14ac:dyDescent="0.25">
      <c r="B304">
        <v>2017</v>
      </c>
      <c r="C304" t="s">
        <v>94</v>
      </c>
      <c r="D304" t="s">
        <v>95</v>
      </c>
      <c r="E304" t="s">
        <v>1350</v>
      </c>
      <c r="F304" t="s">
        <v>686</v>
      </c>
      <c r="G304" t="s">
        <v>98</v>
      </c>
      <c r="H304" t="s">
        <v>270</v>
      </c>
      <c r="I304" t="s">
        <v>687</v>
      </c>
      <c r="J304" t="s">
        <v>688</v>
      </c>
      <c r="K304" t="s">
        <v>689</v>
      </c>
      <c r="L304" t="s">
        <v>113</v>
      </c>
      <c r="M304" t="s">
        <v>690</v>
      </c>
      <c r="P304">
        <v>3500</v>
      </c>
      <c r="Q304">
        <v>17000</v>
      </c>
      <c r="R304">
        <f t="shared" si="4"/>
        <v>20500</v>
      </c>
      <c r="S304" s="19">
        <v>1</v>
      </c>
      <c r="T304" s="19">
        <v>1</v>
      </c>
      <c r="U304" s="19">
        <v>1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1</v>
      </c>
      <c r="AC304" s="19"/>
      <c r="AD304" s="19"/>
      <c r="AE304" s="19"/>
      <c r="AF304" s="19"/>
      <c r="AG304" s="19"/>
      <c r="AH304" s="19">
        <v>0</v>
      </c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>
        <v>0</v>
      </c>
      <c r="AV304" s="19">
        <v>0</v>
      </c>
      <c r="AW304" s="19">
        <v>0</v>
      </c>
      <c r="AX304" s="19">
        <v>0</v>
      </c>
      <c r="AY304" s="19"/>
      <c r="AZ304" s="19"/>
      <c r="BA304" s="19"/>
      <c r="BB304" s="19"/>
      <c r="BC304" s="19"/>
      <c r="BD304" s="19"/>
      <c r="BE304" s="19"/>
      <c r="BF304" s="19">
        <v>0</v>
      </c>
      <c r="BG304" s="19"/>
      <c r="BH304" s="19"/>
      <c r="BI304" s="19"/>
      <c r="BJ304" s="19"/>
      <c r="BK304" s="19"/>
      <c r="BL304" s="19"/>
      <c r="BM304" s="19">
        <v>1</v>
      </c>
      <c r="BN304" s="19"/>
      <c r="BO304" s="19"/>
      <c r="BP304" s="19"/>
      <c r="BQ304" s="19"/>
      <c r="BR304" s="19"/>
      <c r="BS304" s="19"/>
      <c r="BT304" s="19"/>
      <c r="BU304" s="19"/>
      <c r="BV304" s="19"/>
      <c r="BW304" s="19" t="s">
        <v>105</v>
      </c>
    </row>
    <row r="305" spans="2:75" hidden="1" x14ac:dyDescent="0.25">
      <c r="B305">
        <v>2017</v>
      </c>
      <c r="C305" t="s">
        <v>94</v>
      </c>
      <c r="D305" t="s">
        <v>95</v>
      </c>
      <c r="E305" t="s">
        <v>1351</v>
      </c>
      <c r="F305" t="s">
        <v>692</v>
      </c>
      <c r="G305" t="s">
        <v>98</v>
      </c>
      <c r="H305" t="s">
        <v>270</v>
      </c>
      <c r="I305" t="s">
        <v>693</v>
      </c>
      <c r="J305" t="s">
        <v>694</v>
      </c>
      <c r="K305" t="s">
        <v>146</v>
      </c>
      <c r="L305" t="s">
        <v>113</v>
      </c>
      <c r="M305" t="s">
        <v>147</v>
      </c>
      <c r="N305" s="21" t="s">
        <v>400</v>
      </c>
      <c r="O305" s="21" t="s">
        <v>401</v>
      </c>
      <c r="P305">
        <v>1400</v>
      </c>
      <c r="Q305">
        <v>15000</v>
      </c>
      <c r="R305">
        <f t="shared" si="4"/>
        <v>16400</v>
      </c>
      <c r="S305" s="19">
        <v>1</v>
      </c>
      <c r="T305" s="19">
        <v>1</v>
      </c>
      <c r="U305" s="19">
        <v>1</v>
      </c>
      <c r="V305" s="19">
        <v>1</v>
      </c>
      <c r="W305" s="19">
        <v>0</v>
      </c>
      <c r="X305" s="19">
        <v>0</v>
      </c>
      <c r="Y305" s="19">
        <v>0</v>
      </c>
      <c r="Z305" s="19">
        <v>1</v>
      </c>
      <c r="AA305" s="19">
        <v>0</v>
      </c>
      <c r="AB305" s="19">
        <v>1</v>
      </c>
      <c r="AC305" s="19"/>
      <c r="AD305" s="19"/>
      <c r="AE305" s="19"/>
      <c r="AF305" s="19"/>
      <c r="AG305" s="19"/>
      <c r="AH305" s="19">
        <v>0</v>
      </c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>
        <v>0</v>
      </c>
      <c r="AV305" s="19">
        <v>0</v>
      </c>
      <c r="AW305" s="19">
        <v>0</v>
      </c>
      <c r="AX305" s="19">
        <v>0</v>
      </c>
      <c r="AY305" s="19"/>
      <c r="AZ305" s="19"/>
      <c r="BA305" s="19"/>
      <c r="BB305" s="19"/>
      <c r="BC305" s="19"/>
      <c r="BD305" s="19"/>
      <c r="BE305" s="19"/>
      <c r="BF305" s="19">
        <v>0</v>
      </c>
      <c r="BG305" s="19"/>
      <c r="BH305" s="19"/>
      <c r="BI305" s="19"/>
      <c r="BJ305" s="19"/>
      <c r="BK305" s="19"/>
      <c r="BL305" s="19"/>
      <c r="BM305" s="19">
        <v>0</v>
      </c>
      <c r="BN305" s="19"/>
      <c r="BO305" s="19"/>
      <c r="BP305" s="19"/>
      <c r="BQ305" s="19"/>
      <c r="BR305" s="19"/>
      <c r="BS305" s="19"/>
      <c r="BT305" s="19"/>
      <c r="BU305" s="19"/>
      <c r="BV305" s="19"/>
      <c r="BW305" s="19" t="s">
        <v>105</v>
      </c>
    </row>
    <row r="306" spans="2:75" hidden="1" x14ac:dyDescent="0.25">
      <c r="B306">
        <v>2017</v>
      </c>
      <c r="C306" t="s">
        <v>94</v>
      </c>
      <c r="D306" t="s">
        <v>95</v>
      </c>
      <c r="E306" t="s">
        <v>1352</v>
      </c>
      <c r="F306" t="s">
        <v>696</v>
      </c>
      <c r="G306" t="s">
        <v>310</v>
      </c>
      <c r="H306" t="s">
        <v>697</v>
      </c>
      <c r="I306" t="s">
        <v>698</v>
      </c>
      <c r="J306" t="s">
        <v>699</v>
      </c>
      <c r="K306" t="s">
        <v>273</v>
      </c>
      <c r="L306" t="s">
        <v>113</v>
      </c>
      <c r="M306" t="s">
        <v>274</v>
      </c>
      <c r="N306" s="21" t="s">
        <v>194</v>
      </c>
      <c r="O306" s="21" t="s">
        <v>700</v>
      </c>
      <c r="P306">
        <v>0</v>
      </c>
      <c r="Q306">
        <v>155</v>
      </c>
      <c r="R306">
        <f t="shared" si="4"/>
        <v>155</v>
      </c>
      <c r="S306" s="19">
        <v>1</v>
      </c>
      <c r="T306" s="19">
        <v>1</v>
      </c>
      <c r="U306" s="19">
        <v>1</v>
      </c>
      <c r="V306" s="19">
        <v>1</v>
      </c>
      <c r="W306" s="19">
        <v>1</v>
      </c>
      <c r="X306" s="19">
        <v>0</v>
      </c>
      <c r="Y306" s="19">
        <v>0</v>
      </c>
      <c r="Z306" s="19">
        <v>0</v>
      </c>
      <c r="AA306" s="19">
        <v>1</v>
      </c>
      <c r="AB306" s="19">
        <v>0</v>
      </c>
      <c r="AC306" s="19"/>
      <c r="AD306" s="19"/>
      <c r="AE306" s="19"/>
      <c r="AF306" s="19"/>
      <c r="AG306" s="19"/>
      <c r="AH306" s="19">
        <v>0</v>
      </c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>
        <v>0</v>
      </c>
      <c r="AV306" s="19">
        <v>0</v>
      </c>
      <c r="AW306" s="19">
        <v>1</v>
      </c>
      <c r="AX306" s="19">
        <v>0</v>
      </c>
      <c r="AY306" s="19"/>
      <c r="AZ306" s="19"/>
      <c r="BA306" s="19"/>
      <c r="BB306" s="19"/>
      <c r="BC306" s="19"/>
      <c r="BD306" s="19"/>
      <c r="BE306" s="19"/>
      <c r="BF306" s="19">
        <v>0</v>
      </c>
      <c r="BG306" s="19"/>
      <c r="BH306" s="19"/>
      <c r="BI306" s="19"/>
      <c r="BJ306" s="19"/>
      <c r="BK306" s="19"/>
      <c r="BL306" s="19"/>
      <c r="BM306" s="19">
        <v>0</v>
      </c>
      <c r="BN306" s="19"/>
      <c r="BO306" s="19"/>
      <c r="BP306" s="19"/>
      <c r="BQ306" s="19"/>
      <c r="BR306" s="19"/>
      <c r="BS306" s="19"/>
      <c r="BT306" s="19"/>
      <c r="BU306" s="19"/>
      <c r="BV306" s="19"/>
      <c r="BW306" s="19" t="s">
        <v>105</v>
      </c>
    </row>
    <row r="307" spans="2:75" hidden="1" x14ac:dyDescent="0.25">
      <c r="B307">
        <v>2017</v>
      </c>
      <c r="C307" t="s">
        <v>94</v>
      </c>
      <c r="D307" t="s">
        <v>95</v>
      </c>
      <c r="E307" t="s">
        <v>1353</v>
      </c>
      <c r="F307" t="s">
        <v>702</v>
      </c>
      <c r="G307" t="s">
        <v>98</v>
      </c>
      <c r="H307" t="s">
        <v>167</v>
      </c>
      <c r="I307" t="s">
        <v>703</v>
      </c>
      <c r="J307" t="s">
        <v>704</v>
      </c>
      <c r="K307" t="s">
        <v>424</v>
      </c>
      <c r="L307" t="s">
        <v>113</v>
      </c>
      <c r="M307" t="s">
        <v>425</v>
      </c>
      <c r="N307" s="21" t="s">
        <v>123</v>
      </c>
      <c r="O307" s="21" t="s">
        <v>124</v>
      </c>
      <c r="P307">
        <v>618.37</v>
      </c>
      <c r="Q307">
        <v>1528.61</v>
      </c>
      <c r="R307">
        <f t="shared" si="4"/>
        <v>2146.98</v>
      </c>
      <c r="S307" s="19">
        <v>1</v>
      </c>
      <c r="T307" s="19">
        <v>1</v>
      </c>
      <c r="U307" s="19">
        <v>1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1</v>
      </c>
      <c r="AC307" s="19"/>
      <c r="AD307" s="19"/>
      <c r="AE307" s="19"/>
      <c r="AF307" s="19"/>
      <c r="AG307" s="19"/>
      <c r="AH307" s="19">
        <v>0</v>
      </c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>
        <v>0</v>
      </c>
      <c r="AV307" s="19">
        <v>0</v>
      </c>
      <c r="AW307" s="19">
        <v>0</v>
      </c>
      <c r="AX307" s="19">
        <v>0</v>
      </c>
      <c r="AY307" s="19"/>
      <c r="AZ307" s="19"/>
      <c r="BA307" s="19"/>
      <c r="BB307" s="19"/>
      <c r="BC307" s="19"/>
      <c r="BD307" s="19"/>
      <c r="BE307" s="19"/>
      <c r="BF307" s="19">
        <v>0</v>
      </c>
      <c r="BG307" s="19"/>
      <c r="BH307" s="19"/>
      <c r="BI307" s="19"/>
      <c r="BJ307" s="19"/>
      <c r="BK307" s="19"/>
      <c r="BL307" s="19"/>
      <c r="BM307" s="19">
        <v>0</v>
      </c>
      <c r="BN307" s="19"/>
      <c r="BO307" s="19"/>
      <c r="BP307" s="19"/>
      <c r="BQ307" s="19"/>
      <c r="BR307" s="19"/>
      <c r="BS307" s="19"/>
      <c r="BT307" s="19"/>
      <c r="BU307" s="19"/>
      <c r="BV307" s="19"/>
      <c r="BW307" s="19" t="s">
        <v>105</v>
      </c>
    </row>
    <row r="308" spans="2:75" hidden="1" x14ac:dyDescent="0.25">
      <c r="B308">
        <v>2017</v>
      </c>
      <c r="C308" t="s">
        <v>94</v>
      </c>
      <c r="D308" t="s">
        <v>95</v>
      </c>
      <c r="E308" t="s">
        <v>1354</v>
      </c>
      <c r="F308" t="s">
        <v>706</v>
      </c>
      <c r="G308" t="s">
        <v>98</v>
      </c>
      <c r="H308" t="s">
        <v>136</v>
      </c>
      <c r="I308" t="s">
        <v>707</v>
      </c>
      <c r="J308" t="s">
        <v>708</v>
      </c>
      <c r="K308" t="s">
        <v>424</v>
      </c>
      <c r="L308" t="s">
        <v>113</v>
      </c>
      <c r="M308" t="s">
        <v>425</v>
      </c>
      <c r="N308" s="21" t="s">
        <v>400</v>
      </c>
      <c r="O308" s="21" t="s">
        <v>587</v>
      </c>
      <c r="P308">
        <v>4109</v>
      </c>
      <c r="Q308">
        <v>3225</v>
      </c>
      <c r="R308">
        <f t="shared" si="4"/>
        <v>7334</v>
      </c>
      <c r="S308" s="19">
        <v>1</v>
      </c>
      <c r="T308" s="19">
        <v>1</v>
      </c>
      <c r="U308" s="19">
        <v>1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1</v>
      </c>
      <c r="AC308" s="19"/>
      <c r="AD308" s="19"/>
      <c r="AE308" s="19"/>
      <c r="AF308" s="19"/>
      <c r="AG308" s="19"/>
      <c r="AH308" s="19">
        <v>0</v>
      </c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>
        <v>0</v>
      </c>
      <c r="AV308" s="19">
        <v>0</v>
      </c>
      <c r="AW308" s="19">
        <v>0</v>
      </c>
      <c r="AX308" s="19">
        <v>0</v>
      </c>
      <c r="AY308" s="19"/>
      <c r="AZ308" s="19"/>
      <c r="BA308" s="19"/>
      <c r="BB308" s="19"/>
      <c r="BC308" s="19"/>
      <c r="BD308" s="19"/>
      <c r="BE308" s="19"/>
      <c r="BF308" s="19">
        <v>0</v>
      </c>
      <c r="BG308" s="19"/>
      <c r="BH308" s="19"/>
      <c r="BI308" s="19"/>
      <c r="BJ308" s="19"/>
      <c r="BK308" s="19"/>
      <c r="BL308" s="19"/>
      <c r="BM308" s="19">
        <v>0</v>
      </c>
      <c r="BN308" s="19"/>
      <c r="BO308" s="19"/>
      <c r="BP308" s="19"/>
      <c r="BQ308" s="19"/>
      <c r="BR308" s="19"/>
      <c r="BS308" s="19"/>
      <c r="BT308" s="19"/>
      <c r="BU308" s="19"/>
      <c r="BV308" s="19"/>
      <c r="BW308" s="19" t="s">
        <v>105</v>
      </c>
    </row>
    <row r="309" spans="2:75" hidden="1" x14ac:dyDescent="0.25">
      <c r="B309">
        <v>2017</v>
      </c>
      <c r="C309" t="s">
        <v>94</v>
      </c>
      <c r="D309" t="s">
        <v>95</v>
      </c>
      <c r="E309" t="s">
        <v>1355</v>
      </c>
      <c r="F309" t="s">
        <v>710</v>
      </c>
      <c r="G309" t="s">
        <v>108</v>
      </c>
      <c r="H309" t="s">
        <v>109</v>
      </c>
      <c r="I309" t="s">
        <v>711</v>
      </c>
      <c r="J309" t="s">
        <v>712</v>
      </c>
      <c r="K309" t="s">
        <v>713</v>
      </c>
      <c r="L309" t="s">
        <v>113</v>
      </c>
      <c r="M309" t="s">
        <v>714</v>
      </c>
      <c r="P309">
        <v>0</v>
      </c>
      <c r="Q309">
        <v>0</v>
      </c>
      <c r="R309">
        <f t="shared" si="4"/>
        <v>0</v>
      </c>
      <c r="S309" s="19">
        <v>1</v>
      </c>
      <c r="T309" s="19">
        <v>1</v>
      </c>
      <c r="U309" s="19">
        <v>1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/>
      <c r="AD309" s="19"/>
      <c r="AE309" s="19"/>
      <c r="AF309" s="19"/>
      <c r="AG309" s="19"/>
      <c r="AH309" s="19">
        <v>0</v>
      </c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>
        <v>0</v>
      </c>
      <c r="AV309" s="19">
        <v>0</v>
      </c>
      <c r="AW309" s="19">
        <v>0</v>
      </c>
      <c r="AX309" s="19">
        <v>0</v>
      </c>
      <c r="AY309" s="19"/>
      <c r="AZ309" s="19"/>
      <c r="BA309" s="19"/>
      <c r="BB309" s="19"/>
      <c r="BC309" s="19"/>
      <c r="BD309" s="19"/>
      <c r="BE309" s="19"/>
      <c r="BF309" s="19">
        <v>0</v>
      </c>
      <c r="BG309" s="19"/>
      <c r="BH309" s="19"/>
      <c r="BI309" s="19"/>
      <c r="BJ309" s="19"/>
      <c r="BK309" s="19"/>
      <c r="BL309" s="19"/>
      <c r="BM309" s="19">
        <v>0</v>
      </c>
      <c r="BN309" s="19"/>
      <c r="BO309" s="19"/>
      <c r="BP309" s="19"/>
      <c r="BQ309" s="19"/>
      <c r="BR309" s="19"/>
      <c r="BS309" s="19"/>
      <c r="BT309" s="19"/>
      <c r="BU309" s="19"/>
      <c r="BV309" s="19"/>
      <c r="BW309" s="19" t="s">
        <v>105</v>
      </c>
    </row>
    <row r="310" spans="2:75" hidden="1" x14ac:dyDescent="0.25">
      <c r="B310">
        <v>2017</v>
      </c>
      <c r="C310" t="s">
        <v>94</v>
      </c>
      <c r="D310" t="s">
        <v>95</v>
      </c>
      <c r="E310" t="s">
        <v>1356</v>
      </c>
      <c r="F310" t="s">
        <v>716</v>
      </c>
      <c r="G310" t="s">
        <v>98</v>
      </c>
      <c r="H310" t="s">
        <v>117</v>
      </c>
      <c r="I310" t="s">
        <v>717</v>
      </c>
      <c r="J310" t="s">
        <v>718</v>
      </c>
      <c r="K310" t="s">
        <v>719</v>
      </c>
      <c r="L310" t="s">
        <v>227</v>
      </c>
      <c r="M310" t="s">
        <v>720</v>
      </c>
      <c r="N310" s="21" t="s">
        <v>400</v>
      </c>
      <c r="O310" s="21" t="s">
        <v>401</v>
      </c>
      <c r="P310">
        <v>3200</v>
      </c>
      <c r="Q310">
        <v>730</v>
      </c>
      <c r="R310">
        <f t="shared" si="4"/>
        <v>3930</v>
      </c>
      <c r="S310" s="19">
        <v>1</v>
      </c>
      <c r="T310" s="19">
        <v>1</v>
      </c>
      <c r="U310" s="19">
        <v>1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1</v>
      </c>
      <c r="AC310" s="19"/>
      <c r="AD310" s="19"/>
      <c r="AE310" s="19"/>
      <c r="AF310" s="19"/>
      <c r="AG310" s="19"/>
      <c r="AH310" s="19">
        <v>0</v>
      </c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>
        <v>0</v>
      </c>
      <c r="AV310" s="19">
        <v>0</v>
      </c>
      <c r="AW310" s="19">
        <v>0</v>
      </c>
      <c r="AX310" s="19">
        <v>0</v>
      </c>
      <c r="AY310" s="19"/>
      <c r="AZ310" s="19"/>
      <c r="BA310" s="19"/>
      <c r="BB310" s="19"/>
      <c r="BC310" s="19"/>
      <c r="BD310" s="19"/>
      <c r="BE310" s="19"/>
      <c r="BF310" s="19">
        <v>0</v>
      </c>
      <c r="BG310" s="19"/>
      <c r="BH310" s="19"/>
      <c r="BI310" s="19"/>
      <c r="BJ310" s="19"/>
      <c r="BK310" s="19"/>
      <c r="BL310" s="19"/>
      <c r="BM310" s="19">
        <v>0</v>
      </c>
      <c r="BN310" s="19"/>
      <c r="BO310" s="19"/>
      <c r="BP310" s="19"/>
      <c r="BQ310" s="19"/>
      <c r="BR310" s="19"/>
      <c r="BS310" s="19"/>
      <c r="BT310" s="19"/>
      <c r="BU310" s="19"/>
      <c r="BV310" s="19"/>
      <c r="BW310" s="19" t="s">
        <v>105</v>
      </c>
    </row>
    <row r="311" spans="2:75" hidden="1" x14ac:dyDescent="0.25">
      <c r="B311">
        <v>2017</v>
      </c>
      <c r="C311" t="s">
        <v>94</v>
      </c>
      <c r="D311" t="s">
        <v>95</v>
      </c>
      <c r="E311" t="s">
        <v>1357</v>
      </c>
      <c r="F311" t="s">
        <v>722</v>
      </c>
      <c r="G311" t="s">
        <v>98</v>
      </c>
      <c r="H311" t="s">
        <v>136</v>
      </c>
      <c r="I311" t="s">
        <v>723</v>
      </c>
      <c r="J311" t="s">
        <v>724</v>
      </c>
      <c r="K311" t="s">
        <v>424</v>
      </c>
      <c r="L311" t="s">
        <v>113</v>
      </c>
      <c r="M311" t="s">
        <v>425</v>
      </c>
      <c r="N311" s="21" t="s">
        <v>400</v>
      </c>
      <c r="O311" s="21" t="s">
        <v>587</v>
      </c>
      <c r="P311">
        <v>442</v>
      </c>
      <c r="Q311">
        <v>457</v>
      </c>
      <c r="R311">
        <f t="shared" si="4"/>
        <v>899</v>
      </c>
      <c r="S311" s="19">
        <v>1</v>
      </c>
      <c r="T311" s="19">
        <v>1</v>
      </c>
      <c r="U311" s="19">
        <v>1</v>
      </c>
      <c r="V311" s="19">
        <v>0</v>
      </c>
      <c r="W311" s="19">
        <v>1</v>
      </c>
      <c r="X311" s="19">
        <v>1</v>
      </c>
      <c r="Y311" s="19">
        <v>0</v>
      </c>
      <c r="Z311" s="19">
        <v>0</v>
      </c>
      <c r="AA311" s="19">
        <v>0</v>
      </c>
      <c r="AB311" s="19">
        <v>1</v>
      </c>
      <c r="AC311" s="19"/>
      <c r="AD311" s="19"/>
      <c r="AE311" s="19"/>
      <c r="AF311" s="19"/>
      <c r="AG311" s="19"/>
      <c r="AH311" s="19">
        <v>0</v>
      </c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>
        <v>0</v>
      </c>
      <c r="AV311" s="19">
        <v>0</v>
      </c>
      <c r="AW311" s="19">
        <v>0</v>
      </c>
      <c r="AX311" s="19">
        <v>0</v>
      </c>
      <c r="AY311" s="19"/>
      <c r="AZ311" s="19"/>
      <c r="BA311" s="19"/>
      <c r="BB311" s="19"/>
      <c r="BC311" s="19"/>
      <c r="BD311" s="19"/>
      <c r="BE311" s="19"/>
      <c r="BF311" s="19">
        <v>0</v>
      </c>
      <c r="BG311" s="19"/>
      <c r="BH311" s="19"/>
      <c r="BI311" s="19"/>
      <c r="BJ311" s="19"/>
      <c r="BK311" s="19"/>
      <c r="BL311" s="19"/>
      <c r="BM311" s="19">
        <v>0</v>
      </c>
      <c r="BN311" s="19"/>
      <c r="BO311" s="19"/>
      <c r="BP311" s="19"/>
      <c r="BQ311" s="19"/>
      <c r="BR311" s="19"/>
      <c r="BS311" s="19"/>
      <c r="BT311" s="19"/>
      <c r="BU311" s="19"/>
      <c r="BV311" s="19"/>
      <c r="BW311" s="19" t="s">
        <v>105</v>
      </c>
    </row>
    <row r="312" spans="2:75" hidden="1" x14ac:dyDescent="0.25">
      <c r="B312">
        <v>2017</v>
      </c>
      <c r="C312" t="s">
        <v>94</v>
      </c>
      <c r="D312" t="s">
        <v>95</v>
      </c>
      <c r="E312" t="s">
        <v>1358</v>
      </c>
      <c r="F312" t="s">
        <v>726</v>
      </c>
      <c r="G312" t="s">
        <v>98</v>
      </c>
      <c r="H312" t="s">
        <v>117</v>
      </c>
      <c r="I312" t="s">
        <v>727</v>
      </c>
      <c r="J312" t="s">
        <v>728</v>
      </c>
      <c r="K312" t="s">
        <v>266</v>
      </c>
      <c r="L312" t="s">
        <v>113</v>
      </c>
      <c r="M312" t="s">
        <v>525</v>
      </c>
      <c r="P312">
        <v>2139</v>
      </c>
      <c r="Q312">
        <v>2290</v>
      </c>
      <c r="R312">
        <f t="shared" si="4"/>
        <v>4429</v>
      </c>
      <c r="S312" s="19">
        <v>1</v>
      </c>
      <c r="T312" s="19">
        <v>1</v>
      </c>
      <c r="U312" s="19">
        <v>1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1</v>
      </c>
      <c r="AC312" s="19"/>
      <c r="AD312" s="19"/>
      <c r="AE312" s="19"/>
      <c r="AF312" s="19"/>
      <c r="AG312" s="19"/>
      <c r="AH312" s="19">
        <v>0</v>
      </c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>
        <v>0</v>
      </c>
      <c r="AV312" s="19">
        <v>0</v>
      </c>
      <c r="AW312" s="19">
        <v>0</v>
      </c>
      <c r="AX312" s="19">
        <v>0</v>
      </c>
      <c r="AY312" s="19"/>
      <c r="AZ312" s="19"/>
      <c r="BA312" s="19"/>
      <c r="BB312" s="19"/>
      <c r="BC312" s="19"/>
      <c r="BD312" s="19"/>
      <c r="BE312" s="19"/>
      <c r="BF312" s="19">
        <v>0</v>
      </c>
      <c r="BG312" s="19"/>
      <c r="BH312" s="19"/>
      <c r="BI312" s="19"/>
      <c r="BJ312" s="19"/>
      <c r="BK312" s="19"/>
      <c r="BL312" s="19"/>
      <c r="BM312" s="19">
        <v>0</v>
      </c>
      <c r="BN312" s="19"/>
      <c r="BO312" s="19"/>
      <c r="BP312" s="19"/>
      <c r="BQ312" s="19"/>
      <c r="BR312" s="19"/>
      <c r="BS312" s="19"/>
      <c r="BT312" s="19"/>
      <c r="BU312" s="19"/>
      <c r="BV312" s="19"/>
      <c r="BW312" s="19" t="s">
        <v>105</v>
      </c>
    </row>
    <row r="313" spans="2:75" hidden="1" x14ac:dyDescent="0.25">
      <c r="B313">
        <v>2017</v>
      </c>
      <c r="C313" t="s">
        <v>94</v>
      </c>
      <c r="D313" t="s">
        <v>95</v>
      </c>
      <c r="E313" t="s">
        <v>1359</v>
      </c>
      <c r="F313" t="s">
        <v>730</v>
      </c>
      <c r="G313" t="s">
        <v>108</v>
      </c>
      <c r="H313" t="s">
        <v>109</v>
      </c>
      <c r="I313" t="s">
        <v>731</v>
      </c>
      <c r="J313" t="s">
        <v>732</v>
      </c>
      <c r="K313" t="s">
        <v>667</v>
      </c>
      <c r="L313" t="s">
        <v>227</v>
      </c>
      <c r="M313" t="s">
        <v>668</v>
      </c>
      <c r="N313" s="21" t="s">
        <v>123</v>
      </c>
      <c r="O313" s="21" t="s">
        <v>124</v>
      </c>
      <c r="P313">
        <v>172.39</v>
      </c>
      <c r="Q313">
        <v>110.53</v>
      </c>
      <c r="R313">
        <f t="shared" si="4"/>
        <v>282.91999999999996</v>
      </c>
      <c r="S313" s="19">
        <v>1</v>
      </c>
      <c r="T313" s="19">
        <v>1</v>
      </c>
      <c r="U313" s="19">
        <v>1</v>
      </c>
      <c r="V313" s="19">
        <v>1</v>
      </c>
      <c r="W313" s="19">
        <v>0</v>
      </c>
      <c r="X313" s="19">
        <v>1</v>
      </c>
      <c r="Y313" s="19">
        <v>0</v>
      </c>
      <c r="Z313" s="19">
        <v>0</v>
      </c>
      <c r="AA313" s="19">
        <v>1</v>
      </c>
      <c r="AB313" s="19">
        <v>0</v>
      </c>
      <c r="AC313" s="19"/>
      <c r="AD313" s="19"/>
      <c r="AE313" s="19"/>
      <c r="AF313" s="19"/>
      <c r="AG313" s="19"/>
      <c r="AH313" s="19">
        <v>1</v>
      </c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>
        <v>0</v>
      </c>
      <c r="AV313" s="19">
        <v>0</v>
      </c>
      <c r="AW313" s="19">
        <v>0</v>
      </c>
      <c r="AX313" s="19">
        <v>0</v>
      </c>
      <c r="AY313" s="19"/>
      <c r="AZ313" s="19"/>
      <c r="BA313" s="19"/>
      <c r="BB313" s="19"/>
      <c r="BC313" s="19"/>
      <c r="BD313" s="19"/>
      <c r="BE313" s="19"/>
      <c r="BF313" s="19">
        <v>0</v>
      </c>
      <c r="BG313" s="19"/>
      <c r="BH313" s="19"/>
      <c r="BI313" s="19"/>
      <c r="BJ313" s="19"/>
      <c r="BK313" s="19"/>
      <c r="BL313" s="19"/>
      <c r="BM313" s="19">
        <v>0</v>
      </c>
      <c r="BN313" s="19"/>
      <c r="BO313" s="19"/>
      <c r="BP313" s="19"/>
      <c r="BQ313" s="19"/>
      <c r="BR313" s="19"/>
      <c r="BS313" s="19"/>
      <c r="BT313" s="19"/>
      <c r="BU313" s="19"/>
      <c r="BV313" s="19"/>
      <c r="BW313" s="19" t="s">
        <v>105</v>
      </c>
    </row>
    <row r="314" spans="2:75" hidden="1" x14ac:dyDescent="0.25">
      <c r="B314">
        <v>2017</v>
      </c>
      <c r="C314" t="s">
        <v>94</v>
      </c>
      <c r="D314" t="s">
        <v>95</v>
      </c>
      <c r="E314" t="s">
        <v>1360</v>
      </c>
      <c r="F314" t="s">
        <v>734</v>
      </c>
      <c r="G314" t="s">
        <v>98</v>
      </c>
      <c r="H314" t="s">
        <v>270</v>
      </c>
      <c r="I314" t="s">
        <v>735</v>
      </c>
      <c r="J314" t="s">
        <v>736</v>
      </c>
      <c r="K314" t="s">
        <v>737</v>
      </c>
      <c r="L314" t="s">
        <v>738</v>
      </c>
      <c r="M314" t="s">
        <v>739</v>
      </c>
      <c r="P314">
        <v>610</v>
      </c>
      <c r="Q314">
        <v>2100</v>
      </c>
      <c r="R314">
        <f t="shared" si="4"/>
        <v>2710</v>
      </c>
      <c r="S314" s="19">
        <v>1</v>
      </c>
      <c r="T314" s="19">
        <v>1</v>
      </c>
      <c r="U314" s="19">
        <v>1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1</v>
      </c>
      <c r="AC314" s="19"/>
      <c r="AD314" s="19"/>
      <c r="AE314" s="19"/>
      <c r="AF314" s="19"/>
      <c r="AG314" s="19"/>
      <c r="AH314" s="19">
        <v>0</v>
      </c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>
        <v>0</v>
      </c>
      <c r="AV314" s="19">
        <v>0</v>
      </c>
      <c r="AW314" s="19">
        <v>0</v>
      </c>
      <c r="AX314" s="19">
        <v>0</v>
      </c>
      <c r="AY314" s="19"/>
      <c r="AZ314" s="19"/>
      <c r="BA314" s="19"/>
      <c r="BB314" s="19"/>
      <c r="BC314" s="19"/>
      <c r="BD314" s="19"/>
      <c r="BE314" s="19"/>
      <c r="BF314" s="19">
        <v>0</v>
      </c>
      <c r="BG314" s="19"/>
      <c r="BH314" s="19"/>
      <c r="BI314" s="19"/>
      <c r="BJ314" s="19"/>
      <c r="BK314" s="19"/>
      <c r="BL314" s="19"/>
      <c r="BM314" s="19">
        <v>0</v>
      </c>
      <c r="BN314" s="19"/>
      <c r="BO314" s="19"/>
      <c r="BP314" s="19"/>
      <c r="BQ314" s="19"/>
      <c r="BR314" s="19"/>
      <c r="BS314" s="19"/>
      <c r="BT314" s="19"/>
      <c r="BU314" s="19"/>
      <c r="BV314" s="19"/>
      <c r="BW314" s="19" t="s">
        <v>105</v>
      </c>
    </row>
    <row r="315" spans="2:75" hidden="1" x14ac:dyDescent="0.25">
      <c r="B315">
        <v>2017</v>
      </c>
      <c r="C315" t="s">
        <v>94</v>
      </c>
      <c r="D315" t="s">
        <v>95</v>
      </c>
      <c r="E315" t="s">
        <v>1361</v>
      </c>
      <c r="F315" t="s">
        <v>741</v>
      </c>
      <c r="G315" t="s">
        <v>98</v>
      </c>
      <c r="H315" t="s">
        <v>117</v>
      </c>
      <c r="I315" t="s">
        <v>742</v>
      </c>
      <c r="J315" t="s">
        <v>743</v>
      </c>
      <c r="K315" t="s">
        <v>647</v>
      </c>
      <c r="L315" t="s">
        <v>113</v>
      </c>
      <c r="M315" t="s">
        <v>648</v>
      </c>
      <c r="N315" s="20" t="s">
        <v>400</v>
      </c>
      <c r="O315" s="20" t="s">
        <v>173</v>
      </c>
      <c r="P315">
        <v>8354</v>
      </c>
      <c r="Q315">
        <v>963</v>
      </c>
      <c r="R315">
        <f t="shared" si="4"/>
        <v>9317</v>
      </c>
      <c r="S315" s="19">
        <v>1</v>
      </c>
      <c r="T315" s="19">
        <v>1</v>
      </c>
      <c r="U315" s="19">
        <v>1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1</v>
      </c>
      <c r="AC315" s="19"/>
      <c r="AD315" s="19"/>
      <c r="AE315" s="19"/>
      <c r="AF315" s="19"/>
      <c r="AG315" s="19"/>
      <c r="AH315" s="19">
        <v>0</v>
      </c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>
        <v>0</v>
      </c>
      <c r="AV315" s="19">
        <v>0</v>
      </c>
      <c r="AW315" s="19">
        <v>0</v>
      </c>
      <c r="AX315" s="19">
        <v>0</v>
      </c>
      <c r="AY315" s="19"/>
      <c r="AZ315" s="19"/>
      <c r="BA315" s="19"/>
      <c r="BB315" s="19"/>
      <c r="BC315" s="19"/>
      <c r="BD315" s="19"/>
      <c r="BE315" s="19"/>
      <c r="BF315" s="19">
        <v>0</v>
      </c>
      <c r="BG315" s="19"/>
      <c r="BH315" s="19"/>
      <c r="BI315" s="19"/>
      <c r="BJ315" s="19"/>
      <c r="BK315" s="19"/>
      <c r="BL315" s="19"/>
      <c r="BM315" s="19">
        <v>0</v>
      </c>
      <c r="BN315" s="19"/>
      <c r="BO315" s="19"/>
      <c r="BP315" s="19"/>
      <c r="BQ315" s="19"/>
      <c r="BR315" s="19"/>
      <c r="BS315" s="19"/>
      <c r="BT315" s="19"/>
      <c r="BU315" s="19"/>
      <c r="BV315" s="19"/>
      <c r="BW315" s="19" t="s">
        <v>105</v>
      </c>
    </row>
    <row r="316" spans="2:75" hidden="1" x14ac:dyDescent="0.25">
      <c r="B316">
        <v>2017</v>
      </c>
      <c r="C316" t="s">
        <v>94</v>
      </c>
      <c r="D316" t="s">
        <v>95</v>
      </c>
      <c r="E316" t="s">
        <v>1362</v>
      </c>
      <c r="F316" t="s">
        <v>745</v>
      </c>
      <c r="G316" t="s">
        <v>98</v>
      </c>
      <c r="H316" t="s">
        <v>117</v>
      </c>
      <c r="I316" t="s">
        <v>746</v>
      </c>
      <c r="J316" t="s">
        <v>747</v>
      </c>
      <c r="K316" t="s">
        <v>146</v>
      </c>
      <c r="L316" t="s">
        <v>113</v>
      </c>
      <c r="M316" t="s">
        <v>147</v>
      </c>
      <c r="N316" s="20" t="s">
        <v>400</v>
      </c>
      <c r="O316" s="20" t="s">
        <v>401</v>
      </c>
      <c r="P316">
        <v>3285</v>
      </c>
      <c r="Q316">
        <v>494</v>
      </c>
      <c r="R316">
        <f t="shared" si="4"/>
        <v>3779</v>
      </c>
      <c r="S316" s="19">
        <v>1</v>
      </c>
      <c r="T316" s="19">
        <v>1</v>
      </c>
      <c r="U316" s="19">
        <v>1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1</v>
      </c>
      <c r="AC316" s="19"/>
      <c r="AD316" s="19"/>
      <c r="AE316" s="19"/>
      <c r="AF316" s="19"/>
      <c r="AG316" s="19"/>
      <c r="AH316" s="19">
        <v>0</v>
      </c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>
        <v>0</v>
      </c>
      <c r="AV316" s="19">
        <v>0</v>
      </c>
      <c r="AW316" s="19">
        <v>0</v>
      </c>
      <c r="AX316" s="19">
        <v>0</v>
      </c>
      <c r="AY316" s="19"/>
      <c r="AZ316" s="19"/>
      <c r="BA316" s="19"/>
      <c r="BB316" s="19"/>
      <c r="BC316" s="19"/>
      <c r="BD316" s="19"/>
      <c r="BE316" s="19"/>
      <c r="BF316" s="19">
        <v>0</v>
      </c>
      <c r="BG316" s="19"/>
      <c r="BH316" s="19"/>
      <c r="BI316" s="19"/>
      <c r="BJ316" s="19"/>
      <c r="BK316" s="19"/>
      <c r="BL316" s="19"/>
      <c r="BM316" s="19">
        <v>0</v>
      </c>
      <c r="BN316" s="19"/>
      <c r="BO316" s="19"/>
      <c r="BP316" s="19"/>
      <c r="BQ316" s="19"/>
      <c r="BR316" s="19"/>
      <c r="BS316" s="19"/>
      <c r="BT316" s="19"/>
      <c r="BU316" s="19"/>
      <c r="BV316" s="19"/>
      <c r="BW316" s="19" t="s">
        <v>105</v>
      </c>
    </row>
    <row r="317" spans="2:75" hidden="1" x14ac:dyDescent="0.25">
      <c r="B317">
        <v>2017</v>
      </c>
      <c r="C317" t="s">
        <v>94</v>
      </c>
      <c r="D317" t="s">
        <v>95</v>
      </c>
      <c r="E317" t="s">
        <v>1363</v>
      </c>
      <c r="F317" t="s">
        <v>749</v>
      </c>
      <c r="G317" t="s">
        <v>108</v>
      </c>
      <c r="H317" t="s">
        <v>109</v>
      </c>
      <c r="I317" t="s">
        <v>750</v>
      </c>
      <c r="J317" t="s">
        <v>751</v>
      </c>
      <c r="K317" t="s">
        <v>365</v>
      </c>
      <c r="L317" t="s">
        <v>366</v>
      </c>
      <c r="M317" t="s">
        <v>367</v>
      </c>
      <c r="P317">
        <v>11</v>
      </c>
      <c r="Q317">
        <v>1936</v>
      </c>
      <c r="R317">
        <f t="shared" si="4"/>
        <v>1947</v>
      </c>
      <c r="S317" s="19">
        <v>1</v>
      </c>
      <c r="T317" s="19">
        <v>1</v>
      </c>
      <c r="U317" s="19">
        <v>1</v>
      </c>
      <c r="V317" s="19">
        <v>1</v>
      </c>
      <c r="W317" s="19">
        <v>0</v>
      </c>
      <c r="X317" s="19">
        <v>1</v>
      </c>
      <c r="Y317" s="19">
        <v>0</v>
      </c>
      <c r="Z317" s="19">
        <v>0</v>
      </c>
      <c r="AA317" s="19">
        <v>0</v>
      </c>
      <c r="AB317" s="19">
        <v>1</v>
      </c>
      <c r="AC317" s="19"/>
      <c r="AD317" s="19"/>
      <c r="AE317" s="19"/>
      <c r="AF317" s="19"/>
      <c r="AG317" s="19"/>
      <c r="AH317" s="19">
        <v>0</v>
      </c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>
        <v>0</v>
      </c>
      <c r="AV317" s="19">
        <v>0</v>
      </c>
      <c r="AW317" s="19">
        <v>0</v>
      </c>
      <c r="AX317" s="19">
        <v>0</v>
      </c>
      <c r="AY317" s="19"/>
      <c r="AZ317" s="19"/>
      <c r="BA317" s="19"/>
      <c r="BB317" s="19"/>
      <c r="BC317" s="19"/>
      <c r="BD317" s="19"/>
      <c r="BE317" s="19"/>
      <c r="BF317" s="19">
        <v>0</v>
      </c>
      <c r="BG317" s="19"/>
      <c r="BH317" s="19"/>
      <c r="BI317" s="19"/>
      <c r="BJ317" s="19"/>
      <c r="BK317" s="19"/>
      <c r="BL317" s="19"/>
      <c r="BM317" s="19">
        <v>0</v>
      </c>
      <c r="BN317" s="19"/>
      <c r="BO317" s="19"/>
      <c r="BP317" s="19"/>
      <c r="BQ317" s="19"/>
      <c r="BR317" s="19"/>
      <c r="BS317" s="19"/>
      <c r="BT317" s="19"/>
      <c r="BU317" s="19"/>
      <c r="BV317" s="19"/>
      <c r="BW317" s="19" t="s">
        <v>105</v>
      </c>
    </row>
    <row r="318" spans="2:75" hidden="1" x14ac:dyDescent="0.25">
      <c r="B318">
        <v>2017</v>
      </c>
      <c r="C318" t="s">
        <v>94</v>
      </c>
      <c r="D318" t="s">
        <v>95</v>
      </c>
      <c r="E318" t="s">
        <v>1364</v>
      </c>
      <c r="F318" t="s">
        <v>753</v>
      </c>
      <c r="G318" t="s">
        <v>98</v>
      </c>
      <c r="H318" t="s">
        <v>270</v>
      </c>
      <c r="I318" t="s">
        <v>754</v>
      </c>
      <c r="J318" t="s">
        <v>755</v>
      </c>
      <c r="K318" t="s">
        <v>379</v>
      </c>
      <c r="L318" t="s">
        <v>113</v>
      </c>
      <c r="M318" t="s">
        <v>380</v>
      </c>
      <c r="P318">
        <v>1207</v>
      </c>
      <c r="Q318">
        <v>442</v>
      </c>
      <c r="R318">
        <f t="shared" si="4"/>
        <v>1649</v>
      </c>
      <c r="S318" s="19">
        <v>1</v>
      </c>
      <c r="T318" s="19">
        <v>1</v>
      </c>
      <c r="U318" s="19">
        <v>1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1</v>
      </c>
      <c r="AC318" s="19"/>
      <c r="AD318" s="19"/>
      <c r="AE318" s="19"/>
      <c r="AF318" s="19"/>
      <c r="AG318" s="19"/>
      <c r="AH318" s="19">
        <v>0</v>
      </c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>
        <v>0</v>
      </c>
      <c r="AV318" s="19">
        <v>0</v>
      </c>
      <c r="AW318" s="19">
        <v>1</v>
      </c>
      <c r="AX318" s="19">
        <v>0</v>
      </c>
      <c r="AY318" s="19"/>
      <c r="AZ318" s="19"/>
      <c r="BA318" s="19"/>
      <c r="BB318" s="19"/>
      <c r="BC318" s="19"/>
      <c r="BD318" s="19"/>
      <c r="BE318" s="19"/>
      <c r="BF318" s="19">
        <v>0</v>
      </c>
      <c r="BG318" s="19"/>
      <c r="BH318" s="19"/>
      <c r="BI318" s="19"/>
      <c r="BJ318" s="19"/>
      <c r="BK318" s="19"/>
      <c r="BL318" s="19"/>
      <c r="BM318" s="19">
        <v>0</v>
      </c>
      <c r="BN318" s="19"/>
      <c r="BO318" s="19"/>
      <c r="BP318" s="19"/>
      <c r="BQ318" s="19"/>
      <c r="BR318" s="19"/>
      <c r="BS318" s="19"/>
      <c r="BT318" s="19"/>
      <c r="BU318" s="19"/>
      <c r="BV318" s="19"/>
      <c r="BW318" s="19" t="s">
        <v>105</v>
      </c>
    </row>
    <row r="319" spans="2:75" hidden="1" x14ac:dyDescent="0.25">
      <c r="B319">
        <v>2017</v>
      </c>
      <c r="C319" t="s">
        <v>94</v>
      </c>
      <c r="D319" t="s">
        <v>95</v>
      </c>
      <c r="E319" t="s">
        <v>1365</v>
      </c>
      <c r="F319" t="s">
        <v>757</v>
      </c>
      <c r="G319" t="s">
        <v>98</v>
      </c>
      <c r="H319" t="s">
        <v>167</v>
      </c>
      <c r="I319" t="s">
        <v>758</v>
      </c>
      <c r="J319" t="s">
        <v>759</v>
      </c>
      <c r="K319" t="s">
        <v>760</v>
      </c>
      <c r="L319" t="s">
        <v>113</v>
      </c>
      <c r="M319" t="s">
        <v>761</v>
      </c>
      <c r="P319">
        <v>15773</v>
      </c>
      <c r="Q319">
        <v>107420</v>
      </c>
      <c r="R319">
        <f t="shared" si="4"/>
        <v>123193</v>
      </c>
      <c r="S319" s="19">
        <v>1</v>
      </c>
      <c r="T319" s="19">
        <v>1</v>
      </c>
      <c r="U319" s="19">
        <v>1</v>
      </c>
      <c r="V319" s="19">
        <v>1</v>
      </c>
      <c r="W319" s="19">
        <v>0</v>
      </c>
      <c r="X319" s="19">
        <v>1</v>
      </c>
      <c r="Y319" s="19">
        <v>1</v>
      </c>
      <c r="Z319" s="19">
        <v>1</v>
      </c>
      <c r="AA319" s="19">
        <v>0</v>
      </c>
      <c r="AB319" s="19">
        <v>1</v>
      </c>
      <c r="AC319" s="19"/>
      <c r="AD319" s="19"/>
      <c r="AE319" s="19"/>
      <c r="AF319" s="19"/>
      <c r="AG319" s="19"/>
      <c r="AH319" s="19">
        <v>0</v>
      </c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>
        <v>0</v>
      </c>
      <c r="AV319" s="19">
        <v>0</v>
      </c>
      <c r="AW319" s="19">
        <v>0</v>
      </c>
      <c r="AX319" s="19">
        <v>0</v>
      </c>
      <c r="AY319" s="19"/>
      <c r="AZ319" s="19"/>
      <c r="BA319" s="19"/>
      <c r="BB319" s="19"/>
      <c r="BC319" s="19"/>
      <c r="BD319" s="19"/>
      <c r="BE319" s="19"/>
      <c r="BF319" s="19">
        <v>0</v>
      </c>
      <c r="BG319" s="19"/>
      <c r="BH319" s="19"/>
      <c r="BI319" s="19"/>
      <c r="BJ319" s="19"/>
      <c r="BK319" s="19"/>
      <c r="BL319" s="19"/>
      <c r="BM319" s="19">
        <v>0</v>
      </c>
      <c r="BN319" s="19"/>
      <c r="BO319" s="19"/>
      <c r="BP319" s="19"/>
      <c r="BQ319" s="19"/>
      <c r="BR319" s="19"/>
      <c r="BS319" s="19"/>
      <c r="BT319" s="19"/>
      <c r="BU319" s="19"/>
      <c r="BV319" s="19"/>
      <c r="BW319" s="19" t="s">
        <v>105</v>
      </c>
    </row>
    <row r="320" spans="2:75" hidden="1" x14ac:dyDescent="0.25">
      <c r="B320">
        <v>2017</v>
      </c>
      <c r="C320" t="s">
        <v>94</v>
      </c>
      <c r="D320" t="s">
        <v>95</v>
      </c>
      <c r="E320" t="s">
        <v>1366</v>
      </c>
      <c r="F320" t="s">
        <v>763</v>
      </c>
      <c r="G320" t="s">
        <v>98</v>
      </c>
      <c r="H320" t="s">
        <v>764</v>
      </c>
      <c r="I320" t="s">
        <v>765</v>
      </c>
      <c r="J320" t="s">
        <v>766</v>
      </c>
      <c r="K320" t="s">
        <v>464</v>
      </c>
      <c r="L320" t="s">
        <v>227</v>
      </c>
      <c r="M320" t="s">
        <v>607</v>
      </c>
      <c r="P320">
        <v>5</v>
      </c>
      <c r="Q320">
        <v>5</v>
      </c>
      <c r="R320">
        <f t="shared" si="4"/>
        <v>10</v>
      </c>
      <c r="S320" s="19">
        <v>1</v>
      </c>
      <c r="T320" s="19">
        <v>1</v>
      </c>
      <c r="U320" s="19">
        <v>1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/>
      <c r="AD320" s="19"/>
      <c r="AE320" s="19"/>
      <c r="AF320" s="19"/>
      <c r="AG320" s="19"/>
      <c r="AH320" s="19">
        <v>0</v>
      </c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>
        <v>1</v>
      </c>
      <c r="AV320" s="19">
        <v>0</v>
      </c>
      <c r="AW320" s="19">
        <v>0</v>
      </c>
      <c r="AX320" s="19">
        <v>0</v>
      </c>
      <c r="AY320" s="19"/>
      <c r="AZ320" s="19"/>
      <c r="BA320" s="19"/>
      <c r="BB320" s="19"/>
      <c r="BC320" s="19"/>
      <c r="BD320" s="19"/>
      <c r="BE320" s="19"/>
      <c r="BF320" s="19">
        <v>0</v>
      </c>
      <c r="BG320" s="19"/>
      <c r="BH320" s="19"/>
      <c r="BI320" s="19"/>
      <c r="BJ320" s="19"/>
      <c r="BK320" s="19"/>
      <c r="BL320" s="19"/>
      <c r="BM320" s="19">
        <v>0</v>
      </c>
      <c r="BN320" s="19"/>
      <c r="BO320" s="19"/>
      <c r="BP320" s="19"/>
      <c r="BQ320" s="19"/>
      <c r="BR320" s="19"/>
      <c r="BS320" s="19"/>
      <c r="BT320" s="19"/>
      <c r="BU320" s="19"/>
      <c r="BV320" s="19"/>
      <c r="BW320" s="19" t="s">
        <v>105</v>
      </c>
    </row>
    <row r="321" spans="2:75" hidden="1" x14ac:dyDescent="0.25">
      <c r="B321">
        <v>2017</v>
      </c>
      <c r="C321" t="s">
        <v>94</v>
      </c>
      <c r="D321" t="s">
        <v>95</v>
      </c>
      <c r="E321" t="s">
        <v>1367</v>
      </c>
      <c r="F321" t="s">
        <v>768</v>
      </c>
      <c r="G321" t="s">
        <v>98</v>
      </c>
      <c r="H321" t="s">
        <v>136</v>
      </c>
      <c r="I321" t="s">
        <v>769</v>
      </c>
      <c r="J321" t="s">
        <v>770</v>
      </c>
      <c r="K321" t="s">
        <v>191</v>
      </c>
      <c r="L321" t="s">
        <v>192</v>
      </c>
      <c r="M321" t="s">
        <v>771</v>
      </c>
      <c r="P321">
        <v>42</v>
      </c>
      <c r="Q321">
        <v>110</v>
      </c>
      <c r="R321">
        <f t="shared" si="4"/>
        <v>152</v>
      </c>
      <c r="S321" s="19">
        <v>1</v>
      </c>
      <c r="T321" s="19">
        <v>1</v>
      </c>
      <c r="U321" s="19">
        <v>1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1</v>
      </c>
      <c r="AC321" s="19"/>
      <c r="AD321" s="19"/>
      <c r="AE321" s="19"/>
      <c r="AF321" s="19"/>
      <c r="AG321" s="19"/>
      <c r="AH321" s="19">
        <v>0</v>
      </c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>
        <v>0</v>
      </c>
      <c r="AV321" s="19">
        <v>0</v>
      </c>
      <c r="AW321" s="19">
        <v>0</v>
      </c>
      <c r="AX321" s="19">
        <v>0</v>
      </c>
      <c r="AY321" s="19"/>
      <c r="AZ321" s="19"/>
      <c r="BA321" s="19"/>
      <c r="BB321" s="19"/>
      <c r="BC321" s="19"/>
      <c r="BD321" s="19"/>
      <c r="BE321" s="19"/>
      <c r="BF321" s="19">
        <v>0</v>
      </c>
      <c r="BG321" s="19"/>
      <c r="BH321" s="19"/>
      <c r="BI321" s="19"/>
      <c r="BJ321" s="19"/>
      <c r="BK321" s="19"/>
      <c r="BL321" s="19"/>
      <c r="BM321" s="19">
        <v>0</v>
      </c>
      <c r="BN321" s="19"/>
      <c r="BO321" s="19"/>
      <c r="BP321" s="19"/>
      <c r="BQ321" s="19"/>
      <c r="BR321" s="19"/>
      <c r="BS321" s="19"/>
      <c r="BT321" s="19"/>
      <c r="BU321" s="19"/>
      <c r="BV321" s="19"/>
      <c r="BW321" s="19" t="s">
        <v>105</v>
      </c>
    </row>
    <row r="322" spans="2:75" hidden="1" x14ac:dyDescent="0.25">
      <c r="B322">
        <v>2017</v>
      </c>
      <c r="C322" t="s">
        <v>94</v>
      </c>
      <c r="D322" t="s">
        <v>95</v>
      </c>
      <c r="E322" t="s">
        <v>1368</v>
      </c>
      <c r="F322" t="s">
        <v>773</v>
      </c>
      <c r="G322" t="s">
        <v>108</v>
      </c>
      <c r="H322" t="s">
        <v>109</v>
      </c>
      <c r="I322" t="s">
        <v>774</v>
      </c>
      <c r="J322" t="s">
        <v>775</v>
      </c>
      <c r="K322" t="s">
        <v>776</v>
      </c>
      <c r="L322" t="s">
        <v>777</v>
      </c>
      <c r="M322" t="s">
        <v>778</v>
      </c>
      <c r="P322">
        <v>13</v>
      </c>
      <c r="Q322">
        <v>3805</v>
      </c>
      <c r="R322">
        <f t="shared" ref="R322:R385" si="5">SUM(P322:Q322)</f>
        <v>3818</v>
      </c>
      <c r="S322" s="19">
        <v>1</v>
      </c>
      <c r="T322" s="19">
        <v>1</v>
      </c>
      <c r="U322" s="19">
        <v>1</v>
      </c>
      <c r="V322" s="19">
        <v>1</v>
      </c>
      <c r="W322" s="19">
        <v>1</v>
      </c>
      <c r="X322" s="19">
        <v>0</v>
      </c>
      <c r="Y322" s="19">
        <v>0</v>
      </c>
      <c r="Z322" s="19">
        <v>1</v>
      </c>
      <c r="AA322" s="19">
        <v>1</v>
      </c>
      <c r="AB322" s="19">
        <v>0</v>
      </c>
      <c r="AC322" s="19"/>
      <c r="AD322" s="19"/>
      <c r="AE322" s="19"/>
      <c r="AF322" s="19"/>
      <c r="AG322" s="19"/>
      <c r="AH322" s="19">
        <v>0</v>
      </c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>
        <v>0</v>
      </c>
      <c r="AV322" s="19">
        <v>0</v>
      </c>
      <c r="AW322" s="19">
        <v>1</v>
      </c>
      <c r="AX322" s="19">
        <v>0</v>
      </c>
      <c r="AY322" s="19"/>
      <c r="AZ322" s="19"/>
      <c r="BA322" s="19"/>
      <c r="BB322" s="19"/>
      <c r="BC322" s="19"/>
      <c r="BD322" s="19"/>
      <c r="BE322" s="19"/>
      <c r="BF322" s="19">
        <v>0</v>
      </c>
      <c r="BG322" s="19"/>
      <c r="BH322" s="19"/>
      <c r="BI322" s="19"/>
      <c r="BJ322" s="19"/>
      <c r="BK322" s="19"/>
      <c r="BL322" s="19"/>
      <c r="BM322" s="19">
        <v>0</v>
      </c>
      <c r="BN322" s="19"/>
      <c r="BO322" s="19"/>
      <c r="BP322" s="19"/>
      <c r="BQ322" s="19"/>
      <c r="BR322" s="19"/>
      <c r="BS322" s="19"/>
      <c r="BT322" s="19"/>
      <c r="BU322" s="19"/>
      <c r="BV322" s="19"/>
      <c r="BW322" s="19" t="s">
        <v>105</v>
      </c>
    </row>
    <row r="323" spans="2:75" hidden="1" x14ac:dyDescent="0.25">
      <c r="B323">
        <v>2017</v>
      </c>
      <c r="C323" t="s">
        <v>94</v>
      </c>
      <c r="D323" t="s">
        <v>95</v>
      </c>
      <c r="E323" t="s">
        <v>1369</v>
      </c>
      <c r="F323" t="s">
        <v>780</v>
      </c>
      <c r="G323" t="s">
        <v>108</v>
      </c>
      <c r="H323" t="s">
        <v>109</v>
      </c>
      <c r="I323" t="s">
        <v>781</v>
      </c>
      <c r="J323" t="s">
        <v>782</v>
      </c>
      <c r="K323" t="s">
        <v>783</v>
      </c>
      <c r="L323" t="s">
        <v>777</v>
      </c>
      <c r="M323" t="s">
        <v>784</v>
      </c>
      <c r="N323" s="21" t="s">
        <v>123</v>
      </c>
      <c r="O323" s="21" t="s">
        <v>124</v>
      </c>
      <c r="P323">
        <v>45</v>
      </c>
      <c r="Q323">
        <v>12</v>
      </c>
      <c r="R323">
        <f t="shared" si="5"/>
        <v>57</v>
      </c>
      <c r="S323" s="19">
        <v>1</v>
      </c>
      <c r="T323" s="19">
        <v>1</v>
      </c>
      <c r="U323" s="19">
        <v>1</v>
      </c>
      <c r="V323" s="19">
        <v>1</v>
      </c>
      <c r="W323" s="19">
        <v>0</v>
      </c>
      <c r="X323" s="19">
        <v>1</v>
      </c>
      <c r="Y323" s="19">
        <v>1</v>
      </c>
      <c r="Z323" s="19">
        <v>0</v>
      </c>
      <c r="AA323" s="19">
        <v>0</v>
      </c>
      <c r="AB323" s="19">
        <v>1</v>
      </c>
      <c r="AC323" s="19"/>
      <c r="AD323" s="19"/>
      <c r="AE323" s="19"/>
      <c r="AF323" s="19"/>
      <c r="AG323" s="19"/>
      <c r="AH323" s="19">
        <v>0</v>
      </c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>
        <v>0</v>
      </c>
      <c r="AV323" s="19">
        <v>0</v>
      </c>
      <c r="AW323" s="19">
        <v>0</v>
      </c>
      <c r="AX323" s="19">
        <v>0</v>
      </c>
      <c r="AY323" s="19"/>
      <c r="AZ323" s="19"/>
      <c r="BA323" s="19"/>
      <c r="BB323" s="19"/>
      <c r="BC323" s="19"/>
      <c r="BD323" s="19"/>
      <c r="BE323" s="19"/>
      <c r="BF323" s="19">
        <v>0</v>
      </c>
      <c r="BG323" s="19"/>
      <c r="BH323" s="19"/>
      <c r="BI323" s="19"/>
      <c r="BJ323" s="19"/>
      <c r="BK323" s="19"/>
      <c r="BL323" s="19"/>
      <c r="BM323" s="19">
        <v>0</v>
      </c>
      <c r="BN323" s="19"/>
      <c r="BO323" s="19"/>
      <c r="BP323" s="19"/>
      <c r="BQ323" s="19"/>
      <c r="BR323" s="19"/>
      <c r="BS323" s="19"/>
      <c r="BT323" s="19"/>
      <c r="BU323" s="19"/>
      <c r="BV323" s="19"/>
      <c r="BW323" s="19" t="s">
        <v>105</v>
      </c>
    </row>
    <row r="324" spans="2:75" hidden="1" x14ac:dyDescent="0.25">
      <c r="B324">
        <v>2017</v>
      </c>
      <c r="C324" t="s">
        <v>94</v>
      </c>
      <c r="D324" t="s">
        <v>95</v>
      </c>
      <c r="E324" t="s">
        <v>1370</v>
      </c>
      <c r="F324" t="s">
        <v>786</v>
      </c>
      <c r="G324" t="s">
        <v>108</v>
      </c>
      <c r="H324" t="s">
        <v>109</v>
      </c>
      <c r="I324" t="s">
        <v>787</v>
      </c>
      <c r="J324" t="s">
        <v>788</v>
      </c>
      <c r="K324" t="s">
        <v>789</v>
      </c>
      <c r="L324" t="s">
        <v>103</v>
      </c>
      <c r="M324" t="s">
        <v>790</v>
      </c>
      <c r="N324" s="20" t="s">
        <v>374</v>
      </c>
      <c r="O324" s="20" t="s">
        <v>124</v>
      </c>
      <c r="P324">
        <v>52</v>
      </c>
      <c r="Q324">
        <v>188</v>
      </c>
      <c r="R324">
        <f t="shared" si="5"/>
        <v>240</v>
      </c>
      <c r="S324" s="19">
        <v>1</v>
      </c>
      <c r="T324" s="19">
        <v>1</v>
      </c>
      <c r="U324" s="19">
        <v>1</v>
      </c>
      <c r="V324" s="19">
        <v>1</v>
      </c>
      <c r="W324" s="19">
        <v>0</v>
      </c>
      <c r="X324" s="19">
        <v>0</v>
      </c>
      <c r="Y324" s="19">
        <v>0</v>
      </c>
      <c r="Z324" s="19">
        <v>0</v>
      </c>
      <c r="AA324" s="19">
        <v>1</v>
      </c>
      <c r="AB324" s="19">
        <v>0</v>
      </c>
      <c r="AC324" s="19"/>
      <c r="AD324" s="19"/>
      <c r="AE324" s="19"/>
      <c r="AF324" s="19"/>
      <c r="AG324" s="19"/>
      <c r="AH324" s="19">
        <v>0</v>
      </c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>
        <v>0</v>
      </c>
      <c r="AV324" s="19">
        <v>0</v>
      </c>
      <c r="AW324" s="19">
        <v>0</v>
      </c>
      <c r="AX324" s="19">
        <v>0</v>
      </c>
      <c r="AY324" s="19"/>
      <c r="AZ324" s="19"/>
      <c r="BA324" s="19"/>
      <c r="BB324" s="19"/>
      <c r="BC324" s="19"/>
      <c r="BD324" s="19"/>
      <c r="BE324" s="19"/>
      <c r="BF324" s="19">
        <v>0</v>
      </c>
      <c r="BG324" s="19"/>
      <c r="BH324" s="19"/>
      <c r="BI324" s="19"/>
      <c r="BJ324" s="19"/>
      <c r="BK324" s="19"/>
      <c r="BL324" s="19"/>
      <c r="BM324" s="19">
        <v>0</v>
      </c>
      <c r="BN324" s="19"/>
      <c r="BO324" s="19"/>
      <c r="BP324" s="19"/>
      <c r="BQ324" s="19"/>
      <c r="BR324" s="19"/>
      <c r="BS324" s="19"/>
      <c r="BT324" s="19"/>
      <c r="BU324" s="19"/>
      <c r="BV324" s="19"/>
      <c r="BW324" s="19" t="s">
        <v>105</v>
      </c>
    </row>
    <row r="325" spans="2:75" hidden="1" x14ac:dyDescent="0.25">
      <c r="B325">
        <v>2017</v>
      </c>
      <c r="C325" t="s">
        <v>94</v>
      </c>
      <c r="D325" t="s">
        <v>95</v>
      </c>
      <c r="E325" t="s">
        <v>1371</v>
      </c>
      <c r="F325" t="s">
        <v>792</v>
      </c>
      <c r="G325" t="s">
        <v>108</v>
      </c>
      <c r="H325" t="s">
        <v>109</v>
      </c>
      <c r="I325" t="s">
        <v>793</v>
      </c>
      <c r="J325" t="s">
        <v>794</v>
      </c>
      <c r="K325" t="s">
        <v>795</v>
      </c>
      <c r="L325" t="s">
        <v>796</v>
      </c>
      <c r="M325" t="s">
        <v>797</v>
      </c>
      <c r="P325">
        <v>1695</v>
      </c>
      <c r="Q325">
        <v>426</v>
      </c>
      <c r="R325">
        <f t="shared" si="5"/>
        <v>2121</v>
      </c>
      <c r="S325" s="19">
        <v>1</v>
      </c>
      <c r="T325" s="19">
        <v>1</v>
      </c>
      <c r="U325" s="19">
        <v>1</v>
      </c>
      <c r="V325" s="19">
        <v>1</v>
      </c>
      <c r="W325" s="19">
        <v>0</v>
      </c>
      <c r="X325" s="19">
        <v>1</v>
      </c>
      <c r="Y325" s="19">
        <v>0</v>
      </c>
      <c r="Z325" s="19">
        <v>1</v>
      </c>
      <c r="AA325" s="19">
        <v>0</v>
      </c>
      <c r="AB325" s="19">
        <v>0</v>
      </c>
      <c r="AC325" s="19"/>
      <c r="AD325" s="19"/>
      <c r="AE325" s="19"/>
      <c r="AF325" s="19"/>
      <c r="AG325" s="19"/>
      <c r="AH325" s="19">
        <v>0</v>
      </c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>
        <v>0</v>
      </c>
      <c r="AV325" s="19">
        <v>0</v>
      </c>
      <c r="AW325" s="19">
        <v>1</v>
      </c>
      <c r="AX325" s="19">
        <v>0</v>
      </c>
      <c r="AY325" s="19"/>
      <c r="AZ325" s="19"/>
      <c r="BA325" s="19"/>
      <c r="BB325" s="19"/>
      <c r="BC325" s="19"/>
      <c r="BD325" s="19"/>
      <c r="BE325" s="19"/>
      <c r="BF325" s="19">
        <v>0</v>
      </c>
      <c r="BG325" s="19"/>
      <c r="BH325" s="19"/>
      <c r="BI325" s="19"/>
      <c r="BJ325" s="19"/>
      <c r="BK325" s="19"/>
      <c r="BL325" s="19"/>
      <c r="BM325" s="19">
        <v>0</v>
      </c>
      <c r="BN325" s="19"/>
      <c r="BO325" s="19"/>
      <c r="BP325" s="19"/>
      <c r="BQ325" s="19"/>
      <c r="BR325" s="19"/>
      <c r="BS325" s="19"/>
      <c r="BT325" s="19"/>
      <c r="BU325" s="19"/>
      <c r="BV325" s="19"/>
      <c r="BW325" s="19" t="s">
        <v>105</v>
      </c>
    </row>
    <row r="326" spans="2:75" hidden="1" x14ac:dyDescent="0.25">
      <c r="B326">
        <v>2017</v>
      </c>
      <c r="C326" t="s">
        <v>94</v>
      </c>
      <c r="D326" t="s">
        <v>95</v>
      </c>
      <c r="E326" t="s">
        <v>1372</v>
      </c>
      <c r="F326" t="s">
        <v>799</v>
      </c>
      <c r="G326" t="s">
        <v>108</v>
      </c>
      <c r="H326" t="s">
        <v>109</v>
      </c>
      <c r="I326" t="s">
        <v>800</v>
      </c>
      <c r="J326" t="s">
        <v>801</v>
      </c>
      <c r="K326" t="s">
        <v>180</v>
      </c>
      <c r="L326" t="s">
        <v>113</v>
      </c>
      <c r="M326" t="s">
        <v>181</v>
      </c>
      <c r="P326">
        <v>24</v>
      </c>
      <c r="Q326">
        <v>4</v>
      </c>
      <c r="R326">
        <f t="shared" si="5"/>
        <v>28</v>
      </c>
      <c r="S326" s="19">
        <v>1</v>
      </c>
      <c r="T326" s="19">
        <v>1</v>
      </c>
      <c r="U326" s="19">
        <v>1</v>
      </c>
      <c r="V326" s="19">
        <v>1</v>
      </c>
      <c r="W326" s="19">
        <v>0</v>
      </c>
      <c r="X326" s="19">
        <v>1</v>
      </c>
      <c r="Y326" s="19">
        <v>1</v>
      </c>
      <c r="Z326" s="19">
        <v>0</v>
      </c>
      <c r="AA326" s="19">
        <v>1</v>
      </c>
      <c r="AB326" s="19">
        <v>1</v>
      </c>
      <c r="AC326" s="19"/>
      <c r="AD326" s="19"/>
      <c r="AE326" s="19"/>
      <c r="AF326" s="19"/>
      <c r="AG326" s="19"/>
      <c r="AH326" s="19">
        <v>0</v>
      </c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>
        <v>0</v>
      </c>
      <c r="AV326" s="19">
        <v>0</v>
      </c>
      <c r="AW326" s="19">
        <v>1</v>
      </c>
      <c r="AX326" s="19">
        <v>0</v>
      </c>
      <c r="AY326" s="19"/>
      <c r="AZ326" s="19"/>
      <c r="BA326" s="19"/>
      <c r="BB326" s="19"/>
      <c r="BC326" s="19"/>
      <c r="BD326" s="19"/>
      <c r="BE326" s="19"/>
      <c r="BF326" s="19">
        <v>0</v>
      </c>
      <c r="BG326" s="19"/>
      <c r="BH326" s="19"/>
      <c r="BI326" s="19"/>
      <c r="BJ326" s="19"/>
      <c r="BK326" s="19"/>
      <c r="BL326" s="19"/>
      <c r="BM326" s="19">
        <v>1</v>
      </c>
      <c r="BN326" s="19"/>
      <c r="BO326" s="19"/>
      <c r="BP326" s="19"/>
      <c r="BQ326" s="19"/>
      <c r="BR326" s="19"/>
      <c r="BS326" s="19"/>
      <c r="BT326" s="19"/>
      <c r="BU326" s="19"/>
      <c r="BV326" s="19"/>
      <c r="BW326" s="19" t="s">
        <v>105</v>
      </c>
    </row>
    <row r="327" spans="2:75" hidden="1" x14ac:dyDescent="0.25">
      <c r="B327">
        <v>2017</v>
      </c>
      <c r="C327" t="s">
        <v>94</v>
      </c>
      <c r="D327" t="s">
        <v>95</v>
      </c>
      <c r="E327" t="s">
        <v>1373</v>
      </c>
      <c r="F327" t="s">
        <v>803</v>
      </c>
      <c r="G327" t="s">
        <v>108</v>
      </c>
      <c r="H327" t="s">
        <v>109</v>
      </c>
      <c r="I327" t="s">
        <v>804</v>
      </c>
      <c r="J327" t="s">
        <v>805</v>
      </c>
      <c r="K327" t="s">
        <v>806</v>
      </c>
      <c r="L327" t="s">
        <v>338</v>
      </c>
      <c r="M327" t="s">
        <v>807</v>
      </c>
      <c r="P327">
        <v>12</v>
      </c>
      <c r="Q327">
        <v>133</v>
      </c>
      <c r="R327">
        <f t="shared" si="5"/>
        <v>145</v>
      </c>
      <c r="S327" s="19">
        <v>1</v>
      </c>
      <c r="T327" s="19">
        <v>1</v>
      </c>
      <c r="U327" s="19">
        <v>1</v>
      </c>
      <c r="V327" s="19">
        <v>1</v>
      </c>
      <c r="W327" s="19">
        <v>0</v>
      </c>
      <c r="X327" s="19">
        <v>1</v>
      </c>
      <c r="Y327" s="19">
        <v>0</v>
      </c>
      <c r="Z327" s="19">
        <v>0</v>
      </c>
      <c r="AA327" s="19">
        <v>0</v>
      </c>
      <c r="AB327" s="19">
        <v>0</v>
      </c>
      <c r="AC327" s="19"/>
      <c r="AD327" s="19"/>
      <c r="AE327" s="19"/>
      <c r="AF327" s="19"/>
      <c r="AG327" s="19"/>
      <c r="AH327" s="19">
        <v>0</v>
      </c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>
        <v>0</v>
      </c>
      <c r="AV327" s="19">
        <v>0</v>
      </c>
      <c r="AW327" s="19">
        <v>0</v>
      </c>
      <c r="AX327" s="19">
        <v>0</v>
      </c>
      <c r="AY327" s="19"/>
      <c r="AZ327" s="19"/>
      <c r="BA327" s="19"/>
      <c r="BB327" s="19"/>
      <c r="BC327" s="19"/>
      <c r="BD327" s="19"/>
      <c r="BE327" s="19"/>
      <c r="BF327" s="19">
        <v>0</v>
      </c>
      <c r="BG327" s="19"/>
      <c r="BH327" s="19"/>
      <c r="BI327" s="19"/>
      <c r="BJ327" s="19"/>
      <c r="BK327" s="19"/>
      <c r="BL327" s="19"/>
      <c r="BM327" s="19">
        <v>0</v>
      </c>
      <c r="BN327" s="19"/>
      <c r="BO327" s="19"/>
      <c r="BP327" s="19"/>
      <c r="BQ327" s="19"/>
      <c r="BR327" s="19"/>
      <c r="BS327" s="19"/>
      <c r="BT327" s="19"/>
      <c r="BU327" s="19"/>
      <c r="BV327" s="19"/>
      <c r="BW327" s="19" t="s">
        <v>105</v>
      </c>
    </row>
    <row r="328" spans="2:75" hidden="1" x14ac:dyDescent="0.25">
      <c r="B328">
        <v>2017</v>
      </c>
      <c r="C328" t="s">
        <v>94</v>
      </c>
      <c r="D328" t="s">
        <v>95</v>
      </c>
      <c r="E328" t="s">
        <v>1374</v>
      </c>
      <c r="F328" t="s">
        <v>809</v>
      </c>
      <c r="G328" t="s">
        <v>108</v>
      </c>
      <c r="H328" t="s">
        <v>109</v>
      </c>
      <c r="I328" t="s">
        <v>810</v>
      </c>
      <c r="J328" t="s">
        <v>811</v>
      </c>
      <c r="K328" t="s">
        <v>812</v>
      </c>
      <c r="L328" t="s">
        <v>227</v>
      </c>
      <c r="M328" t="s">
        <v>813</v>
      </c>
      <c r="N328" s="21" t="s">
        <v>553</v>
      </c>
      <c r="O328" s="21" t="s">
        <v>124</v>
      </c>
      <c r="P328">
        <v>52</v>
      </c>
      <c r="Q328">
        <v>20</v>
      </c>
      <c r="R328">
        <f t="shared" si="5"/>
        <v>72</v>
      </c>
      <c r="S328" s="19">
        <v>1</v>
      </c>
      <c r="T328" s="19">
        <v>1</v>
      </c>
      <c r="U328" s="19">
        <v>1</v>
      </c>
      <c r="V328" s="19">
        <v>1</v>
      </c>
      <c r="W328" s="19">
        <v>0</v>
      </c>
      <c r="X328" s="19">
        <v>1</v>
      </c>
      <c r="Y328" s="19">
        <v>0</v>
      </c>
      <c r="Z328" s="19">
        <v>0</v>
      </c>
      <c r="AA328" s="19">
        <v>1</v>
      </c>
      <c r="AB328" s="19">
        <v>0</v>
      </c>
      <c r="AC328" s="19"/>
      <c r="AD328" s="19"/>
      <c r="AE328" s="19"/>
      <c r="AF328" s="19"/>
      <c r="AG328" s="19"/>
      <c r="AH328" s="19">
        <v>0</v>
      </c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>
        <v>0</v>
      </c>
      <c r="AV328" s="19">
        <v>0</v>
      </c>
      <c r="AW328" s="19">
        <v>1</v>
      </c>
      <c r="AX328" s="19">
        <v>0</v>
      </c>
      <c r="AY328" s="19"/>
      <c r="AZ328" s="19"/>
      <c r="BA328" s="19"/>
      <c r="BB328" s="19"/>
      <c r="BC328" s="19"/>
      <c r="BD328" s="19"/>
      <c r="BE328" s="19"/>
      <c r="BF328" s="19">
        <v>0</v>
      </c>
      <c r="BG328" s="19"/>
      <c r="BH328" s="19"/>
      <c r="BI328" s="19"/>
      <c r="BJ328" s="19"/>
      <c r="BK328" s="19"/>
      <c r="BL328" s="19"/>
      <c r="BM328" s="19">
        <v>0</v>
      </c>
      <c r="BN328" s="19"/>
      <c r="BO328" s="19"/>
      <c r="BP328" s="19"/>
      <c r="BQ328" s="19"/>
      <c r="BR328" s="19"/>
      <c r="BS328" s="19"/>
      <c r="BT328" s="19"/>
      <c r="BU328" s="19"/>
      <c r="BV328" s="19"/>
      <c r="BW328" s="19" t="s">
        <v>105</v>
      </c>
    </row>
    <row r="329" spans="2:75" hidden="1" x14ac:dyDescent="0.25">
      <c r="B329">
        <v>2017</v>
      </c>
      <c r="C329" t="s">
        <v>94</v>
      </c>
      <c r="D329" t="s">
        <v>95</v>
      </c>
      <c r="E329" t="s">
        <v>1375</v>
      </c>
      <c r="F329" t="s">
        <v>815</v>
      </c>
      <c r="G329" t="s">
        <v>108</v>
      </c>
      <c r="H329" t="s">
        <v>109</v>
      </c>
      <c r="I329" t="s">
        <v>816</v>
      </c>
      <c r="J329" t="s">
        <v>817</v>
      </c>
      <c r="K329" t="s">
        <v>818</v>
      </c>
      <c r="L329" t="s">
        <v>159</v>
      </c>
      <c r="M329" t="s">
        <v>819</v>
      </c>
      <c r="P329">
        <v>8</v>
      </c>
      <c r="Q329">
        <v>7</v>
      </c>
      <c r="R329">
        <f t="shared" si="5"/>
        <v>15</v>
      </c>
      <c r="S329" s="19">
        <v>1</v>
      </c>
      <c r="T329" s="19">
        <v>1</v>
      </c>
      <c r="U329" s="19">
        <v>1</v>
      </c>
      <c r="V329" s="19">
        <v>1</v>
      </c>
      <c r="W329" s="19">
        <v>1</v>
      </c>
      <c r="X329" s="19">
        <v>0</v>
      </c>
      <c r="Y329" s="19">
        <v>0</v>
      </c>
      <c r="Z329" s="19">
        <v>1</v>
      </c>
      <c r="AA329" s="19">
        <v>1</v>
      </c>
      <c r="AB329" s="19">
        <v>0</v>
      </c>
      <c r="AC329" s="19"/>
      <c r="AD329" s="19"/>
      <c r="AE329" s="19"/>
      <c r="AF329" s="19"/>
      <c r="AG329" s="19"/>
      <c r="AH329" s="19">
        <v>0</v>
      </c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>
        <v>0</v>
      </c>
      <c r="AV329" s="19">
        <v>0</v>
      </c>
      <c r="AW329" s="19">
        <v>1</v>
      </c>
      <c r="AX329" s="19">
        <v>0</v>
      </c>
      <c r="AY329" s="19"/>
      <c r="AZ329" s="19"/>
      <c r="BA329" s="19"/>
      <c r="BB329" s="19"/>
      <c r="BC329" s="19"/>
      <c r="BD329" s="19"/>
      <c r="BE329" s="19"/>
      <c r="BF329" s="19">
        <v>0</v>
      </c>
      <c r="BG329" s="19"/>
      <c r="BH329" s="19"/>
      <c r="BI329" s="19"/>
      <c r="BJ329" s="19"/>
      <c r="BK329" s="19"/>
      <c r="BL329" s="19"/>
      <c r="BM329" s="19">
        <v>0</v>
      </c>
      <c r="BN329" s="19"/>
      <c r="BO329" s="19"/>
      <c r="BP329" s="19"/>
      <c r="BQ329" s="19"/>
      <c r="BR329" s="19"/>
      <c r="BS329" s="19"/>
      <c r="BT329" s="19"/>
      <c r="BU329" s="19"/>
      <c r="BV329" s="19"/>
      <c r="BW329" s="19" t="s">
        <v>105</v>
      </c>
    </row>
    <row r="330" spans="2:75" hidden="1" x14ac:dyDescent="0.25">
      <c r="B330">
        <v>2017</v>
      </c>
      <c r="C330" t="s">
        <v>94</v>
      </c>
      <c r="D330" t="s">
        <v>95</v>
      </c>
      <c r="E330" t="s">
        <v>1376</v>
      </c>
      <c r="F330" t="s">
        <v>821</v>
      </c>
      <c r="G330" t="s">
        <v>98</v>
      </c>
      <c r="H330" t="s">
        <v>167</v>
      </c>
      <c r="I330" t="s">
        <v>822</v>
      </c>
      <c r="J330" t="s">
        <v>823</v>
      </c>
      <c r="K330" t="s">
        <v>170</v>
      </c>
      <c r="L330" t="s">
        <v>113</v>
      </c>
      <c r="M330" t="s">
        <v>260</v>
      </c>
      <c r="P330">
        <v>1367</v>
      </c>
      <c r="Q330">
        <v>2420</v>
      </c>
      <c r="R330">
        <f t="shared" si="5"/>
        <v>3787</v>
      </c>
      <c r="S330" s="19">
        <v>1</v>
      </c>
      <c r="T330" s="19">
        <v>1</v>
      </c>
      <c r="U330" s="19">
        <v>1</v>
      </c>
      <c r="V330" s="19">
        <v>1</v>
      </c>
      <c r="W330" s="19">
        <v>0</v>
      </c>
      <c r="X330" s="19">
        <v>0</v>
      </c>
      <c r="Y330" s="19">
        <v>0</v>
      </c>
      <c r="Z330" s="19">
        <v>1</v>
      </c>
      <c r="AA330" s="19">
        <v>1</v>
      </c>
      <c r="AB330" s="19">
        <v>0</v>
      </c>
      <c r="AC330" s="19"/>
      <c r="AD330" s="19"/>
      <c r="AE330" s="19"/>
      <c r="AF330" s="19"/>
      <c r="AG330" s="19"/>
      <c r="AH330" s="19">
        <v>0</v>
      </c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>
        <v>0</v>
      </c>
      <c r="AV330" s="19">
        <v>0</v>
      </c>
      <c r="AW330" s="19">
        <v>1</v>
      </c>
      <c r="AX330" s="19">
        <v>0</v>
      </c>
      <c r="AY330" s="19"/>
      <c r="AZ330" s="19"/>
      <c r="BA330" s="19"/>
      <c r="BB330" s="19"/>
      <c r="BC330" s="19"/>
      <c r="BD330" s="19"/>
      <c r="BE330" s="19"/>
      <c r="BF330" s="19">
        <v>0</v>
      </c>
      <c r="BG330" s="19"/>
      <c r="BH330" s="19"/>
      <c r="BI330" s="19"/>
      <c r="BJ330" s="19"/>
      <c r="BK330" s="19"/>
      <c r="BL330" s="19"/>
      <c r="BM330" s="19">
        <v>0</v>
      </c>
      <c r="BN330" s="19"/>
      <c r="BO330" s="19"/>
      <c r="BP330" s="19"/>
      <c r="BQ330" s="19"/>
      <c r="BR330" s="19"/>
      <c r="BS330" s="19"/>
      <c r="BT330" s="19"/>
      <c r="BU330" s="19"/>
      <c r="BV330" s="19"/>
      <c r="BW330" s="19" t="s">
        <v>105</v>
      </c>
    </row>
    <row r="331" spans="2:75" hidden="1" x14ac:dyDescent="0.25">
      <c r="B331">
        <v>2017</v>
      </c>
      <c r="C331" t="s">
        <v>94</v>
      </c>
      <c r="D331" t="s">
        <v>95</v>
      </c>
      <c r="E331" t="s">
        <v>1377</v>
      </c>
      <c r="F331" t="s">
        <v>825</v>
      </c>
      <c r="G331" t="s">
        <v>108</v>
      </c>
      <c r="H331" t="s">
        <v>109</v>
      </c>
      <c r="I331" t="s">
        <v>826</v>
      </c>
      <c r="J331" t="s">
        <v>827</v>
      </c>
      <c r="K331" t="s">
        <v>170</v>
      </c>
      <c r="L331" t="s">
        <v>113</v>
      </c>
      <c r="M331" t="s">
        <v>260</v>
      </c>
      <c r="P331">
        <v>325</v>
      </c>
      <c r="Q331">
        <v>0</v>
      </c>
      <c r="R331">
        <f t="shared" si="5"/>
        <v>325</v>
      </c>
      <c r="S331" s="19">
        <v>1</v>
      </c>
      <c r="T331" s="19">
        <v>1</v>
      </c>
      <c r="U331" s="19">
        <v>1</v>
      </c>
      <c r="V331" s="19">
        <v>1</v>
      </c>
      <c r="W331" s="19">
        <v>1</v>
      </c>
      <c r="X331" s="19">
        <v>0</v>
      </c>
      <c r="Y331" s="19">
        <v>0</v>
      </c>
      <c r="Z331" s="19">
        <v>0</v>
      </c>
      <c r="AA331" s="19">
        <v>1</v>
      </c>
      <c r="AB331" s="19">
        <v>0</v>
      </c>
      <c r="AC331" s="19"/>
      <c r="AD331" s="19"/>
      <c r="AE331" s="19"/>
      <c r="AF331" s="19"/>
      <c r="AG331" s="19"/>
      <c r="AH331" s="19">
        <v>0</v>
      </c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>
        <v>0</v>
      </c>
      <c r="AV331" s="19">
        <v>0</v>
      </c>
      <c r="AW331" s="19">
        <v>1</v>
      </c>
      <c r="AX331" s="19">
        <v>0</v>
      </c>
      <c r="AY331" s="19"/>
      <c r="AZ331" s="19"/>
      <c r="BA331" s="19"/>
      <c r="BB331" s="19"/>
      <c r="BC331" s="19"/>
      <c r="BD331" s="19"/>
      <c r="BE331" s="19"/>
      <c r="BF331" s="19">
        <v>0</v>
      </c>
      <c r="BG331" s="19"/>
      <c r="BH331" s="19"/>
      <c r="BI331" s="19"/>
      <c r="BJ331" s="19"/>
      <c r="BK331" s="19"/>
      <c r="BL331" s="19"/>
      <c r="BM331" s="19">
        <v>0</v>
      </c>
      <c r="BN331" s="19"/>
      <c r="BO331" s="19"/>
      <c r="BP331" s="19"/>
      <c r="BQ331" s="19"/>
      <c r="BR331" s="19"/>
      <c r="BS331" s="19"/>
      <c r="BT331" s="19"/>
      <c r="BU331" s="19"/>
      <c r="BV331" s="19"/>
      <c r="BW331" s="19" t="s">
        <v>105</v>
      </c>
    </row>
    <row r="332" spans="2:75" hidden="1" x14ac:dyDescent="0.25">
      <c r="B332">
        <v>2017</v>
      </c>
      <c r="C332" t="s">
        <v>94</v>
      </c>
      <c r="D332" t="s">
        <v>95</v>
      </c>
      <c r="E332" t="s">
        <v>1378</v>
      </c>
      <c r="F332" t="s">
        <v>835</v>
      </c>
      <c r="G332" t="s">
        <v>98</v>
      </c>
      <c r="H332" t="s">
        <v>167</v>
      </c>
      <c r="I332" t="s">
        <v>836</v>
      </c>
      <c r="J332" t="s">
        <v>837</v>
      </c>
      <c r="K332" t="s">
        <v>838</v>
      </c>
      <c r="L332" t="s">
        <v>103</v>
      </c>
      <c r="M332" t="s">
        <v>839</v>
      </c>
      <c r="P332">
        <v>6978</v>
      </c>
      <c r="Q332">
        <v>610</v>
      </c>
      <c r="R332">
        <f t="shared" si="5"/>
        <v>7588</v>
      </c>
      <c r="S332" s="19">
        <v>1</v>
      </c>
      <c r="T332" s="19">
        <v>1</v>
      </c>
      <c r="U332" s="19">
        <v>1</v>
      </c>
      <c r="V332" s="19">
        <v>1</v>
      </c>
      <c r="W332" s="19">
        <v>0</v>
      </c>
      <c r="X332" s="19">
        <v>0</v>
      </c>
      <c r="Y332" s="19">
        <v>1</v>
      </c>
      <c r="Z332" s="19">
        <v>0</v>
      </c>
      <c r="AA332" s="19">
        <v>0</v>
      </c>
      <c r="AB332" s="19">
        <v>0</v>
      </c>
      <c r="AC332" s="19"/>
      <c r="AD332" s="19"/>
      <c r="AE332" s="19"/>
      <c r="AF332" s="19"/>
      <c r="AG332" s="19"/>
      <c r="AH332" s="19">
        <v>0</v>
      </c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>
        <v>0</v>
      </c>
      <c r="AV332" s="19">
        <v>0</v>
      </c>
      <c r="AW332" s="19">
        <v>0</v>
      </c>
      <c r="AX332" s="19">
        <v>0</v>
      </c>
      <c r="AY332" s="19"/>
      <c r="AZ332" s="19"/>
      <c r="BA332" s="19"/>
      <c r="BB332" s="19"/>
      <c r="BC332" s="19"/>
      <c r="BD332" s="19"/>
      <c r="BE332" s="19"/>
      <c r="BF332" s="19">
        <v>0</v>
      </c>
      <c r="BG332" s="19"/>
      <c r="BH332" s="19"/>
      <c r="BI332" s="19"/>
      <c r="BJ332" s="19"/>
      <c r="BK332" s="19"/>
      <c r="BL332" s="19"/>
      <c r="BM332" s="19">
        <v>0</v>
      </c>
      <c r="BN332" s="19"/>
      <c r="BO332" s="19"/>
      <c r="BP332" s="19"/>
      <c r="BQ332" s="19"/>
      <c r="BR332" s="19"/>
      <c r="BS332" s="19"/>
      <c r="BT332" s="19"/>
      <c r="BU332" s="19"/>
      <c r="BV332" s="19"/>
      <c r="BW332" s="19" t="s">
        <v>105</v>
      </c>
    </row>
    <row r="333" spans="2:75" hidden="1" x14ac:dyDescent="0.25">
      <c r="B333">
        <v>2017</v>
      </c>
      <c r="C333" t="s">
        <v>94</v>
      </c>
      <c r="D333" t="s">
        <v>95</v>
      </c>
      <c r="E333" t="s">
        <v>1379</v>
      </c>
      <c r="F333" t="s">
        <v>1380</v>
      </c>
      <c r="G333" t="s">
        <v>98</v>
      </c>
      <c r="H333" t="s">
        <v>270</v>
      </c>
      <c r="I333" t="s">
        <v>1381</v>
      </c>
      <c r="J333" t="s">
        <v>1382</v>
      </c>
      <c r="K333" t="s">
        <v>1383</v>
      </c>
      <c r="L333" t="s">
        <v>113</v>
      </c>
      <c r="M333" t="s">
        <v>1384</v>
      </c>
      <c r="P333">
        <v>0</v>
      </c>
      <c r="Q333">
        <v>0</v>
      </c>
      <c r="R333">
        <f t="shared" si="5"/>
        <v>0</v>
      </c>
      <c r="S333" s="19">
        <v>1</v>
      </c>
      <c r="T333" s="19">
        <v>1</v>
      </c>
      <c r="U333" s="19">
        <v>1</v>
      </c>
      <c r="V333" s="19">
        <v>1</v>
      </c>
      <c r="W333" s="19">
        <v>0</v>
      </c>
      <c r="X333" s="19">
        <v>0</v>
      </c>
      <c r="Y333" s="19">
        <v>0</v>
      </c>
      <c r="Z333" s="19">
        <v>1</v>
      </c>
      <c r="AA333" s="19">
        <v>0</v>
      </c>
      <c r="AB333" s="19">
        <v>0</v>
      </c>
      <c r="AC333" s="19"/>
      <c r="AD333" s="19"/>
      <c r="AE333" s="19"/>
      <c r="AF333" s="19"/>
      <c r="AG333" s="19"/>
      <c r="AH333" s="19">
        <v>0</v>
      </c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>
        <v>0</v>
      </c>
      <c r="AV333" s="19">
        <v>0</v>
      </c>
      <c r="AW333" s="19">
        <v>0</v>
      </c>
      <c r="AX333" s="19">
        <v>0</v>
      </c>
      <c r="AY333" s="19"/>
      <c r="AZ333" s="19"/>
      <c r="BA333" s="19"/>
      <c r="BB333" s="19"/>
      <c r="BC333" s="19"/>
      <c r="BD333" s="19"/>
      <c r="BE333" s="19"/>
      <c r="BF333" s="19">
        <v>0</v>
      </c>
      <c r="BG333" s="19"/>
      <c r="BH333" s="19"/>
      <c r="BI333" s="19"/>
      <c r="BJ333" s="19"/>
      <c r="BK333" s="19"/>
      <c r="BL333" s="19"/>
      <c r="BM333" s="19">
        <v>0</v>
      </c>
      <c r="BN333" s="19"/>
      <c r="BO333" s="19"/>
      <c r="BP333" s="19"/>
      <c r="BQ333" s="19"/>
      <c r="BR333" s="19"/>
      <c r="BS333" s="19"/>
      <c r="BT333" s="19"/>
      <c r="BU333" s="19"/>
      <c r="BV333" s="19"/>
      <c r="BW333" s="19" t="s">
        <v>105</v>
      </c>
    </row>
    <row r="334" spans="2:75" hidden="1" x14ac:dyDescent="0.25">
      <c r="B334">
        <v>2017</v>
      </c>
      <c r="C334" t="s">
        <v>94</v>
      </c>
      <c r="D334" t="s">
        <v>95</v>
      </c>
      <c r="E334" t="s">
        <v>1385</v>
      </c>
      <c r="F334" t="s">
        <v>841</v>
      </c>
      <c r="G334" t="s">
        <v>98</v>
      </c>
      <c r="H334" t="s">
        <v>270</v>
      </c>
      <c r="I334" t="s">
        <v>842</v>
      </c>
      <c r="J334" t="s">
        <v>843</v>
      </c>
      <c r="K334" t="s">
        <v>430</v>
      </c>
      <c r="L334" t="s">
        <v>113</v>
      </c>
      <c r="M334" t="s">
        <v>844</v>
      </c>
      <c r="P334">
        <v>0</v>
      </c>
      <c r="Q334">
        <v>0</v>
      </c>
      <c r="R334">
        <f t="shared" si="5"/>
        <v>0</v>
      </c>
      <c r="S334" s="19">
        <v>1</v>
      </c>
      <c r="T334" s="19">
        <v>1</v>
      </c>
      <c r="U334" s="19">
        <v>1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/>
      <c r="AD334" s="19"/>
      <c r="AE334" s="19"/>
      <c r="AF334" s="19"/>
      <c r="AG334" s="19"/>
      <c r="AH334" s="19">
        <v>0</v>
      </c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>
        <v>0</v>
      </c>
      <c r="AV334" s="19">
        <v>0</v>
      </c>
      <c r="AW334" s="19">
        <v>0</v>
      </c>
      <c r="AX334" s="19">
        <v>0</v>
      </c>
      <c r="AY334" s="19"/>
      <c r="AZ334" s="19"/>
      <c r="BA334" s="19"/>
      <c r="BB334" s="19"/>
      <c r="BC334" s="19"/>
      <c r="BD334" s="19"/>
      <c r="BE334" s="19"/>
      <c r="BF334" s="19">
        <v>0</v>
      </c>
      <c r="BG334" s="19"/>
      <c r="BH334" s="19"/>
      <c r="BI334" s="19"/>
      <c r="BJ334" s="19"/>
      <c r="BK334" s="19"/>
      <c r="BL334" s="19"/>
      <c r="BM334" s="19">
        <v>1</v>
      </c>
      <c r="BN334" s="19"/>
      <c r="BO334" s="19"/>
      <c r="BP334" s="19"/>
      <c r="BQ334" s="19"/>
      <c r="BR334" s="19"/>
      <c r="BS334" s="19"/>
      <c r="BT334" s="19"/>
      <c r="BU334" s="19"/>
      <c r="BV334" s="19"/>
      <c r="BW334" s="19" t="s">
        <v>105</v>
      </c>
    </row>
    <row r="335" spans="2:75" hidden="1" x14ac:dyDescent="0.25">
      <c r="B335">
        <v>2017</v>
      </c>
      <c r="C335" t="s">
        <v>94</v>
      </c>
      <c r="D335" t="s">
        <v>95</v>
      </c>
      <c r="E335" t="s">
        <v>1386</v>
      </c>
      <c r="F335" t="s">
        <v>853</v>
      </c>
      <c r="G335" t="s">
        <v>98</v>
      </c>
      <c r="H335" t="s">
        <v>117</v>
      </c>
      <c r="I335" t="s">
        <v>854</v>
      </c>
      <c r="J335" t="s">
        <v>855</v>
      </c>
      <c r="K335" t="s">
        <v>856</v>
      </c>
      <c r="L335" t="s">
        <v>227</v>
      </c>
      <c r="M335" t="s">
        <v>857</v>
      </c>
      <c r="N335" s="21" t="s">
        <v>374</v>
      </c>
      <c r="O335" s="21" t="s">
        <v>401</v>
      </c>
      <c r="P335">
        <v>61</v>
      </c>
      <c r="Q335">
        <v>54</v>
      </c>
      <c r="R335">
        <f t="shared" si="5"/>
        <v>115</v>
      </c>
      <c r="S335" s="19">
        <v>1</v>
      </c>
      <c r="T335" s="19">
        <v>1</v>
      </c>
      <c r="U335" s="19">
        <v>1</v>
      </c>
      <c r="V335" s="19">
        <v>0</v>
      </c>
      <c r="W335" s="19">
        <v>1</v>
      </c>
      <c r="X335" s="19">
        <v>1</v>
      </c>
      <c r="Y335" s="19">
        <v>0</v>
      </c>
      <c r="Z335" s="19">
        <v>0</v>
      </c>
      <c r="AA335" s="19">
        <v>0</v>
      </c>
      <c r="AB335" s="19">
        <v>1</v>
      </c>
      <c r="AC335" s="19"/>
      <c r="AD335" s="19"/>
      <c r="AE335" s="19"/>
      <c r="AF335" s="19"/>
      <c r="AG335" s="19"/>
      <c r="AH335" s="19">
        <v>0</v>
      </c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>
        <v>0</v>
      </c>
      <c r="AV335" s="19">
        <v>0</v>
      </c>
      <c r="AW335" s="19">
        <v>0</v>
      </c>
      <c r="AX335" s="19">
        <v>0</v>
      </c>
      <c r="AY335" s="19"/>
      <c r="AZ335" s="19"/>
      <c r="BA335" s="19"/>
      <c r="BB335" s="19"/>
      <c r="BC335" s="19"/>
      <c r="BD335" s="19"/>
      <c r="BE335" s="19"/>
      <c r="BF335" s="19">
        <v>0</v>
      </c>
      <c r="BG335" s="19"/>
      <c r="BH335" s="19"/>
      <c r="BI335" s="19"/>
      <c r="BJ335" s="19"/>
      <c r="BK335" s="19"/>
      <c r="BL335" s="19"/>
      <c r="BM335" s="19">
        <v>0</v>
      </c>
      <c r="BN335" s="19"/>
      <c r="BO335" s="19"/>
      <c r="BP335" s="19"/>
      <c r="BQ335" s="19"/>
      <c r="BR335" s="19"/>
      <c r="BS335" s="19"/>
      <c r="BT335" s="19"/>
      <c r="BU335" s="19"/>
      <c r="BV335" s="19"/>
      <c r="BW335" s="19" t="s">
        <v>105</v>
      </c>
    </row>
    <row r="336" spans="2:75" hidden="1" x14ac:dyDescent="0.25">
      <c r="B336">
        <v>2017</v>
      </c>
      <c r="C336" t="s">
        <v>94</v>
      </c>
      <c r="D336" t="s">
        <v>95</v>
      </c>
      <c r="E336" t="s">
        <v>1387</v>
      </c>
      <c r="F336" t="s">
        <v>859</v>
      </c>
      <c r="G336" t="s">
        <v>98</v>
      </c>
      <c r="H336" t="s">
        <v>117</v>
      </c>
      <c r="I336" t="s">
        <v>860</v>
      </c>
      <c r="J336" t="s">
        <v>861</v>
      </c>
      <c r="K336" t="s">
        <v>862</v>
      </c>
      <c r="L336" t="s">
        <v>863</v>
      </c>
      <c r="M336" t="s">
        <v>864</v>
      </c>
      <c r="N336" s="21" t="s">
        <v>374</v>
      </c>
      <c r="O336" s="21" t="s">
        <v>401</v>
      </c>
      <c r="P336">
        <v>11.87</v>
      </c>
      <c r="Q336">
        <v>64.94</v>
      </c>
      <c r="R336">
        <f t="shared" si="5"/>
        <v>76.81</v>
      </c>
      <c r="S336" s="19">
        <v>1</v>
      </c>
      <c r="T336" s="19">
        <v>1</v>
      </c>
      <c r="U336" s="19">
        <v>1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1</v>
      </c>
      <c r="AC336" s="19"/>
      <c r="AD336" s="19"/>
      <c r="AE336" s="19"/>
      <c r="AF336" s="19"/>
      <c r="AG336" s="19"/>
      <c r="AH336" s="19">
        <v>0</v>
      </c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>
        <v>0</v>
      </c>
      <c r="AV336" s="19">
        <v>0</v>
      </c>
      <c r="AW336" s="19">
        <v>0</v>
      </c>
      <c r="AX336" s="19">
        <v>0</v>
      </c>
      <c r="AY336" s="19"/>
      <c r="AZ336" s="19"/>
      <c r="BA336" s="19"/>
      <c r="BB336" s="19"/>
      <c r="BC336" s="19"/>
      <c r="BD336" s="19"/>
      <c r="BE336" s="19"/>
      <c r="BF336" s="19">
        <v>0</v>
      </c>
      <c r="BG336" s="19"/>
      <c r="BH336" s="19"/>
      <c r="BI336" s="19"/>
      <c r="BJ336" s="19"/>
      <c r="BK336" s="19"/>
      <c r="BL336" s="19"/>
      <c r="BM336" s="19">
        <v>0</v>
      </c>
      <c r="BN336" s="19"/>
      <c r="BO336" s="19"/>
      <c r="BP336" s="19"/>
      <c r="BQ336" s="19"/>
      <c r="BR336" s="19"/>
      <c r="BS336" s="19"/>
      <c r="BT336" s="19"/>
      <c r="BU336" s="19"/>
      <c r="BV336" s="19"/>
      <c r="BW336" s="19" t="s">
        <v>105</v>
      </c>
    </row>
    <row r="337" spans="2:75" hidden="1" x14ac:dyDescent="0.25">
      <c r="B337">
        <v>2017</v>
      </c>
      <c r="C337" t="s">
        <v>94</v>
      </c>
      <c r="D337" t="s">
        <v>95</v>
      </c>
      <c r="E337" t="s">
        <v>1388</v>
      </c>
      <c r="F337" t="s">
        <v>866</v>
      </c>
      <c r="G337" t="s">
        <v>108</v>
      </c>
      <c r="H337" t="s">
        <v>109</v>
      </c>
      <c r="I337" t="s">
        <v>867</v>
      </c>
      <c r="J337" t="s">
        <v>868</v>
      </c>
      <c r="K337" t="s">
        <v>424</v>
      </c>
      <c r="L337" t="s">
        <v>113</v>
      </c>
      <c r="M337" t="s">
        <v>869</v>
      </c>
      <c r="N337" s="21" t="s">
        <v>123</v>
      </c>
      <c r="O337" s="21" t="s">
        <v>124</v>
      </c>
      <c r="P337">
        <v>196.02289999999999</v>
      </c>
      <c r="Q337">
        <v>483.02499999999998</v>
      </c>
      <c r="R337">
        <f t="shared" si="5"/>
        <v>679.04790000000003</v>
      </c>
      <c r="S337" s="19">
        <v>1</v>
      </c>
      <c r="T337" s="19">
        <v>1</v>
      </c>
      <c r="U337" s="19">
        <v>1</v>
      </c>
      <c r="V337" s="19">
        <v>1</v>
      </c>
      <c r="W337" s="19">
        <v>0</v>
      </c>
      <c r="X337" s="19">
        <v>0</v>
      </c>
      <c r="Y337" s="19">
        <v>0</v>
      </c>
      <c r="Z337" s="19">
        <v>0</v>
      </c>
      <c r="AA337" s="19">
        <v>1</v>
      </c>
      <c r="AB337" s="19">
        <v>0</v>
      </c>
      <c r="AC337" s="19"/>
      <c r="AD337" s="19"/>
      <c r="AE337" s="19"/>
      <c r="AF337" s="19"/>
      <c r="AG337" s="19"/>
      <c r="AH337" s="19">
        <v>0</v>
      </c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>
        <v>0</v>
      </c>
      <c r="AV337" s="19">
        <v>0</v>
      </c>
      <c r="AW337" s="19">
        <v>0</v>
      </c>
      <c r="AX337" s="19">
        <v>0</v>
      </c>
      <c r="AY337" s="19"/>
      <c r="AZ337" s="19"/>
      <c r="BA337" s="19"/>
      <c r="BB337" s="19"/>
      <c r="BC337" s="19"/>
      <c r="BD337" s="19"/>
      <c r="BE337" s="19"/>
      <c r="BF337" s="19">
        <v>0</v>
      </c>
      <c r="BG337" s="19"/>
      <c r="BH337" s="19"/>
      <c r="BI337" s="19"/>
      <c r="BJ337" s="19"/>
      <c r="BK337" s="19"/>
      <c r="BL337" s="19"/>
      <c r="BM337" s="19">
        <v>0</v>
      </c>
      <c r="BN337" s="19"/>
      <c r="BO337" s="19"/>
      <c r="BP337" s="19"/>
      <c r="BQ337" s="19"/>
      <c r="BR337" s="19"/>
      <c r="BS337" s="19"/>
      <c r="BT337" s="19"/>
      <c r="BU337" s="19"/>
      <c r="BV337" s="19"/>
      <c r="BW337" s="19" t="s">
        <v>105</v>
      </c>
    </row>
    <row r="338" spans="2:75" hidden="1" x14ac:dyDescent="0.25">
      <c r="B338">
        <v>2017</v>
      </c>
      <c r="C338" t="s">
        <v>94</v>
      </c>
      <c r="D338" t="s">
        <v>95</v>
      </c>
      <c r="E338" t="s">
        <v>1389</v>
      </c>
      <c r="F338" t="s">
        <v>871</v>
      </c>
      <c r="G338" t="s">
        <v>108</v>
      </c>
      <c r="H338" t="s">
        <v>109</v>
      </c>
      <c r="I338" t="s">
        <v>872</v>
      </c>
      <c r="J338" t="s">
        <v>873</v>
      </c>
      <c r="K338" t="s">
        <v>874</v>
      </c>
      <c r="L338" t="s">
        <v>875</v>
      </c>
      <c r="M338" t="s">
        <v>876</v>
      </c>
      <c r="N338" s="21" t="s">
        <v>123</v>
      </c>
      <c r="O338" s="21" t="s">
        <v>124</v>
      </c>
      <c r="P338">
        <v>44</v>
      </c>
      <c r="Q338">
        <v>118</v>
      </c>
      <c r="R338">
        <f t="shared" si="5"/>
        <v>162</v>
      </c>
      <c r="S338" s="19">
        <v>1</v>
      </c>
      <c r="T338" s="19">
        <v>1</v>
      </c>
      <c r="U338" s="19">
        <v>1</v>
      </c>
      <c r="V338" s="19">
        <v>1</v>
      </c>
      <c r="W338" s="19">
        <v>0</v>
      </c>
      <c r="X338" s="19">
        <v>1</v>
      </c>
      <c r="Y338" s="19">
        <v>0</v>
      </c>
      <c r="Z338" s="19">
        <v>0</v>
      </c>
      <c r="AA338" s="19">
        <v>0</v>
      </c>
      <c r="AB338" s="19">
        <v>1</v>
      </c>
      <c r="AC338" s="19"/>
      <c r="AD338" s="19"/>
      <c r="AE338" s="19"/>
      <c r="AF338" s="19"/>
      <c r="AG338" s="19"/>
      <c r="AH338" s="19">
        <v>0</v>
      </c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>
        <v>0</v>
      </c>
      <c r="AV338" s="19">
        <v>0</v>
      </c>
      <c r="AW338" s="19">
        <v>0</v>
      </c>
      <c r="AX338" s="19">
        <v>0</v>
      </c>
      <c r="AY338" s="19"/>
      <c r="AZ338" s="19"/>
      <c r="BA338" s="19"/>
      <c r="BB338" s="19"/>
      <c r="BC338" s="19"/>
      <c r="BD338" s="19"/>
      <c r="BE338" s="19"/>
      <c r="BF338" s="19">
        <v>0</v>
      </c>
      <c r="BG338" s="19"/>
      <c r="BH338" s="19"/>
      <c r="BI338" s="19"/>
      <c r="BJ338" s="19"/>
      <c r="BK338" s="19"/>
      <c r="BL338" s="19"/>
      <c r="BM338" s="19">
        <v>0</v>
      </c>
      <c r="BN338" s="19"/>
      <c r="BO338" s="19"/>
      <c r="BP338" s="19"/>
      <c r="BQ338" s="19"/>
      <c r="BR338" s="19"/>
      <c r="BS338" s="19"/>
      <c r="BT338" s="19"/>
      <c r="BU338" s="19"/>
      <c r="BV338" s="19"/>
      <c r="BW338" s="19" t="s">
        <v>105</v>
      </c>
    </row>
    <row r="339" spans="2:75" hidden="1" x14ac:dyDescent="0.25">
      <c r="B339">
        <v>2017</v>
      </c>
      <c r="C339" t="s">
        <v>94</v>
      </c>
      <c r="D339" t="s">
        <v>95</v>
      </c>
      <c r="E339" t="s">
        <v>1390</v>
      </c>
      <c r="F339" t="s">
        <v>878</v>
      </c>
      <c r="G339" t="s">
        <v>98</v>
      </c>
      <c r="H339" t="s">
        <v>167</v>
      </c>
      <c r="I339" t="s">
        <v>879</v>
      </c>
      <c r="J339" t="s">
        <v>880</v>
      </c>
      <c r="K339" t="s">
        <v>146</v>
      </c>
      <c r="L339" t="s">
        <v>113</v>
      </c>
      <c r="M339" t="s">
        <v>147</v>
      </c>
      <c r="P339">
        <v>1617.2</v>
      </c>
      <c r="Q339">
        <v>5991.97</v>
      </c>
      <c r="R339">
        <f t="shared" si="5"/>
        <v>7609.17</v>
      </c>
      <c r="S339" s="19">
        <v>1</v>
      </c>
      <c r="T339" s="19">
        <v>1</v>
      </c>
      <c r="U339" s="19">
        <v>1</v>
      </c>
      <c r="V339" s="19">
        <v>1</v>
      </c>
      <c r="W339" s="19">
        <v>0</v>
      </c>
      <c r="X339" s="19">
        <v>0</v>
      </c>
      <c r="Y339" s="19">
        <v>1</v>
      </c>
      <c r="Z339" s="19">
        <v>0</v>
      </c>
      <c r="AA339" s="19">
        <v>1</v>
      </c>
      <c r="AB339" s="19">
        <v>0</v>
      </c>
      <c r="AC339" s="19"/>
      <c r="AD339" s="19"/>
      <c r="AE339" s="19"/>
      <c r="AF339" s="19"/>
      <c r="AG339" s="19"/>
      <c r="AH339" s="19">
        <v>0</v>
      </c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>
        <v>0</v>
      </c>
      <c r="AV339" s="19">
        <v>0</v>
      </c>
      <c r="AW339" s="19">
        <v>0</v>
      </c>
      <c r="AX339" s="19">
        <v>0</v>
      </c>
      <c r="AY339" s="19"/>
      <c r="AZ339" s="19"/>
      <c r="BA339" s="19"/>
      <c r="BB339" s="19"/>
      <c r="BC339" s="19"/>
      <c r="BD339" s="19"/>
      <c r="BE339" s="19"/>
      <c r="BF339" s="19">
        <v>0</v>
      </c>
      <c r="BG339" s="19"/>
      <c r="BH339" s="19"/>
      <c r="BI339" s="19"/>
      <c r="BJ339" s="19"/>
      <c r="BK339" s="19"/>
      <c r="BL339" s="19"/>
      <c r="BM339" s="19">
        <v>1</v>
      </c>
      <c r="BN339" s="19"/>
      <c r="BO339" s="19"/>
      <c r="BP339" s="19"/>
      <c r="BQ339" s="19"/>
      <c r="BR339" s="19"/>
      <c r="BS339" s="19"/>
      <c r="BT339" s="19"/>
      <c r="BU339" s="19"/>
      <c r="BV339" s="19"/>
      <c r="BW339" s="19" t="s">
        <v>105</v>
      </c>
    </row>
    <row r="340" spans="2:75" hidden="1" x14ac:dyDescent="0.25">
      <c r="B340">
        <v>2017</v>
      </c>
      <c r="C340" t="s">
        <v>94</v>
      </c>
      <c r="D340" t="s">
        <v>95</v>
      </c>
      <c r="E340" t="s">
        <v>1391</v>
      </c>
      <c r="F340" t="s">
        <v>882</v>
      </c>
      <c r="G340" t="s">
        <v>108</v>
      </c>
      <c r="H340" t="s">
        <v>109</v>
      </c>
      <c r="I340" t="s">
        <v>883</v>
      </c>
      <c r="J340" t="s">
        <v>884</v>
      </c>
      <c r="K340" t="s">
        <v>885</v>
      </c>
      <c r="L340" t="s">
        <v>103</v>
      </c>
      <c r="M340" t="s">
        <v>886</v>
      </c>
      <c r="N340" s="21" t="s">
        <v>374</v>
      </c>
      <c r="O340" s="21" t="s">
        <v>124</v>
      </c>
      <c r="P340">
        <v>86</v>
      </c>
      <c r="Q340">
        <v>338</v>
      </c>
      <c r="R340">
        <f t="shared" si="5"/>
        <v>424</v>
      </c>
      <c r="S340" s="19">
        <v>1</v>
      </c>
      <c r="T340" s="19">
        <v>1</v>
      </c>
      <c r="U340" s="19">
        <v>1</v>
      </c>
      <c r="V340" s="19">
        <v>1</v>
      </c>
      <c r="W340" s="19">
        <v>0</v>
      </c>
      <c r="X340" s="19">
        <v>1</v>
      </c>
      <c r="Y340" s="19">
        <v>0</v>
      </c>
      <c r="Z340" s="19">
        <v>0</v>
      </c>
      <c r="AA340" s="19">
        <v>0</v>
      </c>
      <c r="AB340" s="19">
        <v>0</v>
      </c>
      <c r="AC340" s="19"/>
      <c r="AD340" s="19"/>
      <c r="AE340" s="19"/>
      <c r="AF340" s="19"/>
      <c r="AG340" s="19"/>
      <c r="AH340" s="19">
        <v>1</v>
      </c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>
        <v>0</v>
      </c>
      <c r="AV340" s="19">
        <v>0</v>
      </c>
      <c r="AW340" s="19">
        <v>0</v>
      </c>
      <c r="AX340" s="19">
        <v>0</v>
      </c>
      <c r="AY340" s="19"/>
      <c r="AZ340" s="19"/>
      <c r="BA340" s="19"/>
      <c r="BB340" s="19"/>
      <c r="BC340" s="19"/>
      <c r="BD340" s="19"/>
      <c r="BE340" s="19"/>
      <c r="BF340" s="19">
        <v>0</v>
      </c>
      <c r="BG340" s="19"/>
      <c r="BH340" s="19"/>
      <c r="BI340" s="19"/>
      <c r="BJ340" s="19"/>
      <c r="BK340" s="19"/>
      <c r="BL340" s="19"/>
      <c r="BM340" s="19">
        <v>0</v>
      </c>
      <c r="BN340" s="19"/>
      <c r="BO340" s="19"/>
      <c r="BP340" s="19"/>
      <c r="BQ340" s="19"/>
      <c r="BR340" s="19"/>
      <c r="BS340" s="19"/>
      <c r="BT340" s="19"/>
      <c r="BU340" s="19"/>
      <c r="BV340" s="19"/>
      <c r="BW340" s="19" t="s">
        <v>105</v>
      </c>
    </row>
    <row r="341" spans="2:75" hidden="1" x14ac:dyDescent="0.25">
      <c r="B341">
        <v>2017</v>
      </c>
      <c r="C341" t="s">
        <v>94</v>
      </c>
      <c r="D341" t="s">
        <v>95</v>
      </c>
      <c r="E341" t="s">
        <v>1392</v>
      </c>
      <c r="F341" t="s">
        <v>888</v>
      </c>
      <c r="G341" t="s">
        <v>108</v>
      </c>
      <c r="H341" t="s">
        <v>109</v>
      </c>
      <c r="I341" t="s">
        <v>889</v>
      </c>
      <c r="J341" t="s">
        <v>890</v>
      </c>
      <c r="K341" t="s">
        <v>531</v>
      </c>
      <c r="L341" t="s">
        <v>234</v>
      </c>
      <c r="M341" t="s">
        <v>532</v>
      </c>
      <c r="N341" s="21" t="s">
        <v>123</v>
      </c>
      <c r="O341" s="21" t="s">
        <v>124</v>
      </c>
      <c r="P341">
        <v>27</v>
      </c>
      <c r="Q341">
        <v>3000</v>
      </c>
      <c r="R341">
        <f t="shared" si="5"/>
        <v>3027</v>
      </c>
      <c r="S341" s="19">
        <v>1</v>
      </c>
      <c r="T341" s="19">
        <v>1</v>
      </c>
      <c r="U341" s="19">
        <v>1</v>
      </c>
      <c r="V341" s="19">
        <v>1</v>
      </c>
      <c r="W341" s="19">
        <v>0</v>
      </c>
      <c r="X341" s="19">
        <v>1</v>
      </c>
      <c r="Y341" s="19">
        <v>0</v>
      </c>
      <c r="Z341" s="19">
        <v>1</v>
      </c>
      <c r="AA341" s="19">
        <v>0</v>
      </c>
      <c r="AB341" s="19">
        <v>1</v>
      </c>
      <c r="AC341" s="19"/>
      <c r="AD341" s="19"/>
      <c r="AE341" s="19"/>
      <c r="AF341" s="19"/>
      <c r="AG341" s="19"/>
      <c r="AH341" s="19">
        <v>0</v>
      </c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>
        <v>0</v>
      </c>
      <c r="AV341" s="19">
        <v>0</v>
      </c>
      <c r="AW341" s="19">
        <v>0</v>
      </c>
      <c r="AX341" s="19">
        <v>0</v>
      </c>
      <c r="AY341" s="19"/>
      <c r="AZ341" s="19"/>
      <c r="BA341" s="19"/>
      <c r="BB341" s="19"/>
      <c r="BC341" s="19"/>
      <c r="BD341" s="19"/>
      <c r="BE341" s="19"/>
      <c r="BF341" s="19">
        <v>0</v>
      </c>
      <c r="BG341" s="19"/>
      <c r="BH341" s="19"/>
      <c r="BI341" s="19"/>
      <c r="BJ341" s="19"/>
      <c r="BK341" s="19"/>
      <c r="BL341" s="19"/>
      <c r="BM341" s="19">
        <v>1</v>
      </c>
      <c r="BN341" s="19"/>
      <c r="BO341" s="19"/>
      <c r="BP341" s="19"/>
      <c r="BQ341" s="19"/>
      <c r="BR341" s="19"/>
      <c r="BS341" s="19"/>
      <c r="BT341" s="19"/>
      <c r="BU341" s="19"/>
      <c r="BV341" s="19"/>
      <c r="BW341" s="19" t="s">
        <v>105</v>
      </c>
    </row>
    <row r="342" spans="2:75" hidden="1" x14ac:dyDescent="0.25">
      <c r="B342">
        <v>2017</v>
      </c>
      <c r="C342" t="s">
        <v>94</v>
      </c>
      <c r="D342" t="s">
        <v>95</v>
      </c>
      <c r="E342" t="s">
        <v>1393</v>
      </c>
      <c r="F342" t="s">
        <v>892</v>
      </c>
      <c r="G342" t="s">
        <v>108</v>
      </c>
      <c r="H342" t="s">
        <v>109</v>
      </c>
      <c r="I342" t="s">
        <v>893</v>
      </c>
      <c r="J342" t="s">
        <v>894</v>
      </c>
      <c r="K342" t="s">
        <v>895</v>
      </c>
      <c r="L342" t="s">
        <v>113</v>
      </c>
      <c r="M342" t="s">
        <v>896</v>
      </c>
      <c r="N342" s="21" t="s">
        <v>123</v>
      </c>
      <c r="O342" s="21" t="s">
        <v>124</v>
      </c>
      <c r="P342">
        <v>700</v>
      </c>
      <c r="Q342">
        <v>2360</v>
      </c>
      <c r="R342">
        <f t="shared" si="5"/>
        <v>3060</v>
      </c>
      <c r="S342" s="19">
        <v>1</v>
      </c>
      <c r="T342" s="19">
        <v>1</v>
      </c>
      <c r="U342" s="19">
        <v>1</v>
      </c>
      <c r="V342" s="19">
        <v>1</v>
      </c>
      <c r="W342" s="19">
        <v>0</v>
      </c>
      <c r="X342" s="19">
        <v>1</v>
      </c>
      <c r="Y342" s="19">
        <v>0</v>
      </c>
      <c r="Z342" s="19">
        <v>1</v>
      </c>
      <c r="AA342" s="19">
        <v>0</v>
      </c>
      <c r="AB342" s="19">
        <v>1</v>
      </c>
      <c r="AC342" s="19"/>
      <c r="AD342" s="19"/>
      <c r="AE342" s="19"/>
      <c r="AF342" s="19"/>
      <c r="AG342" s="19"/>
      <c r="AH342" s="19">
        <v>0</v>
      </c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>
        <v>0</v>
      </c>
      <c r="AV342" s="19">
        <v>0</v>
      </c>
      <c r="AW342" s="19">
        <v>0</v>
      </c>
      <c r="AX342" s="19">
        <v>0</v>
      </c>
      <c r="AY342" s="19"/>
      <c r="AZ342" s="19"/>
      <c r="BA342" s="19"/>
      <c r="BB342" s="19"/>
      <c r="BC342" s="19"/>
      <c r="BD342" s="19"/>
      <c r="BE342" s="19"/>
      <c r="BF342" s="19">
        <v>0</v>
      </c>
      <c r="BG342" s="19"/>
      <c r="BH342" s="19"/>
      <c r="BI342" s="19"/>
      <c r="BJ342" s="19"/>
      <c r="BK342" s="19"/>
      <c r="BL342" s="19"/>
      <c r="BM342" s="19">
        <v>0</v>
      </c>
      <c r="BN342" s="19"/>
      <c r="BO342" s="19"/>
      <c r="BP342" s="19"/>
      <c r="BQ342" s="19"/>
      <c r="BR342" s="19"/>
      <c r="BS342" s="19"/>
      <c r="BT342" s="19"/>
      <c r="BU342" s="19"/>
      <c r="BV342" s="19"/>
      <c r="BW342" s="19" t="s">
        <v>105</v>
      </c>
    </row>
    <row r="343" spans="2:75" hidden="1" x14ac:dyDescent="0.25">
      <c r="B343">
        <v>2017</v>
      </c>
      <c r="C343" t="s">
        <v>94</v>
      </c>
      <c r="D343" t="s">
        <v>95</v>
      </c>
      <c r="E343" t="s">
        <v>1394</v>
      </c>
      <c r="F343" t="s">
        <v>898</v>
      </c>
      <c r="G343" t="s">
        <v>108</v>
      </c>
      <c r="H343" t="s">
        <v>109</v>
      </c>
      <c r="I343" t="s">
        <v>899</v>
      </c>
      <c r="J343" t="s">
        <v>900</v>
      </c>
      <c r="K343" t="s">
        <v>901</v>
      </c>
      <c r="L343" t="s">
        <v>875</v>
      </c>
      <c r="M343" t="s">
        <v>902</v>
      </c>
      <c r="N343" s="21" t="s">
        <v>123</v>
      </c>
      <c r="O343" s="21" t="s">
        <v>124</v>
      </c>
      <c r="P343">
        <v>6</v>
      </c>
      <c r="Q343">
        <v>0</v>
      </c>
      <c r="R343">
        <f t="shared" si="5"/>
        <v>6</v>
      </c>
      <c r="S343" s="19">
        <v>1</v>
      </c>
      <c r="T343" s="19">
        <v>1</v>
      </c>
      <c r="U343" s="19">
        <v>1</v>
      </c>
      <c r="V343" s="19">
        <v>1</v>
      </c>
      <c r="W343" s="19">
        <v>0</v>
      </c>
      <c r="X343" s="19">
        <v>1</v>
      </c>
      <c r="Y343" s="19">
        <v>0</v>
      </c>
      <c r="Z343" s="19">
        <v>1</v>
      </c>
      <c r="AA343" s="19">
        <v>0</v>
      </c>
      <c r="AB343" s="19">
        <v>1</v>
      </c>
      <c r="AC343" s="19"/>
      <c r="AD343" s="19"/>
      <c r="AE343" s="19"/>
      <c r="AF343" s="19"/>
      <c r="AG343" s="19"/>
      <c r="AH343" s="19">
        <v>0</v>
      </c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>
        <v>0</v>
      </c>
      <c r="AV343" s="19">
        <v>0</v>
      </c>
      <c r="AW343" s="19">
        <v>0</v>
      </c>
      <c r="AX343" s="19">
        <v>0</v>
      </c>
      <c r="AY343" s="19"/>
      <c r="AZ343" s="19"/>
      <c r="BA343" s="19"/>
      <c r="BB343" s="19"/>
      <c r="BC343" s="19"/>
      <c r="BD343" s="19"/>
      <c r="BE343" s="19"/>
      <c r="BF343" s="19">
        <v>0</v>
      </c>
      <c r="BG343" s="19"/>
      <c r="BH343" s="19"/>
      <c r="BI343" s="19"/>
      <c r="BJ343" s="19"/>
      <c r="BK343" s="19"/>
      <c r="BL343" s="19"/>
      <c r="BM343" s="19">
        <v>0</v>
      </c>
      <c r="BN343" s="19"/>
      <c r="BO343" s="19"/>
      <c r="BP343" s="19"/>
      <c r="BQ343" s="19"/>
      <c r="BR343" s="19"/>
      <c r="BS343" s="19"/>
      <c r="BT343" s="19"/>
      <c r="BU343" s="19"/>
      <c r="BV343" s="19"/>
      <c r="BW343" s="19" t="s">
        <v>105</v>
      </c>
    </row>
    <row r="344" spans="2:75" hidden="1" x14ac:dyDescent="0.25">
      <c r="B344">
        <v>2017</v>
      </c>
      <c r="C344" t="s">
        <v>94</v>
      </c>
      <c r="D344" t="s">
        <v>95</v>
      </c>
      <c r="E344" t="s">
        <v>1395</v>
      </c>
      <c r="F344" t="s">
        <v>904</v>
      </c>
      <c r="G344" t="s">
        <v>108</v>
      </c>
      <c r="H344" t="s">
        <v>109</v>
      </c>
      <c r="I344" t="s">
        <v>905</v>
      </c>
      <c r="J344" t="s">
        <v>906</v>
      </c>
      <c r="K344" t="s">
        <v>907</v>
      </c>
      <c r="L344" t="s">
        <v>293</v>
      </c>
      <c r="M344" t="s">
        <v>908</v>
      </c>
      <c r="P344">
        <v>10.4</v>
      </c>
      <c r="Q344">
        <v>5.3</v>
      </c>
      <c r="R344">
        <f t="shared" si="5"/>
        <v>15.7</v>
      </c>
      <c r="S344" s="19">
        <v>1</v>
      </c>
      <c r="T344" s="19">
        <v>1</v>
      </c>
      <c r="U344" s="19">
        <v>1</v>
      </c>
      <c r="V344" s="19">
        <v>1</v>
      </c>
      <c r="W344" s="19">
        <v>0</v>
      </c>
      <c r="X344" s="19">
        <v>0</v>
      </c>
      <c r="Y344" s="19">
        <v>0</v>
      </c>
      <c r="Z344" s="19">
        <v>1</v>
      </c>
      <c r="AA344" s="19">
        <v>1</v>
      </c>
      <c r="AB344" s="19">
        <v>0</v>
      </c>
      <c r="AC344" s="19"/>
      <c r="AD344" s="19"/>
      <c r="AE344" s="19"/>
      <c r="AF344" s="19"/>
      <c r="AG344" s="19"/>
      <c r="AH344" s="19">
        <v>0</v>
      </c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>
        <v>0</v>
      </c>
      <c r="AV344" s="19">
        <v>0</v>
      </c>
      <c r="AW344" s="19">
        <v>1</v>
      </c>
      <c r="AX344" s="19">
        <v>0</v>
      </c>
      <c r="AY344" s="19"/>
      <c r="AZ344" s="19"/>
      <c r="BA344" s="19"/>
      <c r="BB344" s="19"/>
      <c r="BC344" s="19"/>
      <c r="BD344" s="19"/>
      <c r="BE344" s="19"/>
      <c r="BF344" s="19">
        <v>0</v>
      </c>
      <c r="BG344" s="19"/>
      <c r="BH344" s="19"/>
      <c r="BI344" s="19"/>
      <c r="BJ344" s="19"/>
      <c r="BK344" s="19"/>
      <c r="BL344" s="19"/>
      <c r="BM344" s="19">
        <v>1</v>
      </c>
      <c r="BN344" s="19"/>
      <c r="BO344" s="19"/>
      <c r="BP344" s="19"/>
      <c r="BQ344" s="19"/>
      <c r="BR344" s="19"/>
      <c r="BS344" s="19"/>
      <c r="BT344" s="19"/>
      <c r="BU344" s="19"/>
      <c r="BV344" s="19"/>
      <c r="BW344" s="19" t="s">
        <v>105</v>
      </c>
    </row>
    <row r="345" spans="2:75" hidden="1" x14ac:dyDescent="0.25">
      <c r="B345">
        <v>2017</v>
      </c>
      <c r="C345" t="s">
        <v>94</v>
      </c>
      <c r="D345" t="s">
        <v>95</v>
      </c>
      <c r="E345" t="s">
        <v>1396</v>
      </c>
      <c r="F345" t="s">
        <v>910</v>
      </c>
      <c r="G345" t="s">
        <v>108</v>
      </c>
      <c r="H345" t="s">
        <v>109</v>
      </c>
      <c r="I345" t="s">
        <v>911</v>
      </c>
      <c r="J345" t="s">
        <v>912</v>
      </c>
      <c r="K345" t="s">
        <v>913</v>
      </c>
      <c r="L345" t="s">
        <v>213</v>
      </c>
      <c r="M345" t="s">
        <v>914</v>
      </c>
      <c r="P345">
        <v>22</v>
      </c>
      <c r="Q345">
        <v>1</v>
      </c>
      <c r="R345">
        <f t="shared" si="5"/>
        <v>23</v>
      </c>
      <c r="S345" s="19">
        <v>1</v>
      </c>
      <c r="T345" s="19">
        <v>1</v>
      </c>
      <c r="U345" s="19">
        <v>1</v>
      </c>
      <c r="V345" s="19">
        <v>1</v>
      </c>
      <c r="W345" s="19">
        <v>0</v>
      </c>
      <c r="X345" s="19">
        <v>0</v>
      </c>
      <c r="Y345" s="19">
        <v>0</v>
      </c>
      <c r="Z345" s="19">
        <v>1</v>
      </c>
      <c r="AA345" s="19">
        <v>0</v>
      </c>
      <c r="AB345" s="19">
        <v>0</v>
      </c>
      <c r="AC345" s="19"/>
      <c r="AD345" s="19"/>
      <c r="AE345" s="19"/>
      <c r="AF345" s="19"/>
      <c r="AG345" s="19"/>
      <c r="AH345" s="19">
        <v>0</v>
      </c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>
        <v>0</v>
      </c>
      <c r="AV345" s="19">
        <v>0</v>
      </c>
      <c r="AW345" s="19">
        <v>0</v>
      </c>
      <c r="AX345" s="19">
        <v>0</v>
      </c>
      <c r="AY345" s="19"/>
      <c r="AZ345" s="19"/>
      <c r="BA345" s="19"/>
      <c r="BB345" s="19"/>
      <c r="BC345" s="19"/>
      <c r="BD345" s="19"/>
      <c r="BE345" s="19"/>
      <c r="BF345" s="19">
        <v>0</v>
      </c>
      <c r="BG345" s="19"/>
      <c r="BH345" s="19"/>
      <c r="BI345" s="19"/>
      <c r="BJ345" s="19"/>
      <c r="BK345" s="19"/>
      <c r="BL345" s="19"/>
      <c r="BM345" s="19">
        <v>0</v>
      </c>
      <c r="BN345" s="19"/>
      <c r="BO345" s="19"/>
      <c r="BP345" s="19"/>
      <c r="BQ345" s="19"/>
      <c r="BR345" s="19"/>
      <c r="BS345" s="19"/>
      <c r="BT345" s="19"/>
      <c r="BU345" s="19"/>
      <c r="BV345" s="19"/>
      <c r="BW345" s="19" t="s">
        <v>105</v>
      </c>
    </row>
    <row r="346" spans="2:75" hidden="1" x14ac:dyDescent="0.25">
      <c r="B346">
        <v>2017</v>
      </c>
      <c r="C346" t="s">
        <v>94</v>
      </c>
      <c r="D346" t="s">
        <v>95</v>
      </c>
      <c r="E346" t="s">
        <v>1397</v>
      </c>
      <c r="F346" t="s">
        <v>916</v>
      </c>
      <c r="G346" t="s">
        <v>108</v>
      </c>
      <c r="H346" t="s">
        <v>109</v>
      </c>
      <c r="I346" t="s">
        <v>917</v>
      </c>
      <c r="J346" t="s">
        <v>918</v>
      </c>
      <c r="K346" t="s">
        <v>919</v>
      </c>
      <c r="L346" t="s">
        <v>103</v>
      </c>
      <c r="M346" t="s">
        <v>920</v>
      </c>
      <c r="N346" s="21" t="s">
        <v>123</v>
      </c>
      <c r="O346" s="21" t="s">
        <v>124</v>
      </c>
      <c r="P346">
        <v>20.61</v>
      </c>
      <c r="Q346">
        <v>167.96</v>
      </c>
      <c r="R346">
        <f t="shared" si="5"/>
        <v>188.57</v>
      </c>
      <c r="S346" s="19">
        <v>1</v>
      </c>
      <c r="T346" s="19">
        <v>1</v>
      </c>
      <c r="U346" s="19">
        <v>1</v>
      </c>
      <c r="V346" s="19">
        <v>1</v>
      </c>
      <c r="W346" s="19">
        <v>0</v>
      </c>
      <c r="X346" s="19">
        <v>0</v>
      </c>
      <c r="Y346" s="19">
        <v>0</v>
      </c>
      <c r="Z346" s="19">
        <v>0</v>
      </c>
      <c r="AA346" s="19">
        <v>1</v>
      </c>
      <c r="AB346" s="19">
        <v>1</v>
      </c>
      <c r="AC346" s="19"/>
      <c r="AD346" s="19"/>
      <c r="AE346" s="19"/>
      <c r="AF346" s="19"/>
      <c r="AG346" s="19"/>
      <c r="AH346" s="19">
        <v>0</v>
      </c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>
        <v>0</v>
      </c>
      <c r="AV346" s="19">
        <v>0</v>
      </c>
      <c r="AW346" s="19">
        <v>0</v>
      </c>
      <c r="AX346" s="19">
        <v>0</v>
      </c>
      <c r="AY346" s="19"/>
      <c r="AZ346" s="19"/>
      <c r="BA346" s="19"/>
      <c r="BB346" s="19"/>
      <c r="BC346" s="19"/>
      <c r="BD346" s="19"/>
      <c r="BE346" s="19"/>
      <c r="BF346" s="19">
        <v>0</v>
      </c>
      <c r="BG346" s="19"/>
      <c r="BH346" s="19"/>
      <c r="BI346" s="19"/>
      <c r="BJ346" s="19"/>
      <c r="BK346" s="19"/>
      <c r="BL346" s="19"/>
      <c r="BM346" s="19">
        <v>0</v>
      </c>
      <c r="BN346" s="19"/>
      <c r="BO346" s="19"/>
      <c r="BP346" s="19"/>
      <c r="BQ346" s="19"/>
      <c r="BR346" s="19"/>
      <c r="BS346" s="19"/>
      <c r="BT346" s="19"/>
      <c r="BU346" s="19"/>
      <c r="BV346" s="19"/>
      <c r="BW346" s="19" t="s">
        <v>105</v>
      </c>
    </row>
    <row r="347" spans="2:75" hidden="1" x14ac:dyDescent="0.25">
      <c r="B347">
        <v>2017</v>
      </c>
      <c r="C347" t="s">
        <v>94</v>
      </c>
      <c r="D347" t="s">
        <v>95</v>
      </c>
      <c r="E347" t="s">
        <v>1398</v>
      </c>
      <c r="F347" t="s">
        <v>922</v>
      </c>
      <c r="G347" t="s">
        <v>108</v>
      </c>
      <c r="H347" t="s">
        <v>109</v>
      </c>
      <c r="I347" t="s">
        <v>923</v>
      </c>
      <c r="J347" t="s">
        <v>924</v>
      </c>
      <c r="K347" t="s">
        <v>925</v>
      </c>
      <c r="L347" t="s">
        <v>293</v>
      </c>
      <c r="M347" t="s">
        <v>926</v>
      </c>
      <c r="P347">
        <v>36</v>
      </c>
      <c r="Q347">
        <v>50</v>
      </c>
      <c r="R347">
        <f t="shared" si="5"/>
        <v>86</v>
      </c>
      <c r="S347" s="19">
        <v>1</v>
      </c>
      <c r="T347" s="19">
        <v>1</v>
      </c>
      <c r="U347" s="19">
        <v>1</v>
      </c>
      <c r="V347" s="19">
        <v>1</v>
      </c>
      <c r="W347" s="19">
        <v>0</v>
      </c>
      <c r="X347" s="19">
        <v>1</v>
      </c>
      <c r="Y347" s="19">
        <v>0</v>
      </c>
      <c r="Z347" s="19">
        <v>0</v>
      </c>
      <c r="AA347" s="19">
        <v>0</v>
      </c>
      <c r="AB347" s="19">
        <v>1</v>
      </c>
      <c r="AC347" s="19"/>
      <c r="AD347" s="19"/>
      <c r="AE347" s="19"/>
      <c r="AF347" s="19"/>
      <c r="AG347" s="19"/>
      <c r="AH347" s="19">
        <v>0</v>
      </c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>
        <v>0</v>
      </c>
      <c r="AV347" s="19">
        <v>0</v>
      </c>
      <c r="AW347" s="19">
        <v>0</v>
      </c>
      <c r="AX347" s="19">
        <v>0</v>
      </c>
      <c r="AY347" s="19"/>
      <c r="AZ347" s="19"/>
      <c r="BA347" s="19"/>
      <c r="BB347" s="19"/>
      <c r="BC347" s="19"/>
      <c r="BD347" s="19"/>
      <c r="BE347" s="19"/>
      <c r="BF347" s="19">
        <v>0</v>
      </c>
      <c r="BG347" s="19"/>
      <c r="BH347" s="19"/>
      <c r="BI347" s="19"/>
      <c r="BJ347" s="19"/>
      <c r="BK347" s="19"/>
      <c r="BL347" s="19"/>
      <c r="BM347" s="19">
        <v>0</v>
      </c>
      <c r="BN347" s="19"/>
      <c r="BO347" s="19"/>
      <c r="BP347" s="19"/>
      <c r="BQ347" s="19"/>
      <c r="BR347" s="19"/>
      <c r="BS347" s="19"/>
      <c r="BT347" s="19"/>
      <c r="BU347" s="19"/>
      <c r="BV347" s="19"/>
      <c r="BW347" s="19" t="s">
        <v>105</v>
      </c>
    </row>
    <row r="348" spans="2:75" hidden="1" x14ac:dyDescent="0.25">
      <c r="B348">
        <v>2017</v>
      </c>
      <c r="C348" t="s">
        <v>94</v>
      </c>
      <c r="D348" t="s">
        <v>95</v>
      </c>
      <c r="E348" t="s">
        <v>1399</v>
      </c>
      <c r="F348" t="s">
        <v>928</v>
      </c>
      <c r="G348" t="s">
        <v>108</v>
      </c>
      <c r="H348" t="s">
        <v>109</v>
      </c>
      <c r="I348" t="s">
        <v>929</v>
      </c>
      <c r="J348" t="s">
        <v>930</v>
      </c>
      <c r="K348" t="s">
        <v>931</v>
      </c>
      <c r="L348" t="s">
        <v>293</v>
      </c>
      <c r="M348" t="s">
        <v>932</v>
      </c>
      <c r="P348">
        <v>60</v>
      </c>
      <c r="Q348">
        <v>190</v>
      </c>
      <c r="R348">
        <f t="shared" si="5"/>
        <v>250</v>
      </c>
      <c r="S348" s="19">
        <v>1</v>
      </c>
      <c r="T348" s="19">
        <v>1</v>
      </c>
      <c r="U348" s="19">
        <v>1</v>
      </c>
      <c r="V348" s="19">
        <v>1</v>
      </c>
      <c r="W348" s="19">
        <v>0</v>
      </c>
      <c r="X348" s="19">
        <v>1</v>
      </c>
      <c r="Y348" s="19">
        <v>0</v>
      </c>
      <c r="Z348" s="19">
        <v>0</v>
      </c>
      <c r="AA348" s="19">
        <v>0</v>
      </c>
      <c r="AB348" s="19">
        <v>1</v>
      </c>
      <c r="AC348" s="19"/>
      <c r="AD348" s="19"/>
      <c r="AE348" s="19"/>
      <c r="AF348" s="19"/>
      <c r="AG348" s="19"/>
      <c r="AH348" s="19">
        <v>0</v>
      </c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>
        <v>0</v>
      </c>
      <c r="AV348" s="19">
        <v>0</v>
      </c>
      <c r="AW348" s="19">
        <v>0</v>
      </c>
      <c r="AX348" s="19">
        <v>0</v>
      </c>
      <c r="AY348" s="19"/>
      <c r="AZ348" s="19"/>
      <c r="BA348" s="19"/>
      <c r="BB348" s="19"/>
      <c r="BC348" s="19"/>
      <c r="BD348" s="19"/>
      <c r="BE348" s="19"/>
      <c r="BF348" s="19">
        <v>0</v>
      </c>
      <c r="BG348" s="19"/>
      <c r="BH348" s="19"/>
      <c r="BI348" s="19"/>
      <c r="BJ348" s="19"/>
      <c r="BK348" s="19"/>
      <c r="BL348" s="19"/>
      <c r="BM348" s="19">
        <v>0</v>
      </c>
      <c r="BN348" s="19"/>
      <c r="BO348" s="19"/>
      <c r="BP348" s="19"/>
      <c r="BQ348" s="19"/>
      <c r="BR348" s="19"/>
      <c r="BS348" s="19"/>
      <c r="BT348" s="19"/>
      <c r="BU348" s="19"/>
      <c r="BV348" s="19"/>
      <c r="BW348" s="19" t="s">
        <v>105</v>
      </c>
    </row>
    <row r="349" spans="2:75" hidden="1" x14ac:dyDescent="0.25">
      <c r="B349">
        <v>2017</v>
      </c>
      <c r="C349" t="s">
        <v>94</v>
      </c>
      <c r="D349" t="s">
        <v>95</v>
      </c>
      <c r="E349" t="s">
        <v>1400</v>
      </c>
      <c r="F349" t="s">
        <v>934</v>
      </c>
      <c r="G349" t="s">
        <v>187</v>
      </c>
      <c r="H349" t="s">
        <v>188</v>
      </c>
      <c r="I349" t="s">
        <v>935</v>
      </c>
      <c r="J349" t="s">
        <v>936</v>
      </c>
      <c r="K349" t="s">
        <v>937</v>
      </c>
      <c r="L349" t="s">
        <v>113</v>
      </c>
      <c r="M349" t="s">
        <v>938</v>
      </c>
      <c r="N349" s="21" t="s">
        <v>194</v>
      </c>
      <c r="O349" s="21" t="s">
        <v>195</v>
      </c>
      <c r="P349">
        <v>4</v>
      </c>
      <c r="Q349">
        <v>1200</v>
      </c>
      <c r="R349">
        <f t="shared" si="5"/>
        <v>1204</v>
      </c>
      <c r="S349" s="19">
        <v>1</v>
      </c>
      <c r="T349" s="19">
        <v>1</v>
      </c>
      <c r="U349" s="19">
        <v>1</v>
      </c>
      <c r="V349" s="19">
        <v>1</v>
      </c>
      <c r="W349" s="19">
        <v>0</v>
      </c>
      <c r="X349" s="19">
        <v>0</v>
      </c>
      <c r="Y349" s="19">
        <v>0</v>
      </c>
      <c r="Z349" s="19">
        <v>1</v>
      </c>
      <c r="AA349" s="19">
        <v>0</v>
      </c>
      <c r="AB349" s="19">
        <v>0</v>
      </c>
      <c r="AC349" s="19"/>
      <c r="AD349" s="19"/>
      <c r="AE349" s="19"/>
      <c r="AF349" s="19"/>
      <c r="AG349" s="19"/>
      <c r="AH349" s="19">
        <v>0</v>
      </c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>
        <v>0</v>
      </c>
      <c r="AV349" s="19">
        <v>1</v>
      </c>
      <c r="AW349" s="19">
        <v>0</v>
      </c>
      <c r="AX349" s="19">
        <v>0</v>
      </c>
      <c r="AY349" s="19"/>
      <c r="AZ349" s="19"/>
      <c r="BA349" s="19"/>
      <c r="BB349" s="19"/>
      <c r="BC349" s="19"/>
      <c r="BD349" s="19"/>
      <c r="BE349" s="19"/>
      <c r="BF349" s="19">
        <v>0</v>
      </c>
      <c r="BG349" s="19"/>
      <c r="BH349" s="19"/>
      <c r="BI349" s="19"/>
      <c r="BJ349" s="19"/>
      <c r="BK349" s="19"/>
      <c r="BL349" s="19"/>
      <c r="BM349" s="19">
        <v>0</v>
      </c>
      <c r="BN349" s="19"/>
      <c r="BO349" s="19"/>
      <c r="BP349" s="19"/>
      <c r="BQ349" s="19"/>
      <c r="BR349" s="19"/>
      <c r="BS349" s="19"/>
      <c r="BT349" s="19"/>
      <c r="BU349" s="19"/>
      <c r="BV349" s="19"/>
      <c r="BW349" s="19" t="s">
        <v>105</v>
      </c>
    </row>
    <row r="350" spans="2:75" hidden="1" x14ac:dyDescent="0.25">
      <c r="B350">
        <v>2017</v>
      </c>
      <c r="C350" t="s">
        <v>94</v>
      </c>
      <c r="D350" t="s">
        <v>95</v>
      </c>
      <c r="E350" t="s">
        <v>1401</v>
      </c>
      <c r="F350" t="s">
        <v>940</v>
      </c>
      <c r="G350" t="s">
        <v>108</v>
      </c>
      <c r="H350" t="s">
        <v>109</v>
      </c>
      <c r="I350" t="s">
        <v>941</v>
      </c>
      <c r="J350" t="s">
        <v>942</v>
      </c>
      <c r="K350" t="s">
        <v>943</v>
      </c>
      <c r="L350" t="s">
        <v>944</v>
      </c>
      <c r="M350" t="s">
        <v>945</v>
      </c>
      <c r="N350" s="21" t="s">
        <v>123</v>
      </c>
      <c r="O350" s="21" t="s">
        <v>124</v>
      </c>
      <c r="P350">
        <v>304</v>
      </c>
      <c r="Q350">
        <v>51</v>
      </c>
      <c r="R350">
        <f t="shared" si="5"/>
        <v>355</v>
      </c>
      <c r="S350" s="19">
        <v>1</v>
      </c>
      <c r="T350" s="19">
        <v>1</v>
      </c>
      <c r="U350" s="19">
        <v>1</v>
      </c>
      <c r="V350" s="19">
        <v>1</v>
      </c>
      <c r="W350" s="19">
        <v>0</v>
      </c>
      <c r="X350" s="19">
        <v>1</v>
      </c>
      <c r="Y350" s="19">
        <v>0</v>
      </c>
      <c r="Z350" s="19">
        <v>0</v>
      </c>
      <c r="AA350" s="19">
        <v>0</v>
      </c>
      <c r="AB350" s="19">
        <v>1</v>
      </c>
      <c r="AC350" s="19"/>
      <c r="AD350" s="19"/>
      <c r="AE350" s="19"/>
      <c r="AF350" s="19"/>
      <c r="AG350" s="19"/>
      <c r="AH350" s="19">
        <v>0</v>
      </c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>
        <v>0</v>
      </c>
      <c r="AV350" s="19">
        <v>0</v>
      </c>
      <c r="AW350" s="19">
        <v>0</v>
      </c>
      <c r="AX350" s="19">
        <v>0</v>
      </c>
      <c r="AY350" s="19"/>
      <c r="AZ350" s="19"/>
      <c r="BA350" s="19"/>
      <c r="BB350" s="19"/>
      <c r="BC350" s="19"/>
      <c r="BD350" s="19"/>
      <c r="BE350" s="19"/>
      <c r="BF350" s="19">
        <v>0</v>
      </c>
      <c r="BG350" s="19"/>
      <c r="BH350" s="19"/>
      <c r="BI350" s="19"/>
      <c r="BJ350" s="19"/>
      <c r="BK350" s="19"/>
      <c r="BL350" s="19"/>
      <c r="BM350" s="19">
        <v>0</v>
      </c>
      <c r="BN350" s="19"/>
      <c r="BO350" s="19"/>
      <c r="BP350" s="19"/>
      <c r="BQ350" s="19"/>
      <c r="BR350" s="19"/>
      <c r="BS350" s="19"/>
      <c r="BT350" s="19"/>
      <c r="BU350" s="19"/>
      <c r="BV350" s="19"/>
      <c r="BW350" s="19" t="s">
        <v>105</v>
      </c>
    </row>
    <row r="351" spans="2:75" hidden="1" x14ac:dyDescent="0.25">
      <c r="B351">
        <v>2017</v>
      </c>
      <c r="C351" t="s">
        <v>94</v>
      </c>
      <c r="D351" t="s">
        <v>95</v>
      </c>
      <c r="E351" t="s">
        <v>1402</v>
      </c>
      <c r="F351" t="s">
        <v>947</v>
      </c>
      <c r="G351" t="s">
        <v>108</v>
      </c>
      <c r="H351" t="s">
        <v>109</v>
      </c>
      <c r="I351" t="s">
        <v>948</v>
      </c>
      <c r="J351" t="s">
        <v>949</v>
      </c>
      <c r="K351" t="s">
        <v>950</v>
      </c>
      <c r="L351" t="s">
        <v>293</v>
      </c>
      <c r="M351" t="s">
        <v>951</v>
      </c>
      <c r="P351">
        <v>7</v>
      </c>
      <c r="Q351">
        <v>29</v>
      </c>
      <c r="R351">
        <f t="shared" si="5"/>
        <v>36</v>
      </c>
      <c r="S351" s="19">
        <v>1</v>
      </c>
      <c r="T351" s="19">
        <v>1</v>
      </c>
      <c r="U351" s="19">
        <v>1</v>
      </c>
      <c r="V351" s="19">
        <v>1</v>
      </c>
      <c r="W351" s="19">
        <v>0</v>
      </c>
      <c r="X351" s="19">
        <v>0</v>
      </c>
      <c r="Y351" s="19">
        <v>0</v>
      </c>
      <c r="Z351" s="19">
        <v>1</v>
      </c>
      <c r="AA351" s="19">
        <v>1</v>
      </c>
      <c r="AB351" s="19">
        <v>0</v>
      </c>
      <c r="AC351" s="19"/>
      <c r="AD351" s="19"/>
      <c r="AE351" s="19"/>
      <c r="AF351" s="19"/>
      <c r="AG351" s="19"/>
      <c r="AH351" s="19">
        <v>0</v>
      </c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>
        <v>0</v>
      </c>
      <c r="AV351" s="19">
        <v>0</v>
      </c>
      <c r="AW351" s="19">
        <v>1</v>
      </c>
      <c r="AX351" s="19">
        <v>0</v>
      </c>
      <c r="AY351" s="19"/>
      <c r="AZ351" s="19"/>
      <c r="BA351" s="19"/>
      <c r="BB351" s="19"/>
      <c r="BC351" s="19"/>
      <c r="BD351" s="19"/>
      <c r="BE351" s="19"/>
      <c r="BF351" s="19">
        <v>0</v>
      </c>
      <c r="BG351" s="19"/>
      <c r="BH351" s="19"/>
      <c r="BI351" s="19"/>
      <c r="BJ351" s="19"/>
      <c r="BK351" s="19"/>
      <c r="BL351" s="19"/>
      <c r="BM351" s="19">
        <v>0</v>
      </c>
      <c r="BN351" s="19"/>
      <c r="BO351" s="19"/>
      <c r="BP351" s="19"/>
      <c r="BQ351" s="19"/>
      <c r="BR351" s="19"/>
      <c r="BS351" s="19"/>
      <c r="BT351" s="19"/>
      <c r="BU351" s="19"/>
      <c r="BV351" s="19"/>
      <c r="BW351" s="19" t="s">
        <v>105</v>
      </c>
    </row>
    <row r="352" spans="2:75" hidden="1" x14ac:dyDescent="0.25">
      <c r="B352">
        <v>2017</v>
      </c>
      <c r="C352" t="s">
        <v>94</v>
      </c>
      <c r="D352" t="s">
        <v>95</v>
      </c>
      <c r="E352" t="s">
        <v>1403</v>
      </c>
      <c r="F352" t="s">
        <v>953</v>
      </c>
      <c r="G352" t="s">
        <v>108</v>
      </c>
      <c r="H352" t="s">
        <v>109</v>
      </c>
      <c r="I352" t="s">
        <v>954</v>
      </c>
      <c r="J352" t="s">
        <v>699</v>
      </c>
      <c r="K352" t="s">
        <v>273</v>
      </c>
      <c r="L352" t="s">
        <v>113</v>
      </c>
      <c r="M352" t="s">
        <v>274</v>
      </c>
      <c r="P352">
        <v>221</v>
      </c>
      <c r="Q352">
        <v>2</v>
      </c>
      <c r="R352">
        <f t="shared" si="5"/>
        <v>223</v>
      </c>
      <c r="S352" s="19">
        <v>1</v>
      </c>
      <c r="T352" s="19">
        <v>1</v>
      </c>
      <c r="U352" s="19">
        <v>1</v>
      </c>
      <c r="V352" s="19">
        <v>1</v>
      </c>
      <c r="W352" s="19">
        <v>1</v>
      </c>
      <c r="X352" s="19">
        <v>0</v>
      </c>
      <c r="Y352" s="19">
        <v>0</v>
      </c>
      <c r="Z352" s="19">
        <v>0</v>
      </c>
      <c r="AA352" s="19">
        <v>1</v>
      </c>
      <c r="AB352" s="19">
        <v>0</v>
      </c>
      <c r="AC352" s="19"/>
      <c r="AD352" s="19"/>
      <c r="AE352" s="19"/>
      <c r="AF352" s="19"/>
      <c r="AG352" s="19"/>
      <c r="AH352" s="19">
        <v>0</v>
      </c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>
        <v>0</v>
      </c>
      <c r="AV352" s="19">
        <v>0</v>
      </c>
      <c r="AW352" s="19">
        <v>1</v>
      </c>
      <c r="AX352" s="19">
        <v>0</v>
      </c>
      <c r="AY352" s="19"/>
      <c r="AZ352" s="19"/>
      <c r="BA352" s="19"/>
      <c r="BB352" s="19"/>
      <c r="BC352" s="19"/>
      <c r="BD352" s="19"/>
      <c r="BE352" s="19"/>
      <c r="BF352" s="19">
        <v>0</v>
      </c>
      <c r="BG352" s="19"/>
      <c r="BH352" s="19"/>
      <c r="BI352" s="19"/>
      <c r="BJ352" s="19"/>
      <c r="BK352" s="19"/>
      <c r="BL352" s="19"/>
      <c r="BM352" s="19">
        <v>0</v>
      </c>
      <c r="BN352" s="19"/>
      <c r="BO352" s="19"/>
      <c r="BP352" s="19"/>
      <c r="BQ352" s="19"/>
      <c r="BR352" s="19"/>
      <c r="BS352" s="19"/>
      <c r="BT352" s="19"/>
      <c r="BU352" s="19"/>
      <c r="BV352" s="19"/>
      <c r="BW352" s="19" t="s">
        <v>105</v>
      </c>
    </row>
    <row r="353" spans="2:75" hidden="1" x14ac:dyDescent="0.25">
      <c r="B353">
        <v>2017</v>
      </c>
      <c r="C353" t="s">
        <v>94</v>
      </c>
      <c r="D353" t="s">
        <v>95</v>
      </c>
      <c r="E353" t="s">
        <v>1404</v>
      </c>
      <c r="F353" t="s">
        <v>956</v>
      </c>
      <c r="G353" t="s">
        <v>108</v>
      </c>
      <c r="H353" t="s">
        <v>109</v>
      </c>
      <c r="I353" t="s">
        <v>957</v>
      </c>
      <c r="J353" t="s">
        <v>958</v>
      </c>
      <c r="K353" t="s">
        <v>170</v>
      </c>
      <c r="L353" t="s">
        <v>113</v>
      </c>
      <c r="M353" t="s">
        <v>260</v>
      </c>
      <c r="N353" s="21" t="s">
        <v>123</v>
      </c>
      <c r="O353" s="21" t="s">
        <v>124</v>
      </c>
      <c r="P353">
        <v>208</v>
      </c>
      <c r="Q353">
        <v>678</v>
      </c>
      <c r="R353">
        <f t="shared" si="5"/>
        <v>886</v>
      </c>
      <c r="S353" s="19">
        <v>1</v>
      </c>
      <c r="T353" s="19">
        <v>1</v>
      </c>
      <c r="U353" s="19">
        <v>1</v>
      </c>
      <c r="V353" s="19">
        <v>1</v>
      </c>
      <c r="W353" s="19">
        <v>0</v>
      </c>
      <c r="X353" s="19">
        <v>0</v>
      </c>
      <c r="Y353" s="19">
        <v>0</v>
      </c>
      <c r="Z353" s="19">
        <v>0</v>
      </c>
      <c r="AA353" s="19">
        <v>1</v>
      </c>
      <c r="AB353" s="19">
        <v>0</v>
      </c>
      <c r="AC353" s="19"/>
      <c r="AD353" s="19"/>
      <c r="AE353" s="19"/>
      <c r="AF353" s="19"/>
      <c r="AG353" s="19"/>
      <c r="AH353" s="19">
        <v>0</v>
      </c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>
        <v>0</v>
      </c>
      <c r="AV353" s="19">
        <v>0</v>
      </c>
      <c r="AW353" s="19">
        <v>0</v>
      </c>
      <c r="AX353" s="19">
        <v>0</v>
      </c>
      <c r="AY353" s="19"/>
      <c r="AZ353" s="19"/>
      <c r="BA353" s="19"/>
      <c r="BB353" s="19"/>
      <c r="BC353" s="19"/>
      <c r="BD353" s="19"/>
      <c r="BE353" s="19"/>
      <c r="BF353" s="19">
        <v>0</v>
      </c>
      <c r="BG353" s="19"/>
      <c r="BH353" s="19"/>
      <c r="BI353" s="19"/>
      <c r="BJ353" s="19"/>
      <c r="BK353" s="19"/>
      <c r="BL353" s="19"/>
      <c r="BM353" s="19">
        <v>1</v>
      </c>
      <c r="BN353" s="19"/>
      <c r="BO353" s="19"/>
      <c r="BP353" s="19"/>
      <c r="BQ353" s="19"/>
      <c r="BR353" s="19"/>
      <c r="BS353" s="19"/>
      <c r="BT353" s="19"/>
      <c r="BU353" s="19"/>
      <c r="BV353" s="19"/>
      <c r="BW353" s="19" t="s">
        <v>105</v>
      </c>
    </row>
    <row r="354" spans="2:75" hidden="1" x14ac:dyDescent="0.25">
      <c r="B354">
        <v>2017</v>
      </c>
      <c r="C354" t="s">
        <v>94</v>
      </c>
      <c r="D354" t="s">
        <v>95</v>
      </c>
      <c r="E354" t="s">
        <v>1405</v>
      </c>
      <c r="F354" t="s">
        <v>965</v>
      </c>
      <c r="G354" t="s">
        <v>98</v>
      </c>
      <c r="H354" t="s">
        <v>136</v>
      </c>
      <c r="I354" t="s">
        <v>966</v>
      </c>
      <c r="J354" t="s">
        <v>967</v>
      </c>
      <c r="K354" t="s">
        <v>968</v>
      </c>
      <c r="L354" t="s">
        <v>338</v>
      </c>
      <c r="M354" t="s">
        <v>969</v>
      </c>
      <c r="N354" s="21" t="s">
        <v>400</v>
      </c>
      <c r="O354" s="21" t="s">
        <v>401</v>
      </c>
      <c r="P354">
        <v>524</v>
      </c>
      <c r="Q354">
        <v>54407</v>
      </c>
      <c r="R354">
        <f t="shared" si="5"/>
        <v>54931</v>
      </c>
      <c r="S354" s="19">
        <v>1</v>
      </c>
      <c r="T354" s="19">
        <v>1</v>
      </c>
      <c r="U354" s="19">
        <v>1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1</v>
      </c>
      <c r="AC354" s="19"/>
      <c r="AD354" s="19"/>
      <c r="AE354" s="19"/>
      <c r="AF354" s="19"/>
      <c r="AG354" s="19"/>
      <c r="AH354" s="19">
        <v>0</v>
      </c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>
        <v>0</v>
      </c>
      <c r="AV354" s="19">
        <v>0</v>
      </c>
      <c r="AW354" s="19">
        <v>0</v>
      </c>
      <c r="AX354" s="19">
        <v>0</v>
      </c>
      <c r="AY354" s="19"/>
      <c r="AZ354" s="19"/>
      <c r="BA354" s="19"/>
      <c r="BB354" s="19"/>
      <c r="BC354" s="19"/>
      <c r="BD354" s="19"/>
      <c r="BE354" s="19"/>
      <c r="BF354" s="19">
        <v>0</v>
      </c>
      <c r="BG354" s="19"/>
      <c r="BH354" s="19"/>
      <c r="BI354" s="19"/>
      <c r="BJ354" s="19"/>
      <c r="BK354" s="19"/>
      <c r="BL354" s="19"/>
      <c r="BM354" s="19">
        <v>0</v>
      </c>
      <c r="BN354" s="19"/>
      <c r="BO354" s="19"/>
      <c r="BP354" s="19"/>
      <c r="BQ354" s="19"/>
      <c r="BR354" s="19"/>
      <c r="BS354" s="19"/>
      <c r="BT354" s="19"/>
      <c r="BU354" s="19"/>
      <c r="BV354" s="19"/>
      <c r="BW354" s="19" t="s">
        <v>105</v>
      </c>
    </row>
    <row r="355" spans="2:75" hidden="1" x14ac:dyDescent="0.25">
      <c r="B355">
        <v>2017</v>
      </c>
      <c r="C355" t="s">
        <v>94</v>
      </c>
      <c r="D355" t="s">
        <v>95</v>
      </c>
      <c r="E355" t="s">
        <v>1406</v>
      </c>
      <c r="F355" t="s">
        <v>971</v>
      </c>
      <c r="G355" t="s">
        <v>98</v>
      </c>
      <c r="H355" t="s">
        <v>270</v>
      </c>
      <c r="I355" t="s">
        <v>972</v>
      </c>
      <c r="J355" t="s">
        <v>973</v>
      </c>
      <c r="K355" t="s">
        <v>919</v>
      </c>
      <c r="L355" t="s">
        <v>103</v>
      </c>
      <c r="M355" t="s">
        <v>920</v>
      </c>
      <c r="P355">
        <v>565</v>
      </c>
      <c r="Q355">
        <v>1111</v>
      </c>
      <c r="R355">
        <f t="shared" si="5"/>
        <v>1676</v>
      </c>
      <c r="S355" s="19">
        <v>1</v>
      </c>
      <c r="T355" s="19">
        <v>1</v>
      </c>
      <c r="U355" s="19">
        <v>1</v>
      </c>
      <c r="V355" s="19">
        <v>1</v>
      </c>
      <c r="W355" s="19">
        <v>0</v>
      </c>
      <c r="X355" s="19">
        <v>0</v>
      </c>
      <c r="Y355" s="19">
        <v>0</v>
      </c>
      <c r="Z355" s="19">
        <v>1</v>
      </c>
      <c r="AA355" s="19">
        <v>0</v>
      </c>
      <c r="AB355" s="19">
        <v>0</v>
      </c>
      <c r="AC355" s="19"/>
      <c r="AD355" s="19"/>
      <c r="AE355" s="19"/>
      <c r="AF355" s="19"/>
      <c r="AG355" s="19"/>
      <c r="AH355" s="19">
        <v>0</v>
      </c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>
        <v>0</v>
      </c>
      <c r="AV355" s="19">
        <v>0</v>
      </c>
      <c r="AW355" s="19">
        <v>0</v>
      </c>
      <c r="AX355" s="19">
        <v>0</v>
      </c>
      <c r="AY355" s="19"/>
      <c r="AZ355" s="19"/>
      <c r="BA355" s="19"/>
      <c r="BB355" s="19"/>
      <c r="BC355" s="19"/>
      <c r="BD355" s="19"/>
      <c r="BE355" s="19"/>
      <c r="BF355" s="19">
        <v>0</v>
      </c>
      <c r="BG355" s="19"/>
      <c r="BH355" s="19"/>
      <c r="BI355" s="19"/>
      <c r="BJ355" s="19"/>
      <c r="BK355" s="19"/>
      <c r="BL355" s="19"/>
      <c r="BM355" s="19">
        <v>0</v>
      </c>
      <c r="BN355" s="19"/>
      <c r="BO355" s="19"/>
      <c r="BP355" s="19"/>
      <c r="BQ355" s="19"/>
      <c r="BR355" s="19"/>
      <c r="BS355" s="19"/>
      <c r="BT355" s="19"/>
      <c r="BU355" s="19"/>
      <c r="BV355" s="19"/>
      <c r="BW355" s="19" t="s">
        <v>105</v>
      </c>
    </row>
    <row r="356" spans="2:75" hidden="1" x14ac:dyDescent="0.25">
      <c r="B356">
        <v>2017</v>
      </c>
      <c r="C356" t="s">
        <v>94</v>
      </c>
      <c r="D356" t="s">
        <v>95</v>
      </c>
      <c r="E356" t="s">
        <v>1407</v>
      </c>
      <c r="F356" t="s">
        <v>975</v>
      </c>
      <c r="G356" t="s">
        <v>98</v>
      </c>
      <c r="H356" t="s">
        <v>167</v>
      </c>
      <c r="I356" t="s">
        <v>976</v>
      </c>
      <c r="J356" t="s">
        <v>378</v>
      </c>
      <c r="K356" t="s">
        <v>379</v>
      </c>
      <c r="L356" t="s">
        <v>113</v>
      </c>
      <c r="M356" t="s">
        <v>380</v>
      </c>
      <c r="N356" s="21" t="s">
        <v>172</v>
      </c>
      <c r="O356" s="21" t="s">
        <v>173</v>
      </c>
      <c r="P356">
        <v>3500</v>
      </c>
      <c r="Q356">
        <v>49000</v>
      </c>
      <c r="R356">
        <f t="shared" si="5"/>
        <v>52500</v>
      </c>
      <c r="S356" s="19">
        <v>1</v>
      </c>
      <c r="T356" s="19">
        <v>1</v>
      </c>
      <c r="U356" s="19">
        <v>1</v>
      </c>
      <c r="V356" s="19">
        <v>0</v>
      </c>
      <c r="W356" s="19">
        <v>1</v>
      </c>
      <c r="X356" s="19">
        <v>0</v>
      </c>
      <c r="Y356" s="19">
        <v>1</v>
      </c>
      <c r="Z356" s="19">
        <v>0</v>
      </c>
      <c r="AA356" s="19">
        <v>0</v>
      </c>
      <c r="AB356" s="19">
        <v>0</v>
      </c>
      <c r="AC356" s="19"/>
      <c r="AD356" s="19"/>
      <c r="AE356" s="19"/>
      <c r="AF356" s="19"/>
      <c r="AG356" s="19"/>
      <c r="AH356" s="19">
        <v>1</v>
      </c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>
        <v>0</v>
      </c>
      <c r="AV356" s="19">
        <v>0</v>
      </c>
      <c r="AW356" s="19">
        <v>0</v>
      </c>
      <c r="AX356" s="19">
        <v>0</v>
      </c>
      <c r="AY356" s="19"/>
      <c r="AZ356" s="19"/>
      <c r="BA356" s="19"/>
      <c r="BB356" s="19"/>
      <c r="BC356" s="19"/>
      <c r="BD356" s="19"/>
      <c r="BE356" s="19"/>
      <c r="BF356" s="19">
        <v>0</v>
      </c>
      <c r="BG356" s="19"/>
      <c r="BH356" s="19"/>
      <c r="BI356" s="19"/>
      <c r="BJ356" s="19"/>
      <c r="BK356" s="19"/>
      <c r="BL356" s="19"/>
      <c r="BM356" s="19">
        <v>1</v>
      </c>
      <c r="BN356" s="19"/>
      <c r="BO356" s="19"/>
      <c r="BP356" s="19"/>
      <c r="BQ356" s="19"/>
      <c r="BR356" s="19"/>
      <c r="BS356" s="19"/>
      <c r="BT356" s="19"/>
      <c r="BU356" s="19"/>
      <c r="BV356" s="19"/>
      <c r="BW356" s="19" t="s">
        <v>105</v>
      </c>
    </row>
    <row r="357" spans="2:75" hidden="1" x14ac:dyDescent="0.25">
      <c r="B357">
        <v>2017</v>
      </c>
      <c r="C357" t="s">
        <v>94</v>
      </c>
      <c r="D357" t="s">
        <v>95</v>
      </c>
      <c r="E357" t="s">
        <v>1408</v>
      </c>
      <c r="F357" t="s">
        <v>978</v>
      </c>
      <c r="G357" t="s">
        <v>108</v>
      </c>
      <c r="H357" t="s">
        <v>109</v>
      </c>
      <c r="I357" t="s">
        <v>979</v>
      </c>
      <c r="J357" t="s">
        <v>980</v>
      </c>
      <c r="K357" t="s">
        <v>412</v>
      </c>
      <c r="L357" t="s">
        <v>103</v>
      </c>
      <c r="M357" t="s">
        <v>413</v>
      </c>
      <c r="N357" s="22" t="s">
        <v>172</v>
      </c>
      <c r="O357" s="21" t="s">
        <v>173</v>
      </c>
      <c r="P357">
        <v>1405</v>
      </c>
      <c r="Q357">
        <v>2420</v>
      </c>
      <c r="R357">
        <f t="shared" si="5"/>
        <v>3825</v>
      </c>
      <c r="S357" s="19">
        <v>1</v>
      </c>
      <c r="T357" s="19">
        <v>1</v>
      </c>
      <c r="U357" s="19">
        <v>1</v>
      </c>
      <c r="V357" s="19">
        <v>1</v>
      </c>
      <c r="W357" s="19">
        <v>0</v>
      </c>
      <c r="X357" s="19">
        <v>1</v>
      </c>
      <c r="Y357" s="19">
        <v>1</v>
      </c>
      <c r="Z357" s="19">
        <v>0</v>
      </c>
      <c r="AA357" s="19">
        <v>0</v>
      </c>
      <c r="AB357" s="19">
        <v>0</v>
      </c>
      <c r="AC357" s="19"/>
      <c r="AD357" s="19"/>
      <c r="AE357" s="19"/>
      <c r="AF357" s="19"/>
      <c r="AG357" s="19"/>
      <c r="AH357" s="19">
        <v>1</v>
      </c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>
        <v>0</v>
      </c>
      <c r="AV357" s="19">
        <v>0</v>
      </c>
      <c r="AW357" s="19">
        <v>0</v>
      </c>
      <c r="AX357" s="19">
        <v>1</v>
      </c>
      <c r="AY357" s="19"/>
      <c r="AZ357" s="19"/>
      <c r="BA357" s="19"/>
      <c r="BB357" s="19"/>
      <c r="BC357" s="19"/>
      <c r="BD357" s="19"/>
      <c r="BE357" s="19"/>
      <c r="BF357" s="19">
        <v>0</v>
      </c>
      <c r="BG357" s="19"/>
      <c r="BH357" s="19"/>
      <c r="BI357" s="19"/>
      <c r="BJ357" s="19"/>
      <c r="BK357" s="19"/>
      <c r="BL357" s="19"/>
      <c r="BM357" s="19">
        <v>0</v>
      </c>
      <c r="BN357" s="19"/>
      <c r="BO357" s="19"/>
      <c r="BP357" s="19"/>
      <c r="BQ357" s="19"/>
      <c r="BR357" s="19"/>
      <c r="BS357" s="19"/>
      <c r="BT357" s="19"/>
      <c r="BU357" s="19"/>
      <c r="BV357" s="19"/>
      <c r="BW357" s="19" t="s">
        <v>105</v>
      </c>
    </row>
    <row r="358" spans="2:75" hidden="1" x14ac:dyDescent="0.25">
      <c r="B358">
        <v>2017</v>
      </c>
      <c r="C358" t="s">
        <v>94</v>
      </c>
      <c r="D358" t="s">
        <v>95</v>
      </c>
      <c r="E358" t="s">
        <v>1409</v>
      </c>
      <c r="F358" t="s">
        <v>978</v>
      </c>
      <c r="G358" t="s">
        <v>98</v>
      </c>
      <c r="H358" t="s">
        <v>167</v>
      </c>
      <c r="I358" t="s">
        <v>979</v>
      </c>
      <c r="J358" t="s">
        <v>980</v>
      </c>
      <c r="K358" t="s">
        <v>412</v>
      </c>
      <c r="L358" t="s">
        <v>103</v>
      </c>
      <c r="M358" t="s">
        <v>413</v>
      </c>
      <c r="N358" s="23" t="s">
        <v>172</v>
      </c>
      <c r="O358" t="s">
        <v>173</v>
      </c>
      <c r="P358">
        <v>20460</v>
      </c>
      <c r="Q358">
        <v>29982</v>
      </c>
      <c r="R358">
        <f t="shared" si="5"/>
        <v>50442</v>
      </c>
      <c r="S358" s="19">
        <v>1</v>
      </c>
      <c r="T358" s="19">
        <v>1</v>
      </c>
      <c r="U358" s="19">
        <v>1</v>
      </c>
      <c r="V358" s="19">
        <v>1</v>
      </c>
      <c r="W358" s="19">
        <v>0</v>
      </c>
      <c r="X358" s="19">
        <v>1</v>
      </c>
      <c r="Y358" s="19">
        <v>1</v>
      </c>
      <c r="Z358" s="19">
        <v>0</v>
      </c>
      <c r="AA358" s="19">
        <v>0</v>
      </c>
      <c r="AB358" s="19">
        <v>0</v>
      </c>
      <c r="AC358" s="19"/>
      <c r="AD358" s="19"/>
      <c r="AE358" s="19"/>
      <c r="AF358" s="19"/>
      <c r="AG358" s="19"/>
      <c r="AH358" s="19">
        <v>1</v>
      </c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>
        <v>0</v>
      </c>
      <c r="AV358" s="19">
        <v>0</v>
      </c>
      <c r="AW358" s="19">
        <v>0</v>
      </c>
      <c r="AX358" s="19">
        <v>1</v>
      </c>
      <c r="AY358" s="19"/>
      <c r="AZ358" s="19"/>
      <c r="BA358" s="19"/>
      <c r="BB358" s="19"/>
      <c r="BC358" s="19"/>
      <c r="BD358" s="19"/>
      <c r="BE358" s="19"/>
      <c r="BF358" s="19">
        <v>0</v>
      </c>
      <c r="BG358" s="19"/>
      <c r="BH358" s="19"/>
      <c r="BI358" s="19"/>
      <c r="BJ358" s="19"/>
      <c r="BK358" s="19"/>
      <c r="BL358" s="19"/>
      <c r="BM358" s="19">
        <v>0</v>
      </c>
      <c r="BN358" s="19"/>
      <c r="BO358" s="19"/>
      <c r="BP358" s="19"/>
      <c r="BQ358" s="19"/>
      <c r="BR358" s="19"/>
      <c r="BS358" s="19"/>
      <c r="BT358" s="19"/>
      <c r="BU358" s="19"/>
      <c r="BV358" s="19"/>
      <c r="BW358" s="19" t="s">
        <v>105</v>
      </c>
    </row>
    <row r="359" spans="2:75" hidden="1" x14ac:dyDescent="0.25">
      <c r="B359">
        <v>2017</v>
      </c>
      <c r="C359" t="s">
        <v>94</v>
      </c>
      <c r="D359" t="s">
        <v>95</v>
      </c>
      <c r="E359" t="s">
        <v>1410</v>
      </c>
      <c r="F359" t="s">
        <v>983</v>
      </c>
      <c r="G359" t="s">
        <v>98</v>
      </c>
      <c r="H359" t="s">
        <v>167</v>
      </c>
      <c r="I359" t="s">
        <v>984</v>
      </c>
      <c r="J359" t="s">
        <v>985</v>
      </c>
      <c r="K359" t="s">
        <v>412</v>
      </c>
      <c r="L359" t="s">
        <v>103</v>
      </c>
      <c r="M359" t="s">
        <v>413</v>
      </c>
      <c r="P359">
        <v>2747</v>
      </c>
      <c r="Q359">
        <v>0.14000000000000001</v>
      </c>
      <c r="R359">
        <f t="shared" si="5"/>
        <v>2747.14</v>
      </c>
      <c r="S359" s="19">
        <v>1</v>
      </c>
      <c r="T359" s="19">
        <v>1</v>
      </c>
      <c r="U359" s="19">
        <v>1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/>
      <c r="AD359" s="19"/>
      <c r="AE359" s="19"/>
      <c r="AF359" s="19"/>
      <c r="AG359" s="19"/>
      <c r="AH359" s="19">
        <v>0</v>
      </c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>
        <v>0</v>
      </c>
      <c r="AV359" s="19">
        <v>0</v>
      </c>
      <c r="AW359" s="19">
        <v>0</v>
      </c>
      <c r="AX359" s="19">
        <v>0</v>
      </c>
      <c r="AY359" s="19"/>
      <c r="AZ359" s="19"/>
      <c r="BA359" s="19"/>
      <c r="BB359" s="19"/>
      <c r="BC359" s="19"/>
      <c r="BD359" s="19"/>
      <c r="BE359" s="19"/>
      <c r="BF359" s="19">
        <v>0</v>
      </c>
      <c r="BG359" s="19"/>
      <c r="BH359" s="19"/>
      <c r="BI359" s="19"/>
      <c r="BJ359" s="19"/>
      <c r="BK359" s="19"/>
      <c r="BL359" s="19"/>
      <c r="BM359" s="19">
        <v>1</v>
      </c>
      <c r="BN359" s="19"/>
      <c r="BO359" s="19"/>
      <c r="BP359" s="19"/>
      <c r="BQ359" s="19"/>
      <c r="BR359" s="19"/>
      <c r="BS359" s="19"/>
      <c r="BT359" s="19"/>
      <c r="BU359" s="19"/>
      <c r="BV359" s="19"/>
      <c r="BW359" s="19" t="s">
        <v>105</v>
      </c>
    </row>
    <row r="360" spans="2:75" hidden="1" x14ac:dyDescent="0.25">
      <c r="B360">
        <v>2017</v>
      </c>
      <c r="C360" t="s">
        <v>94</v>
      </c>
      <c r="D360" t="s">
        <v>95</v>
      </c>
      <c r="E360" t="s">
        <v>1411</v>
      </c>
      <c r="F360" t="s">
        <v>987</v>
      </c>
      <c r="G360" t="s">
        <v>108</v>
      </c>
      <c r="H360" t="s">
        <v>109</v>
      </c>
      <c r="I360" t="s">
        <v>988</v>
      </c>
      <c r="J360" t="s">
        <v>989</v>
      </c>
      <c r="K360" t="s">
        <v>990</v>
      </c>
      <c r="L360" t="s">
        <v>213</v>
      </c>
      <c r="M360" t="s">
        <v>991</v>
      </c>
      <c r="N360" s="21" t="s">
        <v>553</v>
      </c>
      <c r="O360" s="21" t="s">
        <v>124</v>
      </c>
      <c r="P360">
        <v>12</v>
      </c>
      <c r="Q360">
        <v>23</v>
      </c>
      <c r="R360">
        <f t="shared" si="5"/>
        <v>35</v>
      </c>
      <c r="S360" s="19">
        <v>1</v>
      </c>
      <c r="T360" s="19">
        <v>1</v>
      </c>
      <c r="U360" s="19">
        <v>1</v>
      </c>
      <c r="V360" s="19">
        <v>1</v>
      </c>
      <c r="W360" s="19">
        <v>0</v>
      </c>
      <c r="X360" s="19">
        <v>1</v>
      </c>
      <c r="Y360" s="19">
        <v>0</v>
      </c>
      <c r="Z360" s="19">
        <v>1</v>
      </c>
      <c r="AA360" s="19">
        <v>0</v>
      </c>
      <c r="AB360" s="19">
        <v>0</v>
      </c>
      <c r="AC360" s="19"/>
      <c r="AD360" s="19"/>
      <c r="AE360" s="19"/>
      <c r="AF360" s="19"/>
      <c r="AG360" s="19"/>
      <c r="AH360" s="19">
        <v>0</v>
      </c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>
        <v>0</v>
      </c>
      <c r="AV360" s="19">
        <v>0</v>
      </c>
      <c r="AW360" s="19">
        <v>0</v>
      </c>
      <c r="AX360" s="19">
        <v>0</v>
      </c>
      <c r="AY360" s="19"/>
      <c r="AZ360" s="19"/>
      <c r="BA360" s="19"/>
      <c r="BB360" s="19"/>
      <c r="BC360" s="19"/>
      <c r="BD360" s="19"/>
      <c r="BE360" s="19"/>
      <c r="BF360" s="19">
        <v>0</v>
      </c>
      <c r="BG360" s="19"/>
      <c r="BH360" s="19"/>
      <c r="BI360" s="19"/>
      <c r="BJ360" s="19"/>
      <c r="BK360" s="19"/>
      <c r="BL360" s="19"/>
      <c r="BM360" s="19">
        <v>1</v>
      </c>
      <c r="BN360" s="19"/>
      <c r="BO360" s="19"/>
      <c r="BP360" s="19"/>
      <c r="BQ360" s="19"/>
      <c r="BR360" s="19"/>
      <c r="BS360" s="19"/>
      <c r="BT360" s="19"/>
      <c r="BU360" s="19"/>
      <c r="BV360" s="19"/>
      <c r="BW360" s="19" t="s">
        <v>105</v>
      </c>
    </row>
    <row r="361" spans="2:75" hidden="1" x14ac:dyDescent="0.25">
      <c r="B361">
        <v>2017</v>
      </c>
      <c r="C361" t="s">
        <v>94</v>
      </c>
      <c r="D361" t="s">
        <v>95</v>
      </c>
      <c r="E361" t="s">
        <v>1412</v>
      </c>
      <c r="F361" t="s">
        <v>993</v>
      </c>
      <c r="G361" t="s">
        <v>108</v>
      </c>
      <c r="H361" t="s">
        <v>109</v>
      </c>
      <c r="I361" t="s">
        <v>994</v>
      </c>
      <c r="J361" t="s">
        <v>995</v>
      </c>
      <c r="K361" t="s">
        <v>996</v>
      </c>
      <c r="L361" t="s">
        <v>293</v>
      </c>
      <c r="M361" t="s">
        <v>997</v>
      </c>
      <c r="N361" s="21" t="s">
        <v>553</v>
      </c>
      <c r="O361" s="21" t="s">
        <v>124</v>
      </c>
      <c r="P361">
        <v>87</v>
      </c>
      <c r="Q361">
        <v>8</v>
      </c>
      <c r="R361">
        <f t="shared" si="5"/>
        <v>95</v>
      </c>
      <c r="S361" s="19">
        <v>1</v>
      </c>
      <c r="T361" s="19">
        <v>1</v>
      </c>
      <c r="U361" s="19">
        <v>1</v>
      </c>
      <c r="V361" s="19">
        <v>1</v>
      </c>
      <c r="W361" s="19">
        <v>0</v>
      </c>
      <c r="X361" s="19">
        <v>0</v>
      </c>
      <c r="Y361" s="19">
        <v>0</v>
      </c>
      <c r="Z361" s="19">
        <v>0</v>
      </c>
      <c r="AA361" s="19">
        <v>1</v>
      </c>
      <c r="AB361" s="19">
        <v>0</v>
      </c>
      <c r="AC361" s="19"/>
      <c r="AD361" s="19"/>
      <c r="AE361" s="19"/>
      <c r="AF361" s="19"/>
      <c r="AG361" s="19"/>
      <c r="AH361" s="19">
        <v>0</v>
      </c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>
        <v>0</v>
      </c>
      <c r="AV361" s="19">
        <v>0</v>
      </c>
      <c r="AW361" s="19">
        <v>0</v>
      </c>
      <c r="AX361" s="19">
        <v>0</v>
      </c>
      <c r="AY361" s="19"/>
      <c r="AZ361" s="19"/>
      <c r="BA361" s="19"/>
      <c r="BB361" s="19"/>
      <c r="BC361" s="19"/>
      <c r="BD361" s="19"/>
      <c r="BE361" s="19"/>
      <c r="BF361" s="19">
        <v>0</v>
      </c>
      <c r="BG361" s="19"/>
      <c r="BH361" s="19"/>
      <c r="BI361" s="19"/>
      <c r="BJ361" s="19"/>
      <c r="BK361" s="19"/>
      <c r="BL361" s="19"/>
      <c r="BM361" s="19">
        <v>1</v>
      </c>
      <c r="BN361" s="19"/>
      <c r="BO361" s="19"/>
      <c r="BP361" s="19"/>
      <c r="BQ361" s="19"/>
      <c r="BR361" s="19"/>
      <c r="BS361" s="19"/>
      <c r="BT361" s="19"/>
      <c r="BU361" s="19"/>
      <c r="BV361" s="19"/>
      <c r="BW361" s="19" t="s">
        <v>105</v>
      </c>
    </row>
    <row r="362" spans="2:75" hidden="1" x14ac:dyDescent="0.25">
      <c r="B362">
        <v>2017</v>
      </c>
      <c r="C362" t="s">
        <v>94</v>
      </c>
      <c r="D362" t="s">
        <v>95</v>
      </c>
      <c r="E362" t="s">
        <v>1413</v>
      </c>
      <c r="F362" t="s">
        <v>999</v>
      </c>
      <c r="G362" t="s">
        <v>98</v>
      </c>
      <c r="H362" t="s">
        <v>167</v>
      </c>
      <c r="I362" t="s">
        <v>1000</v>
      </c>
      <c r="J362" t="s">
        <v>1001</v>
      </c>
      <c r="K362" t="s">
        <v>266</v>
      </c>
      <c r="L362" t="s">
        <v>113</v>
      </c>
      <c r="M362" t="s">
        <v>525</v>
      </c>
      <c r="P362">
        <v>850</v>
      </c>
      <c r="Q362">
        <v>50</v>
      </c>
      <c r="R362">
        <f t="shared" si="5"/>
        <v>900</v>
      </c>
      <c r="S362" s="19">
        <v>1</v>
      </c>
      <c r="T362" s="19">
        <v>1</v>
      </c>
      <c r="U362" s="19">
        <v>1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/>
      <c r="AD362" s="19"/>
      <c r="AE362" s="19"/>
      <c r="AF362" s="19"/>
      <c r="AG362" s="19"/>
      <c r="AH362" s="19">
        <v>0</v>
      </c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>
        <v>0</v>
      </c>
      <c r="AV362" s="19">
        <v>1</v>
      </c>
      <c r="AW362" s="19">
        <v>0</v>
      </c>
      <c r="AX362" s="19">
        <v>0</v>
      </c>
      <c r="AY362" s="19"/>
      <c r="AZ362" s="19"/>
      <c r="BA362" s="19"/>
      <c r="BB362" s="19"/>
      <c r="BC362" s="19"/>
      <c r="BD362" s="19"/>
      <c r="BE362" s="19"/>
      <c r="BF362" s="19">
        <v>0</v>
      </c>
      <c r="BG362" s="19"/>
      <c r="BH362" s="19"/>
      <c r="BI362" s="19"/>
      <c r="BJ362" s="19"/>
      <c r="BK362" s="19"/>
      <c r="BL362" s="19"/>
      <c r="BM362" s="19">
        <v>0</v>
      </c>
      <c r="BN362" s="19"/>
      <c r="BO362" s="19"/>
      <c r="BP362" s="19"/>
      <c r="BQ362" s="19"/>
      <c r="BR362" s="19"/>
      <c r="BS362" s="19"/>
      <c r="BT362" s="19"/>
      <c r="BU362" s="19"/>
      <c r="BV362" s="19"/>
      <c r="BW362" s="19" t="s">
        <v>105</v>
      </c>
    </row>
    <row r="363" spans="2:75" hidden="1" x14ac:dyDescent="0.25">
      <c r="B363">
        <v>2017</v>
      </c>
      <c r="C363" t="s">
        <v>94</v>
      </c>
      <c r="D363" t="s">
        <v>95</v>
      </c>
      <c r="E363" t="s">
        <v>1414</v>
      </c>
      <c r="F363" t="s">
        <v>1003</v>
      </c>
      <c r="G363" t="s">
        <v>108</v>
      </c>
      <c r="H363" t="s">
        <v>109</v>
      </c>
      <c r="I363" t="s">
        <v>1004</v>
      </c>
      <c r="J363" t="s">
        <v>1005</v>
      </c>
      <c r="K363" t="s">
        <v>1006</v>
      </c>
      <c r="L363" t="s">
        <v>625</v>
      </c>
      <c r="M363" t="s">
        <v>1007</v>
      </c>
      <c r="P363">
        <v>1</v>
      </c>
      <c r="Q363">
        <v>0</v>
      </c>
      <c r="R363">
        <f t="shared" si="5"/>
        <v>1</v>
      </c>
      <c r="S363" s="19">
        <v>1</v>
      </c>
      <c r="T363" s="19">
        <v>1</v>
      </c>
      <c r="U363" s="19">
        <v>1</v>
      </c>
      <c r="V363" s="19">
        <v>1</v>
      </c>
      <c r="W363" s="19">
        <v>0</v>
      </c>
      <c r="X363" s="19">
        <v>1</v>
      </c>
      <c r="Y363" s="19">
        <v>1</v>
      </c>
      <c r="Z363" s="19">
        <v>0</v>
      </c>
      <c r="AA363" s="19">
        <v>0</v>
      </c>
      <c r="AB363" s="19">
        <v>1</v>
      </c>
      <c r="AC363" s="19"/>
      <c r="AD363" s="19"/>
      <c r="AE363" s="19"/>
      <c r="AF363" s="19"/>
      <c r="AG363" s="19"/>
      <c r="AH363" s="19">
        <v>0</v>
      </c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>
        <v>0</v>
      </c>
      <c r="AV363" s="19">
        <v>0</v>
      </c>
      <c r="AW363" s="19">
        <v>0</v>
      </c>
      <c r="AX363" s="19">
        <v>0</v>
      </c>
      <c r="AY363" s="19"/>
      <c r="AZ363" s="19"/>
      <c r="BA363" s="19"/>
      <c r="BB363" s="19"/>
      <c r="BC363" s="19"/>
      <c r="BD363" s="19"/>
      <c r="BE363" s="19"/>
      <c r="BF363" s="19">
        <v>0</v>
      </c>
      <c r="BG363" s="19"/>
      <c r="BH363" s="19"/>
      <c r="BI363" s="19"/>
      <c r="BJ363" s="19"/>
      <c r="BK363" s="19"/>
      <c r="BL363" s="19"/>
      <c r="BM363" s="19">
        <v>0</v>
      </c>
      <c r="BN363" s="19"/>
      <c r="BO363" s="19"/>
      <c r="BP363" s="19"/>
      <c r="BQ363" s="19"/>
      <c r="BR363" s="19"/>
      <c r="BS363" s="19"/>
      <c r="BT363" s="19"/>
      <c r="BU363" s="19"/>
      <c r="BV363" s="19"/>
      <c r="BW363" s="19" t="s">
        <v>105</v>
      </c>
    </row>
    <row r="364" spans="2:75" hidden="1" x14ac:dyDescent="0.25">
      <c r="B364">
        <v>2017</v>
      </c>
      <c r="C364" t="s">
        <v>94</v>
      </c>
      <c r="D364" t="s">
        <v>95</v>
      </c>
      <c r="E364" t="s">
        <v>1415</v>
      </c>
      <c r="F364" t="s">
        <v>1009</v>
      </c>
      <c r="G364" t="s">
        <v>108</v>
      </c>
      <c r="H364" t="s">
        <v>109</v>
      </c>
      <c r="I364" t="s">
        <v>1010</v>
      </c>
      <c r="J364" t="s">
        <v>1011</v>
      </c>
      <c r="K364" t="s">
        <v>1012</v>
      </c>
      <c r="L364" t="s">
        <v>625</v>
      </c>
      <c r="M364" t="s">
        <v>1013</v>
      </c>
      <c r="N364" s="21" t="s">
        <v>123</v>
      </c>
      <c r="O364" s="21" t="s">
        <v>124</v>
      </c>
      <c r="P364">
        <v>3</v>
      </c>
      <c r="Q364">
        <v>37</v>
      </c>
      <c r="R364">
        <f t="shared" si="5"/>
        <v>40</v>
      </c>
      <c r="S364" s="19">
        <v>1</v>
      </c>
      <c r="T364" s="19">
        <v>1</v>
      </c>
      <c r="U364" s="19">
        <v>1</v>
      </c>
      <c r="V364" s="19">
        <v>1</v>
      </c>
      <c r="W364" s="19">
        <v>0</v>
      </c>
      <c r="X364" s="19">
        <v>1</v>
      </c>
      <c r="Y364" s="19">
        <v>1</v>
      </c>
      <c r="Z364" s="19">
        <v>0</v>
      </c>
      <c r="AA364" s="19">
        <v>0</v>
      </c>
      <c r="AB364" s="19">
        <v>1</v>
      </c>
      <c r="AC364" s="19"/>
      <c r="AD364" s="19"/>
      <c r="AE364" s="19"/>
      <c r="AF364" s="19"/>
      <c r="AG364" s="19"/>
      <c r="AH364" s="19">
        <v>0</v>
      </c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>
        <v>0</v>
      </c>
      <c r="AV364" s="19">
        <v>0</v>
      </c>
      <c r="AW364" s="19">
        <v>0</v>
      </c>
      <c r="AX364" s="19">
        <v>0</v>
      </c>
      <c r="AY364" s="19"/>
      <c r="AZ364" s="19"/>
      <c r="BA364" s="19"/>
      <c r="BB364" s="19"/>
      <c r="BC364" s="19"/>
      <c r="BD364" s="19"/>
      <c r="BE364" s="19"/>
      <c r="BF364" s="19">
        <v>0</v>
      </c>
      <c r="BG364" s="19"/>
      <c r="BH364" s="19"/>
      <c r="BI364" s="19"/>
      <c r="BJ364" s="19"/>
      <c r="BK364" s="19"/>
      <c r="BL364" s="19"/>
      <c r="BM364" s="19">
        <v>0</v>
      </c>
      <c r="BN364" s="19"/>
      <c r="BO364" s="19"/>
      <c r="BP364" s="19"/>
      <c r="BQ364" s="19"/>
      <c r="BR364" s="19"/>
      <c r="BS364" s="19"/>
      <c r="BT364" s="19"/>
      <c r="BU364" s="19"/>
      <c r="BV364" s="19"/>
      <c r="BW364" s="19" t="s">
        <v>105</v>
      </c>
    </row>
    <row r="365" spans="2:75" hidden="1" x14ac:dyDescent="0.25">
      <c r="B365">
        <v>2017</v>
      </c>
      <c r="C365" t="s">
        <v>94</v>
      </c>
      <c r="D365" t="s">
        <v>95</v>
      </c>
      <c r="E365" t="s">
        <v>1416</v>
      </c>
      <c r="F365" t="s">
        <v>1015</v>
      </c>
      <c r="G365" t="s">
        <v>590</v>
      </c>
      <c r="H365" t="s">
        <v>1016</v>
      </c>
      <c r="I365" t="s">
        <v>1017</v>
      </c>
      <c r="J365" t="s">
        <v>1018</v>
      </c>
      <c r="K365" t="s">
        <v>760</v>
      </c>
      <c r="L365" t="s">
        <v>113</v>
      </c>
      <c r="M365" t="s">
        <v>761</v>
      </c>
      <c r="P365">
        <v>0</v>
      </c>
      <c r="Q365">
        <v>245.4</v>
      </c>
      <c r="R365">
        <f t="shared" si="5"/>
        <v>245.4</v>
      </c>
      <c r="S365" s="19">
        <v>1</v>
      </c>
      <c r="T365" s="19">
        <v>1</v>
      </c>
      <c r="U365" s="19">
        <v>1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/>
      <c r="AD365" s="19"/>
      <c r="AE365" s="19"/>
      <c r="AF365" s="19"/>
      <c r="AG365" s="19"/>
      <c r="AH365" s="19">
        <v>0</v>
      </c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>
        <v>0</v>
      </c>
      <c r="AV365" s="19">
        <v>0</v>
      </c>
      <c r="AW365" s="19">
        <v>0</v>
      </c>
      <c r="AX365" s="19">
        <v>0</v>
      </c>
      <c r="AY365" s="19"/>
      <c r="AZ365" s="19"/>
      <c r="BA365" s="19"/>
      <c r="BB365" s="19"/>
      <c r="BC365" s="19"/>
      <c r="BD365" s="19"/>
      <c r="BE365" s="19"/>
      <c r="BF365" s="19">
        <v>0</v>
      </c>
      <c r="BG365" s="19"/>
      <c r="BH365" s="19"/>
      <c r="BI365" s="19"/>
      <c r="BJ365" s="19"/>
      <c r="BK365" s="19"/>
      <c r="BL365" s="19"/>
      <c r="BM365" s="19">
        <v>1</v>
      </c>
      <c r="BN365" s="19"/>
      <c r="BO365" s="19"/>
      <c r="BP365" s="19"/>
      <c r="BQ365" s="19"/>
      <c r="BR365" s="19"/>
      <c r="BS365" s="19"/>
      <c r="BT365" s="19"/>
      <c r="BU365" s="19"/>
      <c r="BV365" s="19"/>
      <c r="BW365" s="19">
        <v>0</v>
      </c>
    </row>
    <row r="366" spans="2:75" hidden="1" x14ac:dyDescent="0.25">
      <c r="B366">
        <v>2017</v>
      </c>
      <c r="C366" t="s">
        <v>94</v>
      </c>
      <c r="D366" t="s">
        <v>95</v>
      </c>
      <c r="E366" t="s">
        <v>1417</v>
      </c>
      <c r="F366" t="s">
        <v>1020</v>
      </c>
      <c r="G366" t="s">
        <v>98</v>
      </c>
      <c r="H366" t="s">
        <v>270</v>
      </c>
      <c r="I366" t="s">
        <v>1021</v>
      </c>
      <c r="J366" t="s">
        <v>1022</v>
      </c>
      <c r="K366" t="s">
        <v>1023</v>
      </c>
      <c r="L366" t="s">
        <v>103</v>
      </c>
      <c r="M366" t="s">
        <v>1024</v>
      </c>
      <c r="P366">
        <v>618</v>
      </c>
      <c r="Q366">
        <v>5195</v>
      </c>
      <c r="R366">
        <f t="shared" si="5"/>
        <v>5813</v>
      </c>
      <c r="S366" s="19">
        <v>1</v>
      </c>
      <c r="T366" s="19">
        <v>1</v>
      </c>
      <c r="U366" s="19">
        <v>1</v>
      </c>
      <c r="V366" s="19">
        <v>1</v>
      </c>
      <c r="W366" s="19">
        <v>0</v>
      </c>
      <c r="X366" s="19">
        <v>0</v>
      </c>
      <c r="Y366" s="19">
        <v>1</v>
      </c>
      <c r="Z366" s="19">
        <v>0</v>
      </c>
      <c r="AA366" s="19">
        <v>0</v>
      </c>
      <c r="AB366" s="19">
        <v>1</v>
      </c>
      <c r="AC366" s="19"/>
      <c r="AD366" s="19"/>
      <c r="AE366" s="19"/>
      <c r="AF366" s="19"/>
      <c r="AG366" s="19"/>
      <c r="AH366" s="19">
        <v>0</v>
      </c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>
        <v>0</v>
      </c>
      <c r="AV366" s="19">
        <v>0</v>
      </c>
      <c r="AW366" s="19">
        <v>0</v>
      </c>
      <c r="AX366" s="19">
        <v>0</v>
      </c>
      <c r="AY366" s="19"/>
      <c r="AZ366" s="19"/>
      <c r="BA366" s="19"/>
      <c r="BB366" s="19"/>
      <c r="BC366" s="19"/>
      <c r="BD366" s="19"/>
      <c r="BE366" s="19"/>
      <c r="BF366" s="19">
        <v>0</v>
      </c>
      <c r="BG366" s="19"/>
      <c r="BH366" s="19"/>
      <c r="BI366" s="19"/>
      <c r="BJ366" s="19"/>
      <c r="BK366" s="19"/>
      <c r="BL366" s="19"/>
      <c r="BM366" s="19">
        <v>0</v>
      </c>
      <c r="BN366" s="19"/>
      <c r="BO366" s="19"/>
      <c r="BP366" s="19"/>
      <c r="BQ366" s="19"/>
      <c r="BR366" s="19"/>
      <c r="BS366" s="19"/>
      <c r="BT366" s="19"/>
      <c r="BU366" s="19"/>
      <c r="BV366" s="19"/>
      <c r="BW366" s="19" t="s">
        <v>105</v>
      </c>
    </row>
    <row r="367" spans="2:75" hidden="1" x14ac:dyDescent="0.25">
      <c r="B367">
        <v>2017</v>
      </c>
      <c r="C367" t="s">
        <v>94</v>
      </c>
      <c r="D367" t="s">
        <v>95</v>
      </c>
      <c r="E367" t="s">
        <v>1418</v>
      </c>
      <c r="F367" t="s">
        <v>1026</v>
      </c>
      <c r="G367" t="s">
        <v>108</v>
      </c>
      <c r="H367" t="s">
        <v>109</v>
      </c>
      <c r="I367" t="s">
        <v>1027</v>
      </c>
      <c r="J367" t="s">
        <v>1028</v>
      </c>
      <c r="K367" t="s">
        <v>1029</v>
      </c>
      <c r="L367" t="s">
        <v>579</v>
      </c>
      <c r="M367" t="s">
        <v>1030</v>
      </c>
      <c r="N367" s="21" t="s">
        <v>553</v>
      </c>
      <c r="O367" s="21" t="s">
        <v>124</v>
      </c>
      <c r="P367">
        <v>96</v>
      </c>
      <c r="Q367">
        <v>5</v>
      </c>
      <c r="R367">
        <f t="shared" si="5"/>
        <v>101</v>
      </c>
      <c r="S367" s="19">
        <v>1</v>
      </c>
      <c r="T367" s="19">
        <v>1</v>
      </c>
      <c r="U367" s="19">
        <v>1</v>
      </c>
      <c r="V367" s="19">
        <v>1</v>
      </c>
      <c r="W367" s="19">
        <v>0</v>
      </c>
      <c r="X367" s="19">
        <v>1</v>
      </c>
      <c r="Y367" s="19">
        <v>0</v>
      </c>
      <c r="Z367" s="19">
        <v>1</v>
      </c>
      <c r="AA367" s="19">
        <v>1</v>
      </c>
      <c r="AB367" s="19">
        <v>1</v>
      </c>
      <c r="AC367" s="19"/>
      <c r="AD367" s="19"/>
      <c r="AE367" s="19"/>
      <c r="AF367" s="19"/>
      <c r="AG367" s="19"/>
      <c r="AH367" s="19">
        <v>1</v>
      </c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>
        <v>0</v>
      </c>
      <c r="AV367" s="19">
        <v>0</v>
      </c>
      <c r="AW367" s="19">
        <v>0</v>
      </c>
      <c r="AX367" s="19">
        <v>0</v>
      </c>
      <c r="AY367" s="19"/>
      <c r="AZ367" s="19"/>
      <c r="BA367" s="19"/>
      <c r="BB367" s="19"/>
      <c r="BC367" s="19"/>
      <c r="BD367" s="19"/>
      <c r="BE367" s="19"/>
      <c r="BF367" s="19">
        <v>0</v>
      </c>
      <c r="BG367" s="19"/>
      <c r="BH367" s="19"/>
      <c r="BI367" s="19"/>
      <c r="BJ367" s="19"/>
      <c r="BK367" s="19"/>
      <c r="BL367" s="19"/>
      <c r="BM367" s="19">
        <v>1</v>
      </c>
      <c r="BN367" s="19"/>
      <c r="BO367" s="19"/>
      <c r="BP367" s="19"/>
      <c r="BQ367" s="19"/>
      <c r="BR367" s="19"/>
      <c r="BS367" s="19"/>
      <c r="BT367" s="19"/>
      <c r="BU367" s="19"/>
      <c r="BV367" s="19"/>
      <c r="BW367" s="19" t="s">
        <v>105</v>
      </c>
    </row>
    <row r="368" spans="2:75" hidden="1" x14ac:dyDescent="0.25">
      <c r="B368">
        <v>2017</v>
      </c>
      <c r="C368" t="s">
        <v>94</v>
      </c>
      <c r="D368" t="s">
        <v>95</v>
      </c>
      <c r="E368" t="s">
        <v>1419</v>
      </c>
      <c r="F368" t="s">
        <v>1032</v>
      </c>
      <c r="G368" t="s">
        <v>108</v>
      </c>
      <c r="H368" t="s">
        <v>109</v>
      </c>
      <c r="I368" t="s">
        <v>1033</v>
      </c>
      <c r="J368" t="s">
        <v>1034</v>
      </c>
      <c r="K368" t="s">
        <v>1035</v>
      </c>
      <c r="L368" t="s">
        <v>595</v>
      </c>
      <c r="M368" t="s">
        <v>1036</v>
      </c>
      <c r="P368">
        <v>56</v>
      </c>
      <c r="Q368">
        <v>0.3</v>
      </c>
      <c r="R368">
        <f t="shared" si="5"/>
        <v>56.3</v>
      </c>
      <c r="S368" s="19">
        <v>1</v>
      </c>
      <c r="T368" s="19">
        <v>1</v>
      </c>
      <c r="U368" s="19">
        <v>1</v>
      </c>
      <c r="V368" s="19">
        <v>1</v>
      </c>
      <c r="W368" s="19">
        <v>0</v>
      </c>
      <c r="X368" s="19">
        <v>0</v>
      </c>
      <c r="Y368" s="19">
        <v>0</v>
      </c>
      <c r="Z368" s="19">
        <v>1</v>
      </c>
      <c r="AA368" s="19">
        <v>1</v>
      </c>
      <c r="AB368" s="19">
        <v>0</v>
      </c>
      <c r="AC368" s="19"/>
      <c r="AD368" s="19"/>
      <c r="AE368" s="19"/>
      <c r="AF368" s="19"/>
      <c r="AG368" s="19"/>
      <c r="AH368" s="19">
        <v>0</v>
      </c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>
        <v>0</v>
      </c>
      <c r="AV368" s="19">
        <v>0</v>
      </c>
      <c r="AW368" s="19">
        <v>0</v>
      </c>
      <c r="AX368" s="19">
        <v>0</v>
      </c>
      <c r="AY368" s="19"/>
      <c r="AZ368" s="19"/>
      <c r="BA368" s="19"/>
      <c r="BB368" s="19"/>
      <c r="BC368" s="19"/>
      <c r="BD368" s="19"/>
      <c r="BE368" s="19"/>
      <c r="BF368" s="19">
        <v>0</v>
      </c>
      <c r="BG368" s="19"/>
      <c r="BH368" s="19"/>
      <c r="BI368" s="19"/>
      <c r="BJ368" s="19"/>
      <c r="BK368" s="19"/>
      <c r="BL368" s="19"/>
      <c r="BM368" s="19">
        <v>0</v>
      </c>
      <c r="BN368" s="19"/>
      <c r="BO368" s="19"/>
      <c r="BP368" s="19"/>
      <c r="BQ368" s="19"/>
      <c r="BR368" s="19"/>
      <c r="BS368" s="19"/>
      <c r="BT368" s="19"/>
      <c r="BU368" s="19"/>
      <c r="BV368" s="19"/>
      <c r="BW368" s="19" t="s">
        <v>105</v>
      </c>
    </row>
    <row r="369" spans="2:75" hidden="1" x14ac:dyDescent="0.25">
      <c r="B369">
        <v>2017</v>
      </c>
      <c r="C369" t="s">
        <v>94</v>
      </c>
      <c r="D369" t="s">
        <v>95</v>
      </c>
      <c r="E369" t="s">
        <v>1420</v>
      </c>
      <c r="F369" t="s">
        <v>1038</v>
      </c>
      <c r="G369" t="s">
        <v>187</v>
      </c>
      <c r="H369" t="s">
        <v>188</v>
      </c>
      <c r="I369" t="s">
        <v>1039</v>
      </c>
      <c r="J369" t="s">
        <v>1040</v>
      </c>
      <c r="K369" t="s">
        <v>713</v>
      </c>
      <c r="L369" t="s">
        <v>113</v>
      </c>
      <c r="M369" t="s">
        <v>714</v>
      </c>
      <c r="N369" s="21" t="s">
        <v>194</v>
      </c>
      <c r="O369" s="21" t="s">
        <v>195</v>
      </c>
      <c r="P369">
        <v>9120</v>
      </c>
      <c r="Q369">
        <v>10600</v>
      </c>
      <c r="R369">
        <f t="shared" si="5"/>
        <v>19720</v>
      </c>
      <c r="S369" s="19">
        <v>1</v>
      </c>
      <c r="T369" s="19">
        <v>1</v>
      </c>
      <c r="U369" s="19">
        <v>1</v>
      </c>
      <c r="V369" s="19">
        <v>0</v>
      </c>
      <c r="W369" s="19">
        <v>0</v>
      </c>
      <c r="X369" s="19">
        <v>0</v>
      </c>
      <c r="Y369" s="19">
        <v>0</v>
      </c>
      <c r="Z369" s="19">
        <v>0</v>
      </c>
      <c r="AA369" s="19">
        <v>0</v>
      </c>
      <c r="AB369" s="19">
        <v>0</v>
      </c>
      <c r="AC369" s="19"/>
      <c r="AD369" s="19"/>
      <c r="AE369" s="19"/>
      <c r="AF369" s="19"/>
      <c r="AG369" s="19"/>
      <c r="AH369" s="19">
        <v>0</v>
      </c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>
        <v>0</v>
      </c>
      <c r="AV369" s="19">
        <v>1</v>
      </c>
      <c r="AW369" s="19">
        <v>0</v>
      </c>
      <c r="AX369" s="19">
        <v>0</v>
      </c>
      <c r="AY369" s="19"/>
      <c r="AZ369" s="19"/>
      <c r="BA369" s="19"/>
      <c r="BB369" s="19"/>
      <c r="BC369" s="19"/>
      <c r="BD369" s="19"/>
      <c r="BE369" s="19"/>
      <c r="BF369" s="19">
        <v>0</v>
      </c>
      <c r="BG369" s="19"/>
      <c r="BH369" s="19"/>
      <c r="BI369" s="19"/>
      <c r="BJ369" s="19"/>
      <c r="BK369" s="19"/>
      <c r="BL369" s="19"/>
      <c r="BM369" s="19">
        <v>0</v>
      </c>
      <c r="BN369" s="19"/>
      <c r="BO369" s="19"/>
      <c r="BP369" s="19"/>
      <c r="BQ369" s="19"/>
      <c r="BR369" s="19"/>
      <c r="BS369" s="19"/>
      <c r="BT369" s="19"/>
      <c r="BU369" s="19"/>
      <c r="BV369" s="19"/>
      <c r="BW369" s="19" t="s">
        <v>105</v>
      </c>
    </row>
    <row r="370" spans="2:75" hidden="1" x14ac:dyDescent="0.25">
      <c r="B370">
        <v>2017</v>
      </c>
      <c r="C370" t="s">
        <v>94</v>
      </c>
      <c r="D370" t="s">
        <v>95</v>
      </c>
      <c r="E370" t="s">
        <v>1421</v>
      </c>
      <c r="F370" t="s">
        <v>1042</v>
      </c>
      <c r="G370" t="s">
        <v>108</v>
      </c>
      <c r="H370" t="s">
        <v>109</v>
      </c>
      <c r="I370" t="s">
        <v>1043</v>
      </c>
      <c r="J370" t="s">
        <v>1044</v>
      </c>
      <c r="K370" t="s">
        <v>925</v>
      </c>
      <c r="L370" t="s">
        <v>293</v>
      </c>
      <c r="M370" t="s">
        <v>926</v>
      </c>
      <c r="N370" s="21" t="s">
        <v>553</v>
      </c>
      <c r="O370" s="21" t="s">
        <v>124</v>
      </c>
      <c r="P370">
        <v>3</v>
      </c>
      <c r="Q370">
        <v>0</v>
      </c>
      <c r="R370">
        <f t="shared" si="5"/>
        <v>3</v>
      </c>
      <c r="S370" s="19">
        <v>1</v>
      </c>
      <c r="T370" s="19">
        <v>1</v>
      </c>
      <c r="U370" s="19">
        <v>1</v>
      </c>
      <c r="V370" s="19">
        <v>1</v>
      </c>
      <c r="W370" s="19">
        <v>0</v>
      </c>
      <c r="X370" s="19">
        <v>0</v>
      </c>
      <c r="Y370" s="19">
        <v>0</v>
      </c>
      <c r="Z370" s="19">
        <v>1</v>
      </c>
      <c r="AA370" s="19">
        <v>1</v>
      </c>
      <c r="AB370" s="19">
        <v>0</v>
      </c>
      <c r="AC370" s="19"/>
      <c r="AD370" s="19"/>
      <c r="AE370" s="19"/>
      <c r="AF370" s="19"/>
      <c r="AG370" s="19"/>
      <c r="AH370" s="19">
        <v>0</v>
      </c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>
        <v>0</v>
      </c>
      <c r="AV370" s="19">
        <v>0</v>
      </c>
      <c r="AW370" s="19">
        <v>1</v>
      </c>
      <c r="AX370" s="19">
        <v>0</v>
      </c>
      <c r="AY370" s="19"/>
      <c r="AZ370" s="19"/>
      <c r="BA370" s="19"/>
      <c r="BB370" s="19"/>
      <c r="BC370" s="19"/>
      <c r="BD370" s="19"/>
      <c r="BE370" s="19"/>
      <c r="BF370" s="19">
        <v>0</v>
      </c>
      <c r="BG370" s="19"/>
      <c r="BH370" s="19"/>
      <c r="BI370" s="19"/>
      <c r="BJ370" s="19"/>
      <c r="BK370" s="19"/>
      <c r="BL370" s="19"/>
      <c r="BM370" s="19">
        <v>1</v>
      </c>
      <c r="BN370" s="19"/>
      <c r="BO370" s="19"/>
      <c r="BP370" s="19"/>
      <c r="BQ370" s="19"/>
      <c r="BR370" s="19"/>
      <c r="BS370" s="19"/>
      <c r="BT370" s="19"/>
      <c r="BU370" s="19"/>
      <c r="BV370" s="19"/>
      <c r="BW370" s="19" t="s">
        <v>105</v>
      </c>
    </row>
    <row r="371" spans="2:75" hidden="1" x14ac:dyDescent="0.25">
      <c r="B371">
        <v>2017</v>
      </c>
      <c r="C371" t="s">
        <v>94</v>
      </c>
      <c r="D371" t="s">
        <v>95</v>
      </c>
      <c r="E371" t="s">
        <v>1422</v>
      </c>
      <c r="F371" t="s">
        <v>1042</v>
      </c>
      <c r="G371" t="s">
        <v>108</v>
      </c>
      <c r="H371" t="s">
        <v>109</v>
      </c>
      <c r="I371" t="s">
        <v>1043</v>
      </c>
      <c r="J371" t="s">
        <v>1044</v>
      </c>
      <c r="K371" t="s">
        <v>925</v>
      </c>
      <c r="L371" t="s">
        <v>293</v>
      </c>
      <c r="M371" t="s">
        <v>926</v>
      </c>
      <c r="N371" s="21" t="s">
        <v>553</v>
      </c>
      <c r="O371" s="21" t="s">
        <v>124</v>
      </c>
      <c r="P371">
        <v>0</v>
      </c>
      <c r="Q371">
        <v>0</v>
      </c>
      <c r="R371">
        <f t="shared" si="5"/>
        <v>0</v>
      </c>
      <c r="S371" s="19">
        <v>1</v>
      </c>
      <c r="T371" s="19">
        <v>1</v>
      </c>
      <c r="U371" s="19">
        <v>1</v>
      </c>
      <c r="V371" s="19">
        <v>1</v>
      </c>
      <c r="W371" s="19">
        <v>0</v>
      </c>
      <c r="X371" s="19">
        <v>0</v>
      </c>
      <c r="Y371" s="19">
        <v>0</v>
      </c>
      <c r="Z371" s="19">
        <v>1</v>
      </c>
      <c r="AA371" s="19">
        <v>0</v>
      </c>
      <c r="AB371" s="19">
        <v>0</v>
      </c>
      <c r="AC371" s="19"/>
      <c r="AD371" s="19"/>
      <c r="AE371" s="19"/>
      <c r="AF371" s="19"/>
      <c r="AG371" s="19"/>
      <c r="AH371" s="19">
        <v>0</v>
      </c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>
        <v>0</v>
      </c>
      <c r="AV371" s="19">
        <v>0</v>
      </c>
      <c r="AW371" s="19">
        <v>0</v>
      </c>
      <c r="AX371" s="19">
        <v>0</v>
      </c>
      <c r="AY371" s="19"/>
      <c r="AZ371" s="19"/>
      <c r="BA371" s="19"/>
      <c r="BB371" s="19"/>
      <c r="BC371" s="19"/>
      <c r="BD371" s="19"/>
      <c r="BE371" s="19"/>
      <c r="BF371" s="19">
        <v>0</v>
      </c>
      <c r="BG371" s="19"/>
      <c r="BH371" s="19"/>
      <c r="BI371" s="19"/>
      <c r="BJ371" s="19"/>
      <c r="BK371" s="19"/>
      <c r="BL371" s="19"/>
      <c r="BM371" s="19">
        <v>0</v>
      </c>
      <c r="BN371" s="19"/>
      <c r="BO371" s="19"/>
      <c r="BP371" s="19"/>
      <c r="BQ371" s="19"/>
      <c r="BR371" s="19"/>
      <c r="BS371" s="19"/>
      <c r="BT371" s="19"/>
      <c r="BU371" s="19"/>
      <c r="BV371" s="19"/>
      <c r="BW371" s="19" t="s">
        <v>105</v>
      </c>
    </row>
    <row r="372" spans="2:75" hidden="1" x14ac:dyDescent="0.25">
      <c r="B372">
        <v>2017</v>
      </c>
      <c r="C372" t="s">
        <v>94</v>
      </c>
      <c r="D372" t="s">
        <v>95</v>
      </c>
      <c r="E372" t="s">
        <v>1423</v>
      </c>
      <c r="F372" t="s">
        <v>1042</v>
      </c>
      <c r="G372" t="s">
        <v>108</v>
      </c>
      <c r="H372" t="s">
        <v>109</v>
      </c>
      <c r="I372" t="s">
        <v>1043</v>
      </c>
      <c r="J372" t="s">
        <v>1044</v>
      </c>
      <c r="K372" t="s">
        <v>925</v>
      </c>
      <c r="L372" t="s">
        <v>293</v>
      </c>
      <c r="M372" t="s">
        <v>926</v>
      </c>
      <c r="N372" s="21" t="s">
        <v>553</v>
      </c>
      <c r="O372" s="21" t="s">
        <v>124</v>
      </c>
      <c r="P372">
        <v>48</v>
      </c>
      <c r="Q372">
        <v>4</v>
      </c>
      <c r="R372">
        <f t="shared" si="5"/>
        <v>52</v>
      </c>
      <c r="S372" s="19">
        <v>1</v>
      </c>
      <c r="T372" s="19">
        <v>1</v>
      </c>
      <c r="U372" s="19">
        <v>1</v>
      </c>
      <c r="V372" s="19">
        <v>1</v>
      </c>
      <c r="W372" s="19">
        <v>0</v>
      </c>
      <c r="X372" s="19">
        <v>0</v>
      </c>
      <c r="Y372" s="19">
        <v>0</v>
      </c>
      <c r="Z372" s="19">
        <v>0</v>
      </c>
      <c r="AA372" s="19">
        <v>1</v>
      </c>
      <c r="AB372" s="19">
        <v>0</v>
      </c>
      <c r="AC372" s="19"/>
      <c r="AD372" s="19"/>
      <c r="AE372" s="19"/>
      <c r="AF372" s="19"/>
      <c r="AG372" s="19"/>
      <c r="AH372" s="19">
        <v>0</v>
      </c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>
        <v>0</v>
      </c>
      <c r="AV372" s="19">
        <v>0</v>
      </c>
      <c r="AW372" s="19">
        <v>1</v>
      </c>
      <c r="AX372" s="19">
        <v>0</v>
      </c>
      <c r="AY372" s="19"/>
      <c r="AZ372" s="19"/>
      <c r="BA372" s="19"/>
      <c r="BB372" s="19"/>
      <c r="BC372" s="19"/>
      <c r="BD372" s="19"/>
      <c r="BE372" s="19"/>
      <c r="BF372" s="19">
        <v>0</v>
      </c>
      <c r="BG372" s="19"/>
      <c r="BH372" s="19"/>
      <c r="BI372" s="19"/>
      <c r="BJ372" s="19"/>
      <c r="BK372" s="19"/>
      <c r="BL372" s="19"/>
      <c r="BM372" s="19">
        <v>1</v>
      </c>
      <c r="BN372" s="19"/>
      <c r="BO372" s="19"/>
      <c r="BP372" s="19"/>
      <c r="BQ372" s="19"/>
      <c r="BR372" s="19"/>
      <c r="BS372" s="19"/>
      <c r="BT372" s="19"/>
      <c r="BU372" s="19"/>
      <c r="BV372" s="19"/>
      <c r="BW372" s="19" t="s">
        <v>105</v>
      </c>
    </row>
    <row r="373" spans="2:75" hidden="1" x14ac:dyDescent="0.25">
      <c r="B373">
        <v>2017</v>
      </c>
      <c r="C373" t="s">
        <v>94</v>
      </c>
      <c r="D373" t="s">
        <v>95</v>
      </c>
      <c r="E373" t="s">
        <v>1424</v>
      </c>
      <c r="F373" t="s">
        <v>1042</v>
      </c>
      <c r="G373" t="s">
        <v>108</v>
      </c>
      <c r="H373" t="s">
        <v>109</v>
      </c>
      <c r="I373" t="s">
        <v>1043</v>
      </c>
      <c r="J373" t="s">
        <v>1044</v>
      </c>
      <c r="K373" t="s">
        <v>925</v>
      </c>
      <c r="L373" t="s">
        <v>293</v>
      </c>
      <c r="M373" t="s">
        <v>926</v>
      </c>
      <c r="N373" s="21" t="s">
        <v>553</v>
      </c>
      <c r="O373" s="21" t="s">
        <v>124</v>
      </c>
      <c r="P373">
        <v>34</v>
      </c>
      <c r="Q373">
        <v>3</v>
      </c>
      <c r="R373">
        <f t="shared" si="5"/>
        <v>37</v>
      </c>
      <c r="S373" s="19">
        <v>1</v>
      </c>
      <c r="T373" s="19">
        <v>1</v>
      </c>
      <c r="U373" s="19">
        <v>1</v>
      </c>
      <c r="V373" s="19">
        <v>1</v>
      </c>
      <c r="W373" s="19">
        <v>0</v>
      </c>
      <c r="X373" s="19">
        <v>1</v>
      </c>
      <c r="Y373" s="19">
        <v>0</v>
      </c>
      <c r="Z373" s="19">
        <v>0</v>
      </c>
      <c r="AA373" s="19">
        <v>1</v>
      </c>
      <c r="AB373" s="19">
        <v>1</v>
      </c>
      <c r="AC373" s="19"/>
      <c r="AD373" s="19"/>
      <c r="AE373" s="19"/>
      <c r="AF373" s="19"/>
      <c r="AG373" s="19"/>
      <c r="AH373" s="19">
        <v>0</v>
      </c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>
        <v>0</v>
      </c>
      <c r="AV373" s="19">
        <v>0</v>
      </c>
      <c r="AW373" s="19">
        <v>0</v>
      </c>
      <c r="AX373" s="19">
        <v>0</v>
      </c>
      <c r="AY373" s="19"/>
      <c r="AZ373" s="19"/>
      <c r="BA373" s="19"/>
      <c r="BB373" s="19"/>
      <c r="BC373" s="19"/>
      <c r="BD373" s="19"/>
      <c r="BE373" s="19"/>
      <c r="BF373" s="19">
        <v>0</v>
      </c>
      <c r="BG373" s="19"/>
      <c r="BH373" s="19"/>
      <c r="BI373" s="19"/>
      <c r="BJ373" s="19"/>
      <c r="BK373" s="19"/>
      <c r="BL373" s="19"/>
      <c r="BM373" s="19">
        <v>1</v>
      </c>
      <c r="BN373" s="19"/>
      <c r="BO373" s="19"/>
      <c r="BP373" s="19"/>
      <c r="BQ373" s="19"/>
      <c r="BR373" s="19"/>
      <c r="BS373" s="19"/>
      <c r="BT373" s="19"/>
      <c r="BU373" s="19"/>
      <c r="BV373" s="19"/>
      <c r="BW373" s="19" t="s">
        <v>105</v>
      </c>
    </row>
    <row r="374" spans="2:75" hidden="1" x14ac:dyDescent="0.25">
      <c r="B374">
        <v>2017</v>
      </c>
      <c r="C374" t="s">
        <v>94</v>
      </c>
      <c r="D374" t="s">
        <v>95</v>
      </c>
      <c r="E374" t="s">
        <v>1425</v>
      </c>
      <c r="F374" t="s">
        <v>1042</v>
      </c>
      <c r="G374" t="s">
        <v>187</v>
      </c>
      <c r="H374" t="s">
        <v>188</v>
      </c>
      <c r="I374" t="s">
        <v>1043</v>
      </c>
      <c r="J374" t="s">
        <v>1044</v>
      </c>
      <c r="K374" t="s">
        <v>925</v>
      </c>
      <c r="L374" t="s">
        <v>293</v>
      </c>
      <c r="M374" t="s">
        <v>926</v>
      </c>
      <c r="N374" s="21" t="s">
        <v>194</v>
      </c>
      <c r="O374" s="21" t="s">
        <v>195</v>
      </c>
      <c r="P374">
        <v>0</v>
      </c>
      <c r="Q374">
        <v>0</v>
      </c>
      <c r="R374">
        <f t="shared" si="5"/>
        <v>0</v>
      </c>
      <c r="S374" s="19">
        <v>1</v>
      </c>
      <c r="T374" s="19">
        <v>1</v>
      </c>
      <c r="U374" s="19">
        <v>1</v>
      </c>
      <c r="V374" s="19">
        <v>1</v>
      </c>
      <c r="W374" s="19">
        <v>0</v>
      </c>
      <c r="X374" s="19">
        <v>0</v>
      </c>
      <c r="Y374" s="19">
        <v>0</v>
      </c>
      <c r="Z374" s="19">
        <v>1</v>
      </c>
      <c r="AA374" s="19">
        <v>0</v>
      </c>
      <c r="AB374" s="19">
        <v>0</v>
      </c>
      <c r="AC374" s="19"/>
      <c r="AD374" s="19"/>
      <c r="AE374" s="19"/>
      <c r="AF374" s="19"/>
      <c r="AG374" s="19"/>
      <c r="AH374" s="19">
        <v>0</v>
      </c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>
        <v>0</v>
      </c>
      <c r="AV374" s="19">
        <v>0</v>
      </c>
      <c r="AW374" s="19">
        <v>0</v>
      </c>
      <c r="AX374" s="19">
        <v>0</v>
      </c>
      <c r="AY374" s="19"/>
      <c r="AZ374" s="19"/>
      <c r="BA374" s="19"/>
      <c r="BB374" s="19"/>
      <c r="BC374" s="19"/>
      <c r="BD374" s="19"/>
      <c r="BE374" s="19"/>
      <c r="BF374" s="19">
        <v>0</v>
      </c>
      <c r="BG374" s="19"/>
      <c r="BH374" s="19"/>
      <c r="BI374" s="19"/>
      <c r="BJ374" s="19"/>
      <c r="BK374" s="19"/>
      <c r="BL374" s="19"/>
      <c r="BM374" s="19">
        <v>0</v>
      </c>
      <c r="BN374" s="19"/>
      <c r="BO374" s="19"/>
      <c r="BP374" s="19"/>
      <c r="BQ374" s="19"/>
      <c r="BR374" s="19"/>
      <c r="BS374" s="19"/>
      <c r="BT374" s="19"/>
      <c r="BU374" s="19"/>
      <c r="BV374" s="19"/>
      <c r="BW374" s="19" t="s">
        <v>105</v>
      </c>
    </row>
    <row r="375" spans="2:75" hidden="1" x14ac:dyDescent="0.25">
      <c r="B375">
        <v>2017</v>
      </c>
      <c r="C375" t="s">
        <v>94</v>
      </c>
      <c r="D375" t="s">
        <v>95</v>
      </c>
      <c r="E375" t="s">
        <v>1426</v>
      </c>
      <c r="F375" t="s">
        <v>1042</v>
      </c>
      <c r="G375" t="s">
        <v>187</v>
      </c>
      <c r="H375" t="s">
        <v>188</v>
      </c>
      <c r="I375" t="s">
        <v>1043</v>
      </c>
      <c r="J375" t="s">
        <v>1044</v>
      </c>
      <c r="K375" t="s">
        <v>925</v>
      </c>
      <c r="L375" t="s">
        <v>293</v>
      </c>
      <c r="M375" t="s">
        <v>926</v>
      </c>
      <c r="N375" s="21" t="s">
        <v>194</v>
      </c>
      <c r="O375" s="21" t="s">
        <v>195</v>
      </c>
      <c r="P375">
        <v>0</v>
      </c>
      <c r="Q375">
        <v>0</v>
      </c>
      <c r="R375">
        <f t="shared" si="5"/>
        <v>0</v>
      </c>
      <c r="S375" s="19">
        <v>1</v>
      </c>
      <c r="T375" s="19">
        <v>1</v>
      </c>
      <c r="U375" s="19">
        <v>1</v>
      </c>
      <c r="V375" s="19">
        <v>1</v>
      </c>
      <c r="W375" s="19">
        <v>0</v>
      </c>
      <c r="X375" s="19">
        <v>0</v>
      </c>
      <c r="Y375" s="19">
        <v>0</v>
      </c>
      <c r="Z375" s="19">
        <v>1</v>
      </c>
      <c r="AA375" s="19">
        <v>0</v>
      </c>
      <c r="AB375" s="19">
        <v>0</v>
      </c>
      <c r="AC375" s="19"/>
      <c r="AD375" s="19"/>
      <c r="AE375" s="19"/>
      <c r="AF375" s="19"/>
      <c r="AG375" s="19"/>
      <c r="AH375" s="19">
        <v>0</v>
      </c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>
        <v>0</v>
      </c>
      <c r="AV375" s="19">
        <v>0</v>
      </c>
      <c r="AW375" s="19">
        <v>0</v>
      </c>
      <c r="AX375" s="19">
        <v>0</v>
      </c>
      <c r="AY375" s="19"/>
      <c r="AZ375" s="19"/>
      <c r="BA375" s="19"/>
      <c r="BB375" s="19"/>
      <c r="BC375" s="19"/>
      <c r="BD375" s="19"/>
      <c r="BE375" s="19"/>
      <c r="BF375" s="19">
        <v>0</v>
      </c>
      <c r="BG375" s="19"/>
      <c r="BH375" s="19"/>
      <c r="BI375" s="19"/>
      <c r="BJ375" s="19"/>
      <c r="BK375" s="19"/>
      <c r="BL375" s="19"/>
      <c r="BM375" s="19">
        <v>0</v>
      </c>
      <c r="BN375" s="19"/>
      <c r="BO375" s="19"/>
      <c r="BP375" s="19"/>
      <c r="BQ375" s="19"/>
      <c r="BR375" s="19"/>
      <c r="BS375" s="19"/>
      <c r="BT375" s="19"/>
      <c r="BU375" s="19"/>
      <c r="BV375" s="19"/>
      <c r="BW375" s="19" t="s">
        <v>105</v>
      </c>
    </row>
    <row r="376" spans="2:75" hidden="1" x14ac:dyDescent="0.25">
      <c r="B376">
        <v>2017</v>
      </c>
      <c r="C376" t="s">
        <v>94</v>
      </c>
      <c r="D376" t="s">
        <v>95</v>
      </c>
      <c r="E376" t="s">
        <v>1427</v>
      </c>
      <c r="F376" t="s">
        <v>1042</v>
      </c>
      <c r="G376" t="s">
        <v>187</v>
      </c>
      <c r="H376" t="s">
        <v>188</v>
      </c>
      <c r="I376" t="s">
        <v>1043</v>
      </c>
      <c r="J376" t="s">
        <v>1044</v>
      </c>
      <c r="K376" t="s">
        <v>925</v>
      </c>
      <c r="L376" t="s">
        <v>293</v>
      </c>
      <c r="M376" t="s">
        <v>926</v>
      </c>
      <c r="N376" s="21" t="s">
        <v>194</v>
      </c>
      <c r="O376" s="21" t="s">
        <v>195</v>
      </c>
      <c r="P376">
        <v>0</v>
      </c>
      <c r="Q376">
        <v>0</v>
      </c>
      <c r="R376">
        <f t="shared" si="5"/>
        <v>0</v>
      </c>
      <c r="S376" s="19">
        <v>1</v>
      </c>
      <c r="T376" s="19">
        <v>1</v>
      </c>
      <c r="U376" s="19">
        <v>1</v>
      </c>
      <c r="V376" s="19">
        <v>1</v>
      </c>
      <c r="W376" s="19">
        <v>0</v>
      </c>
      <c r="X376" s="19">
        <v>0</v>
      </c>
      <c r="Y376" s="19">
        <v>0</v>
      </c>
      <c r="Z376" s="19">
        <v>1</v>
      </c>
      <c r="AA376" s="19">
        <v>0</v>
      </c>
      <c r="AB376" s="19">
        <v>0</v>
      </c>
      <c r="AC376" s="19"/>
      <c r="AD376" s="19"/>
      <c r="AE376" s="19"/>
      <c r="AF376" s="19"/>
      <c r="AG376" s="19"/>
      <c r="AH376" s="19">
        <v>0</v>
      </c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>
        <v>0</v>
      </c>
      <c r="AV376" s="19">
        <v>1</v>
      </c>
      <c r="AW376" s="19">
        <v>0</v>
      </c>
      <c r="AX376" s="19">
        <v>0</v>
      </c>
      <c r="AY376" s="19"/>
      <c r="AZ376" s="19"/>
      <c r="BA376" s="19"/>
      <c r="BB376" s="19"/>
      <c r="BC376" s="19"/>
      <c r="BD376" s="19"/>
      <c r="BE376" s="19"/>
      <c r="BF376" s="19">
        <v>0</v>
      </c>
      <c r="BG376" s="19"/>
      <c r="BH376" s="19"/>
      <c r="BI376" s="19"/>
      <c r="BJ376" s="19"/>
      <c r="BK376" s="19"/>
      <c r="BL376" s="19"/>
      <c r="BM376" s="19">
        <v>0</v>
      </c>
      <c r="BN376" s="19"/>
      <c r="BO376" s="19"/>
      <c r="BP376" s="19"/>
      <c r="BQ376" s="19"/>
      <c r="BR376" s="19"/>
      <c r="BS376" s="19"/>
      <c r="BT376" s="19"/>
      <c r="BU376" s="19"/>
      <c r="BV376" s="19"/>
      <c r="BW376" s="19" t="s">
        <v>105</v>
      </c>
    </row>
    <row r="377" spans="2:75" hidden="1" x14ac:dyDescent="0.25">
      <c r="B377">
        <v>2017</v>
      </c>
      <c r="C377" t="s">
        <v>94</v>
      </c>
      <c r="D377" t="s">
        <v>95</v>
      </c>
      <c r="E377" t="s">
        <v>1428</v>
      </c>
      <c r="F377" t="s">
        <v>1056</v>
      </c>
      <c r="G377" t="s">
        <v>108</v>
      </c>
      <c r="H377" t="s">
        <v>109</v>
      </c>
      <c r="I377" t="s">
        <v>1053</v>
      </c>
      <c r="J377" t="s">
        <v>1057</v>
      </c>
      <c r="K377" t="s">
        <v>996</v>
      </c>
      <c r="L377" t="s">
        <v>293</v>
      </c>
      <c r="M377" t="s">
        <v>997</v>
      </c>
      <c r="P377">
        <v>23</v>
      </c>
      <c r="Q377">
        <v>270</v>
      </c>
      <c r="R377">
        <f t="shared" si="5"/>
        <v>293</v>
      </c>
      <c r="S377" s="19">
        <v>1</v>
      </c>
      <c r="T377" s="19">
        <v>1</v>
      </c>
      <c r="U377" s="19">
        <v>1</v>
      </c>
      <c r="V377" s="19">
        <v>1</v>
      </c>
      <c r="W377" s="19">
        <v>0</v>
      </c>
      <c r="X377" s="19">
        <v>1</v>
      </c>
      <c r="Y377" s="19">
        <v>0</v>
      </c>
      <c r="Z377" s="19">
        <v>0</v>
      </c>
      <c r="AA377" s="19">
        <v>1</v>
      </c>
      <c r="AB377" s="19">
        <v>1</v>
      </c>
      <c r="AC377" s="19"/>
      <c r="AD377" s="19"/>
      <c r="AE377" s="19"/>
      <c r="AF377" s="19"/>
      <c r="AG377" s="19"/>
      <c r="AH377" s="19">
        <v>0</v>
      </c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>
        <v>0</v>
      </c>
      <c r="AV377" s="19">
        <v>0</v>
      </c>
      <c r="AW377" s="19">
        <v>0</v>
      </c>
      <c r="AX377" s="19">
        <v>0</v>
      </c>
      <c r="AY377" s="19"/>
      <c r="AZ377" s="19"/>
      <c r="BA377" s="19"/>
      <c r="BB377" s="19"/>
      <c r="BC377" s="19"/>
      <c r="BD377" s="19"/>
      <c r="BE377" s="19"/>
      <c r="BF377" s="19">
        <v>0</v>
      </c>
      <c r="BG377" s="19"/>
      <c r="BH377" s="19"/>
      <c r="BI377" s="19"/>
      <c r="BJ377" s="19"/>
      <c r="BK377" s="19"/>
      <c r="BL377" s="19"/>
      <c r="BM377" s="19">
        <v>0</v>
      </c>
      <c r="BN377" s="19"/>
      <c r="BO377" s="19"/>
      <c r="BP377" s="19"/>
      <c r="BQ377" s="19"/>
      <c r="BR377" s="19"/>
      <c r="BS377" s="19"/>
      <c r="BT377" s="19"/>
      <c r="BU377" s="19"/>
      <c r="BV377" s="19"/>
      <c r="BW377" s="19" t="s">
        <v>105</v>
      </c>
    </row>
    <row r="378" spans="2:75" hidden="1" x14ac:dyDescent="0.25">
      <c r="B378">
        <v>2017</v>
      </c>
      <c r="C378" t="s">
        <v>94</v>
      </c>
      <c r="D378" t="s">
        <v>95</v>
      </c>
      <c r="E378" t="s">
        <v>1429</v>
      </c>
      <c r="F378" t="s">
        <v>1052</v>
      </c>
      <c r="G378" t="s">
        <v>108</v>
      </c>
      <c r="H378" t="s">
        <v>109</v>
      </c>
      <c r="I378" t="s">
        <v>1053</v>
      </c>
      <c r="J378" t="s">
        <v>1054</v>
      </c>
      <c r="K378" t="s">
        <v>990</v>
      </c>
      <c r="L378" t="s">
        <v>213</v>
      </c>
      <c r="M378" t="s">
        <v>991</v>
      </c>
      <c r="N378" s="21" t="s">
        <v>553</v>
      </c>
      <c r="O378" s="21" t="s">
        <v>124</v>
      </c>
      <c r="P378">
        <v>1</v>
      </c>
      <c r="Q378">
        <v>415</v>
      </c>
      <c r="R378">
        <f t="shared" si="5"/>
        <v>416</v>
      </c>
      <c r="S378" s="19">
        <v>1</v>
      </c>
      <c r="T378" s="19">
        <v>1</v>
      </c>
      <c r="U378" s="19">
        <v>1</v>
      </c>
      <c r="V378" s="19">
        <v>1</v>
      </c>
      <c r="W378" s="19">
        <v>0</v>
      </c>
      <c r="X378" s="19">
        <v>1</v>
      </c>
      <c r="Y378" s="19">
        <v>0</v>
      </c>
      <c r="Z378" s="19">
        <v>1</v>
      </c>
      <c r="AA378" s="19">
        <v>0</v>
      </c>
      <c r="AB378" s="19">
        <v>0</v>
      </c>
      <c r="AC378" s="19"/>
      <c r="AD378" s="19"/>
      <c r="AE378" s="19"/>
      <c r="AF378" s="19"/>
      <c r="AG378" s="19"/>
      <c r="AH378" s="19">
        <v>0</v>
      </c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>
        <v>0</v>
      </c>
      <c r="AV378" s="19">
        <v>0</v>
      </c>
      <c r="AW378" s="19">
        <v>0</v>
      </c>
      <c r="AX378" s="19">
        <v>0</v>
      </c>
      <c r="AY378" s="19"/>
      <c r="AZ378" s="19"/>
      <c r="BA378" s="19"/>
      <c r="BB378" s="19"/>
      <c r="BC378" s="19"/>
      <c r="BD378" s="19"/>
      <c r="BE378" s="19"/>
      <c r="BF378" s="19">
        <v>0</v>
      </c>
      <c r="BG378" s="19"/>
      <c r="BH378" s="19"/>
      <c r="BI378" s="19"/>
      <c r="BJ378" s="19"/>
      <c r="BK378" s="19"/>
      <c r="BL378" s="19"/>
      <c r="BM378" s="19">
        <v>1</v>
      </c>
      <c r="BN378" s="19"/>
      <c r="BO378" s="19"/>
      <c r="BP378" s="19"/>
      <c r="BQ378" s="19"/>
      <c r="BR378" s="19"/>
      <c r="BS378" s="19"/>
      <c r="BT378" s="19"/>
      <c r="BU378" s="19"/>
      <c r="BV378" s="19"/>
      <c r="BW378" s="19" t="s">
        <v>105</v>
      </c>
    </row>
    <row r="379" spans="2:75" hidden="1" x14ac:dyDescent="0.25">
      <c r="B379">
        <v>2017</v>
      </c>
      <c r="C379" t="s">
        <v>94</v>
      </c>
      <c r="D379" t="s">
        <v>95</v>
      </c>
      <c r="E379" t="s">
        <v>1430</v>
      </c>
      <c r="F379" t="s">
        <v>1059</v>
      </c>
      <c r="G379" t="s">
        <v>108</v>
      </c>
      <c r="H379" t="s">
        <v>109</v>
      </c>
      <c r="I379" t="s">
        <v>1060</v>
      </c>
      <c r="J379" t="s">
        <v>1061</v>
      </c>
      <c r="K379" t="s">
        <v>285</v>
      </c>
      <c r="L379" t="s">
        <v>286</v>
      </c>
      <c r="M379" t="s">
        <v>1062</v>
      </c>
      <c r="P379">
        <v>70</v>
      </c>
      <c r="Q379">
        <v>67</v>
      </c>
      <c r="R379">
        <f t="shared" si="5"/>
        <v>137</v>
      </c>
      <c r="S379" s="19">
        <v>1</v>
      </c>
      <c r="T379" s="19">
        <v>1</v>
      </c>
      <c r="U379" s="19">
        <v>1</v>
      </c>
      <c r="V379" s="19">
        <v>1</v>
      </c>
      <c r="W379" s="19">
        <v>0</v>
      </c>
      <c r="X379" s="19">
        <v>0</v>
      </c>
      <c r="Y379" s="19">
        <v>1</v>
      </c>
      <c r="Z379" s="19">
        <v>1</v>
      </c>
      <c r="AA379" s="19">
        <v>0</v>
      </c>
      <c r="AB379" s="19">
        <v>0</v>
      </c>
      <c r="AC379" s="19"/>
      <c r="AD379" s="19"/>
      <c r="AE379" s="19"/>
      <c r="AF379" s="19"/>
      <c r="AG379" s="19"/>
      <c r="AH379" s="19">
        <v>1</v>
      </c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>
        <v>0</v>
      </c>
      <c r="AV379" s="19">
        <v>1</v>
      </c>
      <c r="AW379" s="19">
        <v>0</v>
      </c>
      <c r="AX379" s="19">
        <v>0</v>
      </c>
      <c r="AY379" s="19"/>
      <c r="AZ379" s="19"/>
      <c r="BA379" s="19"/>
      <c r="BB379" s="19"/>
      <c r="BC379" s="19"/>
      <c r="BD379" s="19"/>
      <c r="BE379" s="19"/>
      <c r="BF379" s="19">
        <v>0</v>
      </c>
      <c r="BG379" s="19"/>
      <c r="BH379" s="19"/>
      <c r="BI379" s="19"/>
      <c r="BJ379" s="19"/>
      <c r="BK379" s="19"/>
      <c r="BL379" s="19"/>
      <c r="BM379" s="19">
        <v>0</v>
      </c>
      <c r="BN379" s="19"/>
      <c r="BO379" s="19"/>
      <c r="BP379" s="19"/>
      <c r="BQ379" s="19"/>
      <c r="BR379" s="19"/>
      <c r="BS379" s="19"/>
      <c r="BT379" s="19"/>
      <c r="BU379" s="19"/>
      <c r="BV379" s="19"/>
      <c r="BW379" s="19" t="s">
        <v>105</v>
      </c>
    </row>
    <row r="380" spans="2:75" hidden="1" x14ac:dyDescent="0.25">
      <c r="B380">
        <v>2017</v>
      </c>
      <c r="C380" t="s">
        <v>94</v>
      </c>
      <c r="D380" t="s">
        <v>95</v>
      </c>
      <c r="E380" t="s">
        <v>1431</v>
      </c>
      <c r="F380" t="s">
        <v>1064</v>
      </c>
      <c r="G380" t="s">
        <v>98</v>
      </c>
      <c r="H380" t="s">
        <v>1065</v>
      </c>
      <c r="I380" t="s">
        <v>1066</v>
      </c>
      <c r="J380" t="s">
        <v>1067</v>
      </c>
      <c r="K380" t="s">
        <v>1068</v>
      </c>
      <c r="L380" t="s">
        <v>796</v>
      </c>
      <c r="M380" t="s">
        <v>1069</v>
      </c>
      <c r="N380" t="s">
        <v>194</v>
      </c>
      <c r="O380" t="s">
        <v>173</v>
      </c>
      <c r="P380">
        <v>4</v>
      </c>
      <c r="Q380">
        <v>11</v>
      </c>
      <c r="R380">
        <f t="shared" si="5"/>
        <v>15</v>
      </c>
      <c r="S380" s="19">
        <v>1</v>
      </c>
      <c r="T380" s="19">
        <v>1</v>
      </c>
      <c r="U380" s="19">
        <v>1</v>
      </c>
      <c r="V380" s="19">
        <v>1</v>
      </c>
      <c r="W380" s="19">
        <v>1</v>
      </c>
      <c r="X380" s="19">
        <v>1</v>
      </c>
      <c r="Y380" s="19">
        <v>0</v>
      </c>
      <c r="Z380" s="19">
        <v>1</v>
      </c>
      <c r="AA380" s="19">
        <v>0</v>
      </c>
      <c r="AB380" s="19">
        <v>0</v>
      </c>
      <c r="AC380" s="19"/>
      <c r="AD380" s="19"/>
      <c r="AE380" s="19"/>
      <c r="AF380" s="19"/>
      <c r="AG380" s="19"/>
      <c r="AH380" s="19">
        <v>0</v>
      </c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>
        <v>0</v>
      </c>
      <c r="AV380" s="19">
        <v>0</v>
      </c>
      <c r="AW380" s="19">
        <v>0</v>
      </c>
      <c r="AX380" s="19">
        <v>0</v>
      </c>
      <c r="AY380" s="19"/>
      <c r="AZ380" s="19"/>
      <c r="BA380" s="19"/>
      <c r="BB380" s="19"/>
      <c r="BC380" s="19"/>
      <c r="BD380" s="19"/>
      <c r="BE380" s="19"/>
      <c r="BF380" s="19">
        <v>0</v>
      </c>
      <c r="BG380" s="19"/>
      <c r="BH380" s="19"/>
      <c r="BI380" s="19"/>
      <c r="BJ380" s="19"/>
      <c r="BK380" s="19"/>
      <c r="BL380" s="19"/>
      <c r="BM380" s="19">
        <v>1</v>
      </c>
      <c r="BN380" s="19"/>
      <c r="BO380" s="19"/>
      <c r="BP380" s="19"/>
      <c r="BQ380" s="19"/>
      <c r="BR380" s="19"/>
      <c r="BS380" s="19"/>
      <c r="BT380" s="19"/>
      <c r="BU380" s="19"/>
      <c r="BV380" s="19"/>
      <c r="BW380" s="19" t="s">
        <v>105</v>
      </c>
    </row>
    <row r="381" spans="2:75" hidden="1" x14ac:dyDescent="0.25">
      <c r="B381">
        <v>2017</v>
      </c>
      <c r="C381" t="s">
        <v>94</v>
      </c>
      <c r="D381" t="s">
        <v>95</v>
      </c>
      <c r="E381" t="s">
        <v>1432</v>
      </c>
      <c r="F381" t="s">
        <v>1071</v>
      </c>
      <c r="G381" t="s">
        <v>98</v>
      </c>
      <c r="H381" t="s">
        <v>270</v>
      </c>
      <c r="I381" t="s">
        <v>1072</v>
      </c>
      <c r="J381" t="s">
        <v>1073</v>
      </c>
      <c r="K381" t="s">
        <v>406</v>
      </c>
      <c r="L381" t="s">
        <v>103</v>
      </c>
      <c r="M381" t="s">
        <v>407</v>
      </c>
      <c r="P381">
        <v>6991</v>
      </c>
      <c r="Q381">
        <v>2510</v>
      </c>
      <c r="R381">
        <f t="shared" si="5"/>
        <v>9501</v>
      </c>
      <c r="S381" s="19">
        <v>1</v>
      </c>
      <c r="T381" s="19">
        <v>1</v>
      </c>
      <c r="U381" s="19">
        <v>1</v>
      </c>
      <c r="V381" s="19">
        <v>1</v>
      </c>
      <c r="W381" s="19">
        <v>1</v>
      </c>
      <c r="X381" s="19">
        <v>1</v>
      </c>
      <c r="Y381" s="19">
        <v>1</v>
      </c>
      <c r="Z381" s="19">
        <v>1</v>
      </c>
      <c r="AA381" s="19">
        <v>1</v>
      </c>
      <c r="AB381" s="19">
        <v>1</v>
      </c>
      <c r="AC381" s="19"/>
      <c r="AD381" s="19"/>
      <c r="AE381" s="19"/>
      <c r="AF381" s="19"/>
      <c r="AG381" s="19"/>
      <c r="AH381" s="19">
        <v>0</v>
      </c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>
        <v>0</v>
      </c>
      <c r="AV381" s="19">
        <v>0</v>
      </c>
      <c r="AW381" s="19">
        <v>1</v>
      </c>
      <c r="AX381" s="19">
        <v>1</v>
      </c>
      <c r="AY381" s="19"/>
      <c r="AZ381" s="19"/>
      <c r="BA381" s="19"/>
      <c r="BB381" s="19"/>
      <c r="BC381" s="19"/>
      <c r="BD381" s="19"/>
      <c r="BE381" s="19"/>
      <c r="BF381" s="19">
        <v>0</v>
      </c>
      <c r="BG381" s="19"/>
      <c r="BH381" s="19"/>
      <c r="BI381" s="19"/>
      <c r="BJ381" s="19"/>
      <c r="BK381" s="19"/>
      <c r="BL381" s="19"/>
      <c r="BM381" s="19">
        <v>1</v>
      </c>
      <c r="BN381" s="19"/>
      <c r="BO381" s="19"/>
      <c r="BP381" s="19"/>
      <c r="BQ381" s="19"/>
      <c r="BR381" s="19"/>
      <c r="BS381" s="19"/>
      <c r="BT381" s="19"/>
      <c r="BU381" s="19"/>
      <c r="BV381" s="19"/>
      <c r="BW381" s="19" t="s">
        <v>105</v>
      </c>
    </row>
    <row r="382" spans="2:75" hidden="1" x14ac:dyDescent="0.25">
      <c r="B382">
        <v>2017</v>
      </c>
      <c r="C382" t="s">
        <v>94</v>
      </c>
      <c r="D382" t="s">
        <v>95</v>
      </c>
      <c r="E382" t="s">
        <v>1433</v>
      </c>
      <c r="F382" t="s">
        <v>1075</v>
      </c>
      <c r="G382" t="s">
        <v>98</v>
      </c>
      <c r="H382" t="s">
        <v>117</v>
      </c>
      <c r="I382" t="s">
        <v>1076</v>
      </c>
      <c r="J382" t="s">
        <v>1077</v>
      </c>
      <c r="K382" t="s">
        <v>618</v>
      </c>
      <c r="L382" t="s">
        <v>113</v>
      </c>
      <c r="M382" t="s">
        <v>642</v>
      </c>
      <c r="N382" s="21" t="s">
        <v>400</v>
      </c>
      <c r="O382" s="21" t="s">
        <v>401</v>
      </c>
      <c r="P382">
        <v>8621</v>
      </c>
      <c r="Q382">
        <v>3974</v>
      </c>
      <c r="R382">
        <f t="shared" si="5"/>
        <v>12595</v>
      </c>
      <c r="S382" s="19">
        <v>1</v>
      </c>
      <c r="T382" s="19">
        <v>1</v>
      </c>
      <c r="U382" s="19">
        <v>1</v>
      </c>
      <c r="V382" s="19">
        <v>0</v>
      </c>
      <c r="W382" s="19">
        <v>1</v>
      </c>
      <c r="X382" s="19">
        <v>1</v>
      </c>
      <c r="Y382" s="19">
        <v>0</v>
      </c>
      <c r="Z382" s="19">
        <v>0</v>
      </c>
      <c r="AA382" s="19">
        <v>0</v>
      </c>
      <c r="AB382" s="19">
        <v>1</v>
      </c>
      <c r="AC382" s="19"/>
      <c r="AD382" s="19"/>
      <c r="AE382" s="19"/>
      <c r="AF382" s="19"/>
      <c r="AG382" s="19"/>
      <c r="AH382" s="19">
        <v>0</v>
      </c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>
        <v>0</v>
      </c>
      <c r="AV382" s="19">
        <v>0</v>
      </c>
      <c r="AW382" s="19">
        <v>0</v>
      </c>
      <c r="AX382" s="19">
        <v>0</v>
      </c>
      <c r="AY382" s="19"/>
      <c r="AZ382" s="19"/>
      <c r="BA382" s="19"/>
      <c r="BB382" s="19"/>
      <c r="BC382" s="19"/>
      <c r="BD382" s="19"/>
      <c r="BE382" s="19"/>
      <c r="BF382" s="19">
        <v>0</v>
      </c>
      <c r="BG382" s="19"/>
      <c r="BH382" s="19"/>
      <c r="BI382" s="19"/>
      <c r="BJ382" s="19"/>
      <c r="BK382" s="19"/>
      <c r="BL382" s="19"/>
      <c r="BM382" s="19">
        <v>0</v>
      </c>
      <c r="BN382" s="19"/>
      <c r="BO382" s="19"/>
      <c r="BP382" s="19"/>
      <c r="BQ382" s="19"/>
      <c r="BR382" s="19"/>
      <c r="BS382" s="19"/>
      <c r="BT382" s="19"/>
      <c r="BU382" s="19"/>
      <c r="BV382" s="19"/>
      <c r="BW382" s="19" t="s">
        <v>105</v>
      </c>
    </row>
    <row r="383" spans="2:75" hidden="1" x14ac:dyDescent="0.25">
      <c r="B383">
        <v>2017</v>
      </c>
      <c r="C383" t="s">
        <v>94</v>
      </c>
      <c r="D383" t="s">
        <v>95</v>
      </c>
      <c r="E383" t="s">
        <v>1434</v>
      </c>
      <c r="F383" t="s">
        <v>1079</v>
      </c>
      <c r="G383" t="s">
        <v>108</v>
      </c>
      <c r="H383" t="s">
        <v>109</v>
      </c>
      <c r="I383" t="s">
        <v>1080</v>
      </c>
      <c r="J383" t="s">
        <v>1081</v>
      </c>
      <c r="K383" t="s">
        <v>226</v>
      </c>
      <c r="L383" t="s">
        <v>227</v>
      </c>
      <c r="M383" t="s">
        <v>228</v>
      </c>
      <c r="N383" s="21" t="s">
        <v>123</v>
      </c>
      <c r="O383" s="21" t="s">
        <v>124</v>
      </c>
      <c r="P383">
        <v>250</v>
      </c>
      <c r="Q383">
        <v>5</v>
      </c>
      <c r="R383">
        <f t="shared" si="5"/>
        <v>255</v>
      </c>
      <c r="S383" s="19">
        <v>1</v>
      </c>
      <c r="T383" s="19">
        <v>1</v>
      </c>
      <c r="U383" s="19">
        <v>1</v>
      </c>
      <c r="V383" s="19">
        <v>1</v>
      </c>
      <c r="W383" s="19">
        <v>0</v>
      </c>
      <c r="X383" s="19">
        <v>0</v>
      </c>
      <c r="Y383" s="19">
        <v>0</v>
      </c>
      <c r="Z383" s="19">
        <v>1</v>
      </c>
      <c r="AA383" s="19">
        <v>0</v>
      </c>
      <c r="AB383" s="19">
        <v>0</v>
      </c>
      <c r="AC383" s="19"/>
      <c r="AD383" s="19"/>
      <c r="AE383" s="19"/>
      <c r="AF383" s="19"/>
      <c r="AG383" s="19"/>
      <c r="AH383" s="19">
        <v>0</v>
      </c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>
        <v>0</v>
      </c>
      <c r="AV383" s="19">
        <v>0</v>
      </c>
      <c r="AW383" s="19">
        <v>0</v>
      </c>
      <c r="AX383" s="19">
        <v>0</v>
      </c>
      <c r="AY383" s="19"/>
      <c r="AZ383" s="19"/>
      <c r="BA383" s="19"/>
      <c r="BB383" s="19"/>
      <c r="BC383" s="19"/>
      <c r="BD383" s="19"/>
      <c r="BE383" s="19"/>
      <c r="BF383" s="19">
        <v>0</v>
      </c>
      <c r="BG383" s="19"/>
      <c r="BH383" s="19"/>
      <c r="BI383" s="19"/>
      <c r="BJ383" s="19"/>
      <c r="BK383" s="19"/>
      <c r="BL383" s="19"/>
      <c r="BM383" s="19">
        <v>0</v>
      </c>
      <c r="BN383" s="19"/>
      <c r="BO383" s="19"/>
      <c r="BP383" s="19"/>
      <c r="BQ383" s="19"/>
      <c r="BR383" s="19"/>
      <c r="BS383" s="19"/>
      <c r="BT383" s="19"/>
      <c r="BU383" s="19"/>
      <c r="BV383" s="19"/>
      <c r="BW383" s="19" t="s">
        <v>105</v>
      </c>
    </row>
    <row r="384" spans="2:75" hidden="1" x14ac:dyDescent="0.25">
      <c r="B384">
        <v>2017</v>
      </c>
      <c r="C384" t="s">
        <v>94</v>
      </c>
      <c r="D384" t="s">
        <v>95</v>
      </c>
      <c r="E384" t="s">
        <v>1435</v>
      </c>
      <c r="F384" t="s">
        <v>1083</v>
      </c>
      <c r="G384" t="s">
        <v>108</v>
      </c>
      <c r="H384" t="s">
        <v>109</v>
      </c>
      <c r="I384" t="s">
        <v>1084</v>
      </c>
      <c r="J384" t="s">
        <v>1085</v>
      </c>
      <c r="K384" t="s">
        <v>1086</v>
      </c>
      <c r="L384" t="s">
        <v>293</v>
      </c>
      <c r="M384" t="s">
        <v>1087</v>
      </c>
      <c r="P384">
        <v>3</v>
      </c>
      <c r="Q384">
        <v>190</v>
      </c>
      <c r="R384">
        <f t="shared" si="5"/>
        <v>193</v>
      </c>
      <c r="S384" s="19">
        <v>1</v>
      </c>
      <c r="T384" s="19">
        <v>1</v>
      </c>
      <c r="U384" s="19">
        <v>1</v>
      </c>
      <c r="V384" s="19">
        <v>1</v>
      </c>
      <c r="W384" s="19">
        <v>0</v>
      </c>
      <c r="X384" s="19">
        <v>1</v>
      </c>
      <c r="Y384" s="19">
        <v>1</v>
      </c>
      <c r="Z384" s="19">
        <v>1</v>
      </c>
      <c r="AA384" s="19">
        <v>0</v>
      </c>
      <c r="AB384" s="19">
        <v>0</v>
      </c>
      <c r="AC384" s="19"/>
      <c r="AD384" s="19"/>
      <c r="AE384" s="19"/>
      <c r="AF384" s="19"/>
      <c r="AG384" s="19"/>
      <c r="AH384" s="19">
        <v>0</v>
      </c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>
        <v>0</v>
      </c>
      <c r="AV384" s="19">
        <v>0</v>
      </c>
      <c r="AW384" s="19">
        <v>1</v>
      </c>
      <c r="AX384" s="19">
        <v>0</v>
      </c>
      <c r="AY384" s="19"/>
      <c r="AZ384" s="19"/>
      <c r="BA384" s="19"/>
      <c r="BB384" s="19"/>
      <c r="BC384" s="19"/>
      <c r="BD384" s="19"/>
      <c r="BE384" s="19"/>
      <c r="BF384" s="19">
        <v>0</v>
      </c>
      <c r="BG384" s="19"/>
      <c r="BH384" s="19"/>
      <c r="BI384" s="19"/>
      <c r="BJ384" s="19"/>
      <c r="BK384" s="19"/>
      <c r="BL384" s="19"/>
      <c r="BM384" s="19">
        <v>1</v>
      </c>
      <c r="BN384" s="19"/>
      <c r="BO384" s="19"/>
      <c r="BP384" s="19"/>
      <c r="BQ384" s="19"/>
      <c r="BR384" s="19"/>
      <c r="BS384" s="19"/>
      <c r="BT384" s="19"/>
      <c r="BU384" s="19"/>
      <c r="BV384" s="19"/>
      <c r="BW384" s="19" t="s">
        <v>105</v>
      </c>
    </row>
    <row r="385" spans="2:75" hidden="1" x14ac:dyDescent="0.25">
      <c r="B385">
        <v>2017</v>
      </c>
      <c r="C385" t="s">
        <v>94</v>
      </c>
      <c r="D385" t="s">
        <v>95</v>
      </c>
      <c r="E385" t="s">
        <v>1436</v>
      </c>
      <c r="F385" t="s">
        <v>1089</v>
      </c>
      <c r="G385" t="s">
        <v>98</v>
      </c>
      <c r="H385" t="s">
        <v>117</v>
      </c>
      <c r="I385" t="s">
        <v>1090</v>
      </c>
      <c r="J385" t="s">
        <v>1091</v>
      </c>
      <c r="K385" t="s">
        <v>1092</v>
      </c>
      <c r="L385" t="s">
        <v>595</v>
      </c>
      <c r="M385" t="s">
        <v>1093</v>
      </c>
      <c r="N385" s="21" t="s">
        <v>400</v>
      </c>
      <c r="O385" s="21" t="s">
        <v>401</v>
      </c>
      <c r="P385">
        <v>10</v>
      </c>
      <c r="Q385">
        <v>6053</v>
      </c>
      <c r="R385">
        <f t="shared" si="5"/>
        <v>6063</v>
      </c>
      <c r="S385" s="19">
        <v>1</v>
      </c>
      <c r="T385" s="19">
        <v>1</v>
      </c>
      <c r="U385" s="19">
        <v>1</v>
      </c>
      <c r="V385" s="19">
        <v>0</v>
      </c>
      <c r="W385" s="19">
        <v>0</v>
      </c>
      <c r="X385" s="19">
        <v>0</v>
      </c>
      <c r="Y385" s="19">
        <v>0</v>
      </c>
      <c r="Z385" s="19">
        <v>0</v>
      </c>
      <c r="AA385" s="19">
        <v>0</v>
      </c>
      <c r="AB385" s="19">
        <v>1</v>
      </c>
      <c r="AC385" s="19"/>
      <c r="AD385" s="19"/>
      <c r="AE385" s="19"/>
      <c r="AF385" s="19"/>
      <c r="AG385" s="19"/>
      <c r="AH385" s="19">
        <v>0</v>
      </c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>
        <v>0</v>
      </c>
      <c r="AV385" s="19">
        <v>0</v>
      </c>
      <c r="AW385" s="19">
        <v>0</v>
      </c>
      <c r="AX385" s="19">
        <v>0</v>
      </c>
      <c r="AY385" s="19"/>
      <c r="AZ385" s="19"/>
      <c r="BA385" s="19"/>
      <c r="BB385" s="19"/>
      <c r="BC385" s="19"/>
      <c r="BD385" s="19"/>
      <c r="BE385" s="19"/>
      <c r="BF385" s="19">
        <v>0</v>
      </c>
      <c r="BG385" s="19"/>
      <c r="BH385" s="19"/>
      <c r="BI385" s="19"/>
      <c r="BJ385" s="19"/>
      <c r="BK385" s="19"/>
      <c r="BL385" s="19"/>
      <c r="BM385" s="19">
        <v>0</v>
      </c>
      <c r="BN385" s="19"/>
      <c r="BO385" s="19"/>
      <c r="BP385" s="19"/>
      <c r="BQ385" s="19"/>
      <c r="BR385" s="19"/>
      <c r="BS385" s="19"/>
      <c r="BT385" s="19"/>
      <c r="BU385" s="19"/>
      <c r="BV385" s="19"/>
      <c r="BW385" s="19" t="s">
        <v>105</v>
      </c>
    </row>
    <row r="386" spans="2:75" hidden="1" x14ac:dyDescent="0.25">
      <c r="B386">
        <v>2017</v>
      </c>
      <c r="C386" t="s">
        <v>94</v>
      </c>
      <c r="D386" t="s">
        <v>95</v>
      </c>
      <c r="E386" t="s">
        <v>1437</v>
      </c>
      <c r="F386" t="s">
        <v>1095</v>
      </c>
      <c r="G386" t="s">
        <v>108</v>
      </c>
      <c r="H386" t="s">
        <v>109</v>
      </c>
      <c r="I386" t="s">
        <v>1096</v>
      </c>
      <c r="J386" t="s">
        <v>1097</v>
      </c>
      <c r="K386" t="s">
        <v>170</v>
      </c>
      <c r="L386" t="s">
        <v>113</v>
      </c>
      <c r="M386" t="s">
        <v>171</v>
      </c>
      <c r="N386" s="21" t="s">
        <v>172</v>
      </c>
      <c r="O386" s="21" t="s">
        <v>1098</v>
      </c>
      <c r="P386">
        <v>7.02</v>
      </c>
      <c r="Q386">
        <v>143501.13</v>
      </c>
      <c r="R386">
        <f t="shared" ref="R386:R449" si="6">SUM(P386:Q386)</f>
        <v>143508.15</v>
      </c>
      <c r="S386" s="19">
        <v>1</v>
      </c>
      <c r="T386" s="19">
        <v>1</v>
      </c>
      <c r="U386" s="19">
        <v>1</v>
      </c>
      <c r="V386" s="19">
        <v>1</v>
      </c>
      <c r="W386" s="19">
        <v>0</v>
      </c>
      <c r="X386" s="19">
        <v>0</v>
      </c>
      <c r="Y386" s="19">
        <v>0</v>
      </c>
      <c r="Z386" s="19">
        <v>1</v>
      </c>
      <c r="AA386" s="19">
        <v>0</v>
      </c>
      <c r="AB386" s="19">
        <v>0</v>
      </c>
      <c r="AC386" s="19"/>
      <c r="AD386" s="19"/>
      <c r="AE386" s="19"/>
      <c r="AF386" s="19"/>
      <c r="AG386" s="19"/>
      <c r="AH386" s="19">
        <v>0</v>
      </c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>
        <v>0</v>
      </c>
      <c r="AV386" s="19">
        <v>0</v>
      </c>
      <c r="AW386" s="19">
        <v>0</v>
      </c>
      <c r="AX386" s="19">
        <v>0</v>
      </c>
      <c r="AY386" s="19"/>
      <c r="AZ386" s="19"/>
      <c r="BA386" s="19"/>
      <c r="BB386" s="19"/>
      <c r="BC386" s="19"/>
      <c r="BD386" s="19"/>
      <c r="BE386" s="19"/>
      <c r="BF386" s="19">
        <v>0</v>
      </c>
      <c r="BG386" s="19"/>
      <c r="BH386" s="19"/>
      <c r="BI386" s="19"/>
      <c r="BJ386" s="19"/>
      <c r="BK386" s="19"/>
      <c r="BL386" s="19"/>
      <c r="BM386" s="19">
        <v>0</v>
      </c>
      <c r="BN386" s="19"/>
      <c r="BO386" s="19"/>
      <c r="BP386" s="19"/>
      <c r="BQ386" s="19"/>
      <c r="BR386" s="19"/>
      <c r="BS386" s="19"/>
      <c r="BT386" s="19"/>
      <c r="BU386" s="19"/>
      <c r="BV386" s="19"/>
      <c r="BW386" s="19" t="s">
        <v>105</v>
      </c>
    </row>
    <row r="387" spans="2:75" hidden="1" x14ac:dyDescent="0.25">
      <c r="B387">
        <v>2017</v>
      </c>
      <c r="C387" t="s">
        <v>94</v>
      </c>
      <c r="D387" t="s">
        <v>95</v>
      </c>
      <c r="E387" t="s">
        <v>1438</v>
      </c>
      <c r="F387" t="s">
        <v>1100</v>
      </c>
      <c r="G387" t="s">
        <v>98</v>
      </c>
      <c r="H387" t="s">
        <v>270</v>
      </c>
      <c r="I387" t="s">
        <v>1101</v>
      </c>
      <c r="J387" t="s">
        <v>1102</v>
      </c>
      <c r="K387" t="s">
        <v>647</v>
      </c>
      <c r="L387" t="s">
        <v>113</v>
      </c>
      <c r="M387" t="s">
        <v>648</v>
      </c>
      <c r="N387" s="21" t="s">
        <v>172</v>
      </c>
      <c r="O387" s="21" t="s">
        <v>173</v>
      </c>
      <c r="P387">
        <v>16121</v>
      </c>
      <c r="Q387">
        <v>44959</v>
      </c>
      <c r="R387">
        <f t="shared" si="6"/>
        <v>61080</v>
      </c>
      <c r="S387" s="19">
        <v>1</v>
      </c>
      <c r="T387" s="19">
        <v>1</v>
      </c>
      <c r="U387" s="19">
        <v>1</v>
      </c>
      <c r="V387" s="19">
        <v>1</v>
      </c>
      <c r="W387" s="19">
        <v>0</v>
      </c>
      <c r="X387" s="19">
        <v>0</v>
      </c>
      <c r="Y387" s="19">
        <v>1</v>
      </c>
      <c r="Z387" s="19">
        <v>0</v>
      </c>
      <c r="AA387" s="19">
        <v>0</v>
      </c>
      <c r="AB387" s="19">
        <v>0</v>
      </c>
      <c r="AC387" s="19"/>
      <c r="AD387" s="19"/>
      <c r="AE387" s="19"/>
      <c r="AF387" s="19"/>
      <c r="AG387" s="19"/>
      <c r="AH387" s="19">
        <v>0</v>
      </c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>
        <v>0</v>
      </c>
      <c r="AV387" s="19">
        <v>0</v>
      </c>
      <c r="AW387" s="19">
        <v>0</v>
      </c>
      <c r="AX387" s="19">
        <v>0</v>
      </c>
      <c r="AY387" s="19"/>
      <c r="AZ387" s="19"/>
      <c r="BA387" s="19"/>
      <c r="BB387" s="19"/>
      <c r="BC387" s="19"/>
      <c r="BD387" s="19"/>
      <c r="BE387" s="19"/>
      <c r="BF387" s="19">
        <v>0</v>
      </c>
      <c r="BG387" s="19"/>
      <c r="BH387" s="19"/>
      <c r="BI387" s="19"/>
      <c r="BJ387" s="19"/>
      <c r="BK387" s="19"/>
      <c r="BL387" s="19"/>
      <c r="BM387" s="19">
        <v>0</v>
      </c>
      <c r="BN387" s="19"/>
      <c r="BO387" s="19"/>
      <c r="BP387" s="19"/>
      <c r="BQ387" s="19"/>
      <c r="BR387" s="19"/>
      <c r="BS387" s="19"/>
      <c r="BT387" s="19"/>
      <c r="BU387" s="19"/>
      <c r="BV387" s="19"/>
      <c r="BW387" s="19" t="s">
        <v>105</v>
      </c>
    </row>
    <row r="388" spans="2:75" hidden="1" x14ac:dyDescent="0.25">
      <c r="B388">
        <v>2017</v>
      </c>
      <c r="C388" t="s">
        <v>94</v>
      </c>
      <c r="D388" t="s">
        <v>95</v>
      </c>
      <c r="E388" t="s">
        <v>1439</v>
      </c>
      <c r="F388" t="s">
        <v>1104</v>
      </c>
      <c r="G388" t="s">
        <v>98</v>
      </c>
      <c r="H388" t="s">
        <v>270</v>
      </c>
      <c r="I388" t="s">
        <v>1105</v>
      </c>
      <c r="J388" t="s">
        <v>1106</v>
      </c>
      <c r="K388" t="s">
        <v>618</v>
      </c>
      <c r="L388" t="s">
        <v>113</v>
      </c>
      <c r="M388" t="s">
        <v>642</v>
      </c>
      <c r="N388" s="21" t="s">
        <v>172</v>
      </c>
      <c r="O388" s="21" t="s">
        <v>173</v>
      </c>
      <c r="P388">
        <v>9848</v>
      </c>
      <c r="Q388">
        <v>4175</v>
      </c>
      <c r="R388">
        <f t="shared" si="6"/>
        <v>14023</v>
      </c>
      <c r="S388" s="19">
        <v>1</v>
      </c>
      <c r="T388" s="19">
        <v>1</v>
      </c>
      <c r="U388" s="19">
        <v>1</v>
      </c>
      <c r="V388" s="19">
        <v>1</v>
      </c>
      <c r="W388" s="19">
        <v>1</v>
      </c>
      <c r="X388" s="19">
        <v>0</v>
      </c>
      <c r="Y388" s="19">
        <v>1</v>
      </c>
      <c r="Z388" s="19">
        <v>0</v>
      </c>
      <c r="AA388" s="19">
        <v>0</v>
      </c>
      <c r="AB388" s="19">
        <v>0</v>
      </c>
      <c r="AC388" s="19"/>
      <c r="AD388" s="19"/>
      <c r="AE388" s="19"/>
      <c r="AF388" s="19"/>
      <c r="AG388" s="19"/>
      <c r="AH388" s="19">
        <v>0</v>
      </c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>
        <v>0</v>
      </c>
      <c r="AV388" s="19">
        <v>0</v>
      </c>
      <c r="AW388" s="19">
        <v>0</v>
      </c>
      <c r="AX388" s="19">
        <v>0</v>
      </c>
      <c r="AY388" s="19"/>
      <c r="AZ388" s="19"/>
      <c r="BA388" s="19"/>
      <c r="BB388" s="19"/>
      <c r="BC388" s="19"/>
      <c r="BD388" s="19"/>
      <c r="BE388" s="19"/>
      <c r="BF388" s="19">
        <v>0</v>
      </c>
      <c r="BG388" s="19"/>
      <c r="BH388" s="19"/>
      <c r="BI388" s="19"/>
      <c r="BJ388" s="19"/>
      <c r="BK388" s="19"/>
      <c r="BL388" s="19"/>
      <c r="BM388" s="19">
        <v>0</v>
      </c>
      <c r="BN388" s="19"/>
      <c r="BO388" s="19"/>
      <c r="BP388" s="19"/>
      <c r="BQ388" s="19"/>
      <c r="BR388" s="19"/>
      <c r="BS388" s="19"/>
      <c r="BT388" s="19"/>
      <c r="BU388" s="19"/>
      <c r="BV388" s="19"/>
      <c r="BW388" s="19" t="s">
        <v>105</v>
      </c>
    </row>
    <row r="389" spans="2:75" hidden="1" x14ac:dyDescent="0.25">
      <c r="B389">
        <v>2017</v>
      </c>
      <c r="C389" t="s">
        <v>94</v>
      </c>
      <c r="D389" t="s">
        <v>95</v>
      </c>
      <c r="E389" t="s">
        <v>1440</v>
      </c>
      <c r="F389" t="s">
        <v>1108</v>
      </c>
      <c r="G389" t="s">
        <v>98</v>
      </c>
      <c r="H389" t="s">
        <v>117</v>
      </c>
      <c r="I389" t="s">
        <v>1109</v>
      </c>
      <c r="J389" t="s">
        <v>1110</v>
      </c>
      <c r="K389" t="s">
        <v>1111</v>
      </c>
      <c r="L389" t="s">
        <v>850</v>
      </c>
      <c r="M389" t="s">
        <v>1112</v>
      </c>
      <c r="N389" s="21" t="s">
        <v>400</v>
      </c>
      <c r="O389" s="21" t="s">
        <v>401</v>
      </c>
      <c r="P389">
        <v>153</v>
      </c>
      <c r="Q389">
        <v>99</v>
      </c>
      <c r="R389">
        <f t="shared" si="6"/>
        <v>252</v>
      </c>
      <c r="S389" s="19">
        <v>1</v>
      </c>
      <c r="T389" s="19">
        <v>1</v>
      </c>
      <c r="U389" s="19">
        <v>1</v>
      </c>
      <c r="V389" s="19">
        <v>0</v>
      </c>
      <c r="W389" s="19">
        <v>0</v>
      </c>
      <c r="X389" s="19">
        <v>0</v>
      </c>
      <c r="Y389" s="19">
        <v>0</v>
      </c>
      <c r="Z389" s="19">
        <v>0</v>
      </c>
      <c r="AA389" s="19">
        <v>0</v>
      </c>
      <c r="AB389" s="19">
        <v>1</v>
      </c>
      <c r="AC389" s="19"/>
      <c r="AD389" s="19"/>
      <c r="AE389" s="19"/>
      <c r="AF389" s="19"/>
      <c r="AG389" s="19"/>
      <c r="AH389" s="19">
        <v>0</v>
      </c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>
        <v>0</v>
      </c>
      <c r="AV389" s="19">
        <v>0</v>
      </c>
      <c r="AW389" s="19">
        <v>0</v>
      </c>
      <c r="AX389" s="19">
        <v>0</v>
      </c>
      <c r="AY389" s="19"/>
      <c r="AZ389" s="19"/>
      <c r="BA389" s="19"/>
      <c r="BB389" s="19"/>
      <c r="BC389" s="19"/>
      <c r="BD389" s="19"/>
      <c r="BE389" s="19"/>
      <c r="BF389" s="19">
        <v>0</v>
      </c>
      <c r="BG389" s="19"/>
      <c r="BH389" s="19"/>
      <c r="BI389" s="19"/>
      <c r="BJ389" s="19"/>
      <c r="BK389" s="19"/>
      <c r="BL389" s="19"/>
      <c r="BM389" s="19">
        <v>0</v>
      </c>
      <c r="BN389" s="19"/>
      <c r="BO389" s="19"/>
      <c r="BP389" s="19"/>
      <c r="BQ389" s="19"/>
      <c r="BR389" s="19"/>
      <c r="BS389" s="19"/>
      <c r="BT389" s="19"/>
      <c r="BU389" s="19"/>
      <c r="BV389" s="19"/>
      <c r="BW389" s="19" t="s">
        <v>105</v>
      </c>
    </row>
    <row r="390" spans="2:75" hidden="1" x14ac:dyDescent="0.25">
      <c r="B390">
        <v>2017</v>
      </c>
      <c r="C390" t="s">
        <v>94</v>
      </c>
      <c r="D390" t="s">
        <v>95</v>
      </c>
      <c r="E390" t="s">
        <v>1441</v>
      </c>
      <c r="F390" t="s">
        <v>1114</v>
      </c>
      <c r="G390" t="s">
        <v>98</v>
      </c>
      <c r="H390" t="s">
        <v>136</v>
      </c>
      <c r="I390" t="s">
        <v>1115</v>
      </c>
      <c r="J390" t="s">
        <v>1116</v>
      </c>
      <c r="K390" t="s">
        <v>1068</v>
      </c>
      <c r="L390" t="s">
        <v>796</v>
      </c>
      <c r="M390" t="s">
        <v>1069</v>
      </c>
      <c r="N390" s="21" t="s">
        <v>400</v>
      </c>
      <c r="O390" s="21" t="s">
        <v>481</v>
      </c>
      <c r="P390">
        <v>1500</v>
      </c>
      <c r="Q390">
        <v>16</v>
      </c>
      <c r="R390">
        <f t="shared" si="6"/>
        <v>1516</v>
      </c>
      <c r="S390" s="19">
        <v>1</v>
      </c>
      <c r="T390" s="19">
        <v>1</v>
      </c>
      <c r="U390" s="19">
        <v>1</v>
      </c>
      <c r="V390" s="19">
        <v>0</v>
      </c>
      <c r="W390" s="19">
        <v>0</v>
      </c>
      <c r="X390" s="19">
        <v>0</v>
      </c>
      <c r="Y390" s="19">
        <v>0</v>
      </c>
      <c r="Z390" s="19">
        <v>0</v>
      </c>
      <c r="AA390" s="19">
        <v>0</v>
      </c>
      <c r="AB390" s="19">
        <v>1</v>
      </c>
      <c r="AC390" s="19"/>
      <c r="AD390" s="19"/>
      <c r="AE390" s="19"/>
      <c r="AF390" s="19"/>
      <c r="AG390" s="19"/>
      <c r="AH390" s="19">
        <v>0</v>
      </c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>
        <v>0</v>
      </c>
      <c r="AV390" s="19">
        <v>0</v>
      </c>
      <c r="AW390" s="19">
        <v>0</v>
      </c>
      <c r="AX390" s="19">
        <v>0</v>
      </c>
      <c r="AY390" s="19"/>
      <c r="AZ390" s="19"/>
      <c r="BA390" s="19"/>
      <c r="BB390" s="19"/>
      <c r="BC390" s="19"/>
      <c r="BD390" s="19"/>
      <c r="BE390" s="19"/>
      <c r="BF390" s="19">
        <v>0</v>
      </c>
      <c r="BG390" s="19"/>
      <c r="BH390" s="19"/>
      <c r="BI390" s="19"/>
      <c r="BJ390" s="19"/>
      <c r="BK390" s="19"/>
      <c r="BL390" s="19"/>
      <c r="BM390" s="19">
        <v>0</v>
      </c>
      <c r="BN390" s="19"/>
      <c r="BO390" s="19"/>
      <c r="BP390" s="19"/>
      <c r="BQ390" s="19"/>
      <c r="BR390" s="19"/>
      <c r="BS390" s="19"/>
      <c r="BT390" s="19"/>
      <c r="BU390" s="19"/>
      <c r="BV390" s="19"/>
      <c r="BW390" s="19" t="s">
        <v>105</v>
      </c>
    </row>
    <row r="391" spans="2:75" hidden="1" x14ac:dyDescent="0.25">
      <c r="B391">
        <v>2017</v>
      </c>
      <c r="C391" t="s">
        <v>94</v>
      </c>
      <c r="D391" t="s">
        <v>95</v>
      </c>
      <c r="E391" t="s">
        <v>1442</v>
      </c>
      <c r="F391" t="s">
        <v>1118</v>
      </c>
      <c r="G391" t="s">
        <v>108</v>
      </c>
      <c r="H391" t="s">
        <v>109</v>
      </c>
      <c r="I391" t="s">
        <v>1119</v>
      </c>
      <c r="J391" t="s">
        <v>1120</v>
      </c>
      <c r="K391" t="s">
        <v>931</v>
      </c>
      <c r="L391" t="s">
        <v>293</v>
      </c>
      <c r="M391" t="s">
        <v>932</v>
      </c>
      <c r="P391">
        <v>14</v>
      </c>
      <c r="Q391">
        <v>280</v>
      </c>
      <c r="R391">
        <f t="shared" si="6"/>
        <v>294</v>
      </c>
      <c r="S391" s="19">
        <v>1</v>
      </c>
      <c r="T391" s="19">
        <v>1</v>
      </c>
      <c r="U391" s="19">
        <v>1</v>
      </c>
      <c r="V391" s="19">
        <v>1</v>
      </c>
      <c r="W391" s="19">
        <v>0</v>
      </c>
      <c r="X391" s="19">
        <v>0</v>
      </c>
      <c r="Y391" s="19">
        <v>0</v>
      </c>
      <c r="Z391" s="19">
        <v>0</v>
      </c>
      <c r="AA391" s="19">
        <v>1</v>
      </c>
      <c r="AB391" s="19">
        <v>0</v>
      </c>
      <c r="AC391" s="19"/>
      <c r="AD391" s="19"/>
      <c r="AE391" s="19"/>
      <c r="AF391" s="19"/>
      <c r="AG391" s="19"/>
      <c r="AH391" s="19">
        <v>0</v>
      </c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>
        <v>0</v>
      </c>
      <c r="AV391" s="19">
        <v>0</v>
      </c>
      <c r="AW391" s="19">
        <v>0</v>
      </c>
      <c r="AX391" s="19">
        <v>0</v>
      </c>
      <c r="AY391" s="19"/>
      <c r="AZ391" s="19"/>
      <c r="BA391" s="19"/>
      <c r="BB391" s="19"/>
      <c r="BC391" s="19"/>
      <c r="BD391" s="19"/>
      <c r="BE391" s="19"/>
      <c r="BF391" s="19">
        <v>0</v>
      </c>
      <c r="BG391" s="19"/>
      <c r="BH391" s="19"/>
      <c r="BI391" s="19"/>
      <c r="BJ391" s="19"/>
      <c r="BK391" s="19"/>
      <c r="BL391" s="19"/>
      <c r="BM391" s="19">
        <v>0</v>
      </c>
      <c r="BN391" s="19"/>
      <c r="BO391" s="19"/>
      <c r="BP391" s="19"/>
      <c r="BQ391" s="19"/>
      <c r="BR391" s="19"/>
      <c r="BS391" s="19"/>
      <c r="BT391" s="19"/>
      <c r="BU391" s="19"/>
      <c r="BV391" s="19"/>
      <c r="BW391" s="19" t="s">
        <v>105</v>
      </c>
    </row>
    <row r="392" spans="2:75" hidden="1" x14ac:dyDescent="0.25">
      <c r="B392">
        <v>2017</v>
      </c>
      <c r="C392" t="s">
        <v>94</v>
      </c>
      <c r="D392" t="s">
        <v>95</v>
      </c>
      <c r="E392" t="s">
        <v>1443</v>
      </c>
      <c r="F392" t="s">
        <v>1122</v>
      </c>
      <c r="G392" t="s">
        <v>108</v>
      </c>
      <c r="H392" t="s">
        <v>109</v>
      </c>
      <c r="I392" t="s">
        <v>1123</v>
      </c>
      <c r="J392" t="s">
        <v>1124</v>
      </c>
      <c r="K392" t="s">
        <v>1125</v>
      </c>
      <c r="L392" t="s">
        <v>159</v>
      </c>
      <c r="M392" t="s">
        <v>1126</v>
      </c>
      <c r="P392">
        <v>0</v>
      </c>
      <c r="Q392">
        <v>0</v>
      </c>
      <c r="R392">
        <f t="shared" si="6"/>
        <v>0</v>
      </c>
      <c r="S392" s="19">
        <v>1</v>
      </c>
      <c r="T392" s="19">
        <v>1</v>
      </c>
      <c r="U392" s="19">
        <v>1</v>
      </c>
      <c r="V392" s="19">
        <v>0</v>
      </c>
      <c r="W392" s="19">
        <v>0</v>
      </c>
      <c r="X392" s="19">
        <v>0</v>
      </c>
      <c r="Y392" s="19">
        <v>0</v>
      </c>
      <c r="Z392" s="19">
        <v>0</v>
      </c>
      <c r="AA392" s="19">
        <v>0</v>
      </c>
      <c r="AB392" s="19">
        <v>0</v>
      </c>
      <c r="AC392" s="19"/>
      <c r="AD392" s="19"/>
      <c r="AE392" s="19"/>
      <c r="AF392" s="19"/>
      <c r="AG392" s="19"/>
      <c r="AH392" s="19">
        <v>0</v>
      </c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>
        <v>0</v>
      </c>
      <c r="AV392" s="19">
        <v>0</v>
      </c>
      <c r="AW392" s="19">
        <v>0</v>
      </c>
      <c r="AX392" s="19">
        <v>0</v>
      </c>
      <c r="AY392" s="19"/>
      <c r="AZ392" s="19"/>
      <c r="BA392" s="19"/>
      <c r="BB392" s="19"/>
      <c r="BC392" s="19"/>
      <c r="BD392" s="19"/>
      <c r="BE392" s="19"/>
      <c r="BF392" s="19">
        <v>0</v>
      </c>
      <c r="BG392" s="19"/>
      <c r="BH392" s="19"/>
      <c r="BI392" s="19"/>
      <c r="BJ392" s="19"/>
      <c r="BK392" s="19"/>
      <c r="BL392" s="19"/>
      <c r="BM392" s="19">
        <v>0</v>
      </c>
      <c r="BN392" s="19"/>
      <c r="BO392" s="19"/>
      <c r="BP392" s="19"/>
      <c r="BQ392" s="19"/>
      <c r="BR392" s="19"/>
      <c r="BS392" s="19"/>
      <c r="BT392" s="19"/>
      <c r="BU392" s="19"/>
      <c r="BV392" s="19"/>
      <c r="BW392" s="19" t="s">
        <v>105</v>
      </c>
    </row>
    <row r="393" spans="2:75" hidden="1" x14ac:dyDescent="0.25">
      <c r="B393">
        <v>2017</v>
      </c>
      <c r="C393" t="s">
        <v>94</v>
      </c>
      <c r="D393" t="s">
        <v>95</v>
      </c>
      <c r="E393" t="s">
        <v>1444</v>
      </c>
      <c r="F393" t="s">
        <v>1445</v>
      </c>
      <c r="G393" t="s">
        <v>353</v>
      </c>
      <c r="H393" t="s">
        <v>354</v>
      </c>
      <c r="I393" t="s">
        <v>1446</v>
      </c>
      <c r="J393" t="s">
        <v>1447</v>
      </c>
      <c r="K393" t="s">
        <v>1448</v>
      </c>
      <c r="L393" t="s">
        <v>1449</v>
      </c>
      <c r="M393" t="s">
        <v>1450</v>
      </c>
      <c r="N393" s="21" t="s">
        <v>359</v>
      </c>
      <c r="O393" s="21" t="s">
        <v>360</v>
      </c>
      <c r="P393">
        <v>0.6</v>
      </c>
      <c r="Q393">
        <v>2.1</v>
      </c>
      <c r="R393">
        <f t="shared" si="6"/>
        <v>2.7</v>
      </c>
      <c r="S393" s="19">
        <v>1</v>
      </c>
      <c r="T393" s="19">
        <v>1</v>
      </c>
      <c r="U393" s="19">
        <v>1</v>
      </c>
      <c r="V393" s="19">
        <v>0</v>
      </c>
      <c r="W393" s="19">
        <v>0</v>
      </c>
      <c r="X393" s="19">
        <v>0</v>
      </c>
      <c r="Y393" s="19">
        <v>0</v>
      </c>
      <c r="Z393" s="19">
        <v>0</v>
      </c>
      <c r="AA393" s="19">
        <v>0</v>
      </c>
      <c r="AB393" s="19">
        <v>0</v>
      </c>
      <c r="AC393" s="19"/>
      <c r="AD393" s="19"/>
      <c r="AE393" s="19"/>
      <c r="AF393" s="19"/>
      <c r="AG393" s="19"/>
      <c r="AH393" s="19">
        <v>0</v>
      </c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>
        <v>0</v>
      </c>
      <c r="AV393" s="19">
        <v>0</v>
      </c>
      <c r="AW393" s="19">
        <v>0</v>
      </c>
      <c r="AX393" s="19">
        <v>0</v>
      </c>
      <c r="AY393" s="19"/>
      <c r="AZ393" s="19"/>
      <c r="BA393" s="19"/>
      <c r="BB393" s="19"/>
      <c r="BC393" s="19"/>
      <c r="BD393" s="19"/>
      <c r="BE393" s="19"/>
      <c r="BF393" s="19">
        <v>0</v>
      </c>
      <c r="BG393" s="19"/>
      <c r="BH393" s="19"/>
      <c r="BI393" s="19"/>
      <c r="BJ393" s="19"/>
      <c r="BK393" s="19"/>
      <c r="BL393" s="19"/>
      <c r="BM393" s="19">
        <v>1</v>
      </c>
      <c r="BN393" s="19"/>
      <c r="BO393" s="19"/>
      <c r="BP393" s="19"/>
      <c r="BQ393" s="19"/>
      <c r="BR393" s="19"/>
      <c r="BS393" s="19"/>
      <c r="BT393" s="19"/>
      <c r="BU393" s="19"/>
      <c r="BV393" s="19"/>
      <c r="BW393" s="19" t="s">
        <v>105</v>
      </c>
    </row>
    <row r="394" spans="2:75" hidden="1" x14ac:dyDescent="0.25">
      <c r="B394">
        <v>2017</v>
      </c>
      <c r="C394" t="s">
        <v>94</v>
      </c>
      <c r="D394" t="s">
        <v>95</v>
      </c>
      <c r="E394" t="s">
        <v>1451</v>
      </c>
      <c r="F394" t="s">
        <v>1128</v>
      </c>
      <c r="G394" t="s">
        <v>108</v>
      </c>
      <c r="H394" t="s">
        <v>109</v>
      </c>
      <c r="I394" t="s">
        <v>1129</v>
      </c>
      <c r="J394" t="s">
        <v>1130</v>
      </c>
      <c r="K394" t="s">
        <v>618</v>
      </c>
      <c r="L394" t="s">
        <v>113</v>
      </c>
      <c r="M394" t="s">
        <v>1131</v>
      </c>
      <c r="P394">
        <v>0</v>
      </c>
      <c r="Q394">
        <v>0</v>
      </c>
      <c r="R394">
        <f t="shared" si="6"/>
        <v>0</v>
      </c>
      <c r="S394" s="19">
        <v>1</v>
      </c>
      <c r="T394" s="19">
        <v>1</v>
      </c>
      <c r="U394" s="19">
        <v>1</v>
      </c>
      <c r="V394" s="19">
        <v>1</v>
      </c>
      <c r="W394" s="19">
        <v>0</v>
      </c>
      <c r="X394" s="19">
        <v>1</v>
      </c>
      <c r="Y394" s="19">
        <v>1</v>
      </c>
      <c r="Z394" s="19">
        <v>0</v>
      </c>
      <c r="AA394" s="19">
        <v>1</v>
      </c>
      <c r="AB394" s="19">
        <v>1</v>
      </c>
      <c r="AC394" s="19"/>
      <c r="AD394" s="19"/>
      <c r="AE394" s="19"/>
      <c r="AF394" s="19"/>
      <c r="AG394" s="19"/>
      <c r="AH394" s="19">
        <v>0</v>
      </c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>
        <v>0</v>
      </c>
      <c r="AV394" s="19">
        <v>0</v>
      </c>
      <c r="AW394" s="19">
        <v>0</v>
      </c>
      <c r="AX394" s="19">
        <v>0</v>
      </c>
      <c r="AY394" s="19"/>
      <c r="AZ394" s="19"/>
      <c r="BA394" s="19"/>
      <c r="BB394" s="19"/>
      <c r="BC394" s="19"/>
      <c r="BD394" s="19"/>
      <c r="BE394" s="19"/>
      <c r="BF394" s="19">
        <v>0</v>
      </c>
      <c r="BG394" s="19"/>
      <c r="BH394" s="19"/>
      <c r="BI394" s="19"/>
      <c r="BJ394" s="19"/>
      <c r="BK394" s="19"/>
      <c r="BL394" s="19"/>
      <c r="BM394" s="19">
        <v>0</v>
      </c>
      <c r="BN394" s="19"/>
      <c r="BO394" s="19"/>
      <c r="BP394" s="19"/>
      <c r="BQ394" s="19"/>
      <c r="BR394" s="19"/>
      <c r="BS394" s="19"/>
      <c r="BT394" s="19"/>
      <c r="BU394" s="19"/>
      <c r="BV394" s="19"/>
      <c r="BW394" s="19">
        <v>0</v>
      </c>
    </row>
    <row r="395" spans="2:75" hidden="1" x14ac:dyDescent="0.25">
      <c r="B395">
        <v>2017</v>
      </c>
      <c r="C395" t="s">
        <v>94</v>
      </c>
      <c r="D395" t="s">
        <v>95</v>
      </c>
      <c r="E395" t="s">
        <v>1452</v>
      </c>
      <c r="F395" t="s">
        <v>1133</v>
      </c>
      <c r="G395" t="s">
        <v>108</v>
      </c>
      <c r="H395" t="s">
        <v>109</v>
      </c>
      <c r="I395" t="s">
        <v>1134</v>
      </c>
      <c r="J395" t="s">
        <v>1135</v>
      </c>
      <c r="K395" t="s">
        <v>412</v>
      </c>
      <c r="L395" t="s">
        <v>103</v>
      </c>
      <c r="M395" t="s">
        <v>413</v>
      </c>
      <c r="N395" s="21" t="s">
        <v>194</v>
      </c>
      <c r="O395" s="21" t="s">
        <v>656</v>
      </c>
      <c r="P395">
        <v>5</v>
      </c>
      <c r="Q395">
        <v>196</v>
      </c>
      <c r="R395">
        <f t="shared" si="6"/>
        <v>201</v>
      </c>
      <c r="S395" s="19">
        <v>1</v>
      </c>
      <c r="T395" s="19">
        <v>1</v>
      </c>
      <c r="U395" s="19">
        <v>1</v>
      </c>
      <c r="V395" s="19">
        <v>1</v>
      </c>
      <c r="W395" s="19">
        <v>0</v>
      </c>
      <c r="X395" s="19">
        <v>1</v>
      </c>
      <c r="Y395" s="19">
        <v>0</v>
      </c>
      <c r="Z395" s="19">
        <v>0</v>
      </c>
      <c r="AA395" s="19">
        <v>0</v>
      </c>
      <c r="AB395" s="19">
        <v>0</v>
      </c>
      <c r="AC395" s="19"/>
      <c r="AD395" s="19"/>
      <c r="AE395" s="19"/>
      <c r="AF395" s="19"/>
      <c r="AG395" s="19"/>
      <c r="AH395" s="19">
        <v>1</v>
      </c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>
        <v>0</v>
      </c>
      <c r="AV395" s="19">
        <v>0</v>
      </c>
      <c r="AW395" s="19">
        <v>1</v>
      </c>
      <c r="AX395" s="19">
        <v>0</v>
      </c>
      <c r="AY395" s="19"/>
      <c r="AZ395" s="19"/>
      <c r="BA395" s="19"/>
      <c r="BB395" s="19"/>
      <c r="BC395" s="19"/>
      <c r="BD395" s="19"/>
      <c r="BE395" s="19"/>
      <c r="BF395" s="19">
        <v>0</v>
      </c>
      <c r="BG395" s="19"/>
      <c r="BH395" s="19"/>
      <c r="BI395" s="19"/>
      <c r="BJ395" s="19"/>
      <c r="BK395" s="19"/>
      <c r="BL395" s="19"/>
      <c r="BM395" s="19">
        <v>0</v>
      </c>
      <c r="BN395" s="19"/>
      <c r="BO395" s="19"/>
      <c r="BP395" s="19"/>
      <c r="BQ395" s="19"/>
      <c r="BR395" s="19"/>
      <c r="BS395" s="19"/>
      <c r="BT395" s="19"/>
      <c r="BU395" s="19"/>
      <c r="BV395" s="19"/>
      <c r="BW395" s="19" t="s">
        <v>105</v>
      </c>
    </row>
    <row r="396" spans="2:75" hidden="1" x14ac:dyDescent="0.25">
      <c r="B396">
        <v>2017</v>
      </c>
      <c r="C396" t="s">
        <v>94</v>
      </c>
      <c r="D396" t="s">
        <v>95</v>
      </c>
      <c r="E396" t="s">
        <v>1453</v>
      </c>
      <c r="F396" t="s">
        <v>1137</v>
      </c>
      <c r="G396" t="s">
        <v>108</v>
      </c>
      <c r="H396" t="s">
        <v>109</v>
      </c>
      <c r="I396" t="s">
        <v>1138</v>
      </c>
      <c r="J396" t="s">
        <v>1139</v>
      </c>
      <c r="K396" t="s">
        <v>1140</v>
      </c>
      <c r="L396" t="s">
        <v>103</v>
      </c>
      <c r="M396" t="s">
        <v>1141</v>
      </c>
      <c r="P396">
        <v>1</v>
      </c>
      <c r="Q396">
        <v>45</v>
      </c>
      <c r="R396">
        <f t="shared" si="6"/>
        <v>46</v>
      </c>
      <c r="S396" s="19">
        <v>1</v>
      </c>
      <c r="T396" s="19">
        <v>1</v>
      </c>
      <c r="U396" s="19">
        <v>1</v>
      </c>
      <c r="V396" s="19">
        <v>1</v>
      </c>
      <c r="W396" s="19">
        <v>0</v>
      </c>
      <c r="X396" s="19">
        <v>0</v>
      </c>
      <c r="Y396" s="19">
        <v>0</v>
      </c>
      <c r="Z396" s="19">
        <v>1</v>
      </c>
      <c r="AA396" s="19">
        <v>1</v>
      </c>
      <c r="AB396" s="19">
        <v>0</v>
      </c>
      <c r="AC396" s="19"/>
      <c r="AD396" s="19"/>
      <c r="AE396" s="19"/>
      <c r="AF396" s="19"/>
      <c r="AG396" s="19"/>
      <c r="AH396" s="19">
        <v>0</v>
      </c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>
        <v>0</v>
      </c>
      <c r="AV396" s="19">
        <v>0</v>
      </c>
      <c r="AW396" s="19">
        <v>1</v>
      </c>
      <c r="AX396" s="19">
        <v>0</v>
      </c>
      <c r="AY396" s="19"/>
      <c r="AZ396" s="19"/>
      <c r="BA396" s="19"/>
      <c r="BB396" s="19"/>
      <c r="BC396" s="19"/>
      <c r="BD396" s="19"/>
      <c r="BE396" s="19"/>
      <c r="BF396" s="19">
        <v>0</v>
      </c>
      <c r="BG396" s="19"/>
      <c r="BH396" s="19"/>
      <c r="BI396" s="19"/>
      <c r="BJ396" s="19"/>
      <c r="BK396" s="19"/>
      <c r="BL396" s="19"/>
      <c r="BM396" s="19">
        <v>0</v>
      </c>
      <c r="BN396" s="19"/>
      <c r="BO396" s="19"/>
      <c r="BP396" s="19"/>
      <c r="BQ396" s="19"/>
      <c r="BR396" s="19"/>
      <c r="BS396" s="19"/>
      <c r="BT396" s="19"/>
      <c r="BU396" s="19"/>
      <c r="BV396" s="19"/>
      <c r="BW396" s="19" t="s">
        <v>105</v>
      </c>
    </row>
    <row r="397" spans="2:75" hidden="1" x14ac:dyDescent="0.25">
      <c r="B397">
        <v>2017</v>
      </c>
      <c r="C397" t="s">
        <v>94</v>
      </c>
      <c r="D397" t="s">
        <v>95</v>
      </c>
      <c r="E397" t="s">
        <v>1454</v>
      </c>
      <c r="F397" t="s">
        <v>1143</v>
      </c>
      <c r="G397" t="s">
        <v>108</v>
      </c>
      <c r="H397" t="s">
        <v>109</v>
      </c>
      <c r="I397" t="s">
        <v>1144</v>
      </c>
      <c r="J397" t="s">
        <v>1135</v>
      </c>
      <c r="K397" t="s">
        <v>412</v>
      </c>
      <c r="L397" t="s">
        <v>103</v>
      </c>
      <c r="M397" t="s">
        <v>413</v>
      </c>
      <c r="N397" s="21" t="s">
        <v>374</v>
      </c>
      <c r="O397" s="21" t="s">
        <v>124</v>
      </c>
      <c r="P397">
        <v>53</v>
      </c>
      <c r="Q397">
        <v>148</v>
      </c>
      <c r="R397">
        <f t="shared" si="6"/>
        <v>201</v>
      </c>
      <c r="S397" s="19">
        <v>1</v>
      </c>
      <c r="T397" s="19">
        <v>1</v>
      </c>
      <c r="U397" s="19">
        <v>1</v>
      </c>
      <c r="V397" s="19">
        <v>1</v>
      </c>
      <c r="W397" s="19">
        <v>0</v>
      </c>
      <c r="X397" s="19">
        <v>1</v>
      </c>
      <c r="Y397" s="19">
        <v>0</v>
      </c>
      <c r="Z397" s="19">
        <v>0</v>
      </c>
      <c r="AA397" s="19">
        <v>0</v>
      </c>
      <c r="AB397" s="19">
        <v>0</v>
      </c>
      <c r="AC397" s="19"/>
      <c r="AD397" s="19"/>
      <c r="AE397" s="19"/>
      <c r="AF397" s="19"/>
      <c r="AG397" s="19"/>
      <c r="AH397" s="19">
        <v>1</v>
      </c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>
        <v>0</v>
      </c>
      <c r="AV397" s="19">
        <v>0</v>
      </c>
      <c r="AW397" s="19">
        <v>1</v>
      </c>
      <c r="AX397" s="19">
        <v>0</v>
      </c>
      <c r="AY397" s="19"/>
      <c r="AZ397" s="19"/>
      <c r="BA397" s="19"/>
      <c r="BB397" s="19"/>
      <c r="BC397" s="19"/>
      <c r="BD397" s="19"/>
      <c r="BE397" s="19"/>
      <c r="BF397" s="19">
        <v>0</v>
      </c>
      <c r="BG397" s="19"/>
      <c r="BH397" s="19"/>
      <c r="BI397" s="19"/>
      <c r="BJ397" s="19"/>
      <c r="BK397" s="19"/>
      <c r="BL397" s="19"/>
      <c r="BM397" s="19">
        <v>0</v>
      </c>
      <c r="BN397" s="19"/>
      <c r="BO397" s="19"/>
      <c r="BP397" s="19"/>
      <c r="BQ397" s="19"/>
      <c r="BR397" s="19"/>
      <c r="BS397" s="19"/>
      <c r="BT397" s="19"/>
      <c r="BU397" s="19"/>
      <c r="BV397" s="19"/>
      <c r="BW397" s="19" t="s">
        <v>105</v>
      </c>
    </row>
    <row r="398" spans="2:75" hidden="1" x14ac:dyDescent="0.25">
      <c r="B398">
        <v>2017</v>
      </c>
      <c r="C398" t="s">
        <v>94</v>
      </c>
      <c r="D398" t="s">
        <v>95</v>
      </c>
      <c r="E398" t="s">
        <v>1455</v>
      </c>
      <c r="F398" t="s">
        <v>1146</v>
      </c>
      <c r="G398" t="s">
        <v>108</v>
      </c>
      <c r="H398" t="s">
        <v>109</v>
      </c>
      <c r="I398" t="s">
        <v>1147</v>
      </c>
      <c r="J398" t="s">
        <v>1148</v>
      </c>
      <c r="K398" t="s">
        <v>618</v>
      </c>
      <c r="L398" t="s">
        <v>113</v>
      </c>
      <c r="M398" t="s">
        <v>1131</v>
      </c>
      <c r="N398" s="21" t="s">
        <v>123</v>
      </c>
      <c r="O398" s="21" t="s">
        <v>124</v>
      </c>
      <c r="P398">
        <v>46</v>
      </c>
      <c r="Q398">
        <v>600</v>
      </c>
      <c r="R398">
        <f t="shared" si="6"/>
        <v>646</v>
      </c>
      <c r="S398" s="19">
        <v>1</v>
      </c>
      <c r="T398" s="19">
        <v>1</v>
      </c>
      <c r="U398" s="19">
        <v>1</v>
      </c>
      <c r="V398" s="19">
        <v>1</v>
      </c>
      <c r="W398" s="19">
        <v>0</v>
      </c>
      <c r="X398" s="19">
        <v>1</v>
      </c>
      <c r="Y398" s="19">
        <v>1</v>
      </c>
      <c r="Z398" s="19">
        <v>0</v>
      </c>
      <c r="AA398" s="19">
        <v>1</v>
      </c>
      <c r="AB398" s="19">
        <v>1</v>
      </c>
      <c r="AC398" s="19"/>
      <c r="AD398" s="19"/>
      <c r="AE398" s="19"/>
      <c r="AF398" s="19"/>
      <c r="AG398" s="19"/>
      <c r="AH398" s="19">
        <v>0</v>
      </c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>
        <v>0</v>
      </c>
      <c r="AV398" s="19">
        <v>0</v>
      </c>
      <c r="AW398" s="19">
        <v>0</v>
      </c>
      <c r="AX398" s="19">
        <v>0</v>
      </c>
      <c r="AY398" s="19"/>
      <c r="AZ398" s="19"/>
      <c r="BA398" s="19"/>
      <c r="BB398" s="19"/>
      <c r="BC398" s="19"/>
      <c r="BD398" s="19"/>
      <c r="BE398" s="19"/>
      <c r="BF398" s="19">
        <v>0</v>
      </c>
      <c r="BG398" s="19"/>
      <c r="BH398" s="19"/>
      <c r="BI398" s="19"/>
      <c r="BJ398" s="19"/>
      <c r="BK398" s="19"/>
      <c r="BL398" s="19"/>
      <c r="BM398" s="19">
        <v>0</v>
      </c>
      <c r="BN398" s="19"/>
      <c r="BO398" s="19"/>
      <c r="BP398" s="19"/>
      <c r="BQ398" s="19"/>
      <c r="BR398" s="19"/>
      <c r="BS398" s="19"/>
      <c r="BT398" s="19"/>
      <c r="BU398" s="19"/>
      <c r="BV398" s="19"/>
      <c r="BW398" s="19" t="s">
        <v>105</v>
      </c>
    </row>
    <row r="399" spans="2:75" hidden="1" x14ac:dyDescent="0.25">
      <c r="B399">
        <v>2017</v>
      </c>
      <c r="C399" t="s">
        <v>94</v>
      </c>
      <c r="D399" t="s">
        <v>95</v>
      </c>
      <c r="E399" t="s">
        <v>1456</v>
      </c>
      <c r="F399" t="s">
        <v>1150</v>
      </c>
      <c r="G399" t="s">
        <v>108</v>
      </c>
      <c r="H399" t="s">
        <v>109</v>
      </c>
      <c r="I399" t="s">
        <v>1151</v>
      </c>
      <c r="J399" t="s">
        <v>1152</v>
      </c>
      <c r="K399" t="s">
        <v>1153</v>
      </c>
      <c r="L399" t="s">
        <v>153</v>
      </c>
      <c r="M399" t="s">
        <v>1154</v>
      </c>
      <c r="N399" s="21" t="s">
        <v>123</v>
      </c>
      <c r="O399" s="21" t="s">
        <v>124</v>
      </c>
      <c r="P399">
        <v>28</v>
      </c>
      <c r="Q399">
        <v>71</v>
      </c>
      <c r="R399">
        <f t="shared" si="6"/>
        <v>99</v>
      </c>
      <c r="S399" s="19">
        <v>1</v>
      </c>
      <c r="T399" s="19">
        <v>1</v>
      </c>
      <c r="U399" s="19">
        <v>1</v>
      </c>
      <c r="V399" s="19">
        <v>1</v>
      </c>
      <c r="W399" s="19">
        <v>0</v>
      </c>
      <c r="X399" s="19">
        <v>1</v>
      </c>
      <c r="Y399" s="19">
        <v>0</v>
      </c>
      <c r="Z399" s="19">
        <v>0</v>
      </c>
      <c r="AA399" s="19">
        <v>1</v>
      </c>
      <c r="AB399" s="19">
        <v>1</v>
      </c>
      <c r="AC399" s="19"/>
      <c r="AD399" s="19"/>
      <c r="AE399" s="19"/>
      <c r="AF399" s="19"/>
      <c r="AG399" s="19"/>
      <c r="AH399" s="19">
        <v>0</v>
      </c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>
        <v>0</v>
      </c>
      <c r="AV399" s="19">
        <v>1</v>
      </c>
      <c r="AW399" s="19">
        <v>1</v>
      </c>
      <c r="AX399" s="19">
        <v>0</v>
      </c>
      <c r="AY399" s="19"/>
      <c r="AZ399" s="19"/>
      <c r="BA399" s="19"/>
      <c r="BB399" s="19"/>
      <c r="BC399" s="19"/>
      <c r="BD399" s="19"/>
      <c r="BE399" s="19"/>
      <c r="BF399" s="19">
        <v>0</v>
      </c>
      <c r="BG399" s="19"/>
      <c r="BH399" s="19"/>
      <c r="BI399" s="19"/>
      <c r="BJ399" s="19"/>
      <c r="BK399" s="19"/>
      <c r="BL399" s="19"/>
      <c r="BM399" s="19">
        <v>0</v>
      </c>
      <c r="BN399" s="19"/>
      <c r="BO399" s="19"/>
      <c r="BP399" s="19"/>
      <c r="BQ399" s="19"/>
      <c r="BR399" s="19"/>
      <c r="BS399" s="19"/>
      <c r="BT399" s="19"/>
      <c r="BU399" s="19"/>
      <c r="BV399" s="19"/>
      <c r="BW399" s="19" t="s">
        <v>105</v>
      </c>
    </row>
    <row r="400" spans="2:75" hidden="1" x14ac:dyDescent="0.25">
      <c r="B400">
        <v>2017</v>
      </c>
      <c r="C400" t="s">
        <v>94</v>
      </c>
      <c r="D400" t="s">
        <v>95</v>
      </c>
      <c r="E400" t="s">
        <v>1457</v>
      </c>
      <c r="F400" t="s">
        <v>1156</v>
      </c>
      <c r="G400" t="s">
        <v>108</v>
      </c>
      <c r="H400" t="s">
        <v>109</v>
      </c>
      <c r="I400" t="s">
        <v>1157</v>
      </c>
      <c r="J400" t="s">
        <v>1158</v>
      </c>
      <c r="K400" t="s">
        <v>1159</v>
      </c>
      <c r="L400" t="s">
        <v>944</v>
      </c>
      <c r="M400" t="s">
        <v>1160</v>
      </c>
      <c r="P400">
        <v>250</v>
      </c>
      <c r="Q400">
        <v>5</v>
      </c>
      <c r="R400">
        <f t="shared" si="6"/>
        <v>255</v>
      </c>
      <c r="S400" s="19">
        <v>1</v>
      </c>
      <c r="T400" s="19">
        <v>1</v>
      </c>
      <c r="U400" s="19">
        <v>1</v>
      </c>
      <c r="V400" s="19">
        <v>1</v>
      </c>
      <c r="W400" s="19">
        <v>0</v>
      </c>
      <c r="X400" s="19">
        <v>0</v>
      </c>
      <c r="Y400" s="19">
        <v>0</v>
      </c>
      <c r="Z400" s="19">
        <v>1</v>
      </c>
      <c r="AA400" s="19">
        <v>0</v>
      </c>
      <c r="AB400" s="19">
        <v>0</v>
      </c>
      <c r="AC400" s="19"/>
      <c r="AD400" s="19"/>
      <c r="AE400" s="19"/>
      <c r="AF400" s="19"/>
      <c r="AG400" s="19"/>
      <c r="AH400" s="19">
        <v>0</v>
      </c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>
        <v>0</v>
      </c>
      <c r="AV400" s="19">
        <v>0</v>
      </c>
      <c r="AW400" s="19">
        <v>0</v>
      </c>
      <c r="AX400" s="19">
        <v>0</v>
      </c>
      <c r="AY400" s="19"/>
      <c r="AZ400" s="19"/>
      <c r="BA400" s="19"/>
      <c r="BB400" s="19"/>
      <c r="BC400" s="19"/>
      <c r="BD400" s="19"/>
      <c r="BE400" s="19"/>
      <c r="BF400" s="19">
        <v>0</v>
      </c>
      <c r="BG400" s="19"/>
      <c r="BH400" s="19"/>
      <c r="BI400" s="19"/>
      <c r="BJ400" s="19"/>
      <c r="BK400" s="19"/>
      <c r="BL400" s="19"/>
      <c r="BM400" s="19">
        <v>0</v>
      </c>
      <c r="BN400" s="19"/>
      <c r="BO400" s="19"/>
      <c r="BP400" s="19"/>
      <c r="BQ400" s="19"/>
      <c r="BR400" s="19"/>
      <c r="BS400" s="19"/>
      <c r="BT400" s="19"/>
      <c r="BU400" s="19"/>
      <c r="BV400" s="19"/>
      <c r="BW400" s="19" t="s">
        <v>105</v>
      </c>
    </row>
    <row r="401" spans="2:75" hidden="1" x14ac:dyDescent="0.25">
      <c r="B401">
        <v>2017</v>
      </c>
      <c r="C401" t="s">
        <v>94</v>
      </c>
      <c r="D401" t="s">
        <v>95</v>
      </c>
      <c r="E401" t="s">
        <v>1458</v>
      </c>
      <c r="F401" t="s">
        <v>1162</v>
      </c>
      <c r="G401" t="s">
        <v>108</v>
      </c>
      <c r="H401" t="s">
        <v>109</v>
      </c>
      <c r="I401" t="s">
        <v>1163</v>
      </c>
      <c r="J401" t="s">
        <v>1164</v>
      </c>
      <c r="K401" t="s">
        <v>1165</v>
      </c>
      <c r="L401" t="s">
        <v>293</v>
      </c>
      <c r="M401" t="s">
        <v>1166</v>
      </c>
      <c r="N401" s="21" t="s">
        <v>123</v>
      </c>
      <c r="O401" s="21" t="s">
        <v>124</v>
      </c>
      <c r="P401">
        <v>18.54</v>
      </c>
      <c r="Q401">
        <v>45.61</v>
      </c>
      <c r="R401">
        <f t="shared" si="6"/>
        <v>64.150000000000006</v>
      </c>
      <c r="S401" s="19">
        <v>1</v>
      </c>
      <c r="T401" s="19">
        <v>1</v>
      </c>
      <c r="U401" s="19">
        <v>1</v>
      </c>
      <c r="V401" s="19">
        <v>1</v>
      </c>
      <c r="W401" s="19">
        <v>0</v>
      </c>
      <c r="X401" s="19">
        <v>1</v>
      </c>
      <c r="Y401" s="19">
        <v>0</v>
      </c>
      <c r="Z401" s="19">
        <v>0</v>
      </c>
      <c r="AA401" s="19">
        <v>1</v>
      </c>
      <c r="AB401" s="19">
        <v>1</v>
      </c>
      <c r="AC401" s="19"/>
      <c r="AD401" s="19"/>
      <c r="AE401" s="19"/>
      <c r="AF401" s="19"/>
      <c r="AG401" s="19"/>
      <c r="AH401" s="19">
        <v>1</v>
      </c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>
        <v>0</v>
      </c>
      <c r="AV401" s="19">
        <v>0</v>
      </c>
      <c r="AW401" s="19">
        <v>0</v>
      </c>
      <c r="AX401" s="19">
        <v>0</v>
      </c>
      <c r="AY401" s="19"/>
      <c r="AZ401" s="19"/>
      <c r="BA401" s="19"/>
      <c r="BB401" s="19"/>
      <c r="BC401" s="19"/>
      <c r="BD401" s="19"/>
      <c r="BE401" s="19"/>
      <c r="BF401" s="19">
        <v>0</v>
      </c>
      <c r="BG401" s="19"/>
      <c r="BH401" s="19"/>
      <c r="BI401" s="19"/>
      <c r="BJ401" s="19"/>
      <c r="BK401" s="19"/>
      <c r="BL401" s="19"/>
      <c r="BM401" s="19">
        <v>0</v>
      </c>
      <c r="BN401" s="19"/>
      <c r="BO401" s="19"/>
      <c r="BP401" s="19"/>
      <c r="BQ401" s="19"/>
      <c r="BR401" s="19"/>
      <c r="BS401" s="19"/>
      <c r="BT401" s="19"/>
      <c r="BU401" s="19"/>
      <c r="BV401" s="19"/>
      <c r="BW401" s="19" t="s">
        <v>105</v>
      </c>
    </row>
    <row r="402" spans="2:75" hidden="1" x14ac:dyDescent="0.25">
      <c r="B402">
        <v>2017</v>
      </c>
      <c r="C402" t="s">
        <v>94</v>
      </c>
      <c r="D402" t="s">
        <v>95</v>
      </c>
      <c r="E402" t="s">
        <v>1459</v>
      </c>
      <c r="F402" t="s">
        <v>1168</v>
      </c>
      <c r="G402" t="s">
        <v>108</v>
      </c>
      <c r="H402" t="s">
        <v>109</v>
      </c>
      <c r="I402" t="s">
        <v>1169</v>
      </c>
      <c r="J402" t="s">
        <v>1170</v>
      </c>
      <c r="K402" t="s">
        <v>344</v>
      </c>
      <c r="L402" t="s">
        <v>113</v>
      </c>
      <c r="M402" t="s">
        <v>345</v>
      </c>
      <c r="P402">
        <v>24</v>
      </c>
      <c r="Q402">
        <v>0</v>
      </c>
      <c r="R402">
        <f t="shared" si="6"/>
        <v>24</v>
      </c>
      <c r="S402" s="19">
        <v>1</v>
      </c>
      <c r="T402" s="19">
        <v>1</v>
      </c>
      <c r="U402" s="19">
        <v>1</v>
      </c>
      <c r="V402" s="19">
        <v>1</v>
      </c>
      <c r="W402" s="19">
        <v>0</v>
      </c>
      <c r="X402" s="19">
        <v>0</v>
      </c>
      <c r="Y402" s="19">
        <v>0</v>
      </c>
      <c r="Z402" s="19">
        <v>0</v>
      </c>
      <c r="AA402" s="19">
        <v>1</v>
      </c>
      <c r="AB402" s="19">
        <v>0</v>
      </c>
      <c r="AC402" s="19"/>
      <c r="AD402" s="19"/>
      <c r="AE402" s="19"/>
      <c r="AF402" s="19"/>
      <c r="AG402" s="19"/>
      <c r="AH402" s="19">
        <v>0</v>
      </c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>
        <v>0</v>
      </c>
      <c r="AV402" s="19">
        <v>0</v>
      </c>
      <c r="AW402" s="19">
        <v>0</v>
      </c>
      <c r="AX402" s="19">
        <v>0</v>
      </c>
      <c r="AY402" s="19"/>
      <c r="AZ402" s="19"/>
      <c r="BA402" s="19"/>
      <c r="BB402" s="19"/>
      <c r="BC402" s="19"/>
      <c r="BD402" s="19"/>
      <c r="BE402" s="19"/>
      <c r="BF402" s="19">
        <v>0</v>
      </c>
      <c r="BG402" s="19"/>
      <c r="BH402" s="19"/>
      <c r="BI402" s="19"/>
      <c r="BJ402" s="19"/>
      <c r="BK402" s="19"/>
      <c r="BL402" s="19"/>
      <c r="BM402" s="19">
        <v>0</v>
      </c>
      <c r="BN402" s="19"/>
      <c r="BO402" s="19"/>
      <c r="BP402" s="19"/>
      <c r="BQ402" s="19"/>
      <c r="BR402" s="19"/>
      <c r="BS402" s="19"/>
      <c r="BT402" s="19"/>
      <c r="BU402" s="19"/>
      <c r="BV402" s="19"/>
      <c r="BW402" s="19" t="s">
        <v>105</v>
      </c>
    </row>
    <row r="403" spans="2:75" hidden="1" x14ac:dyDescent="0.25">
      <c r="B403">
        <v>2017</v>
      </c>
      <c r="C403" t="s">
        <v>94</v>
      </c>
      <c r="D403" t="s">
        <v>95</v>
      </c>
      <c r="E403" t="s">
        <v>1460</v>
      </c>
      <c r="F403" t="s">
        <v>1172</v>
      </c>
      <c r="G403" t="s">
        <v>108</v>
      </c>
      <c r="H403" t="s">
        <v>109</v>
      </c>
      <c r="I403" t="s">
        <v>1173</v>
      </c>
      <c r="J403" t="s">
        <v>1174</v>
      </c>
      <c r="K403" t="s">
        <v>180</v>
      </c>
      <c r="L403" t="s">
        <v>113</v>
      </c>
      <c r="M403" t="s">
        <v>181</v>
      </c>
      <c r="P403">
        <v>250</v>
      </c>
      <c r="Q403">
        <v>250</v>
      </c>
      <c r="R403">
        <f t="shared" si="6"/>
        <v>500</v>
      </c>
      <c r="S403" s="19">
        <v>1</v>
      </c>
      <c r="T403" s="19">
        <v>1</v>
      </c>
      <c r="U403" s="19">
        <v>1</v>
      </c>
      <c r="V403" s="19">
        <v>1</v>
      </c>
      <c r="W403" s="19">
        <v>0</v>
      </c>
      <c r="X403" s="19">
        <v>0</v>
      </c>
      <c r="Y403" s="19">
        <v>1</v>
      </c>
      <c r="Z403" s="19">
        <v>0</v>
      </c>
      <c r="AA403" s="19">
        <v>1</v>
      </c>
      <c r="AB403" s="19">
        <v>0</v>
      </c>
      <c r="AC403" s="19"/>
      <c r="AD403" s="19"/>
      <c r="AE403" s="19"/>
      <c r="AF403" s="19"/>
      <c r="AG403" s="19"/>
      <c r="AH403" s="19">
        <v>0</v>
      </c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>
        <v>0</v>
      </c>
      <c r="AV403" s="19">
        <v>0</v>
      </c>
      <c r="AW403" s="19">
        <v>0</v>
      </c>
      <c r="AX403" s="19">
        <v>0</v>
      </c>
      <c r="AY403" s="19"/>
      <c r="AZ403" s="19"/>
      <c r="BA403" s="19"/>
      <c r="BB403" s="19"/>
      <c r="BC403" s="19"/>
      <c r="BD403" s="19"/>
      <c r="BE403" s="19"/>
      <c r="BF403" s="19">
        <v>0</v>
      </c>
      <c r="BG403" s="19"/>
      <c r="BH403" s="19"/>
      <c r="BI403" s="19"/>
      <c r="BJ403" s="19"/>
      <c r="BK403" s="19"/>
      <c r="BL403" s="19"/>
      <c r="BM403" s="19">
        <v>0</v>
      </c>
      <c r="BN403" s="19"/>
      <c r="BO403" s="19"/>
      <c r="BP403" s="19"/>
      <c r="BQ403" s="19"/>
      <c r="BR403" s="19"/>
      <c r="BS403" s="19"/>
      <c r="BT403" s="19"/>
      <c r="BU403" s="19"/>
      <c r="BV403" s="19"/>
      <c r="BW403" s="19" t="s">
        <v>105</v>
      </c>
    </row>
    <row r="404" spans="2:75" hidden="1" x14ac:dyDescent="0.25">
      <c r="B404">
        <v>2017</v>
      </c>
      <c r="C404" t="s">
        <v>94</v>
      </c>
      <c r="D404" t="s">
        <v>95</v>
      </c>
      <c r="E404" t="s">
        <v>1461</v>
      </c>
      <c r="F404" t="s">
        <v>1176</v>
      </c>
      <c r="G404" t="s">
        <v>108</v>
      </c>
      <c r="H404" t="s">
        <v>109</v>
      </c>
      <c r="I404" t="s">
        <v>1177</v>
      </c>
      <c r="J404" t="s">
        <v>1178</v>
      </c>
      <c r="K404" t="s">
        <v>344</v>
      </c>
      <c r="L404" t="s">
        <v>113</v>
      </c>
      <c r="M404" t="s">
        <v>345</v>
      </c>
      <c r="P404">
        <v>25</v>
      </c>
      <c r="Q404">
        <v>157</v>
      </c>
      <c r="R404">
        <f t="shared" si="6"/>
        <v>182</v>
      </c>
      <c r="S404" s="19">
        <v>1</v>
      </c>
      <c r="T404" s="19">
        <v>1</v>
      </c>
      <c r="U404" s="19">
        <v>1</v>
      </c>
      <c r="V404" s="19">
        <v>1</v>
      </c>
      <c r="W404" s="19">
        <v>0</v>
      </c>
      <c r="X404" s="19">
        <v>0</v>
      </c>
      <c r="Y404" s="19">
        <v>0</v>
      </c>
      <c r="Z404" s="19">
        <v>0</v>
      </c>
      <c r="AA404" s="19">
        <v>1</v>
      </c>
      <c r="AB404" s="19">
        <v>0</v>
      </c>
      <c r="AC404" s="19"/>
      <c r="AD404" s="19"/>
      <c r="AE404" s="19"/>
      <c r="AF404" s="19"/>
      <c r="AG404" s="19"/>
      <c r="AH404" s="19">
        <v>0</v>
      </c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>
        <v>0</v>
      </c>
      <c r="AV404" s="19">
        <v>0</v>
      </c>
      <c r="AW404" s="19">
        <v>0</v>
      </c>
      <c r="AX404" s="19">
        <v>0</v>
      </c>
      <c r="AY404" s="19"/>
      <c r="AZ404" s="19"/>
      <c r="BA404" s="19"/>
      <c r="BB404" s="19"/>
      <c r="BC404" s="19"/>
      <c r="BD404" s="19"/>
      <c r="BE404" s="19"/>
      <c r="BF404" s="19">
        <v>0</v>
      </c>
      <c r="BG404" s="19"/>
      <c r="BH404" s="19"/>
      <c r="BI404" s="19"/>
      <c r="BJ404" s="19"/>
      <c r="BK404" s="19"/>
      <c r="BL404" s="19"/>
      <c r="BM404" s="19">
        <v>0</v>
      </c>
      <c r="BN404" s="19"/>
      <c r="BO404" s="19"/>
      <c r="BP404" s="19"/>
      <c r="BQ404" s="19"/>
      <c r="BR404" s="19"/>
      <c r="BS404" s="19"/>
      <c r="BT404" s="19"/>
      <c r="BU404" s="19"/>
      <c r="BV404" s="19"/>
      <c r="BW404" s="19" t="s">
        <v>105</v>
      </c>
    </row>
    <row r="405" spans="2:75" hidden="1" x14ac:dyDescent="0.25">
      <c r="B405">
        <v>2017</v>
      </c>
      <c r="C405" t="s">
        <v>94</v>
      </c>
      <c r="D405" t="s">
        <v>95</v>
      </c>
      <c r="E405" t="s">
        <v>1462</v>
      </c>
      <c r="F405" t="s">
        <v>1180</v>
      </c>
      <c r="G405" t="s">
        <v>108</v>
      </c>
      <c r="H405" t="s">
        <v>109</v>
      </c>
      <c r="I405" t="s">
        <v>1181</v>
      </c>
      <c r="J405" t="s">
        <v>1182</v>
      </c>
      <c r="K405" t="s">
        <v>1183</v>
      </c>
      <c r="L405" t="s">
        <v>113</v>
      </c>
      <c r="M405" t="s">
        <v>1184</v>
      </c>
      <c r="N405" s="21" t="s">
        <v>123</v>
      </c>
      <c r="O405" s="21" t="s">
        <v>124</v>
      </c>
      <c r="P405">
        <v>21</v>
      </c>
      <c r="Q405">
        <v>13</v>
      </c>
      <c r="R405">
        <f t="shared" si="6"/>
        <v>34</v>
      </c>
      <c r="S405" s="19">
        <v>1</v>
      </c>
      <c r="T405" s="19">
        <v>1</v>
      </c>
      <c r="U405" s="19">
        <v>1</v>
      </c>
      <c r="V405" s="19">
        <v>1</v>
      </c>
      <c r="W405" s="19">
        <v>0</v>
      </c>
      <c r="X405" s="19">
        <v>1</v>
      </c>
      <c r="Y405" s="19">
        <v>0</v>
      </c>
      <c r="Z405" s="19">
        <v>0</v>
      </c>
      <c r="AA405" s="19">
        <v>1</v>
      </c>
      <c r="AB405" s="19">
        <v>1</v>
      </c>
      <c r="AC405" s="19"/>
      <c r="AD405" s="19"/>
      <c r="AE405" s="19"/>
      <c r="AF405" s="19"/>
      <c r="AG405" s="19"/>
      <c r="AH405" s="19">
        <v>0</v>
      </c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>
        <v>0</v>
      </c>
      <c r="AV405" s="19">
        <v>0</v>
      </c>
      <c r="AW405" s="19">
        <v>0</v>
      </c>
      <c r="AX405" s="19">
        <v>0</v>
      </c>
      <c r="AY405" s="19"/>
      <c r="AZ405" s="19"/>
      <c r="BA405" s="19"/>
      <c r="BB405" s="19"/>
      <c r="BC405" s="19"/>
      <c r="BD405" s="19"/>
      <c r="BE405" s="19"/>
      <c r="BF405" s="19">
        <v>0</v>
      </c>
      <c r="BG405" s="19"/>
      <c r="BH405" s="19"/>
      <c r="BI405" s="19"/>
      <c r="BJ405" s="19"/>
      <c r="BK405" s="19"/>
      <c r="BL405" s="19"/>
      <c r="BM405" s="19">
        <v>0</v>
      </c>
      <c r="BN405" s="19"/>
      <c r="BO405" s="19"/>
      <c r="BP405" s="19"/>
      <c r="BQ405" s="19"/>
      <c r="BR405" s="19"/>
      <c r="BS405" s="19"/>
      <c r="BT405" s="19"/>
      <c r="BU405" s="19"/>
      <c r="BV405" s="19"/>
      <c r="BW405" s="19" t="s">
        <v>105</v>
      </c>
    </row>
    <row r="406" spans="2:75" hidden="1" x14ac:dyDescent="0.25">
      <c r="B406">
        <v>2017</v>
      </c>
      <c r="C406" t="s">
        <v>94</v>
      </c>
      <c r="D406" t="s">
        <v>95</v>
      </c>
      <c r="E406" t="s">
        <v>1463</v>
      </c>
      <c r="F406" t="s">
        <v>1190</v>
      </c>
      <c r="G406" t="s">
        <v>108</v>
      </c>
      <c r="H406" t="s">
        <v>109</v>
      </c>
      <c r="I406" t="s">
        <v>1191</v>
      </c>
      <c r="J406" t="s">
        <v>1192</v>
      </c>
      <c r="K406" t="s">
        <v>1193</v>
      </c>
      <c r="L406" t="s">
        <v>113</v>
      </c>
      <c r="M406" t="s">
        <v>1194</v>
      </c>
      <c r="N406" s="21" t="s">
        <v>123</v>
      </c>
      <c r="O406" s="21" t="s">
        <v>124</v>
      </c>
      <c r="P406">
        <v>25.36</v>
      </c>
      <c r="Q406">
        <v>75</v>
      </c>
      <c r="R406">
        <f t="shared" si="6"/>
        <v>100.36</v>
      </c>
      <c r="S406" s="19">
        <v>1</v>
      </c>
      <c r="T406" s="19">
        <v>1</v>
      </c>
      <c r="U406" s="19">
        <v>1</v>
      </c>
      <c r="V406" s="19">
        <v>0</v>
      </c>
      <c r="W406" s="19">
        <v>0</v>
      </c>
      <c r="X406" s="19">
        <v>0</v>
      </c>
      <c r="Y406" s="19">
        <v>0</v>
      </c>
      <c r="Z406" s="19">
        <v>0</v>
      </c>
      <c r="AA406" s="19">
        <v>0</v>
      </c>
      <c r="AB406" s="19">
        <v>1</v>
      </c>
      <c r="AC406" s="19"/>
      <c r="AD406" s="19"/>
      <c r="AE406" s="19"/>
      <c r="AF406" s="19"/>
      <c r="AG406" s="19"/>
      <c r="AH406" s="19">
        <v>0</v>
      </c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>
        <v>1</v>
      </c>
      <c r="AV406" s="19">
        <v>0</v>
      </c>
      <c r="AW406" s="19">
        <v>1</v>
      </c>
      <c r="AX406" s="19">
        <v>0</v>
      </c>
      <c r="AY406" s="19"/>
      <c r="AZ406" s="19"/>
      <c r="BA406" s="19"/>
      <c r="BB406" s="19"/>
      <c r="BC406" s="19"/>
      <c r="BD406" s="19"/>
      <c r="BE406" s="19"/>
      <c r="BF406" s="19">
        <v>0</v>
      </c>
      <c r="BG406" s="19"/>
      <c r="BH406" s="19"/>
      <c r="BI406" s="19"/>
      <c r="BJ406" s="19"/>
      <c r="BK406" s="19"/>
      <c r="BL406" s="19"/>
      <c r="BM406" s="19">
        <v>0</v>
      </c>
      <c r="BN406" s="19"/>
      <c r="BO406" s="19"/>
      <c r="BP406" s="19"/>
      <c r="BQ406" s="19"/>
      <c r="BR406" s="19"/>
      <c r="BS406" s="19"/>
      <c r="BT406" s="19"/>
      <c r="BU406" s="19"/>
      <c r="BV406" s="19"/>
      <c r="BW406" s="19" t="s">
        <v>105</v>
      </c>
    </row>
    <row r="407" spans="2:75" hidden="1" x14ac:dyDescent="0.25">
      <c r="B407">
        <v>2017</v>
      </c>
      <c r="C407" t="s">
        <v>94</v>
      </c>
      <c r="D407" t="s">
        <v>95</v>
      </c>
      <c r="E407" t="s">
        <v>1464</v>
      </c>
      <c r="F407" t="s">
        <v>1196</v>
      </c>
      <c r="G407" t="s">
        <v>108</v>
      </c>
      <c r="H407" t="s">
        <v>109</v>
      </c>
      <c r="I407" t="s">
        <v>1197</v>
      </c>
      <c r="J407" t="s">
        <v>1198</v>
      </c>
      <c r="K407" t="s">
        <v>1199</v>
      </c>
      <c r="L407" t="s">
        <v>1200</v>
      </c>
      <c r="M407" t="s">
        <v>1201</v>
      </c>
      <c r="P407">
        <v>0</v>
      </c>
      <c r="Q407">
        <v>391</v>
      </c>
      <c r="R407">
        <f t="shared" si="6"/>
        <v>391</v>
      </c>
      <c r="S407" s="19">
        <v>1</v>
      </c>
      <c r="T407" s="19">
        <v>1</v>
      </c>
      <c r="U407" s="19">
        <v>1</v>
      </c>
      <c r="V407" s="19">
        <v>1</v>
      </c>
      <c r="W407" s="19">
        <v>0</v>
      </c>
      <c r="X407" s="19">
        <v>1</v>
      </c>
      <c r="Y407" s="19">
        <v>1</v>
      </c>
      <c r="Z407" s="19">
        <v>0</v>
      </c>
      <c r="AA407" s="19">
        <v>0</v>
      </c>
      <c r="AB407" s="19">
        <v>0</v>
      </c>
      <c r="AC407" s="19"/>
      <c r="AD407" s="19"/>
      <c r="AE407" s="19"/>
      <c r="AF407" s="19"/>
      <c r="AG407" s="19"/>
      <c r="AH407" s="19">
        <v>1</v>
      </c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>
        <v>0</v>
      </c>
      <c r="AV407" s="19">
        <v>1</v>
      </c>
      <c r="AW407" s="19">
        <v>0</v>
      </c>
      <c r="AX407" s="19">
        <v>0</v>
      </c>
      <c r="AY407" s="19"/>
      <c r="AZ407" s="19"/>
      <c r="BA407" s="19"/>
      <c r="BB407" s="19"/>
      <c r="BC407" s="19"/>
      <c r="BD407" s="19"/>
      <c r="BE407" s="19"/>
      <c r="BF407" s="19">
        <v>0</v>
      </c>
      <c r="BG407" s="19"/>
      <c r="BH407" s="19"/>
      <c r="BI407" s="19"/>
      <c r="BJ407" s="19"/>
      <c r="BK407" s="19"/>
      <c r="BL407" s="19"/>
      <c r="BM407" s="19">
        <v>0</v>
      </c>
      <c r="BN407" s="19"/>
      <c r="BO407" s="19"/>
      <c r="BP407" s="19"/>
      <c r="BQ407" s="19"/>
      <c r="BR407" s="19"/>
      <c r="BS407" s="19"/>
      <c r="BT407" s="19"/>
      <c r="BU407" s="19"/>
      <c r="BV407" s="19"/>
      <c r="BW407" s="19" t="s">
        <v>105</v>
      </c>
    </row>
    <row r="408" spans="2:75" hidden="1" x14ac:dyDescent="0.25">
      <c r="B408">
        <v>2017</v>
      </c>
      <c r="C408" t="s">
        <v>94</v>
      </c>
      <c r="D408" t="s">
        <v>95</v>
      </c>
      <c r="E408" t="s">
        <v>1465</v>
      </c>
      <c r="F408" t="s">
        <v>1210</v>
      </c>
      <c r="G408" t="s">
        <v>98</v>
      </c>
      <c r="H408" t="s">
        <v>167</v>
      </c>
      <c r="I408" t="s">
        <v>1211</v>
      </c>
      <c r="J408" t="s">
        <v>1212</v>
      </c>
      <c r="K408" t="s">
        <v>331</v>
      </c>
      <c r="L408" t="s">
        <v>103</v>
      </c>
      <c r="M408" t="s">
        <v>332</v>
      </c>
      <c r="P408">
        <v>1396</v>
      </c>
      <c r="Q408">
        <v>8023</v>
      </c>
      <c r="R408">
        <f t="shared" si="6"/>
        <v>9419</v>
      </c>
      <c r="S408" s="19">
        <v>1</v>
      </c>
      <c r="T408" s="19">
        <v>1</v>
      </c>
      <c r="U408" s="19">
        <v>1</v>
      </c>
      <c r="V408" s="19">
        <v>1</v>
      </c>
      <c r="W408" s="19">
        <v>0</v>
      </c>
      <c r="X408" s="19">
        <v>0</v>
      </c>
      <c r="Y408" s="19">
        <v>1</v>
      </c>
      <c r="Z408" s="19">
        <v>1</v>
      </c>
      <c r="AA408" s="19">
        <v>0</v>
      </c>
      <c r="AB408" s="19">
        <v>0</v>
      </c>
      <c r="AC408" s="19"/>
      <c r="AD408" s="19"/>
      <c r="AE408" s="19"/>
      <c r="AF408" s="19"/>
      <c r="AG408" s="19"/>
      <c r="AH408" s="19">
        <v>0</v>
      </c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>
        <v>0</v>
      </c>
      <c r="AV408" s="19">
        <v>0</v>
      </c>
      <c r="AW408" s="19">
        <v>0</v>
      </c>
      <c r="AX408" s="19">
        <v>0</v>
      </c>
      <c r="AY408" s="19"/>
      <c r="AZ408" s="19"/>
      <c r="BA408" s="19"/>
      <c r="BB408" s="19"/>
      <c r="BC408" s="19"/>
      <c r="BD408" s="19"/>
      <c r="BE408" s="19"/>
      <c r="BF408" s="19">
        <v>0</v>
      </c>
      <c r="BG408" s="19"/>
      <c r="BH408" s="19"/>
      <c r="BI408" s="19"/>
      <c r="BJ408" s="19"/>
      <c r="BK408" s="19"/>
      <c r="BL408" s="19"/>
      <c r="BM408" s="19">
        <v>0</v>
      </c>
      <c r="BN408" s="19"/>
      <c r="BO408" s="19"/>
      <c r="BP408" s="19"/>
      <c r="BQ408" s="19"/>
      <c r="BR408" s="19"/>
      <c r="BS408" s="19"/>
      <c r="BT408" s="19"/>
      <c r="BU408" s="19"/>
      <c r="BV408" s="19"/>
      <c r="BW408" s="19" t="s">
        <v>105</v>
      </c>
    </row>
    <row r="409" spans="2:75" hidden="1" x14ac:dyDescent="0.25">
      <c r="B409">
        <v>2017</v>
      </c>
      <c r="C409" t="s">
        <v>94</v>
      </c>
      <c r="D409" t="s">
        <v>95</v>
      </c>
      <c r="E409" t="s">
        <v>1466</v>
      </c>
      <c r="F409" t="s">
        <v>1214</v>
      </c>
      <c r="G409" t="s">
        <v>98</v>
      </c>
      <c r="H409" t="s">
        <v>270</v>
      </c>
      <c r="I409" t="s">
        <v>1215</v>
      </c>
      <c r="J409" t="s">
        <v>1216</v>
      </c>
      <c r="K409" t="s">
        <v>1217</v>
      </c>
      <c r="L409" t="s">
        <v>121</v>
      </c>
      <c r="M409" t="s">
        <v>1218</v>
      </c>
      <c r="P409">
        <v>903</v>
      </c>
      <c r="Q409">
        <v>4787</v>
      </c>
      <c r="R409">
        <f t="shared" si="6"/>
        <v>5690</v>
      </c>
      <c r="S409" s="19">
        <v>1</v>
      </c>
      <c r="T409" s="19">
        <v>1</v>
      </c>
      <c r="U409" s="19">
        <v>1</v>
      </c>
      <c r="V409" s="19">
        <v>1</v>
      </c>
      <c r="W409" s="19">
        <v>0</v>
      </c>
      <c r="X409" s="19">
        <v>0</v>
      </c>
      <c r="Y409" s="19">
        <v>0</v>
      </c>
      <c r="Z409" s="19">
        <v>1</v>
      </c>
      <c r="AA409" s="19">
        <v>0</v>
      </c>
      <c r="AB409" s="19">
        <v>0</v>
      </c>
      <c r="AC409" s="19"/>
      <c r="AD409" s="19"/>
      <c r="AE409" s="19"/>
      <c r="AF409" s="19"/>
      <c r="AG409" s="19"/>
      <c r="AH409" s="19">
        <v>0</v>
      </c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>
        <v>0</v>
      </c>
      <c r="AV409" s="19">
        <v>0</v>
      </c>
      <c r="AW409" s="19">
        <v>0</v>
      </c>
      <c r="AX409" s="19">
        <v>0</v>
      </c>
      <c r="AY409" s="19"/>
      <c r="AZ409" s="19"/>
      <c r="BA409" s="19"/>
      <c r="BB409" s="19"/>
      <c r="BC409" s="19"/>
      <c r="BD409" s="19"/>
      <c r="BE409" s="19"/>
      <c r="BF409" s="19">
        <v>0</v>
      </c>
      <c r="BG409" s="19"/>
      <c r="BH409" s="19"/>
      <c r="BI409" s="19"/>
      <c r="BJ409" s="19"/>
      <c r="BK409" s="19"/>
      <c r="BL409" s="19"/>
      <c r="BM409" s="19">
        <v>0</v>
      </c>
      <c r="BN409" s="19"/>
      <c r="BO409" s="19"/>
      <c r="BP409" s="19"/>
      <c r="BQ409" s="19"/>
      <c r="BR409" s="19"/>
      <c r="BS409" s="19"/>
      <c r="BT409" s="19"/>
      <c r="BU409" s="19"/>
      <c r="BV409" s="19"/>
      <c r="BW409" s="19" t="s">
        <v>105</v>
      </c>
    </row>
    <row r="410" spans="2:75" hidden="1" x14ac:dyDescent="0.25">
      <c r="B410">
        <v>2017</v>
      </c>
      <c r="C410" t="s">
        <v>94</v>
      </c>
      <c r="D410" t="s">
        <v>95</v>
      </c>
      <c r="E410" t="s">
        <v>1467</v>
      </c>
      <c r="F410" t="s">
        <v>1220</v>
      </c>
      <c r="G410" t="s">
        <v>108</v>
      </c>
      <c r="H410" t="s">
        <v>109</v>
      </c>
      <c r="I410" t="s">
        <v>1221</v>
      </c>
      <c r="J410" t="s">
        <v>1222</v>
      </c>
      <c r="K410" t="s">
        <v>1223</v>
      </c>
      <c r="L410" t="s">
        <v>338</v>
      </c>
      <c r="M410" t="s">
        <v>1224</v>
      </c>
      <c r="P410">
        <v>548</v>
      </c>
      <c r="Q410">
        <v>1642</v>
      </c>
      <c r="R410">
        <f t="shared" si="6"/>
        <v>2190</v>
      </c>
      <c r="S410" s="19">
        <v>1</v>
      </c>
      <c r="T410" s="19">
        <v>1</v>
      </c>
      <c r="U410" s="19">
        <v>1</v>
      </c>
      <c r="V410" s="19">
        <v>1</v>
      </c>
      <c r="W410" s="19">
        <v>0</v>
      </c>
      <c r="X410" s="19">
        <v>0</v>
      </c>
      <c r="Y410" s="19">
        <v>0</v>
      </c>
      <c r="Z410" s="19">
        <v>0</v>
      </c>
      <c r="AA410" s="19">
        <v>1</v>
      </c>
      <c r="AB410" s="19">
        <v>0</v>
      </c>
      <c r="AC410" s="19"/>
      <c r="AD410" s="19"/>
      <c r="AE410" s="19"/>
      <c r="AF410" s="19"/>
      <c r="AG410" s="19"/>
      <c r="AH410" s="19">
        <v>0</v>
      </c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>
        <v>0</v>
      </c>
      <c r="AV410" s="19">
        <v>0</v>
      </c>
      <c r="AW410" s="19">
        <v>1</v>
      </c>
      <c r="AX410" s="19">
        <v>0</v>
      </c>
      <c r="AY410" s="19"/>
      <c r="AZ410" s="19"/>
      <c r="BA410" s="19"/>
      <c r="BB410" s="19"/>
      <c r="BC410" s="19"/>
      <c r="BD410" s="19"/>
      <c r="BE410" s="19"/>
      <c r="BF410" s="19">
        <v>0</v>
      </c>
      <c r="BG410" s="19"/>
      <c r="BH410" s="19"/>
      <c r="BI410" s="19"/>
      <c r="BJ410" s="19"/>
      <c r="BK410" s="19"/>
      <c r="BL410" s="19"/>
      <c r="BM410" s="19">
        <v>0</v>
      </c>
      <c r="BN410" s="19"/>
      <c r="BO410" s="19"/>
      <c r="BP410" s="19"/>
      <c r="BQ410" s="19"/>
      <c r="BR410" s="19"/>
      <c r="BS410" s="19"/>
      <c r="BT410" s="19"/>
      <c r="BU410" s="19"/>
      <c r="BV410" s="19"/>
      <c r="BW410" s="19" t="s">
        <v>105</v>
      </c>
    </row>
    <row r="411" spans="2:75" hidden="1" x14ac:dyDescent="0.25">
      <c r="B411">
        <v>2017</v>
      </c>
      <c r="C411" t="s">
        <v>94</v>
      </c>
      <c r="D411" t="s">
        <v>95</v>
      </c>
      <c r="E411" t="s">
        <v>1468</v>
      </c>
      <c r="F411" t="s">
        <v>1226</v>
      </c>
      <c r="G411" t="s">
        <v>108</v>
      </c>
      <c r="H411" t="s">
        <v>109</v>
      </c>
      <c r="I411" t="s">
        <v>1227</v>
      </c>
      <c r="J411" t="s">
        <v>1228</v>
      </c>
      <c r="K411" t="s">
        <v>1229</v>
      </c>
      <c r="L411" t="s">
        <v>944</v>
      </c>
      <c r="M411" t="s">
        <v>1230</v>
      </c>
      <c r="N411" s="21" t="s">
        <v>553</v>
      </c>
      <c r="O411" s="21" t="s">
        <v>124</v>
      </c>
      <c r="P411">
        <v>0</v>
      </c>
      <c r="Q411">
        <v>1036</v>
      </c>
      <c r="R411">
        <f t="shared" si="6"/>
        <v>1036</v>
      </c>
      <c r="S411" s="19">
        <v>1</v>
      </c>
      <c r="T411" s="19">
        <v>1</v>
      </c>
      <c r="U411" s="19">
        <v>1</v>
      </c>
      <c r="V411" s="19">
        <v>1</v>
      </c>
      <c r="W411" s="19">
        <v>0</v>
      </c>
      <c r="X411" s="19">
        <v>0</v>
      </c>
      <c r="Y411" s="19">
        <v>0</v>
      </c>
      <c r="Z411" s="19">
        <v>1</v>
      </c>
      <c r="AA411" s="19">
        <v>0</v>
      </c>
      <c r="AB411" s="19">
        <v>0</v>
      </c>
      <c r="AC411" s="19"/>
      <c r="AD411" s="19"/>
      <c r="AE411" s="19"/>
      <c r="AF411" s="19"/>
      <c r="AG411" s="19"/>
      <c r="AH411" s="19">
        <v>0</v>
      </c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>
        <v>1</v>
      </c>
      <c r="AV411" s="19">
        <v>0</v>
      </c>
      <c r="AW411" s="19">
        <v>0</v>
      </c>
      <c r="AX411" s="19">
        <v>0</v>
      </c>
      <c r="AY411" s="19"/>
      <c r="AZ411" s="19"/>
      <c r="BA411" s="19"/>
      <c r="BB411" s="19"/>
      <c r="BC411" s="19"/>
      <c r="BD411" s="19"/>
      <c r="BE411" s="19"/>
      <c r="BF411" s="19">
        <v>0</v>
      </c>
      <c r="BG411" s="19"/>
      <c r="BH411" s="19"/>
      <c r="BI411" s="19"/>
      <c r="BJ411" s="19"/>
      <c r="BK411" s="19"/>
      <c r="BL411" s="19"/>
      <c r="BM411" s="19">
        <v>0</v>
      </c>
      <c r="BN411" s="19"/>
      <c r="BO411" s="19"/>
      <c r="BP411" s="19"/>
      <c r="BQ411" s="19"/>
      <c r="BR411" s="19"/>
      <c r="BS411" s="19"/>
      <c r="BT411" s="19"/>
      <c r="BU411" s="19"/>
      <c r="BV411" s="19"/>
      <c r="BW411" s="19" t="s">
        <v>105</v>
      </c>
    </row>
    <row r="412" spans="2:75" hidden="1" x14ac:dyDescent="0.25">
      <c r="B412">
        <v>2017</v>
      </c>
      <c r="C412" t="s">
        <v>94</v>
      </c>
      <c r="D412" t="s">
        <v>95</v>
      </c>
      <c r="E412" t="s">
        <v>1469</v>
      </c>
      <c r="F412" t="s">
        <v>1232</v>
      </c>
      <c r="G412" t="s">
        <v>108</v>
      </c>
      <c r="H412" t="s">
        <v>109</v>
      </c>
      <c r="I412" t="s">
        <v>1233</v>
      </c>
      <c r="J412" t="s">
        <v>1234</v>
      </c>
      <c r="K412" t="s">
        <v>1235</v>
      </c>
      <c r="L412" t="s">
        <v>625</v>
      </c>
      <c r="M412" t="s">
        <v>1236</v>
      </c>
      <c r="P412">
        <v>0.62</v>
      </c>
      <c r="Q412">
        <v>123.8</v>
      </c>
      <c r="R412">
        <f t="shared" si="6"/>
        <v>124.42</v>
      </c>
      <c r="S412" s="19">
        <v>1</v>
      </c>
      <c r="T412" s="19">
        <v>1</v>
      </c>
      <c r="U412" s="19">
        <v>1</v>
      </c>
      <c r="V412" s="19">
        <v>1</v>
      </c>
      <c r="W412" s="19">
        <v>0</v>
      </c>
      <c r="X412" s="19">
        <v>1</v>
      </c>
      <c r="Y412" s="19">
        <v>0</v>
      </c>
      <c r="Z412" s="19">
        <v>0</v>
      </c>
      <c r="AA412" s="19">
        <v>1</v>
      </c>
      <c r="AB412" s="19">
        <v>0</v>
      </c>
      <c r="AC412" s="19"/>
      <c r="AD412" s="19"/>
      <c r="AE412" s="19"/>
      <c r="AF412" s="19"/>
      <c r="AG412" s="19"/>
      <c r="AH412" s="19">
        <v>0</v>
      </c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>
        <v>0</v>
      </c>
      <c r="AV412" s="19">
        <v>0</v>
      </c>
      <c r="AW412" s="19">
        <v>1</v>
      </c>
      <c r="AX412" s="19">
        <v>0</v>
      </c>
      <c r="AY412" s="19"/>
      <c r="AZ412" s="19"/>
      <c r="BA412" s="19"/>
      <c r="BB412" s="19"/>
      <c r="BC412" s="19"/>
      <c r="BD412" s="19"/>
      <c r="BE412" s="19"/>
      <c r="BF412" s="19">
        <v>0</v>
      </c>
      <c r="BG412" s="19"/>
      <c r="BH412" s="19"/>
      <c r="BI412" s="19"/>
      <c r="BJ412" s="19"/>
      <c r="BK412" s="19"/>
      <c r="BL412" s="19"/>
      <c r="BM412" s="19">
        <v>0</v>
      </c>
      <c r="BN412" s="19"/>
      <c r="BO412" s="19"/>
      <c r="BP412" s="19"/>
      <c r="BQ412" s="19"/>
      <c r="BR412" s="19"/>
      <c r="BS412" s="19"/>
      <c r="BT412" s="19"/>
      <c r="BU412" s="19"/>
      <c r="BV412" s="19"/>
      <c r="BW412" s="19" t="s">
        <v>105</v>
      </c>
    </row>
    <row r="413" spans="2:75" hidden="1" x14ac:dyDescent="0.25">
      <c r="B413">
        <v>2017</v>
      </c>
      <c r="C413" t="s">
        <v>94</v>
      </c>
      <c r="D413" t="s">
        <v>95</v>
      </c>
      <c r="E413" t="s">
        <v>1470</v>
      </c>
      <c r="F413" t="s">
        <v>1238</v>
      </c>
      <c r="G413" t="s">
        <v>98</v>
      </c>
      <c r="H413" t="s">
        <v>1239</v>
      </c>
      <c r="I413" t="s">
        <v>1240</v>
      </c>
      <c r="J413" t="s">
        <v>1241</v>
      </c>
      <c r="K413" t="s">
        <v>1242</v>
      </c>
      <c r="L413" t="s">
        <v>944</v>
      </c>
      <c r="M413" t="s">
        <v>1243</v>
      </c>
      <c r="N413" s="21" t="s">
        <v>123</v>
      </c>
      <c r="O413" s="21" t="s">
        <v>124</v>
      </c>
      <c r="P413">
        <v>48</v>
      </c>
      <c r="Q413">
        <v>986</v>
      </c>
      <c r="R413">
        <f t="shared" si="6"/>
        <v>1034</v>
      </c>
      <c r="S413" s="19">
        <v>1</v>
      </c>
      <c r="T413" s="19">
        <v>1</v>
      </c>
      <c r="U413" s="19">
        <v>1</v>
      </c>
      <c r="V413" s="19">
        <v>0</v>
      </c>
      <c r="W413" s="19">
        <v>0</v>
      </c>
      <c r="X413" s="19">
        <v>0</v>
      </c>
      <c r="Y413" s="19">
        <v>0</v>
      </c>
      <c r="Z413" s="19">
        <v>0</v>
      </c>
      <c r="AA413" s="19">
        <v>0</v>
      </c>
      <c r="AB413" s="19">
        <v>1</v>
      </c>
      <c r="AC413" s="19"/>
      <c r="AD413" s="19"/>
      <c r="AE413" s="19"/>
      <c r="AF413" s="19"/>
      <c r="AG413" s="19"/>
      <c r="AH413" s="19">
        <v>0</v>
      </c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>
        <v>0</v>
      </c>
      <c r="AV413" s="19">
        <v>0</v>
      </c>
      <c r="AW413" s="19">
        <v>0</v>
      </c>
      <c r="AX413" s="19">
        <v>0</v>
      </c>
      <c r="AY413" s="19"/>
      <c r="AZ413" s="19"/>
      <c r="BA413" s="19"/>
      <c r="BB413" s="19"/>
      <c r="BC413" s="19"/>
      <c r="BD413" s="19"/>
      <c r="BE413" s="19"/>
      <c r="BF413" s="19">
        <v>0</v>
      </c>
      <c r="BG413" s="19"/>
      <c r="BH413" s="19"/>
      <c r="BI413" s="19"/>
      <c r="BJ413" s="19"/>
      <c r="BK413" s="19"/>
      <c r="BL413" s="19"/>
      <c r="BM413" s="19">
        <v>0</v>
      </c>
      <c r="BN413" s="19"/>
      <c r="BO413" s="19"/>
      <c r="BP413" s="19"/>
      <c r="BQ413" s="19"/>
      <c r="BR413" s="19"/>
      <c r="BS413" s="19"/>
      <c r="BT413" s="19"/>
      <c r="BU413" s="19"/>
      <c r="BV413" s="19"/>
      <c r="BW413" s="19" t="s">
        <v>105</v>
      </c>
    </row>
    <row r="414" spans="2:75" hidden="1" x14ac:dyDescent="0.25">
      <c r="B414">
        <v>2017</v>
      </c>
      <c r="C414" t="s">
        <v>94</v>
      </c>
      <c r="D414" t="s">
        <v>95</v>
      </c>
      <c r="E414" t="s">
        <v>1471</v>
      </c>
      <c r="F414" t="s">
        <v>1245</v>
      </c>
      <c r="G414" t="s">
        <v>98</v>
      </c>
      <c r="H414" t="s">
        <v>117</v>
      </c>
      <c r="I414" t="s">
        <v>1246</v>
      </c>
      <c r="J414" t="s">
        <v>1247</v>
      </c>
      <c r="K414" t="s">
        <v>120</v>
      </c>
      <c r="L414" t="s">
        <v>121</v>
      </c>
      <c r="M414" t="s">
        <v>1248</v>
      </c>
      <c r="N414" s="21" t="s">
        <v>400</v>
      </c>
      <c r="O414" s="21" t="s">
        <v>401</v>
      </c>
      <c r="P414">
        <v>44</v>
      </c>
      <c r="Q414">
        <v>844</v>
      </c>
      <c r="R414">
        <f t="shared" si="6"/>
        <v>888</v>
      </c>
      <c r="S414" s="19">
        <v>1</v>
      </c>
      <c r="T414" s="19">
        <v>1</v>
      </c>
      <c r="U414" s="19">
        <v>1</v>
      </c>
      <c r="V414" s="19">
        <v>0</v>
      </c>
      <c r="W414" s="19">
        <v>0</v>
      </c>
      <c r="X414" s="19">
        <v>0</v>
      </c>
      <c r="Y414" s="19">
        <v>0</v>
      </c>
      <c r="Z414" s="19">
        <v>0</v>
      </c>
      <c r="AA414" s="19">
        <v>0</v>
      </c>
      <c r="AB414" s="19">
        <v>1</v>
      </c>
      <c r="AC414" s="19"/>
      <c r="AD414" s="19"/>
      <c r="AE414" s="19"/>
      <c r="AF414" s="19"/>
      <c r="AG414" s="19"/>
      <c r="AH414" s="19">
        <v>0</v>
      </c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>
        <v>0</v>
      </c>
      <c r="AV414" s="19">
        <v>0</v>
      </c>
      <c r="AW414" s="19">
        <v>0</v>
      </c>
      <c r="AX414" s="19">
        <v>0</v>
      </c>
      <c r="AY414" s="19"/>
      <c r="AZ414" s="19"/>
      <c r="BA414" s="19"/>
      <c r="BB414" s="19"/>
      <c r="BC414" s="19"/>
      <c r="BD414" s="19"/>
      <c r="BE414" s="19"/>
      <c r="BF414" s="19">
        <v>0</v>
      </c>
      <c r="BG414" s="19"/>
      <c r="BH414" s="19"/>
      <c r="BI414" s="19"/>
      <c r="BJ414" s="19"/>
      <c r="BK414" s="19"/>
      <c r="BL414" s="19"/>
      <c r="BM414" s="19">
        <v>0</v>
      </c>
      <c r="BN414" s="19"/>
      <c r="BO414" s="19"/>
      <c r="BP414" s="19"/>
      <c r="BQ414" s="19"/>
      <c r="BR414" s="19"/>
      <c r="BS414" s="19"/>
      <c r="BT414" s="19"/>
      <c r="BU414" s="19"/>
      <c r="BV414" s="19"/>
      <c r="BW414" s="19" t="s">
        <v>105</v>
      </c>
    </row>
    <row r="415" spans="2:75" hidden="1" x14ac:dyDescent="0.25">
      <c r="B415">
        <v>2018</v>
      </c>
      <c r="C415" t="s">
        <v>94</v>
      </c>
      <c r="D415" t="s">
        <v>95</v>
      </c>
      <c r="E415" t="s">
        <v>1472</v>
      </c>
      <c r="F415" t="s">
        <v>97</v>
      </c>
      <c r="G415" t="s">
        <v>98</v>
      </c>
      <c r="H415" t="s">
        <v>99</v>
      </c>
      <c r="I415" t="s">
        <v>100</v>
      </c>
      <c r="J415" t="s">
        <v>101</v>
      </c>
      <c r="K415" t="s">
        <v>102</v>
      </c>
      <c r="L415" t="s">
        <v>103</v>
      </c>
      <c r="M415" t="s">
        <v>104</v>
      </c>
      <c r="P415">
        <v>0</v>
      </c>
      <c r="Q415">
        <v>5</v>
      </c>
      <c r="R415">
        <f t="shared" si="6"/>
        <v>5</v>
      </c>
      <c r="S415" s="19">
        <v>1</v>
      </c>
      <c r="T415" s="19">
        <v>1</v>
      </c>
      <c r="U415" s="19">
        <v>1</v>
      </c>
      <c r="V415" s="19">
        <v>1</v>
      </c>
      <c r="W415" s="19">
        <v>0</v>
      </c>
      <c r="X415" s="19">
        <v>1</v>
      </c>
      <c r="Y415" s="19">
        <v>0</v>
      </c>
      <c r="Z415" s="19">
        <v>1</v>
      </c>
      <c r="AA415" s="19">
        <v>0</v>
      </c>
      <c r="AB415" s="19">
        <v>0</v>
      </c>
      <c r="AC415" s="19"/>
      <c r="AD415" s="19"/>
      <c r="AE415" s="19"/>
      <c r="AF415" s="19"/>
      <c r="AG415" s="19"/>
      <c r="AH415" s="19">
        <v>0</v>
      </c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>
        <v>0</v>
      </c>
      <c r="AV415" s="19">
        <v>0</v>
      </c>
      <c r="AW415" s="19">
        <v>0</v>
      </c>
      <c r="AX415" s="19">
        <v>0</v>
      </c>
      <c r="AY415" s="19"/>
      <c r="AZ415" s="19"/>
      <c r="BA415" s="19"/>
      <c r="BB415" s="19"/>
      <c r="BC415" s="19"/>
      <c r="BD415" s="19"/>
      <c r="BE415" s="19"/>
      <c r="BF415" s="19">
        <v>0</v>
      </c>
      <c r="BG415" s="19"/>
      <c r="BH415" s="19"/>
      <c r="BI415" s="19"/>
      <c r="BJ415" s="19"/>
      <c r="BK415" s="19"/>
      <c r="BL415" s="19"/>
      <c r="BM415" s="19">
        <v>1</v>
      </c>
      <c r="BN415" s="19"/>
      <c r="BO415" s="19"/>
      <c r="BP415" s="19"/>
      <c r="BQ415" s="19"/>
      <c r="BR415" s="19"/>
      <c r="BS415" s="19"/>
      <c r="BT415" s="19"/>
      <c r="BU415" s="19"/>
      <c r="BV415" s="19"/>
      <c r="BW415" s="19">
        <v>0</v>
      </c>
    </row>
    <row r="416" spans="2:75" hidden="1" x14ac:dyDescent="0.25">
      <c r="B416">
        <v>2018</v>
      </c>
      <c r="C416" t="s">
        <v>94</v>
      </c>
      <c r="D416" t="s">
        <v>95</v>
      </c>
      <c r="E416" t="s">
        <v>1473</v>
      </c>
      <c r="F416" t="s">
        <v>107</v>
      </c>
      <c r="G416" t="s">
        <v>108</v>
      </c>
      <c r="H416" t="s">
        <v>109</v>
      </c>
      <c r="I416" t="s">
        <v>110</v>
      </c>
      <c r="J416" t="s">
        <v>111</v>
      </c>
      <c r="K416" t="s">
        <v>112</v>
      </c>
      <c r="L416" t="s">
        <v>113</v>
      </c>
      <c r="M416" t="s">
        <v>114</v>
      </c>
      <c r="P416">
        <v>0</v>
      </c>
      <c r="Q416">
        <v>0.2</v>
      </c>
      <c r="R416">
        <f t="shared" si="6"/>
        <v>0.2</v>
      </c>
      <c r="S416" s="19">
        <v>1</v>
      </c>
      <c r="T416" s="19">
        <v>1</v>
      </c>
      <c r="U416" s="19">
        <v>1</v>
      </c>
      <c r="V416" s="19">
        <v>1</v>
      </c>
      <c r="W416" s="19">
        <v>0</v>
      </c>
      <c r="X416" s="19">
        <v>0</v>
      </c>
      <c r="Y416" s="19">
        <v>0</v>
      </c>
      <c r="Z416" s="19">
        <v>1</v>
      </c>
      <c r="AA416" s="19">
        <v>0</v>
      </c>
      <c r="AB416" s="19">
        <v>0</v>
      </c>
      <c r="AC416" s="19"/>
      <c r="AD416" s="19"/>
      <c r="AE416" s="19"/>
      <c r="AF416" s="19"/>
      <c r="AG416" s="19"/>
      <c r="AH416" s="19">
        <v>0</v>
      </c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>
        <v>0</v>
      </c>
      <c r="AV416" s="19">
        <v>0</v>
      </c>
      <c r="AW416" s="19">
        <v>1</v>
      </c>
      <c r="AX416" s="19">
        <v>0</v>
      </c>
      <c r="AY416" s="19"/>
      <c r="AZ416" s="19"/>
      <c r="BA416" s="19"/>
      <c r="BB416" s="19"/>
      <c r="BC416" s="19"/>
      <c r="BD416" s="19"/>
      <c r="BE416" s="19"/>
      <c r="BF416" s="19">
        <v>0</v>
      </c>
      <c r="BG416" s="19"/>
      <c r="BH416" s="19"/>
      <c r="BI416" s="19"/>
      <c r="BJ416" s="19"/>
      <c r="BK416" s="19"/>
      <c r="BL416" s="19"/>
      <c r="BM416" s="19">
        <v>0</v>
      </c>
      <c r="BN416" s="19"/>
      <c r="BO416" s="19"/>
      <c r="BP416" s="19"/>
      <c r="BQ416" s="19"/>
      <c r="BR416" s="19"/>
      <c r="BS416" s="19"/>
      <c r="BT416" s="19"/>
      <c r="BU416" s="19"/>
      <c r="BV416" s="19"/>
      <c r="BW416" s="19">
        <v>0</v>
      </c>
    </row>
    <row r="417" spans="2:75" hidden="1" x14ac:dyDescent="0.25">
      <c r="B417">
        <v>2018</v>
      </c>
      <c r="C417" t="s">
        <v>94</v>
      </c>
      <c r="D417" t="s">
        <v>95</v>
      </c>
      <c r="E417" t="s">
        <v>1474</v>
      </c>
      <c r="F417" t="s">
        <v>116</v>
      </c>
      <c r="G417" t="s">
        <v>98</v>
      </c>
      <c r="H417" t="s">
        <v>117</v>
      </c>
      <c r="I417" t="s">
        <v>118</v>
      </c>
      <c r="J417" t="s">
        <v>119</v>
      </c>
      <c r="K417" t="s">
        <v>120</v>
      </c>
      <c r="L417" t="s">
        <v>121</v>
      </c>
      <c r="M417" t="s">
        <v>122</v>
      </c>
      <c r="N417" t="s">
        <v>123</v>
      </c>
      <c r="O417" t="s">
        <v>124</v>
      </c>
      <c r="P417">
        <v>1814</v>
      </c>
      <c r="Q417">
        <v>1815.3</v>
      </c>
      <c r="R417">
        <f t="shared" si="6"/>
        <v>3629.3</v>
      </c>
      <c r="S417" s="19">
        <v>1</v>
      </c>
      <c r="T417" s="19">
        <v>1</v>
      </c>
      <c r="U417" s="19">
        <v>1</v>
      </c>
      <c r="V417" s="19">
        <v>0</v>
      </c>
      <c r="W417" s="19">
        <v>0</v>
      </c>
      <c r="X417" s="19">
        <v>0</v>
      </c>
      <c r="Y417" s="19">
        <v>0</v>
      </c>
      <c r="Z417" s="19">
        <v>0</v>
      </c>
      <c r="AA417" s="19">
        <v>0</v>
      </c>
      <c r="AB417" s="19">
        <v>1</v>
      </c>
      <c r="AC417" s="19"/>
      <c r="AD417" s="19"/>
      <c r="AE417" s="19"/>
      <c r="AF417" s="19"/>
      <c r="AG417" s="19"/>
      <c r="AH417" s="19">
        <v>0</v>
      </c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>
        <v>0</v>
      </c>
      <c r="AV417" s="19">
        <v>0</v>
      </c>
      <c r="AW417" s="19">
        <v>0</v>
      </c>
      <c r="AX417" s="19">
        <v>0</v>
      </c>
      <c r="AY417" s="19"/>
      <c r="AZ417" s="19"/>
      <c r="BA417" s="19"/>
      <c r="BB417" s="19"/>
      <c r="BC417" s="19"/>
      <c r="BD417" s="19"/>
      <c r="BE417" s="19"/>
      <c r="BF417" s="19">
        <v>0</v>
      </c>
      <c r="BG417" s="19"/>
      <c r="BH417" s="19"/>
      <c r="BI417" s="19"/>
      <c r="BJ417" s="19"/>
      <c r="BK417" s="19"/>
      <c r="BL417" s="19"/>
      <c r="BM417" s="19">
        <v>0</v>
      </c>
      <c r="BN417" s="19"/>
      <c r="BO417" s="19"/>
      <c r="BP417" s="19"/>
      <c r="BQ417" s="19"/>
      <c r="BR417" s="19"/>
      <c r="BS417" s="19"/>
      <c r="BT417" s="19"/>
      <c r="BU417" s="19"/>
      <c r="BV417" s="19"/>
      <c r="BW417" s="19">
        <v>0</v>
      </c>
    </row>
    <row r="418" spans="2:75" hidden="1" x14ac:dyDescent="0.25">
      <c r="B418">
        <v>2018</v>
      </c>
      <c r="C418" t="s">
        <v>94</v>
      </c>
      <c r="D418" t="s">
        <v>95</v>
      </c>
      <c r="E418" t="s">
        <v>1475</v>
      </c>
      <c r="F418" t="s">
        <v>135</v>
      </c>
      <c r="G418" t="s">
        <v>98</v>
      </c>
      <c r="H418" t="s">
        <v>136</v>
      </c>
      <c r="I418" t="s">
        <v>137</v>
      </c>
      <c r="J418" t="s">
        <v>138</v>
      </c>
      <c r="K418" t="s">
        <v>139</v>
      </c>
      <c r="L418" t="s">
        <v>140</v>
      </c>
      <c r="M418" t="s">
        <v>141</v>
      </c>
      <c r="P418">
        <v>1300</v>
      </c>
      <c r="Q418">
        <v>250</v>
      </c>
      <c r="R418">
        <f t="shared" si="6"/>
        <v>1550</v>
      </c>
      <c r="S418" s="19">
        <v>1</v>
      </c>
      <c r="T418" s="19">
        <v>1</v>
      </c>
      <c r="U418" s="19">
        <v>1</v>
      </c>
      <c r="V418" s="19">
        <v>0</v>
      </c>
      <c r="W418" s="19">
        <v>0</v>
      </c>
      <c r="X418" s="19">
        <v>0</v>
      </c>
      <c r="Y418" s="19">
        <v>0</v>
      </c>
      <c r="Z418" s="19">
        <v>0</v>
      </c>
      <c r="AA418" s="19">
        <v>0</v>
      </c>
      <c r="AB418" s="19">
        <v>1</v>
      </c>
      <c r="AC418" s="19"/>
      <c r="AD418" s="19"/>
      <c r="AE418" s="19"/>
      <c r="AF418" s="19"/>
      <c r="AG418" s="19"/>
      <c r="AH418" s="19">
        <v>0</v>
      </c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>
        <v>0</v>
      </c>
      <c r="AV418" s="19">
        <v>0</v>
      </c>
      <c r="AW418" s="19">
        <v>0</v>
      </c>
      <c r="AX418" s="19">
        <v>0</v>
      </c>
      <c r="AY418" s="19"/>
      <c r="AZ418" s="19"/>
      <c r="BA418" s="19"/>
      <c r="BB418" s="19"/>
      <c r="BC418" s="19"/>
      <c r="BD418" s="19"/>
      <c r="BE418" s="19"/>
      <c r="BF418" s="19">
        <v>0</v>
      </c>
      <c r="BG418" s="19"/>
      <c r="BH418" s="19"/>
      <c r="BI418" s="19"/>
      <c r="BJ418" s="19"/>
      <c r="BK418" s="19"/>
      <c r="BL418" s="19"/>
      <c r="BM418" s="19">
        <v>0</v>
      </c>
      <c r="BN418" s="19"/>
      <c r="BO418" s="19"/>
      <c r="BP418" s="19"/>
      <c r="BQ418" s="19"/>
      <c r="BR418" s="19"/>
      <c r="BS418" s="19"/>
      <c r="BT418" s="19"/>
      <c r="BU418" s="19"/>
      <c r="BV418" s="19"/>
      <c r="BW418" s="19">
        <v>0</v>
      </c>
    </row>
    <row r="419" spans="2:75" hidden="1" x14ac:dyDescent="0.25">
      <c r="B419">
        <v>2018</v>
      </c>
      <c r="C419" t="s">
        <v>94</v>
      </c>
      <c r="D419" t="s">
        <v>95</v>
      </c>
      <c r="E419" t="s">
        <v>1476</v>
      </c>
      <c r="F419" t="s">
        <v>143</v>
      </c>
      <c r="G419" t="s">
        <v>98</v>
      </c>
      <c r="H419" t="s">
        <v>117</v>
      </c>
      <c r="I419" t="s">
        <v>144</v>
      </c>
      <c r="J419" t="s">
        <v>145</v>
      </c>
      <c r="K419" t="s">
        <v>146</v>
      </c>
      <c r="L419" t="s">
        <v>113</v>
      </c>
      <c r="M419" t="s">
        <v>147</v>
      </c>
      <c r="P419">
        <v>26572</v>
      </c>
      <c r="Q419">
        <v>18676</v>
      </c>
      <c r="R419">
        <f t="shared" si="6"/>
        <v>45248</v>
      </c>
      <c r="S419" s="19">
        <v>1</v>
      </c>
      <c r="T419" s="19">
        <v>1</v>
      </c>
      <c r="U419" s="19">
        <v>1</v>
      </c>
      <c r="V419" s="19">
        <v>0</v>
      </c>
      <c r="W419" s="19">
        <v>0</v>
      </c>
      <c r="X419" s="19">
        <v>0</v>
      </c>
      <c r="Y419" s="19">
        <v>0</v>
      </c>
      <c r="Z419" s="19">
        <v>0</v>
      </c>
      <c r="AA419" s="19">
        <v>0</v>
      </c>
      <c r="AB419" s="19">
        <v>1</v>
      </c>
      <c r="AC419" s="19"/>
      <c r="AD419" s="19"/>
      <c r="AE419" s="19"/>
      <c r="AF419" s="19"/>
      <c r="AG419" s="19"/>
      <c r="AH419" s="19">
        <v>0</v>
      </c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>
        <v>0</v>
      </c>
      <c r="AV419" s="19">
        <v>0</v>
      </c>
      <c r="AW419" s="19">
        <v>0</v>
      </c>
      <c r="AX419" s="19">
        <v>0</v>
      </c>
      <c r="AY419" s="19"/>
      <c r="AZ419" s="19"/>
      <c r="BA419" s="19"/>
      <c r="BB419" s="19"/>
      <c r="BC419" s="19"/>
      <c r="BD419" s="19"/>
      <c r="BE419" s="19"/>
      <c r="BF419" s="19">
        <v>0</v>
      </c>
      <c r="BG419" s="19"/>
      <c r="BH419" s="19"/>
      <c r="BI419" s="19"/>
      <c r="BJ419" s="19"/>
      <c r="BK419" s="19"/>
      <c r="BL419" s="19"/>
      <c r="BM419" s="19">
        <v>0</v>
      </c>
      <c r="BN419" s="19"/>
      <c r="BO419" s="19"/>
      <c r="BP419" s="19"/>
      <c r="BQ419" s="19"/>
      <c r="BR419" s="19"/>
      <c r="BS419" s="19"/>
      <c r="BT419" s="19"/>
      <c r="BU419" s="19"/>
      <c r="BV419" s="19"/>
      <c r="BW419" s="19">
        <v>0</v>
      </c>
    </row>
    <row r="420" spans="2:75" hidden="1" x14ac:dyDescent="0.25">
      <c r="B420">
        <v>2018</v>
      </c>
      <c r="C420" t="s">
        <v>94</v>
      </c>
      <c r="D420" t="s">
        <v>95</v>
      </c>
      <c r="E420" t="s">
        <v>1477</v>
      </c>
      <c r="F420" t="s">
        <v>149</v>
      </c>
      <c r="G420" t="s">
        <v>98</v>
      </c>
      <c r="H420" t="s">
        <v>136</v>
      </c>
      <c r="I420" t="s">
        <v>150</v>
      </c>
      <c r="J420" t="s">
        <v>151</v>
      </c>
      <c r="K420" t="s">
        <v>152</v>
      </c>
      <c r="L420" t="s">
        <v>153</v>
      </c>
      <c r="M420" t="s">
        <v>154</v>
      </c>
      <c r="P420">
        <v>214</v>
      </c>
      <c r="Q420">
        <v>291</v>
      </c>
      <c r="R420">
        <f t="shared" si="6"/>
        <v>505</v>
      </c>
      <c r="S420" s="19">
        <v>1</v>
      </c>
      <c r="T420" s="19">
        <v>1</v>
      </c>
      <c r="U420" s="19">
        <v>1</v>
      </c>
      <c r="V420" s="19">
        <v>0</v>
      </c>
      <c r="W420" s="19">
        <v>0</v>
      </c>
      <c r="X420" s="19">
        <v>0</v>
      </c>
      <c r="Y420" s="19">
        <v>0</v>
      </c>
      <c r="Z420" s="19">
        <v>0</v>
      </c>
      <c r="AA420" s="19">
        <v>0</v>
      </c>
      <c r="AB420" s="19">
        <v>1</v>
      </c>
      <c r="AC420" s="19"/>
      <c r="AD420" s="19"/>
      <c r="AE420" s="19"/>
      <c r="AF420" s="19"/>
      <c r="AG420" s="19"/>
      <c r="AH420" s="19">
        <v>0</v>
      </c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>
        <v>0</v>
      </c>
      <c r="AV420" s="19">
        <v>0</v>
      </c>
      <c r="AW420" s="19">
        <v>0</v>
      </c>
      <c r="AX420" s="19">
        <v>0</v>
      </c>
      <c r="AY420" s="19"/>
      <c r="AZ420" s="19"/>
      <c r="BA420" s="19"/>
      <c r="BB420" s="19"/>
      <c r="BC420" s="19"/>
      <c r="BD420" s="19"/>
      <c r="BE420" s="19"/>
      <c r="BF420" s="19">
        <v>0</v>
      </c>
      <c r="BG420" s="19"/>
      <c r="BH420" s="19"/>
      <c r="BI420" s="19"/>
      <c r="BJ420" s="19"/>
      <c r="BK420" s="19"/>
      <c r="BL420" s="19"/>
      <c r="BM420" s="19">
        <v>0</v>
      </c>
      <c r="BN420" s="19"/>
      <c r="BO420" s="19"/>
      <c r="BP420" s="19"/>
      <c r="BQ420" s="19"/>
      <c r="BR420" s="19"/>
      <c r="BS420" s="19"/>
      <c r="BT420" s="19"/>
      <c r="BU420" s="19"/>
      <c r="BV420" s="19"/>
      <c r="BW420" s="19">
        <v>0</v>
      </c>
    </row>
    <row r="421" spans="2:75" hidden="1" x14ac:dyDescent="0.25">
      <c r="B421">
        <v>2018</v>
      </c>
      <c r="C421" t="s">
        <v>94</v>
      </c>
      <c r="D421" t="s">
        <v>95</v>
      </c>
      <c r="E421" t="s">
        <v>1478</v>
      </c>
      <c r="F421" t="s">
        <v>156</v>
      </c>
      <c r="G421" t="s">
        <v>98</v>
      </c>
      <c r="H421" t="s">
        <v>136</v>
      </c>
      <c r="I421" t="s">
        <v>150</v>
      </c>
      <c r="J421" t="s">
        <v>157</v>
      </c>
      <c r="K421" t="s">
        <v>158</v>
      </c>
      <c r="L421" t="s">
        <v>159</v>
      </c>
      <c r="M421" t="s">
        <v>160</v>
      </c>
      <c r="P421">
        <v>3920</v>
      </c>
      <c r="Q421">
        <v>188</v>
      </c>
      <c r="R421">
        <f t="shared" si="6"/>
        <v>4108</v>
      </c>
      <c r="S421" s="19">
        <v>1</v>
      </c>
      <c r="T421" s="19">
        <v>1</v>
      </c>
      <c r="U421" s="19">
        <v>1</v>
      </c>
      <c r="V421" s="19">
        <v>0</v>
      </c>
      <c r="W421" s="19">
        <v>0</v>
      </c>
      <c r="X421" s="19">
        <v>0</v>
      </c>
      <c r="Y421" s="19">
        <v>0</v>
      </c>
      <c r="Z421" s="19">
        <v>0</v>
      </c>
      <c r="AA421" s="19">
        <v>0</v>
      </c>
      <c r="AB421" s="19">
        <v>1</v>
      </c>
      <c r="AC421" s="19"/>
      <c r="AD421" s="19"/>
      <c r="AE421" s="19"/>
      <c r="AF421" s="19"/>
      <c r="AG421" s="19"/>
      <c r="AH421" s="19">
        <v>0</v>
      </c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>
        <v>0</v>
      </c>
      <c r="AV421" s="19">
        <v>0</v>
      </c>
      <c r="AW421" s="19">
        <v>0</v>
      </c>
      <c r="AX421" s="19">
        <v>0</v>
      </c>
      <c r="AY421" s="19"/>
      <c r="AZ421" s="19"/>
      <c r="BA421" s="19"/>
      <c r="BB421" s="19"/>
      <c r="BC421" s="19"/>
      <c r="BD421" s="19"/>
      <c r="BE421" s="19"/>
      <c r="BF421" s="19">
        <v>0</v>
      </c>
      <c r="BG421" s="19"/>
      <c r="BH421" s="19"/>
      <c r="BI421" s="19"/>
      <c r="BJ421" s="19"/>
      <c r="BK421" s="19"/>
      <c r="BL421" s="19"/>
      <c r="BM421" s="19">
        <v>0</v>
      </c>
      <c r="BN421" s="19"/>
      <c r="BO421" s="19"/>
      <c r="BP421" s="19"/>
      <c r="BQ421" s="19"/>
      <c r="BR421" s="19"/>
      <c r="BS421" s="19"/>
      <c r="BT421" s="19"/>
      <c r="BU421" s="19"/>
      <c r="BV421" s="19"/>
      <c r="BW421" s="19">
        <v>0</v>
      </c>
    </row>
    <row r="422" spans="2:75" hidden="1" x14ac:dyDescent="0.25">
      <c r="B422">
        <v>2018</v>
      </c>
      <c r="C422" t="s">
        <v>94</v>
      </c>
      <c r="D422" t="s">
        <v>95</v>
      </c>
      <c r="E422" t="s">
        <v>1479</v>
      </c>
      <c r="F422" t="s">
        <v>162</v>
      </c>
      <c r="G422" t="s">
        <v>98</v>
      </c>
      <c r="H422" t="s">
        <v>117</v>
      </c>
      <c r="I422" t="s">
        <v>150</v>
      </c>
      <c r="J422" t="s">
        <v>163</v>
      </c>
      <c r="K422" t="s">
        <v>152</v>
      </c>
      <c r="L422" t="s">
        <v>153</v>
      </c>
      <c r="M422" t="s">
        <v>164</v>
      </c>
      <c r="P422">
        <v>169</v>
      </c>
      <c r="Q422">
        <v>29</v>
      </c>
      <c r="R422">
        <f t="shared" si="6"/>
        <v>198</v>
      </c>
      <c r="S422" s="19">
        <v>1</v>
      </c>
      <c r="T422" s="19">
        <v>1</v>
      </c>
      <c r="U422" s="19">
        <v>1</v>
      </c>
      <c r="V422" s="19">
        <v>0</v>
      </c>
      <c r="W422" s="19">
        <v>0</v>
      </c>
      <c r="X422" s="19">
        <v>0</v>
      </c>
      <c r="Y422" s="19">
        <v>0</v>
      </c>
      <c r="Z422" s="19">
        <v>0</v>
      </c>
      <c r="AA422" s="19">
        <v>0</v>
      </c>
      <c r="AB422" s="19">
        <v>1</v>
      </c>
      <c r="AC422" s="19"/>
      <c r="AD422" s="19"/>
      <c r="AE422" s="19"/>
      <c r="AF422" s="19"/>
      <c r="AG422" s="19"/>
      <c r="AH422" s="19">
        <v>0</v>
      </c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>
        <v>0</v>
      </c>
      <c r="AV422" s="19">
        <v>0</v>
      </c>
      <c r="AW422" s="19">
        <v>0</v>
      </c>
      <c r="AX422" s="19">
        <v>0</v>
      </c>
      <c r="AY422" s="19"/>
      <c r="AZ422" s="19"/>
      <c r="BA422" s="19"/>
      <c r="BB422" s="19"/>
      <c r="BC422" s="19"/>
      <c r="BD422" s="19"/>
      <c r="BE422" s="19"/>
      <c r="BF422" s="19">
        <v>0</v>
      </c>
      <c r="BG422" s="19"/>
      <c r="BH422" s="19"/>
      <c r="BI422" s="19"/>
      <c r="BJ422" s="19"/>
      <c r="BK422" s="19"/>
      <c r="BL422" s="19"/>
      <c r="BM422" s="19">
        <v>0</v>
      </c>
      <c r="BN422" s="19"/>
      <c r="BO422" s="19"/>
      <c r="BP422" s="19"/>
      <c r="BQ422" s="19"/>
      <c r="BR422" s="19"/>
      <c r="BS422" s="19"/>
      <c r="BT422" s="19"/>
      <c r="BU422" s="19"/>
      <c r="BV422" s="19"/>
      <c r="BW422" s="19">
        <v>0</v>
      </c>
    </row>
    <row r="423" spans="2:75" hidden="1" x14ac:dyDescent="0.25">
      <c r="B423">
        <v>2018</v>
      </c>
      <c r="C423" t="s">
        <v>94</v>
      </c>
      <c r="D423" t="s">
        <v>95</v>
      </c>
      <c r="E423" t="s">
        <v>1480</v>
      </c>
      <c r="F423" t="s">
        <v>166</v>
      </c>
      <c r="G423" t="s">
        <v>98</v>
      </c>
      <c r="H423" t="s">
        <v>167</v>
      </c>
      <c r="I423" t="s">
        <v>168</v>
      </c>
      <c r="J423" t="s">
        <v>169</v>
      </c>
      <c r="K423" t="s">
        <v>170</v>
      </c>
      <c r="L423" t="s">
        <v>113</v>
      </c>
      <c r="M423" t="s">
        <v>171</v>
      </c>
      <c r="N423" t="s">
        <v>172</v>
      </c>
      <c r="O423" t="s">
        <v>173</v>
      </c>
      <c r="P423">
        <v>5037.1099999999997</v>
      </c>
      <c r="Q423">
        <v>37557.1</v>
      </c>
      <c r="R423">
        <f t="shared" si="6"/>
        <v>42594.21</v>
      </c>
      <c r="S423" s="19">
        <v>1</v>
      </c>
      <c r="T423" s="19">
        <v>1</v>
      </c>
      <c r="U423" s="19">
        <v>1</v>
      </c>
      <c r="V423" s="19">
        <v>1</v>
      </c>
      <c r="W423" s="19">
        <v>0</v>
      </c>
      <c r="X423" s="19">
        <v>0</v>
      </c>
      <c r="Y423" s="19">
        <v>0</v>
      </c>
      <c r="Z423" s="19">
        <v>1</v>
      </c>
      <c r="AA423" s="19">
        <v>0</v>
      </c>
      <c r="AB423" s="19">
        <v>0</v>
      </c>
      <c r="AC423" s="19"/>
      <c r="AD423" s="19"/>
      <c r="AE423" s="19"/>
      <c r="AF423" s="19"/>
      <c r="AG423" s="19"/>
      <c r="AH423" s="19">
        <v>0</v>
      </c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>
        <v>0</v>
      </c>
      <c r="AV423" s="19">
        <v>0</v>
      </c>
      <c r="AW423" s="19">
        <v>1</v>
      </c>
      <c r="AX423" s="19">
        <v>0</v>
      </c>
      <c r="AY423" s="19"/>
      <c r="AZ423" s="19"/>
      <c r="BA423" s="19"/>
      <c r="BB423" s="19"/>
      <c r="BC423" s="19"/>
      <c r="BD423" s="19"/>
      <c r="BE423" s="19"/>
      <c r="BF423" s="19">
        <v>0</v>
      </c>
      <c r="BG423" s="19"/>
      <c r="BH423" s="19"/>
      <c r="BI423" s="19"/>
      <c r="BJ423" s="19"/>
      <c r="BK423" s="19"/>
      <c r="BL423" s="19"/>
      <c r="BM423" s="19">
        <v>0</v>
      </c>
      <c r="BN423" s="19"/>
      <c r="BO423" s="19"/>
      <c r="BP423" s="19"/>
      <c r="BQ423" s="19"/>
      <c r="BR423" s="19"/>
      <c r="BS423" s="19"/>
      <c r="BT423" s="19"/>
      <c r="BU423" s="19"/>
      <c r="BV423" s="19"/>
      <c r="BW423" s="19">
        <v>0</v>
      </c>
    </row>
    <row r="424" spans="2:75" hidden="1" x14ac:dyDescent="0.25">
      <c r="B424">
        <v>2018</v>
      </c>
      <c r="C424" t="s">
        <v>94</v>
      </c>
      <c r="D424" t="s">
        <v>95</v>
      </c>
      <c r="E424" t="s">
        <v>1481</v>
      </c>
      <c r="F424" t="s">
        <v>175</v>
      </c>
      <c r="G424" t="s">
        <v>176</v>
      </c>
      <c r="H424" t="s">
        <v>177</v>
      </c>
      <c r="I424" t="s">
        <v>178</v>
      </c>
      <c r="J424" t="s">
        <v>179</v>
      </c>
      <c r="K424" t="s">
        <v>180</v>
      </c>
      <c r="L424" t="s">
        <v>113</v>
      </c>
      <c r="M424" t="s">
        <v>181</v>
      </c>
      <c r="P424">
        <v>0</v>
      </c>
      <c r="Q424">
        <v>3</v>
      </c>
      <c r="R424">
        <f t="shared" si="6"/>
        <v>3</v>
      </c>
      <c r="S424" s="19">
        <v>1</v>
      </c>
      <c r="T424" s="19">
        <v>1</v>
      </c>
      <c r="U424" s="19">
        <v>1</v>
      </c>
      <c r="V424" s="19">
        <v>1</v>
      </c>
      <c r="W424" s="19">
        <v>0</v>
      </c>
      <c r="X424" s="19">
        <v>0</v>
      </c>
      <c r="Y424" s="19">
        <v>0</v>
      </c>
      <c r="Z424" s="19">
        <v>1</v>
      </c>
      <c r="AA424" s="19">
        <v>0</v>
      </c>
      <c r="AB424" s="19">
        <v>0</v>
      </c>
      <c r="AC424" s="19"/>
      <c r="AD424" s="19"/>
      <c r="AE424" s="19"/>
      <c r="AF424" s="19"/>
      <c r="AG424" s="19"/>
      <c r="AH424" s="19">
        <v>0</v>
      </c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>
        <v>0</v>
      </c>
      <c r="AV424" s="19">
        <v>0</v>
      </c>
      <c r="AW424" s="19">
        <v>0</v>
      </c>
      <c r="AX424" s="19">
        <v>0</v>
      </c>
      <c r="AY424" s="19"/>
      <c r="AZ424" s="19"/>
      <c r="BA424" s="19"/>
      <c r="BB424" s="19"/>
      <c r="BC424" s="19"/>
      <c r="BD424" s="19"/>
      <c r="BE424" s="19"/>
      <c r="BF424" s="19">
        <v>0</v>
      </c>
      <c r="BG424" s="19"/>
      <c r="BH424" s="19"/>
      <c r="BI424" s="19"/>
      <c r="BJ424" s="19"/>
      <c r="BK424" s="19"/>
      <c r="BL424" s="19"/>
      <c r="BM424" s="19">
        <v>0</v>
      </c>
      <c r="BN424" s="19"/>
      <c r="BO424" s="19"/>
      <c r="BP424" s="19"/>
      <c r="BQ424" s="19"/>
      <c r="BR424" s="19"/>
      <c r="BS424" s="19"/>
      <c r="BT424" s="19"/>
      <c r="BU424" s="19"/>
      <c r="BV424" s="19"/>
      <c r="BW424" s="19">
        <v>0</v>
      </c>
    </row>
    <row r="425" spans="2:75" hidden="1" x14ac:dyDescent="0.25">
      <c r="B425">
        <v>2018</v>
      </c>
      <c r="C425" t="s">
        <v>94</v>
      </c>
      <c r="D425" t="s">
        <v>95</v>
      </c>
      <c r="E425" t="s">
        <v>1482</v>
      </c>
      <c r="F425" t="s">
        <v>175</v>
      </c>
      <c r="G425" t="s">
        <v>108</v>
      </c>
      <c r="H425" t="s">
        <v>109</v>
      </c>
      <c r="I425" t="s">
        <v>178</v>
      </c>
      <c r="J425" t="s">
        <v>179</v>
      </c>
      <c r="K425" t="s">
        <v>180</v>
      </c>
      <c r="L425" t="s">
        <v>113</v>
      </c>
      <c r="M425" t="s">
        <v>181</v>
      </c>
      <c r="N425" s="21" t="s">
        <v>123</v>
      </c>
      <c r="O425" s="21" t="s">
        <v>124</v>
      </c>
      <c r="P425">
        <v>80</v>
      </c>
      <c r="Q425">
        <v>1300</v>
      </c>
      <c r="R425">
        <f t="shared" si="6"/>
        <v>1380</v>
      </c>
      <c r="S425" s="19">
        <v>1</v>
      </c>
      <c r="T425" s="19">
        <v>1</v>
      </c>
      <c r="U425" s="19">
        <v>1</v>
      </c>
      <c r="V425" s="19">
        <v>1</v>
      </c>
      <c r="W425" s="19">
        <v>0</v>
      </c>
      <c r="X425" s="19">
        <v>1</v>
      </c>
      <c r="Y425" s="19">
        <v>1</v>
      </c>
      <c r="Z425" s="19">
        <v>0</v>
      </c>
      <c r="AA425" s="19">
        <v>0</v>
      </c>
      <c r="AB425" s="19">
        <v>1</v>
      </c>
      <c r="AC425" s="19"/>
      <c r="AD425" s="19"/>
      <c r="AE425" s="19"/>
      <c r="AF425" s="19"/>
      <c r="AG425" s="19"/>
      <c r="AH425" s="19">
        <v>0</v>
      </c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>
        <v>0</v>
      </c>
      <c r="AV425" s="19">
        <v>0</v>
      </c>
      <c r="AW425" s="19">
        <v>0</v>
      </c>
      <c r="AX425" s="19">
        <v>0</v>
      </c>
      <c r="AY425" s="19"/>
      <c r="AZ425" s="19"/>
      <c r="BA425" s="19"/>
      <c r="BB425" s="19"/>
      <c r="BC425" s="19"/>
      <c r="BD425" s="19"/>
      <c r="BE425" s="19"/>
      <c r="BF425" s="19">
        <v>0</v>
      </c>
      <c r="BG425" s="19"/>
      <c r="BH425" s="19"/>
      <c r="BI425" s="19"/>
      <c r="BJ425" s="19"/>
      <c r="BK425" s="19"/>
      <c r="BL425" s="19"/>
      <c r="BM425" s="19">
        <v>1</v>
      </c>
      <c r="BN425" s="19"/>
      <c r="BO425" s="19"/>
      <c r="BP425" s="19"/>
      <c r="BQ425" s="19"/>
      <c r="BR425" s="19"/>
      <c r="BS425" s="19"/>
      <c r="BT425" s="19"/>
      <c r="BU425" s="19"/>
      <c r="BV425" s="19"/>
      <c r="BW425" s="19">
        <v>0</v>
      </c>
    </row>
    <row r="426" spans="2:75" hidden="1" x14ac:dyDescent="0.25">
      <c r="B426">
        <v>2018</v>
      </c>
      <c r="C426" t="s">
        <v>94</v>
      </c>
      <c r="D426" t="s">
        <v>95</v>
      </c>
      <c r="E426" t="s">
        <v>1483</v>
      </c>
      <c r="F426" t="s">
        <v>216</v>
      </c>
      <c r="G426" t="s">
        <v>108</v>
      </c>
      <c r="H426" t="s">
        <v>109</v>
      </c>
      <c r="I426" t="s">
        <v>217</v>
      </c>
      <c r="J426" t="s">
        <v>218</v>
      </c>
      <c r="K426" t="s">
        <v>219</v>
      </c>
      <c r="L426" t="s">
        <v>132</v>
      </c>
      <c r="M426" t="s">
        <v>220</v>
      </c>
      <c r="N426" s="21" t="s">
        <v>123</v>
      </c>
      <c r="O426" s="21" t="s">
        <v>124</v>
      </c>
      <c r="P426">
        <v>180</v>
      </c>
      <c r="Q426">
        <v>460</v>
      </c>
      <c r="R426">
        <f t="shared" si="6"/>
        <v>640</v>
      </c>
      <c r="S426" s="19">
        <v>1</v>
      </c>
      <c r="T426" s="19">
        <v>1</v>
      </c>
      <c r="U426" s="19">
        <v>1</v>
      </c>
      <c r="V426" s="19">
        <v>1</v>
      </c>
      <c r="W426" s="19">
        <v>0</v>
      </c>
      <c r="X426" s="19">
        <v>1</v>
      </c>
      <c r="Y426" s="19">
        <v>1</v>
      </c>
      <c r="Z426" s="19">
        <v>0</v>
      </c>
      <c r="AA426" s="19">
        <v>0</v>
      </c>
      <c r="AB426" s="19">
        <v>1</v>
      </c>
      <c r="AC426" s="19"/>
      <c r="AD426" s="19"/>
      <c r="AE426" s="19"/>
      <c r="AF426" s="19"/>
      <c r="AG426" s="19"/>
      <c r="AH426" s="19">
        <v>0</v>
      </c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>
        <v>0</v>
      </c>
      <c r="AV426" s="19">
        <v>1</v>
      </c>
      <c r="AW426" s="19">
        <v>0</v>
      </c>
      <c r="AX426" s="19">
        <v>0</v>
      </c>
      <c r="AY426" s="19"/>
      <c r="AZ426" s="19"/>
      <c r="BA426" s="19"/>
      <c r="BB426" s="19"/>
      <c r="BC426" s="19"/>
      <c r="BD426" s="19"/>
      <c r="BE426" s="19"/>
      <c r="BF426" s="19">
        <v>0</v>
      </c>
      <c r="BG426" s="19"/>
      <c r="BH426" s="19"/>
      <c r="BI426" s="19"/>
      <c r="BJ426" s="19"/>
      <c r="BK426" s="19"/>
      <c r="BL426" s="19"/>
      <c r="BM426" s="19">
        <v>1</v>
      </c>
      <c r="BN426" s="19"/>
      <c r="BO426" s="19"/>
      <c r="BP426" s="19"/>
      <c r="BQ426" s="19"/>
      <c r="BR426" s="19"/>
      <c r="BS426" s="19"/>
      <c r="BT426" s="19"/>
      <c r="BU426" s="19"/>
      <c r="BV426" s="19"/>
      <c r="BW426" s="19">
        <v>0</v>
      </c>
    </row>
    <row r="427" spans="2:75" hidden="1" x14ac:dyDescent="0.25">
      <c r="B427">
        <v>2018</v>
      </c>
      <c r="C427" t="s">
        <v>94</v>
      </c>
      <c r="D427" t="s">
        <v>95</v>
      </c>
      <c r="E427" t="s">
        <v>1484</v>
      </c>
      <c r="F427" t="s">
        <v>216</v>
      </c>
      <c r="G427" t="s">
        <v>108</v>
      </c>
      <c r="H427" t="s">
        <v>109</v>
      </c>
      <c r="I427" t="s">
        <v>217</v>
      </c>
      <c r="J427" t="s">
        <v>218</v>
      </c>
      <c r="K427" t="s">
        <v>219</v>
      </c>
      <c r="L427" t="s">
        <v>132</v>
      </c>
      <c r="M427" t="s">
        <v>220</v>
      </c>
      <c r="N427" s="21" t="s">
        <v>123</v>
      </c>
      <c r="O427" s="21" t="s">
        <v>124</v>
      </c>
      <c r="P427">
        <v>0</v>
      </c>
      <c r="Q427">
        <v>10</v>
      </c>
      <c r="R427">
        <f t="shared" si="6"/>
        <v>10</v>
      </c>
      <c r="S427" s="19">
        <v>1</v>
      </c>
      <c r="T427" s="19">
        <v>1</v>
      </c>
      <c r="U427" s="19">
        <v>1</v>
      </c>
      <c r="V427" s="19">
        <v>1</v>
      </c>
      <c r="W427" s="19">
        <v>0</v>
      </c>
      <c r="X427" s="19">
        <v>0</v>
      </c>
      <c r="Y427" s="19">
        <v>0</v>
      </c>
      <c r="Z427" s="19">
        <v>1</v>
      </c>
      <c r="AA427" s="19">
        <v>0</v>
      </c>
      <c r="AB427" s="19">
        <v>0</v>
      </c>
      <c r="AC427" s="19"/>
      <c r="AD427" s="19"/>
      <c r="AE427" s="19"/>
      <c r="AF427" s="19"/>
      <c r="AG427" s="19"/>
      <c r="AH427" s="19">
        <v>0</v>
      </c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>
        <v>0</v>
      </c>
      <c r="AV427" s="19">
        <v>0</v>
      </c>
      <c r="AW427" s="19">
        <v>0</v>
      </c>
      <c r="AX427" s="19">
        <v>0</v>
      </c>
      <c r="AY427" s="19"/>
      <c r="AZ427" s="19"/>
      <c r="BA427" s="19"/>
      <c r="BB427" s="19"/>
      <c r="BC427" s="19"/>
      <c r="BD427" s="19"/>
      <c r="BE427" s="19"/>
      <c r="BF427" s="19">
        <v>0</v>
      </c>
      <c r="BG427" s="19"/>
      <c r="BH427" s="19"/>
      <c r="BI427" s="19"/>
      <c r="BJ427" s="19"/>
      <c r="BK427" s="19"/>
      <c r="BL427" s="19"/>
      <c r="BM427" s="19">
        <v>0</v>
      </c>
      <c r="BN427" s="19"/>
      <c r="BO427" s="19"/>
      <c r="BP427" s="19"/>
      <c r="BQ427" s="19"/>
      <c r="BR427" s="19"/>
      <c r="BS427" s="19"/>
      <c r="BT427" s="19"/>
      <c r="BU427" s="19"/>
      <c r="BV427" s="19"/>
      <c r="BW427" s="19">
        <v>0</v>
      </c>
    </row>
    <row r="428" spans="2:75" hidden="1" x14ac:dyDescent="0.25">
      <c r="B428">
        <v>2018</v>
      </c>
      <c r="C428" t="s">
        <v>94</v>
      </c>
      <c r="D428" t="s">
        <v>95</v>
      </c>
      <c r="E428" t="s">
        <v>1485</v>
      </c>
      <c r="F428" t="s">
        <v>223</v>
      </c>
      <c r="G428" t="s">
        <v>108</v>
      </c>
      <c r="H428" t="s">
        <v>109</v>
      </c>
      <c r="I428" t="s">
        <v>224</v>
      </c>
      <c r="J428" t="s">
        <v>225</v>
      </c>
      <c r="K428" t="s">
        <v>226</v>
      </c>
      <c r="L428" t="s">
        <v>227</v>
      </c>
      <c r="M428" t="s">
        <v>228</v>
      </c>
      <c r="N428" s="21" t="s">
        <v>123</v>
      </c>
      <c r="O428" s="21" t="s">
        <v>124</v>
      </c>
      <c r="P428">
        <v>32</v>
      </c>
      <c r="Q428">
        <v>1200</v>
      </c>
      <c r="R428">
        <f t="shared" si="6"/>
        <v>1232</v>
      </c>
      <c r="S428" s="19">
        <v>1</v>
      </c>
      <c r="T428" s="19">
        <v>1</v>
      </c>
      <c r="U428" s="19">
        <v>1</v>
      </c>
      <c r="V428" s="19">
        <v>1</v>
      </c>
      <c r="W428" s="19">
        <v>0</v>
      </c>
      <c r="X428" s="19">
        <v>1</v>
      </c>
      <c r="Y428" s="19">
        <v>1</v>
      </c>
      <c r="Z428" s="19">
        <v>0</v>
      </c>
      <c r="AA428" s="19">
        <v>0</v>
      </c>
      <c r="AB428" s="19">
        <v>1</v>
      </c>
      <c r="AC428" s="19"/>
      <c r="AD428" s="19"/>
      <c r="AE428" s="19"/>
      <c r="AF428" s="19"/>
      <c r="AG428" s="19"/>
      <c r="AH428" s="19">
        <v>0</v>
      </c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>
        <v>0</v>
      </c>
      <c r="AV428" s="19">
        <v>1</v>
      </c>
      <c r="AW428" s="19">
        <v>0</v>
      </c>
      <c r="AX428" s="19">
        <v>0</v>
      </c>
      <c r="AY428" s="19"/>
      <c r="AZ428" s="19"/>
      <c r="BA428" s="19"/>
      <c r="BB428" s="19"/>
      <c r="BC428" s="19"/>
      <c r="BD428" s="19"/>
      <c r="BE428" s="19"/>
      <c r="BF428" s="19">
        <v>0</v>
      </c>
      <c r="BG428" s="19"/>
      <c r="BH428" s="19"/>
      <c r="BI428" s="19"/>
      <c r="BJ428" s="19"/>
      <c r="BK428" s="19"/>
      <c r="BL428" s="19"/>
      <c r="BM428" s="19">
        <v>0</v>
      </c>
      <c r="BN428" s="19"/>
      <c r="BO428" s="19"/>
      <c r="BP428" s="19"/>
      <c r="BQ428" s="19"/>
      <c r="BR428" s="19"/>
      <c r="BS428" s="19"/>
      <c r="BT428" s="19"/>
      <c r="BU428" s="19"/>
      <c r="BV428" s="19"/>
      <c r="BW428" s="19">
        <v>0</v>
      </c>
    </row>
    <row r="429" spans="2:75" hidden="1" x14ac:dyDescent="0.25">
      <c r="B429">
        <v>2018</v>
      </c>
      <c r="C429" t="s">
        <v>94</v>
      </c>
      <c r="D429" t="s">
        <v>95</v>
      </c>
      <c r="E429" t="s">
        <v>1486</v>
      </c>
      <c r="F429" t="s">
        <v>237</v>
      </c>
      <c r="G429" t="s">
        <v>108</v>
      </c>
      <c r="H429" t="s">
        <v>109</v>
      </c>
      <c r="I429" t="s">
        <v>238</v>
      </c>
      <c r="J429" t="s">
        <v>239</v>
      </c>
      <c r="K429" t="s">
        <v>240</v>
      </c>
      <c r="L429" t="s">
        <v>121</v>
      </c>
      <c r="M429" t="s">
        <v>241</v>
      </c>
      <c r="N429" s="21" t="s">
        <v>123</v>
      </c>
      <c r="O429" s="21" t="s">
        <v>124</v>
      </c>
      <c r="P429">
        <v>190</v>
      </c>
      <c r="Q429">
        <v>292</v>
      </c>
      <c r="R429">
        <f t="shared" si="6"/>
        <v>482</v>
      </c>
      <c r="S429" s="19">
        <v>1</v>
      </c>
      <c r="T429" s="19">
        <v>1</v>
      </c>
      <c r="U429" s="19">
        <v>1</v>
      </c>
      <c r="V429" s="19">
        <v>1</v>
      </c>
      <c r="W429" s="19">
        <v>0</v>
      </c>
      <c r="X429" s="19">
        <v>1</v>
      </c>
      <c r="Y429" s="19">
        <v>0</v>
      </c>
      <c r="Z429" s="19">
        <v>1</v>
      </c>
      <c r="AA429" s="19">
        <v>1</v>
      </c>
      <c r="AB429" s="19">
        <v>1</v>
      </c>
      <c r="AC429" s="19"/>
      <c r="AD429" s="19"/>
      <c r="AE429" s="19"/>
      <c r="AF429" s="19"/>
      <c r="AG429" s="19"/>
      <c r="AH429" s="19">
        <v>0</v>
      </c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>
        <v>0</v>
      </c>
      <c r="AV429" s="19">
        <v>0</v>
      </c>
      <c r="AW429" s="19">
        <v>1</v>
      </c>
      <c r="AX429" s="19">
        <v>0</v>
      </c>
      <c r="AY429" s="19"/>
      <c r="AZ429" s="19"/>
      <c r="BA429" s="19"/>
      <c r="BB429" s="19"/>
      <c r="BC429" s="19"/>
      <c r="BD429" s="19"/>
      <c r="BE429" s="19"/>
      <c r="BF429" s="19">
        <v>0</v>
      </c>
      <c r="BG429" s="19"/>
      <c r="BH429" s="19"/>
      <c r="BI429" s="19"/>
      <c r="BJ429" s="19"/>
      <c r="BK429" s="19"/>
      <c r="BL429" s="19"/>
      <c r="BM429" s="19">
        <v>1</v>
      </c>
      <c r="BN429" s="19"/>
      <c r="BO429" s="19"/>
      <c r="BP429" s="19"/>
      <c r="BQ429" s="19"/>
      <c r="BR429" s="19"/>
      <c r="BS429" s="19"/>
      <c r="BT429" s="19"/>
      <c r="BU429" s="19"/>
      <c r="BV429" s="19"/>
      <c r="BW429" s="19">
        <v>0</v>
      </c>
    </row>
    <row r="430" spans="2:75" hidden="1" x14ac:dyDescent="0.25">
      <c r="B430">
        <v>2018</v>
      </c>
      <c r="C430" t="s">
        <v>94</v>
      </c>
      <c r="D430" t="s">
        <v>95</v>
      </c>
      <c r="E430" t="s">
        <v>1487</v>
      </c>
      <c r="F430" t="s">
        <v>243</v>
      </c>
      <c r="G430" t="s">
        <v>98</v>
      </c>
      <c r="H430" t="s">
        <v>244</v>
      </c>
      <c r="I430" t="s">
        <v>245</v>
      </c>
      <c r="J430" t="s">
        <v>246</v>
      </c>
      <c r="K430" t="s">
        <v>247</v>
      </c>
      <c r="L430" t="s">
        <v>248</v>
      </c>
      <c r="M430" t="s">
        <v>249</v>
      </c>
      <c r="P430">
        <v>250</v>
      </c>
      <c r="Q430">
        <v>250</v>
      </c>
      <c r="R430">
        <f t="shared" si="6"/>
        <v>500</v>
      </c>
      <c r="S430" s="19">
        <v>1</v>
      </c>
      <c r="T430" s="19">
        <v>1</v>
      </c>
      <c r="U430" s="19">
        <v>1</v>
      </c>
      <c r="V430" s="19">
        <v>1</v>
      </c>
      <c r="W430" s="19">
        <v>0</v>
      </c>
      <c r="X430" s="19">
        <v>0</v>
      </c>
      <c r="Y430" s="19">
        <v>0</v>
      </c>
      <c r="Z430" s="19">
        <v>1</v>
      </c>
      <c r="AA430" s="19">
        <v>0</v>
      </c>
      <c r="AB430" s="19">
        <v>0</v>
      </c>
      <c r="AC430" s="19"/>
      <c r="AD430" s="19"/>
      <c r="AE430" s="19"/>
      <c r="AF430" s="19"/>
      <c r="AG430" s="19"/>
      <c r="AH430" s="19">
        <v>0</v>
      </c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>
        <v>0</v>
      </c>
      <c r="AV430" s="19">
        <v>0</v>
      </c>
      <c r="AW430" s="19">
        <v>0</v>
      </c>
      <c r="AX430" s="19">
        <v>0</v>
      </c>
      <c r="AY430" s="19"/>
      <c r="AZ430" s="19"/>
      <c r="BA430" s="19"/>
      <c r="BB430" s="19"/>
      <c r="BC430" s="19"/>
      <c r="BD430" s="19"/>
      <c r="BE430" s="19"/>
      <c r="BF430" s="19">
        <v>0</v>
      </c>
      <c r="BG430" s="19"/>
      <c r="BH430" s="19"/>
      <c r="BI430" s="19"/>
      <c r="BJ430" s="19"/>
      <c r="BK430" s="19"/>
      <c r="BL430" s="19"/>
      <c r="BM430" s="19">
        <v>0</v>
      </c>
      <c r="BN430" s="19"/>
      <c r="BO430" s="19"/>
      <c r="BP430" s="19"/>
      <c r="BQ430" s="19"/>
      <c r="BR430" s="19"/>
      <c r="BS430" s="19"/>
      <c r="BT430" s="19"/>
      <c r="BU430" s="19"/>
      <c r="BV430" s="19"/>
      <c r="BW430" s="19">
        <v>0</v>
      </c>
    </row>
    <row r="431" spans="2:75" hidden="1" x14ac:dyDescent="0.25">
      <c r="B431">
        <v>2018</v>
      </c>
      <c r="C431" t="s">
        <v>94</v>
      </c>
      <c r="D431" t="s">
        <v>95</v>
      </c>
      <c r="E431" t="s">
        <v>1488</v>
      </c>
      <c r="F431" t="s">
        <v>251</v>
      </c>
      <c r="G431" t="s">
        <v>108</v>
      </c>
      <c r="H431" t="s">
        <v>109</v>
      </c>
      <c r="I431" t="s">
        <v>252</v>
      </c>
      <c r="J431" t="s">
        <v>253</v>
      </c>
      <c r="K431" t="s">
        <v>254</v>
      </c>
      <c r="L431" t="s">
        <v>103</v>
      </c>
      <c r="M431" t="s">
        <v>255</v>
      </c>
      <c r="N431" s="21" t="s">
        <v>123</v>
      </c>
      <c r="O431" s="21" t="s">
        <v>124</v>
      </c>
      <c r="P431">
        <v>110</v>
      </c>
      <c r="Q431">
        <v>1700</v>
      </c>
      <c r="R431">
        <f t="shared" si="6"/>
        <v>1810</v>
      </c>
      <c r="S431" s="19">
        <v>1</v>
      </c>
      <c r="T431" s="19">
        <v>1</v>
      </c>
      <c r="U431" s="19">
        <v>1</v>
      </c>
      <c r="V431" s="19">
        <v>1</v>
      </c>
      <c r="W431" s="19">
        <v>0</v>
      </c>
      <c r="X431" s="19">
        <v>1</v>
      </c>
      <c r="Y431" s="19">
        <v>0</v>
      </c>
      <c r="Z431" s="19">
        <v>0</v>
      </c>
      <c r="AA431" s="19">
        <v>1</v>
      </c>
      <c r="AB431" s="19">
        <v>1</v>
      </c>
      <c r="AC431" s="19"/>
      <c r="AD431" s="19"/>
      <c r="AE431" s="19"/>
      <c r="AF431" s="19"/>
      <c r="AG431" s="19"/>
      <c r="AH431" s="19">
        <v>0</v>
      </c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>
        <v>0</v>
      </c>
      <c r="AV431" s="19">
        <v>0</v>
      </c>
      <c r="AW431" s="19">
        <v>1</v>
      </c>
      <c r="AX431" s="19">
        <v>0</v>
      </c>
      <c r="AY431" s="19"/>
      <c r="AZ431" s="19"/>
      <c r="BA431" s="19"/>
      <c r="BB431" s="19"/>
      <c r="BC431" s="19"/>
      <c r="BD431" s="19"/>
      <c r="BE431" s="19"/>
      <c r="BF431" s="19">
        <v>0</v>
      </c>
      <c r="BG431" s="19"/>
      <c r="BH431" s="19"/>
      <c r="BI431" s="19"/>
      <c r="BJ431" s="19"/>
      <c r="BK431" s="19"/>
      <c r="BL431" s="19"/>
      <c r="BM431" s="19">
        <v>0</v>
      </c>
      <c r="BN431" s="19"/>
      <c r="BO431" s="19"/>
      <c r="BP431" s="19"/>
      <c r="BQ431" s="19"/>
      <c r="BR431" s="19"/>
      <c r="BS431" s="19"/>
      <c r="BT431" s="19"/>
      <c r="BU431" s="19"/>
      <c r="BV431" s="19"/>
      <c r="BW431" s="19">
        <v>0</v>
      </c>
    </row>
    <row r="432" spans="2:75" hidden="1" x14ac:dyDescent="0.25">
      <c r="B432">
        <v>2018</v>
      </c>
      <c r="C432" t="s">
        <v>94</v>
      </c>
      <c r="D432" t="s">
        <v>95</v>
      </c>
      <c r="E432" t="s">
        <v>1489</v>
      </c>
      <c r="F432" t="s">
        <v>257</v>
      </c>
      <c r="G432" t="s">
        <v>98</v>
      </c>
      <c r="H432" t="s">
        <v>167</v>
      </c>
      <c r="I432" t="s">
        <v>258</v>
      </c>
      <c r="J432" t="s">
        <v>259</v>
      </c>
      <c r="K432" t="s">
        <v>170</v>
      </c>
      <c r="L432" t="s">
        <v>113</v>
      </c>
      <c r="M432" t="s">
        <v>260</v>
      </c>
      <c r="N432" s="21" t="s">
        <v>172</v>
      </c>
      <c r="O432" s="21" t="s">
        <v>261</v>
      </c>
      <c r="P432">
        <v>843</v>
      </c>
      <c r="Q432">
        <v>5561</v>
      </c>
      <c r="R432">
        <f t="shared" si="6"/>
        <v>6404</v>
      </c>
      <c r="S432" s="19">
        <v>1</v>
      </c>
      <c r="T432" s="19">
        <v>1</v>
      </c>
      <c r="U432" s="19">
        <v>1</v>
      </c>
      <c r="V432" s="19">
        <v>1</v>
      </c>
      <c r="W432" s="19">
        <v>0</v>
      </c>
      <c r="X432" s="19">
        <v>0</v>
      </c>
      <c r="Y432" s="19">
        <v>1</v>
      </c>
      <c r="Z432" s="19">
        <v>1</v>
      </c>
      <c r="AA432" s="19">
        <v>0</v>
      </c>
      <c r="AB432" s="19">
        <v>0</v>
      </c>
      <c r="AC432" s="19"/>
      <c r="AD432" s="19"/>
      <c r="AE432" s="19"/>
      <c r="AF432" s="19"/>
      <c r="AG432" s="19"/>
      <c r="AH432" s="19">
        <v>0</v>
      </c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>
        <v>0</v>
      </c>
      <c r="AV432" s="19">
        <v>0</v>
      </c>
      <c r="AW432" s="19">
        <v>0</v>
      </c>
      <c r="AX432" s="19">
        <v>0</v>
      </c>
      <c r="AY432" s="19"/>
      <c r="AZ432" s="19"/>
      <c r="BA432" s="19"/>
      <c r="BB432" s="19"/>
      <c r="BC432" s="19"/>
      <c r="BD432" s="19"/>
      <c r="BE432" s="19"/>
      <c r="BF432" s="19">
        <v>0</v>
      </c>
      <c r="BG432" s="19"/>
      <c r="BH432" s="19"/>
      <c r="BI432" s="19"/>
      <c r="BJ432" s="19"/>
      <c r="BK432" s="19"/>
      <c r="BL432" s="19"/>
      <c r="BM432" s="19">
        <v>0</v>
      </c>
      <c r="BN432" s="19"/>
      <c r="BO432" s="19"/>
      <c r="BP432" s="19"/>
      <c r="BQ432" s="19"/>
      <c r="BR432" s="19"/>
      <c r="BS432" s="19"/>
      <c r="BT432" s="19"/>
      <c r="BU432" s="19"/>
      <c r="BV432" s="19"/>
      <c r="BW432" s="19">
        <v>0</v>
      </c>
    </row>
    <row r="433" spans="2:75" hidden="1" x14ac:dyDescent="0.25">
      <c r="B433">
        <v>2018</v>
      </c>
      <c r="C433" t="s">
        <v>94</v>
      </c>
      <c r="D433" t="s">
        <v>95</v>
      </c>
      <c r="E433" t="s">
        <v>1490</v>
      </c>
      <c r="F433" t="s">
        <v>263</v>
      </c>
      <c r="G433" t="s">
        <v>98</v>
      </c>
      <c r="H433" t="s">
        <v>167</v>
      </c>
      <c r="I433" t="s">
        <v>264</v>
      </c>
      <c r="J433" t="s">
        <v>265</v>
      </c>
      <c r="K433" t="s">
        <v>266</v>
      </c>
      <c r="L433" t="s">
        <v>113</v>
      </c>
      <c r="M433" t="s">
        <v>267</v>
      </c>
      <c r="N433" s="21" t="s">
        <v>172</v>
      </c>
      <c r="O433" s="21" t="s">
        <v>261</v>
      </c>
      <c r="P433">
        <v>858</v>
      </c>
      <c r="Q433">
        <v>6223</v>
      </c>
      <c r="R433">
        <f t="shared" si="6"/>
        <v>7081</v>
      </c>
      <c r="S433" s="19">
        <v>1</v>
      </c>
      <c r="T433" s="19">
        <v>1</v>
      </c>
      <c r="U433" s="19">
        <v>1</v>
      </c>
      <c r="V433" s="19">
        <v>1</v>
      </c>
      <c r="W433" s="19">
        <v>0</v>
      </c>
      <c r="X433" s="19">
        <v>0</v>
      </c>
      <c r="Y433" s="19">
        <v>1</v>
      </c>
      <c r="Z433" s="19">
        <v>1</v>
      </c>
      <c r="AA433" s="19">
        <v>0</v>
      </c>
      <c r="AB433" s="19">
        <v>0</v>
      </c>
      <c r="AC433" s="19"/>
      <c r="AD433" s="19"/>
      <c r="AE433" s="19"/>
      <c r="AF433" s="19"/>
      <c r="AG433" s="19"/>
      <c r="AH433" s="19">
        <v>1</v>
      </c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>
        <v>0</v>
      </c>
      <c r="AV433" s="19">
        <v>0</v>
      </c>
      <c r="AW433" s="19">
        <v>0</v>
      </c>
      <c r="AX433" s="19">
        <v>0</v>
      </c>
      <c r="AY433" s="19"/>
      <c r="AZ433" s="19"/>
      <c r="BA433" s="19"/>
      <c r="BB433" s="19"/>
      <c r="BC433" s="19"/>
      <c r="BD433" s="19"/>
      <c r="BE433" s="19"/>
      <c r="BF433" s="19">
        <v>0</v>
      </c>
      <c r="BG433" s="19"/>
      <c r="BH433" s="19"/>
      <c r="BI433" s="19"/>
      <c r="BJ433" s="19"/>
      <c r="BK433" s="19"/>
      <c r="BL433" s="19"/>
      <c r="BM433" s="19">
        <v>0</v>
      </c>
      <c r="BN433" s="19"/>
      <c r="BO433" s="19"/>
      <c r="BP433" s="19"/>
      <c r="BQ433" s="19"/>
      <c r="BR433" s="19"/>
      <c r="BS433" s="19"/>
      <c r="BT433" s="19"/>
      <c r="BU433" s="19"/>
      <c r="BV433" s="19"/>
      <c r="BW433" s="19">
        <v>0</v>
      </c>
    </row>
    <row r="434" spans="2:75" hidden="1" x14ac:dyDescent="0.25">
      <c r="B434">
        <v>2018</v>
      </c>
      <c r="C434" t="s">
        <v>94</v>
      </c>
      <c r="D434" t="s">
        <v>95</v>
      </c>
      <c r="E434" t="s">
        <v>1491</v>
      </c>
      <c r="F434" t="s">
        <v>269</v>
      </c>
      <c r="G434" t="s">
        <v>98</v>
      </c>
      <c r="H434" t="s">
        <v>270</v>
      </c>
      <c r="I434" t="s">
        <v>271</v>
      </c>
      <c r="J434" t="s">
        <v>272</v>
      </c>
      <c r="K434" t="s">
        <v>273</v>
      </c>
      <c r="L434" t="s">
        <v>113</v>
      </c>
      <c r="M434" t="s">
        <v>274</v>
      </c>
      <c r="P434">
        <v>19047.8</v>
      </c>
      <c r="Q434">
        <v>3266.4</v>
      </c>
      <c r="R434">
        <f t="shared" si="6"/>
        <v>22314.2</v>
      </c>
      <c r="S434" s="19">
        <v>1</v>
      </c>
      <c r="T434" s="19">
        <v>1</v>
      </c>
      <c r="U434" s="19">
        <v>1</v>
      </c>
      <c r="V434" s="19">
        <v>0</v>
      </c>
      <c r="W434" s="19">
        <v>0</v>
      </c>
      <c r="X434" s="19">
        <v>0</v>
      </c>
      <c r="Y434" s="19">
        <v>0</v>
      </c>
      <c r="Z434" s="19">
        <v>0</v>
      </c>
      <c r="AA434" s="19">
        <v>0</v>
      </c>
      <c r="AB434" s="19">
        <v>1</v>
      </c>
      <c r="AC434" s="19"/>
      <c r="AD434" s="19"/>
      <c r="AE434" s="19"/>
      <c r="AF434" s="19"/>
      <c r="AG434" s="19"/>
      <c r="AH434" s="19">
        <v>0</v>
      </c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>
        <v>0</v>
      </c>
      <c r="AV434" s="19">
        <v>0</v>
      </c>
      <c r="AW434" s="19">
        <v>0</v>
      </c>
      <c r="AX434" s="19">
        <v>0</v>
      </c>
      <c r="AY434" s="19"/>
      <c r="AZ434" s="19"/>
      <c r="BA434" s="19"/>
      <c r="BB434" s="19"/>
      <c r="BC434" s="19"/>
      <c r="BD434" s="19"/>
      <c r="BE434" s="19"/>
      <c r="BF434" s="19">
        <v>0</v>
      </c>
      <c r="BG434" s="19"/>
      <c r="BH434" s="19"/>
      <c r="BI434" s="19"/>
      <c r="BJ434" s="19"/>
      <c r="BK434" s="19"/>
      <c r="BL434" s="19"/>
      <c r="BM434" s="19">
        <v>0</v>
      </c>
      <c r="BN434" s="19"/>
      <c r="BO434" s="19"/>
      <c r="BP434" s="19"/>
      <c r="BQ434" s="19"/>
      <c r="BR434" s="19"/>
      <c r="BS434" s="19"/>
      <c r="BT434" s="19"/>
      <c r="BU434" s="19"/>
      <c r="BV434" s="19"/>
      <c r="BW434" s="19">
        <v>0</v>
      </c>
    </row>
    <row r="435" spans="2:75" hidden="1" x14ac:dyDescent="0.25">
      <c r="B435">
        <v>2018</v>
      </c>
      <c r="C435" t="s">
        <v>94</v>
      </c>
      <c r="D435" t="s">
        <v>95</v>
      </c>
      <c r="E435" t="s">
        <v>1492</v>
      </c>
      <c r="F435" t="s">
        <v>276</v>
      </c>
      <c r="G435" t="s">
        <v>98</v>
      </c>
      <c r="H435" t="s">
        <v>167</v>
      </c>
      <c r="I435" t="s">
        <v>277</v>
      </c>
      <c r="J435" t="s">
        <v>278</v>
      </c>
      <c r="K435" t="s">
        <v>279</v>
      </c>
      <c r="L435" t="s">
        <v>113</v>
      </c>
      <c r="M435" t="s">
        <v>280</v>
      </c>
      <c r="N435" s="21" t="s">
        <v>172</v>
      </c>
      <c r="O435" s="21" t="s">
        <v>261</v>
      </c>
      <c r="P435">
        <v>3771</v>
      </c>
      <c r="Q435">
        <v>3470</v>
      </c>
      <c r="R435">
        <f t="shared" si="6"/>
        <v>7241</v>
      </c>
      <c r="S435" s="19">
        <v>1</v>
      </c>
      <c r="T435" s="19">
        <v>1</v>
      </c>
      <c r="U435" s="19">
        <v>1</v>
      </c>
      <c r="V435" s="19">
        <v>1</v>
      </c>
      <c r="W435" s="19">
        <v>0</v>
      </c>
      <c r="X435" s="19">
        <v>0</v>
      </c>
      <c r="Y435" s="19">
        <v>1</v>
      </c>
      <c r="Z435" s="19">
        <v>0</v>
      </c>
      <c r="AA435" s="19">
        <v>0</v>
      </c>
      <c r="AB435" s="19">
        <v>0</v>
      </c>
      <c r="AC435" s="19"/>
      <c r="AD435" s="19"/>
      <c r="AE435" s="19"/>
      <c r="AF435" s="19"/>
      <c r="AG435" s="19"/>
      <c r="AH435" s="19">
        <v>0</v>
      </c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>
        <v>0</v>
      </c>
      <c r="AV435" s="19">
        <v>0</v>
      </c>
      <c r="AW435" s="19">
        <v>0</v>
      </c>
      <c r="AX435" s="19">
        <v>0</v>
      </c>
      <c r="AY435" s="19"/>
      <c r="AZ435" s="19"/>
      <c r="BA435" s="19"/>
      <c r="BB435" s="19"/>
      <c r="BC435" s="19"/>
      <c r="BD435" s="19"/>
      <c r="BE435" s="19"/>
      <c r="BF435" s="19">
        <v>0</v>
      </c>
      <c r="BG435" s="19"/>
      <c r="BH435" s="19"/>
      <c r="BI435" s="19"/>
      <c r="BJ435" s="19"/>
      <c r="BK435" s="19"/>
      <c r="BL435" s="19"/>
      <c r="BM435" s="19">
        <v>0</v>
      </c>
      <c r="BN435" s="19"/>
      <c r="BO435" s="19"/>
      <c r="BP435" s="19"/>
      <c r="BQ435" s="19"/>
      <c r="BR435" s="19"/>
      <c r="BS435" s="19"/>
      <c r="BT435" s="19"/>
      <c r="BU435" s="19"/>
      <c r="BV435" s="19"/>
      <c r="BW435" s="19">
        <v>0</v>
      </c>
    </row>
    <row r="436" spans="2:75" hidden="1" x14ac:dyDescent="0.25">
      <c r="B436">
        <v>2018</v>
      </c>
      <c r="C436" t="s">
        <v>94</v>
      </c>
      <c r="D436" t="s">
        <v>95</v>
      </c>
      <c r="E436" t="s">
        <v>1493</v>
      </c>
      <c r="F436" t="s">
        <v>282</v>
      </c>
      <c r="G436" t="s">
        <v>108</v>
      </c>
      <c r="H436" t="s">
        <v>109</v>
      </c>
      <c r="I436" t="s">
        <v>283</v>
      </c>
      <c r="J436" t="s">
        <v>284</v>
      </c>
      <c r="K436" t="s">
        <v>285</v>
      </c>
      <c r="L436" t="s">
        <v>286</v>
      </c>
      <c r="M436" t="s">
        <v>287</v>
      </c>
      <c r="N436" s="21" t="s">
        <v>123</v>
      </c>
      <c r="O436" s="21" t="s">
        <v>124</v>
      </c>
      <c r="P436">
        <v>15</v>
      </c>
      <c r="Q436">
        <v>379</v>
      </c>
      <c r="R436">
        <f t="shared" si="6"/>
        <v>394</v>
      </c>
      <c r="S436" s="19">
        <v>1</v>
      </c>
      <c r="T436" s="19">
        <v>1</v>
      </c>
      <c r="U436" s="19">
        <v>1</v>
      </c>
      <c r="V436" s="19">
        <v>1</v>
      </c>
      <c r="W436" s="19">
        <v>0</v>
      </c>
      <c r="X436" s="19">
        <v>1</v>
      </c>
      <c r="Y436" s="19">
        <v>0</v>
      </c>
      <c r="Z436" s="19">
        <v>0</v>
      </c>
      <c r="AA436" s="19">
        <v>0</v>
      </c>
      <c r="AB436" s="19">
        <v>1</v>
      </c>
      <c r="AC436" s="19"/>
      <c r="AD436" s="19"/>
      <c r="AE436" s="19"/>
      <c r="AF436" s="19"/>
      <c r="AG436" s="19"/>
      <c r="AH436" s="19">
        <v>0</v>
      </c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>
        <v>0</v>
      </c>
      <c r="AV436" s="19">
        <v>0</v>
      </c>
      <c r="AW436" s="19">
        <v>0</v>
      </c>
      <c r="AX436" s="19">
        <v>0</v>
      </c>
      <c r="AY436" s="19"/>
      <c r="AZ436" s="19"/>
      <c r="BA436" s="19"/>
      <c r="BB436" s="19"/>
      <c r="BC436" s="19"/>
      <c r="BD436" s="19"/>
      <c r="BE436" s="19"/>
      <c r="BF436" s="19">
        <v>0</v>
      </c>
      <c r="BG436" s="19"/>
      <c r="BH436" s="19"/>
      <c r="BI436" s="19"/>
      <c r="BJ436" s="19"/>
      <c r="BK436" s="19"/>
      <c r="BL436" s="19"/>
      <c r="BM436" s="19">
        <v>0</v>
      </c>
      <c r="BN436" s="19"/>
      <c r="BO436" s="19"/>
      <c r="BP436" s="19"/>
      <c r="BQ436" s="19"/>
      <c r="BR436" s="19"/>
      <c r="BS436" s="19"/>
      <c r="BT436" s="19"/>
      <c r="BU436" s="19"/>
      <c r="BV436" s="19"/>
      <c r="BW436" s="19">
        <v>0</v>
      </c>
    </row>
    <row r="437" spans="2:75" hidden="1" x14ac:dyDescent="0.25">
      <c r="B437">
        <v>2018</v>
      </c>
      <c r="C437" t="s">
        <v>94</v>
      </c>
      <c r="D437" t="s">
        <v>95</v>
      </c>
      <c r="E437" t="s">
        <v>1494</v>
      </c>
      <c r="F437" t="s">
        <v>289</v>
      </c>
      <c r="G437" t="s">
        <v>108</v>
      </c>
      <c r="H437" t="s">
        <v>109</v>
      </c>
      <c r="I437" t="s">
        <v>290</v>
      </c>
      <c r="J437" t="s">
        <v>291</v>
      </c>
      <c r="K437" t="s">
        <v>292</v>
      </c>
      <c r="L437" t="s">
        <v>293</v>
      </c>
      <c r="M437" t="s">
        <v>294</v>
      </c>
      <c r="P437">
        <v>21.4</v>
      </c>
      <c r="Q437">
        <v>8.8000000000000007</v>
      </c>
      <c r="R437">
        <f t="shared" si="6"/>
        <v>30.2</v>
      </c>
      <c r="S437" s="19">
        <v>1</v>
      </c>
      <c r="T437" s="19">
        <v>1</v>
      </c>
      <c r="U437" s="19">
        <v>1</v>
      </c>
      <c r="V437" s="19">
        <v>1</v>
      </c>
      <c r="W437" s="19">
        <v>0</v>
      </c>
      <c r="X437" s="19">
        <v>0</v>
      </c>
      <c r="Y437" s="19">
        <v>1</v>
      </c>
      <c r="Z437" s="19">
        <v>0</v>
      </c>
      <c r="AA437" s="19">
        <v>1</v>
      </c>
      <c r="AB437" s="19">
        <v>0</v>
      </c>
      <c r="AC437" s="19"/>
      <c r="AD437" s="19"/>
      <c r="AE437" s="19"/>
      <c r="AF437" s="19"/>
      <c r="AG437" s="19"/>
      <c r="AH437" s="19">
        <v>0</v>
      </c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>
        <v>0</v>
      </c>
      <c r="AV437" s="19">
        <v>0</v>
      </c>
      <c r="AW437" s="19">
        <v>0</v>
      </c>
      <c r="AX437" s="19">
        <v>0</v>
      </c>
      <c r="AY437" s="19"/>
      <c r="AZ437" s="19"/>
      <c r="BA437" s="19"/>
      <c r="BB437" s="19"/>
      <c r="BC437" s="19"/>
      <c r="BD437" s="19"/>
      <c r="BE437" s="19"/>
      <c r="BF437" s="19">
        <v>0</v>
      </c>
      <c r="BG437" s="19"/>
      <c r="BH437" s="19"/>
      <c r="BI437" s="19"/>
      <c r="BJ437" s="19"/>
      <c r="BK437" s="19"/>
      <c r="BL437" s="19"/>
      <c r="BM437" s="19">
        <v>0</v>
      </c>
      <c r="BN437" s="19"/>
      <c r="BO437" s="19"/>
      <c r="BP437" s="19"/>
      <c r="BQ437" s="19"/>
      <c r="BR437" s="19"/>
      <c r="BS437" s="19"/>
      <c r="BT437" s="19"/>
      <c r="BU437" s="19"/>
      <c r="BV437" s="19"/>
      <c r="BW437" s="19">
        <v>0</v>
      </c>
    </row>
    <row r="438" spans="2:75" hidden="1" x14ac:dyDescent="0.25">
      <c r="B438">
        <v>2018</v>
      </c>
      <c r="C438" t="s">
        <v>94</v>
      </c>
      <c r="D438" t="s">
        <v>95</v>
      </c>
      <c r="E438" t="s">
        <v>1495</v>
      </c>
      <c r="F438" t="s">
        <v>296</v>
      </c>
      <c r="G438" t="s">
        <v>108</v>
      </c>
      <c r="H438" t="s">
        <v>109</v>
      </c>
      <c r="I438" t="s">
        <v>297</v>
      </c>
      <c r="J438" t="s">
        <v>298</v>
      </c>
      <c r="K438" t="s">
        <v>299</v>
      </c>
      <c r="L438" t="s">
        <v>300</v>
      </c>
      <c r="M438" t="s">
        <v>301</v>
      </c>
      <c r="N438" s="21" t="s">
        <v>123</v>
      </c>
      <c r="O438" s="21" t="s">
        <v>124</v>
      </c>
      <c r="P438">
        <v>1600</v>
      </c>
      <c r="Q438">
        <v>50</v>
      </c>
      <c r="R438">
        <f t="shared" si="6"/>
        <v>1650</v>
      </c>
      <c r="S438" s="19">
        <v>1</v>
      </c>
      <c r="T438" s="19">
        <v>1</v>
      </c>
      <c r="U438" s="19">
        <v>1</v>
      </c>
      <c r="V438" s="19">
        <v>1</v>
      </c>
      <c r="W438" s="19">
        <v>0</v>
      </c>
      <c r="X438" s="19">
        <v>1</v>
      </c>
      <c r="Y438" s="19">
        <v>1</v>
      </c>
      <c r="Z438" s="19">
        <v>1</v>
      </c>
      <c r="AA438" s="19">
        <v>1</v>
      </c>
      <c r="AB438" s="19">
        <v>1</v>
      </c>
      <c r="AC438" s="19"/>
      <c r="AD438" s="19"/>
      <c r="AE438" s="19"/>
      <c r="AF438" s="19"/>
      <c r="AG438" s="19"/>
      <c r="AH438" s="19">
        <v>0</v>
      </c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>
        <v>0</v>
      </c>
      <c r="AV438" s="19">
        <v>0</v>
      </c>
      <c r="AW438" s="19">
        <v>1</v>
      </c>
      <c r="AX438" s="19">
        <v>0</v>
      </c>
      <c r="AY438" s="19"/>
      <c r="AZ438" s="19"/>
      <c r="BA438" s="19"/>
      <c r="BB438" s="19"/>
      <c r="BC438" s="19"/>
      <c r="BD438" s="19"/>
      <c r="BE438" s="19"/>
      <c r="BF438" s="19">
        <v>0</v>
      </c>
      <c r="BG438" s="19"/>
      <c r="BH438" s="19"/>
      <c r="BI438" s="19"/>
      <c r="BJ438" s="19"/>
      <c r="BK438" s="19"/>
      <c r="BL438" s="19"/>
      <c r="BM438" s="19">
        <v>0</v>
      </c>
      <c r="BN438" s="19"/>
      <c r="BO438" s="19"/>
      <c r="BP438" s="19"/>
      <c r="BQ438" s="19"/>
      <c r="BR438" s="19"/>
      <c r="BS438" s="19"/>
      <c r="BT438" s="19"/>
      <c r="BU438" s="19"/>
      <c r="BV438" s="19"/>
      <c r="BW438" s="19">
        <v>0</v>
      </c>
    </row>
    <row r="439" spans="2:75" hidden="1" x14ac:dyDescent="0.25">
      <c r="B439">
        <v>2018</v>
      </c>
      <c r="C439" t="s">
        <v>94</v>
      </c>
      <c r="D439" t="s">
        <v>95</v>
      </c>
      <c r="E439" t="s">
        <v>1496</v>
      </c>
      <c r="F439" t="s">
        <v>303</v>
      </c>
      <c r="G439" t="s">
        <v>108</v>
      </c>
      <c r="H439" t="s">
        <v>109</v>
      </c>
      <c r="I439" t="s">
        <v>304</v>
      </c>
      <c r="J439" t="s">
        <v>305</v>
      </c>
      <c r="K439" t="s">
        <v>306</v>
      </c>
      <c r="L439" t="s">
        <v>293</v>
      </c>
      <c r="M439" t="s">
        <v>307</v>
      </c>
      <c r="N439" s="21" t="s">
        <v>123</v>
      </c>
      <c r="O439" s="21" t="s">
        <v>124</v>
      </c>
      <c r="P439">
        <v>160</v>
      </c>
      <c r="Q439">
        <v>310</v>
      </c>
      <c r="R439">
        <f t="shared" si="6"/>
        <v>470</v>
      </c>
      <c r="S439" s="19">
        <v>1</v>
      </c>
      <c r="T439" s="19">
        <v>1</v>
      </c>
      <c r="U439" s="19">
        <v>1</v>
      </c>
      <c r="V439" s="19">
        <v>1</v>
      </c>
      <c r="W439" s="19">
        <v>0</v>
      </c>
      <c r="X439" s="19">
        <v>1</v>
      </c>
      <c r="Y439" s="19">
        <v>0</v>
      </c>
      <c r="Z439" s="19">
        <v>0</v>
      </c>
      <c r="AA439" s="19">
        <v>1</v>
      </c>
      <c r="AB439" s="19">
        <v>1</v>
      </c>
      <c r="AC439" s="19"/>
      <c r="AD439" s="19"/>
      <c r="AE439" s="19"/>
      <c r="AF439" s="19"/>
      <c r="AG439" s="19"/>
      <c r="AH439" s="19">
        <v>0</v>
      </c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>
        <v>0</v>
      </c>
      <c r="AV439" s="19">
        <v>0</v>
      </c>
      <c r="AW439" s="19">
        <v>0</v>
      </c>
      <c r="AX439" s="19">
        <v>0</v>
      </c>
      <c r="AY439" s="19"/>
      <c r="AZ439" s="19"/>
      <c r="BA439" s="19"/>
      <c r="BB439" s="19"/>
      <c r="BC439" s="19"/>
      <c r="BD439" s="19"/>
      <c r="BE439" s="19"/>
      <c r="BF439" s="19">
        <v>0</v>
      </c>
      <c r="BG439" s="19"/>
      <c r="BH439" s="19"/>
      <c r="BI439" s="19"/>
      <c r="BJ439" s="19"/>
      <c r="BK439" s="19"/>
      <c r="BL439" s="19"/>
      <c r="BM439" s="19">
        <v>0</v>
      </c>
      <c r="BN439" s="19"/>
      <c r="BO439" s="19"/>
      <c r="BP439" s="19"/>
      <c r="BQ439" s="19"/>
      <c r="BR439" s="19"/>
      <c r="BS439" s="19"/>
      <c r="BT439" s="19"/>
      <c r="BU439" s="19"/>
      <c r="BV439" s="19"/>
      <c r="BW439" s="19">
        <v>0</v>
      </c>
    </row>
    <row r="440" spans="2:75" hidden="1" x14ac:dyDescent="0.25">
      <c r="B440">
        <v>2018</v>
      </c>
      <c r="C440" t="s">
        <v>94</v>
      </c>
      <c r="D440" t="s">
        <v>95</v>
      </c>
      <c r="E440" t="s">
        <v>1497</v>
      </c>
      <c r="F440" t="s">
        <v>309</v>
      </c>
      <c r="G440" t="s">
        <v>310</v>
      </c>
      <c r="H440" t="s">
        <v>1277</v>
      </c>
      <c r="I440" t="s">
        <v>312</v>
      </c>
      <c r="J440" t="s">
        <v>313</v>
      </c>
      <c r="K440" t="s">
        <v>306</v>
      </c>
      <c r="L440" t="s">
        <v>293</v>
      </c>
      <c r="M440" t="s">
        <v>307</v>
      </c>
      <c r="N440" s="21" t="s">
        <v>123</v>
      </c>
      <c r="O440" s="21" t="s">
        <v>124</v>
      </c>
      <c r="P440">
        <v>0</v>
      </c>
      <c r="Q440">
        <v>1.2E-2</v>
      </c>
      <c r="R440">
        <f t="shared" si="6"/>
        <v>1.2E-2</v>
      </c>
      <c r="S440" s="19">
        <v>1</v>
      </c>
      <c r="T440" s="19">
        <v>1</v>
      </c>
      <c r="U440" s="19">
        <v>1</v>
      </c>
      <c r="V440" s="19">
        <v>1</v>
      </c>
      <c r="W440" s="19">
        <v>0</v>
      </c>
      <c r="X440" s="19">
        <v>0</v>
      </c>
      <c r="Y440" s="19">
        <v>0</v>
      </c>
      <c r="Z440" s="19">
        <v>1</v>
      </c>
      <c r="AA440" s="19">
        <v>0</v>
      </c>
      <c r="AB440" s="19">
        <v>0</v>
      </c>
      <c r="AC440" s="19"/>
      <c r="AD440" s="19"/>
      <c r="AE440" s="19"/>
      <c r="AF440" s="19"/>
      <c r="AG440" s="19"/>
      <c r="AH440" s="19">
        <v>0</v>
      </c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>
        <v>0</v>
      </c>
      <c r="AV440" s="19">
        <v>0</v>
      </c>
      <c r="AW440" s="19">
        <v>0</v>
      </c>
      <c r="AX440" s="19">
        <v>0</v>
      </c>
      <c r="AY440" s="19"/>
      <c r="AZ440" s="19"/>
      <c r="BA440" s="19"/>
      <c r="BB440" s="19"/>
      <c r="BC440" s="19"/>
      <c r="BD440" s="19"/>
      <c r="BE440" s="19"/>
      <c r="BF440" s="19">
        <v>0</v>
      </c>
      <c r="BG440" s="19"/>
      <c r="BH440" s="19"/>
      <c r="BI440" s="19"/>
      <c r="BJ440" s="19"/>
      <c r="BK440" s="19"/>
      <c r="BL440" s="19"/>
      <c r="BM440" s="19">
        <v>0</v>
      </c>
      <c r="BN440" s="19"/>
      <c r="BO440" s="19"/>
      <c r="BP440" s="19"/>
      <c r="BQ440" s="19"/>
      <c r="BR440" s="19"/>
      <c r="BS440" s="19"/>
      <c r="BT440" s="19"/>
      <c r="BU440" s="19"/>
      <c r="BV440" s="19"/>
      <c r="BW440" s="19">
        <v>0</v>
      </c>
    </row>
    <row r="441" spans="2:75" hidden="1" x14ac:dyDescent="0.25">
      <c r="B441">
        <v>2018</v>
      </c>
      <c r="C441" t="s">
        <v>94</v>
      </c>
      <c r="D441" t="s">
        <v>95</v>
      </c>
      <c r="E441" t="s">
        <v>1498</v>
      </c>
      <c r="F441" t="s">
        <v>315</v>
      </c>
      <c r="G441" t="s">
        <v>108</v>
      </c>
      <c r="H441" t="s">
        <v>109</v>
      </c>
      <c r="I441" t="s">
        <v>316</v>
      </c>
      <c r="J441" t="s">
        <v>317</v>
      </c>
      <c r="K441" t="s">
        <v>318</v>
      </c>
      <c r="L441" t="s">
        <v>234</v>
      </c>
      <c r="M441" t="s">
        <v>319</v>
      </c>
      <c r="N441" s="21" t="s">
        <v>123</v>
      </c>
      <c r="O441" s="21" t="s">
        <v>124</v>
      </c>
      <c r="P441">
        <v>290</v>
      </c>
      <c r="Q441">
        <v>10639</v>
      </c>
      <c r="R441">
        <f t="shared" si="6"/>
        <v>10929</v>
      </c>
      <c r="S441" s="19">
        <v>1</v>
      </c>
      <c r="T441" s="19">
        <v>1</v>
      </c>
      <c r="U441" s="19">
        <v>1</v>
      </c>
      <c r="V441" s="19">
        <v>1</v>
      </c>
      <c r="W441" s="19">
        <v>1</v>
      </c>
      <c r="X441" s="19">
        <v>0</v>
      </c>
      <c r="Y441" s="19">
        <v>0</v>
      </c>
      <c r="Z441" s="19">
        <v>1</v>
      </c>
      <c r="AA441" s="19">
        <v>1</v>
      </c>
      <c r="AB441" s="19">
        <v>1</v>
      </c>
      <c r="AC441" s="19"/>
      <c r="AD441" s="19"/>
      <c r="AE441" s="19"/>
      <c r="AF441" s="19"/>
      <c r="AG441" s="19"/>
      <c r="AH441" s="19">
        <v>0</v>
      </c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>
        <v>0</v>
      </c>
      <c r="AV441" s="19">
        <v>0</v>
      </c>
      <c r="AW441" s="19">
        <v>0</v>
      </c>
      <c r="AX441" s="19">
        <v>0</v>
      </c>
      <c r="AY441" s="19"/>
      <c r="AZ441" s="19"/>
      <c r="BA441" s="19"/>
      <c r="BB441" s="19"/>
      <c r="BC441" s="19"/>
      <c r="BD441" s="19"/>
      <c r="BE441" s="19"/>
      <c r="BF441" s="19">
        <v>0</v>
      </c>
      <c r="BG441" s="19"/>
      <c r="BH441" s="19"/>
      <c r="BI441" s="19"/>
      <c r="BJ441" s="19"/>
      <c r="BK441" s="19"/>
      <c r="BL441" s="19"/>
      <c r="BM441" s="19">
        <v>1</v>
      </c>
      <c r="BN441" s="19"/>
      <c r="BO441" s="19"/>
      <c r="BP441" s="19"/>
      <c r="BQ441" s="19"/>
      <c r="BR441" s="19"/>
      <c r="BS441" s="19"/>
      <c r="BT441" s="19"/>
      <c r="BU441" s="19"/>
      <c r="BV441" s="19"/>
      <c r="BW441" s="19">
        <v>1</v>
      </c>
    </row>
    <row r="442" spans="2:75" hidden="1" x14ac:dyDescent="0.25">
      <c r="B442">
        <v>2018</v>
      </c>
      <c r="C442" t="s">
        <v>94</v>
      </c>
      <c r="D442" t="s">
        <v>95</v>
      </c>
      <c r="E442" t="s">
        <v>1499</v>
      </c>
      <c r="F442" t="s">
        <v>321</v>
      </c>
      <c r="G442" t="s">
        <v>108</v>
      </c>
      <c r="H442" t="s">
        <v>109</v>
      </c>
      <c r="I442" t="s">
        <v>322</v>
      </c>
      <c r="J442" t="s">
        <v>323</v>
      </c>
      <c r="K442" t="s">
        <v>324</v>
      </c>
      <c r="L442" t="s">
        <v>325</v>
      </c>
      <c r="M442" t="s">
        <v>326</v>
      </c>
      <c r="N442" s="21" t="s">
        <v>123</v>
      </c>
      <c r="O442" s="21" t="s">
        <v>124</v>
      </c>
      <c r="P442">
        <v>5</v>
      </c>
      <c r="Q442">
        <v>16</v>
      </c>
      <c r="R442">
        <f t="shared" si="6"/>
        <v>21</v>
      </c>
      <c r="S442" s="19">
        <v>1</v>
      </c>
      <c r="T442" s="19">
        <v>1</v>
      </c>
      <c r="U442" s="19">
        <v>1</v>
      </c>
      <c r="V442" s="19">
        <v>1</v>
      </c>
      <c r="W442" s="19">
        <v>0</v>
      </c>
      <c r="X442" s="19">
        <v>1</v>
      </c>
      <c r="Y442" s="19">
        <v>0</v>
      </c>
      <c r="Z442" s="19">
        <v>0</v>
      </c>
      <c r="AA442" s="19">
        <v>0</v>
      </c>
      <c r="AB442" s="19">
        <v>1</v>
      </c>
      <c r="AC442" s="19"/>
      <c r="AD442" s="19"/>
      <c r="AE442" s="19"/>
      <c r="AF442" s="19"/>
      <c r="AG442" s="19"/>
      <c r="AH442" s="19">
        <v>0</v>
      </c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>
        <v>0</v>
      </c>
      <c r="AV442" s="19">
        <v>0</v>
      </c>
      <c r="AW442" s="19">
        <v>0</v>
      </c>
      <c r="AX442" s="19">
        <v>0</v>
      </c>
      <c r="AY442" s="19"/>
      <c r="AZ442" s="19"/>
      <c r="BA442" s="19"/>
      <c r="BB442" s="19"/>
      <c r="BC442" s="19"/>
      <c r="BD442" s="19"/>
      <c r="BE442" s="19"/>
      <c r="BF442" s="19">
        <v>0</v>
      </c>
      <c r="BG442" s="19"/>
      <c r="BH442" s="19"/>
      <c r="BI442" s="19"/>
      <c r="BJ442" s="19"/>
      <c r="BK442" s="19"/>
      <c r="BL442" s="19"/>
      <c r="BM442" s="19">
        <v>0</v>
      </c>
      <c r="BN442" s="19"/>
      <c r="BO442" s="19"/>
      <c r="BP442" s="19"/>
      <c r="BQ442" s="19"/>
      <c r="BR442" s="19"/>
      <c r="BS442" s="19"/>
      <c r="BT442" s="19"/>
      <c r="BU442" s="19"/>
      <c r="BV442" s="19"/>
      <c r="BW442" s="19">
        <v>0</v>
      </c>
    </row>
    <row r="443" spans="2:75" hidden="1" x14ac:dyDescent="0.25">
      <c r="B443">
        <v>2018</v>
      </c>
      <c r="C443" t="s">
        <v>94</v>
      </c>
      <c r="D443" t="s">
        <v>95</v>
      </c>
      <c r="E443" t="s">
        <v>1500</v>
      </c>
      <c r="F443" t="s">
        <v>328</v>
      </c>
      <c r="G443" t="s">
        <v>108</v>
      </c>
      <c r="H443" t="s">
        <v>109</v>
      </c>
      <c r="I443" t="s">
        <v>329</v>
      </c>
      <c r="J443" t="s">
        <v>330</v>
      </c>
      <c r="K443" t="s">
        <v>331</v>
      </c>
      <c r="L443" t="s">
        <v>103</v>
      </c>
      <c r="M443" t="s">
        <v>332</v>
      </c>
      <c r="P443">
        <v>285</v>
      </c>
      <c r="Q443">
        <v>599</v>
      </c>
      <c r="R443">
        <f t="shared" si="6"/>
        <v>884</v>
      </c>
      <c r="S443" s="19">
        <v>1</v>
      </c>
      <c r="T443" s="19">
        <v>1</v>
      </c>
      <c r="U443" s="19">
        <v>1</v>
      </c>
      <c r="V443" s="19">
        <v>1</v>
      </c>
      <c r="W443" s="19">
        <v>0</v>
      </c>
      <c r="X443" s="19">
        <v>0</v>
      </c>
      <c r="Y443" s="19">
        <v>0</v>
      </c>
      <c r="Z443" s="19">
        <v>0</v>
      </c>
      <c r="AA443" s="19">
        <v>1</v>
      </c>
      <c r="AB443" s="19">
        <v>0</v>
      </c>
      <c r="AC443" s="19"/>
      <c r="AD443" s="19"/>
      <c r="AE443" s="19"/>
      <c r="AF443" s="19"/>
      <c r="AG443" s="19"/>
      <c r="AH443" s="19">
        <v>0</v>
      </c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>
        <v>0</v>
      </c>
      <c r="AV443" s="19">
        <v>0</v>
      </c>
      <c r="AW443" s="19">
        <v>0</v>
      </c>
      <c r="AX443" s="19">
        <v>0</v>
      </c>
      <c r="AY443" s="19"/>
      <c r="AZ443" s="19"/>
      <c r="BA443" s="19"/>
      <c r="BB443" s="19"/>
      <c r="BC443" s="19"/>
      <c r="BD443" s="19"/>
      <c r="BE443" s="19"/>
      <c r="BF443" s="19">
        <v>0</v>
      </c>
      <c r="BG443" s="19"/>
      <c r="BH443" s="19"/>
      <c r="BI443" s="19"/>
      <c r="BJ443" s="19"/>
      <c r="BK443" s="19"/>
      <c r="BL443" s="19"/>
      <c r="BM443" s="19">
        <v>0</v>
      </c>
      <c r="BN443" s="19"/>
      <c r="BO443" s="19"/>
      <c r="BP443" s="19"/>
      <c r="BQ443" s="19"/>
      <c r="BR443" s="19"/>
      <c r="BS443" s="19"/>
      <c r="BT443" s="19"/>
      <c r="BU443" s="19"/>
      <c r="BV443" s="19"/>
      <c r="BW443" s="19">
        <v>0</v>
      </c>
    </row>
    <row r="444" spans="2:75" hidden="1" x14ac:dyDescent="0.25">
      <c r="B444">
        <v>2018</v>
      </c>
      <c r="C444" t="s">
        <v>94</v>
      </c>
      <c r="D444" t="s">
        <v>95</v>
      </c>
      <c r="E444" t="s">
        <v>1501</v>
      </c>
      <c r="F444" t="s">
        <v>334</v>
      </c>
      <c r="G444" t="s">
        <v>108</v>
      </c>
      <c r="H444" t="s">
        <v>109</v>
      </c>
      <c r="I444" t="s">
        <v>335</v>
      </c>
      <c r="J444" t="s">
        <v>336</v>
      </c>
      <c r="K444" t="s">
        <v>337</v>
      </c>
      <c r="L444" t="s">
        <v>338</v>
      </c>
      <c r="M444" t="s">
        <v>339</v>
      </c>
      <c r="P444">
        <v>4</v>
      </c>
      <c r="Q444">
        <v>0</v>
      </c>
      <c r="R444">
        <f t="shared" si="6"/>
        <v>4</v>
      </c>
      <c r="S444" s="19">
        <v>1</v>
      </c>
      <c r="T444" s="19">
        <v>1</v>
      </c>
      <c r="U444" s="19">
        <v>1</v>
      </c>
      <c r="V444" s="19">
        <v>1</v>
      </c>
      <c r="W444" s="19">
        <v>0</v>
      </c>
      <c r="X444" s="19">
        <v>0</v>
      </c>
      <c r="Y444" s="19">
        <v>0</v>
      </c>
      <c r="Z444" s="19">
        <v>0</v>
      </c>
      <c r="AA444" s="19">
        <v>1</v>
      </c>
      <c r="AB444" s="19">
        <v>0</v>
      </c>
      <c r="AC444" s="19"/>
      <c r="AD444" s="19"/>
      <c r="AE444" s="19"/>
      <c r="AF444" s="19"/>
      <c r="AG444" s="19"/>
      <c r="AH444" s="19">
        <v>0</v>
      </c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>
        <v>0</v>
      </c>
      <c r="AV444" s="19">
        <v>0</v>
      </c>
      <c r="AW444" s="19">
        <v>0</v>
      </c>
      <c r="AX444" s="19">
        <v>0</v>
      </c>
      <c r="AY444" s="19"/>
      <c r="AZ444" s="19"/>
      <c r="BA444" s="19"/>
      <c r="BB444" s="19"/>
      <c r="BC444" s="19"/>
      <c r="BD444" s="19"/>
      <c r="BE444" s="19"/>
      <c r="BF444" s="19">
        <v>0</v>
      </c>
      <c r="BG444" s="19"/>
      <c r="BH444" s="19"/>
      <c r="BI444" s="19"/>
      <c r="BJ444" s="19"/>
      <c r="BK444" s="19"/>
      <c r="BL444" s="19"/>
      <c r="BM444" s="19">
        <v>0</v>
      </c>
      <c r="BN444" s="19"/>
      <c r="BO444" s="19"/>
      <c r="BP444" s="19"/>
      <c r="BQ444" s="19"/>
      <c r="BR444" s="19"/>
      <c r="BS444" s="19"/>
      <c r="BT444" s="19"/>
      <c r="BU444" s="19"/>
      <c r="BV444" s="19"/>
      <c r="BW444" s="19">
        <v>0</v>
      </c>
    </row>
    <row r="445" spans="2:75" hidden="1" x14ac:dyDescent="0.25">
      <c r="B445">
        <v>2018</v>
      </c>
      <c r="C445" t="s">
        <v>94</v>
      </c>
      <c r="D445" t="s">
        <v>95</v>
      </c>
      <c r="E445" t="s">
        <v>1502</v>
      </c>
      <c r="F445" t="s">
        <v>341</v>
      </c>
      <c r="G445" t="s">
        <v>108</v>
      </c>
      <c r="H445" t="s">
        <v>109</v>
      </c>
      <c r="I445" t="s">
        <v>342</v>
      </c>
      <c r="J445" t="s">
        <v>343</v>
      </c>
      <c r="K445" t="s">
        <v>344</v>
      </c>
      <c r="L445" t="s">
        <v>113</v>
      </c>
      <c r="M445" t="s">
        <v>345</v>
      </c>
      <c r="P445">
        <v>139</v>
      </c>
      <c r="Q445">
        <v>0</v>
      </c>
      <c r="R445">
        <f t="shared" si="6"/>
        <v>139</v>
      </c>
      <c r="S445" s="19">
        <v>1</v>
      </c>
      <c r="T445" s="19">
        <v>1</v>
      </c>
      <c r="U445" s="19">
        <v>1</v>
      </c>
      <c r="V445" s="19">
        <v>0</v>
      </c>
      <c r="W445" s="19">
        <v>0</v>
      </c>
      <c r="X445" s="19">
        <v>0</v>
      </c>
      <c r="Y445" s="19">
        <v>0</v>
      </c>
      <c r="Z445" s="19">
        <v>0</v>
      </c>
      <c r="AA445" s="19">
        <v>0</v>
      </c>
      <c r="AB445" s="19">
        <v>0</v>
      </c>
      <c r="AC445" s="19"/>
      <c r="AD445" s="19"/>
      <c r="AE445" s="19"/>
      <c r="AF445" s="19"/>
      <c r="AG445" s="19"/>
      <c r="AH445" s="19">
        <v>0</v>
      </c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>
        <v>0</v>
      </c>
      <c r="AV445" s="19">
        <v>0</v>
      </c>
      <c r="AW445" s="19">
        <v>1</v>
      </c>
      <c r="AX445" s="19">
        <v>0</v>
      </c>
      <c r="AY445" s="19"/>
      <c r="AZ445" s="19"/>
      <c r="BA445" s="19"/>
      <c r="BB445" s="19"/>
      <c r="BC445" s="19"/>
      <c r="BD445" s="19"/>
      <c r="BE445" s="19"/>
      <c r="BF445" s="19">
        <v>0</v>
      </c>
      <c r="BG445" s="19"/>
      <c r="BH445" s="19"/>
      <c r="BI445" s="19"/>
      <c r="BJ445" s="19"/>
      <c r="BK445" s="19"/>
      <c r="BL445" s="19"/>
      <c r="BM445" s="19">
        <v>0</v>
      </c>
      <c r="BN445" s="19"/>
      <c r="BO445" s="19"/>
      <c r="BP445" s="19"/>
      <c r="BQ445" s="19"/>
      <c r="BR445" s="19"/>
      <c r="BS445" s="19"/>
      <c r="BT445" s="19"/>
      <c r="BU445" s="19"/>
      <c r="BV445" s="19"/>
      <c r="BW445" s="19">
        <v>0</v>
      </c>
    </row>
    <row r="446" spans="2:75" hidden="1" x14ac:dyDescent="0.25">
      <c r="B446">
        <v>2018</v>
      </c>
      <c r="C446" t="s">
        <v>94</v>
      </c>
      <c r="D446" t="s">
        <v>95</v>
      </c>
      <c r="E446" t="s">
        <v>1503</v>
      </c>
      <c r="F446" t="s">
        <v>347</v>
      </c>
      <c r="G446" t="s">
        <v>108</v>
      </c>
      <c r="H446" t="s">
        <v>109</v>
      </c>
      <c r="I446" t="s">
        <v>348</v>
      </c>
      <c r="J446" t="s">
        <v>349</v>
      </c>
      <c r="K446" t="s">
        <v>344</v>
      </c>
      <c r="L446" t="s">
        <v>113</v>
      </c>
      <c r="M446" t="s">
        <v>350</v>
      </c>
      <c r="P446">
        <v>23</v>
      </c>
      <c r="Q446">
        <v>0</v>
      </c>
      <c r="R446">
        <f t="shared" si="6"/>
        <v>23</v>
      </c>
      <c r="S446" s="19">
        <v>1</v>
      </c>
      <c r="T446" s="19">
        <v>1</v>
      </c>
      <c r="U446" s="19">
        <v>1</v>
      </c>
      <c r="V446" s="19">
        <v>0</v>
      </c>
      <c r="W446" s="19">
        <v>0</v>
      </c>
      <c r="X446" s="19">
        <v>0</v>
      </c>
      <c r="Y446" s="19">
        <v>0</v>
      </c>
      <c r="Z446" s="19">
        <v>0</v>
      </c>
      <c r="AA446" s="19">
        <v>0</v>
      </c>
      <c r="AB446" s="19">
        <v>0</v>
      </c>
      <c r="AC446" s="19"/>
      <c r="AD446" s="19"/>
      <c r="AE446" s="19"/>
      <c r="AF446" s="19"/>
      <c r="AG446" s="19"/>
      <c r="AH446" s="19">
        <v>0</v>
      </c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>
        <v>0</v>
      </c>
      <c r="AV446" s="19">
        <v>0</v>
      </c>
      <c r="AW446" s="19">
        <v>1</v>
      </c>
      <c r="AX446" s="19">
        <v>0</v>
      </c>
      <c r="AY446" s="19"/>
      <c r="AZ446" s="19"/>
      <c r="BA446" s="19"/>
      <c r="BB446" s="19"/>
      <c r="BC446" s="19"/>
      <c r="BD446" s="19"/>
      <c r="BE446" s="19"/>
      <c r="BF446" s="19">
        <v>0</v>
      </c>
      <c r="BG446" s="19"/>
      <c r="BH446" s="19"/>
      <c r="BI446" s="19"/>
      <c r="BJ446" s="19"/>
      <c r="BK446" s="19"/>
      <c r="BL446" s="19"/>
      <c r="BM446" s="19">
        <v>0</v>
      </c>
      <c r="BN446" s="19"/>
      <c r="BO446" s="19"/>
      <c r="BP446" s="19"/>
      <c r="BQ446" s="19"/>
      <c r="BR446" s="19"/>
      <c r="BS446" s="19"/>
      <c r="BT446" s="19"/>
      <c r="BU446" s="19"/>
      <c r="BV446" s="19"/>
      <c r="BW446" s="19">
        <v>0</v>
      </c>
    </row>
    <row r="447" spans="2:75" hidden="1" x14ac:dyDescent="0.25">
      <c r="B447">
        <v>2018</v>
      </c>
      <c r="C447" t="s">
        <v>94</v>
      </c>
      <c r="D447" t="s">
        <v>95</v>
      </c>
      <c r="E447" t="s">
        <v>1504</v>
      </c>
      <c r="F447" t="s">
        <v>1505</v>
      </c>
      <c r="G447" t="s">
        <v>353</v>
      </c>
      <c r="H447" t="s">
        <v>354</v>
      </c>
      <c r="I447" t="s">
        <v>1506</v>
      </c>
      <c r="J447" t="s">
        <v>1507</v>
      </c>
      <c r="K447" t="s">
        <v>1508</v>
      </c>
      <c r="L447" t="s">
        <v>286</v>
      </c>
      <c r="M447" t="s">
        <v>1509</v>
      </c>
      <c r="N447" s="21" t="s">
        <v>359</v>
      </c>
      <c r="O447" s="21" t="s">
        <v>360</v>
      </c>
      <c r="P447">
        <v>3.04</v>
      </c>
      <c r="Q447">
        <v>0.05</v>
      </c>
      <c r="R447">
        <f t="shared" si="6"/>
        <v>3.09</v>
      </c>
      <c r="S447" s="19">
        <v>1</v>
      </c>
      <c r="T447" s="19">
        <v>1</v>
      </c>
      <c r="U447" s="19">
        <v>1</v>
      </c>
      <c r="V447" s="19">
        <v>0</v>
      </c>
      <c r="W447" s="19">
        <v>0</v>
      </c>
      <c r="X447" s="19">
        <v>0</v>
      </c>
      <c r="Y447" s="19">
        <v>0</v>
      </c>
      <c r="Z447" s="19">
        <v>0</v>
      </c>
      <c r="AA447" s="19">
        <v>0</v>
      </c>
      <c r="AB447" s="19">
        <v>0</v>
      </c>
      <c r="AC447" s="19"/>
      <c r="AD447" s="19"/>
      <c r="AE447" s="19"/>
      <c r="AF447" s="19"/>
      <c r="AG447" s="19"/>
      <c r="AH447" s="19">
        <v>0</v>
      </c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>
        <v>0</v>
      </c>
      <c r="AV447" s="19">
        <v>0</v>
      </c>
      <c r="AW447" s="19">
        <v>0</v>
      </c>
      <c r="AX447" s="19">
        <v>0</v>
      </c>
      <c r="AY447" s="19"/>
      <c r="AZ447" s="19"/>
      <c r="BA447" s="19"/>
      <c r="BB447" s="19"/>
      <c r="BC447" s="19"/>
      <c r="BD447" s="19"/>
      <c r="BE447" s="19"/>
      <c r="BF447" s="19">
        <v>0</v>
      </c>
      <c r="BG447" s="19"/>
      <c r="BH447" s="19"/>
      <c r="BI447" s="19"/>
      <c r="BJ447" s="19"/>
      <c r="BK447" s="19"/>
      <c r="BL447" s="19"/>
      <c r="BM447" s="19">
        <v>1</v>
      </c>
      <c r="BN447" s="19"/>
      <c r="BO447" s="19"/>
      <c r="BP447" s="19"/>
      <c r="BQ447" s="19"/>
      <c r="BR447" s="19"/>
      <c r="BS447" s="19"/>
      <c r="BT447" s="19"/>
      <c r="BU447" s="19"/>
      <c r="BV447" s="19"/>
      <c r="BW447" s="19">
        <v>0</v>
      </c>
    </row>
    <row r="448" spans="2:75" hidden="1" x14ac:dyDescent="0.25">
      <c r="B448">
        <v>2018</v>
      </c>
      <c r="C448" t="s">
        <v>94</v>
      </c>
      <c r="D448" t="s">
        <v>95</v>
      </c>
      <c r="E448" t="s">
        <v>1510</v>
      </c>
      <c r="F448" t="s">
        <v>352</v>
      </c>
      <c r="G448" t="s">
        <v>353</v>
      </c>
      <c r="H448" t="s">
        <v>354</v>
      </c>
      <c r="I448" t="s">
        <v>355</v>
      </c>
      <c r="J448" t="s">
        <v>356</v>
      </c>
      <c r="K448" t="s">
        <v>357</v>
      </c>
      <c r="L448" t="s">
        <v>113</v>
      </c>
      <c r="M448" t="s">
        <v>358</v>
      </c>
      <c r="N448" s="21" t="s">
        <v>359</v>
      </c>
      <c r="O448" s="21" t="s">
        <v>360</v>
      </c>
      <c r="P448">
        <v>7.0000000000000007E-2</v>
      </c>
      <c r="Q448">
        <v>0.18</v>
      </c>
      <c r="R448">
        <f t="shared" si="6"/>
        <v>0.25</v>
      </c>
      <c r="S448" s="19">
        <v>1</v>
      </c>
      <c r="T448" s="19">
        <v>1</v>
      </c>
      <c r="U448" s="19">
        <v>1</v>
      </c>
      <c r="V448" s="19">
        <v>0</v>
      </c>
      <c r="W448" s="19">
        <v>0</v>
      </c>
      <c r="X448" s="19">
        <v>0</v>
      </c>
      <c r="Y448" s="19">
        <v>0</v>
      </c>
      <c r="Z448" s="19">
        <v>0</v>
      </c>
      <c r="AA448" s="19">
        <v>0</v>
      </c>
      <c r="AB448" s="19">
        <v>0</v>
      </c>
      <c r="AC448" s="19"/>
      <c r="AD448" s="19"/>
      <c r="AE448" s="19"/>
      <c r="AF448" s="19"/>
      <c r="AG448" s="19"/>
      <c r="AH448" s="19">
        <v>0</v>
      </c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>
        <v>0</v>
      </c>
      <c r="AV448" s="19">
        <v>0</v>
      </c>
      <c r="AW448" s="19">
        <v>0</v>
      </c>
      <c r="AX448" s="19">
        <v>0</v>
      </c>
      <c r="AY448" s="19"/>
      <c r="AZ448" s="19"/>
      <c r="BA448" s="19"/>
      <c r="BB448" s="19"/>
      <c r="BC448" s="19"/>
      <c r="BD448" s="19"/>
      <c r="BE448" s="19"/>
      <c r="BF448" s="19">
        <v>0</v>
      </c>
      <c r="BG448" s="19"/>
      <c r="BH448" s="19"/>
      <c r="BI448" s="19"/>
      <c r="BJ448" s="19"/>
      <c r="BK448" s="19"/>
      <c r="BL448" s="19"/>
      <c r="BM448" s="19">
        <v>1</v>
      </c>
      <c r="BN448" s="19"/>
      <c r="BO448" s="19"/>
      <c r="BP448" s="19"/>
      <c r="BQ448" s="19"/>
      <c r="BR448" s="19"/>
      <c r="BS448" s="19"/>
      <c r="BT448" s="19"/>
      <c r="BU448" s="19"/>
      <c r="BV448" s="19"/>
      <c r="BW448" s="19">
        <v>0</v>
      </c>
    </row>
    <row r="449" spans="2:75" hidden="1" x14ac:dyDescent="0.25">
      <c r="B449">
        <v>2018</v>
      </c>
      <c r="C449" t="s">
        <v>94</v>
      </c>
      <c r="D449" t="s">
        <v>95</v>
      </c>
      <c r="E449" t="s">
        <v>1511</v>
      </c>
      <c r="F449" t="s">
        <v>369</v>
      </c>
      <c r="G449" t="s">
        <v>108</v>
      </c>
      <c r="H449" t="s">
        <v>109</v>
      </c>
      <c r="I449" t="s">
        <v>370</v>
      </c>
      <c r="J449" t="s">
        <v>371</v>
      </c>
      <c r="K449" t="s">
        <v>372</v>
      </c>
      <c r="L449" t="s">
        <v>103</v>
      </c>
      <c r="M449" t="s">
        <v>373</v>
      </c>
      <c r="N449" s="21" t="s">
        <v>374</v>
      </c>
      <c r="O449" s="21" t="s">
        <v>124</v>
      </c>
      <c r="P449">
        <v>12</v>
      </c>
      <c r="Q449">
        <v>23</v>
      </c>
      <c r="R449">
        <f t="shared" si="6"/>
        <v>35</v>
      </c>
      <c r="S449" s="19">
        <v>1</v>
      </c>
      <c r="T449" s="19">
        <v>1</v>
      </c>
      <c r="U449" s="19">
        <v>1</v>
      </c>
      <c r="V449" s="19">
        <v>1</v>
      </c>
      <c r="W449" s="19">
        <v>0</v>
      </c>
      <c r="X449" s="19">
        <v>1</v>
      </c>
      <c r="Y449" s="19">
        <v>0</v>
      </c>
      <c r="Z449" s="19">
        <v>1</v>
      </c>
      <c r="AA449" s="19">
        <v>0</v>
      </c>
      <c r="AB449" s="19">
        <v>0</v>
      </c>
      <c r="AC449" s="19"/>
      <c r="AD449" s="19"/>
      <c r="AE449" s="19"/>
      <c r="AF449" s="19"/>
      <c r="AG449" s="19"/>
      <c r="AH449" s="19">
        <v>0</v>
      </c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>
        <v>0</v>
      </c>
      <c r="AV449" s="19">
        <v>1</v>
      </c>
      <c r="AW449" s="19">
        <v>0</v>
      </c>
      <c r="AX449" s="19">
        <v>0</v>
      </c>
      <c r="AY449" s="19"/>
      <c r="AZ449" s="19"/>
      <c r="BA449" s="19"/>
      <c r="BB449" s="19"/>
      <c r="BC449" s="19"/>
      <c r="BD449" s="19"/>
      <c r="BE449" s="19"/>
      <c r="BF449" s="19">
        <v>0</v>
      </c>
      <c r="BG449" s="19"/>
      <c r="BH449" s="19"/>
      <c r="BI449" s="19"/>
      <c r="BJ449" s="19"/>
      <c r="BK449" s="19"/>
      <c r="BL449" s="19"/>
      <c r="BM449" s="19">
        <v>0</v>
      </c>
      <c r="BN449" s="19"/>
      <c r="BO449" s="19"/>
      <c r="BP449" s="19"/>
      <c r="BQ449" s="19"/>
      <c r="BR449" s="19"/>
      <c r="BS449" s="19"/>
      <c r="BT449" s="19"/>
      <c r="BU449" s="19"/>
      <c r="BV449" s="19"/>
      <c r="BW449" s="19">
        <v>0</v>
      </c>
    </row>
    <row r="450" spans="2:75" hidden="1" x14ac:dyDescent="0.25">
      <c r="B450">
        <v>2018</v>
      </c>
      <c r="C450" t="s">
        <v>94</v>
      </c>
      <c r="D450" t="s">
        <v>95</v>
      </c>
      <c r="E450" t="s">
        <v>1512</v>
      </c>
      <c r="F450" t="s">
        <v>376</v>
      </c>
      <c r="G450" t="s">
        <v>108</v>
      </c>
      <c r="H450" t="s">
        <v>109</v>
      </c>
      <c r="I450" t="s">
        <v>377</v>
      </c>
      <c r="J450" t="s">
        <v>378</v>
      </c>
      <c r="K450" t="s">
        <v>379</v>
      </c>
      <c r="L450" t="s">
        <v>113</v>
      </c>
      <c r="M450" t="s">
        <v>380</v>
      </c>
      <c r="N450" s="21" t="s">
        <v>123</v>
      </c>
      <c r="O450" s="21" t="s">
        <v>124</v>
      </c>
      <c r="P450">
        <v>61</v>
      </c>
      <c r="Q450">
        <v>12000</v>
      </c>
      <c r="R450">
        <f t="shared" ref="R450:R513" si="7">SUM(P450:Q450)</f>
        <v>12061</v>
      </c>
      <c r="S450" s="19">
        <v>1</v>
      </c>
      <c r="T450" s="19">
        <v>1</v>
      </c>
      <c r="U450" s="19">
        <v>1</v>
      </c>
      <c r="V450" s="19">
        <v>1</v>
      </c>
      <c r="W450" s="19">
        <v>0</v>
      </c>
      <c r="X450" s="19">
        <v>1</v>
      </c>
      <c r="Y450" s="19">
        <v>1</v>
      </c>
      <c r="Z450" s="19">
        <v>0</v>
      </c>
      <c r="AA450" s="19">
        <v>0</v>
      </c>
      <c r="AB450" s="19">
        <v>1</v>
      </c>
      <c r="AC450" s="19"/>
      <c r="AD450" s="19"/>
      <c r="AE450" s="19"/>
      <c r="AF450" s="19"/>
      <c r="AG450" s="19"/>
      <c r="AH450" s="19">
        <v>1</v>
      </c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>
        <v>0</v>
      </c>
      <c r="AV450" s="19">
        <v>0</v>
      </c>
      <c r="AW450" s="19">
        <v>0</v>
      </c>
      <c r="AX450" s="19">
        <v>0</v>
      </c>
      <c r="AY450" s="19"/>
      <c r="AZ450" s="19"/>
      <c r="BA450" s="19"/>
      <c r="BB450" s="19"/>
      <c r="BC450" s="19"/>
      <c r="BD450" s="19"/>
      <c r="BE450" s="19"/>
      <c r="BF450" s="19">
        <v>0</v>
      </c>
      <c r="BG450" s="19"/>
      <c r="BH450" s="19"/>
      <c r="BI450" s="19"/>
      <c r="BJ450" s="19"/>
      <c r="BK450" s="19"/>
      <c r="BL450" s="19"/>
      <c r="BM450" s="19">
        <v>1</v>
      </c>
      <c r="BN450" s="19"/>
      <c r="BO450" s="19"/>
      <c r="BP450" s="19"/>
      <c r="BQ450" s="19"/>
      <c r="BR450" s="19"/>
      <c r="BS450" s="19"/>
      <c r="BT450" s="19"/>
      <c r="BU450" s="19"/>
      <c r="BV450" s="19"/>
      <c r="BW450" s="19">
        <v>0</v>
      </c>
    </row>
    <row r="451" spans="2:75" hidden="1" x14ac:dyDescent="0.25">
      <c r="B451">
        <v>2018</v>
      </c>
      <c r="C451" t="s">
        <v>94</v>
      </c>
      <c r="D451" t="s">
        <v>95</v>
      </c>
      <c r="E451" t="s">
        <v>1513</v>
      </c>
      <c r="F451" t="s">
        <v>382</v>
      </c>
      <c r="G451" t="s">
        <v>108</v>
      </c>
      <c r="H451" t="s">
        <v>109</v>
      </c>
      <c r="I451" t="s">
        <v>383</v>
      </c>
      <c r="J451" t="s">
        <v>384</v>
      </c>
      <c r="K451" t="s">
        <v>385</v>
      </c>
      <c r="L451" t="s">
        <v>386</v>
      </c>
      <c r="M451" t="s">
        <v>387</v>
      </c>
      <c r="N451" s="21" t="s">
        <v>123</v>
      </c>
      <c r="O451" s="21" t="s">
        <v>124</v>
      </c>
      <c r="P451">
        <v>186</v>
      </c>
      <c r="Q451">
        <v>88</v>
      </c>
      <c r="R451">
        <f t="shared" si="7"/>
        <v>274</v>
      </c>
      <c r="S451" s="19">
        <v>1</v>
      </c>
      <c r="T451" s="19">
        <v>1</v>
      </c>
      <c r="U451" s="19">
        <v>1</v>
      </c>
      <c r="V451" s="19">
        <v>1</v>
      </c>
      <c r="W451" s="19">
        <v>0</v>
      </c>
      <c r="X451" s="19">
        <v>1</v>
      </c>
      <c r="Y451" s="19">
        <v>0</v>
      </c>
      <c r="Z451" s="19">
        <v>0</v>
      </c>
      <c r="AA451" s="19">
        <v>1</v>
      </c>
      <c r="AB451" s="19">
        <v>1</v>
      </c>
      <c r="AC451" s="19"/>
      <c r="AD451" s="19"/>
      <c r="AE451" s="19"/>
      <c r="AF451" s="19"/>
      <c r="AG451" s="19"/>
      <c r="AH451" s="19">
        <v>0</v>
      </c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>
        <v>0</v>
      </c>
      <c r="AV451" s="19">
        <v>0</v>
      </c>
      <c r="AW451" s="19">
        <v>1</v>
      </c>
      <c r="AX451" s="19">
        <v>0</v>
      </c>
      <c r="AY451" s="19"/>
      <c r="AZ451" s="19"/>
      <c r="BA451" s="19"/>
      <c r="BB451" s="19"/>
      <c r="BC451" s="19"/>
      <c r="BD451" s="19"/>
      <c r="BE451" s="19"/>
      <c r="BF451" s="19">
        <v>0</v>
      </c>
      <c r="BG451" s="19"/>
      <c r="BH451" s="19"/>
      <c r="BI451" s="19"/>
      <c r="BJ451" s="19"/>
      <c r="BK451" s="19"/>
      <c r="BL451" s="19"/>
      <c r="BM451" s="19">
        <v>0</v>
      </c>
      <c r="BN451" s="19"/>
      <c r="BO451" s="19"/>
      <c r="BP451" s="19"/>
      <c r="BQ451" s="19"/>
      <c r="BR451" s="19"/>
      <c r="BS451" s="19"/>
      <c r="BT451" s="19"/>
      <c r="BU451" s="19"/>
      <c r="BV451" s="19"/>
      <c r="BW451" s="19">
        <v>0</v>
      </c>
    </row>
    <row r="452" spans="2:75" hidden="1" x14ac:dyDescent="0.25">
      <c r="B452">
        <v>2018</v>
      </c>
      <c r="C452" t="s">
        <v>94</v>
      </c>
      <c r="D452" t="s">
        <v>95</v>
      </c>
      <c r="E452" t="s">
        <v>1514</v>
      </c>
      <c r="F452" t="s">
        <v>389</v>
      </c>
      <c r="G452" t="s">
        <v>108</v>
      </c>
      <c r="H452" t="s">
        <v>109</v>
      </c>
      <c r="I452" t="s">
        <v>390</v>
      </c>
      <c r="J452" t="s">
        <v>391</v>
      </c>
      <c r="K452" t="s">
        <v>392</v>
      </c>
      <c r="L452" t="s">
        <v>113</v>
      </c>
      <c r="M452" t="s">
        <v>393</v>
      </c>
      <c r="N452" s="21" t="s">
        <v>123</v>
      </c>
      <c r="O452" s="21" t="s">
        <v>124</v>
      </c>
      <c r="P452">
        <v>32</v>
      </c>
      <c r="Q452">
        <v>977.8</v>
      </c>
      <c r="R452">
        <f t="shared" si="7"/>
        <v>1009.8</v>
      </c>
      <c r="S452" s="19">
        <v>1</v>
      </c>
      <c r="T452" s="19">
        <v>1</v>
      </c>
      <c r="U452" s="19">
        <v>1</v>
      </c>
      <c r="V452" s="19">
        <v>1</v>
      </c>
      <c r="W452" s="19">
        <v>0</v>
      </c>
      <c r="X452" s="19">
        <v>0</v>
      </c>
      <c r="Y452" s="19">
        <v>0</v>
      </c>
      <c r="Z452" s="19">
        <v>1</v>
      </c>
      <c r="AA452" s="19">
        <v>0</v>
      </c>
      <c r="AB452" s="19">
        <v>1</v>
      </c>
      <c r="AC452" s="19"/>
      <c r="AD452" s="19"/>
      <c r="AE452" s="19"/>
      <c r="AF452" s="19"/>
      <c r="AG452" s="19"/>
      <c r="AH452" s="19">
        <v>0</v>
      </c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>
        <v>0</v>
      </c>
      <c r="AV452" s="19">
        <v>0</v>
      </c>
      <c r="AW452" s="19">
        <v>1</v>
      </c>
      <c r="AX452" s="19">
        <v>0</v>
      </c>
      <c r="AY452" s="19"/>
      <c r="AZ452" s="19"/>
      <c r="BA452" s="19"/>
      <c r="BB452" s="19"/>
      <c r="BC452" s="19"/>
      <c r="BD452" s="19"/>
      <c r="BE452" s="19"/>
      <c r="BF452" s="19">
        <v>0</v>
      </c>
      <c r="BG452" s="19"/>
      <c r="BH452" s="19"/>
      <c r="BI452" s="19"/>
      <c r="BJ452" s="19"/>
      <c r="BK452" s="19"/>
      <c r="BL452" s="19"/>
      <c r="BM452" s="19">
        <v>0</v>
      </c>
      <c r="BN452" s="19"/>
      <c r="BO452" s="19"/>
      <c r="BP452" s="19"/>
      <c r="BQ452" s="19"/>
      <c r="BR452" s="19"/>
      <c r="BS452" s="19"/>
      <c r="BT452" s="19"/>
      <c r="BU452" s="19"/>
      <c r="BV452" s="19"/>
      <c r="BW452" s="19">
        <v>0</v>
      </c>
    </row>
    <row r="453" spans="2:75" hidden="1" x14ac:dyDescent="0.25">
      <c r="B453">
        <v>2018</v>
      </c>
      <c r="C453" t="s">
        <v>94</v>
      </c>
      <c r="D453" t="s">
        <v>95</v>
      </c>
      <c r="E453" t="s">
        <v>1515</v>
      </c>
      <c r="F453" t="s">
        <v>395</v>
      </c>
      <c r="G453" t="s">
        <v>98</v>
      </c>
      <c r="H453" t="s">
        <v>117</v>
      </c>
      <c r="I453" t="s">
        <v>396</v>
      </c>
      <c r="J453" t="s">
        <v>397</v>
      </c>
      <c r="K453" t="s">
        <v>398</v>
      </c>
      <c r="L453" t="s">
        <v>103</v>
      </c>
      <c r="M453" t="s">
        <v>399</v>
      </c>
      <c r="N453" s="21" t="s">
        <v>400</v>
      </c>
      <c r="O453" s="21" t="s">
        <v>401</v>
      </c>
      <c r="P453">
        <v>510</v>
      </c>
      <c r="Q453">
        <v>1700</v>
      </c>
      <c r="R453">
        <f t="shared" si="7"/>
        <v>2210</v>
      </c>
      <c r="S453" s="19">
        <v>1</v>
      </c>
      <c r="T453" s="19">
        <v>1</v>
      </c>
      <c r="U453" s="19">
        <v>1</v>
      </c>
      <c r="V453" s="19">
        <v>0</v>
      </c>
      <c r="W453" s="19">
        <v>0</v>
      </c>
      <c r="X453" s="19">
        <v>0</v>
      </c>
      <c r="Y453" s="19">
        <v>0</v>
      </c>
      <c r="Z453" s="19">
        <v>0</v>
      </c>
      <c r="AA453" s="19">
        <v>0</v>
      </c>
      <c r="AB453" s="19">
        <v>1</v>
      </c>
      <c r="AC453" s="19"/>
      <c r="AD453" s="19"/>
      <c r="AE453" s="19"/>
      <c r="AF453" s="19"/>
      <c r="AG453" s="19"/>
      <c r="AH453" s="19">
        <v>0</v>
      </c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>
        <v>0</v>
      </c>
      <c r="AV453" s="19">
        <v>0</v>
      </c>
      <c r="AW453" s="19">
        <v>0</v>
      </c>
      <c r="AX453" s="19">
        <v>0</v>
      </c>
      <c r="AY453" s="19"/>
      <c r="AZ453" s="19"/>
      <c r="BA453" s="19"/>
      <c r="BB453" s="19"/>
      <c r="BC453" s="19"/>
      <c r="BD453" s="19"/>
      <c r="BE453" s="19"/>
      <c r="BF453" s="19">
        <v>0</v>
      </c>
      <c r="BG453" s="19"/>
      <c r="BH453" s="19"/>
      <c r="BI453" s="19"/>
      <c r="BJ453" s="19"/>
      <c r="BK453" s="19"/>
      <c r="BL453" s="19"/>
      <c r="BM453" s="19">
        <v>0</v>
      </c>
      <c r="BN453" s="19"/>
      <c r="BO453" s="19"/>
      <c r="BP453" s="19"/>
      <c r="BQ453" s="19"/>
      <c r="BR453" s="19"/>
      <c r="BS453" s="19"/>
      <c r="BT453" s="19"/>
      <c r="BU453" s="19"/>
      <c r="BV453" s="19"/>
      <c r="BW453" s="19">
        <v>0</v>
      </c>
    </row>
    <row r="454" spans="2:75" hidden="1" x14ac:dyDescent="0.25">
      <c r="B454">
        <v>2018</v>
      </c>
      <c r="C454" t="s">
        <v>94</v>
      </c>
      <c r="D454" t="s">
        <v>95</v>
      </c>
      <c r="E454" t="s">
        <v>1516</v>
      </c>
      <c r="F454" t="s">
        <v>403</v>
      </c>
      <c r="G454" t="s">
        <v>98</v>
      </c>
      <c r="H454" t="s">
        <v>136</v>
      </c>
      <c r="I454" t="s">
        <v>404</v>
      </c>
      <c r="J454" t="s">
        <v>405</v>
      </c>
      <c r="K454" t="s">
        <v>406</v>
      </c>
      <c r="L454" t="s">
        <v>103</v>
      </c>
      <c r="M454" t="s">
        <v>407</v>
      </c>
      <c r="N454" s="21" t="s">
        <v>400</v>
      </c>
      <c r="O454" s="21" t="s">
        <v>401</v>
      </c>
      <c r="P454">
        <v>1817</v>
      </c>
      <c r="Q454">
        <v>2225.09</v>
      </c>
      <c r="R454">
        <f t="shared" si="7"/>
        <v>4042.09</v>
      </c>
      <c r="S454" s="19">
        <v>1</v>
      </c>
      <c r="T454" s="19">
        <v>1</v>
      </c>
      <c r="U454" s="19">
        <v>1</v>
      </c>
      <c r="V454" s="19">
        <v>0</v>
      </c>
      <c r="W454" s="19">
        <v>0</v>
      </c>
      <c r="X454" s="19">
        <v>0</v>
      </c>
      <c r="Y454" s="19">
        <v>0</v>
      </c>
      <c r="Z454" s="19">
        <v>0</v>
      </c>
      <c r="AA454" s="19">
        <v>0</v>
      </c>
      <c r="AB454" s="19">
        <v>1</v>
      </c>
      <c r="AC454" s="19"/>
      <c r="AD454" s="19"/>
      <c r="AE454" s="19"/>
      <c r="AF454" s="19"/>
      <c r="AG454" s="19"/>
      <c r="AH454" s="19">
        <v>0</v>
      </c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>
        <v>0</v>
      </c>
      <c r="AV454" s="19">
        <v>0</v>
      </c>
      <c r="AW454" s="19">
        <v>0</v>
      </c>
      <c r="AX454" s="19">
        <v>0</v>
      </c>
      <c r="AY454" s="19"/>
      <c r="AZ454" s="19"/>
      <c r="BA454" s="19"/>
      <c r="BB454" s="19"/>
      <c r="BC454" s="19"/>
      <c r="BD454" s="19"/>
      <c r="BE454" s="19"/>
      <c r="BF454" s="19">
        <v>0</v>
      </c>
      <c r="BG454" s="19"/>
      <c r="BH454" s="19"/>
      <c r="BI454" s="19"/>
      <c r="BJ454" s="19"/>
      <c r="BK454" s="19"/>
      <c r="BL454" s="19"/>
      <c r="BM454" s="19">
        <v>0</v>
      </c>
      <c r="BN454" s="19"/>
      <c r="BO454" s="19"/>
      <c r="BP454" s="19"/>
      <c r="BQ454" s="19"/>
      <c r="BR454" s="19"/>
      <c r="BS454" s="19"/>
      <c r="BT454" s="19"/>
      <c r="BU454" s="19"/>
      <c r="BV454" s="19"/>
      <c r="BW454" s="19">
        <v>0</v>
      </c>
    </row>
    <row r="455" spans="2:75" hidden="1" x14ac:dyDescent="0.25">
      <c r="B455">
        <v>2018</v>
      </c>
      <c r="C455" t="s">
        <v>94</v>
      </c>
      <c r="D455" t="s">
        <v>95</v>
      </c>
      <c r="E455" t="s">
        <v>1517</v>
      </c>
      <c r="F455" t="s">
        <v>409</v>
      </c>
      <c r="G455" t="s">
        <v>98</v>
      </c>
      <c r="H455" t="s">
        <v>270</v>
      </c>
      <c r="I455" t="s">
        <v>410</v>
      </c>
      <c r="J455" t="s">
        <v>411</v>
      </c>
      <c r="K455" t="s">
        <v>412</v>
      </c>
      <c r="L455" t="s">
        <v>103</v>
      </c>
      <c r="M455" t="s">
        <v>413</v>
      </c>
      <c r="P455">
        <v>0</v>
      </c>
      <c r="Q455">
        <v>0</v>
      </c>
      <c r="R455">
        <f t="shared" si="7"/>
        <v>0</v>
      </c>
      <c r="S455" s="19">
        <v>1</v>
      </c>
      <c r="T455" s="19">
        <v>1</v>
      </c>
      <c r="U455" s="19">
        <v>1</v>
      </c>
      <c r="V455" s="19">
        <v>1</v>
      </c>
      <c r="W455" s="19">
        <v>0</v>
      </c>
      <c r="X455" s="19">
        <v>0</v>
      </c>
      <c r="Y455" s="19">
        <v>0</v>
      </c>
      <c r="Z455" s="19">
        <v>1</v>
      </c>
      <c r="AA455" s="19">
        <v>1</v>
      </c>
      <c r="AB455" s="19">
        <v>0</v>
      </c>
      <c r="AC455" s="19"/>
      <c r="AD455" s="19"/>
      <c r="AE455" s="19"/>
      <c r="AF455" s="19"/>
      <c r="AG455" s="19"/>
      <c r="AH455" s="19">
        <v>0</v>
      </c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>
        <v>0</v>
      </c>
      <c r="AV455" s="19">
        <v>0</v>
      </c>
      <c r="AW455" s="19">
        <v>0</v>
      </c>
      <c r="AX455" s="19">
        <v>0</v>
      </c>
      <c r="AY455" s="19"/>
      <c r="AZ455" s="19"/>
      <c r="BA455" s="19"/>
      <c r="BB455" s="19"/>
      <c r="BC455" s="19"/>
      <c r="BD455" s="19"/>
      <c r="BE455" s="19"/>
      <c r="BF455" s="19">
        <v>0</v>
      </c>
      <c r="BG455" s="19"/>
      <c r="BH455" s="19"/>
      <c r="BI455" s="19"/>
      <c r="BJ455" s="19"/>
      <c r="BK455" s="19"/>
      <c r="BL455" s="19"/>
      <c r="BM455" s="19">
        <v>0</v>
      </c>
      <c r="BN455" s="19"/>
      <c r="BO455" s="19"/>
      <c r="BP455" s="19"/>
      <c r="BQ455" s="19"/>
      <c r="BR455" s="19"/>
      <c r="BS455" s="19"/>
      <c r="BT455" s="19"/>
      <c r="BU455" s="19"/>
      <c r="BV455" s="19"/>
      <c r="BW455" s="19">
        <v>0</v>
      </c>
    </row>
    <row r="456" spans="2:75" hidden="1" x14ac:dyDescent="0.25">
      <c r="B456">
        <v>2018</v>
      </c>
      <c r="C456" t="s">
        <v>94</v>
      </c>
      <c r="D456" t="s">
        <v>95</v>
      </c>
      <c r="E456" t="s">
        <v>1518</v>
      </c>
      <c r="F456" t="s">
        <v>415</v>
      </c>
      <c r="G456" t="s">
        <v>108</v>
      </c>
      <c r="H456" t="s">
        <v>109</v>
      </c>
      <c r="I456" t="s">
        <v>416</v>
      </c>
      <c r="J456" t="s">
        <v>417</v>
      </c>
      <c r="K456" t="s">
        <v>418</v>
      </c>
      <c r="L456" t="s">
        <v>113</v>
      </c>
      <c r="M456" t="s">
        <v>419</v>
      </c>
      <c r="P456">
        <v>250</v>
      </c>
      <c r="Q456">
        <v>250</v>
      </c>
      <c r="R456">
        <f t="shared" si="7"/>
        <v>500</v>
      </c>
      <c r="S456" s="19">
        <v>1</v>
      </c>
      <c r="T456" s="19">
        <v>1</v>
      </c>
      <c r="U456" s="19">
        <v>1</v>
      </c>
      <c r="V456" s="19">
        <v>1</v>
      </c>
      <c r="W456" s="19">
        <v>0</v>
      </c>
      <c r="X456" s="19">
        <v>0</v>
      </c>
      <c r="Y456" s="19">
        <v>0</v>
      </c>
      <c r="Z456" s="19">
        <v>0</v>
      </c>
      <c r="AA456" s="19">
        <v>1</v>
      </c>
      <c r="AB456" s="19">
        <v>0</v>
      </c>
      <c r="AC456" s="19"/>
      <c r="AD456" s="19"/>
      <c r="AE456" s="19"/>
      <c r="AF456" s="19"/>
      <c r="AG456" s="19"/>
      <c r="AH456" s="19">
        <v>0</v>
      </c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>
        <v>0</v>
      </c>
      <c r="AV456" s="19">
        <v>0</v>
      </c>
      <c r="AW456" s="19">
        <v>0</v>
      </c>
      <c r="AX456" s="19">
        <v>0</v>
      </c>
      <c r="AY456" s="19"/>
      <c r="AZ456" s="19"/>
      <c r="BA456" s="19"/>
      <c r="BB456" s="19"/>
      <c r="BC456" s="19"/>
      <c r="BD456" s="19"/>
      <c r="BE456" s="19"/>
      <c r="BF456" s="19">
        <v>0</v>
      </c>
      <c r="BG456" s="19"/>
      <c r="BH456" s="19"/>
      <c r="BI456" s="19"/>
      <c r="BJ456" s="19"/>
      <c r="BK456" s="19"/>
      <c r="BL456" s="19"/>
      <c r="BM456" s="19">
        <v>0</v>
      </c>
      <c r="BN456" s="19"/>
      <c r="BO456" s="19"/>
      <c r="BP456" s="19"/>
      <c r="BQ456" s="19"/>
      <c r="BR456" s="19"/>
      <c r="BS456" s="19"/>
      <c r="BT456" s="19"/>
      <c r="BU456" s="19"/>
      <c r="BV456" s="19"/>
      <c r="BW456" s="19">
        <v>0</v>
      </c>
    </row>
    <row r="457" spans="2:75" hidden="1" x14ac:dyDescent="0.25">
      <c r="B457">
        <v>2018</v>
      </c>
      <c r="C457" t="s">
        <v>94</v>
      </c>
      <c r="D457" t="s">
        <v>95</v>
      </c>
      <c r="E457" t="s">
        <v>1519</v>
      </c>
      <c r="F457" t="s">
        <v>421</v>
      </c>
      <c r="G457" t="s">
        <v>98</v>
      </c>
      <c r="H457" t="s">
        <v>270</v>
      </c>
      <c r="I457" t="s">
        <v>422</v>
      </c>
      <c r="J457" t="s">
        <v>423</v>
      </c>
      <c r="K457" t="s">
        <v>424</v>
      </c>
      <c r="L457" t="s">
        <v>113</v>
      </c>
      <c r="M457" t="s">
        <v>425</v>
      </c>
      <c r="N457" s="21" t="s">
        <v>123</v>
      </c>
      <c r="O457" s="21" t="s">
        <v>124</v>
      </c>
      <c r="P457">
        <v>1274.19</v>
      </c>
      <c r="Q457">
        <v>3054.71</v>
      </c>
      <c r="R457">
        <f t="shared" si="7"/>
        <v>4328.8999999999996</v>
      </c>
      <c r="S457" s="19">
        <v>1</v>
      </c>
      <c r="T457" s="19">
        <v>1</v>
      </c>
      <c r="U457" s="19">
        <v>1</v>
      </c>
      <c r="V457" s="19">
        <v>0</v>
      </c>
      <c r="W457" s="19">
        <v>0</v>
      </c>
      <c r="X457" s="19">
        <v>0</v>
      </c>
      <c r="Y457" s="19">
        <v>0</v>
      </c>
      <c r="Z457" s="19">
        <v>0</v>
      </c>
      <c r="AA457" s="19">
        <v>0</v>
      </c>
      <c r="AB457" s="19">
        <v>1</v>
      </c>
      <c r="AC457" s="19"/>
      <c r="AD457" s="19"/>
      <c r="AE457" s="19"/>
      <c r="AF457" s="19"/>
      <c r="AG457" s="19"/>
      <c r="AH457" s="19">
        <v>0</v>
      </c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>
        <v>0</v>
      </c>
      <c r="AV457" s="19">
        <v>0</v>
      </c>
      <c r="AW457" s="19">
        <v>0</v>
      </c>
      <c r="AX457" s="19">
        <v>0</v>
      </c>
      <c r="AY457" s="19"/>
      <c r="AZ457" s="19"/>
      <c r="BA457" s="19"/>
      <c r="BB457" s="19"/>
      <c r="BC457" s="19"/>
      <c r="BD457" s="19"/>
      <c r="BE457" s="19"/>
      <c r="BF457" s="19">
        <v>0</v>
      </c>
      <c r="BG457" s="19"/>
      <c r="BH457" s="19"/>
      <c r="BI457" s="19"/>
      <c r="BJ457" s="19"/>
      <c r="BK457" s="19"/>
      <c r="BL457" s="19"/>
      <c r="BM457" s="19">
        <v>0</v>
      </c>
      <c r="BN457" s="19"/>
      <c r="BO457" s="19"/>
      <c r="BP457" s="19"/>
      <c r="BQ457" s="19"/>
      <c r="BR457" s="19"/>
      <c r="BS457" s="19"/>
      <c r="BT457" s="19"/>
      <c r="BU457" s="19"/>
      <c r="BV457" s="19"/>
      <c r="BW457" s="19">
        <v>0</v>
      </c>
    </row>
    <row r="458" spans="2:75" hidden="1" x14ac:dyDescent="0.25">
      <c r="B458">
        <v>2018</v>
      </c>
      <c r="C458" t="s">
        <v>94</v>
      </c>
      <c r="D458" t="s">
        <v>95</v>
      </c>
      <c r="E458" t="s">
        <v>1520</v>
      </c>
      <c r="F458" t="s">
        <v>427</v>
      </c>
      <c r="G458" t="s">
        <v>98</v>
      </c>
      <c r="H458" t="s">
        <v>270</v>
      </c>
      <c r="I458" t="s">
        <v>428</v>
      </c>
      <c r="J458" t="s">
        <v>429</v>
      </c>
      <c r="K458" t="s">
        <v>430</v>
      </c>
      <c r="L458" t="s">
        <v>113</v>
      </c>
      <c r="M458" t="s">
        <v>431</v>
      </c>
      <c r="N458" s="21" t="s">
        <v>123</v>
      </c>
      <c r="O458" s="21" t="s">
        <v>124</v>
      </c>
      <c r="P458">
        <v>808</v>
      </c>
      <c r="Q458">
        <v>11216</v>
      </c>
      <c r="R458">
        <f t="shared" si="7"/>
        <v>12024</v>
      </c>
      <c r="S458" s="19">
        <v>1</v>
      </c>
      <c r="T458" s="19">
        <v>1</v>
      </c>
      <c r="U458" s="19">
        <v>1</v>
      </c>
      <c r="V458" s="19">
        <v>1</v>
      </c>
      <c r="W458" s="19">
        <v>1</v>
      </c>
      <c r="X458" s="19">
        <v>1</v>
      </c>
      <c r="Y458" s="19">
        <v>0</v>
      </c>
      <c r="Z458" s="19">
        <v>1</v>
      </c>
      <c r="AA458" s="19">
        <v>0</v>
      </c>
      <c r="AB458" s="19">
        <v>1</v>
      </c>
      <c r="AC458" s="19"/>
      <c r="AD458" s="19"/>
      <c r="AE458" s="19"/>
      <c r="AF458" s="19"/>
      <c r="AG458" s="19"/>
      <c r="AH458" s="19">
        <v>0</v>
      </c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>
        <v>0</v>
      </c>
      <c r="AV458" s="19">
        <v>0</v>
      </c>
      <c r="AW458" s="19">
        <v>0</v>
      </c>
      <c r="AX458" s="19">
        <v>0</v>
      </c>
      <c r="AY458" s="19"/>
      <c r="AZ458" s="19"/>
      <c r="BA458" s="19"/>
      <c r="BB458" s="19"/>
      <c r="BC458" s="19"/>
      <c r="BD458" s="19"/>
      <c r="BE458" s="19"/>
      <c r="BF458" s="19">
        <v>0</v>
      </c>
      <c r="BG458" s="19"/>
      <c r="BH458" s="19"/>
      <c r="BI458" s="19"/>
      <c r="BJ458" s="19"/>
      <c r="BK458" s="19"/>
      <c r="BL458" s="19"/>
      <c r="BM458" s="19">
        <v>1</v>
      </c>
      <c r="BN458" s="19"/>
      <c r="BO458" s="19"/>
      <c r="BP458" s="19"/>
      <c r="BQ458" s="19"/>
      <c r="BR458" s="19"/>
      <c r="BS458" s="19"/>
      <c r="BT458" s="19"/>
      <c r="BU458" s="19"/>
      <c r="BV458" s="19"/>
      <c r="BW458" s="19">
        <v>0</v>
      </c>
    </row>
    <row r="459" spans="2:75" hidden="1" x14ac:dyDescent="0.25">
      <c r="B459">
        <v>2018</v>
      </c>
      <c r="C459" t="s">
        <v>94</v>
      </c>
      <c r="D459" t="s">
        <v>95</v>
      </c>
      <c r="E459" t="s">
        <v>1521</v>
      </c>
      <c r="F459" t="s">
        <v>427</v>
      </c>
      <c r="G459" t="s">
        <v>310</v>
      </c>
      <c r="H459" t="s">
        <v>433</v>
      </c>
      <c r="I459" t="s">
        <v>428</v>
      </c>
      <c r="J459" t="s">
        <v>429</v>
      </c>
      <c r="K459" t="s">
        <v>430</v>
      </c>
      <c r="L459" t="s">
        <v>113</v>
      </c>
      <c r="M459" t="s">
        <v>431</v>
      </c>
      <c r="N459" s="21" t="s">
        <v>123</v>
      </c>
      <c r="O459" s="21" t="s">
        <v>124</v>
      </c>
      <c r="P459">
        <v>2</v>
      </c>
      <c r="Q459">
        <v>7</v>
      </c>
      <c r="R459">
        <f t="shared" si="7"/>
        <v>9</v>
      </c>
      <c r="S459" s="19">
        <v>1</v>
      </c>
      <c r="T459" s="19">
        <v>1</v>
      </c>
      <c r="U459" s="19">
        <v>1</v>
      </c>
      <c r="V459" s="19">
        <v>1</v>
      </c>
      <c r="W459" s="19">
        <v>0</v>
      </c>
      <c r="X459" s="19">
        <v>0</v>
      </c>
      <c r="Y459" s="19">
        <v>0</v>
      </c>
      <c r="Z459" s="19">
        <v>1</v>
      </c>
      <c r="AA459" s="19">
        <v>0</v>
      </c>
      <c r="AB459" s="19">
        <v>1</v>
      </c>
      <c r="AC459" s="19"/>
      <c r="AD459" s="19"/>
      <c r="AE459" s="19"/>
      <c r="AF459" s="19"/>
      <c r="AG459" s="19"/>
      <c r="AH459" s="19">
        <v>0</v>
      </c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>
        <v>0</v>
      </c>
      <c r="AV459" s="19">
        <v>1</v>
      </c>
      <c r="AW459" s="19">
        <v>0</v>
      </c>
      <c r="AX459" s="19">
        <v>0</v>
      </c>
      <c r="AY459" s="19"/>
      <c r="AZ459" s="19"/>
      <c r="BA459" s="19"/>
      <c r="BB459" s="19"/>
      <c r="BC459" s="19"/>
      <c r="BD459" s="19"/>
      <c r="BE459" s="19"/>
      <c r="BF459" s="19">
        <v>0</v>
      </c>
      <c r="BG459" s="19"/>
      <c r="BH459" s="19"/>
      <c r="BI459" s="19"/>
      <c r="BJ459" s="19"/>
      <c r="BK459" s="19"/>
      <c r="BL459" s="19"/>
      <c r="BM459" s="19">
        <v>0</v>
      </c>
      <c r="BN459" s="19"/>
      <c r="BO459" s="19"/>
      <c r="BP459" s="19"/>
      <c r="BQ459" s="19"/>
      <c r="BR459" s="19"/>
      <c r="BS459" s="19"/>
      <c r="BT459" s="19"/>
      <c r="BU459" s="19"/>
      <c r="BV459" s="19"/>
      <c r="BW459" s="19">
        <v>0</v>
      </c>
    </row>
    <row r="460" spans="2:75" hidden="1" x14ac:dyDescent="0.25">
      <c r="B460">
        <v>2018</v>
      </c>
      <c r="C460" t="s">
        <v>94</v>
      </c>
      <c r="D460" t="s">
        <v>95</v>
      </c>
      <c r="E460" t="s">
        <v>1522</v>
      </c>
      <c r="F460" t="s">
        <v>435</v>
      </c>
      <c r="G460" t="s">
        <v>108</v>
      </c>
      <c r="H460" t="s">
        <v>436</v>
      </c>
      <c r="I460" t="s">
        <v>437</v>
      </c>
      <c r="J460" t="s">
        <v>438</v>
      </c>
      <c r="K460" t="s">
        <v>439</v>
      </c>
      <c r="L460" t="s">
        <v>140</v>
      </c>
      <c r="M460" t="s">
        <v>440</v>
      </c>
      <c r="P460">
        <v>45</v>
      </c>
      <c r="Q460">
        <v>448</v>
      </c>
      <c r="R460">
        <f t="shared" si="7"/>
        <v>493</v>
      </c>
      <c r="S460" s="19">
        <v>1</v>
      </c>
      <c r="T460" s="19">
        <v>1</v>
      </c>
      <c r="U460" s="19">
        <v>1</v>
      </c>
      <c r="V460" s="19">
        <v>1</v>
      </c>
      <c r="W460" s="19">
        <v>0</v>
      </c>
      <c r="X460" s="19">
        <v>0</v>
      </c>
      <c r="Y460" s="19">
        <v>0</v>
      </c>
      <c r="Z460" s="19">
        <v>1</v>
      </c>
      <c r="AA460" s="19">
        <v>0</v>
      </c>
      <c r="AB460" s="19">
        <v>0</v>
      </c>
      <c r="AC460" s="19"/>
      <c r="AD460" s="19"/>
      <c r="AE460" s="19"/>
      <c r="AF460" s="19"/>
      <c r="AG460" s="19"/>
      <c r="AH460" s="19">
        <v>0</v>
      </c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>
        <v>0</v>
      </c>
      <c r="AV460" s="19">
        <v>0</v>
      </c>
      <c r="AW460" s="19">
        <v>0</v>
      </c>
      <c r="AX460" s="19">
        <v>0</v>
      </c>
      <c r="AY460" s="19"/>
      <c r="AZ460" s="19"/>
      <c r="BA460" s="19"/>
      <c r="BB460" s="19"/>
      <c r="BC460" s="19"/>
      <c r="BD460" s="19"/>
      <c r="BE460" s="19"/>
      <c r="BF460" s="19">
        <v>0</v>
      </c>
      <c r="BG460" s="19"/>
      <c r="BH460" s="19"/>
      <c r="BI460" s="19"/>
      <c r="BJ460" s="19"/>
      <c r="BK460" s="19"/>
      <c r="BL460" s="19"/>
      <c r="BM460" s="19">
        <v>0</v>
      </c>
      <c r="BN460" s="19"/>
      <c r="BO460" s="19"/>
      <c r="BP460" s="19"/>
      <c r="BQ460" s="19"/>
      <c r="BR460" s="19"/>
      <c r="BS460" s="19"/>
      <c r="BT460" s="19"/>
      <c r="BU460" s="19"/>
      <c r="BV460" s="19"/>
      <c r="BW460" s="19">
        <v>0</v>
      </c>
    </row>
    <row r="461" spans="2:75" hidden="1" x14ac:dyDescent="0.25">
      <c r="B461">
        <v>2018</v>
      </c>
      <c r="C461" t="s">
        <v>94</v>
      </c>
      <c r="D461" t="s">
        <v>95</v>
      </c>
      <c r="E461" t="s">
        <v>1523</v>
      </c>
      <c r="F461" t="s">
        <v>442</v>
      </c>
      <c r="G461" t="s">
        <v>187</v>
      </c>
      <c r="H461" t="s">
        <v>188</v>
      </c>
      <c r="I461" t="s">
        <v>444</v>
      </c>
      <c r="J461" t="s">
        <v>445</v>
      </c>
      <c r="K461" t="s">
        <v>446</v>
      </c>
      <c r="L461" t="s">
        <v>103</v>
      </c>
      <c r="M461" t="s">
        <v>447</v>
      </c>
      <c r="N461" s="21" t="s">
        <v>194</v>
      </c>
      <c r="O461" s="21" t="s">
        <v>195</v>
      </c>
      <c r="P461">
        <v>25</v>
      </c>
      <c r="Q461">
        <v>105</v>
      </c>
      <c r="R461">
        <f t="shared" si="7"/>
        <v>130</v>
      </c>
      <c r="S461" s="19">
        <v>1</v>
      </c>
      <c r="T461" s="19">
        <v>1</v>
      </c>
      <c r="U461" s="19">
        <v>1</v>
      </c>
      <c r="V461" s="19">
        <v>0</v>
      </c>
      <c r="W461" s="19">
        <v>0</v>
      </c>
      <c r="X461" s="19">
        <v>0</v>
      </c>
      <c r="Y461" s="19">
        <v>0</v>
      </c>
      <c r="Z461" s="19">
        <v>0</v>
      </c>
      <c r="AA461" s="19">
        <v>0</v>
      </c>
      <c r="AB461" s="19">
        <v>0</v>
      </c>
      <c r="AC461" s="19"/>
      <c r="AD461" s="19"/>
      <c r="AE461" s="19"/>
      <c r="AF461" s="19"/>
      <c r="AG461" s="19"/>
      <c r="AH461" s="19">
        <v>0</v>
      </c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>
        <v>1</v>
      </c>
      <c r="AV461" s="19">
        <v>0</v>
      </c>
      <c r="AW461" s="19">
        <v>0</v>
      </c>
      <c r="AX461" s="19">
        <v>0</v>
      </c>
      <c r="AY461" s="19"/>
      <c r="AZ461" s="19"/>
      <c r="BA461" s="19"/>
      <c r="BB461" s="19"/>
      <c r="BC461" s="19"/>
      <c r="BD461" s="19"/>
      <c r="BE461" s="19"/>
      <c r="BF461" s="19">
        <v>0</v>
      </c>
      <c r="BG461" s="19"/>
      <c r="BH461" s="19"/>
      <c r="BI461" s="19"/>
      <c r="BJ461" s="19"/>
      <c r="BK461" s="19"/>
      <c r="BL461" s="19"/>
      <c r="BM461" s="19">
        <v>0</v>
      </c>
      <c r="BN461" s="19"/>
      <c r="BO461" s="19"/>
      <c r="BP461" s="19"/>
      <c r="BQ461" s="19"/>
      <c r="BR461" s="19"/>
      <c r="BS461" s="19"/>
      <c r="BT461" s="19"/>
      <c r="BU461" s="19"/>
      <c r="BV461" s="19"/>
      <c r="BW461" s="19">
        <v>0</v>
      </c>
    </row>
    <row r="462" spans="2:75" x14ac:dyDescent="0.25">
      <c r="B462">
        <v>2018</v>
      </c>
      <c r="C462" t="s">
        <v>94</v>
      </c>
      <c r="D462" t="s">
        <v>95</v>
      </c>
      <c r="E462" t="s">
        <v>1524</v>
      </c>
      <c r="F462" t="s">
        <v>449</v>
      </c>
      <c r="G462" t="s">
        <v>98</v>
      </c>
      <c r="H462" t="s">
        <v>136</v>
      </c>
      <c r="I462" t="s">
        <v>450</v>
      </c>
      <c r="J462" t="s">
        <v>451</v>
      </c>
      <c r="K462" t="s">
        <v>452</v>
      </c>
      <c r="L462" t="s">
        <v>153</v>
      </c>
      <c r="M462" t="s">
        <v>453</v>
      </c>
      <c r="P462">
        <v>500</v>
      </c>
      <c r="Q462">
        <v>1459</v>
      </c>
      <c r="R462">
        <f t="shared" si="7"/>
        <v>1959</v>
      </c>
      <c r="S462" s="19">
        <v>1</v>
      </c>
      <c r="T462" s="19">
        <v>1</v>
      </c>
      <c r="U462" s="19">
        <v>1</v>
      </c>
      <c r="V462" s="19">
        <v>1</v>
      </c>
      <c r="W462" s="19">
        <v>0</v>
      </c>
      <c r="X462" s="19">
        <v>0</v>
      </c>
      <c r="Y462" s="19">
        <v>0</v>
      </c>
      <c r="Z462" s="19">
        <v>1</v>
      </c>
      <c r="AA462" s="19">
        <v>1</v>
      </c>
      <c r="AB462" s="19">
        <v>0</v>
      </c>
      <c r="AC462" s="19"/>
      <c r="AD462" s="19"/>
      <c r="AE462" s="19"/>
      <c r="AF462" s="19"/>
      <c r="AG462" s="19"/>
      <c r="AH462" s="19">
        <v>0</v>
      </c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>
        <v>0</v>
      </c>
      <c r="AV462" s="19">
        <v>0</v>
      </c>
      <c r="AW462" s="19">
        <v>0</v>
      </c>
      <c r="AX462" s="19">
        <v>0</v>
      </c>
      <c r="AY462" s="19"/>
      <c r="AZ462" s="19"/>
      <c r="BA462" s="19"/>
      <c r="BB462" s="19"/>
      <c r="BC462" s="19"/>
      <c r="BD462" s="19"/>
      <c r="BE462" s="19"/>
      <c r="BF462" s="19">
        <v>0</v>
      </c>
      <c r="BG462" s="19"/>
      <c r="BH462" s="19"/>
      <c r="BI462" s="19"/>
      <c r="BJ462" s="19"/>
      <c r="BK462" s="19"/>
      <c r="BL462" s="19"/>
      <c r="BM462" s="19">
        <v>0</v>
      </c>
      <c r="BN462" s="19"/>
      <c r="BO462" s="19"/>
      <c r="BP462" s="19"/>
      <c r="BQ462" s="19"/>
      <c r="BR462" s="19"/>
      <c r="BS462" s="19"/>
      <c r="BT462" s="19"/>
      <c r="BU462" s="19"/>
      <c r="BV462" s="19"/>
      <c r="BW462" s="19">
        <v>0</v>
      </c>
    </row>
    <row r="463" spans="2:75" hidden="1" x14ac:dyDescent="0.25">
      <c r="B463">
        <v>2018</v>
      </c>
      <c r="C463" t="s">
        <v>94</v>
      </c>
      <c r="D463" t="s">
        <v>95</v>
      </c>
      <c r="E463" t="s">
        <v>1525</v>
      </c>
      <c r="F463" t="s">
        <v>455</v>
      </c>
      <c r="G463" t="s">
        <v>98</v>
      </c>
      <c r="H463" t="s">
        <v>270</v>
      </c>
      <c r="I463" t="s">
        <v>456</v>
      </c>
      <c r="J463" t="s">
        <v>457</v>
      </c>
      <c r="K463" t="s">
        <v>458</v>
      </c>
      <c r="L463" t="s">
        <v>113</v>
      </c>
      <c r="M463" t="s">
        <v>459</v>
      </c>
      <c r="N463" s="21" t="s">
        <v>123</v>
      </c>
      <c r="O463" s="21" t="s">
        <v>124</v>
      </c>
      <c r="P463">
        <v>2230</v>
      </c>
      <c r="Q463">
        <v>12446</v>
      </c>
      <c r="R463">
        <f t="shared" si="7"/>
        <v>14676</v>
      </c>
      <c r="S463" s="19">
        <v>1</v>
      </c>
      <c r="T463" s="19">
        <v>1</v>
      </c>
      <c r="U463" s="19">
        <v>1</v>
      </c>
      <c r="V463" s="19">
        <v>1</v>
      </c>
      <c r="W463" s="19">
        <v>0</v>
      </c>
      <c r="X463" s="19">
        <v>0</v>
      </c>
      <c r="Y463" s="19">
        <v>1</v>
      </c>
      <c r="Z463" s="19">
        <v>1</v>
      </c>
      <c r="AA463" s="19">
        <v>0</v>
      </c>
      <c r="AB463" s="19">
        <v>1</v>
      </c>
      <c r="AC463" s="19"/>
      <c r="AD463" s="19"/>
      <c r="AE463" s="19"/>
      <c r="AF463" s="19"/>
      <c r="AG463" s="19"/>
      <c r="AH463" s="19">
        <v>0</v>
      </c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>
        <v>0</v>
      </c>
      <c r="AV463" s="19">
        <v>0</v>
      </c>
      <c r="AW463" s="19">
        <v>0</v>
      </c>
      <c r="AX463" s="19">
        <v>0</v>
      </c>
      <c r="AY463" s="19"/>
      <c r="AZ463" s="19"/>
      <c r="BA463" s="19"/>
      <c r="BB463" s="19"/>
      <c r="BC463" s="19"/>
      <c r="BD463" s="19"/>
      <c r="BE463" s="19"/>
      <c r="BF463" s="19">
        <v>0</v>
      </c>
      <c r="BG463" s="19"/>
      <c r="BH463" s="19"/>
      <c r="BI463" s="19"/>
      <c r="BJ463" s="19"/>
      <c r="BK463" s="19"/>
      <c r="BL463" s="19"/>
      <c r="BM463" s="19">
        <v>1</v>
      </c>
      <c r="BN463" s="19"/>
      <c r="BO463" s="19"/>
      <c r="BP463" s="19"/>
      <c r="BQ463" s="19"/>
      <c r="BR463" s="19"/>
      <c r="BS463" s="19"/>
      <c r="BT463" s="19"/>
      <c r="BU463" s="19"/>
      <c r="BV463" s="19"/>
      <c r="BW463" s="19">
        <v>0</v>
      </c>
    </row>
    <row r="464" spans="2:75" hidden="1" x14ac:dyDescent="0.25">
      <c r="B464">
        <v>2018</v>
      </c>
      <c r="C464" t="s">
        <v>94</v>
      </c>
      <c r="D464" t="s">
        <v>95</v>
      </c>
      <c r="E464" t="s">
        <v>1526</v>
      </c>
      <c r="F464" t="s">
        <v>461</v>
      </c>
      <c r="G464" t="s">
        <v>98</v>
      </c>
      <c r="H464" t="s">
        <v>270</v>
      </c>
      <c r="I464" t="s">
        <v>462</v>
      </c>
      <c r="J464" t="s">
        <v>463</v>
      </c>
      <c r="K464" t="s">
        <v>464</v>
      </c>
      <c r="L464" t="s">
        <v>227</v>
      </c>
      <c r="M464" t="s">
        <v>465</v>
      </c>
      <c r="N464" s="21" t="s">
        <v>400</v>
      </c>
      <c r="O464" s="21" t="s">
        <v>401</v>
      </c>
      <c r="P464">
        <v>560</v>
      </c>
      <c r="Q464">
        <v>1320</v>
      </c>
      <c r="R464">
        <f t="shared" si="7"/>
        <v>1880</v>
      </c>
      <c r="S464" s="19">
        <v>1</v>
      </c>
      <c r="T464" s="19">
        <v>1</v>
      </c>
      <c r="U464" s="19">
        <v>1</v>
      </c>
      <c r="V464" s="19">
        <v>0</v>
      </c>
      <c r="W464" s="19">
        <v>0</v>
      </c>
      <c r="X464" s="19">
        <v>0</v>
      </c>
      <c r="Y464" s="19">
        <v>0</v>
      </c>
      <c r="Z464" s="19">
        <v>0</v>
      </c>
      <c r="AA464" s="19">
        <v>0</v>
      </c>
      <c r="AB464" s="19">
        <v>1</v>
      </c>
      <c r="AC464" s="19"/>
      <c r="AD464" s="19"/>
      <c r="AE464" s="19"/>
      <c r="AF464" s="19"/>
      <c r="AG464" s="19"/>
      <c r="AH464" s="19">
        <v>0</v>
      </c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>
        <v>0</v>
      </c>
      <c r="AV464" s="19">
        <v>0</v>
      </c>
      <c r="AW464" s="19">
        <v>0</v>
      </c>
      <c r="AX464" s="19">
        <v>0</v>
      </c>
      <c r="AY464" s="19"/>
      <c r="AZ464" s="19"/>
      <c r="BA464" s="19"/>
      <c r="BB464" s="19"/>
      <c r="BC464" s="19"/>
      <c r="BD464" s="19"/>
      <c r="BE464" s="19"/>
      <c r="BF464" s="19">
        <v>0</v>
      </c>
      <c r="BG464" s="19"/>
      <c r="BH464" s="19"/>
      <c r="BI464" s="19"/>
      <c r="BJ464" s="19"/>
      <c r="BK464" s="19"/>
      <c r="BL464" s="19"/>
      <c r="BM464" s="19">
        <v>0</v>
      </c>
      <c r="BN464" s="19"/>
      <c r="BO464" s="19"/>
      <c r="BP464" s="19"/>
      <c r="BQ464" s="19"/>
      <c r="BR464" s="19"/>
      <c r="BS464" s="19"/>
      <c r="BT464" s="19"/>
      <c r="BU464" s="19"/>
      <c r="BV464" s="19"/>
      <c r="BW464" s="19">
        <v>1</v>
      </c>
    </row>
    <row r="465" spans="2:75" hidden="1" x14ac:dyDescent="0.25">
      <c r="B465">
        <v>2018</v>
      </c>
      <c r="C465" t="s">
        <v>94</v>
      </c>
      <c r="D465" t="s">
        <v>95</v>
      </c>
      <c r="E465" t="s">
        <v>1527</v>
      </c>
      <c r="F465" t="s">
        <v>475</v>
      </c>
      <c r="G465" t="s">
        <v>98</v>
      </c>
      <c r="H465" t="s">
        <v>270</v>
      </c>
      <c r="I465" t="s">
        <v>476</v>
      </c>
      <c r="J465" t="s">
        <v>477</v>
      </c>
      <c r="K465" t="s">
        <v>478</v>
      </c>
      <c r="L465" t="s">
        <v>479</v>
      </c>
      <c r="M465" t="s">
        <v>480</v>
      </c>
      <c r="N465" s="21" t="s">
        <v>400</v>
      </c>
      <c r="O465" s="21" t="s">
        <v>481</v>
      </c>
      <c r="P465">
        <v>759</v>
      </c>
      <c r="Q465">
        <v>5250</v>
      </c>
      <c r="R465">
        <f t="shared" si="7"/>
        <v>6009</v>
      </c>
      <c r="S465" s="19">
        <v>1</v>
      </c>
      <c r="T465" s="19">
        <v>1</v>
      </c>
      <c r="U465" s="19">
        <v>1</v>
      </c>
      <c r="V465" s="19">
        <v>1</v>
      </c>
      <c r="W465" s="19">
        <v>0</v>
      </c>
      <c r="X465" s="19">
        <v>0</v>
      </c>
      <c r="Y465" s="19">
        <v>1</v>
      </c>
      <c r="Z465" s="19">
        <v>0</v>
      </c>
      <c r="AA465" s="19">
        <v>0</v>
      </c>
      <c r="AB465" s="19">
        <v>0</v>
      </c>
      <c r="AC465" s="19"/>
      <c r="AD465" s="19"/>
      <c r="AE465" s="19"/>
      <c r="AF465" s="19"/>
      <c r="AG465" s="19"/>
      <c r="AH465" s="19">
        <v>0</v>
      </c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>
        <v>0</v>
      </c>
      <c r="AV465" s="19">
        <v>0</v>
      </c>
      <c r="AW465" s="19">
        <v>0</v>
      </c>
      <c r="AX465" s="19">
        <v>0</v>
      </c>
      <c r="AY465" s="19"/>
      <c r="AZ465" s="19"/>
      <c r="BA465" s="19"/>
      <c r="BB465" s="19"/>
      <c r="BC465" s="19"/>
      <c r="BD465" s="19"/>
      <c r="BE465" s="19"/>
      <c r="BF465" s="19">
        <v>0</v>
      </c>
      <c r="BG465" s="19"/>
      <c r="BH465" s="19"/>
      <c r="BI465" s="19"/>
      <c r="BJ465" s="19"/>
      <c r="BK465" s="19"/>
      <c r="BL465" s="19"/>
      <c r="BM465" s="19">
        <v>0</v>
      </c>
      <c r="BN465" s="19"/>
      <c r="BO465" s="19"/>
      <c r="BP465" s="19"/>
      <c r="BQ465" s="19"/>
      <c r="BR465" s="19"/>
      <c r="BS465" s="19"/>
      <c r="BT465" s="19"/>
      <c r="BU465" s="19"/>
      <c r="BV465" s="19"/>
      <c r="BW465" s="19">
        <v>0</v>
      </c>
    </row>
    <row r="466" spans="2:75" hidden="1" x14ac:dyDescent="0.25">
      <c r="B466">
        <v>2018</v>
      </c>
      <c r="C466" t="s">
        <v>94</v>
      </c>
      <c r="D466" t="s">
        <v>95</v>
      </c>
      <c r="E466" t="s">
        <v>1528</v>
      </c>
      <c r="F466" t="s">
        <v>483</v>
      </c>
      <c r="G466" t="s">
        <v>98</v>
      </c>
      <c r="H466" t="s">
        <v>167</v>
      </c>
      <c r="I466" t="s">
        <v>484</v>
      </c>
      <c r="J466" t="s">
        <v>485</v>
      </c>
      <c r="K466" t="s">
        <v>486</v>
      </c>
      <c r="L466" t="s">
        <v>338</v>
      </c>
      <c r="M466" t="s">
        <v>487</v>
      </c>
      <c r="P466">
        <v>309</v>
      </c>
      <c r="Q466">
        <v>906</v>
      </c>
      <c r="R466">
        <f t="shared" si="7"/>
        <v>1215</v>
      </c>
      <c r="S466" s="19">
        <v>1</v>
      </c>
      <c r="T466" s="19">
        <v>1</v>
      </c>
      <c r="U466" s="19">
        <v>1</v>
      </c>
      <c r="V466" s="19">
        <v>1</v>
      </c>
      <c r="W466" s="19">
        <v>0</v>
      </c>
      <c r="X466" s="19">
        <v>0</v>
      </c>
      <c r="Y466" s="19">
        <v>0</v>
      </c>
      <c r="Z466" s="19">
        <v>1</v>
      </c>
      <c r="AA466" s="19">
        <v>0</v>
      </c>
      <c r="AB466" s="19">
        <v>0</v>
      </c>
      <c r="AC466" s="19"/>
      <c r="AD466" s="19"/>
      <c r="AE466" s="19"/>
      <c r="AF466" s="19"/>
      <c r="AG466" s="19"/>
      <c r="AH466" s="19">
        <v>0</v>
      </c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>
        <v>0</v>
      </c>
      <c r="AV466" s="19">
        <v>0</v>
      </c>
      <c r="AW466" s="19">
        <v>0</v>
      </c>
      <c r="AX466" s="19">
        <v>0</v>
      </c>
      <c r="AY466" s="19"/>
      <c r="AZ466" s="19"/>
      <c r="BA466" s="19"/>
      <c r="BB466" s="19"/>
      <c r="BC466" s="19"/>
      <c r="BD466" s="19"/>
      <c r="BE466" s="19"/>
      <c r="BF466" s="19">
        <v>0</v>
      </c>
      <c r="BG466" s="19"/>
      <c r="BH466" s="19"/>
      <c r="BI466" s="19"/>
      <c r="BJ466" s="19"/>
      <c r="BK466" s="19"/>
      <c r="BL466" s="19"/>
      <c r="BM466" s="19">
        <v>0</v>
      </c>
      <c r="BN466" s="19"/>
      <c r="BO466" s="19"/>
      <c r="BP466" s="19"/>
      <c r="BQ466" s="19"/>
      <c r="BR466" s="19"/>
      <c r="BS466" s="19"/>
      <c r="BT466" s="19"/>
      <c r="BU466" s="19"/>
      <c r="BV466" s="19"/>
      <c r="BW466" s="19">
        <v>0</v>
      </c>
    </row>
    <row r="467" spans="2:75" hidden="1" x14ac:dyDescent="0.25">
      <c r="B467">
        <v>2018</v>
      </c>
      <c r="C467" t="s">
        <v>94</v>
      </c>
      <c r="D467" t="s">
        <v>95</v>
      </c>
      <c r="E467" t="s">
        <v>1529</v>
      </c>
      <c r="F467" t="s">
        <v>489</v>
      </c>
      <c r="G467" t="s">
        <v>98</v>
      </c>
      <c r="H467" t="s">
        <v>167</v>
      </c>
      <c r="I467" t="s">
        <v>484</v>
      </c>
      <c r="J467" t="s">
        <v>490</v>
      </c>
      <c r="K467" t="s">
        <v>344</v>
      </c>
      <c r="L467" t="s">
        <v>113</v>
      </c>
      <c r="M467" t="s">
        <v>491</v>
      </c>
      <c r="P467">
        <v>6015.04</v>
      </c>
      <c r="Q467">
        <v>4023</v>
      </c>
      <c r="R467">
        <f t="shared" si="7"/>
        <v>10038.040000000001</v>
      </c>
      <c r="S467" s="19">
        <v>1</v>
      </c>
      <c r="T467" s="19">
        <v>1</v>
      </c>
      <c r="U467" s="19">
        <v>1</v>
      </c>
      <c r="V467" s="19">
        <v>1</v>
      </c>
      <c r="W467" s="19">
        <v>0</v>
      </c>
      <c r="X467" s="19">
        <v>0</v>
      </c>
      <c r="Y467" s="19">
        <v>1</v>
      </c>
      <c r="Z467" s="19">
        <v>0</v>
      </c>
      <c r="AA467" s="19">
        <v>0</v>
      </c>
      <c r="AB467" s="19">
        <v>0</v>
      </c>
      <c r="AC467" s="19"/>
      <c r="AD467" s="19"/>
      <c r="AE467" s="19"/>
      <c r="AF467" s="19"/>
      <c r="AG467" s="19"/>
      <c r="AH467" s="19">
        <v>0</v>
      </c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>
        <v>0</v>
      </c>
      <c r="AV467" s="19">
        <v>0</v>
      </c>
      <c r="AW467" s="19">
        <v>0</v>
      </c>
      <c r="AX467" s="19">
        <v>0</v>
      </c>
      <c r="AY467" s="19"/>
      <c r="AZ467" s="19"/>
      <c r="BA467" s="19"/>
      <c r="BB467" s="19"/>
      <c r="BC467" s="19"/>
      <c r="BD467" s="19"/>
      <c r="BE467" s="19"/>
      <c r="BF467" s="19">
        <v>0</v>
      </c>
      <c r="BG467" s="19"/>
      <c r="BH467" s="19"/>
      <c r="BI467" s="19"/>
      <c r="BJ467" s="19"/>
      <c r="BK467" s="19"/>
      <c r="BL467" s="19"/>
      <c r="BM467" s="19">
        <v>0</v>
      </c>
      <c r="BN467" s="19"/>
      <c r="BO467" s="19"/>
      <c r="BP467" s="19"/>
      <c r="BQ467" s="19"/>
      <c r="BR467" s="19"/>
      <c r="BS467" s="19"/>
      <c r="BT467" s="19"/>
      <c r="BU467" s="19"/>
      <c r="BV467" s="19"/>
      <c r="BW467" s="19">
        <v>0</v>
      </c>
    </row>
    <row r="468" spans="2:75" hidden="1" x14ac:dyDescent="0.25">
      <c r="B468">
        <v>2018</v>
      </c>
      <c r="C468" t="s">
        <v>94</v>
      </c>
      <c r="D468" t="s">
        <v>95</v>
      </c>
      <c r="E468" t="s">
        <v>1530</v>
      </c>
      <c r="F468" t="s">
        <v>493</v>
      </c>
      <c r="G468" t="s">
        <v>98</v>
      </c>
      <c r="H468" t="s">
        <v>270</v>
      </c>
      <c r="I468" t="s">
        <v>484</v>
      </c>
      <c r="J468" t="s">
        <v>494</v>
      </c>
      <c r="K468" t="s">
        <v>357</v>
      </c>
      <c r="L468" t="s">
        <v>113</v>
      </c>
      <c r="M468" t="s">
        <v>358</v>
      </c>
      <c r="P468">
        <v>1100</v>
      </c>
      <c r="Q468">
        <v>3200</v>
      </c>
      <c r="R468">
        <f t="shared" si="7"/>
        <v>4300</v>
      </c>
      <c r="S468" s="19">
        <v>1</v>
      </c>
      <c r="T468" s="19">
        <v>1</v>
      </c>
      <c r="U468" s="19">
        <v>1</v>
      </c>
      <c r="V468" s="19">
        <v>1</v>
      </c>
      <c r="W468" s="19">
        <v>0</v>
      </c>
      <c r="X468" s="19">
        <v>0</v>
      </c>
      <c r="Y468" s="19">
        <v>0</v>
      </c>
      <c r="Z468" s="19">
        <v>1</v>
      </c>
      <c r="AA468" s="19">
        <v>0</v>
      </c>
      <c r="AB468" s="19">
        <v>0</v>
      </c>
      <c r="AC468" s="19"/>
      <c r="AD468" s="19"/>
      <c r="AE468" s="19"/>
      <c r="AF468" s="19"/>
      <c r="AG468" s="19"/>
      <c r="AH468" s="19">
        <v>0</v>
      </c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>
        <v>0</v>
      </c>
      <c r="AV468" s="19">
        <v>0</v>
      </c>
      <c r="AW468" s="19">
        <v>0</v>
      </c>
      <c r="AX468" s="19">
        <v>0</v>
      </c>
      <c r="AY468" s="19"/>
      <c r="AZ468" s="19"/>
      <c r="BA468" s="19"/>
      <c r="BB468" s="19"/>
      <c r="BC468" s="19"/>
      <c r="BD468" s="19"/>
      <c r="BE468" s="19"/>
      <c r="BF468" s="19">
        <v>0</v>
      </c>
      <c r="BG468" s="19"/>
      <c r="BH468" s="19"/>
      <c r="BI468" s="19"/>
      <c r="BJ468" s="19"/>
      <c r="BK468" s="19"/>
      <c r="BL468" s="19"/>
      <c r="BM468" s="19">
        <v>0</v>
      </c>
      <c r="BN468" s="19"/>
      <c r="BO468" s="19"/>
      <c r="BP468" s="19"/>
      <c r="BQ468" s="19"/>
      <c r="BR468" s="19"/>
      <c r="BS468" s="19"/>
      <c r="BT468" s="19"/>
      <c r="BU468" s="19"/>
      <c r="BV468" s="19"/>
      <c r="BW468" s="19">
        <v>0</v>
      </c>
    </row>
    <row r="469" spans="2:75" hidden="1" x14ac:dyDescent="0.25">
      <c r="B469">
        <v>2018</v>
      </c>
      <c r="C469" t="s">
        <v>94</v>
      </c>
      <c r="D469" t="s">
        <v>95</v>
      </c>
      <c r="E469" t="s">
        <v>1531</v>
      </c>
      <c r="F469" t="s">
        <v>496</v>
      </c>
      <c r="G469" t="s">
        <v>108</v>
      </c>
      <c r="H469" t="s">
        <v>497</v>
      </c>
      <c r="I469" t="s">
        <v>498</v>
      </c>
      <c r="J469" t="s">
        <v>499</v>
      </c>
      <c r="K469" t="s">
        <v>500</v>
      </c>
      <c r="L469" t="s">
        <v>103</v>
      </c>
      <c r="M469" t="s">
        <v>501</v>
      </c>
      <c r="P469">
        <v>4.59</v>
      </c>
      <c r="Q469">
        <v>0</v>
      </c>
      <c r="R469">
        <f t="shared" si="7"/>
        <v>4.59</v>
      </c>
      <c r="S469" s="19">
        <v>1</v>
      </c>
      <c r="T469" s="19">
        <v>1</v>
      </c>
      <c r="U469" s="19">
        <v>1</v>
      </c>
      <c r="V469" s="19">
        <v>1</v>
      </c>
      <c r="W469" s="19">
        <v>0</v>
      </c>
      <c r="X469" s="19">
        <v>0</v>
      </c>
      <c r="Y469" s="19">
        <v>0</v>
      </c>
      <c r="Z469" s="19">
        <v>1</v>
      </c>
      <c r="AA469" s="19">
        <v>0</v>
      </c>
      <c r="AB469" s="19">
        <v>0</v>
      </c>
      <c r="AC469" s="19"/>
      <c r="AD469" s="19"/>
      <c r="AE469" s="19"/>
      <c r="AF469" s="19"/>
      <c r="AG469" s="19"/>
      <c r="AH469" s="19">
        <v>0</v>
      </c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>
        <v>0</v>
      </c>
      <c r="AV469" s="19">
        <v>0</v>
      </c>
      <c r="AW469" s="19">
        <v>0</v>
      </c>
      <c r="AX469" s="19">
        <v>0</v>
      </c>
      <c r="AY469" s="19"/>
      <c r="AZ469" s="19"/>
      <c r="BA469" s="19"/>
      <c r="BB469" s="19"/>
      <c r="BC469" s="19"/>
      <c r="BD469" s="19"/>
      <c r="BE469" s="19"/>
      <c r="BF469" s="19">
        <v>0</v>
      </c>
      <c r="BG469" s="19"/>
      <c r="BH469" s="19"/>
      <c r="BI469" s="19"/>
      <c r="BJ469" s="19"/>
      <c r="BK469" s="19"/>
      <c r="BL469" s="19"/>
      <c r="BM469" s="19">
        <v>1</v>
      </c>
      <c r="BN469" s="19"/>
      <c r="BO469" s="19"/>
      <c r="BP469" s="19"/>
      <c r="BQ469" s="19"/>
      <c r="BR469" s="19"/>
      <c r="BS469" s="19"/>
      <c r="BT469" s="19"/>
      <c r="BU469" s="19"/>
      <c r="BV469" s="19"/>
      <c r="BW469" s="19">
        <v>0</v>
      </c>
    </row>
    <row r="470" spans="2:75" hidden="1" x14ac:dyDescent="0.25">
      <c r="B470">
        <v>2018</v>
      </c>
      <c r="C470" t="s">
        <v>94</v>
      </c>
      <c r="D470" t="s">
        <v>95</v>
      </c>
      <c r="E470" t="s">
        <v>1532</v>
      </c>
      <c r="F470" t="s">
        <v>496</v>
      </c>
      <c r="G470" t="s">
        <v>503</v>
      </c>
      <c r="H470" t="s">
        <v>504</v>
      </c>
      <c r="I470" t="s">
        <v>498</v>
      </c>
      <c r="J470" t="s">
        <v>499</v>
      </c>
      <c r="K470" t="s">
        <v>500</v>
      </c>
      <c r="L470" t="s">
        <v>103</v>
      </c>
      <c r="M470" t="s">
        <v>501</v>
      </c>
      <c r="P470">
        <v>57</v>
      </c>
      <c r="Q470">
        <v>1062</v>
      </c>
      <c r="R470">
        <f t="shared" si="7"/>
        <v>1119</v>
      </c>
      <c r="S470" s="19">
        <v>1</v>
      </c>
      <c r="T470" s="19">
        <v>1</v>
      </c>
      <c r="U470" s="19">
        <v>1</v>
      </c>
      <c r="V470" s="19">
        <v>1</v>
      </c>
      <c r="W470" s="19">
        <v>0</v>
      </c>
      <c r="X470" s="19">
        <v>0</v>
      </c>
      <c r="Y470" s="19">
        <v>0</v>
      </c>
      <c r="Z470" s="19">
        <v>1</v>
      </c>
      <c r="AA470" s="19">
        <v>0</v>
      </c>
      <c r="AB470" s="19">
        <v>0</v>
      </c>
      <c r="AC470" s="19"/>
      <c r="AD470" s="19"/>
      <c r="AE470" s="19"/>
      <c r="AF470" s="19"/>
      <c r="AG470" s="19"/>
      <c r="AH470" s="19">
        <v>0</v>
      </c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>
        <v>0</v>
      </c>
      <c r="AV470" s="19">
        <v>1</v>
      </c>
      <c r="AW470" s="19">
        <v>0</v>
      </c>
      <c r="AX470" s="19">
        <v>0</v>
      </c>
      <c r="AY470" s="19"/>
      <c r="AZ470" s="19"/>
      <c r="BA470" s="19"/>
      <c r="BB470" s="19"/>
      <c r="BC470" s="19"/>
      <c r="BD470" s="19"/>
      <c r="BE470" s="19"/>
      <c r="BF470" s="19">
        <v>0</v>
      </c>
      <c r="BG470" s="19"/>
      <c r="BH470" s="19"/>
      <c r="BI470" s="19"/>
      <c r="BJ470" s="19"/>
      <c r="BK470" s="19"/>
      <c r="BL470" s="19"/>
      <c r="BM470" s="19">
        <v>0</v>
      </c>
      <c r="BN470" s="19"/>
      <c r="BO470" s="19"/>
      <c r="BP470" s="19"/>
      <c r="BQ470" s="19"/>
      <c r="BR470" s="19"/>
      <c r="BS470" s="19"/>
      <c r="BT470" s="19"/>
      <c r="BU470" s="19"/>
      <c r="BV470" s="19"/>
      <c r="BW470" s="19">
        <v>0</v>
      </c>
    </row>
    <row r="471" spans="2:75" hidden="1" x14ac:dyDescent="0.25">
      <c r="B471">
        <v>2018</v>
      </c>
      <c r="C471" t="s">
        <v>94</v>
      </c>
      <c r="D471" t="s">
        <v>95</v>
      </c>
      <c r="E471" t="s">
        <v>1533</v>
      </c>
      <c r="F471" t="s">
        <v>496</v>
      </c>
      <c r="G471" t="s">
        <v>187</v>
      </c>
      <c r="H471" t="s">
        <v>188</v>
      </c>
      <c r="I471" t="s">
        <v>498</v>
      </c>
      <c r="J471" t="s">
        <v>499</v>
      </c>
      <c r="K471" t="s">
        <v>500</v>
      </c>
      <c r="L471" t="s">
        <v>103</v>
      </c>
      <c r="M471" t="s">
        <v>501</v>
      </c>
      <c r="N471" s="21" t="s">
        <v>194</v>
      </c>
      <c r="O471" s="21" t="s">
        <v>195</v>
      </c>
      <c r="P471">
        <v>2</v>
      </c>
      <c r="Q471">
        <v>0</v>
      </c>
      <c r="R471">
        <f t="shared" si="7"/>
        <v>2</v>
      </c>
      <c r="S471" s="19">
        <v>1</v>
      </c>
      <c r="T471" s="19">
        <v>1</v>
      </c>
      <c r="U471" s="19">
        <v>1</v>
      </c>
      <c r="V471" s="19">
        <v>1</v>
      </c>
      <c r="W471" s="19">
        <v>0</v>
      </c>
      <c r="X471" s="19">
        <v>0</v>
      </c>
      <c r="Y471" s="19">
        <v>0</v>
      </c>
      <c r="Z471" s="19">
        <v>1</v>
      </c>
      <c r="AA471" s="19">
        <v>0</v>
      </c>
      <c r="AB471" s="19">
        <v>0</v>
      </c>
      <c r="AC471" s="19"/>
      <c r="AD471" s="19"/>
      <c r="AE471" s="19"/>
      <c r="AF471" s="19"/>
      <c r="AG471" s="19"/>
      <c r="AH471" s="19">
        <v>0</v>
      </c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>
        <v>0</v>
      </c>
      <c r="AV471" s="19">
        <v>0</v>
      </c>
      <c r="AW471" s="19">
        <v>0</v>
      </c>
      <c r="AX471" s="19">
        <v>0</v>
      </c>
      <c r="AY471" s="19"/>
      <c r="AZ471" s="19"/>
      <c r="BA471" s="19"/>
      <c r="BB471" s="19"/>
      <c r="BC471" s="19"/>
      <c r="BD471" s="19"/>
      <c r="BE471" s="19"/>
      <c r="BF471" s="19">
        <v>0</v>
      </c>
      <c r="BG471" s="19"/>
      <c r="BH471" s="19"/>
      <c r="BI471" s="19"/>
      <c r="BJ471" s="19"/>
      <c r="BK471" s="19"/>
      <c r="BL471" s="19"/>
      <c r="BM471" s="19">
        <v>0</v>
      </c>
      <c r="BN471" s="19"/>
      <c r="BO471" s="19"/>
      <c r="BP471" s="19"/>
      <c r="BQ471" s="19"/>
      <c r="BR471" s="19"/>
      <c r="BS471" s="19"/>
      <c r="BT471" s="19"/>
      <c r="BU471" s="19"/>
      <c r="BV471" s="19"/>
      <c r="BW471" s="19">
        <v>0</v>
      </c>
    </row>
    <row r="472" spans="2:75" hidden="1" x14ac:dyDescent="0.25">
      <c r="B472">
        <v>2018</v>
      </c>
      <c r="C472" t="s">
        <v>94</v>
      </c>
      <c r="D472" t="s">
        <v>95</v>
      </c>
      <c r="E472" t="s">
        <v>1534</v>
      </c>
      <c r="F472" t="s">
        <v>507</v>
      </c>
      <c r="G472" t="s">
        <v>98</v>
      </c>
      <c r="H472" t="s">
        <v>167</v>
      </c>
      <c r="I472" t="s">
        <v>508</v>
      </c>
      <c r="J472" t="s">
        <v>509</v>
      </c>
      <c r="K472" t="s">
        <v>510</v>
      </c>
      <c r="L472" t="s">
        <v>103</v>
      </c>
      <c r="M472" t="s">
        <v>511</v>
      </c>
      <c r="N472" s="21" t="s">
        <v>172</v>
      </c>
      <c r="O472" s="21" t="s">
        <v>173</v>
      </c>
      <c r="P472">
        <v>3300</v>
      </c>
      <c r="Q472">
        <v>2300</v>
      </c>
      <c r="R472">
        <f t="shared" si="7"/>
        <v>5600</v>
      </c>
      <c r="S472" s="19">
        <v>1</v>
      </c>
      <c r="T472" s="19">
        <v>1</v>
      </c>
      <c r="U472" s="19">
        <v>1</v>
      </c>
      <c r="V472" s="19">
        <v>1</v>
      </c>
      <c r="W472" s="19">
        <v>1</v>
      </c>
      <c r="X472" s="19">
        <v>1</v>
      </c>
      <c r="Y472" s="19">
        <v>1</v>
      </c>
      <c r="Z472" s="19">
        <v>1</v>
      </c>
      <c r="AA472" s="19">
        <v>1</v>
      </c>
      <c r="AB472" s="19">
        <v>1</v>
      </c>
      <c r="AC472" s="19"/>
      <c r="AD472" s="19"/>
      <c r="AE472" s="19"/>
      <c r="AF472" s="19"/>
      <c r="AG472" s="19"/>
      <c r="AH472" s="19">
        <v>0</v>
      </c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>
        <v>0</v>
      </c>
      <c r="AV472" s="19">
        <v>1</v>
      </c>
      <c r="AW472" s="19">
        <v>0</v>
      </c>
      <c r="AX472" s="19">
        <v>0</v>
      </c>
      <c r="AY472" s="19"/>
      <c r="AZ472" s="19"/>
      <c r="BA472" s="19"/>
      <c r="BB472" s="19"/>
      <c r="BC472" s="19"/>
      <c r="BD472" s="19"/>
      <c r="BE472" s="19"/>
      <c r="BF472" s="19">
        <v>0</v>
      </c>
      <c r="BG472" s="19"/>
      <c r="BH472" s="19"/>
      <c r="BI472" s="19"/>
      <c r="BJ472" s="19"/>
      <c r="BK472" s="19"/>
      <c r="BL472" s="19"/>
      <c r="BM472" s="19">
        <v>1</v>
      </c>
      <c r="BN472" s="19"/>
      <c r="BO472" s="19"/>
      <c r="BP472" s="19"/>
      <c r="BQ472" s="19"/>
      <c r="BR472" s="19"/>
      <c r="BS472" s="19"/>
      <c r="BT472" s="19"/>
      <c r="BU472" s="19"/>
      <c r="BV472" s="19"/>
      <c r="BW472" s="19">
        <v>0</v>
      </c>
    </row>
    <row r="473" spans="2:75" hidden="1" x14ac:dyDescent="0.25">
      <c r="B473">
        <v>2018</v>
      </c>
      <c r="C473" t="s">
        <v>94</v>
      </c>
      <c r="D473" t="s">
        <v>95</v>
      </c>
      <c r="E473" t="s">
        <v>1535</v>
      </c>
      <c r="F473" t="s">
        <v>513</v>
      </c>
      <c r="G473" t="s">
        <v>98</v>
      </c>
      <c r="H473" t="s">
        <v>117</v>
      </c>
      <c r="I473" t="s">
        <v>514</v>
      </c>
      <c r="J473" t="s">
        <v>515</v>
      </c>
      <c r="K473" t="s">
        <v>510</v>
      </c>
      <c r="L473" t="s">
        <v>103</v>
      </c>
      <c r="M473" t="s">
        <v>511</v>
      </c>
      <c r="P473">
        <v>0</v>
      </c>
      <c r="Q473">
        <v>0</v>
      </c>
      <c r="R473">
        <f t="shared" si="7"/>
        <v>0</v>
      </c>
      <c r="S473" s="19">
        <v>1</v>
      </c>
      <c r="T473" s="19">
        <v>1</v>
      </c>
      <c r="U473" s="19">
        <v>1</v>
      </c>
      <c r="V473" s="19">
        <v>1</v>
      </c>
      <c r="W473" s="19">
        <v>0</v>
      </c>
      <c r="X473" s="19">
        <v>0</v>
      </c>
      <c r="Y473" s="19">
        <v>0</v>
      </c>
      <c r="Z473" s="19">
        <v>1</v>
      </c>
      <c r="AA473" s="19">
        <v>0</v>
      </c>
      <c r="AB473" s="19">
        <v>0</v>
      </c>
      <c r="AC473" s="19"/>
      <c r="AD473" s="19"/>
      <c r="AE473" s="19"/>
      <c r="AF473" s="19"/>
      <c r="AG473" s="19"/>
      <c r="AH473" s="19">
        <v>0</v>
      </c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>
        <v>0</v>
      </c>
      <c r="AV473" s="19">
        <v>0</v>
      </c>
      <c r="AW473" s="19">
        <v>0</v>
      </c>
      <c r="AX473" s="19">
        <v>0</v>
      </c>
      <c r="AY473" s="19"/>
      <c r="AZ473" s="19"/>
      <c r="BA473" s="19"/>
      <c r="BB473" s="19"/>
      <c r="BC473" s="19"/>
      <c r="BD473" s="19"/>
      <c r="BE473" s="19"/>
      <c r="BF473" s="19">
        <v>0</v>
      </c>
      <c r="BG473" s="19"/>
      <c r="BH473" s="19"/>
      <c r="BI473" s="19"/>
      <c r="BJ473" s="19"/>
      <c r="BK473" s="19"/>
      <c r="BL473" s="19"/>
      <c r="BM473" s="19">
        <v>1</v>
      </c>
      <c r="BN473" s="19"/>
      <c r="BO473" s="19"/>
      <c r="BP473" s="19"/>
      <c r="BQ473" s="19"/>
      <c r="BR473" s="19"/>
      <c r="BS473" s="19"/>
      <c r="BT473" s="19"/>
      <c r="BU473" s="19"/>
      <c r="BV473" s="19"/>
      <c r="BW473" s="19">
        <v>0</v>
      </c>
    </row>
    <row r="474" spans="2:75" hidden="1" x14ac:dyDescent="0.25">
      <c r="B474">
        <v>2018</v>
      </c>
      <c r="C474" t="s">
        <v>94</v>
      </c>
      <c r="D474" t="s">
        <v>95</v>
      </c>
      <c r="E474" t="s">
        <v>1536</v>
      </c>
      <c r="F474" t="s">
        <v>517</v>
      </c>
      <c r="G474" t="s">
        <v>108</v>
      </c>
      <c r="H474" t="s">
        <v>109</v>
      </c>
      <c r="I474" t="s">
        <v>518</v>
      </c>
      <c r="J474" t="s">
        <v>519</v>
      </c>
      <c r="K474" t="s">
        <v>510</v>
      </c>
      <c r="L474" t="s">
        <v>103</v>
      </c>
      <c r="M474" t="s">
        <v>511</v>
      </c>
      <c r="N474" s="20" t="s">
        <v>520</v>
      </c>
      <c r="P474">
        <v>130</v>
      </c>
      <c r="Q474">
        <v>88</v>
      </c>
      <c r="R474">
        <f t="shared" si="7"/>
        <v>218</v>
      </c>
      <c r="S474" s="19">
        <v>1</v>
      </c>
      <c r="T474" s="19">
        <v>1</v>
      </c>
      <c r="U474" s="19">
        <v>1</v>
      </c>
      <c r="V474" s="19">
        <v>1</v>
      </c>
      <c r="W474" s="19">
        <v>0</v>
      </c>
      <c r="X474" s="19">
        <v>0</v>
      </c>
      <c r="Y474" s="19">
        <v>1</v>
      </c>
      <c r="Z474" s="19">
        <v>1</v>
      </c>
      <c r="AA474" s="19">
        <v>1</v>
      </c>
      <c r="AB474" s="19">
        <v>0</v>
      </c>
      <c r="AC474" s="19"/>
      <c r="AD474" s="19"/>
      <c r="AE474" s="19"/>
      <c r="AF474" s="19"/>
      <c r="AG474" s="19"/>
      <c r="AH474" s="19">
        <v>0</v>
      </c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>
        <v>0</v>
      </c>
      <c r="AV474" s="19">
        <v>0</v>
      </c>
      <c r="AW474" s="19">
        <v>1</v>
      </c>
      <c r="AX474" s="19">
        <v>0</v>
      </c>
      <c r="AY474" s="19"/>
      <c r="AZ474" s="19"/>
      <c r="BA474" s="19"/>
      <c r="BB474" s="19"/>
      <c r="BC474" s="19"/>
      <c r="BD474" s="19"/>
      <c r="BE474" s="19"/>
      <c r="BF474" s="19">
        <v>0</v>
      </c>
      <c r="BG474" s="19"/>
      <c r="BH474" s="19"/>
      <c r="BI474" s="19"/>
      <c r="BJ474" s="19"/>
      <c r="BK474" s="19"/>
      <c r="BL474" s="19"/>
      <c r="BM474" s="19">
        <v>0</v>
      </c>
      <c r="BN474" s="19"/>
      <c r="BO474" s="19"/>
      <c r="BP474" s="19"/>
      <c r="BQ474" s="19"/>
      <c r="BR474" s="19"/>
      <c r="BS474" s="19"/>
      <c r="BT474" s="19"/>
      <c r="BU474" s="19"/>
      <c r="BV474" s="19"/>
      <c r="BW474" s="19">
        <v>0</v>
      </c>
    </row>
    <row r="475" spans="2:75" hidden="1" x14ac:dyDescent="0.25">
      <c r="B475">
        <v>2018</v>
      </c>
      <c r="C475" t="s">
        <v>94</v>
      </c>
      <c r="D475" t="s">
        <v>95</v>
      </c>
      <c r="E475" t="s">
        <v>1537</v>
      </c>
      <c r="F475" t="s">
        <v>522</v>
      </c>
      <c r="G475" t="s">
        <v>98</v>
      </c>
      <c r="H475" t="s">
        <v>167</v>
      </c>
      <c r="I475" t="s">
        <v>523</v>
      </c>
      <c r="J475" t="s">
        <v>524</v>
      </c>
      <c r="K475" t="s">
        <v>266</v>
      </c>
      <c r="L475" t="s">
        <v>113</v>
      </c>
      <c r="M475" t="s">
        <v>525</v>
      </c>
      <c r="N475" s="21" t="s">
        <v>172</v>
      </c>
      <c r="O475" s="21" t="s">
        <v>526</v>
      </c>
      <c r="P475">
        <v>860</v>
      </c>
      <c r="Q475">
        <v>660</v>
      </c>
      <c r="R475">
        <f t="shared" si="7"/>
        <v>1520</v>
      </c>
      <c r="S475" s="19">
        <v>1</v>
      </c>
      <c r="T475" s="19">
        <v>1</v>
      </c>
      <c r="U475" s="19">
        <v>1</v>
      </c>
      <c r="V475" s="19">
        <v>1</v>
      </c>
      <c r="W475" s="19">
        <v>0</v>
      </c>
      <c r="X475" s="19">
        <v>0</v>
      </c>
      <c r="Y475" s="19">
        <v>0</v>
      </c>
      <c r="Z475" s="19">
        <v>1</v>
      </c>
      <c r="AA475" s="19">
        <v>0</v>
      </c>
      <c r="AB475" s="19">
        <v>0</v>
      </c>
      <c r="AC475" s="19"/>
      <c r="AD475" s="19"/>
      <c r="AE475" s="19"/>
      <c r="AF475" s="19"/>
      <c r="AG475" s="19"/>
      <c r="AH475" s="19">
        <v>0</v>
      </c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>
        <v>0</v>
      </c>
      <c r="AV475" s="19">
        <v>0</v>
      </c>
      <c r="AW475" s="19">
        <v>1</v>
      </c>
      <c r="AX475" s="19">
        <v>1</v>
      </c>
      <c r="AY475" s="19"/>
      <c r="AZ475" s="19"/>
      <c r="BA475" s="19"/>
      <c r="BB475" s="19"/>
      <c r="BC475" s="19"/>
      <c r="BD475" s="19"/>
      <c r="BE475" s="19"/>
      <c r="BF475" s="19">
        <v>1</v>
      </c>
      <c r="BG475" s="19"/>
      <c r="BH475" s="19"/>
      <c r="BI475" s="19"/>
      <c r="BJ475" s="19"/>
      <c r="BK475" s="19"/>
      <c r="BL475" s="19"/>
      <c r="BM475" s="19">
        <v>1</v>
      </c>
      <c r="BN475" s="19"/>
      <c r="BO475" s="19"/>
      <c r="BP475" s="19"/>
      <c r="BQ475" s="19"/>
      <c r="BR475" s="19"/>
      <c r="BS475" s="19"/>
      <c r="BT475" s="19"/>
      <c r="BU475" s="19"/>
      <c r="BV475" s="19"/>
      <c r="BW475" s="19">
        <v>0</v>
      </c>
    </row>
    <row r="476" spans="2:75" hidden="1" x14ac:dyDescent="0.25">
      <c r="B476">
        <v>2018</v>
      </c>
      <c r="C476" t="s">
        <v>94</v>
      </c>
      <c r="D476" t="s">
        <v>95</v>
      </c>
      <c r="E476" t="s">
        <v>1538</v>
      </c>
      <c r="F476" t="s">
        <v>528</v>
      </c>
      <c r="G476" t="s">
        <v>108</v>
      </c>
      <c r="H476" t="s">
        <v>109</v>
      </c>
      <c r="I476" t="s">
        <v>529</v>
      </c>
      <c r="J476" t="s">
        <v>530</v>
      </c>
      <c r="K476" t="s">
        <v>531</v>
      </c>
      <c r="L476" t="s">
        <v>234</v>
      </c>
      <c r="M476" t="s">
        <v>532</v>
      </c>
      <c r="N476" s="20" t="s">
        <v>123</v>
      </c>
      <c r="O476" s="20" t="s">
        <v>124</v>
      </c>
      <c r="P476">
        <v>650</v>
      </c>
      <c r="Q476">
        <v>280</v>
      </c>
      <c r="R476">
        <f t="shared" si="7"/>
        <v>930</v>
      </c>
      <c r="S476" s="19">
        <v>1</v>
      </c>
      <c r="T476" s="19">
        <v>1</v>
      </c>
      <c r="U476" s="19">
        <v>1</v>
      </c>
      <c r="V476" s="19">
        <v>1</v>
      </c>
      <c r="W476" s="19">
        <v>0</v>
      </c>
      <c r="X476" s="19">
        <v>1</v>
      </c>
      <c r="Y476" s="19">
        <v>0</v>
      </c>
      <c r="Z476" s="19">
        <v>1</v>
      </c>
      <c r="AA476" s="19">
        <v>1</v>
      </c>
      <c r="AB476" s="19">
        <v>1</v>
      </c>
      <c r="AC476" s="19"/>
      <c r="AD476" s="19"/>
      <c r="AE476" s="19"/>
      <c r="AF476" s="19"/>
      <c r="AG476" s="19"/>
      <c r="AH476" s="19">
        <v>0</v>
      </c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>
        <v>0</v>
      </c>
      <c r="AV476" s="19">
        <v>0</v>
      </c>
      <c r="AW476" s="19">
        <v>1</v>
      </c>
      <c r="AX476" s="19">
        <v>0</v>
      </c>
      <c r="AY476" s="19"/>
      <c r="AZ476" s="19"/>
      <c r="BA476" s="19"/>
      <c r="BB476" s="19"/>
      <c r="BC476" s="19"/>
      <c r="BD476" s="19"/>
      <c r="BE476" s="19"/>
      <c r="BF476" s="19">
        <v>0</v>
      </c>
      <c r="BG476" s="19"/>
      <c r="BH476" s="19"/>
      <c r="BI476" s="19"/>
      <c r="BJ476" s="19"/>
      <c r="BK476" s="19"/>
      <c r="BL476" s="19"/>
      <c r="BM476" s="19">
        <v>1</v>
      </c>
      <c r="BN476" s="19"/>
      <c r="BO476" s="19"/>
      <c r="BP476" s="19"/>
      <c r="BQ476" s="19"/>
      <c r="BR476" s="19"/>
      <c r="BS476" s="19"/>
      <c r="BT476" s="19"/>
      <c r="BU476" s="19"/>
      <c r="BV476" s="19"/>
      <c r="BW476" s="19">
        <v>0</v>
      </c>
    </row>
    <row r="477" spans="2:75" hidden="1" x14ac:dyDescent="0.25">
      <c r="B477">
        <v>2018</v>
      </c>
      <c r="C477" t="s">
        <v>94</v>
      </c>
      <c r="D477" t="s">
        <v>95</v>
      </c>
      <c r="E477" t="s">
        <v>1539</v>
      </c>
      <c r="F477" t="s">
        <v>534</v>
      </c>
      <c r="G477" t="s">
        <v>98</v>
      </c>
      <c r="H477" t="s">
        <v>167</v>
      </c>
      <c r="I477" t="s">
        <v>535</v>
      </c>
      <c r="J477" t="s">
        <v>536</v>
      </c>
      <c r="K477" t="s">
        <v>266</v>
      </c>
      <c r="L477" t="s">
        <v>113</v>
      </c>
      <c r="M477" t="s">
        <v>525</v>
      </c>
      <c r="N477" s="21" t="s">
        <v>172</v>
      </c>
      <c r="O477" s="21" t="s">
        <v>173</v>
      </c>
      <c r="P477">
        <v>14000</v>
      </c>
      <c r="Q477">
        <v>22000</v>
      </c>
      <c r="R477">
        <f t="shared" si="7"/>
        <v>36000</v>
      </c>
      <c r="S477" s="19">
        <v>1</v>
      </c>
      <c r="T477" s="19">
        <v>1</v>
      </c>
      <c r="U477" s="19">
        <v>1</v>
      </c>
      <c r="V477" s="19">
        <v>1</v>
      </c>
      <c r="W477" s="19">
        <v>0</v>
      </c>
      <c r="X477" s="19">
        <v>0</v>
      </c>
      <c r="Y477" s="19">
        <v>1</v>
      </c>
      <c r="Z477" s="19">
        <v>1</v>
      </c>
      <c r="AA477" s="19">
        <v>0</v>
      </c>
      <c r="AB477" s="19">
        <v>1</v>
      </c>
      <c r="AC477" s="19"/>
      <c r="AD477" s="19"/>
      <c r="AE477" s="19"/>
      <c r="AF477" s="19"/>
      <c r="AG477" s="19"/>
      <c r="AH477" s="19">
        <v>0</v>
      </c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>
        <v>0</v>
      </c>
      <c r="AV477" s="19">
        <v>0</v>
      </c>
      <c r="AW477" s="19">
        <v>0</v>
      </c>
      <c r="AX477" s="19">
        <v>0</v>
      </c>
      <c r="AY477" s="19"/>
      <c r="AZ477" s="19"/>
      <c r="BA477" s="19"/>
      <c r="BB477" s="19"/>
      <c r="BC477" s="19"/>
      <c r="BD477" s="19"/>
      <c r="BE477" s="19"/>
      <c r="BF477" s="19">
        <v>0</v>
      </c>
      <c r="BG477" s="19"/>
      <c r="BH477" s="19"/>
      <c r="BI477" s="19"/>
      <c r="BJ477" s="19"/>
      <c r="BK477" s="19"/>
      <c r="BL477" s="19"/>
      <c r="BM477" s="19">
        <v>1</v>
      </c>
      <c r="BN477" s="19"/>
      <c r="BO477" s="19"/>
      <c r="BP477" s="19"/>
      <c r="BQ477" s="19"/>
      <c r="BR477" s="19"/>
      <c r="BS477" s="19"/>
      <c r="BT477" s="19"/>
      <c r="BU477" s="19"/>
      <c r="BV477" s="19"/>
      <c r="BW477" s="19">
        <v>0</v>
      </c>
    </row>
    <row r="478" spans="2:75" hidden="1" x14ac:dyDescent="0.25">
      <c r="B478">
        <v>2018</v>
      </c>
      <c r="C478" t="s">
        <v>94</v>
      </c>
      <c r="D478" t="s">
        <v>95</v>
      </c>
      <c r="E478" t="s">
        <v>1540</v>
      </c>
      <c r="F478" t="s">
        <v>538</v>
      </c>
      <c r="G478" t="s">
        <v>108</v>
      </c>
      <c r="H478" t="s">
        <v>109</v>
      </c>
      <c r="I478" t="s">
        <v>539</v>
      </c>
      <c r="J478" t="s">
        <v>540</v>
      </c>
      <c r="K478" t="s">
        <v>541</v>
      </c>
      <c r="L478" t="s">
        <v>113</v>
      </c>
      <c r="M478" t="s">
        <v>542</v>
      </c>
      <c r="N478" s="20" t="s">
        <v>123</v>
      </c>
      <c r="O478" s="20" t="s">
        <v>124</v>
      </c>
      <c r="P478">
        <v>1100</v>
      </c>
      <c r="Q478">
        <v>200</v>
      </c>
      <c r="R478">
        <f t="shared" si="7"/>
        <v>1300</v>
      </c>
      <c r="S478" s="19">
        <v>1</v>
      </c>
      <c r="T478" s="19">
        <v>1</v>
      </c>
      <c r="U478" s="19">
        <v>1</v>
      </c>
      <c r="V478" s="19">
        <v>1</v>
      </c>
      <c r="W478" s="19">
        <v>1</v>
      </c>
      <c r="X478" s="19">
        <v>1</v>
      </c>
      <c r="Y478" s="19">
        <v>0</v>
      </c>
      <c r="Z478" s="19">
        <v>1</v>
      </c>
      <c r="AA478" s="19">
        <v>1</v>
      </c>
      <c r="AB478" s="19">
        <v>1</v>
      </c>
      <c r="AC478" s="19"/>
      <c r="AD478" s="19"/>
      <c r="AE478" s="19"/>
      <c r="AF478" s="19"/>
      <c r="AG478" s="19"/>
      <c r="AH478" s="19">
        <v>0</v>
      </c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>
        <v>0</v>
      </c>
      <c r="AV478" s="19">
        <v>0</v>
      </c>
      <c r="AW478" s="19">
        <v>0</v>
      </c>
      <c r="AX478" s="19">
        <v>0</v>
      </c>
      <c r="AY478" s="19"/>
      <c r="AZ478" s="19"/>
      <c r="BA478" s="19"/>
      <c r="BB478" s="19"/>
      <c r="BC478" s="19"/>
      <c r="BD478" s="19"/>
      <c r="BE478" s="19"/>
      <c r="BF478" s="19">
        <v>0</v>
      </c>
      <c r="BG478" s="19"/>
      <c r="BH478" s="19"/>
      <c r="BI478" s="19"/>
      <c r="BJ478" s="19"/>
      <c r="BK478" s="19"/>
      <c r="BL478" s="19"/>
      <c r="BM478" s="19">
        <v>0</v>
      </c>
      <c r="BN478" s="19"/>
      <c r="BO478" s="19"/>
      <c r="BP478" s="19"/>
      <c r="BQ478" s="19"/>
      <c r="BR478" s="19"/>
      <c r="BS478" s="19"/>
      <c r="BT478" s="19"/>
      <c r="BU478" s="19"/>
      <c r="BV478" s="19"/>
      <c r="BW478" s="19">
        <v>0</v>
      </c>
    </row>
    <row r="479" spans="2:75" hidden="1" x14ac:dyDescent="0.25">
      <c r="B479">
        <v>2018</v>
      </c>
      <c r="C479" t="s">
        <v>94</v>
      </c>
      <c r="D479" t="s">
        <v>95</v>
      </c>
      <c r="E479" t="s">
        <v>1541</v>
      </c>
      <c r="F479" t="s">
        <v>544</v>
      </c>
      <c r="G479" t="s">
        <v>98</v>
      </c>
      <c r="H479" t="s">
        <v>167</v>
      </c>
      <c r="I479" t="s">
        <v>545</v>
      </c>
      <c r="J479" t="s">
        <v>546</v>
      </c>
      <c r="K479" t="s">
        <v>541</v>
      </c>
      <c r="L479" t="s">
        <v>113</v>
      </c>
      <c r="M479" t="s">
        <v>542</v>
      </c>
      <c r="P479">
        <v>3112</v>
      </c>
      <c r="Q479">
        <v>22956</v>
      </c>
      <c r="R479">
        <f t="shared" si="7"/>
        <v>26068</v>
      </c>
      <c r="S479" s="19">
        <v>1</v>
      </c>
      <c r="T479" s="19">
        <v>1</v>
      </c>
      <c r="U479" s="19">
        <v>1</v>
      </c>
      <c r="V479" s="19">
        <v>0</v>
      </c>
      <c r="W479" s="19">
        <v>1</v>
      </c>
      <c r="X479" s="19">
        <v>1</v>
      </c>
      <c r="Y479" s="19">
        <v>1</v>
      </c>
      <c r="Z479" s="19">
        <v>0</v>
      </c>
      <c r="AA479" s="19">
        <v>1</v>
      </c>
      <c r="AB479" s="19">
        <v>0</v>
      </c>
      <c r="AC479" s="19"/>
      <c r="AD479" s="19"/>
      <c r="AE479" s="19"/>
      <c r="AF479" s="19"/>
      <c r="AG479" s="19"/>
      <c r="AH479" s="19">
        <v>0</v>
      </c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>
        <v>0</v>
      </c>
      <c r="AV479" s="19">
        <v>1</v>
      </c>
      <c r="AW479" s="19">
        <v>0</v>
      </c>
      <c r="AX479" s="19">
        <v>0</v>
      </c>
      <c r="AY479" s="19"/>
      <c r="AZ479" s="19"/>
      <c r="BA479" s="19"/>
      <c r="BB479" s="19"/>
      <c r="BC479" s="19"/>
      <c r="BD479" s="19"/>
      <c r="BE479" s="19"/>
      <c r="BF479" s="19">
        <v>0</v>
      </c>
      <c r="BG479" s="19"/>
      <c r="BH479" s="19"/>
      <c r="BI479" s="19"/>
      <c r="BJ479" s="19"/>
      <c r="BK479" s="19"/>
      <c r="BL479" s="19"/>
      <c r="BM479" s="19">
        <v>0</v>
      </c>
      <c r="BN479" s="19"/>
      <c r="BO479" s="19"/>
      <c r="BP479" s="19"/>
      <c r="BQ479" s="19"/>
      <c r="BR479" s="19"/>
      <c r="BS479" s="19"/>
      <c r="BT479" s="19"/>
      <c r="BU479" s="19"/>
      <c r="BV479" s="19"/>
      <c r="BW479" s="19">
        <v>0</v>
      </c>
    </row>
    <row r="480" spans="2:75" hidden="1" x14ac:dyDescent="0.25">
      <c r="B480">
        <v>2018</v>
      </c>
      <c r="C480" t="s">
        <v>94</v>
      </c>
      <c r="D480" t="s">
        <v>95</v>
      </c>
      <c r="E480" t="s">
        <v>1542</v>
      </c>
      <c r="F480" t="s">
        <v>548</v>
      </c>
      <c r="G480" t="s">
        <v>108</v>
      </c>
      <c r="H480" t="s">
        <v>109</v>
      </c>
      <c r="I480" t="s">
        <v>549</v>
      </c>
      <c r="J480" t="s">
        <v>550</v>
      </c>
      <c r="K480" t="s">
        <v>551</v>
      </c>
      <c r="L480" t="s">
        <v>338</v>
      </c>
      <c r="M480" t="s">
        <v>552</v>
      </c>
      <c r="N480" s="21" t="s">
        <v>553</v>
      </c>
      <c r="O480" s="21" t="s">
        <v>124</v>
      </c>
      <c r="P480">
        <v>360</v>
      </c>
      <c r="Q480">
        <v>40</v>
      </c>
      <c r="R480">
        <f t="shared" si="7"/>
        <v>400</v>
      </c>
      <c r="S480" s="19">
        <v>1</v>
      </c>
      <c r="T480" s="19">
        <v>1</v>
      </c>
      <c r="U480" s="19">
        <v>1</v>
      </c>
      <c r="V480" s="19">
        <v>1</v>
      </c>
      <c r="W480" s="19">
        <v>0</v>
      </c>
      <c r="X480" s="19">
        <v>1</v>
      </c>
      <c r="Y480" s="19">
        <v>0</v>
      </c>
      <c r="Z480" s="19">
        <v>1</v>
      </c>
      <c r="AA480" s="19">
        <v>1</v>
      </c>
      <c r="AB480" s="19">
        <v>0</v>
      </c>
      <c r="AC480" s="19"/>
      <c r="AD480" s="19"/>
      <c r="AE480" s="19"/>
      <c r="AF480" s="19"/>
      <c r="AG480" s="19"/>
      <c r="AH480" s="19">
        <v>0</v>
      </c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>
        <v>0</v>
      </c>
      <c r="AV480" s="19">
        <v>0</v>
      </c>
      <c r="AW480" s="19">
        <v>1</v>
      </c>
      <c r="AX480" s="19">
        <v>0</v>
      </c>
      <c r="AY480" s="19"/>
      <c r="AZ480" s="19"/>
      <c r="BA480" s="19"/>
      <c r="BB480" s="19"/>
      <c r="BC480" s="19"/>
      <c r="BD480" s="19"/>
      <c r="BE480" s="19"/>
      <c r="BF480" s="19">
        <v>0</v>
      </c>
      <c r="BG480" s="19"/>
      <c r="BH480" s="19"/>
      <c r="BI480" s="19"/>
      <c r="BJ480" s="19"/>
      <c r="BK480" s="19"/>
      <c r="BL480" s="19"/>
      <c r="BM480" s="19">
        <v>1</v>
      </c>
      <c r="BN480" s="19"/>
      <c r="BO480" s="19"/>
      <c r="BP480" s="19"/>
      <c r="BQ480" s="19"/>
      <c r="BR480" s="19"/>
      <c r="BS480" s="19"/>
      <c r="BT480" s="19"/>
      <c r="BU480" s="19"/>
      <c r="BV480" s="19"/>
      <c r="BW480" s="19">
        <v>0</v>
      </c>
    </row>
    <row r="481" spans="2:75" hidden="1" x14ac:dyDescent="0.25">
      <c r="B481">
        <v>2018</v>
      </c>
      <c r="C481" t="s">
        <v>94</v>
      </c>
      <c r="D481" t="s">
        <v>95</v>
      </c>
      <c r="E481" t="s">
        <v>1543</v>
      </c>
      <c r="F481" t="s">
        <v>555</v>
      </c>
      <c r="G481" t="s">
        <v>108</v>
      </c>
      <c r="H481" t="s">
        <v>109</v>
      </c>
      <c r="I481" t="s">
        <v>556</v>
      </c>
      <c r="J481" t="s">
        <v>557</v>
      </c>
      <c r="K481" t="s">
        <v>266</v>
      </c>
      <c r="L481" t="s">
        <v>113</v>
      </c>
      <c r="M481" t="s">
        <v>558</v>
      </c>
      <c r="N481" s="21" t="s">
        <v>123</v>
      </c>
      <c r="O481" s="21" t="s">
        <v>124</v>
      </c>
      <c r="P481">
        <v>470</v>
      </c>
      <c r="Q481">
        <v>10000</v>
      </c>
      <c r="R481">
        <f t="shared" si="7"/>
        <v>10470</v>
      </c>
      <c r="S481" s="19">
        <v>1</v>
      </c>
      <c r="T481" s="19">
        <v>1</v>
      </c>
      <c r="U481" s="19">
        <v>1</v>
      </c>
      <c r="V481" s="19">
        <v>1</v>
      </c>
      <c r="W481" s="19">
        <v>0</v>
      </c>
      <c r="X481" s="19">
        <v>0</v>
      </c>
      <c r="Y481" s="19">
        <v>1</v>
      </c>
      <c r="Z481" s="19">
        <v>1</v>
      </c>
      <c r="AA481" s="19">
        <v>0</v>
      </c>
      <c r="AB481" s="19">
        <v>1</v>
      </c>
      <c r="AC481" s="19"/>
      <c r="AD481" s="19"/>
      <c r="AE481" s="19"/>
      <c r="AF481" s="19"/>
      <c r="AG481" s="19"/>
      <c r="AH481" s="19">
        <v>0</v>
      </c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>
        <v>0</v>
      </c>
      <c r="AV481" s="19">
        <v>0</v>
      </c>
      <c r="AW481" s="19">
        <v>0</v>
      </c>
      <c r="AX481" s="19">
        <v>0</v>
      </c>
      <c r="AY481" s="19"/>
      <c r="AZ481" s="19"/>
      <c r="BA481" s="19"/>
      <c r="BB481" s="19"/>
      <c r="BC481" s="19"/>
      <c r="BD481" s="19"/>
      <c r="BE481" s="19"/>
      <c r="BF481" s="19">
        <v>0</v>
      </c>
      <c r="BG481" s="19"/>
      <c r="BH481" s="19"/>
      <c r="BI481" s="19"/>
      <c r="BJ481" s="19"/>
      <c r="BK481" s="19"/>
      <c r="BL481" s="19"/>
      <c r="BM481" s="19">
        <v>1</v>
      </c>
      <c r="BN481" s="19"/>
      <c r="BO481" s="19"/>
      <c r="BP481" s="19"/>
      <c r="BQ481" s="19"/>
      <c r="BR481" s="19"/>
      <c r="BS481" s="19"/>
      <c r="BT481" s="19"/>
      <c r="BU481" s="19"/>
      <c r="BV481" s="19"/>
      <c r="BW481" s="19">
        <v>0</v>
      </c>
    </row>
    <row r="482" spans="2:75" hidden="1" x14ac:dyDescent="0.25">
      <c r="B482">
        <v>2018</v>
      </c>
      <c r="C482" t="s">
        <v>94</v>
      </c>
      <c r="D482" t="s">
        <v>95</v>
      </c>
      <c r="E482" t="s">
        <v>1544</v>
      </c>
      <c r="F482" t="s">
        <v>560</v>
      </c>
      <c r="G482" t="s">
        <v>98</v>
      </c>
      <c r="H482" t="s">
        <v>117</v>
      </c>
      <c r="I482" t="s">
        <v>561</v>
      </c>
      <c r="J482" t="s">
        <v>562</v>
      </c>
      <c r="K482" t="s">
        <v>464</v>
      </c>
      <c r="L482" t="s">
        <v>227</v>
      </c>
      <c r="M482" t="s">
        <v>465</v>
      </c>
      <c r="N482" s="21" t="s">
        <v>400</v>
      </c>
      <c r="O482" s="21" t="s">
        <v>401</v>
      </c>
      <c r="P482">
        <v>0</v>
      </c>
      <c r="Q482">
        <v>5</v>
      </c>
      <c r="R482">
        <f t="shared" si="7"/>
        <v>5</v>
      </c>
      <c r="S482" s="19">
        <v>1</v>
      </c>
      <c r="T482" s="19">
        <v>1</v>
      </c>
      <c r="U482" s="19">
        <v>1</v>
      </c>
      <c r="V482" s="19">
        <v>0</v>
      </c>
      <c r="W482" s="19">
        <v>0</v>
      </c>
      <c r="X482" s="19">
        <v>0</v>
      </c>
      <c r="Y482" s="19">
        <v>0</v>
      </c>
      <c r="Z482" s="19">
        <v>0</v>
      </c>
      <c r="AA482" s="19">
        <v>0</v>
      </c>
      <c r="AB482" s="19">
        <v>1</v>
      </c>
      <c r="AC482" s="19"/>
      <c r="AD482" s="19"/>
      <c r="AE482" s="19"/>
      <c r="AF482" s="19"/>
      <c r="AG482" s="19"/>
      <c r="AH482" s="19">
        <v>0</v>
      </c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>
        <v>0</v>
      </c>
      <c r="AV482" s="19">
        <v>0</v>
      </c>
      <c r="AW482" s="19">
        <v>0</v>
      </c>
      <c r="AX482" s="19">
        <v>0</v>
      </c>
      <c r="AY482" s="19"/>
      <c r="AZ482" s="19"/>
      <c r="BA482" s="19"/>
      <c r="BB482" s="19"/>
      <c r="BC482" s="19"/>
      <c r="BD482" s="19"/>
      <c r="BE482" s="19"/>
      <c r="BF482" s="19">
        <v>0</v>
      </c>
      <c r="BG482" s="19"/>
      <c r="BH482" s="19"/>
      <c r="BI482" s="19"/>
      <c r="BJ482" s="19"/>
      <c r="BK482" s="19"/>
      <c r="BL482" s="19"/>
      <c r="BM482" s="19">
        <v>0</v>
      </c>
      <c r="BN482" s="19"/>
      <c r="BO482" s="19"/>
      <c r="BP482" s="19"/>
      <c r="BQ482" s="19"/>
      <c r="BR482" s="19"/>
      <c r="BS482" s="19"/>
      <c r="BT482" s="19"/>
      <c r="BU482" s="19"/>
      <c r="BV482" s="19"/>
      <c r="BW482" s="19">
        <v>0</v>
      </c>
    </row>
    <row r="483" spans="2:75" hidden="1" x14ac:dyDescent="0.25">
      <c r="B483">
        <v>2018</v>
      </c>
      <c r="C483" t="s">
        <v>94</v>
      </c>
      <c r="D483" t="s">
        <v>95</v>
      </c>
      <c r="E483" t="s">
        <v>1545</v>
      </c>
      <c r="F483" t="s">
        <v>564</v>
      </c>
      <c r="G483" t="s">
        <v>98</v>
      </c>
      <c r="H483" t="s">
        <v>117</v>
      </c>
      <c r="I483" t="s">
        <v>561</v>
      </c>
      <c r="J483" t="s">
        <v>565</v>
      </c>
      <c r="K483" t="s">
        <v>331</v>
      </c>
      <c r="L483" t="s">
        <v>103</v>
      </c>
      <c r="M483" t="s">
        <v>332</v>
      </c>
      <c r="N483" s="21" t="s">
        <v>400</v>
      </c>
      <c r="O483" s="21" t="s">
        <v>401</v>
      </c>
      <c r="P483">
        <v>12000</v>
      </c>
      <c r="Q483">
        <v>11000</v>
      </c>
      <c r="R483">
        <f t="shared" si="7"/>
        <v>23000</v>
      </c>
      <c r="S483" s="19">
        <v>1</v>
      </c>
      <c r="T483" s="19">
        <v>1</v>
      </c>
      <c r="U483" s="19">
        <v>1</v>
      </c>
      <c r="V483" s="19">
        <v>0</v>
      </c>
      <c r="W483" s="19">
        <v>0</v>
      </c>
      <c r="X483" s="19">
        <v>0</v>
      </c>
      <c r="Y483" s="19">
        <v>0</v>
      </c>
      <c r="Z483" s="19">
        <v>0</v>
      </c>
      <c r="AA483" s="19">
        <v>0</v>
      </c>
      <c r="AB483" s="19">
        <v>1</v>
      </c>
      <c r="AC483" s="19"/>
      <c r="AD483" s="19"/>
      <c r="AE483" s="19"/>
      <c r="AF483" s="19"/>
      <c r="AG483" s="19"/>
      <c r="AH483" s="19">
        <v>0</v>
      </c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>
        <v>0</v>
      </c>
      <c r="AV483" s="19">
        <v>0</v>
      </c>
      <c r="AW483" s="19">
        <v>0</v>
      </c>
      <c r="AX483" s="19">
        <v>0</v>
      </c>
      <c r="AY483" s="19"/>
      <c r="AZ483" s="19"/>
      <c r="BA483" s="19"/>
      <c r="BB483" s="19"/>
      <c r="BC483" s="19"/>
      <c r="BD483" s="19"/>
      <c r="BE483" s="19"/>
      <c r="BF483" s="19">
        <v>0</v>
      </c>
      <c r="BG483" s="19"/>
      <c r="BH483" s="19"/>
      <c r="BI483" s="19"/>
      <c r="BJ483" s="19"/>
      <c r="BK483" s="19"/>
      <c r="BL483" s="19"/>
      <c r="BM483" s="19">
        <v>0</v>
      </c>
      <c r="BN483" s="19"/>
      <c r="BO483" s="19"/>
      <c r="BP483" s="19"/>
      <c r="BQ483" s="19"/>
      <c r="BR483" s="19"/>
      <c r="BS483" s="19"/>
      <c r="BT483" s="19"/>
      <c r="BU483" s="19"/>
      <c r="BV483" s="19"/>
      <c r="BW483" s="19">
        <v>0</v>
      </c>
    </row>
    <row r="484" spans="2:75" hidden="1" x14ac:dyDescent="0.25">
      <c r="B484">
        <v>2018</v>
      </c>
      <c r="C484" t="s">
        <v>94</v>
      </c>
      <c r="D484" t="s">
        <v>95</v>
      </c>
      <c r="E484" t="s">
        <v>1546</v>
      </c>
      <c r="F484" t="s">
        <v>567</v>
      </c>
      <c r="G484" t="s">
        <v>108</v>
      </c>
      <c r="H484" t="s">
        <v>109</v>
      </c>
      <c r="I484" t="s">
        <v>568</v>
      </c>
      <c r="J484" t="s">
        <v>569</v>
      </c>
      <c r="K484" t="s">
        <v>344</v>
      </c>
      <c r="L484" t="s">
        <v>113</v>
      </c>
      <c r="M484" t="s">
        <v>345</v>
      </c>
      <c r="N484" s="21" t="s">
        <v>553</v>
      </c>
      <c r="O484" s="21" t="s">
        <v>124</v>
      </c>
      <c r="P484">
        <v>57.2</v>
      </c>
      <c r="Q484">
        <v>21.2</v>
      </c>
      <c r="R484">
        <f t="shared" si="7"/>
        <v>78.400000000000006</v>
      </c>
      <c r="S484" s="19">
        <v>1</v>
      </c>
      <c r="T484" s="19">
        <v>1</v>
      </c>
      <c r="U484" s="19">
        <v>1</v>
      </c>
      <c r="V484" s="19">
        <v>1</v>
      </c>
      <c r="W484" s="19">
        <v>0</v>
      </c>
      <c r="X484" s="19">
        <v>0</v>
      </c>
      <c r="Y484" s="19">
        <v>0</v>
      </c>
      <c r="Z484" s="19">
        <v>1</v>
      </c>
      <c r="AA484" s="19">
        <v>1</v>
      </c>
      <c r="AB484" s="19">
        <v>0</v>
      </c>
      <c r="AC484" s="19"/>
      <c r="AD484" s="19"/>
      <c r="AE484" s="19"/>
      <c r="AF484" s="19"/>
      <c r="AG484" s="19"/>
      <c r="AH484" s="19">
        <v>0</v>
      </c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>
        <v>0</v>
      </c>
      <c r="AV484" s="19">
        <v>0</v>
      </c>
      <c r="AW484" s="19">
        <v>1</v>
      </c>
      <c r="AX484" s="19">
        <v>0</v>
      </c>
      <c r="AY484" s="19"/>
      <c r="AZ484" s="19"/>
      <c r="BA484" s="19"/>
      <c r="BB484" s="19"/>
      <c r="BC484" s="19"/>
      <c r="BD484" s="19"/>
      <c r="BE484" s="19"/>
      <c r="BF484" s="19">
        <v>0</v>
      </c>
      <c r="BG484" s="19"/>
      <c r="BH484" s="19"/>
      <c r="BI484" s="19"/>
      <c r="BJ484" s="19"/>
      <c r="BK484" s="19"/>
      <c r="BL484" s="19"/>
      <c r="BM484" s="19">
        <v>1</v>
      </c>
      <c r="BN484" s="19"/>
      <c r="BO484" s="19"/>
      <c r="BP484" s="19"/>
      <c r="BQ484" s="19"/>
      <c r="BR484" s="19"/>
      <c r="BS484" s="19"/>
      <c r="BT484" s="19"/>
      <c r="BU484" s="19"/>
      <c r="BV484" s="19"/>
      <c r="BW484" s="19">
        <v>0</v>
      </c>
    </row>
    <row r="485" spans="2:75" hidden="1" x14ac:dyDescent="0.25">
      <c r="B485">
        <v>2018</v>
      </c>
      <c r="C485" t="s">
        <v>94</v>
      </c>
      <c r="D485" t="s">
        <v>95</v>
      </c>
      <c r="E485" t="s">
        <v>1547</v>
      </c>
      <c r="F485" t="s">
        <v>571</v>
      </c>
      <c r="G485" t="s">
        <v>108</v>
      </c>
      <c r="H485" t="s">
        <v>109</v>
      </c>
      <c r="I485" t="s">
        <v>572</v>
      </c>
      <c r="J485" t="s">
        <v>573</v>
      </c>
      <c r="K485" t="s">
        <v>344</v>
      </c>
      <c r="L485" t="s">
        <v>113</v>
      </c>
      <c r="M485" t="s">
        <v>350</v>
      </c>
      <c r="N485" s="21" t="s">
        <v>553</v>
      </c>
      <c r="O485" s="21" t="s">
        <v>124</v>
      </c>
      <c r="P485">
        <v>209.8</v>
      </c>
      <c r="Q485">
        <v>523.70000000000005</v>
      </c>
      <c r="R485">
        <f t="shared" si="7"/>
        <v>733.5</v>
      </c>
      <c r="S485" s="19">
        <v>1</v>
      </c>
      <c r="T485" s="19">
        <v>1</v>
      </c>
      <c r="U485" s="19">
        <v>1</v>
      </c>
      <c r="V485" s="19">
        <v>1</v>
      </c>
      <c r="W485" s="19">
        <v>0</v>
      </c>
      <c r="X485" s="19">
        <v>1</v>
      </c>
      <c r="Y485" s="19">
        <v>0</v>
      </c>
      <c r="Z485" s="19">
        <v>1</v>
      </c>
      <c r="AA485" s="19">
        <v>1</v>
      </c>
      <c r="AB485" s="19">
        <v>0</v>
      </c>
      <c r="AC485" s="19"/>
      <c r="AD485" s="19"/>
      <c r="AE485" s="19"/>
      <c r="AF485" s="19"/>
      <c r="AG485" s="19"/>
      <c r="AH485" s="19">
        <v>0</v>
      </c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>
        <v>0</v>
      </c>
      <c r="AV485" s="19">
        <v>1</v>
      </c>
      <c r="AW485" s="19">
        <v>1</v>
      </c>
      <c r="AX485" s="19">
        <v>0</v>
      </c>
      <c r="AY485" s="19"/>
      <c r="AZ485" s="19"/>
      <c r="BA485" s="19"/>
      <c r="BB485" s="19"/>
      <c r="BC485" s="19"/>
      <c r="BD485" s="19"/>
      <c r="BE485" s="19"/>
      <c r="BF485" s="19">
        <v>0</v>
      </c>
      <c r="BG485" s="19"/>
      <c r="BH485" s="19"/>
      <c r="BI485" s="19"/>
      <c r="BJ485" s="19"/>
      <c r="BK485" s="19"/>
      <c r="BL485" s="19"/>
      <c r="BM485" s="19">
        <v>1</v>
      </c>
      <c r="BN485" s="19"/>
      <c r="BO485" s="19"/>
      <c r="BP485" s="19"/>
      <c r="BQ485" s="19"/>
      <c r="BR485" s="19"/>
      <c r="BS485" s="19"/>
      <c r="BT485" s="19"/>
      <c r="BU485" s="19"/>
      <c r="BV485" s="19"/>
      <c r="BW485" s="19">
        <v>0</v>
      </c>
    </row>
    <row r="486" spans="2:75" hidden="1" x14ac:dyDescent="0.25">
      <c r="B486">
        <v>2018</v>
      </c>
      <c r="C486" t="s">
        <v>94</v>
      </c>
      <c r="D486" t="s">
        <v>95</v>
      </c>
      <c r="E486" t="s">
        <v>1548</v>
      </c>
      <c r="F486" t="s">
        <v>1324</v>
      </c>
      <c r="G486" t="s">
        <v>98</v>
      </c>
      <c r="H486" t="s">
        <v>167</v>
      </c>
      <c r="I486" t="s">
        <v>1325</v>
      </c>
      <c r="J486" t="s">
        <v>1326</v>
      </c>
      <c r="K486" t="s">
        <v>618</v>
      </c>
      <c r="L486" t="s">
        <v>113</v>
      </c>
      <c r="M486" t="s">
        <v>642</v>
      </c>
      <c r="P486">
        <v>29</v>
      </c>
      <c r="Q486">
        <v>590</v>
      </c>
      <c r="R486">
        <f t="shared" si="7"/>
        <v>619</v>
      </c>
      <c r="S486" s="19">
        <v>1</v>
      </c>
      <c r="T486" s="19">
        <v>1</v>
      </c>
      <c r="U486" s="19">
        <v>1</v>
      </c>
      <c r="V486" s="19">
        <v>1</v>
      </c>
      <c r="W486" s="19">
        <v>0</v>
      </c>
      <c r="X486" s="19">
        <v>0</v>
      </c>
      <c r="Y486" s="19">
        <v>0</v>
      </c>
      <c r="Z486" s="19">
        <v>1</v>
      </c>
      <c r="AA486" s="19">
        <v>0</v>
      </c>
      <c r="AB486" s="19">
        <v>0</v>
      </c>
      <c r="AC486" s="19"/>
      <c r="AD486" s="19"/>
      <c r="AE486" s="19"/>
      <c r="AF486" s="19"/>
      <c r="AG486" s="19"/>
      <c r="AH486" s="19">
        <v>0</v>
      </c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>
        <v>0</v>
      </c>
      <c r="AV486" s="19">
        <v>0</v>
      </c>
      <c r="AW486" s="19">
        <v>1</v>
      </c>
      <c r="AX486" s="19">
        <v>0</v>
      </c>
      <c r="AY486" s="19"/>
      <c r="AZ486" s="19"/>
      <c r="BA486" s="19"/>
      <c r="BB486" s="19"/>
      <c r="BC486" s="19"/>
      <c r="BD486" s="19"/>
      <c r="BE486" s="19"/>
      <c r="BF486" s="19">
        <v>0</v>
      </c>
      <c r="BG486" s="19"/>
      <c r="BH486" s="19"/>
      <c r="BI486" s="19"/>
      <c r="BJ486" s="19"/>
      <c r="BK486" s="19"/>
      <c r="BL486" s="19"/>
      <c r="BM486" s="19">
        <v>1</v>
      </c>
      <c r="BN486" s="19"/>
      <c r="BO486" s="19"/>
      <c r="BP486" s="19"/>
      <c r="BQ486" s="19"/>
      <c r="BR486" s="19"/>
      <c r="BS486" s="19"/>
      <c r="BT486" s="19"/>
      <c r="BU486" s="19"/>
      <c r="BV486" s="19"/>
      <c r="BW486" s="19">
        <v>0</v>
      </c>
    </row>
    <row r="487" spans="2:75" hidden="1" x14ac:dyDescent="0.25">
      <c r="B487">
        <v>2018</v>
      </c>
      <c r="C487" t="s">
        <v>94</v>
      </c>
      <c r="D487" t="s">
        <v>95</v>
      </c>
      <c r="E487" t="s">
        <v>1549</v>
      </c>
      <c r="F487" t="s">
        <v>575</v>
      </c>
      <c r="G487" t="s">
        <v>108</v>
      </c>
      <c r="H487" t="s">
        <v>109</v>
      </c>
      <c r="I487" t="s">
        <v>576</v>
      </c>
      <c r="J487" t="s">
        <v>577</v>
      </c>
      <c r="K487" t="s">
        <v>578</v>
      </c>
      <c r="L487" t="s">
        <v>579</v>
      </c>
      <c r="M487" t="s">
        <v>580</v>
      </c>
      <c r="N487" s="21" t="s">
        <v>123</v>
      </c>
      <c r="O487" s="21" t="s">
        <v>124</v>
      </c>
      <c r="P487">
        <v>1</v>
      </c>
      <c r="Q487">
        <v>0</v>
      </c>
      <c r="R487">
        <f t="shared" si="7"/>
        <v>1</v>
      </c>
      <c r="S487" s="19">
        <v>1</v>
      </c>
      <c r="T487" s="19">
        <v>1</v>
      </c>
      <c r="U487" s="19">
        <v>1</v>
      </c>
      <c r="V487" s="19">
        <v>1</v>
      </c>
      <c r="W487" s="19">
        <v>0</v>
      </c>
      <c r="X487" s="19">
        <v>1</v>
      </c>
      <c r="Y487" s="19">
        <v>0</v>
      </c>
      <c r="Z487" s="19">
        <v>1</v>
      </c>
      <c r="AA487" s="19">
        <v>0</v>
      </c>
      <c r="AB487" s="19">
        <v>1</v>
      </c>
      <c r="AC487" s="19"/>
      <c r="AD487" s="19"/>
      <c r="AE487" s="19"/>
      <c r="AF487" s="19"/>
      <c r="AG487" s="19"/>
      <c r="AH487" s="19">
        <v>0</v>
      </c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>
        <v>0</v>
      </c>
      <c r="AV487" s="19">
        <v>1</v>
      </c>
      <c r="AW487" s="19">
        <v>0</v>
      </c>
      <c r="AX487" s="19">
        <v>0</v>
      </c>
      <c r="AY487" s="19"/>
      <c r="AZ487" s="19"/>
      <c r="BA487" s="19"/>
      <c r="BB487" s="19"/>
      <c r="BC487" s="19"/>
      <c r="BD487" s="19"/>
      <c r="BE487" s="19"/>
      <c r="BF487" s="19">
        <v>0</v>
      </c>
      <c r="BG487" s="19"/>
      <c r="BH487" s="19"/>
      <c r="BI487" s="19"/>
      <c r="BJ487" s="19"/>
      <c r="BK487" s="19"/>
      <c r="BL487" s="19"/>
      <c r="BM487" s="19">
        <v>0</v>
      </c>
      <c r="BN487" s="19"/>
      <c r="BO487" s="19"/>
      <c r="BP487" s="19"/>
      <c r="BQ487" s="19"/>
      <c r="BR487" s="19"/>
      <c r="BS487" s="19"/>
      <c r="BT487" s="19"/>
      <c r="BU487" s="19"/>
      <c r="BV487" s="19"/>
      <c r="BW487" s="19">
        <v>0</v>
      </c>
    </row>
    <row r="488" spans="2:75" hidden="1" x14ac:dyDescent="0.25">
      <c r="B488">
        <v>2018</v>
      </c>
      <c r="C488" t="s">
        <v>94</v>
      </c>
      <c r="D488" t="s">
        <v>95</v>
      </c>
      <c r="E488" t="s">
        <v>1550</v>
      </c>
      <c r="F488" t="s">
        <v>582</v>
      </c>
      <c r="G488" t="s">
        <v>98</v>
      </c>
      <c r="H488" t="s">
        <v>136</v>
      </c>
      <c r="I488" t="s">
        <v>583</v>
      </c>
      <c r="J488" t="s">
        <v>584</v>
      </c>
      <c r="K488" t="s">
        <v>585</v>
      </c>
      <c r="L488" t="s">
        <v>113</v>
      </c>
      <c r="M488" t="s">
        <v>586</v>
      </c>
      <c r="N488" s="21" t="s">
        <v>400</v>
      </c>
      <c r="O488" s="21" t="s">
        <v>587</v>
      </c>
      <c r="P488">
        <v>509</v>
      </c>
      <c r="Q488">
        <v>7849</v>
      </c>
      <c r="R488">
        <f t="shared" si="7"/>
        <v>8358</v>
      </c>
      <c r="S488" s="19">
        <v>1</v>
      </c>
      <c r="T488" s="19">
        <v>1</v>
      </c>
      <c r="U488" s="19">
        <v>1</v>
      </c>
      <c r="V488" s="19">
        <v>1</v>
      </c>
      <c r="W488" s="19">
        <v>0</v>
      </c>
      <c r="X488" s="19">
        <v>0</v>
      </c>
      <c r="Y488" s="19">
        <v>1</v>
      </c>
      <c r="Z488" s="19">
        <v>1</v>
      </c>
      <c r="AA488" s="19">
        <v>1</v>
      </c>
      <c r="AB488" s="19">
        <v>0</v>
      </c>
      <c r="AC488" s="19"/>
      <c r="AD488" s="19"/>
      <c r="AE488" s="19"/>
      <c r="AF488" s="19"/>
      <c r="AG488" s="19"/>
      <c r="AH488" s="19">
        <v>0</v>
      </c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>
        <v>0</v>
      </c>
      <c r="AV488" s="19">
        <v>0</v>
      </c>
      <c r="AW488" s="19">
        <v>1</v>
      </c>
      <c r="AX488" s="19">
        <v>0</v>
      </c>
      <c r="AY488" s="19"/>
      <c r="AZ488" s="19"/>
      <c r="BA488" s="19"/>
      <c r="BB488" s="19"/>
      <c r="BC488" s="19"/>
      <c r="BD488" s="19"/>
      <c r="BE488" s="19"/>
      <c r="BF488" s="19">
        <v>0</v>
      </c>
      <c r="BG488" s="19"/>
      <c r="BH488" s="19"/>
      <c r="BI488" s="19"/>
      <c r="BJ488" s="19"/>
      <c r="BK488" s="19"/>
      <c r="BL488" s="19"/>
      <c r="BM488" s="19">
        <v>0</v>
      </c>
      <c r="BN488" s="19"/>
      <c r="BO488" s="19"/>
      <c r="BP488" s="19"/>
      <c r="BQ488" s="19"/>
      <c r="BR488" s="19"/>
      <c r="BS488" s="19"/>
      <c r="BT488" s="19"/>
      <c r="BU488" s="19"/>
      <c r="BV488" s="19"/>
      <c r="BW488" s="19">
        <v>0</v>
      </c>
    </row>
    <row r="489" spans="2:75" hidden="1" x14ac:dyDescent="0.25">
      <c r="B489">
        <v>2018</v>
      </c>
      <c r="C489" t="s">
        <v>94</v>
      </c>
      <c r="D489" t="s">
        <v>95</v>
      </c>
      <c r="E489" t="s">
        <v>1551</v>
      </c>
      <c r="F489" t="s">
        <v>589</v>
      </c>
      <c r="G489" t="s">
        <v>590</v>
      </c>
      <c r="H489" t="s">
        <v>591</v>
      </c>
      <c r="I489" t="s">
        <v>592</v>
      </c>
      <c r="J489" t="s">
        <v>593</v>
      </c>
      <c r="K489" t="s">
        <v>594</v>
      </c>
      <c r="L489" t="s">
        <v>595</v>
      </c>
      <c r="M489" t="s">
        <v>596</v>
      </c>
      <c r="P489">
        <v>5</v>
      </c>
      <c r="Q489">
        <v>5</v>
      </c>
      <c r="R489">
        <f t="shared" si="7"/>
        <v>10</v>
      </c>
      <c r="S489" s="19">
        <v>1</v>
      </c>
      <c r="T489" s="19">
        <v>1</v>
      </c>
      <c r="U489" s="19">
        <v>1</v>
      </c>
      <c r="V489" s="19">
        <v>1</v>
      </c>
      <c r="W489" s="19">
        <v>0</v>
      </c>
      <c r="X489" s="19">
        <v>1</v>
      </c>
      <c r="Y489" s="19">
        <v>0</v>
      </c>
      <c r="Z489" s="19">
        <v>1</v>
      </c>
      <c r="AA489" s="19">
        <v>0</v>
      </c>
      <c r="AB489" s="19">
        <v>0</v>
      </c>
      <c r="AC489" s="19"/>
      <c r="AD489" s="19"/>
      <c r="AE489" s="19"/>
      <c r="AF489" s="19"/>
      <c r="AG489" s="19"/>
      <c r="AH489" s="19">
        <v>0</v>
      </c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>
        <v>0</v>
      </c>
      <c r="AV489" s="19">
        <v>0</v>
      </c>
      <c r="AW489" s="19">
        <v>0</v>
      </c>
      <c r="AX489" s="19">
        <v>0</v>
      </c>
      <c r="AY489" s="19"/>
      <c r="AZ489" s="19"/>
      <c r="BA489" s="19"/>
      <c r="BB489" s="19"/>
      <c r="BC489" s="19"/>
      <c r="BD489" s="19"/>
      <c r="BE489" s="19"/>
      <c r="BF489" s="19">
        <v>0</v>
      </c>
      <c r="BG489" s="19"/>
      <c r="BH489" s="19"/>
      <c r="BI489" s="19"/>
      <c r="BJ489" s="19"/>
      <c r="BK489" s="19"/>
      <c r="BL489" s="19"/>
      <c r="BM489" s="19">
        <v>1</v>
      </c>
      <c r="BN489" s="19"/>
      <c r="BO489" s="19"/>
      <c r="BP489" s="19"/>
      <c r="BQ489" s="19"/>
      <c r="BR489" s="19"/>
      <c r="BS489" s="19"/>
      <c r="BT489" s="19"/>
      <c r="BU489" s="19"/>
      <c r="BV489" s="19"/>
      <c r="BW489" s="19">
        <v>0</v>
      </c>
    </row>
    <row r="490" spans="2:75" hidden="1" x14ac:dyDescent="0.25">
      <c r="B490">
        <v>2018</v>
      </c>
      <c r="C490" t="s">
        <v>94</v>
      </c>
      <c r="D490" t="s">
        <v>95</v>
      </c>
      <c r="E490" t="s">
        <v>1552</v>
      </c>
      <c r="F490" t="s">
        <v>598</v>
      </c>
      <c r="G490" t="s">
        <v>590</v>
      </c>
      <c r="H490" t="s">
        <v>591</v>
      </c>
      <c r="I490" t="s">
        <v>599</v>
      </c>
      <c r="J490" t="s">
        <v>600</v>
      </c>
      <c r="K490" t="s">
        <v>601</v>
      </c>
      <c r="L490" t="s">
        <v>213</v>
      </c>
      <c r="M490" t="s">
        <v>602</v>
      </c>
      <c r="P490">
        <v>0</v>
      </c>
      <c r="Q490">
        <v>11</v>
      </c>
      <c r="R490">
        <f t="shared" si="7"/>
        <v>11</v>
      </c>
      <c r="S490" s="19">
        <v>1</v>
      </c>
      <c r="T490" s="19">
        <v>1</v>
      </c>
      <c r="U490" s="19">
        <v>1</v>
      </c>
      <c r="V490" s="19">
        <v>1</v>
      </c>
      <c r="W490" s="19">
        <v>0</v>
      </c>
      <c r="X490" s="19">
        <v>1</v>
      </c>
      <c r="Y490" s="19">
        <v>0</v>
      </c>
      <c r="Z490" s="19">
        <v>1</v>
      </c>
      <c r="AA490" s="19">
        <v>0</v>
      </c>
      <c r="AB490" s="19">
        <v>0</v>
      </c>
      <c r="AC490" s="19"/>
      <c r="AD490" s="19"/>
      <c r="AE490" s="19"/>
      <c r="AF490" s="19"/>
      <c r="AG490" s="19"/>
      <c r="AH490" s="19">
        <v>0</v>
      </c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>
        <v>0</v>
      </c>
      <c r="AV490" s="19">
        <v>0</v>
      </c>
      <c r="AW490" s="19">
        <v>0</v>
      </c>
      <c r="AX490" s="19">
        <v>0</v>
      </c>
      <c r="AY490" s="19"/>
      <c r="AZ490" s="19"/>
      <c r="BA490" s="19"/>
      <c r="BB490" s="19"/>
      <c r="BC490" s="19"/>
      <c r="BD490" s="19"/>
      <c r="BE490" s="19"/>
      <c r="BF490" s="19">
        <v>0</v>
      </c>
      <c r="BG490" s="19"/>
      <c r="BH490" s="19"/>
      <c r="BI490" s="19"/>
      <c r="BJ490" s="19"/>
      <c r="BK490" s="19"/>
      <c r="BL490" s="19"/>
      <c r="BM490" s="19">
        <v>1</v>
      </c>
      <c r="BN490" s="19"/>
      <c r="BO490" s="19"/>
      <c r="BP490" s="19"/>
      <c r="BQ490" s="19"/>
      <c r="BR490" s="19"/>
      <c r="BS490" s="19"/>
      <c r="BT490" s="19"/>
      <c r="BU490" s="19"/>
      <c r="BV490" s="19"/>
      <c r="BW490" s="19">
        <v>0</v>
      </c>
    </row>
    <row r="491" spans="2:75" hidden="1" x14ac:dyDescent="0.25">
      <c r="B491">
        <v>2018</v>
      </c>
      <c r="C491" t="s">
        <v>94</v>
      </c>
      <c r="D491" t="s">
        <v>95</v>
      </c>
      <c r="E491" t="s">
        <v>1553</v>
      </c>
      <c r="F491" t="s">
        <v>604</v>
      </c>
      <c r="G491" t="s">
        <v>98</v>
      </c>
      <c r="H491" t="s">
        <v>117</v>
      </c>
      <c r="I491" t="s">
        <v>605</v>
      </c>
      <c r="J491" t="s">
        <v>606</v>
      </c>
      <c r="K491" t="s">
        <v>464</v>
      </c>
      <c r="L491" t="s">
        <v>227</v>
      </c>
      <c r="M491" t="s">
        <v>607</v>
      </c>
      <c r="N491" s="21" t="s">
        <v>400</v>
      </c>
      <c r="O491" s="21" t="s">
        <v>401</v>
      </c>
      <c r="P491">
        <v>384</v>
      </c>
      <c r="Q491">
        <v>387</v>
      </c>
      <c r="R491">
        <f t="shared" si="7"/>
        <v>771</v>
      </c>
      <c r="S491" s="19">
        <v>1</v>
      </c>
      <c r="T491" s="19">
        <v>1</v>
      </c>
      <c r="U491" s="19">
        <v>1</v>
      </c>
      <c r="V491" s="19">
        <v>0</v>
      </c>
      <c r="W491" s="19">
        <v>0</v>
      </c>
      <c r="X491" s="19">
        <v>0</v>
      </c>
      <c r="Y491" s="19">
        <v>0</v>
      </c>
      <c r="Z491" s="19">
        <v>0</v>
      </c>
      <c r="AA491" s="19">
        <v>0</v>
      </c>
      <c r="AB491" s="19">
        <v>1</v>
      </c>
      <c r="AC491" s="19"/>
      <c r="AD491" s="19"/>
      <c r="AE491" s="19"/>
      <c r="AF491" s="19"/>
      <c r="AG491" s="19"/>
      <c r="AH491" s="19">
        <v>0</v>
      </c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>
        <v>0</v>
      </c>
      <c r="AV491" s="19">
        <v>0</v>
      </c>
      <c r="AW491" s="19">
        <v>0</v>
      </c>
      <c r="AX491" s="19">
        <v>0</v>
      </c>
      <c r="AY491" s="19"/>
      <c r="AZ491" s="19"/>
      <c r="BA491" s="19"/>
      <c r="BB491" s="19"/>
      <c r="BC491" s="19"/>
      <c r="BD491" s="19"/>
      <c r="BE491" s="19"/>
      <c r="BF491" s="19">
        <v>0</v>
      </c>
      <c r="BG491" s="19"/>
      <c r="BH491" s="19"/>
      <c r="BI491" s="19"/>
      <c r="BJ491" s="19"/>
      <c r="BK491" s="19"/>
      <c r="BL491" s="19"/>
      <c r="BM491" s="19">
        <v>0</v>
      </c>
      <c r="BN491" s="19"/>
      <c r="BO491" s="19"/>
      <c r="BP491" s="19"/>
      <c r="BQ491" s="19"/>
      <c r="BR491" s="19"/>
      <c r="BS491" s="19"/>
      <c r="BT491" s="19"/>
      <c r="BU491" s="19"/>
      <c r="BV491" s="19"/>
      <c r="BW491" s="19">
        <v>0</v>
      </c>
    </row>
    <row r="492" spans="2:75" hidden="1" x14ac:dyDescent="0.25">
      <c r="B492">
        <v>2018</v>
      </c>
      <c r="C492" t="s">
        <v>94</v>
      </c>
      <c r="D492" t="s">
        <v>95</v>
      </c>
      <c r="E492" t="s">
        <v>1554</v>
      </c>
      <c r="F492" t="s">
        <v>609</v>
      </c>
      <c r="G492" t="s">
        <v>98</v>
      </c>
      <c r="H492" t="s">
        <v>117</v>
      </c>
      <c r="I492" t="s">
        <v>610</v>
      </c>
      <c r="J492" t="s">
        <v>611</v>
      </c>
      <c r="K492" t="s">
        <v>541</v>
      </c>
      <c r="L492" t="s">
        <v>113</v>
      </c>
      <c r="M492" t="s">
        <v>612</v>
      </c>
      <c r="N492" s="21" t="s">
        <v>400</v>
      </c>
      <c r="O492" s="21" t="s">
        <v>401</v>
      </c>
      <c r="P492">
        <v>17628</v>
      </c>
      <c r="Q492">
        <v>12052</v>
      </c>
      <c r="R492">
        <f t="shared" si="7"/>
        <v>29680</v>
      </c>
      <c r="S492" s="19">
        <v>1</v>
      </c>
      <c r="T492" s="19">
        <v>1</v>
      </c>
      <c r="U492" s="19">
        <v>1</v>
      </c>
      <c r="V492" s="19">
        <v>0</v>
      </c>
      <c r="W492" s="19">
        <v>0</v>
      </c>
      <c r="X492" s="19">
        <v>0</v>
      </c>
      <c r="Y492" s="19">
        <v>0</v>
      </c>
      <c r="Z492" s="19">
        <v>0</v>
      </c>
      <c r="AA492" s="19">
        <v>0</v>
      </c>
      <c r="AB492" s="19">
        <v>1</v>
      </c>
      <c r="AC492" s="19"/>
      <c r="AD492" s="19"/>
      <c r="AE492" s="19"/>
      <c r="AF492" s="19"/>
      <c r="AG492" s="19"/>
      <c r="AH492" s="19">
        <v>1</v>
      </c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>
        <v>0</v>
      </c>
      <c r="AV492" s="19">
        <v>0</v>
      </c>
      <c r="AW492" s="19">
        <v>0</v>
      </c>
      <c r="AX492" s="19">
        <v>0</v>
      </c>
      <c r="AY492" s="19"/>
      <c r="AZ492" s="19"/>
      <c r="BA492" s="19"/>
      <c r="BB492" s="19"/>
      <c r="BC492" s="19"/>
      <c r="BD492" s="19"/>
      <c r="BE492" s="19"/>
      <c r="BF492" s="19">
        <v>0</v>
      </c>
      <c r="BG492" s="19"/>
      <c r="BH492" s="19"/>
      <c r="BI492" s="19"/>
      <c r="BJ492" s="19"/>
      <c r="BK492" s="19"/>
      <c r="BL492" s="19"/>
      <c r="BM492" s="19">
        <v>0</v>
      </c>
      <c r="BN492" s="19"/>
      <c r="BO492" s="19"/>
      <c r="BP492" s="19"/>
      <c r="BQ492" s="19"/>
      <c r="BR492" s="19"/>
      <c r="BS492" s="19"/>
      <c r="BT492" s="19"/>
      <c r="BU492" s="19"/>
      <c r="BV492" s="19"/>
      <c r="BW492" s="19">
        <v>0</v>
      </c>
    </row>
    <row r="493" spans="2:75" hidden="1" x14ac:dyDescent="0.25">
      <c r="B493">
        <v>2018</v>
      </c>
      <c r="C493" t="s">
        <v>94</v>
      </c>
      <c r="D493" t="s">
        <v>95</v>
      </c>
      <c r="E493" t="s">
        <v>1555</v>
      </c>
      <c r="F493" t="s">
        <v>614</v>
      </c>
      <c r="G493" t="s">
        <v>98</v>
      </c>
      <c r="H493" t="s">
        <v>615</v>
      </c>
      <c r="I493" t="s">
        <v>616</v>
      </c>
      <c r="J493" t="s">
        <v>617</v>
      </c>
      <c r="K493" t="s">
        <v>618</v>
      </c>
      <c r="L493" t="s">
        <v>113</v>
      </c>
      <c r="M493" t="s">
        <v>619</v>
      </c>
      <c r="P493">
        <v>0</v>
      </c>
      <c r="Q493">
        <v>0</v>
      </c>
      <c r="R493">
        <f t="shared" si="7"/>
        <v>0</v>
      </c>
      <c r="S493" s="19">
        <v>1</v>
      </c>
      <c r="T493" s="19">
        <v>1</v>
      </c>
      <c r="U493" s="19">
        <v>1</v>
      </c>
      <c r="V493" s="19">
        <v>0</v>
      </c>
      <c r="W493" s="19">
        <v>0</v>
      </c>
      <c r="X493" s="19">
        <v>0</v>
      </c>
      <c r="Y493" s="19">
        <v>0</v>
      </c>
      <c r="Z493" s="19">
        <v>0</v>
      </c>
      <c r="AA493" s="19">
        <v>0</v>
      </c>
      <c r="AB493" s="19">
        <v>0</v>
      </c>
      <c r="AC493" s="19"/>
      <c r="AD493" s="19"/>
      <c r="AE493" s="19"/>
      <c r="AF493" s="19"/>
      <c r="AG493" s="19"/>
      <c r="AH493" s="19">
        <v>0</v>
      </c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>
        <v>0</v>
      </c>
      <c r="AV493" s="19">
        <v>0</v>
      </c>
      <c r="AW493" s="19">
        <v>0</v>
      </c>
      <c r="AX493" s="19">
        <v>0</v>
      </c>
      <c r="AY493" s="19"/>
      <c r="AZ493" s="19"/>
      <c r="BA493" s="19"/>
      <c r="BB493" s="19"/>
      <c r="BC493" s="19"/>
      <c r="BD493" s="19"/>
      <c r="BE493" s="19"/>
      <c r="BF493" s="19">
        <v>0</v>
      </c>
      <c r="BG493" s="19"/>
      <c r="BH493" s="19"/>
      <c r="BI493" s="19"/>
      <c r="BJ493" s="19"/>
      <c r="BK493" s="19"/>
      <c r="BL493" s="19"/>
      <c r="BM493" s="19">
        <v>0</v>
      </c>
      <c r="BN493" s="19"/>
      <c r="BO493" s="19"/>
      <c r="BP493" s="19"/>
      <c r="BQ493" s="19"/>
      <c r="BR493" s="19"/>
      <c r="BS493" s="19"/>
      <c r="BT493" s="19"/>
      <c r="BU493" s="19"/>
      <c r="BV493" s="19"/>
      <c r="BW493" s="19" t="s">
        <v>105</v>
      </c>
    </row>
    <row r="494" spans="2:75" hidden="1" x14ac:dyDescent="0.25">
      <c r="B494">
        <v>2018</v>
      </c>
      <c r="C494" t="s">
        <v>94</v>
      </c>
      <c r="D494" t="s">
        <v>95</v>
      </c>
      <c r="E494" t="s">
        <v>1556</v>
      </c>
      <c r="F494" t="s">
        <v>621</v>
      </c>
      <c r="G494" t="s">
        <v>108</v>
      </c>
      <c r="H494" t="s">
        <v>109</v>
      </c>
      <c r="I494" t="s">
        <v>622</v>
      </c>
      <c r="J494" t="s">
        <v>623</v>
      </c>
      <c r="K494" t="s">
        <v>624</v>
      </c>
      <c r="L494" t="s">
        <v>625</v>
      </c>
      <c r="M494" t="s">
        <v>626</v>
      </c>
      <c r="N494" s="21" t="s">
        <v>123</v>
      </c>
      <c r="O494" s="21" t="s">
        <v>124</v>
      </c>
      <c r="P494">
        <v>8</v>
      </c>
      <c r="Q494">
        <v>0</v>
      </c>
      <c r="R494">
        <f t="shared" si="7"/>
        <v>8</v>
      </c>
      <c r="S494" s="19">
        <v>1</v>
      </c>
      <c r="T494" s="19">
        <v>1</v>
      </c>
      <c r="U494" s="19">
        <v>1</v>
      </c>
      <c r="V494" s="19">
        <v>1</v>
      </c>
      <c r="W494" s="19">
        <v>0</v>
      </c>
      <c r="X494" s="19">
        <v>1</v>
      </c>
      <c r="Y494" s="19">
        <v>0</v>
      </c>
      <c r="Z494" s="19">
        <v>0</v>
      </c>
      <c r="AA494" s="19">
        <v>0</v>
      </c>
      <c r="AB494" s="19">
        <v>1</v>
      </c>
      <c r="AC494" s="19"/>
      <c r="AD494" s="19"/>
      <c r="AE494" s="19"/>
      <c r="AF494" s="19"/>
      <c r="AG494" s="19"/>
      <c r="AH494" s="19">
        <v>0</v>
      </c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>
        <v>0</v>
      </c>
      <c r="AV494" s="19">
        <v>1</v>
      </c>
      <c r="AW494" s="19">
        <v>0</v>
      </c>
      <c r="AX494" s="19">
        <v>0</v>
      </c>
      <c r="AY494" s="19"/>
      <c r="AZ494" s="19"/>
      <c r="BA494" s="19"/>
      <c r="BB494" s="19"/>
      <c r="BC494" s="19"/>
      <c r="BD494" s="19"/>
      <c r="BE494" s="19"/>
      <c r="BF494" s="19">
        <v>0</v>
      </c>
      <c r="BG494" s="19"/>
      <c r="BH494" s="19"/>
      <c r="BI494" s="19"/>
      <c r="BJ494" s="19"/>
      <c r="BK494" s="19"/>
      <c r="BL494" s="19"/>
      <c r="BM494" s="19">
        <v>0</v>
      </c>
      <c r="BN494" s="19"/>
      <c r="BO494" s="19"/>
      <c r="BP494" s="19"/>
      <c r="BQ494" s="19"/>
      <c r="BR494" s="19"/>
      <c r="BS494" s="19"/>
      <c r="BT494" s="19"/>
      <c r="BU494" s="19"/>
      <c r="BV494" s="19"/>
      <c r="BW494" s="19">
        <v>0</v>
      </c>
    </row>
    <row r="495" spans="2:75" hidden="1" x14ac:dyDescent="0.25">
      <c r="B495">
        <v>2018</v>
      </c>
      <c r="C495" t="s">
        <v>94</v>
      </c>
      <c r="D495" t="s">
        <v>95</v>
      </c>
      <c r="E495" t="s">
        <v>1557</v>
      </c>
      <c r="F495" t="s">
        <v>628</v>
      </c>
      <c r="G495" t="s">
        <v>108</v>
      </c>
      <c r="H495" t="s">
        <v>109</v>
      </c>
      <c r="I495" t="s">
        <v>629</v>
      </c>
      <c r="J495" t="s">
        <v>630</v>
      </c>
      <c r="K495" t="s">
        <v>365</v>
      </c>
      <c r="L495" t="s">
        <v>325</v>
      </c>
      <c r="M495" t="s">
        <v>631</v>
      </c>
      <c r="N495" s="21" t="s">
        <v>123</v>
      </c>
      <c r="O495" s="21" t="s">
        <v>124</v>
      </c>
      <c r="P495">
        <v>1</v>
      </c>
      <c r="Q495">
        <v>440</v>
      </c>
      <c r="R495">
        <f t="shared" si="7"/>
        <v>441</v>
      </c>
      <c r="S495" s="19">
        <v>1</v>
      </c>
      <c r="T495" s="19">
        <v>1</v>
      </c>
      <c r="U495" s="19">
        <v>1</v>
      </c>
      <c r="V495" s="19">
        <v>1</v>
      </c>
      <c r="W495" s="19">
        <v>0</v>
      </c>
      <c r="X495" s="19">
        <v>1</v>
      </c>
      <c r="Y495" s="19">
        <v>0</v>
      </c>
      <c r="Z495" s="19">
        <v>0</v>
      </c>
      <c r="AA495" s="19">
        <v>0</v>
      </c>
      <c r="AB495" s="19">
        <v>1</v>
      </c>
      <c r="AC495" s="19"/>
      <c r="AD495" s="19"/>
      <c r="AE495" s="19"/>
      <c r="AF495" s="19"/>
      <c r="AG495" s="19"/>
      <c r="AH495" s="19">
        <v>1</v>
      </c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>
        <v>0</v>
      </c>
      <c r="AV495" s="19">
        <v>1</v>
      </c>
      <c r="AW495" s="19">
        <v>0</v>
      </c>
      <c r="AX495" s="19">
        <v>0</v>
      </c>
      <c r="AY495" s="19"/>
      <c r="AZ495" s="19"/>
      <c r="BA495" s="19"/>
      <c r="BB495" s="19"/>
      <c r="BC495" s="19"/>
      <c r="BD495" s="19"/>
      <c r="BE495" s="19"/>
      <c r="BF495" s="19">
        <v>0</v>
      </c>
      <c r="BG495" s="19"/>
      <c r="BH495" s="19"/>
      <c r="BI495" s="19"/>
      <c r="BJ495" s="19"/>
      <c r="BK495" s="19"/>
      <c r="BL495" s="19"/>
      <c r="BM495" s="19">
        <v>0</v>
      </c>
      <c r="BN495" s="19"/>
      <c r="BO495" s="19"/>
      <c r="BP495" s="19"/>
      <c r="BQ495" s="19"/>
      <c r="BR495" s="19"/>
      <c r="BS495" s="19"/>
      <c r="BT495" s="19"/>
      <c r="BU495" s="19"/>
      <c r="BV495" s="19"/>
      <c r="BW495" s="19">
        <v>0</v>
      </c>
    </row>
    <row r="496" spans="2:75" hidden="1" x14ac:dyDescent="0.25">
      <c r="B496">
        <v>2018</v>
      </c>
      <c r="C496" t="s">
        <v>94</v>
      </c>
      <c r="D496" t="s">
        <v>95</v>
      </c>
      <c r="E496" t="s">
        <v>1558</v>
      </c>
      <c r="F496" t="s">
        <v>1337</v>
      </c>
      <c r="G496" t="s">
        <v>108</v>
      </c>
      <c r="H496" t="s">
        <v>109</v>
      </c>
      <c r="I496" t="s">
        <v>1338</v>
      </c>
      <c r="J496" t="s">
        <v>1339</v>
      </c>
      <c r="K496" t="s">
        <v>1340</v>
      </c>
      <c r="L496" t="s">
        <v>944</v>
      </c>
      <c r="M496" t="s">
        <v>1341</v>
      </c>
      <c r="N496" s="21" t="s">
        <v>123</v>
      </c>
      <c r="O496" s="21" t="s">
        <v>124</v>
      </c>
      <c r="P496">
        <v>5</v>
      </c>
      <c r="Q496">
        <v>5</v>
      </c>
      <c r="R496">
        <f t="shared" si="7"/>
        <v>10</v>
      </c>
      <c r="S496" s="19">
        <v>1</v>
      </c>
      <c r="T496" s="19">
        <v>1</v>
      </c>
      <c r="U496" s="19">
        <v>1</v>
      </c>
      <c r="V496" s="19">
        <v>1</v>
      </c>
      <c r="W496" s="19">
        <v>0</v>
      </c>
      <c r="X496" s="19">
        <v>1</v>
      </c>
      <c r="Y496" s="19">
        <v>0</v>
      </c>
      <c r="Z496" s="19">
        <v>1</v>
      </c>
      <c r="AA496" s="19">
        <v>0</v>
      </c>
      <c r="AB496" s="19">
        <v>1</v>
      </c>
      <c r="AC496" s="19"/>
      <c r="AD496" s="19"/>
      <c r="AE496" s="19"/>
      <c r="AF496" s="19"/>
      <c r="AG496" s="19"/>
      <c r="AH496" s="19">
        <v>1</v>
      </c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>
        <v>0</v>
      </c>
      <c r="AV496" s="19">
        <v>1</v>
      </c>
      <c r="AW496" s="19">
        <v>0</v>
      </c>
      <c r="AX496" s="19">
        <v>0</v>
      </c>
      <c r="AY496" s="19"/>
      <c r="AZ496" s="19"/>
      <c r="BA496" s="19"/>
      <c r="BB496" s="19"/>
      <c r="BC496" s="19"/>
      <c r="BD496" s="19"/>
      <c r="BE496" s="19"/>
      <c r="BF496" s="19">
        <v>0</v>
      </c>
      <c r="BG496" s="19"/>
      <c r="BH496" s="19"/>
      <c r="BI496" s="19"/>
      <c r="BJ496" s="19"/>
      <c r="BK496" s="19"/>
      <c r="BL496" s="19"/>
      <c r="BM496" s="19">
        <v>1</v>
      </c>
      <c r="BN496" s="19"/>
      <c r="BO496" s="19"/>
      <c r="BP496" s="19"/>
      <c r="BQ496" s="19"/>
      <c r="BR496" s="19"/>
      <c r="BS496" s="19"/>
      <c r="BT496" s="19"/>
      <c r="BU496" s="19"/>
      <c r="BV496" s="19"/>
      <c r="BW496" s="19">
        <v>0</v>
      </c>
    </row>
    <row r="497" spans="2:75" hidden="1" x14ac:dyDescent="0.25">
      <c r="B497">
        <v>2018</v>
      </c>
      <c r="C497" t="s">
        <v>94</v>
      </c>
      <c r="D497" t="s">
        <v>95</v>
      </c>
      <c r="E497" t="s">
        <v>1559</v>
      </c>
      <c r="F497" t="s">
        <v>633</v>
      </c>
      <c r="G497" t="s">
        <v>108</v>
      </c>
      <c r="H497" t="s">
        <v>109</v>
      </c>
      <c r="I497" t="s">
        <v>634</v>
      </c>
      <c r="J497" t="s">
        <v>635</v>
      </c>
      <c r="K497" t="s">
        <v>636</v>
      </c>
      <c r="L497" t="s">
        <v>286</v>
      </c>
      <c r="M497" t="s">
        <v>637</v>
      </c>
      <c r="N497" s="21" t="s">
        <v>123</v>
      </c>
      <c r="O497" s="21" t="s">
        <v>124</v>
      </c>
      <c r="P497">
        <v>5</v>
      </c>
      <c r="Q497">
        <v>0</v>
      </c>
      <c r="R497">
        <f t="shared" si="7"/>
        <v>5</v>
      </c>
      <c r="S497" s="19">
        <v>1</v>
      </c>
      <c r="T497" s="19">
        <v>1</v>
      </c>
      <c r="U497" s="19">
        <v>1</v>
      </c>
      <c r="V497" s="19">
        <v>1</v>
      </c>
      <c r="W497" s="19">
        <v>0</v>
      </c>
      <c r="X497" s="19">
        <v>1</v>
      </c>
      <c r="Y497" s="19">
        <v>0</v>
      </c>
      <c r="Z497" s="19">
        <v>0</v>
      </c>
      <c r="AA497" s="19">
        <v>0</v>
      </c>
      <c r="AB497" s="19">
        <v>1</v>
      </c>
      <c r="AC497" s="19"/>
      <c r="AD497" s="19"/>
      <c r="AE497" s="19"/>
      <c r="AF497" s="19"/>
      <c r="AG497" s="19"/>
      <c r="AH497" s="19">
        <v>1</v>
      </c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>
        <v>0</v>
      </c>
      <c r="AV497" s="19">
        <v>1</v>
      </c>
      <c r="AW497" s="19">
        <v>0</v>
      </c>
      <c r="AX497" s="19">
        <v>0</v>
      </c>
      <c r="AY497" s="19"/>
      <c r="AZ497" s="19"/>
      <c r="BA497" s="19"/>
      <c r="BB497" s="19"/>
      <c r="BC497" s="19"/>
      <c r="BD497" s="19"/>
      <c r="BE497" s="19"/>
      <c r="BF497" s="19">
        <v>0</v>
      </c>
      <c r="BG497" s="19"/>
      <c r="BH497" s="19"/>
      <c r="BI497" s="19"/>
      <c r="BJ497" s="19"/>
      <c r="BK497" s="19"/>
      <c r="BL497" s="19"/>
      <c r="BM497" s="19">
        <v>1</v>
      </c>
      <c r="BN497" s="19"/>
      <c r="BO497" s="19"/>
      <c r="BP497" s="19"/>
      <c r="BQ497" s="19"/>
      <c r="BR497" s="19"/>
      <c r="BS497" s="19"/>
      <c r="BT497" s="19"/>
      <c r="BU497" s="19"/>
      <c r="BV497" s="19"/>
      <c r="BW497" s="19">
        <v>0</v>
      </c>
    </row>
    <row r="498" spans="2:75" hidden="1" x14ac:dyDescent="0.25">
      <c r="B498">
        <v>2018</v>
      </c>
      <c r="C498" t="s">
        <v>94</v>
      </c>
      <c r="D498" t="s">
        <v>95</v>
      </c>
      <c r="E498" t="s">
        <v>1560</v>
      </c>
      <c r="F498" t="s">
        <v>639</v>
      </c>
      <c r="G498" t="s">
        <v>108</v>
      </c>
      <c r="H498" t="s">
        <v>109</v>
      </c>
      <c r="I498" t="s">
        <v>640</v>
      </c>
      <c r="J498" t="s">
        <v>641</v>
      </c>
      <c r="K498" t="s">
        <v>618</v>
      </c>
      <c r="L498" t="s">
        <v>113</v>
      </c>
      <c r="M498" t="s">
        <v>642</v>
      </c>
      <c r="P498">
        <v>446</v>
      </c>
      <c r="Q498">
        <v>3210</v>
      </c>
      <c r="R498">
        <f t="shared" si="7"/>
        <v>3656</v>
      </c>
      <c r="S498" s="19">
        <v>1</v>
      </c>
      <c r="T498" s="19">
        <v>1</v>
      </c>
      <c r="U498" s="19">
        <v>1</v>
      </c>
      <c r="V498" s="19">
        <v>0</v>
      </c>
      <c r="W498" s="19">
        <v>0</v>
      </c>
      <c r="X498" s="19">
        <v>0</v>
      </c>
      <c r="Y498" s="19">
        <v>0</v>
      </c>
      <c r="Z498" s="19">
        <v>0</v>
      </c>
      <c r="AA498" s="19">
        <v>0</v>
      </c>
      <c r="AB498" s="19">
        <v>0</v>
      </c>
      <c r="AC498" s="19"/>
      <c r="AD498" s="19"/>
      <c r="AE498" s="19"/>
      <c r="AF498" s="19"/>
      <c r="AG498" s="19"/>
      <c r="AH498" s="19">
        <v>0</v>
      </c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>
        <v>0</v>
      </c>
      <c r="AV498" s="19">
        <v>0</v>
      </c>
      <c r="AW498" s="19">
        <v>1</v>
      </c>
      <c r="AX498" s="19">
        <v>0</v>
      </c>
      <c r="AY498" s="19"/>
      <c r="AZ498" s="19"/>
      <c r="BA498" s="19"/>
      <c r="BB498" s="19"/>
      <c r="BC498" s="19"/>
      <c r="BD498" s="19"/>
      <c r="BE498" s="19"/>
      <c r="BF498" s="19">
        <v>0</v>
      </c>
      <c r="BG498" s="19"/>
      <c r="BH498" s="19"/>
      <c r="BI498" s="19"/>
      <c r="BJ498" s="19"/>
      <c r="BK498" s="19"/>
      <c r="BL498" s="19"/>
      <c r="BM498" s="19">
        <v>0</v>
      </c>
      <c r="BN498" s="19"/>
      <c r="BO498" s="19"/>
      <c r="BP498" s="19"/>
      <c r="BQ498" s="19"/>
      <c r="BR498" s="19"/>
      <c r="BS498" s="19"/>
      <c r="BT498" s="19"/>
      <c r="BU498" s="19"/>
      <c r="BV498" s="19"/>
      <c r="BW498" s="19">
        <v>0</v>
      </c>
    </row>
    <row r="499" spans="2:75" hidden="1" x14ac:dyDescent="0.25">
      <c r="B499">
        <v>2018</v>
      </c>
      <c r="C499" t="s">
        <v>94</v>
      </c>
      <c r="D499" t="s">
        <v>95</v>
      </c>
      <c r="E499" t="s">
        <v>1561</v>
      </c>
      <c r="F499" t="s">
        <v>644</v>
      </c>
      <c r="G499" t="s">
        <v>98</v>
      </c>
      <c r="H499" t="s">
        <v>270</v>
      </c>
      <c r="I499" t="s">
        <v>645</v>
      </c>
      <c r="J499" t="s">
        <v>646</v>
      </c>
      <c r="K499" t="s">
        <v>647</v>
      </c>
      <c r="L499" t="s">
        <v>113</v>
      </c>
      <c r="M499" t="s">
        <v>648</v>
      </c>
      <c r="P499">
        <v>399</v>
      </c>
      <c r="Q499">
        <v>102</v>
      </c>
      <c r="R499">
        <f t="shared" si="7"/>
        <v>501</v>
      </c>
      <c r="S499" s="19">
        <v>1</v>
      </c>
      <c r="T499" s="19">
        <v>1</v>
      </c>
      <c r="U499" s="19">
        <v>1</v>
      </c>
      <c r="V499" s="19">
        <v>1</v>
      </c>
      <c r="W499" s="19">
        <v>0</v>
      </c>
      <c r="X499" s="19">
        <v>0</v>
      </c>
      <c r="Y499" s="19">
        <v>0</v>
      </c>
      <c r="Z499" s="19">
        <v>1</v>
      </c>
      <c r="AA499" s="19">
        <v>0</v>
      </c>
      <c r="AB499" s="19">
        <v>0</v>
      </c>
      <c r="AC499" s="19"/>
      <c r="AD499" s="19"/>
      <c r="AE499" s="19"/>
      <c r="AF499" s="19"/>
      <c r="AG499" s="19"/>
      <c r="AH499" s="19">
        <v>0</v>
      </c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>
        <v>0</v>
      </c>
      <c r="AV499" s="19">
        <v>0</v>
      </c>
      <c r="AW499" s="19">
        <v>0</v>
      </c>
      <c r="AX499" s="19">
        <v>0</v>
      </c>
      <c r="AY499" s="19"/>
      <c r="AZ499" s="19"/>
      <c r="BA499" s="19"/>
      <c r="BB499" s="19"/>
      <c r="BC499" s="19"/>
      <c r="BD499" s="19"/>
      <c r="BE499" s="19"/>
      <c r="BF499" s="19">
        <v>0</v>
      </c>
      <c r="BG499" s="19"/>
      <c r="BH499" s="19"/>
      <c r="BI499" s="19"/>
      <c r="BJ499" s="19"/>
      <c r="BK499" s="19"/>
      <c r="BL499" s="19"/>
      <c r="BM499" s="19">
        <v>1</v>
      </c>
      <c r="BN499" s="19"/>
      <c r="BO499" s="19"/>
      <c r="BP499" s="19"/>
      <c r="BQ499" s="19"/>
      <c r="BR499" s="19"/>
      <c r="BS499" s="19"/>
      <c r="BT499" s="19"/>
      <c r="BU499" s="19"/>
      <c r="BV499" s="19"/>
      <c r="BW499" s="19">
        <v>0</v>
      </c>
    </row>
    <row r="500" spans="2:75" hidden="1" x14ac:dyDescent="0.25">
      <c r="B500">
        <v>2018</v>
      </c>
      <c r="C500" t="s">
        <v>94</v>
      </c>
      <c r="D500" t="s">
        <v>95</v>
      </c>
      <c r="E500" t="s">
        <v>1562</v>
      </c>
      <c r="F500" t="s">
        <v>650</v>
      </c>
      <c r="G500" t="s">
        <v>108</v>
      </c>
      <c r="H500" t="s">
        <v>109</v>
      </c>
      <c r="I500" t="s">
        <v>651</v>
      </c>
      <c r="J500" t="s">
        <v>652</v>
      </c>
      <c r="K500" t="s">
        <v>653</v>
      </c>
      <c r="L500" t="s">
        <v>654</v>
      </c>
      <c r="M500" t="s">
        <v>655</v>
      </c>
      <c r="N500" s="21" t="s">
        <v>194</v>
      </c>
      <c r="O500" s="21" t="s">
        <v>656</v>
      </c>
      <c r="P500">
        <v>2200</v>
      </c>
      <c r="Q500">
        <v>14</v>
      </c>
      <c r="R500">
        <f t="shared" si="7"/>
        <v>2214</v>
      </c>
      <c r="S500" s="19">
        <v>1</v>
      </c>
      <c r="T500" s="19">
        <v>1</v>
      </c>
      <c r="U500" s="19">
        <v>1</v>
      </c>
      <c r="V500" s="19">
        <v>1</v>
      </c>
      <c r="W500" s="19">
        <v>0</v>
      </c>
      <c r="X500" s="19">
        <v>1</v>
      </c>
      <c r="Y500" s="19">
        <v>0</v>
      </c>
      <c r="Z500" s="19">
        <v>1</v>
      </c>
      <c r="AA500" s="19">
        <v>1</v>
      </c>
      <c r="AB500" s="19">
        <v>1</v>
      </c>
      <c r="AC500" s="19"/>
      <c r="AD500" s="19"/>
      <c r="AE500" s="19"/>
      <c r="AF500" s="19"/>
      <c r="AG500" s="19"/>
      <c r="AH500" s="19">
        <v>0</v>
      </c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>
        <v>0</v>
      </c>
      <c r="AV500" s="19">
        <v>0</v>
      </c>
      <c r="AW500" s="19">
        <v>1</v>
      </c>
      <c r="AX500" s="19">
        <v>0</v>
      </c>
      <c r="AY500" s="19"/>
      <c r="AZ500" s="19"/>
      <c r="BA500" s="19"/>
      <c r="BB500" s="19"/>
      <c r="BC500" s="19"/>
      <c r="BD500" s="19"/>
      <c r="BE500" s="19"/>
      <c r="BF500" s="19">
        <v>0</v>
      </c>
      <c r="BG500" s="19"/>
      <c r="BH500" s="19"/>
      <c r="BI500" s="19"/>
      <c r="BJ500" s="19"/>
      <c r="BK500" s="19"/>
      <c r="BL500" s="19"/>
      <c r="BM500" s="19">
        <v>0</v>
      </c>
      <c r="BN500" s="19"/>
      <c r="BO500" s="19"/>
      <c r="BP500" s="19"/>
      <c r="BQ500" s="19"/>
      <c r="BR500" s="19"/>
      <c r="BS500" s="19"/>
      <c r="BT500" s="19"/>
      <c r="BU500" s="19"/>
      <c r="BV500" s="19"/>
      <c r="BW500" s="19">
        <v>0</v>
      </c>
    </row>
    <row r="501" spans="2:75" hidden="1" x14ac:dyDescent="0.25">
      <c r="B501">
        <v>2018</v>
      </c>
      <c r="C501" t="s">
        <v>94</v>
      </c>
      <c r="D501" t="s">
        <v>95</v>
      </c>
      <c r="E501" t="s">
        <v>1563</v>
      </c>
      <c r="F501" t="s">
        <v>658</v>
      </c>
      <c r="G501" t="s">
        <v>98</v>
      </c>
      <c r="H501" t="s">
        <v>167</v>
      </c>
      <c r="I501" t="s">
        <v>659</v>
      </c>
      <c r="J501" t="s">
        <v>660</v>
      </c>
      <c r="K501" t="s">
        <v>661</v>
      </c>
      <c r="L501" t="s">
        <v>140</v>
      </c>
      <c r="M501" t="s">
        <v>662</v>
      </c>
      <c r="P501">
        <v>1600</v>
      </c>
      <c r="Q501">
        <v>700</v>
      </c>
      <c r="R501">
        <f t="shared" si="7"/>
        <v>2300</v>
      </c>
      <c r="S501" s="19">
        <v>1</v>
      </c>
      <c r="T501" s="19">
        <v>1</v>
      </c>
      <c r="U501" s="19">
        <v>1</v>
      </c>
      <c r="V501" s="19">
        <v>1</v>
      </c>
      <c r="W501" s="19">
        <v>0</v>
      </c>
      <c r="X501" s="19">
        <v>0</v>
      </c>
      <c r="Y501" s="19">
        <v>0</v>
      </c>
      <c r="Z501" s="19">
        <v>1</v>
      </c>
      <c r="AA501" s="19">
        <v>0</v>
      </c>
      <c r="AB501" s="19">
        <v>1</v>
      </c>
      <c r="AC501" s="19"/>
      <c r="AD501" s="19"/>
      <c r="AE501" s="19"/>
      <c r="AF501" s="19"/>
      <c r="AG501" s="19"/>
      <c r="AH501" s="19">
        <v>0</v>
      </c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>
        <v>0</v>
      </c>
      <c r="AV501" s="19">
        <v>0</v>
      </c>
      <c r="AW501" s="19">
        <v>0</v>
      </c>
      <c r="AX501" s="19">
        <v>0</v>
      </c>
      <c r="AY501" s="19"/>
      <c r="AZ501" s="19"/>
      <c r="BA501" s="19"/>
      <c r="BB501" s="19"/>
      <c r="BC501" s="19"/>
      <c r="BD501" s="19"/>
      <c r="BE501" s="19"/>
      <c r="BF501" s="19">
        <v>0</v>
      </c>
      <c r="BG501" s="19"/>
      <c r="BH501" s="19"/>
      <c r="BI501" s="19"/>
      <c r="BJ501" s="19"/>
      <c r="BK501" s="19"/>
      <c r="BL501" s="19"/>
      <c r="BM501" s="19">
        <v>0</v>
      </c>
      <c r="BN501" s="19"/>
      <c r="BO501" s="19"/>
      <c r="BP501" s="19"/>
      <c r="BQ501" s="19"/>
      <c r="BR501" s="19"/>
      <c r="BS501" s="19"/>
      <c r="BT501" s="19"/>
      <c r="BU501" s="19"/>
      <c r="BV501" s="19"/>
      <c r="BW501" s="19">
        <v>0</v>
      </c>
    </row>
    <row r="502" spans="2:75" hidden="1" x14ac:dyDescent="0.25">
      <c r="B502">
        <v>2018</v>
      </c>
      <c r="C502" t="s">
        <v>94</v>
      </c>
      <c r="D502" t="s">
        <v>95</v>
      </c>
      <c r="E502" t="s">
        <v>1564</v>
      </c>
      <c r="F502" t="s">
        <v>674</v>
      </c>
      <c r="G502" t="s">
        <v>98</v>
      </c>
      <c r="H502" t="s">
        <v>136</v>
      </c>
      <c r="I502" t="s">
        <v>675</v>
      </c>
      <c r="J502" t="s">
        <v>676</v>
      </c>
      <c r="K502" t="s">
        <v>677</v>
      </c>
      <c r="L502" t="s">
        <v>227</v>
      </c>
      <c r="M502" t="s">
        <v>678</v>
      </c>
      <c r="N502" s="21" t="s">
        <v>400</v>
      </c>
      <c r="O502" s="21" t="s">
        <v>401</v>
      </c>
      <c r="P502">
        <v>1500</v>
      </c>
      <c r="Q502">
        <v>3100</v>
      </c>
      <c r="R502">
        <f t="shared" si="7"/>
        <v>4600</v>
      </c>
      <c r="S502" s="19">
        <v>1</v>
      </c>
      <c r="T502" s="19">
        <v>1</v>
      </c>
      <c r="U502" s="19">
        <v>1</v>
      </c>
      <c r="V502" s="19">
        <v>0</v>
      </c>
      <c r="W502" s="19">
        <v>0</v>
      </c>
      <c r="X502" s="19">
        <v>0</v>
      </c>
      <c r="Y502" s="19">
        <v>0</v>
      </c>
      <c r="Z502" s="19">
        <v>0</v>
      </c>
      <c r="AA502" s="19">
        <v>0</v>
      </c>
      <c r="AB502" s="19">
        <v>1</v>
      </c>
      <c r="AC502" s="19"/>
      <c r="AD502" s="19"/>
      <c r="AE502" s="19"/>
      <c r="AF502" s="19"/>
      <c r="AG502" s="19"/>
      <c r="AH502" s="19">
        <v>0</v>
      </c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>
        <v>0</v>
      </c>
      <c r="AV502" s="19">
        <v>0</v>
      </c>
      <c r="AW502" s="19">
        <v>0</v>
      </c>
      <c r="AX502" s="19">
        <v>0</v>
      </c>
      <c r="AY502" s="19"/>
      <c r="AZ502" s="19"/>
      <c r="BA502" s="19"/>
      <c r="BB502" s="19"/>
      <c r="BC502" s="19"/>
      <c r="BD502" s="19"/>
      <c r="BE502" s="19"/>
      <c r="BF502" s="19">
        <v>0</v>
      </c>
      <c r="BG502" s="19"/>
      <c r="BH502" s="19"/>
      <c r="BI502" s="19"/>
      <c r="BJ502" s="19"/>
      <c r="BK502" s="19"/>
      <c r="BL502" s="19"/>
      <c r="BM502" s="19">
        <v>0</v>
      </c>
      <c r="BN502" s="19"/>
      <c r="BO502" s="19"/>
      <c r="BP502" s="19"/>
      <c r="BQ502" s="19"/>
      <c r="BR502" s="19"/>
      <c r="BS502" s="19"/>
      <c r="BT502" s="19"/>
      <c r="BU502" s="19"/>
      <c r="BV502" s="19"/>
      <c r="BW502" s="19">
        <v>0</v>
      </c>
    </row>
    <row r="503" spans="2:75" hidden="1" x14ac:dyDescent="0.25">
      <c r="B503">
        <v>2018</v>
      </c>
      <c r="C503" t="s">
        <v>94</v>
      </c>
      <c r="D503" t="s">
        <v>95</v>
      </c>
      <c r="E503" t="s">
        <v>1565</v>
      </c>
      <c r="F503" t="s">
        <v>680</v>
      </c>
      <c r="G503" t="s">
        <v>98</v>
      </c>
      <c r="H503" t="s">
        <v>270</v>
      </c>
      <c r="I503" t="s">
        <v>681</v>
      </c>
      <c r="J503" t="s">
        <v>682</v>
      </c>
      <c r="K503" t="s">
        <v>683</v>
      </c>
      <c r="L503" t="s">
        <v>113</v>
      </c>
      <c r="M503" t="s">
        <v>684</v>
      </c>
      <c r="N503" t="s">
        <v>172</v>
      </c>
      <c r="O503" t="s">
        <v>173</v>
      </c>
      <c r="P503">
        <v>12662</v>
      </c>
      <c r="Q503">
        <v>78616</v>
      </c>
      <c r="R503">
        <f t="shared" si="7"/>
        <v>91278</v>
      </c>
      <c r="S503" s="19">
        <v>1</v>
      </c>
      <c r="T503" s="19">
        <v>1</v>
      </c>
      <c r="U503" s="19">
        <v>1</v>
      </c>
      <c r="V503" s="19">
        <v>1</v>
      </c>
      <c r="W503" s="19">
        <v>0</v>
      </c>
      <c r="X503" s="19">
        <v>0</v>
      </c>
      <c r="Y503" s="19">
        <v>1</v>
      </c>
      <c r="Z503" s="19">
        <v>1</v>
      </c>
      <c r="AA503" s="19">
        <v>0</v>
      </c>
      <c r="AB503" s="19">
        <v>0</v>
      </c>
      <c r="AC503" s="19"/>
      <c r="AD503" s="19"/>
      <c r="AE503" s="19"/>
      <c r="AF503" s="19"/>
      <c r="AG503" s="19"/>
      <c r="AH503" s="19">
        <v>0</v>
      </c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>
        <v>0</v>
      </c>
      <c r="AV503" s="19">
        <v>0</v>
      </c>
      <c r="AW503" s="19">
        <v>0</v>
      </c>
      <c r="AX503" s="19">
        <v>0</v>
      </c>
      <c r="AY503" s="19"/>
      <c r="AZ503" s="19"/>
      <c r="BA503" s="19"/>
      <c r="BB503" s="19"/>
      <c r="BC503" s="19"/>
      <c r="BD503" s="19"/>
      <c r="BE503" s="19"/>
      <c r="BF503" s="19">
        <v>0</v>
      </c>
      <c r="BG503" s="19"/>
      <c r="BH503" s="19"/>
      <c r="BI503" s="19"/>
      <c r="BJ503" s="19"/>
      <c r="BK503" s="19"/>
      <c r="BL503" s="19"/>
      <c r="BM503" s="19">
        <v>1</v>
      </c>
      <c r="BN503" s="19"/>
      <c r="BO503" s="19"/>
      <c r="BP503" s="19"/>
      <c r="BQ503" s="19"/>
      <c r="BR503" s="19"/>
      <c r="BS503" s="19"/>
      <c r="BT503" s="19"/>
      <c r="BU503" s="19"/>
      <c r="BV503" s="19"/>
      <c r="BW503" s="19">
        <v>0</v>
      </c>
    </row>
    <row r="504" spans="2:75" hidden="1" x14ac:dyDescent="0.25">
      <c r="B504">
        <v>2018</v>
      </c>
      <c r="C504" t="s">
        <v>94</v>
      </c>
      <c r="D504" t="s">
        <v>95</v>
      </c>
      <c r="E504" t="s">
        <v>1566</v>
      </c>
      <c r="F504" t="s">
        <v>686</v>
      </c>
      <c r="G504" t="s">
        <v>98</v>
      </c>
      <c r="H504" t="s">
        <v>270</v>
      </c>
      <c r="I504" t="s">
        <v>687</v>
      </c>
      <c r="J504" t="s">
        <v>688</v>
      </c>
      <c r="K504" t="s">
        <v>689</v>
      </c>
      <c r="L504" t="s">
        <v>113</v>
      </c>
      <c r="M504" t="s">
        <v>690</v>
      </c>
      <c r="P504">
        <v>2100</v>
      </c>
      <c r="Q504">
        <v>15000</v>
      </c>
      <c r="R504">
        <f t="shared" si="7"/>
        <v>17100</v>
      </c>
      <c r="S504" s="19">
        <v>1</v>
      </c>
      <c r="T504" s="19">
        <v>1</v>
      </c>
      <c r="U504" s="19">
        <v>1</v>
      </c>
      <c r="V504" s="19">
        <v>0</v>
      </c>
      <c r="W504" s="19">
        <v>0</v>
      </c>
      <c r="X504" s="19">
        <v>0</v>
      </c>
      <c r="Y504" s="19">
        <v>0</v>
      </c>
      <c r="Z504" s="19">
        <v>0</v>
      </c>
      <c r="AA504" s="19">
        <v>0</v>
      </c>
      <c r="AB504" s="19">
        <v>1</v>
      </c>
      <c r="AC504" s="19"/>
      <c r="AD504" s="19"/>
      <c r="AE504" s="19"/>
      <c r="AF504" s="19"/>
      <c r="AG504" s="19"/>
      <c r="AH504" s="19">
        <v>0</v>
      </c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>
        <v>0</v>
      </c>
      <c r="AV504" s="19">
        <v>0</v>
      </c>
      <c r="AW504" s="19">
        <v>0</v>
      </c>
      <c r="AX504" s="19">
        <v>0</v>
      </c>
      <c r="AY504" s="19"/>
      <c r="AZ504" s="19"/>
      <c r="BA504" s="19"/>
      <c r="BB504" s="19"/>
      <c r="BC504" s="19"/>
      <c r="BD504" s="19"/>
      <c r="BE504" s="19"/>
      <c r="BF504" s="19">
        <v>0</v>
      </c>
      <c r="BG504" s="19"/>
      <c r="BH504" s="19"/>
      <c r="BI504" s="19"/>
      <c r="BJ504" s="19"/>
      <c r="BK504" s="19"/>
      <c r="BL504" s="19"/>
      <c r="BM504" s="19">
        <v>1</v>
      </c>
      <c r="BN504" s="19"/>
      <c r="BO504" s="19"/>
      <c r="BP504" s="19"/>
      <c r="BQ504" s="19"/>
      <c r="BR504" s="19"/>
      <c r="BS504" s="19"/>
      <c r="BT504" s="19"/>
      <c r="BU504" s="19"/>
      <c r="BV504" s="19"/>
      <c r="BW504" s="19">
        <v>0</v>
      </c>
    </row>
    <row r="505" spans="2:75" hidden="1" x14ac:dyDescent="0.25">
      <c r="B505">
        <v>2018</v>
      </c>
      <c r="C505" t="s">
        <v>94</v>
      </c>
      <c r="D505" t="s">
        <v>95</v>
      </c>
      <c r="E505" t="s">
        <v>1567</v>
      </c>
      <c r="F505" t="s">
        <v>692</v>
      </c>
      <c r="G505" t="s">
        <v>98</v>
      </c>
      <c r="H505" t="s">
        <v>270</v>
      </c>
      <c r="I505" t="s">
        <v>693</v>
      </c>
      <c r="J505" t="s">
        <v>694</v>
      </c>
      <c r="K505" t="s">
        <v>146</v>
      </c>
      <c r="L505" t="s">
        <v>113</v>
      </c>
      <c r="M505" t="s">
        <v>147</v>
      </c>
      <c r="N505" s="21" t="s">
        <v>400</v>
      </c>
      <c r="O505" s="21" t="s">
        <v>401</v>
      </c>
      <c r="P505">
        <v>1800</v>
      </c>
      <c r="Q505">
        <v>20000</v>
      </c>
      <c r="R505">
        <f t="shared" si="7"/>
        <v>21800</v>
      </c>
      <c r="S505" s="19">
        <v>1</v>
      </c>
      <c r="T505" s="19">
        <v>1</v>
      </c>
      <c r="U505" s="19">
        <v>1</v>
      </c>
      <c r="V505" s="19">
        <v>1</v>
      </c>
      <c r="W505" s="19">
        <v>0</v>
      </c>
      <c r="X505" s="19">
        <v>0</v>
      </c>
      <c r="Y505" s="19">
        <v>0</v>
      </c>
      <c r="Z505" s="19">
        <v>1</v>
      </c>
      <c r="AA505" s="19">
        <v>0</v>
      </c>
      <c r="AB505" s="19">
        <v>1</v>
      </c>
      <c r="AC505" s="19"/>
      <c r="AD505" s="19"/>
      <c r="AE505" s="19"/>
      <c r="AF505" s="19"/>
      <c r="AG505" s="19"/>
      <c r="AH505" s="19">
        <v>0</v>
      </c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>
        <v>0</v>
      </c>
      <c r="AV505" s="19">
        <v>0</v>
      </c>
      <c r="AW505" s="19">
        <v>0</v>
      </c>
      <c r="AX505" s="19">
        <v>0</v>
      </c>
      <c r="AY505" s="19"/>
      <c r="AZ505" s="19"/>
      <c r="BA505" s="19"/>
      <c r="BB505" s="19"/>
      <c r="BC505" s="19"/>
      <c r="BD505" s="19"/>
      <c r="BE505" s="19"/>
      <c r="BF505" s="19">
        <v>0</v>
      </c>
      <c r="BG505" s="19"/>
      <c r="BH505" s="19"/>
      <c r="BI505" s="19"/>
      <c r="BJ505" s="19"/>
      <c r="BK505" s="19"/>
      <c r="BL505" s="19"/>
      <c r="BM505" s="19">
        <v>1</v>
      </c>
      <c r="BN505" s="19"/>
      <c r="BO505" s="19"/>
      <c r="BP505" s="19"/>
      <c r="BQ505" s="19"/>
      <c r="BR505" s="19"/>
      <c r="BS505" s="19"/>
      <c r="BT505" s="19"/>
      <c r="BU505" s="19"/>
      <c r="BV505" s="19"/>
      <c r="BW505" s="19">
        <v>0</v>
      </c>
    </row>
    <row r="506" spans="2:75" hidden="1" x14ac:dyDescent="0.25">
      <c r="B506">
        <v>2018</v>
      </c>
      <c r="C506" t="s">
        <v>94</v>
      </c>
      <c r="D506" t="s">
        <v>95</v>
      </c>
      <c r="E506" t="s">
        <v>1568</v>
      </c>
      <c r="F506" t="s">
        <v>696</v>
      </c>
      <c r="G506" t="s">
        <v>108</v>
      </c>
      <c r="H506" t="s">
        <v>109</v>
      </c>
      <c r="I506" t="s">
        <v>698</v>
      </c>
      <c r="J506" t="s">
        <v>699</v>
      </c>
      <c r="K506" t="s">
        <v>273</v>
      </c>
      <c r="L506" t="s">
        <v>113</v>
      </c>
      <c r="M506" t="s">
        <v>274</v>
      </c>
      <c r="N506" s="21" t="s">
        <v>194</v>
      </c>
      <c r="O506" s="21" t="s">
        <v>700</v>
      </c>
      <c r="P506">
        <v>0</v>
      </c>
      <c r="Q506">
        <v>155</v>
      </c>
      <c r="R506">
        <f t="shared" si="7"/>
        <v>155</v>
      </c>
      <c r="S506" s="19">
        <v>1</v>
      </c>
      <c r="T506" s="19">
        <v>1</v>
      </c>
      <c r="U506" s="19">
        <v>1</v>
      </c>
      <c r="V506" s="19">
        <v>1</v>
      </c>
      <c r="W506" s="19">
        <v>1</v>
      </c>
      <c r="X506" s="19">
        <v>0</v>
      </c>
      <c r="Y506" s="19">
        <v>0</v>
      </c>
      <c r="Z506" s="19">
        <v>0</v>
      </c>
      <c r="AA506" s="19">
        <v>1</v>
      </c>
      <c r="AB506" s="19">
        <v>0</v>
      </c>
      <c r="AC506" s="19"/>
      <c r="AD506" s="19"/>
      <c r="AE506" s="19"/>
      <c r="AF506" s="19"/>
      <c r="AG506" s="19"/>
      <c r="AH506" s="19">
        <v>0</v>
      </c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>
        <v>0</v>
      </c>
      <c r="AV506" s="19">
        <v>0</v>
      </c>
      <c r="AW506" s="19">
        <v>1</v>
      </c>
      <c r="AX506" s="19">
        <v>0</v>
      </c>
      <c r="AY506" s="19"/>
      <c r="AZ506" s="19"/>
      <c r="BA506" s="19"/>
      <c r="BB506" s="19"/>
      <c r="BC506" s="19"/>
      <c r="BD506" s="19"/>
      <c r="BE506" s="19"/>
      <c r="BF506" s="19">
        <v>0</v>
      </c>
      <c r="BG506" s="19"/>
      <c r="BH506" s="19"/>
      <c r="BI506" s="19"/>
      <c r="BJ506" s="19"/>
      <c r="BK506" s="19"/>
      <c r="BL506" s="19"/>
      <c r="BM506" s="19">
        <v>0</v>
      </c>
      <c r="BN506" s="19"/>
      <c r="BO506" s="19"/>
      <c r="BP506" s="19"/>
      <c r="BQ506" s="19"/>
      <c r="BR506" s="19"/>
      <c r="BS506" s="19"/>
      <c r="BT506" s="19"/>
      <c r="BU506" s="19"/>
      <c r="BV506" s="19"/>
      <c r="BW506" s="19">
        <v>0</v>
      </c>
    </row>
    <row r="507" spans="2:75" hidden="1" x14ac:dyDescent="0.25">
      <c r="B507">
        <v>2018</v>
      </c>
      <c r="C507" t="s">
        <v>94</v>
      </c>
      <c r="D507" t="s">
        <v>95</v>
      </c>
      <c r="E507" t="s">
        <v>1569</v>
      </c>
      <c r="F507" t="s">
        <v>702</v>
      </c>
      <c r="G507" t="s">
        <v>98</v>
      </c>
      <c r="H507" t="s">
        <v>167</v>
      </c>
      <c r="I507" t="s">
        <v>703</v>
      </c>
      <c r="J507" t="s">
        <v>704</v>
      </c>
      <c r="K507" t="s">
        <v>424</v>
      </c>
      <c r="L507" t="s">
        <v>113</v>
      </c>
      <c r="M507" t="s">
        <v>425</v>
      </c>
      <c r="N507" s="21" t="s">
        <v>123</v>
      </c>
      <c r="O507" s="21" t="s">
        <v>124</v>
      </c>
      <c r="P507">
        <v>448.26</v>
      </c>
      <c r="Q507">
        <v>1098.6400000000001</v>
      </c>
      <c r="R507">
        <f t="shared" si="7"/>
        <v>1546.9</v>
      </c>
      <c r="S507" s="19">
        <v>1</v>
      </c>
      <c r="T507" s="19">
        <v>1</v>
      </c>
      <c r="U507" s="19">
        <v>1</v>
      </c>
      <c r="V507" s="19">
        <v>0</v>
      </c>
      <c r="W507" s="19">
        <v>0</v>
      </c>
      <c r="X507" s="19">
        <v>0</v>
      </c>
      <c r="Y507" s="19">
        <v>0</v>
      </c>
      <c r="Z507" s="19">
        <v>0</v>
      </c>
      <c r="AA507" s="19">
        <v>0</v>
      </c>
      <c r="AB507" s="19">
        <v>1</v>
      </c>
      <c r="AC507" s="19"/>
      <c r="AD507" s="19"/>
      <c r="AE507" s="19"/>
      <c r="AF507" s="19"/>
      <c r="AG507" s="19"/>
      <c r="AH507" s="19">
        <v>0</v>
      </c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>
        <v>0</v>
      </c>
      <c r="AV507" s="19">
        <v>0</v>
      </c>
      <c r="AW507" s="19">
        <v>0</v>
      </c>
      <c r="AX507" s="19">
        <v>0</v>
      </c>
      <c r="AY507" s="19"/>
      <c r="AZ507" s="19"/>
      <c r="BA507" s="19"/>
      <c r="BB507" s="19"/>
      <c r="BC507" s="19"/>
      <c r="BD507" s="19"/>
      <c r="BE507" s="19"/>
      <c r="BF507" s="19">
        <v>0</v>
      </c>
      <c r="BG507" s="19"/>
      <c r="BH507" s="19"/>
      <c r="BI507" s="19"/>
      <c r="BJ507" s="19"/>
      <c r="BK507" s="19"/>
      <c r="BL507" s="19"/>
      <c r="BM507" s="19">
        <v>0</v>
      </c>
      <c r="BN507" s="19"/>
      <c r="BO507" s="19"/>
      <c r="BP507" s="19"/>
      <c r="BQ507" s="19"/>
      <c r="BR507" s="19"/>
      <c r="BS507" s="19"/>
      <c r="BT507" s="19"/>
      <c r="BU507" s="19"/>
      <c r="BV507" s="19"/>
      <c r="BW507" s="19">
        <v>0</v>
      </c>
    </row>
    <row r="508" spans="2:75" hidden="1" x14ac:dyDescent="0.25">
      <c r="B508">
        <v>2018</v>
      </c>
      <c r="C508" t="s">
        <v>94</v>
      </c>
      <c r="D508" t="s">
        <v>95</v>
      </c>
      <c r="E508" t="s">
        <v>1570</v>
      </c>
      <c r="F508" t="s">
        <v>706</v>
      </c>
      <c r="G508" t="s">
        <v>98</v>
      </c>
      <c r="H508" t="s">
        <v>136</v>
      </c>
      <c r="I508" t="s">
        <v>707</v>
      </c>
      <c r="J508" t="s">
        <v>708</v>
      </c>
      <c r="K508" t="s">
        <v>424</v>
      </c>
      <c r="L508" t="s">
        <v>113</v>
      </c>
      <c r="M508" t="s">
        <v>425</v>
      </c>
      <c r="N508" s="21" t="s">
        <v>400</v>
      </c>
      <c r="O508" s="21" t="s">
        <v>587</v>
      </c>
      <c r="P508">
        <v>2556</v>
      </c>
      <c r="Q508">
        <v>2744</v>
      </c>
      <c r="R508">
        <f t="shared" si="7"/>
        <v>5300</v>
      </c>
      <c r="S508" s="19">
        <v>1</v>
      </c>
      <c r="T508" s="19">
        <v>1</v>
      </c>
      <c r="U508" s="19">
        <v>1</v>
      </c>
      <c r="V508" s="19">
        <v>0</v>
      </c>
      <c r="W508" s="19">
        <v>0</v>
      </c>
      <c r="X508" s="19">
        <v>0</v>
      </c>
      <c r="Y508" s="19">
        <v>0</v>
      </c>
      <c r="Z508" s="19">
        <v>0</v>
      </c>
      <c r="AA508" s="19">
        <v>0</v>
      </c>
      <c r="AB508" s="19">
        <v>1</v>
      </c>
      <c r="AC508" s="19"/>
      <c r="AD508" s="19"/>
      <c r="AE508" s="19"/>
      <c r="AF508" s="19"/>
      <c r="AG508" s="19"/>
      <c r="AH508" s="19">
        <v>0</v>
      </c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>
        <v>0</v>
      </c>
      <c r="AV508" s="19">
        <v>0</v>
      </c>
      <c r="AW508" s="19">
        <v>0</v>
      </c>
      <c r="AX508" s="19">
        <v>0</v>
      </c>
      <c r="AY508" s="19"/>
      <c r="AZ508" s="19"/>
      <c r="BA508" s="19"/>
      <c r="BB508" s="19"/>
      <c r="BC508" s="19"/>
      <c r="BD508" s="19"/>
      <c r="BE508" s="19"/>
      <c r="BF508" s="19">
        <v>0</v>
      </c>
      <c r="BG508" s="19"/>
      <c r="BH508" s="19"/>
      <c r="BI508" s="19"/>
      <c r="BJ508" s="19"/>
      <c r="BK508" s="19"/>
      <c r="BL508" s="19"/>
      <c r="BM508" s="19">
        <v>0</v>
      </c>
      <c r="BN508" s="19"/>
      <c r="BO508" s="19"/>
      <c r="BP508" s="19"/>
      <c r="BQ508" s="19"/>
      <c r="BR508" s="19"/>
      <c r="BS508" s="19"/>
      <c r="BT508" s="19"/>
      <c r="BU508" s="19"/>
      <c r="BV508" s="19"/>
      <c r="BW508" s="19">
        <v>0</v>
      </c>
    </row>
    <row r="509" spans="2:75" hidden="1" x14ac:dyDescent="0.25">
      <c r="B509">
        <v>2018</v>
      </c>
      <c r="C509" t="s">
        <v>94</v>
      </c>
      <c r="D509" t="s">
        <v>95</v>
      </c>
      <c r="E509" t="s">
        <v>1571</v>
      </c>
      <c r="F509" t="s">
        <v>710</v>
      </c>
      <c r="G509" t="s">
        <v>108</v>
      </c>
      <c r="H509" t="s">
        <v>109</v>
      </c>
      <c r="I509" t="s">
        <v>711</v>
      </c>
      <c r="J509" t="s">
        <v>712</v>
      </c>
      <c r="K509" t="s">
        <v>713</v>
      </c>
      <c r="L509" t="s">
        <v>113</v>
      </c>
      <c r="M509" t="s">
        <v>714</v>
      </c>
      <c r="P509">
        <v>0</v>
      </c>
      <c r="Q509">
        <v>0</v>
      </c>
      <c r="R509">
        <f t="shared" si="7"/>
        <v>0</v>
      </c>
      <c r="S509" s="19">
        <v>1</v>
      </c>
      <c r="T509" s="19">
        <v>1</v>
      </c>
      <c r="U509" s="19">
        <v>1</v>
      </c>
      <c r="V509" s="19">
        <v>0</v>
      </c>
      <c r="W509" s="19">
        <v>0</v>
      </c>
      <c r="X509" s="19">
        <v>0</v>
      </c>
      <c r="Y509" s="19">
        <v>0</v>
      </c>
      <c r="Z509" s="19">
        <v>0</v>
      </c>
      <c r="AA509" s="19">
        <v>0</v>
      </c>
      <c r="AB509" s="19">
        <v>0</v>
      </c>
      <c r="AC509" s="19"/>
      <c r="AD509" s="19"/>
      <c r="AE509" s="19"/>
      <c r="AF509" s="19"/>
      <c r="AG509" s="19"/>
      <c r="AH509" s="19">
        <v>0</v>
      </c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>
        <v>0</v>
      </c>
      <c r="AV509" s="19">
        <v>0</v>
      </c>
      <c r="AW509" s="19">
        <v>0</v>
      </c>
      <c r="AX509" s="19">
        <v>0</v>
      </c>
      <c r="AY509" s="19"/>
      <c r="AZ509" s="19"/>
      <c r="BA509" s="19"/>
      <c r="BB509" s="19"/>
      <c r="BC509" s="19"/>
      <c r="BD509" s="19"/>
      <c r="BE509" s="19"/>
      <c r="BF509" s="19">
        <v>0</v>
      </c>
      <c r="BG509" s="19"/>
      <c r="BH509" s="19"/>
      <c r="BI509" s="19"/>
      <c r="BJ509" s="19"/>
      <c r="BK509" s="19"/>
      <c r="BL509" s="19"/>
      <c r="BM509" s="19">
        <v>0</v>
      </c>
      <c r="BN509" s="19"/>
      <c r="BO509" s="19"/>
      <c r="BP509" s="19"/>
      <c r="BQ509" s="19"/>
      <c r="BR509" s="19"/>
      <c r="BS509" s="19"/>
      <c r="BT509" s="19"/>
      <c r="BU509" s="19"/>
      <c r="BV509" s="19"/>
      <c r="BW509" s="19" t="s">
        <v>105</v>
      </c>
    </row>
    <row r="510" spans="2:75" hidden="1" x14ac:dyDescent="0.25">
      <c r="B510">
        <v>2018</v>
      </c>
      <c r="C510" t="s">
        <v>94</v>
      </c>
      <c r="D510" t="s">
        <v>95</v>
      </c>
      <c r="E510" t="s">
        <v>1572</v>
      </c>
      <c r="F510" t="s">
        <v>716</v>
      </c>
      <c r="G510" t="s">
        <v>98</v>
      </c>
      <c r="H510" t="s">
        <v>117</v>
      </c>
      <c r="I510" t="s">
        <v>717</v>
      </c>
      <c r="J510" t="s">
        <v>718</v>
      </c>
      <c r="K510" t="s">
        <v>719</v>
      </c>
      <c r="L510" t="s">
        <v>227</v>
      </c>
      <c r="M510" t="s">
        <v>720</v>
      </c>
      <c r="N510" s="21" t="s">
        <v>400</v>
      </c>
      <c r="O510" s="21" t="s">
        <v>401</v>
      </c>
      <c r="P510">
        <v>2600</v>
      </c>
      <c r="Q510">
        <v>800</v>
      </c>
      <c r="R510">
        <f t="shared" si="7"/>
        <v>3400</v>
      </c>
      <c r="S510" s="19">
        <v>1</v>
      </c>
      <c r="T510" s="19">
        <v>1</v>
      </c>
      <c r="U510" s="19">
        <v>1</v>
      </c>
      <c r="V510" s="19">
        <v>0</v>
      </c>
      <c r="W510" s="19">
        <v>0</v>
      </c>
      <c r="X510" s="19">
        <v>0</v>
      </c>
      <c r="Y510" s="19">
        <v>0</v>
      </c>
      <c r="Z510" s="19">
        <v>0</v>
      </c>
      <c r="AA510" s="19">
        <v>0</v>
      </c>
      <c r="AB510" s="19">
        <v>1</v>
      </c>
      <c r="AC510" s="19"/>
      <c r="AD510" s="19"/>
      <c r="AE510" s="19"/>
      <c r="AF510" s="19"/>
      <c r="AG510" s="19"/>
      <c r="AH510" s="19">
        <v>0</v>
      </c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>
        <v>0</v>
      </c>
      <c r="AV510" s="19">
        <v>0</v>
      </c>
      <c r="AW510" s="19">
        <v>0</v>
      </c>
      <c r="AX510" s="19">
        <v>0</v>
      </c>
      <c r="AY510" s="19"/>
      <c r="AZ510" s="19"/>
      <c r="BA510" s="19"/>
      <c r="BB510" s="19"/>
      <c r="BC510" s="19"/>
      <c r="BD510" s="19"/>
      <c r="BE510" s="19"/>
      <c r="BF510" s="19">
        <v>0</v>
      </c>
      <c r="BG510" s="19"/>
      <c r="BH510" s="19"/>
      <c r="BI510" s="19"/>
      <c r="BJ510" s="19"/>
      <c r="BK510" s="19"/>
      <c r="BL510" s="19"/>
      <c r="BM510" s="19">
        <v>0</v>
      </c>
      <c r="BN510" s="19"/>
      <c r="BO510" s="19"/>
      <c r="BP510" s="19"/>
      <c r="BQ510" s="19"/>
      <c r="BR510" s="19"/>
      <c r="BS510" s="19"/>
      <c r="BT510" s="19"/>
      <c r="BU510" s="19"/>
      <c r="BV510" s="19"/>
      <c r="BW510" s="19">
        <v>0</v>
      </c>
    </row>
    <row r="511" spans="2:75" hidden="1" x14ac:dyDescent="0.25">
      <c r="B511">
        <v>2018</v>
      </c>
      <c r="C511" t="s">
        <v>94</v>
      </c>
      <c r="D511" t="s">
        <v>95</v>
      </c>
      <c r="E511" t="s">
        <v>1573</v>
      </c>
      <c r="F511" t="s">
        <v>722</v>
      </c>
      <c r="G511" t="s">
        <v>98</v>
      </c>
      <c r="H511" t="s">
        <v>136</v>
      </c>
      <c r="I511" t="s">
        <v>723</v>
      </c>
      <c r="J511" t="s">
        <v>724</v>
      </c>
      <c r="K511" t="s">
        <v>424</v>
      </c>
      <c r="L511" t="s">
        <v>113</v>
      </c>
      <c r="M511" t="s">
        <v>425</v>
      </c>
      <c r="N511" s="21" t="s">
        <v>400</v>
      </c>
      <c r="O511" s="21" t="s">
        <v>587</v>
      </c>
      <c r="P511">
        <v>390</v>
      </c>
      <c r="Q511">
        <v>694</v>
      </c>
      <c r="R511">
        <f t="shared" si="7"/>
        <v>1084</v>
      </c>
      <c r="S511" s="19">
        <v>1</v>
      </c>
      <c r="T511" s="19">
        <v>1</v>
      </c>
      <c r="U511" s="19">
        <v>1</v>
      </c>
      <c r="V511" s="19">
        <v>0</v>
      </c>
      <c r="W511" s="19">
        <v>1</v>
      </c>
      <c r="X511" s="19">
        <v>1</v>
      </c>
      <c r="Y511" s="19">
        <v>0</v>
      </c>
      <c r="Z511" s="19">
        <v>0</v>
      </c>
      <c r="AA511" s="19">
        <v>0</v>
      </c>
      <c r="AB511" s="19">
        <v>1</v>
      </c>
      <c r="AC511" s="19"/>
      <c r="AD511" s="19"/>
      <c r="AE511" s="19"/>
      <c r="AF511" s="19"/>
      <c r="AG511" s="19"/>
      <c r="AH511" s="19">
        <v>0</v>
      </c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>
        <v>0</v>
      </c>
      <c r="AV511" s="19">
        <v>0</v>
      </c>
      <c r="AW511" s="19">
        <v>0</v>
      </c>
      <c r="AX511" s="19">
        <v>0</v>
      </c>
      <c r="AY511" s="19"/>
      <c r="AZ511" s="19"/>
      <c r="BA511" s="19"/>
      <c r="BB511" s="19"/>
      <c r="BC511" s="19"/>
      <c r="BD511" s="19"/>
      <c r="BE511" s="19"/>
      <c r="BF511" s="19">
        <v>0</v>
      </c>
      <c r="BG511" s="19"/>
      <c r="BH511" s="19"/>
      <c r="BI511" s="19"/>
      <c r="BJ511" s="19"/>
      <c r="BK511" s="19"/>
      <c r="BL511" s="19"/>
      <c r="BM511" s="19">
        <v>0</v>
      </c>
      <c r="BN511" s="19"/>
      <c r="BO511" s="19"/>
      <c r="BP511" s="19"/>
      <c r="BQ511" s="19"/>
      <c r="BR511" s="19"/>
      <c r="BS511" s="19"/>
      <c r="BT511" s="19"/>
      <c r="BU511" s="19"/>
      <c r="BV511" s="19"/>
      <c r="BW511" s="19">
        <v>0</v>
      </c>
    </row>
    <row r="512" spans="2:75" hidden="1" x14ac:dyDescent="0.25">
      <c r="B512">
        <v>2018</v>
      </c>
      <c r="C512" t="s">
        <v>94</v>
      </c>
      <c r="D512" t="s">
        <v>95</v>
      </c>
      <c r="E512" t="s">
        <v>1574</v>
      </c>
      <c r="F512" t="s">
        <v>726</v>
      </c>
      <c r="G512" t="s">
        <v>98</v>
      </c>
      <c r="H512" t="s">
        <v>117</v>
      </c>
      <c r="I512" t="s">
        <v>727</v>
      </c>
      <c r="J512" t="s">
        <v>728</v>
      </c>
      <c r="K512" t="s">
        <v>266</v>
      </c>
      <c r="L512" t="s">
        <v>113</v>
      </c>
      <c r="M512" t="s">
        <v>525</v>
      </c>
      <c r="P512">
        <v>2600.61</v>
      </c>
      <c r="Q512">
        <v>1976.66</v>
      </c>
      <c r="R512">
        <f t="shared" si="7"/>
        <v>4577.2700000000004</v>
      </c>
      <c r="S512" s="19">
        <v>1</v>
      </c>
      <c r="T512" s="19">
        <v>1</v>
      </c>
      <c r="U512" s="19">
        <v>1</v>
      </c>
      <c r="V512" s="19">
        <v>0</v>
      </c>
      <c r="W512" s="19">
        <v>0</v>
      </c>
      <c r="X512" s="19">
        <v>0</v>
      </c>
      <c r="Y512" s="19">
        <v>0</v>
      </c>
      <c r="Z512" s="19">
        <v>0</v>
      </c>
      <c r="AA512" s="19">
        <v>0</v>
      </c>
      <c r="AB512" s="19">
        <v>1</v>
      </c>
      <c r="AC512" s="19"/>
      <c r="AD512" s="19"/>
      <c r="AE512" s="19"/>
      <c r="AF512" s="19"/>
      <c r="AG512" s="19"/>
      <c r="AH512" s="19">
        <v>0</v>
      </c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>
        <v>0</v>
      </c>
      <c r="AV512" s="19">
        <v>0</v>
      </c>
      <c r="AW512" s="19">
        <v>0</v>
      </c>
      <c r="AX512" s="19">
        <v>0</v>
      </c>
      <c r="AY512" s="19"/>
      <c r="AZ512" s="19"/>
      <c r="BA512" s="19"/>
      <c r="BB512" s="19"/>
      <c r="BC512" s="19"/>
      <c r="BD512" s="19"/>
      <c r="BE512" s="19"/>
      <c r="BF512" s="19">
        <v>0</v>
      </c>
      <c r="BG512" s="19"/>
      <c r="BH512" s="19"/>
      <c r="BI512" s="19"/>
      <c r="BJ512" s="19"/>
      <c r="BK512" s="19"/>
      <c r="BL512" s="19"/>
      <c r="BM512" s="19">
        <v>0</v>
      </c>
      <c r="BN512" s="19"/>
      <c r="BO512" s="19"/>
      <c r="BP512" s="19"/>
      <c r="BQ512" s="19"/>
      <c r="BR512" s="19"/>
      <c r="BS512" s="19"/>
      <c r="BT512" s="19"/>
      <c r="BU512" s="19"/>
      <c r="BV512" s="19"/>
      <c r="BW512" s="19">
        <v>0</v>
      </c>
    </row>
    <row r="513" spans="2:75" hidden="1" x14ac:dyDescent="0.25">
      <c r="B513">
        <v>2018</v>
      </c>
      <c r="C513" t="s">
        <v>94</v>
      </c>
      <c r="D513" t="s">
        <v>95</v>
      </c>
      <c r="E513" t="s">
        <v>1575</v>
      </c>
      <c r="F513" t="s">
        <v>730</v>
      </c>
      <c r="G513" t="s">
        <v>108</v>
      </c>
      <c r="H513" t="s">
        <v>109</v>
      </c>
      <c r="I513" t="s">
        <v>731</v>
      </c>
      <c r="J513" t="s">
        <v>732</v>
      </c>
      <c r="K513" t="s">
        <v>667</v>
      </c>
      <c r="L513" t="s">
        <v>227</v>
      </c>
      <c r="M513" t="s">
        <v>668</v>
      </c>
      <c r="N513" s="21" t="s">
        <v>123</v>
      </c>
      <c r="O513" s="21" t="s">
        <v>124</v>
      </c>
      <c r="P513">
        <v>31.32</v>
      </c>
      <c r="Q513">
        <v>225</v>
      </c>
      <c r="R513">
        <f t="shared" si="7"/>
        <v>256.32</v>
      </c>
      <c r="S513" s="19">
        <v>1</v>
      </c>
      <c r="T513" s="19">
        <v>1</v>
      </c>
      <c r="U513" s="19">
        <v>1</v>
      </c>
      <c r="V513" s="19">
        <v>1</v>
      </c>
      <c r="W513" s="19">
        <v>0</v>
      </c>
      <c r="X513" s="19">
        <v>1</v>
      </c>
      <c r="Y513" s="19">
        <v>0</v>
      </c>
      <c r="Z513" s="19">
        <v>0</v>
      </c>
      <c r="AA513" s="19">
        <v>1</v>
      </c>
      <c r="AB513" s="19">
        <v>1</v>
      </c>
      <c r="AC513" s="19"/>
      <c r="AD513" s="19"/>
      <c r="AE513" s="19"/>
      <c r="AF513" s="19"/>
      <c r="AG513" s="19"/>
      <c r="AH513" s="19">
        <v>0</v>
      </c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>
        <v>0</v>
      </c>
      <c r="AV513" s="19">
        <v>0</v>
      </c>
      <c r="AW513" s="19">
        <v>0</v>
      </c>
      <c r="AX513" s="19">
        <v>0</v>
      </c>
      <c r="AY513" s="19"/>
      <c r="AZ513" s="19"/>
      <c r="BA513" s="19"/>
      <c r="BB513" s="19"/>
      <c r="BC513" s="19"/>
      <c r="BD513" s="19"/>
      <c r="BE513" s="19"/>
      <c r="BF513" s="19">
        <v>0</v>
      </c>
      <c r="BG513" s="19"/>
      <c r="BH513" s="19"/>
      <c r="BI513" s="19"/>
      <c r="BJ513" s="19"/>
      <c r="BK513" s="19"/>
      <c r="BL513" s="19"/>
      <c r="BM513" s="19">
        <v>0</v>
      </c>
      <c r="BN513" s="19"/>
      <c r="BO513" s="19"/>
      <c r="BP513" s="19"/>
      <c r="BQ513" s="19"/>
      <c r="BR513" s="19"/>
      <c r="BS513" s="19"/>
      <c r="BT513" s="19"/>
      <c r="BU513" s="19"/>
      <c r="BV513" s="19"/>
      <c r="BW513" s="19">
        <v>0</v>
      </c>
    </row>
    <row r="514" spans="2:75" hidden="1" x14ac:dyDescent="0.25">
      <c r="B514">
        <v>2018</v>
      </c>
      <c r="C514" t="s">
        <v>94</v>
      </c>
      <c r="D514" t="s">
        <v>95</v>
      </c>
      <c r="E514" t="s">
        <v>1576</v>
      </c>
      <c r="F514" t="s">
        <v>734</v>
      </c>
      <c r="G514" t="s">
        <v>98</v>
      </c>
      <c r="H514" t="s">
        <v>270</v>
      </c>
      <c r="I514" t="s">
        <v>735</v>
      </c>
      <c r="J514" t="s">
        <v>736</v>
      </c>
      <c r="K514" t="s">
        <v>737</v>
      </c>
      <c r="L514" t="s">
        <v>738</v>
      </c>
      <c r="M514" t="s">
        <v>739</v>
      </c>
      <c r="P514">
        <v>800</v>
      </c>
      <c r="Q514">
        <v>3030</v>
      </c>
      <c r="R514">
        <f t="shared" ref="R514:R577" si="8">SUM(P514:Q514)</f>
        <v>3830</v>
      </c>
      <c r="S514" s="19">
        <v>1</v>
      </c>
      <c r="T514" s="19">
        <v>1</v>
      </c>
      <c r="U514" s="19">
        <v>1</v>
      </c>
      <c r="V514" s="19">
        <v>0</v>
      </c>
      <c r="W514" s="19">
        <v>0</v>
      </c>
      <c r="X514" s="19">
        <v>0</v>
      </c>
      <c r="Y514" s="19">
        <v>0</v>
      </c>
      <c r="Z514" s="19">
        <v>0</v>
      </c>
      <c r="AA514" s="19">
        <v>0</v>
      </c>
      <c r="AB514" s="19">
        <v>1</v>
      </c>
      <c r="AC514" s="19"/>
      <c r="AD514" s="19"/>
      <c r="AE514" s="19"/>
      <c r="AF514" s="19"/>
      <c r="AG514" s="19"/>
      <c r="AH514" s="19">
        <v>0</v>
      </c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>
        <v>0</v>
      </c>
      <c r="AV514" s="19">
        <v>0</v>
      </c>
      <c r="AW514" s="19">
        <v>0</v>
      </c>
      <c r="AX514" s="19">
        <v>0</v>
      </c>
      <c r="AY514" s="19"/>
      <c r="AZ514" s="19"/>
      <c r="BA514" s="19"/>
      <c r="BB514" s="19"/>
      <c r="BC514" s="19"/>
      <c r="BD514" s="19"/>
      <c r="BE514" s="19"/>
      <c r="BF514" s="19">
        <v>0</v>
      </c>
      <c r="BG514" s="19"/>
      <c r="BH514" s="19"/>
      <c r="BI514" s="19"/>
      <c r="BJ514" s="19"/>
      <c r="BK514" s="19"/>
      <c r="BL514" s="19"/>
      <c r="BM514" s="19">
        <v>0</v>
      </c>
      <c r="BN514" s="19"/>
      <c r="BO514" s="19"/>
      <c r="BP514" s="19"/>
      <c r="BQ514" s="19"/>
      <c r="BR514" s="19"/>
      <c r="BS514" s="19"/>
      <c r="BT514" s="19"/>
      <c r="BU514" s="19"/>
      <c r="BV514" s="19"/>
      <c r="BW514" s="19">
        <v>0</v>
      </c>
    </row>
    <row r="515" spans="2:75" hidden="1" x14ac:dyDescent="0.25">
      <c r="B515">
        <v>2018</v>
      </c>
      <c r="C515" t="s">
        <v>94</v>
      </c>
      <c r="D515" t="s">
        <v>95</v>
      </c>
      <c r="E515" t="s">
        <v>1577</v>
      </c>
      <c r="F515" t="s">
        <v>741</v>
      </c>
      <c r="G515" t="s">
        <v>98</v>
      </c>
      <c r="H515" t="s">
        <v>117</v>
      </c>
      <c r="I515" t="s">
        <v>742</v>
      </c>
      <c r="J515" t="s">
        <v>743</v>
      </c>
      <c r="K515" t="s">
        <v>647</v>
      </c>
      <c r="L515" t="s">
        <v>113</v>
      </c>
      <c r="M515" t="s">
        <v>648</v>
      </c>
      <c r="N515" s="20" t="s">
        <v>400</v>
      </c>
      <c r="O515" s="20" t="s">
        <v>173</v>
      </c>
      <c r="P515">
        <v>3643</v>
      </c>
      <c r="Q515">
        <v>3760</v>
      </c>
      <c r="R515">
        <f t="shared" si="8"/>
        <v>7403</v>
      </c>
      <c r="S515" s="19">
        <v>1</v>
      </c>
      <c r="T515" s="19">
        <v>1</v>
      </c>
      <c r="U515" s="19">
        <v>1</v>
      </c>
      <c r="V515" s="19">
        <v>0</v>
      </c>
      <c r="W515" s="19">
        <v>0</v>
      </c>
      <c r="X515" s="19">
        <v>0</v>
      </c>
      <c r="Y515" s="19">
        <v>0</v>
      </c>
      <c r="Z515" s="19">
        <v>0</v>
      </c>
      <c r="AA515" s="19">
        <v>0</v>
      </c>
      <c r="AB515" s="19">
        <v>1</v>
      </c>
      <c r="AC515" s="19"/>
      <c r="AD515" s="19"/>
      <c r="AE515" s="19"/>
      <c r="AF515" s="19"/>
      <c r="AG515" s="19"/>
      <c r="AH515" s="19">
        <v>0</v>
      </c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>
        <v>0</v>
      </c>
      <c r="AV515" s="19">
        <v>0</v>
      </c>
      <c r="AW515" s="19">
        <v>0</v>
      </c>
      <c r="AX515" s="19">
        <v>0</v>
      </c>
      <c r="AY515" s="19"/>
      <c r="AZ515" s="19"/>
      <c r="BA515" s="19"/>
      <c r="BB515" s="19"/>
      <c r="BC515" s="19"/>
      <c r="BD515" s="19"/>
      <c r="BE515" s="19"/>
      <c r="BF515" s="19">
        <v>0</v>
      </c>
      <c r="BG515" s="19"/>
      <c r="BH515" s="19"/>
      <c r="BI515" s="19"/>
      <c r="BJ515" s="19"/>
      <c r="BK515" s="19"/>
      <c r="BL515" s="19"/>
      <c r="BM515" s="19">
        <v>0</v>
      </c>
      <c r="BN515" s="19"/>
      <c r="BO515" s="19"/>
      <c r="BP515" s="19"/>
      <c r="BQ515" s="19"/>
      <c r="BR515" s="19"/>
      <c r="BS515" s="19"/>
      <c r="BT515" s="19"/>
      <c r="BU515" s="19"/>
      <c r="BV515" s="19"/>
      <c r="BW515" s="19">
        <v>0</v>
      </c>
    </row>
    <row r="516" spans="2:75" hidden="1" x14ac:dyDescent="0.25">
      <c r="B516">
        <v>2018</v>
      </c>
      <c r="C516" t="s">
        <v>94</v>
      </c>
      <c r="D516" t="s">
        <v>95</v>
      </c>
      <c r="E516" t="s">
        <v>1578</v>
      </c>
      <c r="F516" t="s">
        <v>745</v>
      </c>
      <c r="G516" t="s">
        <v>98</v>
      </c>
      <c r="H516" t="s">
        <v>117</v>
      </c>
      <c r="I516" t="s">
        <v>746</v>
      </c>
      <c r="J516" t="s">
        <v>747</v>
      </c>
      <c r="K516" t="s">
        <v>146</v>
      </c>
      <c r="L516" t="s">
        <v>113</v>
      </c>
      <c r="M516" t="s">
        <v>147</v>
      </c>
      <c r="N516" s="20" t="s">
        <v>400</v>
      </c>
      <c r="O516" s="20" t="s">
        <v>401</v>
      </c>
      <c r="P516">
        <v>2052</v>
      </c>
      <c r="Q516">
        <v>761</v>
      </c>
      <c r="R516">
        <f t="shared" si="8"/>
        <v>2813</v>
      </c>
      <c r="S516" s="19">
        <v>1</v>
      </c>
      <c r="T516" s="19">
        <v>1</v>
      </c>
      <c r="U516" s="19">
        <v>1</v>
      </c>
      <c r="V516" s="19">
        <v>0</v>
      </c>
      <c r="W516" s="19">
        <v>0</v>
      </c>
      <c r="X516" s="19">
        <v>0</v>
      </c>
      <c r="Y516" s="19">
        <v>0</v>
      </c>
      <c r="Z516" s="19">
        <v>0</v>
      </c>
      <c r="AA516" s="19">
        <v>0</v>
      </c>
      <c r="AB516" s="19">
        <v>1</v>
      </c>
      <c r="AC516" s="19"/>
      <c r="AD516" s="19"/>
      <c r="AE516" s="19"/>
      <c r="AF516" s="19"/>
      <c r="AG516" s="19"/>
      <c r="AH516" s="19">
        <v>0</v>
      </c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>
        <v>0</v>
      </c>
      <c r="AV516" s="19">
        <v>0</v>
      </c>
      <c r="AW516" s="19">
        <v>0</v>
      </c>
      <c r="AX516" s="19">
        <v>0</v>
      </c>
      <c r="AY516" s="19"/>
      <c r="AZ516" s="19"/>
      <c r="BA516" s="19"/>
      <c r="BB516" s="19"/>
      <c r="BC516" s="19"/>
      <c r="BD516" s="19"/>
      <c r="BE516" s="19"/>
      <c r="BF516" s="19">
        <v>0</v>
      </c>
      <c r="BG516" s="19"/>
      <c r="BH516" s="19"/>
      <c r="BI516" s="19"/>
      <c r="BJ516" s="19"/>
      <c r="BK516" s="19"/>
      <c r="BL516" s="19"/>
      <c r="BM516" s="19">
        <v>0</v>
      </c>
      <c r="BN516" s="19"/>
      <c r="BO516" s="19"/>
      <c r="BP516" s="19"/>
      <c r="BQ516" s="19"/>
      <c r="BR516" s="19"/>
      <c r="BS516" s="19"/>
      <c r="BT516" s="19"/>
      <c r="BU516" s="19"/>
      <c r="BV516" s="19"/>
      <c r="BW516" s="19">
        <v>0</v>
      </c>
    </row>
    <row r="517" spans="2:75" hidden="1" x14ac:dyDescent="0.25">
      <c r="B517">
        <v>2018</v>
      </c>
      <c r="C517" t="s">
        <v>94</v>
      </c>
      <c r="D517" t="s">
        <v>95</v>
      </c>
      <c r="E517" t="s">
        <v>1579</v>
      </c>
      <c r="F517" t="s">
        <v>753</v>
      </c>
      <c r="G517" t="s">
        <v>98</v>
      </c>
      <c r="H517" t="s">
        <v>270</v>
      </c>
      <c r="I517" t="s">
        <v>754</v>
      </c>
      <c r="J517" t="s">
        <v>755</v>
      </c>
      <c r="K517" t="s">
        <v>379</v>
      </c>
      <c r="L517" t="s">
        <v>113</v>
      </c>
      <c r="M517" t="s">
        <v>380</v>
      </c>
      <c r="P517">
        <v>1208</v>
      </c>
      <c r="Q517">
        <v>441</v>
      </c>
      <c r="R517">
        <f t="shared" si="8"/>
        <v>1649</v>
      </c>
      <c r="S517" s="19">
        <v>1</v>
      </c>
      <c r="T517" s="19">
        <v>1</v>
      </c>
      <c r="U517" s="19">
        <v>1</v>
      </c>
      <c r="V517" s="19">
        <v>0</v>
      </c>
      <c r="W517" s="19">
        <v>0</v>
      </c>
      <c r="X517" s="19">
        <v>0</v>
      </c>
      <c r="Y517" s="19">
        <v>0</v>
      </c>
      <c r="Z517" s="19">
        <v>0</v>
      </c>
      <c r="AA517" s="19">
        <v>0</v>
      </c>
      <c r="AB517" s="19">
        <v>1</v>
      </c>
      <c r="AC517" s="19"/>
      <c r="AD517" s="19"/>
      <c r="AE517" s="19"/>
      <c r="AF517" s="19"/>
      <c r="AG517" s="19"/>
      <c r="AH517" s="19">
        <v>0</v>
      </c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>
        <v>0</v>
      </c>
      <c r="AV517" s="19">
        <v>0</v>
      </c>
      <c r="AW517" s="19">
        <v>1</v>
      </c>
      <c r="AX517" s="19">
        <v>0</v>
      </c>
      <c r="AY517" s="19"/>
      <c r="AZ517" s="19"/>
      <c r="BA517" s="19"/>
      <c r="BB517" s="19"/>
      <c r="BC517" s="19"/>
      <c r="BD517" s="19"/>
      <c r="BE517" s="19"/>
      <c r="BF517" s="19">
        <v>0</v>
      </c>
      <c r="BG517" s="19"/>
      <c r="BH517" s="19"/>
      <c r="BI517" s="19"/>
      <c r="BJ517" s="19"/>
      <c r="BK517" s="19"/>
      <c r="BL517" s="19"/>
      <c r="BM517" s="19">
        <v>0</v>
      </c>
      <c r="BN517" s="19"/>
      <c r="BO517" s="19"/>
      <c r="BP517" s="19"/>
      <c r="BQ517" s="19"/>
      <c r="BR517" s="19"/>
      <c r="BS517" s="19"/>
      <c r="BT517" s="19"/>
      <c r="BU517" s="19"/>
      <c r="BV517" s="19"/>
      <c r="BW517" s="19">
        <v>0</v>
      </c>
    </row>
    <row r="518" spans="2:75" hidden="1" x14ac:dyDescent="0.25">
      <c r="B518">
        <v>2018</v>
      </c>
      <c r="C518" t="s">
        <v>94</v>
      </c>
      <c r="D518" t="s">
        <v>95</v>
      </c>
      <c r="E518" t="s">
        <v>1580</v>
      </c>
      <c r="F518" t="s">
        <v>757</v>
      </c>
      <c r="G518" t="s">
        <v>98</v>
      </c>
      <c r="H518" t="s">
        <v>167</v>
      </c>
      <c r="I518" t="s">
        <v>758</v>
      </c>
      <c r="J518" t="s">
        <v>759</v>
      </c>
      <c r="K518" t="s">
        <v>760</v>
      </c>
      <c r="L518" t="s">
        <v>113</v>
      </c>
      <c r="M518" t="s">
        <v>761</v>
      </c>
      <c r="P518">
        <v>15631</v>
      </c>
      <c r="Q518">
        <v>143330</v>
      </c>
      <c r="R518">
        <f t="shared" si="8"/>
        <v>158961</v>
      </c>
      <c r="S518" s="19">
        <v>1</v>
      </c>
      <c r="T518" s="19">
        <v>1</v>
      </c>
      <c r="U518" s="19">
        <v>1</v>
      </c>
      <c r="V518" s="19">
        <v>1</v>
      </c>
      <c r="W518" s="19">
        <v>0</v>
      </c>
      <c r="X518" s="19">
        <v>1</v>
      </c>
      <c r="Y518" s="19">
        <v>1</v>
      </c>
      <c r="Z518" s="19">
        <v>1</v>
      </c>
      <c r="AA518" s="19">
        <v>0</v>
      </c>
      <c r="AB518" s="19">
        <v>1</v>
      </c>
      <c r="AC518" s="19"/>
      <c r="AD518" s="19"/>
      <c r="AE518" s="19"/>
      <c r="AF518" s="19"/>
      <c r="AG518" s="19"/>
      <c r="AH518" s="19">
        <v>0</v>
      </c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>
        <v>0</v>
      </c>
      <c r="AV518" s="19">
        <v>0</v>
      </c>
      <c r="AW518" s="19">
        <v>0</v>
      </c>
      <c r="AX518" s="19">
        <v>0</v>
      </c>
      <c r="AY518" s="19"/>
      <c r="AZ518" s="19"/>
      <c r="BA518" s="19"/>
      <c r="BB518" s="19"/>
      <c r="BC518" s="19"/>
      <c r="BD518" s="19"/>
      <c r="BE518" s="19"/>
      <c r="BF518" s="19">
        <v>0</v>
      </c>
      <c r="BG518" s="19"/>
      <c r="BH518" s="19"/>
      <c r="BI518" s="19"/>
      <c r="BJ518" s="19"/>
      <c r="BK518" s="19"/>
      <c r="BL518" s="19"/>
      <c r="BM518" s="19">
        <v>0</v>
      </c>
      <c r="BN518" s="19"/>
      <c r="BO518" s="19"/>
      <c r="BP518" s="19"/>
      <c r="BQ518" s="19"/>
      <c r="BR518" s="19"/>
      <c r="BS518" s="19"/>
      <c r="BT518" s="19"/>
      <c r="BU518" s="19"/>
      <c r="BV518" s="19"/>
      <c r="BW518" s="19">
        <v>0</v>
      </c>
    </row>
    <row r="519" spans="2:75" hidden="1" x14ac:dyDescent="0.25">
      <c r="B519">
        <v>2018</v>
      </c>
      <c r="C519" t="s">
        <v>94</v>
      </c>
      <c r="D519" t="s">
        <v>95</v>
      </c>
      <c r="E519" t="s">
        <v>1581</v>
      </c>
      <c r="F519" t="s">
        <v>768</v>
      </c>
      <c r="G519" t="s">
        <v>98</v>
      </c>
      <c r="H519" t="s">
        <v>136</v>
      </c>
      <c r="I519" t="s">
        <v>769</v>
      </c>
      <c r="J519" t="s">
        <v>770</v>
      </c>
      <c r="K519" t="s">
        <v>191</v>
      </c>
      <c r="L519" t="s">
        <v>192</v>
      </c>
      <c r="M519" t="s">
        <v>771</v>
      </c>
      <c r="P519">
        <v>7</v>
      </c>
      <c r="Q519">
        <v>100</v>
      </c>
      <c r="R519">
        <f t="shared" si="8"/>
        <v>107</v>
      </c>
      <c r="S519" s="19">
        <v>1</v>
      </c>
      <c r="T519" s="19">
        <v>1</v>
      </c>
      <c r="U519" s="19">
        <v>1</v>
      </c>
      <c r="V519" s="19">
        <v>0</v>
      </c>
      <c r="W519" s="19">
        <v>0</v>
      </c>
      <c r="X519" s="19">
        <v>0</v>
      </c>
      <c r="Y519" s="19">
        <v>0</v>
      </c>
      <c r="Z519" s="19">
        <v>0</v>
      </c>
      <c r="AA519" s="19">
        <v>0</v>
      </c>
      <c r="AB519" s="19">
        <v>1</v>
      </c>
      <c r="AC519" s="19"/>
      <c r="AD519" s="19"/>
      <c r="AE519" s="19"/>
      <c r="AF519" s="19"/>
      <c r="AG519" s="19"/>
      <c r="AH519" s="19">
        <v>0</v>
      </c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>
        <v>0</v>
      </c>
      <c r="AV519" s="19">
        <v>0</v>
      </c>
      <c r="AW519" s="19">
        <v>0</v>
      </c>
      <c r="AX519" s="19">
        <v>0</v>
      </c>
      <c r="AY519" s="19"/>
      <c r="AZ519" s="19"/>
      <c r="BA519" s="19"/>
      <c r="BB519" s="19"/>
      <c r="BC519" s="19"/>
      <c r="BD519" s="19"/>
      <c r="BE519" s="19"/>
      <c r="BF519" s="19">
        <v>0</v>
      </c>
      <c r="BG519" s="19"/>
      <c r="BH519" s="19"/>
      <c r="BI519" s="19"/>
      <c r="BJ519" s="19"/>
      <c r="BK519" s="19"/>
      <c r="BL519" s="19"/>
      <c r="BM519" s="19">
        <v>0</v>
      </c>
      <c r="BN519" s="19"/>
      <c r="BO519" s="19"/>
      <c r="BP519" s="19"/>
      <c r="BQ519" s="19"/>
      <c r="BR519" s="19"/>
      <c r="BS519" s="19"/>
      <c r="BT519" s="19"/>
      <c r="BU519" s="19"/>
      <c r="BV519" s="19"/>
      <c r="BW519" s="19">
        <v>0</v>
      </c>
    </row>
    <row r="520" spans="2:75" hidden="1" x14ac:dyDescent="0.25">
      <c r="B520">
        <v>2018</v>
      </c>
      <c r="C520" t="s">
        <v>94</v>
      </c>
      <c r="D520" t="s">
        <v>95</v>
      </c>
      <c r="E520" t="s">
        <v>1582</v>
      </c>
      <c r="F520" t="s">
        <v>773</v>
      </c>
      <c r="G520" t="s">
        <v>108</v>
      </c>
      <c r="H520" t="s">
        <v>109</v>
      </c>
      <c r="I520" t="s">
        <v>774</v>
      </c>
      <c r="J520" t="s">
        <v>775</v>
      </c>
      <c r="K520" t="s">
        <v>776</v>
      </c>
      <c r="L520" t="s">
        <v>777</v>
      </c>
      <c r="M520" t="s">
        <v>778</v>
      </c>
      <c r="P520">
        <v>6</v>
      </c>
      <c r="Q520">
        <v>3461</v>
      </c>
      <c r="R520">
        <f t="shared" si="8"/>
        <v>3467</v>
      </c>
      <c r="S520" s="19">
        <v>1</v>
      </c>
      <c r="T520" s="19">
        <v>1</v>
      </c>
      <c r="U520" s="19">
        <v>1</v>
      </c>
      <c r="V520" s="19">
        <v>1</v>
      </c>
      <c r="W520" s="19">
        <v>0</v>
      </c>
      <c r="X520" s="19">
        <v>0</v>
      </c>
      <c r="Y520" s="19">
        <v>0</v>
      </c>
      <c r="Z520" s="19">
        <v>1</v>
      </c>
      <c r="AA520" s="19">
        <v>1</v>
      </c>
      <c r="AB520" s="19">
        <v>0</v>
      </c>
      <c r="AC520" s="19"/>
      <c r="AD520" s="19"/>
      <c r="AE520" s="19"/>
      <c r="AF520" s="19"/>
      <c r="AG520" s="19"/>
      <c r="AH520" s="19">
        <v>0</v>
      </c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>
        <v>0</v>
      </c>
      <c r="AV520" s="19">
        <v>0</v>
      </c>
      <c r="AW520" s="19">
        <v>1</v>
      </c>
      <c r="AX520" s="19">
        <v>0</v>
      </c>
      <c r="AY520" s="19"/>
      <c r="AZ520" s="19"/>
      <c r="BA520" s="19"/>
      <c r="BB520" s="19"/>
      <c r="BC520" s="19"/>
      <c r="BD520" s="19"/>
      <c r="BE520" s="19"/>
      <c r="BF520" s="19">
        <v>0</v>
      </c>
      <c r="BG520" s="19"/>
      <c r="BH520" s="19"/>
      <c r="BI520" s="19"/>
      <c r="BJ520" s="19"/>
      <c r="BK520" s="19"/>
      <c r="BL520" s="19"/>
      <c r="BM520" s="19">
        <v>0</v>
      </c>
      <c r="BN520" s="19"/>
      <c r="BO520" s="19"/>
      <c r="BP520" s="19"/>
      <c r="BQ520" s="19"/>
      <c r="BR520" s="19"/>
      <c r="BS520" s="19"/>
      <c r="BT520" s="19"/>
      <c r="BU520" s="19"/>
      <c r="BV520" s="19"/>
      <c r="BW520" s="19">
        <v>0</v>
      </c>
    </row>
    <row r="521" spans="2:75" hidden="1" x14ac:dyDescent="0.25">
      <c r="B521">
        <v>2018</v>
      </c>
      <c r="C521" t="s">
        <v>94</v>
      </c>
      <c r="D521" t="s">
        <v>95</v>
      </c>
      <c r="E521" t="s">
        <v>1583</v>
      </c>
      <c r="F521" t="s">
        <v>780</v>
      </c>
      <c r="G521" t="s">
        <v>108</v>
      </c>
      <c r="H521" t="s">
        <v>109</v>
      </c>
      <c r="I521" t="s">
        <v>781</v>
      </c>
      <c r="J521" t="s">
        <v>782</v>
      </c>
      <c r="K521" t="s">
        <v>783</v>
      </c>
      <c r="L521" t="s">
        <v>777</v>
      </c>
      <c r="M521" t="s">
        <v>784</v>
      </c>
      <c r="N521" s="21" t="s">
        <v>123</v>
      </c>
      <c r="O521" s="21" t="s">
        <v>124</v>
      </c>
      <c r="P521">
        <v>66</v>
      </c>
      <c r="Q521">
        <v>17</v>
      </c>
      <c r="R521">
        <f t="shared" si="8"/>
        <v>83</v>
      </c>
      <c r="S521" s="19">
        <v>1</v>
      </c>
      <c r="T521" s="19">
        <v>1</v>
      </c>
      <c r="U521" s="19">
        <v>1</v>
      </c>
      <c r="V521" s="19">
        <v>1</v>
      </c>
      <c r="W521" s="19">
        <v>0</v>
      </c>
      <c r="X521" s="19">
        <v>1</v>
      </c>
      <c r="Y521" s="19">
        <v>1</v>
      </c>
      <c r="Z521" s="19">
        <v>0</v>
      </c>
      <c r="AA521" s="19">
        <v>0</v>
      </c>
      <c r="AB521" s="19">
        <v>1</v>
      </c>
      <c r="AC521" s="19"/>
      <c r="AD521" s="19"/>
      <c r="AE521" s="19"/>
      <c r="AF521" s="19"/>
      <c r="AG521" s="19"/>
      <c r="AH521" s="19">
        <v>0</v>
      </c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>
        <v>0</v>
      </c>
      <c r="AV521" s="19">
        <v>0</v>
      </c>
      <c r="AW521" s="19">
        <v>0</v>
      </c>
      <c r="AX521" s="19">
        <v>0</v>
      </c>
      <c r="AY521" s="19"/>
      <c r="AZ521" s="19"/>
      <c r="BA521" s="19"/>
      <c r="BB521" s="19"/>
      <c r="BC521" s="19"/>
      <c r="BD521" s="19"/>
      <c r="BE521" s="19"/>
      <c r="BF521" s="19">
        <v>0</v>
      </c>
      <c r="BG521" s="19"/>
      <c r="BH521" s="19"/>
      <c r="BI521" s="19"/>
      <c r="BJ521" s="19"/>
      <c r="BK521" s="19"/>
      <c r="BL521" s="19"/>
      <c r="BM521" s="19">
        <v>0</v>
      </c>
      <c r="BN521" s="19"/>
      <c r="BO521" s="19"/>
      <c r="BP521" s="19"/>
      <c r="BQ521" s="19"/>
      <c r="BR521" s="19"/>
      <c r="BS521" s="19"/>
      <c r="BT521" s="19"/>
      <c r="BU521" s="19"/>
      <c r="BV521" s="19"/>
      <c r="BW521" s="19">
        <v>0</v>
      </c>
    </row>
    <row r="522" spans="2:75" hidden="1" x14ac:dyDescent="0.25">
      <c r="B522">
        <v>2018</v>
      </c>
      <c r="C522" t="s">
        <v>94</v>
      </c>
      <c r="D522" t="s">
        <v>95</v>
      </c>
      <c r="E522" t="s">
        <v>1584</v>
      </c>
      <c r="F522" t="s">
        <v>786</v>
      </c>
      <c r="G522" t="s">
        <v>108</v>
      </c>
      <c r="H522" t="s">
        <v>109</v>
      </c>
      <c r="I522" t="s">
        <v>787</v>
      </c>
      <c r="J522" t="s">
        <v>788</v>
      </c>
      <c r="K522" t="s">
        <v>789</v>
      </c>
      <c r="L522" t="s">
        <v>103</v>
      </c>
      <c r="M522" t="s">
        <v>790</v>
      </c>
      <c r="N522" s="20" t="s">
        <v>374</v>
      </c>
      <c r="O522" s="20" t="s">
        <v>124</v>
      </c>
      <c r="P522">
        <v>52</v>
      </c>
      <c r="Q522">
        <v>199</v>
      </c>
      <c r="R522">
        <f t="shared" si="8"/>
        <v>251</v>
      </c>
      <c r="S522" s="19">
        <v>1</v>
      </c>
      <c r="T522" s="19">
        <v>1</v>
      </c>
      <c r="U522" s="19">
        <v>1</v>
      </c>
      <c r="V522" s="19">
        <v>1</v>
      </c>
      <c r="W522" s="19">
        <v>1</v>
      </c>
      <c r="X522" s="19">
        <v>1</v>
      </c>
      <c r="Y522" s="19">
        <v>0</v>
      </c>
      <c r="Z522" s="19">
        <v>0</v>
      </c>
      <c r="AA522" s="19">
        <v>1</v>
      </c>
      <c r="AB522" s="19">
        <v>0</v>
      </c>
      <c r="AC522" s="19"/>
      <c r="AD522" s="19"/>
      <c r="AE522" s="19"/>
      <c r="AF522" s="19"/>
      <c r="AG522" s="19"/>
      <c r="AH522" s="19">
        <v>0</v>
      </c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>
        <v>0</v>
      </c>
      <c r="AV522" s="19">
        <v>0</v>
      </c>
      <c r="AW522" s="19">
        <v>0</v>
      </c>
      <c r="AX522" s="19">
        <v>0</v>
      </c>
      <c r="AY522" s="19"/>
      <c r="AZ522" s="19"/>
      <c r="BA522" s="19"/>
      <c r="BB522" s="19"/>
      <c r="BC522" s="19"/>
      <c r="BD522" s="19"/>
      <c r="BE522" s="19"/>
      <c r="BF522" s="19">
        <v>0</v>
      </c>
      <c r="BG522" s="19"/>
      <c r="BH522" s="19"/>
      <c r="BI522" s="19"/>
      <c r="BJ522" s="19"/>
      <c r="BK522" s="19"/>
      <c r="BL522" s="19"/>
      <c r="BM522" s="19">
        <v>0</v>
      </c>
      <c r="BN522" s="19"/>
      <c r="BO522" s="19"/>
      <c r="BP522" s="19"/>
      <c r="BQ522" s="19"/>
      <c r="BR522" s="19"/>
      <c r="BS522" s="19"/>
      <c r="BT522" s="19"/>
      <c r="BU522" s="19"/>
      <c r="BV522" s="19"/>
      <c r="BW522" s="19">
        <v>0</v>
      </c>
    </row>
    <row r="523" spans="2:75" hidden="1" x14ac:dyDescent="0.25">
      <c r="B523">
        <v>2018</v>
      </c>
      <c r="C523" t="s">
        <v>94</v>
      </c>
      <c r="D523" t="s">
        <v>95</v>
      </c>
      <c r="E523" t="s">
        <v>1585</v>
      </c>
      <c r="F523" t="s">
        <v>792</v>
      </c>
      <c r="G523" t="s">
        <v>108</v>
      </c>
      <c r="H523" t="s">
        <v>109</v>
      </c>
      <c r="I523" t="s">
        <v>793</v>
      </c>
      <c r="J523" t="s">
        <v>794</v>
      </c>
      <c r="K523" t="s">
        <v>795</v>
      </c>
      <c r="L523" t="s">
        <v>796</v>
      </c>
      <c r="M523" t="s">
        <v>797</v>
      </c>
      <c r="P523">
        <v>1667</v>
      </c>
      <c r="Q523">
        <v>463</v>
      </c>
      <c r="R523">
        <f t="shared" si="8"/>
        <v>2130</v>
      </c>
      <c r="S523" s="19">
        <v>1</v>
      </c>
      <c r="T523" s="19">
        <v>1</v>
      </c>
      <c r="U523" s="19">
        <v>1</v>
      </c>
      <c r="V523" s="19">
        <v>1</v>
      </c>
      <c r="W523" s="19">
        <v>1</v>
      </c>
      <c r="X523" s="19">
        <v>1</v>
      </c>
      <c r="Y523" s="19">
        <v>0</v>
      </c>
      <c r="Z523" s="19">
        <v>0</v>
      </c>
      <c r="AA523" s="19">
        <v>1</v>
      </c>
      <c r="AB523" s="19">
        <v>0</v>
      </c>
      <c r="AC523" s="19"/>
      <c r="AD523" s="19"/>
      <c r="AE523" s="19"/>
      <c r="AF523" s="19"/>
      <c r="AG523" s="19"/>
      <c r="AH523" s="19">
        <v>0</v>
      </c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>
        <v>0</v>
      </c>
      <c r="AV523" s="19">
        <v>0</v>
      </c>
      <c r="AW523" s="19">
        <v>1</v>
      </c>
      <c r="AX523" s="19">
        <v>0</v>
      </c>
      <c r="AY523" s="19"/>
      <c r="AZ523" s="19"/>
      <c r="BA523" s="19"/>
      <c r="BB523" s="19"/>
      <c r="BC523" s="19"/>
      <c r="BD523" s="19"/>
      <c r="BE523" s="19"/>
      <c r="BF523" s="19">
        <v>0</v>
      </c>
      <c r="BG523" s="19"/>
      <c r="BH523" s="19"/>
      <c r="BI523" s="19"/>
      <c r="BJ523" s="19"/>
      <c r="BK523" s="19"/>
      <c r="BL523" s="19"/>
      <c r="BM523" s="19">
        <v>0</v>
      </c>
      <c r="BN523" s="19"/>
      <c r="BO523" s="19"/>
      <c r="BP523" s="19"/>
      <c r="BQ523" s="19"/>
      <c r="BR523" s="19"/>
      <c r="BS523" s="19"/>
      <c r="BT523" s="19"/>
      <c r="BU523" s="19"/>
      <c r="BV523" s="19"/>
      <c r="BW523" s="19">
        <v>0</v>
      </c>
    </row>
    <row r="524" spans="2:75" hidden="1" x14ac:dyDescent="0.25">
      <c r="B524">
        <v>2018</v>
      </c>
      <c r="C524" t="s">
        <v>94</v>
      </c>
      <c r="D524" t="s">
        <v>95</v>
      </c>
      <c r="E524" t="s">
        <v>1586</v>
      </c>
      <c r="F524" t="s">
        <v>799</v>
      </c>
      <c r="G524" t="s">
        <v>176</v>
      </c>
      <c r="H524" t="s">
        <v>177</v>
      </c>
      <c r="I524" t="s">
        <v>800</v>
      </c>
      <c r="J524" t="s">
        <v>801</v>
      </c>
      <c r="K524" t="s">
        <v>180</v>
      </c>
      <c r="L524" t="s">
        <v>113</v>
      </c>
      <c r="M524" t="s">
        <v>181</v>
      </c>
      <c r="P524">
        <v>14</v>
      </c>
      <c r="Q524">
        <v>3</v>
      </c>
      <c r="R524">
        <f t="shared" si="8"/>
        <v>17</v>
      </c>
      <c r="S524" s="19">
        <v>1</v>
      </c>
      <c r="T524" s="19">
        <v>1</v>
      </c>
      <c r="U524" s="19">
        <v>1</v>
      </c>
      <c r="V524" s="19">
        <v>1</v>
      </c>
      <c r="W524" s="19">
        <v>0</v>
      </c>
      <c r="X524" s="19">
        <v>1</v>
      </c>
      <c r="Y524" s="19">
        <v>1</v>
      </c>
      <c r="Z524" s="19">
        <v>0</v>
      </c>
      <c r="AA524" s="19">
        <v>1</v>
      </c>
      <c r="AB524" s="19">
        <v>1</v>
      </c>
      <c r="AC524" s="19"/>
      <c r="AD524" s="19"/>
      <c r="AE524" s="19"/>
      <c r="AF524" s="19"/>
      <c r="AG524" s="19"/>
      <c r="AH524" s="19">
        <v>0</v>
      </c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>
        <v>0</v>
      </c>
      <c r="AV524" s="19">
        <v>0</v>
      </c>
      <c r="AW524" s="19">
        <v>1</v>
      </c>
      <c r="AX524" s="19">
        <v>0</v>
      </c>
      <c r="AY524" s="19"/>
      <c r="AZ524" s="19"/>
      <c r="BA524" s="19"/>
      <c r="BB524" s="19"/>
      <c r="BC524" s="19"/>
      <c r="BD524" s="19"/>
      <c r="BE524" s="19"/>
      <c r="BF524" s="19">
        <v>0</v>
      </c>
      <c r="BG524" s="19"/>
      <c r="BH524" s="19"/>
      <c r="BI524" s="19"/>
      <c r="BJ524" s="19"/>
      <c r="BK524" s="19"/>
      <c r="BL524" s="19"/>
      <c r="BM524" s="19">
        <v>0</v>
      </c>
      <c r="BN524" s="19"/>
      <c r="BO524" s="19"/>
      <c r="BP524" s="19"/>
      <c r="BQ524" s="19"/>
      <c r="BR524" s="19"/>
      <c r="BS524" s="19"/>
      <c r="BT524" s="19"/>
      <c r="BU524" s="19"/>
      <c r="BV524" s="19"/>
      <c r="BW524" s="19">
        <v>0</v>
      </c>
    </row>
    <row r="525" spans="2:75" hidden="1" x14ac:dyDescent="0.25">
      <c r="B525">
        <v>2018</v>
      </c>
      <c r="C525" t="s">
        <v>94</v>
      </c>
      <c r="D525" t="s">
        <v>95</v>
      </c>
      <c r="E525" t="s">
        <v>1587</v>
      </c>
      <c r="F525" t="s">
        <v>803</v>
      </c>
      <c r="G525" t="s">
        <v>108</v>
      </c>
      <c r="H525" t="s">
        <v>109</v>
      </c>
      <c r="I525" t="s">
        <v>804</v>
      </c>
      <c r="J525" t="s">
        <v>805</v>
      </c>
      <c r="K525" t="s">
        <v>806</v>
      </c>
      <c r="L525" t="s">
        <v>338</v>
      </c>
      <c r="M525" t="s">
        <v>807</v>
      </c>
      <c r="P525">
        <v>11</v>
      </c>
      <c r="Q525">
        <v>121</v>
      </c>
      <c r="R525">
        <f t="shared" si="8"/>
        <v>132</v>
      </c>
      <c r="S525" s="19">
        <v>1</v>
      </c>
      <c r="T525" s="19">
        <v>1</v>
      </c>
      <c r="U525" s="19">
        <v>1</v>
      </c>
      <c r="V525" s="19">
        <v>1</v>
      </c>
      <c r="W525" s="19">
        <v>0</v>
      </c>
      <c r="X525" s="19">
        <v>1</v>
      </c>
      <c r="Y525" s="19">
        <v>0</v>
      </c>
      <c r="Z525" s="19">
        <v>0</v>
      </c>
      <c r="AA525" s="19">
        <v>0</v>
      </c>
      <c r="AB525" s="19">
        <v>0</v>
      </c>
      <c r="AC525" s="19"/>
      <c r="AD525" s="19"/>
      <c r="AE525" s="19"/>
      <c r="AF525" s="19"/>
      <c r="AG525" s="19"/>
      <c r="AH525" s="19">
        <v>0</v>
      </c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>
        <v>0</v>
      </c>
      <c r="AV525" s="19">
        <v>0</v>
      </c>
      <c r="AW525" s="19">
        <v>0</v>
      </c>
      <c r="AX525" s="19">
        <v>0</v>
      </c>
      <c r="AY525" s="19"/>
      <c r="AZ525" s="19"/>
      <c r="BA525" s="19"/>
      <c r="BB525" s="19"/>
      <c r="BC525" s="19"/>
      <c r="BD525" s="19"/>
      <c r="BE525" s="19"/>
      <c r="BF525" s="19">
        <v>0</v>
      </c>
      <c r="BG525" s="19"/>
      <c r="BH525" s="19"/>
      <c r="BI525" s="19"/>
      <c r="BJ525" s="19"/>
      <c r="BK525" s="19"/>
      <c r="BL525" s="19"/>
      <c r="BM525" s="19">
        <v>0</v>
      </c>
      <c r="BN525" s="19"/>
      <c r="BO525" s="19"/>
      <c r="BP525" s="19"/>
      <c r="BQ525" s="19"/>
      <c r="BR525" s="19"/>
      <c r="BS525" s="19"/>
      <c r="BT525" s="19"/>
      <c r="BU525" s="19"/>
      <c r="BV525" s="19"/>
      <c r="BW525" s="19">
        <v>0</v>
      </c>
    </row>
    <row r="526" spans="2:75" hidden="1" x14ac:dyDescent="0.25">
      <c r="B526">
        <v>2018</v>
      </c>
      <c r="C526" t="s">
        <v>94</v>
      </c>
      <c r="D526" t="s">
        <v>95</v>
      </c>
      <c r="E526" t="s">
        <v>1588</v>
      </c>
      <c r="F526" t="s">
        <v>809</v>
      </c>
      <c r="G526" t="s">
        <v>108</v>
      </c>
      <c r="H526" t="s">
        <v>109</v>
      </c>
      <c r="I526" t="s">
        <v>810</v>
      </c>
      <c r="J526" t="s">
        <v>811</v>
      </c>
      <c r="K526" t="s">
        <v>812</v>
      </c>
      <c r="L526" t="s">
        <v>227</v>
      </c>
      <c r="M526" t="s">
        <v>813</v>
      </c>
      <c r="N526" s="21" t="s">
        <v>553</v>
      </c>
      <c r="O526" s="21" t="s">
        <v>124</v>
      </c>
      <c r="P526">
        <v>54</v>
      </c>
      <c r="Q526">
        <v>30</v>
      </c>
      <c r="R526">
        <f t="shared" si="8"/>
        <v>84</v>
      </c>
      <c r="S526" s="19">
        <v>1</v>
      </c>
      <c r="T526" s="19">
        <v>1</v>
      </c>
      <c r="U526" s="19">
        <v>1</v>
      </c>
      <c r="V526" s="19">
        <v>1</v>
      </c>
      <c r="W526" s="19">
        <v>0</v>
      </c>
      <c r="X526" s="19">
        <v>1</v>
      </c>
      <c r="Y526" s="19">
        <v>0</v>
      </c>
      <c r="Z526" s="19">
        <v>0</v>
      </c>
      <c r="AA526" s="19">
        <v>1</v>
      </c>
      <c r="AB526" s="19">
        <v>0</v>
      </c>
      <c r="AC526" s="19"/>
      <c r="AD526" s="19"/>
      <c r="AE526" s="19"/>
      <c r="AF526" s="19"/>
      <c r="AG526" s="19"/>
      <c r="AH526" s="19">
        <v>0</v>
      </c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>
        <v>0</v>
      </c>
      <c r="AV526" s="19">
        <v>0</v>
      </c>
      <c r="AW526" s="19">
        <v>1</v>
      </c>
      <c r="AX526" s="19">
        <v>0</v>
      </c>
      <c r="AY526" s="19"/>
      <c r="AZ526" s="19"/>
      <c r="BA526" s="19"/>
      <c r="BB526" s="19"/>
      <c r="BC526" s="19"/>
      <c r="BD526" s="19"/>
      <c r="BE526" s="19"/>
      <c r="BF526" s="19">
        <v>0</v>
      </c>
      <c r="BG526" s="19"/>
      <c r="BH526" s="19"/>
      <c r="BI526" s="19"/>
      <c r="BJ526" s="19"/>
      <c r="BK526" s="19"/>
      <c r="BL526" s="19"/>
      <c r="BM526" s="19">
        <v>1</v>
      </c>
      <c r="BN526" s="19"/>
      <c r="BO526" s="19"/>
      <c r="BP526" s="19"/>
      <c r="BQ526" s="19"/>
      <c r="BR526" s="19"/>
      <c r="BS526" s="19"/>
      <c r="BT526" s="19"/>
      <c r="BU526" s="19"/>
      <c r="BV526" s="19"/>
      <c r="BW526" s="19">
        <v>0</v>
      </c>
    </row>
    <row r="527" spans="2:75" hidden="1" x14ac:dyDescent="0.25">
      <c r="B527">
        <v>2018</v>
      </c>
      <c r="C527" t="s">
        <v>94</v>
      </c>
      <c r="D527" t="s">
        <v>95</v>
      </c>
      <c r="E527" t="s">
        <v>1589</v>
      </c>
      <c r="F527" t="s">
        <v>815</v>
      </c>
      <c r="G527" t="s">
        <v>108</v>
      </c>
      <c r="H527" t="s">
        <v>109</v>
      </c>
      <c r="I527" t="s">
        <v>816</v>
      </c>
      <c r="J527" t="s">
        <v>817</v>
      </c>
      <c r="K527" t="s">
        <v>818</v>
      </c>
      <c r="L527" t="s">
        <v>159</v>
      </c>
      <c r="M527" t="s">
        <v>819</v>
      </c>
      <c r="P527">
        <v>7</v>
      </c>
      <c r="Q527">
        <v>8</v>
      </c>
      <c r="R527">
        <f t="shared" si="8"/>
        <v>15</v>
      </c>
      <c r="S527" s="19">
        <v>1</v>
      </c>
      <c r="T527" s="19">
        <v>1</v>
      </c>
      <c r="U527" s="19">
        <v>1</v>
      </c>
      <c r="V527" s="19">
        <v>1</v>
      </c>
      <c r="W527" s="19">
        <v>1</v>
      </c>
      <c r="X527" s="19">
        <v>0</v>
      </c>
      <c r="Y527" s="19">
        <v>0</v>
      </c>
      <c r="Z527" s="19">
        <v>1</v>
      </c>
      <c r="AA527" s="19">
        <v>1</v>
      </c>
      <c r="AB527" s="19">
        <v>0</v>
      </c>
      <c r="AC527" s="19"/>
      <c r="AD527" s="19"/>
      <c r="AE527" s="19"/>
      <c r="AF527" s="19"/>
      <c r="AG527" s="19"/>
      <c r="AH527" s="19">
        <v>0</v>
      </c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>
        <v>0</v>
      </c>
      <c r="AV527" s="19">
        <v>0</v>
      </c>
      <c r="AW527" s="19">
        <v>1</v>
      </c>
      <c r="AX527" s="19">
        <v>0</v>
      </c>
      <c r="AY527" s="19"/>
      <c r="AZ527" s="19"/>
      <c r="BA527" s="19"/>
      <c r="BB527" s="19"/>
      <c r="BC527" s="19"/>
      <c r="BD527" s="19"/>
      <c r="BE527" s="19"/>
      <c r="BF527" s="19">
        <v>0</v>
      </c>
      <c r="BG527" s="19"/>
      <c r="BH527" s="19"/>
      <c r="BI527" s="19"/>
      <c r="BJ527" s="19"/>
      <c r="BK527" s="19"/>
      <c r="BL527" s="19"/>
      <c r="BM527" s="19">
        <v>0</v>
      </c>
      <c r="BN527" s="19"/>
      <c r="BO527" s="19"/>
      <c r="BP527" s="19"/>
      <c r="BQ527" s="19"/>
      <c r="BR527" s="19"/>
      <c r="BS527" s="19"/>
      <c r="BT527" s="19"/>
      <c r="BU527" s="19"/>
      <c r="BV527" s="19"/>
      <c r="BW527" s="19">
        <v>0</v>
      </c>
    </row>
    <row r="528" spans="2:75" hidden="1" x14ac:dyDescent="0.25">
      <c r="B528">
        <v>2018</v>
      </c>
      <c r="C528" t="s">
        <v>94</v>
      </c>
      <c r="D528" t="s">
        <v>95</v>
      </c>
      <c r="E528" t="s">
        <v>1590</v>
      </c>
      <c r="F528" t="s">
        <v>821</v>
      </c>
      <c r="G528" t="s">
        <v>98</v>
      </c>
      <c r="H528" t="s">
        <v>167</v>
      </c>
      <c r="I528" t="s">
        <v>822</v>
      </c>
      <c r="J528" t="s">
        <v>823</v>
      </c>
      <c r="K528" t="s">
        <v>170</v>
      </c>
      <c r="L528" t="s">
        <v>113</v>
      </c>
      <c r="M528" t="s">
        <v>260</v>
      </c>
      <c r="P528">
        <v>1664</v>
      </c>
      <c r="Q528">
        <v>2419</v>
      </c>
      <c r="R528">
        <f t="shared" si="8"/>
        <v>4083</v>
      </c>
      <c r="S528" s="19">
        <v>1</v>
      </c>
      <c r="T528" s="19">
        <v>1</v>
      </c>
      <c r="U528" s="19">
        <v>1</v>
      </c>
      <c r="V528" s="19">
        <v>1</v>
      </c>
      <c r="W528" s="19">
        <v>0</v>
      </c>
      <c r="X528" s="19">
        <v>0</v>
      </c>
      <c r="Y528" s="19">
        <v>0</v>
      </c>
      <c r="Z528" s="19">
        <v>1</v>
      </c>
      <c r="AA528" s="19">
        <v>1</v>
      </c>
      <c r="AB528" s="19">
        <v>0</v>
      </c>
      <c r="AC528" s="19"/>
      <c r="AD528" s="19"/>
      <c r="AE528" s="19"/>
      <c r="AF528" s="19"/>
      <c r="AG528" s="19"/>
      <c r="AH528" s="19">
        <v>0</v>
      </c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>
        <v>0</v>
      </c>
      <c r="AV528" s="19">
        <v>0</v>
      </c>
      <c r="AW528" s="19">
        <v>1</v>
      </c>
      <c r="AX528" s="19">
        <v>0</v>
      </c>
      <c r="AY528" s="19"/>
      <c r="AZ528" s="19"/>
      <c r="BA528" s="19"/>
      <c r="BB528" s="19"/>
      <c r="BC528" s="19"/>
      <c r="BD528" s="19"/>
      <c r="BE528" s="19"/>
      <c r="BF528" s="19">
        <v>0</v>
      </c>
      <c r="BG528" s="19"/>
      <c r="BH528" s="19"/>
      <c r="BI528" s="19"/>
      <c r="BJ528" s="19"/>
      <c r="BK528" s="19"/>
      <c r="BL528" s="19"/>
      <c r="BM528" s="19">
        <v>0</v>
      </c>
      <c r="BN528" s="19"/>
      <c r="BO528" s="19"/>
      <c r="BP528" s="19"/>
      <c r="BQ528" s="19"/>
      <c r="BR528" s="19"/>
      <c r="BS528" s="19"/>
      <c r="BT528" s="19"/>
      <c r="BU528" s="19"/>
      <c r="BV528" s="19"/>
      <c r="BW528" s="19">
        <v>0</v>
      </c>
    </row>
    <row r="529" spans="2:75" hidden="1" x14ac:dyDescent="0.25">
      <c r="B529">
        <v>2018</v>
      </c>
      <c r="C529" t="s">
        <v>94</v>
      </c>
      <c r="D529" t="s">
        <v>95</v>
      </c>
      <c r="E529" t="s">
        <v>1591</v>
      </c>
      <c r="F529" t="s">
        <v>825</v>
      </c>
      <c r="G529" t="s">
        <v>108</v>
      </c>
      <c r="H529" t="s">
        <v>109</v>
      </c>
      <c r="I529" t="s">
        <v>826</v>
      </c>
      <c r="J529" t="s">
        <v>827</v>
      </c>
      <c r="K529" t="s">
        <v>170</v>
      </c>
      <c r="L529" t="s">
        <v>113</v>
      </c>
      <c r="M529" t="s">
        <v>260</v>
      </c>
      <c r="P529">
        <v>3</v>
      </c>
      <c r="Q529">
        <v>0</v>
      </c>
      <c r="R529">
        <f t="shared" si="8"/>
        <v>3</v>
      </c>
      <c r="S529" s="19">
        <v>1</v>
      </c>
      <c r="T529" s="19">
        <v>1</v>
      </c>
      <c r="U529" s="19">
        <v>1</v>
      </c>
      <c r="V529" s="19">
        <v>1</v>
      </c>
      <c r="W529" s="19">
        <v>0</v>
      </c>
      <c r="X529" s="19">
        <v>0</v>
      </c>
      <c r="Y529" s="19">
        <v>0</v>
      </c>
      <c r="Z529" s="19">
        <v>0</v>
      </c>
      <c r="AA529" s="19">
        <v>1</v>
      </c>
      <c r="AB529" s="19">
        <v>0</v>
      </c>
      <c r="AC529" s="19"/>
      <c r="AD529" s="19"/>
      <c r="AE529" s="19"/>
      <c r="AF529" s="19"/>
      <c r="AG529" s="19"/>
      <c r="AH529" s="19">
        <v>0</v>
      </c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>
        <v>0</v>
      </c>
      <c r="AV529" s="19">
        <v>0</v>
      </c>
      <c r="AW529" s="19">
        <v>1</v>
      </c>
      <c r="AX529" s="19">
        <v>0</v>
      </c>
      <c r="AY529" s="19"/>
      <c r="AZ529" s="19"/>
      <c r="BA529" s="19"/>
      <c r="BB529" s="19"/>
      <c r="BC529" s="19"/>
      <c r="BD529" s="19"/>
      <c r="BE529" s="19"/>
      <c r="BF529" s="19">
        <v>0</v>
      </c>
      <c r="BG529" s="19"/>
      <c r="BH529" s="19"/>
      <c r="BI529" s="19"/>
      <c r="BJ529" s="19"/>
      <c r="BK529" s="19"/>
      <c r="BL529" s="19"/>
      <c r="BM529" s="19">
        <v>0</v>
      </c>
      <c r="BN529" s="19"/>
      <c r="BO529" s="19"/>
      <c r="BP529" s="19"/>
      <c r="BQ529" s="19"/>
      <c r="BR529" s="19"/>
      <c r="BS529" s="19"/>
      <c r="BT529" s="19"/>
      <c r="BU529" s="19"/>
      <c r="BV529" s="19"/>
      <c r="BW529" s="19">
        <v>0</v>
      </c>
    </row>
    <row r="530" spans="2:75" hidden="1" x14ac:dyDescent="0.25">
      <c r="B530">
        <v>2018</v>
      </c>
      <c r="C530" t="s">
        <v>94</v>
      </c>
      <c r="D530" t="s">
        <v>95</v>
      </c>
      <c r="E530" t="s">
        <v>1592</v>
      </c>
      <c r="F530" t="s">
        <v>835</v>
      </c>
      <c r="G530" t="s">
        <v>98</v>
      </c>
      <c r="H530" t="s">
        <v>167</v>
      </c>
      <c r="I530" t="s">
        <v>836</v>
      </c>
      <c r="J530" t="s">
        <v>837</v>
      </c>
      <c r="K530" t="s">
        <v>838</v>
      </c>
      <c r="L530" t="s">
        <v>103</v>
      </c>
      <c r="M530" t="s">
        <v>839</v>
      </c>
      <c r="P530">
        <v>7211</v>
      </c>
      <c r="Q530">
        <v>4008</v>
      </c>
      <c r="R530">
        <f t="shared" si="8"/>
        <v>11219</v>
      </c>
      <c r="S530" s="19">
        <v>1</v>
      </c>
      <c r="T530" s="19">
        <v>1</v>
      </c>
      <c r="U530" s="19">
        <v>1</v>
      </c>
      <c r="V530" s="19">
        <v>1</v>
      </c>
      <c r="W530" s="19">
        <v>0</v>
      </c>
      <c r="X530" s="19">
        <v>0</v>
      </c>
      <c r="Y530" s="19">
        <v>1</v>
      </c>
      <c r="Z530" s="19">
        <v>0</v>
      </c>
      <c r="AA530" s="19">
        <v>0</v>
      </c>
      <c r="AB530" s="19">
        <v>0</v>
      </c>
      <c r="AC530" s="19"/>
      <c r="AD530" s="19"/>
      <c r="AE530" s="19"/>
      <c r="AF530" s="19"/>
      <c r="AG530" s="19"/>
      <c r="AH530" s="19">
        <v>0</v>
      </c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>
        <v>0</v>
      </c>
      <c r="AV530" s="19">
        <v>0</v>
      </c>
      <c r="AW530" s="19">
        <v>0</v>
      </c>
      <c r="AX530" s="19">
        <v>0</v>
      </c>
      <c r="AY530" s="19"/>
      <c r="AZ530" s="19"/>
      <c r="BA530" s="19"/>
      <c r="BB530" s="19"/>
      <c r="BC530" s="19"/>
      <c r="BD530" s="19"/>
      <c r="BE530" s="19"/>
      <c r="BF530" s="19">
        <v>0</v>
      </c>
      <c r="BG530" s="19"/>
      <c r="BH530" s="19"/>
      <c r="BI530" s="19"/>
      <c r="BJ530" s="19"/>
      <c r="BK530" s="19"/>
      <c r="BL530" s="19"/>
      <c r="BM530" s="19">
        <v>0</v>
      </c>
      <c r="BN530" s="19"/>
      <c r="BO530" s="19"/>
      <c r="BP530" s="19"/>
      <c r="BQ530" s="19"/>
      <c r="BR530" s="19"/>
      <c r="BS530" s="19"/>
      <c r="BT530" s="19"/>
      <c r="BU530" s="19"/>
      <c r="BV530" s="19"/>
      <c r="BW530" s="19">
        <v>0</v>
      </c>
    </row>
    <row r="531" spans="2:75" hidden="1" x14ac:dyDescent="0.25">
      <c r="B531">
        <v>2018</v>
      </c>
      <c r="C531" t="s">
        <v>94</v>
      </c>
      <c r="D531" t="s">
        <v>95</v>
      </c>
      <c r="E531" t="s">
        <v>1593</v>
      </c>
      <c r="F531" t="s">
        <v>1380</v>
      </c>
      <c r="G531" t="s">
        <v>98</v>
      </c>
      <c r="H531" t="s">
        <v>270</v>
      </c>
      <c r="I531" t="s">
        <v>1381</v>
      </c>
      <c r="J531" t="s">
        <v>1382</v>
      </c>
      <c r="K531" t="s">
        <v>1383</v>
      </c>
      <c r="L531" t="s">
        <v>113</v>
      </c>
      <c r="M531" t="s">
        <v>1384</v>
      </c>
      <c r="P531">
        <v>0</v>
      </c>
      <c r="Q531">
        <v>0</v>
      </c>
      <c r="R531">
        <f t="shared" si="8"/>
        <v>0</v>
      </c>
      <c r="S531" s="19">
        <v>1</v>
      </c>
      <c r="T531" s="19">
        <v>1</v>
      </c>
      <c r="U531" s="19">
        <v>1</v>
      </c>
      <c r="V531" s="19">
        <v>1</v>
      </c>
      <c r="W531" s="19">
        <v>0</v>
      </c>
      <c r="X531" s="19">
        <v>0</v>
      </c>
      <c r="Y531" s="19">
        <v>0</v>
      </c>
      <c r="Z531" s="19">
        <v>1</v>
      </c>
      <c r="AA531" s="19">
        <v>0</v>
      </c>
      <c r="AB531" s="19">
        <v>0</v>
      </c>
      <c r="AC531" s="19"/>
      <c r="AD531" s="19"/>
      <c r="AE531" s="19"/>
      <c r="AF531" s="19"/>
      <c r="AG531" s="19"/>
      <c r="AH531" s="19">
        <v>0</v>
      </c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>
        <v>0</v>
      </c>
      <c r="AV531" s="19">
        <v>0</v>
      </c>
      <c r="AW531" s="19">
        <v>0</v>
      </c>
      <c r="AX531" s="19">
        <v>0</v>
      </c>
      <c r="AY531" s="19"/>
      <c r="AZ531" s="19"/>
      <c r="BA531" s="19"/>
      <c r="BB531" s="19"/>
      <c r="BC531" s="19"/>
      <c r="BD531" s="19"/>
      <c r="BE531" s="19"/>
      <c r="BF531" s="19">
        <v>0</v>
      </c>
      <c r="BG531" s="19"/>
      <c r="BH531" s="19"/>
      <c r="BI531" s="19"/>
      <c r="BJ531" s="19"/>
      <c r="BK531" s="19"/>
      <c r="BL531" s="19"/>
      <c r="BM531" s="19">
        <v>0</v>
      </c>
      <c r="BN531" s="19"/>
      <c r="BO531" s="19"/>
      <c r="BP531" s="19"/>
      <c r="BQ531" s="19"/>
      <c r="BR531" s="19"/>
      <c r="BS531" s="19"/>
      <c r="BT531" s="19"/>
      <c r="BU531" s="19"/>
      <c r="BV531" s="19"/>
      <c r="BW531" s="19">
        <v>0</v>
      </c>
    </row>
    <row r="532" spans="2:75" hidden="1" x14ac:dyDescent="0.25">
      <c r="B532">
        <v>2018</v>
      </c>
      <c r="C532" t="s">
        <v>94</v>
      </c>
      <c r="D532" t="s">
        <v>95</v>
      </c>
      <c r="E532" t="s">
        <v>1594</v>
      </c>
      <c r="F532" t="s">
        <v>841</v>
      </c>
      <c r="G532" t="s">
        <v>98</v>
      </c>
      <c r="H532" t="s">
        <v>270</v>
      </c>
      <c r="I532" t="s">
        <v>842</v>
      </c>
      <c r="J532" t="s">
        <v>843</v>
      </c>
      <c r="K532" t="s">
        <v>430</v>
      </c>
      <c r="L532" t="s">
        <v>113</v>
      </c>
      <c r="M532" t="s">
        <v>844</v>
      </c>
      <c r="P532">
        <v>0</v>
      </c>
      <c r="Q532">
        <v>0</v>
      </c>
      <c r="R532">
        <f t="shared" si="8"/>
        <v>0</v>
      </c>
      <c r="S532" s="19">
        <v>1</v>
      </c>
      <c r="T532" s="19">
        <v>1</v>
      </c>
      <c r="U532" s="19">
        <v>1</v>
      </c>
      <c r="V532" s="19">
        <v>0</v>
      </c>
      <c r="W532" s="19">
        <v>0</v>
      </c>
      <c r="X532" s="19">
        <v>0</v>
      </c>
      <c r="Y532" s="19">
        <v>0</v>
      </c>
      <c r="Z532" s="19">
        <v>0</v>
      </c>
      <c r="AA532" s="19">
        <v>0</v>
      </c>
      <c r="AB532" s="19">
        <v>0</v>
      </c>
      <c r="AC532" s="19"/>
      <c r="AD532" s="19"/>
      <c r="AE532" s="19"/>
      <c r="AF532" s="19"/>
      <c r="AG532" s="19"/>
      <c r="AH532" s="19">
        <v>0</v>
      </c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>
        <v>0</v>
      </c>
      <c r="AV532" s="19">
        <v>0</v>
      </c>
      <c r="AW532" s="19">
        <v>0</v>
      </c>
      <c r="AX532" s="19">
        <v>0</v>
      </c>
      <c r="AY532" s="19"/>
      <c r="AZ532" s="19"/>
      <c r="BA532" s="19"/>
      <c r="BB532" s="19"/>
      <c r="BC532" s="19"/>
      <c r="BD532" s="19"/>
      <c r="BE532" s="19"/>
      <c r="BF532" s="19">
        <v>0</v>
      </c>
      <c r="BG532" s="19"/>
      <c r="BH532" s="19"/>
      <c r="BI532" s="19"/>
      <c r="BJ532" s="19"/>
      <c r="BK532" s="19"/>
      <c r="BL532" s="19"/>
      <c r="BM532" s="19">
        <v>1</v>
      </c>
      <c r="BN532" s="19"/>
      <c r="BO532" s="19"/>
      <c r="BP532" s="19"/>
      <c r="BQ532" s="19"/>
      <c r="BR532" s="19"/>
      <c r="BS532" s="19"/>
      <c r="BT532" s="19"/>
      <c r="BU532" s="19"/>
      <c r="BV532" s="19"/>
      <c r="BW532" s="19">
        <v>0</v>
      </c>
    </row>
    <row r="533" spans="2:75" hidden="1" x14ac:dyDescent="0.25">
      <c r="B533">
        <v>2018</v>
      </c>
      <c r="C533" t="s">
        <v>94</v>
      </c>
      <c r="D533" t="s">
        <v>95</v>
      </c>
      <c r="E533" t="s">
        <v>1595</v>
      </c>
      <c r="F533" t="s">
        <v>853</v>
      </c>
      <c r="G533" t="s">
        <v>98</v>
      </c>
      <c r="H533" t="s">
        <v>117</v>
      </c>
      <c r="I533" t="s">
        <v>854</v>
      </c>
      <c r="J533" t="s">
        <v>855</v>
      </c>
      <c r="K533" t="s">
        <v>856</v>
      </c>
      <c r="L533" t="s">
        <v>227</v>
      </c>
      <c r="M533" t="s">
        <v>857</v>
      </c>
      <c r="N533" s="21" t="s">
        <v>374</v>
      </c>
      <c r="O533" s="21" t="s">
        <v>401</v>
      </c>
      <c r="P533">
        <v>55</v>
      </c>
      <c r="Q533">
        <v>74</v>
      </c>
      <c r="R533">
        <f t="shared" si="8"/>
        <v>129</v>
      </c>
      <c r="S533" s="19">
        <v>1</v>
      </c>
      <c r="T533" s="19">
        <v>1</v>
      </c>
      <c r="U533" s="19">
        <v>1</v>
      </c>
      <c r="V533" s="19">
        <v>0</v>
      </c>
      <c r="W533" s="19">
        <v>1</v>
      </c>
      <c r="X533" s="19">
        <v>1</v>
      </c>
      <c r="Y533" s="19">
        <v>0</v>
      </c>
      <c r="Z533" s="19">
        <v>0</v>
      </c>
      <c r="AA533" s="19">
        <v>0</v>
      </c>
      <c r="AB533" s="19">
        <v>1</v>
      </c>
      <c r="AC533" s="19"/>
      <c r="AD533" s="19"/>
      <c r="AE533" s="19"/>
      <c r="AF533" s="19"/>
      <c r="AG533" s="19"/>
      <c r="AH533" s="19">
        <v>0</v>
      </c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>
        <v>0</v>
      </c>
      <c r="AV533" s="19">
        <v>0</v>
      </c>
      <c r="AW533" s="19">
        <v>0</v>
      </c>
      <c r="AX533" s="19">
        <v>0</v>
      </c>
      <c r="AY533" s="19"/>
      <c r="AZ533" s="19"/>
      <c r="BA533" s="19"/>
      <c r="BB533" s="19"/>
      <c r="BC533" s="19"/>
      <c r="BD533" s="19"/>
      <c r="BE533" s="19"/>
      <c r="BF533" s="19">
        <v>0</v>
      </c>
      <c r="BG533" s="19"/>
      <c r="BH533" s="19"/>
      <c r="BI533" s="19"/>
      <c r="BJ533" s="19"/>
      <c r="BK533" s="19"/>
      <c r="BL533" s="19"/>
      <c r="BM533" s="19">
        <v>0</v>
      </c>
      <c r="BN533" s="19"/>
      <c r="BO533" s="19"/>
      <c r="BP533" s="19"/>
      <c r="BQ533" s="19"/>
      <c r="BR533" s="19"/>
      <c r="BS533" s="19"/>
      <c r="BT533" s="19"/>
      <c r="BU533" s="19"/>
      <c r="BV533" s="19"/>
      <c r="BW533" s="19">
        <v>0</v>
      </c>
    </row>
    <row r="534" spans="2:75" hidden="1" x14ac:dyDescent="0.25">
      <c r="B534">
        <v>2018</v>
      </c>
      <c r="C534" t="s">
        <v>94</v>
      </c>
      <c r="D534" t="s">
        <v>95</v>
      </c>
      <c r="E534" t="s">
        <v>1596</v>
      </c>
      <c r="F534" t="s">
        <v>859</v>
      </c>
      <c r="G534" t="s">
        <v>98</v>
      </c>
      <c r="H534" t="s">
        <v>117</v>
      </c>
      <c r="I534" t="s">
        <v>860</v>
      </c>
      <c r="J534" t="s">
        <v>861</v>
      </c>
      <c r="K534" t="s">
        <v>862</v>
      </c>
      <c r="L534" t="s">
        <v>863</v>
      </c>
      <c r="M534" t="s">
        <v>864</v>
      </c>
      <c r="N534" s="21" t="s">
        <v>374</v>
      </c>
      <c r="O534" s="21" t="s">
        <v>401</v>
      </c>
      <c r="P534">
        <v>9.69</v>
      </c>
      <c r="Q534">
        <v>46.97</v>
      </c>
      <c r="R534">
        <f t="shared" si="8"/>
        <v>56.66</v>
      </c>
      <c r="S534" s="19">
        <v>1</v>
      </c>
      <c r="T534" s="19">
        <v>1</v>
      </c>
      <c r="U534" s="19">
        <v>1</v>
      </c>
      <c r="V534" s="19">
        <v>0</v>
      </c>
      <c r="W534" s="19">
        <v>0</v>
      </c>
      <c r="X534" s="19">
        <v>0</v>
      </c>
      <c r="Y534" s="19">
        <v>0</v>
      </c>
      <c r="Z534" s="19">
        <v>0</v>
      </c>
      <c r="AA534" s="19">
        <v>0</v>
      </c>
      <c r="AB534" s="19">
        <v>1</v>
      </c>
      <c r="AC534" s="19"/>
      <c r="AD534" s="19"/>
      <c r="AE534" s="19"/>
      <c r="AF534" s="19"/>
      <c r="AG534" s="19"/>
      <c r="AH534" s="19">
        <v>0</v>
      </c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>
        <v>0</v>
      </c>
      <c r="AV534" s="19">
        <v>0</v>
      </c>
      <c r="AW534" s="19">
        <v>0</v>
      </c>
      <c r="AX534" s="19">
        <v>0</v>
      </c>
      <c r="AY534" s="19"/>
      <c r="AZ534" s="19"/>
      <c r="BA534" s="19"/>
      <c r="BB534" s="19"/>
      <c r="BC534" s="19"/>
      <c r="BD534" s="19"/>
      <c r="BE534" s="19"/>
      <c r="BF534" s="19">
        <v>0</v>
      </c>
      <c r="BG534" s="19"/>
      <c r="BH534" s="19"/>
      <c r="BI534" s="19"/>
      <c r="BJ534" s="19"/>
      <c r="BK534" s="19"/>
      <c r="BL534" s="19"/>
      <c r="BM534" s="19">
        <v>0</v>
      </c>
      <c r="BN534" s="19"/>
      <c r="BO534" s="19"/>
      <c r="BP534" s="19"/>
      <c r="BQ534" s="19"/>
      <c r="BR534" s="19"/>
      <c r="BS534" s="19"/>
      <c r="BT534" s="19"/>
      <c r="BU534" s="19"/>
      <c r="BV534" s="19"/>
      <c r="BW534" s="19">
        <v>0</v>
      </c>
    </row>
    <row r="535" spans="2:75" hidden="1" x14ac:dyDescent="0.25">
      <c r="B535">
        <v>2018</v>
      </c>
      <c r="C535" t="s">
        <v>94</v>
      </c>
      <c r="D535" t="s">
        <v>95</v>
      </c>
      <c r="E535" t="s">
        <v>1597</v>
      </c>
      <c r="F535" t="s">
        <v>1598</v>
      </c>
      <c r="G535" t="s">
        <v>1599</v>
      </c>
      <c r="H535" t="s">
        <v>1600</v>
      </c>
      <c r="I535" t="s">
        <v>1601</v>
      </c>
      <c r="J535" t="s">
        <v>1602</v>
      </c>
      <c r="K535" t="s">
        <v>1603</v>
      </c>
      <c r="L535" t="s">
        <v>1604</v>
      </c>
      <c r="M535" t="s">
        <v>1605</v>
      </c>
      <c r="N535" s="21" t="s">
        <v>1606</v>
      </c>
      <c r="O535" s="21" t="s">
        <v>481</v>
      </c>
      <c r="P535">
        <v>0</v>
      </c>
      <c r="Q535">
        <v>5.8999999999999999E-3</v>
      </c>
      <c r="R535">
        <f t="shared" si="8"/>
        <v>5.8999999999999999E-3</v>
      </c>
      <c r="S535" s="19">
        <v>1</v>
      </c>
      <c r="T535" s="19">
        <v>1</v>
      </c>
      <c r="U535" s="19">
        <v>1</v>
      </c>
      <c r="V535" s="19">
        <v>0</v>
      </c>
      <c r="W535" s="19">
        <v>0</v>
      </c>
      <c r="X535" s="19">
        <v>0</v>
      </c>
      <c r="Y535" s="19">
        <v>0</v>
      </c>
      <c r="Z535" s="19">
        <v>0</v>
      </c>
      <c r="AA535" s="19">
        <v>0</v>
      </c>
      <c r="AB535" s="19">
        <v>0</v>
      </c>
      <c r="AC535" s="19"/>
      <c r="AD535" s="19"/>
      <c r="AE535" s="19"/>
      <c r="AF535" s="19"/>
      <c r="AG535" s="19"/>
      <c r="AH535" s="19">
        <v>1</v>
      </c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>
        <v>0</v>
      </c>
      <c r="AV535" s="19">
        <v>0</v>
      </c>
      <c r="AW535" s="19">
        <v>0</v>
      </c>
      <c r="AX535" s="19">
        <v>0</v>
      </c>
      <c r="AY535" s="19"/>
      <c r="AZ535" s="19"/>
      <c r="BA535" s="19"/>
      <c r="BB535" s="19"/>
      <c r="BC535" s="19"/>
      <c r="BD535" s="19"/>
      <c r="BE535" s="19"/>
      <c r="BF535" s="19">
        <v>0</v>
      </c>
      <c r="BG535" s="19"/>
      <c r="BH535" s="19"/>
      <c r="BI535" s="19"/>
      <c r="BJ535" s="19"/>
      <c r="BK535" s="19"/>
      <c r="BL535" s="19"/>
      <c r="BM535" s="19">
        <v>0</v>
      </c>
      <c r="BN535" s="19"/>
      <c r="BO535" s="19"/>
      <c r="BP535" s="19"/>
      <c r="BQ535" s="19"/>
      <c r="BR535" s="19"/>
      <c r="BS535" s="19"/>
      <c r="BT535" s="19"/>
      <c r="BU535" s="19"/>
      <c r="BV535" s="19"/>
      <c r="BW535" s="19">
        <v>0</v>
      </c>
    </row>
    <row r="536" spans="2:75" hidden="1" x14ac:dyDescent="0.25">
      <c r="B536">
        <v>2018</v>
      </c>
      <c r="C536" t="s">
        <v>94</v>
      </c>
      <c r="D536" t="s">
        <v>95</v>
      </c>
      <c r="E536" t="s">
        <v>1607</v>
      </c>
      <c r="F536" t="s">
        <v>866</v>
      </c>
      <c r="G536" t="s">
        <v>108</v>
      </c>
      <c r="H536" t="s">
        <v>109</v>
      </c>
      <c r="I536" t="s">
        <v>867</v>
      </c>
      <c r="J536" t="s">
        <v>868</v>
      </c>
      <c r="K536" t="s">
        <v>424</v>
      </c>
      <c r="L536" t="s">
        <v>113</v>
      </c>
      <c r="M536" t="s">
        <v>869</v>
      </c>
      <c r="N536" s="21" t="s">
        <v>123</v>
      </c>
      <c r="O536" s="21" t="s">
        <v>124</v>
      </c>
      <c r="P536">
        <v>92.8</v>
      </c>
      <c r="Q536">
        <v>1720</v>
      </c>
      <c r="R536">
        <f t="shared" si="8"/>
        <v>1812.8</v>
      </c>
      <c r="S536" s="19">
        <v>1</v>
      </c>
      <c r="T536" s="19">
        <v>1</v>
      </c>
      <c r="U536" s="19">
        <v>1</v>
      </c>
      <c r="V536" s="19">
        <v>1</v>
      </c>
      <c r="W536" s="19">
        <v>0</v>
      </c>
      <c r="X536" s="19">
        <v>0</v>
      </c>
      <c r="Y536" s="19">
        <v>0</v>
      </c>
      <c r="Z536" s="19">
        <v>0</v>
      </c>
      <c r="AA536" s="19">
        <v>1</v>
      </c>
      <c r="AB536" s="19">
        <v>1</v>
      </c>
      <c r="AC536" s="19"/>
      <c r="AD536" s="19"/>
      <c r="AE536" s="19"/>
      <c r="AF536" s="19"/>
      <c r="AG536" s="19"/>
      <c r="AH536" s="19">
        <v>0</v>
      </c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>
        <v>0</v>
      </c>
      <c r="AV536" s="19">
        <v>0</v>
      </c>
      <c r="AW536" s="19">
        <v>1</v>
      </c>
      <c r="AX536" s="19">
        <v>0</v>
      </c>
      <c r="AY536" s="19"/>
      <c r="AZ536" s="19"/>
      <c r="BA536" s="19"/>
      <c r="BB536" s="19"/>
      <c r="BC536" s="19"/>
      <c r="BD536" s="19"/>
      <c r="BE536" s="19"/>
      <c r="BF536" s="19">
        <v>0</v>
      </c>
      <c r="BG536" s="19"/>
      <c r="BH536" s="19"/>
      <c r="BI536" s="19"/>
      <c r="BJ536" s="19"/>
      <c r="BK536" s="19"/>
      <c r="BL536" s="19"/>
      <c r="BM536" s="19">
        <v>0</v>
      </c>
      <c r="BN536" s="19"/>
      <c r="BO536" s="19"/>
      <c r="BP536" s="19"/>
      <c r="BQ536" s="19"/>
      <c r="BR536" s="19"/>
      <c r="BS536" s="19"/>
      <c r="BT536" s="19"/>
      <c r="BU536" s="19"/>
      <c r="BV536" s="19"/>
      <c r="BW536" s="19">
        <v>0</v>
      </c>
    </row>
    <row r="537" spans="2:75" hidden="1" x14ac:dyDescent="0.25">
      <c r="B537">
        <v>2018</v>
      </c>
      <c r="C537" t="s">
        <v>94</v>
      </c>
      <c r="D537" t="s">
        <v>95</v>
      </c>
      <c r="E537" t="s">
        <v>1608</v>
      </c>
      <c r="F537" t="s">
        <v>871</v>
      </c>
      <c r="G537" t="s">
        <v>108</v>
      </c>
      <c r="H537" t="s">
        <v>109</v>
      </c>
      <c r="I537" t="s">
        <v>872</v>
      </c>
      <c r="J537" t="s">
        <v>873</v>
      </c>
      <c r="K537" t="s">
        <v>874</v>
      </c>
      <c r="L537" t="s">
        <v>875</v>
      </c>
      <c r="M537" t="s">
        <v>876</v>
      </c>
      <c r="N537" s="21" t="s">
        <v>123</v>
      </c>
      <c r="O537" s="21" t="s">
        <v>124</v>
      </c>
      <c r="P537">
        <v>44</v>
      </c>
      <c r="Q537">
        <v>47</v>
      </c>
      <c r="R537">
        <f t="shared" si="8"/>
        <v>91</v>
      </c>
      <c r="S537" s="19">
        <v>1</v>
      </c>
      <c r="T537" s="19">
        <v>1</v>
      </c>
      <c r="U537" s="19">
        <v>1</v>
      </c>
      <c r="V537" s="19">
        <v>1</v>
      </c>
      <c r="W537" s="19">
        <v>0</v>
      </c>
      <c r="X537" s="19">
        <v>1</v>
      </c>
      <c r="Y537" s="19">
        <v>0</v>
      </c>
      <c r="Z537" s="19">
        <v>0</v>
      </c>
      <c r="AA537" s="19">
        <v>0</v>
      </c>
      <c r="AB537" s="19">
        <v>1</v>
      </c>
      <c r="AC537" s="19"/>
      <c r="AD537" s="19"/>
      <c r="AE537" s="19"/>
      <c r="AF537" s="19"/>
      <c r="AG537" s="19"/>
      <c r="AH537" s="19">
        <v>0</v>
      </c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>
        <v>0</v>
      </c>
      <c r="AV537" s="19">
        <v>0</v>
      </c>
      <c r="AW537" s="19">
        <v>0</v>
      </c>
      <c r="AX537" s="19">
        <v>0</v>
      </c>
      <c r="AY537" s="19"/>
      <c r="AZ537" s="19"/>
      <c r="BA537" s="19"/>
      <c r="BB537" s="19"/>
      <c r="BC537" s="19"/>
      <c r="BD537" s="19"/>
      <c r="BE537" s="19"/>
      <c r="BF537" s="19">
        <v>0</v>
      </c>
      <c r="BG537" s="19"/>
      <c r="BH537" s="19"/>
      <c r="BI537" s="19"/>
      <c r="BJ537" s="19"/>
      <c r="BK537" s="19"/>
      <c r="BL537" s="19"/>
      <c r="BM537" s="19">
        <v>0</v>
      </c>
      <c r="BN537" s="19"/>
      <c r="BO537" s="19"/>
      <c r="BP537" s="19"/>
      <c r="BQ537" s="19"/>
      <c r="BR537" s="19"/>
      <c r="BS537" s="19"/>
      <c r="BT537" s="19"/>
      <c r="BU537" s="19"/>
      <c r="BV537" s="19"/>
      <c r="BW537" s="19">
        <v>0</v>
      </c>
    </row>
    <row r="538" spans="2:75" hidden="1" x14ac:dyDescent="0.25">
      <c r="B538">
        <v>2018</v>
      </c>
      <c r="C538" t="s">
        <v>94</v>
      </c>
      <c r="D538" t="s">
        <v>95</v>
      </c>
      <c r="E538" t="s">
        <v>1609</v>
      </c>
      <c r="F538" t="s">
        <v>878</v>
      </c>
      <c r="G538" t="s">
        <v>98</v>
      </c>
      <c r="H538" t="s">
        <v>167</v>
      </c>
      <c r="I538" t="s">
        <v>879</v>
      </c>
      <c r="J538" t="s">
        <v>880</v>
      </c>
      <c r="K538" t="s">
        <v>146</v>
      </c>
      <c r="L538" t="s">
        <v>113</v>
      </c>
      <c r="M538" t="s">
        <v>147</v>
      </c>
      <c r="P538">
        <v>1650</v>
      </c>
      <c r="Q538">
        <v>6750.37</v>
      </c>
      <c r="R538">
        <f t="shared" si="8"/>
        <v>8400.369999999999</v>
      </c>
      <c r="S538" s="19">
        <v>1</v>
      </c>
      <c r="T538" s="19">
        <v>1</v>
      </c>
      <c r="U538" s="19">
        <v>1</v>
      </c>
      <c r="V538" s="19">
        <v>1</v>
      </c>
      <c r="W538" s="19">
        <v>0</v>
      </c>
      <c r="X538" s="19">
        <v>0</v>
      </c>
      <c r="Y538" s="19">
        <v>1</v>
      </c>
      <c r="Z538" s="19">
        <v>0</v>
      </c>
      <c r="AA538" s="19">
        <v>1</v>
      </c>
      <c r="AB538" s="19">
        <v>0</v>
      </c>
      <c r="AC538" s="19"/>
      <c r="AD538" s="19"/>
      <c r="AE538" s="19"/>
      <c r="AF538" s="19"/>
      <c r="AG538" s="19"/>
      <c r="AH538" s="19">
        <v>0</v>
      </c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>
        <v>0</v>
      </c>
      <c r="AV538" s="19">
        <v>0</v>
      </c>
      <c r="AW538" s="19">
        <v>0</v>
      </c>
      <c r="AX538" s="19">
        <v>0</v>
      </c>
      <c r="AY538" s="19"/>
      <c r="AZ538" s="19"/>
      <c r="BA538" s="19"/>
      <c r="BB538" s="19"/>
      <c r="BC538" s="19"/>
      <c r="BD538" s="19"/>
      <c r="BE538" s="19"/>
      <c r="BF538" s="19">
        <v>0</v>
      </c>
      <c r="BG538" s="19"/>
      <c r="BH538" s="19"/>
      <c r="BI538" s="19"/>
      <c r="BJ538" s="19"/>
      <c r="BK538" s="19"/>
      <c r="BL538" s="19"/>
      <c r="BM538" s="19">
        <v>1</v>
      </c>
      <c r="BN538" s="19"/>
      <c r="BO538" s="19"/>
      <c r="BP538" s="19"/>
      <c r="BQ538" s="19"/>
      <c r="BR538" s="19"/>
      <c r="BS538" s="19"/>
      <c r="BT538" s="19"/>
      <c r="BU538" s="19"/>
      <c r="BV538" s="19"/>
      <c r="BW538" s="19">
        <v>0</v>
      </c>
    </row>
    <row r="539" spans="2:75" hidden="1" x14ac:dyDescent="0.25">
      <c r="B539">
        <v>2018</v>
      </c>
      <c r="C539" t="s">
        <v>94</v>
      </c>
      <c r="D539" t="s">
        <v>95</v>
      </c>
      <c r="E539" t="s">
        <v>1610</v>
      </c>
      <c r="F539" t="s">
        <v>882</v>
      </c>
      <c r="G539" t="s">
        <v>108</v>
      </c>
      <c r="H539" t="s">
        <v>109</v>
      </c>
      <c r="I539" t="s">
        <v>883</v>
      </c>
      <c r="J539" t="s">
        <v>884</v>
      </c>
      <c r="K539" t="s">
        <v>885</v>
      </c>
      <c r="L539" t="s">
        <v>103</v>
      </c>
      <c r="M539" t="s">
        <v>886</v>
      </c>
      <c r="N539" s="21" t="s">
        <v>374</v>
      </c>
      <c r="O539" s="21" t="s">
        <v>124</v>
      </c>
      <c r="P539">
        <v>102</v>
      </c>
      <c r="Q539">
        <v>283</v>
      </c>
      <c r="R539">
        <f t="shared" si="8"/>
        <v>385</v>
      </c>
      <c r="S539" s="19">
        <v>1</v>
      </c>
      <c r="T539" s="19">
        <v>1</v>
      </c>
      <c r="U539" s="19">
        <v>1</v>
      </c>
      <c r="V539" s="19">
        <v>1</v>
      </c>
      <c r="W539" s="19">
        <v>0</v>
      </c>
      <c r="X539" s="19">
        <v>1</v>
      </c>
      <c r="Y539" s="19">
        <v>0</v>
      </c>
      <c r="Z539" s="19">
        <v>1</v>
      </c>
      <c r="AA539" s="19">
        <v>0</v>
      </c>
      <c r="AB539" s="19">
        <v>0</v>
      </c>
      <c r="AC539" s="19"/>
      <c r="AD539" s="19"/>
      <c r="AE539" s="19"/>
      <c r="AF539" s="19"/>
      <c r="AG539" s="19"/>
      <c r="AH539" s="19">
        <v>1</v>
      </c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>
        <v>0</v>
      </c>
      <c r="AV539" s="19">
        <v>0</v>
      </c>
      <c r="AW539" s="19">
        <v>0</v>
      </c>
      <c r="AX539" s="19">
        <v>0</v>
      </c>
      <c r="AY539" s="19"/>
      <c r="AZ539" s="19"/>
      <c r="BA539" s="19"/>
      <c r="BB539" s="19"/>
      <c r="BC539" s="19"/>
      <c r="BD539" s="19"/>
      <c r="BE539" s="19"/>
      <c r="BF539" s="19">
        <v>0</v>
      </c>
      <c r="BG539" s="19"/>
      <c r="BH539" s="19"/>
      <c r="BI539" s="19"/>
      <c r="BJ539" s="19"/>
      <c r="BK539" s="19"/>
      <c r="BL539" s="19"/>
      <c r="BM539" s="19">
        <v>0</v>
      </c>
      <c r="BN539" s="19"/>
      <c r="BO539" s="19"/>
      <c r="BP539" s="19"/>
      <c r="BQ539" s="19"/>
      <c r="BR539" s="19"/>
      <c r="BS539" s="19"/>
      <c r="BT539" s="19"/>
      <c r="BU539" s="19"/>
      <c r="BV539" s="19"/>
      <c r="BW539" s="19">
        <v>0</v>
      </c>
    </row>
    <row r="540" spans="2:75" hidden="1" x14ac:dyDescent="0.25">
      <c r="B540">
        <v>2018</v>
      </c>
      <c r="C540" t="s">
        <v>94</v>
      </c>
      <c r="D540" t="s">
        <v>95</v>
      </c>
      <c r="E540" t="s">
        <v>1611</v>
      </c>
      <c r="F540" t="s">
        <v>888</v>
      </c>
      <c r="G540" t="s">
        <v>108</v>
      </c>
      <c r="H540" t="s">
        <v>109</v>
      </c>
      <c r="I540" t="s">
        <v>889</v>
      </c>
      <c r="J540" t="s">
        <v>890</v>
      </c>
      <c r="K540" t="s">
        <v>531</v>
      </c>
      <c r="L540" t="s">
        <v>234</v>
      </c>
      <c r="M540" t="s">
        <v>532</v>
      </c>
      <c r="N540" s="21" t="s">
        <v>123</v>
      </c>
      <c r="O540" s="21" t="s">
        <v>124</v>
      </c>
      <c r="P540">
        <v>200</v>
      </c>
      <c r="Q540">
        <v>3000</v>
      </c>
      <c r="R540">
        <f t="shared" si="8"/>
        <v>3200</v>
      </c>
      <c r="S540" s="19">
        <v>1</v>
      </c>
      <c r="T540" s="19">
        <v>1</v>
      </c>
      <c r="U540" s="19">
        <v>1</v>
      </c>
      <c r="V540" s="19">
        <v>1</v>
      </c>
      <c r="W540" s="19">
        <v>0</v>
      </c>
      <c r="X540" s="19">
        <v>1</v>
      </c>
      <c r="Y540" s="19">
        <v>0</v>
      </c>
      <c r="Z540" s="19">
        <v>1</v>
      </c>
      <c r="AA540" s="19">
        <v>0</v>
      </c>
      <c r="AB540" s="19">
        <v>1</v>
      </c>
      <c r="AC540" s="19"/>
      <c r="AD540" s="19"/>
      <c r="AE540" s="19"/>
      <c r="AF540" s="19"/>
      <c r="AG540" s="19"/>
      <c r="AH540" s="19">
        <v>0</v>
      </c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>
        <v>0</v>
      </c>
      <c r="AV540" s="19">
        <v>0</v>
      </c>
      <c r="AW540" s="19">
        <v>0</v>
      </c>
      <c r="AX540" s="19">
        <v>0</v>
      </c>
      <c r="AY540" s="19"/>
      <c r="AZ540" s="19"/>
      <c r="BA540" s="19"/>
      <c r="BB540" s="19"/>
      <c r="BC540" s="19"/>
      <c r="BD540" s="19"/>
      <c r="BE540" s="19"/>
      <c r="BF540" s="19">
        <v>0</v>
      </c>
      <c r="BG540" s="19"/>
      <c r="BH540" s="19"/>
      <c r="BI540" s="19"/>
      <c r="BJ540" s="19"/>
      <c r="BK540" s="19"/>
      <c r="BL540" s="19"/>
      <c r="BM540" s="19">
        <v>1</v>
      </c>
      <c r="BN540" s="19"/>
      <c r="BO540" s="19"/>
      <c r="BP540" s="19"/>
      <c r="BQ540" s="19"/>
      <c r="BR540" s="19"/>
      <c r="BS540" s="19"/>
      <c r="BT540" s="19"/>
      <c r="BU540" s="19"/>
      <c r="BV540" s="19"/>
      <c r="BW540" s="19">
        <v>0</v>
      </c>
    </row>
    <row r="541" spans="2:75" hidden="1" x14ac:dyDescent="0.25">
      <c r="B541">
        <v>2018</v>
      </c>
      <c r="C541" t="s">
        <v>94</v>
      </c>
      <c r="D541" t="s">
        <v>95</v>
      </c>
      <c r="E541" t="s">
        <v>1612</v>
      </c>
      <c r="F541" t="s">
        <v>892</v>
      </c>
      <c r="G541" t="s">
        <v>108</v>
      </c>
      <c r="H541" t="s">
        <v>109</v>
      </c>
      <c r="I541" t="s">
        <v>893</v>
      </c>
      <c r="J541" t="s">
        <v>894</v>
      </c>
      <c r="K541" t="s">
        <v>895</v>
      </c>
      <c r="L541" t="s">
        <v>113</v>
      </c>
      <c r="M541" t="s">
        <v>896</v>
      </c>
      <c r="N541" s="21" t="s">
        <v>123</v>
      </c>
      <c r="O541" s="21" t="s">
        <v>124</v>
      </c>
      <c r="P541">
        <v>800</v>
      </c>
      <c r="Q541">
        <v>2260</v>
      </c>
      <c r="R541">
        <f t="shared" si="8"/>
        <v>3060</v>
      </c>
      <c r="S541" s="19">
        <v>1</v>
      </c>
      <c r="T541" s="19">
        <v>1</v>
      </c>
      <c r="U541" s="19">
        <v>1</v>
      </c>
      <c r="V541" s="19">
        <v>1</v>
      </c>
      <c r="W541" s="19">
        <v>0</v>
      </c>
      <c r="X541" s="19">
        <v>1</v>
      </c>
      <c r="Y541" s="19">
        <v>0</v>
      </c>
      <c r="Z541" s="19">
        <v>1</v>
      </c>
      <c r="AA541" s="19">
        <v>0</v>
      </c>
      <c r="AB541" s="19">
        <v>1</v>
      </c>
      <c r="AC541" s="19"/>
      <c r="AD541" s="19"/>
      <c r="AE541" s="19"/>
      <c r="AF541" s="19"/>
      <c r="AG541" s="19"/>
      <c r="AH541" s="19">
        <v>0</v>
      </c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>
        <v>0</v>
      </c>
      <c r="AV541" s="19">
        <v>0</v>
      </c>
      <c r="AW541" s="19">
        <v>0</v>
      </c>
      <c r="AX541" s="19">
        <v>0</v>
      </c>
      <c r="AY541" s="19"/>
      <c r="AZ541" s="19"/>
      <c r="BA541" s="19"/>
      <c r="BB541" s="19"/>
      <c r="BC541" s="19"/>
      <c r="BD541" s="19"/>
      <c r="BE541" s="19"/>
      <c r="BF541" s="19">
        <v>0</v>
      </c>
      <c r="BG541" s="19"/>
      <c r="BH541" s="19"/>
      <c r="BI541" s="19"/>
      <c r="BJ541" s="19"/>
      <c r="BK541" s="19"/>
      <c r="BL541" s="19"/>
      <c r="BM541" s="19">
        <v>0</v>
      </c>
      <c r="BN541" s="19"/>
      <c r="BO541" s="19"/>
      <c r="BP541" s="19"/>
      <c r="BQ541" s="19"/>
      <c r="BR541" s="19"/>
      <c r="BS541" s="19"/>
      <c r="BT541" s="19"/>
      <c r="BU541" s="19"/>
      <c r="BV541" s="19"/>
      <c r="BW541" s="19">
        <v>0</v>
      </c>
    </row>
    <row r="542" spans="2:75" hidden="1" x14ac:dyDescent="0.25">
      <c r="B542">
        <v>2018</v>
      </c>
      <c r="C542" t="s">
        <v>94</v>
      </c>
      <c r="D542" t="s">
        <v>95</v>
      </c>
      <c r="E542" t="s">
        <v>1613</v>
      </c>
      <c r="F542" t="s">
        <v>898</v>
      </c>
      <c r="G542" t="s">
        <v>108</v>
      </c>
      <c r="H542" t="s">
        <v>109</v>
      </c>
      <c r="I542" t="s">
        <v>899</v>
      </c>
      <c r="J542" t="s">
        <v>900</v>
      </c>
      <c r="K542" t="s">
        <v>901</v>
      </c>
      <c r="L542" t="s">
        <v>875</v>
      </c>
      <c r="M542" t="s">
        <v>902</v>
      </c>
      <c r="N542" s="21" t="s">
        <v>123</v>
      </c>
      <c r="O542" s="21" t="s">
        <v>124</v>
      </c>
      <c r="P542">
        <v>5</v>
      </c>
      <c r="Q542">
        <v>0</v>
      </c>
      <c r="R542">
        <f t="shared" si="8"/>
        <v>5</v>
      </c>
      <c r="S542" s="19">
        <v>1</v>
      </c>
      <c r="T542" s="19">
        <v>1</v>
      </c>
      <c r="U542" s="19">
        <v>1</v>
      </c>
      <c r="V542" s="19">
        <v>1</v>
      </c>
      <c r="W542" s="19">
        <v>0</v>
      </c>
      <c r="X542" s="19">
        <v>1</v>
      </c>
      <c r="Y542" s="19">
        <v>0</v>
      </c>
      <c r="Z542" s="19">
        <v>0</v>
      </c>
      <c r="AA542" s="19">
        <v>1</v>
      </c>
      <c r="AB542" s="19">
        <v>1</v>
      </c>
      <c r="AC542" s="19"/>
      <c r="AD542" s="19"/>
      <c r="AE542" s="19"/>
      <c r="AF542" s="19"/>
      <c r="AG542" s="19"/>
      <c r="AH542" s="19">
        <v>0</v>
      </c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>
        <v>0</v>
      </c>
      <c r="AV542" s="19">
        <v>0</v>
      </c>
      <c r="AW542" s="19">
        <v>0</v>
      </c>
      <c r="AX542" s="19">
        <v>0</v>
      </c>
      <c r="AY542" s="19"/>
      <c r="AZ542" s="19"/>
      <c r="BA542" s="19"/>
      <c r="BB542" s="19"/>
      <c r="BC542" s="19"/>
      <c r="BD542" s="19"/>
      <c r="BE542" s="19"/>
      <c r="BF542" s="19">
        <v>0</v>
      </c>
      <c r="BG542" s="19"/>
      <c r="BH542" s="19"/>
      <c r="BI542" s="19"/>
      <c r="BJ542" s="19"/>
      <c r="BK542" s="19"/>
      <c r="BL542" s="19"/>
      <c r="BM542" s="19">
        <v>0</v>
      </c>
      <c r="BN542" s="19"/>
      <c r="BO542" s="19"/>
      <c r="BP542" s="19"/>
      <c r="BQ542" s="19"/>
      <c r="BR542" s="19"/>
      <c r="BS542" s="19"/>
      <c r="BT542" s="19"/>
      <c r="BU542" s="19"/>
      <c r="BV542" s="19"/>
      <c r="BW542" s="19">
        <v>0</v>
      </c>
    </row>
    <row r="543" spans="2:75" hidden="1" x14ac:dyDescent="0.25">
      <c r="B543">
        <v>2018</v>
      </c>
      <c r="C543" t="s">
        <v>94</v>
      </c>
      <c r="D543" t="s">
        <v>95</v>
      </c>
      <c r="E543" t="s">
        <v>1614</v>
      </c>
      <c r="F543" t="s">
        <v>904</v>
      </c>
      <c r="G543" t="s">
        <v>108</v>
      </c>
      <c r="H543" t="s">
        <v>109</v>
      </c>
      <c r="I543" t="s">
        <v>905</v>
      </c>
      <c r="J543" t="s">
        <v>906</v>
      </c>
      <c r="K543" t="s">
        <v>907</v>
      </c>
      <c r="L543" t="s">
        <v>293</v>
      </c>
      <c r="M543" t="s">
        <v>908</v>
      </c>
      <c r="P543">
        <v>10.4</v>
      </c>
      <c r="Q543">
        <v>5.2</v>
      </c>
      <c r="R543">
        <f t="shared" si="8"/>
        <v>15.600000000000001</v>
      </c>
      <c r="S543" s="19">
        <v>1</v>
      </c>
      <c r="T543" s="19">
        <v>1</v>
      </c>
      <c r="U543" s="19">
        <v>1</v>
      </c>
      <c r="V543" s="19">
        <v>1</v>
      </c>
      <c r="W543" s="19">
        <v>0</v>
      </c>
      <c r="X543" s="19">
        <v>0</v>
      </c>
      <c r="Y543" s="19">
        <v>0</v>
      </c>
      <c r="Z543" s="19">
        <v>1</v>
      </c>
      <c r="AA543" s="19">
        <v>1</v>
      </c>
      <c r="AB543" s="19">
        <v>0</v>
      </c>
      <c r="AC543" s="19"/>
      <c r="AD543" s="19"/>
      <c r="AE543" s="19"/>
      <c r="AF543" s="19"/>
      <c r="AG543" s="19"/>
      <c r="AH543" s="19">
        <v>0</v>
      </c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>
        <v>0</v>
      </c>
      <c r="AV543" s="19">
        <v>0</v>
      </c>
      <c r="AW543" s="19">
        <v>1</v>
      </c>
      <c r="AX543" s="19">
        <v>0</v>
      </c>
      <c r="AY543" s="19"/>
      <c r="AZ543" s="19"/>
      <c r="BA543" s="19"/>
      <c r="BB543" s="19"/>
      <c r="BC543" s="19"/>
      <c r="BD543" s="19"/>
      <c r="BE543" s="19"/>
      <c r="BF543" s="19">
        <v>0</v>
      </c>
      <c r="BG543" s="19"/>
      <c r="BH543" s="19"/>
      <c r="BI543" s="19"/>
      <c r="BJ543" s="19"/>
      <c r="BK543" s="19"/>
      <c r="BL543" s="19"/>
      <c r="BM543" s="19">
        <v>1</v>
      </c>
      <c r="BN543" s="19"/>
      <c r="BO543" s="19"/>
      <c r="BP543" s="19"/>
      <c r="BQ543" s="19"/>
      <c r="BR543" s="19"/>
      <c r="BS543" s="19"/>
      <c r="BT543" s="19"/>
      <c r="BU543" s="19"/>
      <c r="BV543" s="19"/>
      <c r="BW543" s="19">
        <v>0</v>
      </c>
    </row>
    <row r="544" spans="2:75" hidden="1" x14ac:dyDescent="0.25">
      <c r="B544">
        <v>2018</v>
      </c>
      <c r="C544" t="s">
        <v>94</v>
      </c>
      <c r="D544" t="s">
        <v>95</v>
      </c>
      <c r="E544" t="s">
        <v>1615</v>
      </c>
      <c r="F544" t="s">
        <v>910</v>
      </c>
      <c r="G544" t="s">
        <v>108</v>
      </c>
      <c r="H544" t="s">
        <v>109</v>
      </c>
      <c r="I544" t="s">
        <v>911</v>
      </c>
      <c r="J544" t="s">
        <v>912</v>
      </c>
      <c r="K544" t="s">
        <v>913</v>
      </c>
      <c r="L544" t="s">
        <v>213</v>
      </c>
      <c r="M544" t="s">
        <v>914</v>
      </c>
      <c r="P544">
        <v>301</v>
      </c>
      <c r="Q544">
        <v>2</v>
      </c>
      <c r="R544">
        <f t="shared" si="8"/>
        <v>303</v>
      </c>
      <c r="S544" s="19">
        <v>1</v>
      </c>
      <c r="T544" s="19">
        <v>1</v>
      </c>
      <c r="U544" s="19">
        <v>1</v>
      </c>
      <c r="V544" s="19">
        <v>1</v>
      </c>
      <c r="W544" s="19">
        <v>0</v>
      </c>
      <c r="X544" s="19">
        <v>0</v>
      </c>
      <c r="Y544" s="19">
        <v>0</v>
      </c>
      <c r="Z544" s="19">
        <v>1</v>
      </c>
      <c r="AA544" s="19">
        <v>0</v>
      </c>
      <c r="AB544" s="19">
        <v>0</v>
      </c>
      <c r="AC544" s="19"/>
      <c r="AD544" s="19"/>
      <c r="AE544" s="19"/>
      <c r="AF544" s="19"/>
      <c r="AG544" s="19"/>
      <c r="AH544" s="19">
        <v>0</v>
      </c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>
        <v>0</v>
      </c>
      <c r="AV544" s="19">
        <v>0</v>
      </c>
      <c r="AW544" s="19">
        <v>0</v>
      </c>
      <c r="AX544" s="19">
        <v>0</v>
      </c>
      <c r="AY544" s="19"/>
      <c r="AZ544" s="19"/>
      <c r="BA544" s="19"/>
      <c r="BB544" s="19"/>
      <c r="BC544" s="19"/>
      <c r="BD544" s="19"/>
      <c r="BE544" s="19"/>
      <c r="BF544" s="19">
        <v>0</v>
      </c>
      <c r="BG544" s="19"/>
      <c r="BH544" s="19"/>
      <c r="BI544" s="19"/>
      <c r="BJ544" s="19"/>
      <c r="BK544" s="19"/>
      <c r="BL544" s="19"/>
      <c r="BM544" s="19">
        <v>0</v>
      </c>
      <c r="BN544" s="19"/>
      <c r="BO544" s="19"/>
      <c r="BP544" s="19"/>
      <c r="BQ544" s="19"/>
      <c r="BR544" s="19"/>
      <c r="BS544" s="19"/>
      <c r="BT544" s="19"/>
      <c r="BU544" s="19"/>
      <c r="BV544" s="19"/>
      <c r="BW544" s="19">
        <v>0</v>
      </c>
    </row>
    <row r="545" spans="2:75" hidden="1" x14ac:dyDescent="0.25">
      <c r="B545">
        <v>2018</v>
      </c>
      <c r="C545" t="s">
        <v>94</v>
      </c>
      <c r="D545" t="s">
        <v>95</v>
      </c>
      <c r="E545" t="s">
        <v>1616</v>
      </c>
      <c r="F545" t="s">
        <v>916</v>
      </c>
      <c r="G545" t="s">
        <v>108</v>
      </c>
      <c r="H545" t="s">
        <v>109</v>
      </c>
      <c r="I545" t="s">
        <v>917</v>
      </c>
      <c r="J545" t="s">
        <v>918</v>
      </c>
      <c r="K545" t="s">
        <v>919</v>
      </c>
      <c r="L545" t="s">
        <v>103</v>
      </c>
      <c r="M545" t="s">
        <v>920</v>
      </c>
      <c r="N545" s="21" t="s">
        <v>123</v>
      </c>
      <c r="O545" s="21" t="s">
        <v>124</v>
      </c>
      <c r="P545">
        <v>158.36000000000001</v>
      </c>
      <c r="Q545">
        <v>116.6</v>
      </c>
      <c r="R545">
        <f t="shared" si="8"/>
        <v>274.96000000000004</v>
      </c>
      <c r="S545" s="19">
        <v>1</v>
      </c>
      <c r="T545" s="19">
        <v>1</v>
      </c>
      <c r="U545" s="19">
        <v>1</v>
      </c>
      <c r="V545" s="19">
        <v>1</v>
      </c>
      <c r="W545" s="19">
        <v>0</v>
      </c>
      <c r="X545" s="19">
        <v>0</v>
      </c>
      <c r="Y545" s="19">
        <v>0</v>
      </c>
      <c r="Z545" s="19">
        <v>0</v>
      </c>
      <c r="AA545" s="19">
        <v>1</v>
      </c>
      <c r="AB545" s="19">
        <v>1</v>
      </c>
      <c r="AC545" s="19"/>
      <c r="AD545" s="19"/>
      <c r="AE545" s="19"/>
      <c r="AF545" s="19"/>
      <c r="AG545" s="19"/>
      <c r="AH545" s="19">
        <v>0</v>
      </c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>
        <v>0</v>
      </c>
      <c r="AV545" s="19">
        <v>0</v>
      </c>
      <c r="AW545" s="19">
        <v>0</v>
      </c>
      <c r="AX545" s="19">
        <v>0</v>
      </c>
      <c r="AY545" s="19"/>
      <c r="AZ545" s="19"/>
      <c r="BA545" s="19"/>
      <c r="BB545" s="19"/>
      <c r="BC545" s="19"/>
      <c r="BD545" s="19"/>
      <c r="BE545" s="19"/>
      <c r="BF545" s="19">
        <v>0</v>
      </c>
      <c r="BG545" s="19"/>
      <c r="BH545" s="19"/>
      <c r="BI545" s="19"/>
      <c r="BJ545" s="19"/>
      <c r="BK545" s="19"/>
      <c r="BL545" s="19"/>
      <c r="BM545" s="19">
        <v>0</v>
      </c>
      <c r="BN545" s="19"/>
      <c r="BO545" s="19"/>
      <c r="BP545" s="19"/>
      <c r="BQ545" s="19"/>
      <c r="BR545" s="19"/>
      <c r="BS545" s="19"/>
      <c r="BT545" s="19"/>
      <c r="BU545" s="19"/>
      <c r="BV545" s="19"/>
      <c r="BW545" s="19">
        <v>0</v>
      </c>
    </row>
    <row r="546" spans="2:75" hidden="1" x14ac:dyDescent="0.25">
      <c r="B546">
        <v>2018</v>
      </c>
      <c r="C546" t="s">
        <v>94</v>
      </c>
      <c r="D546" t="s">
        <v>95</v>
      </c>
      <c r="E546" t="s">
        <v>1617</v>
      </c>
      <c r="F546" t="s">
        <v>922</v>
      </c>
      <c r="G546" t="s">
        <v>108</v>
      </c>
      <c r="H546" t="s">
        <v>109</v>
      </c>
      <c r="I546" t="s">
        <v>923</v>
      </c>
      <c r="J546" t="s">
        <v>924</v>
      </c>
      <c r="K546" t="s">
        <v>925</v>
      </c>
      <c r="L546" t="s">
        <v>293</v>
      </c>
      <c r="M546" t="s">
        <v>926</v>
      </c>
      <c r="P546">
        <v>31</v>
      </c>
      <c r="Q546">
        <v>38</v>
      </c>
      <c r="R546">
        <f t="shared" si="8"/>
        <v>69</v>
      </c>
      <c r="S546" s="19">
        <v>1</v>
      </c>
      <c r="T546" s="19">
        <v>1</v>
      </c>
      <c r="U546" s="19">
        <v>1</v>
      </c>
      <c r="V546" s="19">
        <v>1</v>
      </c>
      <c r="W546" s="19">
        <v>0</v>
      </c>
      <c r="X546" s="19">
        <v>1</v>
      </c>
      <c r="Y546" s="19">
        <v>0</v>
      </c>
      <c r="Z546" s="19">
        <v>0</v>
      </c>
      <c r="AA546" s="19">
        <v>0</v>
      </c>
      <c r="AB546" s="19">
        <v>0</v>
      </c>
      <c r="AC546" s="19"/>
      <c r="AD546" s="19"/>
      <c r="AE546" s="19"/>
      <c r="AF546" s="19"/>
      <c r="AG546" s="19"/>
      <c r="AH546" s="19">
        <v>0</v>
      </c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>
        <v>0</v>
      </c>
      <c r="AV546" s="19">
        <v>0</v>
      </c>
      <c r="AW546" s="19">
        <v>0</v>
      </c>
      <c r="AX546" s="19">
        <v>0</v>
      </c>
      <c r="AY546" s="19"/>
      <c r="AZ546" s="19"/>
      <c r="BA546" s="19"/>
      <c r="BB546" s="19"/>
      <c r="BC546" s="19"/>
      <c r="BD546" s="19"/>
      <c r="BE546" s="19"/>
      <c r="BF546" s="19">
        <v>0</v>
      </c>
      <c r="BG546" s="19"/>
      <c r="BH546" s="19"/>
      <c r="BI546" s="19"/>
      <c r="BJ546" s="19"/>
      <c r="BK546" s="19"/>
      <c r="BL546" s="19"/>
      <c r="BM546" s="19">
        <v>0</v>
      </c>
      <c r="BN546" s="19"/>
      <c r="BO546" s="19"/>
      <c r="BP546" s="19"/>
      <c r="BQ546" s="19"/>
      <c r="BR546" s="19"/>
      <c r="BS546" s="19"/>
      <c r="BT546" s="19"/>
      <c r="BU546" s="19"/>
      <c r="BV546" s="19"/>
      <c r="BW546" s="19">
        <v>0</v>
      </c>
    </row>
    <row r="547" spans="2:75" hidden="1" x14ac:dyDescent="0.25">
      <c r="B547">
        <v>2018</v>
      </c>
      <c r="C547" t="s">
        <v>94</v>
      </c>
      <c r="D547" t="s">
        <v>95</v>
      </c>
      <c r="E547" t="s">
        <v>1618</v>
      </c>
      <c r="F547" t="s">
        <v>928</v>
      </c>
      <c r="G547" t="s">
        <v>108</v>
      </c>
      <c r="H547" t="s">
        <v>109</v>
      </c>
      <c r="I547" t="s">
        <v>929</v>
      </c>
      <c r="J547" t="s">
        <v>930</v>
      </c>
      <c r="K547" t="s">
        <v>931</v>
      </c>
      <c r="L547" t="s">
        <v>293</v>
      </c>
      <c r="M547" t="s">
        <v>932</v>
      </c>
      <c r="P547">
        <v>51</v>
      </c>
      <c r="Q547">
        <v>170</v>
      </c>
      <c r="R547">
        <f t="shared" si="8"/>
        <v>221</v>
      </c>
      <c r="S547" s="19">
        <v>1</v>
      </c>
      <c r="T547" s="19">
        <v>1</v>
      </c>
      <c r="U547" s="19">
        <v>1</v>
      </c>
      <c r="V547" s="19">
        <v>1</v>
      </c>
      <c r="W547" s="19">
        <v>0</v>
      </c>
      <c r="X547" s="19">
        <v>1</v>
      </c>
      <c r="Y547" s="19">
        <v>0</v>
      </c>
      <c r="Z547" s="19">
        <v>0</v>
      </c>
      <c r="AA547" s="19">
        <v>0</v>
      </c>
      <c r="AB547" s="19">
        <v>0</v>
      </c>
      <c r="AC547" s="19"/>
      <c r="AD547" s="19"/>
      <c r="AE547" s="19"/>
      <c r="AF547" s="19"/>
      <c r="AG547" s="19"/>
      <c r="AH547" s="19">
        <v>0</v>
      </c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>
        <v>0</v>
      </c>
      <c r="AV547" s="19">
        <v>0</v>
      </c>
      <c r="AW547" s="19">
        <v>0</v>
      </c>
      <c r="AX547" s="19">
        <v>0</v>
      </c>
      <c r="AY547" s="19"/>
      <c r="AZ547" s="19"/>
      <c r="BA547" s="19"/>
      <c r="BB547" s="19"/>
      <c r="BC547" s="19"/>
      <c r="BD547" s="19"/>
      <c r="BE547" s="19"/>
      <c r="BF547" s="19">
        <v>0</v>
      </c>
      <c r="BG547" s="19"/>
      <c r="BH547" s="19"/>
      <c r="BI547" s="19"/>
      <c r="BJ547" s="19"/>
      <c r="BK547" s="19"/>
      <c r="BL547" s="19"/>
      <c r="BM547" s="19">
        <v>0</v>
      </c>
      <c r="BN547" s="19"/>
      <c r="BO547" s="19"/>
      <c r="BP547" s="19"/>
      <c r="BQ547" s="19"/>
      <c r="BR547" s="19"/>
      <c r="BS547" s="19"/>
      <c r="BT547" s="19"/>
      <c r="BU547" s="19"/>
      <c r="BV547" s="19"/>
      <c r="BW547" s="19">
        <v>0</v>
      </c>
    </row>
    <row r="548" spans="2:75" hidden="1" x14ac:dyDescent="0.25">
      <c r="B548">
        <v>2018</v>
      </c>
      <c r="C548" t="s">
        <v>94</v>
      </c>
      <c r="D548" t="s">
        <v>95</v>
      </c>
      <c r="E548" t="s">
        <v>1619</v>
      </c>
      <c r="F548" t="s">
        <v>934</v>
      </c>
      <c r="G548" t="s">
        <v>187</v>
      </c>
      <c r="H548" t="s">
        <v>188</v>
      </c>
      <c r="I548" t="s">
        <v>935</v>
      </c>
      <c r="J548" t="s">
        <v>936</v>
      </c>
      <c r="K548" t="s">
        <v>937</v>
      </c>
      <c r="L548" t="s">
        <v>113</v>
      </c>
      <c r="M548" t="s">
        <v>938</v>
      </c>
      <c r="N548" s="21" t="s">
        <v>194</v>
      </c>
      <c r="O548" s="21" t="s">
        <v>195</v>
      </c>
      <c r="P548">
        <v>11</v>
      </c>
      <c r="Q548">
        <v>1100</v>
      </c>
      <c r="R548">
        <f t="shared" si="8"/>
        <v>1111</v>
      </c>
      <c r="S548" s="19">
        <v>1</v>
      </c>
      <c r="T548" s="19">
        <v>1</v>
      </c>
      <c r="U548" s="19">
        <v>1</v>
      </c>
      <c r="V548" s="19">
        <v>1</v>
      </c>
      <c r="W548" s="19">
        <v>0</v>
      </c>
      <c r="X548" s="19">
        <v>0</v>
      </c>
      <c r="Y548" s="19">
        <v>0</v>
      </c>
      <c r="Z548" s="19">
        <v>1</v>
      </c>
      <c r="AA548" s="19">
        <v>0</v>
      </c>
      <c r="AB548" s="19">
        <v>0</v>
      </c>
      <c r="AC548" s="19"/>
      <c r="AD548" s="19"/>
      <c r="AE548" s="19"/>
      <c r="AF548" s="19"/>
      <c r="AG548" s="19"/>
      <c r="AH548" s="19">
        <v>0</v>
      </c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>
        <v>0</v>
      </c>
      <c r="AV548" s="19">
        <v>1</v>
      </c>
      <c r="AW548" s="19">
        <v>0</v>
      </c>
      <c r="AX548" s="19">
        <v>0</v>
      </c>
      <c r="AY548" s="19"/>
      <c r="AZ548" s="19"/>
      <c r="BA548" s="19"/>
      <c r="BB548" s="19"/>
      <c r="BC548" s="19"/>
      <c r="BD548" s="19"/>
      <c r="BE548" s="19"/>
      <c r="BF548" s="19">
        <v>0</v>
      </c>
      <c r="BG548" s="19"/>
      <c r="BH548" s="19"/>
      <c r="BI548" s="19"/>
      <c r="BJ548" s="19"/>
      <c r="BK548" s="19"/>
      <c r="BL548" s="19"/>
      <c r="BM548" s="19">
        <v>0</v>
      </c>
      <c r="BN548" s="19"/>
      <c r="BO548" s="19"/>
      <c r="BP548" s="19"/>
      <c r="BQ548" s="19"/>
      <c r="BR548" s="19"/>
      <c r="BS548" s="19"/>
      <c r="BT548" s="19"/>
      <c r="BU548" s="19"/>
      <c r="BV548" s="19"/>
      <c r="BW548" s="19">
        <v>0</v>
      </c>
    </row>
    <row r="549" spans="2:75" hidden="1" x14ac:dyDescent="0.25">
      <c r="B549">
        <v>2018</v>
      </c>
      <c r="C549" t="s">
        <v>94</v>
      </c>
      <c r="D549" t="s">
        <v>95</v>
      </c>
      <c r="E549" t="s">
        <v>1620</v>
      </c>
      <c r="F549" t="s">
        <v>940</v>
      </c>
      <c r="G549" t="s">
        <v>108</v>
      </c>
      <c r="H549" t="s">
        <v>109</v>
      </c>
      <c r="I549" t="s">
        <v>941</v>
      </c>
      <c r="J549" t="s">
        <v>942</v>
      </c>
      <c r="K549" t="s">
        <v>943</v>
      </c>
      <c r="L549" t="s">
        <v>944</v>
      </c>
      <c r="M549" t="s">
        <v>945</v>
      </c>
      <c r="N549" s="21" t="s">
        <v>123</v>
      </c>
      <c r="O549" s="21" t="s">
        <v>124</v>
      </c>
      <c r="P549">
        <v>296</v>
      </c>
      <c r="Q549">
        <v>314</v>
      </c>
      <c r="R549">
        <f t="shared" si="8"/>
        <v>610</v>
      </c>
      <c r="S549" s="19">
        <v>1</v>
      </c>
      <c r="T549" s="19">
        <v>1</v>
      </c>
      <c r="U549" s="19">
        <v>1</v>
      </c>
      <c r="V549" s="19">
        <v>1</v>
      </c>
      <c r="W549" s="19">
        <v>0</v>
      </c>
      <c r="X549" s="19">
        <v>1</v>
      </c>
      <c r="Y549" s="19">
        <v>1</v>
      </c>
      <c r="Z549" s="19">
        <v>0</v>
      </c>
      <c r="AA549" s="19">
        <v>0</v>
      </c>
      <c r="AB549" s="19">
        <v>0</v>
      </c>
      <c r="AC549" s="19"/>
      <c r="AD549" s="19"/>
      <c r="AE549" s="19"/>
      <c r="AF549" s="19"/>
      <c r="AG549" s="19"/>
      <c r="AH549" s="19">
        <v>0</v>
      </c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>
        <v>1</v>
      </c>
      <c r="AV549" s="19">
        <v>0</v>
      </c>
      <c r="AW549" s="19">
        <v>0</v>
      </c>
      <c r="AX549" s="19">
        <v>0</v>
      </c>
      <c r="AY549" s="19"/>
      <c r="AZ549" s="19"/>
      <c r="BA549" s="19"/>
      <c r="BB549" s="19"/>
      <c r="BC549" s="19"/>
      <c r="BD549" s="19"/>
      <c r="BE549" s="19"/>
      <c r="BF549" s="19">
        <v>0</v>
      </c>
      <c r="BG549" s="19"/>
      <c r="BH549" s="19"/>
      <c r="BI549" s="19"/>
      <c r="BJ549" s="19"/>
      <c r="BK549" s="19"/>
      <c r="BL549" s="19"/>
      <c r="BM549" s="19">
        <v>0</v>
      </c>
      <c r="BN549" s="19"/>
      <c r="BO549" s="19"/>
      <c r="BP549" s="19"/>
      <c r="BQ549" s="19"/>
      <c r="BR549" s="19"/>
      <c r="BS549" s="19"/>
      <c r="BT549" s="19"/>
      <c r="BU549" s="19"/>
      <c r="BV549" s="19"/>
      <c r="BW549" s="19">
        <v>0</v>
      </c>
    </row>
    <row r="550" spans="2:75" hidden="1" x14ac:dyDescent="0.25">
      <c r="B550">
        <v>2018</v>
      </c>
      <c r="C550" t="s">
        <v>94</v>
      </c>
      <c r="D550" t="s">
        <v>95</v>
      </c>
      <c r="E550" t="s">
        <v>1621</v>
      </c>
      <c r="F550" t="s">
        <v>947</v>
      </c>
      <c r="G550" t="s">
        <v>108</v>
      </c>
      <c r="H550" t="s">
        <v>109</v>
      </c>
      <c r="I550" t="s">
        <v>948</v>
      </c>
      <c r="J550" t="s">
        <v>949</v>
      </c>
      <c r="K550" t="s">
        <v>950</v>
      </c>
      <c r="L550" t="s">
        <v>293</v>
      </c>
      <c r="M550" t="s">
        <v>951</v>
      </c>
      <c r="P550">
        <v>7</v>
      </c>
      <c r="Q550">
        <v>5</v>
      </c>
      <c r="R550">
        <f t="shared" si="8"/>
        <v>12</v>
      </c>
      <c r="S550" s="19">
        <v>1</v>
      </c>
      <c r="T550" s="19">
        <v>1</v>
      </c>
      <c r="U550" s="19">
        <v>1</v>
      </c>
      <c r="V550" s="19">
        <v>1</v>
      </c>
      <c r="W550" s="19">
        <v>0</v>
      </c>
      <c r="X550" s="19">
        <v>0</v>
      </c>
      <c r="Y550" s="19">
        <v>0</v>
      </c>
      <c r="Z550" s="19">
        <v>1</v>
      </c>
      <c r="AA550" s="19">
        <v>1</v>
      </c>
      <c r="AB550" s="19">
        <v>0</v>
      </c>
      <c r="AC550" s="19"/>
      <c r="AD550" s="19"/>
      <c r="AE550" s="19"/>
      <c r="AF550" s="19"/>
      <c r="AG550" s="19"/>
      <c r="AH550" s="19">
        <v>0</v>
      </c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>
        <v>0</v>
      </c>
      <c r="AV550" s="19">
        <v>0</v>
      </c>
      <c r="AW550" s="19">
        <v>1</v>
      </c>
      <c r="AX550" s="19">
        <v>0</v>
      </c>
      <c r="AY550" s="19"/>
      <c r="AZ550" s="19"/>
      <c r="BA550" s="19"/>
      <c r="BB550" s="19"/>
      <c r="BC550" s="19"/>
      <c r="BD550" s="19"/>
      <c r="BE550" s="19"/>
      <c r="BF550" s="19">
        <v>0</v>
      </c>
      <c r="BG550" s="19"/>
      <c r="BH550" s="19"/>
      <c r="BI550" s="19"/>
      <c r="BJ550" s="19"/>
      <c r="BK550" s="19"/>
      <c r="BL550" s="19"/>
      <c r="BM550" s="19">
        <v>0</v>
      </c>
      <c r="BN550" s="19"/>
      <c r="BO550" s="19"/>
      <c r="BP550" s="19"/>
      <c r="BQ550" s="19"/>
      <c r="BR550" s="19"/>
      <c r="BS550" s="19"/>
      <c r="BT550" s="19"/>
      <c r="BU550" s="19"/>
      <c r="BV550" s="19"/>
      <c r="BW550" s="19">
        <v>0</v>
      </c>
    </row>
    <row r="551" spans="2:75" hidden="1" x14ac:dyDescent="0.25">
      <c r="B551">
        <v>2018</v>
      </c>
      <c r="C551" t="s">
        <v>94</v>
      </c>
      <c r="D551" t="s">
        <v>95</v>
      </c>
      <c r="E551" t="s">
        <v>1622</v>
      </c>
      <c r="F551" t="s">
        <v>953</v>
      </c>
      <c r="G551" t="s">
        <v>108</v>
      </c>
      <c r="H551" t="s">
        <v>109</v>
      </c>
      <c r="I551" t="s">
        <v>954</v>
      </c>
      <c r="J551" t="s">
        <v>699</v>
      </c>
      <c r="K551" t="s">
        <v>273</v>
      </c>
      <c r="L551" t="s">
        <v>113</v>
      </c>
      <c r="M551" t="s">
        <v>274</v>
      </c>
      <c r="P551">
        <v>166</v>
      </c>
      <c r="Q551">
        <v>4</v>
      </c>
      <c r="R551">
        <f t="shared" si="8"/>
        <v>170</v>
      </c>
      <c r="S551" s="19">
        <v>1</v>
      </c>
      <c r="T551" s="19">
        <v>1</v>
      </c>
      <c r="U551" s="19">
        <v>1</v>
      </c>
      <c r="V551" s="19">
        <v>1</v>
      </c>
      <c r="W551" s="19">
        <v>1</v>
      </c>
      <c r="X551" s="19">
        <v>0</v>
      </c>
      <c r="Y551" s="19">
        <v>0</v>
      </c>
      <c r="Z551" s="19">
        <v>0</v>
      </c>
      <c r="AA551" s="19">
        <v>1</v>
      </c>
      <c r="AB551" s="19">
        <v>0</v>
      </c>
      <c r="AC551" s="19"/>
      <c r="AD551" s="19"/>
      <c r="AE551" s="19"/>
      <c r="AF551" s="19"/>
      <c r="AG551" s="19"/>
      <c r="AH551" s="19">
        <v>0</v>
      </c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>
        <v>0</v>
      </c>
      <c r="AV551" s="19">
        <v>0</v>
      </c>
      <c r="AW551" s="19">
        <v>1</v>
      </c>
      <c r="AX551" s="19">
        <v>0</v>
      </c>
      <c r="AY551" s="19"/>
      <c r="AZ551" s="19"/>
      <c r="BA551" s="19"/>
      <c r="BB551" s="19"/>
      <c r="BC551" s="19"/>
      <c r="BD551" s="19"/>
      <c r="BE551" s="19"/>
      <c r="BF551" s="19">
        <v>0</v>
      </c>
      <c r="BG551" s="19"/>
      <c r="BH551" s="19"/>
      <c r="BI551" s="19"/>
      <c r="BJ551" s="19"/>
      <c r="BK551" s="19"/>
      <c r="BL551" s="19"/>
      <c r="BM551" s="19">
        <v>0</v>
      </c>
      <c r="BN551" s="19"/>
      <c r="BO551" s="19"/>
      <c r="BP551" s="19"/>
      <c r="BQ551" s="19"/>
      <c r="BR551" s="19"/>
      <c r="BS551" s="19"/>
      <c r="BT551" s="19"/>
      <c r="BU551" s="19"/>
      <c r="BV551" s="19"/>
      <c r="BW551" s="19">
        <v>0</v>
      </c>
    </row>
    <row r="552" spans="2:75" hidden="1" x14ac:dyDescent="0.25">
      <c r="B552">
        <v>2018</v>
      </c>
      <c r="C552" t="s">
        <v>94</v>
      </c>
      <c r="D552" t="s">
        <v>95</v>
      </c>
      <c r="E552" t="s">
        <v>1623</v>
      </c>
      <c r="F552" t="s">
        <v>956</v>
      </c>
      <c r="G552" t="s">
        <v>108</v>
      </c>
      <c r="H552" t="s">
        <v>109</v>
      </c>
      <c r="I552" t="s">
        <v>957</v>
      </c>
      <c r="J552" t="s">
        <v>958</v>
      </c>
      <c r="K552" t="s">
        <v>170</v>
      </c>
      <c r="L552" t="s">
        <v>113</v>
      </c>
      <c r="M552" t="s">
        <v>260</v>
      </c>
      <c r="N552" s="21" t="s">
        <v>123</v>
      </c>
      <c r="O552" s="21" t="s">
        <v>124</v>
      </c>
      <c r="P552">
        <v>170</v>
      </c>
      <c r="Q552">
        <v>694</v>
      </c>
      <c r="R552">
        <f t="shared" si="8"/>
        <v>864</v>
      </c>
      <c r="S552" s="19">
        <v>1</v>
      </c>
      <c r="T552" s="19">
        <v>1</v>
      </c>
      <c r="U552" s="19">
        <v>1</v>
      </c>
      <c r="V552" s="19">
        <v>1</v>
      </c>
      <c r="W552" s="19">
        <v>0</v>
      </c>
      <c r="X552" s="19">
        <v>0</v>
      </c>
      <c r="Y552" s="19">
        <v>0</v>
      </c>
      <c r="Z552" s="19">
        <v>0</v>
      </c>
      <c r="AA552" s="19">
        <v>1</v>
      </c>
      <c r="AB552" s="19">
        <v>1</v>
      </c>
      <c r="AC552" s="19"/>
      <c r="AD552" s="19"/>
      <c r="AE552" s="19"/>
      <c r="AF552" s="19"/>
      <c r="AG552" s="19"/>
      <c r="AH552" s="19">
        <v>0</v>
      </c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>
        <v>0</v>
      </c>
      <c r="AV552" s="19">
        <v>0</v>
      </c>
      <c r="AW552" s="19">
        <v>0</v>
      </c>
      <c r="AX552" s="19">
        <v>0</v>
      </c>
      <c r="AY552" s="19"/>
      <c r="AZ552" s="19"/>
      <c r="BA552" s="19"/>
      <c r="BB552" s="19"/>
      <c r="BC552" s="19"/>
      <c r="BD552" s="19"/>
      <c r="BE552" s="19"/>
      <c r="BF552" s="19">
        <v>0</v>
      </c>
      <c r="BG552" s="19"/>
      <c r="BH552" s="19"/>
      <c r="BI552" s="19"/>
      <c r="BJ552" s="19"/>
      <c r="BK552" s="19"/>
      <c r="BL552" s="19"/>
      <c r="BM552" s="19">
        <v>1</v>
      </c>
      <c r="BN552" s="19"/>
      <c r="BO552" s="19"/>
      <c r="BP552" s="19"/>
      <c r="BQ552" s="19"/>
      <c r="BR552" s="19"/>
      <c r="BS552" s="19"/>
      <c r="BT552" s="19"/>
      <c r="BU552" s="19"/>
      <c r="BV552" s="19"/>
      <c r="BW552" s="19">
        <v>0</v>
      </c>
    </row>
    <row r="553" spans="2:75" hidden="1" x14ac:dyDescent="0.25">
      <c r="B553">
        <v>2018</v>
      </c>
      <c r="C553" t="s">
        <v>94</v>
      </c>
      <c r="D553" t="s">
        <v>95</v>
      </c>
      <c r="E553" t="s">
        <v>1624</v>
      </c>
      <c r="F553" t="s">
        <v>965</v>
      </c>
      <c r="G553" t="s">
        <v>98</v>
      </c>
      <c r="H553" t="s">
        <v>136</v>
      </c>
      <c r="I553" t="s">
        <v>966</v>
      </c>
      <c r="J553" t="s">
        <v>967</v>
      </c>
      <c r="K553" t="s">
        <v>968</v>
      </c>
      <c r="L553" t="s">
        <v>338</v>
      </c>
      <c r="M553" t="s">
        <v>969</v>
      </c>
      <c r="N553" s="21" t="s">
        <v>400</v>
      </c>
      <c r="O553" s="21" t="s">
        <v>401</v>
      </c>
      <c r="P553">
        <v>3741</v>
      </c>
      <c r="Q553">
        <v>49331</v>
      </c>
      <c r="R553">
        <f t="shared" si="8"/>
        <v>53072</v>
      </c>
      <c r="S553" s="19">
        <v>1</v>
      </c>
      <c r="T553" s="19">
        <v>1</v>
      </c>
      <c r="U553" s="19">
        <v>1</v>
      </c>
      <c r="V553" s="19">
        <v>0</v>
      </c>
      <c r="W553" s="19">
        <v>0</v>
      </c>
      <c r="X553" s="19">
        <v>0</v>
      </c>
      <c r="Y553" s="19">
        <v>0</v>
      </c>
      <c r="Z553" s="19">
        <v>0</v>
      </c>
      <c r="AA553" s="19">
        <v>0</v>
      </c>
      <c r="AB553" s="19">
        <v>1</v>
      </c>
      <c r="AC553" s="19"/>
      <c r="AD553" s="19"/>
      <c r="AE553" s="19"/>
      <c r="AF553" s="19"/>
      <c r="AG553" s="19"/>
      <c r="AH553" s="19">
        <v>0</v>
      </c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>
        <v>0</v>
      </c>
      <c r="AV553" s="19">
        <v>0</v>
      </c>
      <c r="AW553" s="19">
        <v>0</v>
      </c>
      <c r="AX553" s="19">
        <v>0</v>
      </c>
      <c r="AY553" s="19"/>
      <c r="AZ553" s="19"/>
      <c r="BA553" s="19"/>
      <c r="BB553" s="19"/>
      <c r="BC553" s="19"/>
      <c r="BD553" s="19"/>
      <c r="BE553" s="19"/>
      <c r="BF553" s="19">
        <v>0</v>
      </c>
      <c r="BG553" s="19"/>
      <c r="BH553" s="19"/>
      <c r="BI553" s="19"/>
      <c r="BJ553" s="19"/>
      <c r="BK553" s="19"/>
      <c r="BL553" s="19"/>
      <c r="BM553" s="19">
        <v>0</v>
      </c>
      <c r="BN553" s="19"/>
      <c r="BO553" s="19"/>
      <c r="BP553" s="19"/>
      <c r="BQ553" s="19"/>
      <c r="BR553" s="19"/>
      <c r="BS553" s="19"/>
      <c r="BT553" s="19"/>
      <c r="BU553" s="19"/>
      <c r="BV553" s="19"/>
      <c r="BW553" s="19">
        <v>0</v>
      </c>
    </row>
    <row r="554" spans="2:75" hidden="1" x14ac:dyDescent="0.25">
      <c r="B554">
        <v>2018</v>
      </c>
      <c r="C554" t="s">
        <v>94</v>
      </c>
      <c r="D554" t="s">
        <v>95</v>
      </c>
      <c r="E554" t="s">
        <v>1625</v>
      </c>
      <c r="F554" t="s">
        <v>971</v>
      </c>
      <c r="G554" t="s">
        <v>98</v>
      </c>
      <c r="H554" t="s">
        <v>270</v>
      </c>
      <c r="I554" t="s">
        <v>972</v>
      </c>
      <c r="J554" t="s">
        <v>973</v>
      </c>
      <c r="K554" t="s">
        <v>919</v>
      </c>
      <c r="L554" t="s">
        <v>103</v>
      </c>
      <c r="M554" t="s">
        <v>920</v>
      </c>
      <c r="P554">
        <v>483</v>
      </c>
      <c r="Q554">
        <v>1498</v>
      </c>
      <c r="R554">
        <f t="shared" si="8"/>
        <v>1981</v>
      </c>
      <c r="S554" s="19">
        <v>1</v>
      </c>
      <c r="T554" s="19">
        <v>1</v>
      </c>
      <c r="U554" s="19">
        <v>1</v>
      </c>
      <c r="V554" s="19">
        <v>1</v>
      </c>
      <c r="W554" s="19">
        <v>0</v>
      </c>
      <c r="X554" s="19">
        <v>0</v>
      </c>
      <c r="Y554" s="19">
        <v>0</v>
      </c>
      <c r="Z554" s="19">
        <v>1</v>
      </c>
      <c r="AA554" s="19">
        <v>0</v>
      </c>
      <c r="AB554" s="19">
        <v>0</v>
      </c>
      <c r="AC554" s="19"/>
      <c r="AD554" s="19"/>
      <c r="AE554" s="19"/>
      <c r="AF554" s="19"/>
      <c r="AG554" s="19"/>
      <c r="AH554" s="19">
        <v>0</v>
      </c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>
        <v>0</v>
      </c>
      <c r="AV554" s="19">
        <v>0</v>
      </c>
      <c r="AW554" s="19">
        <v>0</v>
      </c>
      <c r="AX554" s="19">
        <v>0</v>
      </c>
      <c r="AY554" s="19"/>
      <c r="AZ554" s="19"/>
      <c r="BA554" s="19"/>
      <c r="BB554" s="19"/>
      <c r="BC554" s="19"/>
      <c r="BD554" s="19"/>
      <c r="BE554" s="19"/>
      <c r="BF554" s="19">
        <v>0</v>
      </c>
      <c r="BG554" s="19"/>
      <c r="BH554" s="19"/>
      <c r="BI554" s="19"/>
      <c r="BJ554" s="19"/>
      <c r="BK554" s="19"/>
      <c r="BL554" s="19"/>
      <c r="BM554" s="19">
        <v>0</v>
      </c>
      <c r="BN554" s="19"/>
      <c r="BO554" s="19"/>
      <c r="BP554" s="19"/>
      <c r="BQ554" s="19"/>
      <c r="BR554" s="19"/>
      <c r="BS554" s="19"/>
      <c r="BT554" s="19"/>
      <c r="BU554" s="19"/>
      <c r="BV554" s="19"/>
      <c r="BW554" s="19">
        <v>0</v>
      </c>
    </row>
    <row r="555" spans="2:75" hidden="1" x14ac:dyDescent="0.25">
      <c r="B555">
        <v>2018</v>
      </c>
      <c r="C555" t="s">
        <v>94</v>
      </c>
      <c r="D555" t="s">
        <v>95</v>
      </c>
      <c r="E555" t="s">
        <v>1626</v>
      </c>
      <c r="F555" t="s">
        <v>975</v>
      </c>
      <c r="G555" t="s">
        <v>98</v>
      </c>
      <c r="H555" t="s">
        <v>167</v>
      </c>
      <c r="I555" t="s">
        <v>976</v>
      </c>
      <c r="J555" t="s">
        <v>378</v>
      </c>
      <c r="K555" t="s">
        <v>379</v>
      </c>
      <c r="L555" t="s">
        <v>113</v>
      </c>
      <c r="M555" t="s">
        <v>380</v>
      </c>
      <c r="N555" s="21" t="s">
        <v>172</v>
      </c>
      <c r="O555" s="21" t="s">
        <v>173</v>
      </c>
      <c r="P555">
        <v>4400</v>
      </c>
      <c r="Q555">
        <v>37000</v>
      </c>
      <c r="R555">
        <f t="shared" si="8"/>
        <v>41400</v>
      </c>
      <c r="S555" s="19">
        <v>1</v>
      </c>
      <c r="T555" s="19">
        <v>1</v>
      </c>
      <c r="U555" s="19">
        <v>1</v>
      </c>
      <c r="V555" s="19">
        <v>1</v>
      </c>
      <c r="W555" s="19">
        <v>0</v>
      </c>
      <c r="X555" s="19">
        <v>0</v>
      </c>
      <c r="Y555" s="19">
        <v>1</v>
      </c>
      <c r="Z555" s="19">
        <v>0</v>
      </c>
      <c r="AA555" s="19">
        <v>0</v>
      </c>
      <c r="AB555" s="19">
        <v>1</v>
      </c>
      <c r="AC555" s="19"/>
      <c r="AD555" s="19"/>
      <c r="AE555" s="19"/>
      <c r="AF555" s="19"/>
      <c r="AG555" s="19"/>
      <c r="AH555" s="19">
        <v>1</v>
      </c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>
        <v>0</v>
      </c>
      <c r="AV555" s="19">
        <v>0</v>
      </c>
      <c r="AW555" s="19">
        <v>0</v>
      </c>
      <c r="AX555" s="19">
        <v>0</v>
      </c>
      <c r="AY555" s="19"/>
      <c r="AZ555" s="19"/>
      <c r="BA555" s="19"/>
      <c r="BB555" s="19"/>
      <c r="BC555" s="19"/>
      <c r="BD555" s="19"/>
      <c r="BE555" s="19"/>
      <c r="BF555" s="19">
        <v>0</v>
      </c>
      <c r="BG555" s="19"/>
      <c r="BH555" s="19"/>
      <c r="BI555" s="19"/>
      <c r="BJ555" s="19"/>
      <c r="BK555" s="19"/>
      <c r="BL555" s="19"/>
      <c r="BM555" s="19">
        <v>1</v>
      </c>
      <c r="BN555" s="19"/>
      <c r="BO555" s="19"/>
      <c r="BP555" s="19"/>
      <c r="BQ555" s="19"/>
      <c r="BR555" s="19"/>
      <c r="BS555" s="19"/>
      <c r="BT555" s="19"/>
      <c r="BU555" s="19"/>
      <c r="BV555" s="19"/>
      <c r="BW555" s="19">
        <v>0</v>
      </c>
    </row>
    <row r="556" spans="2:75" hidden="1" x14ac:dyDescent="0.25">
      <c r="B556">
        <v>2018</v>
      </c>
      <c r="C556" t="s">
        <v>94</v>
      </c>
      <c r="D556" t="s">
        <v>95</v>
      </c>
      <c r="E556" t="s">
        <v>1627</v>
      </c>
      <c r="F556" t="s">
        <v>1628</v>
      </c>
      <c r="G556" t="s">
        <v>187</v>
      </c>
      <c r="H556" t="s">
        <v>188</v>
      </c>
      <c r="I556" t="s">
        <v>1629</v>
      </c>
      <c r="J556" t="s">
        <v>1630</v>
      </c>
      <c r="K556" t="s">
        <v>1631</v>
      </c>
      <c r="L556" t="s">
        <v>103</v>
      </c>
      <c r="M556" t="s">
        <v>1632</v>
      </c>
      <c r="N556" s="21" t="s">
        <v>194</v>
      </c>
      <c r="O556" s="21" t="s">
        <v>195</v>
      </c>
      <c r="P556">
        <v>33</v>
      </c>
      <c r="Q556">
        <v>95</v>
      </c>
      <c r="R556">
        <f t="shared" si="8"/>
        <v>128</v>
      </c>
      <c r="S556" s="19">
        <v>1</v>
      </c>
      <c r="T556" s="19">
        <v>1</v>
      </c>
      <c r="U556" s="19">
        <v>1</v>
      </c>
      <c r="V556" s="19">
        <v>0</v>
      </c>
      <c r="W556" s="19">
        <v>0</v>
      </c>
      <c r="X556" s="19">
        <v>0</v>
      </c>
      <c r="Y556" s="19">
        <v>0</v>
      </c>
      <c r="Z556" s="19">
        <v>0</v>
      </c>
      <c r="AA556" s="19">
        <v>0</v>
      </c>
      <c r="AB556" s="19">
        <v>0</v>
      </c>
      <c r="AC556" s="19"/>
      <c r="AD556" s="19"/>
      <c r="AE556" s="19"/>
      <c r="AF556" s="19"/>
      <c r="AG556" s="19"/>
      <c r="AH556" s="19">
        <v>0</v>
      </c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>
        <v>0</v>
      </c>
      <c r="AV556" s="19">
        <v>1</v>
      </c>
      <c r="AW556" s="19">
        <v>0</v>
      </c>
      <c r="AX556" s="19">
        <v>0</v>
      </c>
      <c r="AY556" s="19"/>
      <c r="AZ556" s="19"/>
      <c r="BA556" s="19"/>
      <c r="BB556" s="19"/>
      <c r="BC556" s="19"/>
      <c r="BD556" s="19"/>
      <c r="BE556" s="19"/>
      <c r="BF556" s="19">
        <v>0</v>
      </c>
      <c r="BG556" s="19"/>
      <c r="BH556" s="19"/>
      <c r="BI556" s="19"/>
      <c r="BJ556" s="19"/>
      <c r="BK556" s="19"/>
      <c r="BL556" s="19"/>
      <c r="BM556" s="19">
        <v>0</v>
      </c>
      <c r="BN556" s="19"/>
      <c r="BO556" s="19"/>
      <c r="BP556" s="19"/>
      <c r="BQ556" s="19"/>
      <c r="BR556" s="19"/>
      <c r="BS556" s="19"/>
      <c r="BT556" s="19"/>
      <c r="BU556" s="19"/>
      <c r="BV556" s="19"/>
      <c r="BW556" s="19">
        <v>0</v>
      </c>
    </row>
    <row r="557" spans="2:75" hidden="1" x14ac:dyDescent="0.25">
      <c r="B557">
        <v>2018</v>
      </c>
      <c r="C557" t="s">
        <v>94</v>
      </c>
      <c r="D557" t="s">
        <v>95</v>
      </c>
      <c r="E557" t="s">
        <v>1633</v>
      </c>
      <c r="F557" t="s">
        <v>978</v>
      </c>
      <c r="G557" t="s">
        <v>108</v>
      </c>
      <c r="H557" t="s">
        <v>109</v>
      </c>
      <c r="I557" t="s">
        <v>979</v>
      </c>
      <c r="J557" t="s">
        <v>980</v>
      </c>
      <c r="K557" t="s">
        <v>412</v>
      </c>
      <c r="L557" t="s">
        <v>103</v>
      </c>
      <c r="M557" t="s">
        <v>413</v>
      </c>
      <c r="N557" s="22" t="s">
        <v>172</v>
      </c>
      <c r="O557" s="21" t="s">
        <v>173</v>
      </c>
      <c r="P557">
        <v>5455.12</v>
      </c>
      <c r="Q557">
        <v>2113.6</v>
      </c>
      <c r="R557">
        <f t="shared" si="8"/>
        <v>7568.7199999999993</v>
      </c>
      <c r="S557" s="19">
        <v>1</v>
      </c>
      <c r="T557" s="19">
        <v>1</v>
      </c>
      <c r="U557" s="19">
        <v>1</v>
      </c>
      <c r="V557" s="19">
        <v>1</v>
      </c>
      <c r="W557" s="19">
        <v>0</v>
      </c>
      <c r="X557" s="19">
        <v>1</v>
      </c>
      <c r="Y557" s="19">
        <v>1</v>
      </c>
      <c r="Z557" s="19">
        <v>0</v>
      </c>
      <c r="AA557" s="19">
        <v>0</v>
      </c>
      <c r="AB557" s="19">
        <v>0</v>
      </c>
      <c r="AC557" s="19"/>
      <c r="AD557" s="19"/>
      <c r="AE557" s="19"/>
      <c r="AF557" s="19"/>
      <c r="AG557" s="19"/>
      <c r="AH557" s="19">
        <v>1</v>
      </c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>
        <v>0</v>
      </c>
      <c r="AV557" s="19">
        <v>0</v>
      </c>
      <c r="AW557" s="19">
        <v>0</v>
      </c>
      <c r="AX557" s="19">
        <v>1</v>
      </c>
      <c r="AY557" s="19"/>
      <c r="AZ557" s="19"/>
      <c r="BA557" s="19"/>
      <c r="BB557" s="19"/>
      <c r="BC557" s="19"/>
      <c r="BD557" s="19"/>
      <c r="BE557" s="19"/>
      <c r="BF557" s="19">
        <v>0</v>
      </c>
      <c r="BG557" s="19"/>
      <c r="BH557" s="19"/>
      <c r="BI557" s="19"/>
      <c r="BJ557" s="19"/>
      <c r="BK557" s="19"/>
      <c r="BL557" s="19"/>
      <c r="BM557" s="19">
        <v>0</v>
      </c>
      <c r="BN557" s="19"/>
      <c r="BO557" s="19"/>
      <c r="BP557" s="19"/>
      <c r="BQ557" s="19"/>
      <c r="BR557" s="19"/>
      <c r="BS557" s="19"/>
      <c r="BT557" s="19"/>
      <c r="BU557" s="19"/>
      <c r="BV557" s="19"/>
      <c r="BW557" s="19">
        <v>0</v>
      </c>
    </row>
    <row r="558" spans="2:75" hidden="1" x14ac:dyDescent="0.25">
      <c r="B558">
        <v>2018</v>
      </c>
      <c r="C558" t="s">
        <v>94</v>
      </c>
      <c r="D558" t="s">
        <v>95</v>
      </c>
      <c r="E558" t="s">
        <v>1634</v>
      </c>
      <c r="F558" t="s">
        <v>978</v>
      </c>
      <c r="G558" t="s">
        <v>98</v>
      </c>
      <c r="H558" t="s">
        <v>167</v>
      </c>
      <c r="I558" t="s">
        <v>979</v>
      </c>
      <c r="J558" t="s">
        <v>980</v>
      </c>
      <c r="K558" t="s">
        <v>412</v>
      </c>
      <c r="L558" t="s">
        <v>103</v>
      </c>
      <c r="M558" t="s">
        <v>413</v>
      </c>
      <c r="N558" s="23" t="s">
        <v>172</v>
      </c>
      <c r="O558" t="s">
        <v>173</v>
      </c>
      <c r="P558">
        <v>17524.62</v>
      </c>
      <c r="Q558">
        <v>23884.76</v>
      </c>
      <c r="R558">
        <f t="shared" si="8"/>
        <v>41409.379999999997</v>
      </c>
      <c r="S558" s="19">
        <v>1</v>
      </c>
      <c r="T558" s="19">
        <v>1</v>
      </c>
      <c r="U558" s="19">
        <v>1</v>
      </c>
      <c r="V558" s="19">
        <v>1</v>
      </c>
      <c r="W558" s="19">
        <v>0</v>
      </c>
      <c r="X558" s="19">
        <v>1</v>
      </c>
      <c r="Y558" s="19">
        <v>1</v>
      </c>
      <c r="Z558" s="19">
        <v>0</v>
      </c>
      <c r="AA558" s="19">
        <v>0</v>
      </c>
      <c r="AB558" s="19">
        <v>0</v>
      </c>
      <c r="AC558" s="19"/>
      <c r="AD558" s="19"/>
      <c r="AE558" s="19"/>
      <c r="AF558" s="19"/>
      <c r="AG558" s="19"/>
      <c r="AH558" s="19">
        <v>1</v>
      </c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>
        <v>0</v>
      </c>
      <c r="AV558" s="19">
        <v>0</v>
      </c>
      <c r="AW558" s="19">
        <v>0</v>
      </c>
      <c r="AX558" s="19">
        <v>1</v>
      </c>
      <c r="AY558" s="19"/>
      <c r="AZ558" s="19"/>
      <c r="BA558" s="19"/>
      <c r="BB558" s="19"/>
      <c r="BC558" s="19"/>
      <c r="BD558" s="19"/>
      <c r="BE558" s="19"/>
      <c r="BF558" s="19">
        <v>0</v>
      </c>
      <c r="BG558" s="19"/>
      <c r="BH558" s="19"/>
      <c r="BI558" s="19"/>
      <c r="BJ558" s="19"/>
      <c r="BK558" s="19"/>
      <c r="BL558" s="19"/>
      <c r="BM558" s="19">
        <v>0</v>
      </c>
      <c r="BN558" s="19"/>
      <c r="BO558" s="19"/>
      <c r="BP558" s="19"/>
      <c r="BQ558" s="19"/>
      <c r="BR558" s="19"/>
      <c r="BS558" s="19"/>
      <c r="BT558" s="19"/>
      <c r="BU558" s="19"/>
      <c r="BV558" s="19"/>
      <c r="BW558" s="19">
        <v>0</v>
      </c>
    </row>
    <row r="559" spans="2:75" hidden="1" x14ac:dyDescent="0.25">
      <c r="B559">
        <v>2018</v>
      </c>
      <c r="C559" t="s">
        <v>94</v>
      </c>
      <c r="D559" t="s">
        <v>95</v>
      </c>
      <c r="E559" t="s">
        <v>1635</v>
      </c>
      <c r="F559" t="s">
        <v>983</v>
      </c>
      <c r="G559" t="s">
        <v>98</v>
      </c>
      <c r="H559" t="s">
        <v>167</v>
      </c>
      <c r="I559" t="s">
        <v>984</v>
      </c>
      <c r="J559" t="s">
        <v>985</v>
      </c>
      <c r="K559" t="s">
        <v>412</v>
      </c>
      <c r="L559" t="s">
        <v>103</v>
      </c>
      <c r="M559" t="s">
        <v>413</v>
      </c>
      <c r="P559">
        <v>1334.2</v>
      </c>
      <c r="Q559">
        <v>0.14000000000000001</v>
      </c>
      <c r="R559">
        <f t="shared" si="8"/>
        <v>1334.3400000000001</v>
      </c>
      <c r="S559" s="19">
        <v>1</v>
      </c>
      <c r="T559" s="19">
        <v>1</v>
      </c>
      <c r="U559" s="19">
        <v>1</v>
      </c>
      <c r="V559" s="19">
        <v>0</v>
      </c>
      <c r="W559" s="19">
        <v>0</v>
      </c>
      <c r="X559" s="19">
        <v>0</v>
      </c>
      <c r="Y559" s="19">
        <v>0</v>
      </c>
      <c r="Z559" s="19">
        <v>0</v>
      </c>
      <c r="AA559" s="19">
        <v>0</v>
      </c>
      <c r="AB559" s="19">
        <v>0</v>
      </c>
      <c r="AC559" s="19"/>
      <c r="AD559" s="19"/>
      <c r="AE559" s="19"/>
      <c r="AF559" s="19"/>
      <c r="AG559" s="19"/>
      <c r="AH559" s="19">
        <v>0</v>
      </c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>
        <v>0</v>
      </c>
      <c r="AV559" s="19">
        <v>0</v>
      </c>
      <c r="AW559" s="19">
        <v>0</v>
      </c>
      <c r="AX559" s="19">
        <v>0</v>
      </c>
      <c r="AY559" s="19"/>
      <c r="AZ559" s="19"/>
      <c r="BA559" s="19"/>
      <c r="BB559" s="19"/>
      <c r="BC559" s="19"/>
      <c r="BD559" s="19"/>
      <c r="BE559" s="19"/>
      <c r="BF559" s="19">
        <v>0</v>
      </c>
      <c r="BG559" s="19"/>
      <c r="BH559" s="19"/>
      <c r="BI559" s="19"/>
      <c r="BJ559" s="19"/>
      <c r="BK559" s="19"/>
      <c r="BL559" s="19"/>
      <c r="BM559" s="19">
        <v>1</v>
      </c>
      <c r="BN559" s="19"/>
      <c r="BO559" s="19"/>
      <c r="BP559" s="19"/>
      <c r="BQ559" s="19"/>
      <c r="BR559" s="19"/>
      <c r="BS559" s="19"/>
      <c r="BT559" s="19"/>
      <c r="BU559" s="19"/>
      <c r="BV559" s="19"/>
      <c r="BW559" s="19">
        <v>0</v>
      </c>
    </row>
    <row r="560" spans="2:75" hidden="1" x14ac:dyDescent="0.25">
      <c r="B560">
        <v>2018</v>
      </c>
      <c r="C560" t="s">
        <v>94</v>
      </c>
      <c r="D560" t="s">
        <v>95</v>
      </c>
      <c r="E560" t="s">
        <v>1636</v>
      </c>
      <c r="F560" t="s">
        <v>987</v>
      </c>
      <c r="G560" t="s">
        <v>108</v>
      </c>
      <c r="H560" t="s">
        <v>109</v>
      </c>
      <c r="I560" t="s">
        <v>988</v>
      </c>
      <c r="J560" t="s">
        <v>989</v>
      </c>
      <c r="K560" t="s">
        <v>990</v>
      </c>
      <c r="L560" t="s">
        <v>213</v>
      </c>
      <c r="M560" t="s">
        <v>991</v>
      </c>
      <c r="N560" s="21" t="s">
        <v>553</v>
      </c>
      <c r="O560" s="21" t="s">
        <v>124</v>
      </c>
      <c r="P560">
        <v>10</v>
      </c>
      <c r="Q560">
        <v>28</v>
      </c>
      <c r="R560">
        <f t="shared" si="8"/>
        <v>38</v>
      </c>
      <c r="S560" s="19">
        <v>1</v>
      </c>
      <c r="T560" s="19">
        <v>1</v>
      </c>
      <c r="U560" s="19">
        <v>1</v>
      </c>
      <c r="V560" s="19">
        <v>1</v>
      </c>
      <c r="W560" s="19">
        <v>0</v>
      </c>
      <c r="X560" s="19">
        <v>1</v>
      </c>
      <c r="Y560" s="19">
        <v>0</v>
      </c>
      <c r="Z560" s="19">
        <v>1</v>
      </c>
      <c r="AA560" s="19">
        <v>0</v>
      </c>
      <c r="AB560" s="19">
        <v>0</v>
      </c>
      <c r="AC560" s="19"/>
      <c r="AD560" s="19"/>
      <c r="AE560" s="19"/>
      <c r="AF560" s="19"/>
      <c r="AG560" s="19"/>
      <c r="AH560" s="19">
        <v>0</v>
      </c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>
        <v>0</v>
      </c>
      <c r="AV560" s="19">
        <v>0</v>
      </c>
      <c r="AW560" s="19">
        <v>0</v>
      </c>
      <c r="AX560" s="19">
        <v>0</v>
      </c>
      <c r="AY560" s="19"/>
      <c r="AZ560" s="19"/>
      <c r="BA560" s="19"/>
      <c r="BB560" s="19"/>
      <c r="BC560" s="19"/>
      <c r="BD560" s="19"/>
      <c r="BE560" s="19"/>
      <c r="BF560" s="19">
        <v>0</v>
      </c>
      <c r="BG560" s="19"/>
      <c r="BH560" s="19"/>
      <c r="BI560" s="19"/>
      <c r="BJ560" s="19"/>
      <c r="BK560" s="19"/>
      <c r="BL560" s="19"/>
      <c r="BM560" s="19">
        <v>1</v>
      </c>
      <c r="BN560" s="19"/>
      <c r="BO560" s="19"/>
      <c r="BP560" s="19"/>
      <c r="BQ560" s="19"/>
      <c r="BR560" s="19"/>
      <c r="BS560" s="19"/>
      <c r="BT560" s="19"/>
      <c r="BU560" s="19"/>
      <c r="BV560" s="19"/>
      <c r="BW560" s="19">
        <v>0</v>
      </c>
    </row>
    <row r="561" spans="2:75" hidden="1" x14ac:dyDescent="0.25">
      <c r="B561">
        <v>2018</v>
      </c>
      <c r="C561" t="s">
        <v>94</v>
      </c>
      <c r="D561" t="s">
        <v>95</v>
      </c>
      <c r="E561" t="s">
        <v>1637</v>
      </c>
      <c r="F561" t="s">
        <v>993</v>
      </c>
      <c r="G561" t="s">
        <v>108</v>
      </c>
      <c r="H561" t="s">
        <v>109</v>
      </c>
      <c r="I561" t="s">
        <v>994</v>
      </c>
      <c r="J561" t="s">
        <v>995</v>
      </c>
      <c r="K561" t="s">
        <v>996</v>
      </c>
      <c r="L561" t="s">
        <v>293</v>
      </c>
      <c r="M561" t="s">
        <v>997</v>
      </c>
      <c r="N561" s="21" t="s">
        <v>553</v>
      </c>
      <c r="O561" s="21" t="s">
        <v>124</v>
      </c>
      <c r="P561">
        <v>75</v>
      </c>
      <c r="Q561">
        <v>2</v>
      </c>
      <c r="R561">
        <f t="shared" si="8"/>
        <v>77</v>
      </c>
      <c r="S561" s="19">
        <v>1</v>
      </c>
      <c r="T561" s="19">
        <v>1</v>
      </c>
      <c r="U561" s="19">
        <v>1</v>
      </c>
      <c r="V561" s="19">
        <v>1</v>
      </c>
      <c r="W561" s="19">
        <v>0</v>
      </c>
      <c r="X561" s="19">
        <v>0</v>
      </c>
      <c r="Y561" s="19">
        <v>0</v>
      </c>
      <c r="Z561" s="19">
        <v>0</v>
      </c>
      <c r="AA561" s="19">
        <v>1</v>
      </c>
      <c r="AB561" s="19">
        <v>0</v>
      </c>
      <c r="AC561" s="19"/>
      <c r="AD561" s="19"/>
      <c r="AE561" s="19"/>
      <c r="AF561" s="19"/>
      <c r="AG561" s="19"/>
      <c r="AH561" s="19">
        <v>0</v>
      </c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>
        <v>0</v>
      </c>
      <c r="AV561" s="19">
        <v>0</v>
      </c>
      <c r="AW561" s="19">
        <v>0</v>
      </c>
      <c r="AX561" s="19">
        <v>0</v>
      </c>
      <c r="AY561" s="19"/>
      <c r="AZ561" s="19"/>
      <c r="BA561" s="19"/>
      <c r="BB561" s="19"/>
      <c r="BC561" s="19"/>
      <c r="BD561" s="19"/>
      <c r="BE561" s="19"/>
      <c r="BF561" s="19">
        <v>0</v>
      </c>
      <c r="BG561" s="19"/>
      <c r="BH561" s="19"/>
      <c r="BI561" s="19"/>
      <c r="BJ561" s="19"/>
      <c r="BK561" s="19"/>
      <c r="BL561" s="19"/>
      <c r="BM561" s="19">
        <v>1</v>
      </c>
      <c r="BN561" s="19"/>
      <c r="BO561" s="19"/>
      <c r="BP561" s="19"/>
      <c r="BQ561" s="19"/>
      <c r="BR561" s="19"/>
      <c r="BS561" s="19"/>
      <c r="BT561" s="19"/>
      <c r="BU561" s="19"/>
      <c r="BV561" s="19"/>
      <c r="BW561" s="19">
        <v>0</v>
      </c>
    </row>
    <row r="562" spans="2:75" hidden="1" x14ac:dyDescent="0.25">
      <c r="B562">
        <v>2018</v>
      </c>
      <c r="C562" t="s">
        <v>94</v>
      </c>
      <c r="D562" t="s">
        <v>95</v>
      </c>
      <c r="E562" t="s">
        <v>1638</v>
      </c>
      <c r="F562" t="s">
        <v>1639</v>
      </c>
      <c r="G562" t="s">
        <v>187</v>
      </c>
      <c r="H562" t="s">
        <v>188</v>
      </c>
      <c r="I562" t="s">
        <v>1640</v>
      </c>
      <c r="J562" t="s">
        <v>1641</v>
      </c>
      <c r="K562" t="s">
        <v>1642</v>
      </c>
      <c r="L562" t="s">
        <v>1643</v>
      </c>
      <c r="M562" t="s">
        <v>1644</v>
      </c>
      <c r="N562" s="21" t="s">
        <v>194</v>
      </c>
      <c r="O562" s="21" t="s">
        <v>195</v>
      </c>
      <c r="P562">
        <v>28</v>
      </c>
      <c r="Q562">
        <v>24</v>
      </c>
      <c r="R562">
        <f t="shared" si="8"/>
        <v>52</v>
      </c>
      <c r="S562" s="19">
        <v>1</v>
      </c>
      <c r="T562" s="19">
        <v>1</v>
      </c>
      <c r="U562" s="19">
        <v>1</v>
      </c>
      <c r="V562" s="19">
        <v>0</v>
      </c>
      <c r="W562" s="19">
        <v>0</v>
      </c>
      <c r="X562" s="19">
        <v>0</v>
      </c>
      <c r="Y562" s="19">
        <v>0</v>
      </c>
      <c r="Z562" s="19">
        <v>0</v>
      </c>
      <c r="AA562" s="19">
        <v>0</v>
      </c>
      <c r="AB562" s="19">
        <v>0</v>
      </c>
      <c r="AC562" s="19"/>
      <c r="AD562" s="19"/>
      <c r="AE562" s="19"/>
      <c r="AF562" s="19"/>
      <c r="AG562" s="19"/>
      <c r="AH562" s="19">
        <v>0</v>
      </c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>
        <v>0</v>
      </c>
      <c r="AV562" s="19">
        <v>1</v>
      </c>
      <c r="AW562" s="19">
        <v>0</v>
      </c>
      <c r="AX562" s="19">
        <v>0</v>
      </c>
      <c r="AY562" s="19"/>
      <c r="AZ562" s="19"/>
      <c r="BA562" s="19"/>
      <c r="BB562" s="19"/>
      <c r="BC562" s="19"/>
      <c r="BD562" s="19"/>
      <c r="BE562" s="19"/>
      <c r="BF562" s="19">
        <v>0</v>
      </c>
      <c r="BG562" s="19"/>
      <c r="BH562" s="19"/>
      <c r="BI562" s="19"/>
      <c r="BJ562" s="19"/>
      <c r="BK562" s="19"/>
      <c r="BL562" s="19"/>
      <c r="BM562" s="19">
        <v>0</v>
      </c>
      <c r="BN562" s="19"/>
      <c r="BO562" s="19"/>
      <c r="BP562" s="19"/>
      <c r="BQ562" s="19"/>
      <c r="BR562" s="19"/>
      <c r="BS562" s="19"/>
      <c r="BT562" s="19"/>
      <c r="BU562" s="19"/>
      <c r="BV562" s="19"/>
      <c r="BW562" s="19">
        <v>0</v>
      </c>
    </row>
    <row r="563" spans="2:75" hidden="1" x14ac:dyDescent="0.25">
      <c r="B563">
        <v>2018</v>
      </c>
      <c r="C563" t="s">
        <v>94</v>
      </c>
      <c r="D563" t="s">
        <v>95</v>
      </c>
      <c r="E563" t="s">
        <v>1645</v>
      </c>
      <c r="F563" t="s">
        <v>1646</v>
      </c>
      <c r="G563" t="s">
        <v>187</v>
      </c>
      <c r="H563" t="s">
        <v>188</v>
      </c>
      <c r="I563" t="s">
        <v>1647</v>
      </c>
      <c r="J563" t="s">
        <v>1648</v>
      </c>
      <c r="K563" t="s">
        <v>1649</v>
      </c>
      <c r="L563" t="s">
        <v>213</v>
      </c>
      <c r="M563" t="s">
        <v>1650</v>
      </c>
      <c r="N563" s="21" t="s">
        <v>194</v>
      </c>
      <c r="O563" s="21" t="s">
        <v>195</v>
      </c>
      <c r="P563">
        <v>41</v>
      </c>
      <c r="Q563">
        <v>95</v>
      </c>
      <c r="R563">
        <f t="shared" si="8"/>
        <v>136</v>
      </c>
      <c r="S563" s="19">
        <v>1</v>
      </c>
      <c r="T563" s="19">
        <v>1</v>
      </c>
      <c r="U563" s="19">
        <v>1</v>
      </c>
      <c r="V563" s="19">
        <v>0</v>
      </c>
      <c r="W563" s="19">
        <v>0</v>
      </c>
      <c r="X563" s="19">
        <v>0</v>
      </c>
      <c r="Y563" s="19">
        <v>0</v>
      </c>
      <c r="Z563" s="19">
        <v>0</v>
      </c>
      <c r="AA563" s="19">
        <v>0</v>
      </c>
      <c r="AB563" s="19">
        <v>0</v>
      </c>
      <c r="AC563" s="19"/>
      <c r="AD563" s="19"/>
      <c r="AE563" s="19"/>
      <c r="AF563" s="19"/>
      <c r="AG563" s="19"/>
      <c r="AH563" s="19">
        <v>0</v>
      </c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>
        <v>0</v>
      </c>
      <c r="AV563" s="19">
        <v>1</v>
      </c>
      <c r="AW563" s="19">
        <v>0</v>
      </c>
      <c r="AX563" s="19">
        <v>0</v>
      </c>
      <c r="AY563" s="19"/>
      <c r="AZ563" s="19"/>
      <c r="BA563" s="19"/>
      <c r="BB563" s="19"/>
      <c r="BC563" s="19"/>
      <c r="BD563" s="19"/>
      <c r="BE563" s="19"/>
      <c r="BF563" s="19">
        <v>0</v>
      </c>
      <c r="BG563" s="19"/>
      <c r="BH563" s="19"/>
      <c r="BI563" s="19"/>
      <c r="BJ563" s="19"/>
      <c r="BK563" s="19"/>
      <c r="BL563" s="19"/>
      <c r="BM563" s="19">
        <v>0</v>
      </c>
      <c r="BN563" s="19"/>
      <c r="BO563" s="19"/>
      <c r="BP563" s="19"/>
      <c r="BQ563" s="19"/>
      <c r="BR563" s="19"/>
      <c r="BS563" s="19"/>
      <c r="BT563" s="19"/>
      <c r="BU563" s="19"/>
      <c r="BV563" s="19"/>
      <c r="BW563" s="19">
        <v>0</v>
      </c>
    </row>
    <row r="564" spans="2:75" hidden="1" x14ac:dyDescent="0.25">
      <c r="B564">
        <v>2018</v>
      </c>
      <c r="C564" t="s">
        <v>94</v>
      </c>
      <c r="D564" t="s">
        <v>95</v>
      </c>
      <c r="E564" t="s">
        <v>1651</v>
      </c>
      <c r="F564" t="s">
        <v>999</v>
      </c>
      <c r="G564" t="s">
        <v>98</v>
      </c>
      <c r="H564" t="s">
        <v>167</v>
      </c>
      <c r="I564" t="s">
        <v>1000</v>
      </c>
      <c r="J564" t="s">
        <v>1001</v>
      </c>
      <c r="K564" t="s">
        <v>266</v>
      </c>
      <c r="L564" t="s">
        <v>113</v>
      </c>
      <c r="M564" t="s">
        <v>525</v>
      </c>
      <c r="P564">
        <v>894.2</v>
      </c>
      <c r="Q564">
        <v>66</v>
      </c>
      <c r="R564">
        <f t="shared" si="8"/>
        <v>960.2</v>
      </c>
      <c r="S564" s="19">
        <v>1</v>
      </c>
      <c r="T564" s="19">
        <v>1</v>
      </c>
      <c r="U564" s="19">
        <v>1</v>
      </c>
      <c r="V564" s="19">
        <v>0</v>
      </c>
      <c r="W564" s="19">
        <v>0</v>
      </c>
      <c r="X564" s="19">
        <v>0</v>
      </c>
      <c r="Y564" s="19">
        <v>0</v>
      </c>
      <c r="Z564" s="19">
        <v>0</v>
      </c>
      <c r="AA564" s="19">
        <v>0</v>
      </c>
      <c r="AB564" s="19">
        <v>0</v>
      </c>
      <c r="AC564" s="19"/>
      <c r="AD564" s="19"/>
      <c r="AE564" s="19"/>
      <c r="AF564" s="19"/>
      <c r="AG564" s="19"/>
      <c r="AH564" s="19">
        <v>0</v>
      </c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>
        <v>0</v>
      </c>
      <c r="AV564" s="19">
        <v>1</v>
      </c>
      <c r="AW564" s="19">
        <v>0</v>
      </c>
      <c r="AX564" s="19">
        <v>0</v>
      </c>
      <c r="AY564" s="19"/>
      <c r="AZ564" s="19"/>
      <c r="BA564" s="19"/>
      <c r="BB564" s="19"/>
      <c r="BC564" s="19"/>
      <c r="BD564" s="19"/>
      <c r="BE564" s="19"/>
      <c r="BF564" s="19">
        <v>0</v>
      </c>
      <c r="BG564" s="19"/>
      <c r="BH564" s="19"/>
      <c r="BI564" s="19"/>
      <c r="BJ564" s="19"/>
      <c r="BK564" s="19"/>
      <c r="BL564" s="19"/>
      <c r="BM564" s="19">
        <v>0</v>
      </c>
      <c r="BN564" s="19"/>
      <c r="BO564" s="19"/>
      <c r="BP564" s="19"/>
      <c r="BQ564" s="19"/>
      <c r="BR564" s="19"/>
      <c r="BS564" s="19"/>
      <c r="BT564" s="19"/>
      <c r="BU564" s="19"/>
      <c r="BV564" s="19"/>
      <c r="BW564" s="19">
        <v>0</v>
      </c>
    </row>
    <row r="565" spans="2:75" hidden="1" x14ac:dyDescent="0.25">
      <c r="B565">
        <v>2018</v>
      </c>
      <c r="C565" t="s">
        <v>94</v>
      </c>
      <c r="D565" t="s">
        <v>95</v>
      </c>
      <c r="E565" t="s">
        <v>1652</v>
      </c>
      <c r="F565" t="s">
        <v>1003</v>
      </c>
      <c r="G565" t="s">
        <v>108</v>
      </c>
      <c r="H565" t="s">
        <v>109</v>
      </c>
      <c r="I565" t="s">
        <v>1004</v>
      </c>
      <c r="J565" t="s">
        <v>1005</v>
      </c>
      <c r="K565" t="s">
        <v>1006</v>
      </c>
      <c r="L565" t="s">
        <v>625</v>
      </c>
      <c r="M565" t="s">
        <v>1007</v>
      </c>
      <c r="P565">
        <v>1</v>
      </c>
      <c r="Q565">
        <v>0</v>
      </c>
      <c r="R565">
        <f t="shared" si="8"/>
        <v>1</v>
      </c>
      <c r="S565" s="19">
        <v>1</v>
      </c>
      <c r="T565" s="19">
        <v>1</v>
      </c>
      <c r="U565" s="19">
        <v>1</v>
      </c>
      <c r="V565" s="19">
        <v>1</v>
      </c>
      <c r="W565" s="19">
        <v>0</v>
      </c>
      <c r="X565" s="19">
        <v>1</v>
      </c>
      <c r="Y565" s="19">
        <v>1</v>
      </c>
      <c r="Z565" s="19">
        <v>0</v>
      </c>
      <c r="AA565" s="19">
        <v>0</v>
      </c>
      <c r="AB565" s="19">
        <v>1</v>
      </c>
      <c r="AC565" s="19"/>
      <c r="AD565" s="19"/>
      <c r="AE565" s="19"/>
      <c r="AF565" s="19"/>
      <c r="AG565" s="19"/>
      <c r="AH565" s="19">
        <v>0</v>
      </c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>
        <v>0</v>
      </c>
      <c r="AV565" s="19">
        <v>0</v>
      </c>
      <c r="AW565" s="19">
        <v>0</v>
      </c>
      <c r="AX565" s="19">
        <v>0</v>
      </c>
      <c r="AY565" s="19"/>
      <c r="AZ565" s="19"/>
      <c r="BA565" s="19"/>
      <c r="BB565" s="19"/>
      <c r="BC565" s="19"/>
      <c r="BD565" s="19"/>
      <c r="BE565" s="19"/>
      <c r="BF565" s="19">
        <v>0</v>
      </c>
      <c r="BG565" s="19"/>
      <c r="BH565" s="19"/>
      <c r="BI565" s="19"/>
      <c r="BJ565" s="19"/>
      <c r="BK565" s="19"/>
      <c r="BL565" s="19"/>
      <c r="BM565" s="19">
        <v>0</v>
      </c>
      <c r="BN565" s="19"/>
      <c r="BO565" s="19"/>
      <c r="BP565" s="19"/>
      <c r="BQ565" s="19"/>
      <c r="BR565" s="19"/>
      <c r="BS565" s="19"/>
      <c r="BT565" s="19"/>
      <c r="BU565" s="19"/>
      <c r="BV565" s="19"/>
      <c r="BW565" s="19">
        <v>0</v>
      </c>
    </row>
    <row r="566" spans="2:75" hidden="1" x14ac:dyDescent="0.25">
      <c r="B566">
        <v>2018</v>
      </c>
      <c r="C566" t="s">
        <v>94</v>
      </c>
      <c r="D566" t="s">
        <v>95</v>
      </c>
      <c r="E566" t="s">
        <v>1653</v>
      </c>
      <c r="F566" t="s">
        <v>1009</v>
      </c>
      <c r="G566" t="s">
        <v>108</v>
      </c>
      <c r="H566" t="s">
        <v>109</v>
      </c>
      <c r="I566" t="s">
        <v>1010</v>
      </c>
      <c r="J566" t="s">
        <v>1011</v>
      </c>
      <c r="K566" t="s">
        <v>1012</v>
      </c>
      <c r="L566" t="s">
        <v>625</v>
      </c>
      <c r="M566" t="s">
        <v>1013</v>
      </c>
      <c r="N566" s="21" t="s">
        <v>123</v>
      </c>
      <c r="O566" s="21" t="s">
        <v>124</v>
      </c>
      <c r="P566">
        <v>2</v>
      </c>
      <c r="Q566">
        <v>38</v>
      </c>
      <c r="R566">
        <f t="shared" si="8"/>
        <v>40</v>
      </c>
      <c r="S566" s="19">
        <v>1</v>
      </c>
      <c r="T566" s="19">
        <v>1</v>
      </c>
      <c r="U566" s="19">
        <v>1</v>
      </c>
      <c r="V566" s="19">
        <v>1</v>
      </c>
      <c r="W566" s="19">
        <v>0</v>
      </c>
      <c r="X566" s="19">
        <v>1</v>
      </c>
      <c r="Y566" s="19">
        <v>1</v>
      </c>
      <c r="Z566" s="19">
        <v>0</v>
      </c>
      <c r="AA566" s="19">
        <v>0</v>
      </c>
      <c r="AB566" s="19">
        <v>1</v>
      </c>
      <c r="AC566" s="19"/>
      <c r="AD566" s="19"/>
      <c r="AE566" s="19"/>
      <c r="AF566" s="19"/>
      <c r="AG566" s="19"/>
      <c r="AH566" s="19">
        <v>0</v>
      </c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>
        <v>0</v>
      </c>
      <c r="AV566" s="19">
        <v>0</v>
      </c>
      <c r="AW566" s="19">
        <v>0</v>
      </c>
      <c r="AX566" s="19">
        <v>0</v>
      </c>
      <c r="AY566" s="19"/>
      <c r="AZ566" s="19"/>
      <c r="BA566" s="19"/>
      <c r="BB566" s="19"/>
      <c r="BC566" s="19"/>
      <c r="BD566" s="19"/>
      <c r="BE566" s="19"/>
      <c r="BF566" s="19">
        <v>0</v>
      </c>
      <c r="BG566" s="19"/>
      <c r="BH566" s="19"/>
      <c r="BI566" s="19"/>
      <c r="BJ566" s="19"/>
      <c r="BK566" s="19"/>
      <c r="BL566" s="19"/>
      <c r="BM566" s="19">
        <v>0</v>
      </c>
      <c r="BN566" s="19"/>
      <c r="BO566" s="19"/>
      <c r="BP566" s="19"/>
      <c r="BQ566" s="19"/>
      <c r="BR566" s="19"/>
      <c r="BS566" s="19"/>
      <c r="BT566" s="19"/>
      <c r="BU566" s="19"/>
      <c r="BV566" s="19"/>
      <c r="BW566" s="19">
        <v>0</v>
      </c>
    </row>
    <row r="567" spans="2:75" hidden="1" x14ac:dyDescent="0.25">
      <c r="B567">
        <v>2018</v>
      </c>
      <c r="C567" t="s">
        <v>94</v>
      </c>
      <c r="D567" t="s">
        <v>95</v>
      </c>
      <c r="E567" t="s">
        <v>1654</v>
      </c>
      <c r="F567" t="s">
        <v>1015</v>
      </c>
      <c r="G567" t="s">
        <v>590</v>
      </c>
      <c r="H567" t="s">
        <v>1016</v>
      </c>
      <c r="I567" t="s">
        <v>1017</v>
      </c>
      <c r="J567" t="s">
        <v>1018</v>
      </c>
      <c r="K567" t="s">
        <v>760</v>
      </c>
      <c r="L567" t="s">
        <v>113</v>
      </c>
      <c r="M567" t="s">
        <v>761</v>
      </c>
      <c r="P567">
        <v>5</v>
      </c>
      <c r="Q567">
        <v>250</v>
      </c>
      <c r="R567">
        <f t="shared" si="8"/>
        <v>255</v>
      </c>
      <c r="S567" s="19">
        <v>1</v>
      </c>
      <c r="T567" s="19">
        <v>1</v>
      </c>
      <c r="U567" s="19">
        <v>1</v>
      </c>
      <c r="V567" s="19">
        <v>0</v>
      </c>
      <c r="W567" s="19">
        <v>0</v>
      </c>
      <c r="X567" s="19">
        <v>0</v>
      </c>
      <c r="Y567" s="19">
        <v>0</v>
      </c>
      <c r="Z567" s="19">
        <v>0</v>
      </c>
      <c r="AA567" s="19">
        <v>0</v>
      </c>
      <c r="AB567" s="19">
        <v>0</v>
      </c>
      <c r="AC567" s="19"/>
      <c r="AD567" s="19"/>
      <c r="AE567" s="19"/>
      <c r="AF567" s="19"/>
      <c r="AG567" s="19"/>
      <c r="AH567" s="19">
        <v>0</v>
      </c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>
        <v>0</v>
      </c>
      <c r="AV567" s="19">
        <v>0</v>
      </c>
      <c r="AW567" s="19">
        <v>0</v>
      </c>
      <c r="AX567" s="19">
        <v>0</v>
      </c>
      <c r="AY567" s="19"/>
      <c r="AZ567" s="19"/>
      <c r="BA567" s="19"/>
      <c r="BB567" s="19"/>
      <c r="BC567" s="19"/>
      <c r="BD567" s="19"/>
      <c r="BE567" s="19"/>
      <c r="BF567" s="19">
        <v>0</v>
      </c>
      <c r="BG567" s="19"/>
      <c r="BH567" s="19"/>
      <c r="BI567" s="19"/>
      <c r="BJ567" s="19"/>
      <c r="BK567" s="19"/>
      <c r="BL567" s="19"/>
      <c r="BM567" s="19">
        <v>1</v>
      </c>
      <c r="BN567" s="19"/>
      <c r="BO567" s="19"/>
      <c r="BP567" s="19"/>
      <c r="BQ567" s="19"/>
      <c r="BR567" s="19"/>
      <c r="BS567" s="19"/>
      <c r="BT567" s="19"/>
      <c r="BU567" s="19"/>
      <c r="BV567" s="19"/>
      <c r="BW567" s="19">
        <v>0</v>
      </c>
    </row>
    <row r="568" spans="2:75" hidden="1" x14ac:dyDescent="0.25">
      <c r="B568">
        <v>2018</v>
      </c>
      <c r="C568" t="s">
        <v>94</v>
      </c>
      <c r="D568" t="s">
        <v>95</v>
      </c>
      <c r="E568" t="s">
        <v>1655</v>
      </c>
      <c r="F568" t="s">
        <v>1020</v>
      </c>
      <c r="G568" t="s">
        <v>98</v>
      </c>
      <c r="H568" t="s">
        <v>270</v>
      </c>
      <c r="I568" t="s">
        <v>1021</v>
      </c>
      <c r="J568" t="s">
        <v>1022</v>
      </c>
      <c r="K568" t="s">
        <v>1023</v>
      </c>
      <c r="L568" t="s">
        <v>103</v>
      </c>
      <c r="M568" t="s">
        <v>1024</v>
      </c>
      <c r="P568">
        <v>867</v>
      </c>
      <c r="Q568">
        <v>3435</v>
      </c>
      <c r="R568">
        <f t="shared" si="8"/>
        <v>4302</v>
      </c>
      <c r="S568" s="19">
        <v>1</v>
      </c>
      <c r="T568" s="19">
        <v>1</v>
      </c>
      <c r="U568" s="19">
        <v>1</v>
      </c>
      <c r="V568" s="19">
        <v>1</v>
      </c>
      <c r="W568" s="19">
        <v>0</v>
      </c>
      <c r="X568" s="19">
        <v>0</v>
      </c>
      <c r="Y568" s="19">
        <v>1</v>
      </c>
      <c r="Z568" s="19">
        <v>0</v>
      </c>
      <c r="AA568" s="19">
        <v>0</v>
      </c>
      <c r="AB568" s="19">
        <v>1</v>
      </c>
      <c r="AC568" s="19"/>
      <c r="AD568" s="19"/>
      <c r="AE568" s="19"/>
      <c r="AF568" s="19"/>
      <c r="AG568" s="19"/>
      <c r="AH568" s="19">
        <v>0</v>
      </c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>
        <v>0</v>
      </c>
      <c r="AV568" s="19">
        <v>0</v>
      </c>
      <c r="AW568" s="19">
        <v>0</v>
      </c>
      <c r="AX568" s="19">
        <v>0</v>
      </c>
      <c r="AY568" s="19"/>
      <c r="AZ568" s="19"/>
      <c r="BA568" s="19"/>
      <c r="BB568" s="19"/>
      <c r="BC568" s="19"/>
      <c r="BD568" s="19"/>
      <c r="BE568" s="19"/>
      <c r="BF568" s="19">
        <v>0</v>
      </c>
      <c r="BG568" s="19"/>
      <c r="BH568" s="19"/>
      <c r="BI568" s="19"/>
      <c r="BJ568" s="19"/>
      <c r="BK568" s="19"/>
      <c r="BL568" s="19"/>
      <c r="BM568" s="19">
        <v>0</v>
      </c>
      <c r="BN568" s="19"/>
      <c r="BO568" s="19"/>
      <c r="BP568" s="19"/>
      <c r="BQ568" s="19"/>
      <c r="BR568" s="19"/>
      <c r="BS568" s="19"/>
      <c r="BT568" s="19"/>
      <c r="BU568" s="19"/>
      <c r="BV568" s="19"/>
      <c r="BW568" s="19">
        <v>0</v>
      </c>
    </row>
    <row r="569" spans="2:75" hidden="1" x14ac:dyDescent="0.25">
      <c r="B569">
        <v>2018</v>
      </c>
      <c r="C569" t="s">
        <v>94</v>
      </c>
      <c r="D569" t="s">
        <v>95</v>
      </c>
      <c r="E569" t="s">
        <v>1656</v>
      </c>
      <c r="F569" t="s">
        <v>1026</v>
      </c>
      <c r="G569" t="s">
        <v>108</v>
      </c>
      <c r="H569" t="s">
        <v>109</v>
      </c>
      <c r="I569" t="s">
        <v>1027</v>
      </c>
      <c r="J569" t="s">
        <v>1028</v>
      </c>
      <c r="K569" t="s">
        <v>1029</v>
      </c>
      <c r="L569" t="s">
        <v>579</v>
      </c>
      <c r="M569" t="s">
        <v>1030</v>
      </c>
      <c r="N569" s="21" t="s">
        <v>553</v>
      </c>
      <c r="O569" s="21" t="s">
        <v>124</v>
      </c>
      <c r="P569">
        <v>51</v>
      </c>
      <c r="Q569">
        <v>4</v>
      </c>
      <c r="R569">
        <f t="shared" si="8"/>
        <v>55</v>
      </c>
      <c r="S569" s="19">
        <v>1</v>
      </c>
      <c r="T569" s="19">
        <v>1</v>
      </c>
      <c r="U569" s="19">
        <v>1</v>
      </c>
      <c r="V569" s="19">
        <v>1</v>
      </c>
      <c r="W569" s="19">
        <v>0</v>
      </c>
      <c r="X569" s="19">
        <v>1</v>
      </c>
      <c r="Y569" s="19">
        <v>0</v>
      </c>
      <c r="Z569" s="19">
        <v>1</v>
      </c>
      <c r="AA569" s="19">
        <v>1</v>
      </c>
      <c r="AB569" s="19">
        <v>0</v>
      </c>
      <c r="AC569" s="19"/>
      <c r="AD569" s="19"/>
      <c r="AE569" s="19"/>
      <c r="AF569" s="19"/>
      <c r="AG569" s="19"/>
      <c r="AH569" s="19">
        <v>0</v>
      </c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>
        <v>0</v>
      </c>
      <c r="AV569" s="19">
        <v>0</v>
      </c>
      <c r="AW569" s="19">
        <v>0</v>
      </c>
      <c r="AX569" s="19">
        <v>0</v>
      </c>
      <c r="AY569" s="19"/>
      <c r="AZ569" s="19"/>
      <c r="BA569" s="19"/>
      <c r="BB569" s="19"/>
      <c r="BC569" s="19"/>
      <c r="BD569" s="19"/>
      <c r="BE569" s="19"/>
      <c r="BF569" s="19">
        <v>0</v>
      </c>
      <c r="BG569" s="19"/>
      <c r="BH569" s="19"/>
      <c r="BI569" s="19"/>
      <c r="BJ569" s="19"/>
      <c r="BK569" s="19"/>
      <c r="BL569" s="19"/>
      <c r="BM569" s="19">
        <v>1</v>
      </c>
      <c r="BN569" s="19"/>
      <c r="BO569" s="19"/>
      <c r="BP569" s="19"/>
      <c r="BQ569" s="19"/>
      <c r="BR569" s="19"/>
      <c r="BS569" s="19"/>
      <c r="BT569" s="19"/>
      <c r="BU569" s="19"/>
      <c r="BV569" s="19"/>
      <c r="BW569" s="19">
        <v>0</v>
      </c>
    </row>
    <row r="570" spans="2:75" hidden="1" x14ac:dyDescent="0.25">
      <c r="B570">
        <v>2018</v>
      </c>
      <c r="C570" t="s">
        <v>94</v>
      </c>
      <c r="D570" t="s">
        <v>95</v>
      </c>
      <c r="E570" t="s">
        <v>1657</v>
      </c>
      <c r="F570" t="s">
        <v>1032</v>
      </c>
      <c r="G570" t="s">
        <v>108</v>
      </c>
      <c r="H570" t="s">
        <v>109</v>
      </c>
      <c r="I570" t="s">
        <v>1033</v>
      </c>
      <c r="J570" t="s">
        <v>1034</v>
      </c>
      <c r="K570" t="s">
        <v>1035</v>
      </c>
      <c r="L570" t="s">
        <v>595</v>
      </c>
      <c r="M570" t="s">
        <v>1036</v>
      </c>
      <c r="P570">
        <v>66</v>
      </c>
      <c r="Q570">
        <v>0.3</v>
      </c>
      <c r="R570">
        <f t="shared" si="8"/>
        <v>66.3</v>
      </c>
      <c r="S570" s="19">
        <v>1</v>
      </c>
      <c r="T570" s="19">
        <v>1</v>
      </c>
      <c r="U570" s="19">
        <v>1</v>
      </c>
      <c r="V570" s="19">
        <v>1</v>
      </c>
      <c r="W570" s="19">
        <v>0</v>
      </c>
      <c r="X570" s="19">
        <v>0</v>
      </c>
      <c r="Y570" s="19">
        <v>0</v>
      </c>
      <c r="Z570" s="19">
        <v>1</v>
      </c>
      <c r="AA570" s="19">
        <v>1</v>
      </c>
      <c r="AB570" s="19">
        <v>0</v>
      </c>
      <c r="AC570" s="19"/>
      <c r="AD570" s="19"/>
      <c r="AE570" s="19"/>
      <c r="AF570" s="19"/>
      <c r="AG570" s="19"/>
      <c r="AH570" s="19">
        <v>0</v>
      </c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>
        <v>0</v>
      </c>
      <c r="AV570" s="19">
        <v>0</v>
      </c>
      <c r="AW570" s="19">
        <v>0</v>
      </c>
      <c r="AX570" s="19">
        <v>0</v>
      </c>
      <c r="AY570" s="19"/>
      <c r="AZ570" s="19"/>
      <c r="BA570" s="19"/>
      <c r="BB570" s="19"/>
      <c r="BC570" s="19"/>
      <c r="BD570" s="19"/>
      <c r="BE570" s="19"/>
      <c r="BF570" s="19">
        <v>0</v>
      </c>
      <c r="BG570" s="19"/>
      <c r="BH570" s="19"/>
      <c r="BI570" s="19"/>
      <c r="BJ570" s="19"/>
      <c r="BK570" s="19"/>
      <c r="BL570" s="19"/>
      <c r="BM570" s="19">
        <v>0</v>
      </c>
      <c r="BN570" s="19"/>
      <c r="BO570" s="19"/>
      <c r="BP570" s="19"/>
      <c r="BQ570" s="19"/>
      <c r="BR570" s="19"/>
      <c r="BS570" s="19"/>
      <c r="BT570" s="19"/>
      <c r="BU570" s="19"/>
      <c r="BV570" s="19"/>
      <c r="BW570" s="19">
        <v>0</v>
      </c>
    </row>
    <row r="571" spans="2:75" hidden="1" x14ac:dyDescent="0.25">
      <c r="B571">
        <v>2018</v>
      </c>
      <c r="C571" t="s">
        <v>94</v>
      </c>
      <c r="D571" t="s">
        <v>95</v>
      </c>
      <c r="E571" t="s">
        <v>1658</v>
      </c>
      <c r="F571" t="s">
        <v>1038</v>
      </c>
      <c r="G571" t="s">
        <v>187</v>
      </c>
      <c r="H571" t="s">
        <v>188</v>
      </c>
      <c r="I571" t="s">
        <v>1039</v>
      </c>
      <c r="J571" t="s">
        <v>1040</v>
      </c>
      <c r="K571" t="s">
        <v>713</v>
      </c>
      <c r="L571" t="s">
        <v>113</v>
      </c>
      <c r="M571" t="s">
        <v>714</v>
      </c>
      <c r="N571" s="21" t="s">
        <v>194</v>
      </c>
      <c r="O571" s="21" t="s">
        <v>195</v>
      </c>
      <c r="P571">
        <v>9090</v>
      </c>
      <c r="Q571">
        <v>10200</v>
      </c>
      <c r="R571">
        <f t="shared" si="8"/>
        <v>19290</v>
      </c>
      <c r="S571" s="19">
        <v>1</v>
      </c>
      <c r="T571" s="19">
        <v>1</v>
      </c>
      <c r="U571" s="19">
        <v>1</v>
      </c>
      <c r="V571" s="19">
        <v>0</v>
      </c>
      <c r="W571" s="19">
        <v>0</v>
      </c>
      <c r="X571" s="19">
        <v>0</v>
      </c>
      <c r="Y571" s="19">
        <v>0</v>
      </c>
      <c r="Z571" s="19">
        <v>0</v>
      </c>
      <c r="AA571" s="19">
        <v>0</v>
      </c>
      <c r="AB571" s="19">
        <v>0</v>
      </c>
      <c r="AC571" s="19"/>
      <c r="AD571" s="19"/>
      <c r="AE571" s="19"/>
      <c r="AF571" s="19"/>
      <c r="AG571" s="19"/>
      <c r="AH571" s="19">
        <v>0</v>
      </c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>
        <v>0</v>
      </c>
      <c r="AV571" s="19">
        <v>1</v>
      </c>
      <c r="AW571" s="19">
        <v>0</v>
      </c>
      <c r="AX571" s="19">
        <v>0</v>
      </c>
      <c r="AY571" s="19"/>
      <c r="AZ571" s="19"/>
      <c r="BA571" s="19"/>
      <c r="BB571" s="19"/>
      <c r="BC571" s="19"/>
      <c r="BD571" s="19"/>
      <c r="BE571" s="19"/>
      <c r="BF571" s="19">
        <v>0</v>
      </c>
      <c r="BG571" s="19"/>
      <c r="BH571" s="19"/>
      <c r="BI571" s="19"/>
      <c r="BJ571" s="19"/>
      <c r="BK571" s="19"/>
      <c r="BL571" s="19"/>
      <c r="BM571" s="19">
        <v>0</v>
      </c>
      <c r="BN571" s="19"/>
      <c r="BO571" s="19"/>
      <c r="BP571" s="19"/>
      <c r="BQ571" s="19"/>
      <c r="BR571" s="19"/>
      <c r="BS571" s="19"/>
      <c r="BT571" s="19"/>
      <c r="BU571" s="19"/>
      <c r="BV571" s="19"/>
      <c r="BW571" s="19">
        <v>0</v>
      </c>
    </row>
    <row r="572" spans="2:75" hidden="1" x14ac:dyDescent="0.25">
      <c r="B572">
        <v>2018</v>
      </c>
      <c r="C572" t="s">
        <v>94</v>
      </c>
      <c r="D572" t="s">
        <v>95</v>
      </c>
      <c r="E572" t="s">
        <v>1659</v>
      </c>
      <c r="F572" t="s">
        <v>1042</v>
      </c>
      <c r="G572" t="s">
        <v>108</v>
      </c>
      <c r="H572" t="s">
        <v>109</v>
      </c>
      <c r="I572" t="s">
        <v>1043</v>
      </c>
      <c r="J572" t="s">
        <v>1044</v>
      </c>
      <c r="K572" t="s">
        <v>925</v>
      </c>
      <c r="L572" t="s">
        <v>293</v>
      </c>
      <c r="M572" t="s">
        <v>926</v>
      </c>
      <c r="N572" s="21" t="s">
        <v>553</v>
      </c>
      <c r="O572" s="21" t="s">
        <v>124</v>
      </c>
      <c r="P572">
        <v>39</v>
      </c>
      <c r="Q572">
        <v>4</v>
      </c>
      <c r="R572">
        <f t="shared" si="8"/>
        <v>43</v>
      </c>
      <c r="S572" s="19">
        <v>1</v>
      </c>
      <c r="T572" s="19">
        <v>1</v>
      </c>
      <c r="U572" s="19">
        <v>1</v>
      </c>
      <c r="V572" s="19">
        <v>1</v>
      </c>
      <c r="W572" s="19">
        <v>0</v>
      </c>
      <c r="X572" s="19">
        <v>0</v>
      </c>
      <c r="Y572" s="19">
        <v>0</v>
      </c>
      <c r="Z572" s="19">
        <v>0</v>
      </c>
      <c r="AA572" s="19">
        <v>1</v>
      </c>
      <c r="AB572" s="19">
        <v>0</v>
      </c>
      <c r="AC572" s="19"/>
      <c r="AD572" s="19"/>
      <c r="AE572" s="19"/>
      <c r="AF572" s="19"/>
      <c r="AG572" s="19"/>
      <c r="AH572" s="19">
        <v>0</v>
      </c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>
        <v>0</v>
      </c>
      <c r="AV572" s="19">
        <v>0</v>
      </c>
      <c r="AW572" s="19">
        <v>0</v>
      </c>
      <c r="AX572" s="19">
        <v>0</v>
      </c>
      <c r="AY572" s="19"/>
      <c r="AZ572" s="19"/>
      <c r="BA572" s="19"/>
      <c r="BB572" s="19"/>
      <c r="BC572" s="19"/>
      <c r="BD572" s="19"/>
      <c r="BE572" s="19"/>
      <c r="BF572" s="19">
        <v>0</v>
      </c>
      <c r="BG572" s="19"/>
      <c r="BH572" s="19"/>
      <c r="BI572" s="19"/>
      <c r="BJ572" s="19"/>
      <c r="BK572" s="19"/>
      <c r="BL572" s="19"/>
      <c r="BM572" s="19">
        <v>1</v>
      </c>
      <c r="BN572" s="19"/>
      <c r="BO572" s="19"/>
      <c r="BP572" s="19"/>
      <c r="BQ572" s="19"/>
      <c r="BR572" s="19"/>
      <c r="BS572" s="19"/>
      <c r="BT572" s="19"/>
      <c r="BU572" s="19"/>
      <c r="BV572" s="19"/>
      <c r="BW572" s="19">
        <v>0</v>
      </c>
    </row>
    <row r="573" spans="2:75" hidden="1" x14ac:dyDescent="0.25">
      <c r="B573">
        <v>2018</v>
      </c>
      <c r="C573" t="s">
        <v>94</v>
      </c>
      <c r="D573" t="s">
        <v>95</v>
      </c>
      <c r="E573" t="s">
        <v>1660</v>
      </c>
      <c r="F573" t="s">
        <v>1042</v>
      </c>
      <c r="G573" t="s">
        <v>108</v>
      </c>
      <c r="H573" t="s">
        <v>109</v>
      </c>
      <c r="I573" t="s">
        <v>1043</v>
      </c>
      <c r="J573" t="s">
        <v>1044</v>
      </c>
      <c r="K573" t="s">
        <v>925</v>
      </c>
      <c r="L573" t="s">
        <v>293</v>
      </c>
      <c r="M573" t="s">
        <v>926</v>
      </c>
      <c r="N573" s="21" t="s">
        <v>553</v>
      </c>
      <c r="O573" s="21" t="s">
        <v>124</v>
      </c>
      <c r="P573">
        <v>45</v>
      </c>
      <c r="Q573">
        <v>4</v>
      </c>
      <c r="R573">
        <f t="shared" si="8"/>
        <v>49</v>
      </c>
      <c r="S573" s="19">
        <v>1</v>
      </c>
      <c r="T573" s="19">
        <v>1</v>
      </c>
      <c r="U573" s="19">
        <v>1</v>
      </c>
      <c r="V573" s="19">
        <v>1</v>
      </c>
      <c r="W573" s="19">
        <v>0</v>
      </c>
      <c r="X573" s="19">
        <v>0</v>
      </c>
      <c r="Y573" s="19">
        <v>0</v>
      </c>
      <c r="Z573" s="19">
        <v>0</v>
      </c>
      <c r="AA573" s="19">
        <v>1</v>
      </c>
      <c r="AB573" s="19">
        <v>0</v>
      </c>
      <c r="AC573" s="19"/>
      <c r="AD573" s="19"/>
      <c r="AE573" s="19"/>
      <c r="AF573" s="19"/>
      <c r="AG573" s="19"/>
      <c r="AH573" s="19">
        <v>0</v>
      </c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>
        <v>0</v>
      </c>
      <c r="AV573" s="19">
        <v>0</v>
      </c>
      <c r="AW573" s="19">
        <v>1</v>
      </c>
      <c r="AX573" s="19">
        <v>0</v>
      </c>
      <c r="AY573" s="19"/>
      <c r="AZ573" s="19"/>
      <c r="BA573" s="19"/>
      <c r="BB573" s="19"/>
      <c r="BC573" s="19"/>
      <c r="BD573" s="19"/>
      <c r="BE573" s="19"/>
      <c r="BF573" s="19">
        <v>0</v>
      </c>
      <c r="BG573" s="19"/>
      <c r="BH573" s="19"/>
      <c r="BI573" s="19"/>
      <c r="BJ573" s="19"/>
      <c r="BK573" s="19"/>
      <c r="BL573" s="19"/>
      <c r="BM573" s="19">
        <v>0</v>
      </c>
      <c r="BN573" s="19"/>
      <c r="BO573" s="19"/>
      <c r="BP573" s="19"/>
      <c r="BQ573" s="19"/>
      <c r="BR573" s="19"/>
      <c r="BS573" s="19"/>
      <c r="BT573" s="19"/>
      <c r="BU573" s="19"/>
      <c r="BV573" s="19"/>
      <c r="BW573" s="19">
        <v>0</v>
      </c>
    </row>
    <row r="574" spans="2:75" hidden="1" x14ac:dyDescent="0.25">
      <c r="B574">
        <v>2018</v>
      </c>
      <c r="C574" t="s">
        <v>94</v>
      </c>
      <c r="D574" t="s">
        <v>95</v>
      </c>
      <c r="E574" t="s">
        <v>1661</v>
      </c>
      <c r="F574" t="s">
        <v>1042</v>
      </c>
      <c r="G574" t="s">
        <v>108</v>
      </c>
      <c r="H574" t="s">
        <v>109</v>
      </c>
      <c r="I574" t="s">
        <v>1043</v>
      </c>
      <c r="J574" t="s">
        <v>1044</v>
      </c>
      <c r="K574" t="s">
        <v>925</v>
      </c>
      <c r="L574" t="s">
        <v>293</v>
      </c>
      <c r="M574" t="s">
        <v>926</v>
      </c>
      <c r="N574" s="21" t="s">
        <v>553</v>
      </c>
      <c r="O574" s="21" t="s">
        <v>124</v>
      </c>
      <c r="P574">
        <v>0</v>
      </c>
      <c r="Q574">
        <v>0</v>
      </c>
      <c r="R574">
        <f t="shared" si="8"/>
        <v>0</v>
      </c>
      <c r="S574" s="19">
        <v>1</v>
      </c>
      <c r="T574" s="19">
        <v>1</v>
      </c>
      <c r="U574" s="19">
        <v>1</v>
      </c>
      <c r="V574" s="19">
        <v>1</v>
      </c>
      <c r="W574" s="19">
        <v>0</v>
      </c>
      <c r="X574" s="19">
        <v>0</v>
      </c>
      <c r="Y574" s="19">
        <v>0</v>
      </c>
      <c r="Z574" s="19">
        <v>1</v>
      </c>
      <c r="AA574" s="19">
        <v>0</v>
      </c>
      <c r="AB574" s="19">
        <v>0</v>
      </c>
      <c r="AC574" s="19"/>
      <c r="AD574" s="19"/>
      <c r="AE574" s="19"/>
      <c r="AF574" s="19"/>
      <c r="AG574" s="19"/>
      <c r="AH574" s="19">
        <v>0</v>
      </c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>
        <v>0</v>
      </c>
      <c r="AV574" s="19">
        <v>0</v>
      </c>
      <c r="AW574" s="19">
        <v>0</v>
      </c>
      <c r="AX574" s="19">
        <v>0</v>
      </c>
      <c r="AY574" s="19"/>
      <c r="AZ574" s="19"/>
      <c r="BA574" s="19"/>
      <c r="BB574" s="19"/>
      <c r="BC574" s="19"/>
      <c r="BD574" s="19"/>
      <c r="BE574" s="19"/>
      <c r="BF574" s="19">
        <v>0</v>
      </c>
      <c r="BG574" s="19"/>
      <c r="BH574" s="19"/>
      <c r="BI574" s="19"/>
      <c r="BJ574" s="19"/>
      <c r="BK574" s="19"/>
      <c r="BL574" s="19"/>
      <c r="BM574" s="19">
        <v>0</v>
      </c>
      <c r="BN574" s="19"/>
      <c r="BO574" s="19"/>
      <c r="BP574" s="19"/>
      <c r="BQ574" s="19"/>
      <c r="BR574" s="19"/>
      <c r="BS574" s="19"/>
      <c r="BT574" s="19"/>
      <c r="BU574" s="19"/>
      <c r="BV574" s="19"/>
      <c r="BW574" s="19">
        <v>0</v>
      </c>
    </row>
    <row r="575" spans="2:75" hidden="1" x14ac:dyDescent="0.25">
      <c r="B575">
        <v>2018</v>
      </c>
      <c r="C575" t="s">
        <v>94</v>
      </c>
      <c r="D575" t="s">
        <v>95</v>
      </c>
      <c r="E575" t="s">
        <v>1662</v>
      </c>
      <c r="F575" t="s">
        <v>1042</v>
      </c>
      <c r="G575" t="s">
        <v>108</v>
      </c>
      <c r="H575" t="s">
        <v>109</v>
      </c>
      <c r="I575" t="s">
        <v>1043</v>
      </c>
      <c r="J575" t="s">
        <v>1044</v>
      </c>
      <c r="K575" t="s">
        <v>925</v>
      </c>
      <c r="L575" t="s">
        <v>293</v>
      </c>
      <c r="M575" t="s">
        <v>926</v>
      </c>
      <c r="N575" s="21" t="s">
        <v>553</v>
      </c>
      <c r="O575" s="21" t="s">
        <v>124</v>
      </c>
      <c r="P575">
        <v>3</v>
      </c>
      <c r="Q575">
        <v>0</v>
      </c>
      <c r="R575">
        <f t="shared" si="8"/>
        <v>3</v>
      </c>
      <c r="S575" s="19">
        <v>1</v>
      </c>
      <c r="T575" s="19">
        <v>1</v>
      </c>
      <c r="U575" s="19">
        <v>1</v>
      </c>
      <c r="V575" s="19">
        <v>1</v>
      </c>
      <c r="W575" s="19">
        <v>0</v>
      </c>
      <c r="X575" s="19">
        <v>0</v>
      </c>
      <c r="Y575" s="19">
        <v>0</v>
      </c>
      <c r="Z575" s="19">
        <v>1</v>
      </c>
      <c r="AA575" s="19">
        <v>1</v>
      </c>
      <c r="AB575" s="19">
        <v>0</v>
      </c>
      <c r="AC575" s="19"/>
      <c r="AD575" s="19"/>
      <c r="AE575" s="19"/>
      <c r="AF575" s="19"/>
      <c r="AG575" s="19"/>
      <c r="AH575" s="19">
        <v>0</v>
      </c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>
        <v>0</v>
      </c>
      <c r="AV575" s="19">
        <v>0</v>
      </c>
      <c r="AW575" s="19">
        <v>1</v>
      </c>
      <c r="AX575" s="19">
        <v>0</v>
      </c>
      <c r="AY575" s="19"/>
      <c r="AZ575" s="19"/>
      <c r="BA575" s="19"/>
      <c r="BB575" s="19"/>
      <c r="BC575" s="19"/>
      <c r="BD575" s="19"/>
      <c r="BE575" s="19"/>
      <c r="BF575" s="19">
        <v>0</v>
      </c>
      <c r="BG575" s="19"/>
      <c r="BH575" s="19"/>
      <c r="BI575" s="19"/>
      <c r="BJ575" s="19"/>
      <c r="BK575" s="19"/>
      <c r="BL575" s="19"/>
      <c r="BM575" s="19">
        <v>1</v>
      </c>
      <c r="BN575" s="19"/>
      <c r="BO575" s="19"/>
      <c r="BP575" s="19"/>
      <c r="BQ575" s="19"/>
      <c r="BR575" s="19"/>
      <c r="BS575" s="19"/>
      <c r="BT575" s="19"/>
      <c r="BU575" s="19"/>
      <c r="BV575" s="19"/>
      <c r="BW575" s="19">
        <v>0</v>
      </c>
    </row>
    <row r="576" spans="2:75" hidden="1" x14ac:dyDescent="0.25">
      <c r="B576">
        <v>2018</v>
      </c>
      <c r="C576" t="s">
        <v>94</v>
      </c>
      <c r="D576" t="s">
        <v>95</v>
      </c>
      <c r="E576" t="s">
        <v>1663</v>
      </c>
      <c r="F576" t="s">
        <v>1042</v>
      </c>
      <c r="G576" t="s">
        <v>187</v>
      </c>
      <c r="H576" t="s">
        <v>188</v>
      </c>
      <c r="I576" t="s">
        <v>1043</v>
      </c>
      <c r="J576" t="s">
        <v>1044</v>
      </c>
      <c r="K576" t="s">
        <v>925</v>
      </c>
      <c r="L576" t="s">
        <v>293</v>
      </c>
      <c r="M576" t="s">
        <v>926</v>
      </c>
      <c r="N576" s="21" t="s">
        <v>194</v>
      </c>
      <c r="O576" s="21" t="s">
        <v>195</v>
      </c>
      <c r="P576">
        <v>0</v>
      </c>
      <c r="Q576">
        <v>0</v>
      </c>
      <c r="R576">
        <f t="shared" si="8"/>
        <v>0</v>
      </c>
      <c r="S576" s="19">
        <v>1</v>
      </c>
      <c r="T576" s="19">
        <v>1</v>
      </c>
      <c r="U576" s="19">
        <v>1</v>
      </c>
      <c r="V576" s="19">
        <v>1</v>
      </c>
      <c r="W576" s="19">
        <v>0</v>
      </c>
      <c r="X576" s="19">
        <v>0</v>
      </c>
      <c r="Y576" s="19">
        <v>0</v>
      </c>
      <c r="Z576" s="19">
        <v>1</v>
      </c>
      <c r="AA576" s="19">
        <v>0</v>
      </c>
      <c r="AB576" s="19">
        <v>0</v>
      </c>
      <c r="AC576" s="19"/>
      <c r="AD576" s="19"/>
      <c r="AE576" s="19"/>
      <c r="AF576" s="19"/>
      <c r="AG576" s="19"/>
      <c r="AH576" s="19">
        <v>0</v>
      </c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>
        <v>0</v>
      </c>
      <c r="AV576" s="19">
        <v>0</v>
      </c>
      <c r="AW576" s="19">
        <v>0</v>
      </c>
      <c r="AX576" s="19">
        <v>0</v>
      </c>
      <c r="AY576" s="19"/>
      <c r="AZ576" s="19"/>
      <c r="BA576" s="19"/>
      <c r="BB576" s="19"/>
      <c r="BC576" s="19"/>
      <c r="BD576" s="19"/>
      <c r="BE576" s="19"/>
      <c r="BF576" s="19">
        <v>0</v>
      </c>
      <c r="BG576" s="19"/>
      <c r="BH576" s="19"/>
      <c r="BI576" s="19"/>
      <c r="BJ576" s="19"/>
      <c r="BK576" s="19"/>
      <c r="BL576" s="19"/>
      <c r="BM576" s="19">
        <v>0</v>
      </c>
      <c r="BN576" s="19"/>
      <c r="BO576" s="19"/>
      <c r="BP576" s="19"/>
      <c r="BQ576" s="19"/>
      <c r="BR576" s="19"/>
      <c r="BS576" s="19"/>
      <c r="BT576" s="19"/>
      <c r="BU576" s="19"/>
      <c r="BV576" s="19"/>
      <c r="BW576" s="19">
        <v>0</v>
      </c>
    </row>
    <row r="577" spans="2:75" hidden="1" x14ac:dyDescent="0.25">
      <c r="B577">
        <v>2018</v>
      </c>
      <c r="C577" t="s">
        <v>94</v>
      </c>
      <c r="D577" t="s">
        <v>95</v>
      </c>
      <c r="E577" t="s">
        <v>1664</v>
      </c>
      <c r="F577" t="s">
        <v>1042</v>
      </c>
      <c r="G577" t="s">
        <v>187</v>
      </c>
      <c r="H577" t="s">
        <v>188</v>
      </c>
      <c r="I577" t="s">
        <v>1043</v>
      </c>
      <c r="J577" t="s">
        <v>1044</v>
      </c>
      <c r="K577" t="s">
        <v>925</v>
      </c>
      <c r="L577" t="s">
        <v>293</v>
      </c>
      <c r="M577" t="s">
        <v>926</v>
      </c>
      <c r="N577" s="21" t="s">
        <v>194</v>
      </c>
      <c r="O577" s="21" t="s">
        <v>195</v>
      </c>
      <c r="P577">
        <v>0</v>
      </c>
      <c r="Q577">
        <v>0</v>
      </c>
      <c r="R577">
        <f t="shared" si="8"/>
        <v>0</v>
      </c>
      <c r="S577" s="19">
        <v>1</v>
      </c>
      <c r="T577" s="19">
        <v>1</v>
      </c>
      <c r="U577" s="19">
        <v>1</v>
      </c>
      <c r="V577" s="19">
        <v>1</v>
      </c>
      <c r="W577" s="19">
        <v>0</v>
      </c>
      <c r="X577" s="19">
        <v>0</v>
      </c>
      <c r="Y577" s="19">
        <v>0</v>
      </c>
      <c r="Z577" s="19">
        <v>1</v>
      </c>
      <c r="AA577" s="19">
        <v>0</v>
      </c>
      <c r="AB577" s="19">
        <v>0</v>
      </c>
      <c r="AC577" s="19"/>
      <c r="AD577" s="19"/>
      <c r="AE577" s="19"/>
      <c r="AF577" s="19"/>
      <c r="AG577" s="19"/>
      <c r="AH577" s="19">
        <v>0</v>
      </c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>
        <v>0</v>
      </c>
      <c r="AV577" s="19">
        <v>1</v>
      </c>
      <c r="AW577" s="19">
        <v>0</v>
      </c>
      <c r="AX577" s="19">
        <v>0</v>
      </c>
      <c r="AY577" s="19"/>
      <c r="AZ577" s="19"/>
      <c r="BA577" s="19"/>
      <c r="BB577" s="19"/>
      <c r="BC577" s="19"/>
      <c r="BD577" s="19"/>
      <c r="BE577" s="19"/>
      <c r="BF577" s="19">
        <v>0</v>
      </c>
      <c r="BG577" s="19"/>
      <c r="BH577" s="19"/>
      <c r="BI577" s="19"/>
      <c r="BJ577" s="19"/>
      <c r="BK577" s="19"/>
      <c r="BL577" s="19"/>
      <c r="BM577" s="19">
        <v>0</v>
      </c>
      <c r="BN577" s="19"/>
      <c r="BO577" s="19"/>
      <c r="BP577" s="19"/>
      <c r="BQ577" s="19"/>
      <c r="BR577" s="19"/>
      <c r="BS577" s="19"/>
      <c r="BT577" s="19"/>
      <c r="BU577" s="19"/>
      <c r="BV577" s="19"/>
      <c r="BW577" s="19">
        <v>0</v>
      </c>
    </row>
    <row r="578" spans="2:75" hidden="1" x14ac:dyDescent="0.25">
      <c r="B578">
        <v>2018</v>
      </c>
      <c r="C578" t="s">
        <v>94</v>
      </c>
      <c r="D578" t="s">
        <v>95</v>
      </c>
      <c r="E578" t="s">
        <v>1665</v>
      </c>
      <c r="F578" t="s">
        <v>1042</v>
      </c>
      <c r="G578" t="s">
        <v>187</v>
      </c>
      <c r="H578" t="s">
        <v>188</v>
      </c>
      <c r="I578" t="s">
        <v>1043</v>
      </c>
      <c r="J578" t="s">
        <v>1044</v>
      </c>
      <c r="K578" t="s">
        <v>925</v>
      </c>
      <c r="L578" t="s">
        <v>293</v>
      </c>
      <c r="M578" t="s">
        <v>926</v>
      </c>
      <c r="N578" s="21" t="s">
        <v>194</v>
      </c>
      <c r="O578" s="21" t="s">
        <v>195</v>
      </c>
      <c r="P578">
        <v>0</v>
      </c>
      <c r="Q578">
        <v>0</v>
      </c>
      <c r="R578">
        <f t="shared" ref="R578:R641" si="9">SUM(P578:Q578)</f>
        <v>0</v>
      </c>
      <c r="S578" s="19">
        <v>1</v>
      </c>
      <c r="T578" s="19">
        <v>1</v>
      </c>
      <c r="U578" s="19">
        <v>1</v>
      </c>
      <c r="V578" s="19">
        <v>1</v>
      </c>
      <c r="W578" s="19">
        <v>0</v>
      </c>
      <c r="X578" s="19">
        <v>0</v>
      </c>
      <c r="Y578" s="19">
        <v>0</v>
      </c>
      <c r="Z578" s="19">
        <v>1</v>
      </c>
      <c r="AA578" s="19">
        <v>0</v>
      </c>
      <c r="AB578" s="19">
        <v>0</v>
      </c>
      <c r="AC578" s="19"/>
      <c r="AD578" s="19"/>
      <c r="AE578" s="19"/>
      <c r="AF578" s="19"/>
      <c r="AG578" s="19"/>
      <c r="AH578" s="19">
        <v>0</v>
      </c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>
        <v>0</v>
      </c>
      <c r="AV578" s="19">
        <v>0</v>
      </c>
      <c r="AW578" s="19">
        <v>0</v>
      </c>
      <c r="AX578" s="19">
        <v>0</v>
      </c>
      <c r="AY578" s="19"/>
      <c r="AZ578" s="19"/>
      <c r="BA578" s="19"/>
      <c r="BB578" s="19"/>
      <c r="BC578" s="19"/>
      <c r="BD578" s="19"/>
      <c r="BE578" s="19"/>
      <c r="BF578" s="19">
        <v>0</v>
      </c>
      <c r="BG578" s="19"/>
      <c r="BH578" s="19"/>
      <c r="BI578" s="19"/>
      <c r="BJ578" s="19"/>
      <c r="BK578" s="19"/>
      <c r="BL578" s="19"/>
      <c r="BM578" s="19">
        <v>0</v>
      </c>
      <c r="BN578" s="19"/>
      <c r="BO578" s="19"/>
      <c r="BP578" s="19"/>
      <c r="BQ578" s="19"/>
      <c r="BR578" s="19"/>
      <c r="BS578" s="19"/>
      <c r="BT578" s="19"/>
      <c r="BU578" s="19"/>
      <c r="BV578" s="19"/>
      <c r="BW578" s="19">
        <v>0</v>
      </c>
    </row>
    <row r="579" spans="2:75" hidden="1" x14ac:dyDescent="0.25">
      <c r="B579">
        <v>2018</v>
      </c>
      <c r="C579" t="s">
        <v>94</v>
      </c>
      <c r="D579" t="s">
        <v>95</v>
      </c>
      <c r="E579" t="s">
        <v>1666</v>
      </c>
      <c r="F579" t="s">
        <v>1056</v>
      </c>
      <c r="G579" t="s">
        <v>108</v>
      </c>
      <c r="H579" t="s">
        <v>109</v>
      </c>
      <c r="I579" t="s">
        <v>1053</v>
      </c>
      <c r="J579" t="s">
        <v>1057</v>
      </c>
      <c r="K579" t="s">
        <v>996</v>
      </c>
      <c r="L579" t="s">
        <v>293</v>
      </c>
      <c r="M579" t="s">
        <v>997</v>
      </c>
      <c r="P579">
        <v>22</v>
      </c>
      <c r="Q579">
        <v>150</v>
      </c>
      <c r="R579">
        <f t="shared" si="9"/>
        <v>172</v>
      </c>
      <c r="S579" s="19">
        <v>1</v>
      </c>
      <c r="T579" s="19">
        <v>1</v>
      </c>
      <c r="U579" s="19">
        <v>1</v>
      </c>
      <c r="V579" s="19">
        <v>1</v>
      </c>
      <c r="W579" s="19">
        <v>0</v>
      </c>
      <c r="X579" s="19">
        <v>0</v>
      </c>
      <c r="Y579" s="19">
        <v>0</v>
      </c>
      <c r="Z579" s="19">
        <v>0</v>
      </c>
      <c r="AA579" s="19">
        <v>1</v>
      </c>
      <c r="AB579" s="19">
        <v>0</v>
      </c>
      <c r="AC579" s="19"/>
      <c r="AD579" s="19"/>
      <c r="AE579" s="19"/>
      <c r="AF579" s="19"/>
      <c r="AG579" s="19"/>
      <c r="AH579" s="19">
        <v>0</v>
      </c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>
        <v>0</v>
      </c>
      <c r="AV579" s="19">
        <v>0</v>
      </c>
      <c r="AW579" s="19">
        <v>0</v>
      </c>
      <c r="AX579" s="19">
        <v>0</v>
      </c>
      <c r="AY579" s="19"/>
      <c r="AZ579" s="19"/>
      <c r="BA579" s="19"/>
      <c r="BB579" s="19"/>
      <c r="BC579" s="19"/>
      <c r="BD579" s="19"/>
      <c r="BE579" s="19"/>
      <c r="BF579" s="19">
        <v>0</v>
      </c>
      <c r="BG579" s="19"/>
      <c r="BH579" s="19"/>
      <c r="BI579" s="19"/>
      <c r="BJ579" s="19"/>
      <c r="BK579" s="19"/>
      <c r="BL579" s="19"/>
      <c r="BM579" s="19">
        <v>0</v>
      </c>
      <c r="BN579" s="19"/>
      <c r="BO579" s="19"/>
      <c r="BP579" s="19"/>
      <c r="BQ579" s="19"/>
      <c r="BR579" s="19"/>
      <c r="BS579" s="19"/>
      <c r="BT579" s="19"/>
      <c r="BU579" s="19"/>
      <c r="BV579" s="19"/>
      <c r="BW579" s="19">
        <v>0</v>
      </c>
    </row>
    <row r="580" spans="2:75" hidden="1" x14ac:dyDescent="0.25">
      <c r="B580">
        <v>2018</v>
      </c>
      <c r="C580" t="s">
        <v>94</v>
      </c>
      <c r="D580" t="s">
        <v>95</v>
      </c>
      <c r="E580" t="s">
        <v>1667</v>
      </c>
      <c r="F580" t="s">
        <v>1052</v>
      </c>
      <c r="G580" t="s">
        <v>108</v>
      </c>
      <c r="H580" t="s">
        <v>109</v>
      </c>
      <c r="I580" t="s">
        <v>1053</v>
      </c>
      <c r="J580" t="s">
        <v>1054</v>
      </c>
      <c r="K580" t="s">
        <v>990</v>
      </c>
      <c r="L580" t="s">
        <v>213</v>
      </c>
      <c r="M580" t="s">
        <v>991</v>
      </c>
      <c r="P580">
        <v>0.84</v>
      </c>
      <c r="Q580">
        <v>333.2</v>
      </c>
      <c r="R580">
        <f t="shared" si="9"/>
        <v>334.03999999999996</v>
      </c>
      <c r="S580" s="19">
        <v>1</v>
      </c>
      <c r="T580" s="19">
        <v>1</v>
      </c>
      <c r="U580" s="19">
        <v>1</v>
      </c>
      <c r="V580" s="19">
        <v>1</v>
      </c>
      <c r="W580" s="19">
        <v>0</v>
      </c>
      <c r="X580" s="19">
        <v>0</v>
      </c>
      <c r="Y580" s="19">
        <v>0</v>
      </c>
      <c r="Z580" s="19">
        <v>0</v>
      </c>
      <c r="AA580" s="19">
        <v>1</v>
      </c>
      <c r="AB580" s="19">
        <v>0</v>
      </c>
      <c r="AC580" s="19"/>
      <c r="AD580" s="19"/>
      <c r="AE580" s="19"/>
      <c r="AF580" s="19"/>
      <c r="AG580" s="19"/>
      <c r="AH580" s="19">
        <v>0</v>
      </c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>
        <v>0</v>
      </c>
      <c r="AV580" s="19">
        <v>0</v>
      </c>
      <c r="AW580" s="19">
        <v>1</v>
      </c>
      <c r="AX580" s="19">
        <v>0</v>
      </c>
      <c r="AY580" s="19"/>
      <c r="AZ580" s="19"/>
      <c r="BA580" s="19"/>
      <c r="BB580" s="19"/>
      <c r="BC580" s="19"/>
      <c r="BD580" s="19"/>
      <c r="BE580" s="19"/>
      <c r="BF580" s="19">
        <v>0</v>
      </c>
      <c r="BG580" s="19"/>
      <c r="BH580" s="19"/>
      <c r="BI580" s="19"/>
      <c r="BJ580" s="19"/>
      <c r="BK580" s="19"/>
      <c r="BL580" s="19"/>
      <c r="BM580" s="19">
        <v>1</v>
      </c>
      <c r="BN580" s="19"/>
      <c r="BO580" s="19"/>
      <c r="BP580" s="19"/>
      <c r="BQ580" s="19"/>
      <c r="BR580" s="19"/>
      <c r="BS580" s="19"/>
      <c r="BT580" s="19"/>
      <c r="BU580" s="19"/>
      <c r="BV580" s="19"/>
      <c r="BW580" s="19">
        <v>0</v>
      </c>
    </row>
    <row r="581" spans="2:75" hidden="1" x14ac:dyDescent="0.25">
      <c r="B581">
        <v>2018</v>
      </c>
      <c r="C581" t="s">
        <v>94</v>
      </c>
      <c r="D581" t="s">
        <v>95</v>
      </c>
      <c r="E581" t="s">
        <v>1668</v>
      </c>
      <c r="F581" t="s">
        <v>1059</v>
      </c>
      <c r="G581" t="s">
        <v>108</v>
      </c>
      <c r="H581" t="s">
        <v>109</v>
      </c>
      <c r="I581" t="s">
        <v>1060</v>
      </c>
      <c r="J581" t="s">
        <v>1061</v>
      </c>
      <c r="K581" t="s">
        <v>285</v>
      </c>
      <c r="L581" t="s">
        <v>286</v>
      </c>
      <c r="M581" t="s">
        <v>1062</v>
      </c>
      <c r="P581">
        <v>73</v>
      </c>
      <c r="Q581">
        <v>22</v>
      </c>
      <c r="R581">
        <f t="shared" si="9"/>
        <v>95</v>
      </c>
      <c r="S581" s="19">
        <v>1</v>
      </c>
      <c r="T581" s="19">
        <v>1</v>
      </c>
      <c r="U581" s="19">
        <v>1</v>
      </c>
      <c r="V581" s="19">
        <v>1</v>
      </c>
      <c r="W581" s="19">
        <v>0</v>
      </c>
      <c r="X581" s="19">
        <v>0</v>
      </c>
      <c r="Y581" s="19">
        <v>1</v>
      </c>
      <c r="Z581" s="19">
        <v>1</v>
      </c>
      <c r="AA581" s="19">
        <v>0</v>
      </c>
      <c r="AB581" s="19">
        <v>0</v>
      </c>
      <c r="AC581" s="19"/>
      <c r="AD581" s="19"/>
      <c r="AE581" s="19"/>
      <c r="AF581" s="19"/>
      <c r="AG581" s="19"/>
      <c r="AH581" s="19">
        <v>1</v>
      </c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>
        <v>0</v>
      </c>
      <c r="AV581" s="19">
        <v>1</v>
      </c>
      <c r="AW581" s="19">
        <v>0</v>
      </c>
      <c r="AX581" s="19">
        <v>0</v>
      </c>
      <c r="AY581" s="19"/>
      <c r="AZ581" s="19"/>
      <c r="BA581" s="19"/>
      <c r="BB581" s="19"/>
      <c r="BC581" s="19"/>
      <c r="BD581" s="19"/>
      <c r="BE581" s="19"/>
      <c r="BF581" s="19">
        <v>0</v>
      </c>
      <c r="BG581" s="19"/>
      <c r="BH581" s="19"/>
      <c r="BI581" s="19"/>
      <c r="BJ581" s="19"/>
      <c r="BK581" s="19"/>
      <c r="BL581" s="19"/>
      <c r="BM581" s="19">
        <v>1</v>
      </c>
      <c r="BN581" s="19"/>
      <c r="BO581" s="19"/>
      <c r="BP581" s="19"/>
      <c r="BQ581" s="19"/>
      <c r="BR581" s="19"/>
      <c r="BS581" s="19"/>
      <c r="BT581" s="19"/>
      <c r="BU581" s="19"/>
      <c r="BV581" s="19"/>
      <c r="BW581" s="19">
        <v>0</v>
      </c>
    </row>
    <row r="582" spans="2:75" hidden="1" x14ac:dyDescent="0.25">
      <c r="B582">
        <v>2018</v>
      </c>
      <c r="C582" t="s">
        <v>94</v>
      </c>
      <c r="D582" t="s">
        <v>95</v>
      </c>
      <c r="E582" t="s">
        <v>1669</v>
      </c>
      <c r="F582" t="s">
        <v>1064</v>
      </c>
      <c r="G582" t="s">
        <v>98</v>
      </c>
      <c r="H582" t="s">
        <v>1065</v>
      </c>
      <c r="I582" t="s">
        <v>1066</v>
      </c>
      <c r="J582" t="s">
        <v>1067</v>
      </c>
      <c r="K582" t="s">
        <v>1068</v>
      </c>
      <c r="L582" t="s">
        <v>796</v>
      </c>
      <c r="M582" t="s">
        <v>1069</v>
      </c>
      <c r="N582" t="s">
        <v>194</v>
      </c>
      <c r="O582" t="s">
        <v>173</v>
      </c>
      <c r="P582">
        <v>4</v>
      </c>
      <c r="Q582">
        <v>440</v>
      </c>
      <c r="R582">
        <f t="shared" si="9"/>
        <v>444</v>
      </c>
      <c r="S582" s="19">
        <v>1</v>
      </c>
      <c r="T582" s="19">
        <v>1</v>
      </c>
      <c r="U582" s="19">
        <v>1</v>
      </c>
      <c r="V582" s="19">
        <v>1</v>
      </c>
      <c r="W582" s="19">
        <v>1</v>
      </c>
      <c r="X582" s="19">
        <v>1</v>
      </c>
      <c r="Y582" s="19">
        <v>0</v>
      </c>
      <c r="Z582" s="19">
        <v>1</v>
      </c>
      <c r="AA582" s="19">
        <v>0</v>
      </c>
      <c r="AB582" s="19">
        <v>0</v>
      </c>
      <c r="AC582" s="19"/>
      <c r="AD582" s="19"/>
      <c r="AE582" s="19"/>
      <c r="AF582" s="19"/>
      <c r="AG582" s="19"/>
      <c r="AH582" s="19">
        <v>0</v>
      </c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>
        <v>0</v>
      </c>
      <c r="AV582" s="19">
        <v>0</v>
      </c>
      <c r="AW582" s="19">
        <v>0</v>
      </c>
      <c r="AX582" s="19">
        <v>0</v>
      </c>
      <c r="AY582" s="19"/>
      <c r="AZ582" s="19"/>
      <c r="BA582" s="19"/>
      <c r="BB582" s="19"/>
      <c r="BC582" s="19"/>
      <c r="BD582" s="19"/>
      <c r="BE582" s="19"/>
      <c r="BF582" s="19">
        <v>0</v>
      </c>
      <c r="BG582" s="19"/>
      <c r="BH582" s="19"/>
      <c r="BI582" s="19"/>
      <c r="BJ582" s="19"/>
      <c r="BK582" s="19"/>
      <c r="BL582" s="19"/>
      <c r="BM582" s="19">
        <v>1</v>
      </c>
      <c r="BN582" s="19"/>
      <c r="BO582" s="19"/>
      <c r="BP582" s="19"/>
      <c r="BQ582" s="19"/>
      <c r="BR582" s="19"/>
      <c r="BS582" s="19"/>
      <c r="BT582" s="19"/>
      <c r="BU582" s="19"/>
      <c r="BV582" s="19"/>
      <c r="BW582" s="19">
        <v>0</v>
      </c>
    </row>
    <row r="583" spans="2:75" hidden="1" x14ac:dyDescent="0.25">
      <c r="B583">
        <v>2018</v>
      </c>
      <c r="C583" t="s">
        <v>94</v>
      </c>
      <c r="D583" t="s">
        <v>95</v>
      </c>
      <c r="E583" t="s">
        <v>1670</v>
      </c>
      <c r="F583" t="s">
        <v>1071</v>
      </c>
      <c r="G583" t="s">
        <v>98</v>
      </c>
      <c r="H583" t="s">
        <v>270</v>
      </c>
      <c r="I583" t="s">
        <v>1072</v>
      </c>
      <c r="J583" t="s">
        <v>1073</v>
      </c>
      <c r="K583" t="s">
        <v>406</v>
      </c>
      <c r="L583" t="s">
        <v>103</v>
      </c>
      <c r="M583" t="s">
        <v>407</v>
      </c>
      <c r="P583">
        <v>4984</v>
      </c>
      <c r="Q583">
        <v>3235</v>
      </c>
      <c r="R583">
        <f t="shared" si="9"/>
        <v>8219</v>
      </c>
      <c r="S583" s="19">
        <v>1</v>
      </c>
      <c r="T583" s="19">
        <v>1</v>
      </c>
      <c r="U583" s="19">
        <v>1</v>
      </c>
      <c r="V583" s="19">
        <v>1</v>
      </c>
      <c r="W583" s="19">
        <v>1</v>
      </c>
      <c r="X583" s="19">
        <v>1</v>
      </c>
      <c r="Y583" s="19">
        <v>1</v>
      </c>
      <c r="Z583" s="19">
        <v>1</v>
      </c>
      <c r="AA583" s="19">
        <v>1</v>
      </c>
      <c r="AB583" s="19">
        <v>1</v>
      </c>
      <c r="AC583" s="19"/>
      <c r="AD583" s="19"/>
      <c r="AE583" s="19"/>
      <c r="AF583" s="19"/>
      <c r="AG583" s="19"/>
      <c r="AH583" s="19">
        <v>0</v>
      </c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>
        <v>0</v>
      </c>
      <c r="AV583" s="19">
        <v>0</v>
      </c>
      <c r="AW583" s="19">
        <v>1</v>
      </c>
      <c r="AX583" s="19">
        <v>0</v>
      </c>
      <c r="AY583" s="19"/>
      <c r="AZ583" s="19"/>
      <c r="BA583" s="19"/>
      <c r="BB583" s="19"/>
      <c r="BC583" s="19"/>
      <c r="BD583" s="19"/>
      <c r="BE583" s="19"/>
      <c r="BF583" s="19">
        <v>0</v>
      </c>
      <c r="BG583" s="19"/>
      <c r="BH583" s="19"/>
      <c r="BI583" s="19"/>
      <c r="BJ583" s="19"/>
      <c r="BK583" s="19"/>
      <c r="BL583" s="19"/>
      <c r="BM583" s="19">
        <v>0</v>
      </c>
      <c r="BN583" s="19"/>
      <c r="BO583" s="19"/>
      <c r="BP583" s="19"/>
      <c r="BQ583" s="19"/>
      <c r="BR583" s="19"/>
      <c r="BS583" s="19"/>
      <c r="BT583" s="19"/>
      <c r="BU583" s="19"/>
      <c r="BV583" s="19"/>
      <c r="BW583" s="19">
        <v>0</v>
      </c>
    </row>
    <row r="584" spans="2:75" hidden="1" x14ac:dyDescent="0.25">
      <c r="B584">
        <v>2018</v>
      </c>
      <c r="C584" t="s">
        <v>94</v>
      </c>
      <c r="D584" t="s">
        <v>95</v>
      </c>
      <c r="E584" t="s">
        <v>1671</v>
      </c>
      <c r="F584" t="s">
        <v>1075</v>
      </c>
      <c r="G584" t="s">
        <v>98</v>
      </c>
      <c r="H584" t="s">
        <v>117</v>
      </c>
      <c r="I584" t="s">
        <v>1076</v>
      </c>
      <c r="J584" t="s">
        <v>1077</v>
      </c>
      <c r="K584" t="s">
        <v>618</v>
      </c>
      <c r="L584" t="s">
        <v>113</v>
      </c>
      <c r="M584" t="s">
        <v>642</v>
      </c>
      <c r="N584" s="21" t="s">
        <v>400</v>
      </c>
      <c r="O584" s="21" t="s">
        <v>401</v>
      </c>
      <c r="P584">
        <v>8874</v>
      </c>
      <c r="Q584">
        <v>5268</v>
      </c>
      <c r="R584">
        <f t="shared" si="9"/>
        <v>14142</v>
      </c>
      <c r="S584" s="19">
        <v>1</v>
      </c>
      <c r="T584" s="19">
        <v>1</v>
      </c>
      <c r="U584" s="19">
        <v>1</v>
      </c>
      <c r="V584" s="19">
        <v>0</v>
      </c>
      <c r="W584" s="19">
        <v>1</v>
      </c>
      <c r="X584" s="19">
        <v>1</v>
      </c>
      <c r="Y584" s="19">
        <v>0</v>
      </c>
      <c r="Z584" s="19">
        <v>0</v>
      </c>
      <c r="AA584" s="19">
        <v>0</v>
      </c>
      <c r="AB584" s="19">
        <v>1</v>
      </c>
      <c r="AC584" s="19"/>
      <c r="AD584" s="19"/>
      <c r="AE584" s="19"/>
      <c r="AF584" s="19"/>
      <c r="AG584" s="19"/>
      <c r="AH584" s="19">
        <v>0</v>
      </c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>
        <v>0</v>
      </c>
      <c r="AV584" s="19">
        <v>0</v>
      </c>
      <c r="AW584" s="19">
        <v>0</v>
      </c>
      <c r="AX584" s="19">
        <v>0</v>
      </c>
      <c r="AY584" s="19"/>
      <c r="AZ584" s="19"/>
      <c r="BA584" s="19"/>
      <c r="BB584" s="19"/>
      <c r="BC584" s="19"/>
      <c r="BD584" s="19"/>
      <c r="BE584" s="19"/>
      <c r="BF584" s="19">
        <v>0</v>
      </c>
      <c r="BG584" s="19"/>
      <c r="BH584" s="19"/>
      <c r="BI584" s="19"/>
      <c r="BJ584" s="19"/>
      <c r="BK584" s="19"/>
      <c r="BL584" s="19"/>
      <c r="BM584" s="19">
        <v>0</v>
      </c>
      <c r="BN584" s="19"/>
      <c r="BO584" s="19"/>
      <c r="BP584" s="19"/>
      <c r="BQ584" s="19"/>
      <c r="BR584" s="19"/>
      <c r="BS584" s="19"/>
      <c r="BT584" s="19"/>
      <c r="BU584" s="19"/>
      <c r="BV584" s="19"/>
      <c r="BW584" s="19">
        <v>0</v>
      </c>
    </row>
    <row r="585" spans="2:75" hidden="1" x14ac:dyDescent="0.25">
      <c r="B585">
        <v>2018</v>
      </c>
      <c r="C585" t="s">
        <v>94</v>
      </c>
      <c r="D585" t="s">
        <v>95</v>
      </c>
      <c r="E585" t="s">
        <v>1672</v>
      </c>
      <c r="F585" t="s">
        <v>1079</v>
      </c>
      <c r="G585" t="s">
        <v>108</v>
      </c>
      <c r="H585" t="s">
        <v>109</v>
      </c>
      <c r="I585" t="s">
        <v>1080</v>
      </c>
      <c r="J585" t="s">
        <v>1081</v>
      </c>
      <c r="K585" t="s">
        <v>226</v>
      </c>
      <c r="L585" t="s">
        <v>227</v>
      </c>
      <c r="M585" t="s">
        <v>228</v>
      </c>
      <c r="N585" s="21" t="s">
        <v>123</v>
      </c>
      <c r="O585" s="21" t="s">
        <v>124</v>
      </c>
      <c r="P585">
        <v>250</v>
      </c>
      <c r="Q585">
        <v>5</v>
      </c>
      <c r="R585">
        <f t="shared" si="9"/>
        <v>255</v>
      </c>
      <c r="S585" s="19">
        <v>1</v>
      </c>
      <c r="T585" s="19">
        <v>1</v>
      </c>
      <c r="U585" s="19">
        <v>1</v>
      </c>
      <c r="V585" s="19">
        <v>1</v>
      </c>
      <c r="W585" s="19">
        <v>0</v>
      </c>
      <c r="X585" s="19">
        <v>1</v>
      </c>
      <c r="Y585" s="19">
        <v>0</v>
      </c>
      <c r="Z585" s="19">
        <v>1</v>
      </c>
      <c r="AA585" s="19">
        <v>0</v>
      </c>
      <c r="AB585" s="19">
        <v>1</v>
      </c>
      <c r="AC585" s="19"/>
      <c r="AD585" s="19"/>
      <c r="AE585" s="19"/>
      <c r="AF585" s="19"/>
      <c r="AG585" s="19"/>
      <c r="AH585" s="19">
        <v>0</v>
      </c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>
        <v>0</v>
      </c>
      <c r="AV585" s="19">
        <v>0</v>
      </c>
      <c r="AW585" s="19">
        <v>0</v>
      </c>
      <c r="AX585" s="19">
        <v>0</v>
      </c>
      <c r="AY585" s="19"/>
      <c r="AZ585" s="19"/>
      <c r="BA585" s="19"/>
      <c r="BB585" s="19"/>
      <c r="BC585" s="19"/>
      <c r="BD585" s="19"/>
      <c r="BE585" s="19"/>
      <c r="BF585" s="19">
        <v>0</v>
      </c>
      <c r="BG585" s="19"/>
      <c r="BH585" s="19"/>
      <c r="BI585" s="19"/>
      <c r="BJ585" s="19"/>
      <c r="BK585" s="19"/>
      <c r="BL585" s="19"/>
      <c r="BM585" s="19">
        <v>0</v>
      </c>
      <c r="BN585" s="19"/>
      <c r="BO585" s="19"/>
      <c r="BP585" s="19"/>
      <c r="BQ585" s="19"/>
      <c r="BR585" s="19"/>
      <c r="BS585" s="19"/>
      <c r="BT585" s="19"/>
      <c r="BU585" s="19"/>
      <c r="BV585" s="19"/>
      <c r="BW585" s="19">
        <v>0</v>
      </c>
    </row>
    <row r="586" spans="2:75" hidden="1" x14ac:dyDescent="0.25">
      <c r="B586">
        <v>2018</v>
      </c>
      <c r="C586" t="s">
        <v>94</v>
      </c>
      <c r="D586" t="s">
        <v>95</v>
      </c>
      <c r="E586" t="s">
        <v>1673</v>
      </c>
      <c r="F586" t="s">
        <v>1083</v>
      </c>
      <c r="G586" t="s">
        <v>108</v>
      </c>
      <c r="H586" t="s">
        <v>109</v>
      </c>
      <c r="I586" t="s">
        <v>1084</v>
      </c>
      <c r="J586" t="s">
        <v>1085</v>
      </c>
      <c r="K586" t="s">
        <v>1086</v>
      </c>
      <c r="L586" t="s">
        <v>293</v>
      </c>
      <c r="M586" t="s">
        <v>1087</v>
      </c>
      <c r="P586">
        <v>3</v>
      </c>
      <c r="Q586">
        <v>130</v>
      </c>
      <c r="R586">
        <f t="shared" si="9"/>
        <v>133</v>
      </c>
      <c r="S586" s="19">
        <v>1</v>
      </c>
      <c r="T586" s="19">
        <v>1</v>
      </c>
      <c r="U586" s="19">
        <v>1</v>
      </c>
      <c r="V586" s="19">
        <v>1</v>
      </c>
      <c r="W586" s="19">
        <v>0</v>
      </c>
      <c r="X586" s="19">
        <v>1</v>
      </c>
      <c r="Y586" s="19">
        <v>1</v>
      </c>
      <c r="Z586" s="19">
        <v>1</v>
      </c>
      <c r="AA586" s="19">
        <v>0</v>
      </c>
      <c r="AB586" s="19">
        <v>0</v>
      </c>
      <c r="AC586" s="19"/>
      <c r="AD586" s="19"/>
      <c r="AE586" s="19"/>
      <c r="AF586" s="19"/>
      <c r="AG586" s="19"/>
      <c r="AH586" s="19">
        <v>0</v>
      </c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>
        <v>0</v>
      </c>
      <c r="AV586" s="19">
        <v>0</v>
      </c>
      <c r="AW586" s="19">
        <v>1</v>
      </c>
      <c r="AX586" s="19">
        <v>0</v>
      </c>
      <c r="AY586" s="19"/>
      <c r="AZ586" s="19"/>
      <c r="BA586" s="19"/>
      <c r="BB586" s="19"/>
      <c r="BC586" s="19"/>
      <c r="BD586" s="19"/>
      <c r="BE586" s="19"/>
      <c r="BF586" s="19">
        <v>0</v>
      </c>
      <c r="BG586" s="19"/>
      <c r="BH586" s="19"/>
      <c r="BI586" s="19"/>
      <c r="BJ586" s="19"/>
      <c r="BK586" s="19"/>
      <c r="BL586" s="19"/>
      <c r="BM586" s="19">
        <v>0</v>
      </c>
      <c r="BN586" s="19"/>
      <c r="BO586" s="19"/>
      <c r="BP586" s="19"/>
      <c r="BQ586" s="19"/>
      <c r="BR586" s="19"/>
      <c r="BS586" s="19"/>
      <c r="BT586" s="19"/>
      <c r="BU586" s="19"/>
      <c r="BV586" s="19"/>
      <c r="BW586" s="19">
        <v>0</v>
      </c>
    </row>
    <row r="587" spans="2:75" hidden="1" x14ac:dyDescent="0.25">
      <c r="B587">
        <v>2018</v>
      </c>
      <c r="C587" t="s">
        <v>94</v>
      </c>
      <c r="D587" t="s">
        <v>95</v>
      </c>
      <c r="E587" t="s">
        <v>1674</v>
      </c>
      <c r="F587" t="s">
        <v>1089</v>
      </c>
      <c r="G587" t="s">
        <v>98</v>
      </c>
      <c r="H587" t="s">
        <v>117</v>
      </c>
      <c r="I587" t="s">
        <v>1090</v>
      </c>
      <c r="J587" t="s">
        <v>1091</v>
      </c>
      <c r="K587" t="s">
        <v>1092</v>
      </c>
      <c r="L587" t="s">
        <v>595</v>
      </c>
      <c r="M587" t="s">
        <v>1093</v>
      </c>
      <c r="N587" s="21" t="s">
        <v>400</v>
      </c>
      <c r="O587" s="21" t="s">
        <v>401</v>
      </c>
      <c r="P587">
        <v>13</v>
      </c>
      <c r="Q587">
        <v>5205</v>
      </c>
      <c r="R587">
        <f t="shared" si="9"/>
        <v>5218</v>
      </c>
      <c r="S587" s="19">
        <v>1</v>
      </c>
      <c r="T587" s="19">
        <v>1</v>
      </c>
      <c r="U587" s="19">
        <v>1</v>
      </c>
      <c r="V587" s="19">
        <v>0</v>
      </c>
      <c r="W587" s="19">
        <v>0</v>
      </c>
      <c r="X587" s="19">
        <v>0</v>
      </c>
      <c r="Y587" s="19">
        <v>0</v>
      </c>
      <c r="Z587" s="19">
        <v>0</v>
      </c>
      <c r="AA587" s="19">
        <v>0</v>
      </c>
      <c r="AB587" s="19">
        <v>1</v>
      </c>
      <c r="AC587" s="19"/>
      <c r="AD587" s="19"/>
      <c r="AE587" s="19"/>
      <c r="AF587" s="19"/>
      <c r="AG587" s="19"/>
      <c r="AH587" s="19">
        <v>0</v>
      </c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>
        <v>0</v>
      </c>
      <c r="AV587" s="19">
        <v>0</v>
      </c>
      <c r="AW587" s="19">
        <v>0</v>
      </c>
      <c r="AX587" s="19">
        <v>0</v>
      </c>
      <c r="AY587" s="19"/>
      <c r="AZ587" s="19"/>
      <c r="BA587" s="19"/>
      <c r="BB587" s="19"/>
      <c r="BC587" s="19"/>
      <c r="BD587" s="19"/>
      <c r="BE587" s="19"/>
      <c r="BF587" s="19">
        <v>0</v>
      </c>
      <c r="BG587" s="19"/>
      <c r="BH587" s="19"/>
      <c r="BI587" s="19"/>
      <c r="BJ587" s="19"/>
      <c r="BK587" s="19"/>
      <c r="BL587" s="19"/>
      <c r="BM587" s="19">
        <v>0</v>
      </c>
      <c r="BN587" s="19"/>
      <c r="BO587" s="19"/>
      <c r="BP587" s="19"/>
      <c r="BQ587" s="19"/>
      <c r="BR587" s="19"/>
      <c r="BS587" s="19"/>
      <c r="BT587" s="19"/>
      <c r="BU587" s="19"/>
      <c r="BV587" s="19"/>
      <c r="BW587" s="19">
        <v>0</v>
      </c>
    </row>
    <row r="588" spans="2:75" hidden="1" x14ac:dyDescent="0.25">
      <c r="B588">
        <v>2018</v>
      </c>
      <c r="C588" t="s">
        <v>94</v>
      </c>
      <c r="D588" t="s">
        <v>95</v>
      </c>
      <c r="E588" t="s">
        <v>1675</v>
      </c>
      <c r="F588" t="s">
        <v>1095</v>
      </c>
      <c r="G588" t="s">
        <v>108</v>
      </c>
      <c r="H588" t="s">
        <v>109</v>
      </c>
      <c r="I588" t="s">
        <v>1096</v>
      </c>
      <c r="J588" t="s">
        <v>1097</v>
      </c>
      <c r="K588" t="s">
        <v>170</v>
      </c>
      <c r="L588" t="s">
        <v>113</v>
      </c>
      <c r="M588" t="s">
        <v>171</v>
      </c>
      <c r="N588" s="21" t="s">
        <v>172</v>
      </c>
      <c r="O588" s="21" t="s">
        <v>1098</v>
      </c>
      <c r="P588">
        <v>5.47</v>
      </c>
      <c r="Q588">
        <v>361.35</v>
      </c>
      <c r="R588">
        <f t="shared" si="9"/>
        <v>366.82000000000005</v>
      </c>
      <c r="S588" s="19">
        <v>1</v>
      </c>
      <c r="T588" s="19">
        <v>1</v>
      </c>
      <c r="U588" s="19">
        <v>1</v>
      </c>
      <c r="V588" s="19">
        <v>1</v>
      </c>
      <c r="W588" s="19">
        <v>0</v>
      </c>
      <c r="X588" s="19">
        <v>0</v>
      </c>
      <c r="Y588" s="19">
        <v>0</v>
      </c>
      <c r="Z588" s="19">
        <v>1</v>
      </c>
      <c r="AA588" s="19">
        <v>0</v>
      </c>
      <c r="AB588" s="19">
        <v>0</v>
      </c>
      <c r="AC588" s="19"/>
      <c r="AD588" s="19"/>
      <c r="AE588" s="19"/>
      <c r="AF588" s="19"/>
      <c r="AG588" s="19"/>
      <c r="AH588" s="19">
        <v>0</v>
      </c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>
        <v>0</v>
      </c>
      <c r="AV588" s="19">
        <v>0</v>
      </c>
      <c r="AW588" s="19">
        <v>0</v>
      </c>
      <c r="AX588" s="19">
        <v>0</v>
      </c>
      <c r="AY588" s="19"/>
      <c r="AZ588" s="19"/>
      <c r="BA588" s="19"/>
      <c r="BB588" s="19"/>
      <c r="BC588" s="19"/>
      <c r="BD588" s="19"/>
      <c r="BE588" s="19"/>
      <c r="BF588" s="19">
        <v>0</v>
      </c>
      <c r="BG588" s="19"/>
      <c r="BH588" s="19"/>
      <c r="BI588" s="19"/>
      <c r="BJ588" s="19"/>
      <c r="BK588" s="19"/>
      <c r="BL588" s="19"/>
      <c r="BM588" s="19">
        <v>0</v>
      </c>
      <c r="BN588" s="19"/>
      <c r="BO588" s="19"/>
      <c r="BP588" s="19"/>
      <c r="BQ588" s="19"/>
      <c r="BR588" s="19"/>
      <c r="BS588" s="19"/>
      <c r="BT588" s="19"/>
      <c r="BU588" s="19"/>
      <c r="BV588" s="19"/>
      <c r="BW588" s="19">
        <v>0</v>
      </c>
    </row>
    <row r="589" spans="2:75" hidden="1" x14ac:dyDescent="0.25">
      <c r="B589">
        <v>2018</v>
      </c>
      <c r="C589" t="s">
        <v>94</v>
      </c>
      <c r="D589" t="s">
        <v>95</v>
      </c>
      <c r="E589" t="s">
        <v>1676</v>
      </c>
      <c r="F589" t="s">
        <v>1100</v>
      </c>
      <c r="G589" t="s">
        <v>98</v>
      </c>
      <c r="H589" t="s">
        <v>270</v>
      </c>
      <c r="I589" t="s">
        <v>1101</v>
      </c>
      <c r="J589" t="s">
        <v>1102</v>
      </c>
      <c r="K589" t="s">
        <v>647</v>
      </c>
      <c r="L589" t="s">
        <v>113</v>
      </c>
      <c r="M589" t="s">
        <v>648</v>
      </c>
      <c r="N589" s="21" t="s">
        <v>172</v>
      </c>
      <c r="O589" s="21" t="s">
        <v>173</v>
      </c>
      <c r="P589">
        <v>17304</v>
      </c>
      <c r="Q589">
        <v>44075</v>
      </c>
      <c r="R589">
        <f t="shared" si="9"/>
        <v>61379</v>
      </c>
      <c r="S589" s="19">
        <v>1</v>
      </c>
      <c r="T589" s="19">
        <v>1</v>
      </c>
      <c r="U589" s="19">
        <v>1</v>
      </c>
      <c r="V589" s="19">
        <v>1</v>
      </c>
      <c r="W589" s="19">
        <v>0</v>
      </c>
      <c r="X589" s="19">
        <v>0</v>
      </c>
      <c r="Y589" s="19">
        <v>1</v>
      </c>
      <c r="Z589" s="19">
        <v>0</v>
      </c>
      <c r="AA589" s="19">
        <v>0</v>
      </c>
      <c r="AB589" s="19">
        <v>0</v>
      </c>
      <c r="AC589" s="19"/>
      <c r="AD589" s="19"/>
      <c r="AE589" s="19"/>
      <c r="AF589" s="19"/>
      <c r="AG589" s="19"/>
      <c r="AH589" s="19">
        <v>0</v>
      </c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>
        <v>0</v>
      </c>
      <c r="AV589" s="19">
        <v>0</v>
      </c>
      <c r="AW589" s="19">
        <v>0</v>
      </c>
      <c r="AX589" s="19">
        <v>0</v>
      </c>
      <c r="AY589" s="19"/>
      <c r="AZ589" s="19"/>
      <c r="BA589" s="19"/>
      <c r="BB589" s="19"/>
      <c r="BC589" s="19"/>
      <c r="BD589" s="19"/>
      <c r="BE589" s="19"/>
      <c r="BF589" s="19">
        <v>0</v>
      </c>
      <c r="BG589" s="19"/>
      <c r="BH589" s="19"/>
      <c r="BI589" s="19"/>
      <c r="BJ589" s="19"/>
      <c r="BK589" s="19"/>
      <c r="BL589" s="19"/>
      <c r="BM589" s="19">
        <v>0</v>
      </c>
      <c r="BN589" s="19"/>
      <c r="BO589" s="19"/>
      <c r="BP589" s="19"/>
      <c r="BQ589" s="19"/>
      <c r="BR589" s="19"/>
      <c r="BS589" s="19"/>
      <c r="BT589" s="19"/>
      <c r="BU589" s="19"/>
      <c r="BV589" s="19"/>
      <c r="BW589" s="19">
        <v>0</v>
      </c>
    </row>
    <row r="590" spans="2:75" hidden="1" x14ac:dyDescent="0.25">
      <c r="B590">
        <v>2018</v>
      </c>
      <c r="C590" t="s">
        <v>94</v>
      </c>
      <c r="D590" t="s">
        <v>95</v>
      </c>
      <c r="E590" t="s">
        <v>1677</v>
      </c>
      <c r="F590" t="s">
        <v>1104</v>
      </c>
      <c r="G590" t="s">
        <v>98</v>
      </c>
      <c r="H590" t="s">
        <v>270</v>
      </c>
      <c r="I590" t="s">
        <v>1105</v>
      </c>
      <c r="J590" t="s">
        <v>1106</v>
      </c>
      <c r="K590" t="s">
        <v>618</v>
      </c>
      <c r="L590" t="s">
        <v>113</v>
      </c>
      <c r="M590" t="s">
        <v>642</v>
      </c>
      <c r="N590" s="21" t="s">
        <v>172</v>
      </c>
      <c r="O590" s="21" t="s">
        <v>173</v>
      </c>
      <c r="P590">
        <v>12988</v>
      </c>
      <c r="Q590">
        <v>10474</v>
      </c>
      <c r="R590">
        <f t="shared" si="9"/>
        <v>23462</v>
      </c>
      <c r="S590" s="19">
        <v>1</v>
      </c>
      <c r="T590" s="19">
        <v>1</v>
      </c>
      <c r="U590" s="19">
        <v>1</v>
      </c>
      <c r="V590" s="19">
        <v>1</v>
      </c>
      <c r="W590" s="19">
        <v>1</v>
      </c>
      <c r="X590" s="19">
        <v>0</v>
      </c>
      <c r="Y590" s="19">
        <v>1</v>
      </c>
      <c r="Z590" s="19">
        <v>0</v>
      </c>
      <c r="AA590" s="19">
        <v>0</v>
      </c>
      <c r="AB590" s="19">
        <v>0</v>
      </c>
      <c r="AC590" s="19"/>
      <c r="AD590" s="19"/>
      <c r="AE590" s="19"/>
      <c r="AF590" s="19"/>
      <c r="AG590" s="19"/>
      <c r="AH590" s="19">
        <v>0</v>
      </c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>
        <v>0</v>
      </c>
      <c r="AV590" s="19">
        <v>0</v>
      </c>
      <c r="AW590" s="19">
        <v>0</v>
      </c>
      <c r="AX590" s="19">
        <v>0</v>
      </c>
      <c r="AY590" s="19"/>
      <c r="AZ590" s="19"/>
      <c r="BA590" s="19"/>
      <c r="BB590" s="19"/>
      <c r="BC590" s="19"/>
      <c r="BD590" s="19"/>
      <c r="BE590" s="19"/>
      <c r="BF590" s="19">
        <v>0</v>
      </c>
      <c r="BG590" s="19"/>
      <c r="BH590" s="19"/>
      <c r="BI590" s="19"/>
      <c r="BJ590" s="19"/>
      <c r="BK590" s="19"/>
      <c r="BL590" s="19"/>
      <c r="BM590" s="19">
        <v>0</v>
      </c>
      <c r="BN590" s="19"/>
      <c r="BO590" s="19"/>
      <c r="BP590" s="19"/>
      <c r="BQ590" s="19"/>
      <c r="BR590" s="19"/>
      <c r="BS590" s="19"/>
      <c r="BT590" s="19"/>
      <c r="BU590" s="19"/>
      <c r="BV590" s="19"/>
      <c r="BW590" s="19">
        <v>0</v>
      </c>
    </row>
    <row r="591" spans="2:75" hidden="1" x14ac:dyDescent="0.25">
      <c r="B591">
        <v>2018</v>
      </c>
      <c r="C591" t="s">
        <v>94</v>
      </c>
      <c r="D591" t="s">
        <v>95</v>
      </c>
      <c r="E591" t="s">
        <v>1678</v>
      </c>
      <c r="F591" t="s">
        <v>1108</v>
      </c>
      <c r="G591" t="s">
        <v>98</v>
      </c>
      <c r="H591" t="s">
        <v>117</v>
      </c>
      <c r="I591" t="s">
        <v>1109</v>
      </c>
      <c r="J591" t="s">
        <v>1110</v>
      </c>
      <c r="K591" t="s">
        <v>1111</v>
      </c>
      <c r="L591" t="s">
        <v>850</v>
      </c>
      <c r="M591" t="s">
        <v>1112</v>
      </c>
      <c r="N591" s="21" t="s">
        <v>400</v>
      </c>
      <c r="O591" s="21" t="s">
        <v>401</v>
      </c>
      <c r="P591">
        <v>138</v>
      </c>
      <c r="Q591">
        <v>99</v>
      </c>
      <c r="R591">
        <f t="shared" si="9"/>
        <v>237</v>
      </c>
      <c r="S591" s="19">
        <v>1</v>
      </c>
      <c r="T591" s="19">
        <v>1</v>
      </c>
      <c r="U591" s="19">
        <v>1</v>
      </c>
      <c r="V591" s="19">
        <v>0</v>
      </c>
      <c r="W591" s="19">
        <v>0</v>
      </c>
      <c r="X591" s="19">
        <v>0</v>
      </c>
      <c r="Y591" s="19">
        <v>0</v>
      </c>
      <c r="Z591" s="19">
        <v>0</v>
      </c>
      <c r="AA591" s="19">
        <v>0</v>
      </c>
      <c r="AB591" s="19">
        <v>1</v>
      </c>
      <c r="AC591" s="19"/>
      <c r="AD591" s="19"/>
      <c r="AE591" s="19"/>
      <c r="AF591" s="19"/>
      <c r="AG591" s="19"/>
      <c r="AH591" s="19">
        <v>0</v>
      </c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>
        <v>0</v>
      </c>
      <c r="AV591" s="19">
        <v>0</v>
      </c>
      <c r="AW591" s="19">
        <v>0</v>
      </c>
      <c r="AX591" s="19">
        <v>0</v>
      </c>
      <c r="AY591" s="19"/>
      <c r="AZ591" s="19"/>
      <c r="BA591" s="19"/>
      <c r="BB591" s="19"/>
      <c r="BC591" s="19"/>
      <c r="BD591" s="19"/>
      <c r="BE591" s="19"/>
      <c r="BF591" s="19">
        <v>0</v>
      </c>
      <c r="BG591" s="19"/>
      <c r="BH591" s="19"/>
      <c r="BI591" s="19"/>
      <c r="BJ591" s="19"/>
      <c r="BK591" s="19"/>
      <c r="BL591" s="19"/>
      <c r="BM591" s="19">
        <v>0</v>
      </c>
      <c r="BN591" s="19"/>
      <c r="BO591" s="19"/>
      <c r="BP591" s="19"/>
      <c r="BQ591" s="19"/>
      <c r="BR591" s="19"/>
      <c r="BS591" s="19"/>
      <c r="BT591" s="19"/>
      <c r="BU591" s="19"/>
      <c r="BV591" s="19"/>
      <c r="BW591" s="19">
        <v>0</v>
      </c>
    </row>
    <row r="592" spans="2:75" hidden="1" x14ac:dyDescent="0.25">
      <c r="B592">
        <v>2018</v>
      </c>
      <c r="C592" t="s">
        <v>94</v>
      </c>
      <c r="D592" t="s">
        <v>95</v>
      </c>
      <c r="E592" t="s">
        <v>1679</v>
      </c>
      <c r="F592" t="s">
        <v>1114</v>
      </c>
      <c r="G592" t="s">
        <v>98</v>
      </c>
      <c r="H592" t="s">
        <v>136</v>
      </c>
      <c r="I592" t="s">
        <v>1115</v>
      </c>
      <c r="J592" t="s">
        <v>1116</v>
      </c>
      <c r="K592" t="s">
        <v>1068</v>
      </c>
      <c r="L592" t="s">
        <v>796</v>
      </c>
      <c r="M592" t="s">
        <v>1069</v>
      </c>
      <c r="N592" s="21" t="s">
        <v>400</v>
      </c>
      <c r="O592" s="21" t="s">
        <v>481</v>
      </c>
      <c r="P592">
        <v>670</v>
      </c>
      <c r="Q592">
        <v>15</v>
      </c>
      <c r="R592">
        <f t="shared" si="9"/>
        <v>685</v>
      </c>
      <c r="S592" s="19">
        <v>1</v>
      </c>
      <c r="T592" s="19">
        <v>1</v>
      </c>
      <c r="U592" s="19">
        <v>1</v>
      </c>
      <c r="V592" s="19">
        <v>0</v>
      </c>
      <c r="W592" s="19">
        <v>0</v>
      </c>
      <c r="X592" s="19">
        <v>0</v>
      </c>
      <c r="Y592" s="19">
        <v>0</v>
      </c>
      <c r="Z592" s="19">
        <v>0</v>
      </c>
      <c r="AA592" s="19">
        <v>0</v>
      </c>
      <c r="AB592" s="19">
        <v>1</v>
      </c>
      <c r="AC592" s="19"/>
      <c r="AD592" s="19"/>
      <c r="AE592" s="19"/>
      <c r="AF592" s="19"/>
      <c r="AG592" s="19"/>
      <c r="AH592" s="19">
        <v>0</v>
      </c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>
        <v>0</v>
      </c>
      <c r="AV592" s="19">
        <v>0</v>
      </c>
      <c r="AW592" s="19">
        <v>0</v>
      </c>
      <c r="AX592" s="19">
        <v>0</v>
      </c>
      <c r="AY592" s="19"/>
      <c r="AZ592" s="19"/>
      <c r="BA592" s="19"/>
      <c r="BB592" s="19"/>
      <c r="BC592" s="19"/>
      <c r="BD592" s="19"/>
      <c r="BE592" s="19"/>
      <c r="BF592" s="19">
        <v>0</v>
      </c>
      <c r="BG592" s="19"/>
      <c r="BH592" s="19"/>
      <c r="BI592" s="19"/>
      <c r="BJ592" s="19"/>
      <c r="BK592" s="19"/>
      <c r="BL592" s="19"/>
      <c r="BM592" s="19">
        <v>0</v>
      </c>
      <c r="BN592" s="19"/>
      <c r="BO592" s="19"/>
      <c r="BP592" s="19"/>
      <c r="BQ592" s="19"/>
      <c r="BR592" s="19"/>
      <c r="BS592" s="19"/>
      <c r="BT592" s="19"/>
      <c r="BU592" s="19"/>
      <c r="BV592" s="19"/>
      <c r="BW592" s="19">
        <v>0</v>
      </c>
    </row>
    <row r="593" spans="2:75" hidden="1" x14ac:dyDescent="0.25">
      <c r="B593">
        <v>2018</v>
      </c>
      <c r="C593" t="s">
        <v>94</v>
      </c>
      <c r="D593" t="s">
        <v>95</v>
      </c>
      <c r="E593" t="s">
        <v>1680</v>
      </c>
      <c r="F593" t="s">
        <v>1118</v>
      </c>
      <c r="G593" t="s">
        <v>108</v>
      </c>
      <c r="H593" t="s">
        <v>109</v>
      </c>
      <c r="I593" t="s">
        <v>1119</v>
      </c>
      <c r="J593" t="s">
        <v>1120</v>
      </c>
      <c r="K593" t="s">
        <v>931</v>
      </c>
      <c r="L593" t="s">
        <v>293</v>
      </c>
      <c r="M593" t="s">
        <v>932</v>
      </c>
      <c r="P593">
        <v>16</v>
      </c>
      <c r="Q593">
        <v>130</v>
      </c>
      <c r="R593">
        <f t="shared" si="9"/>
        <v>146</v>
      </c>
      <c r="S593" s="19">
        <v>1</v>
      </c>
      <c r="T593" s="19">
        <v>1</v>
      </c>
      <c r="U593" s="19">
        <v>1</v>
      </c>
      <c r="V593" s="19">
        <v>1</v>
      </c>
      <c r="W593" s="19">
        <v>0</v>
      </c>
      <c r="X593" s="19">
        <v>0</v>
      </c>
      <c r="Y593" s="19">
        <v>0</v>
      </c>
      <c r="Z593" s="19">
        <v>0</v>
      </c>
      <c r="AA593" s="19">
        <v>1</v>
      </c>
      <c r="AB593" s="19">
        <v>0</v>
      </c>
      <c r="AC593" s="19"/>
      <c r="AD593" s="19"/>
      <c r="AE593" s="19"/>
      <c r="AF593" s="19"/>
      <c r="AG593" s="19"/>
      <c r="AH593" s="19">
        <v>0</v>
      </c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>
        <v>0</v>
      </c>
      <c r="AV593" s="19">
        <v>0</v>
      </c>
      <c r="AW593" s="19">
        <v>0</v>
      </c>
      <c r="AX593" s="19">
        <v>0</v>
      </c>
      <c r="AY593" s="19"/>
      <c r="AZ593" s="19"/>
      <c r="BA593" s="19"/>
      <c r="BB593" s="19"/>
      <c r="BC593" s="19"/>
      <c r="BD593" s="19"/>
      <c r="BE593" s="19"/>
      <c r="BF593" s="19">
        <v>0</v>
      </c>
      <c r="BG593" s="19"/>
      <c r="BH593" s="19"/>
      <c r="BI593" s="19"/>
      <c r="BJ593" s="19"/>
      <c r="BK593" s="19"/>
      <c r="BL593" s="19"/>
      <c r="BM593" s="19">
        <v>0</v>
      </c>
      <c r="BN593" s="19"/>
      <c r="BO593" s="19"/>
      <c r="BP593" s="19"/>
      <c r="BQ593" s="19"/>
      <c r="BR593" s="19"/>
      <c r="BS593" s="19"/>
      <c r="BT593" s="19"/>
      <c r="BU593" s="19"/>
      <c r="BV593" s="19"/>
      <c r="BW593" s="19">
        <v>0</v>
      </c>
    </row>
    <row r="594" spans="2:75" hidden="1" x14ac:dyDescent="0.25">
      <c r="B594">
        <v>2018</v>
      </c>
      <c r="C594" t="s">
        <v>94</v>
      </c>
      <c r="D594" t="s">
        <v>95</v>
      </c>
      <c r="E594" t="s">
        <v>1681</v>
      </c>
      <c r="F594" t="s">
        <v>1122</v>
      </c>
      <c r="G594" t="s">
        <v>108</v>
      </c>
      <c r="H594" t="s">
        <v>109</v>
      </c>
      <c r="I594" t="s">
        <v>1123</v>
      </c>
      <c r="J594" t="s">
        <v>1124</v>
      </c>
      <c r="K594" t="s">
        <v>1125</v>
      </c>
      <c r="L594" t="s">
        <v>159</v>
      </c>
      <c r="M594" t="s">
        <v>1126</v>
      </c>
      <c r="P594">
        <v>0</v>
      </c>
      <c r="Q594">
        <v>0</v>
      </c>
      <c r="R594">
        <f t="shared" si="9"/>
        <v>0</v>
      </c>
      <c r="S594" s="19">
        <v>1</v>
      </c>
      <c r="T594" s="19">
        <v>1</v>
      </c>
      <c r="U594" s="19">
        <v>1</v>
      </c>
      <c r="V594" s="19">
        <v>0</v>
      </c>
      <c r="W594" s="19">
        <v>0</v>
      </c>
      <c r="X594" s="19">
        <v>0</v>
      </c>
      <c r="Y594" s="19">
        <v>0</v>
      </c>
      <c r="Z594" s="19">
        <v>0</v>
      </c>
      <c r="AA594" s="19">
        <v>0</v>
      </c>
      <c r="AB594" s="19">
        <v>0</v>
      </c>
      <c r="AC594" s="19"/>
      <c r="AD594" s="19"/>
      <c r="AE594" s="19"/>
      <c r="AF594" s="19"/>
      <c r="AG594" s="19"/>
      <c r="AH594" s="19">
        <v>0</v>
      </c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>
        <v>0</v>
      </c>
      <c r="AV594" s="19">
        <v>0</v>
      </c>
      <c r="AW594" s="19">
        <v>0</v>
      </c>
      <c r="AX594" s="19">
        <v>0</v>
      </c>
      <c r="AY594" s="19"/>
      <c r="AZ594" s="19"/>
      <c r="BA594" s="19"/>
      <c r="BB594" s="19"/>
      <c r="BC594" s="19"/>
      <c r="BD594" s="19"/>
      <c r="BE594" s="19"/>
      <c r="BF594" s="19">
        <v>0</v>
      </c>
      <c r="BG594" s="19"/>
      <c r="BH594" s="19"/>
      <c r="BI594" s="19"/>
      <c r="BJ594" s="19"/>
      <c r="BK594" s="19"/>
      <c r="BL594" s="19"/>
      <c r="BM594" s="19">
        <v>0</v>
      </c>
      <c r="BN594" s="19"/>
      <c r="BO594" s="19"/>
      <c r="BP594" s="19"/>
      <c r="BQ594" s="19"/>
      <c r="BR594" s="19"/>
      <c r="BS594" s="19"/>
      <c r="BT594" s="19"/>
      <c r="BU594" s="19"/>
      <c r="BV594" s="19"/>
      <c r="BW594" s="19" t="s">
        <v>105</v>
      </c>
    </row>
    <row r="595" spans="2:75" hidden="1" x14ac:dyDescent="0.25">
      <c r="B595">
        <v>2018</v>
      </c>
      <c r="C595" t="s">
        <v>94</v>
      </c>
      <c r="D595" t="s">
        <v>95</v>
      </c>
      <c r="E595" t="s">
        <v>1682</v>
      </c>
      <c r="F595" t="s">
        <v>1133</v>
      </c>
      <c r="G595" t="s">
        <v>108</v>
      </c>
      <c r="H595" t="s">
        <v>109</v>
      </c>
      <c r="I595" t="s">
        <v>1134</v>
      </c>
      <c r="J595" t="s">
        <v>1135</v>
      </c>
      <c r="K595" t="s">
        <v>412</v>
      </c>
      <c r="L595" t="s">
        <v>103</v>
      </c>
      <c r="M595" t="s">
        <v>413</v>
      </c>
      <c r="N595" s="21" t="s">
        <v>194</v>
      </c>
      <c r="O595" s="21" t="s">
        <v>656</v>
      </c>
      <c r="P595">
        <v>5</v>
      </c>
      <c r="Q595">
        <v>41</v>
      </c>
      <c r="R595">
        <f t="shared" si="9"/>
        <v>46</v>
      </c>
      <c r="S595" s="19">
        <v>1</v>
      </c>
      <c r="T595" s="19">
        <v>1</v>
      </c>
      <c r="U595" s="19">
        <v>1</v>
      </c>
      <c r="V595" s="19">
        <v>0</v>
      </c>
      <c r="W595" s="19">
        <v>0</v>
      </c>
      <c r="X595" s="19">
        <v>0</v>
      </c>
      <c r="Y595" s="19">
        <v>0</v>
      </c>
      <c r="Z595" s="19">
        <v>0</v>
      </c>
      <c r="AA595" s="19">
        <v>0</v>
      </c>
      <c r="AB595" s="19">
        <v>0</v>
      </c>
      <c r="AC595" s="19"/>
      <c r="AD595" s="19"/>
      <c r="AE595" s="19"/>
      <c r="AF595" s="19"/>
      <c r="AG595" s="19"/>
      <c r="AH595" s="19">
        <v>0</v>
      </c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>
        <v>0</v>
      </c>
      <c r="AV595" s="19">
        <v>0</v>
      </c>
      <c r="AW595" s="19">
        <v>1</v>
      </c>
      <c r="AX595" s="19">
        <v>0</v>
      </c>
      <c r="AY595" s="19"/>
      <c r="AZ595" s="19"/>
      <c r="BA595" s="19"/>
      <c r="BB595" s="19"/>
      <c r="BC595" s="19"/>
      <c r="BD595" s="19"/>
      <c r="BE595" s="19"/>
      <c r="BF595" s="19">
        <v>0</v>
      </c>
      <c r="BG595" s="19"/>
      <c r="BH595" s="19"/>
      <c r="BI595" s="19"/>
      <c r="BJ595" s="19"/>
      <c r="BK595" s="19"/>
      <c r="BL595" s="19"/>
      <c r="BM595" s="19">
        <v>0</v>
      </c>
      <c r="BN595" s="19"/>
      <c r="BO595" s="19"/>
      <c r="BP595" s="19"/>
      <c r="BQ595" s="19"/>
      <c r="BR595" s="19"/>
      <c r="BS595" s="19"/>
      <c r="BT595" s="19"/>
      <c r="BU595" s="19"/>
      <c r="BV595" s="19"/>
      <c r="BW595" s="19">
        <v>0</v>
      </c>
    </row>
    <row r="596" spans="2:75" hidden="1" x14ac:dyDescent="0.25">
      <c r="B596">
        <v>2018</v>
      </c>
      <c r="C596" t="s">
        <v>94</v>
      </c>
      <c r="D596" t="s">
        <v>95</v>
      </c>
      <c r="E596" t="s">
        <v>1683</v>
      </c>
      <c r="F596" t="s">
        <v>1137</v>
      </c>
      <c r="G596" t="s">
        <v>108</v>
      </c>
      <c r="H596" t="s">
        <v>109</v>
      </c>
      <c r="I596" t="s">
        <v>1138</v>
      </c>
      <c r="J596" t="s">
        <v>1139</v>
      </c>
      <c r="K596" t="s">
        <v>1140</v>
      </c>
      <c r="L596" t="s">
        <v>103</v>
      </c>
      <c r="M596" t="s">
        <v>1141</v>
      </c>
      <c r="P596">
        <v>1</v>
      </c>
      <c r="Q596">
        <v>1030</v>
      </c>
      <c r="R596">
        <f t="shared" si="9"/>
        <v>1031</v>
      </c>
      <c r="S596" s="19">
        <v>1</v>
      </c>
      <c r="T596" s="19">
        <v>1</v>
      </c>
      <c r="U596" s="19">
        <v>1</v>
      </c>
      <c r="V596" s="19">
        <v>1</v>
      </c>
      <c r="W596" s="19">
        <v>0</v>
      </c>
      <c r="X596" s="19">
        <v>0</v>
      </c>
      <c r="Y596" s="19">
        <v>0</v>
      </c>
      <c r="Z596" s="19">
        <v>1</v>
      </c>
      <c r="AA596" s="19">
        <v>1</v>
      </c>
      <c r="AB596" s="19">
        <v>0</v>
      </c>
      <c r="AC596" s="19"/>
      <c r="AD596" s="19"/>
      <c r="AE596" s="19"/>
      <c r="AF596" s="19"/>
      <c r="AG596" s="19"/>
      <c r="AH596" s="19">
        <v>0</v>
      </c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>
        <v>0</v>
      </c>
      <c r="AV596" s="19">
        <v>0</v>
      </c>
      <c r="AW596" s="19">
        <v>1</v>
      </c>
      <c r="AX596" s="19">
        <v>0</v>
      </c>
      <c r="AY596" s="19"/>
      <c r="AZ596" s="19"/>
      <c r="BA596" s="19"/>
      <c r="BB596" s="19"/>
      <c r="BC596" s="19"/>
      <c r="BD596" s="19"/>
      <c r="BE596" s="19"/>
      <c r="BF596" s="19">
        <v>0</v>
      </c>
      <c r="BG596" s="19"/>
      <c r="BH596" s="19"/>
      <c r="BI596" s="19"/>
      <c r="BJ596" s="19"/>
      <c r="BK596" s="19"/>
      <c r="BL596" s="19"/>
      <c r="BM596" s="19">
        <v>0</v>
      </c>
      <c r="BN596" s="19"/>
      <c r="BO596" s="19"/>
      <c r="BP596" s="19"/>
      <c r="BQ596" s="19"/>
      <c r="BR596" s="19"/>
      <c r="BS596" s="19"/>
      <c r="BT596" s="19"/>
      <c r="BU596" s="19"/>
      <c r="BV596" s="19"/>
      <c r="BW596" s="19">
        <v>0</v>
      </c>
    </row>
    <row r="597" spans="2:75" hidden="1" x14ac:dyDescent="0.25">
      <c r="B597">
        <v>2018</v>
      </c>
      <c r="C597" t="s">
        <v>94</v>
      </c>
      <c r="D597" t="s">
        <v>95</v>
      </c>
      <c r="E597" t="s">
        <v>1684</v>
      </c>
      <c r="F597" t="s">
        <v>1143</v>
      </c>
      <c r="G597" t="s">
        <v>108</v>
      </c>
      <c r="H597" t="s">
        <v>109</v>
      </c>
      <c r="I597" t="s">
        <v>1144</v>
      </c>
      <c r="J597" t="s">
        <v>1135</v>
      </c>
      <c r="K597" t="s">
        <v>412</v>
      </c>
      <c r="L597" t="s">
        <v>103</v>
      </c>
      <c r="M597" t="s">
        <v>413</v>
      </c>
      <c r="N597" s="21" t="s">
        <v>374</v>
      </c>
      <c r="O597" s="21" t="s">
        <v>124</v>
      </c>
      <c r="P597">
        <v>37</v>
      </c>
      <c r="Q597">
        <v>141</v>
      </c>
      <c r="R597">
        <f t="shared" si="9"/>
        <v>178</v>
      </c>
      <c r="S597" s="19">
        <v>1</v>
      </c>
      <c r="T597" s="19">
        <v>1</v>
      </c>
      <c r="U597" s="19">
        <v>1</v>
      </c>
      <c r="V597" s="19">
        <v>1</v>
      </c>
      <c r="W597" s="19">
        <v>0</v>
      </c>
      <c r="X597" s="19">
        <v>1</v>
      </c>
      <c r="Y597" s="19">
        <v>0</v>
      </c>
      <c r="Z597" s="19">
        <v>0</v>
      </c>
      <c r="AA597" s="19">
        <v>0</v>
      </c>
      <c r="AB597" s="19">
        <v>0</v>
      </c>
      <c r="AC597" s="19"/>
      <c r="AD597" s="19"/>
      <c r="AE597" s="19"/>
      <c r="AF597" s="19"/>
      <c r="AG597" s="19"/>
      <c r="AH597" s="19">
        <v>1</v>
      </c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>
        <v>0</v>
      </c>
      <c r="AV597" s="19">
        <v>0</v>
      </c>
      <c r="AW597" s="19">
        <v>1</v>
      </c>
      <c r="AX597" s="19">
        <v>0</v>
      </c>
      <c r="AY597" s="19"/>
      <c r="AZ597" s="19"/>
      <c r="BA597" s="19"/>
      <c r="BB597" s="19"/>
      <c r="BC597" s="19"/>
      <c r="BD597" s="19"/>
      <c r="BE597" s="19"/>
      <c r="BF597" s="19">
        <v>0</v>
      </c>
      <c r="BG597" s="19"/>
      <c r="BH597" s="19"/>
      <c r="BI597" s="19"/>
      <c r="BJ597" s="19"/>
      <c r="BK597" s="19"/>
      <c r="BL597" s="19"/>
      <c r="BM597" s="19">
        <v>0</v>
      </c>
      <c r="BN597" s="19"/>
      <c r="BO597" s="19"/>
      <c r="BP597" s="19"/>
      <c r="BQ597" s="19"/>
      <c r="BR597" s="19"/>
      <c r="BS597" s="19"/>
      <c r="BT597" s="19"/>
      <c r="BU597" s="19"/>
      <c r="BV597" s="19"/>
      <c r="BW597" s="19">
        <v>0</v>
      </c>
    </row>
    <row r="598" spans="2:75" hidden="1" x14ac:dyDescent="0.25">
      <c r="B598">
        <v>2018</v>
      </c>
      <c r="C598" t="s">
        <v>94</v>
      </c>
      <c r="D598" t="s">
        <v>95</v>
      </c>
      <c r="E598" t="s">
        <v>1685</v>
      </c>
      <c r="F598" t="s">
        <v>1146</v>
      </c>
      <c r="G598" t="s">
        <v>108</v>
      </c>
      <c r="H598" t="s">
        <v>109</v>
      </c>
      <c r="I598" t="s">
        <v>1147</v>
      </c>
      <c r="J598" t="s">
        <v>1148</v>
      </c>
      <c r="K598" t="s">
        <v>618</v>
      </c>
      <c r="L598" t="s">
        <v>113</v>
      </c>
      <c r="M598" t="s">
        <v>1131</v>
      </c>
      <c r="N598" s="21" t="s">
        <v>123</v>
      </c>
      <c r="O598" s="21" t="s">
        <v>124</v>
      </c>
      <c r="P598">
        <v>45</v>
      </c>
      <c r="Q598">
        <v>776</v>
      </c>
      <c r="R598">
        <f t="shared" si="9"/>
        <v>821</v>
      </c>
      <c r="S598" s="19">
        <v>1</v>
      </c>
      <c r="T598" s="19">
        <v>1</v>
      </c>
      <c r="U598" s="19">
        <v>1</v>
      </c>
      <c r="V598" s="19">
        <v>1</v>
      </c>
      <c r="W598" s="19">
        <v>0</v>
      </c>
      <c r="X598" s="19">
        <v>1</v>
      </c>
      <c r="Y598" s="19">
        <v>1</v>
      </c>
      <c r="Z598" s="19">
        <v>0</v>
      </c>
      <c r="AA598" s="19">
        <v>1</v>
      </c>
      <c r="AB598" s="19">
        <v>1</v>
      </c>
      <c r="AC598" s="19"/>
      <c r="AD598" s="19"/>
      <c r="AE598" s="19"/>
      <c r="AF598" s="19"/>
      <c r="AG598" s="19"/>
      <c r="AH598" s="19">
        <v>0</v>
      </c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>
        <v>0</v>
      </c>
      <c r="AV598" s="19">
        <v>0</v>
      </c>
      <c r="AW598" s="19">
        <v>0</v>
      </c>
      <c r="AX598" s="19">
        <v>0</v>
      </c>
      <c r="AY598" s="19"/>
      <c r="AZ598" s="19"/>
      <c r="BA598" s="19"/>
      <c r="BB598" s="19"/>
      <c r="BC598" s="19"/>
      <c r="BD598" s="19"/>
      <c r="BE598" s="19"/>
      <c r="BF598" s="19">
        <v>0</v>
      </c>
      <c r="BG598" s="19"/>
      <c r="BH598" s="19"/>
      <c r="BI598" s="19"/>
      <c r="BJ598" s="19"/>
      <c r="BK598" s="19"/>
      <c r="BL598" s="19"/>
      <c r="BM598" s="19">
        <v>0</v>
      </c>
      <c r="BN598" s="19"/>
      <c r="BO598" s="19"/>
      <c r="BP598" s="19"/>
      <c r="BQ598" s="19"/>
      <c r="BR598" s="19"/>
      <c r="BS598" s="19"/>
      <c r="BT598" s="19"/>
      <c r="BU598" s="19"/>
      <c r="BV598" s="19"/>
      <c r="BW598" s="19">
        <v>0</v>
      </c>
    </row>
    <row r="599" spans="2:75" hidden="1" x14ac:dyDescent="0.25">
      <c r="B599">
        <v>2018</v>
      </c>
      <c r="C599" t="s">
        <v>94</v>
      </c>
      <c r="D599" t="s">
        <v>95</v>
      </c>
      <c r="E599" t="s">
        <v>1686</v>
      </c>
      <c r="F599" t="s">
        <v>1150</v>
      </c>
      <c r="G599" t="s">
        <v>108</v>
      </c>
      <c r="H599" t="s">
        <v>109</v>
      </c>
      <c r="I599" t="s">
        <v>1151</v>
      </c>
      <c r="J599" t="s">
        <v>1152</v>
      </c>
      <c r="K599" t="s">
        <v>1153</v>
      </c>
      <c r="L599" t="s">
        <v>153</v>
      </c>
      <c r="M599" t="s">
        <v>1154</v>
      </c>
      <c r="N599" s="21" t="s">
        <v>123</v>
      </c>
      <c r="O599" s="21" t="s">
        <v>124</v>
      </c>
      <c r="P599">
        <v>140</v>
      </c>
      <c r="Q599">
        <v>70</v>
      </c>
      <c r="R599">
        <f t="shared" si="9"/>
        <v>210</v>
      </c>
      <c r="S599" s="19">
        <v>1</v>
      </c>
      <c r="T599" s="19">
        <v>1</v>
      </c>
      <c r="U599" s="19">
        <v>1</v>
      </c>
      <c r="V599" s="19">
        <v>1</v>
      </c>
      <c r="W599" s="19">
        <v>0</v>
      </c>
      <c r="X599" s="19">
        <v>1</v>
      </c>
      <c r="Y599" s="19">
        <v>0</v>
      </c>
      <c r="Z599" s="19">
        <v>0</v>
      </c>
      <c r="AA599" s="19">
        <v>1</v>
      </c>
      <c r="AB599" s="19">
        <v>1</v>
      </c>
      <c r="AC599" s="19"/>
      <c r="AD599" s="19"/>
      <c r="AE599" s="19"/>
      <c r="AF599" s="19"/>
      <c r="AG599" s="19"/>
      <c r="AH599" s="19">
        <v>0</v>
      </c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>
        <v>0</v>
      </c>
      <c r="AV599" s="19">
        <v>1</v>
      </c>
      <c r="AW599" s="19">
        <v>1</v>
      </c>
      <c r="AX599" s="19">
        <v>0</v>
      </c>
      <c r="AY599" s="19"/>
      <c r="AZ599" s="19"/>
      <c r="BA599" s="19"/>
      <c r="BB599" s="19"/>
      <c r="BC599" s="19"/>
      <c r="BD599" s="19"/>
      <c r="BE599" s="19"/>
      <c r="BF599" s="19">
        <v>0</v>
      </c>
      <c r="BG599" s="19"/>
      <c r="BH599" s="19"/>
      <c r="BI599" s="19"/>
      <c r="BJ599" s="19"/>
      <c r="BK599" s="19"/>
      <c r="BL599" s="19"/>
      <c r="BM599" s="19">
        <v>0</v>
      </c>
      <c r="BN599" s="19"/>
      <c r="BO599" s="19"/>
      <c r="BP599" s="19"/>
      <c r="BQ599" s="19"/>
      <c r="BR599" s="19"/>
      <c r="BS599" s="19"/>
      <c r="BT599" s="19"/>
      <c r="BU599" s="19"/>
      <c r="BV599" s="19"/>
      <c r="BW599" s="19">
        <v>0</v>
      </c>
    </row>
    <row r="600" spans="2:75" hidden="1" x14ac:dyDescent="0.25">
      <c r="B600">
        <v>2018</v>
      </c>
      <c r="C600" t="s">
        <v>94</v>
      </c>
      <c r="D600" t="s">
        <v>95</v>
      </c>
      <c r="E600" t="s">
        <v>1687</v>
      </c>
      <c r="F600" t="s">
        <v>1156</v>
      </c>
      <c r="G600" t="s">
        <v>108</v>
      </c>
      <c r="H600" t="s">
        <v>109</v>
      </c>
      <c r="I600" t="s">
        <v>1157</v>
      </c>
      <c r="J600" t="s">
        <v>1158</v>
      </c>
      <c r="K600" t="s">
        <v>1159</v>
      </c>
      <c r="L600" t="s">
        <v>944</v>
      </c>
      <c r="M600" t="s">
        <v>1160</v>
      </c>
      <c r="P600">
        <v>250</v>
      </c>
      <c r="Q600">
        <v>5</v>
      </c>
      <c r="R600">
        <f t="shared" si="9"/>
        <v>255</v>
      </c>
      <c r="S600" s="19">
        <v>1</v>
      </c>
      <c r="T600" s="19">
        <v>1</v>
      </c>
      <c r="U600" s="19">
        <v>1</v>
      </c>
      <c r="V600" s="19">
        <v>1</v>
      </c>
      <c r="W600" s="19">
        <v>0</v>
      </c>
      <c r="X600" s="19">
        <v>0</v>
      </c>
      <c r="Y600" s="19">
        <v>0</v>
      </c>
      <c r="Z600" s="19">
        <v>1</v>
      </c>
      <c r="AA600" s="19">
        <v>0</v>
      </c>
      <c r="AB600" s="19">
        <v>0</v>
      </c>
      <c r="AC600" s="19"/>
      <c r="AD600" s="19"/>
      <c r="AE600" s="19"/>
      <c r="AF600" s="19"/>
      <c r="AG600" s="19"/>
      <c r="AH600" s="19">
        <v>0</v>
      </c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>
        <v>0</v>
      </c>
      <c r="AV600" s="19">
        <v>0</v>
      </c>
      <c r="AW600" s="19">
        <v>0</v>
      </c>
      <c r="AX600" s="19">
        <v>0</v>
      </c>
      <c r="AY600" s="19"/>
      <c r="AZ600" s="19"/>
      <c r="BA600" s="19"/>
      <c r="BB600" s="19"/>
      <c r="BC600" s="19"/>
      <c r="BD600" s="19"/>
      <c r="BE600" s="19"/>
      <c r="BF600" s="19">
        <v>0</v>
      </c>
      <c r="BG600" s="19"/>
      <c r="BH600" s="19"/>
      <c r="BI600" s="19"/>
      <c r="BJ600" s="19"/>
      <c r="BK600" s="19"/>
      <c r="BL600" s="19"/>
      <c r="BM600" s="19">
        <v>0</v>
      </c>
      <c r="BN600" s="19"/>
      <c r="BO600" s="19"/>
      <c r="BP600" s="19"/>
      <c r="BQ600" s="19"/>
      <c r="BR600" s="19"/>
      <c r="BS600" s="19"/>
      <c r="BT600" s="19"/>
      <c r="BU600" s="19"/>
      <c r="BV600" s="19"/>
      <c r="BW600" s="19">
        <v>0</v>
      </c>
    </row>
    <row r="601" spans="2:75" hidden="1" x14ac:dyDescent="0.25">
      <c r="B601">
        <v>2018</v>
      </c>
      <c r="C601" t="s">
        <v>94</v>
      </c>
      <c r="D601" t="s">
        <v>95</v>
      </c>
      <c r="E601" t="s">
        <v>1688</v>
      </c>
      <c r="F601" t="s">
        <v>1162</v>
      </c>
      <c r="G601" t="s">
        <v>108</v>
      </c>
      <c r="H601" t="s">
        <v>109</v>
      </c>
      <c r="I601" t="s">
        <v>1163</v>
      </c>
      <c r="J601" t="s">
        <v>1164</v>
      </c>
      <c r="K601" t="s">
        <v>1165</v>
      </c>
      <c r="L601" t="s">
        <v>293</v>
      </c>
      <c r="M601" t="s">
        <v>1166</v>
      </c>
      <c r="N601" s="21" t="s">
        <v>123</v>
      </c>
      <c r="O601" s="21" t="s">
        <v>124</v>
      </c>
      <c r="P601">
        <v>17.440000000000001</v>
      </c>
      <c r="Q601">
        <v>56.72</v>
      </c>
      <c r="R601">
        <f t="shared" si="9"/>
        <v>74.16</v>
      </c>
      <c r="S601" s="19">
        <v>1</v>
      </c>
      <c r="T601" s="19">
        <v>1</v>
      </c>
      <c r="U601" s="19">
        <v>1</v>
      </c>
      <c r="V601" s="19">
        <v>1</v>
      </c>
      <c r="W601" s="19">
        <v>0</v>
      </c>
      <c r="X601" s="19">
        <v>1</v>
      </c>
      <c r="Y601" s="19">
        <v>0</v>
      </c>
      <c r="Z601" s="19">
        <v>0</v>
      </c>
      <c r="AA601" s="19">
        <v>1</v>
      </c>
      <c r="AB601" s="19">
        <v>1</v>
      </c>
      <c r="AC601" s="19"/>
      <c r="AD601" s="19"/>
      <c r="AE601" s="19"/>
      <c r="AF601" s="19"/>
      <c r="AG601" s="19"/>
      <c r="AH601" s="19">
        <v>1</v>
      </c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>
        <v>0</v>
      </c>
      <c r="AV601" s="19">
        <v>0</v>
      </c>
      <c r="AW601" s="19">
        <v>0</v>
      </c>
      <c r="AX601" s="19">
        <v>0</v>
      </c>
      <c r="AY601" s="19"/>
      <c r="AZ601" s="19"/>
      <c r="BA601" s="19"/>
      <c r="BB601" s="19"/>
      <c r="BC601" s="19"/>
      <c r="BD601" s="19"/>
      <c r="BE601" s="19"/>
      <c r="BF601" s="19">
        <v>0</v>
      </c>
      <c r="BG601" s="19"/>
      <c r="BH601" s="19"/>
      <c r="BI601" s="19"/>
      <c r="BJ601" s="19"/>
      <c r="BK601" s="19"/>
      <c r="BL601" s="19"/>
      <c r="BM601" s="19">
        <v>0</v>
      </c>
      <c r="BN601" s="19"/>
      <c r="BO601" s="19"/>
      <c r="BP601" s="19"/>
      <c r="BQ601" s="19"/>
      <c r="BR601" s="19"/>
      <c r="BS601" s="19"/>
      <c r="BT601" s="19"/>
      <c r="BU601" s="19"/>
      <c r="BV601" s="19"/>
      <c r="BW601" s="19">
        <v>0</v>
      </c>
    </row>
    <row r="602" spans="2:75" hidden="1" x14ac:dyDescent="0.25">
      <c r="B602">
        <v>2018</v>
      </c>
      <c r="C602" t="s">
        <v>94</v>
      </c>
      <c r="D602" t="s">
        <v>95</v>
      </c>
      <c r="E602" t="s">
        <v>1689</v>
      </c>
      <c r="F602" t="s">
        <v>1168</v>
      </c>
      <c r="G602" t="s">
        <v>108</v>
      </c>
      <c r="H602" t="s">
        <v>109</v>
      </c>
      <c r="I602" t="s">
        <v>1169</v>
      </c>
      <c r="J602" t="s">
        <v>1170</v>
      </c>
      <c r="K602" t="s">
        <v>344</v>
      </c>
      <c r="L602" t="s">
        <v>113</v>
      </c>
      <c r="M602" t="s">
        <v>345</v>
      </c>
      <c r="P602">
        <v>22.5</v>
      </c>
      <c r="Q602">
        <v>0</v>
      </c>
      <c r="R602">
        <f t="shared" si="9"/>
        <v>22.5</v>
      </c>
      <c r="S602" s="19">
        <v>1</v>
      </c>
      <c r="T602" s="19">
        <v>1</v>
      </c>
      <c r="U602" s="19">
        <v>1</v>
      </c>
      <c r="V602" s="19">
        <v>1</v>
      </c>
      <c r="W602" s="19">
        <v>0</v>
      </c>
      <c r="X602" s="19">
        <v>0</v>
      </c>
      <c r="Y602" s="19">
        <v>0</v>
      </c>
      <c r="Z602" s="19">
        <v>0</v>
      </c>
      <c r="AA602" s="19">
        <v>1</v>
      </c>
      <c r="AB602" s="19">
        <v>0</v>
      </c>
      <c r="AC602" s="19"/>
      <c r="AD602" s="19"/>
      <c r="AE602" s="19"/>
      <c r="AF602" s="19"/>
      <c r="AG602" s="19"/>
      <c r="AH602" s="19">
        <v>0</v>
      </c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>
        <v>0</v>
      </c>
      <c r="AV602" s="19">
        <v>0</v>
      </c>
      <c r="AW602" s="19">
        <v>0</v>
      </c>
      <c r="AX602" s="19">
        <v>0</v>
      </c>
      <c r="AY602" s="19"/>
      <c r="AZ602" s="19"/>
      <c r="BA602" s="19"/>
      <c r="BB602" s="19"/>
      <c r="BC602" s="19"/>
      <c r="BD602" s="19"/>
      <c r="BE602" s="19"/>
      <c r="BF602" s="19">
        <v>0</v>
      </c>
      <c r="BG602" s="19"/>
      <c r="BH602" s="19"/>
      <c r="BI602" s="19"/>
      <c r="BJ602" s="19"/>
      <c r="BK602" s="19"/>
      <c r="BL602" s="19"/>
      <c r="BM602" s="19">
        <v>0</v>
      </c>
      <c r="BN602" s="19"/>
      <c r="BO602" s="19"/>
      <c r="BP602" s="19"/>
      <c r="BQ602" s="19"/>
      <c r="BR602" s="19"/>
      <c r="BS602" s="19"/>
      <c r="BT602" s="19"/>
      <c r="BU602" s="19"/>
      <c r="BV602" s="19"/>
      <c r="BW602" s="19">
        <v>0</v>
      </c>
    </row>
    <row r="603" spans="2:75" hidden="1" x14ac:dyDescent="0.25">
      <c r="B603">
        <v>2018</v>
      </c>
      <c r="C603" t="s">
        <v>94</v>
      </c>
      <c r="D603" t="s">
        <v>95</v>
      </c>
      <c r="E603" t="s">
        <v>1690</v>
      </c>
      <c r="F603" t="s">
        <v>1172</v>
      </c>
      <c r="G603" t="s">
        <v>108</v>
      </c>
      <c r="H603" t="s">
        <v>109</v>
      </c>
      <c r="I603" t="s">
        <v>1173</v>
      </c>
      <c r="J603" t="s">
        <v>1174</v>
      </c>
      <c r="K603" t="s">
        <v>180</v>
      </c>
      <c r="L603" t="s">
        <v>113</v>
      </c>
      <c r="M603" t="s">
        <v>181</v>
      </c>
      <c r="P603">
        <v>250</v>
      </c>
      <c r="Q603">
        <v>250</v>
      </c>
      <c r="R603">
        <f t="shared" si="9"/>
        <v>500</v>
      </c>
      <c r="S603" s="19">
        <v>1</v>
      </c>
      <c r="T603" s="19">
        <v>1</v>
      </c>
      <c r="U603" s="19">
        <v>1</v>
      </c>
      <c r="V603" s="19">
        <v>1</v>
      </c>
      <c r="W603" s="19">
        <v>0</v>
      </c>
      <c r="X603" s="19">
        <v>0</v>
      </c>
      <c r="Y603" s="19">
        <v>1</v>
      </c>
      <c r="Z603" s="19">
        <v>0</v>
      </c>
      <c r="AA603" s="19">
        <v>1</v>
      </c>
      <c r="AB603" s="19">
        <v>0</v>
      </c>
      <c r="AC603" s="19"/>
      <c r="AD603" s="19"/>
      <c r="AE603" s="19"/>
      <c r="AF603" s="19"/>
      <c r="AG603" s="19"/>
      <c r="AH603" s="19">
        <v>0</v>
      </c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>
        <v>0</v>
      </c>
      <c r="AV603" s="19">
        <v>0</v>
      </c>
      <c r="AW603" s="19">
        <v>0</v>
      </c>
      <c r="AX603" s="19">
        <v>0</v>
      </c>
      <c r="AY603" s="19"/>
      <c r="AZ603" s="19"/>
      <c r="BA603" s="19"/>
      <c r="BB603" s="19"/>
      <c r="BC603" s="19"/>
      <c r="BD603" s="19"/>
      <c r="BE603" s="19"/>
      <c r="BF603" s="19">
        <v>0</v>
      </c>
      <c r="BG603" s="19"/>
      <c r="BH603" s="19"/>
      <c r="BI603" s="19"/>
      <c r="BJ603" s="19"/>
      <c r="BK603" s="19"/>
      <c r="BL603" s="19"/>
      <c r="BM603" s="19">
        <v>0</v>
      </c>
      <c r="BN603" s="19"/>
      <c r="BO603" s="19"/>
      <c r="BP603" s="19"/>
      <c r="BQ603" s="19"/>
      <c r="BR603" s="19"/>
      <c r="BS603" s="19"/>
      <c r="BT603" s="19"/>
      <c r="BU603" s="19"/>
      <c r="BV603" s="19"/>
      <c r="BW603" s="19">
        <v>0</v>
      </c>
    </row>
    <row r="604" spans="2:75" hidden="1" x14ac:dyDescent="0.25">
      <c r="B604">
        <v>2018</v>
      </c>
      <c r="C604" t="s">
        <v>94</v>
      </c>
      <c r="D604" t="s">
        <v>95</v>
      </c>
      <c r="E604" t="s">
        <v>1691</v>
      </c>
      <c r="F604" t="s">
        <v>1176</v>
      </c>
      <c r="G604" t="s">
        <v>108</v>
      </c>
      <c r="H604" t="s">
        <v>109</v>
      </c>
      <c r="I604" t="s">
        <v>1177</v>
      </c>
      <c r="J604" t="s">
        <v>1178</v>
      </c>
      <c r="K604" t="s">
        <v>344</v>
      </c>
      <c r="L604" t="s">
        <v>113</v>
      </c>
      <c r="M604" t="s">
        <v>345</v>
      </c>
      <c r="P604">
        <v>24</v>
      </c>
      <c r="Q604">
        <v>137.4</v>
      </c>
      <c r="R604">
        <f t="shared" si="9"/>
        <v>161.4</v>
      </c>
      <c r="S604" s="19">
        <v>1</v>
      </c>
      <c r="T604" s="19">
        <v>1</v>
      </c>
      <c r="U604" s="19">
        <v>1</v>
      </c>
      <c r="V604" s="19">
        <v>1</v>
      </c>
      <c r="W604" s="19">
        <v>0</v>
      </c>
      <c r="X604" s="19">
        <v>0</v>
      </c>
      <c r="Y604" s="19">
        <v>0</v>
      </c>
      <c r="Z604" s="19">
        <v>0</v>
      </c>
      <c r="AA604" s="19">
        <v>1</v>
      </c>
      <c r="AB604" s="19">
        <v>0</v>
      </c>
      <c r="AC604" s="19"/>
      <c r="AD604" s="19"/>
      <c r="AE604" s="19"/>
      <c r="AF604" s="19"/>
      <c r="AG604" s="19"/>
      <c r="AH604" s="19">
        <v>0</v>
      </c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>
        <v>0</v>
      </c>
      <c r="AV604" s="19">
        <v>0</v>
      </c>
      <c r="AW604" s="19">
        <v>0</v>
      </c>
      <c r="AX604" s="19">
        <v>0</v>
      </c>
      <c r="AY604" s="19"/>
      <c r="AZ604" s="19"/>
      <c r="BA604" s="19"/>
      <c r="BB604" s="19"/>
      <c r="BC604" s="19"/>
      <c r="BD604" s="19"/>
      <c r="BE604" s="19"/>
      <c r="BF604" s="19">
        <v>0</v>
      </c>
      <c r="BG604" s="19"/>
      <c r="BH604" s="19"/>
      <c r="BI604" s="19"/>
      <c r="BJ604" s="19"/>
      <c r="BK604" s="19"/>
      <c r="BL604" s="19"/>
      <c r="BM604" s="19">
        <v>0</v>
      </c>
      <c r="BN604" s="19"/>
      <c r="BO604" s="19"/>
      <c r="BP604" s="19"/>
      <c r="BQ604" s="19"/>
      <c r="BR604" s="19"/>
      <c r="BS604" s="19"/>
      <c r="BT604" s="19"/>
      <c r="BU604" s="19"/>
      <c r="BV604" s="19"/>
      <c r="BW604" s="19">
        <v>0</v>
      </c>
    </row>
    <row r="605" spans="2:75" hidden="1" x14ac:dyDescent="0.25">
      <c r="B605">
        <v>2018</v>
      </c>
      <c r="C605" t="s">
        <v>94</v>
      </c>
      <c r="D605" t="s">
        <v>95</v>
      </c>
      <c r="E605" t="s">
        <v>1692</v>
      </c>
      <c r="F605" t="s">
        <v>1180</v>
      </c>
      <c r="G605" t="s">
        <v>108</v>
      </c>
      <c r="H605" t="s">
        <v>109</v>
      </c>
      <c r="I605" t="s">
        <v>1181</v>
      </c>
      <c r="J605" t="s">
        <v>1182</v>
      </c>
      <c r="K605" t="s">
        <v>1183</v>
      </c>
      <c r="L605" t="s">
        <v>113</v>
      </c>
      <c r="M605" t="s">
        <v>1184</v>
      </c>
      <c r="N605" s="21" t="s">
        <v>123</v>
      </c>
      <c r="O605" s="21" t="s">
        <v>124</v>
      </c>
      <c r="P605">
        <v>27.39</v>
      </c>
      <c r="Q605">
        <v>10.8</v>
      </c>
      <c r="R605">
        <f t="shared" si="9"/>
        <v>38.19</v>
      </c>
      <c r="S605" s="19">
        <v>1</v>
      </c>
      <c r="T605" s="19">
        <v>1</v>
      </c>
      <c r="U605" s="19">
        <v>1</v>
      </c>
      <c r="V605" s="19">
        <v>1</v>
      </c>
      <c r="W605" s="19">
        <v>0</v>
      </c>
      <c r="X605" s="19">
        <v>1</v>
      </c>
      <c r="Y605" s="19">
        <v>0</v>
      </c>
      <c r="Z605" s="19">
        <v>0</v>
      </c>
      <c r="AA605" s="19">
        <v>1</v>
      </c>
      <c r="AB605" s="19">
        <v>1</v>
      </c>
      <c r="AC605" s="19"/>
      <c r="AD605" s="19"/>
      <c r="AE605" s="19"/>
      <c r="AF605" s="19"/>
      <c r="AG605" s="19"/>
      <c r="AH605" s="19">
        <v>0</v>
      </c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>
        <v>0</v>
      </c>
      <c r="AV605" s="19">
        <v>0</v>
      </c>
      <c r="AW605" s="19">
        <v>0</v>
      </c>
      <c r="AX605" s="19">
        <v>0</v>
      </c>
      <c r="AY605" s="19"/>
      <c r="AZ605" s="19"/>
      <c r="BA605" s="19"/>
      <c r="BB605" s="19"/>
      <c r="BC605" s="19"/>
      <c r="BD605" s="19"/>
      <c r="BE605" s="19"/>
      <c r="BF605" s="19">
        <v>0</v>
      </c>
      <c r="BG605" s="19"/>
      <c r="BH605" s="19"/>
      <c r="BI605" s="19"/>
      <c r="BJ605" s="19"/>
      <c r="BK605" s="19"/>
      <c r="BL605" s="19"/>
      <c r="BM605" s="19">
        <v>0</v>
      </c>
      <c r="BN605" s="19"/>
      <c r="BO605" s="19"/>
      <c r="BP605" s="19"/>
      <c r="BQ605" s="19"/>
      <c r="BR605" s="19"/>
      <c r="BS605" s="19"/>
      <c r="BT605" s="19"/>
      <c r="BU605" s="19"/>
      <c r="BV605" s="19"/>
      <c r="BW605" s="19">
        <v>0</v>
      </c>
    </row>
    <row r="606" spans="2:75" hidden="1" x14ac:dyDescent="0.25">
      <c r="B606">
        <v>2018</v>
      </c>
      <c r="C606" t="s">
        <v>94</v>
      </c>
      <c r="D606" t="s">
        <v>95</v>
      </c>
      <c r="E606" t="s">
        <v>1693</v>
      </c>
      <c r="F606" t="s">
        <v>1186</v>
      </c>
      <c r="G606" t="s">
        <v>353</v>
      </c>
      <c r="H606" t="s">
        <v>354</v>
      </c>
      <c r="I606" t="s">
        <v>1187</v>
      </c>
      <c r="J606" t="s">
        <v>1188</v>
      </c>
      <c r="K606" t="s">
        <v>170</v>
      </c>
      <c r="L606" t="s">
        <v>113</v>
      </c>
      <c r="M606" t="s">
        <v>260</v>
      </c>
      <c r="N606" s="21" t="s">
        <v>359</v>
      </c>
      <c r="O606" s="21" t="s">
        <v>360</v>
      </c>
      <c r="P606">
        <v>8</v>
      </c>
      <c r="Q606">
        <v>0</v>
      </c>
      <c r="R606">
        <f t="shared" si="9"/>
        <v>8</v>
      </c>
      <c r="S606" s="19">
        <v>1</v>
      </c>
      <c r="T606" s="19">
        <v>1</v>
      </c>
      <c r="U606" s="19">
        <v>1</v>
      </c>
      <c r="V606" s="19">
        <v>0</v>
      </c>
      <c r="W606" s="19">
        <v>0</v>
      </c>
      <c r="X606" s="19">
        <v>0</v>
      </c>
      <c r="Y606" s="19">
        <v>0</v>
      </c>
      <c r="Z606" s="19">
        <v>0</v>
      </c>
      <c r="AA606" s="19">
        <v>0</v>
      </c>
      <c r="AB606" s="19">
        <v>0</v>
      </c>
      <c r="AC606" s="19"/>
      <c r="AD606" s="19"/>
      <c r="AE606" s="19"/>
      <c r="AF606" s="19"/>
      <c r="AG606" s="19"/>
      <c r="AH606" s="19">
        <v>0</v>
      </c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>
        <v>0</v>
      </c>
      <c r="AV606" s="19">
        <v>0</v>
      </c>
      <c r="AW606" s="19">
        <v>0</v>
      </c>
      <c r="AX606" s="19">
        <v>0</v>
      </c>
      <c r="AY606" s="19"/>
      <c r="AZ606" s="19"/>
      <c r="BA606" s="19"/>
      <c r="BB606" s="19"/>
      <c r="BC606" s="19"/>
      <c r="BD606" s="19"/>
      <c r="BE606" s="19"/>
      <c r="BF606" s="19">
        <v>0</v>
      </c>
      <c r="BG606" s="19"/>
      <c r="BH606" s="19"/>
      <c r="BI606" s="19"/>
      <c r="BJ606" s="19"/>
      <c r="BK606" s="19"/>
      <c r="BL606" s="19"/>
      <c r="BM606" s="19">
        <v>1</v>
      </c>
      <c r="BN606" s="19"/>
      <c r="BO606" s="19"/>
      <c r="BP606" s="19"/>
      <c r="BQ606" s="19"/>
      <c r="BR606" s="19"/>
      <c r="BS606" s="19"/>
      <c r="BT606" s="19"/>
      <c r="BU606" s="19"/>
      <c r="BV606" s="19"/>
      <c r="BW606" s="19">
        <v>0</v>
      </c>
    </row>
    <row r="607" spans="2:75" hidden="1" x14ac:dyDescent="0.25">
      <c r="B607">
        <v>2018</v>
      </c>
      <c r="C607" t="s">
        <v>94</v>
      </c>
      <c r="D607" t="s">
        <v>95</v>
      </c>
      <c r="E607" t="s">
        <v>1694</v>
      </c>
      <c r="F607" t="s">
        <v>1190</v>
      </c>
      <c r="G607" t="s">
        <v>108</v>
      </c>
      <c r="H607" t="s">
        <v>109</v>
      </c>
      <c r="I607" t="s">
        <v>1191</v>
      </c>
      <c r="J607" t="s">
        <v>1192</v>
      </c>
      <c r="K607" t="s">
        <v>1193</v>
      </c>
      <c r="L607" t="s">
        <v>113</v>
      </c>
      <c r="M607" t="s">
        <v>1194</v>
      </c>
      <c r="N607" s="21" t="s">
        <v>123</v>
      </c>
      <c r="O607" s="21" t="s">
        <v>124</v>
      </c>
      <c r="P607">
        <v>38</v>
      </c>
      <c r="Q607">
        <v>70</v>
      </c>
      <c r="R607">
        <f t="shared" si="9"/>
        <v>108</v>
      </c>
      <c r="S607" s="19">
        <v>1</v>
      </c>
      <c r="T607" s="19">
        <v>1</v>
      </c>
      <c r="U607" s="19">
        <v>1</v>
      </c>
      <c r="V607" s="19">
        <v>0</v>
      </c>
      <c r="W607" s="19">
        <v>0</v>
      </c>
      <c r="X607" s="19">
        <v>0</v>
      </c>
      <c r="Y607" s="19">
        <v>0</v>
      </c>
      <c r="Z607" s="19">
        <v>0</v>
      </c>
      <c r="AA607" s="19">
        <v>0</v>
      </c>
      <c r="AB607" s="19">
        <v>1</v>
      </c>
      <c r="AC607" s="19"/>
      <c r="AD607" s="19"/>
      <c r="AE607" s="19"/>
      <c r="AF607" s="19"/>
      <c r="AG607" s="19"/>
      <c r="AH607" s="19">
        <v>0</v>
      </c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>
        <v>1</v>
      </c>
      <c r="AV607" s="19">
        <v>0</v>
      </c>
      <c r="AW607" s="19">
        <v>1</v>
      </c>
      <c r="AX607" s="19">
        <v>0</v>
      </c>
      <c r="AY607" s="19"/>
      <c r="AZ607" s="19"/>
      <c r="BA607" s="19"/>
      <c r="BB607" s="19"/>
      <c r="BC607" s="19"/>
      <c r="BD607" s="19"/>
      <c r="BE607" s="19"/>
      <c r="BF607" s="19">
        <v>0</v>
      </c>
      <c r="BG607" s="19"/>
      <c r="BH607" s="19"/>
      <c r="BI607" s="19"/>
      <c r="BJ607" s="19"/>
      <c r="BK607" s="19"/>
      <c r="BL607" s="19"/>
      <c r="BM607" s="19">
        <v>0</v>
      </c>
      <c r="BN607" s="19"/>
      <c r="BO607" s="19"/>
      <c r="BP607" s="19"/>
      <c r="BQ607" s="19"/>
      <c r="BR607" s="19"/>
      <c r="BS607" s="19"/>
      <c r="BT607" s="19"/>
      <c r="BU607" s="19"/>
      <c r="BV607" s="19"/>
      <c r="BW607" s="19">
        <v>0</v>
      </c>
    </row>
    <row r="608" spans="2:75" hidden="1" x14ac:dyDescent="0.25">
      <c r="B608">
        <v>2018</v>
      </c>
      <c r="C608" t="s">
        <v>94</v>
      </c>
      <c r="D608" t="s">
        <v>95</v>
      </c>
      <c r="E608" t="s">
        <v>1695</v>
      </c>
      <c r="F608" t="s">
        <v>1196</v>
      </c>
      <c r="G608" t="s">
        <v>108</v>
      </c>
      <c r="H608" t="s">
        <v>109</v>
      </c>
      <c r="I608" t="s">
        <v>1197</v>
      </c>
      <c r="J608" t="s">
        <v>1198</v>
      </c>
      <c r="K608" t="s">
        <v>1199</v>
      </c>
      <c r="L608" t="s">
        <v>1200</v>
      </c>
      <c r="M608" t="s">
        <v>1201</v>
      </c>
      <c r="P608">
        <v>0</v>
      </c>
      <c r="Q608">
        <v>390</v>
      </c>
      <c r="R608">
        <f t="shared" si="9"/>
        <v>390</v>
      </c>
      <c r="S608" s="19">
        <v>1</v>
      </c>
      <c r="T608" s="19">
        <v>1</v>
      </c>
      <c r="U608" s="19">
        <v>1</v>
      </c>
      <c r="V608" s="19">
        <v>1</v>
      </c>
      <c r="W608" s="19">
        <v>0</v>
      </c>
      <c r="X608" s="19">
        <v>1</v>
      </c>
      <c r="Y608" s="19">
        <v>1</v>
      </c>
      <c r="Z608" s="19">
        <v>0</v>
      </c>
      <c r="AA608" s="19">
        <v>0</v>
      </c>
      <c r="AB608" s="19">
        <v>0</v>
      </c>
      <c r="AC608" s="19"/>
      <c r="AD608" s="19"/>
      <c r="AE608" s="19"/>
      <c r="AF608" s="19"/>
      <c r="AG608" s="19"/>
      <c r="AH608" s="19">
        <v>1</v>
      </c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>
        <v>0</v>
      </c>
      <c r="AV608" s="19">
        <v>1</v>
      </c>
      <c r="AW608" s="19">
        <v>0</v>
      </c>
      <c r="AX608" s="19">
        <v>0</v>
      </c>
      <c r="AY608" s="19"/>
      <c r="AZ608" s="19"/>
      <c r="BA608" s="19"/>
      <c r="BB608" s="19"/>
      <c r="BC608" s="19"/>
      <c r="BD608" s="19"/>
      <c r="BE608" s="19"/>
      <c r="BF608" s="19">
        <v>0</v>
      </c>
      <c r="BG608" s="19"/>
      <c r="BH608" s="19"/>
      <c r="BI608" s="19"/>
      <c r="BJ608" s="19"/>
      <c r="BK608" s="19"/>
      <c r="BL608" s="19"/>
      <c r="BM608" s="19">
        <v>1</v>
      </c>
      <c r="BN608" s="19"/>
      <c r="BO608" s="19"/>
      <c r="BP608" s="19"/>
      <c r="BQ608" s="19"/>
      <c r="BR608" s="19"/>
      <c r="BS608" s="19"/>
      <c r="BT608" s="19"/>
      <c r="BU608" s="19"/>
      <c r="BV608" s="19"/>
      <c r="BW608" s="19">
        <v>0</v>
      </c>
    </row>
    <row r="609" spans="2:75" hidden="1" x14ac:dyDescent="0.25">
      <c r="B609">
        <v>2018</v>
      </c>
      <c r="C609" t="s">
        <v>94</v>
      </c>
      <c r="D609" t="s">
        <v>95</v>
      </c>
      <c r="E609" t="s">
        <v>1696</v>
      </c>
      <c r="F609" t="s">
        <v>1210</v>
      </c>
      <c r="G609" t="s">
        <v>98</v>
      </c>
      <c r="H609" t="s">
        <v>167</v>
      </c>
      <c r="I609" t="s">
        <v>1211</v>
      </c>
      <c r="J609" t="s">
        <v>1212</v>
      </c>
      <c r="K609" t="s">
        <v>331</v>
      </c>
      <c r="L609" t="s">
        <v>103</v>
      </c>
      <c r="M609" t="s">
        <v>332</v>
      </c>
      <c r="P609">
        <v>2131</v>
      </c>
      <c r="Q609">
        <v>9212</v>
      </c>
      <c r="R609">
        <f t="shared" si="9"/>
        <v>11343</v>
      </c>
      <c r="S609" s="19">
        <v>1</v>
      </c>
      <c r="T609" s="19">
        <v>1</v>
      </c>
      <c r="U609" s="19">
        <v>1</v>
      </c>
      <c r="V609" s="19">
        <v>1</v>
      </c>
      <c r="W609" s="19">
        <v>0</v>
      </c>
      <c r="X609" s="19">
        <v>0</v>
      </c>
      <c r="Y609" s="19">
        <v>1</v>
      </c>
      <c r="Z609" s="19">
        <v>1</v>
      </c>
      <c r="AA609" s="19">
        <v>0</v>
      </c>
      <c r="AB609" s="19">
        <v>0</v>
      </c>
      <c r="AC609" s="19"/>
      <c r="AD609" s="19"/>
      <c r="AE609" s="19"/>
      <c r="AF609" s="19"/>
      <c r="AG609" s="19"/>
      <c r="AH609" s="19">
        <v>0</v>
      </c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>
        <v>0</v>
      </c>
      <c r="AV609" s="19">
        <v>0</v>
      </c>
      <c r="AW609" s="19">
        <v>0</v>
      </c>
      <c r="AX609" s="19">
        <v>0</v>
      </c>
      <c r="AY609" s="19"/>
      <c r="AZ609" s="19"/>
      <c r="BA609" s="19"/>
      <c r="BB609" s="19"/>
      <c r="BC609" s="19"/>
      <c r="BD609" s="19"/>
      <c r="BE609" s="19"/>
      <c r="BF609" s="19">
        <v>0</v>
      </c>
      <c r="BG609" s="19"/>
      <c r="BH609" s="19"/>
      <c r="BI609" s="19"/>
      <c r="BJ609" s="19"/>
      <c r="BK609" s="19"/>
      <c r="BL609" s="19"/>
      <c r="BM609" s="19">
        <v>0</v>
      </c>
      <c r="BN609" s="19"/>
      <c r="BO609" s="19"/>
      <c r="BP609" s="19"/>
      <c r="BQ609" s="19"/>
      <c r="BR609" s="19"/>
      <c r="BS609" s="19"/>
      <c r="BT609" s="19"/>
      <c r="BU609" s="19"/>
      <c r="BV609" s="19"/>
      <c r="BW609" s="19">
        <v>0</v>
      </c>
    </row>
    <row r="610" spans="2:75" hidden="1" x14ac:dyDescent="0.25">
      <c r="B610">
        <v>2018</v>
      </c>
      <c r="C610" t="s">
        <v>94</v>
      </c>
      <c r="D610" t="s">
        <v>95</v>
      </c>
      <c r="E610" t="s">
        <v>1697</v>
      </c>
      <c r="F610" t="s">
        <v>1214</v>
      </c>
      <c r="G610" t="s">
        <v>98</v>
      </c>
      <c r="H610" t="s">
        <v>270</v>
      </c>
      <c r="I610" t="s">
        <v>1215</v>
      </c>
      <c r="J610" t="s">
        <v>1216</v>
      </c>
      <c r="K610" t="s">
        <v>1217</v>
      </c>
      <c r="L610" t="s">
        <v>121</v>
      </c>
      <c r="M610" t="s">
        <v>1218</v>
      </c>
      <c r="P610">
        <v>2678</v>
      </c>
      <c r="Q610">
        <v>9644</v>
      </c>
      <c r="R610">
        <f t="shared" si="9"/>
        <v>12322</v>
      </c>
      <c r="S610" s="19">
        <v>1</v>
      </c>
      <c r="T610" s="19">
        <v>1</v>
      </c>
      <c r="U610" s="19">
        <v>1</v>
      </c>
      <c r="V610" s="19">
        <v>1</v>
      </c>
      <c r="W610" s="19">
        <v>0</v>
      </c>
      <c r="X610" s="19">
        <v>0</v>
      </c>
      <c r="Y610" s="19">
        <v>0</v>
      </c>
      <c r="Z610" s="19">
        <v>1</v>
      </c>
      <c r="AA610" s="19">
        <v>0</v>
      </c>
      <c r="AB610" s="19">
        <v>0</v>
      </c>
      <c r="AC610" s="19"/>
      <c r="AD610" s="19"/>
      <c r="AE610" s="19"/>
      <c r="AF610" s="19"/>
      <c r="AG610" s="19"/>
      <c r="AH610" s="19">
        <v>0</v>
      </c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>
        <v>0</v>
      </c>
      <c r="AV610" s="19">
        <v>0</v>
      </c>
      <c r="AW610" s="19">
        <v>0</v>
      </c>
      <c r="AX610" s="19">
        <v>0</v>
      </c>
      <c r="AY610" s="19"/>
      <c r="AZ610" s="19"/>
      <c r="BA610" s="19"/>
      <c r="BB610" s="19"/>
      <c r="BC610" s="19"/>
      <c r="BD610" s="19"/>
      <c r="BE610" s="19"/>
      <c r="BF610" s="19">
        <v>0</v>
      </c>
      <c r="BG610" s="19"/>
      <c r="BH610" s="19"/>
      <c r="BI610" s="19"/>
      <c r="BJ610" s="19"/>
      <c r="BK610" s="19"/>
      <c r="BL610" s="19"/>
      <c r="BM610" s="19">
        <v>0</v>
      </c>
      <c r="BN610" s="19"/>
      <c r="BO610" s="19"/>
      <c r="BP610" s="19"/>
      <c r="BQ610" s="19"/>
      <c r="BR610" s="19"/>
      <c r="BS610" s="19"/>
      <c r="BT610" s="19"/>
      <c r="BU610" s="19"/>
      <c r="BV610" s="19"/>
      <c r="BW610" s="19">
        <v>0</v>
      </c>
    </row>
    <row r="611" spans="2:75" hidden="1" x14ac:dyDescent="0.25">
      <c r="B611">
        <v>2018</v>
      </c>
      <c r="C611" t="s">
        <v>94</v>
      </c>
      <c r="D611" t="s">
        <v>95</v>
      </c>
      <c r="E611" t="s">
        <v>1698</v>
      </c>
      <c r="F611" t="s">
        <v>1220</v>
      </c>
      <c r="G611" t="s">
        <v>108</v>
      </c>
      <c r="H611" t="s">
        <v>109</v>
      </c>
      <c r="I611" t="s">
        <v>1221</v>
      </c>
      <c r="J611" t="s">
        <v>1222</v>
      </c>
      <c r="K611" t="s">
        <v>1223</v>
      </c>
      <c r="L611" t="s">
        <v>338</v>
      </c>
      <c r="M611" t="s">
        <v>1224</v>
      </c>
      <c r="P611">
        <v>674</v>
      </c>
      <c r="Q611">
        <v>1348</v>
      </c>
      <c r="R611">
        <f t="shared" si="9"/>
        <v>2022</v>
      </c>
      <c r="S611" s="19">
        <v>1</v>
      </c>
      <c r="T611" s="19">
        <v>1</v>
      </c>
      <c r="U611" s="19">
        <v>1</v>
      </c>
      <c r="V611" s="19">
        <v>1</v>
      </c>
      <c r="W611" s="19">
        <v>0</v>
      </c>
      <c r="X611" s="19">
        <v>0</v>
      </c>
      <c r="Y611" s="19">
        <v>0</v>
      </c>
      <c r="Z611" s="19">
        <v>0</v>
      </c>
      <c r="AA611" s="19">
        <v>1</v>
      </c>
      <c r="AB611" s="19">
        <v>0</v>
      </c>
      <c r="AC611" s="19"/>
      <c r="AD611" s="19"/>
      <c r="AE611" s="19"/>
      <c r="AF611" s="19"/>
      <c r="AG611" s="19"/>
      <c r="AH611" s="19">
        <v>0</v>
      </c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>
        <v>0</v>
      </c>
      <c r="AV611" s="19">
        <v>0</v>
      </c>
      <c r="AW611" s="19">
        <v>1</v>
      </c>
      <c r="AX611" s="19">
        <v>0</v>
      </c>
      <c r="AY611" s="19"/>
      <c r="AZ611" s="19"/>
      <c r="BA611" s="19"/>
      <c r="BB611" s="19"/>
      <c r="BC611" s="19"/>
      <c r="BD611" s="19"/>
      <c r="BE611" s="19"/>
      <c r="BF611" s="19">
        <v>0</v>
      </c>
      <c r="BG611" s="19"/>
      <c r="BH611" s="19"/>
      <c r="BI611" s="19"/>
      <c r="BJ611" s="19"/>
      <c r="BK611" s="19"/>
      <c r="BL611" s="19"/>
      <c r="BM611" s="19">
        <v>0</v>
      </c>
      <c r="BN611" s="19"/>
      <c r="BO611" s="19"/>
      <c r="BP611" s="19"/>
      <c r="BQ611" s="19"/>
      <c r="BR611" s="19"/>
      <c r="BS611" s="19"/>
      <c r="BT611" s="19"/>
      <c r="BU611" s="19"/>
      <c r="BV611" s="19"/>
      <c r="BW611" s="19">
        <v>0</v>
      </c>
    </row>
    <row r="612" spans="2:75" hidden="1" x14ac:dyDescent="0.25">
      <c r="B612">
        <v>2018</v>
      </c>
      <c r="C612" t="s">
        <v>94</v>
      </c>
      <c r="D612" t="s">
        <v>95</v>
      </c>
      <c r="E612" t="s">
        <v>1699</v>
      </c>
      <c r="F612" t="s">
        <v>1226</v>
      </c>
      <c r="G612" t="s">
        <v>108</v>
      </c>
      <c r="H612" t="s">
        <v>109</v>
      </c>
      <c r="I612" t="s">
        <v>1227</v>
      </c>
      <c r="J612" t="s">
        <v>1228</v>
      </c>
      <c r="K612" t="s">
        <v>1229</v>
      </c>
      <c r="L612" t="s">
        <v>944</v>
      </c>
      <c r="M612" t="s">
        <v>1230</v>
      </c>
      <c r="N612" s="21" t="s">
        <v>553</v>
      </c>
      <c r="O612" s="21" t="s">
        <v>124</v>
      </c>
      <c r="P612">
        <v>0</v>
      </c>
      <c r="Q612">
        <v>1050</v>
      </c>
      <c r="R612">
        <f t="shared" si="9"/>
        <v>1050</v>
      </c>
      <c r="S612" s="19">
        <v>1</v>
      </c>
      <c r="T612" s="19">
        <v>1</v>
      </c>
      <c r="U612" s="19">
        <v>1</v>
      </c>
      <c r="V612" s="19">
        <v>1</v>
      </c>
      <c r="W612" s="19">
        <v>0</v>
      </c>
      <c r="X612" s="19">
        <v>1</v>
      </c>
      <c r="Y612" s="19">
        <v>0</v>
      </c>
      <c r="Z612" s="19">
        <v>0</v>
      </c>
      <c r="AA612" s="19">
        <v>1</v>
      </c>
      <c r="AB612" s="19">
        <v>0</v>
      </c>
      <c r="AC612" s="19"/>
      <c r="AD612" s="19"/>
      <c r="AE612" s="19"/>
      <c r="AF612" s="19"/>
      <c r="AG612" s="19"/>
      <c r="AH612" s="19">
        <v>0</v>
      </c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>
        <v>0</v>
      </c>
      <c r="AV612" s="19">
        <v>0</v>
      </c>
      <c r="AW612" s="19">
        <v>1</v>
      </c>
      <c r="AX612" s="19">
        <v>0</v>
      </c>
      <c r="AY612" s="19"/>
      <c r="AZ612" s="19"/>
      <c r="BA612" s="19"/>
      <c r="BB612" s="19"/>
      <c r="BC612" s="19"/>
      <c r="BD612" s="19"/>
      <c r="BE612" s="19"/>
      <c r="BF612" s="19">
        <v>0</v>
      </c>
      <c r="BG612" s="19"/>
      <c r="BH612" s="19"/>
      <c r="BI612" s="19"/>
      <c r="BJ612" s="19"/>
      <c r="BK612" s="19"/>
      <c r="BL612" s="19"/>
      <c r="BM612" s="19">
        <v>1</v>
      </c>
      <c r="BN612" s="19"/>
      <c r="BO612" s="19"/>
      <c r="BP612" s="19"/>
      <c r="BQ612" s="19"/>
      <c r="BR612" s="19"/>
      <c r="BS612" s="19"/>
      <c r="BT612" s="19"/>
      <c r="BU612" s="19"/>
      <c r="BV612" s="19"/>
      <c r="BW612" s="19">
        <v>0</v>
      </c>
    </row>
    <row r="613" spans="2:75" hidden="1" x14ac:dyDescent="0.25">
      <c r="B613">
        <v>2018</v>
      </c>
      <c r="C613" t="s">
        <v>94</v>
      </c>
      <c r="D613" t="s">
        <v>95</v>
      </c>
      <c r="E613" t="s">
        <v>1700</v>
      </c>
      <c r="F613" t="s">
        <v>1232</v>
      </c>
      <c r="G613" t="s">
        <v>108</v>
      </c>
      <c r="H613" t="s">
        <v>109</v>
      </c>
      <c r="I613" t="s">
        <v>1233</v>
      </c>
      <c r="J613" t="s">
        <v>1234</v>
      </c>
      <c r="K613" t="s">
        <v>1235</v>
      </c>
      <c r="L613" t="s">
        <v>625</v>
      </c>
      <c r="M613" t="s">
        <v>1236</v>
      </c>
      <c r="P613">
        <v>0.67</v>
      </c>
      <c r="Q613">
        <v>144.69999999999999</v>
      </c>
      <c r="R613">
        <f t="shared" si="9"/>
        <v>145.36999999999998</v>
      </c>
      <c r="S613" s="19">
        <v>1</v>
      </c>
      <c r="T613" s="19">
        <v>1</v>
      </c>
      <c r="U613" s="19">
        <v>1</v>
      </c>
      <c r="V613" s="19">
        <v>1</v>
      </c>
      <c r="W613" s="19">
        <v>0</v>
      </c>
      <c r="X613" s="19">
        <v>1</v>
      </c>
      <c r="Y613" s="19">
        <v>0</v>
      </c>
      <c r="Z613" s="19">
        <v>0</v>
      </c>
      <c r="AA613" s="19">
        <v>1</v>
      </c>
      <c r="AB613" s="19">
        <v>0</v>
      </c>
      <c r="AC613" s="19"/>
      <c r="AD613" s="19"/>
      <c r="AE613" s="19"/>
      <c r="AF613" s="19"/>
      <c r="AG613" s="19"/>
      <c r="AH613" s="19">
        <v>0</v>
      </c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>
        <v>0</v>
      </c>
      <c r="AV613" s="19">
        <v>0</v>
      </c>
      <c r="AW613" s="19">
        <v>1</v>
      </c>
      <c r="AX613" s="19">
        <v>0</v>
      </c>
      <c r="AY613" s="19"/>
      <c r="AZ613" s="19"/>
      <c r="BA613" s="19"/>
      <c r="BB613" s="19"/>
      <c r="BC613" s="19"/>
      <c r="BD613" s="19"/>
      <c r="BE613" s="19"/>
      <c r="BF613" s="19">
        <v>0</v>
      </c>
      <c r="BG613" s="19"/>
      <c r="BH613" s="19"/>
      <c r="BI613" s="19"/>
      <c r="BJ613" s="19"/>
      <c r="BK613" s="19"/>
      <c r="BL613" s="19"/>
      <c r="BM613" s="19">
        <v>0</v>
      </c>
      <c r="BN613" s="19"/>
      <c r="BO613" s="19"/>
      <c r="BP613" s="19"/>
      <c r="BQ613" s="19"/>
      <c r="BR613" s="19"/>
      <c r="BS613" s="19"/>
      <c r="BT613" s="19"/>
      <c r="BU613" s="19"/>
      <c r="BV613" s="19"/>
      <c r="BW613" s="19">
        <v>0</v>
      </c>
    </row>
    <row r="614" spans="2:75" hidden="1" x14ac:dyDescent="0.25">
      <c r="B614">
        <v>2018</v>
      </c>
      <c r="C614" t="s">
        <v>94</v>
      </c>
      <c r="D614" t="s">
        <v>95</v>
      </c>
      <c r="E614" t="s">
        <v>1701</v>
      </c>
      <c r="F614" t="s">
        <v>1238</v>
      </c>
      <c r="G614" t="s">
        <v>98</v>
      </c>
      <c r="H614" t="s">
        <v>1239</v>
      </c>
      <c r="I614" t="s">
        <v>1240</v>
      </c>
      <c r="J614" t="s">
        <v>1241</v>
      </c>
      <c r="K614" t="s">
        <v>1242</v>
      </c>
      <c r="L614" t="s">
        <v>944</v>
      </c>
      <c r="M614" t="s">
        <v>1243</v>
      </c>
      <c r="N614" s="21" t="s">
        <v>123</v>
      </c>
      <c r="O614" s="21" t="s">
        <v>124</v>
      </c>
      <c r="P614">
        <v>44</v>
      </c>
      <c r="Q614">
        <v>638</v>
      </c>
      <c r="R614">
        <f t="shared" si="9"/>
        <v>682</v>
      </c>
      <c r="S614" s="19">
        <v>1</v>
      </c>
      <c r="T614" s="19">
        <v>1</v>
      </c>
      <c r="U614" s="19">
        <v>1</v>
      </c>
      <c r="V614" s="19">
        <v>0</v>
      </c>
      <c r="W614" s="19">
        <v>0</v>
      </c>
      <c r="X614" s="19">
        <v>0</v>
      </c>
      <c r="Y614" s="19">
        <v>0</v>
      </c>
      <c r="Z614" s="19">
        <v>0</v>
      </c>
      <c r="AA614" s="19">
        <v>0</v>
      </c>
      <c r="AB614" s="19">
        <v>1</v>
      </c>
      <c r="AC614" s="19"/>
      <c r="AD614" s="19"/>
      <c r="AE614" s="19"/>
      <c r="AF614" s="19"/>
      <c r="AG614" s="19"/>
      <c r="AH614" s="19">
        <v>0</v>
      </c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>
        <v>0</v>
      </c>
      <c r="AV614" s="19">
        <v>0</v>
      </c>
      <c r="AW614" s="19">
        <v>0</v>
      </c>
      <c r="AX614" s="19">
        <v>0</v>
      </c>
      <c r="AY614" s="19"/>
      <c r="AZ614" s="19"/>
      <c r="BA614" s="19"/>
      <c r="BB614" s="19"/>
      <c r="BC614" s="19"/>
      <c r="BD614" s="19"/>
      <c r="BE614" s="19"/>
      <c r="BF614" s="19">
        <v>0</v>
      </c>
      <c r="BG614" s="19"/>
      <c r="BH614" s="19"/>
      <c r="BI614" s="19"/>
      <c r="BJ614" s="19"/>
      <c r="BK614" s="19"/>
      <c r="BL614" s="19"/>
      <c r="BM614" s="19">
        <v>0</v>
      </c>
      <c r="BN614" s="19"/>
      <c r="BO614" s="19"/>
      <c r="BP614" s="19"/>
      <c r="BQ614" s="19"/>
      <c r="BR614" s="19"/>
      <c r="BS614" s="19"/>
      <c r="BT614" s="19"/>
      <c r="BU614" s="19"/>
      <c r="BV614" s="19"/>
      <c r="BW614" s="19">
        <v>0</v>
      </c>
    </row>
    <row r="615" spans="2:75" hidden="1" x14ac:dyDescent="0.25">
      <c r="B615">
        <v>2018</v>
      </c>
      <c r="C615" t="s">
        <v>94</v>
      </c>
      <c r="D615" t="s">
        <v>95</v>
      </c>
      <c r="E615" t="s">
        <v>1702</v>
      </c>
      <c r="F615" t="s">
        <v>1245</v>
      </c>
      <c r="G615" t="s">
        <v>98</v>
      </c>
      <c r="H615" t="s">
        <v>117</v>
      </c>
      <c r="I615" t="s">
        <v>1246</v>
      </c>
      <c r="J615" t="s">
        <v>1247</v>
      </c>
      <c r="K615" t="s">
        <v>120</v>
      </c>
      <c r="L615" t="s">
        <v>121</v>
      </c>
      <c r="M615" t="s">
        <v>1248</v>
      </c>
      <c r="N615" s="21" t="s">
        <v>400</v>
      </c>
      <c r="O615" s="21" t="s">
        <v>401</v>
      </c>
      <c r="P615">
        <v>44</v>
      </c>
      <c r="Q615">
        <v>178</v>
      </c>
      <c r="R615">
        <f t="shared" si="9"/>
        <v>222</v>
      </c>
      <c r="S615" s="19">
        <v>1</v>
      </c>
      <c r="T615" s="19">
        <v>1</v>
      </c>
      <c r="U615" s="19">
        <v>1</v>
      </c>
      <c r="V615" s="19">
        <v>0</v>
      </c>
      <c r="W615" s="19">
        <v>0</v>
      </c>
      <c r="X615" s="19">
        <v>0</v>
      </c>
      <c r="Y615" s="19">
        <v>0</v>
      </c>
      <c r="Z615" s="19">
        <v>0</v>
      </c>
      <c r="AA615" s="19">
        <v>0</v>
      </c>
      <c r="AB615" s="19">
        <v>1</v>
      </c>
      <c r="AC615" s="19"/>
      <c r="AD615" s="19"/>
      <c r="AE615" s="19"/>
      <c r="AF615" s="19"/>
      <c r="AG615" s="19"/>
      <c r="AH615" s="19">
        <v>0</v>
      </c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>
        <v>0</v>
      </c>
      <c r="AV615" s="19">
        <v>0</v>
      </c>
      <c r="AW615" s="19">
        <v>0</v>
      </c>
      <c r="AX615" s="19">
        <v>0</v>
      </c>
      <c r="AY615" s="19"/>
      <c r="AZ615" s="19"/>
      <c r="BA615" s="19"/>
      <c r="BB615" s="19"/>
      <c r="BC615" s="19"/>
      <c r="BD615" s="19"/>
      <c r="BE615" s="19"/>
      <c r="BF615" s="19">
        <v>0</v>
      </c>
      <c r="BG615" s="19"/>
      <c r="BH615" s="19"/>
      <c r="BI615" s="19"/>
      <c r="BJ615" s="19"/>
      <c r="BK615" s="19"/>
      <c r="BL615" s="19"/>
      <c r="BM615" s="19">
        <v>0</v>
      </c>
      <c r="BN615" s="19"/>
      <c r="BO615" s="19"/>
      <c r="BP615" s="19"/>
      <c r="BQ615" s="19"/>
      <c r="BR615" s="19"/>
      <c r="BS615" s="19"/>
      <c r="BT615" s="19"/>
      <c r="BU615" s="19"/>
      <c r="BV615" s="19"/>
      <c r="BW615" s="19">
        <v>0</v>
      </c>
    </row>
    <row r="616" spans="2:75" hidden="1" x14ac:dyDescent="0.25">
      <c r="B616">
        <v>2019</v>
      </c>
      <c r="C616" t="s">
        <v>94</v>
      </c>
      <c r="D616" t="s">
        <v>95</v>
      </c>
      <c r="E616" t="s">
        <v>1703</v>
      </c>
      <c r="F616" t="s">
        <v>97</v>
      </c>
      <c r="G616" t="s">
        <v>98</v>
      </c>
      <c r="H616" t="s">
        <v>99</v>
      </c>
      <c r="I616" t="s">
        <v>100</v>
      </c>
      <c r="J616" t="s">
        <v>101</v>
      </c>
      <c r="K616" t="s">
        <v>102</v>
      </c>
      <c r="L616" t="s">
        <v>103</v>
      </c>
      <c r="M616" t="s">
        <v>104</v>
      </c>
      <c r="N616" s="24" t="s">
        <v>1704</v>
      </c>
      <c r="O616" t="s">
        <v>1705</v>
      </c>
      <c r="P616">
        <v>0</v>
      </c>
      <c r="Q616">
        <v>5</v>
      </c>
      <c r="R616">
        <f t="shared" si="9"/>
        <v>5</v>
      </c>
      <c r="S616" s="19">
        <v>1</v>
      </c>
      <c r="T616" s="19">
        <v>1</v>
      </c>
      <c r="U616" s="19">
        <v>1</v>
      </c>
    </row>
    <row r="617" spans="2:75" hidden="1" x14ac:dyDescent="0.25">
      <c r="B617">
        <v>2019</v>
      </c>
      <c r="C617" t="s">
        <v>94</v>
      </c>
      <c r="D617" t="s">
        <v>95</v>
      </c>
      <c r="E617" t="s">
        <v>1706</v>
      </c>
      <c r="F617" t="s">
        <v>107</v>
      </c>
      <c r="G617" t="s">
        <v>108</v>
      </c>
      <c r="H617" t="s">
        <v>109</v>
      </c>
      <c r="I617" t="s">
        <v>110</v>
      </c>
      <c r="J617" t="s">
        <v>111</v>
      </c>
      <c r="K617" t="s">
        <v>112</v>
      </c>
      <c r="L617" t="s">
        <v>113</v>
      </c>
      <c r="M617" t="s">
        <v>114</v>
      </c>
      <c r="P617">
        <v>0</v>
      </c>
      <c r="Q617">
        <v>65</v>
      </c>
      <c r="R617">
        <f t="shared" si="9"/>
        <v>65</v>
      </c>
      <c r="S617" s="19">
        <v>1</v>
      </c>
      <c r="T617" s="19">
        <v>1</v>
      </c>
      <c r="U617" s="19">
        <v>1</v>
      </c>
    </row>
    <row r="618" spans="2:75" hidden="1" x14ac:dyDescent="0.25">
      <c r="B618">
        <v>2019</v>
      </c>
      <c r="C618" t="s">
        <v>94</v>
      </c>
      <c r="D618" t="s">
        <v>95</v>
      </c>
      <c r="E618" t="s">
        <v>1707</v>
      </c>
      <c r="F618" t="s">
        <v>116</v>
      </c>
      <c r="G618" t="s">
        <v>98</v>
      </c>
      <c r="H618" t="s">
        <v>117</v>
      </c>
      <c r="I618" t="s">
        <v>118</v>
      </c>
      <c r="J618" t="s">
        <v>119</v>
      </c>
      <c r="K618" t="s">
        <v>120</v>
      </c>
      <c r="L618" t="s">
        <v>121</v>
      </c>
      <c r="M618" t="s">
        <v>122</v>
      </c>
      <c r="N618" t="s">
        <v>123</v>
      </c>
      <c r="O618" t="s">
        <v>124</v>
      </c>
      <c r="P618">
        <v>2405</v>
      </c>
      <c r="Q618">
        <v>825.5</v>
      </c>
      <c r="R618">
        <f t="shared" si="9"/>
        <v>3230.5</v>
      </c>
      <c r="S618" s="19">
        <v>1</v>
      </c>
      <c r="T618" s="19">
        <v>1</v>
      </c>
      <c r="U618" s="19">
        <v>1</v>
      </c>
    </row>
    <row r="619" spans="2:75" hidden="1" x14ac:dyDescent="0.25">
      <c r="B619">
        <v>2019</v>
      </c>
      <c r="C619" t="s">
        <v>94</v>
      </c>
      <c r="D619" t="s">
        <v>95</v>
      </c>
      <c r="E619" t="s">
        <v>1708</v>
      </c>
      <c r="F619" t="s">
        <v>126</v>
      </c>
      <c r="G619" t="s">
        <v>127</v>
      </c>
      <c r="H619" t="s">
        <v>128</v>
      </c>
      <c r="I619" t="s">
        <v>129</v>
      </c>
      <c r="J619" t="s">
        <v>130</v>
      </c>
      <c r="K619" t="s">
        <v>131</v>
      </c>
      <c r="L619" t="s">
        <v>132</v>
      </c>
      <c r="M619" t="s">
        <v>133</v>
      </c>
      <c r="N619" s="24" t="s">
        <v>1709</v>
      </c>
      <c r="P619">
        <v>110</v>
      </c>
      <c r="Q619">
        <v>0</v>
      </c>
      <c r="R619">
        <f t="shared" si="9"/>
        <v>110</v>
      </c>
      <c r="S619" s="19">
        <v>1</v>
      </c>
      <c r="T619" s="19">
        <v>1</v>
      </c>
      <c r="U619" s="19">
        <v>1</v>
      </c>
    </row>
    <row r="620" spans="2:75" hidden="1" x14ac:dyDescent="0.25">
      <c r="B620">
        <v>2019</v>
      </c>
      <c r="C620" t="s">
        <v>94</v>
      </c>
      <c r="D620" t="s">
        <v>95</v>
      </c>
      <c r="E620" t="s">
        <v>1710</v>
      </c>
      <c r="F620" t="s">
        <v>135</v>
      </c>
      <c r="G620" t="s">
        <v>98</v>
      </c>
      <c r="H620" t="s">
        <v>136</v>
      </c>
      <c r="I620" t="s">
        <v>137</v>
      </c>
      <c r="J620" t="s">
        <v>138</v>
      </c>
      <c r="K620" t="s">
        <v>139</v>
      </c>
      <c r="L620" t="s">
        <v>140</v>
      </c>
      <c r="M620" t="s">
        <v>141</v>
      </c>
      <c r="N620" t="s">
        <v>123</v>
      </c>
      <c r="O620" t="s">
        <v>124</v>
      </c>
      <c r="P620">
        <v>1100</v>
      </c>
      <c r="Q620">
        <v>250</v>
      </c>
      <c r="R620">
        <f t="shared" si="9"/>
        <v>1350</v>
      </c>
      <c r="S620" s="19">
        <v>1</v>
      </c>
      <c r="T620" s="19">
        <v>1</v>
      </c>
      <c r="U620" s="19">
        <v>1</v>
      </c>
    </row>
    <row r="621" spans="2:75" hidden="1" x14ac:dyDescent="0.25">
      <c r="B621">
        <v>2019</v>
      </c>
      <c r="C621" t="s">
        <v>94</v>
      </c>
      <c r="D621" t="s">
        <v>95</v>
      </c>
      <c r="E621" t="s">
        <v>1711</v>
      </c>
      <c r="F621" t="s">
        <v>143</v>
      </c>
      <c r="G621" t="s">
        <v>98</v>
      </c>
      <c r="H621" t="s">
        <v>117</v>
      </c>
      <c r="I621" t="s">
        <v>144</v>
      </c>
      <c r="J621" t="s">
        <v>145</v>
      </c>
      <c r="K621" t="s">
        <v>146</v>
      </c>
      <c r="L621" t="s">
        <v>113</v>
      </c>
      <c r="M621" t="s">
        <v>147</v>
      </c>
      <c r="N621" t="s">
        <v>123</v>
      </c>
      <c r="O621" t="s">
        <v>124</v>
      </c>
      <c r="P621">
        <v>15883</v>
      </c>
      <c r="Q621">
        <v>18470</v>
      </c>
      <c r="R621">
        <f t="shared" si="9"/>
        <v>34353</v>
      </c>
      <c r="S621" s="19">
        <v>1</v>
      </c>
      <c r="T621" s="19">
        <v>1</v>
      </c>
      <c r="U621" s="19">
        <v>1</v>
      </c>
    </row>
    <row r="622" spans="2:75" hidden="1" x14ac:dyDescent="0.25">
      <c r="B622">
        <v>2019</v>
      </c>
      <c r="C622" t="s">
        <v>94</v>
      </c>
      <c r="D622" t="s">
        <v>95</v>
      </c>
      <c r="E622" t="s">
        <v>1712</v>
      </c>
      <c r="F622" t="s">
        <v>156</v>
      </c>
      <c r="G622" t="s">
        <v>98</v>
      </c>
      <c r="H622" t="s">
        <v>136</v>
      </c>
      <c r="I622" t="s">
        <v>150</v>
      </c>
      <c r="J622" t="s">
        <v>157</v>
      </c>
      <c r="K622" t="s">
        <v>158</v>
      </c>
      <c r="L622" t="s">
        <v>159</v>
      </c>
      <c r="M622" t="s">
        <v>160</v>
      </c>
      <c r="N622" t="s">
        <v>123</v>
      </c>
      <c r="O622" t="s">
        <v>124</v>
      </c>
      <c r="P622">
        <v>3955</v>
      </c>
      <c r="Q622">
        <v>199</v>
      </c>
      <c r="R622">
        <f t="shared" si="9"/>
        <v>4154</v>
      </c>
      <c r="S622" s="19">
        <v>1</v>
      </c>
      <c r="T622" s="19">
        <v>1</v>
      </c>
      <c r="U622" s="19">
        <v>1</v>
      </c>
    </row>
    <row r="623" spans="2:75" hidden="1" x14ac:dyDescent="0.25">
      <c r="B623">
        <v>2019</v>
      </c>
      <c r="C623" t="s">
        <v>94</v>
      </c>
      <c r="D623" t="s">
        <v>95</v>
      </c>
      <c r="E623" t="s">
        <v>1713</v>
      </c>
      <c r="F623" t="s">
        <v>149</v>
      </c>
      <c r="G623" t="s">
        <v>98</v>
      </c>
      <c r="H623" t="s">
        <v>136</v>
      </c>
      <c r="I623" t="s">
        <v>150</v>
      </c>
      <c r="J623" t="s">
        <v>151</v>
      </c>
      <c r="K623" t="s">
        <v>152</v>
      </c>
      <c r="L623" t="s">
        <v>153</v>
      </c>
      <c r="M623" t="s">
        <v>154</v>
      </c>
      <c r="N623" t="s">
        <v>123</v>
      </c>
      <c r="O623" t="s">
        <v>124</v>
      </c>
      <c r="P623">
        <v>241</v>
      </c>
      <c r="Q623">
        <v>101</v>
      </c>
      <c r="R623">
        <f t="shared" si="9"/>
        <v>342</v>
      </c>
      <c r="S623" s="19">
        <v>1</v>
      </c>
      <c r="T623" s="19">
        <v>1</v>
      </c>
      <c r="U623" s="19">
        <v>1</v>
      </c>
    </row>
    <row r="624" spans="2:75" hidden="1" x14ac:dyDescent="0.25">
      <c r="B624">
        <v>2019</v>
      </c>
      <c r="C624" t="s">
        <v>94</v>
      </c>
      <c r="D624" t="s">
        <v>95</v>
      </c>
      <c r="E624" t="s">
        <v>1714</v>
      </c>
      <c r="F624" t="s">
        <v>162</v>
      </c>
      <c r="G624" t="s">
        <v>98</v>
      </c>
      <c r="H624" t="s">
        <v>117</v>
      </c>
      <c r="I624" t="s">
        <v>150</v>
      </c>
      <c r="J624" t="s">
        <v>163</v>
      </c>
      <c r="K624" t="s">
        <v>152</v>
      </c>
      <c r="L624" t="s">
        <v>153</v>
      </c>
      <c r="M624" t="s">
        <v>164</v>
      </c>
      <c r="N624" t="s">
        <v>123</v>
      </c>
      <c r="O624" t="s">
        <v>124</v>
      </c>
      <c r="P624">
        <v>213</v>
      </c>
      <c r="Q624">
        <v>22</v>
      </c>
      <c r="R624">
        <f t="shared" si="9"/>
        <v>235</v>
      </c>
      <c r="S624" s="19">
        <v>1</v>
      </c>
      <c r="T624" s="19">
        <v>1</v>
      </c>
      <c r="U624" s="19">
        <v>1</v>
      </c>
    </row>
    <row r="625" spans="2:21" hidden="1" x14ac:dyDescent="0.25">
      <c r="B625">
        <v>2019</v>
      </c>
      <c r="C625" t="s">
        <v>94</v>
      </c>
      <c r="D625" t="s">
        <v>95</v>
      </c>
      <c r="E625" t="s">
        <v>1715</v>
      </c>
      <c r="F625" t="s">
        <v>166</v>
      </c>
      <c r="G625" t="s">
        <v>98</v>
      </c>
      <c r="H625" t="s">
        <v>167</v>
      </c>
      <c r="I625" t="s">
        <v>168</v>
      </c>
      <c r="J625" t="s">
        <v>169</v>
      </c>
      <c r="K625" t="s">
        <v>170</v>
      </c>
      <c r="L625" t="s">
        <v>113</v>
      </c>
      <c r="M625" t="s">
        <v>171</v>
      </c>
      <c r="N625" t="s">
        <v>172</v>
      </c>
      <c r="O625" t="s">
        <v>173</v>
      </c>
      <c r="P625">
        <v>6823.93</v>
      </c>
      <c r="Q625">
        <v>25574.27</v>
      </c>
      <c r="R625">
        <f t="shared" si="9"/>
        <v>32398.2</v>
      </c>
      <c r="S625" s="19">
        <v>1</v>
      </c>
      <c r="T625" s="19">
        <v>1</v>
      </c>
      <c r="U625" s="19">
        <v>0</v>
      </c>
    </row>
    <row r="626" spans="2:21" hidden="1" x14ac:dyDescent="0.25">
      <c r="B626">
        <v>2019</v>
      </c>
      <c r="C626" t="s">
        <v>94</v>
      </c>
      <c r="D626" t="s">
        <v>95</v>
      </c>
      <c r="E626" t="s">
        <v>1716</v>
      </c>
      <c r="F626" t="s">
        <v>175</v>
      </c>
      <c r="G626" t="s">
        <v>108</v>
      </c>
      <c r="H626" t="s">
        <v>109</v>
      </c>
      <c r="I626" t="s">
        <v>178</v>
      </c>
      <c r="J626" t="s">
        <v>179</v>
      </c>
      <c r="K626" t="s">
        <v>180</v>
      </c>
      <c r="L626" t="s">
        <v>113</v>
      </c>
      <c r="M626" t="s">
        <v>181</v>
      </c>
      <c r="N626" s="21" t="s">
        <v>123</v>
      </c>
      <c r="O626" s="21" t="s">
        <v>124</v>
      </c>
      <c r="P626">
        <v>260</v>
      </c>
      <c r="Q626">
        <v>1900</v>
      </c>
      <c r="R626">
        <f t="shared" si="9"/>
        <v>2160</v>
      </c>
      <c r="S626" s="19">
        <v>1</v>
      </c>
      <c r="T626" s="19">
        <v>1</v>
      </c>
      <c r="U626" s="19">
        <v>1</v>
      </c>
    </row>
    <row r="627" spans="2:21" hidden="1" x14ac:dyDescent="0.25">
      <c r="B627">
        <v>2019</v>
      </c>
      <c r="C627" t="s">
        <v>94</v>
      </c>
      <c r="D627" t="s">
        <v>95</v>
      </c>
      <c r="E627" t="s">
        <v>1717</v>
      </c>
      <c r="F627" t="s">
        <v>209</v>
      </c>
      <c r="G627" t="s">
        <v>108</v>
      </c>
      <c r="H627" t="s">
        <v>109</v>
      </c>
      <c r="I627" t="s">
        <v>210</v>
      </c>
      <c r="J627" t="s">
        <v>211</v>
      </c>
      <c r="K627" t="s">
        <v>212</v>
      </c>
      <c r="L627" t="s">
        <v>213</v>
      </c>
      <c r="M627" t="s">
        <v>214</v>
      </c>
      <c r="N627" s="24" t="s">
        <v>1704</v>
      </c>
      <c r="O627" t="s">
        <v>1718</v>
      </c>
      <c r="P627">
        <v>21.553522000000001</v>
      </c>
      <c r="Q627">
        <v>15.8</v>
      </c>
      <c r="R627">
        <f t="shared" si="9"/>
        <v>37.353521999999998</v>
      </c>
      <c r="S627" s="19">
        <v>1</v>
      </c>
      <c r="T627" s="19">
        <v>1</v>
      </c>
      <c r="U627" s="19">
        <v>1</v>
      </c>
    </row>
    <row r="628" spans="2:21" hidden="1" x14ac:dyDescent="0.25">
      <c r="B628">
        <v>2019</v>
      </c>
      <c r="C628" t="s">
        <v>94</v>
      </c>
      <c r="D628" t="s">
        <v>95</v>
      </c>
      <c r="E628" t="s">
        <v>1719</v>
      </c>
      <c r="F628" t="s">
        <v>216</v>
      </c>
      <c r="G628" t="s">
        <v>108</v>
      </c>
      <c r="H628" t="s">
        <v>109</v>
      </c>
      <c r="I628" t="s">
        <v>217</v>
      </c>
      <c r="J628" t="s">
        <v>218</v>
      </c>
      <c r="K628" t="s">
        <v>219</v>
      </c>
      <c r="L628" t="s">
        <v>132</v>
      </c>
      <c r="M628" t="s">
        <v>220</v>
      </c>
      <c r="N628" s="21" t="s">
        <v>123</v>
      </c>
      <c r="O628" s="21" t="s">
        <v>124</v>
      </c>
      <c r="P628">
        <v>100</v>
      </c>
      <c r="Q628">
        <v>510</v>
      </c>
      <c r="R628">
        <f t="shared" si="9"/>
        <v>610</v>
      </c>
      <c r="S628" s="19">
        <v>1</v>
      </c>
      <c r="T628" s="19">
        <v>1</v>
      </c>
      <c r="U628" s="19">
        <v>1</v>
      </c>
    </row>
    <row r="629" spans="2:21" hidden="1" x14ac:dyDescent="0.25">
      <c r="B629">
        <v>2019</v>
      </c>
      <c r="C629" t="s">
        <v>94</v>
      </c>
      <c r="D629" t="s">
        <v>95</v>
      </c>
      <c r="E629" t="s">
        <v>1720</v>
      </c>
      <c r="F629" t="s">
        <v>216</v>
      </c>
      <c r="G629" t="s">
        <v>108</v>
      </c>
      <c r="H629" t="s">
        <v>109</v>
      </c>
      <c r="I629" t="s">
        <v>217</v>
      </c>
      <c r="J629" t="s">
        <v>218</v>
      </c>
      <c r="K629" t="s">
        <v>219</v>
      </c>
      <c r="L629" t="s">
        <v>132</v>
      </c>
      <c r="M629" t="s">
        <v>220</v>
      </c>
      <c r="N629" s="21" t="s">
        <v>123</v>
      </c>
      <c r="O629" s="21" t="s">
        <v>124</v>
      </c>
      <c r="P629">
        <v>0</v>
      </c>
      <c r="Q629">
        <v>10</v>
      </c>
      <c r="R629">
        <f t="shared" si="9"/>
        <v>10</v>
      </c>
      <c r="S629" s="19">
        <v>1</v>
      </c>
      <c r="T629" s="19">
        <v>1</v>
      </c>
      <c r="U629" s="19">
        <v>1</v>
      </c>
    </row>
    <row r="630" spans="2:21" hidden="1" x14ac:dyDescent="0.25">
      <c r="B630">
        <v>2019</v>
      </c>
      <c r="C630" t="s">
        <v>94</v>
      </c>
      <c r="D630" t="s">
        <v>95</v>
      </c>
      <c r="E630" t="s">
        <v>1721</v>
      </c>
      <c r="F630" t="s">
        <v>223</v>
      </c>
      <c r="G630" t="s">
        <v>108</v>
      </c>
      <c r="H630" t="s">
        <v>109</v>
      </c>
      <c r="I630" t="s">
        <v>224</v>
      </c>
      <c r="J630" t="s">
        <v>225</v>
      </c>
      <c r="K630" t="s">
        <v>226</v>
      </c>
      <c r="L630" t="s">
        <v>227</v>
      </c>
      <c r="M630" t="s">
        <v>228</v>
      </c>
      <c r="N630" s="21" t="s">
        <v>123</v>
      </c>
      <c r="O630" s="21" t="s">
        <v>124</v>
      </c>
      <c r="P630">
        <v>33</v>
      </c>
      <c r="Q630">
        <v>960</v>
      </c>
      <c r="R630">
        <f t="shared" si="9"/>
        <v>993</v>
      </c>
      <c r="S630" s="19">
        <v>1</v>
      </c>
      <c r="T630" s="19">
        <v>1</v>
      </c>
      <c r="U630" s="19">
        <v>1</v>
      </c>
    </row>
    <row r="631" spans="2:21" hidden="1" x14ac:dyDescent="0.25">
      <c r="B631">
        <v>2019</v>
      </c>
      <c r="C631" t="s">
        <v>94</v>
      </c>
      <c r="D631" t="s">
        <v>95</v>
      </c>
      <c r="E631" t="s">
        <v>1722</v>
      </c>
      <c r="F631" t="s">
        <v>237</v>
      </c>
      <c r="G631" t="s">
        <v>108</v>
      </c>
      <c r="H631" t="s">
        <v>109</v>
      </c>
      <c r="I631" t="s">
        <v>238</v>
      </c>
      <c r="J631" t="s">
        <v>239</v>
      </c>
      <c r="K631" t="s">
        <v>240</v>
      </c>
      <c r="L631" t="s">
        <v>121</v>
      </c>
      <c r="M631" t="s">
        <v>241</v>
      </c>
      <c r="N631" s="21" t="s">
        <v>123</v>
      </c>
      <c r="O631" s="21" t="s">
        <v>124</v>
      </c>
      <c r="P631">
        <v>195</v>
      </c>
      <c r="Q631">
        <v>173</v>
      </c>
      <c r="R631">
        <f t="shared" si="9"/>
        <v>368</v>
      </c>
      <c r="S631" s="19">
        <v>1</v>
      </c>
      <c r="T631" s="19">
        <v>1</v>
      </c>
      <c r="U631" s="19">
        <v>1</v>
      </c>
    </row>
    <row r="632" spans="2:21" hidden="1" x14ac:dyDescent="0.25">
      <c r="B632">
        <v>2019</v>
      </c>
      <c r="C632" t="s">
        <v>94</v>
      </c>
      <c r="D632" t="s">
        <v>95</v>
      </c>
      <c r="E632" t="s">
        <v>1723</v>
      </c>
      <c r="F632" t="s">
        <v>243</v>
      </c>
      <c r="G632" t="s">
        <v>98</v>
      </c>
      <c r="H632" t="s">
        <v>244</v>
      </c>
      <c r="I632" t="s">
        <v>245</v>
      </c>
      <c r="J632" t="s">
        <v>246</v>
      </c>
      <c r="K632" t="s">
        <v>247</v>
      </c>
      <c r="L632" t="s">
        <v>248</v>
      </c>
      <c r="M632" t="s">
        <v>249</v>
      </c>
      <c r="P632">
        <v>250</v>
      </c>
      <c r="Q632">
        <v>250</v>
      </c>
      <c r="R632">
        <f t="shared" si="9"/>
        <v>500</v>
      </c>
      <c r="S632" s="19">
        <v>1</v>
      </c>
      <c r="T632" s="19">
        <v>1</v>
      </c>
      <c r="U632" s="19">
        <v>1</v>
      </c>
    </row>
    <row r="633" spans="2:21" hidden="1" x14ac:dyDescent="0.25">
      <c r="B633">
        <v>2019</v>
      </c>
      <c r="C633" t="s">
        <v>94</v>
      </c>
      <c r="D633" t="s">
        <v>95</v>
      </c>
      <c r="E633" t="s">
        <v>1724</v>
      </c>
      <c r="F633" t="s">
        <v>251</v>
      </c>
      <c r="G633" t="s">
        <v>108</v>
      </c>
      <c r="H633" t="s">
        <v>109</v>
      </c>
      <c r="I633" t="s">
        <v>252</v>
      </c>
      <c r="J633" t="s">
        <v>253</v>
      </c>
      <c r="K633" t="s">
        <v>254</v>
      </c>
      <c r="L633" t="s">
        <v>103</v>
      </c>
      <c r="M633" t="s">
        <v>255</v>
      </c>
      <c r="N633" s="21" t="s">
        <v>123</v>
      </c>
      <c r="O633" s="21" t="s">
        <v>124</v>
      </c>
      <c r="P633">
        <v>137</v>
      </c>
      <c r="Q633">
        <v>1457</v>
      </c>
      <c r="R633">
        <f t="shared" si="9"/>
        <v>1594</v>
      </c>
      <c r="S633" s="19">
        <v>1</v>
      </c>
      <c r="T633" s="19">
        <v>1</v>
      </c>
      <c r="U633" s="19">
        <v>1</v>
      </c>
    </row>
    <row r="634" spans="2:21" hidden="1" x14ac:dyDescent="0.25">
      <c r="B634">
        <v>2019</v>
      </c>
      <c r="C634" t="s">
        <v>94</v>
      </c>
      <c r="D634" t="s">
        <v>95</v>
      </c>
      <c r="E634" t="s">
        <v>1725</v>
      </c>
      <c r="F634" t="s">
        <v>257</v>
      </c>
      <c r="G634" t="s">
        <v>98</v>
      </c>
      <c r="H634" t="s">
        <v>167</v>
      </c>
      <c r="I634" t="s">
        <v>258</v>
      </c>
      <c r="J634" t="s">
        <v>259</v>
      </c>
      <c r="K634" t="s">
        <v>170</v>
      </c>
      <c r="L634" t="s">
        <v>113</v>
      </c>
      <c r="M634" t="s">
        <v>260</v>
      </c>
      <c r="N634" s="21" t="s">
        <v>172</v>
      </c>
      <c r="O634" s="21" t="s">
        <v>261</v>
      </c>
      <c r="P634">
        <v>518</v>
      </c>
      <c r="Q634">
        <v>8052</v>
      </c>
      <c r="R634">
        <f t="shared" si="9"/>
        <v>8570</v>
      </c>
      <c r="S634" s="19">
        <v>1</v>
      </c>
      <c r="T634" s="19">
        <v>1</v>
      </c>
      <c r="U634" s="19">
        <v>1</v>
      </c>
    </row>
    <row r="635" spans="2:21" hidden="1" x14ac:dyDescent="0.25">
      <c r="B635">
        <v>2019</v>
      </c>
      <c r="C635" t="s">
        <v>94</v>
      </c>
      <c r="D635" t="s">
        <v>95</v>
      </c>
      <c r="E635" t="s">
        <v>1726</v>
      </c>
      <c r="F635" t="s">
        <v>263</v>
      </c>
      <c r="G635" t="s">
        <v>98</v>
      </c>
      <c r="H635" t="s">
        <v>167</v>
      </c>
      <c r="I635" t="s">
        <v>264</v>
      </c>
      <c r="J635" t="s">
        <v>265</v>
      </c>
      <c r="K635" t="s">
        <v>266</v>
      </c>
      <c r="L635" t="s">
        <v>113</v>
      </c>
      <c r="M635" t="s">
        <v>267</v>
      </c>
      <c r="N635" s="21" t="s">
        <v>172</v>
      </c>
      <c r="O635" s="21" t="s">
        <v>261</v>
      </c>
      <c r="P635">
        <v>1085</v>
      </c>
      <c r="Q635">
        <v>33466</v>
      </c>
      <c r="R635">
        <f t="shared" si="9"/>
        <v>34551</v>
      </c>
      <c r="S635" s="19">
        <v>1</v>
      </c>
      <c r="T635" s="19">
        <v>1</v>
      </c>
      <c r="U635" s="19">
        <v>1</v>
      </c>
    </row>
    <row r="636" spans="2:21" hidden="1" x14ac:dyDescent="0.25">
      <c r="B636">
        <v>2019</v>
      </c>
      <c r="C636" t="s">
        <v>94</v>
      </c>
      <c r="D636" t="s">
        <v>95</v>
      </c>
      <c r="E636" t="s">
        <v>1727</v>
      </c>
      <c r="F636" t="s">
        <v>269</v>
      </c>
      <c r="G636" t="s">
        <v>98</v>
      </c>
      <c r="H636" t="s">
        <v>270</v>
      </c>
      <c r="I636" t="s">
        <v>271</v>
      </c>
      <c r="J636" t="s">
        <v>272</v>
      </c>
      <c r="K636" t="s">
        <v>273</v>
      </c>
      <c r="L636" t="s">
        <v>113</v>
      </c>
      <c r="M636" t="s">
        <v>274</v>
      </c>
      <c r="N636" t="s">
        <v>123</v>
      </c>
      <c r="O636" t="s">
        <v>124</v>
      </c>
      <c r="P636">
        <v>19060</v>
      </c>
      <c r="Q636">
        <v>4765</v>
      </c>
      <c r="R636">
        <f t="shared" si="9"/>
        <v>23825</v>
      </c>
      <c r="S636" s="19">
        <v>1</v>
      </c>
      <c r="T636" s="19">
        <v>1</v>
      </c>
      <c r="U636" s="19">
        <v>1</v>
      </c>
    </row>
    <row r="637" spans="2:21" hidden="1" x14ac:dyDescent="0.25">
      <c r="B637">
        <v>2019</v>
      </c>
      <c r="C637" t="s">
        <v>94</v>
      </c>
      <c r="D637" t="s">
        <v>95</v>
      </c>
      <c r="E637" t="s">
        <v>1728</v>
      </c>
      <c r="F637" t="s">
        <v>276</v>
      </c>
      <c r="G637" t="s">
        <v>98</v>
      </c>
      <c r="H637" t="s">
        <v>167</v>
      </c>
      <c r="I637" t="s">
        <v>277</v>
      </c>
      <c r="J637" t="s">
        <v>278</v>
      </c>
      <c r="K637" t="s">
        <v>279</v>
      </c>
      <c r="L637" t="s">
        <v>113</v>
      </c>
      <c r="M637" t="s">
        <v>280</v>
      </c>
      <c r="N637" s="21" t="s">
        <v>172</v>
      </c>
      <c r="O637" s="21" t="s">
        <v>261</v>
      </c>
      <c r="P637">
        <v>2605</v>
      </c>
      <c r="Q637">
        <v>2727</v>
      </c>
      <c r="R637">
        <f t="shared" si="9"/>
        <v>5332</v>
      </c>
      <c r="S637" s="19">
        <v>1</v>
      </c>
      <c r="T637" s="19">
        <v>1</v>
      </c>
      <c r="U637" s="19">
        <v>1</v>
      </c>
    </row>
    <row r="638" spans="2:21" hidden="1" x14ac:dyDescent="0.25">
      <c r="B638">
        <v>2019</v>
      </c>
      <c r="C638" t="s">
        <v>94</v>
      </c>
      <c r="D638" t="s">
        <v>95</v>
      </c>
      <c r="E638" t="s">
        <v>1729</v>
      </c>
      <c r="F638" t="s">
        <v>282</v>
      </c>
      <c r="G638" t="s">
        <v>108</v>
      </c>
      <c r="H638" t="s">
        <v>109</v>
      </c>
      <c r="I638" t="s">
        <v>283</v>
      </c>
      <c r="J638" t="s">
        <v>284</v>
      </c>
      <c r="K638" t="s">
        <v>285</v>
      </c>
      <c r="L638" t="s">
        <v>286</v>
      </c>
      <c r="M638" t="s">
        <v>287</v>
      </c>
      <c r="N638" s="21" t="s">
        <v>123</v>
      </c>
      <c r="O638" s="21" t="s">
        <v>124</v>
      </c>
      <c r="P638">
        <v>12</v>
      </c>
      <c r="Q638">
        <v>6545</v>
      </c>
      <c r="R638">
        <f t="shared" si="9"/>
        <v>6557</v>
      </c>
      <c r="S638" s="19">
        <v>1</v>
      </c>
      <c r="T638" s="19">
        <v>1</v>
      </c>
      <c r="U638" s="19">
        <v>1</v>
      </c>
    </row>
    <row r="639" spans="2:21" hidden="1" x14ac:dyDescent="0.25">
      <c r="B639">
        <v>2019</v>
      </c>
      <c r="C639" t="s">
        <v>94</v>
      </c>
      <c r="D639" t="s">
        <v>95</v>
      </c>
      <c r="E639" t="s">
        <v>1730</v>
      </c>
      <c r="F639" t="s">
        <v>289</v>
      </c>
      <c r="G639" t="s">
        <v>108</v>
      </c>
      <c r="H639" t="s">
        <v>109</v>
      </c>
      <c r="I639" t="s">
        <v>290</v>
      </c>
      <c r="J639" t="s">
        <v>291</v>
      </c>
      <c r="K639" t="s">
        <v>292</v>
      </c>
      <c r="L639" t="s">
        <v>293</v>
      </c>
      <c r="M639" t="s">
        <v>294</v>
      </c>
      <c r="P639">
        <v>22.2</v>
      </c>
      <c r="Q639">
        <v>4.5</v>
      </c>
      <c r="R639">
        <f t="shared" si="9"/>
        <v>26.7</v>
      </c>
      <c r="S639" s="19">
        <v>1</v>
      </c>
      <c r="T639" s="19">
        <v>1</v>
      </c>
      <c r="U639" s="19">
        <v>1</v>
      </c>
    </row>
    <row r="640" spans="2:21" hidden="1" x14ac:dyDescent="0.25">
      <c r="B640">
        <v>2019</v>
      </c>
      <c r="C640" t="s">
        <v>94</v>
      </c>
      <c r="D640" t="s">
        <v>95</v>
      </c>
      <c r="E640" t="s">
        <v>1731</v>
      </c>
      <c r="F640" t="s">
        <v>296</v>
      </c>
      <c r="G640" t="s">
        <v>108</v>
      </c>
      <c r="H640" t="s">
        <v>109</v>
      </c>
      <c r="I640" t="s">
        <v>297</v>
      </c>
      <c r="J640" t="s">
        <v>298</v>
      </c>
      <c r="K640" t="s">
        <v>299</v>
      </c>
      <c r="L640" t="s">
        <v>300</v>
      </c>
      <c r="M640" t="s">
        <v>301</v>
      </c>
      <c r="N640" s="21" t="s">
        <v>123</v>
      </c>
      <c r="O640" s="21" t="s">
        <v>124</v>
      </c>
      <c r="P640">
        <v>1500</v>
      </c>
      <c r="Q640">
        <v>60</v>
      </c>
      <c r="R640">
        <f t="shared" si="9"/>
        <v>1560</v>
      </c>
      <c r="S640" s="19">
        <v>1</v>
      </c>
      <c r="T640" s="19">
        <v>1</v>
      </c>
      <c r="U640" s="19">
        <v>1</v>
      </c>
    </row>
    <row r="641" spans="2:21" hidden="1" x14ac:dyDescent="0.25">
      <c r="B641">
        <v>2019</v>
      </c>
      <c r="C641" t="s">
        <v>94</v>
      </c>
      <c r="D641" t="s">
        <v>95</v>
      </c>
      <c r="E641" t="s">
        <v>1732</v>
      </c>
      <c r="F641" t="s">
        <v>303</v>
      </c>
      <c r="G641" t="s">
        <v>108</v>
      </c>
      <c r="H641" t="s">
        <v>109</v>
      </c>
      <c r="I641" t="s">
        <v>304</v>
      </c>
      <c r="J641" t="s">
        <v>305</v>
      </c>
      <c r="K641" t="s">
        <v>306</v>
      </c>
      <c r="L641" t="s">
        <v>293</v>
      </c>
      <c r="M641" t="s">
        <v>307</v>
      </c>
      <c r="N641" s="21" t="s">
        <v>123</v>
      </c>
      <c r="O641" s="21" t="s">
        <v>124</v>
      </c>
      <c r="P641">
        <v>150</v>
      </c>
      <c r="Q641">
        <v>390</v>
      </c>
      <c r="R641">
        <f t="shared" si="9"/>
        <v>540</v>
      </c>
      <c r="S641" s="19">
        <v>1</v>
      </c>
      <c r="T641" s="19">
        <v>1</v>
      </c>
      <c r="U641" s="19">
        <v>1</v>
      </c>
    </row>
    <row r="642" spans="2:21" hidden="1" x14ac:dyDescent="0.25">
      <c r="B642">
        <v>2019</v>
      </c>
      <c r="C642" t="s">
        <v>94</v>
      </c>
      <c r="D642" t="s">
        <v>95</v>
      </c>
      <c r="E642" t="s">
        <v>1733</v>
      </c>
      <c r="F642" t="s">
        <v>309</v>
      </c>
      <c r="G642" t="s">
        <v>310</v>
      </c>
      <c r="H642" t="s">
        <v>1277</v>
      </c>
      <c r="I642" t="s">
        <v>312</v>
      </c>
      <c r="J642" t="s">
        <v>313</v>
      </c>
      <c r="K642" t="s">
        <v>306</v>
      </c>
      <c r="L642" t="s">
        <v>293</v>
      </c>
      <c r="M642" t="s">
        <v>307</v>
      </c>
      <c r="N642" s="21" t="s">
        <v>123</v>
      </c>
      <c r="O642" s="21" t="s">
        <v>124</v>
      </c>
      <c r="P642" s="25">
        <v>0</v>
      </c>
      <c r="Q642">
        <v>1.2999999999999999E-2</v>
      </c>
      <c r="R642">
        <f t="shared" ref="R642:R705" si="10">SUM(P642:Q642)</f>
        <v>1.2999999999999999E-2</v>
      </c>
      <c r="S642" s="19">
        <v>1</v>
      </c>
      <c r="T642" s="19">
        <v>1</v>
      </c>
      <c r="U642" s="19">
        <v>1</v>
      </c>
    </row>
    <row r="643" spans="2:21" hidden="1" x14ac:dyDescent="0.25">
      <c r="B643">
        <v>2019</v>
      </c>
      <c r="C643" t="s">
        <v>94</v>
      </c>
      <c r="D643" t="s">
        <v>95</v>
      </c>
      <c r="E643" t="s">
        <v>1734</v>
      </c>
      <c r="F643" t="s">
        <v>315</v>
      </c>
      <c r="G643" t="s">
        <v>108</v>
      </c>
      <c r="H643" t="s">
        <v>109</v>
      </c>
      <c r="I643" t="s">
        <v>316</v>
      </c>
      <c r="J643" t="s">
        <v>317</v>
      </c>
      <c r="K643" t="s">
        <v>318</v>
      </c>
      <c r="L643" t="s">
        <v>234</v>
      </c>
      <c r="M643" t="s">
        <v>319</v>
      </c>
      <c r="N643" s="21" t="s">
        <v>123</v>
      </c>
      <c r="O643" s="21" t="s">
        <v>124</v>
      </c>
      <c r="P643">
        <v>302</v>
      </c>
      <c r="Q643">
        <v>9</v>
      </c>
      <c r="R643">
        <f t="shared" si="10"/>
        <v>311</v>
      </c>
      <c r="S643" s="19">
        <v>1</v>
      </c>
      <c r="T643" s="19">
        <v>1</v>
      </c>
      <c r="U643" s="19">
        <v>1</v>
      </c>
    </row>
    <row r="644" spans="2:21" hidden="1" x14ac:dyDescent="0.25">
      <c r="B644">
        <v>2019</v>
      </c>
      <c r="C644" t="s">
        <v>94</v>
      </c>
      <c r="D644" t="s">
        <v>95</v>
      </c>
      <c r="E644" t="s">
        <v>1735</v>
      </c>
      <c r="F644" t="s">
        <v>321</v>
      </c>
      <c r="G644" t="s">
        <v>108</v>
      </c>
      <c r="H644" t="s">
        <v>109</v>
      </c>
      <c r="I644" t="s">
        <v>322</v>
      </c>
      <c r="J644" t="s">
        <v>323</v>
      </c>
      <c r="K644" t="s">
        <v>324</v>
      </c>
      <c r="L644" t="s">
        <v>325</v>
      </c>
      <c r="M644" t="s">
        <v>326</v>
      </c>
      <c r="N644" s="21" t="s">
        <v>123</v>
      </c>
      <c r="O644" s="21" t="s">
        <v>124</v>
      </c>
      <c r="P644">
        <v>6</v>
      </c>
      <c r="Q644">
        <v>15</v>
      </c>
      <c r="R644">
        <f t="shared" si="10"/>
        <v>21</v>
      </c>
      <c r="S644" s="19">
        <v>1</v>
      </c>
      <c r="T644" s="19">
        <v>1</v>
      </c>
      <c r="U644" s="19">
        <v>1</v>
      </c>
    </row>
    <row r="645" spans="2:21" hidden="1" x14ac:dyDescent="0.25">
      <c r="B645">
        <v>2019</v>
      </c>
      <c r="C645" t="s">
        <v>94</v>
      </c>
      <c r="D645" t="s">
        <v>95</v>
      </c>
      <c r="E645" t="s">
        <v>1736</v>
      </c>
      <c r="F645" t="s">
        <v>328</v>
      </c>
      <c r="G645" t="s">
        <v>108</v>
      </c>
      <c r="H645" t="s">
        <v>109</v>
      </c>
      <c r="I645" t="s">
        <v>329</v>
      </c>
      <c r="J645" t="s">
        <v>330</v>
      </c>
      <c r="K645" t="s">
        <v>331</v>
      </c>
      <c r="L645" t="s">
        <v>103</v>
      </c>
      <c r="M645" t="s">
        <v>332</v>
      </c>
      <c r="P645">
        <v>285</v>
      </c>
      <c r="Q645">
        <v>1684</v>
      </c>
      <c r="R645">
        <f t="shared" si="10"/>
        <v>1969</v>
      </c>
      <c r="S645" s="19">
        <v>1</v>
      </c>
      <c r="T645" s="19">
        <v>1</v>
      </c>
      <c r="U645" s="19">
        <v>1</v>
      </c>
    </row>
    <row r="646" spans="2:21" hidden="1" x14ac:dyDescent="0.25">
      <c r="B646">
        <v>2019</v>
      </c>
      <c r="C646" t="s">
        <v>94</v>
      </c>
      <c r="D646" t="s">
        <v>95</v>
      </c>
      <c r="E646" t="s">
        <v>1737</v>
      </c>
      <c r="F646" t="s">
        <v>334</v>
      </c>
      <c r="G646" t="s">
        <v>108</v>
      </c>
      <c r="H646" t="s">
        <v>109</v>
      </c>
      <c r="I646" t="s">
        <v>335</v>
      </c>
      <c r="J646" t="s">
        <v>336</v>
      </c>
      <c r="K646" t="s">
        <v>337</v>
      </c>
      <c r="L646" t="s">
        <v>338</v>
      </c>
      <c r="M646" t="s">
        <v>339</v>
      </c>
      <c r="P646">
        <v>4</v>
      </c>
      <c r="Q646">
        <v>0</v>
      </c>
      <c r="R646">
        <f t="shared" si="10"/>
        <v>4</v>
      </c>
      <c r="S646" s="19">
        <v>1</v>
      </c>
      <c r="T646" s="19">
        <v>1</v>
      </c>
      <c r="U646" s="19">
        <v>1</v>
      </c>
    </row>
    <row r="647" spans="2:21" hidden="1" x14ac:dyDescent="0.25">
      <c r="B647">
        <v>2019</v>
      </c>
      <c r="C647" t="s">
        <v>94</v>
      </c>
      <c r="D647" t="s">
        <v>95</v>
      </c>
      <c r="E647" t="s">
        <v>1738</v>
      </c>
      <c r="F647" t="s">
        <v>341</v>
      </c>
      <c r="G647" t="s">
        <v>108</v>
      </c>
      <c r="H647" t="s">
        <v>109</v>
      </c>
      <c r="I647" t="s">
        <v>342</v>
      </c>
      <c r="J647" t="s">
        <v>343</v>
      </c>
      <c r="K647" t="s">
        <v>344</v>
      </c>
      <c r="L647" t="s">
        <v>113</v>
      </c>
      <c r="M647" t="s">
        <v>345</v>
      </c>
      <c r="P647">
        <v>171</v>
      </c>
      <c r="Q647">
        <v>0</v>
      </c>
      <c r="R647">
        <f t="shared" si="10"/>
        <v>171</v>
      </c>
      <c r="S647" s="19">
        <v>1</v>
      </c>
      <c r="T647" s="19">
        <v>1</v>
      </c>
      <c r="U647" s="19">
        <v>1</v>
      </c>
    </row>
    <row r="648" spans="2:21" hidden="1" x14ac:dyDescent="0.25">
      <c r="B648">
        <v>2019</v>
      </c>
      <c r="C648" t="s">
        <v>94</v>
      </c>
      <c r="D648" t="s">
        <v>95</v>
      </c>
      <c r="E648" t="s">
        <v>1739</v>
      </c>
      <c r="F648" t="s">
        <v>347</v>
      </c>
      <c r="G648" t="s">
        <v>108</v>
      </c>
      <c r="H648" t="s">
        <v>109</v>
      </c>
      <c r="I648" t="s">
        <v>348</v>
      </c>
      <c r="J648" t="s">
        <v>349</v>
      </c>
      <c r="K648" t="s">
        <v>344</v>
      </c>
      <c r="L648" t="s">
        <v>113</v>
      </c>
      <c r="M648" t="s">
        <v>350</v>
      </c>
      <c r="P648">
        <v>22</v>
      </c>
      <c r="Q648">
        <v>0</v>
      </c>
      <c r="R648">
        <f t="shared" si="10"/>
        <v>22</v>
      </c>
      <c r="S648" s="19">
        <v>1</v>
      </c>
      <c r="T648" s="19">
        <v>1</v>
      </c>
      <c r="U648" s="19">
        <v>1</v>
      </c>
    </row>
    <row r="649" spans="2:21" hidden="1" x14ac:dyDescent="0.25">
      <c r="B649">
        <v>2019</v>
      </c>
      <c r="C649" t="s">
        <v>94</v>
      </c>
      <c r="D649" t="s">
        <v>95</v>
      </c>
      <c r="E649" t="s">
        <v>1740</v>
      </c>
      <c r="F649" t="s">
        <v>352</v>
      </c>
      <c r="G649" t="s">
        <v>353</v>
      </c>
      <c r="H649" t="s">
        <v>354</v>
      </c>
      <c r="I649" t="s">
        <v>355</v>
      </c>
      <c r="J649" t="s">
        <v>356</v>
      </c>
      <c r="K649" t="s">
        <v>357</v>
      </c>
      <c r="L649" t="s">
        <v>113</v>
      </c>
      <c r="M649" t="s">
        <v>358</v>
      </c>
      <c r="N649" s="21" t="s">
        <v>359</v>
      </c>
      <c r="O649" s="21" t="s">
        <v>360</v>
      </c>
      <c r="P649">
        <v>0.02</v>
      </c>
      <c r="Q649">
        <v>0.12</v>
      </c>
      <c r="R649">
        <f t="shared" si="10"/>
        <v>0.13999999999999999</v>
      </c>
      <c r="S649" s="19">
        <v>1</v>
      </c>
      <c r="T649" s="19">
        <v>1</v>
      </c>
      <c r="U649" s="19">
        <v>1</v>
      </c>
    </row>
    <row r="650" spans="2:21" hidden="1" x14ac:dyDescent="0.25">
      <c r="B650">
        <v>2019</v>
      </c>
      <c r="C650" t="s">
        <v>94</v>
      </c>
      <c r="D650" t="s">
        <v>95</v>
      </c>
      <c r="E650" t="s">
        <v>1741</v>
      </c>
      <c r="F650" t="s">
        <v>362</v>
      </c>
      <c r="G650" t="s">
        <v>353</v>
      </c>
      <c r="H650" t="s">
        <v>354</v>
      </c>
      <c r="I650" t="s">
        <v>363</v>
      </c>
      <c r="J650" t="s">
        <v>364</v>
      </c>
      <c r="K650" t="s">
        <v>365</v>
      </c>
      <c r="L650" t="s">
        <v>366</v>
      </c>
      <c r="M650" t="s">
        <v>367</v>
      </c>
      <c r="N650" s="21" t="s">
        <v>359</v>
      </c>
      <c r="O650" s="21" t="s">
        <v>360</v>
      </c>
      <c r="P650">
        <v>0.01</v>
      </c>
      <c r="Q650">
        <v>0.03</v>
      </c>
      <c r="R650">
        <f t="shared" si="10"/>
        <v>0.04</v>
      </c>
      <c r="S650" s="19">
        <v>1</v>
      </c>
      <c r="T650" s="19">
        <v>1</v>
      </c>
      <c r="U650" s="19">
        <v>1</v>
      </c>
    </row>
    <row r="651" spans="2:21" hidden="1" x14ac:dyDescent="0.25">
      <c r="B651">
        <v>2019</v>
      </c>
      <c r="C651" t="s">
        <v>94</v>
      </c>
      <c r="D651" t="s">
        <v>95</v>
      </c>
      <c r="E651" t="s">
        <v>1742</v>
      </c>
      <c r="F651" t="s">
        <v>369</v>
      </c>
      <c r="G651" t="s">
        <v>108</v>
      </c>
      <c r="H651" t="s">
        <v>109</v>
      </c>
      <c r="I651" t="s">
        <v>370</v>
      </c>
      <c r="J651" t="s">
        <v>371</v>
      </c>
      <c r="K651" t="s">
        <v>372</v>
      </c>
      <c r="L651" t="s">
        <v>103</v>
      </c>
      <c r="M651" t="s">
        <v>373</v>
      </c>
      <c r="N651" s="21" t="s">
        <v>374</v>
      </c>
      <c r="O651" s="21" t="s">
        <v>124</v>
      </c>
      <c r="P651">
        <v>11</v>
      </c>
      <c r="Q651">
        <v>22</v>
      </c>
      <c r="R651">
        <f t="shared" si="10"/>
        <v>33</v>
      </c>
      <c r="S651" s="19">
        <v>1</v>
      </c>
      <c r="T651" s="19">
        <v>1</v>
      </c>
      <c r="U651" s="19">
        <v>1</v>
      </c>
    </row>
    <row r="652" spans="2:21" hidden="1" x14ac:dyDescent="0.25">
      <c r="B652">
        <v>2019</v>
      </c>
      <c r="C652" t="s">
        <v>94</v>
      </c>
      <c r="D652" t="s">
        <v>95</v>
      </c>
      <c r="E652" t="s">
        <v>1743</v>
      </c>
      <c r="F652" t="s">
        <v>1744</v>
      </c>
      <c r="G652" t="s">
        <v>98</v>
      </c>
      <c r="H652" t="s">
        <v>270</v>
      </c>
      <c r="I652" t="s">
        <v>1745</v>
      </c>
      <c r="J652" t="s">
        <v>1746</v>
      </c>
      <c r="K652" t="s">
        <v>1068</v>
      </c>
      <c r="L652" t="s">
        <v>796</v>
      </c>
      <c r="M652" t="s">
        <v>1747</v>
      </c>
      <c r="N652" s="24" t="s">
        <v>1704</v>
      </c>
      <c r="O652" t="s">
        <v>1718</v>
      </c>
      <c r="P652">
        <v>0</v>
      </c>
      <c r="Q652">
        <v>543</v>
      </c>
      <c r="R652">
        <f t="shared" si="10"/>
        <v>543</v>
      </c>
      <c r="S652" s="19">
        <v>1</v>
      </c>
      <c r="T652" s="19">
        <v>1</v>
      </c>
      <c r="U652" s="19">
        <v>1</v>
      </c>
    </row>
    <row r="653" spans="2:21" hidden="1" x14ac:dyDescent="0.25">
      <c r="B653">
        <v>2019</v>
      </c>
      <c r="C653" t="s">
        <v>94</v>
      </c>
      <c r="D653" t="s">
        <v>95</v>
      </c>
      <c r="E653" t="s">
        <v>1748</v>
      </c>
      <c r="F653" t="s">
        <v>376</v>
      </c>
      <c r="G653" t="s">
        <v>108</v>
      </c>
      <c r="H653" t="s">
        <v>109</v>
      </c>
      <c r="I653" t="s">
        <v>377</v>
      </c>
      <c r="J653" t="s">
        <v>378</v>
      </c>
      <c r="K653" t="s">
        <v>379</v>
      </c>
      <c r="L653" t="s">
        <v>113</v>
      </c>
      <c r="M653" t="s">
        <v>380</v>
      </c>
      <c r="N653" s="21" t="s">
        <v>123</v>
      </c>
      <c r="O653" s="21" t="s">
        <v>124</v>
      </c>
      <c r="P653">
        <v>320</v>
      </c>
      <c r="Q653">
        <v>12000</v>
      </c>
      <c r="R653">
        <f t="shared" si="10"/>
        <v>12320</v>
      </c>
      <c r="S653" s="19">
        <v>1</v>
      </c>
      <c r="T653" s="19">
        <v>1</v>
      </c>
      <c r="U653" s="19">
        <v>1</v>
      </c>
    </row>
    <row r="654" spans="2:21" hidden="1" x14ac:dyDescent="0.25">
      <c r="B654">
        <v>2019</v>
      </c>
      <c r="C654" t="s">
        <v>94</v>
      </c>
      <c r="D654" t="s">
        <v>95</v>
      </c>
      <c r="E654" t="s">
        <v>1749</v>
      </c>
      <c r="F654" t="s">
        <v>382</v>
      </c>
      <c r="G654" t="s">
        <v>108</v>
      </c>
      <c r="H654" t="s">
        <v>109</v>
      </c>
      <c r="I654" t="s">
        <v>383</v>
      </c>
      <c r="J654" t="s">
        <v>384</v>
      </c>
      <c r="K654" t="s">
        <v>385</v>
      </c>
      <c r="L654" t="s">
        <v>386</v>
      </c>
      <c r="M654" t="s">
        <v>387</v>
      </c>
      <c r="N654" s="21" t="s">
        <v>123</v>
      </c>
      <c r="O654" s="21" t="s">
        <v>124</v>
      </c>
      <c r="P654">
        <v>163</v>
      </c>
      <c r="Q654">
        <v>90</v>
      </c>
      <c r="R654">
        <f t="shared" si="10"/>
        <v>253</v>
      </c>
      <c r="S654" s="19">
        <v>1</v>
      </c>
      <c r="T654" s="19">
        <v>1</v>
      </c>
      <c r="U654" s="19">
        <v>1</v>
      </c>
    </row>
    <row r="655" spans="2:21" hidden="1" x14ac:dyDescent="0.25">
      <c r="B655">
        <v>2019</v>
      </c>
      <c r="C655" t="s">
        <v>94</v>
      </c>
      <c r="D655" t="s">
        <v>95</v>
      </c>
      <c r="E655" t="s">
        <v>1750</v>
      </c>
      <c r="F655" t="s">
        <v>389</v>
      </c>
      <c r="G655" t="s">
        <v>108</v>
      </c>
      <c r="H655" t="s">
        <v>109</v>
      </c>
      <c r="I655" t="s">
        <v>390</v>
      </c>
      <c r="J655" t="s">
        <v>391</v>
      </c>
      <c r="K655" t="s">
        <v>392</v>
      </c>
      <c r="L655" t="s">
        <v>113</v>
      </c>
      <c r="M655" t="s">
        <v>393</v>
      </c>
      <c r="N655" s="21" t="s">
        <v>123</v>
      </c>
      <c r="O655" s="21" t="s">
        <v>124</v>
      </c>
      <c r="P655">
        <v>31</v>
      </c>
      <c r="Q655">
        <v>988</v>
      </c>
      <c r="R655">
        <f t="shared" si="10"/>
        <v>1019</v>
      </c>
      <c r="S655" s="19">
        <v>1</v>
      </c>
      <c r="T655" s="19">
        <v>1</v>
      </c>
      <c r="U655" s="19">
        <v>1</v>
      </c>
    </row>
    <row r="656" spans="2:21" hidden="1" x14ac:dyDescent="0.25">
      <c r="B656">
        <v>2019</v>
      </c>
      <c r="C656" t="s">
        <v>94</v>
      </c>
      <c r="D656" t="s">
        <v>95</v>
      </c>
      <c r="E656" t="s">
        <v>1751</v>
      </c>
      <c r="F656" t="s">
        <v>395</v>
      </c>
      <c r="G656" t="s">
        <v>98</v>
      </c>
      <c r="H656" t="s">
        <v>117</v>
      </c>
      <c r="I656" t="s">
        <v>396</v>
      </c>
      <c r="J656" t="s">
        <v>397</v>
      </c>
      <c r="K656" t="s">
        <v>398</v>
      </c>
      <c r="L656" t="s">
        <v>103</v>
      </c>
      <c r="M656" t="s">
        <v>399</v>
      </c>
      <c r="N656" s="21" t="s">
        <v>400</v>
      </c>
      <c r="O656" s="21" t="s">
        <v>401</v>
      </c>
      <c r="P656">
        <v>697</v>
      </c>
      <c r="Q656">
        <v>1603</v>
      </c>
      <c r="R656">
        <f t="shared" si="10"/>
        <v>2300</v>
      </c>
      <c r="S656" s="19">
        <v>1</v>
      </c>
      <c r="T656" s="19">
        <v>1</v>
      </c>
      <c r="U656" s="19">
        <v>1</v>
      </c>
    </row>
    <row r="657" spans="2:21" hidden="1" x14ac:dyDescent="0.25">
      <c r="B657">
        <v>2019</v>
      </c>
      <c r="C657" t="s">
        <v>94</v>
      </c>
      <c r="D657" t="s">
        <v>95</v>
      </c>
      <c r="E657" t="s">
        <v>1752</v>
      </c>
      <c r="F657" t="s">
        <v>403</v>
      </c>
      <c r="G657" t="s">
        <v>98</v>
      </c>
      <c r="H657" t="s">
        <v>136</v>
      </c>
      <c r="I657" t="s">
        <v>404</v>
      </c>
      <c r="J657" t="s">
        <v>405</v>
      </c>
      <c r="K657" t="s">
        <v>406</v>
      </c>
      <c r="L657" t="s">
        <v>103</v>
      </c>
      <c r="M657" t="s">
        <v>407</v>
      </c>
      <c r="N657" s="21" t="s">
        <v>400</v>
      </c>
      <c r="O657" s="21" t="s">
        <v>401</v>
      </c>
      <c r="P657">
        <v>1825</v>
      </c>
      <c r="Q657">
        <v>1162.18</v>
      </c>
      <c r="R657">
        <f t="shared" si="10"/>
        <v>2987.1800000000003</v>
      </c>
      <c r="S657" s="19">
        <v>1</v>
      </c>
      <c r="T657" s="19">
        <v>1</v>
      </c>
      <c r="U657" s="19">
        <v>1</v>
      </c>
    </row>
    <row r="658" spans="2:21" hidden="1" x14ac:dyDescent="0.25">
      <c r="B658">
        <v>2019</v>
      </c>
      <c r="C658" t="s">
        <v>94</v>
      </c>
      <c r="D658" t="s">
        <v>95</v>
      </c>
      <c r="E658" t="s">
        <v>1753</v>
      </c>
      <c r="F658" t="s">
        <v>409</v>
      </c>
      <c r="G658" t="s">
        <v>98</v>
      </c>
      <c r="H658" t="s">
        <v>270</v>
      </c>
      <c r="I658" t="s">
        <v>410</v>
      </c>
      <c r="J658" t="s">
        <v>411</v>
      </c>
      <c r="K658" t="s">
        <v>412</v>
      </c>
      <c r="L658" t="s">
        <v>103</v>
      </c>
      <c r="M658" t="s">
        <v>413</v>
      </c>
      <c r="P658">
        <v>0</v>
      </c>
      <c r="Q658">
        <v>0</v>
      </c>
      <c r="R658">
        <f t="shared" si="10"/>
        <v>0</v>
      </c>
      <c r="S658" s="19">
        <v>1</v>
      </c>
      <c r="T658" s="19">
        <v>1</v>
      </c>
      <c r="U658" s="19">
        <v>1</v>
      </c>
    </row>
    <row r="659" spans="2:21" hidden="1" x14ac:dyDescent="0.25">
      <c r="B659">
        <v>2019</v>
      </c>
      <c r="C659" t="s">
        <v>94</v>
      </c>
      <c r="D659" t="s">
        <v>95</v>
      </c>
      <c r="E659" t="s">
        <v>1754</v>
      </c>
      <c r="F659" t="s">
        <v>415</v>
      </c>
      <c r="G659" t="s">
        <v>108</v>
      </c>
      <c r="H659" t="s">
        <v>109</v>
      </c>
      <c r="I659" t="s">
        <v>416</v>
      </c>
      <c r="J659" t="s">
        <v>417</v>
      </c>
      <c r="K659" t="s">
        <v>418</v>
      </c>
      <c r="L659" t="s">
        <v>113</v>
      </c>
      <c r="M659" t="s">
        <v>419</v>
      </c>
      <c r="P659">
        <v>250</v>
      </c>
      <c r="Q659">
        <v>250</v>
      </c>
      <c r="R659">
        <f t="shared" si="10"/>
        <v>500</v>
      </c>
      <c r="S659" s="19">
        <v>1</v>
      </c>
      <c r="T659" s="19">
        <v>1</v>
      </c>
      <c r="U659" s="19">
        <v>1</v>
      </c>
    </row>
    <row r="660" spans="2:21" hidden="1" x14ac:dyDescent="0.25">
      <c r="B660">
        <v>2019</v>
      </c>
      <c r="C660" t="s">
        <v>94</v>
      </c>
      <c r="D660" t="s">
        <v>95</v>
      </c>
      <c r="E660" t="s">
        <v>1755</v>
      </c>
      <c r="F660" t="s">
        <v>421</v>
      </c>
      <c r="G660" t="s">
        <v>98</v>
      </c>
      <c r="H660" t="s">
        <v>270</v>
      </c>
      <c r="I660" t="s">
        <v>422</v>
      </c>
      <c r="J660" t="s">
        <v>423</v>
      </c>
      <c r="K660" t="s">
        <v>424</v>
      </c>
      <c r="L660" t="s">
        <v>113</v>
      </c>
      <c r="M660" t="s">
        <v>425</v>
      </c>
      <c r="N660" s="21" t="s">
        <v>123</v>
      </c>
      <c r="O660" s="21" t="s">
        <v>124</v>
      </c>
      <c r="P660">
        <v>1565.2</v>
      </c>
      <c r="Q660">
        <v>3054.8</v>
      </c>
      <c r="R660">
        <f t="shared" si="10"/>
        <v>4620</v>
      </c>
      <c r="S660" s="19">
        <v>1</v>
      </c>
      <c r="T660" s="19">
        <v>1</v>
      </c>
      <c r="U660" s="19">
        <v>1</v>
      </c>
    </row>
    <row r="661" spans="2:21" hidden="1" x14ac:dyDescent="0.25">
      <c r="B661">
        <v>2019</v>
      </c>
      <c r="C661" t="s">
        <v>94</v>
      </c>
      <c r="D661" t="s">
        <v>95</v>
      </c>
      <c r="E661" t="s">
        <v>1756</v>
      </c>
      <c r="F661" t="s">
        <v>427</v>
      </c>
      <c r="G661" t="s">
        <v>98</v>
      </c>
      <c r="H661" t="s">
        <v>270</v>
      </c>
      <c r="I661" t="s">
        <v>428</v>
      </c>
      <c r="J661" t="s">
        <v>429</v>
      </c>
      <c r="K661" t="s">
        <v>430</v>
      </c>
      <c r="L661" t="s">
        <v>113</v>
      </c>
      <c r="M661" t="s">
        <v>431</v>
      </c>
      <c r="N661" s="21" t="s">
        <v>123</v>
      </c>
      <c r="O661" s="21" t="s">
        <v>124</v>
      </c>
      <c r="P661">
        <v>1070</v>
      </c>
      <c r="Q661">
        <v>4073</v>
      </c>
      <c r="R661">
        <f t="shared" si="10"/>
        <v>5143</v>
      </c>
      <c r="S661" s="19">
        <v>1</v>
      </c>
      <c r="T661" s="19">
        <v>1</v>
      </c>
      <c r="U661" s="19">
        <v>1</v>
      </c>
    </row>
    <row r="662" spans="2:21" hidden="1" x14ac:dyDescent="0.25">
      <c r="B662">
        <v>2019</v>
      </c>
      <c r="C662" t="s">
        <v>94</v>
      </c>
      <c r="D662" t="s">
        <v>95</v>
      </c>
      <c r="E662" t="s">
        <v>1757</v>
      </c>
      <c r="F662" t="s">
        <v>427</v>
      </c>
      <c r="G662" t="s">
        <v>310</v>
      </c>
      <c r="H662" t="s">
        <v>433</v>
      </c>
      <c r="I662" t="s">
        <v>428</v>
      </c>
      <c r="J662" t="s">
        <v>429</v>
      </c>
      <c r="K662" t="s">
        <v>430</v>
      </c>
      <c r="L662" t="s">
        <v>113</v>
      </c>
      <c r="M662" t="s">
        <v>431</v>
      </c>
      <c r="N662" s="21" t="s">
        <v>123</v>
      </c>
      <c r="O662" s="21" t="s">
        <v>124</v>
      </c>
      <c r="P662" s="25">
        <v>1</v>
      </c>
      <c r="Q662">
        <v>0</v>
      </c>
      <c r="R662">
        <f t="shared" si="10"/>
        <v>1</v>
      </c>
      <c r="S662" s="19">
        <v>1</v>
      </c>
      <c r="T662" s="19">
        <v>1</v>
      </c>
      <c r="U662" s="19">
        <v>1</v>
      </c>
    </row>
    <row r="663" spans="2:21" hidden="1" x14ac:dyDescent="0.25">
      <c r="B663">
        <v>2019</v>
      </c>
      <c r="C663" t="s">
        <v>94</v>
      </c>
      <c r="D663" t="s">
        <v>95</v>
      </c>
      <c r="E663" t="s">
        <v>1758</v>
      </c>
      <c r="F663" t="s">
        <v>435</v>
      </c>
      <c r="G663" t="s">
        <v>108</v>
      </c>
      <c r="H663" t="s">
        <v>436</v>
      </c>
      <c r="I663" t="s">
        <v>437</v>
      </c>
      <c r="J663" t="s">
        <v>438</v>
      </c>
      <c r="K663" t="s">
        <v>439</v>
      </c>
      <c r="L663" t="s">
        <v>140</v>
      </c>
      <c r="M663" t="s">
        <v>440</v>
      </c>
      <c r="P663">
        <v>46</v>
      </c>
      <c r="Q663">
        <v>293</v>
      </c>
      <c r="R663">
        <f t="shared" si="10"/>
        <v>339</v>
      </c>
      <c r="S663" s="19">
        <v>1</v>
      </c>
      <c r="T663" s="19">
        <v>1</v>
      </c>
      <c r="U663" s="19">
        <v>1</v>
      </c>
    </row>
    <row r="664" spans="2:21" hidden="1" x14ac:dyDescent="0.25">
      <c r="B664">
        <v>2019</v>
      </c>
      <c r="C664" t="s">
        <v>94</v>
      </c>
      <c r="D664" t="s">
        <v>95</v>
      </c>
      <c r="E664" t="s">
        <v>1759</v>
      </c>
      <c r="F664" t="s">
        <v>442</v>
      </c>
      <c r="G664" t="s">
        <v>187</v>
      </c>
      <c r="H664" t="s">
        <v>188</v>
      </c>
      <c r="I664" t="s">
        <v>444</v>
      </c>
      <c r="J664" t="s">
        <v>445</v>
      </c>
      <c r="K664" t="s">
        <v>446</v>
      </c>
      <c r="L664" t="s">
        <v>103</v>
      </c>
      <c r="M664" t="s">
        <v>447</v>
      </c>
      <c r="N664" s="21" t="s">
        <v>194</v>
      </c>
      <c r="O664" s="21" t="s">
        <v>195</v>
      </c>
      <c r="P664">
        <v>25</v>
      </c>
      <c r="Q664">
        <v>95</v>
      </c>
      <c r="R664">
        <f t="shared" si="10"/>
        <v>120</v>
      </c>
      <c r="S664" s="19">
        <v>1</v>
      </c>
      <c r="T664" s="19">
        <v>1</v>
      </c>
      <c r="U664" s="19">
        <v>1</v>
      </c>
    </row>
    <row r="665" spans="2:21" hidden="1" x14ac:dyDescent="0.25">
      <c r="B665">
        <v>2019</v>
      </c>
      <c r="C665" t="s">
        <v>94</v>
      </c>
      <c r="D665" t="s">
        <v>95</v>
      </c>
      <c r="E665" t="s">
        <v>1760</v>
      </c>
      <c r="F665" t="s">
        <v>1761</v>
      </c>
      <c r="G665" t="s">
        <v>98</v>
      </c>
      <c r="H665" t="s">
        <v>1762</v>
      </c>
      <c r="I665" t="s">
        <v>1763</v>
      </c>
      <c r="J665" t="s">
        <v>1764</v>
      </c>
      <c r="K665" t="s">
        <v>919</v>
      </c>
      <c r="L665" t="s">
        <v>103</v>
      </c>
      <c r="M665" t="s">
        <v>920</v>
      </c>
      <c r="P665">
        <v>0</v>
      </c>
      <c r="Q665">
        <v>1.38</v>
      </c>
      <c r="R665">
        <f t="shared" si="10"/>
        <v>1.38</v>
      </c>
      <c r="S665" s="19">
        <v>1</v>
      </c>
      <c r="T665" s="19">
        <v>1</v>
      </c>
      <c r="U665" s="19">
        <v>1</v>
      </c>
    </row>
    <row r="666" spans="2:21" x14ac:dyDescent="0.25">
      <c r="B666">
        <v>2019</v>
      </c>
      <c r="C666" t="s">
        <v>94</v>
      </c>
      <c r="D666" t="s">
        <v>95</v>
      </c>
      <c r="E666" t="s">
        <v>1765</v>
      </c>
      <c r="F666" t="s">
        <v>449</v>
      </c>
      <c r="G666" t="s">
        <v>98</v>
      </c>
      <c r="H666" t="s">
        <v>136</v>
      </c>
      <c r="I666" t="s">
        <v>450</v>
      </c>
      <c r="J666" t="s">
        <v>451</v>
      </c>
      <c r="K666" t="s">
        <v>452</v>
      </c>
      <c r="L666" t="s">
        <v>153</v>
      </c>
      <c r="M666" t="s">
        <v>453</v>
      </c>
      <c r="P666">
        <v>441</v>
      </c>
      <c r="Q666">
        <v>1458</v>
      </c>
      <c r="R666">
        <f t="shared" si="10"/>
        <v>1899</v>
      </c>
      <c r="S666" s="19">
        <v>1</v>
      </c>
      <c r="T666" s="19">
        <v>1</v>
      </c>
      <c r="U666" s="19">
        <v>1</v>
      </c>
    </row>
    <row r="667" spans="2:21" hidden="1" x14ac:dyDescent="0.25">
      <c r="B667">
        <v>2019</v>
      </c>
      <c r="C667" t="s">
        <v>94</v>
      </c>
      <c r="D667" t="s">
        <v>95</v>
      </c>
      <c r="E667" t="s">
        <v>1766</v>
      </c>
      <c r="F667" t="s">
        <v>455</v>
      </c>
      <c r="G667" t="s">
        <v>98</v>
      </c>
      <c r="H667" t="s">
        <v>270</v>
      </c>
      <c r="I667" t="s">
        <v>456</v>
      </c>
      <c r="J667" t="s">
        <v>457</v>
      </c>
      <c r="K667" t="s">
        <v>458</v>
      </c>
      <c r="L667" t="s">
        <v>113</v>
      </c>
      <c r="M667" t="s">
        <v>459</v>
      </c>
      <c r="N667" s="21" t="s">
        <v>123</v>
      </c>
      <c r="O667" s="21" t="s">
        <v>124</v>
      </c>
      <c r="P667">
        <v>3217</v>
      </c>
      <c r="Q667">
        <v>20704</v>
      </c>
      <c r="R667">
        <f t="shared" si="10"/>
        <v>23921</v>
      </c>
      <c r="S667" s="19">
        <v>1</v>
      </c>
      <c r="T667" s="19">
        <v>1</v>
      </c>
      <c r="U667" s="19">
        <v>1</v>
      </c>
    </row>
    <row r="668" spans="2:21" hidden="1" x14ac:dyDescent="0.25">
      <c r="B668">
        <v>2019</v>
      </c>
      <c r="C668" t="s">
        <v>94</v>
      </c>
      <c r="D668" t="s">
        <v>95</v>
      </c>
      <c r="E668" t="s">
        <v>1767</v>
      </c>
      <c r="F668" t="s">
        <v>461</v>
      </c>
      <c r="G668" t="s">
        <v>98</v>
      </c>
      <c r="H668" t="s">
        <v>117</v>
      </c>
      <c r="I668" t="s">
        <v>462</v>
      </c>
      <c r="J668" t="s">
        <v>463</v>
      </c>
      <c r="K668" t="s">
        <v>464</v>
      </c>
      <c r="L668" t="s">
        <v>227</v>
      </c>
      <c r="M668" t="s">
        <v>465</v>
      </c>
      <c r="N668" s="21" t="s">
        <v>400</v>
      </c>
      <c r="O668" s="21" t="s">
        <v>401</v>
      </c>
      <c r="P668">
        <v>634</v>
      </c>
      <c r="Q668">
        <v>1055</v>
      </c>
      <c r="R668">
        <f t="shared" si="10"/>
        <v>1689</v>
      </c>
      <c r="S668" s="19">
        <v>1</v>
      </c>
      <c r="T668" s="19">
        <v>1</v>
      </c>
      <c r="U668" s="19">
        <v>1</v>
      </c>
    </row>
    <row r="669" spans="2:21" hidden="1" x14ac:dyDescent="0.25">
      <c r="B669">
        <v>2019</v>
      </c>
      <c r="C669" t="s">
        <v>94</v>
      </c>
      <c r="D669" t="s">
        <v>95</v>
      </c>
      <c r="E669" t="s">
        <v>1768</v>
      </c>
      <c r="F669" t="s">
        <v>475</v>
      </c>
      <c r="G669" t="s">
        <v>98</v>
      </c>
      <c r="H669">
        <v>325211</v>
      </c>
      <c r="I669" t="s">
        <v>476</v>
      </c>
      <c r="J669" t="s">
        <v>477</v>
      </c>
      <c r="K669" t="s">
        <v>478</v>
      </c>
      <c r="L669" t="s">
        <v>479</v>
      </c>
      <c r="M669" t="s">
        <v>480</v>
      </c>
      <c r="N669" s="21" t="s">
        <v>400</v>
      </c>
      <c r="O669" s="21" t="s">
        <v>587</v>
      </c>
      <c r="P669">
        <v>319.5</v>
      </c>
      <c r="Q669">
        <v>4657.5</v>
      </c>
      <c r="R669">
        <f t="shared" si="10"/>
        <v>4977</v>
      </c>
      <c r="S669" s="19">
        <v>1</v>
      </c>
      <c r="T669" s="19">
        <v>1</v>
      </c>
      <c r="U669" s="19">
        <v>0</v>
      </c>
    </row>
    <row r="670" spans="2:21" hidden="1" x14ac:dyDescent="0.25">
      <c r="B670">
        <v>2019</v>
      </c>
      <c r="C670" t="s">
        <v>94</v>
      </c>
      <c r="D670" t="s">
        <v>95</v>
      </c>
      <c r="E670" t="s">
        <v>1769</v>
      </c>
      <c r="F670" t="s">
        <v>483</v>
      </c>
      <c r="G670" t="s">
        <v>98</v>
      </c>
      <c r="H670" t="s">
        <v>167</v>
      </c>
      <c r="I670" t="s">
        <v>484</v>
      </c>
      <c r="J670" t="s">
        <v>485</v>
      </c>
      <c r="K670" t="s">
        <v>486</v>
      </c>
      <c r="L670" t="s">
        <v>338</v>
      </c>
      <c r="M670" t="s">
        <v>487</v>
      </c>
      <c r="P670">
        <v>205</v>
      </c>
      <c r="Q670">
        <v>788</v>
      </c>
      <c r="R670">
        <f t="shared" si="10"/>
        <v>993</v>
      </c>
      <c r="S670" s="19">
        <v>1</v>
      </c>
      <c r="T670" s="19">
        <v>1</v>
      </c>
      <c r="U670" s="19">
        <v>1</v>
      </c>
    </row>
    <row r="671" spans="2:21" hidden="1" x14ac:dyDescent="0.25">
      <c r="B671">
        <v>2019</v>
      </c>
      <c r="C671" t="s">
        <v>94</v>
      </c>
      <c r="D671" t="s">
        <v>95</v>
      </c>
      <c r="E671" t="s">
        <v>1770</v>
      </c>
      <c r="F671" t="s">
        <v>489</v>
      </c>
      <c r="G671" t="s">
        <v>98</v>
      </c>
      <c r="H671" t="s">
        <v>167</v>
      </c>
      <c r="I671" t="s">
        <v>484</v>
      </c>
      <c r="J671" t="s">
        <v>490</v>
      </c>
      <c r="K671" t="s">
        <v>344</v>
      </c>
      <c r="L671" t="s">
        <v>113</v>
      </c>
      <c r="M671" t="s">
        <v>491</v>
      </c>
      <c r="P671">
        <v>6047.26</v>
      </c>
      <c r="Q671">
        <v>1845.01</v>
      </c>
      <c r="R671">
        <f t="shared" si="10"/>
        <v>7892.27</v>
      </c>
      <c r="S671" s="19">
        <v>1</v>
      </c>
      <c r="T671" s="19">
        <v>1</v>
      </c>
      <c r="U671" s="19">
        <v>1</v>
      </c>
    </row>
    <row r="672" spans="2:21" hidden="1" x14ac:dyDescent="0.25">
      <c r="B672">
        <v>2019</v>
      </c>
      <c r="C672" t="s">
        <v>94</v>
      </c>
      <c r="D672" t="s">
        <v>95</v>
      </c>
      <c r="E672" t="s">
        <v>1771</v>
      </c>
      <c r="F672" t="s">
        <v>493</v>
      </c>
      <c r="G672" t="s">
        <v>98</v>
      </c>
      <c r="H672" t="s">
        <v>270</v>
      </c>
      <c r="I672" t="s">
        <v>484</v>
      </c>
      <c r="J672" t="s">
        <v>494</v>
      </c>
      <c r="K672" t="s">
        <v>357</v>
      </c>
      <c r="L672" t="s">
        <v>113</v>
      </c>
      <c r="M672" t="s">
        <v>358</v>
      </c>
      <c r="P672">
        <v>1100</v>
      </c>
      <c r="Q672">
        <v>3000</v>
      </c>
      <c r="R672">
        <f t="shared" si="10"/>
        <v>4100</v>
      </c>
      <c r="S672" s="19">
        <v>1</v>
      </c>
      <c r="T672" s="19">
        <v>1</v>
      </c>
      <c r="U672" s="19">
        <v>1</v>
      </c>
    </row>
    <row r="673" spans="2:21" hidden="1" x14ac:dyDescent="0.25">
      <c r="B673">
        <v>2019</v>
      </c>
      <c r="C673" t="s">
        <v>94</v>
      </c>
      <c r="D673" t="s">
        <v>95</v>
      </c>
      <c r="E673" t="s">
        <v>1772</v>
      </c>
      <c r="F673" t="s">
        <v>1773</v>
      </c>
      <c r="G673" t="s">
        <v>108</v>
      </c>
      <c r="H673" t="s">
        <v>109</v>
      </c>
      <c r="I673" t="s">
        <v>1774</v>
      </c>
      <c r="J673" t="s">
        <v>1775</v>
      </c>
      <c r="K673" t="s">
        <v>1776</v>
      </c>
      <c r="L673" t="s">
        <v>1777</v>
      </c>
      <c r="M673" t="s">
        <v>1778</v>
      </c>
      <c r="P673">
        <v>0</v>
      </c>
      <c r="Q673">
        <v>0</v>
      </c>
      <c r="R673">
        <f t="shared" si="10"/>
        <v>0</v>
      </c>
      <c r="S673" s="19">
        <v>1</v>
      </c>
      <c r="T673" s="19">
        <v>1</v>
      </c>
      <c r="U673" s="19">
        <v>1</v>
      </c>
    </row>
    <row r="674" spans="2:21" hidden="1" x14ac:dyDescent="0.25">
      <c r="B674">
        <v>2019</v>
      </c>
      <c r="C674" t="s">
        <v>94</v>
      </c>
      <c r="D674" t="s">
        <v>95</v>
      </c>
      <c r="E674" t="s">
        <v>1779</v>
      </c>
      <c r="F674" t="s">
        <v>496</v>
      </c>
      <c r="G674" t="s">
        <v>108</v>
      </c>
      <c r="H674" t="s">
        <v>497</v>
      </c>
      <c r="I674" t="s">
        <v>498</v>
      </c>
      <c r="J674" t="s">
        <v>499</v>
      </c>
      <c r="K674" t="s">
        <v>500</v>
      </c>
      <c r="L674" t="s">
        <v>103</v>
      </c>
      <c r="M674" t="s">
        <v>501</v>
      </c>
      <c r="N674" t="s">
        <v>553</v>
      </c>
      <c r="O674" t="s">
        <v>124</v>
      </c>
      <c r="P674">
        <v>3.62</v>
      </c>
      <c r="Q674">
        <v>0</v>
      </c>
      <c r="R674">
        <f t="shared" si="10"/>
        <v>3.62</v>
      </c>
      <c r="S674" s="19">
        <v>1</v>
      </c>
      <c r="T674" s="19">
        <v>1</v>
      </c>
      <c r="U674" s="19">
        <v>1</v>
      </c>
    </row>
    <row r="675" spans="2:21" hidden="1" x14ac:dyDescent="0.25">
      <c r="B675">
        <v>2019</v>
      </c>
      <c r="C675" t="s">
        <v>94</v>
      </c>
      <c r="D675" t="s">
        <v>95</v>
      </c>
      <c r="E675" t="s">
        <v>1780</v>
      </c>
      <c r="F675" t="s">
        <v>496</v>
      </c>
      <c r="G675" t="s">
        <v>503</v>
      </c>
      <c r="H675" t="s">
        <v>504</v>
      </c>
      <c r="I675" t="s">
        <v>498</v>
      </c>
      <c r="J675" t="s">
        <v>499</v>
      </c>
      <c r="K675" t="s">
        <v>500</v>
      </c>
      <c r="L675" t="s">
        <v>103</v>
      </c>
      <c r="M675" t="s">
        <v>501</v>
      </c>
      <c r="N675" s="20" t="s">
        <v>553</v>
      </c>
      <c r="O675" t="s">
        <v>1781</v>
      </c>
      <c r="P675">
        <v>68</v>
      </c>
      <c r="Q675">
        <v>572</v>
      </c>
      <c r="R675">
        <f t="shared" si="10"/>
        <v>640</v>
      </c>
      <c r="S675" s="19">
        <v>1</v>
      </c>
      <c r="T675" s="19">
        <v>1</v>
      </c>
      <c r="U675" s="19">
        <v>1</v>
      </c>
    </row>
    <row r="676" spans="2:21" hidden="1" x14ac:dyDescent="0.25">
      <c r="B676">
        <v>2019</v>
      </c>
      <c r="C676" t="s">
        <v>94</v>
      </c>
      <c r="D676" t="s">
        <v>95</v>
      </c>
      <c r="E676" t="s">
        <v>1782</v>
      </c>
      <c r="F676" t="s">
        <v>496</v>
      </c>
      <c r="G676" t="s">
        <v>187</v>
      </c>
      <c r="H676" t="s">
        <v>188</v>
      </c>
      <c r="I676" t="s">
        <v>498</v>
      </c>
      <c r="J676" t="s">
        <v>499</v>
      </c>
      <c r="K676" t="s">
        <v>500</v>
      </c>
      <c r="L676" t="s">
        <v>103</v>
      </c>
      <c r="M676" t="s">
        <v>501</v>
      </c>
      <c r="N676" s="21" t="s">
        <v>194</v>
      </c>
      <c r="O676" s="21" t="s">
        <v>195</v>
      </c>
      <c r="P676">
        <v>2</v>
      </c>
      <c r="Q676">
        <v>0</v>
      </c>
      <c r="R676">
        <f t="shared" si="10"/>
        <v>2</v>
      </c>
      <c r="S676" s="19">
        <v>1</v>
      </c>
      <c r="T676" s="19">
        <v>1</v>
      </c>
      <c r="U676" s="19">
        <v>1</v>
      </c>
    </row>
    <row r="677" spans="2:21" hidden="1" x14ac:dyDescent="0.25">
      <c r="B677">
        <v>2019</v>
      </c>
      <c r="C677" t="s">
        <v>94</v>
      </c>
      <c r="D677" t="s">
        <v>95</v>
      </c>
      <c r="E677" t="s">
        <v>1783</v>
      </c>
      <c r="F677" t="s">
        <v>507</v>
      </c>
      <c r="G677" t="s">
        <v>98</v>
      </c>
      <c r="H677" t="s">
        <v>167</v>
      </c>
      <c r="I677" t="s">
        <v>508</v>
      </c>
      <c r="J677" t="s">
        <v>509</v>
      </c>
      <c r="K677" t="s">
        <v>510</v>
      </c>
      <c r="L677" t="s">
        <v>103</v>
      </c>
      <c r="M677" t="s">
        <v>511</v>
      </c>
      <c r="N677" s="21" t="s">
        <v>172</v>
      </c>
      <c r="O677" s="21" t="s">
        <v>173</v>
      </c>
      <c r="P677">
        <v>3100</v>
      </c>
      <c r="Q677">
        <v>1500</v>
      </c>
      <c r="R677">
        <f t="shared" si="10"/>
        <v>4600</v>
      </c>
      <c r="S677" s="19">
        <v>1</v>
      </c>
      <c r="T677" s="19">
        <v>1</v>
      </c>
      <c r="U677" s="19">
        <v>1</v>
      </c>
    </row>
    <row r="678" spans="2:21" hidden="1" x14ac:dyDescent="0.25">
      <c r="B678">
        <v>2019</v>
      </c>
      <c r="C678" t="s">
        <v>94</v>
      </c>
      <c r="D678" t="s">
        <v>95</v>
      </c>
      <c r="E678" t="s">
        <v>1784</v>
      </c>
      <c r="F678" t="s">
        <v>513</v>
      </c>
      <c r="G678" t="s">
        <v>98</v>
      </c>
      <c r="H678" t="s">
        <v>117</v>
      </c>
      <c r="I678" t="s">
        <v>514</v>
      </c>
      <c r="J678" t="s">
        <v>515</v>
      </c>
      <c r="K678" t="s">
        <v>510</v>
      </c>
      <c r="L678" t="s">
        <v>103</v>
      </c>
      <c r="M678" t="s">
        <v>511</v>
      </c>
      <c r="P678">
        <v>0.3</v>
      </c>
      <c r="Q678">
        <v>0</v>
      </c>
      <c r="R678">
        <f t="shared" si="10"/>
        <v>0.3</v>
      </c>
      <c r="S678" s="19">
        <v>1</v>
      </c>
      <c r="T678" s="19">
        <v>1</v>
      </c>
      <c r="U678" s="19">
        <v>1</v>
      </c>
    </row>
    <row r="679" spans="2:21" hidden="1" x14ac:dyDescent="0.25">
      <c r="B679">
        <v>2019</v>
      </c>
      <c r="C679" t="s">
        <v>94</v>
      </c>
      <c r="D679" t="s">
        <v>95</v>
      </c>
      <c r="E679" t="s">
        <v>1785</v>
      </c>
      <c r="F679" t="s">
        <v>517</v>
      </c>
      <c r="G679" t="s">
        <v>108</v>
      </c>
      <c r="H679" t="s">
        <v>109</v>
      </c>
      <c r="I679" t="s">
        <v>518</v>
      </c>
      <c r="J679" t="s">
        <v>519</v>
      </c>
      <c r="K679" t="s">
        <v>510</v>
      </c>
      <c r="L679" t="s">
        <v>103</v>
      </c>
      <c r="M679" t="s">
        <v>511</v>
      </c>
      <c r="N679" s="20" t="s">
        <v>520</v>
      </c>
      <c r="P679">
        <v>160</v>
      </c>
      <c r="Q679">
        <v>69</v>
      </c>
      <c r="R679">
        <f t="shared" si="10"/>
        <v>229</v>
      </c>
      <c r="S679" s="19">
        <v>1</v>
      </c>
      <c r="T679" s="19">
        <v>1</v>
      </c>
      <c r="U679" s="19">
        <v>1</v>
      </c>
    </row>
    <row r="680" spans="2:21" hidden="1" x14ac:dyDescent="0.25">
      <c r="B680">
        <v>2019</v>
      </c>
      <c r="C680" t="s">
        <v>94</v>
      </c>
      <c r="D680" t="s">
        <v>95</v>
      </c>
      <c r="E680" t="s">
        <v>1786</v>
      </c>
      <c r="F680" t="s">
        <v>522</v>
      </c>
      <c r="G680" t="s">
        <v>98</v>
      </c>
      <c r="H680" t="s">
        <v>167</v>
      </c>
      <c r="I680" t="s">
        <v>523</v>
      </c>
      <c r="J680" t="s">
        <v>524</v>
      </c>
      <c r="K680" t="s">
        <v>266</v>
      </c>
      <c r="L680" t="s">
        <v>113</v>
      </c>
      <c r="M680" t="s">
        <v>525</v>
      </c>
      <c r="N680" s="21" t="s">
        <v>172</v>
      </c>
      <c r="O680" s="21" t="s">
        <v>526</v>
      </c>
      <c r="P680">
        <v>900</v>
      </c>
      <c r="Q680">
        <v>1100</v>
      </c>
      <c r="R680">
        <f t="shared" si="10"/>
        <v>2000</v>
      </c>
      <c r="S680" s="19">
        <v>1</v>
      </c>
      <c r="T680" s="19">
        <v>1</v>
      </c>
      <c r="U680" s="19">
        <v>1</v>
      </c>
    </row>
    <row r="681" spans="2:21" hidden="1" x14ac:dyDescent="0.25">
      <c r="B681">
        <v>2019</v>
      </c>
      <c r="C681" t="s">
        <v>94</v>
      </c>
      <c r="D681" t="s">
        <v>95</v>
      </c>
      <c r="E681" t="s">
        <v>1787</v>
      </c>
      <c r="F681" t="s">
        <v>528</v>
      </c>
      <c r="G681" t="s">
        <v>108</v>
      </c>
      <c r="H681" t="s">
        <v>109</v>
      </c>
      <c r="I681" t="s">
        <v>529</v>
      </c>
      <c r="J681" t="s">
        <v>530</v>
      </c>
      <c r="K681" t="s">
        <v>531</v>
      </c>
      <c r="L681" t="s">
        <v>234</v>
      </c>
      <c r="M681" t="s">
        <v>532</v>
      </c>
      <c r="N681" s="20" t="s">
        <v>123</v>
      </c>
      <c r="O681" s="20" t="s">
        <v>124</v>
      </c>
      <c r="P681">
        <v>450</v>
      </c>
      <c r="Q681">
        <v>360</v>
      </c>
      <c r="R681">
        <f t="shared" si="10"/>
        <v>810</v>
      </c>
      <c r="S681" s="19">
        <v>1</v>
      </c>
      <c r="T681" s="19">
        <v>1</v>
      </c>
      <c r="U681" s="19">
        <v>1</v>
      </c>
    </row>
    <row r="682" spans="2:21" hidden="1" x14ac:dyDescent="0.25">
      <c r="B682">
        <v>2019</v>
      </c>
      <c r="C682" t="s">
        <v>94</v>
      </c>
      <c r="D682" t="s">
        <v>95</v>
      </c>
      <c r="E682" t="s">
        <v>1788</v>
      </c>
      <c r="F682" t="s">
        <v>534</v>
      </c>
      <c r="G682" t="s">
        <v>98</v>
      </c>
      <c r="H682" t="s">
        <v>167</v>
      </c>
      <c r="I682" t="s">
        <v>535</v>
      </c>
      <c r="J682" t="s">
        <v>536</v>
      </c>
      <c r="K682" t="s">
        <v>266</v>
      </c>
      <c r="L682" t="s">
        <v>113</v>
      </c>
      <c r="M682" t="s">
        <v>525</v>
      </c>
      <c r="N682" s="21" t="s">
        <v>172</v>
      </c>
      <c r="O682" s="21" t="s">
        <v>173</v>
      </c>
      <c r="P682">
        <v>19000</v>
      </c>
      <c r="Q682">
        <v>42000</v>
      </c>
      <c r="R682">
        <f t="shared" si="10"/>
        <v>61000</v>
      </c>
      <c r="S682" s="19">
        <v>1</v>
      </c>
      <c r="T682" s="19">
        <v>1</v>
      </c>
      <c r="U682" s="19">
        <v>1</v>
      </c>
    </row>
    <row r="683" spans="2:21" hidden="1" x14ac:dyDescent="0.25">
      <c r="B683">
        <v>2019</v>
      </c>
      <c r="C683" t="s">
        <v>94</v>
      </c>
      <c r="D683" t="s">
        <v>95</v>
      </c>
      <c r="E683" t="s">
        <v>1789</v>
      </c>
      <c r="F683" t="s">
        <v>538</v>
      </c>
      <c r="G683" t="s">
        <v>108</v>
      </c>
      <c r="H683" t="s">
        <v>109</v>
      </c>
      <c r="I683" t="s">
        <v>539</v>
      </c>
      <c r="J683" t="s">
        <v>540</v>
      </c>
      <c r="K683" t="s">
        <v>541</v>
      </c>
      <c r="L683" t="s">
        <v>113</v>
      </c>
      <c r="M683" t="s">
        <v>542</v>
      </c>
      <c r="N683" s="20" t="s">
        <v>123</v>
      </c>
      <c r="O683" s="20" t="s">
        <v>124</v>
      </c>
      <c r="P683">
        <v>1100</v>
      </c>
      <c r="Q683">
        <v>410</v>
      </c>
      <c r="R683">
        <f t="shared" si="10"/>
        <v>1510</v>
      </c>
      <c r="S683" s="19">
        <v>1</v>
      </c>
      <c r="T683" s="19">
        <v>1</v>
      </c>
      <c r="U683" s="19">
        <v>1</v>
      </c>
    </row>
    <row r="684" spans="2:21" hidden="1" x14ac:dyDescent="0.25">
      <c r="B684">
        <v>2019</v>
      </c>
      <c r="C684" t="s">
        <v>94</v>
      </c>
      <c r="D684" t="s">
        <v>95</v>
      </c>
      <c r="E684" t="s">
        <v>1790</v>
      </c>
      <c r="F684" t="s">
        <v>544</v>
      </c>
      <c r="G684" t="s">
        <v>98</v>
      </c>
      <c r="H684" t="s">
        <v>167</v>
      </c>
      <c r="I684" t="s">
        <v>545</v>
      </c>
      <c r="J684" t="s">
        <v>546</v>
      </c>
      <c r="K684" t="s">
        <v>541</v>
      </c>
      <c r="L684" t="s">
        <v>113</v>
      </c>
      <c r="M684" t="s">
        <v>542</v>
      </c>
      <c r="P684">
        <v>2300</v>
      </c>
      <c r="Q684">
        <v>13000</v>
      </c>
      <c r="R684">
        <f t="shared" si="10"/>
        <v>15300</v>
      </c>
      <c r="S684" s="19">
        <v>1</v>
      </c>
      <c r="T684" s="19">
        <v>1</v>
      </c>
      <c r="U684" s="19">
        <v>1</v>
      </c>
    </row>
    <row r="685" spans="2:21" hidden="1" x14ac:dyDescent="0.25">
      <c r="B685">
        <v>2019</v>
      </c>
      <c r="C685" t="s">
        <v>94</v>
      </c>
      <c r="D685" t="s">
        <v>95</v>
      </c>
      <c r="E685" t="s">
        <v>1791</v>
      </c>
      <c r="F685" t="s">
        <v>548</v>
      </c>
      <c r="G685" t="s">
        <v>108</v>
      </c>
      <c r="H685" t="s">
        <v>109</v>
      </c>
      <c r="I685" t="s">
        <v>549</v>
      </c>
      <c r="J685" t="s">
        <v>550</v>
      </c>
      <c r="K685" t="s">
        <v>551</v>
      </c>
      <c r="L685" t="s">
        <v>338</v>
      </c>
      <c r="M685" t="s">
        <v>552</v>
      </c>
      <c r="N685" s="21" t="s">
        <v>553</v>
      </c>
      <c r="O685" s="21" t="s">
        <v>124</v>
      </c>
      <c r="P685">
        <v>367</v>
      </c>
      <c r="Q685">
        <v>39</v>
      </c>
      <c r="R685">
        <f t="shared" si="10"/>
        <v>406</v>
      </c>
      <c r="S685" s="19">
        <v>1</v>
      </c>
      <c r="T685" s="19">
        <v>1</v>
      </c>
      <c r="U685" s="19">
        <v>1</v>
      </c>
    </row>
    <row r="686" spans="2:21" hidden="1" x14ac:dyDescent="0.25">
      <c r="B686">
        <v>2019</v>
      </c>
      <c r="C686" t="s">
        <v>94</v>
      </c>
      <c r="D686" t="s">
        <v>95</v>
      </c>
      <c r="E686" t="s">
        <v>1792</v>
      </c>
      <c r="F686" t="s">
        <v>555</v>
      </c>
      <c r="G686" t="s">
        <v>108</v>
      </c>
      <c r="H686" t="s">
        <v>109</v>
      </c>
      <c r="I686" t="s">
        <v>556</v>
      </c>
      <c r="J686" t="s">
        <v>557</v>
      </c>
      <c r="K686" t="s">
        <v>266</v>
      </c>
      <c r="L686" t="s">
        <v>113</v>
      </c>
      <c r="M686" t="s">
        <v>558</v>
      </c>
      <c r="N686" s="21" t="s">
        <v>123</v>
      </c>
      <c r="O686" s="21" t="s">
        <v>124</v>
      </c>
      <c r="P686">
        <v>1500</v>
      </c>
      <c r="Q686">
        <v>20000</v>
      </c>
      <c r="R686">
        <f t="shared" si="10"/>
        <v>21500</v>
      </c>
      <c r="S686" s="19">
        <v>1</v>
      </c>
      <c r="T686" s="19">
        <v>1</v>
      </c>
      <c r="U686" s="19">
        <v>1</v>
      </c>
    </row>
    <row r="687" spans="2:21" hidden="1" x14ac:dyDescent="0.25">
      <c r="B687">
        <v>2019</v>
      </c>
      <c r="C687" t="s">
        <v>94</v>
      </c>
      <c r="D687" t="s">
        <v>95</v>
      </c>
      <c r="E687" t="s">
        <v>1793</v>
      </c>
      <c r="F687" t="s">
        <v>564</v>
      </c>
      <c r="G687" t="s">
        <v>98</v>
      </c>
      <c r="H687" t="s">
        <v>117</v>
      </c>
      <c r="I687" t="s">
        <v>561</v>
      </c>
      <c r="J687" t="s">
        <v>565</v>
      </c>
      <c r="K687" t="s">
        <v>331</v>
      </c>
      <c r="L687" t="s">
        <v>103</v>
      </c>
      <c r="M687" t="s">
        <v>332</v>
      </c>
      <c r="N687" s="21" t="s">
        <v>400</v>
      </c>
      <c r="O687" s="21" t="s">
        <v>401</v>
      </c>
      <c r="P687">
        <v>4100</v>
      </c>
      <c r="Q687">
        <v>7500</v>
      </c>
      <c r="R687">
        <f t="shared" si="10"/>
        <v>11600</v>
      </c>
      <c r="S687" s="19">
        <v>1</v>
      </c>
      <c r="T687" s="19">
        <v>1</v>
      </c>
      <c r="U687" s="19">
        <v>1</v>
      </c>
    </row>
    <row r="688" spans="2:21" hidden="1" x14ac:dyDescent="0.25">
      <c r="B688">
        <v>2019</v>
      </c>
      <c r="C688" t="s">
        <v>94</v>
      </c>
      <c r="D688" t="s">
        <v>95</v>
      </c>
      <c r="E688" t="s">
        <v>1794</v>
      </c>
      <c r="F688" t="s">
        <v>560</v>
      </c>
      <c r="G688" t="s">
        <v>98</v>
      </c>
      <c r="H688" t="s">
        <v>117</v>
      </c>
      <c r="I688" t="s">
        <v>561</v>
      </c>
      <c r="J688" t="s">
        <v>562</v>
      </c>
      <c r="K688" t="s">
        <v>464</v>
      </c>
      <c r="L688" t="s">
        <v>227</v>
      </c>
      <c r="M688" t="s">
        <v>465</v>
      </c>
      <c r="N688" s="21" t="s">
        <v>400</v>
      </c>
      <c r="O688" s="21" t="s">
        <v>401</v>
      </c>
      <c r="P688">
        <v>0</v>
      </c>
      <c r="Q688">
        <v>5</v>
      </c>
      <c r="R688">
        <f t="shared" si="10"/>
        <v>5</v>
      </c>
      <c r="S688" s="19">
        <v>1</v>
      </c>
      <c r="T688" s="19">
        <v>1</v>
      </c>
      <c r="U688" s="19">
        <v>1</v>
      </c>
    </row>
    <row r="689" spans="2:21" hidden="1" x14ac:dyDescent="0.25">
      <c r="B689">
        <v>2019</v>
      </c>
      <c r="C689" t="s">
        <v>94</v>
      </c>
      <c r="D689" t="s">
        <v>95</v>
      </c>
      <c r="E689" t="s">
        <v>1795</v>
      </c>
      <c r="F689" t="s">
        <v>567</v>
      </c>
      <c r="G689" t="s">
        <v>108</v>
      </c>
      <c r="H689" t="s">
        <v>109</v>
      </c>
      <c r="I689" t="s">
        <v>568</v>
      </c>
      <c r="J689" t="s">
        <v>569</v>
      </c>
      <c r="K689" t="s">
        <v>344</v>
      </c>
      <c r="L689" t="s">
        <v>113</v>
      </c>
      <c r="M689" t="s">
        <v>345</v>
      </c>
      <c r="N689" s="21" t="s">
        <v>553</v>
      </c>
      <c r="O689" s="21" t="s">
        <v>124</v>
      </c>
      <c r="P689">
        <v>55</v>
      </c>
      <c r="Q689">
        <v>15</v>
      </c>
      <c r="R689">
        <f t="shared" si="10"/>
        <v>70</v>
      </c>
      <c r="S689" s="19">
        <v>1</v>
      </c>
      <c r="T689" s="19">
        <v>1</v>
      </c>
      <c r="U689" s="19">
        <v>1</v>
      </c>
    </row>
    <row r="690" spans="2:21" hidden="1" x14ac:dyDescent="0.25">
      <c r="B690">
        <v>2019</v>
      </c>
      <c r="C690" t="s">
        <v>94</v>
      </c>
      <c r="D690" t="s">
        <v>95</v>
      </c>
      <c r="E690" t="s">
        <v>1796</v>
      </c>
      <c r="F690" t="s">
        <v>571</v>
      </c>
      <c r="G690" t="s">
        <v>108</v>
      </c>
      <c r="H690" t="s">
        <v>109</v>
      </c>
      <c r="I690" t="s">
        <v>572</v>
      </c>
      <c r="J690" t="s">
        <v>573</v>
      </c>
      <c r="K690" t="s">
        <v>344</v>
      </c>
      <c r="L690" t="s">
        <v>113</v>
      </c>
      <c r="M690" t="s">
        <v>350</v>
      </c>
      <c r="N690" s="21" t="s">
        <v>553</v>
      </c>
      <c r="O690" s="21" t="s">
        <v>124</v>
      </c>
      <c r="P690">
        <v>195</v>
      </c>
      <c r="Q690">
        <v>507</v>
      </c>
      <c r="R690">
        <f t="shared" si="10"/>
        <v>702</v>
      </c>
      <c r="S690" s="19">
        <v>1</v>
      </c>
      <c r="T690" s="19">
        <v>1</v>
      </c>
      <c r="U690" s="19">
        <v>1</v>
      </c>
    </row>
    <row r="691" spans="2:21" hidden="1" x14ac:dyDescent="0.25">
      <c r="B691">
        <v>2019</v>
      </c>
      <c r="C691" t="s">
        <v>94</v>
      </c>
      <c r="D691" t="s">
        <v>95</v>
      </c>
      <c r="E691" t="s">
        <v>1797</v>
      </c>
      <c r="F691" t="s">
        <v>1324</v>
      </c>
      <c r="G691" t="s">
        <v>98</v>
      </c>
      <c r="H691" t="s">
        <v>167</v>
      </c>
      <c r="I691" t="s">
        <v>1325</v>
      </c>
      <c r="J691" t="s">
        <v>1326</v>
      </c>
      <c r="K691" t="s">
        <v>618</v>
      </c>
      <c r="L691" t="s">
        <v>113</v>
      </c>
      <c r="M691" t="s">
        <v>642</v>
      </c>
      <c r="N691" t="s">
        <v>553</v>
      </c>
      <c r="O691" t="s">
        <v>124</v>
      </c>
      <c r="P691">
        <v>29</v>
      </c>
      <c r="Q691">
        <v>619</v>
      </c>
      <c r="R691">
        <f t="shared" si="10"/>
        <v>648</v>
      </c>
      <c r="S691" s="19">
        <v>1</v>
      </c>
      <c r="T691" s="19">
        <v>1</v>
      </c>
      <c r="U691" s="19">
        <v>1</v>
      </c>
    </row>
    <row r="692" spans="2:21" hidden="1" x14ac:dyDescent="0.25">
      <c r="B692">
        <v>2019</v>
      </c>
      <c r="C692" t="s">
        <v>94</v>
      </c>
      <c r="D692" t="s">
        <v>95</v>
      </c>
      <c r="E692" t="s">
        <v>1798</v>
      </c>
      <c r="F692" t="s">
        <v>575</v>
      </c>
      <c r="G692" t="s">
        <v>108</v>
      </c>
      <c r="H692" t="s">
        <v>109</v>
      </c>
      <c r="I692" t="s">
        <v>576</v>
      </c>
      <c r="J692" t="s">
        <v>577</v>
      </c>
      <c r="K692" t="s">
        <v>578</v>
      </c>
      <c r="L692" t="s">
        <v>579</v>
      </c>
      <c r="M692" t="s">
        <v>580</v>
      </c>
      <c r="N692" s="21" t="s">
        <v>123</v>
      </c>
      <c r="O692" s="21" t="s">
        <v>124</v>
      </c>
      <c r="P692">
        <v>2</v>
      </c>
      <c r="Q692">
        <v>0</v>
      </c>
      <c r="R692">
        <f t="shared" si="10"/>
        <v>2</v>
      </c>
      <c r="S692" s="19">
        <v>1</v>
      </c>
      <c r="T692" s="19">
        <v>1</v>
      </c>
      <c r="U692" s="19">
        <v>1</v>
      </c>
    </row>
    <row r="693" spans="2:21" hidden="1" x14ac:dyDescent="0.25">
      <c r="B693">
        <v>2019</v>
      </c>
      <c r="C693" t="s">
        <v>94</v>
      </c>
      <c r="D693" t="s">
        <v>95</v>
      </c>
      <c r="E693" t="s">
        <v>1799</v>
      </c>
      <c r="F693" t="s">
        <v>582</v>
      </c>
      <c r="G693" t="s">
        <v>98</v>
      </c>
      <c r="H693" t="s">
        <v>136</v>
      </c>
      <c r="I693" t="s">
        <v>583</v>
      </c>
      <c r="J693" t="s">
        <v>584</v>
      </c>
      <c r="K693" t="s">
        <v>585</v>
      </c>
      <c r="L693" t="s">
        <v>113</v>
      </c>
      <c r="M693" t="s">
        <v>586</v>
      </c>
      <c r="N693" s="21" t="s">
        <v>400</v>
      </c>
      <c r="O693" s="21" t="s">
        <v>587</v>
      </c>
      <c r="P693">
        <v>204</v>
      </c>
      <c r="Q693">
        <v>7756</v>
      </c>
      <c r="R693">
        <f t="shared" si="10"/>
        <v>7960</v>
      </c>
      <c r="S693" s="19">
        <v>1</v>
      </c>
      <c r="T693" s="19">
        <v>1</v>
      </c>
      <c r="U693" s="19">
        <v>1</v>
      </c>
    </row>
    <row r="694" spans="2:21" hidden="1" x14ac:dyDescent="0.25">
      <c r="B694">
        <v>2019</v>
      </c>
      <c r="C694" t="s">
        <v>94</v>
      </c>
      <c r="D694" t="s">
        <v>95</v>
      </c>
      <c r="E694" t="s">
        <v>1800</v>
      </c>
      <c r="F694" t="s">
        <v>589</v>
      </c>
      <c r="G694" t="s">
        <v>590</v>
      </c>
      <c r="H694" t="s">
        <v>591</v>
      </c>
      <c r="I694" t="s">
        <v>592</v>
      </c>
      <c r="J694" t="s">
        <v>593</v>
      </c>
      <c r="K694" t="s">
        <v>594</v>
      </c>
      <c r="L694" t="s">
        <v>595</v>
      </c>
      <c r="M694" t="s">
        <v>596</v>
      </c>
      <c r="N694" t="s">
        <v>553</v>
      </c>
      <c r="O694" t="s">
        <v>124</v>
      </c>
      <c r="P694">
        <v>5</v>
      </c>
      <c r="Q694">
        <v>6</v>
      </c>
      <c r="R694">
        <f t="shared" si="10"/>
        <v>11</v>
      </c>
      <c r="S694" s="19">
        <v>1</v>
      </c>
      <c r="T694" s="19">
        <v>1</v>
      </c>
      <c r="U694" s="19">
        <v>1</v>
      </c>
    </row>
    <row r="695" spans="2:21" hidden="1" x14ac:dyDescent="0.25">
      <c r="B695">
        <v>2019</v>
      </c>
      <c r="C695" t="s">
        <v>94</v>
      </c>
      <c r="D695" t="s">
        <v>95</v>
      </c>
      <c r="E695" t="s">
        <v>1801</v>
      </c>
      <c r="F695" t="s">
        <v>598</v>
      </c>
      <c r="G695" t="s">
        <v>590</v>
      </c>
      <c r="H695" t="s">
        <v>591</v>
      </c>
      <c r="I695" t="s">
        <v>599</v>
      </c>
      <c r="J695" t="s">
        <v>600</v>
      </c>
      <c r="K695" t="s">
        <v>601</v>
      </c>
      <c r="L695" t="s">
        <v>213</v>
      </c>
      <c r="M695" t="s">
        <v>602</v>
      </c>
      <c r="N695" t="s">
        <v>553</v>
      </c>
      <c r="O695" t="s">
        <v>124</v>
      </c>
      <c r="P695">
        <v>0</v>
      </c>
      <c r="Q695">
        <v>14</v>
      </c>
      <c r="R695">
        <f t="shared" si="10"/>
        <v>14</v>
      </c>
      <c r="S695" s="19">
        <v>1</v>
      </c>
      <c r="T695" s="19">
        <v>1</v>
      </c>
      <c r="U695" s="19">
        <v>1</v>
      </c>
    </row>
    <row r="696" spans="2:21" hidden="1" x14ac:dyDescent="0.25">
      <c r="B696">
        <v>2019</v>
      </c>
      <c r="C696" t="s">
        <v>94</v>
      </c>
      <c r="D696" t="s">
        <v>95</v>
      </c>
      <c r="E696" t="s">
        <v>1802</v>
      </c>
      <c r="F696" t="s">
        <v>604</v>
      </c>
      <c r="G696" t="s">
        <v>98</v>
      </c>
      <c r="H696" t="s">
        <v>117</v>
      </c>
      <c r="I696" t="s">
        <v>605</v>
      </c>
      <c r="J696" t="s">
        <v>606</v>
      </c>
      <c r="K696" t="s">
        <v>464</v>
      </c>
      <c r="L696" t="s">
        <v>227</v>
      </c>
      <c r="M696" t="s">
        <v>607</v>
      </c>
      <c r="N696" s="21" t="s">
        <v>400</v>
      </c>
      <c r="O696" s="21" t="s">
        <v>401</v>
      </c>
      <c r="P696">
        <v>348</v>
      </c>
      <c r="Q696">
        <v>361</v>
      </c>
      <c r="R696">
        <f t="shared" si="10"/>
        <v>709</v>
      </c>
      <c r="S696" s="19">
        <v>1</v>
      </c>
      <c r="T696" s="19">
        <v>1</v>
      </c>
      <c r="U696" s="19">
        <v>1</v>
      </c>
    </row>
    <row r="697" spans="2:21" hidden="1" x14ac:dyDescent="0.25">
      <c r="B697">
        <v>2019</v>
      </c>
      <c r="C697" t="s">
        <v>94</v>
      </c>
      <c r="D697" t="s">
        <v>95</v>
      </c>
      <c r="E697" t="s">
        <v>1803</v>
      </c>
      <c r="F697" t="s">
        <v>609</v>
      </c>
      <c r="G697" t="s">
        <v>98</v>
      </c>
      <c r="H697" t="s">
        <v>117</v>
      </c>
      <c r="I697" t="s">
        <v>610</v>
      </c>
      <c r="J697" t="s">
        <v>611</v>
      </c>
      <c r="K697" t="s">
        <v>541</v>
      </c>
      <c r="L697" t="s">
        <v>113</v>
      </c>
      <c r="M697" t="s">
        <v>612</v>
      </c>
      <c r="N697" s="21" t="s">
        <v>400</v>
      </c>
      <c r="O697" s="21" t="s">
        <v>401</v>
      </c>
      <c r="P697">
        <v>19491</v>
      </c>
      <c r="Q697">
        <v>7501</v>
      </c>
      <c r="R697">
        <f t="shared" si="10"/>
        <v>26992</v>
      </c>
      <c r="S697" s="19">
        <v>1</v>
      </c>
      <c r="T697" s="19">
        <v>1</v>
      </c>
      <c r="U697" s="19">
        <v>1</v>
      </c>
    </row>
    <row r="698" spans="2:21" hidden="1" x14ac:dyDescent="0.25">
      <c r="B698">
        <v>2019</v>
      </c>
      <c r="C698" t="s">
        <v>94</v>
      </c>
      <c r="D698" t="s">
        <v>95</v>
      </c>
      <c r="E698" t="s">
        <v>1804</v>
      </c>
      <c r="F698" t="s">
        <v>621</v>
      </c>
      <c r="G698" t="s">
        <v>108</v>
      </c>
      <c r="H698" t="s">
        <v>109</v>
      </c>
      <c r="I698" t="s">
        <v>622</v>
      </c>
      <c r="J698" t="s">
        <v>623</v>
      </c>
      <c r="K698" t="s">
        <v>624</v>
      </c>
      <c r="L698" t="s">
        <v>625</v>
      </c>
      <c r="M698" t="s">
        <v>626</v>
      </c>
      <c r="N698" s="21" t="s">
        <v>123</v>
      </c>
      <c r="O698" s="21" t="s">
        <v>124</v>
      </c>
      <c r="P698">
        <v>10</v>
      </c>
      <c r="Q698">
        <v>0</v>
      </c>
      <c r="R698">
        <f t="shared" si="10"/>
        <v>10</v>
      </c>
      <c r="S698" s="19">
        <v>1</v>
      </c>
      <c r="T698" s="19">
        <v>1</v>
      </c>
      <c r="U698" s="19">
        <v>1</v>
      </c>
    </row>
    <row r="699" spans="2:21" hidden="1" x14ac:dyDescent="0.25">
      <c r="B699">
        <v>2019</v>
      </c>
      <c r="C699" t="s">
        <v>94</v>
      </c>
      <c r="D699" t="s">
        <v>95</v>
      </c>
      <c r="E699" t="s">
        <v>1805</v>
      </c>
      <c r="F699" t="s">
        <v>628</v>
      </c>
      <c r="G699" t="s">
        <v>108</v>
      </c>
      <c r="H699" t="s">
        <v>109</v>
      </c>
      <c r="I699" t="s">
        <v>629</v>
      </c>
      <c r="J699" t="s">
        <v>630</v>
      </c>
      <c r="K699" t="s">
        <v>365</v>
      </c>
      <c r="L699" t="s">
        <v>325</v>
      </c>
      <c r="M699" t="s">
        <v>631</v>
      </c>
      <c r="N699" s="21" t="s">
        <v>123</v>
      </c>
      <c r="O699" s="21" t="s">
        <v>124</v>
      </c>
      <c r="P699">
        <v>1</v>
      </c>
      <c r="Q699">
        <v>550</v>
      </c>
      <c r="R699">
        <f t="shared" si="10"/>
        <v>551</v>
      </c>
      <c r="S699" s="19">
        <v>1</v>
      </c>
      <c r="T699" s="19">
        <v>1</v>
      </c>
      <c r="U699" s="19">
        <v>1</v>
      </c>
    </row>
    <row r="700" spans="2:21" hidden="1" x14ac:dyDescent="0.25">
      <c r="B700">
        <v>2019</v>
      </c>
      <c r="C700" t="s">
        <v>94</v>
      </c>
      <c r="D700" t="s">
        <v>95</v>
      </c>
      <c r="E700" t="s">
        <v>1806</v>
      </c>
      <c r="F700" t="s">
        <v>1337</v>
      </c>
      <c r="G700" t="s">
        <v>108</v>
      </c>
      <c r="H700" t="s">
        <v>109</v>
      </c>
      <c r="I700" t="s">
        <v>1338</v>
      </c>
      <c r="J700" t="s">
        <v>1339</v>
      </c>
      <c r="K700" t="s">
        <v>1340</v>
      </c>
      <c r="L700" t="s">
        <v>944</v>
      </c>
      <c r="M700" t="s">
        <v>1341</v>
      </c>
      <c r="N700" s="21" t="s">
        <v>123</v>
      </c>
      <c r="O700" s="21" t="s">
        <v>124</v>
      </c>
      <c r="P700">
        <v>5</v>
      </c>
      <c r="Q700">
        <v>0</v>
      </c>
      <c r="R700">
        <f t="shared" si="10"/>
        <v>5</v>
      </c>
      <c r="S700" s="19">
        <v>1</v>
      </c>
      <c r="T700" s="19">
        <v>1</v>
      </c>
      <c r="U700" s="19">
        <v>1</v>
      </c>
    </row>
    <row r="701" spans="2:21" hidden="1" x14ac:dyDescent="0.25">
      <c r="B701">
        <v>2019</v>
      </c>
      <c r="C701" t="s">
        <v>94</v>
      </c>
      <c r="D701" t="s">
        <v>95</v>
      </c>
      <c r="E701" t="s">
        <v>1807</v>
      </c>
      <c r="F701" t="s">
        <v>633</v>
      </c>
      <c r="G701" t="s">
        <v>108</v>
      </c>
      <c r="H701" t="s">
        <v>109</v>
      </c>
      <c r="I701" t="s">
        <v>634</v>
      </c>
      <c r="J701" t="s">
        <v>635</v>
      </c>
      <c r="K701" t="s">
        <v>636</v>
      </c>
      <c r="L701" t="s">
        <v>286</v>
      </c>
      <c r="M701" t="s">
        <v>637</v>
      </c>
      <c r="N701" s="21" t="s">
        <v>123</v>
      </c>
      <c r="O701" s="21" t="s">
        <v>124</v>
      </c>
      <c r="P701">
        <v>5</v>
      </c>
      <c r="Q701">
        <v>0</v>
      </c>
      <c r="R701">
        <f t="shared" si="10"/>
        <v>5</v>
      </c>
      <c r="S701" s="19">
        <v>1</v>
      </c>
      <c r="T701" s="19">
        <v>1</v>
      </c>
      <c r="U701" s="19">
        <v>1</v>
      </c>
    </row>
    <row r="702" spans="2:21" hidden="1" x14ac:dyDescent="0.25">
      <c r="B702">
        <v>2019</v>
      </c>
      <c r="C702" t="s">
        <v>94</v>
      </c>
      <c r="D702" t="s">
        <v>95</v>
      </c>
      <c r="E702" t="s">
        <v>1808</v>
      </c>
      <c r="F702" t="s">
        <v>639</v>
      </c>
      <c r="G702" t="s">
        <v>108</v>
      </c>
      <c r="H702" t="s">
        <v>109</v>
      </c>
      <c r="I702" t="s">
        <v>640</v>
      </c>
      <c r="J702" t="s">
        <v>641</v>
      </c>
      <c r="K702" t="s">
        <v>618</v>
      </c>
      <c r="L702" t="s">
        <v>113</v>
      </c>
      <c r="M702" t="s">
        <v>642</v>
      </c>
      <c r="P702">
        <v>67</v>
      </c>
      <c r="Q702">
        <v>2802</v>
      </c>
      <c r="R702">
        <f t="shared" si="10"/>
        <v>2869</v>
      </c>
      <c r="S702" s="19">
        <v>1</v>
      </c>
      <c r="T702" s="19">
        <v>1</v>
      </c>
      <c r="U702" s="19">
        <v>1</v>
      </c>
    </row>
    <row r="703" spans="2:21" hidden="1" x14ac:dyDescent="0.25">
      <c r="B703">
        <v>2019</v>
      </c>
      <c r="C703" t="s">
        <v>94</v>
      </c>
      <c r="D703" t="s">
        <v>95</v>
      </c>
      <c r="E703" t="s">
        <v>1809</v>
      </c>
      <c r="F703" t="s">
        <v>644</v>
      </c>
      <c r="G703" t="s">
        <v>98</v>
      </c>
      <c r="H703" t="s">
        <v>270</v>
      </c>
      <c r="I703" t="s">
        <v>645</v>
      </c>
      <c r="J703" t="s">
        <v>646</v>
      </c>
      <c r="K703" t="s">
        <v>647</v>
      </c>
      <c r="L703" t="s">
        <v>113</v>
      </c>
      <c r="M703" t="s">
        <v>648</v>
      </c>
      <c r="N703" t="s">
        <v>553</v>
      </c>
      <c r="O703" t="s">
        <v>124</v>
      </c>
      <c r="P703">
        <v>125</v>
      </c>
      <c r="Q703">
        <v>187</v>
      </c>
      <c r="R703">
        <f t="shared" si="10"/>
        <v>312</v>
      </c>
      <c r="S703" s="19">
        <v>1</v>
      </c>
      <c r="T703" s="19">
        <v>1</v>
      </c>
      <c r="U703" s="19">
        <v>1</v>
      </c>
    </row>
    <row r="704" spans="2:21" hidden="1" x14ac:dyDescent="0.25">
      <c r="B704">
        <v>2019</v>
      </c>
      <c r="C704" t="s">
        <v>94</v>
      </c>
      <c r="D704" t="s">
        <v>95</v>
      </c>
      <c r="E704" t="s">
        <v>1810</v>
      </c>
      <c r="F704" t="s">
        <v>658</v>
      </c>
      <c r="G704" t="s">
        <v>98</v>
      </c>
      <c r="H704" t="s">
        <v>167</v>
      </c>
      <c r="I704" t="s">
        <v>659</v>
      </c>
      <c r="J704" t="s">
        <v>660</v>
      </c>
      <c r="K704" t="s">
        <v>661</v>
      </c>
      <c r="L704" t="s">
        <v>140</v>
      </c>
      <c r="M704" t="s">
        <v>662</v>
      </c>
      <c r="N704" t="s">
        <v>123</v>
      </c>
      <c r="O704" t="s">
        <v>124</v>
      </c>
      <c r="P704">
        <v>2100</v>
      </c>
      <c r="Q704">
        <v>950</v>
      </c>
      <c r="R704">
        <f t="shared" si="10"/>
        <v>3050</v>
      </c>
      <c r="S704" s="19">
        <v>1</v>
      </c>
      <c r="T704" s="19">
        <v>1</v>
      </c>
      <c r="U704" s="19">
        <v>1</v>
      </c>
    </row>
    <row r="705" spans="2:21" hidden="1" x14ac:dyDescent="0.25">
      <c r="B705">
        <v>2019</v>
      </c>
      <c r="C705" t="s">
        <v>94</v>
      </c>
      <c r="D705" t="s">
        <v>95</v>
      </c>
      <c r="E705" t="s">
        <v>1811</v>
      </c>
      <c r="F705" t="s">
        <v>1812</v>
      </c>
      <c r="G705" t="s">
        <v>98</v>
      </c>
      <c r="H705" t="s">
        <v>167</v>
      </c>
      <c r="I705" t="s">
        <v>1813</v>
      </c>
      <c r="J705" t="s">
        <v>1814</v>
      </c>
      <c r="K705" t="s">
        <v>919</v>
      </c>
      <c r="L705" t="s">
        <v>103</v>
      </c>
      <c r="M705" t="s">
        <v>920</v>
      </c>
      <c r="P705">
        <v>2798</v>
      </c>
      <c r="Q705">
        <v>72</v>
      </c>
      <c r="R705">
        <f t="shared" si="10"/>
        <v>2870</v>
      </c>
      <c r="S705" s="19">
        <v>1</v>
      </c>
      <c r="T705" s="19">
        <v>1</v>
      </c>
      <c r="U705" s="19">
        <v>1</v>
      </c>
    </row>
    <row r="706" spans="2:21" hidden="1" x14ac:dyDescent="0.25">
      <c r="B706">
        <v>2019</v>
      </c>
      <c r="C706" t="s">
        <v>94</v>
      </c>
      <c r="D706" t="s">
        <v>95</v>
      </c>
      <c r="E706" t="s">
        <v>1815</v>
      </c>
      <c r="F706" t="s">
        <v>674</v>
      </c>
      <c r="G706" t="s">
        <v>98</v>
      </c>
      <c r="H706" t="s">
        <v>136</v>
      </c>
      <c r="I706" t="s">
        <v>675</v>
      </c>
      <c r="J706" t="s">
        <v>676</v>
      </c>
      <c r="K706" t="s">
        <v>677</v>
      </c>
      <c r="L706" t="s">
        <v>227</v>
      </c>
      <c r="M706" t="s">
        <v>678</v>
      </c>
      <c r="N706" s="21" t="s">
        <v>400</v>
      </c>
      <c r="O706" s="21" t="s">
        <v>401</v>
      </c>
      <c r="P706">
        <v>330</v>
      </c>
      <c r="Q706">
        <v>2200</v>
      </c>
      <c r="R706">
        <f t="shared" ref="R706:R769" si="11">SUM(P706:Q706)</f>
        <v>2530</v>
      </c>
      <c r="S706" s="19">
        <v>1</v>
      </c>
      <c r="T706" s="19">
        <v>1</v>
      </c>
      <c r="U706" s="19">
        <v>1</v>
      </c>
    </row>
    <row r="707" spans="2:21" hidden="1" x14ac:dyDescent="0.25">
      <c r="B707">
        <v>2019</v>
      </c>
      <c r="C707" t="s">
        <v>94</v>
      </c>
      <c r="D707" t="s">
        <v>95</v>
      </c>
      <c r="E707" t="s">
        <v>1816</v>
      </c>
      <c r="F707" t="s">
        <v>680</v>
      </c>
      <c r="G707" t="s">
        <v>98</v>
      </c>
      <c r="H707" t="s">
        <v>270</v>
      </c>
      <c r="I707" t="s">
        <v>681</v>
      </c>
      <c r="J707" t="s">
        <v>682</v>
      </c>
      <c r="K707" t="s">
        <v>683</v>
      </c>
      <c r="L707" t="s">
        <v>113</v>
      </c>
      <c r="M707" t="s">
        <v>684</v>
      </c>
      <c r="N707" t="s">
        <v>172</v>
      </c>
      <c r="O707" t="s">
        <v>173</v>
      </c>
      <c r="P707">
        <v>17743</v>
      </c>
      <c r="Q707">
        <v>76706</v>
      </c>
      <c r="R707">
        <f t="shared" si="11"/>
        <v>94449</v>
      </c>
      <c r="S707" s="19">
        <v>1</v>
      </c>
      <c r="T707" s="19">
        <v>1</v>
      </c>
      <c r="U707" s="19">
        <v>1</v>
      </c>
    </row>
    <row r="708" spans="2:21" hidden="1" x14ac:dyDescent="0.25">
      <c r="B708">
        <v>2019</v>
      </c>
      <c r="C708" t="s">
        <v>94</v>
      </c>
      <c r="D708" t="s">
        <v>95</v>
      </c>
      <c r="E708" t="s">
        <v>1817</v>
      </c>
      <c r="F708" t="s">
        <v>686</v>
      </c>
      <c r="G708" t="s">
        <v>98</v>
      </c>
      <c r="H708" t="s">
        <v>270</v>
      </c>
      <c r="I708" t="s">
        <v>687</v>
      </c>
      <c r="J708" t="s">
        <v>688</v>
      </c>
      <c r="K708" t="s">
        <v>689</v>
      </c>
      <c r="L708" t="s">
        <v>113</v>
      </c>
      <c r="M708" t="s">
        <v>690</v>
      </c>
      <c r="N708" s="20" t="s">
        <v>123</v>
      </c>
      <c r="O708" t="s">
        <v>124</v>
      </c>
      <c r="P708">
        <v>4830</v>
      </c>
      <c r="Q708">
        <v>16722</v>
      </c>
      <c r="R708">
        <f t="shared" si="11"/>
        <v>21552</v>
      </c>
      <c r="S708" s="19">
        <v>1</v>
      </c>
      <c r="T708" s="19">
        <v>1</v>
      </c>
      <c r="U708" s="19">
        <v>1</v>
      </c>
    </row>
    <row r="709" spans="2:21" hidden="1" x14ac:dyDescent="0.25">
      <c r="B709">
        <v>2019</v>
      </c>
      <c r="C709" t="s">
        <v>94</v>
      </c>
      <c r="D709" t="s">
        <v>95</v>
      </c>
      <c r="E709" t="s">
        <v>1818</v>
      </c>
      <c r="F709" t="s">
        <v>692</v>
      </c>
      <c r="G709" t="s">
        <v>98</v>
      </c>
      <c r="H709" t="s">
        <v>270</v>
      </c>
      <c r="I709" t="s">
        <v>693</v>
      </c>
      <c r="J709" t="s">
        <v>694</v>
      </c>
      <c r="K709" t="s">
        <v>146</v>
      </c>
      <c r="L709" t="s">
        <v>113</v>
      </c>
      <c r="M709" t="s">
        <v>147</v>
      </c>
      <c r="N709" s="21" t="s">
        <v>400</v>
      </c>
      <c r="O709" s="21" t="s">
        <v>401</v>
      </c>
      <c r="P709">
        <v>4700</v>
      </c>
      <c r="Q709">
        <v>16000</v>
      </c>
      <c r="R709">
        <f t="shared" si="11"/>
        <v>20700</v>
      </c>
      <c r="S709" s="19">
        <v>1</v>
      </c>
      <c r="T709" s="19">
        <v>1</v>
      </c>
      <c r="U709" s="19">
        <v>1</v>
      </c>
    </row>
    <row r="710" spans="2:21" hidden="1" x14ac:dyDescent="0.25">
      <c r="B710">
        <v>2019</v>
      </c>
      <c r="C710" t="s">
        <v>94</v>
      </c>
      <c r="D710" t="s">
        <v>95</v>
      </c>
      <c r="E710" t="s">
        <v>1819</v>
      </c>
      <c r="F710" t="s">
        <v>696</v>
      </c>
      <c r="G710" t="s">
        <v>108</v>
      </c>
      <c r="H710" t="s">
        <v>109</v>
      </c>
      <c r="I710" t="s">
        <v>698</v>
      </c>
      <c r="J710" t="s">
        <v>699</v>
      </c>
      <c r="K710" t="s">
        <v>273</v>
      </c>
      <c r="L710" t="s">
        <v>113</v>
      </c>
      <c r="M710" t="s">
        <v>274</v>
      </c>
      <c r="N710" s="21" t="s">
        <v>194</v>
      </c>
      <c r="O710" s="21" t="s">
        <v>700</v>
      </c>
      <c r="P710">
        <v>0</v>
      </c>
      <c r="Q710">
        <v>0</v>
      </c>
      <c r="R710">
        <f t="shared" si="11"/>
        <v>0</v>
      </c>
      <c r="S710" s="19">
        <v>1</v>
      </c>
      <c r="T710" s="19">
        <v>1</v>
      </c>
      <c r="U710" s="19">
        <v>1</v>
      </c>
    </row>
    <row r="711" spans="2:21" hidden="1" x14ac:dyDescent="0.25">
      <c r="B711">
        <v>2019</v>
      </c>
      <c r="C711" t="s">
        <v>94</v>
      </c>
      <c r="D711" t="s">
        <v>95</v>
      </c>
      <c r="E711" t="s">
        <v>1820</v>
      </c>
      <c r="F711" t="s">
        <v>702</v>
      </c>
      <c r="G711" t="s">
        <v>98</v>
      </c>
      <c r="H711" t="s">
        <v>167</v>
      </c>
      <c r="I711" t="s">
        <v>703</v>
      </c>
      <c r="J711" t="s">
        <v>704</v>
      </c>
      <c r="K711" t="s">
        <v>424</v>
      </c>
      <c r="L711" t="s">
        <v>113</v>
      </c>
      <c r="M711" t="s">
        <v>425</v>
      </c>
      <c r="N711" s="21" t="s">
        <v>123</v>
      </c>
      <c r="O711" s="21" t="s">
        <v>124</v>
      </c>
      <c r="P711">
        <v>136.13999999999999</v>
      </c>
      <c r="Q711">
        <v>640.75</v>
      </c>
      <c r="R711">
        <f t="shared" si="11"/>
        <v>776.89</v>
      </c>
      <c r="S711" s="19">
        <v>1</v>
      </c>
      <c r="T711" s="19">
        <v>1</v>
      </c>
      <c r="U711" s="19">
        <v>1</v>
      </c>
    </row>
    <row r="712" spans="2:21" hidden="1" x14ac:dyDescent="0.25">
      <c r="B712">
        <v>2019</v>
      </c>
      <c r="C712" t="s">
        <v>94</v>
      </c>
      <c r="D712" t="s">
        <v>95</v>
      </c>
      <c r="E712" t="s">
        <v>1821</v>
      </c>
      <c r="F712" t="s">
        <v>706</v>
      </c>
      <c r="G712" t="s">
        <v>98</v>
      </c>
      <c r="H712" t="s">
        <v>136</v>
      </c>
      <c r="I712" t="s">
        <v>707</v>
      </c>
      <c r="J712" t="s">
        <v>708</v>
      </c>
      <c r="K712" t="s">
        <v>424</v>
      </c>
      <c r="L712" t="s">
        <v>113</v>
      </c>
      <c r="M712" t="s">
        <v>425</v>
      </c>
      <c r="N712" s="21" t="s">
        <v>400</v>
      </c>
      <c r="O712" s="21" t="s">
        <v>587</v>
      </c>
      <c r="P712">
        <v>2796</v>
      </c>
      <c r="Q712">
        <v>2360</v>
      </c>
      <c r="R712">
        <f t="shared" si="11"/>
        <v>5156</v>
      </c>
      <c r="S712" s="19">
        <v>1</v>
      </c>
      <c r="T712" s="19">
        <v>1</v>
      </c>
      <c r="U712" s="19">
        <v>1</v>
      </c>
    </row>
    <row r="713" spans="2:21" hidden="1" x14ac:dyDescent="0.25">
      <c r="B713">
        <v>2019</v>
      </c>
      <c r="C713" t="s">
        <v>94</v>
      </c>
      <c r="D713" t="s">
        <v>95</v>
      </c>
      <c r="E713" t="s">
        <v>1822</v>
      </c>
      <c r="F713" t="s">
        <v>710</v>
      </c>
      <c r="G713" t="s">
        <v>108</v>
      </c>
      <c r="H713" t="s">
        <v>109</v>
      </c>
      <c r="I713" t="s">
        <v>711</v>
      </c>
      <c r="J713" t="s">
        <v>712</v>
      </c>
      <c r="K713" t="s">
        <v>713</v>
      </c>
      <c r="L713" t="s">
        <v>113</v>
      </c>
      <c r="M713" t="s">
        <v>714</v>
      </c>
      <c r="P713">
        <v>0</v>
      </c>
      <c r="Q713">
        <v>0</v>
      </c>
      <c r="R713">
        <f t="shared" si="11"/>
        <v>0</v>
      </c>
      <c r="S713" s="19">
        <v>1</v>
      </c>
      <c r="T713" s="19">
        <v>1</v>
      </c>
      <c r="U713" s="19">
        <v>1</v>
      </c>
    </row>
    <row r="714" spans="2:21" hidden="1" x14ac:dyDescent="0.25">
      <c r="B714">
        <v>2019</v>
      </c>
      <c r="C714" t="s">
        <v>94</v>
      </c>
      <c r="D714" t="s">
        <v>95</v>
      </c>
      <c r="E714" t="s">
        <v>1823</v>
      </c>
      <c r="F714" t="s">
        <v>716</v>
      </c>
      <c r="G714" t="s">
        <v>98</v>
      </c>
      <c r="H714" t="s">
        <v>117</v>
      </c>
      <c r="I714" t="s">
        <v>717</v>
      </c>
      <c r="J714" t="s">
        <v>718</v>
      </c>
      <c r="K714" t="s">
        <v>719</v>
      </c>
      <c r="L714" t="s">
        <v>227</v>
      </c>
      <c r="M714" t="s">
        <v>720</v>
      </c>
      <c r="N714" s="21" t="s">
        <v>400</v>
      </c>
      <c r="O714" s="21" t="s">
        <v>401</v>
      </c>
      <c r="P714">
        <v>1985</v>
      </c>
      <c r="Q714">
        <v>770</v>
      </c>
      <c r="R714">
        <f t="shared" si="11"/>
        <v>2755</v>
      </c>
      <c r="S714" s="19">
        <v>1</v>
      </c>
      <c r="T714" s="19">
        <v>1</v>
      </c>
      <c r="U714" s="19">
        <v>1</v>
      </c>
    </row>
    <row r="715" spans="2:21" hidden="1" x14ac:dyDescent="0.25">
      <c r="B715">
        <v>2019</v>
      </c>
      <c r="C715" t="s">
        <v>94</v>
      </c>
      <c r="D715" t="s">
        <v>95</v>
      </c>
      <c r="E715" t="s">
        <v>1824</v>
      </c>
      <c r="F715" t="s">
        <v>722</v>
      </c>
      <c r="G715" t="s">
        <v>98</v>
      </c>
      <c r="H715" t="s">
        <v>136</v>
      </c>
      <c r="I715" t="s">
        <v>723</v>
      </c>
      <c r="J715" t="s">
        <v>724</v>
      </c>
      <c r="K715" t="s">
        <v>424</v>
      </c>
      <c r="L715" t="s">
        <v>113</v>
      </c>
      <c r="M715" t="s">
        <v>425</v>
      </c>
      <c r="N715" s="21" t="s">
        <v>400</v>
      </c>
      <c r="O715" s="21" t="s">
        <v>587</v>
      </c>
      <c r="P715">
        <v>719</v>
      </c>
      <c r="Q715">
        <v>637</v>
      </c>
      <c r="R715">
        <f t="shared" si="11"/>
        <v>1356</v>
      </c>
      <c r="S715" s="19">
        <v>1</v>
      </c>
      <c r="T715" s="19">
        <v>1</v>
      </c>
      <c r="U715" s="19">
        <v>1</v>
      </c>
    </row>
    <row r="716" spans="2:21" hidden="1" x14ac:dyDescent="0.25">
      <c r="B716">
        <v>2019</v>
      </c>
      <c r="C716" t="s">
        <v>94</v>
      </c>
      <c r="D716" t="s">
        <v>95</v>
      </c>
      <c r="E716" t="s">
        <v>1825</v>
      </c>
      <c r="F716" t="s">
        <v>1826</v>
      </c>
      <c r="G716" t="s">
        <v>98</v>
      </c>
      <c r="H716" t="s">
        <v>270</v>
      </c>
      <c r="I716" t="s">
        <v>1827</v>
      </c>
      <c r="J716" t="s">
        <v>1828</v>
      </c>
      <c r="K716" t="s">
        <v>919</v>
      </c>
      <c r="L716" t="s">
        <v>103</v>
      </c>
      <c r="M716" t="s">
        <v>920</v>
      </c>
      <c r="P716">
        <v>2110</v>
      </c>
      <c r="Q716">
        <v>518</v>
      </c>
      <c r="R716">
        <f t="shared" si="11"/>
        <v>2628</v>
      </c>
      <c r="S716" s="19">
        <v>1</v>
      </c>
      <c r="T716" s="19">
        <v>1</v>
      </c>
      <c r="U716" s="19">
        <v>1</v>
      </c>
    </row>
    <row r="717" spans="2:21" hidden="1" x14ac:dyDescent="0.25">
      <c r="B717">
        <v>2019</v>
      </c>
      <c r="C717" t="s">
        <v>94</v>
      </c>
      <c r="D717" t="s">
        <v>95</v>
      </c>
      <c r="E717" t="s">
        <v>1829</v>
      </c>
      <c r="F717" t="s">
        <v>726</v>
      </c>
      <c r="G717" t="s">
        <v>1599</v>
      </c>
      <c r="H717" t="s">
        <v>1830</v>
      </c>
      <c r="I717" t="s">
        <v>727</v>
      </c>
      <c r="J717" t="s">
        <v>728</v>
      </c>
      <c r="K717" t="s">
        <v>266</v>
      </c>
      <c r="L717" t="s">
        <v>113</v>
      </c>
      <c r="M717" t="s">
        <v>525</v>
      </c>
      <c r="N717" s="21" t="s">
        <v>1606</v>
      </c>
      <c r="O717" s="21" t="s">
        <v>481</v>
      </c>
      <c r="P717">
        <v>2163</v>
      </c>
      <c r="Q717">
        <v>2736</v>
      </c>
      <c r="R717">
        <f t="shared" si="11"/>
        <v>4899</v>
      </c>
      <c r="S717" s="19">
        <v>1</v>
      </c>
      <c r="T717" s="19">
        <v>1</v>
      </c>
      <c r="U717" s="19">
        <v>1</v>
      </c>
    </row>
    <row r="718" spans="2:21" hidden="1" x14ac:dyDescent="0.25">
      <c r="B718">
        <v>2019</v>
      </c>
      <c r="C718" t="s">
        <v>94</v>
      </c>
      <c r="D718" t="s">
        <v>95</v>
      </c>
      <c r="E718" t="s">
        <v>1831</v>
      </c>
      <c r="F718" t="s">
        <v>730</v>
      </c>
      <c r="G718" t="s">
        <v>108</v>
      </c>
      <c r="H718" t="s">
        <v>109</v>
      </c>
      <c r="I718" t="s">
        <v>731</v>
      </c>
      <c r="J718" t="s">
        <v>732</v>
      </c>
      <c r="K718" t="s">
        <v>667</v>
      </c>
      <c r="L718" t="s">
        <v>227</v>
      </c>
      <c r="M718" t="s">
        <v>668</v>
      </c>
      <c r="N718" s="21" t="s">
        <v>123</v>
      </c>
      <c r="O718" s="21" t="s">
        <v>124</v>
      </c>
      <c r="P718">
        <v>169.65</v>
      </c>
      <c r="Q718">
        <v>14.72</v>
      </c>
      <c r="R718">
        <f t="shared" si="11"/>
        <v>184.37</v>
      </c>
      <c r="S718" s="19">
        <v>1</v>
      </c>
      <c r="T718" s="19">
        <v>1</v>
      </c>
      <c r="U718" s="19">
        <v>1</v>
      </c>
    </row>
    <row r="719" spans="2:21" hidden="1" x14ac:dyDescent="0.25">
      <c r="B719">
        <v>2019</v>
      </c>
      <c r="C719" t="s">
        <v>94</v>
      </c>
      <c r="D719" t="s">
        <v>95</v>
      </c>
      <c r="E719" t="s">
        <v>1832</v>
      </c>
      <c r="F719" t="s">
        <v>734</v>
      </c>
      <c r="G719" t="s">
        <v>98</v>
      </c>
      <c r="H719" t="s">
        <v>270</v>
      </c>
      <c r="I719" t="s">
        <v>735</v>
      </c>
      <c r="J719" t="s">
        <v>736</v>
      </c>
      <c r="K719" t="s">
        <v>737</v>
      </c>
      <c r="L719" t="s">
        <v>738</v>
      </c>
      <c r="M719" t="s">
        <v>739</v>
      </c>
      <c r="N719" t="s">
        <v>123</v>
      </c>
      <c r="O719" t="s">
        <v>124</v>
      </c>
      <c r="P719">
        <v>740</v>
      </c>
      <c r="Q719">
        <v>3370</v>
      </c>
      <c r="R719">
        <f t="shared" si="11"/>
        <v>4110</v>
      </c>
      <c r="S719" s="19">
        <v>1</v>
      </c>
      <c r="T719" s="19">
        <v>1</v>
      </c>
      <c r="U719" s="19">
        <v>1</v>
      </c>
    </row>
    <row r="720" spans="2:21" hidden="1" x14ac:dyDescent="0.25">
      <c r="B720">
        <v>2019</v>
      </c>
      <c r="C720" t="s">
        <v>94</v>
      </c>
      <c r="D720" t="s">
        <v>95</v>
      </c>
      <c r="E720" t="s">
        <v>1833</v>
      </c>
      <c r="F720" t="s">
        <v>741</v>
      </c>
      <c r="G720" t="s">
        <v>98</v>
      </c>
      <c r="H720" t="s">
        <v>117</v>
      </c>
      <c r="I720" t="s">
        <v>742</v>
      </c>
      <c r="J720" t="s">
        <v>743</v>
      </c>
      <c r="K720" t="s">
        <v>647</v>
      </c>
      <c r="L720" t="s">
        <v>113</v>
      </c>
      <c r="M720" t="s">
        <v>648</v>
      </c>
      <c r="N720" s="20" t="s">
        <v>400</v>
      </c>
      <c r="O720" s="20" t="s">
        <v>173</v>
      </c>
      <c r="P720">
        <v>3523</v>
      </c>
      <c r="Q720">
        <v>4377</v>
      </c>
      <c r="R720">
        <f t="shared" si="11"/>
        <v>7900</v>
      </c>
      <c r="S720" s="19">
        <v>1</v>
      </c>
      <c r="T720" s="19">
        <v>1</v>
      </c>
      <c r="U720" s="19">
        <v>1</v>
      </c>
    </row>
    <row r="721" spans="2:21" hidden="1" x14ac:dyDescent="0.25">
      <c r="B721">
        <v>2019</v>
      </c>
      <c r="C721" t="s">
        <v>94</v>
      </c>
      <c r="D721" t="s">
        <v>95</v>
      </c>
      <c r="E721" t="s">
        <v>1834</v>
      </c>
      <c r="F721" t="s">
        <v>745</v>
      </c>
      <c r="G721" t="s">
        <v>98</v>
      </c>
      <c r="H721" t="s">
        <v>117</v>
      </c>
      <c r="I721" t="s">
        <v>746</v>
      </c>
      <c r="J721" t="s">
        <v>747</v>
      </c>
      <c r="K721" t="s">
        <v>146</v>
      </c>
      <c r="L721" t="s">
        <v>113</v>
      </c>
      <c r="M721" t="s">
        <v>147</v>
      </c>
      <c r="N721" s="20" t="s">
        <v>400</v>
      </c>
      <c r="O721" s="20" t="s">
        <v>401</v>
      </c>
      <c r="P721">
        <v>2612</v>
      </c>
      <c r="Q721">
        <v>471</v>
      </c>
      <c r="R721">
        <f t="shared" si="11"/>
        <v>3083</v>
      </c>
      <c r="S721" s="19">
        <v>1</v>
      </c>
      <c r="T721" s="19">
        <v>1</v>
      </c>
      <c r="U721" s="19">
        <v>1</v>
      </c>
    </row>
    <row r="722" spans="2:21" hidden="1" x14ac:dyDescent="0.25">
      <c r="B722">
        <v>2019</v>
      </c>
      <c r="C722" t="s">
        <v>94</v>
      </c>
      <c r="D722" t="s">
        <v>95</v>
      </c>
      <c r="E722" t="s">
        <v>1835</v>
      </c>
      <c r="F722" t="s">
        <v>753</v>
      </c>
      <c r="G722" t="s">
        <v>98</v>
      </c>
      <c r="H722" t="s">
        <v>270</v>
      </c>
      <c r="I722" t="s">
        <v>754</v>
      </c>
      <c r="J722" t="s">
        <v>755</v>
      </c>
      <c r="K722" t="s">
        <v>379</v>
      </c>
      <c r="L722" t="s">
        <v>113</v>
      </c>
      <c r="M722" t="s">
        <v>380</v>
      </c>
      <c r="N722" t="s">
        <v>123</v>
      </c>
      <c r="O722" t="s">
        <v>124</v>
      </c>
      <c r="P722">
        <v>1227</v>
      </c>
      <c r="Q722">
        <v>915</v>
      </c>
      <c r="R722">
        <f t="shared" si="11"/>
        <v>2142</v>
      </c>
      <c r="S722" s="19">
        <v>1</v>
      </c>
      <c r="T722" s="19">
        <v>1</v>
      </c>
      <c r="U722" s="19">
        <v>1</v>
      </c>
    </row>
    <row r="723" spans="2:21" hidden="1" x14ac:dyDescent="0.25">
      <c r="B723">
        <v>2019</v>
      </c>
      <c r="C723" t="s">
        <v>94</v>
      </c>
      <c r="D723" t="s">
        <v>95</v>
      </c>
      <c r="E723" t="s">
        <v>1836</v>
      </c>
      <c r="F723" t="s">
        <v>757</v>
      </c>
      <c r="G723" t="s">
        <v>98</v>
      </c>
      <c r="H723" t="s">
        <v>167</v>
      </c>
      <c r="I723" t="s">
        <v>758</v>
      </c>
      <c r="J723" t="s">
        <v>759</v>
      </c>
      <c r="K723" t="s">
        <v>760</v>
      </c>
      <c r="L723" t="s">
        <v>113</v>
      </c>
      <c r="M723" t="s">
        <v>761</v>
      </c>
      <c r="N723" t="s">
        <v>123</v>
      </c>
      <c r="O723" t="s">
        <v>124</v>
      </c>
      <c r="P723">
        <v>19077</v>
      </c>
      <c r="Q723">
        <v>140640</v>
      </c>
      <c r="R723">
        <f t="shared" si="11"/>
        <v>159717</v>
      </c>
      <c r="S723" s="19">
        <v>1</v>
      </c>
      <c r="T723" s="19">
        <v>1</v>
      </c>
      <c r="U723" s="19">
        <v>1</v>
      </c>
    </row>
    <row r="724" spans="2:21" hidden="1" x14ac:dyDescent="0.25">
      <c r="B724">
        <v>2019</v>
      </c>
      <c r="C724" t="s">
        <v>94</v>
      </c>
      <c r="D724" t="s">
        <v>95</v>
      </c>
      <c r="E724" t="s">
        <v>1837</v>
      </c>
      <c r="F724" t="s">
        <v>768</v>
      </c>
      <c r="G724" t="s">
        <v>98</v>
      </c>
      <c r="H724" t="s">
        <v>136</v>
      </c>
      <c r="I724" t="s">
        <v>769</v>
      </c>
      <c r="J724" t="s">
        <v>770</v>
      </c>
      <c r="K724" t="s">
        <v>191</v>
      </c>
      <c r="L724" t="s">
        <v>192</v>
      </c>
      <c r="M724" t="s">
        <v>771</v>
      </c>
      <c r="N724" t="s">
        <v>123</v>
      </c>
      <c r="O724" t="s">
        <v>124</v>
      </c>
      <c r="P724">
        <v>9102</v>
      </c>
      <c r="Q724">
        <v>136</v>
      </c>
      <c r="R724">
        <f t="shared" si="11"/>
        <v>9238</v>
      </c>
      <c r="S724" s="19">
        <v>1</v>
      </c>
      <c r="T724" s="19">
        <v>1</v>
      </c>
      <c r="U724" s="19">
        <v>1</v>
      </c>
    </row>
    <row r="725" spans="2:21" hidden="1" x14ac:dyDescent="0.25">
      <c r="B725">
        <v>2019</v>
      </c>
      <c r="C725" t="s">
        <v>94</v>
      </c>
      <c r="D725" t="s">
        <v>95</v>
      </c>
      <c r="E725" t="s">
        <v>1838</v>
      </c>
      <c r="F725" t="s">
        <v>773</v>
      </c>
      <c r="G725" t="s">
        <v>108</v>
      </c>
      <c r="H725" t="s">
        <v>109</v>
      </c>
      <c r="I725" t="s">
        <v>774</v>
      </c>
      <c r="J725" t="s">
        <v>775</v>
      </c>
      <c r="K725" t="s">
        <v>776</v>
      </c>
      <c r="L725" t="s">
        <v>777</v>
      </c>
      <c r="M725" t="s">
        <v>778</v>
      </c>
      <c r="P725">
        <v>6</v>
      </c>
      <c r="Q725">
        <v>3432</v>
      </c>
      <c r="R725">
        <f t="shared" si="11"/>
        <v>3438</v>
      </c>
      <c r="S725" s="19">
        <v>1</v>
      </c>
      <c r="T725" s="19">
        <v>1</v>
      </c>
      <c r="U725" s="19">
        <v>1</v>
      </c>
    </row>
    <row r="726" spans="2:21" hidden="1" x14ac:dyDescent="0.25">
      <c r="B726">
        <v>2019</v>
      </c>
      <c r="C726" t="s">
        <v>94</v>
      </c>
      <c r="D726" t="s">
        <v>95</v>
      </c>
      <c r="E726" t="s">
        <v>1839</v>
      </c>
      <c r="F726" t="s">
        <v>780</v>
      </c>
      <c r="G726" t="s">
        <v>108</v>
      </c>
      <c r="H726" t="s">
        <v>109</v>
      </c>
      <c r="I726" t="s">
        <v>781</v>
      </c>
      <c r="J726" t="s">
        <v>782</v>
      </c>
      <c r="K726" t="s">
        <v>783</v>
      </c>
      <c r="L726" t="s">
        <v>777</v>
      </c>
      <c r="M726" t="s">
        <v>784</v>
      </c>
      <c r="N726" s="21" t="s">
        <v>123</v>
      </c>
      <c r="O726" s="21" t="s">
        <v>124</v>
      </c>
      <c r="P726">
        <v>68</v>
      </c>
      <c r="Q726">
        <v>19</v>
      </c>
      <c r="R726">
        <f t="shared" si="11"/>
        <v>87</v>
      </c>
      <c r="S726" s="19">
        <v>1</v>
      </c>
      <c r="T726" s="19">
        <v>1</v>
      </c>
      <c r="U726" s="19">
        <v>1</v>
      </c>
    </row>
    <row r="727" spans="2:21" hidden="1" x14ac:dyDescent="0.25">
      <c r="B727">
        <v>2019</v>
      </c>
      <c r="C727" t="s">
        <v>94</v>
      </c>
      <c r="D727" t="s">
        <v>95</v>
      </c>
      <c r="E727" t="s">
        <v>1840</v>
      </c>
      <c r="F727" t="s">
        <v>786</v>
      </c>
      <c r="G727" t="s">
        <v>108</v>
      </c>
      <c r="H727" t="s">
        <v>109</v>
      </c>
      <c r="I727" t="s">
        <v>787</v>
      </c>
      <c r="J727" t="s">
        <v>788</v>
      </c>
      <c r="K727" t="s">
        <v>789</v>
      </c>
      <c r="L727" t="s">
        <v>103</v>
      </c>
      <c r="M727" t="s">
        <v>790</v>
      </c>
      <c r="N727" s="20" t="s">
        <v>374</v>
      </c>
      <c r="O727" s="20" t="s">
        <v>124</v>
      </c>
      <c r="P727">
        <v>46</v>
      </c>
      <c r="Q727">
        <v>122</v>
      </c>
      <c r="R727">
        <f t="shared" si="11"/>
        <v>168</v>
      </c>
      <c r="S727" s="19">
        <v>1</v>
      </c>
      <c r="T727" s="19">
        <v>1</v>
      </c>
      <c r="U727" s="19">
        <v>1</v>
      </c>
    </row>
    <row r="728" spans="2:21" hidden="1" x14ac:dyDescent="0.25">
      <c r="B728">
        <v>2019</v>
      </c>
      <c r="C728" t="s">
        <v>94</v>
      </c>
      <c r="D728" t="s">
        <v>95</v>
      </c>
      <c r="E728" t="s">
        <v>1841</v>
      </c>
      <c r="F728" t="s">
        <v>792</v>
      </c>
      <c r="G728" t="s">
        <v>108</v>
      </c>
      <c r="H728" t="s">
        <v>109</v>
      </c>
      <c r="I728" t="s">
        <v>793</v>
      </c>
      <c r="J728" t="s">
        <v>794</v>
      </c>
      <c r="K728" t="s">
        <v>795</v>
      </c>
      <c r="L728" t="s">
        <v>796</v>
      </c>
      <c r="M728" t="s">
        <v>797</v>
      </c>
      <c r="P728">
        <v>1314</v>
      </c>
      <c r="Q728">
        <v>306</v>
      </c>
      <c r="R728">
        <f t="shared" si="11"/>
        <v>1620</v>
      </c>
      <c r="S728" s="19">
        <v>1</v>
      </c>
      <c r="T728" s="19">
        <v>1</v>
      </c>
      <c r="U728" s="19">
        <v>1</v>
      </c>
    </row>
    <row r="729" spans="2:21" hidden="1" x14ac:dyDescent="0.25">
      <c r="B729">
        <v>2019</v>
      </c>
      <c r="C729" t="s">
        <v>94</v>
      </c>
      <c r="D729" t="s">
        <v>95</v>
      </c>
      <c r="E729" t="s">
        <v>1842</v>
      </c>
      <c r="F729" t="s">
        <v>803</v>
      </c>
      <c r="G729" t="s">
        <v>108</v>
      </c>
      <c r="H729" t="s">
        <v>109</v>
      </c>
      <c r="I729" t="s">
        <v>804</v>
      </c>
      <c r="J729" t="s">
        <v>805</v>
      </c>
      <c r="K729" t="s">
        <v>806</v>
      </c>
      <c r="L729" t="s">
        <v>338</v>
      </c>
      <c r="M729" t="s">
        <v>807</v>
      </c>
      <c r="P729">
        <v>10</v>
      </c>
      <c r="Q729">
        <v>132</v>
      </c>
      <c r="R729">
        <f t="shared" si="11"/>
        <v>142</v>
      </c>
      <c r="S729" s="19">
        <v>1</v>
      </c>
      <c r="T729" s="19">
        <v>1</v>
      </c>
      <c r="U729" s="19">
        <v>1</v>
      </c>
    </row>
    <row r="730" spans="2:21" hidden="1" x14ac:dyDescent="0.25">
      <c r="B730">
        <v>2019</v>
      </c>
      <c r="C730" t="s">
        <v>94</v>
      </c>
      <c r="D730" t="s">
        <v>95</v>
      </c>
      <c r="E730" t="s">
        <v>1843</v>
      </c>
      <c r="F730" t="s">
        <v>809</v>
      </c>
      <c r="G730" t="s">
        <v>108</v>
      </c>
      <c r="H730" t="s">
        <v>109</v>
      </c>
      <c r="I730" t="s">
        <v>810</v>
      </c>
      <c r="J730" t="s">
        <v>811</v>
      </c>
      <c r="K730" t="s">
        <v>812</v>
      </c>
      <c r="L730" t="s">
        <v>227</v>
      </c>
      <c r="M730" t="s">
        <v>813</v>
      </c>
      <c r="N730" s="21" t="s">
        <v>553</v>
      </c>
      <c r="O730" s="21" t="s">
        <v>124</v>
      </c>
      <c r="P730">
        <v>45</v>
      </c>
      <c r="Q730">
        <v>4</v>
      </c>
      <c r="R730">
        <f t="shared" si="11"/>
        <v>49</v>
      </c>
      <c r="S730" s="19">
        <v>1</v>
      </c>
      <c r="T730" s="19">
        <v>1</v>
      </c>
      <c r="U730" s="19">
        <v>1</v>
      </c>
    </row>
    <row r="731" spans="2:21" hidden="1" x14ac:dyDescent="0.25">
      <c r="B731">
        <v>2019</v>
      </c>
      <c r="C731" t="s">
        <v>94</v>
      </c>
      <c r="D731" t="s">
        <v>95</v>
      </c>
      <c r="E731" t="s">
        <v>1844</v>
      </c>
      <c r="F731" t="s">
        <v>815</v>
      </c>
      <c r="G731" t="s">
        <v>108</v>
      </c>
      <c r="H731" t="s">
        <v>109</v>
      </c>
      <c r="I731" t="s">
        <v>816</v>
      </c>
      <c r="J731" t="s">
        <v>817</v>
      </c>
      <c r="K731" t="s">
        <v>818</v>
      </c>
      <c r="L731" t="s">
        <v>159</v>
      </c>
      <c r="M731" t="s">
        <v>819</v>
      </c>
      <c r="P731">
        <v>15</v>
      </c>
      <c r="Q731">
        <v>11</v>
      </c>
      <c r="R731">
        <f t="shared" si="11"/>
        <v>26</v>
      </c>
      <c r="S731" s="19">
        <v>1</v>
      </c>
      <c r="T731" s="19">
        <v>1</v>
      </c>
      <c r="U731" s="19">
        <v>1</v>
      </c>
    </row>
    <row r="732" spans="2:21" hidden="1" x14ac:dyDescent="0.25">
      <c r="B732">
        <v>2019</v>
      </c>
      <c r="C732" t="s">
        <v>94</v>
      </c>
      <c r="D732" t="s">
        <v>95</v>
      </c>
      <c r="E732" t="s">
        <v>1845</v>
      </c>
      <c r="F732" t="s">
        <v>821</v>
      </c>
      <c r="G732" t="s">
        <v>98</v>
      </c>
      <c r="H732" t="s">
        <v>167</v>
      </c>
      <c r="I732" t="s">
        <v>822</v>
      </c>
      <c r="J732" t="s">
        <v>823</v>
      </c>
      <c r="K732" t="s">
        <v>170</v>
      </c>
      <c r="L732" t="s">
        <v>113</v>
      </c>
      <c r="M732" t="s">
        <v>260</v>
      </c>
      <c r="P732">
        <v>1583</v>
      </c>
      <c r="Q732">
        <v>763</v>
      </c>
      <c r="R732">
        <f t="shared" si="11"/>
        <v>2346</v>
      </c>
      <c r="S732" s="19">
        <v>1</v>
      </c>
      <c r="T732" s="19">
        <v>1</v>
      </c>
      <c r="U732" s="19">
        <v>1</v>
      </c>
    </row>
    <row r="733" spans="2:21" hidden="1" x14ac:dyDescent="0.25">
      <c r="B733">
        <v>2019</v>
      </c>
      <c r="C733" t="s">
        <v>94</v>
      </c>
      <c r="D733" t="s">
        <v>95</v>
      </c>
      <c r="E733" t="s">
        <v>1846</v>
      </c>
      <c r="F733" t="s">
        <v>825</v>
      </c>
      <c r="G733" t="s">
        <v>108</v>
      </c>
      <c r="H733" t="s">
        <v>109</v>
      </c>
      <c r="I733" t="s">
        <v>826</v>
      </c>
      <c r="J733" t="s">
        <v>827</v>
      </c>
      <c r="K733" t="s">
        <v>170</v>
      </c>
      <c r="L733" t="s">
        <v>113</v>
      </c>
      <c r="M733" t="s">
        <v>260</v>
      </c>
      <c r="P733">
        <v>3</v>
      </c>
      <c r="Q733">
        <v>0</v>
      </c>
      <c r="R733">
        <f t="shared" si="11"/>
        <v>3</v>
      </c>
      <c r="S733" s="19">
        <v>1</v>
      </c>
      <c r="T733" s="19">
        <v>1</v>
      </c>
      <c r="U733" s="19">
        <v>1</v>
      </c>
    </row>
    <row r="734" spans="2:21" hidden="1" x14ac:dyDescent="0.25">
      <c r="B734">
        <v>2019</v>
      </c>
      <c r="C734" t="s">
        <v>94</v>
      </c>
      <c r="D734" t="s">
        <v>95</v>
      </c>
      <c r="E734" t="s">
        <v>1847</v>
      </c>
      <c r="F734" t="s">
        <v>835</v>
      </c>
      <c r="G734" t="s">
        <v>98</v>
      </c>
      <c r="H734" t="s">
        <v>167</v>
      </c>
      <c r="I734" t="s">
        <v>836</v>
      </c>
      <c r="J734" t="s">
        <v>837</v>
      </c>
      <c r="K734" t="s">
        <v>838</v>
      </c>
      <c r="L734" t="s">
        <v>103</v>
      </c>
      <c r="M734" t="s">
        <v>839</v>
      </c>
      <c r="P734">
        <v>6932</v>
      </c>
      <c r="Q734">
        <v>1425</v>
      </c>
      <c r="R734">
        <f t="shared" si="11"/>
        <v>8357</v>
      </c>
      <c r="S734" s="19">
        <v>1</v>
      </c>
      <c r="T734" s="19">
        <v>1</v>
      </c>
      <c r="U734" s="19">
        <v>1</v>
      </c>
    </row>
    <row r="735" spans="2:21" hidden="1" x14ac:dyDescent="0.25">
      <c r="B735">
        <v>2019</v>
      </c>
      <c r="C735" t="s">
        <v>94</v>
      </c>
      <c r="D735" t="s">
        <v>95</v>
      </c>
      <c r="E735" t="s">
        <v>1848</v>
      </c>
      <c r="F735" t="s">
        <v>1380</v>
      </c>
      <c r="G735" t="s">
        <v>98</v>
      </c>
      <c r="H735" t="s">
        <v>270</v>
      </c>
      <c r="I735" t="s">
        <v>1381</v>
      </c>
      <c r="J735" t="s">
        <v>1382</v>
      </c>
      <c r="K735" t="s">
        <v>1383</v>
      </c>
      <c r="L735" t="s">
        <v>113</v>
      </c>
      <c r="M735" t="s">
        <v>1384</v>
      </c>
      <c r="P735">
        <v>159.6</v>
      </c>
      <c r="Q735">
        <v>226.9</v>
      </c>
      <c r="R735">
        <f t="shared" si="11"/>
        <v>386.5</v>
      </c>
      <c r="S735" s="19">
        <v>1</v>
      </c>
      <c r="T735" s="19">
        <v>1</v>
      </c>
      <c r="U735" s="19">
        <v>1</v>
      </c>
    </row>
    <row r="736" spans="2:21" hidden="1" x14ac:dyDescent="0.25">
      <c r="B736">
        <v>2019</v>
      </c>
      <c r="C736" t="s">
        <v>94</v>
      </c>
      <c r="D736" t="s">
        <v>95</v>
      </c>
      <c r="E736" t="s">
        <v>1849</v>
      </c>
      <c r="F736" t="s">
        <v>853</v>
      </c>
      <c r="G736" t="s">
        <v>98</v>
      </c>
      <c r="H736" t="s">
        <v>117</v>
      </c>
      <c r="I736" t="s">
        <v>854</v>
      </c>
      <c r="J736" t="s">
        <v>855</v>
      </c>
      <c r="K736" t="s">
        <v>856</v>
      </c>
      <c r="L736" t="s">
        <v>227</v>
      </c>
      <c r="M736" t="s">
        <v>857</v>
      </c>
      <c r="N736" s="21" t="s">
        <v>374</v>
      </c>
      <c r="O736" s="21" t="s">
        <v>401</v>
      </c>
      <c r="P736">
        <v>41</v>
      </c>
      <c r="Q736">
        <v>106</v>
      </c>
      <c r="R736">
        <f t="shared" si="11"/>
        <v>147</v>
      </c>
      <c r="S736" s="19">
        <v>1</v>
      </c>
      <c r="T736" s="19">
        <v>1</v>
      </c>
      <c r="U736" s="19">
        <v>1</v>
      </c>
    </row>
    <row r="737" spans="2:21" hidden="1" x14ac:dyDescent="0.25">
      <c r="B737">
        <v>2019</v>
      </c>
      <c r="C737" t="s">
        <v>94</v>
      </c>
      <c r="D737" t="s">
        <v>95</v>
      </c>
      <c r="E737" t="s">
        <v>1850</v>
      </c>
      <c r="F737" t="s">
        <v>859</v>
      </c>
      <c r="G737" t="s">
        <v>98</v>
      </c>
      <c r="H737" t="s">
        <v>117</v>
      </c>
      <c r="I737" t="s">
        <v>860</v>
      </c>
      <c r="J737" t="s">
        <v>861</v>
      </c>
      <c r="K737" t="s">
        <v>862</v>
      </c>
      <c r="L737" t="s">
        <v>863</v>
      </c>
      <c r="M737" t="s">
        <v>864</v>
      </c>
      <c r="N737" s="21" t="s">
        <v>374</v>
      </c>
      <c r="O737" s="21" t="s">
        <v>401</v>
      </c>
      <c r="P737">
        <v>0.78</v>
      </c>
      <c r="Q737">
        <v>19.93</v>
      </c>
      <c r="R737">
        <f t="shared" si="11"/>
        <v>20.71</v>
      </c>
      <c r="S737" s="19">
        <v>1</v>
      </c>
      <c r="T737" s="19">
        <v>1</v>
      </c>
      <c r="U737" s="19">
        <v>1</v>
      </c>
    </row>
    <row r="738" spans="2:21" hidden="1" x14ac:dyDescent="0.25">
      <c r="B738">
        <v>2019</v>
      </c>
      <c r="C738" t="s">
        <v>94</v>
      </c>
      <c r="D738" t="s">
        <v>95</v>
      </c>
      <c r="E738" t="s">
        <v>1851</v>
      </c>
      <c r="F738" t="s">
        <v>866</v>
      </c>
      <c r="G738" t="s">
        <v>108</v>
      </c>
      <c r="H738" t="s">
        <v>109</v>
      </c>
      <c r="I738" t="s">
        <v>867</v>
      </c>
      <c r="J738" t="s">
        <v>868</v>
      </c>
      <c r="K738" t="s">
        <v>424</v>
      </c>
      <c r="L738" t="s">
        <v>113</v>
      </c>
      <c r="M738" t="s">
        <v>869</v>
      </c>
      <c r="N738" s="21" t="s">
        <v>123</v>
      </c>
      <c r="O738" s="21" t="s">
        <v>124</v>
      </c>
      <c r="P738">
        <v>0</v>
      </c>
      <c r="Q738">
        <v>1198.4000000000001</v>
      </c>
      <c r="R738">
        <f t="shared" si="11"/>
        <v>1198.4000000000001</v>
      </c>
      <c r="S738" s="19">
        <v>1</v>
      </c>
      <c r="T738" s="19">
        <v>1</v>
      </c>
      <c r="U738" s="19">
        <v>1</v>
      </c>
    </row>
    <row r="739" spans="2:21" hidden="1" x14ac:dyDescent="0.25">
      <c r="B739">
        <v>2019</v>
      </c>
      <c r="C739" t="s">
        <v>94</v>
      </c>
      <c r="D739" t="s">
        <v>95</v>
      </c>
      <c r="E739" t="s">
        <v>1852</v>
      </c>
      <c r="F739" t="s">
        <v>871</v>
      </c>
      <c r="G739" t="s">
        <v>108</v>
      </c>
      <c r="H739" t="s">
        <v>109</v>
      </c>
      <c r="I739" t="s">
        <v>872</v>
      </c>
      <c r="J739" t="s">
        <v>873</v>
      </c>
      <c r="K739" t="s">
        <v>874</v>
      </c>
      <c r="L739" t="s">
        <v>875</v>
      </c>
      <c r="M739" t="s">
        <v>876</v>
      </c>
      <c r="N739" s="21" t="s">
        <v>123</v>
      </c>
      <c r="O739" s="21" t="s">
        <v>124</v>
      </c>
      <c r="P739">
        <v>43</v>
      </c>
      <c r="Q739">
        <v>47</v>
      </c>
      <c r="R739">
        <f t="shared" si="11"/>
        <v>90</v>
      </c>
      <c r="S739" s="19">
        <v>1</v>
      </c>
      <c r="T739" s="19">
        <v>1</v>
      </c>
      <c r="U739" s="19">
        <v>1</v>
      </c>
    </row>
    <row r="740" spans="2:21" hidden="1" x14ac:dyDescent="0.25">
      <c r="B740">
        <v>2019</v>
      </c>
      <c r="C740" t="s">
        <v>94</v>
      </c>
      <c r="D740" t="s">
        <v>95</v>
      </c>
      <c r="E740" t="s">
        <v>1853</v>
      </c>
      <c r="F740" t="s">
        <v>878</v>
      </c>
      <c r="G740" t="s">
        <v>98</v>
      </c>
      <c r="H740" t="s">
        <v>167</v>
      </c>
      <c r="I740" t="s">
        <v>879</v>
      </c>
      <c r="J740" t="s">
        <v>880</v>
      </c>
      <c r="K740" t="s">
        <v>146</v>
      </c>
      <c r="L740" t="s">
        <v>113</v>
      </c>
      <c r="M740" t="s">
        <v>147</v>
      </c>
      <c r="N740" s="20" t="s">
        <v>1854</v>
      </c>
      <c r="O740" t="s">
        <v>124</v>
      </c>
      <c r="P740">
        <v>472.8</v>
      </c>
      <c r="Q740">
        <v>2468.15</v>
      </c>
      <c r="R740">
        <f t="shared" si="11"/>
        <v>2940.9500000000003</v>
      </c>
      <c r="S740" s="19">
        <v>1</v>
      </c>
      <c r="T740" s="19">
        <v>1</v>
      </c>
      <c r="U740" s="19">
        <v>1</v>
      </c>
    </row>
    <row r="741" spans="2:21" hidden="1" x14ac:dyDescent="0.25">
      <c r="B741">
        <v>2019</v>
      </c>
      <c r="C741" t="s">
        <v>94</v>
      </c>
      <c r="D741" t="s">
        <v>95</v>
      </c>
      <c r="E741" t="s">
        <v>1855</v>
      </c>
      <c r="F741" t="s">
        <v>882</v>
      </c>
      <c r="G741" t="s">
        <v>108</v>
      </c>
      <c r="H741" t="s">
        <v>109</v>
      </c>
      <c r="I741" t="s">
        <v>883</v>
      </c>
      <c r="J741" t="s">
        <v>884</v>
      </c>
      <c r="K741" t="s">
        <v>885</v>
      </c>
      <c r="L741" t="s">
        <v>103</v>
      </c>
      <c r="M741" t="s">
        <v>886</v>
      </c>
      <c r="N741" s="21" t="s">
        <v>374</v>
      </c>
      <c r="O741" s="21" t="s">
        <v>124</v>
      </c>
      <c r="P741">
        <v>47</v>
      </c>
      <c r="Q741">
        <v>395</v>
      </c>
      <c r="R741">
        <f t="shared" si="11"/>
        <v>442</v>
      </c>
      <c r="S741" s="19">
        <v>1</v>
      </c>
      <c r="T741" s="19">
        <v>1</v>
      </c>
      <c r="U741" s="19">
        <v>1</v>
      </c>
    </row>
    <row r="742" spans="2:21" hidden="1" x14ac:dyDescent="0.25">
      <c r="B742">
        <v>2019</v>
      </c>
      <c r="C742" t="s">
        <v>94</v>
      </c>
      <c r="D742" t="s">
        <v>95</v>
      </c>
      <c r="E742" t="s">
        <v>1856</v>
      </c>
      <c r="F742" t="s">
        <v>888</v>
      </c>
      <c r="G742" t="s">
        <v>108</v>
      </c>
      <c r="H742" t="s">
        <v>109</v>
      </c>
      <c r="I742" t="s">
        <v>889</v>
      </c>
      <c r="J742" t="s">
        <v>890</v>
      </c>
      <c r="K742" t="s">
        <v>531</v>
      </c>
      <c r="L742" t="s">
        <v>234</v>
      </c>
      <c r="M742" t="s">
        <v>532</v>
      </c>
      <c r="N742" s="21" t="s">
        <v>123</v>
      </c>
      <c r="O742" s="21" t="s">
        <v>124</v>
      </c>
      <c r="P742">
        <v>200</v>
      </c>
      <c r="Q742">
        <v>3000</v>
      </c>
      <c r="R742">
        <f t="shared" si="11"/>
        <v>3200</v>
      </c>
      <c r="S742" s="19">
        <v>1</v>
      </c>
      <c r="T742" s="19">
        <v>1</v>
      </c>
      <c r="U742" s="19">
        <v>1</v>
      </c>
    </row>
    <row r="743" spans="2:21" hidden="1" x14ac:dyDescent="0.25">
      <c r="B743">
        <v>2019</v>
      </c>
      <c r="C743" t="s">
        <v>94</v>
      </c>
      <c r="D743" t="s">
        <v>95</v>
      </c>
      <c r="E743" t="s">
        <v>1857</v>
      </c>
      <c r="F743" t="s">
        <v>892</v>
      </c>
      <c r="G743" t="s">
        <v>108</v>
      </c>
      <c r="H743" t="s">
        <v>109</v>
      </c>
      <c r="I743" t="s">
        <v>893</v>
      </c>
      <c r="J743" t="s">
        <v>894</v>
      </c>
      <c r="K743" t="s">
        <v>895</v>
      </c>
      <c r="L743" t="s">
        <v>113</v>
      </c>
      <c r="M743" t="s">
        <v>896</v>
      </c>
      <c r="N743" s="21" t="s">
        <v>123</v>
      </c>
      <c r="O743" s="21" t="s">
        <v>124</v>
      </c>
      <c r="P743">
        <v>1000</v>
      </c>
      <c r="Q743">
        <v>2233</v>
      </c>
      <c r="R743">
        <f t="shared" si="11"/>
        <v>3233</v>
      </c>
      <c r="S743" s="19">
        <v>1</v>
      </c>
      <c r="T743" s="19">
        <v>1</v>
      </c>
      <c r="U743" s="19">
        <v>1</v>
      </c>
    </row>
    <row r="744" spans="2:21" hidden="1" x14ac:dyDescent="0.25">
      <c r="B744">
        <v>2019</v>
      </c>
      <c r="C744" t="s">
        <v>94</v>
      </c>
      <c r="D744" t="s">
        <v>95</v>
      </c>
      <c r="E744" t="s">
        <v>1858</v>
      </c>
      <c r="F744" t="s">
        <v>898</v>
      </c>
      <c r="G744" t="s">
        <v>108</v>
      </c>
      <c r="H744" t="s">
        <v>109</v>
      </c>
      <c r="I744" t="s">
        <v>899</v>
      </c>
      <c r="J744" t="s">
        <v>900</v>
      </c>
      <c r="K744" t="s">
        <v>901</v>
      </c>
      <c r="L744" t="s">
        <v>875</v>
      </c>
      <c r="M744" t="s">
        <v>902</v>
      </c>
      <c r="N744" s="21" t="s">
        <v>123</v>
      </c>
      <c r="O744" s="21" t="s">
        <v>124</v>
      </c>
      <c r="P744">
        <v>4</v>
      </c>
      <c r="Q744">
        <v>0</v>
      </c>
      <c r="R744">
        <f t="shared" si="11"/>
        <v>4</v>
      </c>
      <c r="S744" s="19">
        <v>1</v>
      </c>
      <c r="T744" s="19">
        <v>1</v>
      </c>
      <c r="U744" s="19">
        <v>1</v>
      </c>
    </row>
    <row r="745" spans="2:21" hidden="1" x14ac:dyDescent="0.25">
      <c r="B745">
        <v>2019</v>
      </c>
      <c r="C745" t="s">
        <v>94</v>
      </c>
      <c r="D745" t="s">
        <v>95</v>
      </c>
      <c r="E745" t="s">
        <v>1859</v>
      </c>
      <c r="F745" t="s">
        <v>904</v>
      </c>
      <c r="G745" t="s">
        <v>108</v>
      </c>
      <c r="H745" t="s">
        <v>109</v>
      </c>
      <c r="I745" t="s">
        <v>905</v>
      </c>
      <c r="J745" t="s">
        <v>906</v>
      </c>
      <c r="K745" t="s">
        <v>907</v>
      </c>
      <c r="L745" t="s">
        <v>293</v>
      </c>
      <c r="M745" t="s">
        <v>908</v>
      </c>
      <c r="N745" s="24" t="s">
        <v>1860</v>
      </c>
      <c r="O745" t="s">
        <v>124</v>
      </c>
      <c r="P745">
        <v>10.41</v>
      </c>
      <c r="Q745">
        <v>5.2</v>
      </c>
      <c r="R745">
        <f t="shared" si="11"/>
        <v>15.61</v>
      </c>
      <c r="S745" s="19">
        <v>1</v>
      </c>
      <c r="T745" s="19">
        <v>1</v>
      </c>
      <c r="U745" s="19">
        <v>1</v>
      </c>
    </row>
    <row r="746" spans="2:21" hidden="1" x14ac:dyDescent="0.25">
      <c r="B746">
        <v>2019</v>
      </c>
      <c r="C746" t="s">
        <v>94</v>
      </c>
      <c r="D746" t="s">
        <v>95</v>
      </c>
      <c r="E746" t="s">
        <v>1861</v>
      </c>
      <c r="F746" t="s">
        <v>910</v>
      </c>
      <c r="G746" t="s">
        <v>108</v>
      </c>
      <c r="H746" t="s">
        <v>109</v>
      </c>
      <c r="I746" t="s">
        <v>911</v>
      </c>
      <c r="J746" t="s">
        <v>912</v>
      </c>
      <c r="K746" t="s">
        <v>913</v>
      </c>
      <c r="L746" t="s">
        <v>213</v>
      </c>
      <c r="M746" t="s">
        <v>914</v>
      </c>
      <c r="P746">
        <v>320.3</v>
      </c>
      <c r="Q746">
        <v>4.7</v>
      </c>
      <c r="R746">
        <f t="shared" si="11"/>
        <v>325</v>
      </c>
      <c r="S746" s="19">
        <v>1</v>
      </c>
      <c r="T746" s="19">
        <v>1</v>
      </c>
      <c r="U746" s="19">
        <v>1</v>
      </c>
    </row>
    <row r="747" spans="2:21" hidden="1" x14ac:dyDescent="0.25">
      <c r="B747">
        <v>2019</v>
      </c>
      <c r="C747" t="s">
        <v>94</v>
      </c>
      <c r="D747" t="s">
        <v>95</v>
      </c>
      <c r="E747" t="s">
        <v>1862</v>
      </c>
      <c r="F747" t="s">
        <v>916</v>
      </c>
      <c r="G747" t="s">
        <v>108</v>
      </c>
      <c r="H747" t="s">
        <v>109</v>
      </c>
      <c r="I747" t="s">
        <v>917</v>
      </c>
      <c r="J747" t="s">
        <v>918</v>
      </c>
      <c r="K747" t="s">
        <v>919</v>
      </c>
      <c r="L747" t="s">
        <v>103</v>
      </c>
      <c r="M747" t="s">
        <v>920</v>
      </c>
      <c r="N747" s="21" t="s">
        <v>123</v>
      </c>
      <c r="O747" s="21" t="s">
        <v>124</v>
      </c>
      <c r="P747">
        <v>161</v>
      </c>
      <c r="Q747">
        <v>81.400000000000006</v>
      </c>
      <c r="R747">
        <f t="shared" si="11"/>
        <v>242.4</v>
      </c>
      <c r="S747" s="19">
        <v>1</v>
      </c>
      <c r="T747" s="19">
        <v>1</v>
      </c>
      <c r="U747" s="19">
        <v>1</v>
      </c>
    </row>
    <row r="748" spans="2:21" hidden="1" x14ac:dyDescent="0.25">
      <c r="B748">
        <v>2019</v>
      </c>
      <c r="C748" t="s">
        <v>94</v>
      </c>
      <c r="D748" t="s">
        <v>95</v>
      </c>
      <c r="E748" t="s">
        <v>1863</v>
      </c>
      <c r="F748" t="s">
        <v>922</v>
      </c>
      <c r="G748" t="s">
        <v>108</v>
      </c>
      <c r="H748" t="s">
        <v>109</v>
      </c>
      <c r="I748" t="s">
        <v>923</v>
      </c>
      <c r="J748" t="s">
        <v>924</v>
      </c>
      <c r="K748" t="s">
        <v>925</v>
      </c>
      <c r="L748" t="s">
        <v>293</v>
      </c>
      <c r="M748" t="s">
        <v>926</v>
      </c>
      <c r="P748">
        <v>32</v>
      </c>
      <c r="Q748">
        <v>40</v>
      </c>
      <c r="R748">
        <f t="shared" si="11"/>
        <v>72</v>
      </c>
      <c r="S748" s="19">
        <v>1</v>
      </c>
      <c r="T748" s="19">
        <v>1</v>
      </c>
      <c r="U748" s="19">
        <v>1</v>
      </c>
    </row>
    <row r="749" spans="2:21" hidden="1" x14ac:dyDescent="0.25">
      <c r="B749">
        <v>2019</v>
      </c>
      <c r="C749" t="s">
        <v>94</v>
      </c>
      <c r="D749" t="s">
        <v>95</v>
      </c>
      <c r="E749" t="s">
        <v>1864</v>
      </c>
      <c r="F749" t="s">
        <v>928</v>
      </c>
      <c r="G749" t="s">
        <v>108</v>
      </c>
      <c r="H749" t="s">
        <v>109</v>
      </c>
      <c r="I749" t="s">
        <v>929</v>
      </c>
      <c r="J749" t="s">
        <v>930</v>
      </c>
      <c r="K749" t="s">
        <v>931</v>
      </c>
      <c r="L749" t="s">
        <v>293</v>
      </c>
      <c r="M749" t="s">
        <v>932</v>
      </c>
      <c r="P749">
        <v>46</v>
      </c>
      <c r="Q749">
        <v>160</v>
      </c>
      <c r="R749">
        <f t="shared" si="11"/>
        <v>206</v>
      </c>
      <c r="S749" s="19">
        <v>1</v>
      </c>
      <c r="T749" s="19">
        <v>1</v>
      </c>
      <c r="U749" s="19">
        <v>1</v>
      </c>
    </row>
    <row r="750" spans="2:21" hidden="1" x14ac:dyDescent="0.25">
      <c r="B750">
        <v>2019</v>
      </c>
      <c r="C750" t="s">
        <v>94</v>
      </c>
      <c r="D750" t="s">
        <v>95</v>
      </c>
      <c r="E750" t="s">
        <v>1865</v>
      </c>
      <c r="F750" t="s">
        <v>934</v>
      </c>
      <c r="G750" t="s">
        <v>187</v>
      </c>
      <c r="H750" t="s">
        <v>188</v>
      </c>
      <c r="I750" t="s">
        <v>935</v>
      </c>
      <c r="J750" t="s">
        <v>936</v>
      </c>
      <c r="K750" t="s">
        <v>937</v>
      </c>
      <c r="L750" t="s">
        <v>113</v>
      </c>
      <c r="M750" t="s">
        <v>938</v>
      </c>
      <c r="N750" s="21" t="s">
        <v>194</v>
      </c>
      <c r="O750" s="21" t="s">
        <v>195</v>
      </c>
      <c r="P750">
        <v>7</v>
      </c>
      <c r="Q750">
        <v>1100</v>
      </c>
      <c r="R750">
        <f t="shared" si="11"/>
        <v>1107</v>
      </c>
      <c r="S750" s="19">
        <v>1</v>
      </c>
      <c r="T750" s="19">
        <v>1</v>
      </c>
      <c r="U750" s="19">
        <v>1</v>
      </c>
    </row>
    <row r="751" spans="2:21" hidden="1" x14ac:dyDescent="0.25">
      <c r="B751">
        <v>2019</v>
      </c>
      <c r="C751" t="s">
        <v>94</v>
      </c>
      <c r="D751" t="s">
        <v>95</v>
      </c>
      <c r="E751" t="s">
        <v>1866</v>
      </c>
      <c r="F751" t="s">
        <v>940</v>
      </c>
      <c r="G751" t="s">
        <v>108</v>
      </c>
      <c r="H751" t="s">
        <v>109</v>
      </c>
      <c r="I751" t="s">
        <v>941</v>
      </c>
      <c r="J751" t="s">
        <v>942</v>
      </c>
      <c r="K751" t="s">
        <v>943</v>
      </c>
      <c r="L751" t="s">
        <v>944</v>
      </c>
      <c r="M751" t="s">
        <v>945</v>
      </c>
      <c r="N751" s="21" t="s">
        <v>123</v>
      </c>
      <c r="O751" s="21" t="s">
        <v>124</v>
      </c>
      <c r="P751">
        <v>294</v>
      </c>
      <c r="Q751">
        <v>100</v>
      </c>
      <c r="R751">
        <f t="shared" si="11"/>
        <v>394</v>
      </c>
      <c r="S751" s="19">
        <v>1</v>
      </c>
      <c r="T751" s="19">
        <v>1</v>
      </c>
      <c r="U751" s="19">
        <v>1</v>
      </c>
    </row>
    <row r="752" spans="2:21" hidden="1" x14ac:dyDescent="0.25">
      <c r="B752">
        <v>2019</v>
      </c>
      <c r="C752" t="s">
        <v>94</v>
      </c>
      <c r="D752" t="s">
        <v>95</v>
      </c>
      <c r="E752" t="s">
        <v>1867</v>
      </c>
      <c r="F752" t="s">
        <v>947</v>
      </c>
      <c r="G752" t="s">
        <v>108</v>
      </c>
      <c r="H752" t="s">
        <v>109</v>
      </c>
      <c r="I752" t="s">
        <v>948</v>
      </c>
      <c r="J752" t="s">
        <v>949</v>
      </c>
      <c r="K752" t="s">
        <v>950</v>
      </c>
      <c r="L752" t="s">
        <v>293</v>
      </c>
      <c r="M752" t="s">
        <v>951</v>
      </c>
      <c r="P752">
        <v>9</v>
      </c>
      <c r="Q752">
        <v>5</v>
      </c>
      <c r="R752">
        <f t="shared" si="11"/>
        <v>14</v>
      </c>
      <c r="S752" s="19">
        <v>1</v>
      </c>
      <c r="T752" s="19">
        <v>1</v>
      </c>
      <c r="U752" s="19">
        <v>1</v>
      </c>
    </row>
    <row r="753" spans="2:21" hidden="1" x14ac:dyDescent="0.25">
      <c r="B753">
        <v>2019</v>
      </c>
      <c r="C753" t="s">
        <v>94</v>
      </c>
      <c r="D753" t="s">
        <v>95</v>
      </c>
      <c r="E753" t="s">
        <v>1868</v>
      </c>
      <c r="F753" t="s">
        <v>953</v>
      </c>
      <c r="G753" t="s">
        <v>108</v>
      </c>
      <c r="H753" t="s">
        <v>109</v>
      </c>
      <c r="I753" t="s">
        <v>954</v>
      </c>
      <c r="J753" t="s">
        <v>699</v>
      </c>
      <c r="K753" t="s">
        <v>273</v>
      </c>
      <c r="L753" t="s">
        <v>113</v>
      </c>
      <c r="M753" t="s">
        <v>274</v>
      </c>
      <c r="P753">
        <v>3</v>
      </c>
      <c r="Q753">
        <v>161</v>
      </c>
      <c r="R753">
        <f t="shared" si="11"/>
        <v>164</v>
      </c>
      <c r="S753" s="19">
        <v>1</v>
      </c>
      <c r="T753" s="19">
        <v>1</v>
      </c>
      <c r="U753" s="19">
        <v>1</v>
      </c>
    </row>
    <row r="754" spans="2:21" hidden="1" x14ac:dyDescent="0.25">
      <c r="B754">
        <v>2019</v>
      </c>
      <c r="C754" t="s">
        <v>94</v>
      </c>
      <c r="D754" t="s">
        <v>95</v>
      </c>
      <c r="E754" t="s">
        <v>1869</v>
      </c>
      <c r="F754" t="s">
        <v>956</v>
      </c>
      <c r="G754" t="s">
        <v>108</v>
      </c>
      <c r="H754" t="s">
        <v>109</v>
      </c>
      <c r="I754" t="s">
        <v>957</v>
      </c>
      <c r="J754" t="s">
        <v>958</v>
      </c>
      <c r="K754" t="s">
        <v>170</v>
      </c>
      <c r="L754" t="s">
        <v>113</v>
      </c>
      <c r="M754" t="s">
        <v>260</v>
      </c>
      <c r="N754" s="21" t="s">
        <v>123</v>
      </c>
      <c r="O754" s="21" t="s">
        <v>124</v>
      </c>
      <c r="P754">
        <v>83</v>
      </c>
      <c r="Q754">
        <v>701</v>
      </c>
      <c r="R754">
        <f t="shared" si="11"/>
        <v>784</v>
      </c>
      <c r="S754" s="19">
        <v>1</v>
      </c>
      <c r="T754" s="19">
        <v>1</v>
      </c>
      <c r="U754" s="19">
        <v>1</v>
      </c>
    </row>
    <row r="755" spans="2:21" hidden="1" x14ac:dyDescent="0.25">
      <c r="B755">
        <v>2019</v>
      </c>
      <c r="C755" t="s">
        <v>94</v>
      </c>
      <c r="D755" t="s">
        <v>95</v>
      </c>
      <c r="E755" t="s">
        <v>1870</v>
      </c>
      <c r="F755" t="s">
        <v>960</v>
      </c>
      <c r="G755" t="s">
        <v>98</v>
      </c>
      <c r="H755" t="s">
        <v>270</v>
      </c>
      <c r="I755" t="s">
        <v>961</v>
      </c>
      <c r="J755" t="s">
        <v>962</v>
      </c>
      <c r="K755" t="s">
        <v>424</v>
      </c>
      <c r="L755" t="s">
        <v>113</v>
      </c>
      <c r="M755" t="s">
        <v>963</v>
      </c>
      <c r="P755">
        <v>0</v>
      </c>
      <c r="Q755">
        <v>0</v>
      </c>
      <c r="R755">
        <f t="shared" si="11"/>
        <v>0</v>
      </c>
      <c r="S755" s="19">
        <v>1</v>
      </c>
      <c r="T755" s="19">
        <v>1</v>
      </c>
      <c r="U755" s="19">
        <v>1</v>
      </c>
    </row>
    <row r="756" spans="2:21" hidden="1" x14ac:dyDescent="0.25">
      <c r="B756">
        <v>2019</v>
      </c>
      <c r="C756" t="s">
        <v>94</v>
      </c>
      <c r="D756" t="s">
        <v>95</v>
      </c>
      <c r="E756" t="s">
        <v>1871</v>
      </c>
      <c r="F756" t="s">
        <v>965</v>
      </c>
      <c r="G756" t="s">
        <v>98</v>
      </c>
      <c r="H756" t="s">
        <v>136</v>
      </c>
      <c r="I756" t="s">
        <v>966</v>
      </c>
      <c r="J756" t="s">
        <v>967</v>
      </c>
      <c r="K756" t="s">
        <v>968</v>
      </c>
      <c r="L756" t="s">
        <v>338</v>
      </c>
      <c r="M756" t="s">
        <v>969</v>
      </c>
      <c r="N756" s="21" t="s">
        <v>400</v>
      </c>
      <c r="O756" s="21" t="s">
        <v>401</v>
      </c>
      <c r="P756">
        <v>30621</v>
      </c>
      <c r="Q756">
        <v>47793</v>
      </c>
      <c r="R756">
        <f t="shared" si="11"/>
        <v>78414</v>
      </c>
      <c r="S756" s="19">
        <v>1</v>
      </c>
      <c r="T756" s="19">
        <v>1</v>
      </c>
      <c r="U756" s="19">
        <v>1</v>
      </c>
    </row>
    <row r="757" spans="2:21" hidden="1" x14ac:dyDescent="0.25">
      <c r="B757">
        <v>2019</v>
      </c>
      <c r="C757" t="s">
        <v>94</v>
      </c>
      <c r="D757" t="s">
        <v>95</v>
      </c>
      <c r="E757" t="s">
        <v>1872</v>
      </c>
      <c r="F757" t="s">
        <v>971</v>
      </c>
      <c r="G757" t="s">
        <v>98</v>
      </c>
      <c r="H757" t="s">
        <v>270</v>
      </c>
      <c r="I757" t="s">
        <v>972</v>
      </c>
      <c r="J757" t="s">
        <v>973</v>
      </c>
      <c r="K757" t="s">
        <v>919</v>
      </c>
      <c r="L757" t="s">
        <v>103</v>
      </c>
      <c r="M757" t="s">
        <v>920</v>
      </c>
      <c r="N757" s="24" t="s">
        <v>1860</v>
      </c>
      <c r="O757" t="s">
        <v>124</v>
      </c>
      <c r="P757">
        <v>1584</v>
      </c>
      <c r="Q757">
        <v>5556</v>
      </c>
      <c r="R757">
        <f t="shared" si="11"/>
        <v>7140</v>
      </c>
      <c r="S757" s="19">
        <v>1</v>
      </c>
      <c r="T757" s="19">
        <v>1</v>
      </c>
      <c r="U757" s="19">
        <v>1</v>
      </c>
    </row>
    <row r="758" spans="2:21" hidden="1" x14ac:dyDescent="0.25">
      <c r="B758">
        <v>2019</v>
      </c>
      <c r="C758" t="s">
        <v>94</v>
      </c>
      <c r="D758" t="s">
        <v>95</v>
      </c>
      <c r="E758" t="s">
        <v>1873</v>
      </c>
      <c r="F758" t="s">
        <v>975</v>
      </c>
      <c r="G758" t="s">
        <v>98</v>
      </c>
      <c r="H758" t="s">
        <v>167</v>
      </c>
      <c r="I758" t="s">
        <v>976</v>
      </c>
      <c r="J758" t="s">
        <v>378</v>
      </c>
      <c r="K758" t="s">
        <v>379</v>
      </c>
      <c r="L758" t="s">
        <v>113</v>
      </c>
      <c r="M758" t="s">
        <v>380</v>
      </c>
      <c r="N758" s="21" t="s">
        <v>172</v>
      </c>
      <c r="O758" s="21" t="s">
        <v>173</v>
      </c>
      <c r="P758">
        <v>5400</v>
      </c>
      <c r="Q758">
        <v>37000</v>
      </c>
      <c r="R758">
        <f t="shared" si="11"/>
        <v>42400</v>
      </c>
      <c r="S758" s="19">
        <v>1</v>
      </c>
      <c r="T758" s="19">
        <v>1</v>
      </c>
      <c r="U758" s="19">
        <v>1</v>
      </c>
    </row>
    <row r="759" spans="2:21" hidden="1" x14ac:dyDescent="0.25">
      <c r="B759">
        <v>2019</v>
      </c>
      <c r="C759" t="s">
        <v>94</v>
      </c>
      <c r="D759" t="s">
        <v>95</v>
      </c>
      <c r="E759" t="s">
        <v>1874</v>
      </c>
      <c r="F759" t="s">
        <v>1628</v>
      </c>
      <c r="G759" t="s">
        <v>187</v>
      </c>
      <c r="H759" t="s">
        <v>188</v>
      </c>
      <c r="I759" t="s">
        <v>1629</v>
      </c>
      <c r="J759" t="s">
        <v>1630</v>
      </c>
      <c r="K759" t="s">
        <v>1631</v>
      </c>
      <c r="L759" t="s">
        <v>103</v>
      </c>
      <c r="M759" t="s">
        <v>1632</v>
      </c>
      <c r="N759" s="21" t="s">
        <v>194</v>
      </c>
      <c r="O759" s="21" t="s">
        <v>195</v>
      </c>
      <c r="P759">
        <v>31</v>
      </c>
      <c r="Q759">
        <v>98</v>
      </c>
      <c r="R759">
        <f t="shared" si="11"/>
        <v>129</v>
      </c>
      <c r="S759" s="19">
        <v>1</v>
      </c>
      <c r="T759" s="19">
        <v>1</v>
      </c>
      <c r="U759" s="19">
        <v>1</v>
      </c>
    </row>
    <row r="760" spans="2:21" hidden="1" x14ac:dyDescent="0.25">
      <c r="B760">
        <v>2019</v>
      </c>
      <c r="C760" t="s">
        <v>94</v>
      </c>
      <c r="D760" t="s">
        <v>95</v>
      </c>
      <c r="E760" t="s">
        <v>1875</v>
      </c>
      <c r="F760" t="s">
        <v>1876</v>
      </c>
      <c r="G760" t="s">
        <v>187</v>
      </c>
      <c r="H760" t="s">
        <v>188</v>
      </c>
      <c r="I760" t="s">
        <v>1877</v>
      </c>
      <c r="J760" t="s">
        <v>1878</v>
      </c>
      <c r="K760" t="s">
        <v>200</v>
      </c>
      <c r="L760" t="s">
        <v>153</v>
      </c>
      <c r="M760" t="s">
        <v>201</v>
      </c>
      <c r="N760" s="21" t="s">
        <v>194</v>
      </c>
      <c r="O760" s="21" t="s">
        <v>195</v>
      </c>
      <c r="P760">
        <v>72</v>
      </c>
      <c r="Q760">
        <v>91</v>
      </c>
      <c r="R760">
        <f t="shared" si="11"/>
        <v>163</v>
      </c>
      <c r="S760" s="19">
        <v>1</v>
      </c>
      <c r="T760" s="19">
        <v>1</v>
      </c>
      <c r="U760" s="19">
        <v>1</v>
      </c>
    </row>
    <row r="761" spans="2:21" hidden="1" x14ac:dyDescent="0.25">
      <c r="B761">
        <v>2019</v>
      </c>
      <c r="C761" t="s">
        <v>94</v>
      </c>
      <c r="D761" t="s">
        <v>95</v>
      </c>
      <c r="E761" t="s">
        <v>1879</v>
      </c>
      <c r="F761" t="s">
        <v>978</v>
      </c>
      <c r="G761" t="s">
        <v>108</v>
      </c>
      <c r="H761" t="s">
        <v>109</v>
      </c>
      <c r="I761" t="s">
        <v>979</v>
      </c>
      <c r="J761" t="s">
        <v>980</v>
      </c>
      <c r="K761" t="s">
        <v>412</v>
      </c>
      <c r="L761" t="s">
        <v>103</v>
      </c>
      <c r="M761" t="s">
        <v>413</v>
      </c>
      <c r="N761" s="22" t="s">
        <v>172</v>
      </c>
      <c r="O761" s="21" t="s">
        <v>173</v>
      </c>
      <c r="P761">
        <v>0</v>
      </c>
      <c r="Q761">
        <v>4135.63</v>
      </c>
      <c r="R761">
        <f t="shared" si="11"/>
        <v>4135.63</v>
      </c>
      <c r="S761" s="19">
        <v>1</v>
      </c>
      <c r="T761" s="19">
        <v>1</v>
      </c>
      <c r="U761" s="19">
        <v>1</v>
      </c>
    </row>
    <row r="762" spans="2:21" hidden="1" x14ac:dyDescent="0.25">
      <c r="B762">
        <v>2019</v>
      </c>
      <c r="C762" t="s">
        <v>94</v>
      </c>
      <c r="D762" t="s">
        <v>95</v>
      </c>
      <c r="E762" t="s">
        <v>1880</v>
      </c>
      <c r="F762" t="s">
        <v>978</v>
      </c>
      <c r="G762" t="s">
        <v>98</v>
      </c>
      <c r="H762" t="s">
        <v>167</v>
      </c>
      <c r="I762" t="s">
        <v>979</v>
      </c>
      <c r="J762" t="s">
        <v>980</v>
      </c>
      <c r="K762" t="s">
        <v>412</v>
      </c>
      <c r="L762" t="s">
        <v>103</v>
      </c>
      <c r="M762" t="s">
        <v>413</v>
      </c>
      <c r="N762" s="23" t="s">
        <v>172</v>
      </c>
      <c r="O762" t="s">
        <v>173</v>
      </c>
      <c r="P762">
        <v>24232.36</v>
      </c>
      <c r="Q762">
        <v>31018.2</v>
      </c>
      <c r="R762">
        <f t="shared" si="11"/>
        <v>55250.559999999998</v>
      </c>
      <c r="S762" s="19">
        <v>1</v>
      </c>
      <c r="T762" s="19">
        <v>1</v>
      </c>
      <c r="U762" s="19">
        <v>1</v>
      </c>
    </row>
    <row r="763" spans="2:21" hidden="1" x14ac:dyDescent="0.25">
      <c r="B763">
        <v>2019</v>
      </c>
      <c r="C763" t="s">
        <v>94</v>
      </c>
      <c r="D763" t="s">
        <v>95</v>
      </c>
      <c r="E763" t="s">
        <v>1881</v>
      </c>
      <c r="F763" t="s">
        <v>983</v>
      </c>
      <c r="G763" t="s">
        <v>98</v>
      </c>
      <c r="H763" t="s">
        <v>167</v>
      </c>
      <c r="I763" t="s">
        <v>984</v>
      </c>
      <c r="J763" t="s">
        <v>985</v>
      </c>
      <c r="K763" t="s">
        <v>412</v>
      </c>
      <c r="L763" t="s">
        <v>103</v>
      </c>
      <c r="M763" t="s">
        <v>413</v>
      </c>
      <c r="N763" s="24" t="s">
        <v>1860</v>
      </c>
      <c r="O763" t="s">
        <v>124</v>
      </c>
      <c r="P763">
        <v>2059.6999999999998</v>
      </c>
      <c r="Q763">
        <v>0</v>
      </c>
      <c r="R763">
        <f t="shared" si="11"/>
        <v>2059.6999999999998</v>
      </c>
      <c r="S763" s="19">
        <v>1</v>
      </c>
      <c r="T763" s="19">
        <v>1</v>
      </c>
      <c r="U763" s="19">
        <v>1</v>
      </c>
    </row>
    <row r="764" spans="2:21" hidden="1" x14ac:dyDescent="0.25">
      <c r="B764">
        <v>2019</v>
      </c>
      <c r="C764" t="s">
        <v>94</v>
      </c>
      <c r="D764" t="s">
        <v>95</v>
      </c>
      <c r="E764" t="s">
        <v>1882</v>
      </c>
      <c r="F764" t="s">
        <v>987</v>
      </c>
      <c r="G764" t="s">
        <v>108</v>
      </c>
      <c r="H764" t="s">
        <v>109</v>
      </c>
      <c r="I764" t="s">
        <v>988</v>
      </c>
      <c r="J764" t="s">
        <v>989</v>
      </c>
      <c r="K764" t="s">
        <v>990</v>
      </c>
      <c r="L764" t="s">
        <v>213</v>
      </c>
      <c r="M764" t="s">
        <v>991</v>
      </c>
      <c r="N764" s="21" t="s">
        <v>553</v>
      </c>
      <c r="O764" s="21" t="s">
        <v>124</v>
      </c>
      <c r="P764">
        <v>7</v>
      </c>
      <c r="Q764">
        <v>21</v>
      </c>
      <c r="R764">
        <f t="shared" si="11"/>
        <v>28</v>
      </c>
      <c r="S764" s="19">
        <v>1</v>
      </c>
      <c r="T764" s="19">
        <v>1</v>
      </c>
      <c r="U764" s="19">
        <v>1</v>
      </c>
    </row>
    <row r="765" spans="2:21" hidden="1" x14ac:dyDescent="0.25">
      <c r="B765">
        <v>2019</v>
      </c>
      <c r="C765" t="s">
        <v>94</v>
      </c>
      <c r="D765" t="s">
        <v>95</v>
      </c>
      <c r="E765" t="s">
        <v>1883</v>
      </c>
      <c r="F765" t="s">
        <v>993</v>
      </c>
      <c r="G765" t="s">
        <v>108</v>
      </c>
      <c r="H765" t="s">
        <v>109</v>
      </c>
      <c r="I765" t="s">
        <v>994</v>
      </c>
      <c r="J765" t="s">
        <v>995</v>
      </c>
      <c r="K765" t="s">
        <v>996</v>
      </c>
      <c r="L765" t="s">
        <v>293</v>
      </c>
      <c r="M765" t="s">
        <v>997</v>
      </c>
      <c r="N765" s="21" t="s">
        <v>553</v>
      </c>
      <c r="O765" s="21" t="s">
        <v>124</v>
      </c>
      <c r="P765">
        <v>110</v>
      </c>
      <c r="Q765">
        <v>2</v>
      </c>
      <c r="R765">
        <f t="shared" si="11"/>
        <v>112</v>
      </c>
      <c r="S765" s="19">
        <v>1</v>
      </c>
      <c r="T765" s="19">
        <v>1</v>
      </c>
      <c r="U765" s="19">
        <v>1</v>
      </c>
    </row>
    <row r="766" spans="2:21" hidden="1" x14ac:dyDescent="0.25">
      <c r="B766">
        <v>2019</v>
      </c>
      <c r="C766" t="s">
        <v>94</v>
      </c>
      <c r="D766" t="s">
        <v>95</v>
      </c>
      <c r="E766" t="s">
        <v>1884</v>
      </c>
      <c r="F766" t="s">
        <v>1639</v>
      </c>
      <c r="G766" t="s">
        <v>187</v>
      </c>
      <c r="H766" t="s">
        <v>188</v>
      </c>
      <c r="I766" t="s">
        <v>1640</v>
      </c>
      <c r="J766" t="s">
        <v>1641</v>
      </c>
      <c r="K766" t="s">
        <v>1642</v>
      </c>
      <c r="L766" t="s">
        <v>1643</v>
      </c>
      <c r="M766" t="s">
        <v>1644</v>
      </c>
      <c r="N766" s="21" t="s">
        <v>194</v>
      </c>
      <c r="O766" s="21" t="s">
        <v>195</v>
      </c>
      <c r="P766">
        <v>27</v>
      </c>
      <c r="Q766">
        <v>23</v>
      </c>
      <c r="R766">
        <f t="shared" si="11"/>
        <v>50</v>
      </c>
      <c r="S766" s="19">
        <v>1</v>
      </c>
      <c r="T766" s="19">
        <v>1</v>
      </c>
      <c r="U766" s="19">
        <v>1</v>
      </c>
    </row>
    <row r="767" spans="2:21" hidden="1" x14ac:dyDescent="0.25">
      <c r="B767">
        <v>2019</v>
      </c>
      <c r="C767" t="s">
        <v>94</v>
      </c>
      <c r="D767" t="s">
        <v>95</v>
      </c>
      <c r="E767" t="s">
        <v>1885</v>
      </c>
      <c r="F767" t="s">
        <v>1646</v>
      </c>
      <c r="G767" t="s">
        <v>187</v>
      </c>
      <c r="H767" t="s">
        <v>188</v>
      </c>
      <c r="I767" t="s">
        <v>1647</v>
      </c>
      <c r="J767" t="s">
        <v>1648</v>
      </c>
      <c r="K767" t="s">
        <v>1649</v>
      </c>
      <c r="L767" t="s">
        <v>213</v>
      </c>
      <c r="M767" t="s">
        <v>1650</v>
      </c>
      <c r="N767" s="21" t="s">
        <v>194</v>
      </c>
      <c r="O767" s="21" t="s">
        <v>195</v>
      </c>
      <c r="P767">
        <v>39</v>
      </c>
      <c r="Q767">
        <v>91</v>
      </c>
      <c r="R767">
        <f t="shared" si="11"/>
        <v>130</v>
      </c>
      <c r="S767" s="19">
        <v>1</v>
      </c>
      <c r="T767" s="19">
        <v>1</v>
      </c>
      <c r="U767" s="19">
        <v>1</v>
      </c>
    </row>
    <row r="768" spans="2:21" hidden="1" x14ac:dyDescent="0.25">
      <c r="B768">
        <v>2019</v>
      </c>
      <c r="C768" t="s">
        <v>94</v>
      </c>
      <c r="D768" t="s">
        <v>95</v>
      </c>
      <c r="E768" t="s">
        <v>1886</v>
      </c>
      <c r="F768" t="s">
        <v>999</v>
      </c>
      <c r="G768" t="s">
        <v>98</v>
      </c>
      <c r="H768" t="s">
        <v>167</v>
      </c>
      <c r="I768" t="s">
        <v>1000</v>
      </c>
      <c r="J768" t="s">
        <v>1001</v>
      </c>
      <c r="K768" t="s">
        <v>266</v>
      </c>
      <c r="L768" t="s">
        <v>113</v>
      </c>
      <c r="M768" t="s">
        <v>525</v>
      </c>
      <c r="P768">
        <v>1001.8</v>
      </c>
      <c r="Q768">
        <v>1.0900000000000001</v>
      </c>
      <c r="R768">
        <f t="shared" si="11"/>
        <v>1002.89</v>
      </c>
      <c r="S768" s="19">
        <v>1</v>
      </c>
      <c r="T768" s="19">
        <v>1</v>
      </c>
      <c r="U768" s="19">
        <v>1</v>
      </c>
    </row>
    <row r="769" spans="2:21" hidden="1" x14ac:dyDescent="0.25">
      <c r="B769">
        <v>2019</v>
      </c>
      <c r="C769" t="s">
        <v>94</v>
      </c>
      <c r="D769" t="s">
        <v>95</v>
      </c>
      <c r="E769" t="s">
        <v>1887</v>
      </c>
      <c r="F769" t="s">
        <v>1003</v>
      </c>
      <c r="G769" t="s">
        <v>108</v>
      </c>
      <c r="H769" t="s">
        <v>109</v>
      </c>
      <c r="I769" t="s">
        <v>1004</v>
      </c>
      <c r="J769" t="s">
        <v>1005</v>
      </c>
      <c r="K769" t="s">
        <v>1006</v>
      </c>
      <c r="L769" t="s">
        <v>625</v>
      </c>
      <c r="M769" t="s">
        <v>1007</v>
      </c>
      <c r="P769">
        <v>1</v>
      </c>
      <c r="Q769">
        <v>0.2</v>
      </c>
      <c r="R769">
        <f t="shared" si="11"/>
        <v>1.2</v>
      </c>
      <c r="S769" s="19">
        <v>1</v>
      </c>
      <c r="T769" s="19">
        <v>1</v>
      </c>
      <c r="U769" s="19">
        <v>1</v>
      </c>
    </row>
    <row r="770" spans="2:21" hidden="1" x14ac:dyDescent="0.25">
      <c r="B770">
        <v>2019</v>
      </c>
      <c r="C770" t="s">
        <v>94</v>
      </c>
      <c r="D770" t="s">
        <v>95</v>
      </c>
      <c r="E770" t="s">
        <v>1888</v>
      </c>
      <c r="F770" t="s">
        <v>1009</v>
      </c>
      <c r="G770" t="s">
        <v>108</v>
      </c>
      <c r="H770" t="s">
        <v>109</v>
      </c>
      <c r="I770" t="s">
        <v>1010</v>
      </c>
      <c r="J770" t="s">
        <v>1011</v>
      </c>
      <c r="K770" t="s">
        <v>1012</v>
      </c>
      <c r="L770" t="s">
        <v>625</v>
      </c>
      <c r="M770" t="s">
        <v>1013</v>
      </c>
      <c r="N770" s="21" t="s">
        <v>123</v>
      </c>
      <c r="O770" s="21" t="s">
        <v>124</v>
      </c>
      <c r="P770">
        <v>5</v>
      </c>
      <c r="Q770">
        <v>53</v>
      </c>
      <c r="R770">
        <f t="shared" ref="R770:R818" si="12">SUM(P770:Q770)</f>
        <v>58</v>
      </c>
      <c r="S770" s="19">
        <v>1</v>
      </c>
      <c r="T770" s="19">
        <v>1</v>
      </c>
      <c r="U770" s="19">
        <v>1</v>
      </c>
    </row>
    <row r="771" spans="2:21" hidden="1" x14ac:dyDescent="0.25">
      <c r="B771">
        <v>2019</v>
      </c>
      <c r="C771" t="s">
        <v>94</v>
      </c>
      <c r="D771" t="s">
        <v>95</v>
      </c>
      <c r="E771" t="s">
        <v>1889</v>
      </c>
      <c r="F771" t="s">
        <v>1015</v>
      </c>
      <c r="G771" t="s">
        <v>590</v>
      </c>
      <c r="H771" t="s">
        <v>1016</v>
      </c>
      <c r="I771" t="s">
        <v>1017</v>
      </c>
      <c r="J771" t="s">
        <v>1018</v>
      </c>
      <c r="K771" t="s">
        <v>760</v>
      </c>
      <c r="L771" t="s">
        <v>113</v>
      </c>
      <c r="M771" t="s">
        <v>761</v>
      </c>
      <c r="N771" s="20" t="s">
        <v>1854</v>
      </c>
      <c r="O771" t="s">
        <v>124</v>
      </c>
      <c r="P771">
        <v>5</v>
      </c>
      <c r="Q771">
        <v>250</v>
      </c>
      <c r="R771">
        <f t="shared" si="12"/>
        <v>255</v>
      </c>
      <c r="S771" s="19">
        <v>1</v>
      </c>
      <c r="T771" s="19">
        <v>1</v>
      </c>
      <c r="U771" s="19">
        <v>1</v>
      </c>
    </row>
    <row r="772" spans="2:21" hidden="1" x14ac:dyDescent="0.25">
      <c r="B772">
        <v>2019</v>
      </c>
      <c r="C772" t="s">
        <v>94</v>
      </c>
      <c r="D772" t="s">
        <v>95</v>
      </c>
      <c r="E772" t="s">
        <v>1890</v>
      </c>
      <c r="F772" t="s">
        <v>1020</v>
      </c>
      <c r="G772" t="s">
        <v>98</v>
      </c>
      <c r="H772" t="s">
        <v>270</v>
      </c>
      <c r="I772" t="s">
        <v>1021</v>
      </c>
      <c r="J772" t="s">
        <v>1022</v>
      </c>
      <c r="K772" t="s">
        <v>1023</v>
      </c>
      <c r="L772" t="s">
        <v>103</v>
      </c>
      <c r="M772" t="s">
        <v>1024</v>
      </c>
      <c r="P772">
        <v>1124</v>
      </c>
      <c r="Q772">
        <v>2739</v>
      </c>
      <c r="R772">
        <f t="shared" si="12"/>
        <v>3863</v>
      </c>
      <c r="S772" s="19">
        <v>1</v>
      </c>
      <c r="T772" s="19">
        <v>1</v>
      </c>
      <c r="U772" s="19">
        <v>1</v>
      </c>
    </row>
    <row r="773" spans="2:21" hidden="1" x14ac:dyDescent="0.25">
      <c r="B773">
        <v>2019</v>
      </c>
      <c r="C773" t="s">
        <v>94</v>
      </c>
      <c r="D773" t="s">
        <v>95</v>
      </c>
      <c r="E773" t="s">
        <v>1891</v>
      </c>
      <c r="F773" t="s">
        <v>1026</v>
      </c>
      <c r="G773" t="s">
        <v>108</v>
      </c>
      <c r="H773" t="s">
        <v>109</v>
      </c>
      <c r="I773" t="s">
        <v>1027</v>
      </c>
      <c r="J773" t="s">
        <v>1028</v>
      </c>
      <c r="K773" t="s">
        <v>1029</v>
      </c>
      <c r="L773" t="s">
        <v>579</v>
      </c>
      <c r="M773" t="s">
        <v>1030</v>
      </c>
      <c r="N773" s="21" t="s">
        <v>553</v>
      </c>
      <c r="O773" s="21" t="s">
        <v>124</v>
      </c>
      <c r="P773">
        <v>58</v>
      </c>
      <c r="Q773">
        <v>4</v>
      </c>
      <c r="R773">
        <f t="shared" si="12"/>
        <v>62</v>
      </c>
      <c r="S773" s="19">
        <v>1</v>
      </c>
      <c r="T773" s="19">
        <v>1</v>
      </c>
      <c r="U773" s="19">
        <v>1</v>
      </c>
    </row>
    <row r="774" spans="2:21" hidden="1" x14ac:dyDescent="0.25">
      <c r="B774">
        <v>2019</v>
      </c>
      <c r="C774" t="s">
        <v>94</v>
      </c>
      <c r="D774" t="s">
        <v>95</v>
      </c>
      <c r="E774" t="s">
        <v>1892</v>
      </c>
      <c r="F774" t="s">
        <v>1032</v>
      </c>
      <c r="G774" t="s">
        <v>108</v>
      </c>
      <c r="H774" t="s">
        <v>109</v>
      </c>
      <c r="I774" t="s">
        <v>1033</v>
      </c>
      <c r="J774" t="s">
        <v>1034</v>
      </c>
      <c r="K774" t="s">
        <v>1035</v>
      </c>
      <c r="L774" t="s">
        <v>595</v>
      </c>
      <c r="M774" t="s">
        <v>1036</v>
      </c>
      <c r="P774">
        <v>70</v>
      </c>
      <c r="Q774">
        <v>0</v>
      </c>
      <c r="R774">
        <f t="shared" si="12"/>
        <v>70</v>
      </c>
      <c r="S774" s="19">
        <v>1</v>
      </c>
      <c r="T774" s="19">
        <v>1</v>
      </c>
      <c r="U774" s="19">
        <v>1</v>
      </c>
    </row>
    <row r="775" spans="2:21" hidden="1" x14ac:dyDescent="0.25">
      <c r="B775">
        <v>2019</v>
      </c>
      <c r="C775" t="s">
        <v>94</v>
      </c>
      <c r="D775" t="s">
        <v>95</v>
      </c>
      <c r="E775" t="s">
        <v>1893</v>
      </c>
      <c r="F775" t="s">
        <v>1038</v>
      </c>
      <c r="G775" t="s">
        <v>187</v>
      </c>
      <c r="H775" t="s">
        <v>188</v>
      </c>
      <c r="I775" t="s">
        <v>1039</v>
      </c>
      <c r="J775" t="s">
        <v>1040</v>
      </c>
      <c r="K775" t="s">
        <v>713</v>
      </c>
      <c r="L775" t="s">
        <v>113</v>
      </c>
      <c r="M775" t="s">
        <v>714</v>
      </c>
      <c r="N775" s="21" t="s">
        <v>194</v>
      </c>
      <c r="O775" s="21" t="s">
        <v>195</v>
      </c>
      <c r="P775">
        <v>9260</v>
      </c>
      <c r="Q775">
        <v>7312</v>
      </c>
      <c r="R775">
        <f t="shared" si="12"/>
        <v>16572</v>
      </c>
      <c r="S775" s="19">
        <v>1</v>
      </c>
      <c r="T775" s="19">
        <v>1</v>
      </c>
      <c r="U775" s="19">
        <v>1</v>
      </c>
    </row>
    <row r="776" spans="2:21" hidden="1" x14ac:dyDescent="0.25">
      <c r="B776">
        <v>2019</v>
      </c>
      <c r="C776" t="s">
        <v>94</v>
      </c>
      <c r="D776" t="s">
        <v>95</v>
      </c>
      <c r="E776" t="s">
        <v>1894</v>
      </c>
      <c r="F776" t="s">
        <v>1042</v>
      </c>
      <c r="G776" t="s">
        <v>108</v>
      </c>
      <c r="H776" t="s">
        <v>109</v>
      </c>
      <c r="I776" t="s">
        <v>1043</v>
      </c>
      <c r="J776" t="s">
        <v>1044</v>
      </c>
      <c r="K776" t="s">
        <v>925</v>
      </c>
      <c r="L776" t="s">
        <v>293</v>
      </c>
      <c r="M776" t="s">
        <v>926</v>
      </c>
      <c r="N776" s="21" t="s">
        <v>553</v>
      </c>
      <c r="O776" s="21" t="s">
        <v>124</v>
      </c>
      <c r="P776">
        <v>3</v>
      </c>
      <c r="Q776">
        <v>0</v>
      </c>
      <c r="R776">
        <f t="shared" si="12"/>
        <v>3</v>
      </c>
      <c r="S776" s="19">
        <v>1</v>
      </c>
      <c r="T776" s="19">
        <v>1</v>
      </c>
      <c r="U776" s="19">
        <v>1</v>
      </c>
    </row>
    <row r="777" spans="2:21" hidden="1" x14ac:dyDescent="0.25">
      <c r="B777">
        <v>2019</v>
      </c>
      <c r="C777" t="s">
        <v>94</v>
      </c>
      <c r="D777" t="s">
        <v>95</v>
      </c>
      <c r="E777" t="s">
        <v>1895</v>
      </c>
      <c r="F777" t="s">
        <v>1042</v>
      </c>
      <c r="G777" t="s">
        <v>108</v>
      </c>
      <c r="H777" t="s">
        <v>109</v>
      </c>
      <c r="I777" t="s">
        <v>1043</v>
      </c>
      <c r="J777" t="s">
        <v>1044</v>
      </c>
      <c r="K777" t="s">
        <v>925</v>
      </c>
      <c r="L777" t="s">
        <v>293</v>
      </c>
      <c r="M777" t="s">
        <v>926</v>
      </c>
      <c r="N777" s="21" t="s">
        <v>553</v>
      </c>
      <c r="O777" s="21" t="s">
        <v>124</v>
      </c>
      <c r="P777">
        <v>0</v>
      </c>
      <c r="Q777">
        <v>0</v>
      </c>
      <c r="R777">
        <f t="shared" si="12"/>
        <v>0</v>
      </c>
      <c r="S777" s="19">
        <v>1</v>
      </c>
      <c r="T777" s="19">
        <v>1</v>
      </c>
      <c r="U777" s="19">
        <v>1</v>
      </c>
    </row>
    <row r="778" spans="2:21" hidden="1" x14ac:dyDescent="0.25">
      <c r="B778">
        <v>2019</v>
      </c>
      <c r="C778" t="s">
        <v>94</v>
      </c>
      <c r="D778" t="s">
        <v>95</v>
      </c>
      <c r="E778" t="s">
        <v>1896</v>
      </c>
      <c r="F778" t="s">
        <v>1042</v>
      </c>
      <c r="G778" t="s">
        <v>108</v>
      </c>
      <c r="H778" t="s">
        <v>109</v>
      </c>
      <c r="I778" t="s">
        <v>1043</v>
      </c>
      <c r="J778" t="s">
        <v>1044</v>
      </c>
      <c r="K778" t="s">
        <v>925</v>
      </c>
      <c r="L778" t="s">
        <v>293</v>
      </c>
      <c r="M778" t="s">
        <v>926</v>
      </c>
      <c r="N778" s="21" t="s">
        <v>553</v>
      </c>
      <c r="O778" s="21" t="s">
        <v>124</v>
      </c>
      <c r="P778">
        <v>39</v>
      </c>
      <c r="Q778">
        <v>2</v>
      </c>
      <c r="R778">
        <f t="shared" si="12"/>
        <v>41</v>
      </c>
      <c r="S778" s="19">
        <v>1</v>
      </c>
      <c r="T778" s="19">
        <v>1</v>
      </c>
      <c r="U778" s="19">
        <v>1</v>
      </c>
    </row>
    <row r="779" spans="2:21" hidden="1" x14ac:dyDescent="0.25">
      <c r="B779">
        <v>2019</v>
      </c>
      <c r="C779" t="s">
        <v>94</v>
      </c>
      <c r="D779" t="s">
        <v>95</v>
      </c>
      <c r="E779" t="s">
        <v>1897</v>
      </c>
      <c r="F779" t="s">
        <v>1042</v>
      </c>
      <c r="G779" t="s">
        <v>108</v>
      </c>
      <c r="H779" t="s">
        <v>109</v>
      </c>
      <c r="I779" t="s">
        <v>1043</v>
      </c>
      <c r="J779" t="s">
        <v>1044</v>
      </c>
      <c r="K779" t="s">
        <v>925</v>
      </c>
      <c r="L779" t="s">
        <v>293</v>
      </c>
      <c r="M779" t="s">
        <v>926</v>
      </c>
      <c r="N779" s="21" t="s">
        <v>553</v>
      </c>
      <c r="O779" s="21" t="s">
        <v>124</v>
      </c>
      <c r="P779">
        <v>32</v>
      </c>
      <c r="Q779">
        <v>4</v>
      </c>
      <c r="R779">
        <f t="shared" si="12"/>
        <v>36</v>
      </c>
      <c r="S779" s="19">
        <v>1</v>
      </c>
      <c r="T779" s="19">
        <v>1</v>
      </c>
      <c r="U779" s="19">
        <v>1</v>
      </c>
    </row>
    <row r="780" spans="2:21" hidden="1" x14ac:dyDescent="0.25">
      <c r="B780">
        <v>2019</v>
      </c>
      <c r="C780" t="s">
        <v>94</v>
      </c>
      <c r="D780" t="s">
        <v>95</v>
      </c>
      <c r="E780" t="s">
        <v>1898</v>
      </c>
      <c r="F780" t="s">
        <v>1042</v>
      </c>
      <c r="G780" t="s">
        <v>187</v>
      </c>
      <c r="H780" t="s">
        <v>188</v>
      </c>
      <c r="I780" t="s">
        <v>1043</v>
      </c>
      <c r="J780" t="s">
        <v>1044</v>
      </c>
      <c r="K780" t="s">
        <v>925</v>
      </c>
      <c r="L780" t="s">
        <v>293</v>
      </c>
      <c r="M780" t="s">
        <v>926</v>
      </c>
      <c r="N780" s="21" t="s">
        <v>194</v>
      </c>
      <c r="O780" s="21" t="s">
        <v>195</v>
      </c>
      <c r="P780">
        <v>0</v>
      </c>
      <c r="Q780">
        <v>0</v>
      </c>
      <c r="R780">
        <f t="shared" si="12"/>
        <v>0</v>
      </c>
      <c r="S780" s="19">
        <v>1</v>
      </c>
      <c r="T780" s="19">
        <v>1</v>
      </c>
      <c r="U780" s="19">
        <v>1</v>
      </c>
    </row>
    <row r="781" spans="2:21" hidden="1" x14ac:dyDescent="0.25">
      <c r="B781">
        <v>2019</v>
      </c>
      <c r="C781" t="s">
        <v>94</v>
      </c>
      <c r="D781" t="s">
        <v>95</v>
      </c>
      <c r="E781" t="s">
        <v>1899</v>
      </c>
      <c r="F781" t="s">
        <v>1042</v>
      </c>
      <c r="G781" t="s">
        <v>187</v>
      </c>
      <c r="H781" t="s">
        <v>188</v>
      </c>
      <c r="I781" t="s">
        <v>1043</v>
      </c>
      <c r="J781" t="s">
        <v>1044</v>
      </c>
      <c r="K781" t="s">
        <v>925</v>
      </c>
      <c r="L781" t="s">
        <v>293</v>
      </c>
      <c r="M781" t="s">
        <v>926</v>
      </c>
      <c r="N781" s="21" t="s">
        <v>194</v>
      </c>
      <c r="O781" s="21" t="s">
        <v>195</v>
      </c>
      <c r="P781">
        <v>0</v>
      </c>
      <c r="Q781">
        <v>0</v>
      </c>
      <c r="R781">
        <f t="shared" si="12"/>
        <v>0</v>
      </c>
      <c r="S781" s="19">
        <v>1</v>
      </c>
      <c r="T781" s="19">
        <v>1</v>
      </c>
      <c r="U781" s="19">
        <v>1</v>
      </c>
    </row>
    <row r="782" spans="2:21" hidden="1" x14ac:dyDescent="0.25">
      <c r="B782">
        <v>2019</v>
      </c>
      <c r="C782" t="s">
        <v>94</v>
      </c>
      <c r="D782" t="s">
        <v>95</v>
      </c>
      <c r="E782" t="s">
        <v>1900</v>
      </c>
      <c r="F782" t="s">
        <v>1042</v>
      </c>
      <c r="G782" t="s">
        <v>187</v>
      </c>
      <c r="H782" t="s">
        <v>188</v>
      </c>
      <c r="I782" t="s">
        <v>1043</v>
      </c>
      <c r="J782" t="s">
        <v>1044</v>
      </c>
      <c r="K782" t="s">
        <v>925</v>
      </c>
      <c r="L782" t="s">
        <v>293</v>
      </c>
      <c r="M782" t="s">
        <v>926</v>
      </c>
      <c r="N782" s="21" t="s">
        <v>194</v>
      </c>
      <c r="O782" s="21" t="s">
        <v>195</v>
      </c>
      <c r="P782">
        <v>0</v>
      </c>
      <c r="Q782">
        <v>0</v>
      </c>
      <c r="R782">
        <f t="shared" si="12"/>
        <v>0</v>
      </c>
      <c r="S782" s="19">
        <v>1</v>
      </c>
      <c r="T782" s="19">
        <v>1</v>
      </c>
      <c r="U782" s="19">
        <v>1</v>
      </c>
    </row>
    <row r="783" spans="2:21" hidden="1" x14ac:dyDescent="0.25">
      <c r="B783">
        <v>2019</v>
      </c>
      <c r="C783" t="s">
        <v>94</v>
      </c>
      <c r="D783" t="s">
        <v>95</v>
      </c>
      <c r="E783" t="s">
        <v>1901</v>
      </c>
      <c r="F783" t="s">
        <v>1052</v>
      </c>
      <c r="G783" t="s">
        <v>108</v>
      </c>
      <c r="H783" t="s">
        <v>109</v>
      </c>
      <c r="I783" t="s">
        <v>1053</v>
      </c>
      <c r="J783" t="s">
        <v>1054</v>
      </c>
      <c r="K783" t="s">
        <v>990</v>
      </c>
      <c r="L783" t="s">
        <v>213</v>
      </c>
      <c r="M783" t="s">
        <v>991</v>
      </c>
      <c r="N783" s="21" t="s">
        <v>553</v>
      </c>
      <c r="O783" s="21" t="s">
        <v>124</v>
      </c>
      <c r="P783">
        <v>1.5835227000000001</v>
      </c>
      <c r="Q783">
        <v>444.19737750000002</v>
      </c>
      <c r="R783">
        <f t="shared" si="12"/>
        <v>445.78090020000002</v>
      </c>
      <c r="S783" s="19">
        <v>1</v>
      </c>
      <c r="T783" s="19">
        <v>1</v>
      </c>
      <c r="U783" s="19">
        <v>1</v>
      </c>
    </row>
    <row r="784" spans="2:21" hidden="1" x14ac:dyDescent="0.25">
      <c r="B784">
        <v>2019</v>
      </c>
      <c r="C784" t="s">
        <v>94</v>
      </c>
      <c r="D784" t="s">
        <v>95</v>
      </c>
      <c r="E784" t="s">
        <v>1902</v>
      </c>
      <c r="F784" t="s">
        <v>1056</v>
      </c>
      <c r="G784" t="s">
        <v>108</v>
      </c>
      <c r="H784" t="s">
        <v>109</v>
      </c>
      <c r="I784" t="s">
        <v>1053</v>
      </c>
      <c r="J784" t="s">
        <v>1057</v>
      </c>
      <c r="K784" t="s">
        <v>996</v>
      </c>
      <c r="L784" t="s">
        <v>293</v>
      </c>
      <c r="M784" t="s">
        <v>997</v>
      </c>
      <c r="P784">
        <v>22</v>
      </c>
      <c r="Q784">
        <v>70</v>
      </c>
      <c r="R784">
        <f t="shared" si="12"/>
        <v>92</v>
      </c>
      <c r="S784" s="19">
        <v>1</v>
      </c>
      <c r="T784" s="19">
        <v>1</v>
      </c>
      <c r="U784" s="19">
        <v>1</v>
      </c>
    </row>
    <row r="785" spans="2:21" hidden="1" x14ac:dyDescent="0.25">
      <c r="B785">
        <v>2019</v>
      </c>
      <c r="C785" t="s">
        <v>94</v>
      </c>
      <c r="D785" t="s">
        <v>95</v>
      </c>
      <c r="E785" t="s">
        <v>1903</v>
      </c>
      <c r="F785" t="s">
        <v>1059</v>
      </c>
      <c r="G785" t="s">
        <v>108</v>
      </c>
      <c r="H785" t="s">
        <v>109</v>
      </c>
      <c r="I785" t="s">
        <v>1060</v>
      </c>
      <c r="J785" t="s">
        <v>1061</v>
      </c>
      <c r="K785" t="s">
        <v>285</v>
      </c>
      <c r="L785" t="s">
        <v>286</v>
      </c>
      <c r="M785" t="s">
        <v>1062</v>
      </c>
      <c r="N785" s="20" t="s">
        <v>374</v>
      </c>
      <c r="O785" t="s">
        <v>124</v>
      </c>
      <c r="P785">
        <v>80</v>
      </c>
      <c r="Q785">
        <v>23</v>
      </c>
      <c r="R785">
        <f t="shared" si="12"/>
        <v>103</v>
      </c>
      <c r="S785" s="19">
        <v>1</v>
      </c>
      <c r="T785" s="19">
        <v>1</v>
      </c>
      <c r="U785" s="19">
        <v>1</v>
      </c>
    </row>
    <row r="786" spans="2:21" hidden="1" x14ac:dyDescent="0.25">
      <c r="B786">
        <v>2019</v>
      </c>
      <c r="C786" t="s">
        <v>94</v>
      </c>
      <c r="D786" t="s">
        <v>95</v>
      </c>
      <c r="E786" t="s">
        <v>1904</v>
      </c>
      <c r="F786" t="s">
        <v>1071</v>
      </c>
      <c r="G786" t="s">
        <v>98</v>
      </c>
      <c r="H786" t="s">
        <v>270</v>
      </c>
      <c r="I786" t="s">
        <v>1072</v>
      </c>
      <c r="J786" t="s">
        <v>1073</v>
      </c>
      <c r="K786" t="s">
        <v>406</v>
      </c>
      <c r="L786" t="s">
        <v>103</v>
      </c>
      <c r="M786" t="s">
        <v>407</v>
      </c>
      <c r="N786" s="20" t="s">
        <v>123</v>
      </c>
      <c r="O786" t="s">
        <v>124</v>
      </c>
      <c r="P786">
        <v>5707</v>
      </c>
      <c r="Q786">
        <v>1253</v>
      </c>
      <c r="R786">
        <f t="shared" si="12"/>
        <v>6960</v>
      </c>
      <c r="S786" s="19">
        <v>1</v>
      </c>
      <c r="T786" s="19">
        <v>1</v>
      </c>
      <c r="U786" s="19">
        <v>1</v>
      </c>
    </row>
    <row r="787" spans="2:21" hidden="1" x14ac:dyDescent="0.25">
      <c r="B787">
        <v>2019</v>
      </c>
      <c r="C787" t="s">
        <v>94</v>
      </c>
      <c r="D787" t="s">
        <v>95</v>
      </c>
      <c r="E787" t="s">
        <v>1905</v>
      </c>
      <c r="F787" t="s">
        <v>1075</v>
      </c>
      <c r="G787" t="s">
        <v>98</v>
      </c>
      <c r="H787" t="s">
        <v>117</v>
      </c>
      <c r="I787" t="s">
        <v>1076</v>
      </c>
      <c r="J787" t="s">
        <v>1077</v>
      </c>
      <c r="K787" t="s">
        <v>618</v>
      </c>
      <c r="L787" t="s">
        <v>113</v>
      </c>
      <c r="M787" t="s">
        <v>642</v>
      </c>
      <c r="N787" s="21" t="s">
        <v>400</v>
      </c>
      <c r="O787" s="21" t="s">
        <v>401</v>
      </c>
      <c r="P787">
        <v>10269</v>
      </c>
      <c r="Q787">
        <v>4122</v>
      </c>
      <c r="R787">
        <f t="shared" si="12"/>
        <v>14391</v>
      </c>
      <c r="S787" s="19">
        <v>1</v>
      </c>
      <c r="T787" s="19">
        <v>1</v>
      </c>
      <c r="U787" s="19">
        <v>1</v>
      </c>
    </row>
    <row r="788" spans="2:21" hidden="1" x14ac:dyDescent="0.25">
      <c r="B788">
        <v>2019</v>
      </c>
      <c r="C788" t="s">
        <v>94</v>
      </c>
      <c r="D788" t="s">
        <v>95</v>
      </c>
      <c r="E788" t="s">
        <v>1906</v>
      </c>
      <c r="F788" t="s">
        <v>1907</v>
      </c>
      <c r="G788" t="s">
        <v>98</v>
      </c>
      <c r="H788" t="s">
        <v>270</v>
      </c>
      <c r="I788" t="s">
        <v>1908</v>
      </c>
      <c r="J788" t="s">
        <v>1909</v>
      </c>
      <c r="K788" t="s">
        <v>379</v>
      </c>
      <c r="L788" t="s">
        <v>113</v>
      </c>
      <c r="M788" t="s">
        <v>380</v>
      </c>
      <c r="N788" s="24" t="s">
        <v>1860</v>
      </c>
      <c r="O788" t="s">
        <v>124</v>
      </c>
      <c r="P788">
        <v>0</v>
      </c>
      <c r="Q788">
        <v>5</v>
      </c>
      <c r="R788">
        <f t="shared" si="12"/>
        <v>5</v>
      </c>
      <c r="S788" s="19">
        <v>1</v>
      </c>
      <c r="T788" s="19">
        <v>1</v>
      </c>
      <c r="U788" s="19">
        <v>1</v>
      </c>
    </row>
    <row r="789" spans="2:21" hidden="1" x14ac:dyDescent="0.25">
      <c r="B789">
        <v>2019</v>
      </c>
      <c r="C789" t="s">
        <v>94</v>
      </c>
      <c r="D789" t="s">
        <v>95</v>
      </c>
      <c r="E789" t="s">
        <v>1910</v>
      </c>
      <c r="F789" t="s">
        <v>1079</v>
      </c>
      <c r="G789" t="s">
        <v>108</v>
      </c>
      <c r="H789" t="s">
        <v>109</v>
      </c>
      <c r="I789" t="s">
        <v>1080</v>
      </c>
      <c r="J789" t="s">
        <v>1081</v>
      </c>
      <c r="K789" t="s">
        <v>226</v>
      </c>
      <c r="L789" t="s">
        <v>227</v>
      </c>
      <c r="M789" t="s">
        <v>228</v>
      </c>
      <c r="N789" s="21" t="s">
        <v>123</v>
      </c>
      <c r="O789" s="21" t="s">
        <v>124</v>
      </c>
      <c r="P789">
        <v>250</v>
      </c>
      <c r="Q789">
        <v>5</v>
      </c>
      <c r="R789">
        <f t="shared" si="12"/>
        <v>255</v>
      </c>
      <c r="S789" s="19">
        <v>1</v>
      </c>
      <c r="T789" s="19">
        <v>1</v>
      </c>
      <c r="U789" s="19">
        <v>1</v>
      </c>
    </row>
    <row r="790" spans="2:21" hidden="1" x14ac:dyDescent="0.25">
      <c r="B790">
        <v>2019</v>
      </c>
      <c r="C790" t="s">
        <v>94</v>
      </c>
      <c r="D790" t="s">
        <v>95</v>
      </c>
      <c r="E790" t="s">
        <v>1911</v>
      </c>
      <c r="F790" t="s">
        <v>1083</v>
      </c>
      <c r="G790" t="s">
        <v>108</v>
      </c>
      <c r="H790" t="s">
        <v>109</v>
      </c>
      <c r="I790" t="s">
        <v>1084</v>
      </c>
      <c r="J790" t="s">
        <v>1085</v>
      </c>
      <c r="K790" t="s">
        <v>1086</v>
      </c>
      <c r="L790" t="s">
        <v>293</v>
      </c>
      <c r="M790" t="s">
        <v>1087</v>
      </c>
      <c r="P790">
        <v>3</v>
      </c>
      <c r="Q790">
        <v>220</v>
      </c>
      <c r="R790">
        <f t="shared" si="12"/>
        <v>223</v>
      </c>
      <c r="S790" s="19">
        <v>1</v>
      </c>
      <c r="T790" s="19">
        <v>1</v>
      </c>
      <c r="U790" s="19">
        <v>1</v>
      </c>
    </row>
    <row r="791" spans="2:21" hidden="1" x14ac:dyDescent="0.25">
      <c r="B791">
        <v>2019</v>
      </c>
      <c r="C791" t="s">
        <v>94</v>
      </c>
      <c r="D791" t="s">
        <v>95</v>
      </c>
      <c r="E791" t="s">
        <v>1912</v>
      </c>
      <c r="F791" t="s">
        <v>1089</v>
      </c>
      <c r="G791" t="s">
        <v>98</v>
      </c>
      <c r="H791" t="s">
        <v>117</v>
      </c>
      <c r="I791" t="s">
        <v>1090</v>
      </c>
      <c r="J791" t="s">
        <v>1091</v>
      </c>
      <c r="K791" t="s">
        <v>1092</v>
      </c>
      <c r="L791" t="s">
        <v>595</v>
      </c>
      <c r="M791" t="s">
        <v>1093</v>
      </c>
      <c r="N791" s="21" t="s">
        <v>400</v>
      </c>
      <c r="O791" s="21" t="s">
        <v>401</v>
      </c>
      <c r="P791">
        <v>11</v>
      </c>
      <c r="Q791">
        <v>6567</v>
      </c>
      <c r="R791">
        <f t="shared" si="12"/>
        <v>6578</v>
      </c>
      <c r="S791" s="19">
        <v>1</v>
      </c>
      <c r="T791" s="19">
        <v>1</v>
      </c>
      <c r="U791" s="19">
        <v>1</v>
      </c>
    </row>
    <row r="792" spans="2:21" hidden="1" x14ac:dyDescent="0.25">
      <c r="B792">
        <v>2019</v>
      </c>
      <c r="C792" t="s">
        <v>94</v>
      </c>
      <c r="D792" t="s">
        <v>95</v>
      </c>
      <c r="E792" t="s">
        <v>1913</v>
      </c>
      <c r="F792" t="s">
        <v>1095</v>
      </c>
      <c r="G792" t="s">
        <v>108</v>
      </c>
      <c r="H792" t="s">
        <v>109</v>
      </c>
      <c r="I792" t="s">
        <v>1096</v>
      </c>
      <c r="J792" t="s">
        <v>1097</v>
      </c>
      <c r="K792" t="s">
        <v>170</v>
      </c>
      <c r="L792" t="s">
        <v>113</v>
      </c>
      <c r="M792" t="s">
        <v>171</v>
      </c>
      <c r="N792" s="21" t="s">
        <v>172</v>
      </c>
      <c r="O792" s="21" t="s">
        <v>1098</v>
      </c>
      <c r="P792">
        <v>125</v>
      </c>
      <c r="Q792">
        <v>267</v>
      </c>
      <c r="R792">
        <f t="shared" si="12"/>
        <v>392</v>
      </c>
      <c r="S792" s="19">
        <v>1</v>
      </c>
      <c r="T792" s="19">
        <v>1</v>
      </c>
      <c r="U792" s="19">
        <v>1</v>
      </c>
    </row>
    <row r="793" spans="2:21" hidden="1" x14ac:dyDescent="0.25">
      <c r="B793">
        <v>2019</v>
      </c>
      <c r="C793" t="s">
        <v>94</v>
      </c>
      <c r="D793" t="s">
        <v>95</v>
      </c>
      <c r="E793" t="s">
        <v>1914</v>
      </c>
      <c r="F793" t="s">
        <v>1100</v>
      </c>
      <c r="G793" t="s">
        <v>98</v>
      </c>
      <c r="H793" t="s">
        <v>270</v>
      </c>
      <c r="I793" t="s">
        <v>1101</v>
      </c>
      <c r="J793" t="s">
        <v>1102</v>
      </c>
      <c r="K793" t="s">
        <v>647</v>
      </c>
      <c r="L793" t="s">
        <v>113</v>
      </c>
      <c r="M793" t="s">
        <v>648</v>
      </c>
      <c r="N793" s="21" t="s">
        <v>172</v>
      </c>
      <c r="O793" s="21" t="s">
        <v>173</v>
      </c>
      <c r="P793">
        <v>23654</v>
      </c>
      <c r="Q793">
        <v>292633</v>
      </c>
      <c r="R793">
        <f t="shared" si="12"/>
        <v>316287</v>
      </c>
      <c r="S793" s="19">
        <v>1</v>
      </c>
      <c r="T793" s="19">
        <v>1</v>
      </c>
      <c r="U793" s="19">
        <v>1</v>
      </c>
    </row>
    <row r="794" spans="2:21" hidden="1" x14ac:dyDescent="0.25">
      <c r="B794">
        <v>2019</v>
      </c>
      <c r="C794" t="s">
        <v>94</v>
      </c>
      <c r="D794" t="s">
        <v>95</v>
      </c>
      <c r="E794" t="s">
        <v>1915</v>
      </c>
      <c r="F794" t="s">
        <v>1104</v>
      </c>
      <c r="G794" t="s">
        <v>98</v>
      </c>
      <c r="H794" t="s">
        <v>270</v>
      </c>
      <c r="I794" t="s">
        <v>1105</v>
      </c>
      <c r="J794" t="s">
        <v>1106</v>
      </c>
      <c r="K794" t="s">
        <v>618</v>
      </c>
      <c r="L794" t="s">
        <v>113</v>
      </c>
      <c r="M794" t="s">
        <v>642</v>
      </c>
      <c r="N794" s="21" t="s">
        <v>172</v>
      </c>
      <c r="O794" s="21" t="s">
        <v>173</v>
      </c>
      <c r="P794">
        <v>11180</v>
      </c>
      <c r="Q794">
        <v>4804</v>
      </c>
      <c r="R794">
        <f t="shared" si="12"/>
        <v>15984</v>
      </c>
      <c r="S794" s="19">
        <v>1</v>
      </c>
      <c r="T794" s="19">
        <v>1</v>
      </c>
      <c r="U794" s="19">
        <v>1</v>
      </c>
    </row>
    <row r="795" spans="2:21" hidden="1" x14ac:dyDescent="0.25">
      <c r="B795">
        <v>2019</v>
      </c>
      <c r="C795" t="s">
        <v>94</v>
      </c>
      <c r="D795" t="s">
        <v>95</v>
      </c>
      <c r="E795" t="s">
        <v>1916</v>
      </c>
      <c r="F795" t="s">
        <v>1108</v>
      </c>
      <c r="G795" t="s">
        <v>98</v>
      </c>
      <c r="H795" t="s">
        <v>117</v>
      </c>
      <c r="I795" t="s">
        <v>1109</v>
      </c>
      <c r="J795" t="s">
        <v>1110</v>
      </c>
      <c r="K795" t="s">
        <v>1111</v>
      </c>
      <c r="L795" t="s">
        <v>850</v>
      </c>
      <c r="M795" t="s">
        <v>1112</v>
      </c>
      <c r="N795" s="21" t="s">
        <v>400</v>
      </c>
      <c r="O795" s="21" t="s">
        <v>401</v>
      </c>
      <c r="P795">
        <v>160</v>
      </c>
      <c r="Q795">
        <v>110</v>
      </c>
      <c r="R795">
        <f t="shared" si="12"/>
        <v>270</v>
      </c>
      <c r="S795" s="19">
        <v>1</v>
      </c>
      <c r="T795" s="19">
        <v>1</v>
      </c>
      <c r="U795" s="19">
        <v>1</v>
      </c>
    </row>
    <row r="796" spans="2:21" hidden="1" x14ac:dyDescent="0.25">
      <c r="B796">
        <v>2019</v>
      </c>
      <c r="C796" t="s">
        <v>94</v>
      </c>
      <c r="D796" t="s">
        <v>95</v>
      </c>
      <c r="E796" t="s">
        <v>1917</v>
      </c>
      <c r="F796" t="s">
        <v>1114</v>
      </c>
      <c r="G796" t="s">
        <v>98</v>
      </c>
      <c r="H796" t="s">
        <v>136</v>
      </c>
      <c r="I796" t="s">
        <v>1115</v>
      </c>
      <c r="J796" t="s">
        <v>1116</v>
      </c>
      <c r="K796" t="s">
        <v>1068</v>
      </c>
      <c r="L796" t="s">
        <v>796</v>
      </c>
      <c r="M796" t="s">
        <v>1069</v>
      </c>
      <c r="N796" s="21" t="s">
        <v>400</v>
      </c>
      <c r="O796" s="21" t="s">
        <v>481</v>
      </c>
      <c r="P796">
        <v>610</v>
      </c>
      <c r="Q796">
        <v>35</v>
      </c>
      <c r="R796">
        <f t="shared" si="12"/>
        <v>645</v>
      </c>
      <c r="S796" s="19">
        <v>1</v>
      </c>
      <c r="T796" s="19">
        <v>1</v>
      </c>
      <c r="U796" s="19">
        <v>1</v>
      </c>
    </row>
    <row r="797" spans="2:21" hidden="1" x14ac:dyDescent="0.25">
      <c r="B797">
        <v>2019</v>
      </c>
      <c r="C797" t="s">
        <v>94</v>
      </c>
      <c r="D797" t="s">
        <v>95</v>
      </c>
      <c r="E797" t="s">
        <v>1918</v>
      </c>
      <c r="F797" t="s">
        <v>1118</v>
      </c>
      <c r="G797" t="s">
        <v>108</v>
      </c>
      <c r="H797" t="s">
        <v>109</v>
      </c>
      <c r="I797" t="s">
        <v>1119</v>
      </c>
      <c r="J797" t="s">
        <v>1120</v>
      </c>
      <c r="K797" t="s">
        <v>931</v>
      </c>
      <c r="L797" t="s">
        <v>293</v>
      </c>
      <c r="M797" t="s">
        <v>932</v>
      </c>
      <c r="P797">
        <v>3</v>
      </c>
      <c r="Q797">
        <v>160</v>
      </c>
      <c r="R797">
        <f t="shared" si="12"/>
        <v>163</v>
      </c>
      <c r="S797" s="19">
        <v>1</v>
      </c>
      <c r="T797" s="19">
        <v>1</v>
      </c>
      <c r="U797" s="19">
        <v>1</v>
      </c>
    </row>
    <row r="798" spans="2:21" hidden="1" x14ac:dyDescent="0.25">
      <c r="B798">
        <v>2019</v>
      </c>
      <c r="C798" t="s">
        <v>94</v>
      </c>
      <c r="D798" t="s">
        <v>95</v>
      </c>
      <c r="E798" t="s">
        <v>1919</v>
      </c>
      <c r="F798" t="s">
        <v>1122</v>
      </c>
      <c r="G798" t="s">
        <v>108</v>
      </c>
      <c r="H798" t="s">
        <v>109</v>
      </c>
      <c r="I798" t="s">
        <v>1123</v>
      </c>
      <c r="J798" t="s">
        <v>1124</v>
      </c>
      <c r="K798" t="s">
        <v>1125</v>
      </c>
      <c r="L798" t="s">
        <v>159</v>
      </c>
      <c r="M798" t="s">
        <v>1126</v>
      </c>
      <c r="P798">
        <v>0</v>
      </c>
      <c r="Q798">
        <v>0</v>
      </c>
      <c r="R798">
        <f t="shared" si="12"/>
        <v>0</v>
      </c>
      <c r="S798" s="19">
        <v>1</v>
      </c>
      <c r="T798" s="19">
        <v>1</v>
      </c>
      <c r="U798" s="19">
        <v>1</v>
      </c>
    </row>
    <row r="799" spans="2:21" hidden="1" x14ac:dyDescent="0.25">
      <c r="B799">
        <v>2019</v>
      </c>
      <c r="C799" t="s">
        <v>94</v>
      </c>
      <c r="D799" t="s">
        <v>95</v>
      </c>
      <c r="E799" t="s">
        <v>1920</v>
      </c>
      <c r="F799" t="s">
        <v>1133</v>
      </c>
      <c r="G799" t="s">
        <v>108</v>
      </c>
      <c r="H799" t="s">
        <v>109</v>
      </c>
      <c r="I799" t="s">
        <v>1134</v>
      </c>
      <c r="J799" t="s">
        <v>1135</v>
      </c>
      <c r="K799" t="s">
        <v>412</v>
      </c>
      <c r="L799" t="s">
        <v>103</v>
      </c>
      <c r="M799" t="s">
        <v>413</v>
      </c>
      <c r="N799" s="21" t="s">
        <v>194</v>
      </c>
      <c r="O799" s="21" t="s">
        <v>656</v>
      </c>
      <c r="P799">
        <v>5</v>
      </c>
      <c r="Q799">
        <v>25</v>
      </c>
      <c r="R799">
        <f t="shared" si="12"/>
        <v>30</v>
      </c>
      <c r="S799" s="19">
        <v>1</v>
      </c>
      <c r="T799" s="19">
        <v>1</v>
      </c>
      <c r="U799" s="19">
        <v>1</v>
      </c>
    </row>
    <row r="800" spans="2:21" hidden="1" x14ac:dyDescent="0.25">
      <c r="B800">
        <v>2019</v>
      </c>
      <c r="C800" t="s">
        <v>94</v>
      </c>
      <c r="D800" t="s">
        <v>95</v>
      </c>
      <c r="E800" t="s">
        <v>1921</v>
      </c>
      <c r="F800" t="s">
        <v>1137</v>
      </c>
      <c r="G800" t="s">
        <v>108</v>
      </c>
      <c r="H800" t="s">
        <v>109</v>
      </c>
      <c r="I800" t="s">
        <v>1138</v>
      </c>
      <c r="J800" t="s">
        <v>1139</v>
      </c>
      <c r="K800" t="s">
        <v>1140</v>
      </c>
      <c r="L800" t="s">
        <v>103</v>
      </c>
      <c r="M800" t="s">
        <v>1141</v>
      </c>
      <c r="P800">
        <v>1</v>
      </c>
      <c r="Q800">
        <v>410</v>
      </c>
      <c r="R800">
        <f t="shared" si="12"/>
        <v>411</v>
      </c>
      <c r="S800" s="19">
        <v>1</v>
      </c>
      <c r="T800" s="19">
        <v>1</v>
      </c>
      <c r="U800" s="19">
        <v>1</v>
      </c>
    </row>
    <row r="801" spans="2:21" hidden="1" x14ac:dyDescent="0.25">
      <c r="B801">
        <v>2019</v>
      </c>
      <c r="C801" t="s">
        <v>94</v>
      </c>
      <c r="D801" t="s">
        <v>95</v>
      </c>
      <c r="E801" t="s">
        <v>1922</v>
      </c>
      <c r="F801" t="s">
        <v>1143</v>
      </c>
      <c r="G801" t="s">
        <v>108</v>
      </c>
      <c r="H801" t="s">
        <v>109</v>
      </c>
      <c r="I801" t="s">
        <v>1144</v>
      </c>
      <c r="J801" t="s">
        <v>1135</v>
      </c>
      <c r="K801" t="s">
        <v>412</v>
      </c>
      <c r="L801" t="s">
        <v>103</v>
      </c>
      <c r="M801" t="s">
        <v>413</v>
      </c>
      <c r="N801" s="21" t="s">
        <v>374</v>
      </c>
      <c r="O801" s="21" t="s">
        <v>124</v>
      </c>
      <c r="P801">
        <v>36</v>
      </c>
      <c r="Q801">
        <v>126</v>
      </c>
      <c r="R801">
        <f t="shared" si="12"/>
        <v>162</v>
      </c>
      <c r="S801" s="19">
        <v>1</v>
      </c>
      <c r="T801" s="19">
        <v>1</v>
      </c>
      <c r="U801" s="19">
        <v>1</v>
      </c>
    </row>
    <row r="802" spans="2:21" hidden="1" x14ac:dyDescent="0.25">
      <c r="B802">
        <v>2019</v>
      </c>
      <c r="C802" t="s">
        <v>94</v>
      </c>
      <c r="D802" t="s">
        <v>95</v>
      </c>
      <c r="E802" t="s">
        <v>1923</v>
      </c>
      <c r="F802" t="s">
        <v>1146</v>
      </c>
      <c r="G802" t="s">
        <v>108</v>
      </c>
      <c r="H802" t="s">
        <v>109</v>
      </c>
      <c r="I802" t="s">
        <v>1147</v>
      </c>
      <c r="J802" t="s">
        <v>1148</v>
      </c>
      <c r="K802" t="s">
        <v>618</v>
      </c>
      <c r="L802" t="s">
        <v>113</v>
      </c>
      <c r="M802" t="s">
        <v>1131</v>
      </c>
      <c r="N802" s="21" t="s">
        <v>123</v>
      </c>
      <c r="O802" s="21" t="s">
        <v>124</v>
      </c>
      <c r="P802">
        <v>112</v>
      </c>
      <c r="Q802">
        <v>576</v>
      </c>
      <c r="R802">
        <f t="shared" si="12"/>
        <v>688</v>
      </c>
      <c r="S802" s="19">
        <v>1</v>
      </c>
      <c r="T802" s="19">
        <v>1</v>
      </c>
      <c r="U802" s="19">
        <v>1</v>
      </c>
    </row>
    <row r="803" spans="2:21" hidden="1" x14ac:dyDescent="0.25">
      <c r="B803">
        <v>2019</v>
      </c>
      <c r="C803" t="s">
        <v>94</v>
      </c>
      <c r="D803" t="s">
        <v>95</v>
      </c>
      <c r="E803" t="s">
        <v>1924</v>
      </c>
      <c r="F803" t="s">
        <v>1150</v>
      </c>
      <c r="G803" t="s">
        <v>108</v>
      </c>
      <c r="H803" t="s">
        <v>109</v>
      </c>
      <c r="I803" t="s">
        <v>1151</v>
      </c>
      <c r="J803" t="s">
        <v>1152</v>
      </c>
      <c r="K803" t="s">
        <v>1153</v>
      </c>
      <c r="L803" t="s">
        <v>153</v>
      </c>
      <c r="M803" t="s">
        <v>1154</v>
      </c>
      <c r="N803" s="21" t="s">
        <v>123</v>
      </c>
      <c r="O803" s="21" t="s">
        <v>124</v>
      </c>
      <c r="P803">
        <v>140</v>
      </c>
      <c r="Q803">
        <v>60</v>
      </c>
      <c r="R803">
        <f t="shared" si="12"/>
        <v>200</v>
      </c>
      <c r="S803" s="19">
        <v>1</v>
      </c>
      <c r="T803" s="19">
        <v>1</v>
      </c>
      <c r="U803" s="19">
        <v>1</v>
      </c>
    </row>
    <row r="804" spans="2:21" hidden="1" x14ac:dyDescent="0.25">
      <c r="B804">
        <v>2019</v>
      </c>
      <c r="C804" t="s">
        <v>94</v>
      </c>
      <c r="D804" t="s">
        <v>95</v>
      </c>
      <c r="E804" t="s">
        <v>1925</v>
      </c>
      <c r="F804" t="s">
        <v>1156</v>
      </c>
      <c r="G804" t="s">
        <v>108</v>
      </c>
      <c r="H804" t="s">
        <v>109</v>
      </c>
      <c r="I804" t="s">
        <v>1157</v>
      </c>
      <c r="J804" t="s">
        <v>1158</v>
      </c>
      <c r="K804" t="s">
        <v>1159</v>
      </c>
      <c r="L804" t="s">
        <v>944</v>
      </c>
      <c r="M804" t="s">
        <v>1160</v>
      </c>
      <c r="P804">
        <v>83</v>
      </c>
      <c r="Q804">
        <v>34</v>
      </c>
      <c r="R804">
        <f t="shared" si="12"/>
        <v>117</v>
      </c>
      <c r="S804" s="19">
        <v>1</v>
      </c>
      <c r="T804" s="19">
        <v>1</v>
      </c>
      <c r="U804" s="19">
        <v>1</v>
      </c>
    </row>
    <row r="805" spans="2:21" hidden="1" x14ac:dyDescent="0.25">
      <c r="B805">
        <v>2019</v>
      </c>
      <c r="C805" t="s">
        <v>94</v>
      </c>
      <c r="D805" t="s">
        <v>95</v>
      </c>
      <c r="E805" t="s">
        <v>1926</v>
      </c>
      <c r="F805" t="s">
        <v>1162</v>
      </c>
      <c r="G805" t="s">
        <v>108</v>
      </c>
      <c r="H805" t="s">
        <v>109</v>
      </c>
      <c r="I805" t="s">
        <v>1163</v>
      </c>
      <c r="J805" t="s">
        <v>1164</v>
      </c>
      <c r="K805" t="s">
        <v>1165</v>
      </c>
      <c r="L805" t="s">
        <v>293</v>
      </c>
      <c r="M805" t="s">
        <v>1166</v>
      </c>
      <c r="N805" s="21" t="s">
        <v>123</v>
      </c>
      <c r="O805" s="21" t="s">
        <v>124</v>
      </c>
      <c r="P805">
        <v>10</v>
      </c>
      <c r="Q805">
        <v>270</v>
      </c>
      <c r="R805">
        <f t="shared" si="12"/>
        <v>280</v>
      </c>
      <c r="S805" s="19">
        <v>1</v>
      </c>
      <c r="T805" s="19">
        <v>1</v>
      </c>
      <c r="U805" s="19">
        <v>1</v>
      </c>
    </row>
    <row r="806" spans="2:21" hidden="1" x14ac:dyDescent="0.25">
      <c r="B806">
        <v>2019</v>
      </c>
      <c r="C806" t="s">
        <v>94</v>
      </c>
      <c r="D806" t="s">
        <v>95</v>
      </c>
      <c r="E806" t="s">
        <v>1927</v>
      </c>
      <c r="F806" t="s">
        <v>1168</v>
      </c>
      <c r="G806" t="s">
        <v>108</v>
      </c>
      <c r="H806" t="s">
        <v>109</v>
      </c>
      <c r="I806" t="s">
        <v>1169</v>
      </c>
      <c r="J806" t="s">
        <v>1170</v>
      </c>
      <c r="K806" t="s">
        <v>344</v>
      </c>
      <c r="L806" t="s">
        <v>113</v>
      </c>
      <c r="M806" t="s">
        <v>345</v>
      </c>
      <c r="P806">
        <v>18</v>
      </c>
      <c r="Q806">
        <v>0</v>
      </c>
      <c r="R806">
        <f t="shared" si="12"/>
        <v>18</v>
      </c>
      <c r="S806" s="19">
        <v>1</v>
      </c>
      <c r="T806" s="19">
        <v>1</v>
      </c>
      <c r="U806" s="19">
        <v>1</v>
      </c>
    </row>
    <row r="807" spans="2:21" hidden="1" x14ac:dyDescent="0.25">
      <c r="B807">
        <v>2019</v>
      </c>
      <c r="C807" t="s">
        <v>94</v>
      </c>
      <c r="D807" t="s">
        <v>95</v>
      </c>
      <c r="E807" t="s">
        <v>1928</v>
      </c>
      <c r="F807" t="s">
        <v>1172</v>
      </c>
      <c r="G807" t="s">
        <v>108</v>
      </c>
      <c r="H807" t="s">
        <v>109</v>
      </c>
      <c r="I807" t="s">
        <v>1173</v>
      </c>
      <c r="J807" t="s">
        <v>1174</v>
      </c>
      <c r="K807" t="s">
        <v>180</v>
      </c>
      <c r="L807" t="s">
        <v>113</v>
      </c>
      <c r="M807" t="s">
        <v>181</v>
      </c>
      <c r="P807">
        <v>250</v>
      </c>
      <c r="Q807">
        <v>250</v>
      </c>
      <c r="R807">
        <f t="shared" si="12"/>
        <v>500</v>
      </c>
      <c r="S807" s="19">
        <v>1</v>
      </c>
      <c r="T807" s="19">
        <v>1</v>
      </c>
      <c r="U807" s="19">
        <v>1</v>
      </c>
    </row>
    <row r="808" spans="2:21" hidden="1" x14ac:dyDescent="0.25">
      <c r="B808">
        <v>2019</v>
      </c>
      <c r="C808" t="s">
        <v>94</v>
      </c>
      <c r="D808" t="s">
        <v>95</v>
      </c>
      <c r="E808" t="s">
        <v>1929</v>
      </c>
      <c r="F808" t="s">
        <v>1176</v>
      </c>
      <c r="G808" t="s">
        <v>108</v>
      </c>
      <c r="H808" t="s">
        <v>109</v>
      </c>
      <c r="I808" t="s">
        <v>1177</v>
      </c>
      <c r="J808" t="s">
        <v>1178</v>
      </c>
      <c r="K808" t="s">
        <v>344</v>
      </c>
      <c r="L808" t="s">
        <v>113</v>
      </c>
      <c r="M808" t="s">
        <v>345</v>
      </c>
      <c r="P808">
        <v>20</v>
      </c>
      <c r="Q808">
        <v>160</v>
      </c>
      <c r="R808">
        <f t="shared" si="12"/>
        <v>180</v>
      </c>
      <c r="S808" s="19">
        <v>1</v>
      </c>
      <c r="T808" s="19">
        <v>1</v>
      </c>
      <c r="U808" s="19">
        <v>1</v>
      </c>
    </row>
    <row r="809" spans="2:21" hidden="1" x14ac:dyDescent="0.25">
      <c r="B809">
        <v>2019</v>
      </c>
      <c r="C809" t="s">
        <v>94</v>
      </c>
      <c r="D809" t="s">
        <v>95</v>
      </c>
      <c r="E809" t="s">
        <v>1930</v>
      </c>
      <c r="F809" t="s">
        <v>1180</v>
      </c>
      <c r="G809" t="s">
        <v>108</v>
      </c>
      <c r="H809" t="s">
        <v>109</v>
      </c>
      <c r="I809" t="s">
        <v>1181</v>
      </c>
      <c r="J809" t="s">
        <v>1182</v>
      </c>
      <c r="K809" t="s">
        <v>1183</v>
      </c>
      <c r="L809" t="s">
        <v>113</v>
      </c>
      <c r="M809" t="s">
        <v>1184</v>
      </c>
      <c r="N809" s="21" t="s">
        <v>123</v>
      </c>
      <c r="O809" s="21" t="s">
        <v>124</v>
      </c>
      <c r="P809">
        <v>26.83</v>
      </c>
      <c r="Q809">
        <v>14.6</v>
      </c>
      <c r="R809">
        <f t="shared" si="12"/>
        <v>41.43</v>
      </c>
      <c r="S809" s="19">
        <v>1</v>
      </c>
      <c r="T809" s="19">
        <v>1</v>
      </c>
      <c r="U809" s="19">
        <v>1</v>
      </c>
    </row>
    <row r="810" spans="2:21" hidden="1" x14ac:dyDescent="0.25">
      <c r="B810">
        <v>2019</v>
      </c>
      <c r="C810" t="s">
        <v>94</v>
      </c>
      <c r="D810" t="s">
        <v>95</v>
      </c>
      <c r="E810" t="s">
        <v>1931</v>
      </c>
      <c r="F810" t="s">
        <v>1190</v>
      </c>
      <c r="G810" t="s">
        <v>108</v>
      </c>
      <c r="H810" t="s">
        <v>109</v>
      </c>
      <c r="I810" t="s">
        <v>1191</v>
      </c>
      <c r="J810" t="s">
        <v>1192</v>
      </c>
      <c r="K810" t="s">
        <v>1193</v>
      </c>
      <c r="L810" t="s">
        <v>113</v>
      </c>
      <c r="M810" t="s">
        <v>1194</v>
      </c>
      <c r="N810" s="21" t="s">
        <v>123</v>
      </c>
      <c r="O810" s="21" t="s">
        <v>124</v>
      </c>
      <c r="P810">
        <v>57</v>
      </c>
      <c r="Q810">
        <v>80</v>
      </c>
      <c r="R810">
        <f t="shared" si="12"/>
        <v>137</v>
      </c>
      <c r="S810" s="19">
        <v>1</v>
      </c>
      <c r="T810" s="19">
        <v>1</v>
      </c>
      <c r="U810" s="19">
        <v>1</v>
      </c>
    </row>
    <row r="811" spans="2:21" hidden="1" x14ac:dyDescent="0.25">
      <c r="B811">
        <v>2019</v>
      </c>
      <c r="C811" t="s">
        <v>94</v>
      </c>
      <c r="D811" t="s">
        <v>95</v>
      </c>
      <c r="E811" t="s">
        <v>1932</v>
      </c>
      <c r="F811" t="s">
        <v>1196</v>
      </c>
      <c r="G811" t="s">
        <v>108</v>
      </c>
      <c r="H811" t="s">
        <v>109</v>
      </c>
      <c r="I811" t="s">
        <v>1197</v>
      </c>
      <c r="J811" t="s">
        <v>1198</v>
      </c>
      <c r="K811" t="s">
        <v>1199</v>
      </c>
      <c r="L811" t="s">
        <v>1200</v>
      </c>
      <c r="M811" t="s">
        <v>1201</v>
      </c>
      <c r="N811" s="20" t="s">
        <v>374</v>
      </c>
      <c r="O811" t="s">
        <v>124</v>
      </c>
      <c r="P811">
        <v>0</v>
      </c>
      <c r="Q811">
        <v>324</v>
      </c>
      <c r="R811">
        <f t="shared" si="12"/>
        <v>324</v>
      </c>
      <c r="S811" s="19">
        <v>1</v>
      </c>
      <c r="T811" s="19">
        <v>1</v>
      </c>
      <c r="U811" s="19">
        <v>1</v>
      </c>
    </row>
    <row r="812" spans="2:21" hidden="1" x14ac:dyDescent="0.25">
      <c r="B812">
        <v>2019</v>
      </c>
      <c r="C812" t="s">
        <v>94</v>
      </c>
      <c r="D812" t="s">
        <v>95</v>
      </c>
      <c r="E812" t="s">
        <v>1933</v>
      </c>
      <c r="F812" t="s">
        <v>1210</v>
      </c>
      <c r="G812" t="s">
        <v>98</v>
      </c>
      <c r="H812" t="s">
        <v>167</v>
      </c>
      <c r="I812" t="s">
        <v>1211</v>
      </c>
      <c r="J812" t="s">
        <v>1212</v>
      </c>
      <c r="K812" t="s">
        <v>331</v>
      </c>
      <c r="L812" t="s">
        <v>103</v>
      </c>
      <c r="M812" t="s">
        <v>332</v>
      </c>
      <c r="P812">
        <v>1773</v>
      </c>
      <c r="Q812">
        <v>7459</v>
      </c>
      <c r="R812">
        <f t="shared" si="12"/>
        <v>9232</v>
      </c>
      <c r="S812" s="19">
        <v>1</v>
      </c>
      <c r="T812" s="19">
        <v>1</v>
      </c>
      <c r="U812" s="19">
        <v>1</v>
      </c>
    </row>
    <row r="813" spans="2:21" hidden="1" x14ac:dyDescent="0.25">
      <c r="B813">
        <v>2019</v>
      </c>
      <c r="C813" t="s">
        <v>94</v>
      </c>
      <c r="D813" t="s">
        <v>95</v>
      </c>
      <c r="E813" t="s">
        <v>1934</v>
      </c>
      <c r="F813" t="s">
        <v>1214</v>
      </c>
      <c r="G813" t="s">
        <v>98</v>
      </c>
      <c r="H813" t="s">
        <v>270</v>
      </c>
      <c r="I813" t="s">
        <v>1215</v>
      </c>
      <c r="J813" t="s">
        <v>1216</v>
      </c>
      <c r="K813" t="s">
        <v>1217</v>
      </c>
      <c r="L813" t="s">
        <v>121</v>
      </c>
      <c r="M813" t="s">
        <v>1218</v>
      </c>
      <c r="P813">
        <v>2981</v>
      </c>
      <c r="Q813">
        <v>9644</v>
      </c>
      <c r="R813">
        <f t="shared" si="12"/>
        <v>12625</v>
      </c>
      <c r="S813" s="19">
        <v>1</v>
      </c>
      <c r="T813" s="19">
        <v>1</v>
      </c>
      <c r="U813" s="19">
        <v>1</v>
      </c>
    </row>
    <row r="814" spans="2:21" hidden="1" x14ac:dyDescent="0.25">
      <c r="B814">
        <v>2019</v>
      </c>
      <c r="C814" t="s">
        <v>94</v>
      </c>
      <c r="D814" t="s">
        <v>95</v>
      </c>
      <c r="E814" t="s">
        <v>1935</v>
      </c>
      <c r="F814" t="s">
        <v>1220</v>
      </c>
      <c r="G814" t="s">
        <v>108</v>
      </c>
      <c r="H814" t="s">
        <v>109</v>
      </c>
      <c r="I814" t="s">
        <v>1221</v>
      </c>
      <c r="J814" t="s">
        <v>1222</v>
      </c>
      <c r="K814" t="s">
        <v>1223</v>
      </c>
      <c r="L814" t="s">
        <v>338</v>
      </c>
      <c r="M814" t="s">
        <v>1224</v>
      </c>
      <c r="P814">
        <v>701</v>
      </c>
      <c r="Q814">
        <v>1265</v>
      </c>
      <c r="R814">
        <f t="shared" si="12"/>
        <v>1966</v>
      </c>
      <c r="S814" s="19">
        <v>1</v>
      </c>
      <c r="T814" s="19">
        <v>1</v>
      </c>
      <c r="U814" s="19">
        <v>1</v>
      </c>
    </row>
    <row r="815" spans="2:21" hidden="1" x14ac:dyDescent="0.25">
      <c r="B815">
        <v>2019</v>
      </c>
      <c r="C815" t="s">
        <v>94</v>
      </c>
      <c r="D815" t="s">
        <v>95</v>
      </c>
      <c r="E815" t="s">
        <v>1936</v>
      </c>
      <c r="F815" t="s">
        <v>1226</v>
      </c>
      <c r="G815" t="s">
        <v>108</v>
      </c>
      <c r="H815" t="s">
        <v>109</v>
      </c>
      <c r="I815" t="s">
        <v>1227</v>
      </c>
      <c r="J815" t="s">
        <v>1228</v>
      </c>
      <c r="K815" t="s">
        <v>1229</v>
      </c>
      <c r="L815" t="s">
        <v>944</v>
      </c>
      <c r="M815" t="s">
        <v>1230</v>
      </c>
      <c r="N815" s="21" t="s">
        <v>553</v>
      </c>
      <c r="O815" s="21" t="s">
        <v>124</v>
      </c>
      <c r="P815">
        <v>0</v>
      </c>
      <c r="Q815">
        <v>1032</v>
      </c>
      <c r="R815">
        <f t="shared" si="12"/>
        <v>1032</v>
      </c>
      <c r="S815" s="19">
        <v>1</v>
      </c>
      <c r="T815" s="19">
        <v>1</v>
      </c>
      <c r="U815" s="19">
        <v>1</v>
      </c>
    </row>
    <row r="816" spans="2:21" hidden="1" x14ac:dyDescent="0.25">
      <c r="B816">
        <v>2019</v>
      </c>
      <c r="C816" t="s">
        <v>94</v>
      </c>
      <c r="D816" t="s">
        <v>95</v>
      </c>
      <c r="E816" t="s">
        <v>1937</v>
      </c>
      <c r="F816" t="s">
        <v>1232</v>
      </c>
      <c r="G816" t="s">
        <v>108</v>
      </c>
      <c r="H816" t="s">
        <v>109</v>
      </c>
      <c r="I816" t="s">
        <v>1233</v>
      </c>
      <c r="J816" t="s">
        <v>1234</v>
      </c>
      <c r="K816" t="s">
        <v>1235</v>
      </c>
      <c r="L816" t="s">
        <v>625</v>
      </c>
      <c r="M816" t="s">
        <v>1236</v>
      </c>
      <c r="P816">
        <v>0.62</v>
      </c>
      <c r="Q816">
        <v>216.1</v>
      </c>
      <c r="R816">
        <f t="shared" si="12"/>
        <v>216.72</v>
      </c>
      <c r="S816" s="19">
        <v>1</v>
      </c>
      <c r="T816" s="19">
        <v>1</v>
      </c>
      <c r="U816" s="19">
        <v>1</v>
      </c>
    </row>
    <row r="817" spans="1:75" hidden="1" x14ac:dyDescent="0.25">
      <c r="B817">
        <v>2019</v>
      </c>
      <c r="C817" t="s">
        <v>94</v>
      </c>
      <c r="D817" t="s">
        <v>95</v>
      </c>
      <c r="E817" t="s">
        <v>1938</v>
      </c>
      <c r="F817" t="s">
        <v>1238</v>
      </c>
      <c r="G817" t="s">
        <v>98</v>
      </c>
      <c r="H817" t="s">
        <v>1239</v>
      </c>
      <c r="I817" t="s">
        <v>1240</v>
      </c>
      <c r="J817" t="s">
        <v>1241</v>
      </c>
      <c r="K817" t="s">
        <v>1242</v>
      </c>
      <c r="L817" t="s">
        <v>944</v>
      </c>
      <c r="M817" t="s">
        <v>1243</v>
      </c>
      <c r="N817" s="21" t="s">
        <v>123</v>
      </c>
      <c r="O817" s="21" t="s">
        <v>124</v>
      </c>
      <c r="P817">
        <v>48</v>
      </c>
      <c r="Q817">
        <v>630</v>
      </c>
      <c r="R817">
        <f t="shared" si="12"/>
        <v>678</v>
      </c>
      <c r="S817" s="19">
        <v>1</v>
      </c>
      <c r="T817" s="19">
        <v>1</v>
      </c>
      <c r="U817" s="19">
        <v>1</v>
      </c>
    </row>
    <row r="818" spans="1:75" hidden="1" x14ac:dyDescent="0.25">
      <c r="B818">
        <v>2019</v>
      </c>
      <c r="C818" t="s">
        <v>94</v>
      </c>
      <c r="D818" t="s">
        <v>95</v>
      </c>
      <c r="E818" t="s">
        <v>1939</v>
      </c>
      <c r="F818" t="s">
        <v>1245</v>
      </c>
      <c r="G818" t="s">
        <v>98</v>
      </c>
      <c r="H818" t="s">
        <v>117</v>
      </c>
      <c r="I818" t="s">
        <v>1246</v>
      </c>
      <c r="J818" t="s">
        <v>1247</v>
      </c>
      <c r="K818" t="s">
        <v>120</v>
      </c>
      <c r="L818" t="s">
        <v>121</v>
      </c>
      <c r="M818" t="s">
        <v>1248</v>
      </c>
      <c r="N818" s="21" t="s">
        <v>400</v>
      </c>
      <c r="O818" s="21" t="s">
        <v>401</v>
      </c>
      <c r="P818">
        <v>97</v>
      </c>
      <c r="Q818">
        <v>397</v>
      </c>
      <c r="R818">
        <f t="shared" si="12"/>
        <v>494</v>
      </c>
      <c r="S818" s="19">
        <v>1</v>
      </c>
      <c r="T818" s="19">
        <v>1</v>
      </c>
      <c r="U818" s="19">
        <v>1</v>
      </c>
    </row>
    <row r="819" spans="1:75" hidden="1" x14ac:dyDescent="0.25">
      <c r="B819">
        <v>2020</v>
      </c>
      <c r="C819" t="s">
        <v>94</v>
      </c>
      <c r="D819" t="s">
        <v>95</v>
      </c>
      <c r="E819" s="19">
        <v>1320219016286</v>
      </c>
      <c r="F819" t="s">
        <v>107</v>
      </c>
      <c r="H819">
        <v>324110</v>
      </c>
      <c r="I819" t="s">
        <v>110</v>
      </c>
      <c r="J819" t="s">
        <v>111</v>
      </c>
      <c r="K819" t="s">
        <v>112</v>
      </c>
      <c r="L819" t="s">
        <v>113</v>
      </c>
      <c r="M819">
        <v>79720</v>
      </c>
      <c r="P819">
        <v>0</v>
      </c>
      <c r="Q819">
        <v>0.2</v>
      </c>
      <c r="R819">
        <v>0.2</v>
      </c>
      <c r="V819" t="s">
        <v>1940</v>
      </c>
      <c r="W819" t="s">
        <v>1941</v>
      </c>
      <c r="X819" t="s">
        <v>1941</v>
      </c>
      <c r="Y819" t="s">
        <v>1941</v>
      </c>
      <c r="Z819" t="s">
        <v>1940</v>
      </c>
      <c r="AA819" t="s">
        <v>1941</v>
      </c>
      <c r="AB819" t="s">
        <v>1941</v>
      </c>
      <c r="AC819" t="s">
        <v>1941</v>
      </c>
      <c r="AD819" t="s">
        <v>1941</v>
      </c>
      <c r="AE819" t="s">
        <v>1941</v>
      </c>
      <c r="AF819" t="s">
        <v>1941</v>
      </c>
      <c r="AG819" t="s">
        <v>1941</v>
      </c>
      <c r="AH819" t="s">
        <v>1941</v>
      </c>
      <c r="AI819" t="s">
        <v>1941</v>
      </c>
      <c r="AJ819" t="s">
        <v>1941</v>
      </c>
      <c r="AK819" t="s">
        <v>1941</v>
      </c>
      <c r="AL819" t="s">
        <v>1941</v>
      </c>
      <c r="AM819" t="s">
        <v>1941</v>
      </c>
      <c r="AN819" t="s">
        <v>1941</v>
      </c>
      <c r="AO819" t="s">
        <v>1941</v>
      </c>
      <c r="AP819" t="s">
        <v>1941</v>
      </c>
      <c r="AQ819" t="s">
        <v>1941</v>
      </c>
      <c r="AR819" t="s">
        <v>1941</v>
      </c>
      <c r="AS819" t="s">
        <v>1941</v>
      </c>
      <c r="AT819" t="s">
        <v>1941</v>
      </c>
      <c r="AU819" t="s">
        <v>1941</v>
      </c>
      <c r="AV819" t="s">
        <v>1941</v>
      </c>
      <c r="AW819" t="s">
        <v>1940</v>
      </c>
      <c r="AX819" t="s">
        <v>1941</v>
      </c>
      <c r="AY819" t="s">
        <v>1941</v>
      </c>
      <c r="AZ819" t="s">
        <v>1941</v>
      </c>
      <c r="BA819" t="s">
        <v>1941</v>
      </c>
      <c r="BB819" t="s">
        <v>1941</v>
      </c>
      <c r="BC819" t="s">
        <v>1941</v>
      </c>
      <c r="BD819" t="s">
        <v>1941</v>
      </c>
      <c r="BE819" t="s">
        <v>1941</v>
      </c>
      <c r="BF819" t="s">
        <v>1941</v>
      </c>
      <c r="BG819" t="s">
        <v>1941</v>
      </c>
      <c r="BH819" t="s">
        <v>1941</v>
      </c>
      <c r="BI819" t="s">
        <v>1941</v>
      </c>
      <c r="BJ819" t="s">
        <v>1941</v>
      </c>
      <c r="BK819" t="s">
        <v>1941</v>
      </c>
      <c r="BL819" t="s">
        <v>1941</v>
      </c>
      <c r="BM819" t="s">
        <v>1941</v>
      </c>
      <c r="BN819" t="s">
        <v>1941</v>
      </c>
      <c r="BO819" t="s">
        <v>1941</v>
      </c>
      <c r="BP819" t="s">
        <v>1941</v>
      </c>
      <c r="BQ819" t="s">
        <v>1941</v>
      </c>
      <c r="BR819" t="s">
        <v>1941</v>
      </c>
      <c r="BS819" t="s">
        <v>1941</v>
      </c>
      <c r="BT819" t="s">
        <v>1941</v>
      </c>
      <c r="BU819" t="s">
        <v>1941</v>
      </c>
      <c r="BV819" t="s">
        <v>1941</v>
      </c>
      <c r="BW819" t="s">
        <v>1941</v>
      </c>
    </row>
    <row r="820" spans="1:75" hidden="1" x14ac:dyDescent="0.25">
      <c r="B820">
        <v>2020</v>
      </c>
      <c r="C820" t="s">
        <v>94</v>
      </c>
      <c r="D820" t="s">
        <v>95</v>
      </c>
      <c r="E820" s="19">
        <v>1320218771261</v>
      </c>
      <c r="F820" t="s">
        <v>175</v>
      </c>
      <c r="H820">
        <v>324110</v>
      </c>
      <c r="I820" t="s">
        <v>178</v>
      </c>
      <c r="J820" t="s">
        <v>179</v>
      </c>
      <c r="K820" t="s">
        <v>180</v>
      </c>
      <c r="L820" t="s">
        <v>113</v>
      </c>
      <c r="M820">
        <v>77590</v>
      </c>
      <c r="P820">
        <v>660</v>
      </c>
      <c r="Q820">
        <v>1200</v>
      </c>
      <c r="R820">
        <v>1860</v>
      </c>
      <c r="V820" t="s">
        <v>1940</v>
      </c>
      <c r="W820" t="s">
        <v>1941</v>
      </c>
      <c r="X820" t="s">
        <v>1940</v>
      </c>
      <c r="Y820" t="s">
        <v>1940</v>
      </c>
      <c r="Z820" t="s">
        <v>1941</v>
      </c>
      <c r="AA820" t="s">
        <v>1941</v>
      </c>
      <c r="AB820" t="s">
        <v>1940</v>
      </c>
      <c r="AC820" t="s">
        <v>1941</v>
      </c>
      <c r="AD820" t="s">
        <v>1940</v>
      </c>
      <c r="AE820" t="s">
        <v>1940</v>
      </c>
      <c r="AF820" t="s">
        <v>1941</v>
      </c>
      <c r="AG820" t="s">
        <v>1941</v>
      </c>
      <c r="AH820" t="s">
        <v>1941</v>
      </c>
      <c r="AI820" t="s">
        <v>1941</v>
      </c>
      <c r="AJ820" t="s">
        <v>1941</v>
      </c>
      <c r="AK820" t="s">
        <v>1941</v>
      </c>
      <c r="AL820" t="s">
        <v>1941</v>
      </c>
      <c r="AM820" t="s">
        <v>1941</v>
      </c>
      <c r="AN820" t="s">
        <v>1941</v>
      </c>
      <c r="AO820" t="s">
        <v>1941</v>
      </c>
      <c r="AP820" t="s">
        <v>1941</v>
      </c>
      <c r="AQ820" t="s">
        <v>1941</v>
      </c>
      <c r="AR820" t="s">
        <v>1941</v>
      </c>
      <c r="AS820" t="s">
        <v>1941</v>
      </c>
      <c r="AT820" t="s">
        <v>1941</v>
      </c>
      <c r="AU820" t="s">
        <v>1941</v>
      </c>
      <c r="AV820" t="s">
        <v>1941</v>
      </c>
      <c r="AW820" t="s">
        <v>1941</v>
      </c>
      <c r="AX820" t="s">
        <v>1941</v>
      </c>
      <c r="AY820" t="s">
        <v>1941</v>
      </c>
      <c r="AZ820" t="s">
        <v>1941</v>
      </c>
      <c r="BA820" t="s">
        <v>1941</v>
      </c>
      <c r="BB820" t="s">
        <v>1941</v>
      </c>
      <c r="BC820" t="s">
        <v>1941</v>
      </c>
      <c r="BD820" t="s">
        <v>1941</v>
      </c>
      <c r="BE820" t="s">
        <v>1941</v>
      </c>
      <c r="BF820" t="s">
        <v>1941</v>
      </c>
      <c r="BG820" t="s">
        <v>1941</v>
      </c>
      <c r="BH820" t="s">
        <v>1941</v>
      </c>
      <c r="BI820" t="s">
        <v>1941</v>
      </c>
      <c r="BJ820" t="s">
        <v>1941</v>
      </c>
      <c r="BK820" t="s">
        <v>1941</v>
      </c>
      <c r="BL820" t="s">
        <v>1941</v>
      </c>
      <c r="BM820" t="s">
        <v>1940</v>
      </c>
      <c r="BN820" t="s">
        <v>1941</v>
      </c>
      <c r="BO820" t="s">
        <v>1941</v>
      </c>
      <c r="BP820" t="s">
        <v>1941</v>
      </c>
      <c r="BQ820" t="s">
        <v>1941</v>
      </c>
      <c r="BR820" t="s">
        <v>1941</v>
      </c>
      <c r="BS820" t="s">
        <v>1941</v>
      </c>
      <c r="BT820" t="s">
        <v>1941</v>
      </c>
      <c r="BU820" t="s">
        <v>1941</v>
      </c>
      <c r="BV820" t="s">
        <v>1940</v>
      </c>
      <c r="BW820" t="s">
        <v>1941</v>
      </c>
    </row>
    <row r="821" spans="1:75" hidden="1" x14ac:dyDescent="0.25">
      <c r="B821">
        <v>2020</v>
      </c>
      <c r="C821" t="s">
        <v>94</v>
      </c>
      <c r="D821" t="s">
        <v>95</v>
      </c>
      <c r="E821" s="19">
        <v>1320219260231</v>
      </c>
      <c r="F821" t="s">
        <v>209</v>
      </c>
      <c r="H821">
        <v>324110</v>
      </c>
      <c r="I821" t="s">
        <v>210</v>
      </c>
      <c r="J821" t="s">
        <v>211</v>
      </c>
      <c r="K821" t="s">
        <v>212</v>
      </c>
      <c r="L821" t="s">
        <v>213</v>
      </c>
      <c r="M821">
        <v>98230</v>
      </c>
      <c r="P821">
        <v>35.355558000000002</v>
      </c>
      <c r="Q821">
        <v>46.49</v>
      </c>
      <c r="R821">
        <v>81.845557999999997</v>
      </c>
      <c r="V821" t="s">
        <v>1940</v>
      </c>
      <c r="W821" t="s">
        <v>1941</v>
      </c>
      <c r="X821" t="s">
        <v>1941</v>
      </c>
      <c r="Y821" t="s">
        <v>1941</v>
      </c>
      <c r="Z821" t="s">
        <v>1941</v>
      </c>
      <c r="AA821" t="s">
        <v>1940</v>
      </c>
      <c r="AB821" t="s">
        <v>1941</v>
      </c>
      <c r="AC821" t="s">
        <v>1941</v>
      </c>
      <c r="AD821" t="s">
        <v>1941</v>
      </c>
      <c r="AE821" t="s">
        <v>1941</v>
      </c>
      <c r="AF821" t="s">
        <v>1941</v>
      </c>
      <c r="AG821" t="s">
        <v>1941</v>
      </c>
      <c r="AH821" t="s">
        <v>1941</v>
      </c>
      <c r="AI821" t="s">
        <v>1941</v>
      </c>
      <c r="AJ821" t="s">
        <v>1941</v>
      </c>
      <c r="AK821" t="s">
        <v>1941</v>
      </c>
      <c r="AL821" t="s">
        <v>1941</v>
      </c>
      <c r="AM821" t="s">
        <v>1941</v>
      </c>
      <c r="AN821" t="s">
        <v>1941</v>
      </c>
      <c r="AO821" t="s">
        <v>1941</v>
      </c>
      <c r="AP821" t="s">
        <v>1941</v>
      </c>
      <c r="AQ821" t="s">
        <v>1941</v>
      </c>
      <c r="AR821" t="s">
        <v>1941</v>
      </c>
      <c r="AS821" t="s">
        <v>1941</v>
      </c>
      <c r="AT821" t="s">
        <v>1941</v>
      </c>
      <c r="AU821" t="s">
        <v>1941</v>
      </c>
      <c r="AV821" t="s">
        <v>1941</v>
      </c>
      <c r="AW821" t="s">
        <v>1940</v>
      </c>
      <c r="AX821" t="s">
        <v>1941</v>
      </c>
      <c r="AY821" t="s">
        <v>1941</v>
      </c>
      <c r="AZ821" t="s">
        <v>1941</v>
      </c>
      <c r="BA821" t="s">
        <v>1941</v>
      </c>
      <c r="BB821" t="s">
        <v>1941</v>
      </c>
      <c r="BC821" t="s">
        <v>1941</v>
      </c>
      <c r="BD821" t="s">
        <v>1941</v>
      </c>
      <c r="BE821" t="s">
        <v>1941</v>
      </c>
      <c r="BF821" t="s">
        <v>1941</v>
      </c>
      <c r="BG821" t="s">
        <v>1941</v>
      </c>
      <c r="BH821" t="s">
        <v>1941</v>
      </c>
      <c r="BI821" t="s">
        <v>1941</v>
      </c>
      <c r="BJ821" t="s">
        <v>1941</v>
      </c>
      <c r="BK821" t="s">
        <v>1941</v>
      </c>
      <c r="BL821" t="s">
        <v>1941</v>
      </c>
      <c r="BM821" t="s">
        <v>1941</v>
      </c>
      <c r="BN821" t="s">
        <v>1941</v>
      </c>
      <c r="BO821" t="s">
        <v>1941</v>
      </c>
      <c r="BP821" t="s">
        <v>1941</v>
      </c>
      <c r="BQ821" t="s">
        <v>1941</v>
      </c>
      <c r="BR821" t="s">
        <v>1941</v>
      </c>
      <c r="BS821" t="s">
        <v>1941</v>
      </c>
      <c r="BT821" t="s">
        <v>1941</v>
      </c>
      <c r="BU821" t="s">
        <v>1941</v>
      </c>
      <c r="BV821" t="s">
        <v>1941</v>
      </c>
      <c r="BW821" t="s">
        <v>1941</v>
      </c>
    </row>
    <row r="822" spans="1:75" hidden="1" x14ac:dyDescent="0.25">
      <c r="B822">
        <v>2020</v>
      </c>
      <c r="C822" t="s">
        <v>94</v>
      </c>
      <c r="D822" t="s">
        <v>95</v>
      </c>
      <c r="E822" s="19">
        <v>1320219066368</v>
      </c>
      <c r="F822" t="s">
        <v>216</v>
      </c>
      <c r="H822">
        <v>324110</v>
      </c>
      <c r="I822" t="s">
        <v>217</v>
      </c>
      <c r="J822" t="s">
        <v>218</v>
      </c>
      <c r="K822" t="s">
        <v>219</v>
      </c>
      <c r="L822" t="s">
        <v>132</v>
      </c>
      <c r="M822">
        <v>46394</v>
      </c>
      <c r="P822">
        <v>140</v>
      </c>
      <c r="Q822">
        <v>250</v>
      </c>
      <c r="R822">
        <v>390</v>
      </c>
      <c r="V822" t="s">
        <v>1940</v>
      </c>
      <c r="W822" t="s">
        <v>1941</v>
      </c>
      <c r="X822" t="s">
        <v>1940</v>
      </c>
      <c r="Y822" t="s">
        <v>1940</v>
      </c>
      <c r="Z822" t="s">
        <v>1941</v>
      </c>
      <c r="AA822" t="s">
        <v>1941</v>
      </c>
      <c r="AB822" t="s">
        <v>1940</v>
      </c>
      <c r="AC822" t="s">
        <v>1941</v>
      </c>
      <c r="AD822" t="s">
        <v>1941</v>
      </c>
      <c r="AE822" t="s">
        <v>1940</v>
      </c>
      <c r="AF822" t="s">
        <v>1941</v>
      </c>
      <c r="AG822" t="s">
        <v>1941</v>
      </c>
      <c r="AH822" t="s">
        <v>1941</v>
      </c>
      <c r="AI822" t="s">
        <v>1941</v>
      </c>
      <c r="AJ822" t="s">
        <v>1941</v>
      </c>
      <c r="AK822" t="s">
        <v>1941</v>
      </c>
      <c r="AL822" t="s">
        <v>1941</v>
      </c>
      <c r="AM822" t="s">
        <v>1941</v>
      </c>
      <c r="AN822" t="s">
        <v>1941</v>
      </c>
      <c r="AO822" t="s">
        <v>1941</v>
      </c>
      <c r="AP822" t="s">
        <v>1941</v>
      </c>
      <c r="AQ822" t="s">
        <v>1941</v>
      </c>
      <c r="AR822" t="s">
        <v>1941</v>
      </c>
      <c r="AS822" t="s">
        <v>1941</v>
      </c>
      <c r="AT822" t="s">
        <v>1941</v>
      </c>
      <c r="AU822" t="s">
        <v>1941</v>
      </c>
      <c r="AV822" t="s">
        <v>1940</v>
      </c>
      <c r="AW822" t="s">
        <v>1941</v>
      </c>
      <c r="AX822" t="s">
        <v>1941</v>
      </c>
      <c r="AY822" t="s">
        <v>1941</v>
      </c>
      <c r="AZ822" t="s">
        <v>1941</v>
      </c>
      <c r="BA822" t="s">
        <v>1941</v>
      </c>
      <c r="BB822" t="s">
        <v>1941</v>
      </c>
      <c r="BC822" t="s">
        <v>1941</v>
      </c>
      <c r="BD822" t="s">
        <v>1941</v>
      </c>
      <c r="BE822" t="s">
        <v>1941</v>
      </c>
      <c r="BF822" t="s">
        <v>1941</v>
      </c>
      <c r="BG822" t="s">
        <v>1941</v>
      </c>
      <c r="BH822" t="s">
        <v>1941</v>
      </c>
      <c r="BI822" t="s">
        <v>1941</v>
      </c>
      <c r="BJ822" t="s">
        <v>1941</v>
      </c>
      <c r="BK822" t="s">
        <v>1941</v>
      </c>
      <c r="BL822" t="s">
        <v>1941</v>
      </c>
      <c r="BM822" t="s">
        <v>1940</v>
      </c>
      <c r="BN822" t="s">
        <v>1941</v>
      </c>
      <c r="BO822" t="s">
        <v>1941</v>
      </c>
      <c r="BP822" t="s">
        <v>1941</v>
      </c>
      <c r="BQ822" t="s">
        <v>1940</v>
      </c>
      <c r="BR822" t="s">
        <v>1941</v>
      </c>
      <c r="BS822" t="s">
        <v>1941</v>
      </c>
      <c r="BT822" t="s">
        <v>1941</v>
      </c>
      <c r="BU822" t="s">
        <v>1941</v>
      </c>
      <c r="BV822" t="s">
        <v>1941</v>
      </c>
      <c r="BW822" t="s">
        <v>1941</v>
      </c>
    </row>
    <row r="823" spans="1:75" hidden="1" x14ac:dyDescent="0.25">
      <c r="B823">
        <v>2020</v>
      </c>
      <c r="C823" t="s">
        <v>94</v>
      </c>
      <c r="D823" t="s">
        <v>95</v>
      </c>
      <c r="E823" s="19">
        <v>1320219266501</v>
      </c>
      <c r="F823" t="s">
        <v>216</v>
      </c>
      <c r="H823">
        <v>324110</v>
      </c>
      <c r="I823" t="s">
        <v>217</v>
      </c>
      <c r="J823" t="s">
        <v>218</v>
      </c>
      <c r="K823" t="s">
        <v>219</v>
      </c>
      <c r="L823" t="s">
        <v>132</v>
      </c>
      <c r="M823">
        <v>46394</v>
      </c>
      <c r="P823">
        <v>0</v>
      </c>
      <c r="Q823">
        <v>10</v>
      </c>
      <c r="R823">
        <v>10</v>
      </c>
      <c r="V823" t="s">
        <v>1940</v>
      </c>
      <c r="W823" t="s">
        <v>1941</v>
      </c>
      <c r="X823" t="s">
        <v>1941</v>
      </c>
      <c r="Y823" t="s">
        <v>1941</v>
      </c>
      <c r="Z823" t="s">
        <v>1940</v>
      </c>
      <c r="AA823" t="s">
        <v>1941</v>
      </c>
      <c r="AB823" t="s">
        <v>1941</v>
      </c>
      <c r="AC823" t="s">
        <v>1941</v>
      </c>
      <c r="AD823" t="s">
        <v>1941</v>
      </c>
      <c r="AE823" t="s">
        <v>1941</v>
      </c>
      <c r="AF823" t="s">
        <v>1941</v>
      </c>
      <c r="AG823" t="s">
        <v>1941</v>
      </c>
      <c r="AH823" t="s">
        <v>1941</v>
      </c>
      <c r="AI823" t="s">
        <v>1941</v>
      </c>
      <c r="AJ823" t="s">
        <v>1941</v>
      </c>
      <c r="AK823" t="s">
        <v>1941</v>
      </c>
      <c r="AL823" t="s">
        <v>1941</v>
      </c>
      <c r="AM823" t="s">
        <v>1941</v>
      </c>
      <c r="AN823" t="s">
        <v>1941</v>
      </c>
      <c r="AO823" t="s">
        <v>1941</v>
      </c>
      <c r="AP823" t="s">
        <v>1941</v>
      </c>
      <c r="AQ823" t="s">
        <v>1941</v>
      </c>
      <c r="AR823" t="s">
        <v>1941</v>
      </c>
      <c r="AS823" t="s">
        <v>1941</v>
      </c>
      <c r="AT823" t="s">
        <v>1941</v>
      </c>
      <c r="AU823" t="s">
        <v>1941</v>
      </c>
      <c r="AV823" t="s">
        <v>1941</v>
      </c>
      <c r="AW823" t="s">
        <v>1941</v>
      </c>
      <c r="AX823" t="s">
        <v>1941</v>
      </c>
      <c r="AY823" t="s">
        <v>1941</v>
      </c>
      <c r="AZ823" t="s">
        <v>1941</v>
      </c>
      <c r="BA823" t="s">
        <v>1941</v>
      </c>
      <c r="BB823" t="s">
        <v>1941</v>
      </c>
      <c r="BC823" t="s">
        <v>1941</v>
      </c>
      <c r="BD823" t="s">
        <v>1941</v>
      </c>
      <c r="BE823" t="s">
        <v>1941</v>
      </c>
      <c r="BF823" t="s">
        <v>1941</v>
      </c>
      <c r="BG823" t="s">
        <v>1941</v>
      </c>
      <c r="BH823" t="s">
        <v>1941</v>
      </c>
      <c r="BI823" t="s">
        <v>1941</v>
      </c>
      <c r="BJ823" t="s">
        <v>1941</v>
      </c>
      <c r="BK823" t="s">
        <v>1941</v>
      </c>
      <c r="BL823" t="s">
        <v>1941</v>
      </c>
      <c r="BM823" t="s">
        <v>1941</v>
      </c>
      <c r="BN823" t="s">
        <v>1941</v>
      </c>
      <c r="BO823" t="s">
        <v>1941</v>
      </c>
      <c r="BP823" t="s">
        <v>1941</v>
      </c>
      <c r="BQ823" t="s">
        <v>1941</v>
      </c>
      <c r="BR823" t="s">
        <v>1941</v>
      </c>
      <c r="BS823" t="s">
        <v>1941</v>
      </c>
      <c r="BT823" t="s">
        <v>1941</v>
      </c>
      <c r="BU823" t="s">
        <v>1941</v>
      </c>
      <c r="BV823" t="s">
        <v>1941</v>
      </c>
      <c r="BW823" t="s">
        <v>1941</v>
      </c>
    </row>
    <row r="824" spans="1:75" hidden="1" x14ac:dyDescent="0.25">
      <c r="A824" t="s">
        <v>1942</v>
      </c>
      <c r="B824">
        <v>2020</v>
      </c>
      <c r="C824" t="s">
        <v>94</v>
      </c>
      <c r="D824" t="s">
        <v>95</v>
      </c>
      <c r="E824" s="19">
        <v>1320219240785</v>
      </c>
      <c r="F824" t="s">
        <v>223</v>
      </c>
      <c r="H824">
        <v>324110</v>
      </c>
      <c r="I824" t="s">
        <v>224</v>
      </c>
      <c r="J824" t="s">
        <v>225</v>
      </c>
      <c r="K824" t="s">
        <v>226</v>
      </c>
      <c r="L824" t="s">
        <v>227</v>
      </c>
      <c r="M824">
        <v>43616</v>
      </c>
      <c r="P824">
        <v>27</v>
      </c>
      <c r="Q824">
        <v>520</v>
      </c>
      <c r="R824">
        <v>547</v>
      </c>
      <c r="V824" t="s">
        <v>1940</v>
      </c>
      <c r="W824" t="s">
        <v>1941</v>
      </c>
      <c r="X824" t="s">
        <v>1940</v>
      </c>
      <c r="Y824" t="s">
        <v>1940</v>
      </c>
      <c r="Z824" t="s">
        <v>1941</v>
      </c>
      <c r="AA824" t="s">
        <v>1941</v>
      </c>
      <c r="AB824" t="s">
        <v>1940</v>
      </c>
      <c r="AC824" t="s">
        <v>1941</v>
      </c>
      <c r="AD824" t="s">
        <v>1941</v>
      </c>
      <c r="AE824" t="s">
        <v>1940</v>
      </c>
      <c r="AF824" t="s">
        <v>1941</v>
      </c>
      <c r="AG824" t="s">
        <v>1941</v>
      </c>
      <c r="AH824" t="s">
        <v>1941</v>
      </c>
      <c r="AI824" t="s">
        <v>1941</v>
      </c>
      <c r="AJ824" t="s">
        <v>1941</v>
      </c>
      <c r="AK824" t="s">
        <v>1941</v>
      </c>
      <c r="AL824" t="s">
        <v>1941</v>
      </c>
      <c r="AM824" t="s">
        <v>1941</v>
      </c>
      <c r="AN824" t="s">
        <v>1941</v>
      </c>
      <c r="AO824" t="s">
        <v>1941</v>
      </c>
      <c r="AP824" t="s">
        <v>1941</v>
      </c>
      <c r="AQ824" t="s">
        <v>1941</v>
      </c>
      <c r="AR824" t="s">
        <v>1941</v>
      </c>
      <c r="AS824" t="s">
        <v>1941</v>
      </c>
      <c r="AT824" t="s">
        <v>1941</v>
      </c>
      <c r="AU824" t="s">
        <v>1941</v>
      </c>
      <c r="AV824" t="s">
        <v>1940</v>
      </c>
      <c r="AW824" t="s">
        <v>1941</v>
      </c>
      <c r="AX824" t="s">
        <v>1941</v>
      </c>
      <c r="AY824" t="s">
        <v>1941</v>
      </c>
      <c r="AZ824" t="s">
        <v>1941</v>
      </c>
      <c r="BA824" t="s">
        <v>1941</v>
      </c>
      <c r="BB824" t="s">
        <v>1941</v>
      </c>
      <c r="BC824" t="s">
        <v>1941</v>
      </c>
      <c r="BD824" t="s">
        <v>1941</v>
      </c>
      <c r="BE824" t="s">
        <v>1941</v>
      </c>
      <c r="BF824" t="s">
        <v>1941</v>
      </c>
      <c r="BG824" t="s">
        <v>1941</v>
      </c>
      <c r="BH824" t="s">
        <v>1941</v>
      </c>
      <c r="BI824" t="s">
        <v>1941</v>
      </c>
      <c r="BJ824" t="s">
        <v>1941</v>
      </c>
      <c r="BK824" t="s">
        <v>1941</v>
      </c>
      <c r="BL824" t="s">
        <v>1941</v>
      </c>
      <c r="BM824" t="s">
        <v>1941</v>
      </c>
      <c r="BN824" t="s">
        <v>1941</v>
      </c>
      <c r="BO824" t="s">
        <v>1941</v>
      </c>
      <c r="BP824" t="s">
        <v>1941</v>
      </c>
      <c r="BQ824" t="s">
        <v>1941</v>
      </c>
      <c r="BR824" t="s">
        <v>1941</v>
      </c>
      <c r="BS824" t="s">
        <v>1941</v>
      </c>
      <c r="BT824" t="s">
        <v>1941</v>
      </c>
      <c r="BU824" t="s">
        <v>1941</v>
      </c>
      <c r="BV824" t="s">
        <v>1941</v>
      </c>
      <c r="BW824" t="s">
        <v>1941</v>
      </c>
    </row>
    <row r="825" spans="1:75" hidden="1" x14ac:dyDescent="0.25">
      <c r="A825" t="s">
        <v>1942</v>
      </c>
      <c r="B825">
        <v>2020</v>
      </c>
      <c r="C825" t="s">
        <v>94</v>
      </c>
      <c r="D825" t="s">
        <v>95</v>
      </c>
      <c r="E825" s="19">
        <v>1320219194673</v>
      </c>
      <c r="F825" t="s">
        <v>237</v>
      </c>
      <c r="H825">
        <v>324110</v>
      </c>
      <c r="I825" t="s">
        <v>238</v>
      </c>
      <c r="J825" t="s">
        <v>239</v>
      </c>
      <c r="K825" t="s">
        <v>240</v>
      </c>
      <c r="L825" t="s">
        <v>121</v>
      </c>
      <c r="M825">
        <v>41129</v>
      </c>
      <c r="P825">
        <v>172</v>
      </c>
      <c r="Q825">
        <v>177</v>
      </c>
      <c r="R825">
        <v>349</v>
      </c>
      <c r="V825" t="s">
        <v>1940</v>
      </c>
      <c r="W825" t="s">
        <v>1941</v>
      </c>
      <c r="X825" t="s">
        <v>1940</v>
      </c>
      <c r="Y825" t="s">
        <v>1941</v>
      </c>
      <c r="Z825" t="s">
        <v>1940</v>
      </c>
      <c r="AA825" t="s">
        <v>1940</v>
      </c>
      <c r="AB825" t="s">
        <v>1940</v>
      </c>
      <c r="AC825" t="s">
        <v>1940</v>
      </c>
      <c r="AD825" t="s">
        <v>1941</v>
      </c>
      <c r="AE825" t="s">
        <v>1941</v>
      </c>
      <c r="AF825" t="s">
        <v>1941</v>
      </c>
      <c r="AG825" t="s">
        <v>1941</v>
      </c>
      <c r="AH825" t="s">
        <v>1941</v>
      </c>
      <c r="AI825" t="s">
        <v>1941</v>
      </c>
      <c r="AJ825" t="s">
        <v>1941</v>
      </c>
      <c r="AK825" t="s">
        <v>1941</v>
      </c>
      <c r="AL825" t="s">
        <v>1941</v>
      </c>
      <c r="AM825" t="s">
        <v>1941</v>
      </c>
      <c r="AN825" t="s">
        <v>1941</v>
      </c>
      <c r="AO825" t="s">
        <v>1941</v>
      </c>
      <c r="AP825" t="s">
        <v>1941</v>
      </c>
      <c r="AQ825" t="s">
        <v>1941</v>
      </c>
      <c r="AR825" t="s">
        <v>1941</v>
      </c>
      <c r="AS825" t="s">
        <v>1941</v>
      </c>
      <c r="AT825" t="s">
        <v>1941</v>
      </c>
      <c r="AU825" t="s">
        <v>1941</v>
      </c>
      <c r="AV825" t="s">
        <v>1941</v>
      </c>
      <c r="AW825" t="s">
        <v>1940</v>
      </c>
      <c r="AX825" t="s">
        <v>1941</v>
      </c>
      <c r="AY825" t="s">
        <v>1941</v>
      </c>
      <c r="AZ825" t="s">
        <v>1941</v>
      </c>
      <c r="BA825" t="s">
        <v>1941</v>
      </c>
      <c r="BB825" t="s">
        <v>1941</v>
      </c>
      <c r="BC825" t="s">
        <v>1941</v>
      </c>
      <c r="BD825" t="s">
        <v>1941</v>
      </c>
      <c r="BE825" t="s">
        <v>1941</v>
      </c>
      <c r="BF825" t="s">
        <v>1941</v>
      </c>
      <c r="BG825" t="s">
        <v>1941</v>
      </c>
      <c r="BH825" t="s">
        <v>1941</v>
      </c>
      <c r="BI825" t="s">
        <v>1941</v>
      </c>
      <c r="BJ825" t="s">
        <v>1941</v>
      </c>
      <c r="BK825" t="s">
        <v>1941</v>
      </c>
      <c r="BL825" t="s">
        <v>1941</v>
      </c>
      <c r="BM825" t="s">
        <v>1940</v>
      </c>
      <c r="BN825" t="s">
        <v>1941</v>
      </c>
      <c r="BO825" t="s">
        <v>1941</v>
      </c>
      <c r="BP825" t="s">
        <v>1941</v>
      </c>
      <c r="BQ825" t="s">
        <v>1940</v>
      </c>
      <c r="BR825" t="s">
        <v>1941</v>
      </c>
      <c r="BS825" t="s">
        <v>1941</v>
      </c>
      <c r="BT825" t="s">
        <v>1941</v>
      </c>
      <c r="BU825" t="s">
        <v>1941</v>
      </c>
      <c r="BV825" t="s">
        <v>1941</v>
      </c>
      <c r="BW825" t="s">
        <v>1941</v>
      </c>
    </row>
    <row r="826" spans="1:75" hidden="1" x14ac:dyDescent="0.25">
      <c r="A826" t="s">
        <v>1942</v>
      </c>
      <c r="B826">
        <v>2020</v>
      </c>
      <c r="C826" t="s">
        <v>94</v>
      </c>
      <c r="D826" t="s">
        <v>95</v>
      </c>
      <c r="E826" s="19">
        <v>1320219307271</v>
      </c>
      <c r="F826" t="s">
        <v>251</v>
      </c>
      <c r="H826">
        <v>324110</v>
      </c>
      <c r="I826" t="s">
        <v>252</v>
      </c>
      <c r="J826" t="s">
        <v>253</v>
      </c>
      <c r="K826" t="s">
        <v>254</v>
      </c>
      <c r="L826" t="s">
        <v>103</v>
      </c>
      <c r="M826">
        <v>70043</v>
      </c>
      <c r="P826">
        <v>86</v>
      </c>
      <c r="Q826">
        <v>1320</v>
      </c>
      <c r="R826">
        <v>1406</v>
      </c>
      <c r="V826" t="s">
        <v>1940</v>
      </c>
      <c r="W826" t="s">
        <v>1941</v>
      </c>
      <c r="X826" t="s">
        <v>1941</v>
      </c>
      <c r="Y826" t="s">
        <v>1940</v>
      </c>
      <c r="Z826" t="s">
        <v>1940</v>
      </c>
      <c r="AA826" t="s">
        <v>1941</v>
      </c>
      <c r="AB826" t="s">
        <v>1941</v>
      </c>
      <c r="AC826" t="s">
        <v>1941</v>
      </c>
      <c r="AD826" t="s">
        <v>1941</v>
      </c>
      <c r="AE826" t="s">
        <v>1941</v>
      </c>
      <c r="AF826" t="s">
        <v>1941</v>
      </c>
      <c r="AG826" t="s">
        <v>1941</v>
      </c>
      <c r="AH826" t="s">
        <v>1941</v>
      </c>
      <c r="AI826" t="s">
        <v>1941</v>
      </c>
      <c r="AJ826" t="s">
        <v>1941</v>
      </c>
      <c r="AK826" t="s">
        <v>1941</v>
      </c>
      <c r="AL826" t="s">
        <v>1941</v>
      </c>
      <c r="AM826" t="s">
        <v>1941</v>
      </c>
      <c r="AN826" t="s">
        <v>1941</v>
      </c>
      <c r="AO826" t="s">
        <v>1941</v>
      </c>
      <c r="AP826" t="s">
        <v>1941</v>
      </c>
      <c r="AQ826" t="s">
        <v>1941</v>
      </c>
      <c r="AR826" t="s">
        <v>1941</v>
      </c>
      <c r="AS826" t="s">
        <v>1941</v>
      </c>
      <c r="AT826" t="s">
        <v>1941</v>
      </c>
      <c r="AU826" t="s">
        <v>1941</v>
      </c>
      <c r="AV826" t="s">
        <v>1941</v>
      </c>
      <c r="AW826" t="s">
        <v>1941</v>
      </c>
      <c r="AX826" t="s">
        <v>1941</v>
      </c>
      <c r="AY826" t="s">
        <v>1941</v>
      </c>
      <c r="AZ826" t="s">
        <v>1941</v>
      </c>
      <c r="BA826" t="s">
        <v>1941</v>
      </c>
      <c r="BB826" t="s">
        <v>1941</v>
      </c>
      <c r="BC826" t="s">
        <v>1941</v>
      </c>
      <c r="BD826" t="s">
        <v>1941</v>
      </c>
      <c r="BE826" t="s">
        <v>1941</v>
      </c>
      <c r="BF826" t="s">
        <v>1941</v>
      </c>
      <c r="BG826" t="s">
        <v>1941</v>
      </c>
      <c r="BH826" t="s">
        <v>1941</v>
      </c>
      <c r="BI826" t="s">
        <v>1941</v>
      </c>
      <c r="BJ826" t="s">
        <v>1941</v>
      </c>
      <c r="BK826" t="s">
        <v>1941</v>
      </c>
      <c r="BL826" t="s">
        <v>1941</v>
      </c>
      <c r="BM826" t="s">
        <v>1941</v>
      </c>
      <c r="BN826" t="s">
        <v>1941</v>
      </c>
      <c r="BO826" t="s">
        <v>1941</v>
      </c>
      <c r="BP826" t="s">
        <v>1941</v>
      </c>
      <c r="BQ826" t="s">
        <v>1941</v>
      </c>
      <c r="BR826" t="s">
        <v>1941</v>
      </c>
      <c r="BS826" t="s">
        <v>1941</v>
      </c>
      <c r="BT826" t="s">
        <v>1941</v>
      </c>
      <c r="BU826" t="s">
        <v>1941</v>
      </c>
      <c r="BV826" t="s">
        <v>1941</v>
      </c>
      <c r="BW826" t="s">
        <v>1941</v>
      </c>
    </row>
    <row r="827" spans="1:75" hidden="1" x14ac:dyDescent="0.25">
      <c r="A827" t="s">
        <v>1942</v>
      </c>
      <c r="B827">
        <v>2020</v>
      </c>
      <c r="C827" t="s">
        <v>94</v>
      </c>
      <c r="D827" t="s">
        <v>95</v>
      </c>
      <c r="E827" s="19">
        <v>1320218738755</v>
      </c>
      <c r="F827" t="s">
        <v>282</v>
      </c>
      <c r="H827">
        <v>324110</v>
      </c>
      <c r="I827" t="s">
        <v>283</v>
      </c>
      <c r="J827" t="s">
        <v>284</v>
      </c>
      <c r="K827" t="s">
        <v>285</v>
      </c>
      <c r="L827" t="s">
        <v>286</v>
      </c>
      <c r="M827">
        <v>84116</v>
      </c>
      <c r="P827">
        <v>23</v>
      </c>
      <c r="Q827">
        <v>5283</v>
      </c>
      <c r="R827">
        <v>5306</v>
      </c>
      <c r="V827" t="s">
        <v>1940</v>
      </c>
      <c r="W827" t="s">
        <v>1941</v>
      </c>
      <c r="X827" t="s">
        <v>1940</v>
      </c>
      <c r="Y827" t="s">
        <v>1941</v>
      </c>
      <c r="Z827" t="s">
        <v>1941</v>
      </c>
      <c r="AA827" t="s">
        <v>1940</v>
      </c>
      <c r="AB827" t="s">
        <v>1940</v>
      </c>
      <c r="AC827" t="s">
        <v>1941</v>
      </c>
      <c r="AD827" t="s">
        <v>1941</v>
      </c>
      <c r="AE827" t="s">
        <v>1941</v>
      </c>
      <c r="AF827" t="s">
        <v>1941</v>
      </c>
      <c r="AG827" t="s">
        <v>1940</v>
      </c>
      <c r="AH827" t="s">
        <v>1941</v>
      </c>
      <c r="AI827" t="s">
        <v>1941</v>
      </c>
      <c r="AJ827" t="s">
        <v>1941</v>
      </c>
      <c r="AK827" t="s">
        <v>1941</v>
      </c>
      <c r="AL827" t="s">
        <v>1941</v>
      </c>
      <c r="AM827" t="s">
        <v>1941</v>
      </c>
      <c r="AN827" t="s">
        <v>1941</v>
      </c>
      <c r="AO827" t="s">
        <v>1941</v>
      </c>
      <c r="AP827" t="s">
        <v>1941</v>
      </c>
      <c r="AQ827" t="s">
        <v>1941</v>
      </c>
      <c r="AR827" t="s">
        <v>1941</v>
      </c>
      <c r="AS827" t="s">
        <v>1941</v>
      </c>
      <c r="AT827" t="s">
        <v>1941</v>
      </c>
      <c r="AU827" t="s">
        <v>1941</v>
      </c>
      <c r="AV827" t="s">
        <v>1941</v>
      </c>
      <c r="AW827" t="s">
        <v>1941</v>
      </c>
      <c r="AX827" t="s">
        <v>1941</v>
      </c>
      <c r="AY827" t="s">
        <v>1941</v>
      </c>
      <c r="AZ827" t="s">
        <v>1941</v>
      </c>
      <c r="BA827" t="s">
        <v>1941</v>
      </c>
      <c r="BB827" t="s">
        <v>1941</v>
      </c>
      <c r="BC827" t="s">
        <v>1941</v>
      </c>
      <c r="BD827" t="s">
        <v>1941</v>
      </c>
      <c r="BE827" t="s">
        <v>1941</v>
      </c>
      <c r="BF827" t="s">
        <v>1941</v>
      </c>
      <c r="BG827" t="s">
        <v>1941</v>
      </c>
      <c r="BH827" t="s">
        <v>1941</v>
      </c>
      <c r="BI827" t="s">
        <v>1941</v>
      </c>
      <c r="BJ827" t="s">
        <v>1941</v>
      </c>
      <c r="BK827" t="s">
        <v>1941</v>
      </c>
      <c r="BL827" t="s">
        <v>1941</v>
      </c>
      <c r="BM827" t="s">
        <v>1941</v>
      </c>
      <c r="BN827" t="s">
        <v>1941</v>
      </c>
      <c r="BO827" t="s">
        <v>1941</v>
      </c>
      <c r="BP827" t="s">
        <v>1941</v>
      </c>
      <c r="BQ827" t="s">
        <v>1941</v>
      </c>
      <c r="BR827" t="s">
        <v>1941</v>
      </c>
      <c r="BS827" t="s">
        <v>1941</v>
      </c>
      <c r="BT827" t="s">
        <v>1941</v>
      </c>
      <c r="BU827" t="s">
        <v>1941</v>
      </c>
      <c r="BV827" t="s">
        <v>1941</v>
      </c>
      <c r="BW827" t="s">
        <v>1941</v>
      </c>
    </row>
    <row r="828" spans="1:75" hidden="1" x14ac:dyDescent="0.25">
      <c r="A828" t="s">
        <v>1942</v>
      </c>
      <c r="B828">
        <v>2020</v>
      </c>
      <c r="C828" t="s">
        <v>94</v>
      </c>
      <c r="D828" t="s">
        <v>95</v>
      </c>
      <c r="E828" s="19">
        <v>1320218938328</v>
      </c>
      <c r="F828" t="s">
        <v>296</v>
      </c>
      <c r="H828">
        <v>324110</v>
      </c>
      <c r="I828" t="s">
        <v>297</v>
      </c>
      <c r="J828" t="s">
        <v>1943</v>
      </c>
      <c r="K828" t="s">
        <v>299</v>
      </c>
      <c r="L828" t="s">
        <v>300</v>
      </c>
      <c r="M828">
        <v>39581</v>
      </c>
      <c r="P828">
        <v>1500</v>
      </c>
      <c r="Q828">
        <v>10</v>
      </c>
      <c r="R828">
        <v>1510</v>
      </c>
      <c r="V828" t="s">
        <v>1940</v>
      </c>
      <c r="W828" t="s">
        <v>1941</v>
      </c>
      <c r="X828" t="s">
        <v>1941</v>
      </c>
      <c r="Y828" t="s">
        <v>1940</v>
      </c>
      <c r="Z828" t="s">
        <v>1941</v>
      </c>
      <c r="AA828" t="s">
        <v>1940</v>
      </c>
      <c r="AB828" t="s">
        <v>1941</v>
      </c>
      <c r="AC828" t="s">
        <v>1941</v>
      </c>
      <c r="AD828" t="s">
        <v>1941</v>
      </c>
      <c r="AE828" t="s">
        <v>1941</v>
      </c>
      <c r="AF828" t="s">
        <v>1941</v>
      </c>
      <c r="AG828" t="s">
        <v>1941</v>
      </c>
      <c r="AH828" t="s">
        <v>1941</v>
      </c>
      <c r="AI828" t="s">
        <v>1941</v>
      </c>
      <c r="AJ828" t="s">
        <v>1941</v>
      </c>
      <c r="AK828" t="s">
        <v>1941</v>
      </c>
      <c r="AL828" t="s">
        <v>1941</v>
      </c>
      <c r="AM828" t="s">
        <v>1941</v>
      </c>
      <c r="AN828" t="s">
        <v>1941</v>
      </c>
      <c r="AO828" t="s">
        <v>1941</v>
      </c>
      <c r="AP828" t="s">
        <v>1941</v>
      </c>
      <c r="AQ828" t="s">
        <v>1941</v>
      </c>
      <c r="AR828" t="s">
        <v>1941</v>
      </c>
      <c r="AS828" t="s">
        <v>1941</v>
      </c>
      <c r="AT828" t="s">
        <v>1941</v>
      </c>
      <c r="AU828" t="s">
        <v>1941</v>
      </c>
      <c r="AV828" t="s">
        <v>1941</v>
      </c>
      <c r="AW828" t="s">
        <v>1941</v>
      </c>
      <c r="AX828" t="s">
        <v>1941</v>
      </c>
      <c r="AY828" t="s">
        <v>1941</v>
      </c>
      <c r="AZ828" t="s">
        <v>1941</v>
      </c>
      <c r="BA828" t="s">
        <v>1941</v>
      </c>
      <c r="BB828" t="s">
        <v>1941</v>
      </c>
      <c r="BC828" t="s">
        <v>1941</v>
      </c>
      <c r="BD828" t="s">
        <v>1941</v>
      </c>
      <c r="BE828" t="s">
        <v>1941</v>
      </c>
      <c r="BF828" t="s">
        <v>1941</v>
      </c>
      <c r="BG828" t="s">
        <v>1941</v>
      </c>
      <c r="BH828" t="s">
        <v>1941</v>
      </c>
      <c r="BI828" t="s">
        <v>1941</v>
      </c>
      <c r="BJ828" t="s">
        <v>1941</v>
      </c>
      <c r="BK828" t="s">
        <v>1941</v>
      </c>
      <c r="BL828" t="s">
        <v>1941</v>
      </c>
      <c r="BM828" t="s">
        <v>1941</v>
      </c>
      <c r="BN828" t="s">
        <v>1941</v>
      </c>
      <c r="BO828" t="s">
        <v>1941</v>
      </c>
      <c r="BP828" t="s">
        <v>1941</v>
      </c>
      <c r="BQ828" t="s">
        <v>1941</v>
      </c>
      <c r="BR828" t="s">
        <v>1941</v>
      </c>
      <c r="BS828" t="s">
        <v>1941</v>
      </c>
      <c r="BT828" t="s">
        <v>1941</v>
      </c>
      <c r="BU828" t="s">
        <v>1941</v>
      </c>
      <c r="BV828" t="s">
        <v>1941</v>
      </c>
      <c r="BW828" t="s">
        <v>1941</v>
      </c>
    </row>
    <row r="829" spans="1:75" hidden="1" x14ac:dyDescent="0.25">
      <c r="A829" t="s">
        <v>1942</v>
      </c>
      <c r="B829">
        <v>2020</v>
      </c>
      <c r="C829" t="s">
        <v>94</v>
      </c>
      <c r="D829" t="s">
        <v>95</v>
      </c>
      <c r="E829" s="19">
        <v>1320219131618</v>
      </c>
      <c r="F829" t="s">
        <v>303</v>
      </c>
      <c r="H829">
        <v>324110</v>
      </c>
      <c r="I829" t="s">
        <v>304</v>
      </c>
      <c r="J829" t="s">
        <v>305</v>
      </c>
      <c r="K829" t="s">
        <v>306</v>
      </c>
      <c r="L829" t="s">
        <v>293</v>
      </c>
      <c r="M829">
        <v>94801</v>
      </c>
      <c r="P829">
        <v>220</v>
      </c>
      <c r="Q829">
        <v>260</v>
      </c>
      <c r="R829">
        <v>480</v>
      </c>
      <c r="V829" t="s">
        <v>1940</v>
      </c>
      <c r="W829" t="s">
        <v>1941</v>
      </c>
      <c r="X829" t="s">
        <v>1941</v>
      </c>
      <c r="Y829" t="s">
        <v>1941</v>
      </c>
      <c r="Z829" t="s">
        <v>1940</v>
      </c>
      <c r="AA829" t="s">
        <v>1941</v>
      </c>
      <c r="AB829" t="s">
        <v>1941</v>
      </c>
      <c r="AC829" t="s">
        <v>1941</v>
      </c>
      <c r="AD829" t="s">
        <v>1941</v>
      </c>
      <c r="AE829" t="s">
        <v>1941</v>
      </c>
      <c r="AF829" t="s">
        <v>1941</v>
      </c>
      <c r="AG829" t="s">
        <v>1941</v>
      </c>
      <c r="AH829" t="s">
        <v>1941</v>
      </c>
      <c r="AI829" t="s">
        <v>1941</v>
      </c>
      <c r="AJ829" t="s">
        <v>1941</v>
      </c>
      <c r="AK829" t="s">
        <v>1941</v>
      </c>
      <c r="AL829" t="s">
        <v>1941</v>
      </c>
      <c r="AM829" t="s">
        <v>1941</v>
      </c>
      <c r="AN829" t="s">
        <v>1941</v>
      </c>
      <c r="AO829" t="s">
        <v>1941</v>
      </c>
      <c r="AP829" t="s">
        <v>1941</v>
      </c>
      <c r="AQ829" t="s">
        <v>1941</v>
      </c>
      <c r="AR829" t="s">
        <v>1941</v>
      </c>
      <c r="AS829" t="s">
        <v>1941</v>
      </c>
      <c r="AT829" t="s">
        <v>1941</v>
      </c>
      <c r="AU829" t="s">
        <v>1941</v>
      </c>
      <c r="AV829" t="s">
        <v>1941</v>
      </c>
      <c r="AW829" t="s">
        <v>1941</v>
      </c>
      <c r="AX829" t="s">
        <v>1941</v>
      </c>
      <c r="AY829" t="s">
        <v>1941</v>
      </c>
      <c r="AZ829" t="s">
        <v>1941</v>
      </c>
      <c r="BA829" t="s">
        <v>1941</v>
      </c>
      <c r="BB829" t="s">
        <v>1941</v>
      </c>
      <c r="BC829" t="s">
        <v>1941</v>
      </c>
      <c r="BD829" t="s">
        <v>1941</v>
      </c>
      <c r="BE829" t="s">
        <v>1941</v>
      </c>
      <c r="BF829" t="s">
        <v>1941</v>
      </c>
      <c r="BG829" t="s">
        <v>1941</v>
      </c>
      <c r="BH829" t="s">
        <v>1941</v>
      </c>
      <c r="BI829" t="s">
        <v>1941</v>
      </c>
      <c r="BJ829" t="s">
        <v>1941</v>
      </c>
      <c r="BK829" t="s">
        <v>1941</v>
      </c>
      <c r="BL829" t="s">
        <v>1941</v>
      </c>
      <c r="BM829" t="s">
        <v>1941</v>
      </c>
      <c r="BN829" t="s">
        <v>1941</v>
      </c>
      <c r="BO829" t="s">
        <v>1941</v>
      </c>
      <c r="BP829" t="s">
        <v>1941</v>
      </c>
      <c r="BQ829" t="s">
        <v>1941</v>
      </c>
      <c r="BR829" t="s">
        <v>1941</v>
      </c>
      <c r="BS829" t="s">
        <v>1941</v>
      </c>
      <c r="BT829" t="s">
        <v>1941</v>
      </c>
      <c r="BU829" t="s">
        <v>1941</v>
      </c>
      <c r="BV829" t="s">
        <v>1941</v>
      </c>
      <c r="BW829" t="s">
        <v>1941</v>
      </c>
    </row>
    <row r="830" spans="1:75" hidden="1" x14ac:dyDescent="0.25">
      <c r="A830" t="s">
        <v>1942</v>
      </c>
      <c r="B830">
        <v>2020</v>
      </c>
      <c r="C830" t="s">
        <v>94</v>
      </c>
      <c r="D830" t="s">
        <v>95</v>
      </c>
      <c r="E830" s="19">
        <v>1320218837324</v>
      </c>
      <c r="F830" t="s">
        <v>289</v>
      </c>
      <c r="H830">
        <v>324110</v>
      </c>
      <c r="I830" t="s">
        <v>1944</v>
      </c>
      <c r="J830" t="s">
        <v>291</v>
      </c>
      <c r="K830" t="s">
        <v>292</v>
      </c>
      <c r="L830" t="s">
        <v>293</v>
      </c>
      <c r="M830">
        <v>90245</v>
      </c>
      <c r="P830">
        <v>22</v>
      </c>
      <c r="Q830">
        <v>5</v>
      </c>
      <c r="R830">
        <v>27</v>
      </c>
      <c r="V830" t="s">
        <v>1940</v>
      </c>
      <c r="W830" t="s">
        <v>1941</v>
      </c>
      <c r="X830" t="s">
        <v>1940</v>
      </c>
      <c r="Y830" t="s">
        <v>1941</v>
      </c>
      <c r="Z830" t="s">
        <v>1941</v>
      </c>
      <c r="AA830" t="s">
        <v>1941</v>
      </c>
      <c r="AB830" t="s">
        <v>1940</v>
      </c>
      <c r="AC830" t="s">
        <v>1940</v>
      </c>
      <c r="AD830" t="s">
        <v>1941</v>
      </c>
      <c r="AE830" t="s">
        <v>1941</v>
      </c>
      <c r="AF830" t="s">
        <v>1941</v>
      </c>
      <c r="AG830" t="s">
        <v>1941</v>
      </c>
      <c r="AH830" t="s">
        <v>1941</v>
      </c>
      <c r="AI830" t="s">
        <v>1941</v>
      </c>
      <c r="AJ830" t="s">
        <v>1941</v>
      </c>
      <c r="AK830" t="s">
        <v>1941</v>
      </c>
      <c r="AL830" t="s">
        <v>1941</v>
      </c>
      <c r="AM830" t="s">
        <v>1941</v>
      </c>
      <c r="AN830" t="s">
        <v>1941</v>
      </c>
      <c r="AO830" t="s">
        <v>1941</v>
      </c>
      <c r="AP830" t="s">
        <v>1941</v>
      </c>
      <c r="AQ830" t="s">
        <v>1941</v>
      </c>
      <c r="AR830" t="s">
        <v>1941</v>
      </c>
      <c r="AS830" t="s">
        <v>1941</v>
      </c>
      <c r="AT830" t="s">
        <v>1941</v>
      </c>
      <c r="AU830" t="s">
        <v>1941</v>
      </c>
      <c r="AV830" t="s">
        <v>1940</v>
      </c>
      <c r="AW830" t="s">
        <v>1941</v>
      </c>
      <c r="AX830" t="s">
        <v>1941</v>
      </c>
      <c r="AY830" t="s">
        <v>1941</v>
      </c>
      <c r="AZ830" t="s">
        <v>1941</v>
      </c>
      <c r="BA830" t="s">
        <v>1941</v>
      </c>
      <c r="BB830" t="s">
        <v>1941</v>
      </c>
      <c r="BC830" t="s">
        <v>1941</v>
      </c>
      <c r="BD830" t="s">
        <v>1941</v>
      </c>
      <c r="BE830" t="s">
        <v>1941</v>
      </c>
      <c r="BF830" t="s">
        <v>1941</v>
      </c>
      <c r="BG830" t="s">
        <v>1941</v>
      </c>
      <c r="BH830" t="s">
        <v>1941</v>
      </c>
      <c r="BI830" t="s">
        <v>1941</v>
      </c>
      <c r="BJ830" t="s">
        <v>1941</v>
      </c>
      <c r="BK830" t="s">
        <v>1941</v>
      </c>
      <c r="BL830" t="s">
        <v>1941</v>
      </c>
      <c r="BM830" t="s">
        <v>1941</v>
      </c>
      <c r="BN830" t="s">
        <v>1941</v>
      </c>
      <c r="BO830" t="s">
        <v>1941</v>
      </c>
      <c r="BP830" t="s">
        <v>1941</v>
      </c>
      <c r="BQ830" t="s">
        <v>1941</v>
      </c>
      <c r="BR830" t="s">
        <v>1941</v>
      </c>
      <c r="BS830" t="s">
        <v>1941</v>
      </c>
      <c r="BT830" t="s">
        <v>1941</v>
      </c>
      <c r="BU830" t="s">
        <v>1941</v>
      </c>
      <c r="BV830" t="s">
        <v>1941</v>
      </c>
      <c r="BW830" t="s">
        <v>1941</v>
      </c>
    </row>
    <row r="831" spans="1:75" hidden="1" x14ac:dyDescent="0.25">
      <c r="A831" t="s">
        <v>1942</v>
      </c>
      <c r="B831">
        <v>2020</v>
      </c>
      <c r="C831" t="s">
        <v>94</v>
      </c>
      <c r="D831" t="s">
        <v>95</v>
      </c>
      <c r="E831" s="19">
        <v>1320218770788</v>
      </c>
      <c r="F831" t="s">
        <v>621</v>
      </c>
      <c r="H831">
        <v>324110</v>
      </c>
      <c r="I831" t="s">
        <v>1945</v>
      </c>
      <c r="J831" t="s">
        <v>623</v>
      </c>
      <c r="K831" t="s">
        <v>624</v>
      </c>
      <c r="L831" t="s">
        <v>625</v>
      </c>
      <c r="M831">
        <v>82007</v>
      </c>
      <c r="P831">
        <v>7</v>
      </c>
      <c r="Q831">
        <v>0</v>
      </c>
      <c r="R831">
        <v>7</v>
      </c>
      <c r="V831" t="s">
        <v>1940</v>
      </c>
      <c r="W831" t="s">
        <v>1941</v>
      </c>
      <c r="X831" t="s">
        <v>1940</v>
      </c>
      <c r="Y831" t="s">
        <v>1941</v>
      </c>
      <c r="Z831" t="s">
        <v>1941</v>
      </c>
      <c r="AA831" t="s">
        <v>1941</v>
      </c>
      <c r="AB831" t="s">
        <v>1940</v>
      </c>
      <c r="AC831" t="s">
        <v>1941</v>
      </c>
      <c r="AD831" t="s">
        <v>1941</v>
      </c>
      <c r="AE831" t="s">
        <v>1940</v>
      </c>
      <c r="AF831" t="s">
        <v>1941</v>
      </c>
      <c r="AG831" t="s">
        <v>1941</v>
      </c>
      <c r="AH831" t="s">
        <v>1941</v>
      </c>
      <c r="AI831" t="s">
        <v>1941</v>
      </c>
      <c r="AJ831" t="s">
        <v>1941</v>
      </c>
      <c r="AK831" t="s">
        <v>1941</v>
      </c>
      <c r="AL831" t="s">
        <v>1941</v>
      </c>
      <c r="AM831" t="s">
        <v>1941</v>
      </c>
      <c r="AN831" t="s">
        <v>1941</v>
      </c>
      <c r="AO831" t="s">
        <v>1941</v>
      </c>
      <c r="AP831" t="s">
        <v>1941</v>
      </c>
      <c r="AQ831" t="s">
        <v>1941</v>
      </c>
      <c r="AR831" t="s">
        <v>1941</v>
      </c>
      <c r="AS831" t="s">
        <v>1941</v>
      </c>
      <c r="AT831" t="s">
        <v>1941</v>
      </c>
      <c r="AU831" t="s">
        <v>1941</v>
      </c>
      <c r="AV831" t="s">
        <v>1941</v>
      </c>
      <c r="AW831" t="s">
        <v>1941</v>
      </c>
      <c r="AX831" t="s">
        <v>1941</v>
      </c>
      <c r="AY831" t="s">
        <v>1941</v>
      </c>
      <c r="AZ831" t="s">
        <v>1941</v>
      </c>
      <c r="BA831" t="s">
        <v>1941</v>
      </c>
      <c r="BB831" t="s">
        <v>1941</v>
      </c>
      <c r="BC831" t="s">
        <v>1941</v>
      </c>
      <c r="BD831" t="s">
        <v>1941</v>
      </c>
      <c r="BE831" t="s">
        <v>1941</v>
      </c>
      <c r="BF831" t="s">
        <v>1941</v>
      </c>
      <c r="BG831" t="s">
        <v>1941</v>
      </c>
      <c r="BH831" t="s">
        <v>1941</v>
      </c>
      <c r="BI831" t="s">
        <v>1941</v>
      </c>
      <c r="BJ831" t="s">
        <v>1941</v>
      </c>
      <c r="BK831" t="s">
        <v>1941</v>
      </c>
      <c r="BL831" t="s">
        <v>1941</v>
      </c>
      <c r="BM831" t="s">
        <v>1941</v>
      </c>
      <c r="BN831" t="s">
        <v>1941</v>
      </c>
      <c r="BO831" t="s">
        <v>1941</v>
      </c>
      <c r="BP831" t="s">
        <v>1941</v>
      </c>
      <c r="BQ831" t="s">
        <v>1941</v>
      </c>
      <c r="BR831" t="s">
        <v>1941</v>
      </c>
      <c r="BS831" t="s">
        <v>1941</v>
      </c>
      <c r="BT831" t="s">
        <v>1941</v>
      </c>
      <c r="BU831" t="s">
        <v>1941</v>
      </c>
      <c r="BV831" t="s">
        <v>1941</v>
      </c>
      <c r="BW831" t="s">
        <v>1941</v>
      </c>
    </row>
    <row r="832" spans="1:75" hidden="1" x14ac:dyDescent="0.25">
      <c r="A832" t="s">
        <v>1942</v>
      </c>
      <c r="B832">
        <v>2020</v>
      </c>
      <c r="C832" t="s">
        <v>94</v>
      </c>
      <c r="D832" t="s">
        <v>95</v>
      </c>
      <c r="E832" s="19">
        <v>1320219327297</v>
      </c>
      <c r="F832" t="s">
        <v>315</v>
      </c>
      <c r="H832">
        <v>324110</v>
      </c>
      <c r="I832" t="s">
        <v>1946</v>
      </c>
      <c r="J832" t="s">
        <v>317</v>
      </c>
      <c r="K832" t="s">
        <v>318</v>
      </c>
      <c r="L832" t="s">
        <v>234</v>
      </c>
      <c r="M832">
        <v>59044</v>
      </c>
      <c r="P832">
        <v>298</v>
      </c>
      <c r="Q832">
        <v>203</v>
      </c>
      <c r="R832">
        <v>501</v>
      </c>
      <c r="V832" t="s">
        <v>1940</v>
      </c>
      <c r="W832" t="s">
        <v>1941</v>
      </c>
      <c r="X832" t="s">
        <v>1941</v>
      </c>
      <c r="Y832" t="s">
        <v>1941</v>
      </c>
      <c r="Z832" t="s">
        <v>1941</v>
      </c>
      <c r="AA832" t="s">
        <v>1940</v>
      </c>
      <c r="AB832" t="s">
        <v>1941</v>
      </c>
      <c r="AC832" t="s">
        <v>1941</v>
      </c>
      <c r="AD832" t="s">
        <v>1941</v>
      </c>
      <c r="AE832" t="s">
        <v>1941</v>
      </c>
      <c r="AF832" t="s">
        <v>1941</v>
      </c>
      <c r="AG832" t="s">
        <v>1941</v>
      </c>
      <c r="AH832" t="s">
        <v>1941</v>
      </c>
      <c r="AI832" t="s">
        <v>1941</v>
      </c>
      <c r="AJ832" t="s">
        <v>1941</v>
      </c>
      <c r="AK832" t="s">
        <v>1941</v>
      </c>
      <c r="AL832" t="s">
        <v>1941</v>
      </c>
      <c r="AM832" t="s">
        <v>1941</v>
      </c>
      <c r="AN832" t="s">
        <v>1941</v>
      </c>
      <c r="AO832" t="s">
        <v>1941</v>
      </c>
      <c r="AP832" t="s">
        <v>1941</v>
      </c>
      <c r="AQ832" t="s">
        <v>1941</v>
      </c>
      <c r="AR832" t="s">
        <v>1941</v>
      </c>
      <c r="AS832" t="s">
        <v>1941</v>
      </c>
      <c r="AT832" t="s">
        <v>1941</v>
      </c>
      <c r="AU832" t="s">
        <v>1941</v>
      </c>
      <c r="AV832" t="s">
        <v>1941</v>
      </c>
      <c r="AW832" t="s">
        <v>1941</v>
      </c>
      <c r="AX832" t="s">
        <v>1941</v>
      </c>
      <c r="AY832" t="s">
        <v>1941</v>
      </c>
      <c r="AZ832" t="s">
        <v>1941</v>
      </c>
      <c r="BA832" t="s">
        <v>1941</v>
      </c>
      <c r="BB832" t="s">
        <v>1941</v>
      </c>
      <c r="BC832" t="s">
        <v>1941</v>
      </c>
      <c r="BD832" t="s">
        <v>1941</v>
      </c>
      <c r="BE832" t="s">
        <v>1941</v>
      </c>
      <c r="BF832" t="s">
        <v>1941</v>
      </c>
      <c r="BG832" t="s">
        <v>1941</v>
      </c>
      <c r="BH832" t="s">
        <v>1941</v>
      </c>
      <c r="BI832" t="s">
        <v>1941</v>
      </c>
      <c r="BJ832" t="s">
        <v>1941</v>
      </c>
      <c r="BK832" t="s">
        <v>1941</v>
      </c>
      <c r="BL832" t="s">
        <v>1941</v>
      </c>
      <c r="BM832" t="s">
        <v>1941</v>
      </c>
      <c r="BN832" t="s">
        <v>1941</v>
      </c>
      <c r="BO832" t="s">
        <v>1941</v>
      </c>
      <c r="BP832" t="s">
        <v>1941</v>
      </c>
      <c r="BQ832" t="s">
        <v>1941</v>
      </c>
      <c r="BR832" t="s">
        <v>1941</v>
      </c>
      <c r="BS832" t="s">
        <v>1941</v>
      </c>
      <c r="BT832" t="s">
        <v>1941</v>
      </c>
      <c r="BU832" t="s">
        <v>1941</v>
      </c>
      <c r="BV832" t="s">
        <v>1941</v>
      </c>
      <c r="BW832" t="s">
        <v>1941</v>
      </c>
    </row>
    <row r="833" spans="1:75" hidden="1" x14ac:dyDescent="0.25">
      <c r="A833" t="s">
        <v>1942</v>
      </c>
      <c r="B833">
        <v>2020</v>
      </c>
      <c r="C833" t="s">
        <v>94</v>
      </c>
      <c r="D833" t="s">
        <v>95</v>
      </c>
      <c r="E833" s="19">
        <v>1320218943140</v>
      </c>
      <c r="F833" t="s">
        <v>321</v>
      </c>
      <c r="H833">
        <v>324110</v>
      </c>
      <c r="I833" t="s">
        <v>1947</v>
      </c>
      <c r="J833" t="s">
        <v>323</v>
      </c>
      <c r="K833" t="s">
        <v>324</v>
      </c>
      <c r="L833" t="s">
        <v>325</v>
      </c>
      <c r="M833">
        <v>67460</v>
      </c>
      <c r="P833">
        <v>7</v>
      </c>
      <c r="Q833">
        <v>13</v>
      </c>
      <c r="R833">
        <v>20</v>
      </c>
      <c r="V833" t="s">
        <v>1940</v>
      </c>
      <c r="W833" t="s">
        <v>1941</v>
      </c>
      <c r="X833" t="s">
        <v>1941</v>
      </c>
      <c r="Y833" t="s">
        <v>1941</v>
      </c>
      <c r="Z833" t="s">
        <v>1941</v>
      </c>
      <c r="AA833" t="s">
        <v>1940</v>
      </c>
      <c r="AB833" t="s">
        <v>1941</v>
      </c>
      <c r="AC833" t="s">
        <v>1941</v>
      </c>
      <c r="AD833" t="s">
        <v>1941</v>
      </c>
      <c r="AE833" t="s">
        <v>1941</v>
      </c>
      <c r="AF833" t="s">
        <v>1941</v>
      </c>
      <c r="AG833" t="s">
        <v>1941</v>
      </c>
      <c r="AH833" t="s">
        <v>1941</v>
      </c>
      <c r="AI833" t="s">
        <v>1941</v>
      </c>
      <c r="AJ833" t="s">
        <v>1941</v>
      </c>
      <c r="AK833" t="s">
        <v>1941</v>
      </c>
      <c r="AL833" t="s">
        <v>1941</v>
      </c>
      <c r="AM833" t="s">
        <v>1941</v>
      </c>
      <c r="AN833" t="s">
        <v>1941</v>
      </c>
      <c r="AO833" t="s">
        <v>1941</v>
      </c>
      <c r="AP833" t="s">
        <v>1941</v>
      </c>
      <c r="AQ833" t="s">
        <v>1941</v>
      </c>
      <c r="AR833" t="s">
        <v>1941</v>
      </c>
      <c r="AS833" t="s">
        <v>1941</v>
      </c>
      <c r="AT833" t="s">
        <v>1941</v>
      </c>
      <c r="AU833" t="s">
        <v>1941</v>
      </c>
      <c r="AV833" t="s">
        <v>1941</v>
      </c>
      <c r="AW833" t="s">
        <v>1941</v>
      </c>
      <c r="AX833" t="s">
        <v>1941</v>
      </c>
      <c r="AY833" t="s">
        <v>1941</v>
      </c>
      <c r="AZ833" t="s">
        <v>1941</v>
      </c>
      <c r="BA833" t="s">
        <v>1941</v>
      </c>
      <c r="BB833" t="s">
        <v>1941</v>
      </c>
      <c r="BC833" t="s">
        <v>1941</v>
      </c>
      <c r="BD833" t="s">
        <v>1941</v>
      </c>
      <c r="BE833" t="s">
        <v>1941</v>
      </c>
      <c r="BF833" t="s">
        <v>1941</v>
      </c>
      <c r="BG833" t="s">
        <v>1941</v>
      </c>
      <c r="BH833" t="s">
        <v>1941</v>
      </c>
      <c r="BI833" t="s">
        <v>1941</v>
      </c>
      <c r="BJ833" t="s">
        <v>1941</v>
      </c>
      <c r="BK833" t="s">
        <v>1941</v>
      </c>
      <c r="BL833" t="s">
        <v>1941</v>
      </c>
      <c r="BM833" t="s">
        <v>1941</v>
      </c>
      <c r="BN833" t="s">
        <v>1941</v>
      </c>
      <c r="BO833" t="s">
        <v>1941</v>
      </c>
      <c r="BP833" t="s">
        <v>1941</v>
      </c>
      <c r="BQ833" t="s">
        <v>1941</v>
      </c>
      <c r="BR833" t="s">
        <v>1941</v>
      </c>
      <c r="BS833" t="s">
        <v>1941</v>
      </c>
      <c r="BT833" t="s">
        <v>1941</v>
      </c>
      <c r="BU833" t="s">
        <v>1941</v>
      </c>
      <c r="BV833" t="s">
        <v>1941</v>
      </c>
      <c r="BW833" t="s">
        <v>1941</v>
      </c>
    </row>
    <row r="834" spans="1:75" hidden="1" x14ac:dyDescent="0.25">
      <c r="A834" t="s">
        <v>1942</v>
      </c>
      <c r="B834">
        <v>2020</v>
      </c>
      <c r="C834" t="s">
        <v>94</v>
      </c>
      <c r="D834" t="s">
        <v>95</v>
      </c>
      <c r="E834" s="19">
        <v>1320218795540</v>
      </c>
      <c r="F834" t="s">
        <v>328</v>
      </c>
      <c r="H834">
        <v>324110</v>
      </c>
      <c r="I834" t="s">
        <v>329</v>
      </c>
      <c r="J834" t="s">
        <v>330</v>
      </c>
      <c r="K834" t="s">
        <v>331</v>
      </c>
      <c r="L834" t="s">
        <v>103</v>
      </c>
      <c r="M834">
        <v>70665</v>
      </c>
      <c r="P834">
        <v>282</v>
      </c>
      <c r="Q834">
        <v>1127</v>
      </c>
      <c r="R834">
        <v>1409</v>
      </c>
      <c r="V834" t="s">
        <v>1941</v>
      </c>
      <c r="W834" t="s">
        <v>1941</v>
      </c>
      <c r="X834" t="s">
        <v>1941</v>
      </c>
      <c r="Y834" t="s">
        <v>1941</v>
      </c>
      <c r="Z834" t="s">
        <v>1941</v>
      </c>
      <c r="AA834" t="s">
        <v>1941</v>
      </c>
      <c r="AB834" t="s">
        <v>1941</v>
      </c>
      <c r="AC834" t="s">
        <v>1941</v>
      </c>
      <c r="AD834" t="s">
        <v>1941</v>
      </c>
      <c r="AE834" t="s">
        <v>1941</v>
      </c>
      <c r="AF834" t="s">
        <v>1941</v>
      </c>
      <c r="AG834" t="s">
        <v>1941</v>
      </c>
      <c r="AH834" t="s">
        <v>1941</v>
      </c>
      <c r="AI834" t="s">
        <v>1941</v>
      </c>
      <c r="AJ834" t="s">
        <v>1941</v>
      </c>
      <c r="AK834" t="s">
        <v>1941</v>
      </c>
      <c r="AL834" t="s">
        <v>1941</v>
      </c>
      <c r="AM834" t="s">
        <v>1941</v>
      </c>
      <c r="AN834" t="s">
        <v>1941</v>
      </c>
      <c r="AO834" t="s">
        <v>1941</v>
      </c>
      <c r="AP834" t="s">
        <v>1941</v>
      </c>
      <c r="AQ834" t="s">
        <v>1941</v>
      </c>
      <c r="AR834" t="s">
        <v>1941</v>
      </c>
      <c r="AS834" t="s">
        <v>1941</v>
      </c>
      <c r="AT834" t="s">
        <v>1941</v>
      </c>
      <c r="AU834" t="s">
        <v>1941</v>
      </c>
      <c r="AV834" t="s">
        <v>1941</v>
      </c>
      <c r="AW834" t="s">
        <v>1941</v>
      </c>
      <c r="AX834" t="s">
        <v>1941</v>
      </c>
      <c r="AY834" t="s">
        <v>1941</v>
      </c>
      <c r="AZ834" t="s">
        <v>1941</v>
      </c>
      <c r="BA834" t="s">
        <v>1941</v>
      </c>
      <c r="BB834" t="s">
        <v>1941</v>
      </c>
      <c r="BC834" t="s">
        <v>1941</v>
      </c>
      <c r="BD834" t="s">
        <v>1941</v>
      </c>
      <c r="BE834" t="s">
        <v>1941</v>
      </c>
      <c r="BF834" t="s">
        <v>1941</v>
      </c>
      <c r="BG834" t="s">
        <v>1941</v>
      </c>
      <c r="BH834" t="s">
        <v>1941</v>
      </c>
      <c r="BI834" t="s">
        <v>1941</v>
      </c>
      <c r="BJ834" t="s">
        <v>1941</v>
      </c>
      <c r="BK834" t="s">
        <v>1941</v>
      </c>
      <c r="BL834" t="s">
        <v>1941</v>
      </c>
      <c r="BM834" t="s">
        <v>1940</v>
      </c>
      <c r="BN834" t="s">
        <v>1941</v>
      </c>
      <c r="BO834" t="s">
        <v>1941</v>
      </c>
      <c r="BP834" t="s">
        <v>1941</v>
      </c>
      <c r="BQ834" t="s">
        <v>1941</v>
      </c>
      <c r="BR834" t="s">
        <v>1941</v>
      </c>
      <c r="BS834" t="s">
        <v>1940</v>
      </c>
      <c r="BT834" t="s">
        <v>1941</v>
      </c>
      <c r="BU834" t="s">
        <v>1941</v>
      </c>
      <c r="BV834" t="s">
        <v>1941</v>
      </c>
      <c r="BW834" t="s">
        <v>1941</v>
      </c>
    </row>
    <row r="835" spans="1:75" hidden="1" x14ac:dyDescent="0.25">
      <c r="A835" t="s">
        <v>1942</v>
      </c>
      <c r="B835">
        <v>2020</v>
      </c>
      <c r="C835" t="s">
        <v>94</v>
      </c>
      <c r="D835" t="s">
        <v>95</v>
      </c>
      <c r="E835" s="19">
        <v>1320218830913</v>
      </c>
      <c r="F835" t="s">
        <v>334</v>
      </c>
      <c r="H835">
        <v>324110</v>
      </c>
      <c r="I835" t="s">
        <v>335</v>
      </c>
      <c r="J835" t="s">
        <v>336</v>
      </c>
      <c r="K835" t="s">
        <v>337</v>
      </c>
      <c r="L835" t="s">
        <v>338</v>
      </c>
      <c r="M835">
        <v>60439</v>
      </c>
      <c r="P835">
        <v>2</v>
      </c>
      <c r="Q835">
        <v>0</v>
      </c>
      <c r="R835">
        <v>2</v>
      </c>
      <c r="V835" t="s">
        <v>1941</v>
      </c>
      <c r="W835" t="s">
        <v>1941</v>
      </c>
      <c r="X835" t="s">
        <v>1941</v>
      </c>
      <c r="Y835" t="s">
        <v>1941</v>
      </c>
      <c r="Z835" t="s">
        <v>1941</v>
      </c>
      <c r="AA835" t="s">
        <v>1941</v>
      </c>
      <c r="AB835" t="s">
        <v>1941</v>
      </c>
      <c r="AC835" t="s">
        <v>1941</v>
      </c>
      <c r="AD835" t="s">
        <v>1941</v>
      </c>
      <c r="AE835" t="s">
        <v>1941</v>
      </c>
      <c r="AF835" t="s">
        <v>1941</v>
      </c>
      <c r="AG835" t="s">
        <v>1941</v>
      </c>
      <c r="AH835" t="s">
        <v>1941</v>
      </c>
      <c r="AI835" t="s">
        <v>1941</v>
      </c>
      <c r="AJ835" t="s">
        <v>1941</v>
      </c>
      <c r="AK835" t="s">
        <v>1941</v>
      </c>
      <c r="AL835" t="s">
        <v>1941</v>
      </c>
      <c r="AM835" t="s">
        <v>1941</v>
      </c>
      <c r="AN835" t="s">
        <v>1941</v>
      </c>
      <c r="AO835" t="s">
        <v>1941</v>
      </c>
      <c r="AP835" t="s">
        <v>1941</v>
      </c>
      <c r="AQ835" t="s">
        <v>1941</v>
      </c>
      <c r="AR835" t="s">
        <v>1941</v>
      </c>
      <c r="AS835" t="s">
        <v>1941</v>
      </c>
      <c r="AT835" t="s">
        <v>1941</v>
      </c>
      <c r="AU835" t="s">
        <v>1941</v>
      </c>
      <c r="AV835" t="s">
        <v>1940</v>
      </c>
      <c r="AW835" t="s">
        <v>1941</v>
      </c>
      <c r="AX835" t="s">
        <v>1941</v>
      </c>
      <c r="AY835" t="s">
        <v>1941</v>
      </c>
      <c r="AZ835" t="s">
        <v>1941</v>
      </c>
      <c r="BA835" t="s">
        <v>1941</v>
      </c>
      <c r="BB835" t="s">
        <v>1941</v>
      </c>
      <c r="BC835" t="s">
        <v>1941</v>
      </c>
      <c r="BD835" t="s">
        <v>1941</v>
      </c>
      <c r="BE835" t="s">
        <v>1941</v>
      </c>
      <c r="BF835" t="s">
        <v>1941</v>
      </c>
      <c r="BG835" t="s">
        <v>1941</v>
      </c>
      <c r="BH835" t="s">
        <v>1941</v>
      </c>
      <c r="BI835" t="s">
        <v>1941</v>
      </c>
      <c r="BJ835" t="s">
        <v>1941</v>
      </c>
      <c r="BK835" t="s">
        <v>1941</v>
      </c>
      <c r="BL835" t="s">
        <v>1941</v>
      </c>
      <c r="BM835" t="s">
        <v>1940</v>
      </c>
      <c r="BN835" t="s">
        <v>1941</v>
      </c>
      <c r="BO835" t="s">
        <v>1941</v>
      </c>
      <c r="BP835" t="s">
        <v>1941</v>
      </c>
      <c r="BQ835" t="s">
        <v>1941</v>
      </c>
      <c r="BR835" t="s">
        <v>1941</v>
      </c>
      <c r="BS835" t="s">
        <v>1940</v>
      </c>
      <c r="BT835" t="s">
        <v>1941</v>
      </c>
      <c r="BU835" t="s">
        <v>1941</v>
      </c>
      <c r="BV835" t="s">
        <v>1941</v>
      </c>
      <c r="BW835" t="s">
        <v>1941</v>
      </c>
    </row>
    <row r="836" spans="1:75" hidden="1" x14ac:dyDescent="0.25">
      <c r="A836" t="s">
        <v>1942</v>
      </c>
      <c r="B836">
        <v>2020</v>
      </c>
      <c r="C836" t="s">
        <v>94</v>
      </c>
      <c r="D836" t="s">
        <v>95</v>
      </c>
      <c r="E836" s="19">
        <v>1320219187200</v>
      </c>
      <c r="F836" t="s">
        <v>341</v>
      </c>
      <c r="H836">
        <v>324110</v>
      </c>
      <c r="I836" t="s">
        <v>342</v>
      </c>
      <c r="J836" t="s">
        <v>343</v>
      </c>
      <c r="K836" t="s">
        <v>344</v>
      </c>
      <c r="L836" t="s">
        <v>113</v>
      </c>
      <c r="M836">
        <v>78407</v>
      </c>
      <c r="P836">
        <v>0</v>
      </c>
      <c r="Q836">
        <v>155.54</v>
      </c>
      <c r="R836">
        <v>155.54</v>
      </c>
      <c r="V836" t="s">
        <v>1940</v>
      </c>
      <c r="W836" t="s">
        <v>1941</v>
      </c>
      <c r="X836" t="s">
        <v>1941</v>
      </c>
      <c r="Y836" t="s">
        <v>1941</v>
      </c>
      <c r="Z836" t="s">
        <v>1940</v>
      </c>
      <c r="AA836" t="s">
        <v>1941</v>
      </c>
      <c r="AB836" t="s">
        <v>1941</v>
      </c>
      <c r="AC836" t="s">
        <v>1941</v>
      </c>
      <c r="AD836" t="s">
        <v>1941</v>
      </c>
      <c r="AE836" t="s">
        <v>1941</v>
      </c>
      <c r="AF836" t="s">
        <v>1941</v>
      </c>
      <c r="AG836" t="s">
        <v>1941</v>
      </c>
      <c r="AH836" t="s">
        <v>1941</v>
      </c>
      <c r="AI836" t="s">
        <v>1941</v>
      </c>
      <c r="AJ836" t="s">
        <v>1941</v>
      </c>
      <c r="AK836" t="s">
        <v>1941</v>
      </c>
      <c r="AL836" t="s">
        <v>1941</v>
      </c>
      <c r="AM836" t="s">
        <v>1941</v>
      </c>
      <c r="AN836" t="s">
        <v>1941</v>
      </c>
      <c r="AO836" t="s">
        <v>1941</v>
      </c>
      <c r="AP836" t="s">
        <v>1941</v>
      </c>
      <c r="AQ836" t="s">
        <v>1941</v>
      </c>
      <c r="AR836" t="s">
        <v>1941</v>
      </c>
      <c r="AS836" t="s">
        <v>1941</v>
      </c>
      <c r="AT836" t="s">
        <v>1941</v>
      </c>
      <c r="AU836" t="s">
        <v>1941</v>
      </c>
      <c r="AV836" t="s">
        <v>1941</v>
      </c>
      <c r="AW836" t="s">
        <v>1941</v>
      </c>
      <c r="AX836" t="s">
        <v>1941</v>
      </c>
      <c r="AY836" t="s">
        <v>1941</v>
      </c>
      <c r="AZ836" t="s">
        <v>1941</v>
      </c>
      <c r="BA836" t="s">
        <v>1941</v>
      </c>
      <c r="BB836" t="s">
        <v>1941</v>
      </c>
      <c r="BC836" t="s">
        <v>1941</v>
      </c>
      <c r="BD836" t="s">
        <v>1941</v>
      </c>
      <c r="BE836" t="s">
        <v>1941</v>
      </c>
      <c r="BF836" t="s">
        <v>1941</v>
      </c>
      <c r="BG836" t="s">
        <v>1941</v>
      </c>
      <c r="BH836" t="s">
        <v>1941</v>
      </c>
      <c r="BI836" t="s">
        <v>1941</v>
      </c>
      <c r="BJ836" t="s">
        <v>1941</v>
      </c>
      <c r="BK836" t="s">
        <v>1941</v>
      </c>
      <c r="BL836" t="s">
        <v>1941</v>
      </c>
      <c r="BM836" t="s">
        <v>1941</v>
      </c>
      <c r="BN836" t="s">
        <v>1941</v>
      </c>
      <c r="BO836" t="s">
        <v>1941</v>
      </c>
      <c r="BP836" t="s">
        <v>1941</v>
      </c>
      <c r="BQ836" t="s">
        <v>1941</v>
      </c>
      <c r="BR836" t="s">
        <v>1941</v>
      </c>
      <c r="BS836" t="s">
        <v>1941</v>
      </c>
      <c r="BT836" t="s">
        <v>1941</v>
      </c>
      <c r="BU836" t="s">
        <v>1941</v>
      </c>
      <c r="BV836" t="s">
        <v>1941</v>
      </c>
      <c r="BW836" t="s">
        <v>1941</v>
      </c>
    </row>
    <row r="837" spans="1:75" hidden="1" x14ac:dyDescent="0.25">
      <c r="A837" t="s">
        <v>1942</v>
      </c>
      <c r="B837">
        <v>2020</v>
      </c>
      <c r="C837" t="s">
        <v>94</v>
      </c>
      <c r="D837" t="s">
        <v>95</v>
      </c>
      <c r="E837" s="19">
        <v>1320219187123</v>
      </c>
      <c r="F837" t="s">
        <v>347</v>
      </c>
      <c r="H837">
        <v>324110</v>
      </c>
      <c r="I837" t="s">
        <v>348</v>
      </c>
      <c r="J837" t="s">
        <v>349</v>
      </c>
      <c r="K837" t="s">
        <v>344</v>
      </c>
      <c r="L837" t="s">
        <v>113</v>
      </c>
      <c r="M837">
        <v>78409</v>
      </c>
      <c r="P837">
        <v>21.2</v>
      </c>
      <c r="Q837">
        <v>0</v>
      </c>
      <c r="R837">
        <v>21.2</v>
      </c>
      <c r="V837" t="s">
        <v>1940</v>
      </c>
      <c r="W837" t="s">
        <v>1941</v>
      </c>
      <c r="X837" t="s">
        <v>1940</v>
      </c>
      <c r="Y837" t="s">
        <v>1941</v>
      </c>
      <c r="Z837" t="s">
        <v>1940</v>
      </c>
      <c r="AA837" t="s">
        <v>1941</v>
      </c>
      <c r="AB837" t="s">
        <v>1941</v>
      </c>
      <c r="AC837" t="s">
        <v>1941</v>
      </c>
      <c r="AD837" t="s">
        <v>1941</v>
      </c>
      <c r="AE837" t="s">
        <v>1941</v>
      </c>
      <c r="AF837" t="s">
        <v>1941</v>
      </c>
      <c r="AG837" t="s">
        <v>1941</v>
      </c>
      <c r="AH837" t="s">
        <v>1940</v>
      </c>
      <c r="AI837" t="s">
        <v>1941</v>
      </c>
      <c r="AJ837" t="s">
        <v>1941</v>
      </c>
      <c r="AK837" t="s">
        <v>1941</v>
      </c>
      <c r="AL837" t="s">
        <v>1941</v>
      </c>
      <c r="AM837" t="s">
        <v>1941</v>
      </c>
      <c r="AN837" t="s">
        <v>1941</v>
      </c>
      <c r="AO837" t="s">
        <v>1941</v>
      </c>
      <c r="AP837" t="s">
        <v>1941</v>
      </c>
      <c r="AQ837" t="s">
        <v>1941</v>
      </c>
      <c r="AR837" t="s">
        <v>1941</v>
      </c>
      <c r="AS837" t="s">
        <v>1941</v>
      </c>
      <c r="AT837" t="s">
        <v>1940</v>
      </c>
      <c r="AU837" t="s">
        <v>1941</v>
      </c>
      <c r="AV837" t="s">
        <v>1940</v>
      </c>
      <c r="AW837" t="s">
        <v>1941</v>
      </c>
      <c r="AX837" t="s">
        <v>1941</v>
      </c>
      <c r="AY837" t="s">
        <v>1941</v>
      </c>
      <c r="AZ837" t="s">
        <v>1941</v>
      </c>
      <c r="BA837" t="s">
        <v>1941</v>
      </c>
      <c r="BB837" t="s">
        <v>1941</v>
      </c>
      <c r="BC837" t="s">
        <v>1941</v>
      </c>
      <c r="BD837" t="s">
        <v>1941</v>
      </c>
      <c r="BE837" t="s">
        <v>1941</v>
      </c>
      <c r="BF837" t="s">
        <v>1941</v>
      </c>
      <c r="BG837" t="s">
        <v>1941</v>
      </c>
      <c r="BH837" t="s">
        <v>1941</v>
      </c>
      <c r="BI837" t="s">
        <v>1941</v>
      </c>
      <c r="BJ837" t="s">
        <v>1941</v>
      </c>
      <c r="BK837" t="s">
        <v>1941</v>
      </c>
      <c r="BL837" t="s">
        <v>1941</v>
      </c>
      <c r="BM837" t="s">
        <v>1941</v>
      </c>
      <c r="BN837" t="s">
        <v>1941</v>
      </c>
      <c r="BO837" t="s">
        <v>1941</v>
      </c>
      <c r="BP837" t="s">
        <v>1941</v>
      </c>
      <c r="BQ837" t="s">
        <v>1941</v>
      </c>
      <c r="BR837" t="s">
        <v>1941</v>
      </c>
      <c r="BS837" t="s">
        <v>1941</v>
      </c>
      <c r="BT837" t="s">
        <v>1941</v>
      </c>
      <c r="BU837" t="s">
        <v>1941</v>
      </c>
      <c r="BV837" t="s">
        <v>1941</v>
      </c>
      <c r="BW837" t="s">
        <v>1941</v>
      </c>
    </row>
    <row r="838" spans="1:75" hidden="1" x14ac:dyDescent="0.25">
      <c r="A838" t="s">
        <v>1942</v>
      </c>
      <c r="B838">
        <v>2020</v>
      </c>
      <c r="C838" t="s">
        <v>94</v>
      </c>
      <c r="D838" t="s">
        <v>95</v>
      </c>
      <c r="E838" s="19">
        <v>1320219264660</v>
      </c>
      <c r="F838" t="s">
        <v>369</v>
      </c>
      <c r="H838">
        <v>324110</v>
      </c>
      <c r="I838" t="s">
        <v>370</v>
      </c>
      <c r="J838" t="s">
        <v>371</v>
      </c>
      <c r="K838" t="s">
        <v>372</v>
      </c>
      <c r="L838" t="s">
        <v>103</v>
      </c>
      <c r="M838">
        <v>70723</v>
      </c>
      <c r="P838">
        <v>11</v>
      </c>
      <c r="Q838">
        <v>233</v>
      </c>
      <c r="R838">
        <v>244</v>
      </c>
      <c r="V838" t="s">
        <v>1940</v>
      </c>
      <c r="W838" t="s">
        <v>1941</v>
      </c>
      <c r="X838" t="s">
        <v>1941</v>
      </c>
      <c r="Y838" t="s">
        <v>1941</v>
      </c>
      <c r="Z838" t="s">
        <v>1940</v>
      </c>
      <c r="AA838" t="s">
        <v>1941</v>
      </c>
      <c r="AB838" t="s">
        <v>1940</v>
      </c>
      <c r="AC838" t="s">
        <v>1940</v>
      </c>
      <c r="AD838" t="s">
        <v>1941</v>
      </c>
      <c r="AE838" t="s">
        <v>1941</v>
      </c>
      <c r="AF838" t="s">
        <v>1941</v>
      </c>
      <c r="AG838" t="s">
        <v>1941</v>
      </c>
      <c r="AH838" t="s">
        <v>1941</v>
      </c>
      <c r="AI838" t="s">
        <v>1941</v>
      </c>
      <c r="AJ838" t="s">
        <v>1941</v>
      </c>
      <c r="AK838" t="s">
        <v>1941</v>
      </c>
      <c r="AL838" t="s">
        <v>1941</v>
      </c>
      <c r="AM838" t="s">
        <v>1941</v>
      </c>
      <c r="AN838" t="s">
        <v>1941</v>
      </c>
      <c r="AO838" t="s">
        <v>1941</v>
      </c>
      <c r="AP838" t="s">
        <v>1941</v>
      </c>
      <c r="AQ838" t="s">
        <v>1941</v>
      </c>
      <c r="AR838" t="s">
        <v>1941</v>
      </c>
      <c r="AS838" t="s">
        <v>1941</v>
      </c>
      <c r="AT838" t="s">
        <v>1941</v>
      </c>
      <c r="AU838" t="s">
        <v>1941</v>
      </c>
      <c r="AV838" t="s">
        <v>1941</v>
      </c>
      <c r="AW838" t="s">
        <v>1940</v>
      </c>
      <c r="AX838" t="s">
        <v>1941</v>
      </c>
      <c r="AY838" t="s">
        <v>1941</v>
      </c>
      <c r="AZ838" t="s">
        <v>1941</v>
      </c>
      <c r="BA838" t="s">
        <v>1941</v>
      </c>
      <c r="BB838" t="s">
        <v>1941</v>
      </c>
      <c r="BC838" t="s">
        <v>1941</v>
      </c>
      <c r="BD838" t="s">
        <v>1941</v>
      </c>
      <c r="BE838" t="s">
        <v>1941</v>
      </c>
      <c r="BF838" t="s">
        <v>1941</v>
      </c>
      <c r="BG838" t="s">
        <v>1941</v>
      </c>
      <c r="BH838" t="s">
        <v>1941</v>
      </c>
      <c r="BI838" t="s">
        <v>1941</v>
      </c>
      <c r="BJ838" t="s">
        <v>1941</v>
      </c>
      <c r="BK838" t="s">
        <v>1941</v>
      </c>
      <c r="BL838" t="s">
        <v>1941</v>
      </c>
      <c r="BM838" t="s">
        <v>1941</v>
      </c>
      <c r="BN838" t="s">
        <v>1941</v>
      </c>
      <c r="BO838" t="s">
        <v>1941</v>
      </c>
      <c r="BP838" t="s">
        <v>1941</v>
      </c>
      <c r="BQ838" t="s">
        <v>1941</v>
      </c>
      <c r="BR838" t="s">
        <v>1941</v>
      </c>
      <c r="BS838" t="s">
        <v>1941</v>
      </c>
      <c r="BT838" t="s">
        <v>1941</v>
      </c>
      <c r="BU838" t="s">
        <v>1941</v>
      </c>
      <c r="BV838" t="s">
        <v>1941</v>
      </c>
      <c r="BW838" t="s">
        <v>1941</v>
      </c>
    </row>
    <row r="839" spans="1:75" hidden="1" x14ac:dyDescent="0.25">
      <c r="A839" t="s">
        <v>1942</v>
      </c>
      <c r="B839">
        <v>2020</v>
      </c>
      <c r="C839" t="s">
        <v>94</v>
      </c>
      <c r="D839" t="s">
        <v>95</v>
      </c>
      <c r="E839" s="19">
        <v>1320219030739</v>
      </c>
      <c r="F839" t="s">
        <v>376</v>
      </c>
      <c r="H839">
        <v>324110</v>
      </c>
      <c r="I839" t="s">
        <v>377</v>
      </c>
      <c r="J839" t="s">
        <v>378</v>
      </c>
      <c r="K839" t="s">
        <v>379</v>
      </c>
      <c r="L839" t="s">
        <v>113</v>
      </c>
      <c r="M839">
        <v>77536</v>
      </c>
      <c r="P839">
        <v>240</v>
      </c>
      <c r="Q839">
        <v>12000</v>
      </c>
      <c r="R839">
        <v>12240</v>
      </c>
      <c r="V839" t="s">
        <v>1940</v>
      </c>
      <c r="W839" t="s">
        <v>1941</v>
      </c>
      <c r="X839" t="s">
        <v>1941</v>
      </c>
      <c r="Y839" t="s">
        <v>1941</v>
      </c>
      <c r="Z839" t="s">
        <v>1940</v>
      </c>
      <c r="AA839" t="s">
        <v>1940</v>
      </c>
      <c r="AB839" t="s">
        <v>1941</v>
      </c>
      <c r="AC839" t="s">
        <v>1941</v>
      </c>
      <c r="AD839" t="s">
        <v>1941</v>
      </c>
      <c r="AE839" t="s">
        <v>1941</v>
      </c>
      <c r="AF839" t="s">
        <v>1941</v>
      </c>
      <c r="AG839" t="s">
        <v>1941</v>
      </c>
      <c r="AH839" t="s">
        <v>1941</v>
      </c>
      <c r="AI839" t="s">
        <v>1941</v>
      </c>
      <c r="AJ839" t="s">
        <v>1941</v>
      </c>
      <c r="AK839" t="s">
        <v>1941</v>
      </c>
      <c r="AL839" t="s">
        <v>1941</v>
      </c>
      <c r="AM839" t="s">
        <v>1941</v>
      </c>
      <c r="AN839" t="s">
        <v>1941</v>
      </c>
      <c r="AO839" t="s">
        <v>1941</v>
      </c>
      <c r="AP839" t="s">
        <v>1941</v>
      </c>
      <c r="AQ839" t="s">
        <v>1941</v>
      </c>
      <c r="AR839" t="s">
        <v>1941</v>
      </c>
      <c r="AS839" t="s">
        <v>1941</v>
      </c>
      <c r="AT839" t="s">
        <v>1941</v>
      </c>
      <c r="AU839" t="s">
        <v>1941</v>
      </c>
      <c r="AV839" t="s">
        <v>1941</v>
      </c>
      <c r="AW839" t="s">
        <v>1941</v>
      </c>
      <c r="AX839" t="s">
        <v>1941</v>
      </c>
      <c r="AY839" t="s">
        <v>1941</v>
      </c>
      <c r="AZ839" t="s">
        <v>1941</v>
      </c>
      <c r="BA839" t="s">
        <v>1941</v>
      </c>
      <c r="BB839" t="s">
        <v>1941</v>
      </c>
      <c r="BC839" t="s">
        <v>1941</v>
      </c>
      <c r="BD839" t="s">
        <v>1941</v>
      </c>
      <c r="BE839" t="s">
        <v>1941</v>
      </c>
      <c r="BF839" t="s">
        <v>1941</v>
      </c>
      <c r="BG839" t="s">
        <v>1941</v>
      </c>
      <c r="BH839" t="s">
        <v>1941</v>
      </c>
      <c r="BI839" t="s">
        <v>1941</v>
      </c>
      <c r="BJ839" t="s">
        <v>1941</v>
      </c>
      <c r="BK839" t="s">
        <v>1941</v>
      </c>
      <c r="BL839" t="s">
        <v>1941</v>
      </c>
      <c r="BM839" t="s">
        <v>1941</v>
      </c>
      <c r="BN839" t="s">
        <v>1941</v>
      </c>
      <c r="BO839" t="s">
        <v>1941</v>
      </c>
      <c r="BP839" t="s">
        <v>1941</v>
      </c>
      <c r="BQ839" t="s">
        <v>1941</v>
      </c>
      <c r="BR839" t="s">
        <v>1941</v>
      </c>
      <c r="BS839" t="s">
        <v>1941</v>
      </c>
      <c r="BT839" t="s">
        <v>1941</v>
      </c>
      <c r="BU839" t="s">
        <v>1941</v>
      </c>
      <c r="BV839" t="s">
        <v>1941</v>
      </c>
      <c r="BW839" t="s">
        <v>1941</v>
      </c>
    </row>
    <row r="840" spans="1:75" hidden="1" x14ac:dyDescent="0.25">
      <c r="A840" t="s">
        <v>1942</v>
      </c>
      <c r="B840">
        <v>2020</v>
      </c>
      <c r="C840" t="s">
        <v>94</v>
      </c>
      <c r="D840" t="s">
        <v>95</v>
      </c>
      <c r="E840" s="19">
        <v>1320219063512</v>
      </c>
      <c r="F840" t="s">
        <v>382</v>
      </c>
      <c r="H840">
        <v>324110</v>
      </c>
      <c r="I840" t="s">
        <v>383</v>
      </c>
      <c r="J840" t="s">
        <v>384</v>
      </c>
      <c r="K840" t="s">
        <v>385</v>
      </c>
      <c r="L840" t="s">
        <v>386</v>
      </c>
      <c r="M840">
        <v>19706</v>
      </c>
      <c r="P840">
        <v>146</v>
      </c>
      <c r="Q840">
        <v>76.19</v>
      </c>
      <c r="R840">
        <v>222.19</v>
      </c>
      <c r="V840" t="s">
        <v>1940</v>
      </c>
      <c r="W840" t="s">
        <v>1941</v>
      </c>
      <c r="X840" t="s">
        <v>1941</v>
      </c>
      <c r="Y840" t="s">
        <v>1941</v>
      </c>
      <c r="Z840" t="s">
        <v>1941</v>
      </c>
      <c r="AA840" t="s">
        <v>1940</v>
      </c>
      <c r="AB840" t="s">
        <v>1941</v>
      </c>
      <c r="AC840" t="s">
        <v>1941</v>
      </c>
      <c r="AD840" t="s">
        <v>1941</v>
      </c>
      <c r="AE840" t="s">
        <v>1941</v>
      </c>
      <c r="AF840" t="s">
        <v>1941</v>
      </c>
      <c r="AG840" t="s">
        <v>1941</v>
      </c>
      <c r="AH840" t="s">
        <v>1941</v>
      </c>
      <c r="AI840" t="s">
        <v>1941</v>
      </c>
      <c r="AJ840" t="s">
        <v>1941</v>
      </c>
      <c r="AK840" t="s">
        <v>1941</v>
      </c>
      <c r="AL840" t="s">
        <v>1941</v>
      </c>
      <c r="AM840" t="s">
        <v>1941</v>
      </c>
      <c r="AN840" t="s">
        <v>1941</v>
      </c>
      <c r="AO840" t="s">
        <v>1941</v>
      </c>
      <c r="AP840" t="s">
        <v>1941</v>
      </c>
      <c r="AQ840" t="s">
        <v>1941</v>
      </c>
      <c r="AR840" t="s">
        <v>1941</v>
      </c>
      <c r="AS840" t="s">
        <v>1941</v>
      </c>
      <c r="AT840" t="s">
        <v>1941</v>
      </c>
      <c r="AU840" t="s">
        <v>1941</v>
      </c>
      <c r="AV840" t="s">
        <v>1941</v>
      </c>
      <c r="AW840" t="s">
        <v>1941</v>
      </c>
      <c r="AX840" t="s">
        <v>1941</v>
      </c>
      <c r="AY840" t="s">
        <v>1941</v>
      </c>
      <c r="AZ840" t="s">
        <v>1941</v>
      </c>
      <c r="BA840" t="s">
        <v>1941</v>
      </c>
      <c r="BB840" t="s">
        <v>1941</v>
      </c>
      <c r="BC840" t="s">
        <v>1941</v>
      </c>
      <c r="BD840" t="s">
        <v>1941</v>
      </c>
      <c r="BE840" t="s">
        <v>1941</v>
      </c>
      <c r="BF840" t="s">
        <v>1941</v>
      </c>
      <c r="BG840" t="s">
        <v>1941</v>
      </c>
      <c r="BH840" t="s">
        <v>1941</v>
      </c>
      <c r="BI840" t="s">
        <v>1941</v>
      </c>
      <c r="BJ840" t="s">
        <v>1941</v>
      </c>
      <c r="BK840" t="s">
        <v>1941</v>
      </c>
      <c r="BL840" t="s">
        <v>1941</v>
      </c>
      <c r="BM840" t="s">
        <v>1941</v>
      </c>
      <c r="BN840" t="s">
        <v>1941</v>
      </c>
      <c r="BO840" t="s">
        <v>1941</v>
      </c>
      <c r="BP840" t="s">
        <v>1941</v>
      </c>
      <c r="BQ840" t="s">
        <v>1941</v>
      </c>
      <c r="BR840" t="s">
        <v>1941</v>
      </c>
      <c r="BS840" t="s">
        <v>1941</v>
      </c>
      <c r="BT840" t="s">
        <v>1941</v>
      </c>
      <c r="BU840" t="s">
        <v>1941</v>
      </c>
      <c r="BV840" t="s">
        <v>1941</v>
      </c>
      <c r="BW840" t="s">
        <v>1941</v>
      </c>
    </row>
    <row r="841" spans="1:75" hidden="1" x14ac:dyDescent="0.25">
      <c r="A841" t="s">
        <v>1942</v>
      </c>
      <c r="B841">
        <v>2020</v>
      </c>
      <c r="C841" t="s">
        <v>94</v>
      </c>
      <c r="D841" t="s">
        <v>95</v>
      </c>
      <c r="E841" s="19">
        <v>1320218800629</v>
      </c>
      <c r="F841" t="s">
        <v>389</v>
      </c>
      <c r="H841">
        <v>324110</v>
      </c>
      <c r="I841" t="s">
        <v>390</v>
      </c>
      <c r="J841" t="s">
        <v>391</v>
      </c>
      <c r="K841" t="s">
        <v>392</v>
      </c>
      <c r="L841" t="s">
        <v>113</v>
      </c>
      <c r="M841">
        <v>75702</v>
      </c>
      <c r="P841">
        <v>35</v>
      </c>
      <c r="Q841">
        <v>944</v>
      </c>
      <c r="R841">
        <v>979</v>
      </c>
      <c r="V841" t="s">
        <v>1941</v>
      </c>
      <c r="W841" t="s">
        <v>1941</v>
      </c>
      <c r="X841" t="s">
        <v>1941</v>
      </c>
      <c r="Y841" t="s">
        <v>1941</v>
      </c>
      <c r="Z841" t="s">
        <v>1941</v>
      </c>
      <c r="AA841" t="s">
        <v>1941</v>
      </c>
      <c r="AB841" t="s">
        <v>1940</v>
      </c>
      <c r="AC841" t="s">
        <v>1941</v>
      </c>
      <c r="AD841" t="s">
        <v>1940</v>
      </c>
      <c r="AE841" t="s">
        <v>1941</v>
      </c>
      <c r="AF841" t="s">
        <v>1941</v>
      </c>
      <c r="AG841" t="s">
        <v>1941</v>
      </c>
      <c r="AH841" t="s">
        <v>1941</v>
      </c>
      <c r="AI841" t="s">
        <v>1941</v>
      </c>
      <c r="AJ841" t="s">
        <v>1941</v>
      </c>
      <c r="AK841" t="s">
        <v>1941</v>
      </c>
      <c r="AL841" t="s">
        <v>1941</v>
      </c>
      <c r="AM841" t="s">
        <v>1941</v>
      </c>
      <c r="AN841" t="s">
        <v>1941</v>
      </c>
      <c r="AO841" t="s">
        <v>1941</v>
      </c>
      <c r="AP841" t="s">
        <v>1941</v>
      </c>
      <c r="AQ841" t="s">
        <v>1941</v>
      </c>
      <c r="AR841" t="s">
        <v>1941</v>
      </c>
      <c r="AS841" t="s">
        <v>1941</v>
      </c>
      <c r="AT841" t="s">
        <v>1941</v>
      </c>
      <c r="AU841" t="s">
        <v>1941</v>
      </c>
      <c r="AV841" t="s">
        <v>1941</v>
      </c>
      <c r="AW841" t="s">
        <v>1941</v>
      </c>
      <c r="AX841" t="s">
        <v>1941</v>
      </c>
      <c r="AY841" t="s">
        <v>1941</v>
      </c>
      <c r="AZ841" t="s">
        <v>1941</v>
      </c>
      <c r="BA841" t="s">
        <v>1941</v>
      </c>
      <c r="BB841" t="s">
        <v>1941</v>
      </c>
      <c r="BC841" t="s">
        <v>1941</v>
      </c>
      <c r="BD841" t="s">
        <v>1941</v>
      </c>
      <c r="BE841" t="s">
        <v>1941</v>
      </c>
      <c r="BF841" t="s">
        <v>1941</v>
      </c>
      <c r="BG841" t="s">
        <v>1941</v>
      </c>
      <c r="BH841" t="s">
        <v>1941</v>
      </c>
      <c r="BI841" t="s">
        <v>1941</v>
      </c>
      <c r="BJ841" t="s">
        <v>1941</v>
      </c>
      <c r="BK841" t="s">
        <v>1941</v>
      </c>
      <c r="BL841" t="s">
        <v>1941</v>
      </c>
      <c r="BM841" t="s">
        <v>1941</v>
      </c>
      <c r="BN841" t="s">
        <v>1941</v>
      </c>
      <c r="BO841" t="s">
        <v>1941</v>
      </c>
      <c r="BP841" t="s">
        <v>1941</v>
      </c>
      <c r="BQ841" t="s">
        <v>1941</v>
      </c>
      <c r="BR841" t="s">
        <v>1941</v>
      </c>
      <c r="BS841" t="s">
        <v>1941</v>
      </c>
      <c r="BT841" t="s">
        <v>1941</v>
      </c>
      <c r="BU841" t="s">
        <v>1941</v>
      </c>
      <c r="BV841" t="s">
        <v>1941</v>
      </c>
      <c r="BW841" t="s">
        <v>1941</v>
      </c>
    </row>
    <row r="842" spans="1:75" hidden="1" x14ac:dyDescent="0.25">
      <c r="A842" t="s">
        <v>1942</v>
      </c>
      <c r="B842">
        <v>2020</v>
      </c>
      <c r="C842" t="s">
        <v>94</v>
      </c>
      <c r="D842" t="s">
        <v>95</v>
      </c>
      <c r="E842" s="19">
        <v>1320219170913</v>
      </c>
      <c r="F842" t="s">
        <v>415</v>
      </c>
      <c r="H842">
        <v>324110</v>
      </c>
      <c r="I842" t="s">
        <v>416</v>
      </c>
      <c r="J842" t="s">
        <v>417</v>
      </c>
      <c r="K842" t="s">
        <v>418</v>
      </c>
      <c r="L842" t="s">
        <v>113</v>
      </c>
      <c r="M842">
        <v>79086</v>
      </c>
      <c r="P842">
        <v>40</v>
      </c>
      <c r="Q842">
        <v>60</v>
      </c>
      <c r="R842">
        <v>100</v>
      </c>
      <c r="V842" t="s">
        <v>1940</v>
      </c>
      <c r="W842" t="s">
        <v>1940</v>
      </c>
      <c r="X842" t="s">
        <v>1940</v>
      </c>
      <c r="Y842" t="s">
        <v>1941</v>
      </c>
      <c r="Z842" t="s">
        <v>1940</v>
      </c>
      <c r="AA842" t="s">
        <v>1941</v>
      </c>
      <c r="AB842" t="s">
        <v>1940</v>
      </c>
      <c r="AC842" t="s">
        <v>1941</v>
      </c>
      <c r="AD842" t="s">
        <v>1940</v>
      </c>
      <c r="AE842" t="s">
        <v>1941</v>
      </c>
      <c r="AF842" t="s">
        <v>1941</v>
      </c>
      <c r="AG842" t="s">
        <v>1941</v>
      </c>
      <c r="AH842" t="s">
        <v>1941</v>
      </c>
      <c r="AI842" t="s">
        <v>1941</v>
      </c>
      <c r="AJ842" t="s">
        <v>1941</v>
      </c>
      <c r="AK842" t="s">
        <v>1941</v>
      </c>
      <c r="AL842" t="s">
        <v>1941</v>
      </c>
      <c r="AM842" t="s">
        <v>1941</v>
      </c>
      <c r="AN842" t="s">
        <v>1941</v>
      </c>
      <c r="AO842" t="s">
        <v>1941</v>
      </c>
      <c r="AP842" t="s">
        <v>1941</v>
      </c>
      <c r="AQ842" t="s">
        <v>1941</v>
      </c>
      <c r="AR842" t="s">
        <v>1941</v>
      </c>
      <c r="AS842" t="s">
        <v>1941</v>
      </c>
      <c r="AT842" t="s">
        <v>1941</v>
      </c>
      <c r="AU842" t="s">
        <v>1941</v>
      </c>
      <c r="AV842" t="s">
        <v>1940</v>
      </c>
      <c r="AW842" t="s">
        <v>1941</v>
      </c>
      <c r="AX842" t="s">
        <v>1941</v>
      </c>
      <c r="AY842" t="s">
        <v>1941</v>
      </c>
      <c r="AZ842" t="s">
        <v>1941</v>
      </c>
      <c r="BA842" t="s">
        <v>1941</v>
      </c>
      <c r="BB842" t="s">
        <v>1941</v>
      </c>
      <c r="BC842" t="s">
        <v>1941</v>
      </c>
      <c r="BD842" t="s">
        <v>1941</v>
      </c>
      <c r="BE842" t="s">
        <v>1941</v>
      </c>
      <c r="BF842" t="s">
        <v>1941</v>
      </c>
      <c r="BG842" t="s">
        <v>1941</v>
      </c>
      <c r="BH842" t="s">
        <v>1941</v>
      </c>
      <c r="BI842" t="s">
        <v>1941</v>
      </c>
      <c r="BJ842" t="s">
        <v>1941</v>
      </c>
      <c r="BK842" t="s">
        <v>1941</v>
      </c>
      <c r="BL842" t="s">
        <v>1941</v>
      </c>
      <c r="BM842" t="s">
        <v>1940</v>
      </c>
      <c r="BN842" t="s">
        <v>1941</v>
      </c>
      <c r="BO842" t="s">
        <v>1941</v>
      </c>
      <c r="BP842" t="s">
        <v>1941</v>
      </c>
      <c r="BQ842" t="s">
        <v>1941</v>
      </c>
      <c r="BR842" t="s">
        <v>1941</v>
      </c>
      <c r="BS842" t="s">
        <v>1941</v>
      </c>
      <c r="BT842" t="s">
        <v>1941</v>
      </c>
      <c r="BU842" t="s">
        <v>1941</v>
      </c>
      <c r="BV842" t="s">
        <v>1940</v>
      </c>
      <c r="BW842" t="s">
        <v>1941</v>
      </c>
    </row>
    <row r="843" spans="1:75" hidden="1" x14ac:dyDescent="0.25">
      <c r="A843" t="s">
        <v>1942</v>
      </c>
      <c r="B843">
        <v>2020</v>
      </c>
      <c r="C843" t="s">
        <v>94</v>
      </c>
      <c r="D843" t="s">
        <v>95</v>
      </c>
      <c r="E843" s="19">
        <v>1320219245659</v>
      </c>
      <c r="F843" t="s">
        <v>1773</v>
      </c>
      <c r="H843">
        <v>324110</v>
      </c>
      <c r="I843" t="s">
        <v>1774</v>
      </c>
      <c r="J843" t="s">
        <v>1775</v>
      </c>
      <c r="K843" t="s">
        <v>1776</v>
      </c>
      <c r="L843" t="s">
        <v>1777</v>
      </c>
      <c r="M843">
        <v>26050</v>
      </c>
      <c r="P843">
        <v>0</v>
      </c>
      <c r="Q843">
        <v>0</v>
      </c>
      <c r="R843">
        <v>0</v>
      </c>
      <c r="V843" t="s">
        <v>1940</v>
      </c>
      <c r="W843" t="s">
        <v>1941</v>
      </c>
      <c r="X843" t="s">
        <v>1940</v>
      </c>
      <c r="Y843" t="s">
        <v>1940</v>
      </c>
      <c r="Z843" t="s">
        <v>1940</v>
      </c>
      <c r="AA843" t="s">
        <v>1940</v>
      </c>
      <c r="AB843" t="s">
        <v>1940</v>
      </c>
      <c r="AC843" t="s">
        <v>1941</v>
      </c>
      <c r="AD843" t="s">
        <v>1941</v>
      </c>
      <c r="AE843" t="s">
        <v>1941</v>
      </c>
      <c r="AF843" t="s">
        <v>1941</v>
      </c>
      <c r="AG843" t="s">
        <v>1940</v>
      </c>
      <c r="AH843" t="s">
        <v>1941</v>
      </c>
      <c r="AI843" t="s">
        <v>1941</v>
      </c>
      <c r="AJ843" t="s">
        <v>1941</v>
      </c>
      <c r="AK843" t="s">
        <v>1941</v>
      </c>
      <c r="AL843" t="s">
        <v>1941</v>
      </c>
      <c r="AM843" t="s">
        <v>1941</v>
      </c>
      <c r="AN843" t="s">
        <v>1941</v>
      </c>
      <c r="AO843" t="s">
        <v>1941</v>
      </c>
      <c r="AP843" t="s">
        <v>1941</v>
      </c>
      <c r="AQ843" t="s">
        <v>1941</v>
      </c>
      <c r="AR843" t="s">
        <v>1941</v>
      </c>
      <c r="AS843" t="s">
        <v>1941</v>
      </c>
      <c r="AT843" t="s">
        <v>1941</v>
      </c>
      <c r="AU843" t="s">
        <v>1941</v>
      </c>
      <c r="AV843" t="s">
        <v>1941</v>
      </c>
      <c r="AW843" t="s">
        <v>1940</v>
      </c>
      <c r="AX843" t="s">
        <v>1941</v>
      </c>
      <c r="AY843" t="s">
        <v>1941</v>
      </c>
      <c r="AZ843" t="s">
        <v>1941</v>
      </c>
      <c r="BA843" t="s">
        <v>1941</v>
      </c>
      <c r="BB843" t="s">
        <v>1941</v>
      </c>
      <c r="BC843" t="s">
        <v>1941</v>
      </c>
      <c r="BD843" t="s">
        <v>1941</v>
      </c>
      <c r="BE843" t="s">
        <v>1941</v>
      </c>
      <c r="BF843" t="s">
        <v>1941</v>
      </c>
      <c r="BG843" t="s">
        <v>1941</v>
      </c>
      <c r="BH843" t="s">
        <v>1941</v>
      </c>
      <c r="BI843" t="s">
        <v>1941</v>
      </c>
      <c r="BJ843" t="s">
        <v>1941</v>
      </c>
      <c r="BK843" t="s">
        <v>1941</v>
      </c>
      <c r="BL843" t="s">
        <v>1941</v>
      </c>
      <c r="BM843" t="s">
        <v>1941</v>
      </c>
      <c r="BN843" t="s">
        <v>1941</v>
      </c>
      <c r="BO843" t="s">
        <v>1941</v>
      </c>
      <c r="BP843" t="s">
        <v>1941</v>
      </c>
      <c r="BQ843" t="s">
        <v>1941</v>
      </c>
      <c r="BR843" t="s">
        <v>1941</v>
      </c>
      <c r="BS843" t="s">
        <v>1941</v>
      </c>
      <c r="BT843" t="s">
        <v>1941</v>
      </c>
      <c r="BU843" t="s">
        <v>1941</v>
      </c>
      <c r="BV843" t="s">
        <v>1941</v>
      </c>
      <c r="BW843" t="s">
        <v>1941</v>
      </c>
    </row>
    <row r="844" spans="1:75" hidden="1" x14ac:dyDescent="0.25">
      <c r="A844" t="s">
        <v>1942</v>
      </c>
      <c r="B844">
        <v>2020</v>
      </c>
      <c r="C844" t="s">
        <v>94</v>
      </c>
      <c r="D844" t="s">
        <v>95</v>
      </c>
      <c r="E844" s="19">
        <v>1320219298852</v>
      </c>
      <c r="F844" t="s">
        <v>517</v>
      </c>
      <c r="H844">
        <v>324110</v>
      </c>
      <c r="I844" t="s">
        <v>518</v>
      </c>
      <c r="J844" t="s">
        <v>519</v>
      </c>
      <c r="K844" t="s">
        <v>510</v>
      </c>
      <c r="L844" t="s">
        <v>103</v>
      </c>
      <c r="M844">
        <v>70805</v>
      </c>
      <c r="P844">
        <v>120</v>
      </c>
      <c r="Q844">
        <v>75</v>
      </c>
      <c r="R844">
        <v>195</v>
      </c>
      <c r="V844" t="s">
        <v>1940</v>
      </c>
      <c r="W844" t="s">
        <v>1941</v>
      </c>
      <c r="X844" t="s">
        <v>1941</v>
      </c>
      <c r="Y844" t="s">
        <v>1941</v>
      </c>
      <c r="Z844" t="s">
        <v>1940</v>
      </c>
      <c r="AA844" t="s">
        <v>1941</v>
      </c>
      <c r="AB844" t="s">
        <v>1941</v>
      </c>
      <c r="AC844" t="s">
        <v>1941</v>
      </c>
      <c r="AD844" t="s">
        <v>1941</v>
      </c>
      <c r="AE844" t="s">
        <v>1941</v>
      </c>
      <c r="AF844" t="s">
        <v>1941</v>
      </c>
      <c r="AG844" t="s">
        <v>1941</v>
      </c>
      <c r="AH844" t="s">
        <v>1941</v>
      </c>
      <c r="AI844" t="s">
        <v>1941</v>
      </c>
      <c r="AJ844" t="s">
        <v>1941</v>
      </c>
      <c r="AK844" t="s">
        <v>1941</v>
      </c>
      <c r="AL844" t="s">
        <v>1941</v>
      </c>
      <c r="AM844" t="s">
        <v>1941</v>
      </c>
      <c r="AN844" t="s">
        <v>1941</v>
      </c>
      <c r="AO844" t="s">
        <v>1941</v>
      </c>
      <c r="AP844" t="s">
        <v>1941</v>
      </c>
      <c r="AQ844" t="s">
        <v>1941</v>
      </c>
      <c r="AR844" t="s">
        <v>1941</v>
      </c>
      <c r="AS844" t="s">
        <v>1941</v>
      </c>
      <c r="AT844" t="s">
        <v>1941</v>
      </c>
      <c r="AU844" t="s">
        <v>1941</v>
      </c>
      <c r="AV844" t="s">
        <v>1941</v>
      </c>
      <c r="AW844" t="s">
        <v>1940</v>
      </c>
      <c r="AX844" t="s">
        <v>1940</v>
      </c>
      <c r="AY844" t="s">
        <v>1941</v>
      </c>
      <c r="AZ844" t="s">
        <v>1941</v>
      </c>
      <c r="BA844" t="s">
        <v>1941</v>
      </c>
      <c r="BB844" t="s">
        <v>1941</v>
      </c>
      <c r="BC844" t="s">
        <v>1941</v>
      </c>
      <c r="BD844" t="s">
        <v>1941</v>
      </c>
      <c r="BE844" t="s">
        <v>1940</v>
      </c>
      <c r="BF844" t="s">
        <v>1940</v>
      </c>
      <c r="BG844" t="s">
        <v>1941</v>
      </c>
      <c r="BH844" t="s">
        <v>1941</v>
      </c>
      <c r="BI844" t="s">
        <v>1941</v>
      </c>
      <c r="BJ844" t="s">
        <v>1941</v>
      </c>
      <c r="BK844" t="s">
        <v>1941</v>
      </c>
      <c r="BL844" t="s">
        <v>1940</v>
      </c>
      <c r="BM844" t="s">
        <v>1940</v>
      </c>
      <c r="BN844" t="s">
        <v>1940</v>
      </c>
      <c r="BO844" t="s">
        <v>1940</v>
      </c>
      <c r="BP844" t="s">
        <v>1940</v>
      </c>
      <c r="BQ844" t="s">
        <v>1941</v>
      </c>
      <c r="BR844" t="s">
        <v>1941</v>
      </c>
      <c r="BS844" t="s">
        <v>1941</v>
      </c>
      <c r="BT844" t="s">
        <v>1941</v>
      </c>
      <c r="BU844" t="s">
        <v>1940</v>
      </c>
      <c r="BV844" t="s">
        <v>1940</v>
      </c>
      <c r="BW844" t="s">
        <v>1941</v>
      </c>
    </row>
    <row r="845" spans="1:75" hidden="1" x14ac:dyDescent="0.25">
      <c r="A845" t="s">
        <v>1942</v>
      </c>
      <c r="B845">
        <v>2020</v>
      </c>
      <c r="C845" t="s">
        <v>94</v>
      </c>
      <c r="D845" t="s">
        <v>95</v>
      </c>
      <c r="E845" s="19">
        <v>1320219047836</v>
      </c>
      <c r="F845" t="s">
        <v>528</v>
      </c>
      <c r="H845">
        <v>324110</v>
      </c>
      <c r="I845" t="s">
        <v>529</v>
      </c>
      <c r="J845" t="s">
        <v>530</v>
      </c>
      <c r="K845" t="s">
        <v>531</v>
      </c>
      <c r="L845" t="s">
        <v>234</v>
      </c>
      <c r="M845">
        <v>59101</v>
      </c>
      <c r="P845">
        <v>290</v>
      </c>
      <c r="Q845">
        <v>200</v>
      </c>
      <c r="R845">
        <v>490</v>
      </c>
      <c r="V845" t="s">
        <v>1940</v>
      </c>
      <c r="W845" t="s">
        <v>1941</v>
      </c>
      <c r="X845" t="s">
        <v>1941</v>
      </c>
      <c r="Y845" t="s">
        <v>1940</v>
      </c>
      <c r="Z845" t="s">
        <v>1940</v>
      </c>
      <c r="AA845" t="s">
        <v>1941</v>
      </c>
      <c r="AB845" t="s">
        <v>1940</v>
      </c>
      <c r="AC845" t="s">
        <v>1940</v>
      </c>
      <c r="AD845" t="s">
        <v>1941</v>
      </c>
      <c r="AE845" t="s">
        <v>1940</v>
      </c>
      <c r="AF845" t="s">
        <v>1941</v>
      </c>
      <c r="AG845" t="s">
        <v>1941</v>
      </c>
      <c r="AH845" t="s">
        <v>1941</v>
      </c>
      <c r="AI845" t="s">
        <v>1941</v>
      </c>
      <c r="AJ845" t="s">
        <v>1941</v>
      </c>
      <c r="AK845" t="s">
        <v>1941</v>
      </c>
      <c r="AL845" t="s">
        <v>1941</v>
      </c>
      <c r="AM845" t="s">
        <v>1941</v>
      </c>
      <c r="AN845" t="s">
        <v>1941</v>
      </c>
      <c r="AO845" t="s">
        <v>1941</v>
      </c>
      <c r="AP845" t="s">
        <v>1941</v>
      </c>
      <c r="AQ845" t="s">
        <v>1941</v>
      </c>
      <c r="AR845" t="s">
        <v>1941</v>
      </c>
      <c r="AS845" t="s">
        <v>1941</v>
      </c>
      <c r="AT845" t="s">
        <v>1941</v>
      </c>
      <c r="AU845" t="s">
        <v>1941</v>
      </c>
      <c r="AV845" t="s">
        <v>1941</v>
      </c>
      <c r="AW845" t="s">
        <v>1941</v>
      </c>
      <c r="AX845" t="s">
        <v>1941</v>
      </c>
      <c r="AY845" t="s">
        <v>1941</v>
      </c>
      <c r="AZ845" t="s">
        <v>1941</v>
      </c>
      <c r="BA845" t="s">
        <v>1941</v>
      </c>
      <c r="BB845" t="s">
        <v>1941</v>
      </c>
      <c r="BC845" t="s">
        <v>1941</v>
      </c>
      <c r="BD845" t="s">
        <v>1941</v>
      </c>
      <c r="BE845" t="s">
        <v>1941</v>
      </c>
      <c r="BF845" t="s">
        <v>1941</v>
      </c>
      <c r="BG845" t="s">
        <v>1941</v>
      </c>
      <c r="BH845" t="s">
        <v>1941</v>
      </c>
      <c r="BI845" t="s">
        <v>1941</v>
      </c>
      <c r="BJ845" t="s">
        <v>1941</v>
      </c>
      <c r="BK845" t="s">
        <v>1941</v>
      </c>
      <c r="BL845" t="s">
        <v>1941</v>
      </c>
      <c r="BM845" t="s">
        <v>1940</v>
      </c>
      <c r="BN845" t="s">
        <v>1940</v>
      </c>
      <c r="BO845" t="s">
        <v>1940</v>
      </c>
      <c r="BP845" t="s">
        <v>1940</v>
      </c>
      <c r="BQ845" t="s">
        <v>1941</v>
      </c>
      <c r="BR845" t="s">
        <v>1941</v>
      </c>
      <c r="BS845" t="s">
        <v>1941</v>
      </c>
      <c r="BT845" t="s">
        <v>1941</v>
      </c>
      <c r="BU845" t="s">
        <v>1940</v>
      </c>
      <c r="BV845" t="s">
        <v>1940</v>
      </c>
      <c r="BW845" t="s">
        <v>1941</v>
      </c>
    </row>
    <row r="846" spans="1:75" hidden="1" x14ac:dyDescent="0.25">
      <c r="A846" t="s">
        <v>1942</v>
      </c>
      <c r="B846">
        <v>2020</v>
      </c>
      <c r="C846" t="s">
        <v>94</v>
      </c>
      <c r="D846" t="s">
        <v>95</v>
      </c>
      <c r="E846" s="19">
        <v>1320219276627</v>
      </c>
      <c r="F846" t="s">
        <v>538</v>
      </c>
      <c r="H846">
        <v>324110</v>
      </c>
      <c r="I846" t="s">
        <v>539</v>
      </c>
      <c r="J846" t="s">
        <v>540</v>
      </c>
      <c r="K846" t="s">
        <v>541</v>
      </c>
      <c r="L846" t="s">
        <v>113</v>
      </c>
      <c r="M846">
        <v>77701</v>
      </c>
      <c r="P846">
        <v>980</v>
      </c>
      <c r="Q846">
        <v>270</v>
      </c>
      <c r="R846">
        <v>1250</v>
      </c>
      <c r="V846" t="s">
        <v>1940</v>
      </c>
      <c r="W846" t="s">
        <v>1940</v>
      </c>
      <c r="X846" t="s">
        <v>1940</v>
      </c>
      <c r="Y846" t="s">
        <v>1940</v>
      </c>
      <c r="Z846" t="s">
        <v>1940</v>
      </c>
      <c r="AA846" t="s">
        <v>1940</v>
      </c>
      <c r="AB846" t="s">
        <v>1941</v>
      </c>
      <c r="AC846" t="s">
        <v>1941</v>
      </c>
      <c r="AD846" t="s">
        <v>1941</v>
      </c>
      <c r="AE846" t="s">
        <v>1941</v>
      </c>
      <c r="AF846" t="s">
        <v>1941</v>
      </c>
      <c r="AG846" t="s">
        <v>1941</v>
      </c>
      <c r="AH846" t="s">
        <v>1941</v>
      </c>
      <c r="AI846" t="s">
        <v>1941</v>
      </c>
      <c r="AJ846" t="s">
        <v>1941</v>
      </c>
      <c r="AK846" t="s">
        <v>1941</v>
      </c>
      <c r="AL846" t="s">
        <v>1941</v>
      </c>
      <c r="AM846" t="s">
        <v>1941</v>
      </c>
      <c r="AN846" t="s">
        <v>1941</v>
      </c>
      <c r="AO846" t="s">
        <v>1941</v>
      </c>
      <c r="AP846" t="s">
        <v>1941</v>
      </c>
      <c r="AQ846" t="s">
        <v>1941</v>
      </c>
      <c r="AR846" t="s">
        <v>1941</v>
      </c>
      <c r="AS846" t="s">
        <v>1941</v>
      </c>
      <c r="AT846" t="s">
        <v>1941</v>
      </c>
      <c r="AU846" t="s">
        <v>1941</v>
      </c>
      <c r="AV846" t="s">
        <v>1940</v>
      </c>
      <c r="AW846" t="s">
        <v>1940</v>
      </c>
      <c r="AX846" t="s">
        <v>1941</v>
      </c>
      <c r="AY846" t="s">
        <v>1941</v>
      </c>
      <c r="AZ846" t="s">
        <v>1941</v>
      </c>
      <c r="BA846" t="s">
        <v>1941</v>
      </c>
      <c r="BB846" t="s">
        <v>1941</v>
      </c>
      <c r="BC846" t="s">
        <v>1941</v>
      </c>
      <c r="BD846" t="s">
        <v>1941</v>
      </c>
      <c r="BE846" t="s">
        <v>1941</v>
      </c>
      <c r="BF846" t="s">
        <v>1941</v>
      </c>
      <c r="BG846" t="s">
        <v>1941</v>
      </c>
      <c r="BH846" t="s">
        <v>1941</v>
      </c>
      <c r="BI846" t="s">
        <v>1941</v>
      </c>
      <c r="BJ846" t="s">
        <v>1941</v>
      </c>
      <c r="BK846" t="s">
        <v>1941</v>
      </c>
      <c r="BL846" t="s">
        <v>1941</v>
      </c>
      <c r="BM846" t="s">
        <v>1941</v>
      </c>
      <c r="BN846" t="s">
        <v>1941</v>
      </c>
      <c r="BO846" t="s">
        <v>1941</v>
      </c>
      <c r="BP846" t="s">
        <v>1941</v>
      </c>
      <c r="BQ846" t="s">
        <v>1941</v>
      </c>
      <c r="BR846" t="s">
        <v>1941</v>
      </c>
      <c r="BS846" t="s">
        <v>1941</v>
      </c>
      <c r="BT846" t="s">
        <v>1941</v>
      </c>
      <c r="BU846" t="s">
        <v>1941</v>
      </c>
      <c r="BV846" t="s">
        <v>1941</v>
      </c>
      <c r="BW846" t="s">
        <v>1941</v>
      </c>
    </row>
    <row r="847" spans="1:75" hidden="1" x14ac:dyDescent="0.25">
      <c r="A847" t="s">
        <v>1942</v>
      </c>
      <c r="B847">
        <v>2020</v>
      </c>
      <c r="C847" t="s">
        <v>94</v>
      </c>
      <c r="D847" t="s">
        <v>95</v>
      </c>
      <c r="E847" s="19">
        <v>1320219138878</v>
      </c>
      <c r="F847" t="s">
        <v>548</v>
      </c>
      <c r="H847">
        <v>324110</v>
      </c>
      <c r="I847" t="s">
        <v>549</v>
      </c>
      <c r="J847" t="s">
        <v>550</v>
      </c>
      <c r="K847" t="s">
        <v>551</v>
      </c>
      <c r="L847" t="s">
        <v>338</v>
      </c>
      <c r="M847">
        <v>60410</v>
      </c>
      <c r="P847">
        <v>242</v>
      </c>
      <c r="Q847">
        <v>39.5</v>
      </c>
      <c r="R847">
        <v>281.5</v>
      </c>
      <c r="V847" t="s">
        <v>1940</v>
      </c>
      <c r="W847" t="s">
        <v>1941</v>
      </c>
      <c r="X847" t="s">
        <v>1941</v>
      </c>
      <c r="Y847" t="s">
        <v>1940</v>
      </c>
      <c r="Z847" t="s">
        <v>1940</v>
      </c>
      <c r="AA847" t="s">
        <v>1941</v>
      </c>
      <c r="AB847" t="s">
        <v>1940</v>
      </c>
      <c r="AC847" t="s">
        <v>1940</v>
      </c>
      <c r="AD847" t="s">
        <v>1941</v>
      </c>
      <c r="AE847" t="s">
        <v>1940</v>
      </c>
      <c r="AF847" t="s">
        <v>1941</v>
      </c>
      <c r="AG847" t="s">
        <v>1941</v>
      </c>
      <c r="AH847" t="s">
        <v>1941</v>
      </c>
      <c r="AI847" t="s">
        <v>1941</v>
      </c>
      <c r="AJ847" t="s">
        <v>1941</v>
      </c>
      <c r="AK847" t="s">
        <v>1941</v>
      </c>
      <c r="AL847" t="s">
        <v>1941</v>
      </c>
      <c r="AM847" t="s">
        <v>1941</v>
      </c>
      <c r="AN847" t="s">
        <v>1941</v>
      </c>
      <c r="AO847" t="s">
        <v>1941</v>
      </c>
      <c r="AP847" t="s">
        <v>1941</v>
      </c>
      <c r="AQ847" t="s">
        <v>1941</v>
      </c>
      <c r="AR847" t="s">
        <v>1941</v>
      </c>
      <c r="AS847" t="s">
        <v>1941</v>
      </c>
      <c r="AT847" t="s">
        <v>1941</v>
      </c>
      <c r="AU847" t="s">
        <v>1941</v>
      </c>
      <c r="AV847" t="s">
        <v>1941</v>
      </c>
      <c r="AW847" t="s">
        <v>1941</v>
      </c>
      <c r="AX847" t="s">
        <v>1941</v>
      </c>
      <c r="AY847" t="s">
        <v>1941</v>
      </c>
      <c r="AZ847" t="s">
        <v>1941</v>
      </c>
      <c r="BA847" t="s">
        <v>1941</v>
      </c>
      <c r="BB847" t="s">
        <v>1941</v>
      </c>
      <c r="BC847" t="s">
        <v>1941</v>
      </c>
      <c r="BD847" t="s">
        <v>1941</v>
      </c>
      <c r="BE847" t="s">
        <v>1941</v>
      </c>
      <c r="BF847" t="s">
        <v>1941</v>
      </c>
      <c r="BG847" t="s">
        <v>1941</v>
      </c>
      <c r="BH847" t="s">
        <v>1941</v>
      </c>
      <c r="BI847" t="s">
        <v>1941</v>
      </c>
      <c r="BJ847" t="s">
        <v>1941</v>
      </c>
      <c r="BK847" t="s">
        <v>1941</v>
      </c>
      <c r="BL847" t="s">
        <v>1941</v>
      </c>
      <c r="BM847" t="s">
        <v>1940</v>
      </c>
      <c r="BN847" t="s">
        <v>1940</v>
      </c>
      <c r="BO847" t="s">
        <v>1940</v>
      </c>
      <c r="BP847" t="s">
        <v>1940</v>
      </c>
      <c r="BQ847" t="s">
        <v>1941</v>
      </c>
      <c r="BR847" t="s">
        <v>1941</v>
      </c>
      <c r="BS847" t="s">
        <v>1941</v>
      </c>
      <c r="BT847" t="s">
        <v>1941</v>
      </c>
      <c r="BU847" t="s">
        <v>1940</v>
      </c>
      <c r="BV847" t="s">
        <v>1940</v>
      </c>
      <c r="BW847" t="s">
        <v>1941</v>
      </c>
    </row>
    <row r="848" spans="1:75" hidden="1" x14ac:dyDescent="0.25">
      <c r="A848" t="s">
        <v>1942</v>
      </c>
      <c r="B848">
        <v>2020</v>
      </c>
      <c r="C848" t="s">
        <v>94</v>
      </c>
      <c r="D848" t="s">
        <v>95</v>
      </c>
      <c r="E848" s="19">
        <v>1320219027861</v>
      </c>
      <c r="F848" t="s">
        <v>555</v>
      </c>
      <c r="H848">
        <v>324110</v>
      </c>
      <c r="I848" t="s">
        <v>556</v>
      </c>
      <c r="J848" t="s">
        <v>557</v>
      </c>
      <c r="K848" t="s">
        <v>266</v>
      </c>
      <c r="L848" t="s">
        <v>113</v>
      </c>
      <c r="M848">
        <v>775202099</v>
      </c>
      <c r="N848" s="21" t="s">
        <v>123</v>
      </c>
      <c r="O848" s="21" t="s">
        <v>124</v>
      </c>
      <c r="P848">
        <v>820</v>
      </c>
      <c r="Q848">
        <v>10000</v>
      </c>
      <c r="R848">
        <v>10820</v>
      </c>
      <c r="V848" t="s">
        <v>1941</v>
      </c>
      <c r="W848" t="s">
        <v>1941</v>
      </c>
      <c r="X848" t="s">
        <v>1941</v>
      </c>
      <c r="Y848" t="s">
        <v>1941</v>
      </c>
      <c r="Z848" t="s">
        <v>1941</v>
      </c>
      <c r="AA848" t="s">
        <v>1941</v>
      </c>
      <c r="AB848" t="s">
        <v>1940</v>
      </c>
      <c r="AC848" t="s">
        <v>1941</v>
      </c>
      <c r="AD848" t="s">
        <v>1940</v>
      </c>
      <c r="AE848" t="s">
        <v>1941</v>
      </c>
      <c r="AF848" t="s">
        <v>1941</v>
      </c>
      <c r="AG848" t="s">
        <v>1941</v>
      </c>
      <c r="AH848" t="s">
        <v>1941</v>
      </c>
      <c r="AI848" t="s">
        <v>1941</v>
      </c>
      <c r="AJ848" t="s">
        <v>1941</v>
      </c>
      <c r="AK848" t="s">
        <v>1941</v>
      </c>
      <c r="AL848" t="s">
        <v>1941</v>
      </c>
      <c r="AM848" t="s">
        <v>1941</v>
      </c>
      <c r="AN848" t="s">
        <v>1941</v>
      </c>
      <c r="AO848" t="s">
        <v>1941</v>
      </c>
      <c r="AP848" t="s">
        <v>1941</v>
      </c>
      <c r="AQ848" t="s">
        <v>1941</v>
      </c>
      <c r="AR848" t="s">
        <v>1941</v>
      </c>
      <c r="AS848" t="s">
        <v>1941</v>
      </c>
      <c r="AT848" t="s">
        <v>1941</v>
      </c>
      <c r="AU848" t="s">
        <v>1941</v>
      </c>
      <c r="AV848" t="s">
        <v>1941</v>
      </c>
      <c r="AW848" t="s">
        <v>1941</v>
      </c>
      <c r="AX848" t="s">
        <v>1941</v>
      </c>
      <c r="AY848" t="s">
        <v>1941</v>
      </c>
      <c r="AZ848" t="s">
        <v>1941</v>
      </c>
      <c r="BA848" t="s">
        <v>1941</v>
      </c>
      <c r="BB848" t="s">
        <v>1941</v>
      </c>
      <c r="BC848" t="s">
        <v>1941</v>
      </c>
      <c r="BD848" t="s">
        <v>1941</v>
      </c>
      <c r="BE848" t="s">
        <v>1941</v>
      </c>
      <c r="BF848" t="s">
        <v>1941</v>
      </c>
      <c r="BG848" t="s">
        <v>1941</v>
      </c>
      <c r="BH848" t="s">
        <v>1941</v>
      </c>
      <c r="BI848" t="s">
        <v>1941</v>
      </c>
      <c r="BJ848" t="s">
        <v>1941</v>
      </c>
      <c r="BK848" t="s">
        <v>1941</v>
      </c>
      <c r="BL848" t="s">
        <v>1941</v>
      </c>
      <c r="BM848" t="s">
        <v>1941</v>
      </c>
      <c r="BN848" t="s">
        <v>1941</v>
      </c>
      <c r="BO848" t="s">
        <v>1941</v>
      </c>
      <c r="BP848" t="s">
        <v>1941</v>
      </c>
      <c r="BQ848" t="s">
        <v>1941</v>
      </c>
      <c r="BR848" t="s">
        <v>1941</v>
      </c>
      <c r="BS848" t="s">
        <v>1941</v>
      </c>
      <c r="BT848" t="s">
        <v>1941</v>
      </c>
      <c r="BU848" t="s">
        <v>1941</v>
      </c>
      <c r="BV848" t="s">
        <v>1941</v>
      </c>
      <c r="BW848" t="s">
        <v>1941</v>
      </c>
    </row>
    <row r="849" spans="1:75" hidden="1" x14ac:dyDescent="0.25">
      <c r="A849" t="s">
        <v>1942</v>
      </c>
      <c r="B849">
        <v>2020</v>
      </c>
      <c r="C849" t="s">
        <v>94</v>
      </c>
      <c r="D849" t="s">
        <v>95</v>
      </c>
      <c r="E849" s="19">
        <v>1320218871655</v>
      </c>
      <c r="F849" t="s">
        <v>567</v>
      </c>
      <c r="H849">
        <v>324110</v>
      </c>
      <c r="I849" t="s">
        <v>568</v>
      </c>
      <c r="J849" t="s">
        <v>569</v>
      </c>
      <c r="K849" t="s">
        <v>344</v>
      </c>
      <c r="L849" t="s">
        <v>113</v>
      </c>
      <c r="M849">
        <v>78407</v>
      </c>
      <c r="P849">
        <v>49</v>
      </c>
      <c r="Q849">
        <v>18</v>
      </c>
      <c r="R849">
        <v>67</v>
      </c>
      <c r="V849" t="s">
        <v>1940</v>
      </c>
      <c r="W849" t="s">
        <v>1941</v>
      </c>
      <c r="X849" t="s">
        <v>1940</v>
      </c>
      <c r="Y849" t="s">
        <v>1941</v>
      </c>
      <c r="Z849" t="s">
        <v>1940</v>
      </c>
      <c r="AA849" t="s">
        <v>1940</v>
      </c>
      <c r="AB849" t="s">
        <v>1941</v>
      </c>
      <c r="AC849" t="s">
        <v>1941</v>
      </c>
      <c r="AD849" t="s">
        <v>1941</v>
      </c>
      <c r="AE849" t="s">
        <v>1941</v>
      </c>
      <c r="AF849" t="s">
        <v>1941</v>
      </c>
      <c r="AG849" t="s">
        <v>1941</v>
      </c>
      <c r="AH849" t="s">
        <v>1941</v>
      </c>
      <c r="AI849" t="s">
        <v>1941</v>
      </c>
      <c r="AJ849" t="s">
        <v>1941</v>
      </c>
      <c r="AK849" t="s">
        <v>1941</v>
      </c>
      <c r="AL849" t="s">
        <v>1941</v>
      </c>
      <c r="AM849" t="s">
        <v>1941</v>
      </c>
      <c r="AN849" t="s">
        <v>1941</v>
      </c>
      <c r="AO849" t="s">
        <v>1941</v>
      </c>
      <c r="AP849" t="s">
        <v>1941</v>
      </c>
      <c r="AQ849" t="s">
        <v>1941</v>
      </c>
      <c r="AR849" t="s">
        <v>1941</v>
      </c>
      <c r="AS849" t="s">
        <v>1941</v>
      </c>
      <c r="AT849" t="s">
        <v>1941</v>
      </c>
      <c r="AU849" t="s">
        <v>1941</v>
      </c>
      <c r="AV849" t="s">
        <v>1940</v>
      </c>
      <c r="AW849" t="s">
        <v>1940</v>
      </c>
      <c r="AX849" t="s">
        <v>1941</v>
      </c>
      <c r="AY849" t="s">
        <v>1941</v>
      </c>
      <c r="AZ849" t="s">
        <v>1941</v>
      </c>
      <c r="BA849" t="s">
        <v>1941</v>
      </c>
      <c r="BB849" t="s">
        <v>1941</v>
      </c>
      <c r="BC849" t="s">
        <v>1941</v>
      </c>
      <c r="BD849" t="s">
        <v>1941</v>
      </c>
      <c r="BE849" t="s">
        <v>1941</v>
      </c>
      <c r="BF849" t="s">
        <v>1941</v>
      </c>
      <c r="BG849" t="s">
        <v>1941</v>
      </c>
      <c r="BH849" t="s">
        <v>1941</v>
      </c>
      <c r="BI849" t="s">
        <v>1941</v>
      </c>
      <c r="BJ849" t="s">
        <v>1941</v>
      </c>
      <c r="BK849" t="s">
        <v>1941</v>
      </c>
      <c r="BL849" t="s">
        <v>1941</v>
      </c>
      <c r="BM849" t="s">
        <v>1940</v>
      </c>
      <c r="BN849" t="s">
        <v>1941</v>
      </c>
      <c r="BO849" t="s">
        <v>1941</v>
      </c>
      <c r="BP849" t="s">
        <v>1941</v>
      </c>
      <c r="BQ849" t="s">
        <v>1940</v>
      </c>
      <c r="BR849" t="s">
        <v>1941</v>
      </c>
      <c r="BS849" t="s">
        <v>1941</v>
      </c>
      <c r="BT849" t="s">
        <v>1941</v>
      </c>
      <c r="BU849" t="s">
        <v>1941</v>
      </c>
      <c r="BV849" t="s">
        <v>1941</v>
      </c>
      <c r="BW849" t="s">
        <v>1941</v>
      </c>
    </row>
    <row r="850" spans="1:75" hidden="1" x14ac:dyDescent="0.25">
      <c r="A850" t="s">
        <v>1942</v>
      </c>
      <c r="B850">
        <v>2020</v>
      </c>
      <c r="C850" t="s">
        <v>94</v>
      </c>
      <c r="D850" t="s">
        <v>95</v>
      </c>
      <c r="E850" s="19">
        <v>1320218872099</v>
      </c>
      <c r="F850" t="s">
        <v>571</v>
      </c>
      <c r="H850">
        <v>324110</v>
      </c>
      <c r="I850" t="s">
        <v>572</v>
      </c>
      <c r="J850" t="s">
        <v>573</v>
      </c>
      <c r="K850" t="s">
        <v>344</v>
      </c>
      <c r="L850" t="s">
        <v>113</v>
      </c>
      <c r="M850">
        <v>78409</v>
      </c>
      <c r="P850">
        <v>178</v>
      </c>
      <c r="Q850">
        <v>482</v>
      </c>
      <c r="R850">
        <v>660</v>
      </c>
      <c r="V850" t="s">
        <v>1940</v>
      </c>
      <c r="W850" t="s">
        <v>1941</v>
      </c>
      <c r="X850" t="s">
        <v>1940</v>
      </c>
      <c r="Y850" t="s">
        <v>1941</v>
      </c>
      <c r="Z850" t="s">
        <v>1940</v>
      </c>
      <c r="AA850" t="s">
        <v>1941</v>
      </c>
      <c r="AB850" t="s">
        <v>1940</v>
      </c>
      <c r="AC850" t="s">
        <v>1941</v>
      </c>
      <c r="AD850" t="s">
        <v>1941</v>
      </c>
      <c r="AE850" t="s">
        <v>1940</v>
      </c>
      <c r="AF850" t="s">
        <v>1941</v>
      </c>
      <c r="AG850" t="s">
        <v>1941</v>
      </c>
      <c r="AH850" t="s">
        <v>1941</v>
      </c>
      <c r="AI850" t="s">
        <v>1941</v>
      </c>
      <c r="AJ850" t="s">
        <v>1941</v>
      </c>
      <c r="AK850" t="s">
        <v>1941</v>
      </c>
      <c r="AL850" t="s">
        <v>1941</v>
      </c>
      <c r="AM850" t="s">
        <v>1941</v>
      </c>
      <c r="AN850" t="s">
        <v>1941</v>
      </c>
      <c r="AO850" t="s">
        <v>1941</v>
      </c>
      <c r="AP850" t="s">
        <v>1941</v>
      </c>
      <c r="AQ850" t="s">
        <v>1941</v>
      </c>
      <c r="AR850" t="s">
        <v>1941</v>
      </c>
      <c r="AS850" t="s">
        <v>1941</v>
      </c>
      <c r="AT850" t="s">
        <v>1941</v>
      </c>
      <c r="AU850" t="s">
        <v>1941</v>
      </c>
      <c r="AV850" t="s">
        <v>1940</v>
      </c>
      <c r="AW850" t="s">
        <v>1941</v>
      </c>
      <c r="AX850" t="s">
        <v>1941</v>
      </c>
      <c r="AY850" t="s">
        <v>1941</v>
      </c>
      <c r="AZ850" t="s">
        <v>1941</v>
      </c>
      <c r="BA850" t="s">
        <v>1941</v>
      </c>
      <c r="BB850" t="s">
        <v>1941</v>
      </c>
      <c r="BC850" t="s">
        <v>1941</v>
      </c>
      <c r="BD850" t="s">
        <v>1941</v>
      </c>
      <c r="BE850" t="s">
        <v>1941</v>
      </c>
      <c r="BF850" t="s">
        <v>1941</v>
      </c>
      <c r="BG850" t="s">
        <v>1941</v>
      </c>
      <c r="BH850" t="s">
        <v>1941</v>
      </c>
      <c r="BI850" t="s">
        <v>1941</v>
      </c>
      <c r="BJ850" t="s">
        <v>1941</v>
      </c>
      <c r="BK850" t="s">
        <v>1941</v>
      </c>
      <c r="BL850" t="s">
        <v>1941</v>
      </c>
      <c r="BM850" t="s">
        <v>1941</v>
      </c>
      <c r="BN850" t="s">
        <v>1941</v>
      </c>
      <c r="BO850" t="s">
        <v>1941</v>
      </c>
      <c r="BP850" t="s">
        <v>1941</v>
      </c>
      <c r="BQ850" t="s">
        <v>1941</v>
      </c>
      <c r="BR850" t="s">
        <v>1941</v>
      </c>
      <c r="BS850" t="s">
        <v>1941</v>
      </c>
      <c r="BT850" t="s">
        <v>1941</v>
      </c>
      <c r="BU850" t="s">
        <v>1941</v>
      </c>
      <c r="BV850" t="s">
        <v>1941</v>
      </c>
      <c r="BW850" t="s">
        <v>1941</v>
      </c>
    </row>
    <row r="851" spans="1:75" hidden="1" x14ac:dyDescent="0.25">
      <c r="A851" t="s">
        <v>1942</v>
      </c>
      <c r="B851">
        <v>2020</v>
      </c>
      <c r="C851" t="s">
        <v>94</v>
      </c>
      <c r="D851" t="s">
        <v>95</v>
      </c>
      <c r="E851" s="19">
        <v>1320219252855</v>
      </c>
      <c r="F851" t="s">
        <v>575</v>
      </c>
      <c r="H851">
        <v>324110</v>
      </c>
      <c r="I851" t="s">
        <v>576</v>
      </c>
      <c r="J851" t="s">
        <v>577</v>
      </c>
      <c r="K851" t="s">
        <v>578</v>
      </c>
      <c r="L851" t="s">
        <v>579</v>
      </c>
      <c r="M851">
        <v>55068</v>
      </c>
      <c r="N851" s="21" t="s">
        <v>123</v>
      </c>
      <c r="O851" s="21" t="s">
        <v>124</v>
      </c>
      <c r="P851">
        <v>3</v>
      </c>
      <c r="Q851">
        <v>0</v>
      </c>
      <c r="R851">
        <v>3</v>
      </c>
      <c r="V851" t="s">
        <v>1940</v>
      </c>
      <c r="W851" t="s">
        <v>1941</v>
      </c>
      <c r="X851" t="s">
        <v>1941</v>
      </c>
      <c r="Y851" t="s">
        <v>1940</v>
      </c>
      <c r="Z851" t="s">
        <v>1940</v>
      </c>
      <c r="AA851" t="s">
        <v>1940</v>
      </c>
      <c r="AB851" t="s">
        <v>1941</v>
      </c>
      <c r="AC851" t="s">
        <v>1941</v>
      </c>
      <c r="AD851" t="s">
        <v>1941</v>
      </c>
      <c r="AE851" t="s">
        <v>1941</v>
      </c>
      <c r="AF851" t="s">
        <v>1941</v>
      </c>
      <c r="AG851" t="s">
        <v>1941</v>
      </c>
      <c r="AH851" t="s">
        <v>1941</v>
      </c>
      <c r="AI851" t="s">
        <v>1941</v>
      </c>
      <c r="AJ851" t="s">
        <v>1941</v>
      </c>
      <c r="AK851" t="s">
        <v>1941</v>
      </c>
      <c r="AL851" t="s">
        <v>1941</v>
      </c>
      <c r="AM851" t="s">
        <v>1941</v>
      </c>
      <c r="AN851" t="s">
        <v>1941</v>
      </c>
      <c r="AO851" t="s">
        <v>1941</v>
      </c>
      <c r="AP851" t="s">
        <v>1941</v>
      </c>
      <c r="AQ851" t="s">
        <v>1941</v>
      </c>
      <c r="AR851" t="s">
        <v>1941</v>
      </c>
      <c r="AS851" t="s">
        <v>1941</v>
      </c>
      <c r="AT851" t="s">
        <v>1941</v>
      </c>
      <c r="AU851" t="s">
        <v>1941</v>
      </c>
      <c r="AV851" t="s">
        <v>1941</v>
      </c>
      <c r="AW851" t="s">
        <v>1940</v>
      </c>
      <c r="AX851" t="s">
        <v>1941</v>
      </c>
      <c r="AY851" t="s">
        <v>1941</v>
      </c>
      <c r="AZ851" t="s">
        <v>1941</v>
      </c>
      <c r="BA851" t="s">
        <v>1941</v>
      </c>
      <c r="BB851" t="s">
        <v>1941</v>
      </c>
      <c r="BC851" t="s">
        <v>1941</v>
      </c>
      <c r="BD851" t="s">
        <v>1941</v>
      </c>
      <c r="BE851" t="s">
        <v>1941</v>
      </c>
      <c r="BF851" t="s">
        <v>1941</v>
      </c>
      <c r="BG851" t="s">
        <v>1941</v>
      </c>
      <c r="BH851" t="s">
        <v>1941</v>
      </c>
      <c r="BI851" t="s">
        <v>1941</v>
      </c>
      <c r="BJ851" t="s">
        <v>1941</v>
      </c>
      <c r="BK851" t="s">
        <v>1941</v>
      </c>
      <c r="BL851" t="s">
        <v>1941</v>
      </c>
      <c r="BM851" t="s">
        <v>1941</v>
      </c>
      <c r="BN851" t="s">
        <v>1941</v>
      </c>
      <c r="BO851" t="s">
        <v>1941</v>
      </c>
      <c r="BP851" t="s">
        <v>1941</v>
      </c>
      <c r="BQ851" t="s">
        <v>1941</v>
      </c>
      <c r="BR851" t="s">
        <v>1941</v>
      </c>
      <c r="BS851" t="s">
        <v>1941</v>
      </c>
      <c r="BT851" t="s">
        <v>1941</v>
      </c>
      <c r="BU851" t="s">
        <v>1941</v>
      </c>
      <c r="BV851" t="s">
        <v>1941</v>
      </c>
      <c r="BW851" t="s">
        <v>1941</v>
      </c>
    </row>
    <row r="852" spans="1:75" hidden="1" x14ac:dyDescent="0.25">
      <c r="A852" t="s">
        <v>1942</v>
      </c>
      <c r="B852">
        <v>2020</v>
      </c>
      <c r="C852" t="s">
        <v>94</v>
      </c>
      <c r="D852" t="s">
        <v>95</v>
      </c>
      <c r="E852" s="19">
        <v>1320219347717</v>
      </c>
      <c r="F852" t="s">
        <v>628</v>
      </c>
      <c r="H852">
        <v>324110</v>
      </c>
      <c r="I852" t="s">
        <v>629</v>
      </c>
      <c r="J852" t="s">
        <v>630</v>
      </c>
      <c r="K852" t="s">
        <v>365</v>
      </c>
      <c r="L852" t="s">
        <v>325</v>
      </c>
      <c r="M852">
        <v>67042</v>
      </c>
      <c r="P852">
        <v>2</v>
      </c>
      <c r="Q852">
        <v>460</v>
      </c>
      <c r="R852">
        <v>462</v>
      </c>
      <c r="V852" t="s">
        <v>1940</v>
      </c>
      <c r="W852" t="s">
        <v>1941</v>
      </c>
      <c r="X852" t="s">
        <v>1940</v>
      </c>
      <c r="Y852" t="s">
        <v>1941</v>
      </c>
      <c r="Z852" t="s">
        <v>1940</v>
      </c>
      <c r="AA852" t="s">
        <v>1941</v>
      </c>
      <c r="AB852" t="s">
        <v>1940</v>
      </c>
      <c r="AC852" t="s">
        <v>1940</v>
      </c>
      <c r="AD852" t="s">
        <v>1941</v>
      </c>
      <c r="AE852" t="s">
        <v>1941</v>
      </c>
      <c r="AF852" t="s">
        <v>1941</v>
      </c>
      <c r="AG852" t="s">
        <v>1941</v>
      </c>
      <c r="AH852" t="s">
        <v>1940</v>
      </c>
      <c r="AI852" t="s">
        <v>1941</v>
      </c>
      <c r="AJ852" t="s">
        <v>1941</v>
      </c>
      <c r="AK852" t="s">
        <v>1941</v>
      </c>
      <c r="AL852" t="s">
        <v>1941</v>
      </c>
      <c r="AM852" t="s">
        <v>1941</v>
      </c>
      <c r="AN852" t="s">
        <v>1941</v>
      </c>
      <c r="AO852" t="s">
        <v>1941</v>
      </c>
      <c r="AP852" t="s">
        <v>1941</v>
      </c>
      <c r="AQ852" t="s">
        <v>1941</v>
      </c>
      <c r="AR852" t="s">
        <v>1941</v>
      </c>
      <c r="AS852" t="s">
        <v>1941</v>
      </c>
      <c r="AT852" t="s">
        <v>1940</v>
      </c>
      <c r="AU852" t="s">
        <v>1941</v>
      </c>
      <c r="AV852" t="s">
        <v>1940</v>
      </c>
      <c r="AW852" t="s">
        <v>1941</v>
      </c>
      <c r="AX852" t="s">
        <v>1941</v>
      </c>
      <c r="AY852" t="s">
        <v>1941</v>
      </c>
      <c r="AZ852" t="s">
        <v>1941</v>
      </c>
      <c r="BA852" t="s">
        <v>1941</v>
      </c>
      <c r="BB852" t="s">
        <v>1941</v>
      </c>
      <c r="BC852" t="s">
        <v>1941</v>
      </c>
      <c r="BD852" t="s">
        <v>1941</v>
      </c>
      <c r="BE852" t="s">
        <v>1941</v>
      </c>
      <c r="BF852" t="s">
        <v>1941</v>
      </c>
      <c r="BG852" t="s">
        <v>1941</v>
      </c>
      <c r="BH852" t="s">
        <v>1941</v>
      </c>
      <c r="BI852" t="s">
        <v>1941</v>
      </c>
      <c r="BJ852" t="s">
        <v>1941</v>
      </c>
      <c r="BK852" t="s">
        <v>1941</v>
      </c>
      <c r="BL852" t="s">
        <v>1941</v>
      </c>
      <c r="BM852" t="s">
        <v>1940</v>
      </c>
      <c r="BN852" t="s">
        <v>1941</v>
      </c>
      <c r="BO852" t="s">
        <v>1941</v>
      </c>
      <c r="BP852" t="s">
        <v>1941</v>
      </c>
      <c r="BQ852" t="s">
        <v>1940</v>
      </c>
      <c r="BR852" t="s">
        <v>1941</v>
      </c>
      <c r="BS852" t="s">
        <v>1941</v>
      </c>
      <c r="BT852" t="s">
        <v>1941</v>
      </c>
      <c r="BU852" t="s">
        <v>1941</v>
      </c>
      <c r="BV852" t="s">
        <v>1941</v>
      </c>
      <c r="BW852" t="s">
        <v>1941</v>
      </c>
    </row>
    <row r="853" spans="1:75" hidden="1" x14ac:dyDescent="0.25">
      <c r="A853" t="s">
        <v>1942</v>
      </c>
      <c r="B853">
        <v>2020</v>
      </c>
      <c r="C853" t="s">
        <v>94</v>
      </c>
      <c r="D853" t="s">
        <v>95</v>
      </c>
      <c r="E853" s="19">
        <v>1320218809287</v>
      </c>
      <c r="F853" t="s">
        <v>987</v>
      </c>
      <c r="H853">
        <v>324110</v>
      </c>
      <c r="I853" t="s">
        <v>1948</v>
      </c>
      <c r="J853" t="s">
        <v>989</v>
      </c>
      <c r="K853" t="s">
        <v>990</v>
      </c>
      <c r="L853" t="s">
        <v>213</v>
      </c>
      <c r="M853">
        <v>98221</v>
      </c>
      <c r="P853">
        <v>12</v>
      </c>
      <c r="Q853">
        <v>16</v>
      </c>
      <c r="R853">
        <v>28</v>
      </c>
      <c r="V853" t="s">
        <v>1940</v>
      </c>
      <c r="W853" t="s">
        <v>1941</v>
      </c>
      <c r="X853" t="s">
        <v>1940</v>
      </c>
      <c r="Y853" t="s">
        <v>1941</v>
      </c>
      <c r="Z853" t="s">
        <v>1941</v>
      </c>
      <c r="AA853" t="s">
        <v>1941</v>
      </c>
      <c r="AB853" t="s">
        <v>1940</v>
      </c>
      <c r="AC853" t="s">
        <v>1941</v>
      </c>
      <c r="AD853" t="s">
        <v>1941</v>
      </c>
      <c r="AE853" t="s">
        <v>1940</v>
      </c>
      <c r="AF853" t="s">
        <v>1941</v>
      </c>
      <c r="AG853" t="s">
        <v>1941</v>
      </c>
      <c r="AH853" t="s">
        <v>1940</v>
      </c>
      <c r="AI853" t="s">
        <v>1941</v>
      </c>
      <c r="AJ853" t="s">
        <v>1941</v>
      </c>
      <c r="AK853" t="s">
        <v>1941</v>
      </c>
      <c r="AL853" t="s">
        <v>1941</v>
      </c>
      <c r="AM853" t="s">
        <v>1941</v>
      </c>
      <c r="AN853" t="s">
        <v>1941</v>
      </c>
      <c r="AO853" t="s">
        <v>1941</v>
      </c>
      <c r="AP853" t="s">
        <v>1941</v>
      </c>
      <c r="AQ853" t="s">
        <v>1941</v>
      </c>
      <c r="AR853" t="s">
        <v>1941</v>
      </c>
      <c r="AS853" t="s">
        <v>1941</v>
      </c>
      <c r="AT853" t="s">
        <v>1940</v>
      </c>
      <c r="AU853" t="s">
        <v>1941</v>
      </c>
      <c r="AV853" t="s">
        <v>1940</v>
      </c>
      <c r="AW853" t="s">
        <v>1941</v>
      </c>
      <c r="AX853" t="s">
        <v>1941</v>
      </c>
      <c r="AY853" t="s">
        <v>1941</v>
      </c>
      <c r="AZ853" t="s">
        <v>1941</v>
      </c>
      <c r="BA853" t="s">
        <v>1941</v>
      </c>
      <c r="BB853" t="s">
        <v>1941</v>
      </c>
      <c r="BC853" t="s">
        <v>1941</v>
      </c>
      <c r="BD853" t="s">
        <v>1941</v>
      </c>
      <c r="BE853" t="s">
        <v>1941</v>
      </c>
      <c r="BF853" t="s">
        <v>1941</v>
      </c>
      <c r="BG853" t="s">
        <v>1941</v>
      </c>
      <c r="BH853" t="s">
        <v>1941</v>
      </c>
      <c r="BI853" t="s">
        <v>1941</v>
      </c>
      <c r="BJ853" t="s">
        <v>1941</v>
      </c>
      <c r="BK853" t="s">
        <v>1941</v>
      </c>
      <c r="BL853" t="s">
        <v>1941</v>
      </c>
      <c r="BM853" t="s">
        <v>1940</v>
      </c>
      <c r="BN853" t="s">
        <v>1941</v>
      </c>
      <c r="BO853" t="s">
        <v>1941</v>
      </c>
      <c r="BP853" t="s">
        <v>1941</v>
      </c>
      <c r="BQ853" t="s">
        <v>1941</v>
      </c>
      <c r="BR853" t="s">
        <v>1941</v>
      </c>
      <c r="BS853" t="s">
        <v>1941</v>
      </c>
      <c r="BT853" t="s">
        <v>1941</v>
      </c>
      <c r="BU853" t="s">
        <v>1941</v>
      </c>
      <c r="BV853" t="s">
        <v>1940</v>
      </c>
      <c r="BW853" t="s">
        <v>1941</v>
      </c>
    </row>
    <row r="854" spans="1:75" hidden="1" x14ac:dyDescent="0.25">
      <c r="A854" t="s">
        <v>1942</v>
      </c>
      <c r="B854">
        <v>2020</v>
      </c>
      <c r="C854" t="s">
        <v>94</v>
      </c>
      <c r="D854" t="s">
        <v>95</v>
      </c>
      <c r="E854" s="19">
        <v>1320219383736</v>
      </c>
      <c r="F854" t="s">
        <v>1337</v>
      </c>
      <c r="H854">
        <v>324110</v>
      </c>
      <c r="I854" t="s">
        <v>1338</v>
      </c>
      <c r="J854" t="s">
        <v>1339</v>
      </c>
      <c r="K854" t="s">
        <v>1340</v>
      </c>
      <c r="L854" t="s">
        <v>944</v>
      </c>
      <c r="M854">
        <v>74107</v>
      </c>
      <c r="P854">
        <v>5</v>
      </c>
      <c r="Q854">
        <v>0</v>
      </c>
      <c r="R854">
        <v>5</v>
      </c>
      <c r="V854" t="s">
        <v>1941</v>
      </c>
      <c r="W854" t="s">
        <v>1941</v>
      </c>
      <c r="X854" t="s">
        <v>1941</v>
      </c>
      <c r="Y854" t="s">
        <v>1941</v>
      </c>
      <c r="Z854" t="s">
        <v>1941</v>
      </c>
      <c r="AA854" t="s">
        <v>1941</v>
      </c>
      <c r="AB854" t="s">
        <v>1940</v>
      </c>
      <c r="AC854" t="s">
        <v>1941</v>
      </c>
      <c r="AD854" t="s">
        <v>1940</v>
      </c>
      <c r="AE854" t="s">
        <v>1941</v>
      </c>
      <c r="AF854" t="s">
        <v>1941</v>
      </c>
      <c r="AG854" t="s">
        <v>1941</v>
      </c>
      <c r="AH854" t="s">
        <v>1941</v>
      </c>
      <c r="AI854" t="s">
        <v>1941</v>
      </c>
      <c r="AJ854" t="s">
        <v>1941</v>
      </c>
      <c r="AK854" t="s">
        <v>1941</v>
      </c>
      <c r="AL854" t="s">
        <v>1941</v>
      </c>
      <c r="AM854" t="s">
        <v>1941</v>
      </c>
      <c r="AN854" t="s">
        <v>1941</v>
      </c>
      <c r="AO854" t="s">
        <v>1941</v>
      </c>
      <c r="AP854" t="s">
        <v>1941</v>
      </c>
      <c r="AQ854" t="s">
        <v>1941</v>
      </c>
      <c r="AR854" t="s">
        <v>1941</v>
      </c>
      <c r="AS854" t="s">
        <v>1941</v>
      </c>
      <c r="AT854" t="s">
        <v>1941</v>
      </c>
      <c r="AU854" t="s">
        <v>1941</v>
      </c>
      <c r="AV854" t="s">
        <v>1941</v>
      </c>
      <c r="AW854" t="s">
        <v>1941</v>
      </c>
      <c r="AX854" t="s">
        <v>1941</v>
      </c>
      <c r="AY854" t="s">
        <v>1941</v>
      </c>
      <c r="AZ854" t="s">
        <v>1941</v>
      </c>
      <c r="BA854" t="s">
        <v>1941</v>
      </c>
      <c r="BB854" t="s">
        <v>1941</v>
      </c>
      <c r="BC854" t="s">
        <v>1941</v>
      </c>
      <c r="BD854" t="s">
        <v>1941</v>
      </c>
      <c r="BE854" t="s">
        <v>1941</v>
      </c>
      <c r="BF854" t="s">
        <v>1941</v>
      </c>
      <c r="BG854" t="s">
        <v>1941</v>
      </c>
      <c r="BH854" t="s">
        <v>1941</v>
      </c>
      <c r="BI854" t="s">
        <v>1941</v>
      </c>
      <c r="BJ854" t="s">
        <v>1941</v>
      </c>
      <c r="BK854" t="s">
        <v>1941</v>
      </c>
      <c r="BL854" t="s">
        <v>1941</v>
      </c>
      <c r="BM854" t="s">
        <v>1941</v>
      </c>
      <c r="BN854" t="s">
        <v>1941</v>
      </c>
      <c r="BO854" t="s">
        <v>1941</v>
      </c>
      <c r="BP854" t="s">
        <v>1941</v>
      </c>
      <c r="BQ854" t="s">
        <v>1941</v>
      </c>
      <c r="BR854" t="s">
        <v>1941</v>
      </c>
      <c r="BS854" t="s">
        <v>1941</v>
      </c>
      <c r="BT854" t="s">
        <v>1941</v>
      </c>
      <c r="BU854" t="s">
        <v>1941</v>
      </c>
      <c r="BV854" t="s">
        <v>1941</v>
      </c>
      <c r="BW854" t="s">
        <v>1940</v>
      </c>
    </row>
    <row r="855" spans="1:75" hidden="1" x14ac:dyDescent="0.25">
      <c r="A855" t="s">
        <v>1949</v>
      </c>
      <c r="B855">
        <v>2020</v>
      </c>
      <c r="C855" t="s">
        <v>94</v>
      </c>
      <c r="D855" t="s">
        <v>95</v>
      </c>
      <c r="E855" s="19">
        <v>1320219323134</v>
      </c>
      <c r="F855" t="s">
        <v>633</v>
      </c>
      <c r="H855">
        <v>324110</v>
      </c>
      <c r="I855" t="s">
        <v>634</v>
      </c>
      <c r="J855" t="s">
        <v>635</v>
      </c>
      <c r="K855" t="s">
        <v>636</v>
      </c>
      <c r="L855" t="s">
        <v>286</v>
      </c>
      <c r="M855">
        <v>84087</v>
      </c>
      <c r="P855">
        <v>250</v>
      </c>
      <c r="Q855">
        <v>0.28999999999999998</v>
      </c>
      <c r="R855">
        <v>250.29</v>
      </c>
      <c r="V855" t="s">
        <v>1940</v>
      </c>
      <c r="W855" t="s">
        <v>1941</v>
      </c>
      <c r="X855" t="s">
        <v>1941</v>
      </c>
      <c r="Y855" t="s">
        <v>1941</v>
      </c>
      <c r="Z855" t="s">
        <v>1940</v>
      </c>
      <c r="AA855" t="s">
        <v>1941</v>
      </c>
      <c r="AB855" t="s">
        <v>1941</v>
      </c>
      <c r="AC855" t="s">
        <v>1941</v>
      </c>
      <c r="AD855" t="s">
        <v>1941</v>
      </c>
      <c r="AE855" t="s">
        <v>1941</v>
      </c>
      <c r="AF855" t="s">
        <v>1941</v>
      </c>
      <c r="AG855" t="s">
        <v>1941</v>
      </c>
      <c r="AH855" t="s">
        <v>1941</v>
      </c>
      <c r="AI855" t="s">
        <v>1941</v>
      </c>
      <c r="AJ855" t="s">
        <v>1941</v>
      </c>
      <c r="AK855" t="s">
        <v>1941</v>
      </c>
      <c r="AL855" t="s">
        <v>1941</v>
      </c>
      <c r="AM855" t="s">
        <v>1941</v>
      </c>
      <c r="AN855" t="s">
        <v>1941</v>
      </c>
      <c r="AO855" t="s">
        <v>1941</v>
      </c>
      <c r="AP855" t="s">
        <v>1941</v>
      </c>
      <c r="AQ855" t="s">
        <v>1941</v>
      </c>
      <c r="AR855" t="s">
        <v>1941</v>
      </c>
      <c r="AS855" t="s">
        <v>1941</v>
      </c>
      <c r="AT855" t="s">
        <v>1941</v>
      </c>
      <c r="AU855" t="s">
        <v>1941</v>
      </c>
      <c r="AV855" t="s">
        <v>1941</v>
      </c>
      <c r="AW855" t="s">
        <v>1941</v>
      </c>
      <c r="AX855" t="s">
        <v>1941</v>
      </c>
      <c r="AY855" t="s">
        <v>1941</v>
      </c>
      <c r="AZ855" t="s">
        <v>1941</v>
      </c>
      <c r="BA855" t="s">
        <v>1941</v>
      </c>
      <c r="BB855" t="s">
        <v>1941</v>
      </c>
      <c r="BC855" t="s">
        <v>1941</v>
      </c>
      <c r="BD855" t="s">
        <v>1941</v>
      </c>
      <c r="BE855" t="s">
        <v>1941</v>
      </c>
      <c r="BF855" t="s">
        <v>1941</v>
      </c>
      <c r="BG855" t="s">
        <v>1941</v>
      </c>
      <c r="BH855" t="s">
        <v>1941</v>
      </c>
      <c r="BI855" t="s">
        <v>1941</v>
      </c>
      <c r="BJ855" t="s">
        <v>1941</v>
      </c>
      <c r="BK855" t="s">
        <v>1941</v>
      </c>
      <c r="BL855" t="s">
        <v>1941</v>
      </c>
      <c r="BM855" t="s">
        <v>1940</v>
      </c>
      <c r="BN855" t="s">
        <v>1941</v>
      </c>
      <c r="BO855" t="s">
        <v>1941</v>
      </c>
      <c r="BP855" t="s">
        <v>1941</v>
      </c>
      <c r="BQ855" t="s">
        <v>1940</v>
      </c>
      <c r="BR855" t="s">
        <v>1941</v>
      </c>
      <c r="BS855" t="s">
        <v>1941</v>
      </c>
      <c r="BT855" t="s">
        <v>1941</v>
      </c>
      <c r="BU855" t="s">
        <v>1941</v>
      </c>
      <c r="BV855" t="s">
        <v>1941</v>
      </c>
      <c r="BW855" t="s">
        <v>1941</v>
      </c>
    </row>
    <row r="856" spans="1:75" hidden="1" x14ac:dyDescent="0.25">
      <c r="A856" t="s">
        <v>1942</v>
      </c>
      <c r="B856">
        <v>2020</v>
      </c>
      <c r="C856" t="s">
        <v>94</v>
      </c>
      <c r="D856" t="s">
        <v>95</v>
      </c>
      <c r="E856" s="19">
        <v>1320219126190</v>
      </c>
      <c r="F856" t="s">
        <v>696</v>
      </c>
      <c r="H856">
        <v>324110</v>
      </c>
      <c r="I856" t="s">
        <v>698</v>
      </c>
      <c r="J856" t="s">
        <v>699</v>
      </c>
      <c r="K856" t="s">
        <v>273</v>
      </c>
      <c r="L856" t="s">
        <v>113</v>
      </c>
      <c r="M856">
        <v>79007</v>
      </c>
      <c r="N856" s="21" t="s">
        <v>194</v>
      </c>
      <c r="O856" s="21" t="s">
        <v>700</v>
      </c>
      <c r="P856">
        <v>0</v>
      </c>
      <c r="Q856">
        <v>0</v>
      </c>
      <c r="R856">
        <v>0</v>
      </c>
      <c r="V856" t="s">
        <v>1941</v>
      </c>
      <c r="W856" t="s">
        <v>1941</v>
      </c>
      <c r="X856" t="s">
        <v>1941</v>
      </c>
      <c r="Y856" t="s">
        <v>1941</v>
      </c>
      <c r="Z856" t="s">
        <v>1941</v>
      </c>
      <c r="AA856" t="s">
        <v>1941</v>
      </c>
      <c r="AB856" t="s">
        <v>1940</v>
      </c>
      <c r="AC856" t="s">
        <v>1941</v>
      </c>
      <c r="AD856" t="s">
        <v>1940</v>
      </c>
      <c r="AE856" t="s">
        <v>1941</v>
      </c>
      <c r="AF856" t="s">
        <v>1941</v>
      </c>
      <c r="AG856" t="s">
        <v>1941</v>
      </c>
      <c r="AH856" t="s">
        <v>1941</v>
      </c>
      <c r="AI856" t="s">
        <v>1941</v>
      </c>
      <c r="AJ856" t="s">
        <v>1941</v>
      </c>
      <c r="AK856" t="s">
        <v>1941</v>
      </c>
      <c r="AL856" t="s">
        <v>1941</v>
      </c>
      <c r="AM856" t="s">
        <v>1941</v>
      </c>
      <c r="AN856" t="s">
        <v>1941</v>
      </c>
      <c r="AO856" t="s">
        <v>1941</v>
      </c>
      <c r="AP856" t="s">
        <v>1941</v>
      </c>
      <c r="AQ856" t="s">
        <v>1941</v>
      </c>
      <c r="AR856" t="s">
        <v>1941</v>
      </c>
      <c r="AS856" t="s">
        <v>1941</v>
      </c>
      <c r="AT856" t="s">
        <v>1941</v>
      </c>
      <c r="AU856" t="s">
        <v>1941</v>
      </c>
      <c r="AV856" t="s">
        <v>1941</v>
      </c>
      <c r="AW856" t="s">
        <v>1941</v>
      </c>
      <c r="AX856" t="s">
        <v>1941</v>
      </c>
      <c r="AY856" t="s">
        <v>1941</v>
      </c>
      <c r="AZ856" t="s">
        <v>1941</v>
      </c>
      <c r="BA856" t="s">
        <v>1941</v>
      </c>
      <c r="BB856" t="s">
        <v>1941</v>
      </c>
      <c r="BC856" t="s">
        <v>1941</v>
      </c>
      <c r="BD856" t="s">
        <v>1941</v>
      </c>
      <c r="BE856" t="s">
        <v>1941</v>
      </c>
      <c r="BF856" t="s">
        <v>1941</v>
      </c>
      <c r="BG856" t="s">
        <v>1941</v>
      </c>
      <c r="BH856" t="s">
        <v>1941</v>
      </c>
      <c r="BI856" t="s">
        <v>1941</v>
      </c>
      <c r="BJ856" t="s">
        <v>1941</v>
      </c>
      <c r="BK856" t="s">
        <v>1941</v>
      </c>
      <c r="BL856" t="s">
        <v>1941</v>
      </c>
      <c r="BM856" t="s">
        <v>1941</v>
      </c>
      <c r="BN856" t="s">
        <v>1941</v>
      </c>
      <c r="BO856" t="s">
        <v>1941</v>
      </c>
      <c r="BP856" t="s">
        <v>1941</v>
      </c>
      <c r="BQ856" t="s">
        <v>1941</v>
      </c>
      <c r="BR856" t="s">
        <v>1941</v>
      </c>
      <c r="BS856" t="s">
        <v>1941</v>
      </c>
      <c r="BT856" t="s">
        <v>1941</v>
      </c>
      <c r="BU856" t="s">
        <v>1941</v>
      </c>
      <c r="BV856" t="s">
        <v>1941</v>
      </c>
      <c r="BW856" t="s">
        <v>1941</v>
      </c>
    </row>
    <row r="857" spans="1:75" hidden="1" x14ac:dyDescent="0.25">
      <c r="A857" t="s">
        <v>1942</v>
      </c>
      <c r="B857">
        <v>2020</v>
      </c>
      <c r="C857" t="s">
        <v>94</v>
      </c>
      <c r="D857" t="s">
        <v>95</v>
      </c>
      <c r="E857" s="19">
        <v>1320219095496</v>
      </c>
      <c r="F857" t="s">
        <v>710</v>
      </c>
      <c r="H857">
        <v>324110</v>
      </c>
      <c r="I857" t="s">
        <v>711</v>
      </c>
      <c r="J857" t="s">
        <v>712</v>
      </c>
      <c r="K857" t="s">
        <v>713</v>
      </c>
      <c r="L857" t="s">
        <v>113</v>
      </c>
      <c r="M857">
        <v>77547</v>
      </c>
      <c r="P857">
        <v>0</v>
      </c>
      <c r="Q857">
        <v>0</v>
      </c>
      <c r="V857" t="s">
        <v>1941</v>
      </c>
      <c r="W857" t="s">
        <v>1941</v>
      </c>
      <c r="X857" t="s">
        <v>1941</v>
      </c>
      <c r="Y857" t="s">
        <v>1941</v>
      </c>
      <c r="Z857" t="s">
        <v>1941</v>
      </c>
      <c r="AA857" t="s">
        <v>1941</v>
      </c>
      <c r="AB857" t="s">
        <v>1941</v>
      </c>
      <c r="AC857" t="s">
        <v>1941</v>
      </c>
      <c r="AD857" t="s">
        <v>1941</v>
      </c>
      <c r="AE857" t="s">
        <v>1941</v>
      </c>
      <c r="AF857" t="s">
        <v>1941</v>
      </c>
      <c r="AG857" t="s">
        <v>1941</v>
      </c>
      <c r="AH857" t="s">
        <v>1941</v>
      </c>
      <c r="AI857" t="s">
        <v>1941</v>
      </c>
      <c r="AJ857" t="s">
        <v>1941</v>
      </c>
      <c r="AK857" t="s">
        <v>1941</v>
      </c>
      <c r="AL857" t="s">
        <v>1941</v>
      </c>
      <c r="AM857" t="s">
        <v>1941</v>
      </c>
      <c r="AN857" t="s">
        <v>1941</v>
      </c>
      <c r="AO857" t="s">
        <v>1941</v>
      </c>
      <c r="AP857" t="s">
        <v>1941</v>
      </c>
      <c r="AQ857" t="s">
        <v>1941</v>
      </c>
      <c r="AR857" t="s">
        <v>1941</v>
      </c>
      <c r="AS857" t="s">
        <v>1941</v>
      </c>
      <c r="AT857" t="s">
        <v>1941</v>
      </c>
      <c r="AU857" t="s">
        <v>1941</v>
      </c>
      <c r="AV857" t="s">
        <v>1941</v>
      </c>
      <c r="AW857" t="s">
        <v>1940</v>
      </c>
      <c r="AX857" t="s">
        <v>1941</v>
      </c>
      <c r="AY857" t="s">
        <v>1941</v>
      </c>
      <c r="AZ857" t="s">
        <v>1941</v>
      </c>
      <c r="BA857" t="s">
        <v>1941</v>
      </c>
      <c r="BB857" t="s">
        <v>1941</v>
      </c>
      <c r="BC857" t="s">
        <v>1941</v>
      </c>
      <c r="BD857" t="s">
        <v>1941</v>
      </c>
      <c r="BE857" t="s">
        <v>1941</v>
      </c>
      <c r="BF857" t="s">
        <v>1941</v>
      </c>
      <c r="BG857" t="s">
        <v>1941</v>
      </c>
      <c r="BH857" t="s">
        <v>1941</v>
      </c>
      <c r="BI857" t="s">
        <v>1941</v>
      </c>
      <c r="BJ857" t="s">
        <v>1941</v>
      </c>
      <c r="BK857" t="s">
        <v>1941</v>
      </c>
      <c r="BL857" t="s">
        <v>1941</v>
      </c>
      <c r="BM857" t="s">
        <v>1941</v>
      </c>
      <c r="BN857" t="s">
        <v>1941</v>
      </c>
      <c r="BO857" t="s">
        <v>1941</v>
      </c>
      <c r="BP857" t="s">
        <v>1941</v>
      </c>
      <c r="BQ857" t="s">
        <v>1941</v>
      </c>
      <c r="BR857" t="s">
        <v>1941</v>
      </c>
      <c r="BS857" t="s">
        <v>1941</v>
      </c>
      <c r="BT857" t="s">
        <v>1941</v>
      </c>
      <c r="BU857" t="s">
        <v>1941</v>
      </c>
      <c r="BV857" t="s">
        <v>1941</v>
      </c>
      <c r="BW857" t="s">
        <v>1941</v>
      </c>
    </row>
    <row r="858" spans="1:75" hidden="1" x14ac:dyDescent="0.25">
      <c r="A858" t="s">
        <v>1942</v>
      </c>
      <c r="B858">
        <v>2020</v>
      </c>
      <c r="C858" t="s">
        <v>94</v>
      </c>
      <c r="D858" t="s">
        <v>95</v>
      </c>
      <c r="E858" s="19">
        <v>1320219284155</v>
      </c>
      <c r="F858" t="s">
        <v>730</v>
      </c>
      <c r="H858">
        <v>324110</v>
      </c>
      <c r="I858" t="s">
        <v>731</v>
      </c>
      <c r="J858" t="s">
        <v>732</v>
      </c>
      <c r="K858" t="s">
        <v>667</v>
      </c>
      <c r="L858" t="s">
        <v>227</v>
      </c>
      <c r="M858">
        <v>45804</v>
      </c>
      <c r="P858">
        <v>14.49</v>
      </c>
      <c r="Q858">
        <v>11.48</v>
      </c>
      <c r="R858">
        <v>25.97</v>
      </c>
      <c r="V858" t="s">
        <v>1941</v>
      </c>
      <c r="W858" t="s">
        <v>1941</v>
      </c>
      <c r="X858" t="s">
        <v>1941</v>
      </c>
      <c r="Y858" t="s">
        <v>1941</v>
      </c>
      <c r="Z858" t="s">
        <v>1941</v>
      </c>
      <c r="AA858" t="s">
        <v>1941</v>
      </c>
      <c r="AB858" t="s">
        <v>1940</v>
      </c>
      <c r="AC858" t="s">
        <v>1941</v>
      </c>
      <c r="AD858" t="s">
        <v>1940</v>
      </c>
      <c r="AE858" t="s">
        <v>1941</v>
      </c>
      <c r="AF858" t="s">
        <v>1941</v>
      </c>
      <c r="AG858" t="s">
        <v>1941</v>
      </c>
      <c r="AH858" t="s">
        <v>1941</v>
      </c>
      <c r="AI858" t="s">
        <v>1941</v>
      </c>
      <c r="AJ858" t="s">
        <v>1941</v>
      </c>
      <c r="AK858" t="s">
        <v>1941</v>
      </c>
      <c r="AL858" t="s">
        <v>1941</v>
      </c>
      <c r="AM858" t="s">
        <v>1941</v>
      </c>
      <c r="AN858" t="s">
        <v>1941</v>
      </c>
      <c r="AO858" t="s">
        <v>1941</v>
      </c>
      <c r="AP858" t="s">
        <v>1941</v>
      </c>
      <c r="AQ858" t="s">
        <v>1941</v>
      </c>
      <c r="AR858" t="s">
        <v>1941</v>
      </c>
      <c r="AS858" t="s">
        <v>1941</v>
      </c>
      <c r="AT858" t="s">
        <v>1941</v>
      </c>
      <c r="AU858" t="s">
        <v>1941</v>
      </c>
      <c r="AV858" t="s">
        <v>1941</v>
      </c>
      <c r="AW858" t="s">
        <v>1941</v>
      </c>
      <c r="AX858" t="s">
        <v>1941</v>
      </c>
      <c r="AY858" t="s">
        <v>1941</v>
      </c>
      <c r="AZ858" t="s">
        <v>1941</v>
      </c>
      <c r="BA858" t="s">
        <v>1941</v>
      </c>
      <c r="BB858" t="s">
        <v>1941</v>
      </c>
      <c r="BC858" t="s">
        <v>1941</v>
      </c>
      <c r="BD858" t="s">
        <v>1941</v>
      </c>
      <c r="BE858" t="s">
        <v>1941</v>
      </c>
      <c r="BF858" t="s">
        <v>1941</v>
      </c>
      <c r="BG858" t="s">
        <v>1941</v>
      </c>
      <c r="BH858" t="s">
        <v>1941</v>
      </c>
      <c r="BI858" t="s">
        <v>1941</v>
      </c>
      <c r="BJ858" t="s">
        <v>1941</v>
      </c>
      <c r="BK858" t="s">
        <v>1941</v>
      </c>
      <c r="BL858" t="s">
        <v>1941</v>
      </c>
      <c r="BM858" t="s">
        <v>1941</v>
      </c>
      <c r="BN858" t="s">
        <v>1941</v>
      </c>
      <c r="BO858" t="s">
        <v>1941</v>
      </c>
      <c r="BP858" t="s">
        <v>1941</v>
      </c>
      <c r="BQ858" t="s">
        <v>1941</v>
      </c>
      <c r="BR858" t="s">
        <v>1941</v>
      </c>
      <c r="BS858" t="s">
        <v>1941</v>
      </c>
      <c r="BT858" t="s">
        <v>1941</v>
      </c>
      <c r="BU858" t="s">
        <v>1941</v>
      </c>
      <c r="BV858" t="s">
        <v>1941</v>
      </c>
      <c r="BW858" t="s">
        <v>1941</v>
      </c>
    </row>
    <row r="859" spans="1:75" hidden="1" x14ac:dyDescent="0.25">
      <c r="A859" t="s">
        <v>1942</v>
      </c>
      <c r="B859">
        <v>2020</v>
      </c>
      <c r="C859" t="s">
        <v>94</v>
      </c>
      <c r="D859" t="s">
        <v>95</v>
      </c>
      <c r="E859" s="19">
        <v>1320219041225</v>
      </c>
      <c r="F859" t="s">
        <v>1950</v>
      </c>
      <c r="H859">
        <v>324110</v>
      </c>
      <c r="I859" t="s">
        <v>1951</v>
      </c>
      <c r="J859" t="s">
        <v>1952</v>
      </c>
      <c r="K859" t="s">
        <v>1953</v>
      </c>
      <c r="L859" t="s">
        <v>1954</v>
      </c>
      <c r="M859">
        <v>820</v>
      </c>
      <c r="P859">
        <v>11</v>
      </c>
      <c r="Q859">
        <v>1</v>
      </c>
      <c r="R859">
        <v>12</v>
      </c>
      <c r="V859" t="s">
        <v>1941</v>
      </c>
      <c r="W859" t="s">
        <v>1941</v>
      </c>
      <c r="X859" t="s">
        <v>1941</v>
      </c>
      <c r="Y859" t="s">
        <v>1941</v>
      </c>
      <c r="Z859" t="s">
        <v>1941</v>
      </c>
      <c r="AA859" t="s">
        <v>1941</v>
      </c>
      <c r="AB859" t="s">
        <v>1940</v>
      </c>
      <c r="AC859" t="s">
        <v>1940</v>
      </c>
      <c r="AD859" t="s">
        <v>1940</v>
      </c>
      <c r="AE859" t="s">
        <v>1941</v>
      </c>
      <c r="AF859" t="s">
        <v>1941</v>
      </c>
      <c r="AG859" t="s">
        <v>1941</v>
      </c>
      <c r="AH859" t="s">
        <v>1941</v>
      </c>
      <c r="AI859" t="s">
        <v>1941</v>
      </c>
      <c r="AJ859" t="s">
        <v>1941</v>
      </c>
      <c r="AK859" t="s">
        <v>1941</v>
      </c>
      <c r="AL859" t="s">
        <v>1941</v>
      </c>
      <c r="AM859" t="s">
        <v>1941</v>
      </c>
      <c r="AN859" t="s">
        <v>1941</v>
      </c>
      <c r="AO859" t="s">
        <v>1941</v>
      </c>
      <c r="AP859" t="s">
        <v>1941</v>
      </c>
      <c r="AQ859" t="s">
        <v>1941</v>
      </c>
      <c r="AR859" t="s">
        <v>1941</v>
      </c>
      <c r="AS859" t="s">
        <v>1941</v>
      </c>
      <c r="AT859" t="s">
        <v>1941</v>
      </c>
      <c r="AU859" t="s">
        <v>1941</v>
      </c>
      <c r="AV859" t="s">
        <v>1941</v>
      </c>
      <c r="AW859" t="s">
        <v>1941</v>
      </c>
      <c r="AX859" t="s">
        <v>1941</v>
      </c>
      <c r="AY859" t="s">
        <v>1941</v>
      </c>
      <c r="AZ859" t="s">
        <v>1941</v>
      </c>
      <c r="BA859" t="s">
        <v>1941</v>
      </c>
      <c r="BB859" t="s">
        <v>1941</v>
      </c>
      <c r="BC859" t="s">
        <v>1941</v>
      </c>
      <c r="BD859" t="s">
        <v>1941</v>
      </c>
      <c r="BE859" t="s">
        <v>1941</v>
      </c>
      <c r="BF859" t="s">
        <v>1941</v>
      </c>
      <c r="BG859" t="s">
        <v>1941</v>
      </c>
      <c r="BH859" t="s">
        <v>1941</v>
      </c>
      <c r="BI859" t="s">
        <v>1941</v>
      </c>
      <c r="BJ859" t="s">
        <v>1941</v>
      </c>
      <c r="BK859" t="s">
        <v>1941</v>
      </c>
      <c r="BL859" t="s">
        <v>1941</v>
      </c>
      <c r="BM859" t="s">
        <v>1941</v>
      </c>
      <c r="BN859" t="s">
        <v>1941</v>
      </c>
      <c r="BO859" t="s">
        <v>1941</v>
      </c>
      <c r="BP859" t="s">
        <v>1941</v>
      </c>
      <c r="BQ859" t="s">
        <v>1941</v>
      </c>
      <c r="BR859" t="s">
        <v>1941</v>
      </c>
      <c r="BS859" t="s">
        <v>1941</v>
      </c>
      <c r="BT859" t="s">
        <v>1941</v>
      </c>
      <c r="BU859" t="s">
        <v>1941</v>
      </c>
      <c r="BV859" t="s">
        <v>1941</v>
      </c>
      <c r="BW859" t="s">
        <v>1941</v>
      </c>
    </row>
    <row r="860" spans="1:75" hidden="1" x14ac:dyDescent="0.25">
      <c r="A860" t="s">
        <v>1942</v>
      </c>
      <c r="B860">
        <v>2020</v>
      </c>
      <c r="C860" t="s">
        <v>94</v>
      </c>
      <c r="D860" t="s">
        <v>95</v>
      </c>
      <c r="E860" s="19">
        <v>1320218720631</v>
      </c>
      <c r="F860" t="s">
        <v>780</v>
      </c>
      <c r="H860">
        <v>324110</v>
      </c>
      <c r="I860" t="s">
        <v>781</v>
      </c>
      <c r="J860" t="s">
        <v>782</v>
      </c>
      <c r="K860" t="s">
        <v>783</v>
      </c>
      <c r="L860" t="s">
        <v>777</v>
      </c>
      <c r="M860">
        <v>58554</v>
      </c>
      <c r="P860">
        <v>67</v>
      </c>
      <c r="Q860">
        <v>19</v>
      </c>
      <c r="R860">
        <v>86</v>
      </c>
      <c r="V860" t="s">
        <v>1940</v>
      </c>
      <c r="W860" t="s">
        <v>1941</v>
      </c>
      <c r="X860" t="s">
        <v>1940</v>
      </c>
      <c r="Y860" t="s">
        <v>1941</v>
      </c>
      <c r="Z860" t="s">
        <v>1941</v>
      </c>
      <c r="AA860" t="s">
        <v>1941</v>
      </c>
      <c r="AB860" t="s">
        <v>1941</v>
      </c>
      <c r="AC860" t="s">
        <v>1941</v>
      </c>
      <c r="AD860" t="s">
        <v>1941</v>
      </c>
      <c r="AE860" t="s">
        <v>1941</v>
      </c>
      <c r="AF860" t="s">
        <v>1941</v>
      </c>
      <c r="AG860" t="s">
        <v>1941</v>
      </c>
      <c r="AH860" t="s">
        <v>1941</v>
      </c>
      <c r="AI860" t="s">
        <v>1941</v>
      </c>
      <c r="AJ860" t="s">
        <v>1941</v>
      </c>
      <c r="AK860" t="s">
        <v>1941</v>
      </c>
      <c r="AL860" t="s">
        <v>1941</v>
      </c>
      <c r="AM860" t="s">
        <v>1941</v>
      </c>
      <c r="AN860" t="s">
        <v>1941</v>
      </c>
      <c r="AO860" t="s">
        <v>1941</v>
      </c>
      <c r="AP860" t="s">
        <v>1941</v>
      </c>
      <c r="AQ860" t="s">
        <v>1941</v>
      </c>
      <c r="AR860" t="s">
        <v>1941</v>
      </c>
      <c r="AS860" t="s">
        <v>1941</v>
      </c>
      <c r="AT860" t="s">
        <v>1941</v>
      </c>
      <c r="AU860" t="s">
        <v>1941</v>
      </c>
      <c r="AV860" t="s">
        <v>1941</v>
      </c>
      <c r="AW860" t="s">
        <v>1940</v>
      </c>
      <c r="AX860" t="s">
        <v>1941</v>
      </c>
      <c r="AY860" t="s">
        <v>1941</v>
      </c>
      <c r="AZ860" t="s">
        <v>1941</v>
      </c>
      <c r="BA860" t="s">
        <v>1941</v>
      </c>
      <c r="BB860" t="s">
        <v>1941</v>
      </c>
      <c r="BC860" t="s">
        <v>1941</v>
      </c>
      <c r="BD860" t="s">
        <v>1941</v>
      </c>
      <c r="BE860" t="s">
        <v>1941</v>
      </c>
      <c r="BF860" t="s">
        <v>1941</v>
      </c>
      <c r="BG860" t="s">
        <v>1941</v>
      </c>
      <c r="BH860" t="s">
        <v>1941</v>
      </c>
      <c r="BI860" t="s">
        <v>1941</v>
      </c>
      <c r="BJ860" t="s">
        <v>1941</v>
      </c>
      <c r="BK860" t="s">
        <v>1941</v>
      </c>
      <c r="BL860" t="s">
        <v>1941</v>
      </c>
      <c r="BM860" t="s">
        <v>1941</v>
      </c>
      <c r="BN860" t="s">
        <v>1941</v>
      </c>
      <c r="BO860" t="s">
        <v>1941</v>
      </c>
      <c r="BP860" t="s">
        <v>1941</v>
      </c>
      <c r="BQ860" t="s">
        <v>1941</v>
      </c>
      <c r="BR860" t="s">
        <v>1941</v>
      </c>
      <c r="BS860" t="s">
        <v>1941</v>
      </c>
      <c r="BT860" t="s">
        <v>1941</v>
      </c>
      <c r="BU860" t="s">
        <v>1941</v>
      </c>
      <c r="BV860" t="s">
        <v>1941</v>
      </c>
      <c r="BW860" t="s">
        <v>1941</v>
      </c>
    </row>
    <row r="861" spans="1:75" hidden="1" x14ac:dyDescent="0.25">
      <c r="A861" t="s">
        <v>1942</v>
      </c>
      <c r="B861">
        <v>2020</v>
      </c>
      <c r="C861" t="s">
        <v>94</v>
      </c>
      <c r="D861" t="s">
        <v>95</v>
      </c>
      <c r="E861" s="19">
        <v>1320218939736</v>
      </c>
      <c r="F861" t="s">
        <v>786</v>
      </c>
      <c r="H861">
        <v>324110</v>
      </c>
      <c r="I861" t="s">
        <v>787</v>
      </c>
      <c r="J861" t="s">
        <v>788</v>
      </c>
      <c r="K861" t="s">
        <v>789</v>
      </c>
      <c r="L861" t="s">
        <v>103</v>
      </c>
      <c r="M861">
        <v>70051</v>
      </c>
      <c r="P861">
        <v>41</v>
      </c>
      <c r="Q861">
        <v>92</v>
      </c>
      <c r="R861">
        <v>133</v>
      </c>
      <c r="V861" t="s">
        <v>1940</v>
      </c>
      <c r="W861" t="s">
        <v>1941</v>
      </c>
      <c r="X861" t="s">
        <v>1940</v>
      </c>
      <c r="Y861" t="s">
        <v>1941</v>
      </c>
      <c r="Z861" t="s">
        <v>1941</v>
      </c>
      <c r="AA861" t="s">
        <v>1940</v>
      </c>
      <c r="AB861" t="s">
        <v>1941</v>
      </c>
      <c r="AC861" t="s">
        <v>1941</v>
      </c>
      <c r="AD861" t="s">
        <v>1941</v>
      </c>
      <c r="AE861" t="s">
        <v>1941</v>
      </c>
      <c r="AF861" t="s">
        <v>1941</v>
      </c>
      <c r="AG861" t="s">
        <v>1941</v>
      </c>
      <c r="AH861" t="s">
        <v>1941</v>
      </c>
      <c r="AI861" t="s">
        <v>1941</v>
      </c>
      <c r="AJ861" t="s">
        <v>1941</v>
      </c>
      <c r="AK861" t="s">
        <v>1941</v>
      </c>
      <c r="AL861" t="s">
        <v>1941</v>
      </c>
      <c r="AM861" t="s">
        <v>1941</v>
      </c>
      <c r="AN861" t="s">
        <v>1941</v>
      </c>
      <c r="AO861" t="s">
        <v>1941</v>
      </c>
      <c r="AP861" t="s">
        <v>1941</v>
      </c>
      <c r="AQ861" t="s">
        <v>1941</v>
      </c>
      <c r="AR861" t="s">
        <v>1941</v>
      </c>
      <c r="AS861" t="s">
        <v>1941</v>
      </c>
      <c r="AT861" t="s">
        <v>1941</v>
      </c>
      <c r="AU861" t="s">
        <v>1941</v>
      </c>
      <c r="AV861" t="s">
        <v>1941</v>
      </c>
      <c r="AW861" t="s">
        <v>1940</v>
      </c>
      <c r="AX861" t="s">
        <v>1941</v>
      </c>
      <c r="AY861" t="s">
        <v>1941</v>
      </c>
      <c r="AZ861" t="s">
        <v>1941</v>
      </c>
      <c r="BA861" t="s">
        <v>1941</v>
      </c>
      <c r="BB861" t="s">
        <v>1941</v>
      </c>
      <c r="BC861" t="s">
        <v>1941</v>
      </c>
      <c r="BD861" t="s">
        <v>1941</v>
      </c>
      <c r="BE861" t="s">
        <v>1941</v>
      </c>
      <c r="BF861" t="s">
        <v>1941</v>
      </c>
      <c r="BG861" t="s">
        <v>1941</v>
      </c>
      <c r="BH861" t="s">
        <v>1941</v>
      </c>
      <c r="BI861" t="s">
        <v>1941</v>
      </c>
      <c r="BJ861" t="s">
        <v>1941</v>
      </c>
      <c r="BK861" t="s">
        <v>1941</v>
      </c>
      <c r="BL861" t="s">
        <v>1941</v>
      </c>
      <c r="BM861" t="s">
        <v>1940</v>
      </c>
      <c r="BN861" t="s">
        <v>1941</v>
      </c>
      <c r="BO861" t="s">
        <v>1941</v>
      </c>
      <c r="BP861" t="s">
        <v>1941</v>
      </c>
      <c r="BQ861" t="s">
        <v>1940</v>
      </c>
      <c r="BR861" t="s">
        <v>1941</v>
      </c>
      <c r="BS861" t="s">
        <v>1941</v>
      </c>
      <c r="BT861" t="s">
        <v>1941</v>
      </c>
      <c r="BU861" t="s">
        <v>1941</v>
      </c>
      <c r="BV861" t="s">
        <v>1941</v>
      </c>
      <c r="BW861" t="s">
        <v>1941</v>
      </c>
    </row>
    <row r="862" spans="1:75" hidden="1" x14ac:dyDescent="0.25">
      <c r="A862" t="s">
        <v>1942</v>
      </c>
      <c r="B862">
        <v>2020</v>
      </c>
      <c r="C862" t="s">
        <v>94</v>
      </c>
      <c r="D862" t="s">
        <v>95</v>
      </c>
      <c r="E862" s="19">
        <v>1320218949105</v>
      </c>
      <c r="F862" t="s">
        <v>792</v>
      </c>
      <c r="H862">
        <v>324110</v>
      </c>
      <c r="I862" t="s">
        <v>793</v>
      </c>
      <c r="J862" t="s">
        <v>794</v>
      </c>
      <c r="K862" t="s">
        <v>795</v>
      </c>
      <c r="L862" t="s">
        <v>796</v>
      </c>
      <c r="M862">
        <v>48217</v>
      </c>
      <c r="P862">
        <v>1300</v>
      </c>
      <c r="Q862">
        <v>240</v>
      </c>
      <c r="R862">
        <v>1540</v>
      </c>
      <c r="V862" t="s">
        <v>1940</v>
      </c>
      <c r="W862" t="s">
        <v>1941</v>
      </c>
      <c r="X862" t="s">
        <v>1941</v>
      </c>
      <c r="Y862" t="s">
        <v>1941</v>
      </c>
      <c r="Z862" t="s">
        <v>1941</v>
      </c>
      <c r="AA862" t="s">
        <v>1940</v>
      </c>
      <c r="AB862" t="s">
        <v>1941</v>
      </c>
      <c r="AC862" t="s">
        <v>1941</v>
      </c>
      <c r="AD862" t="s">
        <v>1941</v>
      </c>
      <c r="AE862" t="s">
        <v>1941</v>
      </c>
      <c r="AF862" t="s">
        <v>1941</v>
      </c>
      <c r="AG862" t="s">
        <v>1941</v>
      </c>
      <c r="AH862" t="s">
        <v>1941</v>
      </c>
      <c r="AI862" t="s">
        <v>1941</v>
      </c>
      <c r="AJ862" t="s">
        <v>1941</v>
      </c>
      <c r="AK862" t="s">
        <v>1941</v>
      </c>
      <c r="AL862" t="s">
        <v>1941</v>
      </c>
      <c r="AM862" t="s">
        <v>1941</v>
      </c>
      <c r="AN862" t="s">
        <v>1941</v>
      </c>
      <c r="AO862" t="s">
        <v>1941</v>
      </c>
      <c r="AP862" t="s">
        <v>1941</v>
      </c>
      <c r="AQ862" t="s">
        <v>1941</v>
      </c>
      <c r="AR862" t="s">
        <v>1941</v>
      </c>
      <c r="AS862" t="s">
        <v>1941</v>
      </c>
      <c r="AT862" t="s">
        <v>1941</v>
      </c>
      <c r="AU862" t="s">
        <v>1941</v>
      </c>
      <c r="AV862" t="s">
        <v>1941</v>
      </c>
      <c r="AW862" t="s">
        <v>1941</v>
      </c>
      <c r="AX862" t="s">
        <v>1941</v>
      </c>
      <c r="AY862" t="s">
        <v>1941</v>
      </c>
      <c r="AZ862" t="s">
        <v>1941</v>
      </c>
      <c r="BA862" t="s">
        <v>1941</v>
      </c>
      <c r="BB862" t="s">
        <v>1941</v>
      </c>
      <c r="BC862" t="s">
        <v>1941</v>
      </c>
      <c r="BD862" t="s">
        <v>1941</v>
      </c>
      <c r="BE862" t="s">
        <v>1941</v>
      </c>
      <c r="BF862" t="s">
        <v>1941</v>
      </c>
      <c r="BG862" t="s">
        <v>1941</v>
      </c>
      <c r="BH862" t="s">
        <v>1941</v>
      </c>
      <c r="BI862" t="s">
        <v>1941</v>
      </c>
      <c r="BJ862" t="s">
        <v>1941</v>
      </c>
      <c r="BK862" t="s">
        <v>1941</v>
      </c>
      <c r="BL862" t="s">
        <v>1941</v>
      </c>
      <c r="BM862" t="s">
        <v>1940</v>
      </c>
      <c r="BN862" t="s">
        <v>1941</v>
      </c>
      <c r="BO862" t="s">
        <v>1941</v>
      </c>
      <c r="BP862" t="s">
        <v>1941</v>
      </c>
      <c r="BQ862" t="s">
        <v>1940</v>
      </c>
      <c r="BR862" t="s">
        <v>1941</v>
      </c>
      <c r="BS862" t="s">
        <v>1941</v>
      </c>
      <c r="BT862" t="s">
        <v>1941</v>
      </c>
      <c r="BU862" t="s">
        <v>1941</v>
      </c>
      <c r="BV862" t="s">
        <v>1941</v>
      </c>
      <c r="BW862" t="s">
        <v>1941</v>
      </c>
    </row>
    <row r="863" spans="1:75" hidden="1" x14ac:dyDescent="0.25">
      <c r="A863" t="s">
        <v>1942</v>
      </c>
      <c r="B863">
        <v>2020</v>
      </c>
      <c r="C863" t="s">
        <v>94</v>
      </c>
      <c r="D863" t="s">
        <v>95</v>
      </c>
      <c r="E863" s="19">
        <v>1320218979110</v>
      </c>
      <c r="F863" t="s">
        <v>803</v>
      </c>
      <c r="H863">
        <v>324110</v>
      </c>
      <c r="I863" t="s">
        <v>804</v>
      </c>
      <c r="J863" t="s">
        <v>1955</v>
      </c>
      <c r="K863" t="s">
        <v>806</v>
      </c>
      <c r="L863" t="s">
        <v>338</v>
      </c>
      <c r="M863">
        <v>62454</v>
      </c>
      <c r="P863">
        <v>10</v>
      </c>
      <c r="Q863">
        <v>117</v>
      </c>
      <c r="R863">
        <v>127</v>
      </c>
      <c r="V863" t="s">
        <v>1940</v>
      </c>
      <c r="W863" t="s">
        <v>1940</v>
      </c>
      <c r="X863" t="s">
        <v>1941</v>
      </c>
      <c r="Y863" t="s">
        <v>1941</v>
      </c>
      <c r="Z863" t="s">
        <v>1940</v>
      </c>
      <c r="AA863" t="s">
        <v>1940</v>
      </c>
      <c r="AB863" t="s">
        <v>1941</v>
      </c>
      <c r="AC863" t="s">
        <v>1941</v>
      </c>
      <c r="AD863" t="s">
        <v>1941</v>
      </c>
      <c r="AE863" t="s">
        <v>1941</v>
      </c>
      <c r="AF863" t="s">
        <v>1941</v>
      </c>
      <c r="AG863" t="s">
        <v>1941</v>
      </c>
      <c r="AH863" t="s">
        <v>1941</v>
      </c>
      <c r="AI863" t="s">
        <v>1941</v>
      </c>
      <c r="AJ863" t="s">
        <v>1941</v>
      </c>
      <c r="AK863" t="s">
        <v>1941</v>
      </c>
      <c r="AL863" t="s">
        <v>1941</v>
      </c>
      <c r="AM863" t="s">
        <v>1941</v>
      </c>
      <c r="AN863" t="s">
        <v>1941</v>
      </c>
      <c r="AO863" t="s">
        <v>1941</v>
      </c>
      <c r="AP863" t="s">
        <v>1941</v>
      </c>
      <c r="AQ863" t="s">
        <v>1941</v>
      </c>
      <c r="AR863" t="s">
        <v>1941</v>
      </c>
      <c r="AS863" t="s">
        <v>1941</v>
      </c>
      <c r="AT863" t="s">
        <v>1941</v>
      </c>
      <c r="AU863" t="s">
        <v>1941</v>
      </c>
      <c r="AV863" t="s">
        <v>1941</v>
      </c>
      <c r="AW863" t="s">
        <v>1940</v>
      </c>
      <c r="AX863" t="s">
        <v>1941</v>
      </c>
      <c r="AY863" t="s">
        <v>1941</v>
      </c>
      <c r="AZ863" t="s">
        <v>1941</v>
      </c>
      <c r="BA863" t="s">
        <v>1941</v>
      </c>
      <c r="BB863" t="s">
        <v>1941</v>
      </c>
      <c r="BC863" t="s">
        <v>1941</v>
      </c>
      <c r="BD863" t="s">
        <v>1941</v>
      </c>
      <c r="BE863" t="s">
        <v>1941</v>
      </c>
      <c r="BF863" t="s">
        <v>1941</v>
      </c>
      <c r="BG863" t="s">
        <v>1941</v>
      </c>
      <c r="BH863" t="s">
        <v>1941</v>
      </c>
      <c r="BI863" t="s">
        <v>1941</v>
      </c>
      <c r="BJ863" t="s">
        <v>1941</v>
      </c>
      <c r="BK863" t="s">
        <v>1941</v>
      </c>
      <c r="BL863" t="s">
        <v>1941</v>
      </c>
      <c r="BM863" t="s">
        <v>1941</v>
      </c>
      <c r="BN863" t="s">
        <v>1941</v>
      </c>
      <c r="BO863" t="s">
        <v>1941</v>
      </c>
      <c r="BP863" t="s">
        <v>1941</v>
      </c>
      <c r="BQ863" t="s">
        <v>1941</v>
      </c>
      <c r="BR863" t="s">
        <v>1941</v>
      </c>
      <c r="BS863" t="s">
        <v>1941</v>
      </c>
      <c r="BT863" t="s">
        <v>1941</v>
      </c>
      <c r="BU863" t="s">
        <v>1941</v>
      </c>
      <c r="BV863" t="s">
        <v>1941</v>
      </c>
      <c r="BW863" t="s">
        <v>1941</v>
      </c>
    </row>
    <row r="864" spans="1:75" hidden="1" x14ac:dyDescent="0.25">
      <c r="A864" t="s">
        <v>1942</v>
      </c>
      <c r="B864">
        <v>2020</v>
      </c>
      <c r="C864" t="s">
        <v>94</v>
      </c>
      <c r="D864" t="s">
        <v>95</v>
      </c>
      <c r="E864" s="19">
        <v>1320219144033</v>
      </c>
      <c r="F864" t="s">
        <v>809</v>
      </c>
      <c r="H864">
        <v>324110</v>
      </c>
      <c r="I864" t="s">
        <v>810</v>
      </c>
      <c r="J864" t="s">
        <v>811</v>
      </c>
      <c r="K864" t="s">
        <v>812</v>
      </c>
      <c r="L864" t="s">
        <v>227</v>
      </c>
      <c r="M864">
        <v>44706</v>
      </c>
      <c r="P864">
        <v>41</v>
      </c>
      <c r="Q864">
        <v>3</v>
      </c>
      <c r="R864">
        <v>44</v>
      </c>
      <c r="V864" t="s">
        <v>1941</v>
      </c>
      <c r="W864" t="s">
        <v>1941</v>
      </c>
      <c r="X864" t="s">
        <v>1941</v>
      </c>
      <c r="Y864" t="s">
        <v>1941</v>
      </c>
      <c r="Z864" t="s">
        <v>1941</v>
      </c>
      <c r="AA864" t="s">
        <v>1941</v>
      </c>
      <c r="AB864" t="s">
        <v>1940</v>
      </c>
      <c r="AC864" t="s">
        <v>1940</v>
      </c>
      <c r="AD864" t="s">
        <v>1941</v>
      </c>
      <c r="AE864" t="s">
        <v>1941</v>
      </c>
      <c r="AF864" t="s">
        <v>1941</v>
      </c>
      <c r="AG864" t="s">
        <v>1941</v>
      </c>
      <c r="AH864" t="s">
        <v>1941</v>
      </c>
      <c r="AI864" t="s">
        <v>1941</v>
      </c>
      <c r="AJ864" t="s">
        <v>1941</v>
      </c>
      <c r="AK864" t="s">
        <v>1941</v>
      </c>
      <c r="AL864" t="s">
        <v>1941</v>
      </c>
      <c r="AM864" t="s">
        <v>1941</v>
      </c>
      <c r="AN864" t="s">
        <v>1941</v>
      </c>
      <c r="AO864" t="s">
        <v>1941</v>
      </c>
      <c r="AP864" t="s">
        <v>1941</v>
      </c>
      <c r="AQ864" t="s">
        <v>1941</v>
      </c>
      <c r="AR864" t="s">
        <v>1941</v>
      </c>
      <c r="AS864" t="s">
        <v>1941</v>
      </c>
      <c r="AT864" t="s">
        <v>1941</v>
      </c>
      <c r="AU864" t="s">
        <v>1941</v>
      </c>
      <c r="AV864" t="s">
        <v>1941</v>
      </c>
      <c r="AW864" t="s">
        <v>1941</v>
      </c>
      <c r="AX864" t="s">
        <v>1941</v>
      </c>
      <c r="AY864" t="s">
        <v>1941</v>
      </c>
      <c r="AZ864" t="s">
        <v>1941</v>
      </c>
      <c r="BA864" t="s">
        <v>1941</v>
      </c>
      <c r="BB864" t="s">
        <v>1941</v>
      </c>
      <c r="BC864" t="s">
        <v>1941</v>
      </c>
      <c r="BD864" t="s">
        <v>1941</v>
      </c>
      <c r="BE864" t="s">
        <v>1941</v>
      </c>
      <c r="BF864" t="s">
        <v>1941</v>
      </c>
      <c r="BG864" t="s">
        <v>1941</v>
      </c>
      <c r="BH864" t="s">
        <v>1941</v>
      </c>
      <c r="BI864" t="s">
        <v>1941</v>
      </c>
      <c r="BJ864" t="s">
        <v>1941</v>
      </c>
      <c r="BK864" t="s">
        <v>1941</v>
      </c>
      <c r="BL864" t="s">
        <v>1941</v>
      </c>
      <c r="BM864" t="s">
        <v>1941</v>
      </c>
      <c r="BN864" t="s">
        <v>1941</v>
      </c>
      <c r="BO864" t="s">
        <v>1941</v>
      </c>
      <c r="BP864" t="s">
        <v>1941</v>
      </c>
      <c r="BQ864" t="s">
        <v>1941</v>
      </c>
      <c r="BR864" t="s">
        <v>1941</v>
      </c>
      <c r="BS864" t="s">
        <v>1941</v>
      </c>
      <c r="BT864" t="s">
        <v>1941</v>
      </c>
      <c r="BU864" t="s">
        <v>1941</v>
      </c>
      <c r="BV864" t="s">
        <v>1941</v>
      </c>
      <c r="BW864" t="s">
        <v>1941</v>
      </c>
    </row>
    <row r="865" spans="1:75" hidden="1" x14ac:dyDescent="0.25">
      <c r="A865" t="s">
        <v>1942</v>
      </c>
      <c r="B865">
        <v>2020</v>
      </c>
      <c r="C865" t="s">
        <v>94</v>
      </c>
      <c r="D865" t="s">
        <v>95</v>
      </c>
      <c r="E865" s="19">
        <v>1320218959005</v>
      </c>
      <c r="F865" t="s">
        <v>993</v>
      </c>
      <c r="H865">
        <v>324110</v>
      </c>
      <c r="I865" t="s">
        <v>1956</v>
      </c>
      <c r="J865" t="s">
        <v>995</v>
      </c>
      <c r="K865" t="s">
        <v>996</v>
      </c>
      <c r="L865" t="s">
        <v>293</v>
      </c>
      <c r="M865">
        <v>94553</v>
      </c>
      <c r="P865">
        <v>87</v>
      </c>
      <c r="Q865">
        <v>8</v>
      </c>
      <c r="R865">
        <v>95</v>
      </c>
      <c r="V865" t="s">
        <v>1940</v>
      </c>
      <c r="W865" t="s">
        <v>1941</v>
      </c>
      <c r="X865" t="s">
        <v>1941</v>
      </c>
      <c r="Y865" t="s">
        <v>1941</v>
      </c>
      <c r="Z865" t="s">
        <v>1940</v>
      </c>
      <c r="AA865" t="s">
        <v>1940</v>
      </c>
      <c r="AB865" t="s">
        <v>1941</v>
      </c>
      <c r="AC865" t="s">
        <v>1941</v>
      </c>
      <c r="AD865" t="s">
        <v>1941</v>
      </c>
      <c r="AE865" t="s">
        <v>1941</v>
      </c>
      <c r="AF865" t="s">
        <v>1941</v>
      </c>
      <c r="AG865" t="s">
        <v>1941</v>
      </c>
      <c r="AH865" t="s">
        <v>1941</v>
      </c>
      <c r="AI865" t="s">
        <v>1941</v>
      </c>
      <c r="AJ865" t="s">
        <v>1941</v>
      </c>
      <c r="AK865" t="s">
        <v>1941</v>
      </c>
      <c r="AL865" t="s">
        <v>1941</v>
      </c>
      <c r="AM865" t="s">
        <v>1941</v>
      </c>
      <c r="AN865" t="s">
        <v>1941</v>
      </c>
      <c r="AO865" t="s">
        <v>1941</v>
      </c>
      <c r="AP865" t="s">
        <v>1941</v>
      </c>
      <c r="AQ865" t="s">
        <v>1941</v>
      </c>
      <c r="AR865" t="s">
        <v>1941</v>
      </c>
      <c r="AS865" t="s">
        <v>1941</v>
      </c>
      <c r="AT865" t="s">
        <v>1941</v>
      </c>
      <c r="AU865" t="s">
        <v>1941</v>
      </c>
      <c r="AV865" t="s">
        <v>1941</v>
      </c>
      <c r="AW865" t="s">
        <v>1940</v>
      </c>
      <c r="AX865" t="s">
        <v>1941</v>
      </c>
      <c r="AY865" t="s">
        <v>1941</v>
      </c>
      <c r="AZ865" t="s">
        <v>1941</v>
      </c>
      <c r="BA865" t="s">
        <v>1941</v>
      </c>
      <c r="BB865" t="s">
        <v>1941</v>
      </c>
      <c r="BC865" t="s">
        <v>1941</v>
      </c>
      <c r="BD865" t="s">
        <v>1941</v>
      </c>
      <c r="BE865" t="s">
        <v>1941</v>
      </c>
      <c r="BF865" t="s">
        <v>1941</v>
      </c>
      <c r="BG865" t="s">
        <v>1941</v>
      </c>
      <c r="BH865" t="s">
        <v>1941</v>
      </c>
      <c r="BI865" t="s">
        <v>1941</v>
      </c>
      <c r="BJ865" t="s">
        <v>1941</v>
      </c>
      <c r="BK865" t="s">
        <v>1941</v>
      </c>
      <c r="BL865" t="s">
        <v>1941</v>
      </c>
      <c r="BM865" t="s">
        <v>1941</v>
      </c>
      <c r="BN865" t="s">
        <v>1941</v>
      </c>
      <c r="BO865" t="s">
        <v>1941</v>
      </c>
      <c r="BP865" t="s">
        <v>1941</v>
      </c>
      <c r="BQ865" t="s">
        <v>1941</v>
      </c>
      <c r="BR865" t="s">
        <v>1941</v>
      </c>
      <c r="BS865" t="s">
        <v>1941</v>
      </c>
      <c r="BT865" t="s">
        <v>1941</v>
      </c>
      <c r="BU865" t="s">
        <v>1941</v>
      </c>
      <c r="BV865" t="s">
        <v>1941</v>
      </c>
      <c r="BW865" t="s">
        <v>1941</v>
      </c>
    </row>
    <row r="866" spans="1:75" hidden="1" x14ac:dyDescent="0.25">
      <c r="A866" t="s">
        <v>1942</v>
      </c>
      <c r="B866">
        <v>2020</v>
      </c>
      <c r="C866" t="s">
        <v>94</v>
      </c>
      <c r="D866" t="s">
        <v>95</v>
      </c>
      <c r="E866" s="19">
        <v>1320219198569</v>
      </c>
      <c r="F866" t="s">
        <v>815</v>
      </c>
      <c r="H866">
        <v>324110</v>
      </c>
      <c r="I866" t="s">
        <v>816</v>
      </c>
      <c r="J866" t="s">
        <v>817</v>
      </c>
      <c r="K866" t="s">
        <v>818</v>
      </c>
      <c r="L866" t="s">
        <v>159</v>
      </c>
      <c r="M866">
        <v>19061</v>
      </c>
      <c r="P866">
        <v>12</v>
      </c>
      <c r="Q866">
        <v>6</v>
      </c>
      <c r="R866">
        <v>18</v>
      </c>
      <c r="V866" t="s">
        <v>1940</v>
      </c>
      <c r="W866" t="s">
        <v>1941</v>
      </c>
      <c r="X866" t="s">
        <v>1941</v>
      </c>
      <c r="Y866" t="s">
        <v>1941</v>
      </c>
      <c r="Z866" t="s">
        <v>1941</v>
      </c>
      <c r="AA866" t="s">
        <v>1940</v>
      </c>
      <c r="AB866" t="s">
        <v>1941</v>
      </c>
      <c r="AC866" t="s">
        <v>1941</v>
      </c>
      <c r="AD866" t="s">
        <v>1941</v>
      </c>
      <c r="AE866" t="s">
        <v>1941</v>
      </c>
      <c r="AF866" t="s">
        <v>1941</v>
      </c>
      <c r="AG866" t="s">
        <v>1941</v>
      </c>
      <c r="AH866" t="s">
        <v>1941</v>
      </c>
      <c r="AI866" t="s">
        <v>1941</v>
      </c>
      <c r="AJ866" t="s">
        <v>1941</v>
      </c>
      <c r="AK866" t="s">
        <v>1941</v>
      </c>
      <c r="AL866" t="s">
        <v>1941</v>
      </c>
      <c r="AM866" t="s">
        <v>1941</v>
      </c>
      <c r="AN866" t="s">
        <v>1941</v>
      </c>
      <c r="AO866" t="s">
        <v>1941</v>
      </c>
      <c r="AP866" t="s">
        <v>1941</v>
      </c>
      <c r="AQ866" t="s">
        <v>1941</v>
      </c>
      <c r="AR866" t="s">
        <v>1941</v>
      </c>
      <c r="AS866" t="s">
        <v>1941</v>
      </c>
      <c r="AT866" t="s">
        <v>1941</v>
      </c>
      <c r="AU866" t="s">
        <v>1941</v>
      </c>
      <c r="AV866" t="s">
        <v>1941</v>
      </c>
      <c r="AW866" t="s">
        <v>1940</v>
      </c>
      <c r="AX866" t="s">
        <v>1941</v>
      </c>
      <c r="AY866" t="s">
        <v>1941</v>
      </c>
      <c r="AZ866" t="s">
        <v>1941</v>
      </c>
      <c r="BA866" t="s">
        <v>1941</v>
      </c>
      <c r="BB866" t="s">
        <v>1941</v>
      </c>
      <c r="BC866" t="s">
        <v>1941</v>
      </c>
      <c r="BD866" t="s">
        <v>1941</v>
      </c>
      <c r="BE866" t="s">
        <v>1941</v>
      </c>
      <c r="BF866" t="s">
        <v>1941</v>
      </c>
      <c r="BG866" t="s">
        <v>1941</v>
      </c>
      <c r="BH866" t="s">
        <v>1941</v>
      </c>
      <c r="BI866" t="s">
        <v>1941</v>
      </c>
      <c r="BJ866" t="s">
        <v>1941</v>
      </c>
      <c r="BK866" t="s">
        <v>1941</v>
      </c>
      <c r="BL866" t="s">
        <v>1941</v>
      </c>
      <c r="BM866" t="s">
        <v>1941</v>
      </c>
      <c r="BN866" t="s">
        <v>1941</v>
      </c>
      <c r="BO866" t="s">
        <v>1941</v>
      </c>
      <c r="BP866" t="s">
        <v>1941</v>
      </c>
      <c r="BQ866" t="s">
        <v>1941</v>
      </c>
      <c r="BR866" t="s">
        <v>1941</v>
      </c>
      <c r="BS866" t="s">
        <v>1941</v>
      </c>
      <c r="BT866" t="s">
        <v>1941</v>
      </c>
      <c r="BU866" t="s">
        <v>1941</v>
      </c>
      <c r="BV866" t="s">
        <v>1941</v>
      </c>
      <c r="BW866" t="s">
        <v>1941</v>
      </c>
    </row>
    <row r="867" spans="1:75" hidden="1" x14ac:dyDescent="0.25">
      <c r="A867" t="s">
        <v>1942</v>
      </c>
      <c r="B867">
        <v>2020</v>
      </c>
      <c r="C867" t="s">
        <v>94</v>
      </c>
      <c r="D867" t="s">
        <v>95</v>
      </c>
      <c r="E867" s="19">
        <v>1320218937276</v>
      </c>
      <c r="F867" t="s">
        <v>825</v>
      </c>
      <c r="H867">
        <v>324110</v>
      </c>
      <c r="I867" t="s">
        <v>826</v>
      </c>
      <c r="J867" t="s">
        <v>827</v>
      </c>
      <c r="K867" t="s">
        <v>170</v>
      </c>
      <c r="L867" t="s">
        <v>113</v>
      </c>
      <c r="M867">
        <v>77640</v>
      </c>
      <c r="P867">
        <v>3</v>
      </c>
      <c r="Q867">
        <v>0</v>
      </c>
      <c r="R867">
        <v>3</v>
      </c>
      <c r="V867" t="s">
        <v>1941</v>
      </c>
      <c r="W867" t="s">
        <v>1941</v>
      </c>
      <c r="X867" t="s">
        <v>1941</v>
      </c>
      <c r="Y867" t="s">
        <v>1941</v>
      </c>
      <c r="Z867" t="s">
        <v>1941</v>
      </c>
      <c r="AA867" t="s">
        <v>1941</v>
      </c>
      <c r="AB867" t="s">
        <v>1940</v>
      </c>
      <c r="AC867" t="s">
        <v>1941</v>
      </c>
      <c r="AD867" t="s">
        <v>1940</v>
      </c>
      <c r="AE867" t="s">
        <v>1941</v>
      </c>
      <c r="AF867" t="s">
        <v>1941</v>
      </c>
      <c r="AG867" t="s">
        <v>1941</v>
      </c>
      <c r="AH867" t="s">
        <v>1941</v>
      </c>
      <c r="AI867" t="s">
        <v>1941</v>
      </c>
      <c r="AJ867" t="s">
        <v>1941</v>
      </c>
      <c r="AK867" t="s">
        <v>1941</v>
      </c>
      <c r="AL867" t="s">
        <v>1941</v>
      </c>
      <c r="AM867" t="s">
        <v>1941</v>
      </c>
      <c r="AN867" t="s">
        <v>1941</v>
      </c>
      <c r="AO867" t="s">
        <v>1941</v>
      </c>
      <c r="AP867" t="s">
        <v>1941</v>
      </c>
      <c r="AQ867" t="s">
        <v>1941</v>
      </c>
      <c r="AR867" t="s">
        <v>1941</v>
      </c>
      <c r="AS867" t="s">
        <v>1941</v>
      </c>
      <c r="AT867" t="s">
        <v>1941</v>
      </c>
      <c r="AU867" t="s">
        <v>1941</v>
      </c>
      <c r="AV867" t="s">
        <v>1941</v>
      </c>
      <c r="AW867" t="s">
        <v>1941</v>
      </c>
      <c r="AX867" t="s">
        <v>1941</v>
      </c>
      <c r="AY867" t="s">
        <v>1941</v>
      </c>
      <c r="AZ867" t="s">
        <v>1941</v>
      </c>
      <c r="BA867" t="s">
        <v>1941</v>
      </c>
      <c r="BB867" t="s">
        <v>1941</v>
      </c>
      <c r="BC867" t="s">
        <v>1941</v>
      </c>
      <c r="BD867" t="s">
        <v>1941</v>
      </c>
      <c r="BE867" t="s">
        <v>1941</v>
      </c>
      <c r="BF867" t="s">
        <v>1941</v>
      </c>
      <c r="BG867" t="s">
        <v>1941</v>
      </c>
      <c r="BH867" t="s">
        <v>1941</v>
      </c>
      <c r="BI867" t="s">
        <v>1941</v>
      </c>
      <c r="BJ867" t="s">
        <v>1941</v>
      </c>
      <c r="BK867" t="s">
        <v>1941</v>
      </c>
      <c r="BL867" t="s">
        <v>1941</v>
      </c>
      <c r="BM867" t="s">
        <v>1941</v>
      </c>
      <c r="BN867" t="s">
        <v>1941</v>
      </c>
      <c r="BO867" t="s">
        <v>1941</v>
      </c>
      <c r="BP867" t="s">
        <v>1941</v>
      </c>
      <c r="BQ867" t="s">
        <v>1941</v>
      </c>
      <c r="BR867" t="s">
        <v>1941</v>
      </c>
      <c r="BS867" t="s">
        <v>1941</v>
      </c>
      <c r="BT867" t="s">
        <v>1941</v>
      </c>
      <c r="BU867" t="s">
        <v>1941</v>
      </c>
      <c r="BV867" t="s">
        <v>1941</v>
      </c>
      <c r="BW867" t="s">
        <v>1941</v>
      </c>
    </row>
    <row r="868" spans="1:75" hidden="1" x14ac:dyDescent="0.25">
      <c r="A868" t="s">
        <v>1942</v>
      </c>
      <c r="B868">
        <v>2020</v>
      </c>
      <c r="C868" t="s">
        <v>94</v>
      </c>
      <c r="D868" t="s">
        <v>95</v>
      </c>
      <c r="E868" s="19">
        <v>1320219285830</v>
      </c>
      <c r="F868" t="s">
        <v>866</v>
      </c>
      <c r="H868">
        <v>324110</v>
      </c>
      <c r="I868" t="s">
        <v>867</v>
      </c>
      <c r="J868" t="s">
        <v>868</v>
      </c>
      <c r="K868" t="s">
        <v>424</v>
      </c>
      <c r="L868" t="s">
        <v>113</v>
      </c>
      <c r="M868">
        <v>77506</v>
      </c>
      <c r="P868">
        <v>3.4</v>
      </c>
      <c r="Q868">
        <v>1674.4</v>
      </c>
      <c r="R868">
        <v>1677.8</v>
      </c>
      <c r="V868" t="s">
        <v>1940</v>
      </c>
      <c r="W868" t="s">
        <v>1941</v>
      </c>
      <c r="X868" t="s">
        <v>1940</v>
      </c>
      <c r="Y868" t="s">
        <v>1941</v>
      </c>
      <c r="Z868" t="s">
        <v>1940</v>
      </c>
      <c r="AA868" t="s">
        <v>1941</v>
      </c>
      <c r="AB868" t="s">
        <v>1941</v>
      </c>
      <c r="AC868" t="s">
        <v>1941</v>
      </c>
      <c r="AD868" t="s">
        <v>1941</v>
      </c>
      <c r="AE868" t="s">
        <v>1941</v>
      </c>
      <c r="AF868" t="s">
        <v>1941</v>
      </c>
      <c r="AG868" t="s">
        <v>1941</v>
      </c>
      <c r="AH868" t="s">
        <v>1940</v>
      </c>
      <c r="AI868" t="s">
        <v>1941</v>
      </c>
      <c r="AJ868" t="s">
        <v>1941</v>
      </c>
      <c r="AK868" t="s">
        <v>1941</v>
      </c>
      <c r="AL868" t="s">
        <v>1941</v>
      </c>
      <c r="AM868" t="s">
        <v>1941</v>
      </c>
      <c r="AN868" t="s">
        <v>1941</v>
      </c>
      <c r="AO868" t="s">
        <v>1941</v>
      </c>
      <c r="AP868" t="s">
        <v>1941</v>
      </c>
      <c r="AQ868" t="s">
        <v>1941</v>
      </c>
      <c r="AR868" t="s">
        <v>1941</v>
      </c>
      <c r="AS868" t="s">
        <v>1941</v>
      </c>
      <c r="AT868" t="s">
        <v>1940</v>
      </c>
      <c r="AU868" t="s">
        <v>1941</v>
      </c>
      <c r="AV868" t="s">
        <v>1941</v>
      </c>
      <c r="AW868" t="s">
        <v>1941</v>
      </c>
      <c r="AX868" t="s">
        <v>1941</v>
      </c>
      <c r="AY868" t="s">
        <v>1941</v>
      </c>
      <c r="AZ868" t="s">
        <v>1941</v>
      </c>
      <c r="BA868" t="s">
        <v>1941</v>
      </c>
      <c r="BB868" t="s">
        <v>1941</v>
      </c>
      <c r="BC868" t="s">
        <v>1941</v>
      </c>
      <c r="BD868" t="s">
        <v>1941</v>
      </c>
      <c r="BE868" t="s">
        <v>1941</v>
      </c>
      <c r="BF868" t="s">
        <v>1941</v>
      </c>
      <c r="BG868" t="s">
        <v>1941</v>
      </c>
      <c r="BH868" t="s">
        <v>1941</v>
      </c>
      <c r="BI868" t="s">
        <v>1941</v>
      </c>
      <c r="BJ868" t="s">
        <v>1941</v>
      </c>
      <c r="BK868" t="s">
        <v>1941</v>
      </c>
      <c r="BL868" t="s">
        <v>1941</v>
      </c>
      <c r="BM868" t="s">
        <v>1941</v>
      </c>
      <c r="BN868" t="s">
        <v>1941</v>
      </c>
      <c r="BO868" t="s">
        <v>1941</v>
      </c>
      <c r="BP868" t="s">
        <v>1941</v>
      </c>
      <c r="BQ868" t="s">
        <v>1941</v>
      </c>
      <c r="BR868" t="s">
        <v>1941</v>
      </c>
      <c r="BS868" t="s">
        <v>1941</v>
      </c>
      <c r="BT868" t="s">
        <v>1941</v>
      </c>
      <c r="BU868" t="s">
        <v>1941</v>
      </c>
      <c r="BV868" t="s">
        <v>1941</v>
      </c>
      <c r="BW868" t="s">
        <v>1941</v>
      </c>
    </row>
    <row r="869" spans="1:75" hidden="1" x14ac:dyDescent="0.25">
      <c r="A869" t="s">
        <v>1942</v>
      </c>
      <c r="B869">
        <v>2020</v>
      </c>
      <c r="C869" t="s">
        <v>94</v>
      </c>
      <c r="D869" t="s">
        <v>95</v>
      </c>
      <c r="E869" s="19">
        <v>1320219178086</v>
      </c>
      <c r="F869" t="s">
        <v>871</v>
      </c>
      <c r="H869">
        <v>324110</v>
      </c>
      <c r="I869" t="s">
        <v>872</v>
      </c>
      <c r="J869" t="s">
        <v>873</v>
      </c>
      <c r="K869" t="s">
        <v>874</v>
      </c>
      <c r="L869" t="s">
        <v>875</v>
      </c>
      <c r="M869">
        <v>8066</v>
      </c>
      <c r="N869" s="21" t="s">
        <v>123</v>
      </c>
      <c r="O869" s="21" t="s">
        <v>124</v>
      </c>
      <c r="P869">
        <v>31</v>
      </c>
      <c r="Q869">
        <v>47</v>
      </c>
      <c r="R869">
        <v>78</v>
      </c>
      <c r="V869" t="s">
        <v>1940</v>
      </c>
      <c r="W869" t="s">
        <v>1941</v>
      </c>
      <c r="X869" t="s">
        <v>1940</v>
      </c>
      <c r="Y869" t="s">
        <v>1941</v>
      </c>
      <c r="Z869" t="s">
        <v>1940</v>
      </c>
      <c r="AA869" t="s">
        <v>1941</v>
      </c>
      <c r="AB869" t="s">
        <v>1940</v>
      </c>
      <c r="AC869" t="s">
        <v>1941</v>
      </c>
      <c r="AD869" t="s">
        <v>1941</v>
      </c>
      <c r="AE869" t="s">
        <v>1940</v>
      </c>
      <c r="AF869" t="s">
        <v>1941</v>
      </c>
      <c r="AG869" t="s">
        <v>1941</v>
      </c>
      <c r="AH869" t="s">
        <v>1941</v>
      </c>
      <c r="AI869" t="s">
        <v>1941</v>
      </c>
      <c r="AJ869" t="s">
        <v>1941</v>
      </c>
      <c r="AK869" t="s">
        <v>1941</v>
      </c>
      <c r="AL869" t="s">
        <v>1941</v>
      </c>
      <c r="AM869" t="s">
        <v>1941</v>
      </c>
      <c r="AN869" t="s">
        <v>1941</v>
      </c>
      <c r="AO869" t="s">
        <v>1941</v>
      </c>
      <c r="AP869" t="s">
        <v>1941</v>
      </c>
      <c r="AQ869" t="s">
        <v>1941</v>
      </c>
      <c r="AR869" t="s">
        <v>1941</v>
      </c>
      <c r="AS869" t="s">
        <v>1941</v>
      </c>
      <c r="AT869" t="s">
        <v>1941</v>
      </c>
      <c r="AU869" t="s">
        <v>1941</v>
      </c>
      <c r="AV869" t="s">
        <v>1941</v>
      </c>
      <c r="AW869" t="s">
        <v>1941</v>
      </c>
      <c r="AX869" t="s">
        <v>1941</v>
      </c>
      <c r="AY869" t="s">
        <v>1941</v>
      </c>
      <c r="AZ869" t="s">
        <v>1941</v>
      </c>
      <c r="BA869" t="s">
        <v>1941</v>
      </c>
      <c r="BB869" t="s">
        <v>1941</v>
      </c>
      <c r="BC869" t="s">
        <v>1941</v>
      </c>
      <c r="BD869" t="s">
        <v>1941</v>
      </c>
      <c r="BE869" t="s">
        <v>1941</v>
      </c>
      <c r="BF869" t="s">
        <v>1941</v>
      </c>
      <c r="BG869" t="s">
        <v>1941</v>
      </c>
      <c r="BH869" t="s">
        <v>1941</v>
      </c>
      <c r="BI869" t="s">
        <v>1941</v>
      </c>
      <c r="BJ869" t="s">
        <v>1941</v>
      </c>
      <c r="BK869" t="s">
        <v>1941</v>
      </c>
      <c r="BL869" t="s">
        <v>1941</v>
      </c>
      <c r="BM869" t="s">
        <v>1940</v>
      </c>
      <c r="BN869" t="s">
        <v>1941</v>
      </c>
      <c r="BO869" t="s">
        <v>1941</v>
      </c>
      <c r="BP869" t="s">
        <v>1941</v>
      </c>
      <c r="BQ869" t="s">
        <v>1940</v>
      </c>
      <c r="BR869" t="s">
        <v>1941</v>
      </c>
      <c r="BS869" t="s">
        <v>1941</v>
      </c>
      <c r="BT869" t="s">
        <v>1941</v>
      </c>
      <c r="BU869" t="s">
        <v>1941</v>
      </c>
      <c r="BV869" t="s">
        <v>1941</v>
      </c>
      <c r="BW869" t="s">
        <v>1941</v>
      </c>
    </row>
    <row r="870" spans="1:75" hidden="1" x14ac:dyDescent="0.25">
      <c r="A870" t="s">
        <v>1942</v>
      </c>
      <c r="B870">
        <v>2020</v>
      </c>
      <c r="C870" t="s">
        <v>94</v>
      </c>
      <c r="D870" t="s">
        <v>95</v>
      </c>
      <c r="E870" s="19">
        <v>1320219204411</v>
      </c>
      <c r="F870" t="s">
        <v>882</v>
      </c>
      <c r="H870">
        <v>324110</v>
      </c>
      <c r="I870" t="s">
        <v>883</v>
      </c>
      <c r="J870" t="s">
        <v>884</v>
      </c>
      <c r="K870" t="s">
        <v>885</v>
      </c>
      <c r="L870" t="s">
        <v>103</v>
      </c>
      <c r="M870">
        <v>70037</v>
      </c>
      <c r="N870" s="21" t="s">
        <v>374</v>
      </c>
      <c r="O870" s="21" t="s">
        <v>124</v>
      </c>
      <c r="P870">
        <v>112</v>
      </c>
      <c r="Q870">
        <v>275</v>
      </c>
      <c r="R870">
        <v>387</v>
      </c>
      <c r="V870" t="s">
        <v>1940</v>
      </c>
      <c r="W870" t="s">
        <v>1941</v>
      </c>
      <c r="X870" t="s">
        <v>1940</v>
      </c>
      <c r="Y870" t="s">
        <v>1941</v>
      </c>
      <c r="Z870" t="s">
        <v>1940</v>
      </c>
      <c r="AA870" t="s">
        <v>1941</v>
      </c>
      <c r="AB870" t="s">
        <v>1940</v>
      </c>
      <c r="AC870" t="s">
        <v>1941</v>
      </c>
      <c r="AD870" t="s">
        <v>1941</v>
      </c>
      <c r="AE870" t="s">
        <v>1941</v>
      </c>
      <c r="AF870" t="s">
        <v>1941</v>
      </c>
      <c r="AG870" t="s">
        <v>1940</v>
      </c>
      <c r="AH870" t="s">
        <v>1941</v>
      </c>
      <c r="AI870" t="s">
        <v>1941</v>
      </c>
      <c r="AJ870" t="s">
        <v>1941</v>
      </c>
      <c r="AK870" t="s">
        <v>1941</v>
      </c>
      <c r="AL870" t="s">
        <v>1941</v>
      </c>
      <c r="AM870" t="s">
        <v>1941</v>
      </c>
      <c r="AN870" t="s">
        <v>1941</v>
      </c>
      <c r="AO870" t="s">
        <v>1941</v>
      </c>
      <c r="AP870" t="s">
        <v>1941</v>
      </c>
      <c r="AQ870" t="s">
        <v>1941</v>
      </c>
      <c r="AR870" t="s">
        <v>1941</v>
      </c>
      <c r="AS870" t="s">
        <v>1941</v>
      </c>
      <c r="AT870" t="s">
        <v>1941</v>
      </c>
      <c r="AU870" t="s">
        <v>1941</v>
      </c>
      <c r="AV870" t="s">
        <v>1941</v>
      </c>
      <c r="AW870" t="s">
        <v>1941</v>
      </c>
      <c r="AX870" t="s">
        <v>1941</v>
      </c>
      <c r="AY870" t="s">
        <v>1941</v>
      </c>
      <c r="AZ870" t="s">
        <v>1941</v>
      </c>
      <c r="BA870" t="s">
        <v>1941</v>
      </c>
      <c r="BB870" t="s">
        <v>1941</v>
      </c>
      <c r="BC870" t="s">
        <v>1941</v>
      </c>
      <c r="BD870" t="s">
        <v>1941</v>
      </c>
      <c r="BE870" t="s">
        <v>1941</v>
      </c>
      <c r="BF870" t="s">
        <v>1941</v>
      </c>
      <c r="BG870" t="s">
        <v>1941</v>
      </c>
      <c r="BH870" t="s">
        <v>1941</v>
      </c>
      <c r="BI870" t="s">
        <v>1941</v>
      </c>
      <c r="BJ870" t="s">
        <v>1941</v>
      </c>
      <c r="BK870" t="s">
        <v>1941</v>
      </c>
      <c r="BL870" t="s">
        <v>1941</v>
      </c>
      <c r="BM870" t="s">
        <v>1941</v>
      </c>
      <c r="BN870" t="s">
        <v>1941</v>
      </c>
      <c r="BO870" t="s">
        <v>1941</v>
      </c>
      <c r="BP870" t="s">
        <v>1941</v>
      </c>
      <c r="BQ870" t="s">
        <v>1941</v>
      </c>
      <c r="BR870" t="s">
        <v>1941</v>
      </c>
      <c r="BS870" t="s">
        <v>1941</v>
      </c>
      <c r="BT870" t="s">
        <v>1941</v>
      </c>
      <c r="BU870" t="s">
        <v>1941</v>
      </c>
      <c r="BV870" t="s">
        <v>1941</v>
      </c>
      <c r="BW870" t="s">
        <v>1941</v>
      </c>
    </row>
    <row r="871" spans="1:75" hidden="1" x14ac:dyDescent="0.25">
      <c r="A871" t="s">
        <v>1942</v>
      </c>
      <c r="B871">
        <v>2020</v>
      </c>
      <c r="C871" t="s">
        <v>94</v>
      </c>
      <c r="D871" t="s">
        <v>95</v>
      </c>
      <c r="E871" s="19">
        <v>1320219075241</v>
      </c>
      <c r="F871" t="s">
        <v>888</v>
      </c>
      <c r="H871">
        <v>324110</v>
      </c>
      <c r="I871" t="s">
        <v>889</v>
      </c>
      <c r="J871" t="s">
        <v>890</v>
      </c>
      <c r="K871" t="s">
        <v>531</v>
      </c>
      <c r="L871" t="s">
        <v>234</v>
      </c>
      <c r="M871">
        <v>59101</v>
      </c>
      <c r="N871" s="21" t="s">
        <v>123</v>
      </c>
      <c r="O871" s="21" t="s">
        <v>124</v>
      </c>
      <c r="P871">
        <v>188</v>
      </c>
      <c r="Q871">
        <v>5457</v>
      </c>
      <c r="R871">
        <v>5645</v>
      </c>
      <c r="V871" t="s">
        <v>1940</v>
      </c>
      <c r="W871" t="s">
        <v>1941</v>
      </c>
      <c r="X871" t="s">
        <v>1941</v>
      </c>
      <c r="Y871" t="s">
        <v>1941</v>
      </c>
      <c r="Z871" t="s">
        <v>1940</v>
      </c>
      <c r="AA871" t="s">
        <v>1940</v>
      </c>
      <c r="AB871" t="s">
        <v>1941</v>
      </c>
      <c r="AC871" t="s">
        <v>1941</v>
      </c>
      <c r="AD871" t="s">
        <v>1941</v>
      </c>
      <c r="AE871" t="s">
        <v>1941</v>
      </c>
      <c r="AF871" t="s">
        <v>1941</v>
      </c>
      <c r="AG871" t="s">
        <v>1941</v>
      </c>
      <c r="AH871" t="s">
        <v>1941</v>
      </c>
      <c r="AI871" t="s">
        <v>1941</v>
      </c>
      <c r="AJ871" t="s">
        <v>1941</v>
      </c>
      <c r="AK871" t="s">
        <v>1941</v>
      </c>
      <c r="AL871" t="s">
        <v>1941</v>
      </c>
      <c r="AM871" t="s">
        <v>1941</v>
      </c>
      <c r="AN871" t="s">
        <v>1941</v>
      </c>
      <c r="AO871" t="s">
        <v>1941</v>
      </c>
      <c r="AP871" t="s">
        <v>1941</v>
      </c>
      <c r="AQ871" t="s">
        <v>1941</v>
      </c>
      <c r="AR871" t="s">
        <v>1941</v>
      </c>
      <c r="AS871" t="s">
        <v>1941</v>
      </c>
      <c r="AT871" t="s">
        <v>1941</v>
      </c>
      <c r="AU871" t="s">
        <v>1941</v>
      </c>
      <c r="AV871" t="s">
        <v>1941</v>
      </c>
      <c r="AW871" t="s">
        <v>1940</v>
      </c>
      <c r="AX871" t="s">
        <v>1941</v>
      </c>
      <c r="AY871" t="s">
        <v>1941</v>
      </c>
      <c r="AZ871" t="s">
        <v>1941</v>
      </c>
      <c r="BA871" t="s">
        <v>1941</v>
      </c>
      <c r="BB871" t="s">
        <v>1941</v>
      </c>
      <c r="BC871" t="s">
        <v>1941</v>
      </c>
      <c r="BD871" t="s">
        <v>1941</v>
      </c>
      <c r="BE871" t="s">
        <v>1941</v>
      </c>
      <c r="BF871" t="s">
        <v>1941</v>
      </c>
      <c r="BG871" t="s">
        <v>1941</v>
      </c>
      <c r="BH871" t="s">
        <v>1941</v>
      </c>
      <c r="BI871" t="s">
        <v>1941</v>
      </c>
      <c r="BJ871" t="s">
        <v>1941</v>
      </c>
      <c r="BK871" t="s">
        <v>1941</v>
      </c>
      <c r="BL871" t="s">
        <v>1941</v>
      </c>
      <c r="BM871" t="s">
        <v>1940</v>
      </c>
      <c r="BN871" t="s">
        <v>1941</v>
      </c>
      <c r="BO871" t="s">
        <v>1941</v>
      </c>
      <c r="BP871" t="s">
        <v>1941</v>
      </c>
      <c r="BQ871" t="s">
        <v>1941</v>
      </c>
      <c r="BR871" t="s">
        <v>1941</v>
      </c>
      <c r="BS871" t="s">
        <v>1941</v>
      </c>
      <c r="BT871" t="s">
        <v>1941</v>
      </c>
      <c r="BU871" t="s">
        <v>1941</v>
      </c>
      <c r="BV871" t="s">
        <v>1940</v>
      </c>
      <c r="BW871" t="s">
        <v>1941</v>
      </c>
    </row>
    <row r="872" spans="1:75" hidden="1" x14ac:dyDescent="0.25">
      <c r="A872" t="s">
        <v>1942</v>
      </c>
      <c r="B872">
        <v>2020</v>
      </c>
      <c r="C872" t="s">
        <v>94</v>
      </c>
      <c r="D872" t="s">
        <v>95</v>
      </c>
      <c r="E872" s="19">
        <v>1320219269204</v>
      </c>
      <c r="F872" t="s">
        <v>892</v>
      </c>
      <c r="H872">
        <v>324110</v>
      </c>
      <c r="I872" t="s">
        <v>893</v>
      </c>
      <c r="J872" t="s">
        <v>894</v>
      </c>
      <c r="K872" t="s">
        <v>895</v>
      </c>
      <c r="L872" t="s">
        <v>113</v>
      </c>
      <c r="M872">
        <v>77463</v>
      </c>
      <c r="N872" s="21" t="s">
        <v>123</v>
      </c>
      <c r="O872" s="21" t="s">
        <v>124</v>
      </c>
      <c r="P872">
        <v>1702</v>
      </c>
      <c r="Q872">
        <v>2326</v>
      </c>
      <c r="R872">
        <v>4028</v>
      </c>
      <c r="V872" t="s">
        <v>1940</v>
      </c>
      <c r="W872" t="s">
        <v>1941</v>
      </c>
      <c r="X872" t="s">
        <v>1941</v>
      </c>
      <c r="Y872" t="s">
        <v>1941</v>
      </c>
      <c r="Z872" t="s">
        <v>1941</v>
      </c>
      <c r="AA872" t="s">
        <v>1940</v>
      </c>
      <c r="AB872" t="s">
        <v>1941</v>
      </c>
      <c r="AC872" t="s">
        <v>1941</v>
      </c>
      <c r="AD872" t="s">
        <v>1941</v>
      </c>
      <c r="AE872" t="s">
        <v>1941</v>
      </c>
      <c r="AF872" t="s">
        <v>1941</v>
      </c>
      <c r="AG872" t="s">
        <v>1941</v>
      </c>
      <c r="AH872" t="s">
        <v>1941</v>
      </c>
      <c r="AI872" t="s">
        <v>1941</v>
      </c>
      <c r="AJ872" t="s">
        <v>1941</v>
      </c>
      <c r="AK872" t="s">
        <v>1941</v>
      </c>
      <c r="AL872" t="s">
        <v>1941</v>
      </c>
      <c r="AM872" t="s">
        <v>1941</v>
      </c>
      <c r="AN872" t="s">
        <v>1941</v>
      </c>
      <c r="AO872" t="s">
        <v>1941</v>
      </c>
      <c r="AP872" t="s">
        <v>1941</v>
      </c>
      <c r="AQ872" t="s">
        <v>1941</v>
      </c>
      <c r="AR872" t="s">
        <v>1941</v>
      </c>
      <c r="AS872" t="s">
        <v>1941</v>
      </c>
      <c r="AT872" t="s">
        <v>1941</v>
      </c>
      <c r="AU872" t="s">
        <v>1941</v>
      </c>
      <c r="AV872" t="s">
        <v>1941</v>
      </c>
      <c r="AW872" t="s">
        <v>1941</v>
      </c>
      <c r="AX872" t="s">
        <v>1941</v>
      </c>
      <c r="AY872" t="s">
        <v>1941</v>
      </c>
      <c r="AZ872" t="s">
        <v>1941</v>
      </c>
      <c r="BA872" t="s">
        <v>1941</v>
      </c>
      <c r="BB872" t="s">
        <v>1941</v>
      </c>
      <c r="BC872" t="s">
        <v>1941</v>
      </c>
      <c r="BD872" t="s">
        <v>1941</v>
      </c>
      <c r="BE872" t="s">
        <v>1941</v>
      </c>
      <c r="BF872" t="s">
        <v>1941</v>
      </c>
      <c r="BG872" t="s">
        <v>1941</v>
      </c>
      <c r="BH872" t="s">
        <v>1941</v>
      </c>
      <c r="BI872" t="s">
        <v>1941</v>
      </c>
      <c r="BJ872" t="s">
        <v>1941</v>
      </c>
      <c r="BK872" t="s">
        <v>1941</v>
      </c>
      <c r="BL872" t="s">
        <v>1941</v>
      </c>
      <c r="BM872" t="s">
        <v>1941</v>
      </c>
      <c r="BN872" t="s">
        <v>1941</v>
      </c>
      <c r="BO872" t="s">
        <v>1941</v>
      </c>
      <c r="BP872" t="s">
        <v>1941</v>
      </c>
      <c r="BQ872" t="s">
        <v>1941</v>
      </c>
      <c r="BR872" t="s">
        <v>1941</v>
      </c>
      <c r="BS872" t="s">
        <v>1941</v>
      </c>
      <c r="BT872" t="s">
        <v>1941</v>
      </c>
      <c r="BU872" t="s">
        <v>1941</v>
      </c>
      <c r="BV872" t="s">
        <v>1941</v>
      </c>
      <c r="BW872" t="s">
        <v>1941</v>
      </c>
    </row>
    <row r="873" spans="1:75" hidden="1" x14ac:dyDescent="0.25">
      <c r="A873" t="s">
        <v>1942</v>
      </c>
      <c r="B873">
        <v>2020</v>
      </c>
      <c r="C873" t="s">
        <v>94</v>
      </c>
      <c r="D873" t="s">
        <v>95</v>
      </c>
      <c r="E873" s="19">
        <v>1320219286426</v>
      </c>
      <c r="F873" t="s">
        <v>898</v>
      </c>
      <c r="H873">
        <v>324110</v>
      </c>
      <c r="I873" t="s">
        <v>899</v>
      </c>
      <c r="J873" t="s">
        <v>900</v>
      </c>
      <c r="K873" t="s">
        <v>901</v>
      </c>
      <c r="L873" t="s">
        <v>875</v>
      </c>
      <c r="M873">
        <v>7036</v>
      </c>
      <c r="N873" s="21" t="s">
        <v>123</v>
      </c>
      <c r="O873" s="21" t="s">
        <v>124</v>
      </c>
      <c r="P873">
        <v>5</v>
      </c>
      <c r="Q873">
        <v>0</v>
      </c>
      <c r="R873">
        <v>5</v>
      </c>
      <c r="V873" t="s">
        <v>1940</v>
      </c>
      <c r="W873" t="s">
        <v>1941</v>
      </c>
      <c r="X873" t="s">
        <v>1941</v>
      </c>
      <c r="Y873" t="s">
        <v>1941</v>
      </c>
      <c r="Z873" t="s">
        <v>1941</v>
      </c>
      <c r="AA873" t="s">
        <v>1940</v>
      </c>
      <c r="AB873" t="s">
        <v>1941</v>
      </c>
      <c r="AC873" t="s">
        <v>1941</v>
      </c>
      <c r="AD873" t="s">
        <v>1941</v>
      </c>
      <c r="AE873" t="s">
        <v>1941</v>
      </c>
      <c r="AF873" t="s">
        <v>1941</v>
      </c>
      <c r="AG873" t="s">
        <v>1941</v>
      </c>
      <c r="AH873" t="s">
        <v>1941</v>
      </c>
      <c r="AI873" t="s">
        <v>1941</v>
      </c>
      <c r="AJ873" t="s">
        <v>1941</v>
      </c>
      <c r="AK873" t="s">
        <v>1941</v>
      </c>
      <c r="AL873" t="s">
        <v>1941</v>
      </c>
      <c r="AM873" t="s">
        <v>1941</v>
      </c>
      <c r="AN873" t="s">
        <v>1941</v>
      </c>
      <c r="AO873" t="s">
        <v>1941</v>
      </c>
      <c r="AP873" t="s">
        <v>1941</v>
      </c>
      <c r="AQ873" t="s">
        <v>1941</v>
      </c>
      <c r="AR873" t="s">
        <v>1941</v>
      </c>
      <c r="AS873" t="s">
        <v>1941</v>
      </c>
      <c r="AT873" t="s">
        <v>1941</v>
      </c>
      <c r="AU873" t="s">
        <v>1941</v>
      </c>
      <c r="AV873" t="s">
        <v>1941</v>
      </c>
      <c r="AW873" t="s">
        <v>1941</v>
      </c>
      <c r="AX873" t="s">
        <v>1941</v>
      </c>
      <c r="AY873" t="s">
        <v>1941</v>
      </c>
      <c r="AZ873" t="s">
        <v>1941</v>
      </c>
      <c r="BA873" t="s">
        <v>1941</v>
      </c>
      <c r="BB873" t="s">
        <v>1941</v>
      </c>
      <c r="BC873" t="s">
        <v>1941</v>
      </c>
      <c r="BD873" t="s">
        <v>1941</v>
      </c>
      <c r="BE873" t="s">
        <v>1941</v>
      </c>
      <c r="BF873" t="s">
        <v>1941</v>
      </c>
      <c r="BG873" t="s">
        <v>1941</v>
      </c>
      <c r="BH873" t="s">
        <v>1941</v>
      </c>
      <c r="BI873" t="s">
        <v>1941</v>
      </c>
      <c r="BJ873" t="s">
        <v>1941</v>
      </c>
      <c r="BK873" t="s">
        <v>1941</v>
      </c>
      <c r="BL873" t="s">
        <v>1941</v>
      </c>
      <c r="BM873" t="s">
        <v>1941</v>
      </c>
      <c r="BN873" t="s">
        <v>1941</v>
      </c>
      <c r="BO873" t="s">
        <v>1941</v>
      </c>
      <c r="BP873" t="s">
        <v>1941</v>
      </c>
      <c r="BQ873" t="s">
        <v>1941</v>
      </c>
      <c r="BR873" t="s">
        <v>1941</v>
      </c>
      <c r="BS873" t="s">
        <v>1941</v>
      </c>
      <c r="BT873" t="s">
        <v>1941</v>
      </c>
      <c r="BU873" t="s">
        <v>1941</v>
      </c>
      <c r="BV873" t="s">
        <v>1941</v>
      </c>
      <c r="BW873" t="s">
        <v>1941</v>
      </c>
    </row>
    <row r="874" spans="1:75" hidden="1" x14ac:dyDescent="0.25">
      <c r="A874" t="s">
        <v>1942</v>
      </c>
      <c r="B874">
        <v>2020</v>
      </c>
      <c r="C874" t="s">
        <v>94</v>
      </c>
      <c r="D874" t="s">
        <v>95</v>
      </c>
      <c r="E874" s="19">
        <v>1320218974754</v>
      </c>
      <c r="F874" t="s">
        <v>904</v>
      </c>
      <c r="H874">
        <v>324110</v>
      </c>
      <c r="I874" t="s">
        <v>905</v>
      </c>
      <c r="J874" t="s">
        <v>906</v>
      </c>
      <c r="K874" t="s">
        <v>907</v>
      </c>
      <c r="L874" t="s">
        <v>293</v>
      </c>
      <c r="M874">
        <v>93420</v>
      </c>
      <c r="P874">
        <v>10.37</v>
      </c>
      <c r="Q874">
        <v>6.12</v>
      </c>
      <c r="R874">
        <v>16.489999999999998</v>
      </c>
      <c r="V874" t="s">
        <v>1940</v>
      </c>
      <c r="W874" t="s">
        <v>1941</v>
      </c>
      <c r="X874" t="s">
        <v>1940</v>
      </c>
      <c r="Y874" t="s">
        <v>1941</v>
      </c>
      <c r="Z874" t="s">
        <v>1941</v>
      </c>
      <c r="AA874" t="s">
        <v>1941</v>
      </c>
      <c r="AB874" t="s">
        <v>1941</v>
      </c>
      <c r="AC874" t="s">
        <v>1941</v>
      </c>
      <c r="AD874" t="s">
        <v>1941</v>
      </c>
      <c r="AE874" t="s">
        <v>1941</v>
      </c>
      <c r="AF874" t="s">
        <v>1941</v>
      </c>
      <c r="AG874" t="s">
        <v>1941</v>
      </c>
      <c r="AH874" t="s">
        <v>1941</v>
      </c>
      <c r="AI874" t="s">
        <v>1941</v>
      </c>
      <c r="AJ874" t="s">
        <v>1941</v>
      </c>
      <c r="AK874" t="s">
        <v>1941</v>
      </c>
      <c r="AL874" t="s">
        <v>1941</v>
      </c>
      <c r="AM874" t="s">
        <v>1941</v>
      </c>
      <c r="AN874" t="s">
        <v>1941</v>
      </c>
      <c r="AO874" t="s">
        <v>1941</v>
      </c>
      <c r="AP874" t="s">
        <v>1941</v>
      </c>
      <c r="AQ874" t="s">
        <v>1941</v>
      </c>
      <c r="AR874" t="s">
        <v>1941</v>
      </c>
      <c r="AS874" t="s">
        <v>1941</v>
      </c>
      <c r="AT874" t="s">
        <v>1941</v>
      </c>
      <c r="AU874" t="s">
        <v>1941</v>
      </c>
      <c r="AV874" t="s">
        <v>1941</v>
      </c>
      <c r="AW874" t="s">
        <v>1941</v>
      </c>
      <c r="AX874" t="s">
        <v>1941</v>
      </c>
      <c r="AY874" t="s">
        <v>1941</v>
      </c>
      <c r="AZ874" t="s">
        <v>1941</v>
      </c>
      <c r="BA874" t="s">
        <v>1941</v>
      </c>
      <c r="BB874" t="s">
        <v>1941</v>
      </c>
      <c r="BC874" t="s">
        <v>1941</v>
      </c>
      <c r="BD874" t="s">
        <v>1941</v>
      </c>
      <c r="BE874" t="s">
        <v>1941</v>
      </c>
      <c r="BF874" t="s">
        <v>1941</v>
      </c>
      <c r="BG874" t="s">
        <v>1941</v>
      </c>
      <c r="BH874" t="s">
        <v>1941</v>
      </c>
      <c r="BI874" t="s">
        <v>1941</v>
      </c>
      <c r="BJ874" t="s">
        <v>1941</v>
      </c>
      <c r="BK874" t="s">
        <v>1941</v>
      </c>
      <c r="BL874" t="s">
        <v>1941</v>
      </c>
      <c r="BM874" t="s">
        <v>1941</v>
      </c>
      <c r="BN874" t="s">
        <v>1941</v>
      </c>
      <c r="BO874" t="s">
        <v>1941</v>
      </c>
      <c r="BP874" t="s">
        <v>1941</v>
      </c>
      <c r="BQ874" t="s">
        <v>1941</v>
      </c>
      <c r="BR874" t="s">
        <v>1941</v>
      </c>
      <c r="BS874" t="s">
        <v>1941</v>
      </c>
      <c r="BT874" t="s">
        <v>1941</v>
      </c>
      <c r="BU874" t="s">
        <v>1941</v>
      </c>
      <c r="BV874" t="s">
        <v>1941</v>
      </c>
      <c r="BW874" t="s">
        <v>1941</v>
      </c>
    </row>
    <row r="875" spans="1:75" hidden="1" x14ac:dyDescent="0.25">
      <c r="A875" t="s">
        <v>1942</v>
      </c>
      <c r="B875">
        <v>2020</v>
      </c>
      <c r="C875" t="s">
        <v>94</v>
      </c>
      <c r="D875" t="s">
        <v>95</v>
      </c>
      <c r="E875" s="19">
        <v>1320218881454</v>
      </c>
      <c r="F875" t="s">
        <v>910</v>
      </c>
      <c r="H875">
        <v>324110</v>
      </c>
      <c r="I875" t="s">
        <v>911</v>
      </c>
      <c r="J875" t="s">
        <v>912</v>
      </c>
      <c r="K875" t="s">
        <v>913</v>
      </c>
      <c r="L875" t="s">
        <v>213</v>
      </c>
      <c r="M875">
        <v>98248</v>
      </c>
      <c r="P875">
        <v>335</v>
      </c>
      <c r="Q875">
        <v>3.2</v>
      </c>
      <c r="R875">
        <v>338.2</v>
      </c>
      <c r="V875" t="s">
        <v>1940</v>
      </c>
      <c r="W875" t="s">
        <v>1941</v>
      </c>
      <c r="X875" t="s">
        <v>1940</v>
      </c>
      <c r="Y875" t="s">
        <v>1941</v>
      </c>
      <c r="Z875" t="s">
        <v>1941</v>
      </c>
      <c r="AA875" t="s">
        <v>1941</v>
      </c>
      <c r="AB875" t="s">
        <v>1941</v>
      </c>
      <c r="AC875" t="s">
        <v>1941</v>
      </c>
      <c r="AD875" t="s">
        <v>1941</v>
      </c>
      <c r="AE875" t="s">
        <v>1941</v>
      </c>
      <c r="AF875" t="s">
        <v>1941</v>
      </c>
      <c r="AG875" t="s">
        <v>1941</v>
      </c>
      <c r="AH875" t="s">
        <v>1941</v>
      </c>
      <c r="AI875" t="s">
        <v>1941</v>
      </c>
      <c r="AJ875" t="s">
        <v>1941</v>
      </c>
      <c r="AK875" t="s">
        <v>1941</v>
      </c>
      <c r="AL875" t="s">
        <v>1941</v>
      </c>
      <c r="AM875" t="s">
        <v>1941</v>
      </c>
      <c r="AN875" t="s">
        <v>1941</v>
      </c>
      <c r="AO875" t="s">
        <v>1941</v>
      </c>
      <c r="AP875" t="s">
        <v>1941</v>
      </c>
      <c r="AQ875" t="s">
        <v>1941</v>
      </c>
      <c r="AR875" t="s">
        <v>1941</v>
      </c>
      <c r="AS875" t="s">
        <v>1941</v>
      </c>
      <c r="AT875" t="s">
        <v>1941</v>
      </c>
      <c r="AU875" t="s">
        <v>1941</v>
      </c>
      <c r="AV875" t="s">
        <v>1941</v>
      </c>
      <c r="AW875" t="s">
        <v>1941</v>
      </c>
      <c r="AX875" t="s">
        <v>1941</v>
      </c>
      <c r="AY875" t="s">
        <v>1941</v>
      </c>
      <c r="AZ875" t="s">
        <v>1941</v>
      </c>
      <c r="BA875" t="s">
        <v>1941</v>
      </c>
      <c r="BB875" t="s">
        <v>1941</v>
      </c>
      <c r="BC875" t="s">
        <v>1941</v>
      </c>
      <c r="BD875" t="s">
        <v>1941</v>
      </c>
      <c r="BE875" t="s">
        <v>1941</v>
      </c>
      <c r="BF875" t="s">
        <v>1941</v>
      </c>
      <c r="BG875" t="s">
        <v>1941</v>
      </c>
      <c r="BH875" t="s">
        <v>1941</v>
      </c>
      <c r="BI875" t="s">
        <v>1941</v>
      </c>
      <c r="BJ875" t="s">
        <v>1941</v>
      </c>
      <c r="BK875" t="s">
        <v>1941</v>
      </c>
      <c r="BL875" t="s">
        <v>1941</v>
      </c>
      <c r="BM875" t="s">
        <v>1941</v>
      </c>
      <c r="BN875" t="s">
        <v>1941</v>
      </c>
      <c r="BO875" t="s">
        <v>1941</v>
      </c>
      <c r="BP875" t="s">
        <v>1941</v>
      </c>
      <c r="BQ875" t="s">
        <v>1941</v>
      </c>
      <c r="BR875" t="s">
        <v>1941</v>
      </c>
      <c r="BS875" t="s">
        <v>1941</v>
      </c>
      <c r="BT875" t="s">
        <v>1941</v>
      </c>
      <c r="BU875" t="s">
        <v>1941</v>
      </c>
      <c r="BV875" t="s">
        <v>1941</v>
      </c>
      <c r="BW875" t="s">
        <v>1941</v>
      </c>
    </row>
    <row r="876" spans="1:75" hidden="1" x14ac:dyDescent="0.25">
      <c r="A876" t="s">
        <v>1942</v>
      </c>
      <c r="B876">
        <v>2020</v>
      </c>
      <c r="C876" t="s">
        <v>94</v>
      </c>
      <c r="D876" t="s">
        <v>95</v>
      </c>
      <c r="E876" s="19">
        <v>1320218995633</v>
      </c>
      <c r="F876" t="s">
        <v>916</v>
      </c>
      <c r="H876">
        <v>324110</v>
      </c>
      <c r="I876" t="s">
        <v>917</v>
      </c>
      <c r="J876" t="s">
        <v>918</v>
      </c>
      <c r="K876" t="s">
        <v>919</v>
      </c>
      <c r="L876" t="s">
        <v>103</v>
      </c>
      <c r="M876">
        <v>70669</v>
      </c>
      <c r="N876" s="21" t="s">
        <v>123</v>
      </c>
      <c r="O876" s="21" t="s">
        <v>124</v>
      </c>
      <c r="P876">
        <v>167</v>
      </c>
      <c r="Q876">
        <v>659</v>
      </c>
      <c r="R876">
        <v>826</v>
      </c>
      <c r="V876" t="s">
        <v>1940</v>
      </c>
      <c r="W876" t="s">
        <v>1941</v>
      </c>
      <c r="X876" t="s">
        <v>1941</v>
      </c>
      <c r="Y876" t="s">
        <v>1941</v>
      </c>
      <c r="Z876" t="s">
        <v>1941</v>
      </c>
      <c r="AA876" t="s">
        <v>1940</v>
      </c>
      <c r="AB876" t="s">
        <v>1940</v>
      </c>
      <c r="AC876" t="s">
        <v>1941</v>
      </c>
      <c r="AD876" t="s">
        <v>1941</v>
      </c>
      <c r="AE876" t="s">
        <v>1940</v>
      </c>
      <c r="AF876" t="s">
        <v>1941</v>
      </c>
      <c r="AG876" t="s">
        <v>1941</v>
      </c>
      <c r="AH876" t="s">
        <v>1941</v>
      </c>
      <c r="AI876" t="s">
        <v>1941</v>
      </c>
      <c r="AJ876" t="s">
        <v>1941</v>
      </c>
      <c r="AK876" t="s">
        <v>1941</v>
      </c>
      <c r="AL876" t="s">
        <v>1941</v>
      </c>
      <c r="AM876" t="s">
        <v>1941</v>
      </c>
      <c r="AN876" t="s">
        <v>1941</v>
      </c>
      <c r="AO876" t="s">
        <v>1941</v>
      </c>
      <c r="AP876" t="s">
        <v>1941</v>
      </c>
      <c r="AQ876" t="s">
        <v>1941</v>
      </c>
      <c r="AR876" t="s">
        <v>1941</v>
      </c>
      <c r="AS876" t="s">
        <v>1941</v>
      </c>
      <c r="AT876" t="s">
        <v>1941</v>
      </c>
      <c r="AU876" t="s">
        <v>1941</v>
      </c>
      <c r="AV876" t="s">
        <v>1941</v>
      </c>
      <c r="AW876" t="s">
        <v>1941</v>
      </c>
      <c r="AX876" t="s">
        <v>1941</v>
      </c>
      <c r="AY876" t="s">
        <v>1941</v>
      </c>
      <c r="AZ876" t="s">
        <v>1941</v>
      </c>
      <c r="BA876" t="s">
        <v>1941</v>
      </c>
      <c r="BB876" t="s">
        <v>1941</v>
      </c>
      <c r="BC876" t="s">
        <v>1941</v>
      </c>
      <c r="BD876" t="s">
        <v>1941</v>
      </c>
      <c r="BE876" t="s">
        <v>1941</v>
      </c>
      <c r="BF876" t="s">
        <v>1941</v>
      </c>
      <c r="BG876" t="s">
        <v>1941</v>
      </c>
      <c r="BH876" t="s">
        <v>1941</v>
      </c>
      <c r="BI876" t="s">
        <v>1941</v>
      </c>
      <c r="BJ876" t="s">
        <v>1941</v>
      </c>
      <c r="BK876" t="s">
        <v>1941</v>
      </c>
      <c r="BL876" t="s">
        <v>1941</v>
      </c>
      <c r="BM876" t="s">
        <v>1941</v>
      </c>
      <c r="BN876" t="s">
        <v>1941</v>
      </c>
      <c r="BO876" t="s">
        <v>1941</v>
      </c>
      <c r="BP876" t="s">
        <v>1941</v>
      </c>
      <c r="BQ876" t="s">
        <v>1941</v>
      </c>
      <c r="BR876" t="s">
        <v>1941</v>
      </c>
      <c r="BS876" t="s">
        <v>1941</v>
      </c>
      <c r="BT876" t="s">
        <v>1941</v>
      </c>
      <c r="BU876" t="s">
        <v>1941</v>
      </c>
      <c r="BV876" t="s">
        <v>1941</v>
      </c>
      <c r="BW876" t="s">
        <v>1941</v>
      </c>
    </row>
    <row r="877" spans="1:75" hidden="1" x14ac:dyDescent="0.25">
      <c r="A877" t="s">
        <v>1942</v>
      </c>
      <c r="B877">
        <v>2020</v>
      </c>
      <c r="C877" t="s">
        <v>94</v>
      </c>
      <c r="D877" t="s">
        <v>95</v>
      </c>
      <c r="E877" s="19">
        <v>1320219144490</v>
      </c>
      <c r="F877" t="s">
        <v>922</v>
      </c>
      <c r="H877">
        <v>324110</v>
      </c>
      <c r="I877" t="s">
        <v>923</v>
      </c>
      <c r="J877" t="s">
        <v>924</v>
      </c>
      <c r="K877" t="s">
        <v>925</v>
      </c>
      <c r="L877" t="s">
        <v>293</v>
      </c>
      <c r="M877">
        <v>90745</v>
      </c>
      <c r="P877">
        <v>28</v>
      </c>
      <c r="Q877">
        <v>40</v>
      </c>
      <c r="R877">
        <v>68</v>
      </c>
      <c r="V877" t="s">
        <v>1940</v>
      </c>
      <c r="W877" t="s">
        <v>1941</v>
      </c>
      <c r="X877" t="s">
        <v>1941</v>
      </c>
      <c r="Y877" t="s">
        <v>1941</v>
      </c>
      <c r="Z877" t="s">
        <v>1940</v>
      </c>
      <c r="AA877" t="s">
        <v>1940</v>
      </c>
      <c r="AB877" t="s">
        <v>1941</v>
      </c>
      <c r="AC877" t="s">
        <v>1941</v>
      </c>
      <c r="AD877" t="s">
        <v>1941</v>
      </c>
      <c r="AE877" t="s">
        <v>1941</v>
      </c>
      <c r="AF877" t="s">
        <v>1941</v>
      </c>
      <c r="AG877" t="s">
        <v>1941</v>
      </c>
      <c r="AH877" t="s">
        <v>1941</v>
      </c>
      <c r="AI877" t="s">
        <v>1941</v>
      </c>
      <c r="AJ877" t="s">
        <v>1941</v>
      </c>
      <c r="AK877" t="s">
        <v>1941</v>
      </c>
      <c r="AL877" t="s">
        <v>1941</v>
      </c>
      <c r="AM877" t="s">
        <v>1941</v>
      </c>
      <c r="AN877" t="s">
        <v>1941</v>
      </c>
      <c r="AO877" t="s">
        <v>1941</v>
      </c>
      <c r="AP877" t="s">
        <v>1941</v>
      </c>
      <c r="AQ877" t="s">
        <v>1941</v>
      </c>
      <c r="AR877" t="s">
        <v>1941</v>
      </c>
      <c r="AS877" t="s">
        <v>1941</v>
      </c>
      <c r="AT877" t="s">
        <v>1941</v>
      </c>
      <c r="AU877" t="s">
        <v>1941</v>
      </c>
      <c r="AV877" t="s">
        <v>1941</v>
      </c>
      <c r="AW877" t="s">
        <v>1940</v>
      </c>
      <c r="AX877" t="s">
        <v>1941</v>
      </c>
      <c r="AY877" t="s">
        <v>1941</v>
      </c>
      <c r="AZ877" t="s">
        <v>1941</v>
      </c>
      <c r="BA877" t="s">
        <v>1941</v>
      </c>
      <c r="BB877" t="s">
        <v>1941</v>
      </c>
      <c r="BC877" t="s">
        <v>1941</v>
      </c>
      <c r="BD877" t="s">
        <v>1941</v>
      </c>
      <c r="BE877" t="s">
        <v>1941</v>
      </c>
      <c r="BF877" t="s">
        <v>1941</v>
      </c>
      <c r="BG877" t="s">
        <v>1941</v>
      </c>
      <c r="BH877" t="s">
        <v>1941</v>
      </c>
      <c r="BI877" t="s">
        <v>1941</v>
      </c>
      <c r="BJ877" t="s">
        <v>1941</v>
      </c>
      <c r="BK877" t="s">
        <v>1941</v>
      </c>
      <c r="BL877" t="s">
        <v>1941</v>
      </c>
      <c r="BM877" t="s">
        <v>1941</v>
      </c>
      <c r="BN877" t="s">
        <v>1941</v>
      </c>
      <c r="BO877" t="s">
        <v>1941</v>
      </c>
      <c r="BP877" t="s">
        <v>1941</v>
      </c>
      <c r="BQ877" t="s">
        <v>1941</v>
      </c>
      <c r="BR877" t="s">
        <v>1941</v>
      </c>
      <c r="BS877" t="s">
        <v>1941</v>
      </c>
      <c r="BT877" t="s">
        <v>1941</v>
      </c>
      <c r="BU877" t="s">
        <v>1941</v>
      </c>
      <c r="BV877" t="s">
        <v>1941</v>
      </c>
      <c r="BW877" t="s">
        <v>1941</v>
      </c>
    </row>
    <row r="878" spans="1:75" hidden="1" x14ac:dyDescent="0.25">
      <c r="A878" t="s">
        <v>1942</v>
      </c>
      <c r="B878">
        <v>2020</v>
      </c>
      <c r="C878" t="s">
        <v>94</v>
      </c>
      <c r="D878" t="s">
        <v>95</v>
      </c>
      <c r="E878" s="19">
        <v>1320219144639</v>
      </c>
      <c r="F878" t="s">
        <v>928</v>
      </c>
      <c r="H878">
        <v>324110</v>
      </c>
      <c r="I878" t="s">
        <v>929</v>
      </c>
      <c r="J878" t="s">
        <v>930</v>
      </c>
      <c r="K878" t="s">
        <v>931</v>
      </c>
      <c r="L878" t="s">
        <v>293</v>
      </c>
      <c r="M878">
        <v>90744</v>
      </c>
      <c r="P878">
        <v>44</v>
      </c>
      <c r="Q878">
        <v>200</v>
      </c>
      <c r="R878">
        <v>244</v>
      </c>
      <c r="V878" t="s">
        <v>1940</v>
      </c>
      <c r="W878" t="s">
        <v>1940</v>
      </c>
      <c r="X878" t="s">
        <v>1941</v>
      </c>
      <c r="Y878" t="s">
        <v>1941</v>
      </c>
      <c r="Z878" t="s">
        <v>1941</v>
      </c>
      <c r="AA878" t="s">
        <v>1940</v>
      </c>
      <c r="AB878" t="s">
        <v>1941</v>
      </c>
      <c r="AC878" t="s">
        <v>1941</v>
      </c>
      <c r="AD878" t="s">
        <v>1941</v>
      </c>
      <c r="AE878" t="s">
        <v>1941</v>
      </c>
      <c r="AF878" t="s">
        <v>1941</v>
      </c>
      <c r="AG878" t="s">
        <v>1941</v>
      </c>
      <c r="AH878" t="s">
        <v>1941</v>
      </c>
      <c r="AI878" t="s">
        <v>1941</v>
      </c>
      <c r="AJ878" t="s">
        <v>1941</v>
      </c>
      <c r="AK878" t="s">
        <v>1941</v>
      </c>
      <c r="AL878" t="s">
        <v>1941</v>
      </c>
      <c r="AM878" t="s">
        <v>1941</v>
      </c>
      <c r="AN878" t="s">
        <v>1941</v>
      </c>
      <c r="AO878" t="s">
        <v>1941</v>
      </c>
      <c r="AP878" t="s">
        <v>1941</v>
      </c>
      <c r="AQ878" t="s">
        <v>1941</v>
      </c>
      <c r="AR878" t="s">
        <v>1941</v>
      </c>
      <c r="AS878" t="s">
        <v>1941</v>
      </c>
      <c r="AT878" t="s">
        <v>1941</v>
      </c>
      <c r="AU878" t="s">
        <v>1941</v>
      </c>
      <c r="AV878" t="s">
        <v>1941</v>
      </c>
      <c r="AW878" t="s">
        <v>1940</v>
      </c>
      <c r="AX878" t="s">
        <v>1941</v>
      </c>
      <c r="AY878" t="s">
        <v>1941</v>
      </c>
      <c r="AZ878" t="s">
        <v>1941</v>
      </c>
      <c r="BA878" t="s">
        <v>1941</v>
      </c>
      <c r="BB878" t="s">
        <v>1941</v>
      </c>
      <c r="BC878" t="s">
        <v>1941</v>
      </c>
      <c r="BD878" t="s">
        <v>1941</v>
      </c>
      <c r="BE878" t="s">
        <v>1941</v>
      </c>
      <c r="BF878" t="s">
        <v>1941</v>
      </c>
      <c r="BG878" t="s">
        <v>1941</v>
      </c>
      <c r="BH878" t="s">
        <v>1941</v>
      </c>
      <c r="BI878" t="s">
        <v>1941</v>
      </c>
      <c r="BJ878" t="s">
        <v>1941</v>
      </c>
      <c r="BK878" t="s">
        <v>1941</v>
      </c>
      <c r="BL878" t="s">
        <v>1941</v>
      </c>
      <c r="BM878" t="s">
        <v>1941</v>
      </c>
      <c r="BN878" t="s">
        <v>1941</v>
      </c>
      <c r="BO878" t="s">
        <v>1941</v>
      </c>
      <c r="BP878" t="s">
        <v>1941</v>
      </c>
      <c r="BQ878" t="s">
        <v>1941</v>
      </c>
      <c r="BR878" t="s">
        <v>1941</v>
      </c>
      <c r="BS878" t="s">
        <v>1941</v>
      </c>
      <c r="BT878" t="s">
        <v>1941</v>
      </c>
      <c r="BU878" t="s">
        <v>1941</v>
      </c>
      <c r="BV878" t="s">
        <v>1941</v>
      </c>
      <c r="BW878" t="s">
        <v>1941</v>
      </c>
    </row>
    <row r="879" spans="1:75" hidden="1" x14ac:dyDescent="0.25">
      <c r="A879" t="s">
        <v>1942</v>
      </c>
      <c r="B879">
        <v>2020</v>
      </c>
      <c r="C879" t="s">
        <v>94</v>
      </c>
      <c r="D879" t="s">
        <v>95</v>
      </c>
      <c r="E879" s="19">
        <v>1320218903490</v>
      </c>
      <c r="F879" t="s">
        <v>940</v>
      </c>
      <c r="H879">
        <v>324110</v>
      </c>
      <c r="I879" t="s">
        <v>941</v>
      </c>
      <c r="J879" t="s">
        <v>942</v>
      </c>
      <c r="K879" t="s">
        <v>943</v>
      </c>
      <c r="L879" t="s">
        <v>944</v>
      </c>
      <c r="M879">
        <v>746017501</v>
      </c>
      <c r="N879" s="21" t="s">
        <v>123</v>
      </c>
      <c r="O879" s="21" t="s">
        <v>124</v>
      </c>
      <c r="P879">
        <v>121</v>
      </c>
      <c r="Q879">
        <v>25</v>
      </c>
      <c r="R879">
        <v>146</v>
      </c>
      <c r="V879" t="s">
        <v>1940</v>
      </c>
      <c r="W879" t="s">
        <v>1941</v>
      </c>
      <c r="X879" t="s">
        <v>1941</v>
      </c>
      <c r="Y879" t="s">
        <v>1940</v>
      </c>
      <c r="Z879" t="s">
        <v>1940</v>
      </c>
      <c r="AA879" t="s">
        <v>1941</v>
      </c>
      <c r="AB879" t="s">
        <v>1941</v>
      </c>
      <c r="AC879" t="s">
        <v>1941</v>
      </c>
      <c r="AD879" t="s">
        <v>1941</v>
      </c>
      <c r="AE879" t="s">
        <v>1941</v>
      </c>
      <c r="AF879" t="s">
        <v>1941</v>
      </c>
      <c r="AG879" t="s">
        <v>1941</v>
      </c>
      <c r="AH879" t="s">
        <v>1941</v>
      </c>
      <c r="AI879" t="s">
        <v>1941</v>
      </c>
      <c r="AJ879" t="s">
        <v>1941</v>
      </c>
      <c r="AK879" t="s">
        <v>1941</v>
      </c>
      <c r="AL879" t="s">
        <v>1941</v>
      </c>
      <c r="AM879" t="s">
        <v>1941</v>
      </c>
      <c r="AN879" t="s">
        <v>1941</v>
      </c>
      <c r="AO879" t="s">
        <v>1941</v>
      </c>
      <c r="AP879" t="s">
        <v>1941</v>
      </c>
      <c r="AQ879" t="s">
        <v>1941</v>
      </c>
      <c r="AR879" t="s">
        <v>1941</v>
      </c>
      <c r="AS879" t="s">
        <v>1941</v>
      </c>
      <c r="AT879" t="s">
        <v>1941</v>
      </c>
      <c r="AU879" t="s">
        <v>1941</v>
      </c>
      <c r="AV879" t="s">
        <v>1941</v>
      </c>
      <c r="AW879" t="s">
        <v>1941</v>
      </c>
      <c r="AX879" t="s">
        <v>1941</v>
      </c>
      <c r="AY879" t="s">
        <v>1941</v>
      </c>
      <c r="AZ879" t="s">
        <v>1941</v>
      </c>
      <c r="BA879" t="s">
        <v>1941</v>
      </c>
      <c r="BB879" t="s">
        <v>1941</v>
      </c>
      <c r="BC879" t="s">
        <v>1941</v>
      </c>
      <c r="BD879" t="s">
        <v>1941</v>
      </c>
      <c r="BE879" t="s">
        <v>1941</v>
      </c>
      <c r="BF879" t="s">
        <v>1941</v>
      </c>
      <c r="BG879" t="s">
        <v>1941</v>
      </c>
      <c r="BH879" t="s">
        <v>1941</v>
      </c>
      <c r="BI879" t="s">
        <v>1941</v>
      </c>
      <c r="BJ879" t="s">
        <v>1941</v>
      </c>
      <c r="BK879" t="s">
        <v>1941</v>
      </c>
      <c r="BL879" t="s">
        <v>1941</v>
      </c>
      <c r="BM879" t="s">
        <v>1941</v>
      </c>
      <c r="BN879" t="s">
        <v>1941</v>
      </c>
      <c r="BO879" t="s">
        <v>1941</v>
      </c>
      <c r="BP879" t="s">
        <v>1941</v>
      </c>
      <c r="BQ879" t="s">
        <v>1941</v>
      </c>
      <c r="BR879" t="s">
        <v>1941</v>
      </c>
      <c r="BS879" t="s">
        <v>1941</v>
      </c>
      <c r="BT879" t="s">
        <v>1941</v>
      </c>
      <c r="BU879" t="s">
        <v>1941</v>
      </c>
      <c r="BV879" t="s">
        <v>1941</v>
      </c>
      <c r="BW879" t="s">
        <v>1941</v>
      </c>
    </row>
    <row r="880" spans="1:75" hidden="1" x14ac:dyDescent="0.25">
      <c r="A880" t="s">
        <v>1942</v>
      </c>
      <c r="B880">
        <v>2020</v>
      </c>
      <c r="C880" t="s">
        <v>94</v>
      </c>
      <c r="D880" t="s">
        <v>95</v>
      </c>
      <c r="E880" s="19">
        <v>1320219375425</v>
      </c>
      <c r="F880" t="s">
        <v>947</v>
      </c>
      <c r="H880">
        <v>324110</v>
      </c>
      <c r="I880" t="s">
        <v>948</v>
      </c>
      <c r="J880" t="s">
        <v>949</v>
      </c>
      <c r="K880" t="s">
        <v>950</v>
      </c>
      <c r="L880" t="s">
        <v>293</v>
      </c>
      <c r="M880">
        <v>94572</v>
      </c>
      <c r="P880">
        <v>7</v>
      </c>
      <c r="Q880">
        <v>5</v>
      </c>
      <c r="R880">
        <v>12</v>
      </c>
      <c r="V880" t="s">
        <v>1940</v>
      </c>
      <c r="W880" t="s">
        <v>1941</v>
      </c>
      <c r="X880" t="s">
        <v>1941</v>
      </c>
      <c r="Y880" t="s">
        <v>1941</v>
      </c>
      <c r="Z880" t="s">
        <v>1941</v>
      </c>
      <c r="AA880" t="s">
        <v>1940</v>
      </c>
      <c r="AB880" t="s">
        <v>1940</v>
      </c>
      <c r="AC880" t="s">
        <v>1940</v>
      </c>
      <c r="AD880" t="s">
        <v>1941</v>
      </c>
      <c r="AE880" t="s">
        <v>1940</v>
      </c>
      <c r="AF880" t="s">
        <v>1941</v>
      </c>
      <c r="AG880" t="s">
        <v>1941</v>
      </c>
      <c r="AH880" t="s">
        <v>1941</v>
      </c>
      <c r="AI880" t="s">
        <v>1941</v>
      </c>
      <c r="AJ880" t="s">
        <v>1941</v>
      </c>
      <c r="AK880" t="s">
        <v>1941</v>
      </c>
      <c r="AL880" t="s">
        <v>1941</v>
      </c>
      <c r="AM880" t="s">
        <v>1941</v>
      </c>
      <c r="AN880" t="s">
        <v>1941</v>
      </c>
      <c r="AO880" t="s">
        <v>1941</v>
      </c>
      <c r="AP880" t="s">
        <v>1941</v>
      </c>
      <c r="AQ880" t="s">
        <v>1941</v>
      </c>
      <c r="AR880" t="s">
        <v>1941</v>
      </c>
      <c r="AS880" t="s">
        <v>1941</v>
      </c>
      <c r="AT880" t="s">
        <v>1941</v>
      </c>
      <c r="AU880" t="s">
        <v>1941</v>
      </c>
      <c r="AV880" t="s">
        <v>1941</v>
      </c>
      <c r="AW880" t="s">
        <v>1941</v>
      </c>
      <c r="AX880" t="s">
        <v>1941</v>
      </c>
      <c r="AY880" t="s">
        <v>1941</v>
      </c>
      <c r="AZ880" t="s">
        <v>1941</v>
      </c>
      <c r="BA880" t="s">
        <v>1941</v>
      </c>
      <c r="BB880" t="s">
        <v>1941</v>
      </c>
      <c r="BC880" t="s">
        <v>1941</v>
      </c>
      <c r="BD880" t="s">
        <v>1941</v>
      </c>
      <c r="BE880" t="s">
        <v>1941</v>
      </c>
      <c r="BF880" t="s">
        <v>1941</v>
      </c>
      <c r="BG880" t="s">
        <v>1941</v>
      </c>
      <c r="BH880" t="s">
        <v>1941</v>
      </c>
      <c r="BI880" t="s">
        <v>1941</v>
      </c>
      <c r="BJ880" t="s">
        <v>1941</v>
      </c>
      <c r="BK880" t="s">
        <v>1941</v>
      </c>
      <c r="BL880" t="s">
        <v>1941</v>
      </c>
      <c r="BM880" t="s">
        <v>1940</v>
      </c>
      <c r="BN880" t="s">
        <v>1941</v>
      </c>
      <c r="BO880" t="s">
        <v>1941</v>
      </c>
      <c r="BP880" t="s">
        <v>1941</v>
      </c>
      <c r="BQ880" t="s">
        <v>1940</v>
      </c>
      <c r="BR880" t="s">
        <v>1941</v>
      </c>
      <c r="BS880" t="s">
        <v>1941</v>
      </c>
      <c r="BT880" t="s">
        <v>1941</v>
      </c>
      <c r="BU880" t="s">
        <v>1941</v>
      </c>
      <c r="BV880" t="s">
        <v>1940</v>
      </c>
      <c r="BW880" t="s">
        <v>1941</v>
      </c>
    </row>
    <row r="881" spans="1:75" hidden="1" x14ac:dyDescent="0.25">
      <c r="A881" t="s">
        <v>1942</v>
      </c>
      <c r="B881">
        <v>2020</v>
      </c>
      <c r="C881" t="s">
        <v>94</v>
      </c>
      <c r="D881" t="s">
        <v>95</v>
      </c>
      <c r="E881" s="19">
        <v>1320219164276</v>
      </c>
      <c r="F881" t="s">
        <v>953</v>
      </c>
      <c r="H881">
        <v>324110</v>
      </c>
      <c r="I881" t="s">
        <v>954</v>
      </c>
      <c r="J881" t="s">
        <v>699</v>
      </c>
      <c r="K881" t="s">
        <v>273</v>
      </c>
      <c r="L881" t="s">
        <v>113</v>
      </c>
      <c r="M881">
        <v>79007</v>
      </c>
      <c r="P881">
        <v>5</v>
      </c>
      <c r="Q881">
        <v>6</v>
      </c>
      <c r="R881">
        <v>11</v>
      </c>
      <c r="V881" t="s">
        <v>1941</v>
      </c>
      <c r="W881" t="s">
        <v>1941</v>
      </c>
      <c r="X881" t="s">
        <v>1941</v>
      </c>
      <c r="Y881" t="s">
        <v>1941</v>
      </c>
      <c r="Z881" t="s">
        <v>1941</v>
      </c>
      <c r="AA881" t="s">
        <v>1941</v>
      </c>
      <c r="AB881" t="s">
        <v>1940</v>
      </c>
      <c r="AC881" t="s">
        <v>1941</v>
      </c>
      <c r="AD881" t="s">
        <v>1940</v>
      </c>
      <c r="AE881" t="s">
        <v>1941</v>
      </c>
      <c r="AF881" t="s">
        <v>1941</v>
      </c>
      <c r="AG881" t="s">
        <v>1941</v>
      </c>
      <c r="AH881" t="s">
        <v>1941</v>
      </c>
      <c r="AI881" t="s">
        <v>1941</v>
      </c>
      <c r="AJ881" t="s">
        <v>1941</v>
      </c>
      <c r="AK881" t="s">
        <v>1941</v>
      </c>
      <c r="AL881" t="s">
        <v>1941</v>
      </c>
      <c r="AM881" t="s">
        <v>1941</v>
      </c>
      <c r="AN881" t="s">
        <v>1941</v>
      </c>
      <c r="AO881" t="s">
        <v>1941</v>
      </c>
      <c r="AP881" t="s">
        <v>1941</v>
      </c>
      <c r="AQ881" t="s">
        <v>1941</v>
      </c>
      <c r="AR881" t="s">
        <v>1941</v>
      </c>
      <c r="AS881" t="s">
        <v>1941</v>
      </c>
      <c r="AT881" t="s">
        <v>1941</v>
      </c>
      <c r="AU881" t="s">
        <v>1941</v>
      </c>
      <c r="AV881" t="s">
        <v>1941</v>
      </c>
      <c r="AW881" t="s">
        <v>1941</v>
      </c>
      <c r="AX881" t="s">
        <v>1941</v>
      </c>
      <c r="AY881" t="s">
        <v>1941</v>
      </c>
      <c r="AZ881" t="s">
        <v>1941</v>
      </c>
      <c r="BA881" t="s">
        <v>1941</v>
      </c>
      <c r="BB881" t="s">
        <v>1941</v>
      </c>
      <c r="BC881" t="s">
        <v>1941</v>
      </c>
      <c r="BD881" t="s">
        <v>1941</v>
      </c>
      <c r="BE881" t="s">
        <v>1941</v>
      </c>
      <c r="BF881" t="s">
        <v>1941</v>
      </c>
      <c r="BG881" t="s">
        <v>1941</v>
      </c>
      <c r="BH881" t="s">
        <v>1941</v>
      </c>
      <c r="BI881" t="s">
        <v>1941</v>
      </c>
      <c r="BJ881" t="s">
        <v>1941</v>
      </c>
      <c r="BK881" t="s">
        <v>1941</v>
      </c>
      <c r="BL881" t="s">
        <v>1941</v>
      </c>
      <c r="BM881" t="s">
        <v>1941</v>
      </c>
      <c r="BN881" t="s">
        <v>1941</v>
      </c>
      <c r="BO881" t="s">
        <v>1941</v>
      </c>
      <c r="BP881" t="s">
        <v>1941</v>
      </c>
      <c r="BQ881" t="s">
        <v>1941</v>
      </c>
      <c r="BR881" t="s">
        <v>1941</v>
      </c>
      <c r="BS881" t="s">
        <v>1941</v>
      </c>
      <c r="BT881" t="s">
        <v>1941</v>
      </c>
      <c r="BU881" t="s">
        <v>1941</v>
      </c>
      <c r="BV881" t="s">
        <v>1941</v>
      </c>
      <c r="BW881" t="s">
        <v>1941</v>
      </c>
    </row>
    <row r="882" spans="1:75" hidden="1" x14ac:dyDescent="0.25">
      <c r="A882" t="s">
        <v>1942</v>
      </c>
      <c r="B882">
        <v>2020</v>
      </c>
      <c r="C882" t="s">
        <v>94</v>
      </c>
      <c r="D882" t="s">
        <v>95</v>
      </c>
      <c r="E882" s="19">
        <v>1320219040817</v>
      </c>
      <c r="F882" t="s">
        <v>1957</v>
      </c>
      <c r="H882">
        <v>324110</v>
      </c>
      <c r="I882" t="s">
        <v>1958</v>
      </c>
      <c r="J882" t="s">
        <v>1959</v>
      </c>
      <c r="K882" t="s">
        <v>500</v>
      </c>
      <c r="L882" t="s">
        <v>103</v>
      </c>
      <c r="M882">
        <v>70767</v>
      </c>
      <c r="P882">
        <v>0</v>
      </c>
      <c r="Q882">
        <v>945</v>
      </c>
      <c r="R882">
        <v>945</v>
      </c>
      <c r="V882" t="s">
        <v>1940</v>
      </c>
      <c r="W882" t="s">
        <v>1941</v>
      </c>
      <c r="X882" t="s">
        <v>1941</v>
      </c>
      <c r="Y882" t="s">
        <v>1941</v>
      </c>
      <c r="Z882" t="s">
        <v>1940</v>
      </c>
      <c r="AA882" t="s">
        <v>1941</v>
      </c>
      <c r="AB882" t="s">
        <v>1941</v>
      </c>
      <c r="AC882" t="s">
        <v>1941</v>
      </c>
      <c r="AD882" t="s">
        <v>1941</v>
      </c>
      <c r="AE882" t="s">
        <v>1941</v>
      </c>
      <c r="AF882" t="s">
        <v>1941</v>
      </c>
      <c r="AG882" t="s">
        <v>1941</v>
      </c>
      <c r="AH882" t="s">
        <v>1941</v>
      </c>
      <c r="AI882" t="s">
        <v>1941</v>
      </c>
      <c r="AJ882" t="s">
        <v>1941</v>
      </c>
      <c r="AK882" t="s">
        <v>1941</v>
      </c>
      <c r="AL882" t="s">
        <v>1941</v>
      </c>
      <c r="AM882" t="s">
        <v>1941</v>
      </c>
      <c r="AN882" t="s">
        <v>1941</v>
      </c>
      <c r="AO882" t="s">
        <v>1941</v>
      </c>
      <c r="AP882" t="s">
        <v>1941</v>
      </c>
      <c r="AQ882" t="s">
        <v>1941</v>
      </c>
      <c r="AR882" t="s">
        <v>1941</v>
      </c>
      <c r="AS882" t="s">
        <v>1941</v>
      </c>
      <c r="AT882" t="s">
        <v>1941</v>
      </c>
      <c r="AU882" t="s">
        <v>1941</v>
      </c>
      <c r="AV882" t="s">
        <v>1941</v>
      </c>
      <c r="AW882" t="s">
        <v>1941</v>
      </c>
      <c r="AX882" t="s">
        <v>1941</v>
      </c>
      <c r="AY882" t="s">
        <v>1941</v>
      </c>
      <c r="AZ882" t="s">
        <v>1941</v>
      </c>
      <c r="BA882" t="s">
        <v>1941</v>
      </c>
      <c r="BB882" t="s">
        <v>1941</v>
      </c>
      <c r="BC882" t="s">
        <v>1941</v>
      </c>
      <c r="BD882" t="s">
        <v>1941</v>
      </c>
      <c r="BE882" t="s">
        <v>1941</v>
      </c>
      <c r="BF882" t="s">
        <v>1941</v>
      </c>
      <c r="BG882" t="s">
        <v>1941</v>
      </c>
      <c r="BH882" t="s">
        <v>1941</v>
      </c>
      <c r="BI882" t="s">
        <v>1941</v>
      </c>
      <c r="BJ882" t="s">
        <v>1941</v>
      </c>
      <c r="BK882" t="s">
        <v>1941</v>
      </c>
      <c r="BL882" t="s">
        <v>1941</v>
      </c>
      <c r="BM882" t="s">
        <v>1940</v>
      </c>
      <c r="BN882" t="s">
        <v>1941</v>
      </c>
      <c r="BO882" t="s">
        <v>1941</v>
      </c>
      <c r="BP882" t="s">
        <v>1941</v>
      </c>
      <c r="BQ882" t="s">
        <v>1941</v>
      </c>
      <c r="BR882" t="s">
        <v>1941</v>
      </c>
      <c r="BS882" t="s">
        <v>1941</v>
      </c>
      <c r="BT882" t="s">
        <v>1941</v>
      </c>
      <c r="BU882" t="s">
        <v>1941</v>
      </c>
      <c r="BV882" t="s">
        <v>1940</v>
      </c>
      <c r="BW882" t="s">
        <v>1941</v>
      </c>
    </row>
    <row r="883" spans="1:75" hidden="1" x14ac:dyDescent="0.25">
      <c r="A883" t="s">
        <v>1942</v>
      </c>
      <c r="B883">
        <v>2020</v>
      </c>
      <c r="C883" t="s">
        <v>94</v>
      </c>
      <c r="D883" t="s">
        <v>95</v>
      </c>
      <c r="E883" s="19">
        <v>1320219165901</v>
      </c>
      <c r="F883" t="s">
        <v>956</v>
      </c>
      <c r="H883">
        <v>324110</v>
      </c>
      <c r="I883" t="s">
        <v>957</v>
      </c>
      <c r="J883" t="s">
        <v>958</v>
      </c>
      <c r="K883" t="s">
        <v>170</v>
      </c>
      <c r="L883" t="s">
        <v>113</v>
      </c>
      <c r="M883">
        <v>77640</v>
      </c>
      <c r="N883" s="21" t="s">
        <v>123</v>
      </c>
      <c r="O883" s="21" t="s">
        <v>124</v>
      </c>
      <c r="P883">
        <v>112</v>
      </c>
      <c r="Q883">
        <v>683</v>
      </c>
      <c r="R883">
        <v>795</v>
      </c>
      <c r="V883" t="s">
        <v>1940</v>
      </c>
      <c r="W883" t="s">
        <v>1941</v>
      </c>
      <c r="X883" t="s">
        <v>1941</v>
      </c>
      <c r="Y883" t="s">
        <v>1940</v>
      </c>
      <c r="Z883" t="s">
        <v>1941</v>
      </c>
      <c r="AA883" t="s">
        <v>1941</v>
      </c>
      <c r="AB883" t="s">
        <v>1940</v>
      </c>
      <c r="AC883" t="s">
        <v>1941</v>
      </c>
      <c r="AD883" t="s">
        <v>1941</v>
      </c>
      <c r="AE883" t="s">
        <v>1940</v>
      </c>
      <c r="AF883" t="s">
        <v>1941</v>
      </c>
      <c r="AG883" t="s">
        <v>1941</v>
      </c>
      <c r="AH883" t="s">
        <v>1940</v>
      </c>
      <c r="AI883" t="s">
        <v>1941</v>
      </c>
      <c r="AJ883" t="s">
        <v>1941</v>
      </c>
      <c r="AK883" t="s">
        <v>1941</v>
      </c>
      <c r="AL883" t="s">
        <v>1941</v>
      </c>
      <c r="AM883" t="s">
        <v>1941</v>
      </c>
      <c r="AN883" t="s">
        <v>1941</v>
      </c>
      <c r="AO883" t="s">
        <v>1941</v>
      </c>
      <c r="AP883" t="s">
        <v>1941</v>
      </c>
      <c r="AQ883" t="s">
        <v>1941</v>
      </c>
      <c r="AR883" t="s">
        <v>1941</v>
      </c>
      <c r="AS883" t="s">
        <v>1941</v>
      </c>
      <c r="AT883" t="s">
        <v>1940</v>
      </c>
      <c r="AU883" t="s">
        <v>1941</v>
      </c>
      <c r="AV883" t="s">
        <v>1941</v>
      </c>
      <c r="AW883" t="s">
        <v>1941</v>
      </c>
      <c r="AX883" t="s">
        <v>1941</v>
      </c>
      <c r="AY883" t="s">
        <v>1941</v>
      </c>
      <c r="AZ883" t="s">
        <v>1941</v>
      </c>
      <c r="BA883" t="s">
        <v>1941</v>
      </c>
      <c r="BB883" t="s">
        <v>1941</v>
      </c>
      <c r="BC883" t="s">
        <v>1941</v>
      </c>
      <c r="BD883" t="s">
        <v>1941</v>
      </c>
      <c r="BE883" t="s">
        <v>1941</v>
      </c>
      <c r="BF883" t="s">
        <v>1941</v>
      </c>
      <c r="BG883" t="s">
        <v>1941</v>
      </c>
      <c r="BH883" t="s">
        <v>1941</v>
      </c>
      <c r="BI883" t="s">
        <v>1941</v>
      </c>
      <c r="BJ883" t="s">
        <v>1941</v>
      </c>
      <c r="BK883" t="s">
        <v>1941</v>
      </c>
      <c r="BL883" t="s">
        <v>1941</v>
      </c>
      <c r="BM883" t="s">
        <v>1940</v>
      </c>
      <c r="BN883" t="s">
        <v>1941</v>
      </c>
      <c r="BO883" t="s">
        <v>1941</v>
      </c>
      <c r="BP883" t="s">
        <v>1941</v>
      </c>
      <c r="BQ883" t="s">
        <v>1940</v>
      </c>
      <c r="BR883" t="s">
        <v>1941</v>
      </c>
      <c r="BS883" t="s">
        <v>1941</v>
      </c>
      <c r="BT883" t="s">
        <v>1941</v>
      </c>
      <c r="BU883" t="s">
        <v>1941</v>
      </c>
      <c r="BV883" t="s">
        <v>1941</v>
      </c>
      <c r="BW883" t="s">
        <v>1941</v>
      </c>
    </row>
    <row r="884" spans="1:75" hidden="1" x14ac:dyDescent="0.25">
      <c r="A884" t="s">
        <v>1942</v>
      </c>
      <c r="B884">
        <v>2020</v>
      </c>
      <c r="C884" t="s">
        <v>94</v>
      </c>
      <c r="D884" t="s">
        <v>95</v>
      </c>
      <c r="E884" s="19">
        <v>1320219299981</v>
      </c>
      <c r="F884" t="s">
        <v>978</v>
      </c>
      <c r="H884">
        <v>324110</v>
      </c>
      <c r="I884" t="s">
        <v>979</v>
      </c>
      <c r="J884" t="s">
        <v>980</v>
      </c>
      <c r="K884" t="s">
        <v>412</v>
      </c>
      <c r="L884" t="s">
        <v>103</v>
      </c>
      <c r="M884">
        <v>70079</v>
      </c>
      <c r="N884" s="23" t="s">
        <v>172</v>
      </c>
      <c r="O884" t="s">
        <v>173</v>
      </c>
      <c r="P884">
        <v>5455.12</v>
      </c>
      <c r="Q884">
        <v>2113.65</v>
      </c>
      <c r="R884">
        <v>7568.77</v>
      </c>
      <c r="V884" t="s">
        <v>1941</v>
      </c>
      <c r="W884" t="s">
        <v>1941</v>
      </c>
      <c r="X884" t="s">
        <v>1941</v>
      </c>
      <c r="Y884" t="s">
        <v>1941</v>
      </c>
      <c r="Z884" t="s">
        <v>1941</v>
      </c>
      <c r="AA884" t="s">
        <v>1941</v>
      </c>
      <c r="AB884" t="s">
        <v>1941</v>
      </c>
      <c r="AC884" t="s">
        <v>1941</v>
      </c>
      <c r="AD884" t="s">
        <v>1941</v>
      </c>
      <c r="AE884" t="s">
        <v>1941</v>
      </c>
      <c r="AF884" t="s">
        <v>1941</v>
      </c>
      <c r="AG884" t="s">
        <v>1941</v>
      </c>
      <c r="AH884" t="s">
        <v>1941</v>
      </c>
      <c r="AI884" t="s">
        <v>1941</v>
      </c>
      <c r="AJ884" t="s">
        <v>1941</v>
      </c>
      <c r="AK884" t="s">
        <v>1941</v>
      </c>
      <c r="AL884" t="s">
        <v>1941</v>
      </c>
      <c r="AM884" t="s">
        <v>1941</v>
      </c>
      <c r="AN884" t="s">
        <v>1941</v>
      </c>
      <c r="AO884" t="s">
        <v>1941</v>
      </c>
      <c r="AP884" t="s">
        <v>1941</v>
      </c>
      <c r="AQ884" t="s">
        <v>1941</v>
      </c>
      <c r="AR884" t="s">
        <v>1941</v>
      </c>
      <c r="AS884" t="s">
        <v>1941</v>
      </c>
      <c r="AT884" t="s">
        <v>1941</v>
      </c>
      <c r="AU884" t="s">
        <v>1941</v>
      </c>
      <c r="AV884" t="s">
        <v>1940</v>
      </c>
      <c r="AW884" t="s">
        <v>1941</v>
      </c>
      <c r="AX884" t="s">
        <v>1941</v>
      </c>
      <c r="AY884" t="s">
        <v>1941</v>
      </c>
      <c r="AZ884" t="s">
        <v>1941</v>
      </c>
      <c r="BA884" t="s">
        <v>1941</v>
      </c>
      <c r="BB884" t="s">
        <v>1941</v>
      </c>
      <c r="BC884" t="s">
        <v>1941</v>
      </c>
      <c r="BD884" t="s">
        <v>1941</v>
      </c>
      <c r="BE884" t="s">
        <v>1941</v>
      </c>
      <c r="BF884" t="s">
        <v>1941</v>
      </c>
      <c r="BG884" t="s">
        <v>1941</v>
      </c>
      <c r="BH884" t="s">
        <v>1941</v>
      </c>
      <c r="BI884" t="s">
        <v>1941</v>
      </c>
      <c r="BJ884" t="s">
        <v>1941</v>
      </c>
      <c r="BK884" t="s">
        <v>1941</v>
      </c>
      <c r="BL884" t="s">
        <v>1941</v>
      </c>
      <c r="BM884" t="s">
        <v>1941</v>
      </c>
      <c r="BN884" t="s">
        <v>1941</v>
      </c>
      <c r="BO884" t="s">
        <v>1941</v>
      </c>
      <c r="BP884" t="s">
        <v>1941</v>
      </c>
      <c r="BQ884" t="s">
        <v>1941</v>
      </c>
      <c r="BR884" t="s">
        <v>1941</v>
      </c>
      <c r="BS884" t="s">
        <v>1941</v>
      </c>
      <c r="BT884" t="s">
        <v>1941</v>
      </c>
      <c r="BU884" t="s">
        <v>1941</v>
      </c>
      <c r="BV884" t="s">
        <v>1941</v>
      </c>
      <c r="BW884" t="s">
        <v>1941</v>
      </c>
    </row>
    <row r="885" spans="1:75" hidden="1" x14ac:dyDescent="0.25">
      <c r="A885" t="s">
        <v>1942</v>
      </c>
      <c r="B885">
        <v>2020</v>
      </c>
      <c r="C885" t="s">
        <v>94</v>
      </c>
      <c r="D885" t="s">
        <v>95</v>
      </c>
      <c r="E885" s="19">
        <v>1320218758340</v>
      </c>
      <c r="F885" t="s">
        <v>1003</v>
      </c>
      <c r="H885">
        <v>324110</v>
      </c>
      <c r="I885" t="s">
        <v>1004</v>
      </c>
      <c r="J885" t="s">
        <v>1005</v>
      </c>
      <c r="K885" t="s">
        <v>1006</v>
      </c>
      <c r="L885" t="s">
        <v>625</v>
      </c>
      <c r="M885">
        <v>82609</v>
      </c>
      <c r="P885">
        <v>1</v>
      </c>
      <c r="Q885">
        <v>0.2</v>
      </c>
      <c r="R885">
        <v>1.2</v>
      </c>
      <c r="V885" t="s">
        <v>1940</v>
      </c>
      <c r="W885" t="s">
        <v>1941</v>
      </c>
      <c r="X885" t="s">
        <v>1941</v>
      </c>
      <c r="Y885" t="s">
        <v>1940</v>
      </c>
      <c r="Z885" t="s">
        <v>1941</v>
      </c>
      <c r="AA885" t="s">
        <v>1941</v>
      </c>
      <c r="AB885" t="s">
        <v>1941</v>
      </c>
      <c r="AC885" t="s">
        <v>1941</v>
      </c>
      <c r="AD885" t="s">
        <v>1941</v>
      </c>
      <c r="AE885" t="s">
        <v>1941</v>
      </c>
      <c r="AF885" t="s">
        <v>1941</v>
      </c>
      <c r="AG885" t="s">
        <v>1941</v>
      </c>
      <c r="AH885" t="s">
        <v>1941</v>
      </c>
      <c r="AI885" t="s">
        <v>1941</v>
      </c>
      <c r="AJ885" t="s">
        <v>1941</v>
      </c>
      <c r="AK885" t="s">
        <v>1941</v>
      </c>
      <c r="AL885" t="s">
        <v>1941</v>
      </c>
      <c r="AM885" t="s">
        <v>1941</v>
      </c>
      <c r="AN885" t="s">
        <v>1941</v>
      </c>
      <c r="AO885" t="s">
        <v>1941</v>
      </c>
      <c r="AP885" t="s">
        <v>1941</v>
      </c>
      <c r="AQ885" t="s">
        <v>1941</v>
      </c>
      <c r="AR885" t="s">
        <v>1941</v>
      </c>
      <c r="AS885" t="s">
        <v>1941</v>
      </c>
      <c r="AT885" t="s">
        <v>1941</v>
      </c>
      <c r="AU885" t="s">
        <v>1941</v>
      </c>
      <c r="AV885" t="s">
        <v>1941</v>
      </c>
      <c r="AW885" t="s">
        <v>1940</v>
      </c>
      <c r="AX885" t="s">
        <v>1941</v>
      </c>
      <c r="AY885" t="s">
        <v>1941</v>
      </c>
      <c r="AZ885" t="s">
        <v>1941</v>
      </c>
      <c r="BA885" t="s">
        <v>1941</v>
      </c>
      <c r="BB885" t="s">
        <v>1941</v>
      </c>
      <c r="BC885" t="s">
        <v>1941</v>
      </c>
      <c r="BD885" t="s">
        <v>1941</v>
      </c>
      <c r="BE885" t="s">
        <v>1941</v>
      </c>
      <c r="BF885" t="s">
        <v>1941</v>
      </c>
      <c r="BG885" t="s">
        <v>1941</v>
      </c>
      <c r="BH885" t="s">
        <v>1941</v>
      </c>
      <c r="BI885" t="s">
        <v>1941</v>
      </c>
      <c r="BJ885" t="s">
        <v>1941</v>
      </c>
      <c r="BK885" t="s">
        <v>1941</v>
      </c>
      <c r="BL885" t="s">
        <v>1941</v>
      </c>
      <c r="BM885" t="s">
        <v>1941</v>
      </c>
      <c r="BN885" t="s">
        <v>1941</v>
      </c>
      <c r="BO885" t="s">
        <v>1941</v>
      </c>
      <c r="BP885" t="s">
        <v>1941</v>
      </c>
      <c r="BQ885" t="s">
        <v>1941</v>
      </c>
      <c r="BR885" t="s">
        <v>1941</v>
      </c>
      <c r="BS885" t="s">
        <v>1941</v>
      </c>
      <c r="BT885" t="s">
        <v>1941</v>
      </c>
      <c r="BU885" t="s">
        <v>1941</v>
      </c>
      <c r="BV885" t="s">
        <v>1941</v>
      </c>
      <c r="BW885" t="s">
        <v>1941</v>
      </c>
    </row>
    <row r="886" spans="1:75" hidden="1" x14ac:dyDescent="0.25">
      <c r="A886" t="s">
        <v>1942</v>
      </c>
      <c r="B886">
        <v>2020</v>
      </c>
      <c r="C886" t="s">
        <v>94</v>
      </c>
      <c r="D886" t="s">
        <v>95</v>
      </c>
      <c r="E886" s="19">
        <v>1320219297571</v>
      </c>
      <c r="F886" t="s">
        <v>1009</v>
      </c>
      <c r="H886">
        <v>324110</v>
      </c>
      <c r="I886" t="s">
        <v>1010</v>
      </c>
      <c r="J886" t="s">
        <v>1011</v>
      </c>
      <c r="K886" t="s">
        <v>1012</v>
      </c>
      <c r="L886" t="s">
        <v>625</v>
      </c>
      <c r="M886">
        <v>82334</v>
      </c>
      <c r="P886">
        <v>5</v>
      </c>
      <c r="Q886">
        <v>54</v>
      </c>
      <c r="R886">
        <v>59</v>
      </c>
      <c r="V886" t="s">
        <v>1940</v>
      </c>
      <c r="W886" t="s">
        <v>1941</v>
      </c>
      <c r="X886" t="s">
        <v>1940</v>
      </c>
      <c r="Y886" t="s">
        <v>1941</v>
      </c>
      <c r="Z886" t="s">
        <v>1940</v>
      </c>
      <c r="AA886" t="s">
        <v>1940</v>
      </c>
      <c r="AB886" t="s">
        <v>1941</v>
      </c>
      <c r="AC886" t="s">
        <v>1941</v>
      </c>
      <c r="AD886" t="s">
        <v>1941</v>
      </c>
      <c r="AE886" t="s">
        <v>1941</v>
      </c>
      <c r="AF886" t="s">
        <v>1941</v>
      </c>
      <c r="AG886" t="s">
        <v>1941</v>
      </c>
      <c r="AH886" t="s">
        <v>1941</v>
      </c>
      <c r="AI886" t="s">
        <v>1941</v>
      </c>
      <c r="AJ886" t="s">
        <v>1941</v>
      </c>
      <c r="AK886" t="s">
        <v>1941</v>
      </c>
      <c r="AL886" t="s">
        <v>1941</v>
      </c>
      <c r="AM886" t="s">
        <v>1941</v>
      </c>
      <c r="AN886" t="s">
        <v>1941</v>
      </c>
      <c r="AO886" t="s">
        <v>1941</v>
      </c>
      <c r="AP886" t="s">
        <v>1941</v>
      </c>
      <c r="AQ886" t="s">
        <v>1941</v>
      </c>
      <c r="AR886" t="s">
        <v>1941</v>
      </c>
      <c r="AS886" t="s">
        <v>1941</v>
      </c>
      <c r="AT886" t="s">
        <v>1941</v>
      </c>
      <c r="AU886" t="s">
        <v>1941</v>
      </c>
      <c r="AV886" t="s">
        <v>1941</v>
      </c>
      <c r="AW886" t="s">
        <v>1941</v>
      </c>
      <c r="AX886" t="s">
        <v>1941</v>
      </c>
      <c r="AY886" t="s">
        <v>1941</v>
      </c>
      <c r="AZ886" t="s">
        <v>1941</v>
      </c>
      <c r="BA886" t="s">
        <v>1941</v>
      </c>
      <c r="BB886" t="s">
        <v>1941</v>
      </c>
      <c r="BC886" t="s">
        <v>1941</v>
      </c>
      <c r="BD886" t="s">
        <v>1941</v>
      </c>
      <c r="BE886" t="s">
        <v>1941</v>
      </c>
      <c r="BF886" t="s">
        <v>1941</v>
      </c>
      <c r="BG886" t="s">
        <v>1941</v>
      </c>
      <c r="BH886" t="s">
        <v>1941</v>
      </c>
      <c r="BI886" t="s">
        <v>1941</v>
      </c>
      <c r="BJ886" t="s">
        <v>1941</v>
      </c>
      <c r="BK886" t="s">
        <v>1941</v>
      </c>
      <c r="BL886" t="s">
        <v>1941</v>
      </c>
      <c r="BM886" t="s">
        <v>1940</v>
      </c>
      <c r="BN886" t="s">
        <v>1941</v>
      </c>
      <c r="BO886" t="s">
        <v>1941</v>
      </c>
      <c r="BP886" t="s">
        <v>1941</v>
      </c>
      <c r="BQ886" t="s">
        <v>1940</v>
      </c>
      <c r="BR886" t="s">
        <v>1941</v>
      </c>
      <c r="BS886" t="s">
        <v>1941</v>
      </c>
      <c r="BT886" t="s">
        <v>1941</v>
      </c>
      <c r="BU886" t="s">
        <v>1941</v>
      </c>
      <c r="BV886" t="s">
        <v>1941</v>
      </c>
      <c r="BW886" t="s">
        <v>1941</v>
      </c>
    </row>
    <row r="887" spans="1:75" hidden="1" x14ac:dyDescent="0.25">
      <c r="A887" t="s">
        <v>1942</v>
      </c>
      <c r="B887">
        <v>2020</v>
      </c>
      <c r="C887" t="s">
        <v>94</v>
      </c>
      <c r="D887" t="s">
        <v>95</v>
      </c>
      <c r="E887" s="19">
        <v>1320219205299</v>
      </c>
      <c r="F887" t="s">
        <v>1026</v>
      </c>
      <c r="H887">
        <v>324110</v>
      </c>
      <c r="I887" t="s">
        <v>1027</v>
      </c>
      <c r="J887" t="s">
        <v>1028</v>
      </c>
      <c r="K887" t="s">
        <v>1029</v>
      </c>
      <c r="L887" t="s">
        <v>579</v>
      </c>
      <c r="M887">
        <v>55071</v>
      </c>
      <c r="P887">
        <v>65</v>
      </c>
      <c r="Q887">
        <v>4</v>
      </c>
      <c r="R887">
        <v>69</v>
      </c>
      <c r="V887" t="s">
        <v>1940</v>
      </c>
      <c r="W887" t="s">
        <v>1941</v>
      </c>
      <c r="X887" t="s">
        <v>1941</v>
      </c>
      <c r="Y887" t="s">
        <v>1941</v>
      </c>
      <c r="Z887" t="s">
        <v>1941</v>
      </c>
      <c r="AA887" t="s">
        <v>1940</v>
      </c>
      <c r="AB887" t="s">
        <v>1941</v>
      </c>
      <c r="AC887" t="s">
        <v>1941</v>
      </c>
      <c r="AD887" t="s">
        <v>1941</v>
      </c>
      <c r="AE887" t="s">
        <v>1941</v>
      </c>
      <c r="AF887" t="s">
        <v>1941</v>
      </c>
      <c r="AG887" t="s">
        <v>1941</v>
      </c>
      <c r="AH887" t="s">
        <v>1941</v>
      </c>
      <c r="AI887" t="s">
        <v>1941</v>
      </c>
      <c r="AJ887" t="s">
        <v>1941</v>
      </c>
      <c r="AK887" t="s">
        <v>1941</v>
      </c>
      <c r="AL887" t="s">
        <v>1941</v>
      </c>
      <c r="AM887" t="s">
        <v>1941</v>
      </c>
      <c r="AN887" t="s">
        <v>1941</v>
      </c>
      <c r="AO887" t="s">
        <v>1941</v>
      </c>
      <c r="AP887" t="s">
        <v>1941</v>
      </c>
      <c r="AQ887" t="s">
        <v>1941</v>
      </c>
      <c r="AR887" t="s">
        <v>1941</v>
      </c>
      <c r="AS887" t="s">
        <v>1941</v>
      </c>
      <c r="AT887" t="s">
        <v>1941</v>
      </c>
      <c r="AU887" t="s">
        <v>1941</v>
      </c>
      <c r="AV887" t="s">
        <v>1941</v>
      </c>
      <c r="AW887" t="s">
        <v>1941</v>
      </c>
      <c r="AX887" t="s">
        <v>1941</v>
      </c>
      <c r="AY887" t="s">
        <v>1941</v>
      </c>
      <c r="AZ887" t="s">
        <v>1941</v>
      </c>
      <c r="BA887" t="s">
        <v>1941</v>
      </c>
      <c r="BB887" t="s">
        <v>1941</v>
      </c>
      <c r="BC887" t="s">
        <v>1941</v>
      </c>
      <c r="BD887" t="s">
        <v>1941</v>
      </c>
      <c r="BE887" t="s">
        <v>1941</v>
      </c>
      <c r="BF887" t="s">
        <v>1941</v>
      </c>
      <c r="BG887" t="s">
        <v>1941</v>
      </c>
      <c r="BH887" t="s">
        <v>1941</v>
      </c>
      <c r="BI887" t="s">
        <v>1941</v>
      </c>
      <c r="BJ887" t="s">
        <v>1941</v>
      </c>
      <c r="BK887" t="s">
        <v>1941</v>
      </c>
      <c r="BL887" t="s">
        <v>1941</v>
      </c>
      <c r="BM887" t="s">
        <v>1940</v>
      </c>
      <c r="BN887" t="s">
        <v>1941</v>
      </c>
      <c r="BO887" t="s">
        <v>1941</v>
      </c>
      <c r="BP887" t="s">
        <v>1941</v>
      </c>
      <c r="BQ887" t="s">
        <v>1940</v>
      </c>
      <c r="BR887" t="s">
        <v>1941</v>
      </c>
      <c r="BS887" t="s">
        <v>1941</v>
      </c>
      <c r="BT887" t="s">
        <v>1941</v>
      </c>
      <c r="BU887" t="s">
        <v>1941</v>
      </c>
      <c r="BV887" t="s">
        <v>1941</v>
      </c>
      <c r="BW887" t="s">
        <v>1941</v>
      </c>
    </row>
    <row r="888" spans="1:75" hidden="1" x14ac:dyDescent="0.25">
      <c r="A888" t="s">
        <v>1942</v>
      </c>
      <c r="B888">
        <v>2020</v>
      </c>
      <c r="C888" t="s">
        <v>94</v>
      </c>
      <c r="D888" t="s">
        <v>95</v>
      </c>
      <c r="E888" s="19">
        <v>1320219129121</v>
      </c>
      <c r="F888" t="s">
        <v>1032</v>
      </c>
      <c r="H888">
        <v>324110</v>
      </c>
      <c r="I888" t="s">
        <v>1033</v>
      </c>
      <c r="J888" t="s">
        <v>1034</v>
      </c>
      <c r="K888" t="s">
        <v>1035</v>
      </c>
      <c r="L888" t="s">
        <v>595</v>
      </c>
      <c r="M888">
        <v>80022</v>
      </c>
      <c r="P888">
        <v>65</v>
      </c>
      <c r="Q888">
        <v>0</v>
      </c>
      <c r="R888">
        <v>65</v>
      </c>
      <c r="V888" t="s">
        <v>1940</v>
      </c>
      <c r="W888" t="s">
        <v>1941</v>
      </c>
      <c r="X888" t="s">
        <v>1941</v>
      </c>
      <c r="Y888" t="s">
        <v>1941</v>
      </c>
      <c r="Z888" t="s">
        <v>1940</v>
      </c>
      <c r="AA888" t="s">
        <v>1941</v>
      </c>
      <c r="AB888" t="s">
        <v>1941</v>
      </c>
      <c r="AC888" t="s">
        <v>1941</v>
      </c>
      <c r="AD888" t="s">
        <v>1941</v>
      </c>
      <c r="AE888" t="s">
        <v>1941</v>
      </c>
      <c r="AF888" t="s">
        <v>1941</v>
      </c>
      <c r="AG888" t="s">
        <v>1941</v>
      </c>
      <c r="AH888" t="s">
        <v>1941</v>
      </c>
      <c r="AI888" t="s">
        <v>1941</v>
      </c>
      <c r="AJ888" t="s">
        <v>1941</v>
      </c>
      <c r="AK888" t="s">
        <v>1941</v>
      </c>
      <c r="AL888" t="s">
        <v>1941</v>
      </c>
      <c r="AM888" t="s">
        <v>1941</v>
      </c>
      <c r="AN888" t="s">
        <v>1941</v>
      </c>
      <c r="AO888" t="s">
        <v>1941</v>
      </c>
      <c r="AP888" t="s">
        <v>1941</v>
      </c>
      <c r="AQ888" t="s">
        <v>1941</v>
      </c>
      <c r="AR888" t="s">
        <v>1941</v>
      </c>
      <c r="AS888" t="s">
        <v>1941</v>
      </c>
      <c r="AT888" t="s">
        <v>1941</v>
      </c>
      <c r="AU888" t="s">
        <v>1941</v>
      </c>
      <c r="AV888" t="s">
        <v>1941</v>
      </c>
      <c r="AW888" t="s">
        <v>1941</v>
      </c>
      <c r="AX888" t="s">
        <v>1941</v>
      </c>
      <c r="AY888" t="s">
        <v>1941</v>
      </c>
      <c r="AZ888" t="s">
        <v>1941</v>
      </c>
      <c r="BA888" t="s">
        <v>1941</v>
      </c>
      <c r="BB888" t="s">
        <v>1941</v>
      </c>
      <c r="BC888" t="s">
        <v>1941</v>
      </c>
      <c r="BD888" t="s">
        <v>1941</v>
      </c>
      <c r="BE888" t="s">
        <v>1941</v>
      </c>
      <c r="BF888" t="s">
        <v>1941</v>
      </c>
      <c r="BG888" t="s">
        <v>1941</v>
      </c>
      <c r="BH888" t="s">
        <v>1941</v>
      </c>
      <c r="BI888" t="s">
        <v>1941</v>
      </c>
      <c r="BJ888" t="s">
        <v>1941</v>
      </c>
      <c r="BK888" t="s">
        <v>1941</v>
      </c>
      <c r="BL888" t="s">
        <v>1941</v>
      </c>
      <c r="BM888" t="s">
        <v>1941</v>
      </c>
      <c r="BN888" t="s">
        <v>1941</v>
      </c>
      <c r="BO888" t="s">
        <v>1941</v>
      </c>
      <c r="BP888" t="s">
        <v>1941</v>
      </c>
      <c r="BQ888" t="s">
        <v>1941</v>
      </c>
      <c r="BR888" t="s">
        <v>1941</v>
      </c>
      <c r="BS888" t="s">
        <v>1941</v>
      </c>
      <c r="BT888" t="s">
        <v>1941</v>
      </c>
      <c r="BU888" t="s">
        <v>1941</v>
      </c>
      <c r="BV888" t="s">
        <v>1941</v>
      </c>
      <c r="BW888" t="s">
        <v>1941</v>
      </c>
    </row>
    <row r="889" spans="1:75" hidden="1" x14ac:dyDescent="0.25">
      <c r="A889" t="s">
        <v>1942</v>
      </c>
      <c r="B889">
        <v>2020</v>
      </c>
      <c r="C889" t="s">
        <v>94</v>
      </c>
      <c r="D889" t="s">
        <v>95</v>
      </c>
      <c r="E889" s="19">
        <v>1320219061417</v>
      </c>
      <c r="F889" t="s">
        <v>1042</v>
      </c>
      <c r="H889">
        <v>324110</v>
      </c>
      <c r="I889" t="s">
        <v>1043</v>
      </c>
      <c r="J889" t="s">
        <v>1044</v>
      </c>
      <c r="K889" t="s">
        <v>925</v>
      </c>
      <c r="L889" t="s">
        <v>293</v>
      </c>
      <c r="M889">
        <v>90745</v>
      </c>
      <c r="P889">
        <v>0</v>
      </c>
      <c r="Q889">
        <v>0</v>
      </c>
      <c r="R889">
        <v>0</v>
      </c>
      <c r="V889" t="s">
        <v>1940</v>
      </c>
      <c r="W889" t="s">
        <v>1941</v>
      </c>
      <c r="X889" t="s">
        <v>1940</v>
      </c>
      <c r="Y889" t="s">
        <v>1941</v>
      </c>
      <c r="Z889" t="s">
        <v>1940</v>
      </c>
      <c r="AA889" t="s">
        <v>1941</v>
      </c>
      <c r="AB889" t="s">
        <v>1941</v>
      </c>
      <c r="AC889" t="s">
        <v>1941</v>
      </c>
      <c r="AD889" t="s">
        <v>1941</v>
      </c>
      <c r="AE889" t="s">
        <v>1941</v>
      </c>
      <c r="AF889" t="s">
        <v>1941</v>
      </c>
      <c r="AG889" t="s">
        <v>1941</v>
      </c>
      <c r="AH889" t="s">
        <v>1941</v>
      </c>
      <c r="AI889" t="s">
        <v>1941</v>
      </c>
      <c r="AJ889" t="s">
        <v>1941</v>
      </c>
      <c r="AK889" t="s">
        <v>1941</v>
      </c>
      <c r="AL889" t="s">
        <v>1941</v>
      </c>
      <c r="AM889" t="s">
        <v>1941</v>
      </c>
      <c r="AN889" t="s">
        <v>1941</v>
      </c>
      <c r="AO889" t="s">
        <v>1941</v>
      </c>
      <c r="AP889" t="s">
        <v>1941</v>
      </c>
      <c r="AQ889" t="s">
        <v>1941</v>
      </c>
      <c r="AR889" t="s">
        <v>1941</v>
      </c>
      <c r="AS889" t="s">
        <v>1941</v>
      </c>
      <c r="AT889" t="s">
        <v>1941</v>
      </c>
      <c r="AU889" t="s">
        <v>1941</v>
      </c>
      <c r="AV889" t="s">
        <v>1941</v>
      </c>
      <c r="AW889" t="s">
        <v>1941</v>
      </c>
      <c r="AX889" t="s">
        <v>1941</v>
      </c>
      <c r="AY889" t="s">
        <v>1941</v>
      </c>
      <c r="AZ889" t="s">
        <v>1941</v>
      </c>
      <c r="BA889" t="s">
        <v>1941</v>
      </c>
      <c r="BB889" t="s">
        <v>1941</v>
      </c>
      <c r="BC889" t="s">
        <v>1941</v>
      </c>
      <c r="BD889" t="s">
        <v>1941</v>
      </c>
      <c r="BE889" t="s">
        <v>1941</v>
      </c>
      <c r="BF889" t="s">
        <v>1941</v>
      </c>
      <c r="BG889" t="s">
        <v>1941</v>
      </c>
      <c r="BH889" t="s">
        <v>1941</v>
      </c>
      <c r="BI889" t="s">
        <v>1941</v>
      </c>
      <c r="BJ889" t="s">
        <v>1941</v>
      </c>
      <c r="BK889" t="s">
        <v>1941</v>
      </c>
      <c r="BL889" t="s">
        <v>1941</v>
      </c>
      <c r="BM889" t="s">
        <v>1940</v>
      </c>
      <c r="BN889" t="s">
        <v>1941</v>
      </c>
      <c r="BO889" t="s">
        <v>1941</v>
      </c>
      <c r="BP889" t="s">
        <v>1941</v>
      </c>
      <c r="BQ889" t="s">
        <v>1940</v>
      </c>
      <c r="BR889" t="s">
        <v>1941</v>
      </c>
      <c r="BS889" t="s">
        <v>1941</v>
      </c>
      <c r="BT889" t="s">
        <v>1941</v>
      </c>
      <c r="BU889" t="s">
        <v>1941</v>
      </c>
      <c r="BV889" t="s">
        <v>1941</v>
      </c>
      <c r="BW889" t="s">
        <v>1941</v>
      </c>
    </row>
    <row r="890" spans="1:75" hidden="1" x14ac:dyDescent="0.25">
      <c r="A890" t="s">
        <v>1942</v>
      </c>
      <c r="B890">
        <v>2020</v>
      </c>
      <c r="C890" t="s">
        <v>94</v>
      </c>
      <c r="D890" t="s">
        <v>95</v>
      </c>
      <c r="E890" s="19">
        <v>1320219105069</v>
      </c>
      <c r="F890" t="s">
        <v>1042</v>
      </c>
      <c r="H890">
        <v>324110</v>
      </c>
      <c r="I890" t="s">
        <v>1043</v>
      </c>
      <c r="J890" t="s">
        <v>1044</v>
      </c>
      <c r="K890" t="s">
        <v>925</v>
      </c>
      <c r="L890" t="s">
        <v>293</v>
      </c>
      <c r="M890">
        <v>90745</v>
      </c>
      <c r="P890">
        <v>2</v>
      </c>
      <c r="Q890">
        <v>0</v>
      </c>
      <c r="R890">
        <v>2</v>
      </c>
      <c r="V890" t="s">
        <v>1940</v>
      </c>
      <c r="W890" t="s">
        <v>1941</v>
      </c>
      <c r="X890" t="s">
        <v>1941</v>
      </c>
      <c r="Y890" t="s">
        <v>1941</v>
      </c>
      <c r="Z890" t="s">
        <v>1940</v>
      </c>
      <c r="AA890" t="s">
        <v>1941</v>
      </c>
      <c r="AB890" t="s">
        <v>1941</v>
      </c>
      <c r="AC890" t="s">
        <v>1941</v>
      </c>
      <c r="AD890" t="s">
        <v>1941</v>
      </c>
      <c r="AE890" t="s">
        <v>1941</v>
      </c>
      <c r="AF890" t="s">
        <v>1941</v>
      </c>
      <c r="AG890" t="s">
        <v>1941</v>
      </c>
      <c r="AH890" t="s">
        <v>1941</v>
      </c>
      <c r="AI890" t="s">
        <v>1941</v>
      </c>
      <c r="AJ890" t="s">
        <v>1941</v>
      </c>
      <c r="AK890" t="s">
        <v>1941</v>
      </c>
      <c r="AL890" t="s">
        <v>1941</v>
      </c>
      <c r="AM890" t="s">
        <v>1941</v>
      </c>
      <c r="AN890" t="s">
        <v>1941</v>
      </c>
      <c r="AO890" t="s">
        <v>1941</v>
      </c>
      <c r="AP890" t="s">
        <v>1941</v>
      </c>
      <c r="AQ890" t="s">
        <v>1941</v>
      </c>
      <c r="AR890" t="s">
        <v>1941</v>
      </c>
      <c r="AS890" t="s">
        <v>1941</v>
      </c>
      <c r="AT890" t="s">
        <v>1941</v>
      </c>
      <c r="AU890" t="s">
        <v>1941</v>
      </c>
      <c r="AV890" t="s">
        <v>1941</v>
      </c>
      <c r="AW890" t="s">
        <v>1941</v>
      </c>
      <c r="AX890" t="s">
        <v>1941</v>
      </c>
      <c r="AY890" t="s">
        <v>1941</v>
      </c>
      <c r="AZ890" t="s">
        <v>1941</v>
      </c>
      <c r="BA890" t="s">
        <v>1941</v>
      </c>
      <c r="BB890" t="s">
        <v>1941</v>
      </c>
      <c r="BC890" t="s">
        <v>1941</v>
      </c>
      <c r="BD890" t="s">
        <v>1941</v>
      </c>
      <c r="BE890" t="s">
        <v>1941</v>
      </c>
      <c r="BF890" t="s">
        <v>1941</v>
      </c>
      <c r="BG890" t="s">
        <v>1941</v>
      </c>
      <c r="BH890" t="s">
        <v>1941</v>
      </c>
      <c r="BI890" t="s">
        <v>1941</v>
      </c>
      <c r="BJ890" t="s">
        <v>1941</v>
      </c>
      <c r="BK890" t="s">
        <v>1941</v>
      </c>
      <c r="BL890" t="s">
        <v>1941</v>
      </c>
      <c r="BM890" t="s">
        <v>1941</v>
      </c>
      <c r="BN890" t="s">
        <v>1941</v>
      </c>
      <c r="BO890" t="s">
        <v>1941</v>
      </c>
      <c r="BP890" t="s">
        <v>1941</v>
      </c>
      <c r="BQ890" t="s">
        <v>1941</v>
      </c>
      <c r="BR890" t="s">
        <v>1941</v>
      </c>
      <c r="BS890" t="s">
        <v>1941</v>
      </c>
      <c r="BT890" t="s">
        <v>1941</v>
      </c>
      <c r="BU890" t="s">
        <v>1941</v>
      </c>
      <c r="BV890" t="s">
        <v>1941</v>
      </c>
      <c r="BW890" t="s">
        <v>1941</v>
      </c>
    </row>
    <row r="891" spans="1:75" hidden="1" x14ac:dyDescent="0.25">
      <c r="A891" t="s">
        <v>1942</v>
      </c>
      <c r="B891">
        <v>2020</v>
      </c>
      <c r="C891" t="s">
        <v>94</v>
      </c>
      <c r="D891" t="s">
        <v>95</v>
      </c>
      <c r="E891" s="19">
        <v>1320219061328</v>
      </c>
      <c r="F891" t="s">
        <v>1042</v>
      </c>
      <c r="H891">
        <v>324110</v>
      </c>
      <c r="I891" t="s">
        <v>1043</v>
      </c>
      <c r="J891" t="s">
        <v>1044</v>
      </c>
      <c r="K891" t="s">
        <v>925</v>
      </c>
      <c r="L891" t="s">
        <v>293</v>
      </c>
      <c r="M891">
        <v>90745</v>
      </c>
      <c r="P891">
        <v>27</v>
      </c>
      <c r="Q891">
        <v>5</v>
      </c>
      <c r="R891">
        <v>32</v>
      </c>
      <c r="V891" t="s">
        <v>1940</v>
      </c>
      <c r="W891" t="s">
        <v>1941</v>
      </c>
      <c r="X891" t="s">
        <v>1941</v>
      </c>
      <c r="Y891" t="s">
        <v>1941</v>
      </c>
      <c r="Z891" t="s">
        <v>1940</v>
      </c>
      <c r="AA891" t="s">
        <v>1940</v>
      </c>
      <c r="AB891" t="s">
        <v>1941</v>
      </c>
      <c r="AC891" t="s">
        <v>1941</v>
      </c>
      <c r="AD891" t="s">
        <v>1941</v>
      </c>
      <c r="AE891" t="s">
        <v>1941</v>
      </c>
      <c r="AF891" t="s">
        <v>1941</v>
      </c>
      <c r="AG891" t="s">
        <v>1941</v>
      </c>
      <c r="AH891" t="s">
        <v>1941</v>
      </c>
      <c r="AI891" t="s">
        <v>1941</v>
      </c>
      <c r="AJ891" t="s">
        <v>1941</v>
      </c>
      <c r="AK891" t="s">
        <v>1941</v>
      </c>
      <c r="AL891" t="s">
        <v>1941</v>
      </c>
      <c r="AM891" t="s">
        <v>1941</v>
      </c>
      <c r="AN891" t="s">
        <v>1941</v>
      </c>
      <c r="AO891" t="s">
        <v>1941</v>
      </c>
      <c r="AP891" t="s">
        <v>1941</v>
      </c>
      <c r="AQ891" t="s">
        <v>1941</v>
      </c>
      <c r="AR891" t="s">
        <v>1941</v>
      </c>
      <c r="AS891" t="s">
        <v>1941</v>
      </c>
      <c r="AT891" t="s">
        <v>1941</v>
      </c>
      <c r="AU891" t="s">
        <v>1941</v>
      </c>
      <c r="AV891" t="s">
        <v>1941</v>
      </c>
      <c r="AW891" t="s">
        <v>1940</v>
      </c>
      <c r="AX891" t="s">
        <v>1941</v>
      </c>
      <c r="AY891" t="s">
        <v>1941</v>
      </c>
      <c r="AZ891" t="s">
        <v>1941</v>
      </c>
      <c r="BA891" t="s">
        <v>1941</v>
      </c>
      <c r="BB891" t="s">
        <v>1941</v>
      </c>
      <c r="BC891" t="s">
        <v>1941</v>
      </c>
      <c r="BD891" t="s">
        <v>1941</v>
      </c>
      <c r="BE891" t="s">
        <v>1941</v>
      </c>
      <c r="BF891" t="s">
        <v>1941</v>
      </c>
      <c r="BG891" t="s">
        <v>1941</v>
      </c>
      <c r="BH891" t="s">
        <v>1941</v>
      </c>
      <c r="BI891" t="s">
        <v>1941</v>
      </c>
      <c r="BJ891" t="s">
        <v>1941</v>
      </c>
      <c r="BK891" t="s">
        <v>1941</v>
      </c>
      <c r="BL891" t="s">
        <v>1941</v>
      </c>
      <c r="BM891" t="s">
        <v>1940</v>
      </c>
      <c r="BN891" t="s">
        <v>1941</v>
      </c>
      <c r="BO891" t="s">
        <v>1941</v>
      </c>
      <c r="BP891" t="s">
        <v>1941</v>
      </c>
      <c r="BQ891" t="s">
        <v>1941</v>
      </c>
      <c r="BR891" t="s">
        <v>1941</v>
      </c>
      <c r="BS891" t="s">
        <v>1941</v>
      </c>
      <c r="BT891" t="s">
        <v>1941</v>
      </c>
      <c r="BU891" t="s">
        <v>1941</v>
      </c>
      <c r="BV891" t="s">
        <v>1940</v>
      </c>
      <c r="BW891" t="s">
        <v>1941</v>
      </c>
    </row>
    <row r="892" spans="1:75" hidden="1" x14ac:dyDescent="0.25">
      <c r="A892" t="s">
        <v>1942</v>
      </c>
      <c r="B892">
        <v>2020</v>
      </c>
      <c r="C892" t="s">
        <v>94</v>
      </c>
      <c r="D892" t="s">
        <v>95</v>
      </c>
      <c r="E892" s="19">
        <v>1320219105374</v>
      </c>
      <c r="F892" t="s">
        <v>1042</v>
      </c>
      <c r="H892">
        <v>324110</v>
      </c>
      <c r="I892" t="s">
        <v>1043</v>
      </c>
      <c r="J892" t="s">
        <v>1044</v>
      </c>
      <c r="K892" t="s">
        <v>925</v>
      </c>
      <c r="L892" t="s">
        <v>293</v>
      </c>
      <c r="M892">
        <v>90745</v>
      </c>
      <c r="P892">
        <v>30</v>
      </c>
      <c r="Q892">
        <v>4</v>
      </c>
      <c r="R892">
        <v>34</v>
      </c>
      <c r="V892" t="s">
        <v>1940</v>
      </c>
      <c r="W892" t="s">
        <v>1941</v>
      </c>
      <c r="X892" t="s">
        <v>1941</v>
      </c>
      <c r="Y892" t="s">
        <v>1941</v>
      </c>
      <c r="Z892" t="s">
        <v>1941</v>
      </c>
      <c r="AA892" t="s">
        <v>1940</v>
      </c>
      <c r="AB892" t="s">
        <v>1941</v>
      </c>
      <c r="AC892" t="s">
        <v>1941</v>
      </c>
      <c r="AD892" t="s">
        <v>1941</v>
      </c>
      <c r="AE892" t="s">
        <v>1941</v>
      </c>
      <c r="AF892" t="s">
        <v>1941</v>
      </c>
      <c r="AG892" t="s">
        <v>1941</v>
      </c>
      <c r="AH892" t="s">
        <v>1941</v>
      </c>
      <c r="AI892" t="s">
        <v>1941</v>
      </c>
      <c r="AJ892" t="s">
        <v>1941</v>
      </c>
      <c r="AK892" t="s">
        <v>1941</v>
      </c>
      <c r="AL892" t="s">
        <v>1941</v>
      </c>
      <c r="AM892" t="s">
        <v>1941</v>
      </c>
      <c r="AN892" t="s">
        <v>1941</v>
      </c>
      <c r="AO892" t="s">
        <v>1941</v>
      </c>
      <c r="AP892" t="s">
        <v>1941</v>
      </c>
      <c r="AQ892" t="s">
        <v>1941</v>
      </c>
      <c r="AR892" t="s">
        <v>1941</v>
      </c>
      <c r="AS892" t="s">
        <v>1941</v>
      </c>
      <c r="AT892" t="s">
        <v>1941</v>
      </c>
      <c r="AU892" t="s">
        <v>1941</v>
      </c>
      <c r="AV892" t="s">
        <v>1941</v>
      </c>
      <c r="AW892" t="s">
        <v>1940</v>
      </c>
      <c r="AX892" t="s">
        <v>1941</v>
      </c>
      <c r="AY892" t="s">
        <v>1941</v>
      </c>
      <c r="AZ892" t="s">
        <v>1941</v>
      </c>
      <c r="BA892" t="s">
        <v>1941</v>
      </c>
      <c r="BB892" t="s">
        <v>1941</v>
      </c>
      <c r="BC892" t="s">
        <v>1941</v>
      </c>
      <c r="BD892" t="s">
        <v>1941</v>
      </c>
      <c r="BE892" t="s">
        <v>1941</v>
      </c>
      <c r="BF892" t="s">
        <v>1941</v>
      </c>
      <c r="BG892" t="s">
        <v>1941</v>
      </c>
      <c r="BH892" t="s">
        <v>1941</v>
      </c>
      <c r="BI892" t="s">
        <v>1941</v>
      </c>
      <c r="BJ892" t="s">
        <v>1941</v>
      </c>
      <c r="BK892" t="s">
        <v>1941</v>
      </c>
      <c r="BL892" t="s">
        <v>1941</v>
      </c>
      <c r="BM892" t="s">
        <v>1941</v>
      </c>
      <c r="BN892" t="s">
        <v>1941</v>
      </c>
      <c r="BO892" t="s">
        <v>1941</v>
      </c>
      <c r="BP892" t="s">
        <v>1941</v>
      </c>
      <c r="BQ892" t="s">
        <v>1941</v>
      </c>
      <c r="BR892" t="s">
        <v>1941</v>
      </c>
      <c r="BS892" t="s">
        <v>1941</v>
      </c>
      <c r="BT892" t="s">
        <v>1941</v>
      </c>
      <c r="BU892" t="s">
        <v>1941</v>
      </c>
      <c r="BV892" t="s">
        <v>1941</v>
      </c>
      <c r="BW892" t="s">
        <v>1941</v>
      </c>
    </row>
    <row r="893" spans="1:75" hidden="1" x14ac:dyDescent="0.25">
      <c r="A893" t="s">
        <v>1942</v>
      </c>
      <c r="B893">
        <v>2020</v>
      </c>
      <c r="C893" t="s">
        <v>94</v>
      </c>
      <c r="D893" t="s">
        <v>95</v>
      </c>
      <c r="E893" s="19">
        <v>1320218955654</v>
      </c>
      <c r="F893" t="s">
        <v>1056</v>
      </c>
      <c r="H893">
        <v>324110</v>
      </c>
      <c r="I893" t="s">
        <v>1053</v>
      </c>
      <c r="J893" t="s">
        <v>1057</v>
      </c>
      <c r="K893" t="s">
        <v>996</v>
      </c>
      <c r="L893" t="s">
        <v>293</v>
      </c>
      <c r="M893">
        <v>94553</v>
      </c>
      <c r="P893">
        <v>12</v>
      </c>
      <c r="Q893">
        <v>350</v>
      </c>
      <c r="R893">
        <v>362</v>
      </c>
      <c r="V893" t="s">
        <v>1940</v>
      </c>
      <c r="W893" t="s">
        <v>1941</v>
      </c>
      <c r="X893" t="s">
        <v>1941</v>
      </c>
      <c r="Y893" t="s">
        <v>1941</v>
      </c>
      <c r="Z893" t="s">
        <v>1940</v>
      </c>
      <c r="AA893" t="s">
        <v>1941</v>
      </c>
      <c r="AB893" t="s">
        <v>1941</v>
      </c>
      <c r="AC893" t="s">
        <v>1941</v>
      </c>
      <c r="AD893" t="s">
        <v>1941</v>
      </c>
      <c r="AE893" t="s">
        <v>1941</v>
      </c>
      <c r="AF893" t="s">
        <v>1941</v>
      </c>
      <c r="AG893" t="s">
        <v>1941</v>
      </c>
      <c r="AH893" t="s">
        <v>1941</v>
      </c>
      <c r="AI893" t="s">
        <v>1941</v>
      </c>
      <c r="AJ893" t="s">
        <v>1941</v>
      </c>
      <c r="AK893" t="s">
        <v>1941</v>
      </c>
      <c r="AL893" t="s">
        <v>1941</v>
      </c>
      <c r="AM893" t="s">
        <v>1941</v>
      </c>
      <c r="AN893" t="s">
        <v>1941</v>
      </c>
      <c r="AO893" t="s">
        <v>1941</v>
      </c>
      <c r="AP893" t="s">
        <v>1941</v>
      </c>
      <c r="AQ893" t="s">
        <v>1941</v>
      </c>
      <c r="AR893" t="s">
        <v>1941</v>
      </c>
      <c r="AS893" t="s">
        <v>1941</v>
      </c>
      <c r="AT893" t="s">
        <v>1941</v>
      </c>
      <c r="AU893" t="s">
        <v>1941</v>
      </c>
      <c r="AV893" t="s">
        <v>1940</v>
      </c>
      <c r="AW893" t="s">
        <v>1941</v>
      </c>
      <c r="AX893" t="s">
        <v>1941</v>
      </c>
      <c r="AY893" t="s">
        <v>1941</v>
      </c>
      <c r="AZ893" t="s">
        <v>1941</v>
      </c>
      <c r="BA893" t="s">
        <v>1941</v>
      </c>
      <c r="BB893" t="s">
        <v>1941</v>
      </c>
      <c r="BC893" t="s">
        <v>1941</v>
      </c>
      <c r="BD893" t="s">
        <v>1941</v>
      </c>
      <c r="BE893" t="s">
        <v>1941</v>
      </c>
      <c r="BF893" t="s">
        <v>1941</v>
      </c>
      <c r="BG893" t="s">
        <v>1941</v>
      </c>
      <c r="BH893" t="s">
        <v>1941</v>
      </c>
      <c r="BI893" t="s">
        <v>1941</v>
      </c>
      <c r="BJ893" t="s">
        <v>1941</v>
      </c>
      <c r="BK893" t="s">
        <v>1941</v>
      </c>
      <c r="BL893" t="s">
        <v>1941</v>
      </c>
      <c r="BM893" t="s">
        <v>1941</v>
      </c>
      <c r="BN893" t="s">
        <v>1941</v>
      </c>
      <c r="BO893" t="s">
        <v>1941</v>
      </c>
      <c r="BP893" t="s">
        <v>1941</v>
      </c>
      <c r="BQ893" t="s">
        <v>1941</v>
      </c>
      <c r="BR893" t="s">
        <v>1941</v>
      </c>
      <c r="BS893" t="s">
        <v>1941</v>
      </c>
      <c r="BT893" t="s">
        <v>1941</v>
      </c>
      <c r="BU893" t="s">
        <v>1941</v>
      </c>
      <c r="BV893" t="s">
        <v>1941</v>
      </c>
      <c r="BW893" t="s">
        <v>1941</v>
      </c>
    </row>
    <row r="894" spans="1:75" hidden="1" x14ac:dyDescent="0.25">
      <c r="A894" t="s">
        <v>1942</v>
      </c>
      <c r="B894">
        <v>2020</v>
      </c>
      <c r="C894" t="s">
        <v>94</v>
      </c>
      <c r="D894" t="s">
        <v>95</v>
      </c>
      <c r="E894" s="19">
        <v>1320219073020</v>
      </c>
      <c r="F894" t="s">
        <v>1052</v>
      </c>
      <c r="H894">
        <v>324110</v>
      </c>
      <c r="I894" t="s">
        <v>1053</v>
      </c>
      <c r="J894" t="s">
        <v>1054</v>
      </c>
      <c r="K894" t="s">
        <v>990</v>
      </c>
      <c r="L894" t="s">
        <v>213</v>
      </c>
      <c r="M894">
        <v>98221</v>
      </c>
      <c r="P894">
        <v>2</v>
      </c>
      <c r="Q894">
        <v>665</v>
      </c>
      <c r="R894">
        <v>667</v>
      </c>
      <c r="V894" t="s">
        <v>1940</v>
      </c>
      <c r="W894" t="s">
        <v>1941</v>
      </c>
      <c r="X894" t="s">
        <v>1941</v>
      </c>
      <c r="Y894" t="s">
        <v>1941</v>
      </c>
      <c r="Z894" t="s">
        <v>1941</v>
      </c>
      <c r="AA894" t="s">
        <v>1940</v>
      </c>
      <c r="AB894" t="s">
        <v>1941</v>
      </c>
      <c r="AC894" t="s">
        <v>1941</v>
      </c>
      <c r="AD894" t="s">
        <v>1941</v>
      </c>
      <c r="AE894" t="s">
        <v>1941</v>
      </c>
      <c r="AF894" t="s">
        <v>1941</v>
      </c>
      <c r="AG894" t="s">
        <v>1941</v>
      </c>
      <c r="AH894" t="s">
        <v>1941</v>
      </c>
      <c r="AI894" t="s">
        <v>1941</v>
      </c>
      <c r="AJ894" t="s">
        <v>1941</v>
      </c>
      <c r="AK894" t="s">
        <v>1941</v>
      </c>
      <c r="AL894" t="s">
        <v>1941</v>
      </c>
      <c r="AM894" t="s">
        <v>1941</v>
      </c>
      <c r="AN894" t="s">
        <v>1941</v>
      </c>
      <c r="AO894" t="s">
        <v>1941</v>
      </c>
      <c r="AP894" t="s">
        <v>1941</v>
      </c>
      <c r="AQ894" t="s">
        <v>1941</v>
      </c>
      <c r="AR894" t="s">
        <v>1941</v>
      </c>
      <c r="AS894" t="s">
        <v>1941</v>
      </c>
      <c r="AT894" t="s">
        <v>1941</v>
      </c>
      <c r="AU894" t="s">
        <v>1941</v>
      </c>
      <c r="AV894" t="s">
        <v>1941</v>
      </c>
      <c r="AW894" t="s">
        <v>1941</v>
      </c>
      <c r="AX894" t="s">
        <v>1941</v>
      </c>
      <c r="AY894" t="s">
        <v>1941</v>
      </c>
      <c r="AZ894" t="s">
        <v>1941</v>
      </c>
      <c r="BA894" t="s">
        <v>1941</v>
      </c>
      <c r="BB894" t="s">
        <v>1941</v>
      </c>
      <c r="BC894" t="s">
        <v>1941</v>
      </c>
      <c r="BD894" t="s">
        <v>1941</v>
      </c>
      <c r="BE894" t="s">
        <v>1941</v>
      </c>
      <c r="BF894" t="s">
        <v>1941</v>
      </c>
      <c r="BG894" t="s">
        <v>1941</v>
      </c>
      <c r="BH894" t="s">
        <v>1941</v>
      </c>
      <c r="BI894" t="s">
        <v>1941</v>
      </c>
      <c r="BJ894" t="s">
        <v>1941</v>
      </c>
      <c r="BK894" t="s">
        <v>1941</v>
      </c>
      <c r="BL894" t="s">
        <v>1941</v>
      </c>
      <c r="BM894" t="s">
        <v>1941</v>
      </c>
      <c r="BN894" t="s">
        <v>1941</v>
      </c>
      <c r="BO894" t="s">
        <v>1941</v>
      </c>
      <c r="BP894" t="s">
        <v>1941</v>
      </c>
      <c r="BQ894" t="s">
        <v>1941</v>
      </c>
      <c r="BR894" t="s">
        <v>1941</v>
      </c>
      <c r="BS894" t="s">
        <v>1941</v>
      </c>
      <c r="BT894" t="s">
        <v>1941</v>
      </c>
      <c r="BU894" t="s">
        <v>1941</v>
      </c>
      <c r="BV894" t="s">
        <v>1941</v>
      </c>
      <c r="BW894" t="s">
        <v>1941</v>
      </c>
    </row>
    <row r="895" spans="1:75" hidden="1" x14ac:dyDescent="0.25">
      <c r="A895" t="s">
        <v>1942</v>
      </c>
      <c r="B895">
        <v>2020</v>
      </c>
      <c r="C895" t="s">
        <v>94</v>
      </c>
      <c r="D895" t="s">
        <v>95</v>
      </c>
      <c r="E895" s="19">
        <v>1320219295185</v>
      </c>
      <c r="F895" t="s">
        <v>1059</v>
      </c>
      <c r="H895">
        <v>324110</v>
      </c>
      <c r="I895" t="s">
        <v>1060</v>
      </c>
      <c r="J895" t="s">
        <v>1061</v>
      </c>
      <c r="K895" t="s">
        <v>285</v>
      </c>
      <c r="L895" t="s">
        <v>286</v>
      </c>
      <c r="M895">
        <v>84103</v>
      </c>
      <c r="P895">
        <v>13</v>
      </c>
      <c r="Q895">
        <v>39</v>
      </c>
      <c r="R895">
        <v>52</v>
      </c>
      <c r="V895" t="s">
        <v>1940</v>
      </c>
      <c r="W895" t="s">
        <v>1941</v>
      </c>
      <c r="X895" t="s">
        <v>1941</v>
      </c>
      <c r="Y895" t="s">
        <v>1941</v>
      </c>
      <c r="Z895" t="s">
        <v>1941</v>
      </c>
      <c r="AA895" t="s">
        <v>1940</v>
      </c>
      <c r="AB895" t="s">
        <v>1941</v>
      </c>
      <c r="AC895" t="s">
        <v>1941</v>
      </c>
      <c r="AD895" t="s">
        <v>1941</v>
      </c>
      <c r="AE895" t="s">
        <v>1941</v>
      </c>
      <c r="AF895" t="s">
        <v>1941</v>
      </c>
      <c r="AG895" t="s">
        <v>1941</v>
      </c>
      <c r="AH895" t="s">
        <v>1941</v>
      </c>
      <c r="AI895" t="s">
        <v>1941</v>
      </c>
      <c r="AJ895" t="s">
        <v>1941</v>
      </c>
      <c r="AK895" t="s">
        <v>1941</v>
      </c>
      <c r="AL895" t="s">
        <v>1941</v>
      </c>
      <c r="AM895" t="s">
        <v>1941</v>
      </c>
      <c r="AN895" t="s">
        <v>1941</v>
      </c>
      <c r="AO895" t="s">
        <v>1941</v>
      </c>
      <c r="AP895" t="s">
        <v>1941</v>
      </c>
      <c r="AQ895" t="s">
        <v>1941</v>
      </c>
      <c r="AR895" t="s">
        <v>1941</v>
      </c>
      <c r="AS895" t="s">
        <v>1941</v>
      </c>
      <c r="AT895" t="s">
        <v>1941</v>
      </c>
      <c r="AU895" t="s">
        <v>1941</v>
      </c>
      <c r="AV895" t="s">
        <v>1941</v>
      </c>
      <c r="AW895" t="s">
        <v>1940</v>
      </c>
      <c r="AX895" t="s">
        <v>1941</v>
      </c>
      <c r="AY895" t="s">
        <v>1941</v>
      </c>
      <c r="AZ895" t="s">
        <v>1941</v>
      </c>
      <c r="BA895" t="s">
        <v>1941</v>
      </c>
      <c r="BB895" t="s">
        <v>1941</v>
      </c>
      <c r="BC895" t="s">
        <v>1941</v>
      </c>
      <c r="BD895" t="s">
        <v>1941</v>
      </c>
      <c r="BE895" t="s">
        <v>1941</v>
      </c>
      <c r="BF895" t="s">
        <v>1941</v>
      </c>
      <c r="BG895" t="s">
        <v>1941</v>
      </c>
      <c r="BH895" t="s">
        <v>1941</v>
      </c>
      <c r="BI895" t="s">
        <v>1941</v>
      </c>
      <c r="BJ895" t="s">
        <v>1941</v>
      </c>
      <c r="BK895" t="s">
        <v>1941</v>
      </c>
      <c r="BL895" t="s">
        <v>1941</v>
      </c>
      <c r="BM895" t="s">
        <v>1940</v>
      </c>
      <c r="BN895" t="s">
        <v>1941</v>
      </c>
      <c r="BO895" t="s">
        <v>1941</v>
      </c>
      <c r="BP895" t="s">
        <v>1941</v>
      </c>
      <c r="BQ895" t="s">
        <v>1940</v>
      </c>
      <c r="BR895" t="s">
        <v>1941</v>
      </c>
      <c r="BS895" t="s">
        <v>1941</v>
      </c>
      <c r="BT895" t="s">
        <v>1941</v>
      </c>
      <c r="BU895" t="s">
        <v>1941</v>
      </c>
      <c r="BV895" t="s">
        <v>1941</v>
      </c>
      <c r="BW895" t="s">
        <v>1941</v>
      </c>
    </row>
    <row r="896" spans="1:75" hidden="1" x14ac:dyDescent="0.25">
      <c r="A896" t="s">
        <v>1942</v>
      </c>
      <c r="B896">
        <v>2020</v>
      </c>
      <c r="C896" t="s">
        <v>94</v>
      </c>
      <c r="D896" t="s">
        <v>95</v>
      </c>
      <c r="E896" s="19">
        <v>1320218887750</v>
      </c>
      <c r="F896" t="s">
        <v>1079</v>
      </c>
      <c r="H896">
        <v>324110</v>
      </c>
      <c r="I896" t="s">
        <v>1080</v>
      </c>
      <c r="J896" t="s">
        <v>1081</v>
      </c>
      <c r="K896" t="s">
        <v>226</v>
      </c>
      <c r="L896" t="s">
        <v>227</v>
      </c>
      <c r="M896">
        <v>43616</v>
      </c>
      <c r="P896">
        <v>250</v>
      </c>
      <c r="Q896">
        <v>5</v>
      </c>
      <c r="R896">
        <v>255</v>
      </c>
      <c r="V896" t="s">
        <v>1941</v>
      </c>
      <c r="W896" t="s">
        <v>1940</v>
      </c>
      <c r="X896" t="s">
        <v>1940</v>
      </c>
      <c r="Y896" t="s">
        <v>1941</v>
      </c>
      <c r="Z896" t="s">
        <v>1941</v>
      </c>
      <c r="AA896" t="s">
        <v>1941</v>
      </c>
      <c r="AB896" t="s">
        <v>1940</v>
      </c>
      <c r="AC896" t="s">
        <v>1940</v>
      </c>
      <c r="AD896" t="s">
        <v>1940</v>
      </c>
      <c r="AE896" t="s">
        <v>1941</v>
      </c>
      <c r="AF896" t="s">
        <v>1941</v>
      </c>
      <c r="AG896" t="s">
        <v>1941</v>
      </c>
      <c r="AH896" t="s">
        <v>1941</v>
      </c>
      <c r="AI896" t="s">
        <v>1941</v>
      </c>
      <c r="AJ896" t="s">
        <v>1941</v>
      </c>
      <c r="AK896" t="s">
        <v>1941</v>
      </c>
      <c r="AL896" t="s">
        <v>1941</v>
      </c>
      <c r="AM896" t="s">
        <v>1941</v>
      </c>
      <c r="AN896" t="s">
        <v>1941</v>
      </c>
      <c r="AO896" t="s">
        <v>1941</v>
      </c>
      <c r="AP896" t="s">
        <v>1941</v>
      </c>
      <c r="AQ896" t="s">
        <v>1941</v>
      </c>
      <c r="AR896" t="s">
        <v>1941</v>
      </c>
      <c r="AS896" t="s">
        <v>1941</v>
      </c>
      <c r="AT896" t="s">
        <v>1941</v>
      </c>
      <c r="AU896" t="s">
        <v>1941</v>
      </c>
      <c r="AV896" t="s">
        <v>1941</v>
      </c>
      <c r="AW896" t="s">
        <v>1941</v>
      </c>
      <c r="AX896" t="s">
        <v>1941</v>
      </c>
      <c r="AY896" t="s">
        <v>1941</v>
      </c>
      <c r="AZ896" t="s">
        <v>1941</v>
      </c>
      <c r="BA896" t="s">
        <v>1941</v>
      </c>
      <c r="BB896" t="s">
        <v>1941</v>
      </c>
      <c r="BC896" t="s">
        <v>1941</v>
      </c>
      <c r="BD896" t="s">
        <v>1941</v>
      </c>
      <c r="BE896" t="s">
        <v>1941</v>
      </c>
      <c r="BF896" t="s">
        <v>1941</v>
      </c>
      <c r="BG896" t="s">
        <v>1941</v>
      </c>
      <c r="BH896" t="s">
        <v>1941</v>
      </c>
      <c r="BI896" t="s">
        <v>1941</v>
      </c>
      <c r="BJ896" t="s">
        <v>1941</v>
      </c>
      <c r="BK896" t="s">
        <v>1941</v>
      </c>
      <c r="BL896" t="s">
        <v>1941</v>
      </c>
      <c r="BM896" t="s">
        <v>1941</v>
      </c>
      <c r="BN896" t="s">
        <v>1941</v>
      </c>
      <c r="BO896" t="s">
        <v>1941</v>
      </c>
      <c r="BP896" t="s">
        <v>1941</v>
      </c>
      <c r="BQ896" t="s">
        <v>1941</v>
      </c>
      <c r="BR896" t="s">
        <v>1941</v>
      </c>
      <c r="BS896" t="s">
        <v>1941</v>
      </c>
      <c r="BT896" t="s">
        <v>1941</v>
      </c>
      <c r="BU896" t="s">
        <v>1941</v>
      </c>
      <c r="BV896" t="s">
        <v>1941</v>
      </c>
      <c r="BW896" t="s">
        <v>1941</v>
      </c>
    </row>
    <row r="897" spans="1:75" hidden="1" x14ac:dyDescent="0.25">
      <c r="A897" t="s">
        <v>1942</v>
      </c>
      <c r="B897">
        <v>2020</v>
      </c>
      <c r="C897" t="s">
        <v>94</v>
      </c>
      <c r="D897" t="s">
        <v>95</v>
      </c>
      <c r="E897" s="19">
        <v>1320219267402</v>
      </c>
      <c r="F897" t="s">
        <v>1083</v>
      </c>
      <c r="H897">
        <v>324110</v>
      </c>
      <c r="I897" t="s">
        <v>1084</v>
      </c>
      <c r="J897" t="s">
        <v>1085</v>
      </c>
      <c r="K897" t="s">
        <v>1086</v>
      </c>
      <c r="L897" t="s">
        <v>293</v>
      </c>
      <c r="M897">
        <v>90504</v>
      </c>
      <c r="P897">
        <v>3</v>
      </c>
      <c r="Q897">
        <v>140</v>
      </c>
      <c r="R897">
        <v>143</v>
      </c>
      <c r="V897" t="s">
        <v>1940</v>
      </c>
      <c r="W897" t="s">
        <v>1941</v>
      </c>
      <c r="X897" t="s">
        <v>1940</v>
      </c>
      <c r="Y897" t="s">
        <v>1941</v>
      </c>
      <c r="Z897" t="s">
        <v>1940</v>
      </c>
      <c r="AA897" t="s">
        <v>1941</v>
      </c>
      <c r="AB897" t="s">
        <v>1940</v>
      </c>
      <c r="AC897" t="s">
        <v>1941</v>
      </c>
      <c r="AD897" t="s">
        <v>1941</v>
      </c>
      <c r="AE897" t="s">
        <v>1940</v>
      </c>
      <c r="AF897" t="s">
        <v>1941</v>
      </c>
      <c r="AG897" t="s">
        <v>1941</v>
      </c>
      <c r="AH897" t="s">
        <v>1941</v>
      </c>
      <c r="AI897" t="s">
        <v>1941</v>
      </c>
      <c r="AJ897" t="s">
        <v>1941</v>
      </c>
      <c r="AK897" t="s">
        <v>1941</v>
      </c>
      <c r="AL897" t="s">
        <v>1941</v>
      </c>
      <c r="AM897" t="s">
        <v>1941</v>
      </c>
      <c r="AN897" t="s">
        <v>1941</v>
      </c>
      <c r="AO897" t="s">
        <v>1941</v>
      </c>
      <c r="AP897" t="s">
        <v>1941</v>
      </c>
      <c r="AQ897" t="s">
        <v>1941</v>
      </c>
      <c r="AR897" t="s">
        <v>1941</v>
      </c>
      <c r="AS897" t="s">
        <v>1941</v>
      </c>
      <c r="AT897" t="s">
        <v>1941</v>
      </c>
      <c r="AU897" t="s">
        <v>1941</v>
      </c>
      <c r="AV897" t="s">
        <v>1941</v>
      </c>
      <c r="AW897" t="s">
        <v>1941</v>
      </c>
      <c r="AX897" t="s">
        <v>1941</v>
      </c>
      <c r="AY897" t="s">
        <v>1941</v>
      </c>
      <c r="AZ897" t="s">
        <v>1941</v>
      </c>
      <c r="BA897" t="s">
        <v>1941</v>
      </c>
      <c r="BB897" t="s">
        <v>1941</v>
      </c>
      <c r="BC897" t="s">
        <v>1941</v>
      </c>
      <c r="BD897" t="s">
        <v>1941</v>
      </c>
      <c r="BE897" t="s">
        <v>1941</v>
      </c>
      <c r="BF897" t="s">
        <v>1941</v>
      </c>
      <c r="BG897" t="s">
        <v>1941</v>
      </c>
      <c r="BH897" t="s">
        <v>1941</v>
      </c>
      <c r="BI897" t="s">
        <v>1941</v>
      </c>
      <c r="BJ897" t="s">
        <v>1941</v>
      </c>
      <c r="BK897" t="s">
        <v>1941</v>
      </c>
      <c r="BL897" t="s">
        <v>1941</v>
      </c>
      <c r="BM897" t="s">
        <v>1941</v>
      </c>
      <c r="BN897" t="s">
        <v>1941</v>
      </c>
      <c r="BO897" t="s">
        <v>1941</v>
      </c>
      <c r="BP897" t="s">
        <v>1941</v>
      </c>
      <c r="BQ897" t="s">
        <v>1941</v>
      </c>
      <c r="BR897" t="s">
        <v>1941</v>
      </c>
      <c r="BS897" t="s">
        <v>1941</v>
      </c>
      <c r="BT897" t="s">
        <v>1941</v>
      </c>
      <c r="BU897" t="s">
        <v>1941</v>
      </c>
      <c r="BV897" t="s">
        <v>1941</v>
      </c>
      <c r="BW897" t="s">
        <v>1941</v>
      </c>
    </row>
    <row r="898" spans="1:75" hidden="1" x14ac:dyDescent="0.25">
      <c r="A898" t="s">
        <v>1942</v>
      </c>
      <c r="B898">
        <v>2020</v>
      </c>
      <c r="C898" t="s">
        <v>94</v>
      </c>
      <c r="D898" t="s">
        <v>95</v>
      </c>
      <c r="E898" s="19">
        <v>1320219259660</v>
      </c>
      <c r="F898" t="s">
        <v>1118</v>
      </c>
      <c r="H898">
        <v>324110</v>
      </c>
      <c r="I898" t="s">
        <v>1119</v>
      </c>
      <c r="J898" t="s">
        <v>1120</v>
      </c>
      <c r="K898" t="s">
        <v>931</v>
      </c>
      <c r="L898" t="s">
        <v>293</v>
      </c>
      <c r="M898">
        <v>90744</v>
      </c>
      <c r="P898">
        <v>8</v>
      </c>
      <c r="Q898">
        <v>200</v>
      </c>
      <c r="R898">
        <v>208</v>
      </c>
      <c r="V898" t="s">
        <v>1941</v>
      </c>
      <c r="W898" t="s">
        <v>1941</v>
      </c>
      <c r="X898" t="s">
        <v>1941</v>
      </c>
      <c r="Y898" t="s">
        <v>1941</v>
      </c>
      <c r="Z898" t="s">
        <v>1941</v>
      </c>
      <c r="AA898" t="s">
        <v>1941</v>
      </c>
      <c r="AB898" t="s">
        <v>1940</v>
      </c>
      <c r="AC898" t="s">
        <v>1941</v>
      </c>
      <c r="AD898" t="s">
        <v>1940</v>
      </c>
      <c r="AE898" t="s">
        <v>1941</v>
      </c>
      <c r="AF898" t="s">
        <v>1941</v>
      </c>
      <c r="AG898" t="s">
        <v>1941</v>
      </c>
      <c r="AH898" t="s">
        <v>1941</v>
      </c>
      <c r="AI898" t="s">
        <v>1941</v>
      </c>
      <c r="AJ898" t="s">
        <v>1941</v>
      </c>
      <c r="AK898" t="s">
        <v>1941</v>
      </c>
      <c r="AL898" t="s">
        <v>1941</v>
      </c>
      <c r="AM898" t="s">
        <v>1941</v>
      </c>
      <c r="AN898" t="s">
        <v>1941</v>
      </c>
      <c r="AO898" t="s">
        <v>1941</v>
      </c>
      <c r="AP898" t="s">
        <v>1941</v>
      </c>
      <c r="AQ898" t="s">
        <v>1941</v>
      </c>
      <c r="AR898" t="s">
        <v>1941</v>
      </c>
      <c r="AS898" t="s">
        <v>1941</v>
      </c>
      <c r="AT898" t="s">
        <v>1941</v>
      </c>
      <c r="AU898" t="s">
        <v>1941</v>
      </c>
      <c r="AV898" t="s">
        <v>1941</v>
      </c>
      <c r="AW898" t="s">
        <v>1941</v>
      </c>
      <c r="AX898" t="s">
        <v>1941</v>
      </c>
      <c r="AY898" t="s">
        <v>1941</v>
      </c>
      <c r="AZ898" t="s">
        <v>1941</v>
      </c>
      <c r="BA898" t="s">
        <v>1941</v>
      </c>
      <c r="BB898" t="s">
        <v>1941</v>
      </c>
      <c r="BC898" t="s">
        <v>1941</v>
      </c>
      <c r="BD898" t="s">
        <v>1941</v>
      </c>
      <c r="BE898" t="s">
        <v>1941</v>
      </c>
      <c r="BF898" t="s">
        <v>1941</v>
      </c>
      <c r="BG898" t="s">
        <v>1941</v>
      </c>
      <c r="BH898" t="s">
        <v>1941</v>
      </c>
      <c r="BI898" t="s">
        <v>1941</v>
      </c>
      <c r="BJ898" t="s">
        <v>1941</v>
      </c>
      <c r="BK898" t="s">
        <v>1941</v>
      </c>
      <c r="BL898" t="s">
        <v>1941</v>
      </c>
      <c r="BM898" t="s">
        <v>1941</v>
      </c>
      <c r="BN898" t="s">
        <v>1941</v>
      </c>
      <c r="BO898" t="s">
        <v>1941</v>
      </c>
      <c r="BP898" t="s">
        <v>1941</v>
      </c>
      <c r="BQ898" t="s">
        <v>1941</v>
      </c>
      <c r="BR898" t="s">
        <v>1941</v>
      </c>
      <c r="BS898" t="s">
        <v>1941</v>
      </c>
      <c r="BT898" t="s">
        <v>1941</v>
      </c>
      <c r="BU898" t="s">
        <v>1941</v>
      </c>
      <c r="BV898" t="s">
        <v>1941</v>
      </c>
      <c r="BW898" t="s">
        <v>1941</v>
      </c>
    </row>
    <row r="899" spans="1:75" hidden="1" x14ac:dyDescent="0.25">
      <c r="A899" t="s">
        <v>1942</v>
      </c>
      <c r="B899">
        <v>2020</v>
      </c>
      <c r="C899" t="s">
        <v>94</v>
      </c>
      <c r="D899" t="s">
        <v>95</v>
      </c>
      <c r="E899" s="19">
        <v>1320219141759</v>
      </c>
      <c r="F899" t="s">
        <v>1122</v>
      </c>
      <c r="H899">
        <v>324110</v>
      </c>
      <c r="I899" t="s">
        <v>1123</v>
      </c>
      <c r="J899" t="s">
        <v>1124</v>
      </c>
      <c r="K899" t="s">
        <v>1125</v>
      </c>
      <c r="L899" t="s">
        <v>159</v>
      </c>
      <c r="M899">
        <v>16365</v>
      </c>
      <c r="P899">
        <v>0</v>
      </c>
      <c r="Q899">
        <v>0</v>
      </c>
      <c r="V899" t="s">
        <v>1940</v>
      </c>
      <c r="W899" t="s">
        <v>1941</v>
      </c>
      <c r="X899" t="s">
        <v>1941</v>
      </c>
      <c r="Y899" t="s">
        <v>1941</v>
      </c>
      <c r="Z899" t="s">
        <v>1941</v>
      </c>
      <c r="AA899" t="s">
        <v>1940</v>
      </c>
      <c r="AB899" t="s">
        <v>1941</v>
      </c>
      <c r="AC899" t="s">
        <v>1941</v>
      </c>
      <c r="AD899" t="s">
        <v>1941</v>
      </c>
      <c r="AE899" t="s">
        <v>1941</v>
      </c>
      <c r="AF899" t="s">
        <v>1941</v>
      </c>
      <c r="AG899" t="s">
        <v>1941</v>
      </c>
      <c r="AH899" t="s">
        <v>1941</v>
      </c>
      <c r="AI899" t="s">
        <v>1941</v>
      </c>
      <c r="AJ899" t="s">
        <v>1941</v>
      </c>
      <c r="AK899" t="s">
        <v>1941</v>
      </c>
      <c r="AL899" t="s">
        <v>1941</v>
      </c>
      <c r="AM899" t="s">
        <v>1941</v>
      </c>
      <c r="AN899" t="s">
        <v>1941</v>
      </c>
      <c r="AO899" t="s">
        <v>1941</v>
      </c>
      <c r="AP899" t="s">
        <v>1941</v>
      </c>
      <c r="AQ899" t="s">
        <v>1941</v>
      </c>
      <c r="AR899" t="s">
        <v>1941</v>
      </c>
      <c r="AS899" t="s">
        <v>1941</v>
      </c>
      <c r="AT899" t="s">
        <v>1941</v>
      </c>
      <c r="AU899" t="s">
        <v>1941</v>
      </c>
      <c r="AV899" t="s">
        <v>1941</v>
      </c>
      <c r="AW899" t="s">
        <v>1940</v>
      </c>
      <c r="AX899" t="s">
        <v>1941</v>
      </c>
      <c r="AY899" t="s">
        <v>1941</v>
      </c>
      <c r="AZ899" t="s">
        <v>1941</v>
      </c>
      <c r="BA899" t="s">
        <v>1941</v>
      </c>
      <c r="BB899" t="s">
        <v>1941</v>
      </c>
      <c r="BC899" t="s">
        <v>1941</v>
      </c>
      <c r="BD899" t="s">
        <v>1941</v>
      </c>
      <c r="BE899" t="s">
        <v>1941</v>
      </c>
      <c r="BF899" t="s">
        <v>1941</v>
      </c>
      <c r="BG899" t="s">
        <v>1941</v>
      </c>
      <c r="BH899" t="s">
        <v>1941</v>
      </c>
      <c r="BI899" t="s">
        <v>1941</v>
      </c>
      <c r="BJ899" t="s">
        <v>1941</v>
      </c>
      <c r="BK899" t="s">
        <v>1941</v>
      </c>
      <c r="BL899" t="s">
        <v>1941</v>
      </c>
      <c r="BM899" t="s">
        <v>1941</v>
      </c>
      <c r="BN899" t="s">
        <v>1941</v>
      </c>
      <c r="BO899" t="s">
        <v>1941</v>
      </c>
      <c r="BP899" t="s">
        <v>1941</v>
      </c>
      <c r="BQ899" t="s">
        <v>1941</v>
      </c>
      <c r="BR899" t="s">
        <v>1941</v>
      </c>
      <c r="BS899" t="s">
        <v>1941</v>
      </c>
      <c r="BT899" t="s">
        <v>1941</v>
      </c>
      <c r="BU899" t="s">
        <v>1941</v>
      </c>
      <c r="BV899" t="s">
        <v>1941</v>
      </c>
      <c r="BW899" t="s">
        <v>1941</v>
      </c>
    </row>
    <row r="900" spans="1:75" hidden="1" x14ac:dyDescent="0.25">
      <c r="A900" t="s">
        <v>1942</v>
      </c>
      <c r="B900">
        <v>2020</v>
      </c>
      <c r="C900" t="s">
        <v>94</v>
      </c>
      <c r="D900" t="s">
        <v>95</v>
      </c>
      <c r="E900" s="19">
        <v>1320219073828</v>
      </c>
      <c r="F900" t="s">
        <v>1133</v>
      </c>
      <c r="H900">
        <v>324110</v>
      </c>
      <c r="I900" t="s">
        <v>1134</v>
      </c>
      <c r="J900" t="s">
        <v>1135</v>
      </c>
      <c r="K900" t="s">
        <v>412</v>
      </c>
      <c r="L900" t="s">
        <v>103</v>
      </c>
      <c r="M900">
        <v>70079</v>
      </c>
      <c r="P900">
        <v>0</v>
      </c>
      <c r="Q900">
        <v>0</v>
      </c>
      <c r="R900">
        <v>0</v>
      </c>
      <c r="V900" t="s">
        <v>1941</v>
      </c>
      <c r="W900" t="s">
        <v>1941</v>
      </c>
      <c r="X900" t="s">
        <v>1941</v>
      </c>
      <c r="Y900" t="s">
        <v>1941</v>
      </c>
      <c r="Z900" t="s">
        <v>1941</v>
      </c>
      <c r="AA900" t="s">
        <v>1941</v>
      </c>
      <c r="AB900" t="s">
        <v>1941</v>
      </c>
      <c r="AC900" t="s">
        <v>1941</v>
      </c>
      <c r="AD900" t="s">
        <v>1941</v>
      </c>
      <c r="AE900" t="s">
        <v>1941</v>
      </c>
      <c r="AF900" t="s">
        <v>1941</v>
      </c>
      <c r="AG900" t="s">
        <v>1941</v>
      </c>
      <c r="AH900" t="s">
        <v>1941</v>
      </c>
      <c r="AI900" t="s">
        <v>1941</v>
      </c>
      <c r="AJ900" t="s">
        <v>1941</v>
      </c>
      <c r="AK900" t="s">
        <v>1941</v>
      </c>
      <c r="AL900" t="s">
        <v>1941</v>
      </c>
      <c r="AM900" t="s">
        <v>1941</v>
      </c>
      <c r="AN900" t="s">
        <v>1941</v>
      </c>
      <c r="AO900" t="s">
        <v>1941</v>
      </c>
      <c r="AP900" t="s">
        <v>1941</v>
      </c>
      <c r="AQ900" t="s">
        <v>1941</v>
      </c>
      <c r="AR900" t="s">
        <v>1941</v>
      </c>
      <c r="AS900" t="s">
        <v>1941</v>
      </c>
      <c r="AT900" t="s">
        <v>1941</v>
      </c>
      <c r="AU900" t="s">
        <v>1941</v>
      </c>
      <c r="AV900" t="s">
        <v>1941</v>
      </c>
      <c r="AW900" t="s">
        <v>1940</v>
      </c>
      <c r="AX900" t="s">
        <v>1941</v>
      </c>
      <c r="AY900" t="s">
        <v>1941</v>
      </c>
      <c r="AZ900" t="s">
        <v>1941</v>
      </c>
      <c r="BA900" t="s">
        <v>1941</v>
      </c>
      <c r="BB900" t="s">
        <v>1941</v>
      </c>
      <c r="BC900" t="s">
        <v>1941</v>
      </c>
      <c r="BD900" t="s">
        <v>1941</v>
      </c>
      <c r="BE900" t="s">
        <v>1941</v>
      </c>
      <c r="BF900" t="s">
        <v>1941</v>
      </c>
      <c r="BG900" t="s">
        <v>1941</v>
      </c>
      <c r="BH900" t="s">
        <v>1941</v>
      </c>
      <c r="BI900" t="s">
        <v>1941</v>
      </c>
      <c r="BJ900" t="s">
        <v>1941</v>
      </c>
      <c r="BK900" t="s">
        <v>1941</v>
      </c>
      <c r="BL900" t="s">
        <v>1941</v>
      </c>
      <c r="BM900" t="s">
        <v>1941</v>
      </c>
      <c r="BN900" t="s">
        <v>1941</v>
      </c>
      <c r="BO900" t="s">
        <v>1941</v>
      </c>
      <c r="BP900" t="s">
        <v>1941</v>
      </c>
      <c r="BQ900" t="s">
        <v>1941</v>
      </c>
      <c r="BR900" t="s">
        <v>1941</v>
      </c>
      <c r="BS900" t="s">
        <v>1941</v>
      </c>
      <c r="BT900" t="s">
        <v>1941</v>
      </c>
      <c r="BU900" t="s">
        <v>1941</v>
      </c>
      <c r="BV900" t="s">
        <v>1941</v>
      </c>
      <c r="BW900" t="s">
        <v>1941</v>
      </c>
    </row>
    <row r="901" spans="1:75" hidden="1" x14ac:dyDescent="0.25">
      <c r="A901" t="s">
        <v>1942</v>
      </c>
      <c r="B901">
        <v>2020</v>
      </c>
      <c r="C901" t="s">
        <v>94</v>
      </c>
      <c r="D901" t="s">
        <v>95</v>
      </c>
      <c r="E901" s="19">
        <v>1320219112911</v>
      </c>
      <c r="F901" t="s">
        <v>1137</v>
      </c>
      <c r="H901">
        <v>324110</v>
      </c>
      <c r="I901" t="s">
        <v>1138</v>
      </c>
      <c r="J901" t="s">
        <v>1139</v>
      </c>
      <c r="K901" t="s">
        <v>1140</v>
      </c>
      <c r="L901" t="s">
        <v>103</v>
      </c>
      <c r="M901">
        <v>70075</v>
      </c>
      <c r="P901">
        <v>10</v>
      </c>
      <c r="Q901">
        <v>1482</v>
      </c>
      <c r="R901">
        <v>1492</v>
      </c>
      <c r="V901" t="s">
        <v>1940</v>
      </c>
      <c r="W901" t="s">
        <v>1941</v>
      </c>
      <c r="X901" t="s">
        <v>1941</v>
      </c>
      <c r="Y901" t="s">
        <v>1941</v>
      </c>
      <c r="Z901" t="s">
        <v>1941</v>
      </c>
      <c r="AA901" t="s">
        <v>1940</v>
      </c>
      <c r="AB901" t="s">
        <v>1941</v>
      </c>
      <c r="AC901" t="s">
        <v>1941</v>
      </c>
      <c r="AD901" t="s">
        <v>1941</v>
      </c>
      <c r="AE901" t="s">
        <v>1941</v>
      </c>
      <c r="AF901" t="s">
        <v>1941</v>
      </c>
      <c r="AG901" t="s">
        <v>1941</v>
      </c>
      <c r="AH901" t="s">
        <v>1941</v>
      </c>
      <c r="AI901" t="s">
        <v>1941</v>
      </c>
      <c r="AJ901" t="s">
        <v>1941</v>
      </c>
      <c r="AK901" t="s">
        <v>1941</v>
      </c>
      <c r="AL901" t="s">
        <v>1941</v>
      </c>
      <c r="AM901" t="s">
        <v>1941</v>
      </c>
      <c r="AN901" t="s">
        <v>1941</v>
      </c>
      <c r="AO901" t="s">
        <v>1941</v>
      </c>
      <c r="AP901" t="s">
        <v>1941</v>
      </c>
      <c r="AQ901" t="s">
        <v>1941</v>
      </c>
      <c r="AR901" t="s">
        <v>1941</v>
      </c>
      <c r="AS901" t="s">
        <v>1941</v>
      </c>
      <c r="AT901" t="s">
        <v>1941</v>
      </c>
      <c r="AU901" t="s">
        <v>1941</v>
      </c>
      <c r="AV901" t="s">
        <v>1941</v>
      </c>
      <c r="AW901" t="s">
        <v>1941</v>
      </c>
      <c r="AX901" t="s">
        <v>1941</v>
      </c>
      <c r="AY901" t="s">
        <v>1941</v>
      </c>
      <c r="AZ901" t="s">
        <v>1941</v>
      </c>
      <c r="BA901" t="s">
        <v>1941</v>
      </c>
      <c r="BB901" t="s">
        <v>1941</v>
      </c>
      <c r="BC901" t="s">
        <v>1941</v>
      </c>
      <c r="BD901" t="s">
        <v>1941</v>
      </c>
      <c r="BE901" t="s">
        <v>1941</v>
      </c>
      <c r="BF901" t="s">
        <v>1941</v>
      </c>
      <c r="BG901" t="s">
        <v>1941</v>
      </c>
      <c r="BH901" t="s">
        <v>1941</v>
      </c>
      <c r="BI901" t="s">
        <v>1941</v>
      </c>
      <c r="BJ901" t="s">
        <v>1941</v>
      </c>
      <c r="BK901" t="s">
        <v>1941</v>
      </c>
      <c r="BL901" t="s">
        <v>1941</v>
      </c>
      <c r="BM901" t="s">
        <v>1941</v>
      </c>
      <c r="BN901" t="s">
        <v>1941</v>
      </c>
      <c r="BO901" t="s">
        <v>1941</v>
      </c>
      <c r="BP901" t="s">
        <v>1941</v>
      </c>
      <c r="BQ901" t="s">
        <v>1941</v>
      </c>
      <c r="BR901" t="s">
        <v>1941</v>
      </c>
      <c r="BS901" t="s">
        <v>1941</v>
      </c>
      <c r="BT901" t="s">
        <v>1941</v>
      </c>
      <c r="BU901" t="s">
        <v>1941</v>
      </c>
      <c r="BV901" t="s">
        <v>1941</v>
      </c>
      <c r="BW901" t="s">
        <v>1941</v>
      </c>
    </row>
    <row r="902" spans="1:75" hidden="1" x14ac:dyDescent="0.25">
      <c r="A902" t="s">
        <v>1942</v>
      </c>
      <c r="B902">
        <v>2020</v>
      </c>
      <c r="C902" t="s">
        <v>94</v>
      </c>
      <c r="D902" t="s">
        <v>95</v>
      </c>
      <c r="E902" s="19">
        <v>1320219073867</v>
      </c>
      <c r="F902" t="s">
        <v>1143</v>
      </c>
      <c r="H902">
        <v>324110</v>
      </c>
      <c r="I902" t="s">
        <v>1144</v>
      </c>
      <c r="J902" t="s">
        <v>1135</v>
      </c>
      <c r="K902" t="s">
        <v>412</v>
      </c>
      <c r="L902" t="s">
        <v>103</v>
      </c>
      <c r="M902">
        <v>70079</v>
      </c>
      <c r="P902">
        <v>5</v>
      </c>
      <c r="Q902">
        <v>695</v>
      </c>
      <c r="R902">
        <v>700</v>
      </c>
      <c r="V902" t="s">
        <v>1941</v>
      </c>
      <c r="W902" t="s">
        <v>1941</v>
      </c>
      <c r="X902" t="s">
        <v>1941</v>
      </c>
      <c r="Y902" t="s">
        <v>1941</v>
      </c>
      <c r="Z902" t="s">
        <v>1941</v>
      </c>
      <c r="AA902" t="s">
        <v>1941</v>
      </c>
      <c r="AB902" t="s">
        <v>1941</v>
      </c>
      <c r="AH902" t="s">
        <v>1941</v>
      </c>
      <c r="AU902" t="s">
        <v>1941</v>
      </c>
      <c r="AV902" t="s">
        <v>1941</v>
      </c>
      <c r="AW902" t="s">
        <v>1941</v>
      </c>
      <c r="AX902" t="s">
        <v>1941</v>
      </c>
      <c r="BF902" t="s">
        <v>1941</v>
      </c>
      <c r="BM902" t="s">
        <v>1941</v>
      </c>
      <c r="BW902" t="s">
        <v>1941</v>
      </c>
    </row>
    <row r="903" spans="1:75" hidden="1" x14ac:dyDescent="0.25">
      <c r="A903" t="s">
        <v>1942</v>
      </c>
      <c r="B903">
        <v>2020</v>
      </c>
      <c r="C903" t="s">
        <v>94</v>
      </c>
      <c r="D903" t="s">
        <v>95</v>
      </c>
      <c r="E903" s="19">
        <v>1320219227574</v>
      </c>
      <c r="F903" t="s">
        <v>1146</v>
      </c>
      <c r="H903">
        <v>324110</v>
      </c>
      <c r="I903" t="s">
        <v>1960</v>
      </c>
      <c r="J903" t="s">
        <v>1148</v>
      </c>
      <c r="K903" t="s">
        <v>618</v>
      </c>
      <c r="L903" t="s">
        <v>113</v>
      </c>
      <c r="M903">
        <v>77012</v>
      </c>
      <c r="P903">
        <v>186</v>
      </c>
      <c r="Q903">
        <v>707</v>
      </c>
      <c r="R903">
        <v>893</v>
      </c>
      <c r="V903" t="s">
        <v>1941</v>
      </c>
      <c r="W903" t="s">
        <v>1941</v>
      </c>
      <c r="X903" t="s">
        <v>1941</v>
      </c>
      <c r="Y903" t="s">
        <v>1941</v>
      </c>
      <c r="Z903" t="s">
        <v>1941</v>
      </c>
      <c r="AA903" t="s">
        <v>1941</v>
      </c>
      <c r="AB903" t="s">
        <v>1941</v>
      </c>
      <c r="AC903" t="s">
        <v>1941</v>
      </c>
      <c r="AD903" t="s">
        <v>1941</v>
      </c>
      <c r="AE903" t="s">
        <v>1941</v>
      </c>
      <c r="AF903" t="s">
        <v>1941</v>
      </c>
      <c r="AG903" t="s">
        <v>1941</v>
      </c>
      <c r="AH903" t="s">
        <v>1941</v>
      </c>
      <c r="AI903" t="s">
        <v>1941</v>
      </c>
      <c r="AJ903" t="s">
        <v>1941</v>
      </c>
      <c r="AK903" t="s">
        <v>1941</v>
      </c>
      <c r="AL903" t="s">
        <v>1941</v>
      </c>
      <c r="AM903" t="s">
        <v>1941</v>
      </c>
      <c r="AN903" t="s">
        <v>1941</v>
      </c>
      <c r="AO903" t="s">
        <v>1941</v>
      </c>
      <c r="AP903" t="s">
        <v>1941</v>
      </c>
      <c r="AQ903" t="s">
        <v>1941</v>
      </c>
      <c r="AR903" t="s">
        <v>1941</v>
      </c>
      <c r="AS903" t="s">
        <v>1941</v>
      </c>
      <c r="AT903" t="s">
        <v>1941</v>
      </c>
      <c r="AU903" t="s">
        <v>1941</v>
      </c>
      <c r="AV903" t="s">
        <v>1941</v>
      </c>
      <c r="AW903" t="s">
        <v>1941</v>
      </c>
      <c r="AX903" t="s">
        <v>1941</v>
      </c>
      <c r="AY903" t="s">
        <v>1941</v>
      </c>
      <c r="AZ903" t="s">
        <v>1941</v>
      </c>
      <c r="BA903" t="s">
        <v>1941</v>
      </c>
      <c r="BB903" t="s">
        <v>1941</v>
      </c>
      <c r="BC903" t="s">
        <v>1941</v>
      </c>
      <c r="BD903" t="s">
        <v>1941</v>
      </c>
      <c r="BE903" t="s">
        <v>1941</v>
      </c>
      <c r="BF903" t="s">
        <v>1941</v>
      </c>
      <c r="BG903" t="s">
        <v>1941</v>
      </c>
      <c r="BH903" t="s">
        <v>1941</v>
      </c>
      <c r="BI903" t="s">
        <v>1941</v>
      </c>
      <c r="BJ903" t="s">
        <v>1941</v>
      </c>
      <c r="BK903" t="s">
        <v>1941</v>
      </c>
      <c r="BL903" t="s">
        <v>1941</v>
      </c>
      <c r="BM903" t="s">
        <v>1941</v>
      </c>
      <c r="BN903" t="s">
        <v>1941</v>
      </c>
      <c r="BO903" t="s">
        <v>1941</v>
      </c>
      <c r="BP903" t="s">
        <v>1941</v>
      </c>
      <c r="BQ903" t="s">
        <v>1941</v>
      </c>
      <c r="BR903" t="s">
        <v>1941</v>
      </c>
      <c r="BS903" t="s">
        <v>1941</v>
      </c>
      <c r="BT903" t="s">
        <v>1941</v>
      </c>
      <c r="BU903" t="s">
        <v>1941</v>
      </c>
      <c r="BV903" t="s">
        <v>1941</v>
      </c>
      <c r="BW903" t="s">
        <v>1941</v>
      </c>
    </row>
    <row r="904" spans="1:75" hidden="1" x14ac:dyDescent="0.25">
      <c r="A904" t="s">
        <v>1942</v>
      </c>
      <c r="B904">
        <v>2020</v>
      </c>
      <c r="C904" t="s">
        <v>94</v>
      </c>
      <c r="D904" t="s">
        <v>95</v>
      </c>
      <c r="E904" s="19">
        <v>1320219182235</v>
      </c>
      <c r="F904" t="s">
        <v>1150</v>
      </c>
      <c r="H904">
        <v>324110</v>
      </c>
      <c r="I904" t="s">
        <v>1961</v>
      </c>
      <c r="J904" t="s">
        <v>1152</v>
      </c>
      <c r="K904" t="s">
        <v>1153</v>
      </c>
      <c r="L904" t="s">
        <v>153</v>
      </c>
      <c r="M904">
        <v>38109</v>
      </c>
      <c r="P904">
        <v>200</v>
      </c>
      <c r="Q904">
        <v>89</v>
      </c>
      <c r="R904">
        <v>289</v>
      </c>
      <c r="V904" t="s">
        <v>1940</v>
      </c>
      <c r="W904" t="s">
        <v>1941</v>
      </c>
      <c r="X904" t="s">
        <v>1941</v>
      </c>
      <c r="Y904" t="s">
        <v>1941</v>
      </c>
      <c r="Z904" t="s">
        <v>1940</v>
      </c>
      <c r="AA904" t="s">
        <v>1940</v>
      </c>
      <c r="AB904" t="s">
        <v>1941</v>
      </c>
      <c r="AC904" t="s">
        <v>1941</v>
      </c>
      <c r="AD904" t="s">
        <v>1941</v>
      </c>
      <c r="AE904" t="s">
        <v>1941</v>
      </c>
      <c r="AF904" t="s">
        <v>1941</v>
      </c>
      <c r="AG904" t="s">
        <v>1941</v>
      </c>
      <c r="AH904" t="s">
        <v>1941</v>
      </c>
      <c r="AI904" t="s">
        <v>1941</v>
      </c>
      <c r="AJ904" t="s">
        <v>1941</v>
      </c>
      <c r="AK904" t="s">
        <v>1941</v>
      </c>
      <c r="AL904" t="s">
        <v>1941</v>
      </c>
      <c r="AM904" t="s">
        <v>1941</v>
      </c>
      <c r="AN904" t="s">
        <v>1941</v>
      </c>
      <c r="AO904" t="s">
        <v>1941</v>
      </c>
      <c r="AP904" t="s">
        <v>1941</v>
      </c>
      <c r="AQ904" t="s">
        <v>1941</v>
      </c>
      <c r="AR904" t="s">
        <v>1941</v>
      </c>
      <c r="AS904" t="s">
        <v>1941</v>
      </c>
      <c r="AT904" t="s">
        <v>1941</v>
      </c>
      <c r="AU904" t="s">
        <v>1941</v>
      </c>
      <c r="AV904" t="s">
        <v>1941</v>
      </c>
      <c r="AW904" t="s">
        <v>1940</v>
      </c>
      <c r="AX904" t="s">
        <v>1941</v>
      </c>
      <c r="AY904" t="s">
        <v>1941</v>
      </c>
      <c r="AZ904" t="s">
        <v>1941</v>
      </c>
      <c r="BA904" t="s">
        <v>1941</v>
      </c>
      <c r="BB904" t="s">
        <v>1941</v>
      </c>
      <c r="BC904" t="s">
        <v>1941</v>
      </c>
      <c r="BD904" t="s">
        <v>1941</v>
      </c>
      <c r="BE904" t="s">
        <v>1941</v>
      </c>
      <c r="BF904" t="s">
        <v>1941</v>
      </c>
      <c r="BG904" t="s">
        <v>1941</v>
      </c>
      <c r="BH904" t="s">
        <v>1941</v>
      </c>
      <c r="BI904" t="s">
        <v>1941</v>
      </c>
      <c r="BJ904" t="s">
        <v>1941</v>
      </c>
      <c r="BK904" t="s">
        <v>1941</v>
      </c>
      <c r="BL904" t="s">
        <v>1941</v>
      </c>
      <c r="BM904" t="s">
        <v>1941</v>
      </c>
      <c r="BN904" t="s">
        <v>1941</v>
      </c>
      <c r="BO904" t="s">
        <v>1941</v>
      </c>
      <c r="BP904" t="s">
        <v>1941</v>
      </c>
      <c r="BQ904" t="s">
        <v>1941</v>
      </c>
      <c r="BR904" t="s">
        <v>1941</v>
      </c>
      <c r="BS904" t="s">
        <v>1941</v>
      </c>
      <c r="BT904" t="s">
        <v>1941</v>
      </c>
      <c r="BU904" t="s">
        <v>1941</v>
      </c>
      <c r="BV904" t="s">
        <v>1941</v>
      </c>
      <c r="BW904" t="s">
        <v>1941</v>
      </c>
    </row>
    <row r="905" spans="1:75" hidden="1" x14ac:dyDescent="0.25">
      <c r="A905" t="s">
        <v>1942</v>
      </c>
      <c r="B905">
        <v>2020</v>
      </c>
      <c r="C905" t="s">
        <v>94</v>
      </c>
      <c r="D905" t="s">
        <v>95</v>
      </c>
      <c r="E905" s="19">
        <v>1320219330103</v>
      </c>
      <c r="F905" t="s">
        <v>1156</v>
      </c>
      <c r="H905">
        <v>324110</v>
      </c>
      <c r="I905" t="s">
        <v>1157</v>
      </c>
      <c r="J905" t="s">
        <v>1158</v>
      </c>
      <c r="K905" t="s">
        <v>1159</v>
      </c>
      <c r="L905" t="s">
        <v>944</v>
      </c>
      <c r="M905">
        <v>73401</v>
      </c>
      <c r="P905">
        <v>59</v>
      </c>
      <c r="Q905">
        <v>12</v>
      </c>
      <c r="R905">
        <v>71</v>
      </c>
      <c r="V905" t="s">
        <v>1940</v>
      </c>
      <c r="W905" t="s">
        <v>1941</v>
      </c>
      <c r="X905" t="s">
        <v>1940</v>
      </c>
      <c r="Y905" t="s">
        <v>1941</v>
      </c>
      <c r="Z905" t="s">
        <v>1941</v>
      </c>
      <c r="AA905" t="s">
        <v>1941</v>
      </c>
      <c r="AB905" t="s">
        <v>1941</v>
      </c>
      <c r="AC905" t="s">
        <v>1941</v>
      </c>
      <c r="AD905" t="s">
        <v>1941</v>
      </c>
      <c r="AE905" t="s">
        <v>1941</v>
      </c>
      <c r="AF905" t="s">
        <v>1941</v>
      </c>
      <c r="AG905" t="s">
        <v>1941</v>
      </c>
      <c r="AH905" t="s">
        <v>1940</v>
      </c>
      <c r="AI905" t="s">
        <v>1941</v>
      </c>
      <c r="AJ905" t="s">
        <v>1941</v>
      </c>
      <c r="AK905" t="s">
        <v>1941</v>
      </c>
      <c r="AL905" t="s">
        <v>1941</v>
      </c>
      <c r="AM905" t="s">
        <v>1941</v>
      </c>
      <c r="AN905" t="s">
        <v>1941</v>
      </c>
      <c r="AO905" t="s">
        <v>1941</v>
      </c>
      <c r="AP905" t="s">
        <v>1941</v>
      </c>
      <c r="AQ905" t="s">
        <v>1941</v>
      </c>
      <c r="AR905" t="s">
        <v>1941</v>
      </c>
      <c r="AS905" t="s">
        <v>1941</v>
      </c>
      <c r="AT905" t="s">
        <v>1940</v>
      </c>
      <c r="AU905" t="s">
        <v>1941</v>
      </c>
      <c r="AV905" t="s">
        <v>1941</v>
      </c>
      <c r="AW905" t="s">
        <v>1940</v>
      </c>
      <c r="AX905" t="s">
        <v>1941</v>
      </c>
      <c r="AY905" t="s">
        <v>1941</v>
      </c>
      <c r="AZ905" t="s">
        <v>1941</v>
      </c>
      <c r="BA905" t="s">
        <v>1941</v>
      </c>
      <c r="BB905" t="s">
        <v>1941</v>
      </c>
      <c r="BC905" t="s">
        <v>1941</v>
      </c>
      <c r="BD905" t="s">
        <v>1941</v>
      </c>
      <c r="BE905" t="s">
        <v>1941</v>
      </c>
      <c r="BF905" t="s">
        <v>1941</v>
      </c>
      <c r="BG905" t="s">
        <v>1941</v>
      </c>
      <c r="BH905" t="s">
        <v>1941</v>
      </c>
      <c r="BI905" t="s">
        <v>1941</v>
      </c>
      <c r="BJ905" t="s">
        <v>1941</v>
      </c>
      <c r="BK905" t="s">
        <v>1941</v>
      </c>
      <c r="BL905" t="s">
        <v>1941</v>
      </c>
      <c r="BM905" t="s">
        <v>1941</v>
      </c>
      <c r="BN905" t="s">
        <v>1941</v>
      </c>
      <c r="BO905" t="s">
        <v>1941</v>
      </c>
      <c r="BP905" t="s">
        <v>1941</v>
      </c>
      <c r="BQ905" t="s">
        <v>1941</v>
      </c>
      <c r="BR905" t="s">
        <v>1941</v>
      </c>
      <c r="BS905" t="s">
        <v>1941</v>
      </c>
      <c r="BT905" t="s">
        <v>1941</v>
      </c>
      <c r="BU905" t="s">
        <v>1941</v>
      </c>
      <c r="BV905" t="s">
        <v>1941</v>
      </c>
      <c r="BW905" t="s">
        <v>1941</v>
      </c>
    </row>
    <row r="906" spans="1:75" hidden="1" x14ac:dyDescent="0.25">
      <c r="A906" t="s">
        <v>1942</v>
      </c>
      <c r="B906">
        <v>2020</v>
      </c>
      <c r="C906" t="s">
        <v>94</v>
      </c>
      <c r="D906" t="s">
        <v>95</v>
      </c>
      <c r="E906" s="19">
        <v>1320219303310</v>
      </c>
      <c r="F906" t="s">
        <v>1162</v>
      </c>
      <c r="H906">
        <v>324110</v>
      </c>
      <c r="I906" t="s">
        <v>1163</v>
      </c>
      <c r="J906" t="s">
        <v>1164</v>
      </c>
      <c r="K906" t="s">
        <v>1165</v>
      </c>
      <c r="L906" t="s">
        <v>293</v>
      </c>
      <c r="M906">
        <v>94510</v>
      </c>
      <c r="P906">
        <v>42.3</v>
      </c>
      <c r="Q906">
        <v>5.7</v>
      </c>
      <c r="R906">
        <v>48</v>
      </c>
      <c r="V906" t="s">
        <v>1940</v>
      </c>
      <c r="W906" t="s">
        <v>1941</v>
      </c>
      <c r="X906" t="s">
        <v>1940</v>
      </c>
      <c r="Y906" t="s">
        <v>1940</v>
      </c>
      <c r="Z906" t="s">
        <v>1941</v>
      </c>
      <c r="AA906" t="s">
        <v>1940</v>
      </c>
      <c r="AB906" t="s">
        <v>1940</v>
      </c>
      <c r="AC906" t="s">
        <v>1941</v>
      </c>
      <c r="AD906" t="s">
        <v>1941</v>
      </c>
      <c r="AE906" t="s">
        <v>1941</v>
      </c>
      <c r="AF906" t="s">
        <v>1941</v>
      </c>
      <c r="AG906" t="s">
        <v>1940</v>
      </c>
      <c r="AH906" t="s">
        <v>1941</v>
      </c>
      <c r="AI906" t="s">
        <v>1941</v>
      </c>
      <c r="AJ906" t="s">
        <v>1941</v>
      </c>
      <c r="AK906" t="s">
        <v>1941</v>
      </c>
      <c r="AL906" t="s">
        <v>1941</v>
      </c>
      <c r="AM906" t="s">
        <v>1941</v>
      </c>
      <c r="AN906" t="s">
        <v>1941</v>
      </c>
      <c r="AO906" t="s">
        <v>1941</v>
      </c>
      <c r="AP906" t="s">
        <v>1941</v>
      </c>
      <c r="AQ906" t="s">
        <v>1941</v>
      </c>
      <c r="AR906" t="s">
        <v>1941</v>
      </c>
      <c r="AS906" t="s">
        <v>1941</v>
      </c>
      <c r="AT906" t="s">
        <v>1941</v>
      </c>
      <c r="AU906" t="s">
        <v>1941</v>
      </c>
      <c r="AV906" t="s">
        <v>1941</v>
      </c>
      <c r="AW906" t="s">
        <v>1941</v>
      </c>
      <c r="AX906" t="s">
        <v>1941</v>
      </c>
      <c r="AY906" t="s">
        <v>1941</v>
      </c>
      <c r="AZ906" t="s">
        <v>1941</v>
      </c>
      <c r="BA906" t="s">
        <v>1941</v>
      </c>
      <c r="BB906" t="s">
        <v>1941</v>
      </c>
      <c r="BC906" t="s">
        <v>1941</v>
      </c>
      <c r="BD906" t="s">
        <v>1941</v>
      </c>
      <c r="BE906" t="s">
        <v>1941</v>
      </c>
      <c r="BF906" t="s">
        <v>1941</v>
      </c>
      <c r="BG906" t="s">
        <v>1941</v>
      </c>
      <c r="BH906" t="s">
        <v>1941</v>
      </c>
      <c r="BI906" t="s">
        <v>1941</v>
      </c>
      <c r="BJ906" t="s">
        <v>1941</v>
      </c>
      <c r="BK906" t="s">
        <v>1941</v>
      </c>
      <c r="BL906" t="s">
        <v>1941</v>
      </c>
      <c r="BM906" t="s">
        <v>1941</v>
      </c>
      <c r="BN906" t="s">
        <v>1941</v>
      </c>
      <c r="BO906" t="s">
        <v>1941</v>
      </c>
      <c r="BP906" t="s">
        <v>1941</v>
      </c>
      <c r="BQ906" t="s">
        <v>1941</v>
      </c>
      <c r="BR906" t="s">
        <v>1941</v>
      </c>
      <c r="BS906" t="s">
        <v>1941</v>
      </c>
      <c r="BT906" t="s">
        <v>1941</v>
      </c>
      <c r="BU906" t="s">
        <v>1941</v>
      </c>
      <c r="BV906" t="s">
        <v>1941</v>
      </c>
      <c r="BW906" t="s">
        <v>1941</v>
      </c>
    </row>
    <row r="907" spans="1:75" hidden="1" x14ac:dyDescent="0.25">
      <c r="A907" t="s">
        <v>1942</v>
      </c>
      <c r="B907">
        <v>2020</v>
      </c>
      <c r="C907" t="s">
        <v>94</v>
      </c>
      <c r="D907" t="s">
        <v>95</v>
      </c>
      <c r="E907" s="19">
        <v>1320219373279</v>
      </c>
      <c r="F907" t="s">
        <v>1168</v>
      </c>
      <c r="H907">
        <v>324110</v>
      </c>
      <c r="I907" t="s">
        <v>1169</v>
      </c>
      <c r="J907" t="s">
        <v>1170</v>
      </c>
      <c r="K907" t="s">
        <v>344</v>
      </c>
      <c r="L907" t="s">
        <v>113</v>
      </c>
      <c r="M907">
        <v>78407</v>
      </c>
      <c r="P907">
        <v>19</v>
      </c>
      <c r="Q907">
        <v>0</v>
      </c>
      <c r="R907">
        <v>19</v>
      </c>
      <c r="V907" t="s">
        <v>1940</v>
      </c>
      <c r="W907" t="s">
        <v>1941</v>
      </c>
      <c r="X907" t="s">
        <v>1940</v>
      </c>
      <c r="Y907" t="s">
        <v>1941</v>
      </c>
      <c r="Z907" t="s">
        <v>1941</v>
      </c>
      <c r="AA907" t="s">
        <v>1940</v>
      </c>
      <c r="AB907" t="s">
        <v>1940</v>
      </c>
      <c r="AC907" t="s">
        <v>1940</v>
      </c>
      <c r="AD907" t="s">
        <v>1941</v>
      </c>
      <c r="AE907" t="s">
        <v>1941</v>
      </c>
      <c r="AF907" t="s">
        <v>1941</v>
      </c>
      <c r="AG907" t="s">
        <v>1941</v>
      </c>
      <c r="AH907" t="s">
        <v>1941</v>
      </c>
      <c r="AI907" t="s">
        <v>1941</v>
      </c>
      <c r="AJ907" t="s">
        <v>1941</v>
      </c>
      <c r="AK907" t="s">
        <v>1941</v>
      </c>
      <c r="AL907" t="s">
        <v>1941</v>
      </c>
      <c r="AM907" t="s">
        <v>1941</v>
      </c>
      <c r="AN907" t="s">
        <v>1941</v>
      </c>
      <c r="AO907" t="s">
        <v>1941</v>
      </c>
      <c r="AP907" t="s">
        <v>1941</v>
      </c>
      <c r="AQ907" t="s">
        <v>1941</v>
      </c>
      <c r="AR907" t="s">
        <v>1941</v>
      </c>
      <c r="AS907" t="s">
        <v>1941</v>
      </c>
      <c r="AT907" t="s">
        <v>1941</v>
      </c>
      <c r="AU907" t="s">
        <v>1941</v>
      </c>
      <c r="AV907" t="s">
        <v>1940</v>
      </c>
      <c r="AW907" t="s">
        <v>1940</v>
      </c>
      <c r="AX907" t="s">
        <v>1941</v>
      </c>
      <c r="AY907" t="s">
        <v>1941</v>
      </c>
      <c r="AZ907" t="s">
        <v>1941</v>
      </c>
      <c r="BA907" t="s">
        <v>1941</v>
      </c>
      <c r="BB907" t="s">
        <v>1941</v>
      </c>
      <c r="BC907" t="s">
        <v>1941</v>
      </c>
      <c r="BD907" t="s">
        <v>1941</v>
      </c>
      <c r="BE907" t="s">
        <v>1941</v>
      </c>
      <c r="BF907" t="s">
        <v>1941</v>
      </c>
      <c r="BG907" t="s">
        <v>1941</v>
      </c>
      <c r="BH907" t="s">
        <v>1941</v>
      </c>
      <c r="BI907" t="s">
        <v>1941</v>
      </c>
      <c r="BJ907" t="s">
        <v>1941</v>
      </c>
      <c r="BK907" t="s">
        <v>1941</v>
      </c>
      <c r="BL907" t="s">
        <v>1941</v>
      </c>
      <c r="BM907" t="s">
        <v>1941</v>
      </c>
      <c r="BN907" t="s">
        <v>1941</v>
      </c>
      <c r="BO907" t="s">
        <v>1941</v>
      </c>
      <c r="BP907" t="s">
        <v>1941</v>
      </c>
      <c r="BQ907" t="s">
        <v>1941</v>
      </c>
      <c r="BR907" t="s">
        <v>1941</v>
      </c>
      <c r="BS907" t="s">
        <v>1941</v>
      </c>
      <c r="BT907" t="s">
        <v>1941</v>
      </c>
      <c r="BU907" t="s">
        <v>1941</v>
      </c>
      <c r="BV907" t="s">
        <v>1941</v>
      </c>
      <c r="BW907" t="s">
        <v>1941</v>
      </c>
    </row>
    <row r="908" spans="1:75" hidden="1" x14ac:dyDescent="0.25">
      <c r="A908" t="s">
        <v>1942</v>
      </c>
      <c r="B908">
        <v>2020</v>
      </c>
      <c r="C908" t="s">
        <v>94</v>
      </c>
      <c r="D908" t="s">
        <v>95</v>
      </c>
      <c r="E908" s="19">
        <v>1320218823983</v>
      </c>
      <c r="F908" t="s">
        <v>1172</v>
      </c>
      <c r="H908">
        <v>324110</v>
      </c>
      <c r="I908" t="s">
        <v>1173</v>
      </c>
      <c r="J908" t="s">
        <v>1174</v>
      </c>
      <c r="K908" t="s">
        <v>180</v>
      </c>
      <c r="L908" t="s">
        <v>113</v>
      </c>
      <c r="M908">
        <v>77590</v>
      </c>
      <c r="P908">
        <v>61</v>
      </c>
      <c r="Q908">
        <v>360</v>
      </c>
      <c r="R908">
        <v>421</v>
      </c>
      <c r="V908" t="s">
        <v>1940</v>
      </c>
      <c r="W908" t="s">
        <v>1941</v>
      </c>
      <c r="X908" t="s">
        <v>1941</v>
      </c>
      <c r="Y908" t="s">
        <v>1941</v>
      </c>
      <c r="Z908" t="s">
        <v>1940</v>
      </c>
      <c r="AA908" t="s">
        <v>1941</v>
      </c>
      <c r="AB908" t="s">
        <v>1941</v>
      </c>
      <c r="AC908" t="s">
        <v>1941</v>
      </c>
      <c r="AD908" t="s">
        <v>1941</v>
      </c>
      <c r="AE908" t="s">
        <v>1941</v>
      </c>
      <c r="AF908" t="s">
        <v>1941</v>
      </c>
      <c r="AG908" t="s">
        <v>1941</v>
      </c>
      <c r="AH908" t="s">
        <v>1941</v>
      </c>
      <c r="AI908" t="s">
        <v>1941</v>
      </c>
      <c r="AJ908" t="s">
        <v>1941</v>
      </c>
      <c r="AK908" t="s">
        <v>1941</v>
      </c>
      <c r="AL908" t="s">
        <v>1941</v>
      </c>
      <c r="AM908" t="s">
        <v>1941</v>
      </c>
      <c r="AN908" t="s">
        <v>1941</v>
      </c>
      <c r="AO908" t="s">
        <v>1941</v>
      </c>
      <c r="AP908" t="s">
        <v>1941</v>
      </c>
      <c r="AQ908" t="s">
        <v>1941</v>
      </c>
      <c r="AR908" t="s">
        <v>1941</v>
      </c>
      <c r="AS908" t="s">
        <v>1941</v>
      </c>
      <c r="AT908" t="s">
        <v>1941</v>
      </c>
      <c r="AU908" t="s">
        <v>1941</v>
      </c>
      <c r="AV908" t="s">
        <v>1941</v>
      </c>
      <c r="AW908" t="s">
        <v>1941</v>
      </c>
      <c r="AX908" t="s">
        <v>1941</v>
      </c>
      <c r="AY908" t="s">
        <v>1941</v>
      </c>
      <c r="AZ908" t="s">
        <v>1941</v>
      </c>
      <c r="BA908" t="s">
        <v>1941</v>
      </c>
      <c r="BB908" t="s">
        <v>1941</v>
      </c>
      <c r="BC908" t="s">
        <v>1941</v>
      </c>
      <c r="BD908" t="s">
        <v>1941</v>
      </c>
      <c r="BE908" t="s">
        <v>1941</v>
      </c>
      <c r="BF908" t="s">
        <v>1941</v>
      </c>
      <c r="BG908" t="s">
        <v>1941</v>
      </c>
      <c r="BH908" t="s">
        <v>1941</v>
      </c>
      <c r="BI908" t="s">
        <v>1941</v>
      </c>
      <c r="BJ908" t="s">
        <v>1941</v>
      </c>
      <c r="BK908" t="s">
        <v>1941</v>
      </c>
      <c r="BL908" t="s">
        <v>1941</v>
      </c>
      <c r="BM908" t="s">
        <v>1941</v>
      </c>
      <c r="BN908" t="s">
        <v>1941</v>
      </c>
      <c r="BO908" t="s">
        <v>1941</v>
      </c>
      <c r="BP908" t="s">
        <v>1941</v>
      </c>
      <c r="BQ908" t="s">
        <v>1941</v>
      </c>
      <c r="BR908" t="s">
        <v>1941</v>
      </c>
      <c r="BS908" t="s">
        <v>1941</v>
      </c>
      <c r="BT908" t="s">
        <v>1941</v>
      </c>
      <c r="BU908" t="s">
        <v>1941</v>
      </c>
      <c r="BV908" t="s">
        <v>1941</v>
      </c>
      <c r="BW908" t="s">
        <v>1941</v>
      </c>
    </row>
    <row r="909" spans="1:75" hidden="1" x14ac:dyDescent="0.25">
      <c r="A909" t="s">
        <v>1942</v>
      </c>
      <c r="B909">
        <v>2020</v>
      </c>
      <c r="C909" t="s">
        <v>94</v>
      </c>
      <c r="D909" t="s">
        <v>95</v>
      </c>
      <c r="E909" s="19">
        <v>1320219373709</v>
      </c>
      <c r="F909" t="s">
        <v>1176</v>
      </c>
      <c r="H909">
        <v>324110</v>
      </c>
      <c r="I909" t="s">
        <v>1177</v>
      </c>
      <c r="J909" t="s">
        <v>1178</v>
      </c>
      <c r="K909" t="s">
        <v>344</v>
      </c>
      <c r="L909" t="s">
        <v>113</v>
      </c>
      <c r="M909">
        <v>78407</v>
      </c>
      <c r="P909">
        <v>19.5</v>
      </c>
      <c r="Q909">
        <v>155.43</v>
      </c>
      <c r="R909">
        <v>174.93</v>
      </c>
      <c r="V909" t="s">
        <v>1940</v>
      </c>
      <c r="W909" t="s">
        <v>1941</v>
      </c>
      <c r="X909" t="s">
        <v>1940</v>
      </c>
      <c r="Y909" t="s">
        <v>1941</v>
      </c>
      <c r="Z909" t="s">
        <v>1941</v>
      </c>
      <c r="AA909" t="s">
        <v>1940</v>
      </c>
      <c r="AB909" t="s">
        <v>1940</v>
      </c>
      <c r="AC909" t="s">
        <v>1941</v>
      </c>
      <c r="AD909" t="s">
        <v>1941</v>
      </c>
      <c r="AE909" t="s">
        <v>1940</v>
      </c>
      <c r="AF909" t="s">
        <v>1941</v>
      </c>
      <c r="AG909" t="s">
        <v>1941</v>
      </c>
      <c r="AH909" t="s">
        <v>1940</v>
      </c>
      <c r="AI909" t="s">
        <v>1941</v>
      </c>
      <c r="AJ909" t="s">
        <v>1941</v>
      </c>
      <c r="AK909" t="s">
        <v>1941</v>
      </c>
      <c r="AL909" t="s">
        <v>1941</v>
      </c>
      <c r="AM909" t="s">
        <v>1941</v>
      </c>
      <c r="AN909" t="s">
        <v>1941</v>
      </c>
      <c r="AO909" t="s">
        <v>1941</v>
      </c>
      <c r="AP909" t="s">
        <v>1941</v>
      </c>
      <c r="AQ909" t="s">
        <v>1941</v>
      </c>
      <c r="AR909" t="s">
        <v>1941</v>
      </c>
      <c r="AS909" t="s">
        <v>1941</v>
      </c>
      <c r="AT909" t="s">
        <v>1940</v>
      </c>
      <c r="AU909" t="s">
        <v>1941</v>
      </c>
      <c r="AV909" t="s">
        <v>1941</v>
      </c>
      <c r="AW909" t="s">
        <v>1941</v>
      </c>
      <c r="AX909" t="s">
        <v>1941</v>
      </c>
      <c r="AY909" t="s">
        <v>1941</v>
      </c>
      <c r="AZ909" t="s">
        <v>1941</v>
      </c>
      <c r="BA909" t="s">
        <v>1941</v>
      </c>
      <c r="BB909" t="s">
        <v>1941</v>
      </c>
      <c r="BC909" t="s">
        <v>1941</v>
      </c>
      <c r="BD909" t="s">
        <v>1941</v>
      </c>
      <c r="BE909" t="s">
        <v>1941</v>
      </c>
      <c r="BF909" t="s">
        <v>1941</v>
      </c>
      <c r="BG909" t="s">
        <v>1941</v>
      </c>
      <c r="BH909" t="s">
        <v>1941</v>
      </c>
      <c r="BI909" t="s">
        <v>1941</v>
      </c>
      <c r="BJ909" t="s">
        <v>1941</v>
      </c>
      <c r="BK909" t="s">
        <v>1941</v>
      </c>
      <c r="BL909" t="s">
        <v>1941</v>
      </c>
      <c r="BM909" t="s">
        <v>1941</v>
      </c>
      <c r="BN909" t="s">
        <v>1941</v>
      </c>
      <c r="BO909" t="s">
        <v>1941</v>
      </c>
      <c r="BP909" t="s">
        <v>1941</v>
      </c>
      <c r="BQ909" t="s">
        <v>1941</v>
      </c>
      <c r="BR909" t="s">
        <v>1941</v>
      </c>
      <c r="BS909" t="s">
        <v>1941</v>
      </c>
      <c r="BT909" t="s">
        <v>1941</v>
      </c>
      <c r="BU909" t="s">
        <v>1941</v>
      </c>
      <c r="BV909" t="s">
        <v>1941</v>
      </c>
      <c r="BW909" t="s">
        <v>1941</v>
      </c>
    </row>
    <row r="910" spans="1:75" hidden="1" x14ac:dyDescent="0.25">
      <c r="A910" t="s">
        <v>1942</v>
      </c>
      <c r="B910">
        <v>2020</v>
      </c>
      <c r="C910" t="s">
        <v>94</v>
      </c>
      <c r="D910" t="s">
        <v>95</v>
      </c>
      <c r="E910" s="19">
        <v>1320219300252</v>
      </c>
      <c r="F910" t="s">
        <v>1180</v>
      </c>
      <c r="H910">
        <v>324110</v>
      </c>
      <c r="I910" t="s">
        <v>1181</v>
      </c>
      <c r="J910" t="s">
        <v>1182</v>
      </c>
      <c r="K910" t="s">
        <v>1183</v>
      </c>
      <c r="L910" t="s">
        <v>113</v>
      </c>
      <c r="M910">
        <v>78071</v>
      </c>
      <c r="P910">
        <v>35.659999999999997</v>
      </c>
      <c r="Q910">
        <v>12.59</v>
      </c>
      <c r="R910">
        <v>48.25</v>
      </c>
      <c r="V910" t="s">
        <v>1940</v>
      </c>
      <c r="W910" t="s">
        <v>1941</v>
      </c>
      <c r="X910" t="s">
        <v>1941</v>
      </c>
      <c r="Y910" t="s">
        <v>1940</v>
      </c>
      <c r="Z910" t="s">
        <v>1941</v>
      </c>
      <c r="AA910" t="s">
        <v>1940</v>
      </c>
      <c r="AB910" t="s">
        <v>1941</v>
      </c>
      <c r="AC910" t="s">
        <v>1941</v>
      </c>
      <c r="AD910" t="s">
        <v>1941</v>
      </c>
      <c r="AE910" t="s">
        <v>1941</v>
      </c>
      <c r="AF910" t="s">
        <v>1941</v>
      </c>
      <c r="AG910" t="s">
        <v>1941</v>
      </c>
      <c r="AH910" t="s">
        <v>1941</v>
      </c>
      <c r="AI910" t="s">
        <v>1941</v>
      </c>
      <c r="AJ910" t="s">
        <v>1941</v>
      </c>
      <c r="AK910" t="s">
        <v>1941</v>
      </c>
      <c r="AL910" t="s">
        <v>1941</v>
      </c>
      <c r="AM910" t="s">
        <v>1941</v>
      </c>
      <c r="AN910" t="s">
        <v>1941</v>
      </c>
      <c r="AO910" t="s">
        <v>1941</v>
      </c>
      <c r="AP910" t="s">
        <v>1941</v>
      </c>
      <c r="AQ910" t="s">
        <v>1941</v>
      </c>
      <c r="AR910" t="s">
        <v>1941</v>
      </c>
      <c r="AS910" t="s">
        <v>1941</v>
      </c>
      <c r="AT910" t="s">
        <v>1941</v>
      </c>
      <c r="AU910" t="s">
        <v>1941</v>
      </c>
      <c r="AV910" t="s">
        <v>1941</v>
      </c>
      <c r="AW910" t="s">
        <v>1941</v>
      </c>
      <c r="AX910" t="s">
        <v>1941</v>
      </c>
      <c r="AY910" t="s">
        <v>1941</v>
      </c>
      <c r="AZ910" t="s">
        <v>1941</v>
      </c>
      <c r="BA910" t="s">
        <v>1941</v>
      </c>
      <c r="BB910" t="s">
        <v>1941</v>
      </c>
      <c r="BC910" t="s">
        <v>1941</v>
      </c>
      <c r="BD910" t="s">
        <v>1941</v>
      </c>
      <c r="BE910" t="s">
        <v>1941</v>
      </c>
      <c r="BF910" t="s">
        <v>1941</v>
      </c>
      <c r="BG910" t="s">
        <v>1941</v>
      </c>
      <c r="BH910" t="s">
        <v>1941</v>
      </c>
      <c r="BI910" t="s">
        <v>1941</v>
      </c>
      <c r="BJ910" t="s">
        <v>1941</v>
      </c>
      <c r="BK910" t="s">
        <v>1941</v>
      </c>
      <c r="BL910" t="s">
        <v>1941</v>
      </c>
      <c r="BM910" t="s">
        <v>1941</v>
      </c>
      <c r="BN910" t="s">
        <v>1941</v>
      </c>
      <c r="BO910" t="s">
        <v>1941</v>
      </c>
      <c r="BP910" t="s">
        <v>1941</v>
      </c>
      <c r="BQ910" t="s">
        <v>1941</v>
      </c>
      <c r="BR910" t="s">
        <v>1941</v>
      </c>
      <c r="BS910" t="s">
        <v>1941</v>
      </c>
      <c r="BT910" t="s">
        <v>1941</v>
      </c>
      <c r="BU910" t="s">
        <v>1941</v>
      </c>
      <c r="BV910" t="s">
        <v>1941</v>
      </c>
      <c r="BW910" t="s">
        <v>1941</v>
      </c>
    </row>
    <row r="911" spans="1:75" hidden="1" x14ac:dyDescent="0.25">
      <c r="A911" t="s">
        <v>1942</v>
      </c>
      <c r="B911">
        <v>2020</v>
      </c>
      <c r="C911" t="s">
        <v>94</v>
      </c>
      <c r="D911" t="s">
        <v>95</v>
      </c>
      <c r="E911" s="19">
        <v>1320218792758</v>
      </c>
      <c r="F911" t="s">
        <v>1190</v>
      </c>
      <c r="H911">
        <v>324110</v>
      </c>
      <c r="I911" t="s">
        <v>1191</v>
      </c>
      <c r="J911" t="s">
        <v>1192</v>
      </c>
      <c r="K911" t="s">
        <v>1193</v>
      </c>
      <c r="L911" t="s">
        <v>113</v>
      </c>
      <c r="M911">
        <v>79905</v>
      </c>
      <c r="P911">
        <v>51.002600000000001</v>
      </c>
      <c r="Q911">
        <v>68.690399999999997</v>
      </c>
      <c r="R911">
        <v>119.693</v>
      </c>
      <c r="V911" t="s">
        <v>1941</v>
      </c>
      <c r="W911" t="s">
        <v>1941</v>
      </c>
      <c r="X911" t="s">
        <v>1941</v>
      </c>
      <c r="Y911" t="s">
        <v>1941</v>
      </c>
      <c r="Z911" t="s">
        <v>1941</v>
      </c>
      <c r="AA911" t="s">
        <v>1941</v>
      </c>
      <c r="AB911" t="s">
        <v>1941</v>
      </c>
      <c r="AC911" t="s">
        <v>1941</v>
      </c>
      <c r="AD911" t="s">
        <v>1941</v>
      </c>
      <c r="AE911" t="s">
        <v>1941</v>
      </c>
      <c r="AF911" t="s">
        <v>1941</v>
      </c>
      <c r="AG911" t="s">
        <v>1941</v>
      </c>
      <c r="AH911" t="s">
        <v>1941</v>
      </c>
      <c r="AI911" t="s">
        <v>1941</v>
      </c>
      <c r="AJ911" t="s">
        <v>1941</v>
      </c>
      <c r="AK911" t="s">
        <v>1941</v>
      </c>
      <c r="AL911" t="s">
        <v>1941</v>
      </c>
      <c r="AM911" t="s">
        <v>1941</v>
      </c>
      <c r="AN911" t="s">
        <v>1941</v>
      </c>
      <c r="AO911" t="s">
        <v>1941</v>
      </c>
      <c r="AP911" t="s">
        <v>1941</v>
      </c>
      <c r="AQ911" t="s">
        <v>1941</v>
      </c>
      <c r="AR911" t="s">
        <v>1941</v>
      </c>
      <c r="AS911" t="s">
        <v>1941</v>
      </c>
      <c r="AT911" t="s">
        <v>1941</v>
      </c>
      <c r="AU911" t="s">
        <v>1941</v>
      </c>
      <c r="AV911" t="s">
        <v>1941</v>
      </c>
      <c r="AW911" t="s">
        <v>1941</v>
      </c>
      <c r="AX911" t="s">
        <v>1941</v>
      </c>
      <c r="AY911" t="s">
        <v>1941</v>
      </c>
      <c r="AZ911" t="s">
        <v>1941</v>
      </c>
      <c r="BA911" t="s">
        <v>1941</v>
      </c>
      <c r="BB911" t="s">
        <v>1941</v>
      </c>
      <c r="BC911" t="s">
        <v>1941</v>
      </c>
      <c r="BD911" t="s">
        <v>1941</v>
      </c>
      <c r="BE911" t="s">
        <v>1941</v>
      </c>
      <c r="BF911" t="s">
        <v>1941</v>
      </c>
      <c r="BG911" t="s">
        <v>1941</v>
      </c>
      <c r="BH911" t="s">
        <v>1941</v>
      </c>
      <c r="BI911" t="s">
        <v>1941</v>
      </c>
      <c r="BJ911" t="s">
        <v>1941</v>
      </c>
      <c r="BK911" t="s">
        <v>1941</v>
      </c>
      <c r="BL911" t="s">
        <v>1941</v>
      </c>
      <c r="BM911" t="s">
        <v>1940</v>
      </c>
      <c r="BN911" t="s">
        <v>1941</v>
      </c>
      <c r="BO911" t="s">
        <v>1941</v>
      </c>
      <c r="BP911" t="s">
        <v>1941</v>
      </c>
      <c r="BQ911" t="s">
        <v>1941</v>
      </c>
      <c r="BR911" t="s">
        <v>1941</v>
      </c>
      <c r="BS911" t="s">
        <v>1941</v>
      </c>
      <c r="BT911" t="s">
        <v>1941</v>
      </c>
      <c r="BU911" t="s">
        <v>1941</v>
      </c>
      <c r="BV911" t="s">
        <v>1940</v>
      </c>
      <c r="BW911" t="s">
        <v>1941</v>
      </c>
    </row>
    <row r="912" spans="1:75" hidden="1" x14ac:dyDescent="0.25">
      <c r="A912" t="s">
        <v>1942</v>
      </c>
      <c r="B912">
        <v>2020</v>
      </c>
      <c r="C912" t="s">
        <v>94</v>
      </c>
      <c r="D912" t="s">
        <v>95</v>
      </c>
      <c r="E912" s="19">
        <v>1320218736700</v>
      </c>
      <c r="F912" t="s">
        <v>1196</v>
      </c>
      <c r="H912">
        <v>324110</v>
      </c>
      <c r="I912" t="s">
        <v>1197</v>
      </c>
      <c r="J912" t="s">
        <v>1198</v>
      </c>
      <c r="K912" t="s">
        <v>1199</v>
      </c>
      <c r="L912" t="s">
        <v>1200</v>
      </c>
      <c r="M912">
        <v>87301</v>
      </c>
      <c r="P912">
        <v>0</v>
      </c>
      <c r="Q912">
        <v>344</v>
      </c>
      <c r="R912">
        <v>344</v>
      </c>
      <c r="V912" t="s">
        <v>1940</v>
      </c>
      <c r="W912" t="s">
        <v>1941</v>
      </c>
      <c r="X912" t="s">
        <v>1941</v>
      </c>
      <c r="Y912" t="s">
        <v>1941</v>
      </c>
      <c r="Z912" t="s">
        <v>1941</v>
      </c>
      <c r="AA912" t="s">
        <v>1940</v>
      </c>
      <c r="AB912" t="s">
        <v>1940</v>
      </c>
      <c r="AC912" t="s">
        <v>1941</v>
      </c>
      <c r="AD912" t="s">
        <v>1940</v>
      </c>
      <c r="AE912" t="s">
        <v>1940</v>
      </c>
      <c r="AF912" t="s">
        <v>1941</v>
      </c>
      <c r="AG912" t="s">
        <v>1941</v>
      </c>
      <c r="AH912" t="s">
        <v>1941</v>
      </c>
      <c r="AI912" t="s">
        <v>1941</v>
      </c>
      <c r="AJ912" t="s">
        <v>1941</v>
      </c>
      <c r="AK912" t="s">
        <v>1941</v>
      </c>
      <c r="AL912" t="s">
        <v>1941</v>
      </c>
      <c r="AM912" t="s">
        <v>1941</v>
      </c>
      <c r="AN912" t="s">
        <v>1941</v>
      </c>
      <c r="AO912" t="s">
        <v>1941</v>
      </c>
      <c r="AP912" t="s">
        <v>1941</v>
      </c>
      <c r="AQ912" t="s">
        <v>1941</v>
      </c>
      <c r="AR912" t="s">
        <v>1941</v>
      </c>
      <c r="AS912" t="s">
        <v>1941</v>
      </c>
      <c r="AT912" t="s">
        <v>1941</v>
      </c>
      <c r="AU912" t="s">
        <v>1940</v>
      </c>
      <c r="AV912" t="s">
        <v>1941</v>
      </c>
      <c r="AW912" t="s">
        <v>1940</v>
      </c>
      <c r="AX912" t="s">
        <v>1941</v>
      </c>
      <c r="AY912" t="s">
        <v>1941</v>
      </c>
      <c r="AZ912" t="s">
        <v>1941</v>
      </c>
      <c r="BA912" t="s">
        <v>1941</v>
      </c>
      <c r="BB912" t="s">
        <v>1941</v>
      </c>
      <c r="BC912" t="s">
        <v>1941</v>
      </c>
      <c r="BD912" t="s">
        <v>1941</v>
      </c>
      <c r="BE912" t="s">
        <v>1941</v>
      </c>
      <c r="BF912" t="s">
        <v>1941</v>
      </c>
      <c r="BG912" t="s">
        <v>1941</v>
      </c>
      <c r="BH912" t="s">
        <v>1941</v>
      </c>
      <c r="BI912" t="s">
        <v>1941</v>
      </c>
      <c r="BJ912" t="s">
        <v>1941</v>
      </c>
      <c r="BK912" t="s">
        <v>1941</v>
      </c>
      <c r="BL912" t="s">
        <v>1941</v>
      </c>
      <c r="BM912" t="s">
        <v>1941</v>
      </c>
      <c r="BN912" t="s">
        <v>1941</v>
      </c>
      <c r="BO912" t="s">
        <v>1941</v>
      </c>
      <c r="BP912" t="s">
        <v>1941</v>
      </c>
      <c r="BQ912" t="s">
        <v>1941</v>
      </c>
      <c r="BR912" t="s">
        <v>1941</v>
      </c>
      <c r="BS912" t="s">
        <v>1941</v>
      </c>
      <c r="BT912" t="s">
        <v>1941</v>
      </c>
      <c r="BU912" t="s">
        <v>1941</v>
      </c>
      <c r="BV912" t="s">
        <v>1941</v>
      </c>
      <c r="BW912" t="s">
        <v>1941</v>
      </c>
    </row>
    <row r="913" spans="1:75" hidden="1" x14ac:dyDescent="0.25">
      <c r="A913" t="s">
        <v>1942</v>
      </c>
      <c r="B913">
        <v>2020</v>
      </c>
      <c r="C913" t="s">
        <v>94</v>
      </c>
      <c r="D913" t="s">
        <v>95</v>
      </c>
      <c r="E913" s="19">
        <v>1320219188101</v>
      </c>
      <c r="F913" t="s">
        <v>1220</v>
      </c>
      <c r="H913">
        <v>324110</v>
      </c>
      <c r="I913" t="s">
        <v>1221</v>
      </c>
      <c r="J913" t="s">
        <v>1222</v>
      </c>
      <c r="K913" t="s">
        <v>1223</v>
      </c>
      <c r="L913" t="s">
        <v>338</v>
      </c>
      <c r="M913">
        <v>62084</v>
      </c>
      <c r="P913">
        <v>761</v>
      </c>
      <c r="Q913">
        <v>957</v>
      </c>
      <c r="R913">
        <v>1718</v>
      </c>
      <c r="V913" t="s">
        <v>1940</v>
      </c>
      <c r="W913" t="s">
        <v>1941</v>
      </c>
      <c r="X913" t="s">
        <v>1941</v>
      </c>
      <c r="Y913" t="s">
        <v>1941</v>
      </c>
      <c r="Z913" t="s">
        <v>1941</v>
      </c>
      <c r="AA913" t="s">
        <v>1940</v>
      </c>
      <c r="AB913" t="s">
        <v>1941</v>
      </c>
      <c r="AC913" t="s">
        <v>1941</v>
      </c>
      <c r="AD913" t="s">
        <v>1941</v>
      </c>
      <c r="AE913" t="s">
        <v>1941</v>
      </c>
      <c r="AF913" t="s">
        <v>1941</v>
      </c>
      <c r="AG913" t="s">
        <v>1941</v>
      </c>
      <c r="AH913" t="s">
        <v>1941</v>
      </c>
      <c r="AI913" t="s">
        <v>1941</v>
      </c>
      <c r="AJ913" t="s">
        <v>1941</v>
      </c>
      <c r="AK913" t="s">
        <v>1941</v>
      </c>
      <c r="AL913" t="s">
        <v>1941</v>
      </c>
      <c r="AM913" t="s">
        <v>1941</v>
      </c>
      <c r="AN913" t="s">
        <v>1941</v>
      </c>
      <c r="AO913" t="s">
        <v>1941</v>
      </c>
      <c r="AP913" t="s">
        <v>1941</v>
      </c>
      <c r="AQ913" t="s">
        <v>1941</v>
      </c>
      <c r="AR913" t="s">
        <v>1941</v>
      </c>
      <c r="AS913" t="s">
        <v>1941</v>
      </c>
      <c r="AT913" t="s">
        <v>1941</v>
      </c>
      <c r="AU913" t="s">
        <v>1941</v>
      </c>
      <c r="AV913" t="s">
        <v>1941</v>
      </c>
      <c r="AW913" t="s">
        <v>1940</v>
      </c>
      <c r="AX913" t="s">
        <v>1941</v>
      </c>
      <c r="AY913" t="s">
        <v>1941</v>
      </c>
      <c r="AZ913" t="s">
        <v>1941</v>
      </c>
      <c r="BA913" t="s">
        <v>1941</v>
      </c>
      <c r="BB913" t="s">
        <v>1941</v>
      </c>
      <c r="BC913" t="s">
        <v>1941</v>
      </c>
      <c r="BD913" t="s">
        <v>1941</v>
      </c>
      <c r="BE913" t="s">
        <v>1941</v>
      </c>
      <c r="BF913" t="s">
        <v>1941</v>
      </c>
      <c r="BG913" t="s">
        <v>1941</v>
      </c>
      <c r="BH913" t="s">
        <v>1941</v>
      </c>
      <c r="BI913" t="s">
        <v>1941</v>
      </c>
      <c r="BJ913" t="s">
        <v>1941</v>
      </c>
      <c r="BK913" t="s">
        <v>1941</v>
      </c>
      <c r="BL913" t="s">
        <v>1941</v>
      </c>
      <c r="BM913" t="s">
        <v>1941</v>
      </c>
      <c r="BN913" t="s">
        <v>1941</v>
      </c>
      <c r="BO913" t="s">
        <v>1941</v>
      </c>
      <c r="BP913" t="s">
        <v>1941</v>
      </c>
      <c r="BQ913" t="s">
        <v>1941</v>
      </c>
      <c r="BR913" t="s">
        <v>1941</v>
      </c>
      <c r="BS913" t="s">
        <v>1941</v>
      </c>
      <c r="BT913" t="s">
        <v>1941</v>
      </c>
      <c r="BU913" t="s">
        <v>1941</v>
      </c>
      <c r="BV913" t="s">
        <v>1941</v>
      </c>
      <c r="BW913" t="s">
        <v>1941</v>
      </c>
    </row>
    <row r="914" spans="1:75" hidden="1" x14ac:dyDescent="0.25">
      <c r="A914" t="s">
        <v>1942</v>
      </c>
      <c r="B914">
        <v>2020</v>
      </c>
      <c r="C914" t="s">
        <v>94</v>
      </c>
      <c r="D914" t="s">
        <v>95</v>
      </c>
      <c r="E914" s="19">
        <v>1320219296732</v>
      </c>
      <c r="F914" t="s">
        <v>1226</v>
      </c>
      <c r="H914">
        <v>324110</v>
      </c>
      <c r="I914" t="s">
        <v>1227</v>
      </c>
      <c r="J914" t="s">
        <v>1228</v>
      </c>
      <c r="K914" t="s">
        <v>1229</v>
      </c>
      <c r="L914" t="s">
        <v>944</v>
      </c>
      <c r="M914">
        <v>73098</v>
      </c>
      <c r="P914">
        <v>0</v>
      </c>
      <c r="Q914">
        <v>750</v>
      </c>
      <c r="R914">
        <v>750</v>
      </c>
      <c r="V914" t="s">
        <v>1940</v>
      </c>
      <c r="W914" t="s">
        <v>1941</v>
      </c>
      <c r="X914" t="s">
        <v>1940</v>
      </c>
      <c r="Y914" t="s">
        <v>1941</v>
      </c>
      <c r="Z914" t="s">
        <v>1941</v>
      </c>
      <c r="AA914" t="s">
        <v>1940</v>
      </c>
      <c r="AB914" t="s">
        <v>1941</v>
      </c>
      <c r="AC914" t="s">
        <v>1941</v>
      </c>
      <c r="AD914" t="s">
        <v>1941</v>
      </c>
      <c r="AE914" t="s">
        <v>1941</v>
      </c>
      <c r="AF914" t="s">
        <v>1941</v>
      </c>
      <c r="AG914" t="s">
        <v>1941</v>
      </c>
      <c r="AH914" t="s">
        <v>1941</v>
      </c>
      <c r="AI914" t="s">
        <v>1941</v>
      </c>
      <c r="AJ914" t="s">
        <v>1941</v>
      </c>
      <c r="AK914" t="s">
        <v>1941</v>
      </c>
      <c r="AL914" t="s">
        <v>1941</v>
      </c>
      <c r="AM914" t="s">
        <v>1941</v>
      </c>
      <c r="AN914" t="s">
        <v>1941</v>
      </c>
      <c r="AO914" t="s">
        <v>1941</v>
      </c>
      <c r="AP914" t="s">
        <v>1941</v>
      </c>
      <c r="AQ914" t="s">
        <v>1941</v>
      </c>
      <c r="AR914" t="s">
        <v>1941</v>
      </c>
      <c r="AS914" t="s">
        <v>1941</v>
      </c>
      <c r="AT914" t="s">
        <v>1941</v>
      </c>
      <c r="AU914" t="s">
        <v>1941</v>
      </c>
      <c r="AV914" t="s">
        <v>1941</v>
      </c>
      <c r="AW914" t="s">
        <v>1940</v>
      </c>
      <c r="AX914" t="s">
        <v>1941</v>
      </c>
      <c r="AY914" t="s">
        <v>1941</v>
      </c>
      <c r="AZ914" t="s">
        <v>1941</v>
      </c>
      <c r="BA914" t="s">
        <v>1941</v>
      </c>
      <c r="BB914" t="s">
        <v>1941</v>
      </c>
      <c r="BC914" t="s">
        <v>1941</v>
      </c>
      <c r="BD914" t="s">
        <v>1941</v>
      </c>
      <c r="BE914" t="s">
        <v>1941</v>
      </c>
      <c r="BF914" t="s">
        <v>1941</v>
      </c>
      <c r="BG914" t="s">
        <v>1941</v>
      </c>
      <c r="BH914" t="s">
        <v>1941</v>
      </c>
      <c r="BI914" t="s">
        <v>1941</v>
      </c>
      <c r="BJ914" t="s">
        <v>1941</v>
      </c>
      <c r="BK914" t="s">
        <v>1941</v>
      </c>
      <c r="BL914" t="s">
        <v>1941</v>
      </c>
      <c r="BM914" t="s">
        <v>1940</v>
      </c>
      <c r="BN914" t="s">
        <v>1941</v>
      </c>
      <c r="BO914" t="s">
        <v>1941</v>
      </c>
      <c r="BP914" t="s">
        <v>1941</v>
      </c>
      <c r="BQ914" t="s">
        <v>1940</v>
      </c>
      <c r="BR914" t="s">
        <v>1941</v>
      </c>
      <c r="BS914" t="s">
        <v>1941</v>
      </c>
      <c r="BT914" t="s">
        <v>1941</v>
      </c>
      <c r="BU914" t="s">
        <v>1941</v>
      </c>
      <c r="BV914" t="s">
        <v>1941</v>
      </c>
      <c r="BW914" t="s">
        <v>1941</v>
      </c>
    </row>
    <row r="915" spans="1:75" hidden="1" x14ac:dyDescent="0.25">
      <c r="A915" t="s">
        <v>1942</v>
      </c>
      <c r="B915">
        <v>2020</v>
      </c>
      <c r="C915" t="s">
        <v>94</v>
      </c>
      <c r="D915" t="s">
        <v>95</v>
      </c>
      <c r="E915" s="19">
        <v>1320219139250</v>
      </c>
      <c r="F915" t="s">
        <v>1232</v>
      </c>
      <c r="H915">
        <v>324110</v>
      </c>
      <c r="I915" t="s">
        <v>1233</v>
      </c>
      <c r="J915" t="s">
        <v>1234</v>
      </c>
      <c r="K915" t="s">
        <v>1235</v>
      </c>
      <c r="L915" t="s">
        <v>625</v>
      </c>
      <c r="M915">
        <v>82701</v>
      </c>
      <c r="P915">
        <v>0.63</v>
      </c>
      <c r="Q915">
        <v>188.4</v>
      </c>
      <c r="R915">
        <v>189.03</v>
      </c>
      <c r="V915" t="s">
        <v>1940</v>
      </c>
      <c r="W915" t="s">
        <v>1941</v>
      </c>
      <c r="X915" t="s">
        <v>1940</v>
      </c>
      <c r="Y915" t="s">
        <v>1941</v>
      </c>
      <c r="Z915" t="s">
        <v>1941</v>
      </c>
      <c r="AA915" t="s">
        <v>1940</v>
      </c>
      <c r="AB915" t="s">
        <v>1941</v>
      </c>
      <c r="AC915" t="s">
        <v>1941</v>
      </c>
      <c r="AD915" t="s">
        <v>1941</v>
      </c>
      <c r="AE915" t="s">
        <v>1941</v>
      </c>
      <c r="AF915" t="s">
        <v>1941</v>
      </c>
      <c r="AG915" t="s">
        <v>1941</v>
      </c>
      <c r="AH915" t="s">
        <v>1941</v>
      </c>
      <c r="AI915" t="s">
        <v>1941</v>
      </c>
      <c r="AJ915" t="s">
        <v>1941</v>
      </c>
      <c r="AK915" t="s">
        <v>1941</v>
      </c>
      <c r="AL915" t="s">
        <v>1941</v>
      </c>
      <c r="AM915" t="s">
        <v>1941</v>
      </c>
      <c r="AN915" t="s">
        <v>1941</v>
      </c>
      <c r="AO915" t="s">
        <v>1941</v>
      </c>
      <c r="AP915" t="s">
        <v>1941</v>
      </c>
      <c r="AQ915" t="s">
        <v>1941</v>
      </c>
      <c r="AR915" t="s">
        <v>1941</v>
      </c>
      <c r="AS915" t="s">
        <v>1941</v>
      </c>
      <c r="AT915" t="s">
        <v>1941</v>
      </c>
      <c r="AU915" t="s">
        <v>1941</v>
      </c>
      <c r="AV915" t="s">
        <v>1941</v>
      </c>
      <c r="AW915" t="s">
        <v>1940</v>
      </c>
      <c r="AX915" t="s">
        <v>1941</v>
      </c>
      <c r="AY915" t="s">
        <v>1941</v>
      </c>
      <c r="AZ915" t="s">
        <v>1941</v>
      </c>
      <c r="BA915" t="s">
        <v>1941</v>
      </c>
      <c r="BB915" t="s">
        <v>1941</v>
      </c>
      <c r="BC915" t="s">
        <v>1941</v>
      </c>
      <c r="BD915" t="s">
        <v>1941</v>
      </c>
      <c r="BE915" t="s">
        <v>1941</v>
      </c>
      <c r="BF915" t="s">
        <v>1941</v>
      </c>
      <c r="BG915" t="s">
        <v>1941</v>
      </c>
      <c r="BH915" t="s">
        <v>1941</v>
      </c>
      <c r="BI915" t="s">
        <v>1941</v>
      </c>
      <c r="BJ915" t="s">
        <v>1941</v>
      </c>
      <c r="BK915" t="s">
        <v>1941</v>
      </c>
      <c r="BL915" t="s">
        <v>1941</v>
      </c>
      <c r="BM915" t="s">
        <v>1941</v>
      </c>
      <c r="BN915" t="s">
        <v>1941</v>
      </c>
      <c r="BO915" t="s">
        <v>1941</v>
      </c>
      <c r="BP915" t="s">
        <v>1941</v>
      </c>
      <c r="BQ915" t="s">
        <v>1941</v>
      </c>
      <c r="BR915" t="s">
        <v>1941</v>
      </c>
      <c r="BS915" t="s">
        <v>1941</v>
      </c>
      <c r="BT915" t="s">
        <v>1941</v>
      </c>
      <c r="BU915" t="s">
        <v>1941</v>
      </c>
      <c r="BV915" t="s">
        <v>1941</v>
      </c>
      <c r="BW915" t="s">
        <v>1941</v>
      </c>
    </row>
    <row r="916" spans="1:75" hidden="1" x14ac:dyDescent="0.25">
      <c r="A916" t="s">
        <v>1942</v>
      </c>
      <c r="B916">
        <v>2020</v>
      </c>
      <c r="C916" t="s">
        <v>94</v>
      </c>
      <c r="D916" t="s">
        <v>95</v>
      </c>
      <c r="E916" s="19">
        <v>1320218878054</v>
      </c>
      <c r="F916" t="s">
        <v>496</v>
      </c>
      <c r="H916">
        <v>324191</v>
      </c>
      <c r="I916" t="s">
        <v>498</v>
      </c>
      <c r="J916" t="s">
        <v>499</v>
      </c>
      <c r="K916" t="s">
        <v>500</v>
      </c>
      <c r="L916" t="s">
        <v>103</v>
      </c>
      <c r="M916">
        <v>70767</v>
      </c>
      <c r="P916">
        <v>5.38</v>
      </c>
      <c r="Q916">
        <v>0</v>
      </c>
      <c r="R916">
        <v>5.38</v>
      </c>
      <c r="V916" t="s">
        <v>1940</v>
      </c>
      <c r="W916" t="s">
        <v>1941</v>
      </c>
      <c r="X916" t="s">
        <v>1941</v>
      </c>
      <c r="Y916" t="s">
        <v>1941</v>
      </c>
      <c r="Z916" t="s">
        <v>1940</v>
      </c>
      <c r="AA916" t="s">
        <v>1941</v>
      </c>
      <c r="AB916" t="s">
        <v>1941</v>
      </c>
      <c r="AC916" t="s">
        <v>1941</v>
      </c>
      <c r="AD916" t="s">
        <v>1941</v>
      </c>
      <c r="AE916" t="s">
        <v>1941</v>
      </c>
      <c r="AF916" t="s">
        <v>1941</v>
      </c>
      <c r="AG916" t="s">
        <v>1941</v>
      </c>
      <c r="AH916" t="s">
        <v>1941</v>
      </c>
      <c r="AI916" t="s">
        <v>1941</v>
      </c>
      <c r="AJ916" t="s">
        <v>1941</v>
      </c>
      <c r="AK916" t="s">
        <v>1941</v>
      </c>
      <c r="AL916" t="s">
        <v>1941</v>
      </c>
      <c r="AM916" t="s">
        <v>1941</v>
      </c>
      <c r="AN916" t="s">
        <v>1941</v>
      </c>
      <c r="AO916" t="s">
        <v>1941</v>
      </c>
      <c r="AP916" t="s">
        <v>1941</v>
      </c>
      <c r="AQ916" t="s">
        <v>1941</v>
      </c>
      <c r="AR916" t="s">
        <v>1941</v>
      </c>
      <c r="AS916" t="s">
        <v>1941</v>
      </c>
      <c r="AT916" t="s">
        <v>1941</v>
      </c>
      <c r="AU916" t="s">
        <v>1941</v>
      </c>
      <c r="AV916" t="s">
        <v>1941</v>
      </c>
      <c r="AW916" t="s">
        <v>1941</v>
      </c>
      <c r="AX916" t="s">
        <v>1941</v>
      </c>
      <c r="AY916" t="s">
        <v>1941</v>
      </c>
      <c r="AZ916" t="s">
        <v>1941</v>
      </c>
      <c r="BA916" t="s">
        <v>1941</v>
      </c>
      <c r="BB916" t="s">
        <v>1941</v>
      </c>
      <c r="BC916" t="s">
        <v>1941</v>
      </c>
      <c r="BD916" t="s">
        <v>1941</v>
      </c>
      <c r="BE916" t="s">
        <v>1941</v>
      </c>
      <c r="BF916" t="s">
        <v>1941</v>
      </c>
      <c r="BG916" t="s">
        <v>1941</v>
      </c>
      <c r="BH916" t="s">
        <v>1941</v>
      </c>
      <c r="BI916" t="s">
        <v>1941</v>
      </c>
      <c r="BJ916" t="s">
        <v>1941</v>
      </c>
      <c r="BK916" t="s">
        <v>1941</v>
      </c>
      <c r="BL916" t="s">
        <v>1941</v>
      </c>
      <c r="BM916" t="s">
        <v>1941</v>
      </c>
      <c r="BN916" t="s">
        <v>1941</v>
      </c>
      <c r="BO916" t="s">
        <v>1941</v>
      </c>
      <c r="BP916" t="s">
        <v>1941</v>
      </c>
      <c r="BQ916" t="s">
        <v>1941</v>
      </c>
      <c r="BR916" t="s">
        <v>1941</v>
      </c>
      <c r="BS916" t="s">
        <v>1941</v>
      </c>
      <c r="BT916" t="s">
        <v>1941</v>
      </c>
      <c r="BU916" t="s">
        <v>1941</v>
      </c>
      <c r="BV916" t="s">
        <v>1941</v>
      </c>
      <c r="BW916" t="s">
        <v>1941</v>
      </c>
    </row>
    <row r="917" spans="1:75" hidden="1" x14ac:dyDescent="0.25">
      <c r="A917" t="s">
        <v>1942</v>
      </c>
      <c r="B917">
        <v>2020</v>
      </c>
      <c r="C917" t="s">
        <v>94</v>
      </c>
      <c r="D917" t="s">
        <v>95</v>
      </c>
      <c r="E917" s="19">
        <v>1320219017148</v>
      </c>
      <c r="F917" t="s">
        <v>435</v>
      </c>
      <c r="H917">
        <v>324199</v>
      </c>
      <c r="I917" t="s">
        <v>437</v>
      </c>
      <c r="J917" t="s">
        <v>438</v>
      </c>
      <c r="K917" t="s">
        <v>439</v>
      </c>
      <c r="L917" t="s">
        <v>140</v>
      </c>
      <c r="M917">
        <v>35217</v>
      </c>
      <c r="P917">
        <v>45</v>
      </c>
      <c r="Q917">
        <v>206</v>
      </c>
      <c r="R917">
        <v>251</v>
      </c>
      <c r="V917" t="s">
        <v>1940</v>
      </c>
      <c r="W917" t="s">
        <v>1941</v>
      </c>
      <c r="X917" t="s">
        <v>1941</v>
      </c>
      <c r="Y917" t="s">
        <v>1941</v>
      </c>
      <c r="Z917" t="s">
        <v>1940</v>
      </c>
      <c r="AA917" t="s">
        <v>1940</v>
      </c>
      <c r="AB917" t="s">
        <v>1941</v>
      </c>
      <c r="AC917" t="s">
        <v>1941</v>
      </c>
      <c r="AD917" t="s">
        <v>1941</v>
      </c>
      <c r="AE917" t="s">
        <v>1941</v>
      </c>
      <c r="AF917" t="s">
        <v>1941</v>
      </c>
      <c r="AG917" t="s">
        <v>1941</v>
      </c>
      <c r="AH917" t="s">
        <v>1941</v>
      </c>
      <c r="AI917" t="s">
        <v>1941</v>
      </c>
      <c r="AJ917" t="s">
        <v>1941</v>
      </c>
      <c r="AK917" t="s">
        <v>1941</v>
      </c>
      <c r="AL917" t="s">
        <v>1941</v>
      </c>
      <c r="AM917" t="s">
        <v>1941</v>
      </c>
      <c r="AN917" t="s">
        <v>1941</v>
      </c>
      <c r="AO917" t="s">
        <v>1941</v>
      </c>
      <c r="AP917" t="s">
        <v>1941</v>
      </c>
      <c r="AQ917" t="s">
        <v>1941</v>
      </c>
      <c r="AR917" t="s">
        <v>1941</v>
      </c>
      <c r="AS917" t="s">
        <v>1941</v>
      </c>
      <c r="AT917" t="s">
        <v>1941</v>
      </c>
      <c r="AU917" t="s">
        <v>1941</v>
      </c>
      <c r="AV917" t="s">
        <v>1941</v>
      </c>
      <c r="AW917" t="s">
        <v>1941</v>
      </c>
      <c r="AX917" t="s">
        <v>1941</v>
      </c>
      <c r="AY917" t="s">
        <v>1941</v>
      </c>
      <c r="AZ917" t="s">
        <v>1941</v>
      </c>
      <c r="BA917" t="s">
        <v>1941</v>
      </c>
      <c r="BB917" t="s">
        <v>1941</v>
      </c>
      <c r="BC917" t="s">
        <v>1941</v>
      </c>
      <c r="BD917" t="s">
        <v>1941</v>
      </c>
      <c r="BE917" t="s">
        <v>1941</v>
      </c>
      <c r="BF917" t="s">
        <v>1941</v>
      </c>
      <c r="BG917" t="s">
        <v>1941</v>
      </c>
      <c r="BH917" t="s">
        <v>1941</v>
      </c>
      <c r="BI917" t="s">
        <v>1941</v>
      </c>
      <c r="BJ917" t="s">
        <v>1941</v>
      </c>
      <c r="BK917" t="s">
        <v>1941</v>
      </c>
      <c r="BL917" t="s">
        <v>1941</v>
      </c>
      <c r="BM917" t="s">
        <v>1941</v>
      </c>
      <c r="BN917" t="s">
        <v>1941</v>
      </c>
      <c r="BO917" t="s">
        <v>1941</v>
      </c>
      <c r="BP917" t="s">
        <v>1941</v>
      </c>
      <c r="BQ917" t="s">
        <v>1941</v>
      </c>
      <c r="BR917" t="s">
        <v>1941</v>
      </c>
      <c r="BS917" t="s">
        <v>1941</v>
      </c>
      <c r="BT917" t="s">
        <v>1941</v>
      </c>
      <c r="BU917" t="s">
        <v>1941</v>
      </c>
      <c r="BV917" t="s">
        <v>1941</v>
      </c>
      <c r="BW917" t="s">
        <v>1941</v>
      </c>
    </row>
    <row r="918" spans="1:75" hidden="1" x14ac:dyDescent="0.25">
      <c r="A918" t="s">
        <v>1942</v>
      </c>
      <c r="B918">
        <v>2020</v>
      </c>
      <c r="C918" t="s">
        <v>94</v>
      </c>
      <c r="D918" t="s">
        <v>95</v>
      </c>
      <c r="E918" s="19">
        <v>1320218731646</v>
      </c>
      <c r="F918" t="s">
        <v>166</v>
      </c>
      <c r="H918">
        <v>325110</v>
      </c>
      <c r="I918" t="s">
        <v>168</v>
      </c>
      <c r="J918" t="s">
        <v>169</v>
      </c>
      <c r="K918" t="s">
        <v>170</v>
      </c>
      <c r="L918" t="s">
        <v>113</v>
      </c>
      <c r="M918">
        <v>77642</v>
      </c>
      <c r="N918" t="s">
        <v>172</v>
      </c>
      <c r="O918" t="s">
        <v>173</v>
      </c>
      <c r="P918">
        <v>6035.7</v>
      </c>
      <c r="Q918">
        <v>11244.38</v>
      </c>
      <c r="R918">
        <v>17280.080000000002</v>
      </c>
      <c r="V918" t="s">
        <v>1940</v>
      </c>
      <c r="W918" t="s">
        <v>1941</v>
      </c>
      <c r="X918" t="s">
        <v>1941</v>
      </c>
      <c r="Y918" t="s">
        <v>1941</v>
      </c>
      <c r="Z918" t="s">
        <v>1940</v>
      </c>
      <c r="AA918" t="s">
        <v>1941</v>
      </c>
      <c r="AB918" t="s">
        <v>1941</v>
      </c>
      <c r="AC918" t="s">
        <v>1941</v>
      </c>
      <c r="AD918" t="s">
        <v>1941</v>
      </c>
      <c r="AE918" t="s">
        <v>1941</v>
      </c>
      <c r="AF918" t="s">
        <v>1941</v>
      </c>
      <c r="AG918" t="s">
        <v>1941</v>
      </c>
      <c r="AH918" t="s">
        <v>1941</v>
      </c>
      <c r="AI918" t="s">
        <v>1941</v>
      </c>
      <c r="AJ918" t="s">
        <v>1941</v>
      </c>
      <c r="AK918" t="s">
        <v>1941</v>
      </c>
      <c r="AL918" t="s">
        <v>1941</v>
      </c>
      <c r="AM918" t="s">
        <v>1941</v>
      </c>
      <c r="AN918" t="s">
        <v>1941</v>
      </c>
      <c r="AO918" t="s">
        <v>1941</v>
      </c>
      <c r="AP918" t="s">
        <v>1941</v>
      </c>
      <c r="AQ918" t="s">
        <v>1941</v>
      </c>
      <c r="AR918" t="s">
        <v>1941</v>
      </c>
      <c r="AS918" t="s">
        <v>1941</v>
      </c>
      <c r="AT918" t="s">
        <v>1941</v>
      </c>
      <c r="AU918" t="s">
        <v>1941</v>
      </c>
      <c r="AV918" t="s">
        <v>1941</v>
      </c>
      <c r="AW918" t="s">
        <v>1940</v>
      </c>
      <c r="AX918" t="s">
        <v>1941</v>
      </c>
      <c r="AY918" t="s">
        <v>1941</v>
      </c>
      <c r="AZ918" t="s">
        <v>1941</v>
      </c>
      <c r="BA918" t="s">
        <v>1941</v>
      </c>
      <c r="BB918" t="s">
        <v>1941</v>
      </c>
      <c r="BC918" t="s">
        <v>1941</v>
      </c>
      <c r="BD918" t="s">
        <v>1941</v>
      </c>
      <c r="BE918" t="s">
        <v>1941</v>
      </c>
      <c r="BF918" t="s">
        <v>1941</v>
      </c>
      <c r="BG918" t="s">
        <v>1941</v>
      </c>
      <c r="BH918" t="s">
        <v>1941</v>
      </c>
      <c r="BI918" t="s">
        <v>1941</v>
      </c>
      <c r="BJ918" t="s">
        <v>1941</v>
      </c>
      <c r="BK918" t="s">
        <v>1941</v>
      </c>
      <c r="BL918" t="s">
        <v>1941</v>
      </c>
      <c r="BM918" t="s">
        <v>1941</v>
      </c>
      <c r="BN918" t="s">
        <v>1941</v>
      </c>
      <c r="BO918" t="s">
        <v>1941</v>
      </c>
      <c r="BP918" t="s">
        <v>1941</v>
      </c>
      <c r="BQ918" t="s">
        <v>1941</v>
      </c>
      <c r="BR918" t="s">
        <v>1941</v>
      </c>
      <c r="BS918" t="s">
        <v>1941</v>
      </c>
      <c r="BT918" t="s">
        <v>1941</v>
      </c>
      <c r="BU918" t="s">
        <v>1941</v>
      </c>
      <c r="BV918" t="s">
        <v>1941</v>
      </c>
      <c r="BW918" t="s">
        <v>1941</v>
      </c>
    </row>
    <row r="919" spans="1:75" hidden="1" x14ac:dyDescent="0.25">
      <c r="A919" t="s">
        <v>1942</v>
      </c>
      <c r="B919">
        <v>2020</v>
      </c>
      <c r="C919" t="s">
        <v>94</v>
      </c>
      <c r="D919" t="s">
        <v>95</v>
      </c>
      <c r="E919" s="19">
        <v>1320219160241</v>
      </c>
      <c r="F919" t="s">
        <v>257</v>
      </c>
      <c r="H919">
        <v>325110</v>
      </c>
      <c r="I919" t="s">
        <v>258</v>
      </c>
      <c r="J919" t="s">
        <v>259</v>
      </c>
      <c r="K919" t="s">
        <v>170</v>
      </c>
      <c r="L919" t="s">
        <v>113</v>
      </c>
      <c r="M919">
        <v>77640</v>
      </c>
      <c r="P919">
        <v>500</v>
      </c>
      <c r="Q919">
        <v>7647</v>
      </c>
      <c r="R919">
        <v>8147</v>
      </c>
      <c r="V919" t="s">
        <v>1940</v>
      </c>
      <c r="W919" t="s">
        <v>1941</v>
      </c>
      <c r="X919" t="s">
        <v>1941</v>
      </c>
      <c r="Y919" t="s">
        <v>1940</v>
      </c>
      <c r="Z919" t="s">
        <v>1940</v>
      </c>
      <c r="AA919" t="s">
        <v>1941</v>
      </c>
      <c r="AB919" t="s">
        <v>1941</v>
      </c>
      <c r="AC919" t="s">
        <v>1941</v>
      </c>
      <c r="AD919" t="s">
        <v>1941</v>
      </c>
      <c r="AE919" t="s">
        <v>1941</v>
      </c>
      <c r="AF919" t="s">
        <v>1941</v>
      </c>
      <c r="AG919" t="s">
        <v>1941</v>
      </c>
      <c r="AH919" t="s">
        <v>1940</v>
      </c>
      <c r="AI919" t="s">
        <v>1940</v>
      </c>
      <c r="AJ919" t="s">
        <v>1941</v>
      </c>
      <c r="AK919" t="s">
        <v>1941</v>
      </c>
      <c r="AL919" t="s">
        <v>1941</v>
      </c>
      <c r="AM919" t="s">
        <v>1941</v>
      </c>
      <c r="AN919" t="s">
        <v>1941</v>
      </c>
      <c r="AO919" t="s">
        <v>1941</v>
      </c>
      <c r="AP919" t="s">
        <v>1941</v>
      </c>
      <c r="AQ919" t="s">
        <v>1941</v>
      </c>
      <c r="AR919" t="s">
        <v>1941</v>
      </c>
      <c r="AS919" t="s">
        <v>1941</v>
      </c>
      <c r="AT919" t="s">
        <v>1941</v>
      </c>
      <c r="AU919" t="s">
        <v>1941</v>
      </c>
      <c r="AV919" t="s">
        <v>1941</v>
      </c>
      <c r="AW919" t="s">
        <v>1941</v>
      </c>
      <c r="AX919" t="s">
        <v>1941</v>
      </c>
      <c r="AY919" t="s">
        <v>1941</v>
      </c>
      <c r="AZ919" t="s">
        <v>1941</v>
      </c>
      <c r="BA919" t="s">
        <v>1941</v>
      </c>
      <c r="BB919" t="s">
        <v>1941</v>
      </c>
      <c r="BC919" t="s">
        <v>1941</v>
      </c>
      <c r="BD919" t="s">
        <v>1941</v>
      </c>
      <c r="BE919" t="s">
        <v>1941</v>
      </c>
      <c r="BF919" t="s">
        <v>1941</v>
      </c>
      <c r="BG919" t="s">
        <v>1941</v>
      </c>
      <c r="BH919" t="s">
        <v>1941</v>
      </c>
      <c r="BI919" t="s">
        <v>1941</v>
      </c>
      <c r="BJ919" t="s">
        <v>1941</v>
      </c>
      <c r="BK919" t="s">
        <v>1941</v>
      </c>
      <c r="BL919" t="s">
        <v>1941</v>
      </c>
      <c r="BM919" t="s">
        <v>1941</v>
      </c>
      <c r="BN919" t="s">
        <v>1941</v>
      </c>
      <c r="BO919" t="s">
        <v>1941</v>
      </c>
      <c r="BP919" t="s">
        <v>1941</v>
      </c>
      <c r="BQ919" t="s">
        <v>1941</v>
      </c>
      <c r="BR919" t="s">
        <v>1941</v>
      </c>
      <c r="BS919" t="s">
        <v>1941</v>
      </c>
      <c r="BT919" t="s">
        <v>1941</v>
      </c>
      <c r="BU919" t="s">
        <v>1941</v>
      </c>
      <c r="BV919" t="s">
        <v>1941</v>
      </c>
      <c r="BW919" t="s">
        <v>1941</v>
      </c>
    </row>
    <row r="920" spans="1:75" hidden="1" x14ac:dyDescent="0.25">
      <c r="A920" t="s">
        <v>1942</v>
      </c>
      <c r="B920">
        <v>2020</v>
      </c>
      <c r="C920" t="s">
        <v>94</v>
      </c>
      <c r="D920" t="s">
        <v>95</v>
      </c>
      <c r="E920" s="19">
        <v>1320219064894</v>
      </c>
      <c r="F920" t="s">
        <v>263</v>
      </c>
      <c r="H920">
        <v>325110</v>
      </c>
      <c r="I920" t="s">
        <v>264</v>
      </c>
      <c r="J920" t="s">
        <v>265</v>
      </c>
      <c r="K920" t="s">
        <v>266</v>
      </c>
      <c r="L920" t="s">
        <v>113</v>
      </c>
      <c r="M920">
        <v>77521</v>
      </c>
      <c r="N920" s="21" t="s">
        <v>172</v>
      </c>
      <c r="O920" s="21" t="s">
        <v>261</v>
      </c>
      <c r="P920">
        <v>1061</v>
      </c>
      <c r="Q920">
        <v>12688</v>
      </c>
      <c r="R920">
        <v>13749</v>
      </c>
      <c r="V920" t="s">
        <v>1941</v>
      </c>
      <c r="W920" t="s">
        <v>1941</v>
      </c>
      <c r="X920" t="s">
        <v>1941</v>
      </c>
      <c r="Y920" t="s">
        <v>1941</v>
      </c>
      <c r="Z920" t="s">
        <v>1941</v>
      </c>
      <c r="AA920" t="s">
        <v>1941</v>
      </c>
      <c r="AB920" t="s">
        <v>1940</v>
      </c>
      <c r="AC920" t="s">
        <v>1940</v>
      </c>
      <c r="AD920" t="s">
        <v>1941</v>
      </c>
      <c r="AE920" t="s">
        <v>1941</v>
      </c>
      <c r="AF920" t="s">
        <v>1941</v>
      </c>
      <c r="AG920" t="s">
        <v>1941</v>
      </c>
      <c r="AH920" t="s">
        <v>1941</v>
      </c>
      <c r="AI920" t="s">
        <v>1941</v>
      </c>
      <c r="AJ920" t="s">
        <v>1941</v>
      </c>
      <c r="AK920" t="s">
        <v>1941</v>
      </c>
      <c r="AL920" t="s">
        <v>1941</v>
      </c>
      <c r="AM920" t="s">
        <v>1941</v>
      </c>
      <c r="AN920" t="s">
        <v>1941</v>
      </c>
      <c r="AO920" t="s">
        <v>1941</v>
      </c>
      <c r="AP920" t="s">
        <v>1941</v>
      </c>
      <c r="AQ920" t="s">
        <v>1941</v>
      </c>
      <c r="AR920" t="s">
        <v>1941</v>
      </c>
      <c r="AS920" t="s">
        <v>1941</v>
      </c>
      <c r="AT920" t="s">
        <v>1941</v>
      </c>
      <c r="AU920" t="s">
        <v>1941</v>
      </c>
      <c r="AV920" t="s">
        <v>1941</v>
      </c>
      <c r="AW920" t="s">
        <v>1941</v>
      </c>
      <c r="AX920" t="s">
        <v>1941</v>
      </c>
      <c r="AY920" t="s">
        <v>1941</v>
      </c>
      <c r="AZ920" t="s">
        <v>1941</v>
      </c>
      <c r="BA920" t="s">
        <v>1941</v>
      </c>
      <c r="BB920" t="s">
        <v>1941</v>
      </c>
      <c r="BC920" t="s">
        <v>1941</v>
      </c>
      <c r="BD920" t="s">
        <v>1941</v>
      </c>
      <c r="BE920" t="s">
        <v>1941</v>
      </c>
      <c r="BF920" t="s">
        <v>1941</v>
      </c>
      <c r="BG920" t="s">
        <v>1941</v>
      </c>
      <c r="BH920" t="s">
        <v>1941</v>
      </c>
      <c r="BI920" t="s">
        <v>1941</v>
      </c>
      <c r="BJ920" t="s">
        <v>1941</v>
      </c>
      <c r="BK920" t="s">
        <v>1941</v>
      </c>
      <c r="BL920" t="s">
        <v>1941</v>
      </c>
      <c r="BM920" t="s">
        <v>1941</v>
      </c>
      <c r="BN920" t="s">
        <v>1941</v>
      </c>
      <c r="BO920" t="s">
        <v>1941</v>
      </c>
      <c r="BP920" t="s">
        <v>1941</v>
      </c>
      <c r="BQ920" t="s">
        <v>1941</v>
      </c>
      <c r="BR920" t="s">
        <v>1941</v>
      </c>
      <c r="BS920" t="s">
        <v>1941</v>
      </c>
      <c r="BT920" t="s">
        <v>1941</v>
      </c>
      <c r="BU920" t="s">
        <v>1941</v>
      </c>
      <c r="BV920" t="s">
        <v>1941</v>
      </c>
      <c r="BW920" t="s">
        <v>1941</v>
      </c>
    </row>
    <row r="921" spans="1:75" hidden="1" x14ac:dyDescent="0.25">
      <c r="A921" t="s">
        <v>1942</v>
      </c>
      <c r="B921">
        <v>2020</v>
      </c>
      <c r="C921" t="s">
        <v>94</v>
      </c>
      <c r="D921" t="s">
        <v>95</v>
      </c>
      <c r="E921" s="19">
        <v>1320219110259</v>
      </c>
      <c r="F921" t="s">
        <v>276</v>
      </c>
      <c r="H921">
        <v>325110</v>
      </c>
      <c r="I921" t="s">
        <v>277</v>
      </c>
      <c r="J921" t="s">
        <v>278</v>
      </c>
      <c r="K921" t="s">
        <v>279</v>
      </c>
      <c r="L921" t="s">
        <v>113</v>
      </c>
      <c r="M921">
        <v>77480</v>
      </c>
      <c r="P921">
        <v>2836</v>
      </c>
      <c r="Q921">
        <v>5403</v>
      </c>
      <c r="R921">
        <v>8239</v>
      </c>
      <c r="V921" t="s">
        <v>1940</v>
      </c>
      <c r="W921" t="s">
        <v>1941</v>
      </c>
      <c r="X921" t="s">
        <v>1940</v>
      </c>
      <c r="Y921" t="s">
        <v>1941</v>
      </c>
      <c r="Z921" t="s">
        <v>1941</v>
      </c>
      <c r="AA921" t="s">
        <v>1941</v>
      </c>
      <c r="AB921" t="s">
        <v>1940</v>
      </c>
      <c r="AC921" t="s">
        <v>1940</v>
      </c>
      <c r="AD921" t="s">
        <v>1941</v>
      </c>
      <c r="AE921" t="s">
        <v>1940</v>
      </c>
      <c r="AF921" t="s">
        <v>1941</v>
      </c>
      <c r="AG921" t="s">
        <v>1941</v>
      </c>
      <c r="AH921" t="s">
        <v>1941</v>
      </c>
      <c r="AI921" t="s">
        <v>1941</v>
      </c>
      <c r="AJ921" t="s">
        <v>1941</v>
      </c>
      <c r="AK921" t="s">
        <v>1941</v>
      </c>
      <c r="AL921" t="s">
        <v>1941</v>
      </c>
      <c r="AM921" t="s">
        <v>1941</v>
      </c>
      <c r="AN921" t="s">
        <v>1941</v>
      </c>
      <c r="AO921" t="s">
        <v>1941</v>
      </c>
      <c r="AP921" t="s">
        <v>1941</v>
      </c>
      <c r="AQ921" t="s">
        <v>1941</v>
      </c>
      <c r="AR921" t="s">
        <v>1941</v>
      </c>
      <c r="AS921" t="s">
        <v>1941</v>
      </c>
      <c r="AT921" t="s">
        <v>1941</v>
      </c>
      <c r="AU921" t="s">
        <v>1941</v>
      </c>
      <c r="AV921" t="s">
        <v>1941</v>
      </c>
      <c r="AW921" t="s">
        <v>1941</v>
      </c>
      <c r="AX921" t="s">
        <v>1941</v>
      </c>
      <c r="AY921" t="s">
        <v>1941</v>
      </c>
      <c r="AZ921" t="s">
        <v>1941</v>
      </c>
      <c r="BA921" t="s">
        <v>1941</v>
      </c>
      <c r="BB921" t="s">
        <v>1941</v>
      </c>
      <c r="BC921" t="s">
        <v>1941</v>
      </c>
      <c r="BD921" t="s">
        <v>1941</v>
      </c>
      <c r="BE921" t="s">
        <v>1941</v>
      </c>
      <c r="BF921" t="s">
        <v>1941</v>
      </c>
      <c r="BG921" t="s">
        <v>1941</v>
      </c>
      <c r="BH921" t="s">
        <v>1941</v>
      </c>
      <c r="BI921" t="s">
        <v>1941</v>
      </c>
      <c r="BJ921" t="s">
        <v>1941</v>
      </c>
      <c r="BK921" t="s">
        <v>1941</v>
      </c>
      <c r="BL921" t="s">
        <v>1941</v>
      </c>
      <c r="BM921" t="s">
        <v>1941</v>
      </c>
      <c r="BN921" t="s">
        <v>1941</v>
      </c>
      <c r="BO921" t="s">
        <v>1941</v>
      </c>
      <c r="BP921" t="s">
        <v>1941</v>
      </c>
      <c r="BQ921" t="s">
        <v>1941</v>
      </c>
      <c r="BR921" t="s">
        <v>1941</v>
      </c>
      <c r="BS921" t="s">
        <v>1941</v>
      </c>
      <c r="BT921" t="s">
        <v>1941</v>
      </c>
      <c r="BU921" t="s">
        <v>1941</v>
      </c>
      <c r="BV921" t="s">
        <v>1941</v>
      </c>
      <c r="BW921" t="s">
        <v>1941</v>
      </c>
    </row>
    <row r="922" spans="1:75" hidden="1" x14ac:dyDescent="0.25">
      <c r="A922" t="s">
        <v>1942</v>
      </c>
      <c r="B922">
        <v>2020</v>
      </c>
      <c r="C922" t="s">
        <v>94</v>
      </c>
      <c r="D922" t="s">
        <v>95</v>
      </c>
      <c r="E922" s="19">
        <v>1320219908845</v>
      </c>
      <c r="F922" t="s">
        <v>475</v>
      </c>
      <c r="H922">
        <v>325110</v>
      </c>
      <c r="I922" t="s">
        <v>1962</v>
      </c>
      <c r="J922" t="s">
        <v>477</v>
      </c>
      <c r="K922" t="s">
        <v>478</v>
      </c>
      <c r="L922" t="s">
        <v>479</v>
      </c>
      <c r="M922">
        <v>52732</v>
      </c>
      <c r="N922" s="21" t="s">
        <v>400</v>
      </c>
      <c r="O922" s="21" t="s">
        <v>481</v>
      </c>
      <c r="P922">
        <v>10367</v>
      </c>
      <c r="Q922">
        <v>3213</v>
      </c>
      <c r="R922">
        <v>13580</v>
      </c>
      <c r="V922" t="s">
        <v>1940</v>
      </c>
      <c r="W922" t="s">
        <v>1941</v>
      </c>
      <c r="X922" t="s">
        <v>1941</v>
      </c>
      <c r="Y922" t="s">
        <v>1941</v>
      </c>
      <c r="Z922" t="s">
        <v>1940</v>
      </c>
      <c r="AA922" t="s">
        <v>1941</v>
      </c>
      <c r="AB922" t="s">
        <v>1941</v>
      </c>
      <c r="AC922" t="s">
        <v>1941</v>
      </c>
      <c r="AD922" t="s">
        <v>1941</v>
      </c>
      <c r="AE922" t="s">
        <v>1941</v>
      </c>
      <c r="AF922" t="s">
        <v>1941</v>
      </c>
      <c r="AG922" t="s">
        <v>1941</v>
      </c>
      <c r="AH922" t="s">
        <v>1941</v>
      </c>
      <c r="AI922" t="s">
        <v>1941</v>
      </c>
      <c r="AJ922" t="s">
        <v>1941</v>
      </c>
      <c r="AK922" t="s">
        <v>1941</v>
      </c>
      <c r="AL922" t="s">
        <v>1941</v>
      </c>
      <c r="AM922" t="s">
        <v>1941</v>
      </c>
      <c r="AN922" t="s">
        <v>1941</v>
      </c>
      <c r="AO922" t="s">
        <v>1941</v>
      </c>
      <c r="AP922" t="s">
        <v>1941</v>
      </c>
      <c r="AQ922" t="s">
        <v>1941</v>
      </c>
      <c r="AR922" t="s">
        <v>1941</v>
      </c>
      <c r="AS922" t="s">
        <v>1941</v>
      </c>
      <c r="AT922" t="s">
        <v>1941</v>
      </c>
      <c r="AU922" t="s">
        <v>1941</v>
      </c>
      <c r="AV922" t="s">
        <v>1941</v>
      </c>
      <c r="AW922" t="s">
        <v>1941</v>
      </c>
      <c r="AX922" t="s">
        <v>1941</v>
      </c>
      <c r="AY922" t="s">
        <v>1941</v>
      </c>
      <c r="AZ922" t="s">
        <v>1941</v>
      </c>
      <c r="BA922" t="s">
        <v>1941</v>
      </c>
      <c r="BB922" t="s">
        <v>1941</v>
      </c>
      <c r="BC922" t="s">
        <v>1941</v>
      </c>
      <c r="BD922" t="s">
        <v>1941</v>
      </c>
      <c r="BE922" t="s">
        <v>1941</v>
      </c>
      <c r="BF922" t="s">
        <v>1941</v>
      </c>
      <c r="BG922" t="s">
        <v>1941</v>
      </c>
      <c r="BH922" t="s">
        <v>1941</v>
      </c>
      <c r="BI922" t="s">
        <v>1941</v>
      </c>
      <c r="BJ922" t="s">
        <v>1941</v>
      </c>
      <c r="BK922" t="s">
        <v>1941</v>
      </c>
      <c r="BL922" t="s">
        <v>1941</v>
      </c>
      <c r="BM922" t="s">
        <v>1941</v>
      </c>
      <c r="BN922" t="s">
        <v>1941</v>
      </c>
      <c r="BO922" t="s">
        <v>1941</v>
      </c>
      <c r="BP922" t="s">
        <v>1941</v>
      </c>
      <c r="BQ922" t="s">
        <v>1941</v>
      </c>
      <c r="BR922" t="s">
        <v>1941</v>
      </c>
      <c r="BS922" t="s">
        <v>1941</v>
      </c>
      <c r="BT922" t="s">
        <v>1941</v>
      </c>
      <c r="BU922" t="s">
        <v>1941</v>
      </c>
      <c r="BV922" t="s">
        <v>1941</v>
      </c>
      <c r="BW922" t="s">
        <v>1941</v>
      </c>
    </row>
    <row r="923" spans="1:75" hidden="1" x14ac:dyDescent="0.25">
      <c r="A923" t="s">
        <v>1942</v>
      </c>
      <c r="B923">
        <v>2020</v>
      </c>
      <c r="C923" t="s">
        <v>94</v>
      </c>
      <c r="D923" t="s">
        <v>95</v>
      </c>
      <c r="E923" s="19">
        <v>1320218837108</v>
      </c>
      <c r="F923" t="s">
        <v>483</v>
      </c>
      <c r="H923">
        <v>325110</v>
      </c>
      <c r="I923" t="s">
        <v>484</v>
      </c>
      <c r="J923" t="s">
        <v>485</v>
      </c>
      <c r="K923" t="s">
        <v>486</v>
      </c>
      <c r="L923" t="s">
        <v>338</v>
      </c>
      <c r="M923">
        <v>60450</v>
      </c>
      <c r="P923">
        <v>188</v>
      </c>
      <c r="Q923">
        <v>750</v>
      </c>
      <c r="R923">
        <v>938</v>
      </c>
      <c r="V923" t="s">
        <v>1940</v>
      </c>
      <c r="W923" t="s">
        <v>1941</v>
      </c>
      <c r="X923" t="s">
        <v>1941</v>
      </c>
      <c r="Y923" t="s">
        <v>1940</v>
      </c>
      <c r="Z923" t="s">
        <v>1941</v>
      </c>
      <c r="AA923" t="s">
        <v>1941</v>
      </c>
      <c r="AB923" t="s">
        <v>1941</v>
      </c>
      <c r="AC923" t="s">
        <v>1941</v>
      </c>
      <c r="AD923" t="s">
        <v>1941</v>
      </c>
      <c r="AE923" t="s">
        <v>1941</v>
      </c>
      <c r="AF923" t="s">
        <v>1941</v>
      </c>
      <c r="AG923" t="s">
        <v>1941</v>
      </c>
      <c r="AH923" t="s">
        <v>1941</v>
      </c>
      <c r="AI923" t="s">
        <v>1941</v>
      </c>
      <c r="AJ923" t="s">
        <v>1941</v>
      </c>
      <c r="AK923" t="s">
        <v>1941</v>
      </c>
      <c r="AL923" t="s">
        <v>1941</v>
      </c>
      <c r="AM923" t="s">
        <v>1941</v>
      </c>
      <c r="AN923" t="s">
        <v>1941</v>
      </c>
      <c r="AO923" t="s">
        <v>1941</v>
      </c>
      <c r="AP923" t="s">
        <v>1941</v>
      </c>
      <c r="AQ923" t="s">
        <v>1941</v>
      </c>
      <c r="AR923" t="s">
        <v>1941</v>
      </c>
      <c r="AS923" t="s">
        <v>1941</v>
      </c>
      <c r="AT923" t="s">
        <v>1941</v>
      </c>
      <c r="AU923" t="s">
        <v>1941</v>
      </c>
      <c r="AV923" t="s">
        <v>1941</v>
      </c>
      <c r="AW923" t="s">
        <v>1941</v>
      </c>
      <c r="AX923" t="s">
        <v>1941</v>
      </c>
      <c r="AY923" t="s">
        <v>1941</v>
      </c>
      <c r="AZ923" t="s">
        <v>1941</v>
      </c>
      <c r="BA923" t="s">
        <v>1941</v>
      </c>
      <c r="BB923" t="s">
        <v>1941</v>
      </c>
      <c r="BC923" t="s">
        <v>1941</v>
      </c>
      <c r="BD923" t="s">
        <v>1941</v>
      </c>
      <c r="BE923" t="s">
        <v>1941</v>
      </c>
      <c r="BF923" t="s">
        <v>1941</v>
      </c>
      <c r="BG923" t="s">
        <v>1941</v>
      </c>
      <c r="BH923" t="s">
        <v>1941</v>
      </c>
      <c r="BI923" t="s">
        <v>1941</v>
      </c>
      <c r="BJ923" t="s">
        <v>1941</v>
      </c>
      <c r="BK923" t="s">
        <v>1941</v>
      </c>
      <c r="BL923" t="s">
        <v>1941</v>
      </c>
      <c r="BM923" t="s">
        <v>1941</v>
      </c>
      <c r="BN923" t="s">
        <v>1941</v>
      </c>
      <c r="BO923" t="s">
        <v>1941</v>
      </c>
      <c r="BP923" t="s">
        <v>1941</v>
      </c>
      <c r="BQ923" t="s">
        <v>1941</v>
      </c>
      <c r="BR923" t="s">
        <v>1941</v>
      </c>
      <c r="BS923" t="s">
        <v>1941</v>
      </c>
      <c r="BT923" t="s">
        <v>1941</v>
      </c>
      <c r="BU923" t="s">
        <v>1941</v>
      </c>
      <c r="BV923" t="s">
        <v>1941</v>
      </c>
      <c r="BW923" t="s">
        <v>1941</v>
      </c>
    </row>
    <row r="924" spans="1:75" hidden="1" x14ac:dyDescent="0.25">
      <c r="A924" t="s">
        <v>1942</v>
      </c>
      <c r="B924">
        <v>2020</v>
      </c>
      <c r="C924" t="s">
        <v>94</v>
      </c>
      <c r="D924" t="s">
        <v>95</v>
      </c>
      <c r="E924" s="19">
        <v>1320219122761</v>
      </c>
      <c r="F924" t="s">
        <v>489</v>
      </c>
      <c r="H924">
        <v>325110</v>
      </c>
      <c r="I924" t="s">
        <v>484</v>
      </c>
      <c r="J924" t="s">
        <v>490</v>
      </c>
      <c r="K924" t="s">
        <v>344</v>
      </c>
      <c r="L924" t="s">
        <v>113</v>
      </c>
      <c r="M924">
        <v>78410</v>
      </c>
      <c r="P924">
        <v>6063.47</v>
      </c>
      <c r="Q924">
        <v>3285.55</v>
      </c>
      <c r="R924">
        <v>9349.02</v>
      </c>
      <c r="V924" t="s">
        <v>1940</v>
      </c>
      <c r="W924" t="s">
        <v>1941</v>
      </c>
      <c r="X924" t="s">
        <v>1941</v>
      </c>
      <c r="Y924" t="s">
        <v>1941</v>
      </c>
      <c r="Z924" t="s">
        <v>1940</v>
      </c>
      <c r="AA924" t="s">
        <v>1941</v>
      </c>
      <c r="AB924" t="s">
        <v>1941</v>
      </c>
      <c r="AC924" t="s">
        <v>1941</v>
      </c>
      <c r="AD924" t="s">
        <v>1941</v>
      </c>
      <c r="AE924" t="s">
        <v>1941</v>
      </c>
      <c r="AF924" t="s">
        <v>1941</v>
      </c>
      <c r="AG924" t="s">
        <v>1941</v>
      </c>
      <c r="AH924" t="s">
        <v>1941</v>
      </c>
      <c r="AI924" t="s">
        <v>1941</v>
      </c>
      <c r="AJ924" t="s">
        <v>1941</v>
      </c>
      <c r="AK924" t="s">
        <v>1941</v>
      </c>
      <c r="AL924" t="s">
        <v>1941</v>
      </c>
      <c r="AM924" t="s">
        <v>1941</v>
      </c>
      <c r="AN924" t="s">
        <v>1941</v>
      </c>
      <c r="AO924" t="s">
        <v>1941</v>
      </c>
      <c r="AP924" t="s">
        <v>1941</v>
      </c>
      <c r="AQ924" t="s">
        <v>1941</v>
      </c>
      <c r="AR924" t="s">
        <v>1941</v>
      </c>
      <c r="AS924" t="s">
        <v>1941</v>
      </c>
      <c r="AT924" t="s">
        <v>1941</v>
      </c>
      <c r="AU924" t="s">
        <v>1941</v>
      </c>
      <c r="AV924" t="s">
        <v>1940</v>
      </c>
      <c r="AW924" t="s">
        <v>1941</v>
      </c>
      <c r="AX924" t="s">
        <v>1941</v>
      </c>
      <c r="AY924" t="s">
        <v>1941</v>
      </c>
      <c r="AZ924" t="s">
        <v>1941</v>
      </c>
      <c r="BA924" t="s">
        <v>1941</v>
      </c>
      <c r="BB924" t="s">
        <v>1941</v>
      </c>
      <c r="BC924" t="s">
        <v>1941</v>
      </c>
      <c r="BD924" t="s">
        <v>1941</v>
      </c>
      <c r="BE924" t="s">
        <v>1941</v>
      </c>
      <c r="BF924" t="s">
        <v>1941</v>
      </c>
      <c r="BG924" t="s">
        <v>1941</v>
      </c>
      <c r="BH924" t="s">
        <v>1941</v>
      </c>
      <c r="BI924" t="s">
        <v>1941</v>
      </c>
      <c r="BJ924" t="s">
        <v>1941</v>
      </c>
      <c r="BK924" t="s">
        <v>1941</v>
      </c>
      <c r="BL924" t="s">
        <v>1941</v>
      </c>
      <c r="BM924" t="s">
        <v>1941</v>
      </c>
      <c r="BN924" t="s">
        <v>1941</v>
      </c>
      <c r="BO924" t="s">
        <v>1941</v>
      </c>
      <c r="BP924" t="s">
        <v>1941</v>
      </c>
      <c r="BQ924" t="s">
        <v>1941</v>
      </c>
      <c r="BR924" t="s">
        <v>1941</v>
      </c>
      <c r="BS924" t="s">
        <v>1941</v>
      </c>
      <c r="BT924" t="s">
        <v>1941</v>
      </c>
      <c r="BU924" t="s">
        <v>1941</v>
      </c>
      <c r="BV924" t="s">
        <v>1941</v>
      </c>
      <c r="BW924" t="s">
        <v>1941</v>
      </c>
    </row>
    <row r="925" spans="1:75" hidden="1" x14ac:dyDescent="0.25">
      <c r="A925" t="s">
        <v>1942</v>
      </c>
      <c r="B925">
        <v>2020</v>
      </c>
      <c r="C925" t="s">
        <v>94</v>
      </c>
      <c r="D925" t="s">
        <v>95</v>
      </c>
      <c r="E925" s="19">
        <v>1320219301013</v>
      </c>
      <c r="F925" t="s">
        <v>507</v>
      </c>
      <c r="H925">
        <v>325110</v>
      </c>
      <c r="I925" t="s">
        <v>508</v>
      </c>
      <c r="J925" t="s">
        <v>509</v>
      </c>
      <c r="K925" t="s">
        <v>510</v>
      </c>
      <c r="L925" t="s">
        <v>103</v>
      </c>
      <c r="M925">
        <v>70805</v>
      </c>
      <c r="N925" s="21" t="s">
        <v>172</v>
      </c>
      <c r="O925" s="21" t="s">
        <v>173</v>
      </c>
      <c r="P925">
        <v>9900</v>
      </c>
      <c r="Q925">
        <v>3900</v>
      </c>
      <c r="R925">
        <v>13800</v>
      </c>
      <c r="V925" t="s">
        <v>1940</v>
      </c>
      <c r="W925" t="s">
        <v>1941</v>
      </c>
      <c r="X925" t="s">
        <v>1941</v>
      </c>
      <c r="Y925" t="s">
        <v>1941</v>
      </c>
      <c r="Z925" t="s">
        <v>1940</v>
      </c>
      <c r="AA925" t="s">
        <v>1941</v>
      </c>
      <c r="AB925" t="s">
        <v>1941</v>
      </c>
      <c r="AC925" t="s">
        <v>1941</v>
      </c>
      <c r="AD925" t="s">
        <v>1941</v>
      </c>
      <c r="AE925" t="s">
        <v>1941</v>
      </c>
      <c r="AF925" t="s">
        <v>1941</v>
      </c>
      <c r="AG925" t="s">
        <v>1941</v>
      </c>
      <c r="AH925" t="s">
        <v>1941</v>
      </c>
      <c r="AI925" t="s">
        <v>1941</v>
      </c>
      <c r="AJ925" t="s">
        <v>1941</v>
      </c>
      <c r="AK925" t="s">
        <v>1941</v>
      </c>
      <c r="AL925" t="s">
        <v>1941</v>
      </c>
      <c r="AM925" t="s">
        <v>1941</v>
      </c>
      <c r="AN925" t="s">
        <v>1941</v>
      </c>
      <c r="AO925" t="s">
        <v>1941</v>
      </c>
      <c r="AP925" t="s">
        <v>1941</v>
      </c>
      <c r="AQ925" t="s">
        <v>1941</v>
      </c>
      <c r="AR925" t="s">
        <v>1941</v>
      </c>
      <c r="AS925" t="s">
        <v>1941</v>
      </c>
      <c r="AT925" t="s">
        <v>1941</v>
      </c>
      <c r="AU925" t="s">
        <v>1941</v>
      </c>
      <c r="AV925" t="s">
        <v>1941</v>
      </c>
      <c r="AW925" t="s">
        <v>1941</v>
      </c>
      <c r="AX925" t="s">
        <v>1941</v>
      </c>
      <c r="AY925" t="s">
        <v>1941</v>
      </c>
      <c r="AZ925" t="s">
        <v>1941</v>
      </c>
      <c r="BA925" t="s">
        <v>1941</v>
      </c>
      <c r="BB925" t="s">
        <v>1941</v>
      </c>
      <c r="BC925" t="s">
        <v>1941</v>
      </c>
      <c r="BD925" t="s">
        <v>1941</v>
      </c>
      <c r="BE925" t="s">
        <v>1941</v>
      </c>
      <c r="BF925" t="s">
        <v>1941</v>
      </c>
      <c r="BG925" t="s">
        <v>1941</v>
      </c>
      <c r="BH925" t="s">
        <v>1941</v>
      </c>
      <c r="BI925" t="s">
        <v>1941</v>
      </c>
      <c r="BJ925" t="s">
        <v>1941</v>
      </c>
      <c r="BK925" t="s">
        <v>1941</v>
      </c>
      <c r="BL925" t="s">
        <v>1941</v>
      </c>
      <c r="BM925" t="s">
        <v>1940</v>
      </c>
      <c r="BN925" t="s">
        <v>1941</v>
      </c>
      <c r="BO925" t="s">
        <v>1941</v>
      </c>
      <c r="BP925" t="s">
        <v>1941</v>
      </c>
      <c r="BQ925" t="s">
        <v>1941</v>
      </c>
      <c r="BR925" t="s">
        <v>1941</v>
      </c>
      <c r="BS925" t="s">
        <v>1941</v>
      </c>
      <c r="BT925" t="s">
        <v>1941</v>
      </c>
      <c r="BU925" t="s">
        <v>1941</v>
      </c>
      <c r="BV925" t="s">
        <v>1940</v>
      </c>
      <c r="BW925" t="s">
        <v>1941</v>
      </c>
    </row>
    <row r="926" spans="1:75" hidden="1" x14ac:dyDescent="0.25">
      <c r="A926" t="s">
        <v>1942</v>
      </c>
      <c r="B926">
        <v>2020</v>
      </c>
      <c r="C926" t="s">
        <v>94</v>
      </c>
      <c r="D926" t="s">
        <v>95</v>
      </c>
      <c r="E926" s="19">
        <v>1320219029358</v>
      </c>
      <c r="F926" t="s">
        <v>522</v>
      </c>
      <c r="H926">
        <v>325110</v>
      </c>
      <c r="I926" t="s">
        <v>523</v>
      </c>
      <c r="J926" t="s">
        <v>524</v>
      </c>
      <c r="K926" t="s">
        <v>266</v>
      </c>
      <c r="L926" t="s">
        <v>113</v>
      </c>
      <c r="M926">
        <v>77520</v>
      </c>
      <c r="N926" s="21" t="s">
        <v>172</v>
      </c>
      <c r="O926" s="21" t="s">
        <v>526</v>
      </c>
      <c r="P926">
        <v>710</v>
      </c>
      <c r="Q926">
        <v>1000</v>
      </c>
      <c r="R926">
        <v>1710</v>
      </c>
      <c r="V926" t="s">
        <v>1940</v>
      </c>
      <c r="W926" t="s">
        <v>1941</v>
      </c>
      <c r="X926" t="s">
        <v>1940</v>
      </c>
      <c r="Y926" t="s">
        <v>1941</v>
      </c>
      <c r="Z926" t="s">
        <v>1940</v>
      </c>
      <c r="AA926" t="s">
        <v>1940</v>
      </c>
      <c r="AB926" t="s">
        <v>1940</v>
      </c>
      <c r="AC926" t="s">
        <v>1941</v>
      </c>
      <c r="AD926" t="s">
        <v>1941</v>
      </c>
      <c r="AE926" t="s">
        <v>1940</v>
      </c>
      <c r="AF926" t="s">
        <v>1941</v>
      </c>
      <c r="AG926" t="s">
        <v>1941</v>
      </c>
      <c r="AH926" t="s">
        <v>1941</v>
      </c>
      <c r="AI926" t="s">
        <v>1941</v>
      </c>
      <c r="AJ926" t="s">
        <v>1941</v>
      </c>
      <c r="AK926" t="s">
        <v>1941</v>
      </c>
      <c r="AL926" t="s">
        <v>1941</v>
      </c>
      <c r="AM926" t="s">
        <v>1941</v>
      </c>
      <c r="AN926" t="s">
        <v>1941</v>
      </c>
      <c r="AO926" t="s">
        <v>1941</v>
      </c>
      <c r="AP926" t="s">
        <v>1941</v>
      </c>
      <c r="AQ926" t="s">
        <v>1941</v>
      </c>
      <c r="AR926" t="s">
        <v>1941</v>
      </c>
      <c r="AS926" t="s">
        <v>1941</v>
      </c>
      <c r="AT926" t="s">
        <v>1941</v>
      </c>
      <c r="AU926" t="s">
        <v>1941</v>
      </c>
      <c r="AV926" t="s">
        <v>1941</v>
      </c>
      <c r="AW926" t="s">
        <v>1940</v>
      </c>
      <c r="AX926" t="s">
        <v>1941</v>
      </c>
      <c r="AY926" t="s">
        <v>1941</v>
      </c>
      <c r="AZ926" t="s">
        <v>1941</v>
      </c>
      <c r="BA926" t="s">
        <v>1941</v>
      </c>
      <c r="BB926" t="s">
        <v>1941</v>
      </c>
      <c r="BC926" t="s">
        <v>1941</v>
      </c>
      <c r="BD926" t="s">
        <v>1941</v>
      </c>
      <c r="BE926" t="s">
        <v>1941</v>
      </c>
      <c r="BF926" t="s">
        <v>1941</v>
      </c>
      <c r="BG926" t="s">
        <v>1941</v>
      </c>
      <c r="BH926" t="s">
        <v>1941</v>
      </c>
      <c r="BI926" t="s">
        <v>1941</v>
      </c>
      <c r="BJ926" t="s">
        <v>1941</v>
      </c>
      <c r="BK926" t="s">
        <v>1941</v>
      </c>
      <c r="BL926" t="s">
        <v>1941</v>
      </c>
      <c r="BM926" t="s">
        <v>1940</v>
      </c>
      <c r="BN926" t="s">
        <v>1941</v>
      </c>
      <c r="BO926" t="s">
        <v>1941</v>
      </c>
      <c r="BP926" t="s">
        <v>1941</v>
      </c>
      <c r="BQ926" t="s">
        <v>1940</v>
      </c>
      <c r="BR926" t="s">
        <v>1941</v>
      </c>
      <c r="BS926" t="s">
        <v>1941</v>
      </c>
      <c r="BT926" t="s">
        <v>1941</v>
      </c>
      <c r="BU926" t="s">
        <v>1941</v>
      </c>
      <c r="BV926" t="s">
        <v>1941</v>
      </c>
      <c r="BW926" t="s">
        <v>1941</v>
      </c>
    </row>
    <row r="927" spans="1:75" hidden="1" x14ac:dyDescent="0.25">
      <c r="A927" t="s">
        <v>1942</v>
      </c>
      <c r="B927">
        <v>2020</v>
      </c>
      <c r="C927" t="s">
        <v>94</v>
      </c>
      <c r="D927" t="s">
        <v>95</v>
      </c>
      <c r="E927" s="19">
        <v>1320220593887</v>
      </c>
      <c r="F927" t="s">
        <v>534</v>
      </c>
      <c r="H927">
        <v>325110</v>
      </c>
      <c r="I927" t="s">
        <v>535</v>
      </c>
      <c r="J927" t="s">
        <v>536</v>
      </c>
      <c r="K927" t="s">
        <v>266</v>
      </c>
      <c r="L927" t="s">
        <v>113</v>
      </c>
      <c r="M927">
        <v>77520</v>
      </c>
      <c r="N927" s="21" t="s">
        <v>172</v>
      </c>
      <c r="O927" s="21" t="s">
        <v>173</v>
      </c>
      <c r="P927">
        <v>13000</v>
      </c>
      <c r="Q927">
        <v>33000</v>
      </c>
      <c r="R927">
        <v>46000</v>
      </c>
      <c r="V927" t="s">
        <v>1940</v>
      </c>
      <c r="W927" t="s">
        <v>1940</v>
      </c>
      <c r="X927" t="s">
        <v>1940</v>
      </c>
      <c r="Y927" t="s">
        <v>1940</v>
      </c>
      <c r="Z927" t="s">
        <v>1940</v>
      </c>
      <c r="AA927" t="s">
        <v>1941</v>
      </c>
      <c r="AB927" t="s">
        <v>1940</v>
      </c>
      <c r="AC927" t="s">
        <v>1940</v>
      </c>
      <c r="AD927" t="s">
        <v>1940</v>
      </c>
      <c r="AE927" t="s">
        <v>1940</v>
      </c>
      <c r="AF927" t="s">
        <v>1941</v>
      </c>
      <c r="AG927" t="s">
        <v>1941</v>
      </c>
      <c r="AH927" t="s">
        <v>1941</v>
      </c>
      <c r="AI927" t="s">
        <v>1941</v>
      </c>
      <c r="AJ927" t="s">
        <v>1941</v>
      </c>
      <c r="AK927" t="s">
        <v>1941</v>
      </c>
      <c r="AL927" t="s">
        <v>1941</v>
      </c>
      <c r="AM927" t="s">
        <v>1941</v>
      </c>
      <c r="AN927" t="s">
        <v>1941</v>
      </c>
      <c r="AO927" t="s">
        <v>1941</v>
      </c>
      <c r="AP927" t="s">
        <v>1941</v>
      </c>
      <c r="AQ927" t="s">
        <v>1941</v>
      </c>
      <c r="AR927" t="s">
        <v>1941</v>
      </c>
      <c r="AS927" t="s">
        <v>1941</v>
      </c>
      <c r="AT927" t="s">
        <v>1941</v>
      </c>
      <c r="AU927" t="s">
        <v>1941</v>
      </c>
      <c r="AV927" t="s">
        <v>1941</v>
      </c>
      <c r="AW927" t="s">
        <v>1940</v>
      </c>
      <c r="AX927" t="s">
        <v>1941</v>
      </c>
      <c r="AY927" t="s">
        <v>1941</v>
      </c>
      <c r="AZ927" t="s">
        <v>1941</v>
      </c>
      <c r="BA927" t="s">
        <v>1941</v>
      </c>
      <c r="BB927" t="s">
        <v>1941</v>
      </c>
      <c r="BC927" t="s">
        <v>1941</v>
      </c>
      <c r="BD927" t="s">
        <v>1941</v>
      </c>
      <c r="BE927" t="s">
        <v>1941</v>
      </c>
      <c r="BF927" t="s">
        <v>1941</v>
      </c>
      <c r="BG927" t="s">
        <v>1941</v>
      </c>
      <c r="BH927" t="s">
        <v>1941</v>
      </c>
      <c r="BI927" t="s">
        <v>1941</v>
      </c>
      <c r="BJ927" t="s">
        <v>1941</v>
      </c>
      <c r="BK927" t="s">
        <v>1941</v>
      </c>
      <c r="BL927" t="s">
        <v>1941</v>
      </c>
      <c r="BM927" t="s">
        <v>1940</v>
      </c>
      <c r="BN927" t="s">
        <v>1940</v>
      </c>
      <c r="BO927" t="s">
        <v>1940</v>
      </c>
      <c r="BP927" t="s">
        <v>1940</v>
      </c>
      <c r="BQ927" t="s">
        <v>1941</v>
      </c>
      <c r="BR927" t="s">
        <v>1941</v>
      </c>
      <c r="BS927" t="s">
        <v>1941</v>
      </c>
      <c r="BT927" t="s">
        <v>1941</v>
      </c>
      <c r="BU927" t="s">
        <v>1940</v>
      </c>
      <c r="BV927" t="s">
        <v>1940</v>
      </c>
      <c r="BW927" t="s">
        <v>1941</v>
      </c>
    </row>
    <row r="928" spans="1:75" hidden="1" x14ac:dyDescent="0.25">
      <c r="A928" t="s">
        <v>1942</v>
      </c>
      <c r="B928">
        <v>2020</v>
      </c>
      <c r="C928" t="s">
        <v>94</v>
      </c>
      <c r="D928" t="s">
        <v>95</v>
      </c>
      <c r="E928" s="19">
        <v>1320219276488</v>
      </c>
      <c r="F928" t="s">
        <v>544</v>
      </c>
      <c r="H928">
        <v>325110</v>
      </c>
      <c r="I928" t="s">
        <v>545</v>
      </c>
      <c r="J928" t="s">
        <v>546</v>
      </c>
      <c r="K928" t="s">
        <v>541</v>
      </c>
      <c r="L928" t="s">
        <v>113</v>
      </c>
      <c r="M928">
        <v>77701</v>
      </c>
      <c r="P928">
        <v>1600</v>
      </c>
      <c r="Q928">
        <v>2700</v>
      </c>
      <c r="R928">
        <v>4300</v>
      </c>
      <c r="V928" t="s">
        <v>1940</v>
      </c>
      <c r="W928" t="s">
        <v>1941</v>
      </c>
      <c r="X928" t="s">
        <v>1940</v>
      </c>
      <c r="Y928" t="s">
        <v>1941</v>
      </c>
      <c r="Z928" t="s">
        <v>1940</v>
      </c>
      <c r="AA928" t="s">
        <v>1940</v>
      </c>
      <c r="AB928" t="s">
        <v>1941</v>
      </c>
      <c r="AC928" t="s">
        <v>1941</v>
      </c>
      <c r="AD928" t="s">
        <v>1941</v>
      </c>
      <c r="AE928" t="s">
        <v>1941</v>
      </c>
      <c r="AF928" t="s">
        <v>1941</v>
      </c>
      <c r="AG928" t="s">
        <v>1941</v>
      </c>
      <c r="AH928" t="s">
        <v>1941</v>
      </c>
      <c r="AI928" t="s">
        <v>1941</v>
      </c>
      <c r="AJ928" t="s">
        <v>1941</v>
      </c>
      <c r="AK928" t="s">
        <v>1941</v>
      </c>
      <c r="AL928" t="s">
        <v>1941</v>
      </c>
      <c r="AM928" t="s">
        <v>1941</v>
      </c>
      <c r="AN928" t="s">
        <v>1941</v>
      </c>
      <c r="AO928" t="s">
        <v>1941</v>
      </c>
      <c r="AP928" t="s">
        <v>1941</v>
      </c>
      <c r="AQ928" t="s">
        <v>1941</v>
      </c>
      <c r="AR928" t="s">
        <v>1941</v>
      </c>
      <c r="AS928" t="s">
        <v>1941</v>
      </c>
      <c r="AT928" t="s">
        <v>1941</v>
      </c>
      <c r="AU928" t="s">
        <v>1941</v>
      </c>
      <c r="AV928" t="s">
        <v>1941</v>
      </c>
      <c r="AW928" t="s">
        <v>1940</v>
      </c>
      <c r="AX928" t="s">
        <v>1941</v>
      </c>
      <c r="AY928" t="s">
        <v>1941</v>
      </c>
      <c r="AZ928" t="s">
        <v>1941</v>
      </c>
      <c r="BA928" t="s">
        <v>1941</v>
      </c>
      <c r="BB928" t="s">
        <v>1941</v>
      </c>
      <c r="BC928" t="s">
        <v>1941</v>
      </c>
      <c r="BD928" t="s">
        <v>1941</v>
      </c>
      <c r="BE928" t="s">
        <v>1941</v>
      </c>
      <c r="BF928" t="s">
        <v>1941</v>
      </c>
      <c r="BG928" t="s">
        <v>1941</v>
      </c>
      <c r="BH928" t="s">
        <v>1941</v>
      </c>
      <c r="BI928" t="s">
        <v>1941</v>
      </c>
      <c r="BJ928" t="s">
        <v>1941</v>
      </c>
      <c r="BK928" t="s">
        <v>1941</v>
      </c>
      <c r="BL928" t="s">
        <v>1941</v>
      </c>
      <c r="BM928" t="s">
        <v>1940</v>
      </c>
      <c r="BN928" t="s">
        <v>1941</v>
      </c>
      <c r="BO928" t="s">
        <v>1941</v>
      </c>
      <c r="BP928" t="s">
        <v>1941</v>
      </c>
      <c r="BQ928" t="s">
        <v>1940</v>
      </c>
      <c r="BR928" t="s">
        <v>1941</v>
      </c>
      <c r="BS928" t="s">
        <v>1941</v>
      </c>
      <c r="BT928" t="s">
        <v>1941</v>
      </c>
      <c r="BU928" t="s">
        <v>1941</v>
      </c>
      <c r="BV928" t="s">
        <v>1941</v>
      </c>
      <c r="BW928" t="s">
        <v>1941</v>
      </c>
    </row>
    <row r="929" spans="1:75" hidden="1" x14ac:dyDescent="0.25">
      <c r="A929" t="s">
        <v>1942</v>
      </c>
      <c r="B929">
        <v>2020</v>
      </c>
      <c r="C929" t="s">
        <v>94</v>
      </c>
      <c r="D929" t="s">
        <v>95</v>
      </c>
      <c r="E929" s="19">
        <v>1320219263910</v>
      </c>
      <c r="F929" t="s">
        <v>658</v>
      </c>
      <c r="H929">
        <v>325110</v>
      </c>
      <c r="I929" t="s">
        <v>659</v>
      </c>
      <c r="J929" t="s">
        <v>660</v>
      </c>
      <c r="K929" t="s">
        <v>661</v>
      </c>
      <c r="L929" t="s">
        <v>140</v>
      </c>
      <c r="M929">
        <v>35601</v>
      </c>
      <c r="P929">
        <v>1200</v>
      </c>
      <c r="Q929">
        <v>130</v>
      </c>
      <c r="R929">
        <v>1330</v>
      </c>
      <c r="V929" t="s">
        <v>1941</v>
      </c>
      <c r="W929" t="s">
        <v>1941</v>
      </c>
      <c r="X929" t="s">
        <v>1941</v>
      </c>
      <c r="Y929" t="s">
        <v>1941</v>
      </c>
      <c r="Z929" t="s">
        <v>1941</v>
      </c>
      <c r="AA929" t="s">
        <v>1941</v>
      </c>
      <c r="AB929" t="s">
        <v>1940</v>
      </c>
      <c r="AC929" t="s">
        <v>1940</v>
      </c>
      <c r="AD929" t="s">
        <v>1941</v>
      </c>
      <c r="AE929" t="s">
        <v>1941</v>
      </c>
      <c r="AF929" t="s">
        <v>1941</v>
      </c>
      <c r="AG929" t="s">
        <v>1941</v>
      </c>
      <c r="AH929" t="s">
        <v>1941</v>
      </c>
      <c r="AI929" t="s">
        <v>1941</v>
      </c>
      <c r="AJ929" t="s">
        <v>1941</v>
      </c>
      <c r="AK929" t="s">
        <v>1941</v>
      </c>
      <c r="AL929" t="s">
        <v>1941</v>
      </c>
      <c r="AM929" t="s">
        <v>1941</v>
      </c>
      <c r="AN929" t="s">
        <v>1941</v>
      </c>
      <c r="AO929" t="s">
        <v>1941</v>
      </c>
      <c r="AP929" t="s">
        <v>1941</v>
      </c>
      <c r="AQ929" t="s">
        <v>1941</v>
      </c>
      <c r="AR929" t="s">
        <v>1941</v>
      </c>
      <c r="AS929" t="s">
        <v>1941</v>
      </c>
      <c r="AT929" t="s">
        <v>1941</v>
      </c>
      <c r="AU929" t="s">
        <v>1941</v>
      </c>
      <c r="AV929" t="s">
        <v>1941</v>
      </c>
      <c r="AW929" t="s">
        <v>1941</v>
      </c>
      <c r="AX929" t="s">
        <v>1941</v>
      </c>
      <c r="AY929" t="s">
        <v>1941</v>
      </c>
      <c r="AZ929" t="s">
        <v>1941</v>
      </c>
      <c r="BA929" t="s">
        <v>1941</v>
      </c>
      <c r="BB929" t="s">
        <v>1941</v>
      </c>
      <c r="BC929" t="s">
        <v>1941</v>
      </c>
      <c r="BD929" t="s">
        <v>1941</v>
      </c>
      <c r="BE929" t="s">
        <v>1941</v>
      </c>
      <c r="BF929" t="s">
        <v>1941</v>
      </c>
      <c r="BG929" t="s">
        <v>1941</v>
      </c>
      <c r="BH929" t="s">
        <v>1941</v>
      </c>
      <c r="BI929" t="s">
        <v>1941</v>
      </c>
      <c r="BJ929" t="s">
        <v>1941</v>
      </c>
      <c r="BK929" t="s">
        <v>1941</v>
      </c>
      <c r="BL929" t="s">
        <v>1941</v>
      </c>
      <c r="BM929" t="s">
        <v>1941</v>
      </c>
      <c r="BN929" t="s">
        <v>1941</v>
      </c>
      <c r="BO929" t="s">
        <v>1941</v>
      </c>
      <c r="BP929" t="s">
        <v>1941</v>
      </c>
      <c r="BQ929" t="s">
        <v>1941</v>
      </c>
      <c r="BR929" t="s">
        <v>1941</v>
      </c>
      <c r="BS929" t="s">
        <v>1941</v>
      </c>
      <c r="BT929" t="s">
        <v>1941</v>
      </c>
      <c r="BU929" t="s">
        <v>1941</v>
      </c>
      <c r="BV929" t="s">
        <v>1941</v>
      </c>
      <c r="BW929" t="s">
        <v>1941</v>
      </c>
    </row>
    <row r="930" spans="1:75" hidden="1" x14ac:dyDescent="0.25">
      <c r="A930" t="s">
        <v>1942</v>
      </c>
      <c r="B930">
        <v>2020</v>
      </c>
      <c r="C930" t="s">
        <v>94</v>
      </c>
      <c r="D930" t="s">
        <v>95</v>
      </c>
      <c r="E930" s="19">
        <v>1320219008339</v>
      </c>
      <c r="F930" t="s">
        <v>1812</v>
      </c>
      <c r="H930">
        <v>325110</v>
      </c>
      <c r="I930" t="s">
        <v>1813</v>
      </c>
      <c r="J930" t="s">
        <v>1814</v>
      </c>
      <c r="K930" t="s">
        <v>919</v>
      </c>
      <c r="L930" t="s">
        <v>103</v>
      </c>
      <c r="M930">
        <v>70669</v>
      </c>
      <c r="P930">
        <v>2811</v>
      </c>
      <c r="Q930">
        <v>975</v>
      </c>
      <c r="R930">
        <v>3786</v>
      </c>
      <c r="V930" t="s">
        <v>1940</v>
      </c>
      <c r="W930" t="s">
        <v>1941</v>
      </c>
      <c r="X930" t="s">
        <v>1941</v>
      </c>
      <c r="Y930" t="s">
        <v>1940</v>
      </c>
      <c r="Z930" t="s">
        <v>1940</v>
      </c>
      <c r="AA930" t="s">
        <v>1941</v>
      </c>
      <c r="AB930" t="s">
        <v>1941</v>
      </c>
      <c r="AC930" t="s">
        <v>1941</v>
      </c>
      <c r="AD930" t="s">
        <v>1941</v>
      </c>
      <c r="AE930" t="s">
        <v>1941</v>
      </c>
      <c r="AF930" t="s">
        <v>1941</v>
      </c>
      <c r="AG930" t="s">
        <v>1941</v>
      </c>
      <c r="AH930" t="s">
        <v>1941</v>
      </c>
      <c r="AI930" t="s">
        <v>1941</v>
      </c>
      <c r="AJ930" t="s">
        <v>1941</v>
      </c>
      <c r="AK930" t="s">
        <v>1941</v>
      </c>
      <c r="AL930" t="s">
        <v>1941</v>
      </c>
      <c r="AM930" t="s">
        <v>1941</v>
      </c>
      <c r="AN930" t="s">
        <v>1941</v>
      </c>
      <c r="AO930" t="s">
        <v>1941</v>
      </c>
      <c r="AP930" t="s">
        <v>1941</v>
      </c>
      <c r="AQ930" t="s">
        <v>1941</v>
      </c>
      <c r="AR930" t="s">
        <v>1941</v>
      </c>
      <c r="AS930" t="s">
        <v>1941</v>
      </c>
      <c r="AT930" t="s">
        <v>1941</v>
      </c>
      <c r="AU930" t="s">
        <v>1941</v>
      </c>
      <c r="AV930" t="s">
        <v>1941</v>
      </c>
      <c r="AW930" t="s">
        <v>1941</v>
      </c>
      <c r="AX930" t="s">
        <v>1941</v>
      </c>
      <c r="AY930" t="s">
        <v>1941</v>
      </c>
      <c r="AZ930" t="s">
        <v>1941</v>
      </c>
      <c r="BA930" t="s">
        <v>1941</v>
      </c>
      <c r="BB930" t="s">
        <v>1941</v>
      </c>
      <c r="BC930" t="s">
        <v>1941</v>
      </c>
      <c r="BD930" t="s">
        <v>1941</v>
      </c>
      <c r="BE930" t="s">
        <v>1941</v>
      </c>
      <c r="BF930" t="s">
        <v>1941</v>
      </c>
      <c r="BG930" t="s">
        <v>1941</v>
      </c>
      <c r="BH930" t="s">
        <v>1941</v>
      </c>
      <c r="BI930" t="s">
        <v>1941</v>
      </c>
      <c r="BJ930" t="s">
        <v>1941</v>
      </c>
      <c r="BK930" t="s">
        <v>1941</v>
      </c>
      <c r="BL930" t="s">
        <v>1941</v>
      </c>
      <c r="BM930" t="s">
        <v>1940</v>
      </c>
      <c r="BN930" t="s">
        <v>1941</v>
      </c>
      <c r="BO930" t="s">
        <v>1941</v>
      </c>
      <c r="BP930" t="s">
        <v>1941</v>
      </c>
      <c r="BQ930" t="s">
        <v>1940</v>
      </c>
      <c r="BR930" t="s">
        <v>1941</v>
      </c>
      <c r="BS930" t="s">
        <v>1941</v>
      </c>
      <c r="BT930" t="s">
        <v>1941</v>
      </c>
      <c r="BU930" t="s">
        <v>1941</v>
      </c>
      <c r="BV930" t="s">
        <v>1941</v>
      </c>
      <c r="BW930" t="s">
        <v>1941</v>
      </c>
    </row>
    <row r="931" spans="1:75" hidden="1" x14ac:dyDescent="0.25">
      <c r="A931" t="s">
        <v>1942</v>
      </c>
      <c r="B931">
        <v>2020</v>
      </c>
      <c r="C931" t="s">
        <v>94</v>
      </c>
      <c r="D931" t="s">
        <v>95</v>
      </c>
      <c r="E931" s="19">
        <v>1320218942884</v>
      </c>
      <c r="F931" t="s">
        <v>1324</v>
      </c>
      <c r="H931">
        <v>325110</v>
      </c>
      <c r="I931" t="s">
        <v>1963</v>
      </c>
      <c r="J931" t="s">
        <v>1326</v>
      </c>
      <c r="K931" t="s">
        <v>618</v>
      </c>
      <c r="L931" t="s">
        <v>113</v>
      </c>
      <c r="M931">
        <v>77017</v>
      </c>
      <c r="P931">
        <v>21</v>
      </c>
      <c r="Q931">
        <v>1100</v>
      </c>
      <c r="R931">
        <v>1121</v>
      </c>
      <c r="V931" t="s">
        <v>1941</v>
      </c>
      <c r="W931" t="s">
        <v>1941</v>
      </c>
      <c r="X931" t="s">
        <v>1941</v>
      </c>
      <c r="Y931" t="s">
        <v>1941</v>
      </c>
      <c r="Z931" t="s">
        <v>1941</v>
      </c>
      <c r="AA931" t="s">
        <v>1941</v>
      </c>
      <c r="AB931" t="s">
        <v>1940</v>
      </c>
      <c r="AC931" t="s">
        <v>1940</v>
      </c>
      <c r="AD931" t="s">
        <v>1941</v>
      </c>
      <c r="AE931" t="s">
        <v>1941</v>
      </c>
      <c r="AF931" t="s">
        <v>1941</v>
      </c>
      <c r="AG931" t="s">
        <v>1941</v>
      </c>
      <c r="AH931" t="s">
        <v>1941</v>
      </c>
      <c r="AI931" t="s">
        <v>1941</v>
      </c>
      <c r="AJ931" t="s">
        <v>1941</v>
      </c>
      <c r="AK931" t="s">
        <v>1941</v>
      </c>
      <c r="AL931" t="s">
        <v>1941</v>
      </c>
      <c r="AM931" t="s">
        <v>1941</v>
      </c>
      <c r="AN931" t="s">
        <v>1941</v>
      </c>
      <c r="AO931" t="s">
        <v>1941</v>
      </c>
      <c r="AP931" t="s">
        <v>1941</v>
      </c>
      <c r="AQ931" t="s">
        <v>1941</v>
      </c>
      <c r="AR931" t="s">
        <v>1941</v>
      </c>
      <c r="AS931" t="s">
        <v>1941</v>
      </c>
      <c r="AT931" t="s">
        <v>1941</v>
      </c>
      <c r="AU931" t="s">
        <v>1941</v>
      </c>
      <c r="AV931" t="s">
        <v>1941</v>
      </c>
      <c r="AW931" t="s">
        <v>1941</v>
      </c>
      <c r="AX931" t="s">
        <v>1941</v>
      </c>
      <c r="AY931" t="s">
        <v>1941</v>
      </c>
      <c r="AZ931" t="s">
        <v>1941</v>
      </c>
      <c r="BA931" t="s">
        <v>1941</v>
      </c>
      <c r="BB931" t="s">
        <v>1941</v>
      </c>
      <c r="BC931" t="s">
        <v>1941</v>
      </c>
      <c r="BD931" t="s">
        <v>1941</v>
      </c>
      <c r="BE931" t="s">
        <v>1941</v>
      </c>
      <c r="BF931" t="s">
        <v>1941</v>
      </c>
      <c r="BG931" t="s">
        <v>1941</v>
      </c>
      <c r="BH931" t="s">
        <v>1941</v>
      </c>
      <c r="BI931" t="s">
        <v>1941</v>
      </c>
      <c r="BJ931" t="s">
        <v>1941</v>
      </c>
      <c r="BK931" t="s">
        <v>1941</v>
      </c>
      <c r="BL931" t="s">
        <v>1941</v>
      </c>
      <c r="BM931" t="s">
        <v>1941</v>
      </c>
      <c r="BN931" t="s">
        <v>1941</v>
      </c>
      <c r="BO931" t="s">
        <v>1941</v>
      </c>
      <c r="BP931" t="s">
        <v>1941</v>
      </c>
      <c r="BQ931" t="s">
        <v>1941</v>
      </c>
      <c r="BR931" t="s">
        <v>1941</v>
      </c>
      <c r="BS931" t="s">
        <v>1941</v>
      </c>
      <c r="BT931" t="s">
        <v>1941</v>
      </c>
      <c r="BU931" t="s">
        <v>1941</v>
      </c>
      <c r="BV931" t="s">
        <v>1941</v>
      </c>
      <c r="BW931" t="s">
        <v>1941</v>
      </c>
    </row>
    <row r="932" spans="1:75" hidden="1" x14ac:dyDescent="0.25">
      <c r="A932" t="s">
        <v>1942</v>
      </c>
      <c r="B932">
        <v>2020</v>
      </c>
      <c r="C932" t="s">
        <v>94</v>
      </c>
      <c r="D932" t="s">
        <v>95</v>
      </c>
      <c r="E932" s="19">
        <v>1320219226457</v>
      </c>
      <c r="F932" t="s">
        <v>702</v>
      </c>
      <c r="H932">
        <v>325110</v>
      </c>
      <c r="I932" t="s">
        <v>703</v>
      </c>
      <c r="J932" t="s">
        <v>704</v>
      </c>
      <c r="K932" t="s">
        <v>424</v>
      </c>
      <c r="L932" t="s">
        <v>113</v>
      </c>
      <c r="M932">
        <v>77507</v>
      </c>
      <c r="N932" s="21" t="s">
        <v>123</v>
      </c>
      <c r="O932" s="21" t="s">
        <v>124</v>
      </c>
      <c r="P932">
        <v>136.13999999999999</v>
      </c>
      <c r="Q932">
        <v>372.75</v>
      </c>
      <c r="R932">
        <v>508.89</v>
      </c>
      <c r="V932" t="s">
        <v>1941</v>
      </c>
      <c r="W932" t="s">
        <v>1941</v>
      </c>
      <c r="X932" t="s">
        <v>1941</v>
      </c>
      <c r="Y932" t="s">
        <v>1941</v>
      </c>
      <c r="Z932" t="s">
        <v>1941</v>
      </c>
      <c r="AA932" t="s">
        <v>1941</v>
      </c>
      <c r="AB932" t="s">
        <v>1940</v>
      </c>
      <c r="AC932" t="s">
        <v>1941</v>
      </c>
      <c r="AD932" t="s">
        <v>1940</v>
      </c>
      <c r="AE932" t="s">
        <v>1941</v>
      </c>
      <c r="AF932" t="s">
        <v>1941</v>
      </c>
      <c r="AG932" t="s">
        <v>1941</v>
      </c>
      <c r="AH932" t="s">
        <v>1941</v>
      </c>
      <c r="AI932" t="s">
        <v>1941</v>
      </c>
      <c r="AJ932" t="s">
        <v>1941</v>
      </c>
      <c r="AK932" t="s">
        <v>1941</v>
      </c>
      <c r="AL932" t="s">
        <v>1941</v>
      </c>
      <c r="AM932" t="s">
        <v>1941</v>
      </c>
      <c r="AN932" t="s">
        <v>1941</v>
      </c>
      <c r="AO932" t="s">
        <v>1941</v>
      </c>
      <c r="AP932" t="s">
        <v>1941</v>
      </c>
      <c r="AQ932" t="s">
        <v>1941</v>
      </c>
      <c r="AR932" t="s">
        <v>1941</v>
      </c>
      <c r="AS932" t="s">
        <v>1941</v>
      </c>
      <c r="AT932" t="s">
        <v>1941</v>
      </c>
      <c r="AU932" t="s">
        <v>1941</v>
      </c>
      <c r="AV932" t="s">
        <v>1941</v>
      </c>
      <c r="AW932" t="s">
        <v>1941</v>
      </c>
      <c r="AX932" t="s">
        <v>1941</v>
      </c>
      <c r="AY932" t="s">
        <v>1941</v>
      </c>
      <c r="AZ932" t="s">
        <v>1941</v>
      </c>
      <c r="BA932" t="s">
        <v>1941</v>
      </c>
      <c r="BB932" t="s">
        <v>1941</v>
      </c>
      <c r="BC932" t="s">
        <v>1941</v>
      </c>
      <c r="BD932" t="s">
        <v>1941</v>
      </c>
      <c r="BE932" t="s">
        <v>1941</v>
      </c>
      <c r="BF932" t="s">
        <v>1941</v>
      </c>
      <c r="BG932" t="s">
        <v>1941</v>
      </c>
      <c r="BH932" t="s">
        <v>1941</v>
      </c>
      <c r="BI932" t="s">
        <v>1941</v>
      </c>
      <c r="BJ932" t="s">
        <v>1941</v>
      </c>
      <c r="BK932" t="s">
        <v>1941</v>
      </c>
      <c r="BL932" t="s">
        <v>1941</v>
      </c>
      <c r="BM932" t="s">
        <v>1941</v>
      </c>
      <c r="BN932" t="s">
        <v>1941</v>
      </c>
      <c r="BO932" t="s">
        <v>1941</v>
      </c>
      <c r="BP932" t="s">
        <v>1941</v>
      </c>
      <c r="BQ932" t="s">
        <v>1941</v>
      </c>
      <c r="BR932" t="s">
        <v>1941</v>
      </c>
      <c r="BS932" t="s">
        <v>1941</v>
      </c>
      <c r="BT932" t="s">
        <v>1941</v>
      </c>
      <c r="BU932" t="s">
        <v>1941</v>
      </c>
      <c r="BV932" t="s">
        <v>1941</v>
      </c>
      <c r="BW932" t="s">
        <v>1941</v>
      </c>
    </row>
    <row r="933" spans="1:75" hidden="1" x14ac:dyDescent="0.25">
      <c r="A933" t="s">
        <v>1942</v>
      </c>
      <c r="B933">
        <v>2020</v>
      </c>
      <c r="C933" t="s">
        <v>94</v>
      </c>
      <c r="D933" t="s">
        <v>95</v>
      </c>
      <c r="E933" s="19">
        <v>1320219366616</v>
      </c>
      <c r="F933" t="s">
        <v>757</v>
      </c>
      <c r="H933">
        <v>325110</v>
      </c>
      <c r="I933" t="s">
        <v>758</v>
      </c>
      <c r="J933" t="s">
        <v>759</v>
      </c>
      <c r="K933" t="s">
        <v>760</v>
      </c>
      <c r="L933" t="s">
        <v>113</v>
      </c>
      <c r="M933">
        <v>77530</v>
      </c>
      <c r="P933">
        <v>19180</v>
      </c>
      <c r="Q933">
        <v>153979</v>
      </c>
      <c r="R933">
        <v>173159</v>
      </c>
      <c r="V933" t="s">
        <v>1940</v>
      </c>
      <c r="W933" t="s">
        <v>1940</v>
      </c>
      <c r="X933" t="s">
        <v>1940</v>
      </c>
      <c r="Y933" t="s">
        <v>1941</v>
      </c>
      <c r="Z933" t="s">
        <v>1941</v>
      </c>
      <c r="AA933" t="s">
        <v>1940</v>
      </c>
      <c r="AB933" t="s">
        <v>1941</v>
      </c>
      <c r="AC933" t="s">
        <v>1941</v>
      </c>
      <c r="AD933" t="s">
        <v>1941</v>
      </c>
      <c r="AE933" t="s">
        <v>1941</v>
      </c>
      <c r="AF933" t="s">
        <v>1941</v>
      </c>
      <c r="AG933" t="s">
        <v>1941</v>
      </c>
      <c r="AH933" t="s">
        <v>1940</v>
      </c>
      <c r="AI933" t="s">
        <v>1941</v>
      </c>
      <c r="AJ933" t="s">
        <v>1941</v>
      </c>
      <c r="AK933" t="s">
        <v>1941</v>
      </c>
      <c r="AL933" t="s">
        <v>1941</v>
      </c>
      <c r="AM933" t="s">
        <v>1941</v>
      </c>
      <c r="AN933" t="s">
        <v>1941</v>
      </c>
      <c r="AO933" t="s">
        <v>1941</v>
      </c>
      <c r="AP933" t="s">
        <v>1941</v>
      </c>
      <c r="AQ933" t="s">
        <v>1941</v>
      </c>
      <c r="AR933" t="s">
        <v>1941</v>
      </c>
      <c r="AS933" t="s">
        <v>1941</v>
      </c>
      <c r="AT933" t="s">
        <v>1940</v>
      </c>
      <c r="AU933" t="s">
        <v>1941</v>
      </c>
      <c r="AV933" t="s">
        <v>1941</v>
      </c>
      <c r="AW933" t="s">
        <v>1941</v>
      </c>
      <c r="AX933" t="s">
        <v>1941</v>
      </c>
      <c r="AY933" t="s">
        <v>1941</v>
      </c>
      <c r="AZ933" t="s">
        <v>1941</v>
      </c>
      <c r="BA933" t="s">
        <v>1941</v>
      </c>
      <c r="BB933" t="s">
        <v>1941</v>
      </c>
      <c r="BC933" t="s">
        <v>1941</v>
      </c>
      <c r="BD933" t="s">
        <v>1941</v>
      </c>
      <c r="BE933" t="s">
        <v>1941</v>
      </c>
      <c r="BF933" t="s">
        <v>1941</v>
      </c>
      <c r="BG933" t="s">
        <v>1941</v>
      </c>
      <c r="BH933" t="s">
        <v>1941</v>
      </c>
      <c r="BI933" t="s">
        <v>1941</v>
      </c>
      <c r="BJ933" t="s">
        <v>1941</v>
      </c>
      <c r="BK933" t="s">
        <v>1941</v>
      </c>
      <c r="BL933" t="s">
        <v>1941</v>
      </c>
      <c r="BM933" t="s">
        <v>1941</v>
      </c>
      <c r="BN933" t="s">
        <v>1941</v>
      </c>
      <c r="BO933" t="s">
        <v>1941</v>
      </c>
      <c r="BP933" t="s">
        <v>1941</v>
      </c>
      <c r="BQ933" t="s">
        <v>1941</v>
      </c>
      <c r="BR933" t="s">
        <v>1941</v>
      </c>
      <c r="BS933" t="s">
        <v>1941</v>
      </c>
      <c r="BT933" t="s">
        <v>1941</v>
      </c>
      <c r="BU933" t="s">
        <v>1941</v>
      </c>
      <c r="BV933" t="s">
        <v>1941</v>
      </c>
      <c r="BW933" t="s">
        <v>1941</v>
      </c>
    </row>
    <row r="934" spans="1:75" hidden="1" x14ac:dyDescent="0.25">
      <c r="A934" t="s">
        <v>1942</v>
      </c>
      <c r="B934">
        <v>2020</v>
      </c>
      <c r="C934" t="s">
        <v>94</v>
      </c>
      <c r="D934" t="s">
        <v>95</v>
      </c>
      <c r="E934" s="19">
        <v>1320219339847</v>
      </c>
      <c r="F934" t="s">
        <v>821</v>
      </c>
      <c r="H934">
        <v>325110</v>
      </c>
      <c r="I934" t="s">
        <v>822</v>
      </c>
      <c r="J934" t="s">
        <v>823</v>
      </c>
      <c r="K934" t="s">
        <v>170</v>
      </c>
      <c r="L934" t="s">
        <v>113</v>
      </c>
      <c r="M934">
        <v>77640</v>
      </c>
      <c r="P934">
        <v>1559</v>
      </c>
      <c r="Q934">
        <v>1021</v>
      </c>
      <c r="R934">
        <v>2580</v>
      </c>
      <c r="V934" t="s">
        <v>1940</v>
      </c>
      <c r="W934" t="s">
        <v>1941</v>
      </c>
      <c r="X934" t="s">
        <v>1941</v>
      </c>
      <c r="Y934" t="s">
        <v>1941</v>
      </c>
      <c r="Z934" t="s">
        <v>1940</v>
      </c>
      <c r="AA934" t="s">
        <v>1940</v>
      </c>
      <c r="AB934" t="s">
        <v>1940</v>
      </c>
      <c r="AC934" t="s">
        <v>1941</v>
      </c>
      <c r="AD934" t="s">
        <v>1941</v>
      </c>
      <c r="AE934" t="s">
        <v>1940</v>
      </c>
      <c r="AF934" t="s">
        <v>1941</v>
      </c>
      <c r="AG934" t="s">
        <v>1941</v>
      </c>
      <c r="AH934" t="s">
        <v>1941</v>
      </c>
      <c r="AI934" t="s">
        <v>1941</v>
      </c>
      <c r="AJ934" t="s">
        <v>1941</v>
      </c>
      <c r="AK934" t="s">
        <v>1941</v>
      </c>
      <c r="AL934" t="s">
        <v>1941</v>
      </c>
      <c r="AM934" t="s">
        <v>1941</v>
      </c>
      <c r="AN934" t="s">
        <v>1941</v>
      </c>
      <c r="AO934" t="s">
        <v>1941</v>
      </c>
      <c r="AP934" t="s">
        <v>1941</v>
      </c>
      <c r="AQ934" t="s">
        <v>1941</v>
      </c>
      <c r="AR934" t="s">
        <v>1941</v>
      </c>
      <c r="AS934" t="s">
        <v>1941</v>
      </c>
      <c r="AT934" t="s">
        <v>1941</v>
      </c>
      <c r="AU934" t="s">
        <v>1941</v>
      </c>
      <c r="AV934" t="s">
        <v>1941</v>
      </c>
      <c r="AW934" t="s">
        <v>1941</v>
      </c>
      <c r="AX934" t="s">
        <v>1941</v>
      </c>
      <c r="AY934" t="s">
        <v>1941</v>
      </c>
      <c r="AZ934" t="s">
        <v>1941</v>
      </c>
      <c r="BA934" t="s">
        <v>1941</v>
      </c>
      <c r="BB934" t="s">
        <v>1941</v>
      </c>
      <c r="BC934" t="s">
        <v>1941</v>
      </c>
      <c r="BD934" t="s">
        <v>1941</v>
      </c>
      <c r="BE934" t="s">
        <v>1941</v>
      </c>
      <c r="BF934" t="s">
        <v>1941</v>
      </c>
      <c r="BG934" t="s">
        <v>1941</v>
      </c>
      <c r="BH934" t="s">
        <v>1941</v>
      </c>
      <c r="BI934" t="s">
        <v>1941</v>
      </c>
      <c r="BJ934" t="s">
        <v>1941</v>
      </c>
      <c r="BK934" t="s">
        <v>1941</v>
      </c>
      <c r="BL934" t="s">
        <v>1941</v>
      </c>
      <c r="BM934" t="s">
        <v>1941</v>
      </c>
      <c r="BN934" t="s">
        <v>1941</v>
      </c>
      <c r="BO934" t="s">
        <v>1941</v>
      </c>
      <c r="BP934" t="s">
        <v>1941</v>
      </c>
      <c r="BQ934" t="s">
        <v>1941</v>
      </c>
      <c r="BR934" t="s">
        <v>1941</v>
      </c>
      <c r="BS934" t="s">
        <v>1941</v>
      </c>
      <c r="BT934" t="s">
        <v>1941</v>
      </c>
      <c r="BU934" t="s">
        <v>1941</v>
      </c>
      <c r="BV934" t="s">
        <v>1941</v>
      </c>
      <c r="BW934" t="s">
        <v>1941</v>
      </c>
    </row>
    <row r="935" spans="1:75" hidden="1" x14ac:dyDescent="0.25">
      <c r="A935" t="s">
        <v>1942</v>
      </c>
      <c r="B935">
        <v>2020</v>
      </c>
      <c r="C935" t="s">
        <v>94</v>
      </c>
      <c r="D935" t="s">
        <v>95</v>
      </c>
      <c r="E935" s="19">
        <v>1320218950006</v>
      </c>
      <c r="F935" t="s">
        <v>835</v>
      </c>
      <c r="H935">
        <v>325110</v>
      </c>
      <c r="I935" t="s">
        <v>836</v>
      </c>
      <c r="J935" t="s">
        <v>837</v>
      </c>
      <c r="K935" t="s">
        <v>838</v>
      </c>
      <c r="L935" t="s">
        <v>103</v>
      </c>
      <c r="M935">
        <v>70734</v>
      </c>
      <c r="P935">
        <v>6762</v>
      </c>
      <c r="Q935">
        <v>4444</v>
      </c>
      <c r="R935">
        <v>11206</v>
      </c>
      <c r="V935" t="s">
        <v>1940</v>
      </c>
      <c r="W935" t="s">
        <v>1941</v>
      </c>
      <c r="X935" t="s">
        <v>1941</v>
      </c>
      <c r="Y935" t="s">
        <v>1941</v>
      </c>
      <c r="Z935" t="s">
        <v>1941</v>
      </c>
      <c r="AA935" t="s">
        <v>1940</v>
      </c>
      <c r="AB935" t="s">
        <v>1940</v>
      </c>
      <c r="AC935" t="s">
        <v>1941</v>
      </c>
      <c r="AD935" t="s">
        <v>1940</v>
      </c>
      <c r="AE935" t="s">
        <v>1941</v>
      </c>
      <c r="AF935" t="s">
        <v>1941</v>
      </c>
      <c r="AG935" t="s">
        <v>1941</v>
      </c>
      <c r="AH935" t="s">
        <v>1941</v>
      </c>
      <c r="AI935" t="s">
        <v>1941</v>
      </c>
      <c r="AJ935" t="s">
        <v>1941</v>
      </c>
      <c r="AK935" t="s">
        <v>1941</v>
      </c>
      <c r="AL935" t="s">
        <v>1941</v>
      </c>
      <c r="AM935" t="s">
        <v>1941</v>
      </c>
      <c r="AN935" t="s">
        <v>1941</v>
      </c>
      <c r="AO935" t="s">
        <v>1941</v>
      </c>
      <c r="AP935" t="s">
        <v>1941</v>
      </c>
      <c r="AQ935" t="s">
        <v>1941</v>
      </c>
      <c r="AR935" t="s">
        <v>1941</v>
      </c>
      <c r="AS935" t="s">
        <v>1941</v>
      </c>
      <c r="AT935" t="s">
        <v>1941</v>
      </c>
      <c r="AU935" t="s">
        <v>1941</v>
      </c>
      <c r="AV935" t="s">
        <v>1941</v>
      </c>
      <c r="AW935" t="s">
        <v>1940</v>
      </c>
      <c r="AX935" t="s">
        <v>1941</v>
      </c>
      <c r="AY935" t="s">
        <v>1941</v>
      </c>
      <c r="AZ935" t="s">
        <v>1941</v>
      </c>
      <c r="BA935" t="s">
        <v>1941</v>
      </c>
      <c r="BB935" t="s">
        <v>1941</v>
      </c>
      <c r="BC935" t="s">
        <v>1941</v>
      </c>
      <c r="BD935" t="s">
        <v>1941</v>
      </c>
      <c r="BE935" t="s">
        <v>1941</v>
      </c>
      <c r="BF935" t="s">
        <v>1941</v>
      </c>
      <c r="BG935" t="s">
        <v>1941</v>
      </c>
      <c r="BH935" t="s">
        <v>1941</v>
      </c>
      <c r="BI935" t="s">
        <v>1941</v>
      </c>
      <c r="BJ935" t="s">
        <v>1941</v>
      </c>
      <c r="BK935" t="s">
        <v>1941</v>
      </c>
      <c r="BL935" t="s">
        <v>1941</v>
      </c>
      <c r="BM935" t="s">
        <v>1941</v>
      </c>
      <c r="BN935" t="s">
        <v>1941</v>
      </c>
      <c r="BO935" t="s">
        <v>1941</v>
      </c>
      <c r="BP935" t="s">
        <v>1941</v>
      </c>
      <c r="BQ935" t="s">
        <v>1941</v>
      </c>
      <c r="BR935" t="s">
        <v>1941</v>
      </c>
      <c r="BS935" t="s">
        <v>1941</v>
      </c>
      <c r="BT935" t="s">
        <v>1941</v>
      </c>
      <c r="BU935" t="s">
        <v>1941</v>
      </c>
      <c r="BV935" t="s">
        <v>1941</v>
      </c>
      <c r="BW935" t="s">
        <v>1941</v>
      </c>
    </row>
    <row r="936" spans="1:75" hidden="1" x14ac:dyDescent="0.25">
      <c r="A936" t="s">
        <v>1942</v>
      </c>
      <c r="B936">
        <v>2020</v>
      </c>
      <c r="C936" t="s">
        <v>94</v>
      </c>
      <c r="D936" t="s">
        <v>95</v>
      </c>
      <c r="E936" s="19">
        <v>1320218910596</v>
      </c>
      <c r="F936" t="s">
        <v>878</v>
      </c>
      <c r="H936">
        <v>325110</v>
      </c>
      <c r="I936" t="s">
        <v>879</v>
      </c>
      <c r="J936" t="s">
        <v>880</v>
      </c>
      <c r="K936" t="s">
        <v>146</v>
      </c>
      <c r="L936" t="s">
        <v>113</v>
      </c>
      <c r="M936">
        <v>77630</v>
      </c>
      <c r="P936">
        <v>449.6</v>
      </c>
      <c r="Q936">
        <v>5551.1</v>
      </c>
      <c r="R936">
        <v>6000.7</v>
      </c>
      <c r="V936" t="s">
        <v>1940</v>
      </c>
      <c r="W936" t="s">
        <v>1941</v>
      </c>
      <c r="X936" t="s">
        <v>1940</v>
      </c>
      <c r="Y936" t="s">
        <v>1941</v>
      </c>
      <c r="Z936" t="s">
        <v>1940</v>
      </c>
      <c r="AA936" t="s">
        <v>1941</v>
      </c>
      <c r="AB936" t="s">
        <v>1940</v>
      </c>
      <c r="AC936" t="s">
        <v>1941</v>
      </c>
      <c r="AD936" t="s">
        <v>1941</v>
      </c>
      <c r="AE936" t="s">
        <v>1941</v>
      </c>
      <c r="AF936" t="s">
        <v>1941</v>
      </c>
      <c r="AG936" t="s">
        <v>1940</v>
      </c>
      <c r="AH936" t="s">
        <v>1941</v>
      </c>
      <c r="AI936" t="s">
        <v>1941</v>
      </c>
      <c r="AJ936" t="s">
        <v>1941</v>
      </c>
      <c r="AK936" t="s">
        <v>1941</v>
      </c>
      <c r="AL936" t="s">
        <v>1941</v>
      </c>
      <c r="AM936" t="s">
        <v>1941</v>
      </c>
      <c r="AN936" t="s">
        <v>1941</v>
      </c>
      <c r="AO936" t="s">
        <v>1941</v>
      </c>
      <c r="AP936" t="s">
        <v>1941</v>
      </c>
      <c r="AQ936" t="s">
        <v>1941</v>
      </c>
      <c r="AR936" t="s">
        <v>1941</v>
      </c>
      <c r="AS936" t="s">
        <v>1941</v>
      </c>
      <c r="AT936" t="s">
        <v>1941</v>
      </c>
      <c r="AU936" t="s">
        <v>1941</v>
      </c>
      <c r="AV936" t="s">
        <v>1941</v>
      </c>
      <c r="AW936" t="s">
        <v>1941</v>
      </c>
      <c r="AX936" t="s">
        <v>1941</v>
      </c>
      <c r="AY936" t="s">
        <v>1941</v>
      </c>
      <c r="AZ936" t="s">
        <v>1941</v>
      </c>
      <c r="BA936" t="s">
        <v>1941</v>
      </c>
      <c r="BB936" t="s">
        <v>1941</v>
      </c>
      <c r="BC936" t="s">
        <v>1941</v>
      </c>
      <c r="BD936" t="s">
        <v>1941</v>
      </c>
      <c r="BE936" t="s">
        <v>1941</v>
      </c>
      <c r="BF936" t="s">
        <v>1941</v>
      </c>
      <c r="BG936" t="s">
        <v>1941</v>
      </c>
      <c r="BH936" t="s">
        <v>1941</v>
      </c>
      <c r="BI936" t="s">
        <v>1941</v>
      </c>
      <c r="BJ936" t="s">
        <v>1941</v>
      </c>
      <c r="BK936" t="s">
        <v>1941</v>
      </c>
      <c r="BL936" t="s">
        <v>1941</v>
      </c>
      <c r="BM936" t="s">
        <v>1941</v>
      </c>
      <c r="BN936" t="s">
        <v>1941</v>
      </c>
      <c r="BO936" t="s">
        <v>1941</v>
      </c>
      <c r="BP936" t="s">
        <v>1941</v>
      </c>
      <c r="BQ936" t="s">
        <v>1941</v>
      </c>
      <c r="BR936" t="s">
        <v>1941</v>
      </c>
      <c r="BS936" t="s">
        <v>1941</v>
      </c>
      <c r="BT936" t="s">
        <v>1941</v>
      </c>
      <c r="BU936" t="s">
        <v>1941</v>
      </c>
      <c r="BV936" t="s">
        <v>1941</v>
      </c>
      <c r="BW936" t="s">
        <v>1941</v>
      </c>
    </row>
    <row r="937" spans="1:75" hidden="1" x14ac:dyDescent="0.25">
      <c r="A937" t="s">
        <v>1942</v>
      </c>
      <c r="B937">
        <v>2020</v>
      </c>
      <c r="C937" t="s">
        <v>94</v>
      </c>
      <c r="D937" t="s">
        <v>95</v>
      </c>
      <c r="E937" s="19">
        <v>1320220603094</v>
      </c>
      <c r="F937" t="s">
        <v>971</v>
      </c>
      <c r="H937">
        <v>325110</v>
      </c>
      <c r="I937" t="s">
        <v>972</v>
      </c>
      <c r="J937" t="s">
        <v>973</v>
      </c>
      <c r="K937" t="s">
        <v>919</v>
      </c>
      <c r="L937" t="s">
        <v>103</v>
      </c>
      <c r="M937">
        <v>70669</v>
      </c>
      <c r="P937">
        <v>523</v>
      </c>
      <c r="Q937">
        <v>2527</v>
      </c>
      <c r="R937">
        <v>3050</v>
      </c>
      <c r="V937" t="s">
        <v>1941</v>
      </c>
      <c r="W937" t="s">
        <v>1941</v>
      </c>
      <c r="X937" t="s">
        <v>1941</v>
      </c>
      <c r="Y937" t="s">
        <v>1941</v>
      </c>
      <c r="Z937" t="s">
        <v>1941</v>
      </c>
      <c r="AA937" t="s">
        <v>1941</v>
      </c>
      <c r="AB937" t="s">
        <v>1941</v>
      </c>
      <c r="AC937" t="s">
        <v>1941</v>
      </c>
      <c r="AD937" t="s">
        <v>1941</v>
      </c>
      <c r="AE937" t="s">
        <v>1941</v>
      </c>
      <c r="AF937" t="s">
        <v>1941</v>
      </c>
      <c r="AG937" t="s">
        <v>1941</v>
      </c>
      <c r="AH937" t="s">
        <v>1941</v>
      </c>
      <c r="AI937" t="s">
        <v>1941</v>
      </c>
      <c r="AJ937" t="s">
        <v>1941</v>
      </c>
      <c r="AK937" t="s">
        <v>1941</v>
      </c>
      <c r="AL937" t="s">
        <v>1941</v>
      </c>
      <c r="AM937" t="s">
        <v>1941</v>
      </c>
      <c r="AN937" t="s">
        <v>1941</v>
      </c>
      <c r="AO937" t="s">
        <v>1941</v>
      </c>
      <c r="AP937" t="s">
        <v>1941</v>
      </c>
      <c r="AQ937" t="s">
        <v>1941</v>
      </c>
      <c r="AR937" t="s">
        <v>1941</v>
      </c>
      <c r="AS937" t="s">
        <v>1941</v>
      </c>
      <c r="AT937" t="s">
        <v>1941</v>
      </c>
      <c r="AU937" t="s">
        <v>1941</v>
      </c>
      <c r="AV937" t="s">
        <v>1940</v>
      </c>
      <c r="AW937" t="s">
        <v>1941</v>
      </c>
      <c r="AX937" t="s">
        <v>1941</v>
      </c>
      <c r="AY937" t="s">
        <v>1941</v>
      </c>
      <c r="AZ937" t="s">
        <v>1941</v>
      </c>
      <c r="BA937" t="s">
        <v>1941</v>
      </c>
      <c r="BB937" t="s">
        <v>1941</v>
      </c>
      <c r="BC937" t="s">
        <v>1941</v>
      </c>
      <c r="BD937" t="s">
        <v>1941</v>
      </c>
      <c r="BE937" t="s">
        <v>1941</v>
      </c>
      <c r="BF937" t="s">
        <v>1941</v>
      </c>
      <c r="BG937" t="s">
        <v>1941</v>
      </c>
      <c r="BH937" t="s">
        <v>1941</v>
      </c>
      <c r="BI937" t="s">
        <v>1941</v>
      </c>
      <c r="BJ937" t="s">
        <v>1941</v>
      </c>
      <c r="BK937" t="s">
        <v>1941</v>
      </c>
      <c r="BL937" t="s">
        <v>1941</v>
      </c>
      <c r="BM937" t="s">
        <v>1941</v>
      </c>
      <c r="BN937" t="s">
        <v>1941</v>
      </c>
      <c r="BO937" t="s">
        <v>1941</v>
      </c>
      <c r="BP937" t="s">
        <v>1941</v>
      </c>
      <c r="BQ937" t="s">
        <v>1941</v>
      </c>
      <c r="BR937" t="s">
        <v>1941</v>
      </c>
      <c r="BS937" t="s">
        <v>1941</v>
      </c>
      <c r="BT937" t="s">
        <v>1941</v>
      </c>
      <c r="BU937" t="s">
        <v>1941</v>
      </c>
      <c r="BV937" t="s">
        <v>1941</v>
      </c>
      <c r="BW937" t="s">
        <v>1941</v>
      </c>
    </row>
    <row r="938" spans="1:75" hidden="1" x14ac:dyDescent="0.25">
      <c r="A938" t="s">
        <v>1942</v>
      </c>
      <c r="B938">
        <v>2020</v>
      </c>
      <c r="C938" t="s">
        <v>94</v>
      </c>
      <c r="D938" t="s">
        <v>95</v>
      </c>
      <c r="E938" s="19">
        <v>1320219030210</v>
      </c>
      <c r="F938" t="s">
        <v>975</v>
      </c>
      <c r="H938">
        <v>325110</v>
      </c>
      <c r="I938" t="s">
        <v>976</v>
      </c>
      <c r="J938" t="s">
        <v>378</v>
      </c>
      <c r="K938" t="s">
        <v>379</v>
      </c>
      <c r="L938" t="s">
        <v>113</v>
      </c>
      <c r="M938">
        <v>77536</v>
      </c>
      <c r="N938" s="21" t="s">
        <v>172</v>
      </c>
      <c r="O938" s="21" t="s">
        <v>173</v>
      </c>
      <c r="P938">
        <v>4300</v>
      </c>
      <c r="Q938">
        <v>17000</v>
      </c>
      <c r="R938">
        <v>21300</v>
      </c>
      <c r="V938" t="s">
        <v>1940</v>
      </c>
      <c r="W938" t="s">
        <v>1941</v>
      </c>
      <c r="X938" t="s">
        <v>1940</v>
      </c>
      <c r="Y938" t="s">
        <v>1940</v>
      </c>
      <c r="Z938" t="s">
        <v>1941</v>
      </c>
      <c r="AA938" t="s">
        <v>1941</v>
      </c>
      <c r="AB938" t="s">
        <v>1941</v>
      </c>
      <c r="AC938" t="s">
        <v>1941</v>
      </c>
      <c r="AD938" t="s">
        <v>1941</v>
      </c>
      <c r="AE938" t="s">
        <v>1941</v>
      </c>
      <c r="AF938" t="s">
        <v>1941</v>
      </c>
      <c r="AG938" t="s">
        <v>1941</v>
      </c>
      <c r="AH938" t="s">
        <v>1940</v>
      </c>
      <c r="AI938" t="s">
        <v>1941</v>
      </c>
      <c r="AJ938" t="s">
        <v>1941</v>
      </c>
      <c r="AK938" t="s">
        <v>1941</v>
      </c>
      <c r="AL938" t="s">
        <v>1941</v>
      </c>
      <c r="AM938" t="s">
        <v>1941</v>
      </c>
      <c r="AN938" t="s">
        <v>1941</v>
      </c>
      <c r="AO938" t="s">
        <v>1941</v>
      </c>
      <c r="AP938" t="s">
        <v>1941</v>
      </c>
      <c r="AQ938" t="s">
        <v>1941</v>
      </c>
      <c r="AR938" t="s">
        <v>1941</v>
      </c>
      <c r="AS938" t="s">
        <v>1941</v>
      </c>
      <c r="AT938" t="s">
        <v>1940</v>
      </c>
      <c r="AU938" t="s">
        <v>1941</v>
      </c>
      <c r="AV938" t="s">
        <v>1941</v>
      </c>
      <c r="AW938" t="s">
        <v>1941</v>
      </c>
      <c r="AX938" t="s">
        <v>1940</v>
      </c>
      <c r="AY938" t="s">
        <v>1941</v>
      </c>
      <c r="AZ938" t="s">
        <v>1941</v>
      </c>
      <c r="BA938" t="s">
        <v>1941</v>
      </c>
      <c r="BB938" t="s">
        <v>1941</v>
      </c>
      <c r="BC938" t="s">
        <v>1941</v>
      </c>
      <c r="BD938" t="s">
        <v>1941</v>
      </c>
      <c r="BE938" t="s">
        <v>1940</v>
      </c>
      <c r="BF938" t="s">
        <v>1941</v>
      </c>
      <c r="BG938" t="s">
        <v>1941</v>
      </c>
      <c r="BH938" t="s">
        <v>1941</v>
      </c>
      <c r="BI938" t="s">
        <v>1941</v>
      </c>
      <c r="BJ938" t="s">
        <v>1941</v>
      </c>
      <c r="BK938" t="s">
        <v>1941</v>
      </c>
      <c r="BL938" t="s">
        <v>1941</v>
      </c>
      <c r="BM938" t="s">
        <v>1941</v>
      </c>
      <c r="BN938" t="s">
        <v>1941</v>
      </c>
      <c r="BO938" t="s">
        <v>1941</v>
      </c>
      <c r="BP938" t="s">
        <v>1941</v>
      </c>
      <c r="BQ938" t="s">
        <v>1941</v>
      </c>
      <c r="BR938" t="s">
        <v>1941</v>
      </c>
      <c r="BS938" t="s">
        <v>1941</v>
      </c>
      <c r="BT938" t="s">
        <v>1941</v>
      </c>
      <c r="BU938" t="s">
        <v>1941</v>
      </c>
      <c r="BV938" t="s">
        <v>1941</v>
      </c>
      <c r="BW938" t="s">
        <v>1941</v>
      </c>
    </row>
    <row r="939" spans="1:75" hidden="1" x14ac:dyDescent="0.25">
      <c r="A939" t="s">
        <v>1942</v>
      </c>
      <c r="B939">
        <v>2020</v>
      </c>
      <c r="C939" t="s">
        <v>94</v>
      </c>
      <c r="D939" t="s">
        <v>95</v>
      </c>
      <c r="E939" s="19">
        <v>1320219300946</v>
      </c>
      <c r="F939" t="s">
        <v>978</v>
      </c>
      <c r="H939">
        <v>325110</v>
      </c>
      <c r="I939" t="s">
        <v>979</v>
      </c>
      <c r="J939" t="s">
        <v>980</v>
      </c>
      <c r="K939" t="s">
        <v>412</v>
      </c>
      <c r="L939" t="s">
        <v>103</v>
      </c>
      <c r="M939">
        <v>70079</v>
      </c>
      <c r="N939" s="23" t="s">
        <v>172</v>
      </c>
      <c r="O939" t="s">
        <v>173</v>
      </c>
      <c r="P939">
        <v>3861.57</v>
      </c>
      <c r="Q939">
        <v>28366.18</v>
      </c>
      <c r="R939">
        <v>32227.75</v>
      </c>
      <c r="V939" t="s">
        <v>1940</v>
      </c>
      <c r="W939" t="s">
        <v>1941</v>
      </c>
      <c r="X939" t="s">
        <v>1941</v>
      </c>
      <c r="Y939" t="s">
        <v>1941</v>
      </c>
      <c r="Z939" t="s">
        <v>1940</v>
      </c>
      <c r="AA939" t="s">
        <v>1941</v>
      </c>
      <c r="AB939" t="s">
        <v>1941</v>
      </c>
      <c r="AC939" t="s">
        <v>1941</v>
      </c>
      <c r="AD939" t="s">
        <v>1941</v>
      </c>
      <c r="AE939" t="s">
        <v>1941</v>
      </c>
      <c r="AF939" t="s">
        <v>1941</v>
      </c>
      <c r="AG939" t="s">
        <v>1941</v>
      </c>
      <c r="AH939" t="s">
        <v>1941</v>
      </c>
      <c r="AI939" t="s">
        <v>1941</v>
      </c>
      <c r="AJ939" t="s">
        <v>1941</v>
      </c>
      <c r="AK939" t="s">
        <v>1941</v>
      </c>
      <c r="AL939" t="s">
        <v>1941</v>
      </c>
      <c r="AM939" t="s">
        <v>1941</v>
      </c>
      <c r="AN939" t="s">
        <v>1941</v>
      </c>
      <c r="AO939" t="s">
        <v>1941</v>
      </c>
      <c r="AP939" t="s">
        <v>1941</v>
      </c>
      <c r="AQ939" t="s">
        <v>1941</v>
      </c>
      <c r="AR939" t="s">
        <v>1941</v>
      </c>
      <c r="AS939" t="s">
        <v>1941</v>
      </c>
      <c r="AT939" t="s">
        <v>1941</v>
      </c>
      <c r="AU939" t="s">
        <v>1941</v>
      </c>
      <c r="AV939" t="s">
        <v>1941</v>
      </c>
      <c r="AW939" t="s">
        <v>1941</v>
      </c>
      <c r="AX939" t="s">
        <v>1941</v>
      </c>
      <c r="AY939" t="s">
        <v>1941</v>
      </c>
      <c r="AZ939" t="s">
        <v>1941</v>
      </c>
      <c r="BA939" t="s">
        <v>1941</v>
      </c>
      <c r="BB939" t="s">
        <v>1941</v>
      </c>
      <c r="BC939" t="s">
        <v>1941</v>
      </c>
      <c r="BD939" t="s">
        <v>1941</v>
      </c>
      <c r="BE939" t="s">
        <v>1941</v>
      </c>
      <c r="BF939" t="s">
        <v>1941</v>
      </c>
      <c r="BG939" t="s">
        <v>1941</v>
      </c>
      <c r="BH939" t="s">
        <v>1941</v>
      </c>
      <c r="BI939" t="s">
        <v>1941</v>
      </c>
      <c r="BJ939" t="s">
        <v>1941</v>
      </c>
      <c r="BK939" t="s">
        <v>1941</v>
      </c>
      <c r="BL939" t="s">
        <v>1941</v>
      </c>
      <c r="BM939" t="s">
        <v>1941</v>
      </c>
      <c r="BN939" t="s">
        <v>1941</v>
      </c>
      <c r="BO939" t="s">
        <v>1941</v>
      </c>
      <c r="BP939" t="s">
        <v>1941</v>
      </c>
      <c r="BQ939" t="s">
        <v>1941</v>
      </c>
      <c r="BR939" t="s">
        <v>1941</v>
      </c>
      <c r="BS939" t="s">
        <v>1941</v>
      </c>
      <c r="BT939" t="s">
        <v>1941</v>
      </c>
      <c r="BU939" t="s">
        <v>1941</v>
      </c>
      <c r="BV939" t="s">
        <v>1941</v>
      </c>
      <c r="BW939" t="s">
        <v>1941</v>
      </c>
    </row>
    <row r="940" spans="1:75" hidden="1" x14ac:dyDescent="0.25">
      <c r="A940" t="s">
        <v>1942</v>
      </c>
      <c r="B940">
        <v>2020</v>
      </c>
      <c r="C940" t="s">
        <v>94</v>
      </c>
      <c r="D940" t="s">
        <v>95</v>
      </c>
      <c r="E940" s="19">
        <v>1320219301239</v>
      </c>
      <c r="F940" t="s">
        <v>983</v>
      </c>
      <c r="H940">
        <v>325110</v>
      </c>
      <c r="I940" t="s">
        <v>984</v>
      </c>
      <c r="J940" t="s">
        <v>985</v>
      </c>
      <c r="K940" t="s">
        <v>412</v>
      </c>
      <c r="L940" t="s">
        <v>103</v>
      </c>
      <c r="M940">
        <v>70079</v>
      </c>
      <c r="P940">
        <v>2154</v>
      </c>
      <c r="Q940">
        <v>0.01</v>
      </c>
      <c r="R940">
        <v>2154.0100000000002</v>
      </c>
      <c r="V940" t="s">
        <v>1941</v>
      </c>
      <c r="W940" t="s">
        <v>1941</v>
      </c>
      <c r="X940" t="s">
        <v>1941</v>
      </c>
      <c r="Y940" t="s">
        <v>1941</v>
      </c>
      <c r="Z940" t="s">
        <v>1941</v>
      </c>
      <c r="AA940" t="s">
        <v>1941</v>
      </c>
      <c r="AB940" t="s">
        <v>1941</v>
      </c>
      <c r="AC940" t="s">
        <v>1941</v>
      </c>
      <c r="AD940" t="s">
        <v>1941</v>
      </c>
      <c r="AE940" t="s">
        <v>1941</v>
      </c>
      <c r="AF940" t="s">
        <v>1941</v>
      </c>
      <c r="AG940" t="s">
        <v>1941</v>
      </c>
      <c r="AH940" t="s">
        <v>1941</v>
      </c>
      <c r="AI940" t="s">
        <v>1941</v>
      </c>
      <c r="AJ940" t="s">
        <v>1941</v>
      </c>
      <c r="AK940" t="s">
        <v>1941</v>
      </c>
      <c r="AL940" t="s">
        <v>1941</v>
      </c>
      <c r="AM940" t="s">
        <v>1941</v>
      </c>
      <c r="AN940" t="s">
        <v>1941</v>
      </c>
      <c r="AO940" t="s">
        <v>1941</v>
      </c>
      <c r="AP940" t="s">
        <v>1941</v>
      </c>
      <c r="AQ940" t="s">
        <v>1941</v>
      </c>
      <c r="AR940" t="s">
        <v>1941</v>
      </c>
      <c r="AS940" t="s">
        <v>1941</v>
      </c>
      <c r="AT940" t="s">
        <v>1941</v>
      </c>
      <c r="AU940" t="s">
        <v>1941</v>
      </c>
      <c r="AV940" t="s">
        <v>1940</v>
      </c>
      <c r="AW940" t="s">
        <v>1941</v>
      </c>
      <c r="AX940" t="s">
        <v>1941</v>
      </c>
      <c r="AY940" t="s">
        <v>1941</v>
      </c>
      <c r="AZ940" t="s">
        <v>1941</v>
      </c>
      <c r="BA940" t="s">
        <v>1941</v>
      </c>
      <c r="BB940" t="s">
        <v>1941</v>
      </c>
      <c r="BC940" t="s">
        <v>1941</v>
      </c>
      <c r="BD940" t="s">
        <v>1941</v>
      </c>
      <c r="BE940" t="s">
        <v>1941</v>
      </c>
      <c r="BF940" t="s">
        <v>1941</v>
      </c>
      <c r="BG940" t="s">
        <v>1941</v>
      </c>
      <c r="BH940" t="s">
        <v>1941</v>
      </c>
      <c r="BI940" t="s">
        <v>1941</v>
      </c>
      <c r="BJ940" t="s">
        <v>1941</v>
      </c>
      <c r="BK940" t="s">
        <v>1941</v>
      </c>
      <c r="BL940" t="s">
        <v>1941</v>
      </c>
      <c r="BM940" t="s">
        <v>1941</v>
      </c>
      <c r="BN940" t="s">
        <v>1941</v>
      </c>
      <c r="BO940" t="s">
        <v>1941</v>
      </c>
      <c r="BP940" t="s">
        <v>1941</v>
      </c>
      <c r="BQ940" t="s">
        <v>1941</v>
      </c>
      <c r="BR940" t="s">
        <v>1941</v>
      </c>
      <c r="BS940" t="s">
        <v>1941</v>
      </c>
      <c r="BT940" t="s">
        <v>1941</v>
      </c>
      <c r="BU940" t="s">
        <v>1941</v>
      </c>
      <c r="BV940" t="s">
        <v>1941</v>
      </c>
      <c r="BW940" t="s">
        <v>1941</v>
      </c>
    </row>
    <row r="941" spans="1:75" hidden="1" x14ac:dyDescent="0.25">
      <c r="A941" t="s">
        <v>1942</v>
      </c>
      <c r="B941">
        <v>2020</v>
      </c>
      <c r="C941" t="s">
        <v>94</v>
      </c>
      <c r="D941" t="s">
        <v>95</v>
      </c>
      <c r="E941" s="19">
        <v>1320219027137</v>
      </c>
      <c r="F941" t="s">
        <v>999</v>
      </c>
      <c r="H941">
        <v>325110</v>
      </c>
      <c r="I941" t="s">
        <v>1000</v>
      </c>
      <c r="J941" t="s">
        <v>1001</v>
      </c>
      <c r="K941" t="s">
        <v>266</v>
      </c>
      <c r="L941" t="s">
        <v>113</v>
      </c>
      <c r="M941">
        <v>77520</v>
      </c>
      <c r="P941">
        <v>925.21699999999998</v>
      </c>
      <c r="Q941">
        <v>0.84199999999999997</v>
      </c>
      <c r="R941">
        <v>926.05899999999997</v>
      </c>
      <c r="V941" t="s">
        <v>1941</v>
      </c>
      <c r="W941" t="s">
        <v>1941</v>
      </c>
      <c r="X941" t="s">
        <v>1941</v>
      </c>
      <c r="Y941" t="s">
        <v>1941</v>
      </c>
      <c r="Z941" t="s">
        <v>1941</v>
      </c>
      <c r="AA941" t="s">
        <v>1941</v>
      </c>
      <c r="AB941" t="s">
        <v>1941</v>
      </c>
      <c r="AC941" t="s">
        <v>1941</v>
      </c>
      <c r="AD941" t="s">
        <v>1941</v>
      </c>
      <c r="AE941" t="s">
        <v>1941</v>
      </c>
      <c r="AF941" t="s">
        <v>1941</v>
      </c>
      <c r="AG941" t="s">
        <v>1941</v>
      </c>
      <c r="AH941" t="s">
        <v>1941</v>
      </c>
      <c r="AI941" t="s">
        <v>1941</v>
      </c>
      <c r="AJ941" t="s">
        <v>1941</v>
      </c>
      <c r="AK941" t="s">
        <v>1941</v>
      </c>
      <c r="AL941" t="s">
        <v>1941</v>
      </c>
      <c r="AM941" t="s">
        <v>1941</v>
      </c>
      <c r="AN941" t="s">
        <v>1941</v>
      </c>
      <c r="AO941" t="s">
        <v>1941</v>
      </c>
      <c r="AP941" t="s">
        <v>1941</v>
      </c>
      <c r="AQ941" t="s">
        <v>1941</v>
      </c>
      <c r="AR941" t="s">
        <v>1941</v>
      </c>
      <c r="AS941" t="s">
        <v>1941</v>
      </c>
      <c r="AT941" t="s">
        <v>1941</v>
      </c>
      <c r="AU941" t="s">
        <v>1941</v>
      </c>
      <c r="AV941" t="s">
        <v>1941</v>
      </c>
      <c r="AW941" t="s">
        <v>1941</v>
      </c>
      <c r="AX941" t="s">
        <v>1941</v>
      </c>
      <c r="AY941" t="s">
        <v>1941</v>
      </c>
      <c r="AZ941" t="s">
        <v>1941</v>
      </c>
      <c r="BA941" t="s">
        <v>1941</v>
      </c>
      <c r="BB941" t="s">
        <v>1941</v>
      </c>
      <c r="BC941" t="s">
        <v>1941</v>
      </c>
      <c r="BD941" t="s">
        <v>1941</v>
      </c>
      <c r="BE941" t="s">
        <v>1941</v>
      </c>
      <c r="BF941" t="s">
        <v>1941</v>
      </c>
      <c r="BG941" t="s">
        <v>1941</v>
      </c>
      <c r="BH941" t="s">
        <v>1941</v>
      </c>
      <c r="BI941" t="s">
        <v>1941</v>
      </c>
      <c r="BJ941" t="s">
        <v>1941</v>
      </c>
      <c r="BK941" t="s">
        <v>1941</v>
      </c>
      <c r="BL941" t="s">
        <v>1941</v>
      </c>
      <c r="BM941" t="s">
        <v>1940</v>
      </c>
      <c r="BN941" t="s">
        <v>1941</v>
      </c>
      <c r="BO941" t="s">
        <v>1941</v>
      </c>
      <c r="BP941" t="s">
        <v>1941</v>
      </c>
      <c r="BQ941" t="s">
        <v>1941</v>
      </c>
      <c r="BR941" t="s">
        <v>1941</v>
      </c>
      <c r="BS941" t="s">
        <v>1940</v>
      </c>
      <c r="BT941" t="s">
        <v>1941</v>
      </c>
      <c r="BU941" t="s">
        <v>1941</v>
      </c>
      <c r="BV941" t="s">
        <v>1941</v>
      </c>
      <c r="BW941" t="s">
        <v>1941</v>
      </c>
    </row>
    <row r="942" spans="1:75" hidden="1" x14ac:dyDescent="0.25">
      <c r="A942" t="s">
        <v>1942</v>
      </c>
      <c r="B942">
        <v>2020</v>
      </c>
      <c r="C942" t="s">
        <v>94</v>
      </c>
      <c r="D942" t="s">
        <v>95</v>
      </c>
      <c r="E942" s="19">
        <v>1320219183643</v>
      </c>
      <c r="F942" t="s">
        <v>1210</v>
      </c>
      <c r="H942">
        <v>325110</v>
      </c>
      <c r="I942" t="s">
        <v>1211</v>
      </c>
      <c r="J942" t="s">
        <v>1212</v>
      </c>
      <c r="K942" t="s">
        <v>331</v>
      </c>
      <c r="L942" t="s">
        <v>103</v>
      </c>
      <c r="M942">
        <v>70665</v>
      </c>
      <c r="P942">
        <v>3259</v>
      </c>
      <c r="Q942">
        <v>4645</v>
      </c>
      <c r="R942">
        <v>7904</v>
      </c>
      <c r="V942" t="s">
        <v>1940</v>
      </c>
      <c r="W942" t="s">
        <v>1941</v>
      </c>
      <c r="X942" t="s">
        <v>1940</v>
      </c>
      <c r="Y942" t="s">
        <v>1940</v>
      </c>
      <c r="Z942" t="s">
        <v>1941</v>
      </c>
      <c r="AA942" t="s">
        <v>1941</v>
      </c>
      <c r="AB942" t="s">
        <v>1941</v>
      </c>
      <c r="AC942" t="s">
        <v>1941</v>
      </c>
      <c r="AD942" t="s">
        <v>1941</v>
      </c>
      <c r="AE942" t="s">
        <v>1941</v>
      </c>
      <c r="AF942" t="s">
        <v>1941</v>
      </c>
      <c r="AG942" t="s">
        <v>1941</v>
      </c>
      <c r="AH942" t="s">
        <v>1940</v>
      </c>
      <c r="AI942" t="s">
        <v>1941</v>
      </c>
      <c r="AJ942" t="s">
        <v>1941</v>
      </c>
      <c r="AK942" t="s">
        <v>1941</v>
      </c>
      <c r="AL942" t="s">
        <v>1941</v>
      </c>
      <c r="AM942" t="s">
        <v>1941</v>
      </c>
      <c r="AN942" t="s">
        <v>1941</v>
      </c>
      <c r="AO942" t="s">
        <v>1941</v>
      </c>
      <c r="AP942" t="s">
        <v>1941</v>
      </c>
      <c r="AQ942" t="s">
        <v>1941</v>
      </c>
      <c r="AR942" t="s">
        <v>1941</v>
      </c>
      <c r="AS942" t="s">
        <v>1941</v>
      </c>
      <c r="AT942" t="s">
        <v>1940</v>
      </c>
      <c r="AU942" t="s">
        <v>1941</v>
      </c>
      <c r="AV942" t="s">
        <v>1940</v>
      </c>
      <c r="AW942" t="s">
        <v>1941</v>
      </c>
      <c r="AX942" t="s">
        <v>1941</v>
      </c>
      <c r="AY942" t="s">
        <v>1941</v>
      </c>
      <c r="AZ942" t="s">
        <v>1941</v>
      </c>
      <c r="BA942" t="s">
        <v>1941</v>
      </c>
      <c r="BB942" t="s">
        <v>1941</v>
      </c>
      <c r="BC942" t="s">
        <v>1941</v>
      </c>
      <c r="BD942" t="s">
        <v>1941</v>
      </c>
      <c r="BE942" t="s">
        <v>1941</v>
      </c>
      <c r="BF942" t="s">
        <v>1941</v>
      </c>
      <c r="BG942" t="s">
        <v>1941</v>
      </c>
      <c r="BH942" t="s">
        <v>1941</v>
      </c>
      <c r="BI942" t="s">
        <v>1941</v>
      </c>
      <c r="BJ942" t="s">
        <v>1941</v>
      </c>
      <c r="BK942" t="s">
        <v>1941</v>
      </c>
      <c r="BL942" t="s">
        <v>1941</v>
      </c>
      <c r="BM942" t="s">
        <v>1940</v>
      </c>
      <c r="BN942" t="s">
        <v>1941</v>
      </c>
      <c r="BO942" t="s">
        <v>1941</v>
      </c>
      <c r="BP942" t="s">
        <v>1941</v>
      </c>
      <c r="BQ942" t="s">
        <v>1940</v>
      </c>
      <c r="BR942" t="s">
        <v>1941</v>
      </c>
      <c r="BS942" t="s">
        <v>1941</v>
      </c>
      <c r="BT942" t="s">
        <v>1941</v>
      </c>
      <c r="BU942" t="s">
        <v>1941</v>
      </c>
      <c r="BV942" t="s">
        <v>1941</v>
      </c>
      <c r="BW942" t="s">
        <v>1941</v>
      </c>
    </row>
    <row r="943" spans="1:75" hidden="1" x14ac:dyDescent="0.25">
      <c r="A943" t="s">
        <v>1942</v>
      </c>
      <c r="B943">
        <v>2020</v>
      </c>
      <c r="C943" t="s">
        <v>94</v>
      </c>
      <c r="D943" t="s">
        <v>95</v>
      </c>
      <c r="E943" s="19">
        <v>1320219893841</v>
      </c>
      <c r="F943" t="s">
        <v>1964</v>
      </c>
      <c r="H943">
        <v>325120</v>
      </c>
      <c r="I943" t="s">
        <v>1965</v>
      </c>
      <c r="J943" t="s">
        <v>1966</v>
      </c>
      <c r="K943" t="s">
        <v>357</v>
      </c>
      <c r="L943" t="s">
        <v>113</v>
      </c>
      <c r="M943">
        <v>77571</v>
      </c>
      <c r="P943">
        <v>0</v>
      </c>
      <c r="Q943">
        <v>150</v>
      </c>
      <c r="R943">
        <v>150</v>
      </c>
      <c r="V943" t="s">
        <v>1941</v>
      </c>
      <c r="W943" t="s">
        <v>1941</v>
      </c>
      <c r="X943" t="s">
        <v>1941</v>
      </c>
      <c r="Y943" t="s">
        <v>1941</v>
      </c>
      <c r="Z943" t="s">
        <v>1941</v>
      </c>
      <c r="AA943" t="s">
        <v>1941</v>
      </c>
      <c r="AB943" t="s">
        <v>1940</v>
      </c>
      <c r="AC943" t="s">
        <v>1940</v>
      </c>
      <c r="AD943" t="s">
        <v>1941</v>
      </c>
      <c r="AE943" t="s">
        <v>1941</v>
      </c>
      <c r="AF943" t="s">
        <v>1941</v>
      </c>
      <c r="AG943" t="s">
        <v>1941</v>
      </c>
      <c r="AH943" t="s">
        <v>1941</v>
      </c>
      <c r="AI943" t="s">
        <v>1941</v>
      </c>
      <c r="AJ943" t="s">
        <v>1941</v>
      </c>
      <c r="AK943" t="s">
        <v>1941</v>
      </c>
      <c r="AL943" t="s">
        <v>1941</v>
      </c>
      <c r="AM943" t="s">
        <v>1941</v>
      </c>
      <c r="AN943" t="s">
        <v>1941</v>
      </c>
      <c r="AO943" t="s">
        <v>1941</v>
      </c>
      <c r="AP943" t="s">
        <v>1941</v>
      </c>
      <c r="AQ943" t="s">
        <v>1941</v>
      </c>
      <c r="AR943" t="s">
        <v>1941</v>
      </c>
      <c r="AS943" t="s">
        <v>1941</v>
      </c>
      <c r="AT943" t="s">
        <v>1941</v>
      </c>
      <c r="AU943" t="s">
        <v>1941</v>
      </c>
      <c r="AV943" t="s">
        <v>1941</v>
      </c>
      <c r="AW943" t="s">
        <v>1941</v>
      </c>
      <c r="AX943" t="s">
        <v>1941</v>
      </c>
      <c r="AY943" t="s">
        <v>1941</v>
      </c>
      <c r="AZ943" t="s">
        <v>1941</v>
      </c>
      <c r="BA943" t="s">
        <v>1941</v>
      </c>
      <c r="BB943" t="s">
        <v>1941</v>
      </c>
      <c r="BC943" t="s">
        <v>1941</v>
      </c>
      <c r="BD943" t="s">
        <v>1941</v>
      </c>
      <c r="BE943" t="s">
        <v>1941</v>
      </c>
      <c r="BF943" t="s">
        <v>1941</v>
      </c>
      <c r="BG943" t="s">
        <v>1941</v>
      </c>
      <c r="BH943" t="s">
        <v>1941</v>
      </c>
      <c r="BI943" t="s">
        <v>1941</v>
      </c>
      <c r="BJ943" t="s">
        <v>1941</v>
      </c>
      <c r="BK943" t="s">
        <v>1941</v>
      </c>
      <c r="BL943" t="s">
        <v>1941</v>
      </c>
      <c r="BM943" t="s">
        <v>1941</v>
      </c>
      <c r="BN943" t="s">
        <v>1941</v>
      </c>
      <c r="BO943" t="s">
        <v>1941</v>
      </c>
      <c r="BP943" t="s">
        <v>1941</v>
      </c>
      <c r="BQ943" t="s">
        <v>1941</v>
      </c>
      <c r="BR943" t="s">
        <v>1941</v>
      </c>
      <c r="BS943" t="s">
        <v>1941</v>
      </c>
      <c r="BT943" t="s">
        <v>1941</v>
      </c>
      <c r="BU943" t="s">
        <v>1941</v>
      </c>
      <c r="BV943" t="s">
        <v>1941</v>
      </c>
      <c r="BW943" t="s">
        <v>1941</v>
      </c>
    </row>
    <row r="944" spans="1:75" hidden="1" x14ac:dyDescent="0.25">
      <c r="A944" t="s">
        <v>1942</v>
      </c>
      <c r="B944">
        <v>2020</v>
      </c>
      <c r="C944" t="s">
        <v>94</v>
      </c>
      <c r="D944" t="s">
        <v>95</v>
      </c>
      <c r="E944" s="19">
        <v>1320219233044</v>
      </c>
      <c r="F944" t="s">
        <v>1761</v>
      </c>
      <c r="H944">
        <v>325180</v>
      </c>
      <c r="I944" t="s">
        <v>1763</v>
      </c>
      <c r="J944" t="s">
        <v>1764</v>
      </c>
      <c r="K944" t="s">
        <v>919</v>
      </c>
      <c r="L944" t="s">
        <v>103</v>
      </c>
      <c r="M944">
        <v>70669</v>
      </c>
      <c r="P944">
        <v>0</v>
      </c>
      <c r="Q944">
        <v>0</v>
      </c>
      <c r="V944" t="s">
        <v>1940</v>
      </c>
      <c r="W944" t="s">
        <v>1941</v>
      </c>
      <c r="X944" t="s">
        <v>1941</v>
      </c>
      <c r="Y944" t="s">
        <v>1941</v>
      </c>
      <c r="Z944" t="s">
        <v>1941</v>
      </c>
      <c r="AA944" t="s">
        <v>1940</v>
      </c>
      <c r="AB944" t="s">
        <v>1941</v>
      </c>
      <c r="AC944" t="s">
        <v>1941</v>
      </c>
      <c r="AD944" t="s">
        <v>1941</v>
      </c>
      <c r="AE944" t="s">
        <v>1941</v>
      </c>
      <c r="AF944" t="s">
        <v>1941</v>
      </c>
      <c r="AG944" t="s">
        <v>1941</v>
      </c>
      <c r="AH944" t="s">
        <v>1941</v>
      </c>
      <c r="AI944" t="s">
        <v>1941</v>
      </c>
      <c r="AJ944" t="s">
        <v>1941</v>
      </c>
      <c r="AK944" t="s">
        <v>1941</v>
      </c>
      <c r="AL944" t="s">
        <v>1941</v>
      </c>
      <c r="AM944" t="s">
        <v>1941</v>
      </c>
      <c r="AN944" t="s">
        <v>1941</v>
      </c>
      <c r="AO944" t="s">
        <v>1941</v>
      </c>
      <c r="AP944" t="s">
        <v>1941</v>
      </c>
      <c r="AQ944" t="s">
        <v>1941</v>
      </c>
      <c r="AR944" t="s">
        <v>1941</v>
      </c>
      <c r="AS944" t="s">
        <v>1941</v>
      </c>
      <c r="AT944" t="s">
        <v>1941</v>
      </c>
      <c r="AU944" t="s">
        <v>1941</v>
      </c>
      <c r="AV944" t="s">
        <v>1941</v>
      </c>
      <c r="AW944" t="s">
        <v>1941</v>
      </c>
      <c r="AX944" t="s">
        <v>1941</v>
      </c>
      <c r="AY944" t="s">
        <v>1941</v>
      </c>
      <c r="AZ944" t="s">
        <v>1941</v>
      </c>
      <c r="BA944" t="s">
        <v>1941</v>
      </c>
      <c r="BB944" t="s">
        <v>1941</v>
      </c>
      <c r="BC944" t="s">
        <v>1941</v>
      </c>
      <c r="BD944" t="s">
        <v>1941</v>
      </c>
      <c r="BE944" t="s">
        <v>1941</v>
      </c>
      <c r="BF944" t="s">
        <v>1941</v>
      </c>
      <c r="BG944" t="s">
        <v>1941</v>
      </c>
      <c r="BH944" t="s">
        <v>1941</v>
      </c>
      <c r="BI944" t="s">
        <v>1941</v>
      </c>
      <c r="BJ944" t="s">
        <v>1941</v>
      </c>
      <c r="BK944" t="s">
        <v>1941</v>
      </c>
      <c r="BL944" t="s">
        <v>1941</v>
      </c>
      <c r="BM944" t="s">
        <v>1941</v>
      </c>
      <c r="BN944" t="s">
        <v>1941</v>
      </c>
      <c r="BO944" t="s">
        <v>1941</v>
      </c>
      <c r="BP944" t="s">
        <v>1941</v>
      </c>
      <c r="BQ944" t="s">
        <v>1941</v>
      </c>
      <c r="BR944" t="s">
        <v>1941</v>
      </c>
      <c r="BS944" t="s">
        <v>1941</v>
      </c>
      <c r="BT944" t="s">
        <v>1941</v>
      </c>
      <c r="BU944" t="s">
        <v>1941</v>
      </c>
      <c r="BV944" t="s">
        <v>1941</v>
      </c>
      <c r="BW944" t="s">
        <v>1941</v>
      </c>
    </row>
    <row r="945" spans="1:75" hidden="1" x14ac:dyDescent="0.25">
      <c r="A945" t="s">
        <v>1942</v>
      </c>
      <c r="B945">
        <v>2020</v>
      </c>
      <c r="C945" t="s">
        <v>94</v>
      </c>
      <c r="D945" t="s">
        <v>95</v>
      </c>
      <c r="E945" s="19">
        <v>1320219235280</v>
      </c>
      <c r="F945" t="s">
        <v>269</v>
      </c>
      <c r="H945">
        <v>325199</v>
      </c>
      <c r="I945" t="s">
        <v>271</v>
      </c>
      <c r="J945" t="s">
        <v>272</v>
      </c>
      <c r="K945" t="s">
        <v>273</v>
      </c>
      <c r="L945" t="s">
        <v>113</v>
      </c>
      <c r="M945">
        <v>79007</v>
      </c>
      <c r="P945">
        <v>19095.8</v>
      </c>
      <c r="Q945">
        <v>7156.6</v>
      </c>
      <c r="R945">
        <v>26252.400000000001</v>
      </c>
      <c r="V945" t="s">
        <v>1940</v>
      </c>
      <c r="W945" t="s">
        <v>1941</v>
      </c>
      <c r="X945" t="s">
        <v>1941</v>
      </c>
      <c r="Y945" t="s">
        <v>1940</v>
      </c>
      <c r="Z945" t="s">
        <v>1941</v>
      </c>
      <c r="AA945" t="s">
        <v>1941</v>
      </c>
      <c r="AB945" t="s">
        <v>1941</v>
      </c>
      <c r="AC945" t="s">
        <v>1941</v>
      </c>
      <c r="AD945" t="s">
        <v>1941</v>
      </c>
      <c r="AE945" t="s">
        <v>1941</v>
      </c>
      <c r="AF945" t="s">
        <v>1941</v>
      </c>
      <c r="AG945" t="s">
        <v>1941</v>
      </c>
      <c r="AH945" t="s">
        <v>1941</v>
      </c>
      <c r="AI945" t="s">
        <v>1941</v>
      </c>
      <c r="AJ945" t="s">
        <v>1941</v>
      </c>
      <c r="AK945" t="s">
        <v>1941</v>
      </c>
      <c r="AL945" t="s">
        <v>1941</v>
      </c>
      <c r="AM945" t="s">
        <v>1941</v>
      </c>
      <c r="AN945" t="s">
        <v>1941</v>
      </c>
      <c r="AO945" t="s">
        <v>1941</v>
      </c>
      <c r="AP945" t="s">
        <v>1941</v>
      </c>
      <c r="AQ945" t="s">
        <v>1941</v>
      </c>
      <c r="AR945" t="s">
        <v>1941</v>
      </c>
      <c r="AS945" t="s">
        <v>1941</v>
      </c>
      <c r="AT945" t="s">
        <v>1941</v>
      </c>
      <c r="AU945" t="s">
        <v>1941</v>
      </c>
      <c r="AV945" t="s">
        <v>1941</v>
      </c>
      <c r="AW945" t="s">
        <v>1941</v>
      </c>
      <c r="AX945" t="s">
        <v>1941</v>
      </c>
      <c r="AY945" t="s">
        <v>1941</v>
      </c>
      <c r="AZ945" t="s">
        <v>1941</v>
      </c>
      <c r="BA945" t="s">
        <v>1941</v>
      </c>
      <c r="BB945" t="s">
        <v>1941</v>
      </c>
      <c r="BC945" t="s">
        <v>1941</v>
      </c>
      <c r="BD945" t="s">
        <v>1941</v>
      </c>
      <c r="BE945" t="s">
        <v>1941</v>
      </c>
      <c r="BF945" t="s">
        <v>1941</v>
      </c>
      <c r="BG945" t="s">
        <v>1941</v>
      </c>
      <c r="BH945" t="s">
        <v>1941</v>
      </c>
      <c r="BI945" t="s">
        <v>1941</v>
      </c>
      <c r="BJ945" t="s">
        <v>1941</v>
      </c>
      <c r="BK945" t="s">
        <v>1941</v>
      </c>
      <c r="BL945" t="s">
        <v>1941</v>
      </c>
      <c r="BM945" t="s">
        <v>1941</v>
      </c>
      <c r="BN945" t="s">
        <v>1941</v>
      </c>
      <c r="BO945" t="s">
        <v>1941</v>
      </c>
      <c r="BP945" t="s">
        <v>1941</v>
      </c>
      <c r="BQ945" t="s">
        <v>1941</v>
      </c>
      <c r="BR945" t="s">
        <v>1941</v>
      </c>
      <c r="BS945" t="s">
        <v>1941</v>
      </c>
      <c r="BT945" t="s">
        <v>1941</v>
      </c>
      <c r="BU945" t="s">
        <v>1941</v>
      </c>
      <c r="BV945" t="s">
        <v>1941</v>
      </c>
      <c r="BW945" t="s">
        <v>1941</v>
      </c>
    </row>
    <row r="946" spans="1:75" hidden="1" x14ac:dyDescent="0.25">
      <c r="A946" t="s">
        <v>1942</v>
      </c>
      <c r="B946">
        <v>2020</v>
      </c>
      <c r="C946" t="s">
        <v>94</v>
      </c>
      <c r="D946" t="s">
        <v>95</v>
      </c>
      <c r="E946" s="19">
        <v>1320219023304</v>
      </c>
      <c r="F946" t="s">
        <v>1744</v>
      </c>
      <c r="H946">
        <v>325199</v>
      </c>
      <c r="I946" t="s">
        <v>1967</v>
      </c>
      <c r="J946" t="s">
        <v>1746</v>
      </c>
      <c r="K946" t="s">
        <v>1068</v>
      </c>
      <c r="L946" t="s">
        <v>796</v>
      </c>
      <c r="M946">
        <v>48640</v>
      </c>
      <c r="P946">
        <v>0</v>
      </c>
      <c r="Q946">
        <v>510</v>
      </c>
      <c r="R946">
        <v>510</v>
      </c>
      <c r="V946" t="s">
        <v>1941</v>
      </c>
      <c r="W946" t="s">
        <v>1941</v>
      </c>
      <c r="X946" t="s">
        <v>1941</v>
      </c>
      <c r="Y946" t="s">
        <v>1941</v>
      </c>
      <c r="Z946" t="s">
        <v>1941</v>
      </c>
      <c r="AA946" t="s">
        <v>1941</v>
      </c>
      <c r="AB946" t="s">
        <v>1940</v>
      </c>
      <c r="AC946" t="s">
        <v>1940</v>
      </c>
      <c r="AD946" t="s">
        <v>1941</v>
      </c>
      <c r="AE946" t="s">
        <v>1941</v>
      </c>
      <c r="AF946" t="s">
        <v>1941</v>
      </c>
      <c r="AG946" t="s">
        <v>1941</v>
      </c>
      <c r="AH946" t="s">
        <v>1941</v>
      </c>
      <c r="AI946" t="s">
        <v>1941</v>
      </c>
      <c r="AJ946" t="s">
        <v>1941</v>
      </c>
      <c r="AK946" t="s">
        <v>1941</v>
      </c>
      <c r="AL946" t="s">
        <v>1941</v>
      </c>
      <c r="AM946" t="s">
        <v>1941</v>
      </c>
      <c r="AN946" t="s">
        <v>1941</v>
      </c>
      <c r="AO946" t="s">
        <v>1941</v>
      </c>
      <c r="AP946" t="s">
        <v>1941</v>
      </c>
      <c r="AQ946" t="s">
        <v>1941</v>
      </c>
      <c r="AR946" t="s">
        <v>1941</v>
      </c>
      <c r="AS946" t="s">
        <v>1941</v>
      </c>
      <c r="AT946" t="s">
        <v>1941</v>
      </c>
      <c r="AU946" t="s">
        <v>1941</v>
      </c>
      <c r="AV946" t="s">
        <v>1941</v>
      </c>
      <c r="AW946" t="s">
        <v>1941</v>
      </c>
      <c r="AX946" t="s">
        <v>1941</v>
      </c>
      <c r="AY946" t="s">
        <v>1941</v>
      </c>
      <c r="AZ946" t="s">
        <v>1941</v>
      </c>
      <c r="BA946" t="s">
        <v>1941</v>
      </c>
      <c r="BB946" t="s">
        <v>1941</v>
      </c>
      <c r="BC946" t="s">
        <v>1941</v>
      </c>
      <c r="BD946" t="s">
        <v>1941</v>
      </c>
      <c r="BE946" t="s">
        <v>1941</v>
      </c>
      <c r="BF946" t="s">
        <v>1941</v>
      </c>
      <c r="BG946" t="s">
        <v>1941</v>
      </c>
      <c r="BH946" t="s">
        <v>1941</v>
      </c>
      <c r="BI946" t="s">
        <v>1941</v>
      </c>
      <c r="BJ946" t="s">
        <v>1941</v>
      </c>
      <c r="BK946" t="s">
        <v>1941</v>
      </c>
      <c r="BL946" t="s">
        <v>1941</v>
      </c>
      <c r="BM946" t="s">
        <v>1941</v>
      </c>
      <c r="BN946" t="s">
        <v>1941</v>
      </c>
      <c r="BO946" t="s">
        <v>1941</v>
      </c>
      <c r="BP946" t="s">
        <v>1941</v>
      </c>
      <c r="BQ946" t="s">
        <v>1941</v>
      </c>
      <c r="BR946" t="s">
        <v>1941</v>
      </c>
      <c r="BS946" t="s">
        <v>1941</v>
      </c>
      <c r="BT946" t="s">
        <v>1941</v>
      </c>
      <c r="BU946" t="s">
        <v>1941</v>
      </c>
      <c r="BV946" t="s">
        <v>1941</v>
      </c>
      <c r="BW946" t="s">
        <v>1941</v>
      </c>
    </row>
    <row r="947" spans="1:75" hidden="1" x14ac:dyDescent="0.25">
      <c r="A947" t="s">
        <v>1942</v>
      </c>
      <c r="B947">
        <v>2020</v>
      </c>
      <c r="C947" t="s">
        <v>94</v>
      </c>
      <c r="D947" t="s">
        <v>95</v>
      </c>
      <c r="E947" s="19">
        <v>1320219023761</v>
      </c>
      <c r="F947" t="s">
        <v>409</v>
      </c>
      <c r="H947">
        <v>325199</v>
      </c>
      <c r="I947" t="s">
        <v>410</v>
      </c>
      <c r="J947" t="s">
        <v>411</v>
      </c>
      <c r="K947" t="s">
        <v>412</v>
      </c>
      <c r="L947" t="s">
        <v>103</v>
      </c>
      <c r="M947">
        <v>70079</v>
      </c>
      <c r="P947">
        <v>0</v>
      </c>
      <c r="Q947">
        <v>0</v>
      </c>
      <c r="R947">
        <v>0</v>
      </c>
      <c r="V947" t="s">
        <v>1940</v>
      </c>
      <c r="W947" t="s">
        <v>1941</v>
      </c>
      <c r="X947" t="s">
        <v>1940</v>
      </c>
      <c r="Y947" t="s">
        <v>1941</v>
      </c>
      <c r="Z947" t="s">
        <v>1941</v>
      </c>
      <c r="AA947" t="s">
        <v>1940</v>
      </c>
      <c r="AB947" t="s">
        <v>1940</v>
      </c>
      <c r="AC947" t="s">
        <v>1940</v>
      </c>
      <c r="AD947" t="s">
        <v>1941</v>
      </c>
      <c r="AE947" t="s">
        <v>1941</v>
      </c>
      <c r="AF947" t="s">
        <v>1941</v>
      </c>
      <c r="AG947" t="s">
        <v>1941</v>
      </c>
      <c r="AH947" t="s">
        <v>1941</v>
      </c>
      <c r="AI947" t="s">
        <v>1941</v>
      </c>
      <c r="AJ947" t="s">
        <v>1941</v>
      </c>
      <c r="AK947" t="s">
        <v>1941</v>
      </c>
      <c r="AL947" t="s">
        <v>1941</v>
      </c>
      <c r="AM947" t="s">
        <v>1941</v>
      </c>
      <c r="AN947" t="s">
        <v>1941</v>
      </c>
      <c r="AO947" t="s">
        <v>1941</v>
      </c>
      <c r="AP947" t="s">
        <v>1941</v>
      </c>
      <c r="AQ947" t="s">
        <v>1941</v>
      </c>
      <c r="AR947" t="s">
        <v>1941</v>
      </c>
      <c r="AS947" t="s">
        <v>1941</v>
      </c>
      <c r="AT947" t="s">
        <v>1941</v>
      </c>
      <c r="AU947" t="s">
        <v>1941</v>
      </c>
      <c r="AV947" t="s">
        <v>1941</v>
      </c>
      <c r="AW947" t="s">
        <v>1940</v>
      </c>
      <c r="AX947" t="s">
        <v>1941</v>
      </c>
      <c r="AY947" t="s">
        <v>1941</v>
      </c>
      <c r="AZ947" t="s">
        <v>1941</v>
      </c>
      <c r="BA947" t="s">
        <v>1941</v>
      </c>
      <c r="BB947" t="s">
        <v>1941</v>
      </c>
      <c r="BC947" t="s">
        <v>1941</v>
      </c>
      <c r="BD947" t="s">
        <v>1941</v>
      </c>
      <c r="BE947" t="s">
        <v>1941</v>
      </c>
      <c r="BF947" t="s">
        <v>1941</v>
      </c>
      <c r="BG947" t="s">
        <v>1941</v>
      </c>
      <c r="BH947" t="s">
        <v>1941</v>
      </c>
      <c r="BI947" t="s">
        <v>1941</v>
      </c>
      <c r="BJ947" t="s">
        <v>1941</v>
      </c>
      <c r="BK947" t="s">
        <v>1941</v>
      </c>
      <c r="BL947" t="s">
        <v>1941</v>
      </c>
      <c r="BM947" t="s">
        <v>1941</v>
      </c>
      <c r="BN947" t="s">
        <v>1941</v>
      </c>
      <c r="BO947" t="s">
        <v>1941</v>
      </c>
      <c r="BP947" t="s">
        <v>1941</v>
      </c>
      <c r="BQ947" t="s">
        <v>1941</v>
      </c>
      <c r="BR947" t="s">
        <v>1941</v>
      </c>
      <c r="BS947" t="s">
        <v>1941</v>
      </c>
      <c r="BT947" t="s">
        <v>1941</v>
      </c>
      <c r="BU947" t="s">
        <v>1941</v>
      </c>
      <c r="BV947" t="s">
        <v>1941</v>
      </c>
      <c r="BW947" t="s">
        <v>1941</v>
      </c>
    </row>
    <row r="948" spans="1:75" hidden="1" x14ac:dyDescent="0.25">
      <c r="A948" t="s">
        <v>1942</v>
      </c>
      <c r="B948">
        <v>2020</v>
      </c>
      <c r="C948" t="s">
        <v>94</v>
      </c>
      <c r="D948" t="s">
        <v>95</v>
      </c>
      <c r="E948" s="19">
        <v>1320219003353</v>
      </c>
      <c r="F948" t="s">
        <v>421</v>
      </c>
      <c r="H948">
        <v>325199</v>
      </c>
      <c r="I948" t="s">
        <v>422</v>
      </c>
      <c r="J948" t="s">
        <v>423</v>
      </c>
      <c r="K948" t="s">
        <v>424</v>
      </c>
      <c r="L948" t="s">
        <v>113</v>
      </c>
      <c r="M948">
        <v>77507</v>
      </c>
      <c r="N948" s="21" t="s">
        <v>123</v>
      </c>
      <c r="O948" s="21" t="s">
        <v>124</v>
      </c>
      <c r="P948">
        <v>11016.18</v>
      </c>
      <c r="Q948">
        <v>5194.33</v>
      </c>
      <c r="R948">
        <v>16210.51</v>
      </c>
      <c r="V948" t="s">
        <v>1940</v>
      </c>
      <c r="W948" t="s">
        <v>1941</v>
      </c>
      <c r="X948" t="s">
        <v>1941</v>
      </c>
      <c r="Y948" t="s">
        <v>1941</v>
      </c>
      <c r="Z948" t="s">
        <v>1940</v>
      </c>
      <c r="AA948" t="s">
        <v>1941</v>
      </c>
      <c r="AB948" t="s">
        <v>1941</v>
      </c>
      <c r="AC948" t="s">
        <v>1941</v>
      </c>
      <c r="AD948" t="s">
        <v>1941</v>
      </c>
      <c r="AE948" t="s">
        <v>1941</v>
      </c>
      <c r="AF948" t="s">
        <v>1941</v>
      </c>
      <c r="AG948" t="s">
        <v>1941</v>
      </c>
      <c r="AH948" t="s">
        <v>1941</v>
      </c>
      <c r="AI948" t="s">
        <v>1941</v>
      </c>
      <c r="AJ948" t="s">
        <v>1941</v>
      </c>
      <c r="AK948" t="s">
        <v>1941</v>
      </c>
      <c r="AL948" t="s">
        <v>1941</v>
      </c>
      <c r="AM948" t="s">
        <v>1941</v>
      </c>
      <c r="AN948" t="s">
        <v>1941</v>
      </c>
      <c r="AO948" t="s">
        <v>1941</v>
      </c>
      <c r="AP948" t="s">
        <v>1941</v>
      </c>
      <c r="AQ948" t="s">
        <v>1941</v>
      </c>
      <c r="AR948" t="s">
        <v>1941</v>
      </c>
      <c r="AS948" t="s">
        <v>1941</v>
      </c>
      <c r="AT948" t="s">
        <v>1941</v>
      </c>
      <c r="AU948" t="s">
        <v>1941</v>
      </c>
      <c r="AV948" t="s">
        <v>1941</v>
      </c>
      <c r="AW948" t="s">
        <v>1941</v>
      </c>
      <c r="AX948" t="s">
        <v>1941</v>
      </c>
      <c r="AY948" t="s">
        <v>1941</v>
      </c>
      <c r="AZ948" t="s">
        <v>1941</v>
      </c>
      <c r="BA948" t="s">
        <v>1941</v>
      </c>
      <c r="BB948" t="s">
        <v>1941</v>
      </c>
      <c r="BC948" t="s">
        <v>1941</v>
      </c>
      <c r="BD948" t="s">
        <v>1941</v>
      </c>
      <c r="BE948" t="s">
        <v>1941</v>
      </c>
      <c r="BF948" t="s">
        <v>1941</v>
      </c>
      <c r="BG948" t="s">
        <v>1941</v>
      </c>
      <c r="BH948" t="s">
        <v>1941</v>
      </c>
      <c r="BI948" t="s">
        <v>1941</v>
      </c>
      <c r="BJ948" t="s">
        <v>1941</v>
      </c>
      <c r="BK948" t="s">
        <v>1941</v>
      </c>
      <c r="BL948" t="s">
        <v>1941</v>
      </c>
      <c r="BM948" t="s">
        <v>1941</v>
      </c>
      <c r="BN948" t="s">
        <v>1941</v>
      </c>
      <c r="BO948" t="s">
        <v>1941</v>
      </c>
      <c r="BP948" t="s">
        <v>1941</v>
      </c>
      <c r="BQ948" t="s">
        <v>1941</v>
      </c>
      <c r="BR948" t="s">
        <v>1941</v>
      </c>
      <c r="BS948" t="s">
        <v>1941</v>
      </c>
      <c r="BT948" t="s">
        <v>1941</v>
      </c>
      <c r="BU948" t="s">
        <v>1941</v>
      </c>
      <c r="BV948" t="s">
        <v>1941</v>
      </c>
      <c r="BW948" t="s">
        <v>1941</v>
      </c>
    </row>
    <row r="949" spans="1:75" hidden="1" x14ac:dyDescent="0.25">
      <c r="A949" t="s">
        <v>1942</v>
      </c>
      <c r="B949">
        <v>2020</v>
      </c>
      <c r="C949" t="s">
        <v>94</v>
      </c>
      <c r="D949" t="s">
        <v>95</v>
      </c>
      <c r="E949" s="19">
        <v>1320219312737</v>
      </c>
      <c r="F949" t="s">
        <v>427</v>
      </c>
      <c r="H949">
        <v>325199</v>
      </c>
      <c r="I949" t="s">
        <v>428</v>
      </c>
      <c r="J949" t="s">
        <v>429</v>
      </c>
      <c r="K949" t="s">
        <v>430</v>
      </c>
      <c r="L949" t="s">
        <v>113</v>
      </c>
      <c r="M949">
        <v>775413257</v>
      </c>
      <c r="N949" s="21" t="s">
        <v>123</v>
      </c>
      <c r="O949" s="21" t="s">
        <v>124</v>
      </c>
      <c r="P949">
        <v>1014</v>
      </c>
      <c r="Q949">
        <v>6162</v>
      </c>
      <c r="R949">
        <v>7176</v>
      </c>
      <c r="V949" t="s">
        <v>1941</v>
      </c>
      <c r="W949" t="s">
        <v>1941</v>
      </c>
      <c r="X949" t="s">
        <v>1941</v>
      </c>
      <c r="Y949" t="s">
        <v>1941</v>
      </c>
      <c r="Z949" t="s">
        <v>1941</v>
      </c>
      <c r="AA949" t="s">
        <v>1941</v>
      </c>
      <c r="AB949" t="s">
        <v>1941</v>
      </c>
      <c r="AC949" t="s">
        <v>1941</v>
      </c>
      <c r="AD949" t="s">
        <v>1941</v>
      </c>
      <c r="AE949" t="s">
        <v>1941</v>
      </c>
      <c r="AF949" t="s">
        <v>1941</v>
      </c>
      <c r="AG949" t="s">
        <v>1941</v>
      </c>
      <c r="AH949" t="s">
        <v>1941</v>
      </c>
      <c r="AI949" t="s">
        <v>1941</v>
      </c>
      <c r="AJ949" t="s">
        <v>1941</v>
      </c>
      <c r="AK949" t="s">
        <v>1941</v>
      </c>
      <c r="AL949" t="s">
        <v>1941</v>
      </c>
      <c r="AM949" t="s">
        <v>1941</v>
      </c>
      <c r="AN949" t="s">
        <v>1941</v>
      </c>
      <c r="AO949" t="s">
        <v>1941</v>
      </c>
      <c r="AP949" t="s">
        <v>1941</v>
      </c>
      <c r="AQ949" t="s">
        <v>1941</v>
      </c>
      <c r="AR949" t="s">
        <v>1941</v>
      </c>
      <c r="AS949" t="s">
        <v>1941</v>
      </c>
      <c r="AT949" t="s">
        <v>1941</v>
      </c>
      <c r="AU949" t="s">
        <v>1940</v>
      </c>
      <c r="AV949" t="s">
        <v>1941</v>
      </c>
      <c r="AW949" t="s">
        <v>1941</v>
      </c>
      <c r="AX949" t="s">
        <v>1941</v>
      </c>
      <c r="AY949" t="s">
        <v>1941</v>
      </c>
      <c r="AZ949" t="s">
        <v>1941</v>
      </c>
      <c r="BA949" t="s">
        <v>1941</v>
      </c>
      <c r="BB949" t="s">
        <v>1941</v>
      </c>
      <c r="BC949" t="s">
        <v>1941</v>
      </c>
      <c r="BD949" t="s">
        <v>1941</v>
      </c>
      <c r="BE949" t="s">
        <v>1941</v>
      </c>
      <c r="BF949" t="s">
        <v>1941</v>
      </c>
      <c r="BG949" t="s">
        <v>1941</v>
      </c>
      <c r="BH949" t="s">
        <v>1941</v>
      </c>
      <c r="BI949" t="s">
        <v>1941</v>
      </c>
      <c r="BJ949" t="s">
        <v>1941</v>
      </c>
      <c r="BK949" t="s">
        <v>1941</v>
      </c>
      <c r="BL949" t="s">
        <v>1941</v>
      </c>
      <c r="BM949" t="s">
        <v>1941</v>
      </c>
      <c r="BN949" t="s">
        <v>1941</v>
      </c>
      <c r="BO949" t="s">
        <v>1941</v>
      </c>
      <c r="BP949" t="s">
        <v>1941</v>
      </c>
      <c r="BQ949" t="s">
        <v>1941</v>
      </c>
      <c r="BR949" t="s">
        <v>1941</v>
      </c>
      <c r="BS949" t="s">
        <v>1941</v>
      </c>
      <c r="BT949" t="s">
        <v>1941</v>
      </c>
      <c r="BU949" t="s">
        <v>1941</v>
      </c>
      <c r="BV949" t="s">
        <v>1941</v>
      </c>
      <c r="BW949" t="s">
        <v>1941</v>
      </c>
    </row>
    <row r="950" spans="1:75" hidden="1" x14ac:dyDescent="0.25">
      <c r="A950" t="s">
        <v>1942</v>
      </c>
      <c r="B950">
        <v>2020</v>
      </c>
      <c r="C950" t="s">
        <v>94</v>
      </c>
      <c r="D950" t="s">
        <v>95</v>
      </c>
      <c r="E950" s="19">
        <v>1320219283619</v>
      </c>
      <c r="F950" t="s">
        <v>455</v>
      </c>
      <c r="H950">
        <v>325199</v>
      </c>
      <c r="I950" t="s">
        <v>456</v>
      </c>
      <c r="J950" t="s">
        <v>457</v>
      </c>
      <c r="K950" t="s">
        <v>458</v>
      </c>
      <c r="L950" t="s">
        <v>113</v>
      </c>
      <c r="M950">
        <v>75602</v>
      </c>
      <c r="N950" s="21" t="s">
        <v>123</v>
      </c>
      <c r="O950" s="21" t="s">
        <v>124</v>
      </c>
      <c r="P950">
        <v>1831</v>
      </c>
      <c r="Q950">
        <v>9009</v>
      </c>
      <c r="R950">
        <v>10840</v>
      </c>
      <c r="V950" t="s">
        <v>1940</v>
      </c>
      <c r="W950" t="s">
        <v>1941</v>
      </c>
      <c r="X950" t="s">
        <v>1941</v>
      </c>
      <c r="Y950" t="s">
        <v>1941</v>
      </c>
      <c r="Z950" t="s">
        <v>1940</v>
      </c>
      <c r="AA950" t="s">
        <v>1941</v>
      </c>
      <c r="AB950" t="s">
        <v>1941</v>
      </c>
      <c r="AC950" t="s">
        <v>1941</v>
      </c>
      <c r="AD950" t="s">
        <v>1941</v>
      </c>
      <c r="AE950" t="s">
        <v>1941</v>
      </c>
      <c r="AF950" t="s">
        <v>1941</v>
      </c>
      <c r="AG950" t="s">
        <v>1941</v>
      </c>
      <c r="AH950" t="s">
        <v>1941</v>
      </c>
      <c r="AI950" t="s">
        <v>1941</v>
      </c>
      <c r="AJ950" t="s">
        <v>1941</v>
      </c>
      <c r="AK950" t="s">
        <v>1941</v>
      </c>
      <c r="AL950" t="s">
        <v>1941</v>
      </c>
      <c r="AM950" t="s">
        <v>1941</v>
      </c>
      <c r="AN950" t="s">
        <v>1941</v>
      </c>
      <c r="AO950" t="s">
        <v>1941</v>
      </c>
      <c r="AP950" t="s">
        <v>1941</v>
      </c>
      <c r="AQ950" t="s">
        <v>1941</v>
      </c>
      <c r="AR950" t="s">
        <v>1941</v>
      </c>
      <c r="AS950" t="s">
        <v>1941</v>
      </c>
      <c r="AT950" t="s">
        <v>1941</v>
      </c>
      <c r="AU950" t="s">
        <v>1941</v>
      </c>
      <c r="AV950" t="s">
        <v>1941</v>
      </c>
      <c r="AW950" t="s">
        <v>1941</v>
      </c>
      <c r="AX950" t="s">
        <v>1941</v>
      </c>
      <c r="AY950" t="s">
        <v>1941</v>
      </c>
      <c r="AZ950" t="s">
        <v>1941</v>
      </c>
      <c r="BA950" t="s">
        <v>1941</v>
      </c>
      <c r="BB950" t="s">
        <v>1941</v>
      </c>
      <c r="BC950" t="s">
        <v>1941</v>
      </c>
      <c r="BD950" t="s">
        <v>1941</v>
      </c>
      <c r="BE950" t="s">
        <v>1941</v>
      </c>
      <c r="BF950" t="s">
        <v>1941</v>
      </c>
      <c r="BG950" t="s">
        <v>1941</v>
      </c>
      <c r="BH950" t="s">
        <v>1941</v>
      </c>
      <c r="BI950" t="s">
        <v>1941</v>
      </c>
      <c r="BJ950" t="s">
        <v>1941</v>
      </c>
      <c r="BK950" t="s">
        <v>1941</v>
      </c>
      <c r="BL950" t="s">
        <v>1941</v>
      </c>
      <c r="BM950" t="s">
        <v>1941</v>
      </c>
      <c r="BN950" t="s">
        <v>1941</v>
      </c>
      <c r="BO950" t="s">
        <v>1941</v>
      </c>
      <c r="BP950" t="s">
        <v>1941</v>
      </c>
      <c r="BQ950" t="s">
        <v>1941</v>
      </c>
      <c r="BR950" t="s">
        <v>1941</v>
      </c>
      <c r="BS950" t="s">
        <v>1941</v>
      </c>
      <c r="BT950" t="s">
        <v>1941</v>
      </c>
      <c r="BU950" t="s">
        <v>1941</v>
      </c>
      <c r="BV950" t="s">
        <v>1941</v>
      </c>
      <c r="BW950" t="s">
        <v>1941</v>
      </c>
    </row>
    <row r="951" spans="1:75" hidden="1" x14ac:dyDescent="0.25">
      <c r="A951" t="s">
        <v>1942</v>
      </c>
      <c r="B951">
        <v>2020</v>
      </c>
      <c r="C951" t="s">
        <v>94</v>
      </c>
      <c r="D951" t="s">
        <v>95</v>
      </c>
      <c r="E951" s="19">
        <v>1320218958080</v>
      </c>
      <c r="F951" t="s">
        <v>493</v>
      </c>
      <c r="H951">
        <v>325199</v>
      </c>
      <c r="I951" t="s">
        <v>484</v>
      </c>
      <c r="J951" t="s">
        <v>494</v>
      </c>
      <c r="K951" t="s">
        <v>357</v>
      </c>
      <c r="L951" t="s">
        <v>113</v>
      </c>
      <c r="M951">
        <v>77571</v>
      </c>
      <c r="P951">
        <v>910</v>
      </c>
      <c r="Q951">
        <v>2900</v>
      </c>
      <c r="R951">
        <v>3810</v>
      </c>
      <c r="V951" t="s">
        <v>1940</v>
      </c>
      <c r="W951" t="s">
        <v>1941</v>
      </c>
      <c r="X951" t="s">
        <v>1941</v>
      </c>
      <c r="Y951" t="s">
        <v>1941</v>
      </c>
      <c r="Z951" t="s">
        <v>1941</v>
      </c>
      <c r="AA951" t="s">
        <v>1940</v>
      </c>
      <c r="AB951" t="s">
        <v>1941</v>
      </c>
      <c r="AC951" t="s">
        <v>1941</v>
      </c>
      <c r="AD951" t="s">
        <v>1941</v>
      </c>
      <c r="AE951" t="s">
        <v>1941</v>
      </c>
      <c r="AF951" t="s">
        <v>1941</v>
      </c>
      <c r="AG951" t="s">
        <v>1941</v>
      </c>
      <c r="AH951" t="s">
        <v>1941</v>
      </c>
      <c r="AI951" t="s">
        <v>1941</v>
      </c>
      <c r="AJ951" t="s">
        <v>1941</v>
      </c>
      <c r="AK951" t="s">
        <v>1941</v>
      </c>
      <c r="AL951" t="s">
        <v>1941</v>
      </c>
      <c r="AM951" t="s">
        <v>1941</v>
      </c>
      <c r="AN951" t="s">
        <v>1941</v>
      </c>
      <c r="AO951" t="s">
        <v>1941</v>
      </c>
      <c r="AP951" t="s">
        <v>1941</v>
      </c>
      <c r="AQ951" t="s">
        <v>1941</v>
      </c>
      <c r="AR951" t="s">
        <v>1941</v>
      </c>
      <c r="AS951" t="s">
        <v>1941</v>
      </c>
      <c r="AT951" t="s">
        <v>1941</v>
      </c>
      <c r="AU951" t="s">
        <v>1941</v>
      </c>
      <c r="AV951" t="s">
        <v>1941</v>
      </c>
      <c r="AW951" t="s">
        <v>1941</v>
      </c>
      <c r="AX951" t="s">
        <v>1941</v>
      </c>
      <c r="AY951" t="s">
        <v>1941</v>
      </c>
      <c r="AZ951" t="s">
        <v>1941</v>
      </c>
      <c r="BA951" t="s">
        <v>1941</v>
      </c>
      <c r="BB951" t="s">
        <v>1941</v>
      </c>
      <c r="BC951" t="s">
        <v>1941</v>
      </c>
      <c r="BD951" t="s">
        <v>1941</v>
      </c>
      <c r="BE951" t="s">
        <v>1941</v>
      </c>
      <c r="BF951" t="s">
        <v>1941</v>
      </c>
      <c r="BG951" t="s">
        <v>1941</v>
      </c>
      <c r="BH951" t="s">
        <v>1941</v>
      </c>
      <c r="BI951" t="s">
        <v>1941</v>
      </c>
      <c r="BJ951" t="s">
        <v>1941</v>
      </c>
      <c r="BK951" t="s">
        <v>1941</v>
      </c>
      <c r="BL951" t="s">
        <v>1941</v>
      </c>
      <c r="BM951" t="s">
        <v>1941</v>
      </c>
      <c r="BN951" t="s">
        <v>1941</v>
      </c>
      <c r="BO951" t="s">
        <v>1941</v>
      </c>
      <c r="BP951" t="s">
        <v>1941</v>
      </c>
      <c r="BQ951" t="s">
        <v>1941</v>
      </c>
      <c r="BR951" t="s">
        <v>1941</v>
      </c>
      <c r="BS951" t="s">
        <v>1941</v>
      </c>
      <c r="BT951" t="s">
        <v>1941</v>
      </c>
      <c r="BU951" t="s">
        <v>1941</v>
      </c>
      <c r="BV951" t="s">
        <v>1941</v>
      </c>
      <c r="BW951" t="s">
        <v>1941</v>
      </c>
    </row>
    <row r="952" spans="1:75" hidden="1" x14ac:dyDescent="0.25">
      <c r="A952" t="s">
        <v>1942</v>
      </c>
      <c r="B952">
        <v>2020</v>
      </c>
      <c r="C952" t="s">
        <v>94</v>
      </c>
      <c r="D952" t="s">
        <v>95</v>
      </c>
      <c r="E952" s="19">
        <v>1320220601569</v>
      </c>
      <c r="F952" t="s">
        <v>582</v>
      </c>
      <c r="H952">
        <v>325199</v>
      </c>
      <c r="I952" t="s">
        <v>583</v>
      </c>
      <c r="J952" t="s">
        <v>584</v>
      </c>
      <c r="K952" t="s">
        <v>585</v>
      </c>
      <c r="L952" t="s">
        <v>113</v>
      </c>
      <c r="M952">
        <v>77978</v>
      </c>
      <c r="P952">
        <v>1561</v>
      </c>
      <c r="Q952">
        <v>3279</v>
      </c>
      <c r="R952">
        <v>4840</v>
      </c>
      <c r="V952" t="s">
        <v>1941</v>
      </c>
      <c r="W952" t="s">
        <v>1941</v>
      </c>
      <c r="X952" t="s">
        <v>1941</v>
      </c>
      <c r="Y952" t="s">
        <v>1941</v>
      </c>
      <c r="Z952" t="s">
        <v>1941</v>
      </c>
      <c r="AA952" t="s">
        <v>1941</v>
      </c>
      <c r="AB952" t="s">
        <v>1941</v>
      </c>
      <c r="AC952" t="s">
        <v>1941</v>
      </c>
      <c r="AD952" t="s">
        <v>1941</v>
      </c>
      <c r="AE952" t="s">
        <v>1941</v>
      </c>
      <c r="AF952" t="s">
        <v>1941</v>
      </c>
      <c r="AG952" t="s">
        <v>1941</v>
      </c>
      <c r="AH952" t="s">
        <v>1941</v>
      </c>
      <c r="AI952" t="s">
        <v>1941</v>
      </c>
      <c r="AJ952" t="s">
        <v>1941</v>
      </c>
      <c r="AK952" t="s">
        <v>1941</v>
      </c>
      <c r="AL952" t="s">
        <v>1941</v>
      </c>
      <c r="AM952" t="s">
        <v>1941</v>
      </c>
      <c r="AN952" t="s">
        <v>1941</v>
      </c>
      <c r="AO952" t="s">
        <v>1941</v>
      </c>
      <c r="AP952" t="s">
        <v>1941</v>
      </c>
      <c r="AQ952" t="s">
        <v>1941</v>
      </c>
      <c r="AR952" t="s">
        <v>1941</v>
      </c>
      <c r="AS952" t="s">
        <v>1941</v>
      </c>
      <c r="AT952" t="s">
        <v>1941</v>
      </c>
      <c r="AU952" t="s">
        <v>1941</v>
      </c>
      <c r="AV952" t="s">
        <v>1941</v>
      </c>
      <c r="AW952" t="s">
        <v>1941</v>
      </c>
      <c r="AX952" t="s">
        <v>1941</v>
      </c>
      <c r="AY952" t="s">
        <v>1941</v>
      </c>
      <c r="AZ952" t="s">
        <v>1941</v>
      </c>
      <c r="BA952" t="s">
        <v>1941</v>
      </c>
      <c r="BB952" t="s">
        <v>1941</v>
      </c>
      <c r="BC952" t="s">
        <v>1941</v>
      </c>
      <c r="BD952" t="s">
        <v>1941</v>
      </c>
      <c r="BE952" t="s">
        <v>1941</v>
      </c>
      <c r="BF952" t="s">
        <v>1941</v>
      </c>
      <c r="BG952" t="s">
        <v>1941</v>
      </c>
      <c r="BH952" t="s">
        <v>1941</v>
      </c>
      <c r="BI952" t="s">
        <v>1941</v>
      </c>
      <c r="BJ952" t="s">
        <v>1941</v>
      </c>
      <c r="BK952" t="s">
        <v>1941</v>
      </c>
      <c r="BL952" t="s">
        <v>1941</v>
      </c>
      <c r="BM952" t="s">
        <v>1940</v>
      </c>
      <c r="BN952" t="s">
        <v>1941</v>
      </c>
      <c r="BO952" t="s">
        <v>1941</v>
      </c>
      <c r="BP952" t="s">
        <v>1941</v>
      </c>
      <c r="BQ952" t="s">
        <v>1941</v>
      </c>
      <c r="BR952" t="s">
        <v>1941</v>
      </c>
      <c r="BS952" t="s">
        <v>1941</v>
      </c>
      <c r="BT952" t="s">
        <v>1941</v>
      </c>
      <c r="BU952" t="s">
        <v>1941</v>
      </c>
      <c r="BV952" t="s">
        <v>1940</v>
      </c>
      <c r="BW952" t="s">
        <v>1941</v>
      </c>
    </row>
    <row r="953" spans="1:75" hidden="1" x14ac:dyDescent="0.25">
      <c r="A953" t="s">
        <v>1942</v>
      </c>
      <c r="B953">
        <v>2020</v>
      </c>
      <c r="C953" t="s">
        <v>94</v>
      </c>
      <c r="D953" t="s">
        <v>95</v>
      </c>
      <c r="E953" s="19">
        <v>1320219222054</v>
      </c>
      <c r="F953" t="s">
        <v>841</v>
      </c>
      <c r="H953">
        <v>325199</v>
      </c>
      <c r="I953" t="s">
        <v>1968</v>
      </c>
      <c r="J953" t="s">
        <v>429</v>
      </c>
      <c r="K953" t="s">
        <v>430</v>
      </c>
      <c r="L953" t="s">
        <v>113</v>
      </c>
      <c r="M953">
        <v>77541</v>
      </c>
      <c r="P953">
        <v>0</v>
      </c>
      <c r="Q953">
        <v>0</v>
      </c>
      <c r="R953">
        <v>0</v>
      </c>
      <c r="V953" t="s">
        <v>1941</v>
      </c>
      <c r="W953" t="s">
        <v>1941</v>
      </c>
      <c r="X953" t="s">
        <v>1941</v>
      </c>
      <c r="Y953" t="s">
        <v>1941</v>
      </c>
      <c r="Z953" t="s">
        <v>1941</v>
      </c>
      <c r="AA953" t="s">
        <v>1941</v>
      </c>
      <c r="AB953" t="s">
        <v>1940</v>
      </c>
      <c r="AC953" t="s">
        <v>1941</v>
      </c>
      <c r="AD953" t="s">
        <v>1940</v>
      </c>
      <c r="AE953" t="s">
        <v>1941</v>
      </c>
      <c r="AF953" t="s">
        <v>1941</v>
      </c>
      <c r="AG953" t="s">
        <v>1941</v>
      </c>
      <c r="AH953" t="s">
        <v>1941</v>
      </c>
      <c r="AI953" t="s">
        <v>1941</v>
      </c>
      <c r="AJ953" t="s">
        <v>1941</v>
      </c>
      <c r="AK953" t="s">
        <v>1941</v>
      </c>
      <c r="AL953" t="s">
        <v>1941</v>
      </c>
      <c r="AM953" t="s">
        <v>1941</v>
      </c>
      <c r="AN953" t="s">
        <v>1941</v>
      </c>
      <c r="AO953" t="s">
        <v>1941</v>
      </c>
      <c r="AP953" t="s">
        <v>1941</v>
      </c>
      <c r="AQ953" t="s">
        <v>1941</v>
      </c>
      <c r="AR953" t="s">
        <v>1941</v>
      </c>
      <c r="AS953" t="s">
        <v>1941</v>
      </c>
      <c r="AT953" t="s">
        <v>1941</v>
      </c>
      <c r="AU953" t="s">
        <v>1941</v>
      </c>
      <c r="AV953" t="s">
        <v>1941</v>
      </c>
      <c r="AW953" t="s">
        <v>1940</v>
      </c>
      <c r="AX953" t="s">
        <v>1941</v>
      </c>
      <c r="AY953" t="s">
        <v>1941</v>
      </c>
      <c r="AZ953" t="s">
        <v>1941</v>
      </c>
      <c r="BA953" t="s">
        <v>1941</v>
      </c>
      <c r="BB953" t="s">
        <v>1941</v>
      </c>
      <c r="BC953" t="s">
        <v>1941</v>
      </c>
      <c r="BD953" t="s">
        <v>1941</v>
      </c>
      <c r="BE953" t="s">
        <v>1941</v>
      </c>
      <c r="BF953" t="s">
        <v>1941</v>
      </c>
      <c r="BG953" t="s">
        <v>1941</v>
      </c>
      <c r="BH953" t="s">
        <v>1941</v>
      </c>
      <c r="BI953" t="s">
        <v>1941</v>
      </c>
      <c r="BJ953" t="s">
        <v>1941</v>
      </c>
      <c r="BK953" t="s">
        <v>1941</v>
      </c>
      <c r="BL953" t="s">
        <v>1941</v>
      </c>
      <c r="BM953" t="s">
        <v>1941</v>
      </c>
      <c r="BN953" t="s">
        <v>1941</v>
      </c>
      <c r="BO953" t="s">
        <v>1941</v>
      </c>
      <c r="BP953" t="s">
        <v>1941</v>
      </c>
      <c r="BQ953" t="s">
        <v>1941</v>
      </c>
      <c r="BR953" t="s">
        <v>1941</v>
      </c>
      <c r="BS953" t="s">
        <v>1941</v>
      </c>
      <c r="BT953" t="s">
        <v>1941</v>
      </c>
      <c r="BU953" t="s">
        <v>1941</v>
      </c>
      <c r="BV953" t="s">
        <v>1941</v>
      </c>
      <c r="BW953" t="s">
        <v>1941</v>
      </c>
    </row>
    <row r="954" spans="1:75" hidden="1" x14ac:dyDescent="0.25">
      <c r="A954" t="s">
        <v>1942</v>
      </c>
      <c r="B954">
        <v>2020</v>
      </c>
      <c r="C954" t="s">
        <v>94</v>
      </c>
      <c r="D954" t="s">
        <v>95</v>
      </c>
      <c r="E954" s="19">
        <v>1320219088869</v>
      </c>
      <c r="F954" t="s">
        <v>644</v>
      </c>
      <c r="H954">
        <v>325199</v>
      </c>
      <c r="I954" t="s">
        <v>645</v>
      </c>
      <c r="J954" t="s">
        <v>646</v>
      </c>
      <c r="K954" t="s">
        <v>647</v>
      </c>
      <c r="L954" t="s">
        <v>113</v>
      </c>
      <c r="M954">
        <v>77651</v>
      </c>
      <c r="P954">
        <v>115</v>
      </c>
      <c r="Q954">
        <v>166</v>
      </c>
      <c r="R954">
        <v>281</v>
      </c>
      <c r="V954" t="s">
        <v>1940</v>
      </c>
      <c r="W954" t="s">
        <v>1941</v>
      </c>
      <c r="X954" t="s">
        <v>1941</v>
      </c>
      <c r="Y954" t="s">
        <v>1941</v>
      </c>
      <c r="Z954" t="s">
        <v>1940</v>
      </c>
      <c r="AA954" t="s">
        <v>1941</v>
      </c>
      <c r="AB954" t="s">
        <v>1941</v>
      </c>
      <c r="AC954" t="s">
        <v>1941</v>
      </c>
      <c r="AD954" t="s">
        <v>1941</v>
      </c>
      <c r="AE954" t="s">
        <v>1941</v>
      </c>
      <c r="AF954" t="s">
        <v>1941</v>
      </c>
      <c r="AG954" t="s">
        <v>1941</v>
      </c>
      <c r="AH954" t="s">
        <v>1941</v>
      </c>
      <c r="AI954" t="s">
        <v>1941</v>
      </c>
      <c r="AJ954" t="s">
        <v>1941</v>
      </c>
      <c r="AK954" t="s">
        <v>1941</v>
      </c>
      <c r="AL954" t="s">
        <v>1941</v>
      </c>
      <c r="AM954" t="s">
        <v>1941</v>
      </c>
      <c r="AN954" t="s">
        <v>1941</v>
      </c>
      <c r="AO954" t="s">
        <v>1941</v>
      </c>
      <c r="AP954" t="s">
        <v>1941</v>
      </c>
      <c r="AQ954" t="s">
        <v>1941</v>
      </c>
      <c r="AR954" t="s">
        <v>1941</v>
      </c>
      <c r="AS954" t="s">
        <v>1941</v>
      </c>
      <c r="AT954" t="s">
        <v>1941</v>
      </c>
      <c r="AU954" t="s">
        <v>1941</v>
      </c>
      <c r="AV954" t="s">
        <v>1941</v>
      </c>
      <c r="AW954" t="s">
        <v>1941</v>
      </c>
      <c r="AX954" t="s">
        <v>1941</v>
      </c>
      <c r="AY954" t="s">
        <v>1941</v>
      </c>
      <c r="AZ954" t="s">
        <v>1941</v>
      </c>
      <c r="BA954" t="s">
        <v>1941</v>
      </c>
      <c r="BB954" t="s">
        <v>1941</v>
      </c>
      <c r="BC954" t="s">
        <v>1941</v>
      </c>
      <c r="BD954" t="s">
        <v>1941</v>
      </c>
      <c r="BE954" t="s">
        <v>1941</v>
      </c>
      <c r="BF954" t="s">
        <v>1941</v>
      </c>
      <c r="BG954" t="s">
        <v>1941</v>
      </c>
      <c r="BH954" t="s">
        <v>1941</v>
      </c>
      <c r="BI954" t="s">
        <v>1941</v>
      </c>
      <c r="BJ954" t="s">
        <v>1941</v>
      </c>
      <c r="BK954" t="s">
        <v>1941</v>
      </c>
      <c r="BL954" t="s">
        <v>1941</v>
      </c>
      <c r="BM954" t="s">
        <v>1941</v>
      </c>
      <c r="BN954" t="s">
        <v>1941</v>
      </c>
      <c r="BO954" t="s">
        <v>1941</v>
      </c>
      <c r="BP954" t="s">
        <v>1941</v>
      </c>
      <c r="BQ954" t="s">
        <v>1941</v>
      </c>
      <c r="BR954" t="s">
        <v>1941</v>
      </c>
      <c r="BS954" t="s">
        <v>1941</v>
      </c>
      <c r="BT954" t="s">
        <v>1941</v>
      </c>
      <c r="BU954" t="s">
        <v>1941</v>
      </c>
      <c r="BV954" t="s">
        <v>1941</v>
      </c>
      <c r="BW954" t="s">
        <v>1941</v>
      </c>
    </row>
    <row r="955" spans="1:75" hidden="1" x14ac:dyDescent="0.25">
      <c r="A955" t="s">
        <v>1942</v>
      </c>
      <c r="B955">
        <v>2020</v>
      </c>
      <c r="C955" t="s">
        <v>94</v>
      </c>
      <c r="D955" t="s">
        <v>95</v>
      </c>
      <c r="E955" s="19">
        <v>1320220600199</v>
      </c>
      <c r="F955" t="s">
        <v>680</v>
      </c>
      <c r="H955">
        <v>325199</v>
      </c>
      <c r="I955" t="s">
        <v>681</v>
      </c>
      <c r="J955" t="s">
        <v>682</v>
      </c>
      <c r="K955" t="s">
        <v>683</v>
      </c>
      <c r="L955" t="s">
        <v>113</v>
      </c>
      <c r="M955">
        <v>77511</v>
      </c>
      <c r="N955" t="s">
        <v>172</v>
      </c>
      <c r="O955" t="s">
        <v>173</v>
      </c>
      <c r="P955">
        <v>14867</v>
      </c>
      <c r="Q955">
        <v>70596</v>
      </c>
      <c r="R955">
        <v>85463</v>
      </c>
      <c r="V955" t="s">
        <v>1941</v>
      </c>
      <c r="W955" t="s">
        <v>1941</v>
      </c>
      <c r="X955" t="s">
        <v>1941</v>
      </c>
      <c r="Y955" t="s">
        <v>1941</v>
      </c>
      <c r="Z955" t="s">
        <v>1941</v>
      </c>
      <c r="AA955" t="s">
        <v>1941</v>
      </c>
      <c r="AB955" t="s">
        <v>1940</v>
      </c>
      <c r="AC955" t="s">
        <v>1940</v>
      </c>
      <c r="AD955" t="s">
        <v>1941</v>
      </c>
      <c r="AE955" t="s">
        <v>1941</v>
      </c>
      <c r="AF955" t="s">
        <v>1941</v>
      </c>
      <c r="AG955" t="s">
        <v>1941</v>
      </c>
      <c r="AH955" t="s">
        <v>1941</v>
      </c>
      <c r="AI955" t="s">
        <v>1941</v>
      </c>
      <c r="AJ955" t="s">
        <v>1941</v>
      </c>
      <c r="AK955" t="s">
        <v>1941</v>
      </c>
      <c r="AL955" t="s">
        <v>1941</v>
      </c>
      <c r="AM955" t="s">
        <v>1941</v>
      </c>
      <c r="AN955" t="s">
        <v>1941</v>
      </c>
      <c r="AO955" t="s">
        <v>1941</v>
      </c>
      <c r="AP955" t="s">
        <v>1941</v>
      </c>
      <c r="AQ955" t="s">
        <v>1941</v>
      </c>
      <c r="AR955" t="s">
        <v>1941</v>
      </c>
      <c r="AS955" t="s">
        <v>1941</v>
      </c>
      <c r="AT955" t="s">
        <v>1941</v>
      </c>
      <c r="AU955" t="s">
        <v>1941</v>
      </c>
      <c r="AV955" t="s">
        <v>1941</v>
      </c>
      <c r="AW955" t="s">
        <v>1941</v>
      </c>
      <c r="AX955" t="s">
        <v>1941</v>
      </c>
      <c r="AY955" t="s">
        <v>1941</v>
      </c>
      <c r="AZ955" t="s">
        <v>1941</v>
      </c>
      <c r="BA955" t="s">
        <v>1941</v>
      </c>
      <c r="BB955" t="s">
        <v>1941</v>
      </c>
      <c r="BC955" t="s">
        <v>1941</v>
      </c>
      <c r="BD955" t="s">
        <v>1941</v>
      </c>
      <c r="BE955" t="s">
        <v>1941</v>
      </c>
      <c r="BF955" t="s">
        <v>1941</v>
      </c>
      <c r="BG955" t="s">
        <v>1941</v>
      </c>
      <c r="BH955" t="s">
        <v>1941</v>
      </c>
      <c r="BI955" t="s">
        <v>1941</v>
      </c>
      <c r="BJ955" t="s">
        <v>1941</v>
      </c>
      <c r="BK955" t="s">
        <v>1941</v>
      </c>
      <c r="BL955" t="s">
        <v>1941</v>
      </c>
      <c r="BM955" t="s">
        <v>1940</v>
      </c>
      <c r="BN955" t="s">
        <v>1941</v>
      </c>
      <c r="BO955" t="s">
        <v>1941</v>
      </c>
      <c r="BP955" t="s">
        <v>1941</v>
      </c>
      <c r="BQ955" t="s">
        <v>1940</v>
      </c>
      <c r="BR955" t="s">
        <v>1941</v>
      </c>
      <c r="BS955" t="s">
        <v>1941</v>
      </c>
      <c r="BT955" t="s">
        <v>1941</v>
      </c>
      <c r="BU955" t="s">
        <v>1941</v>
      </c>
      <c r="BV955" t="s">
        <v>1940</v>
      </c>
      <c r="BW955" t="s">
        <v>1941</v>
      </c>
    </row>
    <row r="956" spans="1:75" hidden="1" x14ac:dyDescent="0.25">
      <c r="A956" t="s">
        <v>1942</v>
      </c>
      <c r="B956">
        <v>2020</v>
      </c>
      <c r="C956" t="s">
        <v>94</v>
      </c>
      <c r="D956" t="s">
        <v>95</v>
      </c>
      <c r="E956" s="19">
        <v>1320219344951</v>
      </c>
      <c r="F956" t="s">
        <v>692</v>
      </c>
      <c r="H956">
        <v>325199</v>
      </c>
      <c r="I956" t="s">
        <v>1969</v>
      </c>
      <c r="J956" t="s">
        <v>694</v>
      </c>
      <c r="K956" t="s">
        <v>146</v>
      </c>
      <c r="L956" t="s">
        <v>113</v>
      </c>
      <c r="M956">
        <v>77630</v>
      </c>
      <c r="P956">
        <v>5100</v>
      </c>
      <c r="Q956">
        <v>18000</v>
      </c>
      <c r="R956">
        <v>23100</v>
      </c>
      <c r="V956" t="s">
        <v>1940</v>
      </c>
      <c r="W956" t="s">
        <v>1941</v>
      </c>
      <c r="X956" t="s">
        <v>1941</v>
      </c>
      <c r="Y956" t="s">
        <v>1941</v>
      </c>
      <c r="Z956" t="s">
        <v>1940</v>
      </c>
      <c r="AA956" t="s">
        <v>1941</v>
      </c>
      <c r="AB956" t="s">
        <v>1941</v>
      </c>
      <c r="AC956" t="s">
        <v>1941</v>
      </c>
      <c r="AD956" t="s">
        <v>1941</v>
      </c>
      <c r="AE956" t="s">
        <v>1941</v>
      </c>
      <c r="AF956" t="s">
        <v>1941</v>
      </c>
      <c r="AG956" t="s">
        <v>1941</v>
      </c>
      <c r="AH956" t="s">
        <v>1941</v>
      </c>
      <c r="AI956" t="s">
        <v>1941</v>
      </c>
      <c r="AJ956" t="s">
        <v>1941</v>
      </c>
      <c r="AK956" t="s">
        <v>1941</v>
      </c>
      <c r="AL956" t="s">
        <v>1941</v>
      </c>
      <c r="AM956" t="s">
        <v>1941</v>
      </c>
      <c r="AN956" t="s">
        <v>1941</v>
      </c>
      <c r="AO956" t="s">
        <v>1941</v>
      </c>
      <c r="AP956" t="s">
        <v>1941</v>
      </c>
      <c r="AQ956" t="s">
        <v>1941</v>
      </c>
      <c r="AR956" t="s">
        <v>1941</v>
      </c>
      <c r="AS956" t="s">
        <v>1941</v>
      </c>
      <c r="AT956" t="s">
        <v>1941</v>
      </c>
      <c r="AU956" t="s">
        <v>1941</v>
      </c>
      <c r="AV956" t="s">
        <v>1941</v>
      </c>
      <c r="AW956" t="s">
        <v>1940</v>
      </c>
      <c r="AX956" t="s">
        <v>1941</v>
      </c>
      <c r="AY956" t="s">
        <v>1941</v>
      </c>
      <c r="AZ956" t="s">
        <v>1941</v>
      </c>
      <c r="BA956" t="s">
        <v>1941</v>
      </c>
      <c r="BB956" t="s">
        <v>1941</v>
      </c>
      <c r="BC956" t="s">
        <v>1941</v>
      </c>
      <c r="BD956" t="s">
        <v>1941</v>
      </c>
      <c r="BE956" t="s">
        <v>1941</v>
      </c>
      <c r="BF956" t="s">
        <v>1941</v>
      </c>
      <c r="BG956" t="s">
        <v>1941</v>
      </c>
      <c r="BH956" t="s">
        <v>1941</v>
      </c>
      <c r="BI956" t="s">
        <v>1941</v>
      </c>
      <c r="BJ956" t="s">
        <v>1941</v>
      </c>
      <c r="BK956" t="s">
        <v>1941</v>
      </c>
      <c r="BL956" t="s">
        <v>1941</v>
      </c>
      <c r="BM956" t="s">
        <v>1940</v>
      </c>
      <c r="BN956" t="s">
        <v>1941</v>
      </c>
      <c r="BO956" t="s">
        <v>1941</v>
      </c>
      <c r="BP956" t="s">
        <v>1941</v>
      </c>
      <c r="BQ956" t="s">
        <v>1940</v>
      </c>
      <c r="BR956" t="s">
        <v>1941</v>
      </c>
      <c r="BS956" t="s">
        <v>1941</v>
      </c>
      <c r="BT956" t="s">
        <v>1941</v>
      </c>
      <c r="BU956" t="s">
        <v>1941</v>
      </c>
      <c r="BV956" t="s">
        <v>1941</v>
      </c>
      <c r="BW956" t="s">
        <v>1941</v>
      </c>
    </row>
    <row r="957" spans="1:75" hidden="1" x14ac:dyDescent="0.25">
      <c r="A957" t="s">
        <v>1942</v>
      </c>
      <c r="B957">
        <v>2020</v>
      </c>
      <c r="C957" t="s">
        <v>94</v>
      </c>
      <c r="D957" t="s">
        <v>95</v>
      </c>
      <c r="E957" s="19">
        <v>1320219290537</v>
      </c>
      <c r="F957" t="s">
        <v>686</v>
      </c>
      <c r="H957">
        <v>325199</v>
      </c>
      <c r="I957" t="s">
        <v>1970</v>
      </c>
      <c r="J957" t="s">
        <v>688</v>
      </c>
      <c r="K957" t="s">
        <v>689</v>
      </c>
      <c r="L957" t="s">
        <v>113</v>
      </c>
      <c r="M957">
        <v>77905</v>
      </c>
      <c r="P957">
        <v>3900</v>
      </c>
      <c r="Q957">
        <v>20000</v>
      </c>
      <c r="R957">
        <v>23900</v>
      </c>
      <c r="V957" t="s">
        <v>1940</v>
      </c>
      <c r="W957" t="s">
        <v>1940</v>
      </c>
      <c r="X957" t="s">
        <v>1941</v>
      </c>
      <c r="Y957" t="s">
        <v>1941</v>
      </c>
      <c r="Z957" t="s">
        <v>1941</v>
      </c>
      <c r="AA957" t="s">
        <v>1940</v>
      </c>
      <c r="AB957" t="s">
        <v>1941</v>
      </c>
      <c r="AC957" t="s">
        <v>1941</v>
      </c>
      <c r="AD957" t="s">
        <v>1941</v>
      </c>
      <c r="AE957" t="s">
        <v>1941</v>
      </c>
      <c r="AF957" t="s">
        <v>1941</v>
      </c>
      <c r="AG957" t="s">
        <v>1941</v>
      </c>
      <c r="AH957" t="s">
        <v>1941</v>
      </c>
      <c r="AI957" t="s">
        <v>1941</v>
      </c>
      <c r="AJ957" t="s">
        <v>1941</v>
      </c>
      <c r="AK957" t="s">
        <v>1941</v>
      </c>
      <c r="AL957" t="s">
        <v>1941</v>
      </c>
      <c r="AM957" t="s">
        <v>1941</v>
      </c>
      <c r="AN957" t="s">
        <v>1941</v>
      </c>
      <c r="AO957" t="s">
        <v>1941</v>
      </c>
      <c r="AP957" t="s">
        <v>1941</v>
      </c>
      <c r="AQ957" t="s">
        <v>1941</v>
      </c>
      <c r="AR957" t="s">
        <v>1941</v>
      </c>
      <c r="AS957" t="s">
        <v>1941</v>
      </c>
      <c r="AT957" t="s">
        <v>1941</v>
      </c>
      <c r="AU957" t="s">
        <v>1941</v>
      </c>
      <c r="AV957" t="s">
        <v>1941</v>
      </c>
      <c r="AW957" t="s">
        <v>1940</v>
      </c>
      <c r="AX957" t="s">
        <v>1941</v>
      </c>
      <c r="AY957" t="s">
        <v>1941</v>
      </c>
      <c r="AZ957" t="s">
        <v>1941</v>
      </c>
      <c r="BA957" t="s">
        <v>1941</v>
      </c>
      <c r="BB957" t="s">
        <v>1941</v>
      </c>
      <c r="BC957" t="s">
        <v>1941</v>
      </c>
      <c r="BD957" t="s">
        <v>1941</v>
      </c>
      <c r="BE957" t="s">
        <v>1941</v>
      </c>
      <c r="BF957" t="s">
        <v>1941</v>
      </c>
      <c r="BG957" t="s">
        <v>1941</v>
      </c>
      <c r="BH957" t="s">
        <v>1941</v>
      </c>
      <c r="BI957" t="s">
        <v>1941</v>
      </c>
      <c r="BJ957" t="s">
        <v>1941</v>
      </c>
      <c r="BK957" t="s">
        <v>1941</v>
      </c>
      <c r="BL957" t="s">
        <v>1941</v>
      </c>
      <c r="BM957" t="s">
        <v>1941</v>
      </c>
      <c r="BN957" t="s">
        <v>1941</v>
      </c>
      <c r="BO957" t="s">
        <v>1941</v>
      </c>
      <c r="BP957" t="s">
        <v>1941</v>
      </c>
      <c r="BQ957" t="s">
        <v>1941</v>
      </c>
      <c r="BR957" t="s">
        <v>1941</v>
      </c>
      <c r="BS957" t="s">
        <v>1941</v>
      </c>
      <c r="BT957" t="s">
        <v>1941</v>
      </c>
      <c r="BU957" t="s">
        <v>1941</v>
      </c>
      <c r="BV957" t="s">
        <v>1941</v>
      </c>
      <c r="BW957" t="s">
        <v>1941</v>
      </c>
    </row>
    <row r="958" spans="1:75" hidden="1" x14ac:dyDescent="0.25">
      <c r="A958" t="s">
        <v>1942</v>
      </c>
      <c r="B958">
        <v>2020</v>
      </c>
      <c r="C958" t="s">
        <v>94</v>
      </c>
      <c r="D958" t="s">
        <v>95</v>
      </c>
      <c r="E958" s="19">
        <v>1320219362706</v>
      </c>
      <c r="F958" t="s">
        <v>1826</v>
      </c>
      <c r="H958">
        <v>325199</v>
      </c>
      <c r="I958" t="s">
        <v>1827</v>
      </c>
      <c r="J958" t="s">
        <v>1828</v>
      </c>
      <c r="K958" t="s">
        <v>919</v>
      </c>
      <c r="L958" t="s">
        <v>103</v>
      </c>
      <c r="M958">
        <v>70669</v>
      </c>
      <c r="P958">
        <v>710</v>
      </c>
      <c r="Q958">
        <v>1449</v>
      </c>
      <c r="R958">
        <v>2159</v>
      </c>
      <c r="V958" t="s">
        <v>1940</v>
      </c>
      <c r="W958" t="s">
        <v>1941</v>
      </c>
      <c r="X958" t="s">
        <v>1940</v>
      </c>
      <c r="Y958" t="s">
        <v>1941</v>
      </c>
      <c r="Z958" t="s">
        <v>1941</v>
      </c>
      <c r="AA958" t="s">
        <v>1940</v>
      </c>
      <c r="AB958" t="s">
        <v>1940</v>
      </c>
      <c r="AC958" t="s">
        <v>1940</v>
      </c>
      <c r="AD958" t="s">
        <v>1940</v>
      </c>
      <c r="AE958" t="s">
        <v>1940</v>
      </c>
      <c r="AF958" t="s">
        <v>1941</v>
      </c>
      <c r="AG958" t="s">
        <v>1941</v>
      </c>
      <c r="AH958" t="s">
        <v>1941</v>
      </c>
      <c r="AI958" t="s">
        <v>1941</v>
      </c>
      <c r="AJ958" t="s">
        <v>1941</v>
      </c>
      <c r="AK958" t="s">
        <v>1941</v>
      </c>
      <c r="AL958" t="s">
        <v>1941</v>
      </c>
      <c r="AM958" t="s">
        <v>1941</v>
      </c>
      <c r="AN958" t="s">
        <v>1941</v>
      </c>
      <c r="AO958" t="s">
        <v>1941</v>
      </c>
      <c r="AP958" t="s">
        <v>1941</v>
      </c>
      <c r="AQ958" t="s">
        <v>1941</v>
      </c>
      <c r="AR958" t="s">
        <v>1941</v>
      </c>
      <c r="AS958" t="s">
        <v>1941</v>
      </c>
      <c r="AT958" t="s">
        <v>1941</v>
      </c>
      <c r="AU958" t="s">
        <v>1941</v>
      </c>
      <c r="AV958" t="s">
        <v>1941</v>
      </c>
      <c r="AW958" t="s">
        <v>1941</v>
      </c>
      <c r="AX958" t="s">
        <v>1941</v>
      </c>
      <c r="AY958" t="s">
        <v>1941</v>
      </c>
      <c r="AZ958" t="s">
        <v>1941</v>
      </c>
      <c r="BA958" t="s">
        <v>1941</v>
      </c>
      <c r="BB958" t="s">
        <v>1941</v>
      </c>
      <c r="BC958" t="s">
        <v>1941</v>
      </c>
      <c r="BD958" t="s">
        <v>1941</v>
      </c>
      <c r="BE958" t="s">
        <v>1941</v>
      </c>
      <c r="BF958" t="s">
        <v>1941</v>
      </c>
      <c r="BG958" t="s">
        <v>1941</v>
      </c>
      <c r="BH958" t="s">
        <v>1941</v>
      </c>
      <c r="BI958" t="s">
        <v>1941</v>
      </c>
      <c r="BJ958" t="s">
        <v>1941</v>
      </c>
      <c r="BK958" t="s">
        <v>1941</v>
      </c>
      <c r="BL958" t="s">
        <v>1941</v>
      </c>
      <c r="BM958" t="s">
        <v>1941</v>
      </c>
      <c r="BN958" t="s">
        <v>1941</v>
      </c>
      <c r="BO958" t="s">
        <v>1941</v>
      </c>
      <c r="BP958" t="s">
        <v>1941</v>
      </c>
      <c r="BQ958" t="s">
        <v>1941</v>
      </c>
      <c r="BR958" t="s">
        <v>1941</v>
      </c>
      <c r="BS958" t="s">
        <v>1941</v>
      </c>
      <c r="BT958" t="s">
        <v>1941</v>
      </c>
      <c r="BU958" t="s">
        <v>1941</v>
      </c>
      <c r="BV958" t="s">
        <v>1941</v>
      </c>
      <c r="BW958" t="s">
        <v>1941</v>
      </c>
    </row>
    <row r="959" spans="1:75" hidden="1" x14ac:dyDescent="0.25">
      <c r="A959" t="s">
        <v>1942</v>
      </c>
      <c r="B959">
        <v>2020</v>
      </c>
      <c r="C959" t="s">
        <v>94</v>
      </c>
      <c r="D959" t="s">
        <v>95</v>
      </c>
      <c r="E959" s="19">
        <v>1320218836714</v>
      </c>
      <c r="F959" t="s">
        <v>734</v>
      </c>
      <c r="H959">
        <v>325199</v>
      </c>
      <c r="I959" t="s">
        <v>1971</v>
      </c>
      <c r="J959" t="s">
        <v>736</v>
      </c>
      <c r="K959" t="s">
        <v>737</v>
      </c>
      <c r="L959" t="s">
        <v>738</v>
      </c>
      <c r="M959">
        <v>29201</v>
      </c>
      <c r="P959">
        <v>460</v>
      </c>
      <c r="Q959">
        <v>2340</v>
      </c>
      <c r="R959">
        <v>2800</v>
      </c>
      <c r="V959" t="s">
        <v>1941</v>
      </c>
      <c r="W959" t="s">
        <v>1941</v>
      </c>
      <c r="X959" t="s">
        <v>1941</v>
      </c>
      <c r="Y959" t="s">
        <v>1941</v>
      </c>
      <c r="Z959" t="s">
        <v>1941</v>
      </c>
      <c r="AA959" t="s">
        <v>1941</v>
      </c>
      <c r="AB959" t="s">
        <v>1940</v>
      </c>
      <c r="AC959" t="s">
        <v>1940</v>
      </c>
      <c r="AD959" t="s">
        <v>1940</v>
      </c>
      <c r="AE959" t="s">
        <v>1941</v>
      </c>
      <c r="AF959" t="s">
        <v>1941</v>
      </c>
      <c r="AG959" t="s">
        <v>1941</v>
      </c>
      <c r="AH959" t="s">
        <v>1941</v>
      </c>
      <c r="AI959" t="s">
        <v>1941</v>
      </c>
      <c r="AJ959" t="s">
        <v>1941</v>
      </c>
      <c r="AK959" t="s">
        <v>1941</v>
      </c>
      <c r="AL959" t="s">
        <v>1941</v>
      </c>
      <c r="AM959" t="s">
        <v>1941</v>
      </c>
      <c r="AN959" t="s">
        <v>1941</v>
      </c>
      <c r="AO959" t="s">
        <v>1941</v>
      </c>
      <c r="AP959" t="s">
        <v>1941</v>
      </c>
      <c r="AQ959" t="s">
        <v>1941</v>
      </c>
      <c r="AR959" t="s">
        <v>1941</v>
      </c>
      <c r="AS959" t="s">
        <v>1941</v>
      </c>
      <c r="AT959" t="s">
        <v>1941</v>
      </c>
      <c r="AU959" t="s">
        <v>1941</v>
      </c>
      <c r="AV959" t="s">
        <v>1941</v>
      </c>
      <c r="AW959" t="s">
        <v>1941</v>
      </c>
      <c r="AX959" t="s">
        <v>1941</v>
      </c>
      <c r="AY959" t="s">
        <v>1941</v>
      </c>
      <c r="AZ959" t="s">
        <v>1941</v>
      </c>
      <c r="BA959" t="s">
        <v>1941</v>
      </c>
      <c r="BB959" t="s">
        <v>1941</v>
      </c>
      <c r="BC959" t="s">
        <v>1941</v>
      </c>
      <c r="BD959" t="s">
        <v>1941</v>
      </c>
      <c r="BE959" t="s">
        <v>1941</v>
      </c>
      <c r="BF959" t="s">
        <v>1941</v>
      </c>
      <c r="BG959" t="s">
        <v>1941</v>
      </c>
      <c r="BH959" t="s">
        <v>1941</v>
      </c>
      <c r="BI959" t="s">
        <v>1941</v>
      </c>
      <c r="BJ959" t="s">
        <v>1941</v>
      </c>
      <c r="BK959" t="s">
        <v>1941</v>
      </c>
      <c r="BL959" t="s">
        <v>1941</v>
      </c>
      <c r="BM959" t="s">
        <v>1941</v>
      </c>
      <c r="BN959" t="s">
        <v>1941</v>
      </c>
      <c r="BO959" t="s">
        <v>1941</v>
      </c>
      <c r="BP959" t="s">
        <v>1941</v>
      </c>
      <c r="BQ959" t="s">
        <v>1941</v>
      </c>
      <c r="BR959" t="s">
        <v>1941</v>
      </c>
      <c r="BS959" t="s">
        <v>1941</v>
      </c>
      <c r="BT959" t="s">
        <v>1941</v>
      </c>
      <c r="BU959" t="s">
        <v>1941</v>
      </c>
      <c r="BV959" t="s">
        <v>1941</v>
      </c>
      <c r="BW959" t="s">
        <v>1941</v>
      </c>
    </row>
    <row r="960" spans="1:75" hidden="1" x14ac:dyDescent="0.25">
      <c r="A960" t="s">
        <v>1942</v>
      </c>
      <c r="B960">
        <v>2020</v>
      </c>
      <c r="C960" t="s">
        <v>94</v>
      </c>
      <c r="D960" t="s">
        <v>95</v>
      </c>
      <c r="E960" s="19">
        <v>1320218957494</v>
      </c>
      <c r="F960" t="s">
        <v>1972</v>
      </c>
      <c r="H960">
        <v>325199</v>
      </c>
      <c r="I960" t="s">
        <v>1973</v>
      </c>
      <c r="J960" t="s">
        <v>1974</v>
      </c>
      <c r="K960" t="s">
        <v>919</v>
      </c>
      <c r="L960" t="s">
        <v>103</v>
      </c>
      <c r="M960">
        <v>70669</v>
      </c>
      <c r="P960">
        <v>1022</v>
      </c>
      <c r="Q960">
        <v>9940</v>
      </c>
      <c r="R960">
        <v>10962</v>
      </c>
      <c r="V960" t="s">
        <v>1941</v>
      </c>
      <c r="W960" t="s">
        <v>1941</v>
      </c>
      <c r="X960" t="s">
        <v>1941</v>
      </c>
      <c r="Y960" t="s">
        <v>1941</v>
      </c>
      <c r="Z960" t="s">
        <v>1941</v>
      </c>
      <c r="AA960" t="s">
        <v>1941</v>
      </c>
      <c r="AB960" t="s">
        <v>1940</v>
      </c>
      <c r="AC960" t="s">
        <v>1941</v>
      </c>
      <c r="AD960" t="s">
        <v>1940</v>
      </c>
      <c r="AE960" t="s">
        <v>1941</v>
      </c>
      <c r="AF960" t="s">
        <v>1941</v>
      </c>
      <c r="AG960" t="s">
        <v>1941</v>
      </c>
      <c r="AH960" t="s">
        <v>1941</v>
      </c>
      <c r="AI960" t="s">
        <v>1941</v>
      </c>
      <c r="AJ960" t="s">
        <v>1941</v>
      </c>
      <c r="AK960" t="s">
        <v>1941</v>
      </c>
      <c r="AL960" t="s">
        <v>1941</v>
      </c>
      <c r="AM960" t="s">
        <v>1941</v>
      </c>
      <c r="AN960" t="s">
        <v>1941</v>
      </c>
      <c r="AO960" t="s">
        <v>1941</v>
      </c>
      <c r="AP960" t="s">
        <v>1941</v>
      </c>
      <c r="AQ960" t="s">
        <v>1941</v>
      </c>
      <c r="AR960" t="s">
        <v>1941</v>
      </c>
      <c r="AS960" t="s">
        <v>1941</v>
      </c>
      <c r="AT960" t="s">
        <v>1941</v>
      </c>
      <c r="AU960" t="s">
        <v>1941</v>
      </c>
      <c r="AV960" t="s">
        <v>1941</v>
      </c>
      <c r="AW960" t="s">
        <v>1941</v>
      </c>
      <c r="AX960" t="s">
        <v>1941</v>
      </c>
      <c r="AY960" t="s">
        <v>1941</v>
      </c>
      <c r="AZ960" t="s">
        <v>1941</v>
      </c>
      <c r="BA960" t="s">
        <v>1941</v>
      </c>
      <c r="BB960" t="s">
        <v>1941</v>
      </c>
      <c r="BC960" t="s">
        <v>1941</v>
      </c>
      <c r="BD960" t="s">
        <v>1941</v>
      </c>
      <c r="BE960" t="s">
        <v>1941</v>
      </c>
      <c r="BF960" t="s">
        <v>1941</v>
      </c>
      <c r="BG960" t="s">
        <v>1941</v>
      </c>
      <c r="BH960" t="s">
        <v>1941</v>
      </c>
      <c r="BI960" t="s">
        <v>1941</v>
      </c>
      <c r="BJ960" t="s">
        <v>1941</v>
      </c>
      <c r="BK960" t="s">
        <v>1941</v>
      </c>
      <c r="BL960" t="s">
        <v>1941</v>
      </c>
      <c r="BM960" t="s">
        <v>1941</v>
      </c>
      <c r="BN960" t="s">
        <v>1941</v>
      </c>
      <c r="BO960" t="s">
        <v>1941</v>
      </c>
      <c r="BP960" t="s">
        <v>1941</v>
      </c>
      <c r="BQ960" t="s">
        <v>1941</v>
      </c>
      <c r="BR960" t="s">
        <v>1941</v>
      </c>
      <c r="BS960" t="s">
        <v>1941</v>
      </c>
      <c r="BT960" t="s">
        <v>1941</v>
      </c>
      <c r="BU960" t="s">
        <v>1941</v>
      </c>
      <c r="BV960" t="s">
        <v>1941</v>
      </c>
      <c r="BW960" t="s">
        <v>1941</v>
      </c>
    </row>
    <row r="961" spans="1:75" hidden="1" x14ac:dyDescent="0.25">
      <c r="A961" t="s">
        <v>1942</v>
      </c>
      <c r="B961">
        <v>2020</v>
      </c>
      <c r="C961" t="s">
        <v>94</v>
      </c>
      <c r="D961" t="s">
        <v>95</v>
      </c>
      <c r="E961" s="19">
        <v>1320219385869</v>
      </c>
      <c r="F961" t="s">
        <v>753</v>
      </c>
      <c r="H961">
        <v>325199</v>
      </c>
      <c r="I961" t="s">
        <v>1975</v>
      </c>
      <c r="J961" t="s">
        <v>755</v>
      </c>
      <c r="K961" t="s">
        <v>379</v>
      </c>
      <c r="L961" t="s">
        <v>113</v>
      </c>
      <c r="M961">
        <v>77536</v>
      </c>
      <c r="P961">
        <v>1249</v>
      </c>
      <c r="Q961">
        <v>730</v>
      </c>
      <c r="R961">
        <v>1979</v>
      </c>
      <c r="V961" t="s">
        <v>1940</v>
      </c>
      <c r="W961" t="s">
        <v>1941</v>
      </c>
      <c r="X961" t="s">
        <v>1940</v>
      </c>
      <c r="Y961" t="s">
        <v>1940</v>
      </c>
      <c r="Z961" t="s">
        <v>1941</v>
      </c>
      <c r="AA961" t="s">
        <v>1941</v>
      </c>
      <c r="AB961" t="s">
        <v>1940</v>
      </c>
      <c r="AC961" t="s">
        <v>1941</v>
      </c>
      <c r="AD961" t="s">
        <v>1941</v>
      </c>
      <c r="AE961" t="s">
        <v>1940</v>
      </c>
      <c r="AF961" t="s">
        <v>1941</v>
      </c>
      <c r="AG961" t="s">
        <v>1941</v>
      </c>
      <c r="AH961" t="s">
        <v>1941</v>
      </c>
      <c r="AI961" t="s">
        <v>1941</v>
      </c>
      <c r="AJ961" t="s">
        <v>1941</v>
      </c>
      <c r="AK961" t="s">
        <v>1941</v>
      </c>
      <c r="AL961" t="s">
        <v>1941</v>
      </c>
      <c r="AM961" t="s">
        <v>1941</v>
      </c>
      <c r="AN961" t="s">
        <v>1941</v>
      </c>
      <c r="AO961" t="s">
        <v>1941</v>
      </c>
      <c r="AP961" t="s">
        <v>1941</v>
      </c>
      <c r="AQ961" t="s">
        <v>1941</v>
      </c>
      <c r="AR961" t="s">
        <v>1941</v>
      </c>
      <c r="AS961" t="s">
        <v>1941</v>
      </c>
      <c r="AT961" t="s">
        <v>1941</v>
      </c>
      <c r="AU961" t="s">
        <v>1941</v>
      </c>
      <c r="AV961" t="s">
        <v>1941</v>
      </c>
      <c r="AW961" t="s">
        <v>1941</v>
      </c>
      <c r="AX961" t="s">
        <v>1941</v>
      </c>
      <c r="AY961" t="s">
        <v>1941</v>
      </c>
      <c r="AZ961" t="s">
        <v>1941</v>
      </c>
      <c r="BA961" t="s">
        <v>1941</v>
      </c>
      <c r="BB961" t="s">
        <v>1941</v>
      </c>
      <c r="BC961" t="s">
        <v>1941</v>
      </c>
      <c r="BD961" t="s">
        <v>1941</v>
      </c>
      <c r="BE961" t="s">
        <v>1941</v>
      </c>
      <c r="BF961" t="s">
        <v>1941</v>
      </c>
      <c r="BG961" t="s">
        <v>1941</v>
      </c>
      <c r="BH961" t="s">
        <v>1941</v>
      </c>
      <c r="BI961" t="s">
        <v>1941</v>
      </c>
      <c r="BJ961" t="s">
        <v>1941</v>
      </c>
      <c r="BK961" t="s">
        <v>1941</v>
      </c>
      <c r="BL961" t="s">
        <v>1941</v>
      </c>
      <c r="BM961" t="s">
        <v>1941</v>
      </c>
      <c r="BN961" t="s">
        <v>1941</v>
      </c>
      <c r="BO961" t="s">
        <v>1941</v>
      </c>
      <c r="BP961" t="s">
        <v>1941</v>
      </c>
      <c r="BQ961" t="s">
        <v>1941</v>
      </c>
      <c r="BR961" t="s">
        <v>1941</v>
      </c>
      <c r="BS961" t="s">
        <v>1941</v>
      </c>
      <c r="BT961" t="s">
        <v>1941</v>
      </c>
      <c r="BU961" t="s">
        <v>1941</v>
      </c>
      <c r="BV961" t="s">
        <v>1941</v>
      </c>
      <c r="BW961" t="s">
        <v>1941</v>
      </c>
    </row>
    <row r="962" spans="1:75" hidden="1" x14ac:dyDescent="0.25">
      <c r="A962" t="s">
        <v>1942</v>
      </c>
      <c r="B962">
        <v>2020</v>
      </c>
      <c r="C962" t="s">
        <v>94</v>
      </c>
      <c r="D962" t="s">
        <v>95</v>
      </c>
      <c r="E962" s="19">
        <v>1320219172537</v>
      </c>
      <c r="F962" t="s">
        <v>1976</v>
      </c>
      <c r="H962">
        <v>325199</v>
      </c>
      <c r="I962" t="s">
        <v>1977</v>
      </c>
      <c r="J962" t="s">
        <v>1978</v>
      </c>
      <c r="K962" t="s">
        <v>170</v>
      </c>
      <c r="L962" t="s">
        <v>113</v>
      </c>
      <c r="M962">
        <v>77641</v>
      </c>
      <c r="P962">
        <v>369</v>
      </c>
      <c r="Q962">
        <v>233</v>
      </c>
      <c r="R962">
        <v>602</v>
      </c>
      <c r="V962" t="s">
        <v>1940</v>
      </c>
      <c r="W962" t="s">
        <v>1941</v>
      </c>
      <c r="X962" t="s">
        <v>1941</v>
      </c>
      <c r="Y962" t="s">
        <v>1940</v>
      </c>
      <c r="Z962" t="s">
        <v>1941</v>
      </c>
      <c r="AA962" t="s">
        <v>1941</v>
      </c>
      <c r="AB962" t="s">
        <v>1941</v>
      </c>
      <c r="AC962" t="s">
        <v>1941</v>
      </c>
      <c r="AD962" t="s">
        <v>1941</v>
      </c>
      <c r="AE962" t="s">
        <v>1941</v>
      </c>
      <c r="AF962" t="s">
        <v>1941</v>
      </c>
      <c r="AG962" t="s">
        <v>1941</v>
      </c>
      <c r="AH962" t="s">
        <v>1941</v>
      </c>
      <c r="AI962" t="s">
        <v>1941</v>
      </c>
      <c r="AJ962" t="s">
        <v>1941</v>
      </c>
      <c r="AK962" t="s">
        <v>1941</v>
      </c>
      <c r="AL962" t="s">
        <v>1941</v>
      </c>
      <c r="AM962" t="s">
        <v>1941</v>
      </c>
      <c r="AN962" t="s">
        <v>1941</v>
      </c>
      <c r="AO962" t="s">
        <v>1941</v>
      </c>
      <c r="AP962" t="s">
        <v>1941</v>
      </c>
      <c r="AQ962" t="s">
        <v>1941</v>
      </c>
      <c r="AR962" t="s">
        <v>1941</v>
      </c>
      <c r="AS962" t="s">
        <v>1941</v>
      </c>
      <c r="AT962" t="s">
        <v>1941</v>
      </c>
      <c r="AU962" t="s">
        <v>1941</v>
      </c>
      <c r="AV962" t="s">
        <v>1941</v>
      </c>
      <c r="AW962" t="s">
        <v>1941</v>
      </c>
      <c r="AX962" t="s">
        <v>1941</v>
      </c>
      <c r="AY962" t="s">
        <v>1941</v>
      </c>
      <c r="AZ962" t="s">
        <v>1941</v>
      </c>
      <c r="BA962" t="s">
        <v>1941</v>
      </c>
      <c r="BB962" t="s">
        <v>1941</v>
      </c>
      <c r="BC962" t="s">
        <v>1941</v>
      </c>
      <c r="BD962" t="s">
        <v>1941</v>
      </c>
      <c r="BE962" t="s">
        <v>1941</v>
      </c>
      <c r="BF962" t="s">
        <v>1941</v>
      </c>
      <c r="BG962" t="s">
        <v>1941</v>
      </c>
      <c r="BH962" t="s">
        <v>1941</v>
      </c>
      <c r="BI962" t="s">
        <v>1941</v>
      </c>
      <c r="BJ962" t="s">
        <v>1941</v>
      </c>
      <c r="BK962" t="s">
        <v>1941</v>
      </c>
      <c r="BL962" t="s">
        <v>1941</v>
      </c>
      <c r="BM962" t="s">
        <v>1941</v>
      </c>
      <c r="BN962" t="s">
        <v>1941</v>
      </c>
      <c r="BO962" t="s">
        <v>1941</v>
      </c>
      <c r="BP962" t="s">
        <v>1941</v>
      </c>
      <c r="BQ962" t="s">
        <v>1941</v>
      </c>
      <c r="BR962" t="s">
        <v>1941</v>
      </c>
      <c r="BS962" t="s">
        <v>1941</v>
      </c>
      <c r="BT962" t="s">
        <v>1941</v>
      </c>
      <c r="BU962" t="s">
        <v>1941</v>
      </c>
      <c r="BV962" t="s">
        <v>1941</v>
      </c>
      <c r="BW962" t="s">
        <v>1941</v>
      </c>
    </row>
    <row r="963" spans="1:75" hidden="1" x14ac:dyDescent="0.25">
      <c r="A963" t="s">
        <v>1942</v>
      </c>
      <c r="B963">
        <v>2020</v>
      </c>
      <c r="C963" t="s">
        <v>94</v>
      </c>
      <c r="D963" t="s">
        <v>95</v>
      </c>
      <c r="E963" s="19">
        <v>1320219310339</v>
      </c>
      <c r="F963" t="s">
        <v>1380</v>
      </c>
      <c r="H963">
        <v>325199</v>
      </c>
      <c r="I963" t="s">
        <v>1381</v>
      </c>
      <c r="J963" t="s">
        <v>1382</v>
      </c>
      <c r="K963" t="s">
        <v>1383</v>
      </c>
      <c r="L963" t="s">
        <v>113</v>
      </c>
      <c r="M963">
        <v>78359</v>
      </c>
      <c r="P963">
        <v>242</v>
      </c>
      <c r="Q963">
        <v>357</v>
      </c>
      <c r="R963">
        <v>599</v>
      </c>
      <c r="V963" t="s">
        <v>1940</v>
      </c>
      <c r="W963" t="s">
        <v>1941</v>
      </c>
      <c r="X963" t="s">
        <v>1940</v>
      </c>
      <c r="Y963" t="s">
        <v>1941</v>
      </c>
      <c r="Z963" t="s">
        <v>1941</v>
      </c>
      <c r="AA963" t="s">
        <v>1941</v>
      </c>
      <c r="AB963" t="s">
        <v>1940</v>
      </c>
      <c r="AC963" t="s">
        <v>1941</v>
      </c>
      <c r="AD963" t="s">
        <v>1941</v>
      </c>
      <c r="AE963" t="s">
        <v>1940</v>
      </c>
      <c r="AF963" t="s">
        <v>1941</v>
      </c>
      <c r="AG963" t="s">
        <v>1941</v>
      </c>
      <c r="AH963" t="s">
        <v>1941</v>
      </c>
      <c r="AI963" t="s">
        <v>1941</v>
      </c>
      <c r="AJ963" t="s">
        <v>1941</v>
      </c>
      <c r="AK963" t="s">
        <v>1941</v>
      </c>
      <c r="AL963" t="s">
        <v>1941</v>
      </c>
      <c r="AM963" t="s">
        <v>1941</v>
      </c>
      <c r="AN963" t="s">
        <v>1941</v>
      </c>
      <c r="AO963" t="s">
        <v>1941</v>
      </c>
      <c r="AP963" t="s">
        <v>1941</v>
      </c>
      <c r="AQ963" t="s">
        <v>1941</v>
      </c>
      <c r="AR963" t="s">
        <v>1941</v>
      </c>
      <c r="AS963" t="s">
        <v>1941</v>
      </c>
      <c r="AT963" t="s">
        <v>1941</v>
      </c>
      <c r="AU963" t="s">
        <v>1941</v>
      </c>
      <c r="AV963" t="s">
        <v>1941</v>
      </c>
      <c r="AW963" t="s">
        <v>1941</v>
      </c>
      <c r="AX963" t="s">
        <v>1941</v>
      </c>
      <c r="AY963" t="s">
        <v>1941</v>
      </c>
      <c r="AZ963" t="s">
        <v>1941</v>
      </c>
      <c r="BA963" t="s">
        <v>1941</v>
      </c>
      <c r="BB963" t="s">
        <v>1941</v>
      </c>
      <c r="BC963" t="s">
        <v>1941</v>
      </c>
      <c r="BD963" t="s">
        <v>1941</v>
      </c>
      <c r="BE963" t="s">
        <v>1941</v>
      </c>
      <c r="BF963" t="s">
        <v>1941</v>
      </c>
      <c r="BG963" t="s">
        <v>1941</v>
      </c>
      <c r="BH963" t="s">
        <v>1941</v>
      </c>
      <c r="BI963" t="s">
        <v>1941</v>
      </c>
      <c r="BJ963" t="s">
        <v>1941</v>
      </c>
      <c r="BK963" t="s">
        <v>1941</v>
      </c>
      <c r="BL963" t="s">
        <v>1941</v>
      </c>
      <c r="BM963" t="s">
        <v>1941</v>
      </c>
      <c r="BN963" t="s">
        <v>1941</v>
      </c>
      <c r="BO963" t="s">
        <v>1941</v>
      </c>
      <c r="BP963" t="s">
        <v>1941</v>
      </c>
      <c r="BQ963" t="s">
        <v>1941</v>
      </c>
      <c r="BR963" t="s">
        <v>1941</v>
      </c>
      <c r="BS963" t="s">
        <v>1941</v>
      </c>
      <c r="BT963" t="s">
        <v>1941</v>
      </c>
      <c r="BU963" t="s">
        <v>1941</v>
      </c>
      <c r="BV963" t="s">
        <v>1941</v>
      </c>
      <c r="BW963" t="s">
        <v>1941</v>
      </c>
    </row>
    <row r="964" spans="1:75" hidden="1" x14ac:dyDescent="0.25">
      <c r="A964" t="s">
        <v>1942</v>
      </c>
      <c r="B964">
        <v>2020</v>
      </c>
      <c r="C964" t="s">
        <v>94</v>
      </c>
      <c r="D964" t="s">
        <v>95</v>
      </c>
      <c r="E964" s="19">
        <v>1320219122963</v>
      </c>
      <c r="F964" t="s">
        <v>1020</v>
      </c>
      <c r="H964">
        <v>325199</v>
      </c>
      <c r="I964" t="s">
        <v>1021</v>
      </c>
      <c r="J964" t="s">
        <v>1022</v>
      </c>
      <c r="K964" t="s">
        <v>1023</v>
      </c>
      <c r="L964" t="s">
        <v>103</v>
      </c>
      <c r="M964">
        <v>70057</v>
      </c>
      <c r="P964">
        <v>665</v>
      </c>
      <c r="Q964">
        <v>17522</v>
      </c>
      <c r="R964">
        <v>18187</v>
      </c>
      <c r="V964" t="s">
        <v>1941</v>
      </c>
      <c r="W964" t="s">
        <v>1941</v>
      </c>
      <c r="X964" t="s">
        <v>1941</v>
      </c>
      <c r="Y964" t="s">
        <v>1941</v>
      </c>
      <c r="Z964" t="s">
        <v>1941</v>
      </c>
      <c r="AA964" t="s">
        <v>1941</v>
      </c>
      <c r="AB964" t="s">
        <v>1941</v>
      </c>
      <c r="AC964" t="s">
        <v>1941</v>
      </c>
      <c r="AD964" t="s">
        <v>1941</v>
      </c>
      <c r="AE964" t="s">
        <v>1941</v>
      </c>
      <c r="AF964" t="s">
        <v>1941</v>
      </c>
      <c r="AG964" t="s">
        <v>1941</v>
      </c>
      <c r="AH964" t="s">
        <v>1941</v>
      </c>
      <c r="AI964" t="s">
        <v>1941</v>
      </c>
      <c r="AJ964" t="s">
        <v>1941</v>
      </c>
      <c r="AK964" t="s">
        <v>1941</v>
      </c>
      <c r="AL964" t="s">
        <v>1941</v>
      </c>
      <c r="AM964" t="s">
        <v>1941</v>
      </c>
      <c r="AN964" t="s">
        <v>1941</v>
      </c>
      <c r="AO964" t="s">
        <v>1941</v>
      </c>
      <c r="AP964" t="s">
        <v>1941</v>
      </c>
      <c r="AQ964" t="s">
        <v>1941</v>
      </c>
      <c r="AR964" t="s">
        <v>1941</v>
      </c>
      <c r="AS964" t="s">
        <v>1941</v>
      </c>
      <c r="AT964" t="s">
        <v>1941</v>
      </c>
      <c r="AU964" t="s">
        <v>1941</v>
      </c>
      <c r="AV964" t="s">
        <v>1940</v>
      </c>
      <c r="AW964" t="s">
        <v>1941</v>
      </c>
      <c r="AX964" t="s">
        <v>1941</v>
      </c>
      <c r="AY964" t="s">
        <v>1941</v>
      </c>
      <c r="AZ964" t="s">
        <v>1941</v>
      </c>
      <c r="BA964" t="s">
        <v>1941</v>
      </c>
      <c r="BB964" t="s">
        <v>1941</v>
      </c>
      <c r="BC964" t="s">
        <v>1941</v>
      </c>
      <c r="BD964" t="s">
        <v>1941</v>
      </c>
      <c r="BE964" t="s">
        <v>1941</v>
      </c>
      <c r="BF964" t="s">
        <v>1941</v>
      </c>
      <c r="BG964" t="s">
        <v>1941</v>
      </c>
      <c r="BH964" t="s">
        <v>1941</v>
      </c>
      <c r="BI964" t="s">
        <v>1941</v>
      </c>
      <c r="BJ964" t="s">
        <v>1941</v>
      </c>
      <c r="BK964" t="s">
        <v>1941</v>
      </c>
      <c r="BL964" t="s">
        <v>1941</v>
      </c>
      <c r="BM964" t="s">
        <v>1941</v>
      </c>
      <c r="BN964" t="s">
        <v>1941</v>
      </c>
      <c r="BO964" t="s">
        <v>1941</v>
      </c>
      <c r="BP964" t="s">
        <v>1941</v>
      </c>
      <c r="BQ964" t="s">
        <v>1941</v>
      </c>
      <c r="BR964" t="s">
        <v>1941</v>
      </c>
      <c r="BS964" t="s">
        <v>1941</v>
      </c>
      <c r="BT964" t="s">
        <v>1941</v>
      </c>
      <c r="BU964" t="s">
        <v>1941</v>
      </c>
      <c r="BV964" t="s">
        <v>1941</v>
      </c>
      <c r="BW964" t="s">
        <v>1941</v>
      </c>
    </row>
    <row r="965" spans="1:75" hidden="1" x14ac:dyDescent="0.25">
      <c r="A965" t="s">
        <v>1942</v>
      </c>
      <c r="B965">
        <v>2020</v>
      </c>
      <c r="C965" t="s">
        <v>94</v>
      </c>
      <c r="D965" t="s">
        <v>95</v>
      </c>
      <c r="E965" s="19">
        <v>1320219015981</v>
      </c>
      <c r="F965" t="s">
        <v>1071</v>
      </c>
      <c r="H965">
        <v>325199</v>
      </c>
      <c r="I965" t="s">
        <v>1072</v>
      </c>
      <c r="J965" t="s">
        <v>1073</v>
      </c>
      <c r="K965" t="s">
        <v>406</v>
      </c>
      <c r="L965" t="s">
        <v>103</v>
      </c>
      <c r="M965">
        <v>70764</v>
      </c>
      <c r="P965">
        <v>3806</v>
      </c>
      <c r="Q965">
        <v>3741</v>
      </c>
      <c r="R965">
        <v>7547</v>
      </c>
      <c r="V965" t="s">
        <v>1940</v>
      </c>
      <c r="W965" t="s">
        <v>1941</v>
      </c>
      <c r="X965" t="s">
        <v>1941</v>
      </c>
      <c r="Y965" t="s">
        <v>1940</v>
      </c>
      <c r="Z965" t="s">
        <v>1940</v>
      </c>
      <c r="AA965" t="s">
        <v>1941</v>
      </c>
      <c r="AB965" t="s">
        <v>1941</v>
      </c>
      <c r="AC965" t="s">
        <v>1941</v>
      </c>
      <c r="AD965" t="s">
        <v>1941</v>
      </c>
      <c r="AE965" t="s">
        <v>1941</v>
      </c>
      <c r="AF965" t="s">
        <v>1941</v>
      </c>
      <c r="AG965" t="s">
        <v>1941</v>
      </c>
      <c r="AH965" t="s">
        <v>1940</v>
      </c>
      <c r="AI965" t="s">
        <v>1941</v>
      </c>
      <c r="AJ965" t="s">
        <v>1941</v>
      </c>
      <c r="AK965" t="s">
        <v>1941</v>
      </c>
      <c r="AL965" t="s">
        <v>1941</v>
      </c>
      <c r="AM965" t="s">
        <v>1941</v>
      </c>
      <c r="AN965" t="s">
        <v>1941</v>
      </c>
      <c r="AO965" t="s">
        <v>1941</v>
      </c>
      <c r="AP965" t="s">
        <v>1941</v>
      </c>
      <c r="AQ965" t="s">
        <v>1941</v>
      </c>
      <c r="AR965" t="s">
        <v>1941</v>
      </c>
      <c r="AS965" t="s">
        <v>1941</v>
      </c>
      <c r="AT965" t="s">
        <v>1940</v>
      </c>
      <c r="AU965" t="s">
        <v>1941</v>
      </c>
      <c r="AV965" t="s">
        <v>1940</v>
      </c>
      <c r="AW965" t="s">
        <v>1941</v>
      </c>
      <c r="AX965" t="s">
        <v>1941</v>
      </c>
      <c r="AY965" t="s">
        <v>1941</v>
      </c>
      <c r="AZ965" t="s">
        <v>1941</v>
      </c>
      <c r="BA965" t="s">
        <v>1941</v>
      </c>
      <c r="BB965" t="s">
        <v>1941</v>
      </c>
      <c r="BC965" t="s">
        <v>1941</v>
      </c>
      <c r="BD965" t="s">
        <v>1941</v>
      </c>
      <c r="BE965" t="s">
        <v>1941</v>
      </c>
      <c r="BF965" t="s">
        <v>1941</v>
      </c>
      <c r="BG965" t="s">
        <v>1941</v>
      </c>
      <c r="BH965" t="s">
        <v>1941</v>
      </c>
      <c r="BI965" t="s">
        <v>1941</v>
      </c>
      <c r="BJ965" t="s">
        <v>1941</v>
      </c>
      <c r="BK965" t="s">
        <v>1941</v>
      </c>
      <c r="BL965" t="s">
        <v>1941</v>
      </c>
      <c r="BM965" t="s">
        <v>1940</v>
      </c>
      <c r="BN965" t="s">
        <v>1941</v>
      </c>
      <c r="BO965" t="s">
        <v>1941</v>
      </c>
      <c r="BP965" t="s">
        <v>1941</v>
      </c>
      <c r="BQ965" t="s">
        <v>1940</v>
      </c>
      <c r="BR965" t="s">
        <v>1941</v>
      </c>
      <c r="BS965" t="s">
        <v>1941</v>
      </c>
      <c r="BT965" t="s">
        <v>1941</v>
      </c>
      <c r="BU965" t="s">
        <v>1941</v>
      </c>
      <c r="BV965" t="s">
        <v>1941</v>
      </c>
      <c r="BW965" t="s">
        <v>1941</v>
      </c>
    </row>
    <row r="966" spans="1:75" hidden="1" x14ac:dyDescent="0.25">
      <c r="A966" t="s">
        <v>1942</v>
      </c>
      <c r="B966">
        <v>2020</v>
      </c>
      <c r="C966" t="s">
        <v>94</v>
      </c>
      <c r="D966" t="s">
        <v>95</v>
      </c>
      <c r="E966" s="19">
        <v>1320219005168</v>
      </c>
      <c r="F966" t="s">
        <v>1104</v>
      </c>
      <c r="H966">
        <v>325199</v>
      </c>
      <c r="I966" t="s">
        <v>1105</v>
      </c>
      <c r="J966" t="s">
        <v>1106</v>
      </c>
      <c r="K966" t="s">
        <v>618</v>
      </c>
      <c r="L966" t="s">
        <v>113</v>
      </c>
      <c r="M966">
        <v>77017</v>
      </c>
      <c r="N966" s="21" t="s">
        <v>172</v>
      </c>
      <c r="O966" s="21" t="s">
        <v>173</v>
      </c>
      <c r="P966">
        <v>9083</v>
      </c>
      <c r="Q966">
        <v>14726</v>
      </c>
      <c r="R966">
        <v>23809</v>
      </c>
      <c r="V966" t="s">
        <v>1941</v>
      </c>
      <c r="W966" t="s">
        <v>1941</v>
      </c>
      <c r="X966" t="s">
        <v>1941</v>
      </c>
      <c r="Y966" t="s">
        <v>1941</v>
      </c>
      <c r="Z966" t="s">
        <v>1941</v>
      </c>
      <c r="AA966" t="s">
        <v>1941</v>
      </c>
      <c r="AB966" t="s">
        <v>1941</v>
      </c>
      <c r="AC966" t="s">
        <v>1941</v>
      </c>
      <c r="AD966" t="s">
        <v>1941</v>
      </c>
      <c r="AE966" t="s">
        <v>1941</v>
      </c>
      <c r="AF966" t="s">
        <v>1941</v>
      </c>
      <c r="AG966" t="s">
        <v>1941</v>
      </c>
      <c r="AH966" t="s">
        <v>1941</v>
      </c>
      <c r="AI966" t="s">
        <v>1941</v>
      </c>
      <c r="AJ966" t="s">
        <v>1941</v>
      </c>
      <c r="AK966" t="s">
        <v>1941</v>
      </c>
      <c r="AL966" t="s">
        <v>1941</v>
      </c>
      <c r="AM966" t="s">
        <v>1941</v>
      </c>
      <c r="AN966" t="s">
        <v>1941</v>
      </c>
      <c r="AO966" t="s">
        <v>1941</v>
      </c>
      <c r="AP966" t="s">
        <v>1941</v>
      </c>
      <c r="AQ966" t="s">
        <v>1941</v>
      </c>
      <c r="AR966" t="s">
        <v>1941</v>
      </c>
      <c r="AS966" t="s">
        <v>1941</v>
      </c>
      <c r="AT966" t="s">
        <v>1941</v>
      </c>
      <c r="AU966" t="s">
        <v>1941</v>
      </c>
      <c r="AV966" t="s">
        <v>1940</v>
      </c>
      <c r="AW966" t="s">
        <v>1941</v>
      </c>
      <c r="AX966" t="s">
        <v>1941</v>
      </c>
      <c r="AY966" t="s">
        <v>1941</v>
      </c>
      <c r="AZ966" t="s">
        <v>1941</v>
      </c>
      <c r="BA966" t="s">
        <v>1941</v>
      </c>
      <c r="BB966" t="s">
        <v>1941</v>
      </c>
      <c r="BC966" t="s">
        <v>1941</v>
      </c>
      <c r="BD966" t="s">
        <v>1941</v>
      </c>
      <c r="BE966" t="s">
        <v>1941</v>
      </c>
      <c r="BF966" t="s">
        <v>1941</v>
      </c>
      <c r="BG966" t="s">
        <v>1941</v>
      </c>
      <c r="BH966" t="s">
        <v>1941</v>
      </c>
      <c r="BI966" t="s">
        <v>1941</v>
      </c>
      <c r="BJ966" t="s">
        <v>1941</v>
      </c>
      <c r="BK966" t="s">
        <v>1941</v>
      </c>
      <c r="BL966" t="s">
        <v>1941</v>
      </c>
      <c r="BM966" t="s">
        <v>1941</v>
      </c>
      <c r="BN966" t="s">
        <v>1941</v>
      </c>
      <c r="BO966" t="s">
        <v>1941</v>
      </c>
      <c r="BP966" t="s">
        <v>1941</v>
      </c>
      <c r="BQ966" t="s">
        <v>1941</v>
      </c>
      <c r="BR966" t="s">
        <v>1941</v>
      </c>
      <c r="BS966" t="s">
        <v>1941</v>
      </c>
      <c r="BT966" t="s">
        <v>1941</v>
      </c>
      <c r="BU966" t="s">
        <v>1941</v>
      </c>
      <c r="BV966" t="s">
        <v>1941</v>
      </c>
      <c r="BW966" t="s">
        <v>1941</v>
      </c>
    </row>
    <row r="967" spans="1:75" hidden="1" x14ac:dyDescent="0.25">
      <c r="A967" t="s">
        <v>1942</v>
      </c>
      <c r="B967">
        <v>2020</v>
      </c>
      <c r="C967" t="s">
        <v>94</v>
      </c>
      <c r="D967" t="s">
        <v>95</v>
      </c>
      <c r="E967" s="19">
        <v>1320218945816</v>
      </c>
      <c r="F967" t="s">
        <v>1214</v>
      </c>
      <c r="H967">
        <v>325199</v>
      </c>
      <c r="I967" t="s">
        <v>1215</v>
      </c>
      <c r="J967" t="s">
        <v>1216</v>
      </c>
      <c r="K967" t="s">
        <v>1217</v>
      </c>
      <c r="L967" t="s">
        <v>121</v>
      </c>
      <c r="M967">
        <v>42029</v>
      </c>
      <c r="P967">
        <v>3303</v>
      </c>
      <c r="Q967">
        <v>8899</v>
      </c>
      <c r="R967">
        <v>12202</v>
      </c>
      <c r="V967" t="s">
        <v>1940</v>
      </c>
      <c r="W967" t="s">
        <v>1941</v>
      </c>
      <c r="X967" t="s">
        <v>1941</v>
      </c>
      <c r="Y967" t="s">
        <v>1940</v>
      </c>
      <c r="Z967" t="s">
        <v>1940</v>
      </c>
      <c r="AA967" t="s">
        <v>1941</v>
      </c>
      <c r="AB967" t="s">
        <v>1941</v>
      </c>
      <c r="AC967" t="s">
        <v>1941</v>
      </c>
      <c r="AD967" t="s">
        <v>1941</v>
      </c>
      <c r="AE967" t="s">
        <v>1941</v>
      </c>
      <c r="AF967" t="s">
        <v>1941</v>
      </c>
      <c r="AG967" t="s">
        <v>1941</v>
      </c>
      <c r="AH967" t="s">
        <v>1941</v>
      </c>
      <c r="AI967" t="s">
        <v>1941</v>
      </c>
      <c r="AJ967" t="s">
        <v>1941</v>
      </c>
      <c r="AK967" t="s">
        <v>1941</v>
      </c>
      <c r="AL967" t="s">
        <v>1941</v>
      </c>
      <c r="AM967" t="s">
        <v>1941</v>
      </c>
      <c r="AN967" t="s">
        <v>1941</v>
      </c>
      <c r="AO967" t="s">
        <v>1941</v>
      </c>
      <c r="AP967" t="s">
        <v>1941</v>
      </c>
      <c r="AQ967" t="s">
        <v>1941</v>
      </c>
      <c r="AR967" t="s">
        <v>1941</v>
      </c>
      <c r="AS967" t="s">
        <v>1941</v>
      </c>
      <c r="AT967" t="s">
        <v>1941</v>
      </c>
      <c r="AU967" t="s">
        <v>1941</v>
      </c>
      <c r="AV967" t="s">
        <v>1941</v>
      </c>
      <c r="AW967" t="s">
        <v>1941</v>
      </c>
      <c r="AX967" t="s">
        <v>1941</v>
      </c>
      <c r="AY967" t="s">
        <v>1941</v>
      </c>
      <c r="AZ967" t="s">
        <v>1941</v>
      </c>
      <c r="BA967" t="s">
        <v>1941</v>
      </c>
      <c r="BB967" t="s">
        <v>1941</v>
      </c>
      <c r="BC967" t="s">
        <v>1941</v>
      </c>
      <c r="BD967" t="s">
        <v>1941</v>
      </c>
      <c r="BE967" t="s">
        <v>1941</v>
      </c>
      <c r="BF967" t="s">
        <v>1941</v>
      </c>
      <c r="BG967" t="s">
        <v>1941</v>
      </c>
      <c r="BH967" t="s">
        <v>1941</v>
      </c>
      <c r="BI967" t="s">
        <v>1941</v>
      </c>
      <c r="BJ967" t="s">
        <v>1941</v>
      </c>
      <c r="BK967" t="s">
        <v>1941</v>
      </c>
      <c r="BL967" t="s">
        <v>1941</v>
      </c>
      <c r="BM967" t="s">
        <v>1941</v>
      </c>
      <c r="BN967" t="s">
        <v>1941</v>
      </c>
      <c r="BO967" t="s">
        <v>1941</v>
      </c>
      <c r="BP967" t="s">
        <v>1941</v>
      </c>
      <c r="BQ967" t="s">
        <v>1941</v>
      </c>
      <c r="BR967" t="s">
        <v>1941</v>
      </c>
      <c r="BS967" t="s">
        <v>1941</v>
      </c>
      <c r="BT967" t="s">
        <v>1941</v>
      </c>
      <c r="BU967" t="s">
        <v>1941</v>
      </c>
      <c r="BV967" t="s">
        <v>1941</v>
      </c>
      <c r="BW967" t="s">
        <v>1941</v>
      </c>
    </row>
    <row r="968" spans="1:75" hidden="1" x14ac:dyDescent="0.25">
      <c r="A968" t="s">
        <v>1942</v>
      </c>
      <c r="B968">
        <v>2020</v>
      </c>
      <c r="C968" t="s">
        <v>94</v>
      </c>
      <c r="D968" t="s">
        <v>95</v>
      </c>
      <c r="E968" s="19">
        <v>1320218741700</v>
      </c>
      <c r="F968" t="s">
        <v>135</v>
      </c>
      <c r="H968">
        <v>325211</v>
      </c>
      <c r="I968" t="s">
        <v>137</v>
      </c>
      <c r="J968" t="s">
        <v>1979</v>
      </c>
      <c r="K968" t="s">
        <v>139</v>
      </c>
      <c r="L968" t="s">
        <v>140</v>
      </c>
      <c r="M968">
        <v>36505</v>
      </c>
      <c r="P968">
        <v>1100</v>
      </c>
      <c r="Q968">
        <v>250</v>
      </c>
      <c r="R968">
        <v>1350</v>
      </c>
      <c r="V968" t="s">
        <v>1941</v>
      </c>
      <c r="W968" t="s">
        <v>1941</v>
      </c>
      <c r="X968" t="s">
        <v>1941</v>
      </c>
      <c r="Y968" t="s">
        <v>1941</v>
      </c>
      <c r="Z968" t="s">
        <v>1941</v>
      </c>
      <c r="AA968" t="s">
        <v>1941</v>
      </c>
      <c r="AB968" t="s">
        <v>1940</v>
      </c>
      <c r="AC968" t="s">
        <v>1941</v>
      </c>
      <c r="AD968" t="s">
        <v>1940</v>
      </c>
      <c r="AE968" t="s">
        <v>1941</v>
      </c>
      <c r="AF968" t="s">
        <v>1941</v>
      </c>
      <c r="AG968" t="s">
        <v>1941</v>
      </c>
      <c r="AH968" t="s">
        <v>1941</v>
      </c>
      <c r="AI968" t="s">
        <v>1941</v>
      </c>
      <c r="AJ968" t="s">
        <v>1941</v>
      </c>
      <c r="AK968" t="s">
        <v>1941</v>
      </c>
      <c r="AL968" t="s">
        <v>1941</v>
      </c>
      <c r="AM968" t="s">
        <v>1941</v>
      </c>
      <c r="AN968" t="s">
        <v>1941</v>
      </c>
      <c r="AO968" t="s">
        <v>1941</v>
      </c>
      <c r="AP968" t="s">
        <v>1941</v>
      </c>
      <c r="AQ968" t="s">
        <v>1941</v>
      </c>
      <c r="AR968" t="s">
        <v>1941</v>
      </c>
      <c r="AS968" t="s">
        <v>1941</v>
      </c>
      <c r="AT968" t="s">
        <v>1941</v>
      </c>
      <c r="AU968" t="s">
        <v>1941</v>
      </c>
      <c r="AV968" t="s">
        <v>1941</v>
      </c>
      <c r="AW968" t="s">
        <v>1941</v>
      </c>
      <c r="AX968" t="s">
        <v>1941</v>
      </c>
      <c r="AY968" t="s">
        <v>1941</v>
      </c>
      <c r="AZ968" t="s">
        <v>1941</v>
      </c>
      <c r="BA968" t="s">
        <v>1941</v>
      </c>
      <c r="BB968" t="s">
        <v>1941</v>
      </c>
      <c r="BC968" t="s">
        <v>1941</v>
      </c>
      <c r="BD968" t="s">
        <v>1941</v>
      </c>
      <c r="BE968" t="s">
        <v>1941</v>
      </c>
      <c r="BF968" t="s">
        <v>1941</v>
      </c>
      <c r="BG968" t="s">
        <v>1941</v>
      </c>
      <c r="BH968" t="s">
        <v>1941</v>
      </c>
      <c r="BI968" t="s">
        <v>1941</v>
      </c>
      <c r="BJ968" t="s">
        <v>1941</v>
      </c>
      <c r="BK968" t="s">
        <v>1941</v>
      </c>
      <c r="BL968" t="s">
        <v>1941</v>
      </c>
      <c r="BM968" t="s">
        <v>1941</v>
      </c>
      <c r="BN968" t="s">
        <v>1941</v>
      </c>
      <c r="BO968" t="s">
        <v>1941</v>
      </c>
      <c r="BP968" t="s">
        <v>1941</v>
      </c>
      <c r="BQ968" t="s">
        <v>1941</v>
      </c>
      <c r="BR968" t="s">
        <v>1941</v>
      </c>
      <c r="BS968" t="s">
        <v>1941</v>
      </c>
      <c r="BT968" t="s">
        <v>1941</v>
      </c>
      <c r="BU968" t="s">
        <v>1941</v>
      </c>
      <c r="BV968" t="s">
        <v>1941</v>
      </c>
      <c r="BW968" t="s">
        <v>1941</v>
      </c>
    </row>
    <row r="969" spans="1:75" hidden="1" x14ac:dyDescent="0.25">
      <c r="A969" t="s">
        <v>1942</v>
      </c>
      <c r="B969">
        <v>2020</v>
      </c>
      <c r="C969" t="s">
        <v>94</v>
      </c>
      <c r="D969" t="s">
        <v>95</v>
      </c>
      <c r="E969" s="19">
        <v>1320218687123</v>
      </c>
      <c r="F969" t="s">
        <v>149</v>
      </c>
      <c r="H969">
        <v>325211</v>
      </c>
      <c r="I969" t="s">
        <v>150</v>
      </c>
      <c r="J969" t="s">
        <v>151</v>
      </c>
      <c r="K969" t="s">
        <v>152</v>
      </c>
      <c r="L969" t="s">
        <v>153</v>
      </c>
      <c r="M969">
        <v>37421</v>
      </c>
      <c r="P969">
        <v>250</v>
      </c>
      <c r="Q969">
        <v>250</v>
      </c>
      <c r="R969">
        <v>500</v>
      </c>
      <c r="V969" t="s">
        <v>1941</v>
      </c>
      <c r="W969" t="s">
        <v>1941</v>
      </c>
      <c r="X969" t="s">
        <v>1941</v>
      </c>
      <c r="Y969" t="s">
        <v>1941</v>
      </c>
      <c r="Z969" t="s">
        <v>1941</v>
      </c>
      <c r="AA969" t="s">
        <v>1941</v>
      </c>
      <c r="AB969" t="s">
        <v>1940</v>
      </c>
      <c r="AC969" t="s">
        <v>1941</v>
      </c>
      <c r="AD969" t="s">
        <v>1940</v>
      </c>
      <c r="AE969" t="s">
        <v>1941</v>
      </c>
      <c r="AF969" t="s">
        <v>1941</v>
      </c>
      <c r="AG969" t="s">
        <v>1941</v>
      </c>
      <c r="AH969" t="s">
        <v>1941</v>
      </c>
      <c r="AI969" t="s">
        <v>1941</v>
      </c>
      <c r="AJ969" t="s">
        <v>1941</v>
      </c>
      <c r="AK969" t="s">
        <v>1941</v>
      </c>
      <c r="AL969" t="s">
        <v>1941</v>
      </c>
      <c r="AM969" t="s">
        <v>1941</v>
      </c>
      <c r="AN969" t="s">
        <v>1941</v>
      </c>
      <c r="AO969" t="s">
        <v>1941</v>
      </c>
      <c r="AP969" t="s">
        <v>1941</v>
      </c>
      <c r="AQ969" t="s">
        <v>1941</v>
      </c>
      <c r="AR969" t="s">
        <v>1941</v>
      </c>
      <c r="AS969" t="s">
        <v>1941</v>
      </c>
      <c r="AT969" t="s">
        <v>1941</v>
      </c>
      <c r="AU969" t="s">
        <v>1940</v>
      </c>
      <c r="AV969" t="s">
        <v>1941</v>
      </c>
      <c r="AW969" t="s">
        <v>1941</v>
      </c>
      <c r="AX969" t="s">
        <v>1941</v>
      </c>
      <c r="AY969" t="s">
        <v>1941</v>
      </c>
      <c r="AZ969" t="s">
        <v>1941</v>
      </c>
      <c r="BA969" t="s">
        <v>1941</v>
      </c>
      <c r="BB969" t="s">
        <v>1941</v>
      </c>
      <c r="BC969" t="s">
        <v>1941</v>
      </c>
      <c r="BD969" t="s">
        <v>1941</v>
      </c>
      <c r="BE969" t="s">
        <v>1941</v>
      </c>
      <c r="BF969" t="s">
        <v>1941</v>
      </c>
      <c r="BG969" t="s">
        <v>1941</v>
      </c>
      <c r="BH969" t="s">
        <v>1941</v>
      </c>
      <c r="BI969" t="s">
        <v>1941</v>
      </c>
      <c r="BJ969" t="s">
        <v>1941</v>
      </c>
      <c r="BK969" t="s">
        <v>1941</v>
      </c>
      <c r="BL969" t="s">
        <v>1941</v>
      </c>
      <c r="BM969" t="s">
        <v>1941</v>
      </c>
      <c r="BN969" t="s">
        <v>1941</v>
      </c>
      <c r="BO969" t="s">
        <v>1941</v>
      </c>
      <c r="BP969" t="s">
        <v>1941</v>
      </c>
      <c r="BQ969" t="s">
        <v>1941</v>
      </c>
      <c r="BR969" t="s">
        <v>1941</v>
      </c>
      <c r="BS969" t="s">
        <v>1941</v>
      </c>
      <c r="BT969" t="s">
        <v>1941</v>
      </c>
      <c r="BU969" t="s">
        <v>1941</v>
      </c>
      <c r="BV969" t="s">
        <v>1941</v>
      </c>
      <c r="BW969" t="s">
        <v>1941</v>
      </c>
    </row>
    <row r="970" spans="1:75" hidden="1" x14ac:dyDescent="0.25">
      <c r="A970" t="s">
        <v>1942</v>
      </c>
      <c r="B970">
        <v>2020</v>
      </c>
      <c r="C970" t="s">
        <v>94</v>
      </c>
      <c r="D970" t="s">
        <v>95</v>
      </c>
      <c r="E970" s="19">
        <v>1320219047368</v>
      </c>
      <c r="F970" t="s">
        <v>156</v>
      </c>
      <c r="H970">
        <v>325211</v>
      </c>
      <c r="I970" t="s">
        <v>150</v>
      </c>
      <c r="J970" t="s">
        <v>157</v>
      </c>
      <c r="K970" t="s">
        <v>158</v>
      </c>
      <c r="L970" t="s">
        <v>159</v>
      </c>
      <c r="M970">
        <v>15061</v>
      </c>
      <c r="P970">
        <v>3920</v>
      </c>
      <c r="Q970">
        <v>171</v>
      </c>
      <c r="R970">
        <v>4091</v>
      </c>
      <c r="V970" t="s">
        <v>1941</v>
      </c>
      <c r="W970" t="s">
        <v>1941</v>
      </c>
      <c r="X970" t="s">
        <v>1941</v>
      </c>
      <c r="Y970" t="s">
        <v>1941</v>
      </c>
      <c r="Z970" t="s">
        <v>1941</v>
      </c>
      <c r="AA970" t="s">
        <v>1941</v>
      </c>
      <c r="AB970" t="s">
        <v>1940</v>
      </c>
      <c r="AC970" t="s">
        <v>1941</v>
      </c>
      <c r="AD970" t="s">
        <v>1940</v>
      </c>
      <c r="AE970" t="s">
        <v>1941</v>
      </c>
      <c r="AF970" t="s">
        <v>1941</v>
      </c>
      <c r="AG970" t="s">
        <v>1941</v>
      </c>
      <c r="AH970" t="s">
        <v>1941</v>
      </c>
      <c r="AI970" t="s">
        <v>1941</v>
      </c>
      <c r="AJ970" t="s">
        <v>1941</v>
      </c>
      <c r="AK970" t="s">
        <v>1941</v>
      </c>
      <c r="AL970" t="s">
        <v>1941</v>
      </c>
      <c r="AM970" t="s">
        <v>1941</v>
      </c>
      <c r="AN970" t="s">
        <v>1941</v>
      </c>
      <c r="AO970" t="s">
        <v>1941</v>
      </c>
      <c r="AP970" t="s">
        <v>1941</v>
      </c>
      <c r="AQ970" t="s">
        <v>1941</v>
      </c>
      <c r="AR970" t="s">
        <v>1941</v>
      </c>
      <c r="AS970" t="s">
        <v>1941</v>
      </c>
      <c r="AT970" t="s">
        <v>1941</v>
      </c>
      <c r="AU970" t="s">
        <v>1941</v>
      </c>
      <c r="AV970" t="s">
        <v>1941</v>
      </c>
      <c r="AW970" t="s">
        <v>1941</v>
      </c>
      <c r="AX970" t="s">
        <v>1941</v>
      </c>
      <c r="AY970" t="s">
        <v>1941</v>
      </c>
      <c r="AZ970" t="s">
        <v>1941</v>
      </c>
      <c r="BA970" t="s">
        <v>1941</v>
      </c>
      <c r="BB970" t="s">
        <v>1941</v>
      </c>
      <c r="BC970" t="s">
        <v>1941</v>
      </c>
      <c r="BD970" t="s">
        <v>1941</v>
      </c>
      <c r="BE970" t="s">
        <v>1941</v>
      </c>
      <c r="BF970" t="s">
        <v>1941</v>
      </c>
      <c r="BG970" t="s">
        <v>1941</v>
      </c>
      <c r="BH970" t="s">
        <v>1941</v>
      </c>
      <c r="BI970" t="s">
        <v>1941</v>
      </c>
      <c r="BJ970" t="s">
        <v>1941</v>
      </c>
      <c r="BK970" t="s">
        <v>1941</v>
      </c>
      <c r="BL970" t="s">
        <v>1941</v>
      </c>
      <c r="BM970" t="s">
        <v>1941</v>
      </c>
      <c r="BN970" t="s">
        <v>1941</v>
      </c>
      <c r="BO970" t="s">
        <v>1941</v>
      </c>
      <c r="BP970" t="s">
        <v>1941</v>
      </c>
      <c r="BQ970" t="s">
        <v>1941</v>
      </c>
      <c r="BR970" t="s">
        <v>1941</v>
      </c>
      <c r="BS970" t="s">
        <v>1941</v>
      </c>
      <c r="BT970" t="s">
        <v>1941</v>
      </c>
      <c r="BU970" t="s">
        <v>1941</v>
      </c>
      <c r="BV970" t="s">
        <v>1941</v>
      </c>
      <c r="BW970" t="s">
        <v>1941</v>
      </c>
    </row>
    <row r="971" spans="1:75" x14ac:dyDescent="0.25">
      <c r="A971" t="s">
        <v>1942</v>
      </c>
      <c r="B971">
        <v>2020</v>
      </c>
      <c r="C971" t="s">
        <v>94</v>
      </c>
      <c r="D971" t="s">
        <v>95</v>
      </c>
      <c r="E971" s="19">
        <v>1320219017631</v>
      </c>
      <c r="F971" t="s">
        <v>449</v>
      </c>
      <c r="H971">
        <v>325211</v>
      </c>
      <c r="I971" t="s">
        <v>450</v>
      </c>
      <c r="J971" t="s">
        <v>451</v>
      </c>
      <c r="K971" t="s">
        <v>452</v>
      </c>
      <c r="L971" t="s">
        <v>153</v>
      </c>
      <c r="M971">
        <v>37660</v>
      </c>
      <c r="P971">
        <v>41</v>
      </c>
      <c r="Q971">
        <v>1804</v>
      </c>
      <c r="R971">
        <v>1845</v>
      </c>
      <c r="V971" t="s">
        <v>1940</v>
      </c>
      <c r="W971" t="s">
        <v>1941</v>
      </c>
      <c r="X971" t="s">
        <v>1941</v>
      </c>
      <c r="Y971" t="s">
        <v>1940</v>
      </c>
      <c r="Z971" t="s">
        <v>1941</v>
      </c>
      <c r="AA971" t="s">
        <v>1941</v>
      </c>
      <c r="AB971" t="s">
        <v>1941</v>
      </c>
      <c r="AC971" t="s">
        <v>1941</v>
      </c>
      <c r="AD971" t="s">
        <v>1941</v>
      </c>
      <c r="AE971" t="s">
        <v>1941</v>
      </c>
      <c r="AF971" t="s">
        <v>1941</v>
      </c>
      <c r="AG971" t="s">
        <v>1941</v>
      </c>
      <c r="AH971" t="s">
        <v>1941</v>
      </c>
      <c r="AI971" t="s">
        <v>1941</v>
      </c>
      <c r="AJ971" t="s">
        <v>1941</v>
      </c>
      <c r="AK971" t="s">
        <v>1941</v>
      </c>
      <c r="AL971" t="s">
        <v>1941</v>
      </c>
      <c r="AM971" t="s">
        <v>1941</v>
      </c>
      <c r="AN971" t="s">
        <v>1941</v>
      </c>
      <c r="AO971" t="s">
        <v>1941</v>
      </c>
      <c r="AP971" t="s">
        <v>1941</v>
      </c>
      <c r="AQ971" t="s">
        <v>1941</v>
      </c>
      <c r="AR971" t="s">
        <v>1941</v>
      </c>
      <c r="AS971" t="s">
        <v>1941</v>
      </c>
      <c r="AT971" t="s">
        <v>1941</v>
      </c>
      <c r="AU971" t="s">
        <v>1941</v>
      </c>
      <c r="AV971" t="s">
        <v>1941</v>
      </c>
      <c r="AW971" t="s">
        <v>1941</v>
      </c>
      <c r="AX971" t="s">
        <v>1941</v>
      </c>
      <c r="AY971" t="s">
        <v>1941</v>
      </c>
      <c r="AZ971" t="s">
        <v>1941</v>
      </c>
      <c r="BA971" t="s">
        <v>1941</v>
      </c>
      <c r="BB971" t="s">
        <v>1941</v>
      </c>
      <c r="BC971" t="s">
        <v>1941</v>
      </c>
      <c r="BD971" t="s">
        <v>1941</v>
      </c>
      <c r="BE971" t="s">
        <v>1941</v>
      </c>
      <c r="BF971" t="s">
        <v>1941</v>
      </c>
      <c r="BG971" t="s">
        <v>1941</v>
      </c>
      <c r="BH971" t="s">
        <v>1941</v>
      </c>
      <c r="BI971" t="s">
        <v>1941</v>
      </c>
      <c r="BJ971" t="s">
        <v>1941</v>
      </c>
      <c r="BK971" t="s">
        <v>1941</v>
      </c>
      <c r="BL971" t="s">
        <v>1941</v>
      </c>
      <c r="BM971" t="s">
        <v>1941</v>
      </c>
      <c r="BN971" t="s">
        <v>1941</v>
      </c>
      <c r="BO971" t="s">
        <v>1941</v>
      </c>
      <c r="BP971" t="s">
        <v>1941</v>
      </c>
      <c r="BQ971" t="s">
        <v>1941</v>
      </c>
      <c r="BR971" t="s">
        <v>1941</v>
      </c>
      <c r="BS971" t="s">
        <v>1941</v>
      </c>
      <c r="BT971" t="s">
        <v>1941</v>
      </c>
      <c r="BU971" t="s">
        <v>1941</v>
      </c>
      <c r="BV971" t="s">
        <v>1941</v>
      </c>
      <c r="BW971" t="s">
        <v>1941</v>
      </c>
    </row>
    <row r="972" spans="1:75" hidden="1" x14ac:dyDescent="0.25">
      <c r="A972" t="s">
        <v>1942</v>
      </c>
      <c r="B972">
        <v>2020</v>
      </c>
      <c r="C972" t="s">
        <v>94</v>
      </c>
      <c r="D972" t="s">
        <v>95</v>
      </c>
      <c r="E972" s="19">
        <v>1320219278658</v>
      </c>
      <c r="F972" t="s">
        <v>674</v>
      </c>
      <c r="H972">
        <v>325211</v>
      </c>
      <c r="I972" t="s">
        <v>675</v>
      </c>
      <c r="J972" t="s">
        <v>676</v>
      </c>
      <c r="K972" t="s">
        <v>677</v>
      </c>
      <c r="L972" t="s">
        <v>227</v>
      </c>
      <c r="M972">
        <v>45001</v>
      </c>
      <c r="N972" s="21" t="s">
        <v>400</v>
      </c>
      <c r="O972" s="21" t="s">
        <v>401</v>
      </c>
      <c r="P972">
        <v>180</v>
      </c>
      <c r="Q972">
        <v>2200</v>
      </c>
      <c r="R972">
        <v>2380</v>
      </c>
      <c r="V972" t="s">
        <v>1940</v>
      </c>
      <c r="W972" t="s">
        <v>1941</v>
      </c>
      <c r="X972" t="s">
        <v>1941</v>
      </c>
      <c r="Y972" t="s">
        <v>1941</v>
      </c>
      <c r="Z972" t="s">
        <v>1940</v>
      </c>
      <c r="AA972" t="s">
        <v>1941</v>
      </c>
      <c r="AB972" t="s">
        <v>1940</v>
      </c>
      <c r="AC972" t="s">
        <v>1940</v>
      </c>
      <c r="AD972" t="s">
        <v>1941</v>
      </c>
      <c r="AE972" t="s">
        <v>1941</v>
      </c>
      <c r="AF972" t="s">
        <v>1941</v>
      </c>
      <c r="AG972" t="s">
        <v>1941</v>
      </c>
      <c r="AH972" t="s">
        <v>1941</v>
      </c>
      <c r="AI972" t="s">
        <v>1941</v>
      </c>
      <c r="AJ972" t="s">
        <v>1941</v>
      </c>
      <c r="AK972" t="s">
        <v>1941</v>
      </c>
      <c r="AL972" t="s">
        <v>1941</v>
      </c>
      <c r="AM972" t="s">
        <v>1941</v>
      </c>
      <c r="AN972" t="s">
        <v>1941</v>
      </c>
      <c r="AO972" t="s">
        <v>1941</v>
      </c>
      <c r="AP972" t="s">
        <v>1941</v>
      </c>
      <c r="AQ972" t="s">
        <v>1941</v>
      </c>
      <c r="AR972" t="s">
        <v>1941</v>
      </c>
      <c r="AS972" t="s">
        <v>1941</v>
      </c>
      <c r="AT972" t="s">
        <v>1941</v>
      </c>
      <c r="AU972" t="s">
        <v>1941</v>
      </c>
      <c r="AV972" t="s">
        <v>1941</v>
      </c>
      <c r="AW972" t="s">
        <v>1941</v>
      </c>
      <c r="AX972" t="s">
        <v>1941</v>
      </c>
      <c r="AY972" t="s">
        <v>1941</v>
      </c>
      <c r="AZ972" t="s">
        <v>1941</v>
      </c>
      <c r="BA972" t="s">
        <v>1941</v>
      </c>
      <c r="BB972" t="s">
        <v>1941</v>
      </c>
      <c r="BC972" t="s">
        <v>1941</v>
      </c>
      <c r="BD972" t="s">
        <v>1941</v>
      </c>
      <c r="BE972" t="s">
        <v>1941</v>
      </c>
      <c r="BF972" t="s">
        <v>1941</v>
      </c>
      <c r="BG972" t="s">
        <v>1941</v>
      </c>
      <c r="BH972" t="s">
        <v>1941</v>
      </c>
      <c r="BI972" t="s">
        <v>1941</v>
      </c>
      <c r="BJ972" t="s">
        <v>1941</v>
      </c>
      <c r="BK972" t="s">
        <v>1941</v>
      </c>
      <c r="BL972" t="s">
        <v>1941</v>
      </c>
      <c r="BM972" t="s">
        <v>1941</v>
      </c>
      <c r="BN972" t="s">
        <v>1941</v>
      </c>
      <c r="BO972" t="s">
        <v>1941</v>
      </c>
      <c r="BP972" t="s">
        <v>1941</v>
      </c>
      <c r="BQ972" t="s">
        <v>1941</v>
      </c>
      <c r="BR972" t="s">
        <v>1941</v>
      </c>
      <c r="BS972" t="s">
        <v>1941</v>
      </c>
      <c r="BT972" t="s">
        <v>1941</v>
      </c>
      <c r="BU972" t="s">
        <v>1941</v>
      </c>
      <c r="BV972" t="s">
        <v>1941</v>
      </c>
      <c r="BW972" t="s">
        <v>1941</v>
      </c>
    </row>
    <row r="973" spans="1:75" hidden="1" x14ac:dyDescent="0.25">
      <c r="A973" t="s">
        <v>1942</v>
      </c>
      <c r="B973">
        <v>2020</v>
      </c>
      <c r="C973" t="s">
        <v>94</v>
      </c>
      <c r="D973" t="s">
        <v>95</v>
      </c>
      <c r="E973" s="19">
        <v>1320219235102</v>
      </c>
      <c r="F973" t="s">
        <v>706</v>
      </c>
      <c r="H973">
        <v>325211</v>
      </c>
      <c r="I973" t="s">
        <v>707</v>
      </c>
      <c r="J973" t="s">
        <v>708</v>
      </c>
      <c r="K973" t="s">
        <v>424</v>
      </c>
      <c r="L973" t="s">
        <v>113</v>
      </c>
      <c r="M973">
        <v>77507</v>
      </c>
      <c r="N973" s="21" t="s">
        <v>400</v>
      </c>
      <c r="O973" s="21" t="s">
        <v>587</v>
      </c>
      <c r="P973">
        <v>2607</v>
      </c>
      <c r="Q973">
        <v>2381</v>
      </c>
      <c r="R973">
        <v>4988</v>
      </c>
      <c r="V973" t="s">
        <v>1941</v>
      </c>
      <c r="W973" t="s">
        <v>1941</v>
      </c>
      <c r="X973" t="s">
        <v>1941</v>
      </c>
      <c r="Y973" t="s">
        <v>1941</v>
      </c>
      <c r="Z973" t="s">
        <v>1941</v>
      </c>
      <c r="AA973" t="s">
        <v>1941</v>
      </c>
      <c r="AB973" t="s">
        <v>1941</v>
      </c>
      <c r="AC973" t="s">
        <v>1941</v>
      </c>
      <c r="AD973" t="s">
        <v>1941</v>
      </c>
      <c r="AE973" t="s">
        <v>1941</v>
      </c>
      <c r="AF973" t="s">
        <v>1941</v>
      </c>
      <c r="AG973" t="s">
        <v>1941</v>
      </c>
      <c r="AH973" t="s">
        <v>1941</v>
      </c>
      <c r="AI973" t="s">
        <v>1941</v>
      </c>
      <c r="AJ973" t="s">
        <v>1941</v>
      </c>
      <c r="AK973" t="s">
        <v>1941</v>
      </c>
      <c r="AL973" t="s">
        <v>1941</v>
      </c>
      <c r="AM973" t="s">
        <v>1941</v>
      </c>
      <c r="AN973" t="s">
        <v>1941</v>
      </c>
      <c r="AO973" t="s">
        <v>1941</v>
      </c>
      <c r="AP973" t="s">
        <v>1941</v>
      </c>
      <c r="AQ973" t="s">
        <v>1941</v>
      </c>
      <c r="AR973" t="s">
        <v>1941</v>
      </c>
      <c r="AS973" t="s">
        <v>1941</v>
      </c>
      <c r="AT973" t="s">
        <v>1941</v>
      </c>
      <c r="AU973" t="s">
        <v>1941</v>
      </c>
      <c r="AV973" t="s">
        <v>1940</v>
      </c>
      <c r="AW973" t="s">
        <v>1941</v>
      </c>
      <c r="AX973" t="s">
        <v>1941</v>
      </c>
      <c r="AY973" t="s">
        <v>1941</v>
      </c>
      <c r="AZ973" t="s">
        <v>1941</v>
      </c>
      <c r="BA973" t="s">
        <v>1941</v>
      </c>
      <c r="BB973" t="s">
        <v>1941</v>
      </c>
      <c r="BC973" t="s">
        <v>1941</v>
      </c>
      <c r="BD973" t="s">
        <v>1941</v>
      </c>
      <c r="BE973" t="s">
        <v>1941</v>
      </c>
      <c r="BF973" t="s">
        <v>1941</v>
      </c>
      <c r="BG973" t="s">
        <v>1941</v>
      </c>
      <c r="BH973" t="s">
        <v>1941</v>
      </c>
      <c r="BI973" t="s">
        <v>1941</v>
      </c>
      <c r="BJ973" t="s">
        <v>1941</v>
      </c>
      <c r="BK973" t="s">
        <v>1941</v>
      </c>
      <c r="BL973" t="s">
        <v>1941</v>
      </c>
      <c r="BM973" t="s">
        <v>1941</v>
      </c>
      <c r="BN973" t="s">
        <v>1941</v>
      </c>
      <c r="BO973" t="s">
        <v>1941</v>
      </c>
      <c r="BP973" t="s">
        <v>1941</v>
      </c>
      <c r="BQ973" t="s">
        <v>1941</v>
      </c>
      <c r="BR973" t="s">
        <v>1941</v>
      </c>
      <c r="BS973" t="s">
        <v>1941</v>
      </c>
      <c r="BT973" t="s">
        <v>1941</v>
      </c>
      <c r="BU973" t="s">
        <v>1941</v>
      </c>
      <c r="BV973" t="s">
        <v>1941</v>
      </c>
      <c r="BW973" t="s">
        <v>1941</v>
      </c>
    </row>
    <row r="974" spans="1:75" hidden="1" x14ac:dyDescent="0.25">
      <c r="A974" t="s">
        <v>1942</v>
      </c>
      <c r="B974">
        <v>2020</v>
      </c>
      <c r="C974" t="s">
        <v>94</v>
      </c>
      <c r="D974" t="s">
        <v>95</v>
      </c>
      <c r="E974" s="19">
        <v>1320218849279</v>
      </c>
      <c r="F974" t="s">
        <v>722</v>
      </c>
      <c r="H974">
        <v>325211</v>
      </c>
      <c r="I974" t="s">
        <v>723</v>
      </c>
      <c r="J974" t="s">
        <v>724</v>
      </c>
      <c r="K974" t="s">
        <v>424</v>
      </c>
      <c r="L974" t="s">
        <v>113</v>
      </c>
      <c r="M974">
        <v>77507</v>
      </c>
      <c r="N974" s="21" t="s">
        <v>400</v>
      </c>
      <c r="O974" s="21" t="s">
        <v>587</v>
      </c>
      <c r="P974">
        <v>428</v>
      </c>
      <c r="Q974">
        <v>752</v>
      </c>
      <c r="R974">
        <v>1180</v>
      </c>
      <c r="V974" t="s">
        <v>1940</v>
      </c>
      <c r="W974" t="s">
        <v>1941</v>
      </c>
      <c r="X974" t="s">
        <v>1941</v>
      </c>
      <c r="Y974" t="s">
        <v>1941</v>
      </c>
      <c r="Z974" t="s">
        <v>1940</v>
      </c>
      <c r="AA974" t="s">
        <v>1940</v>
      </c>
      <c r="AB974" t="s">
        <v>1941</v>
      </c>
      <c r="AC974" t="s">
        <v>1941</v>
      </c>
      <c r="AD974" t="s">
        <v>1941</v>
      </c>
      <c r="AE974" t="s">
        <v>1941</v>
      </c>
      <c r="AF974" t="s">
        <v>1941</v>
      </c>
      <c r="AG974" t="s">
        <v>1941</v>
      </c>
      <c r="AH974" t="s">
        <v>1941</v>
      </c>
      <c r="AI974" t="s">
        <v>1941</v>
      </c>
      <c r="AJ974" t="s">
        <v>1941</v>
      </c>
      <c r="AK974" t="s">
        <v>1941</v>
      </c>
      <c r="AL974" t="s">
        <v>1941</v>
      </c>
      <c r="AM974" t="s">
        <v>1941</v>
      </c>
      <c r="AN974" t="s">
        <v>1941</v>
      </c>
      <c r="AO974" t="s">
        <v>1941</v>
      </c>
      <c r="AP974" t="s">
        <v>1941</v>
      </c>
      <c r="AQ974" t="s">
        <v>1941</v>
      </c>
      <c r="AR974" t="s">
        <v>1941</v>
      </c>
      <c r="AS974" t="s">
        <v>1941</v>
      </c>
      <c r="AT974" t="s">
        <v>1941</v>
      </c>
      <c r="AU974" t="s">
        <v>1941</v>
      </c>
      <c r="AV974" t="s">
        <v>1941</v>
      </c>
      <c r="AW974" t="s">
        <v>1941</v>
      </c>
      <c r="AX974" t="s">
        <v>1941</v>
      </c>
      <c r="AY974" t="s">
        <v>1941</v>
      </c>
      <c r="AZ974" t="s">
        <v>1941</v>
      </c>
      <c r="BA974" t="s">
        <v>1941</v>
      </c>
      <c r="BB974" t="s">
        <v>1941</v>
      </c>
      <c r="BC974" t="s">
        <v>1941</v>
      </c>
      <c r="BD974" t="s">
        <v>1941</v>
      </c>
      <c r="BE974" t="s">
        <v>1941</v>
      </c>
      <c r="BF974" t="s">
        <v>1941</v>
      </c>
      <c r="BG974" t="s">
        <v>1941</v>
      </c>
      <c r="BH974" t="s">
        <v>1941</v>
      </c>
      <c r="BI974" t="s">
        <v>1941</v>
      </c>
      <c r="BJ974" t="s">
        <v>1941</v>
      </c>
      <c r="BK974" t="s">
        <v>1941</v>
      </c>
      <c r="BL974" t="s">
        <v>1941</v>
      </c>
      <c r="BM974" t="s">
        <v>1941</v>
      </c>
      <c r="BN974" t="s">
        <v>1941</v>
      </c>
      <c r="BO974" t="s">
        <v>1941</v>
      </c>
      <c r="BP974" t="s">
        <v>1941</v>
      </c>
      <c r="BQ974" t="s">
        <v>1941</v>
      </c>
      <c r="BR974" t="s">
        <v>1941</v>
      </c>
      <c r="BS974" t="s">
        <v>1941</v>
      </c>
      <c r="BT974" t="s">
        <v>1941</v>
      </c>
      <c r="BU974" t="s">
        <v>1941</v>
      </c>
      <c r="BV974" t="s">
        <v>1941</v>
      </c>
      <c r="BW974" t="s">
        <v>1941</v>
      </c>
    </row>
    <row r="975" spans="1:75" hidden="1" x14ac:dyDescent="0.25">
      <c r="A975" t="s">
        <v>1942</v>
      </c>
      <c r="B975">
        <v>2020</v>
      </c>
      <c r="C975" t="s">
        <v>94</v>
      </c>
      <c r="D975" t="s">
        <v>95</v>
      </c>
      <c r="E975" s="19">
        <v>1320218631644</v>
      </c>
      <c r="F975" t="s">
        <v>768</v>
      </c>
      <c r="H975">
        <v>325211</v>
      </c>
      <c r="I975" t="s">
        <v>769</v>
      </c>
      <c r="J975" t="s">
        <v>770</v>
      </c>
      <c r="K975" t="s">
        <v>191</v>
      </c>
      <c r="L975" t="s">
        <v>192</v>
      </c>
      <c r="M975">
        <v>28262</v>
      </c>
      <c r="P975">
        <v>2698</v>
      </c>
      <c r="Q975">
        <v>250</v>
      </c>
      <c r="R975">
        <v>2948</v>
      </c>
      <c r="V975" t="s">
        <v>1940</v>
      </c>
      <c r="W975" t="s">
        <v>1940</v>
      </c>
      <c r="X975" t="s">
        <v>1940</v>
      </c>
      <c r="Y975" t="s">
        <v>1941</v>
      </c>
      <c r="Z975" t="s">
        <v>1940</v>
      </c>
      <c r="AA975" t="s">
        <v>1940</v>
      </c>
      <c r="AB975" t="s">
        <v>1941</v>
      </c>
      <c r="AC975" t="s">
        <v>1941</v>
      </c>
      <c r="AD975" t="s">
        <v>1941</v>
      </c>
      <c r="AE975" t="s">
        <v>1941</v>
      </c>
      <c r="AF975" t="s">
        <v>1941</v>
      </c>
      <c r="AG975" t="s">
        <v>1941</v>
      </c>
      <c r="AH975" t="s">
        <v>1941</v>
      </c>
      <c r="AI975" t="s">
        <v>1941</v>
      </c>
      <c r="AJ975" t="s">
        <v>1941</v>
      </c>
      <c r="AK975" t="s">
        <v>1941</v>
      </c>
      <c r="AL975" t="s">
        <v>1941</v>
      </c>
      <c r="AM975" t="s">
        <v>1941</v>
      </c>
      <c r="AN975" t="s">
        <v>1941</v>
      </c>
      <c r="AO975" t="s">
        <v>1941</v>
      </c>
      <c r="AP975" t="s">
        <v>1941</v>
      </c>
      <c r="AQ975" t="s">
        <v>1941</v>
      </c>
      <c r="AR975" t="s">
        <v>1941</v>
      </c>
      <c r="AS975" t="s">
        <v>1941</v>
      </c>
      <c r="AT975" t="s">
        <v>1941</v>
      </c>
      <c r="AU975" t="s">
        <v>1941</v>
      </c>
      <c r="AV975" t="s">
        <v>1941</v>
      </c>
      <c r="AW975" t="s">
        <v>1940</v>
      </c>
      <c r="AX975" t="s">
        <v>1941</v>
      </c>
      <c r="AY975" t="s">
        <v>1941</v>
      </c>
      <c r="AZ975" t="s">
        <v>1941</v>
      </c>
      <c r="BA975" t="s">
        <v>1941</v>
      </c>
      <c r="BB975" t="s">
        <v>1941</v>
      </c>
      <c r="BC975" t="s">
        <v>1941</v>
      </c>
      <c r="BD975" t="s">
        <v>1941</v>
      </c>
      <c r="BE975" t="s">
        <v>1941</v>
      </c>
      <c r="BF975" t="s">
        <v>1941</v>
      </c>
      <c r="BG975" t="s">
        <v>1941</v>
      </c>
      <c r="BH975" t="s">
        <v>1941</v>
      </c>
      <c r="BI975" t="s">
        <v>1941</v>
      </c>
      <c r="BJ975" t="s">
        <v>1941</v>
      </c>
      <c r="BK975" t="s">
        <v>1941</v>
      </c>
      <c r="BL975" t="s">
        <v>1941</v>
      </c>
      <c r="BM975" t="s">
        <v>1941</v>
      </c>
      <c r="BN975" t="s">
        <v>1941</v>
      </c>
      <c r="BO975" t="s">
        <v>1941</v>
      </c>
      <c r="BP975" t="s">
        <v>1941</v>
      </c>
      <c r="BQ975" t="s">
        <v>1941</v>
      </c>
      <c r="BR975" t="s">
        <v>1941</v>
      </c>
      <c r="BS975" t="s">
        <v>1941</v>
      </c>
      <c r="BT975" t="s">
        <v>1941</v>
      </c>
      <c r="BU975" t="s">
        <v>1941</v>
      </c>
      <c r="BV975" t="s">
        <v>1941</v>
      </c>
      <c r="BW975" t="s">
        <v>1941</v>
      </c>
    </row>
    <row r="976" spans="1:75" hidden="1" x14ac:dyDescent="0.25">
      <c r="A976" t="s">
        <v>1942</v>
      </c>
      <c r="B976">
        <v>2020</v>
      </c>
      <c r="C976" t="s">
        <v>94</v>
      </c>
      <c r="D976" t="s">
        <v>95</v>
      </c>
      <c r="E976" s="19">
        <v>1320218788420</v>
      </c>
      <c r="F976" t="s">
        <v>965</v>
      </c>
      <c r="H976">
        <v>325211</v>
      </c>
      <c r="I976" t="s">
        <v>966</v>
      </c>
      <c r="J976" t="s">
        <v>967</v>
      </c>
      <c r="K976" t="s">
        <v>968</v>
      </c>
      <c r="L976" t="s">
        <v>338</v>
      </c>
      <c r="M976">
        <v>61350</v>
      </c>
      <c r="N976" s="21" t="s">
        <v>400</v>
      </c>
      <c r="O976" s="21" t="s">
        <v>401</v>
      </c>
      <c r="P976">
        <v>12843</v>
      </c>
      <c r="Q976">
        <v>51110</v>
      </c>
      <c r="R976">
        <v>63953</v>
      </c>
      <c r="V976" t="s">
        <v>1941</v>
      </c>
      <c r="W976" t="s">
        <v>1941</v>
      </c>
      <c r="X976" t="s">
        <v>1941</v>
      </c>
      <c r="Y976" t="s">
        <v>1941</v>
      </c>
      <c r="Z976" t="s">
        <v>1941</v>
      </c>
      <c r="AA976" t="s">
        <v>1941</v>
      </c>
      <c r="AB976" t="s">
        <v>1941</v>
      </c>
      <c r="AC976" t="s">
        <v>1941</v>
      </c>
      <c r="AD976" t="s">
        <v>1941</v>
      </c>
      <c r="AE976" t="s">
        <v>1941</v>
      </c>
      <c r="AF976" t="s">
        <v>1941</v>
      </c>
      <c r="AG976" t="s">
        <v>1941</v>
      </c>
      <c r="AH976" t="s">
        <v>1941</v>
      </c>
      <c r="AI976" t="s">
        <v>1941</v>
      </c>
      <c r="AJ976" t="s">
        <v>1941</v>
      </c>
      <c r="AK976" t="s">
        <v>1941</v>
      </c>
      <c r="AL976" t="s">
        <v>1941</v>
      </c>
      <c r="AM976" t="s">
        <v>1941</v>
      </c>
      <c r="AN976" t="s">
        <v>1941</v>
      </c>
      <c r="AO976" t="s">
        <v>1941</v>
      </c>
      <c r="AP976" t="s">
        <v>1941</v>
      </c>
      <c r="AQ976" t="s">
        <v>1941</v>
      </c>
      <c r="AR976" t="s">
        <v>1941</v>
      </c>
      <c r="AS976" t="s">
        <v>1941</v>
      </c>
      <c r="AT976" t="s">
        <v>1941</v>
      </c>
      <c r="AU976" t="s">
        <v>1941</v>
      </c>
      <c r="AV976" t="s">
        <v>1940</v>
      </c>
      <c r="AW976" t="s">
        <v>1941</v>
      </c>
      <c r="AX976" t="s">
        <v>1941</v>
      </c>
      <c r="AY976" t="s">
        <v>1941</v>
      </c>
      <c r="AZ976" t="s">
        <v>1941</v>
      </c>
      <c r="BA976" t="s">
        <v>1941</v>
      </c>
      <c r="BB976" t="s">
        <v>1941</v>
      </c>
      <c r="BC976" t="s">
        <v>1941</v>
      </c>
      <c r="BD976" t="s">
        <v>1941</v>
      </c>
      <c r="BE976" t="s">
        <v>1941</v>
      </c>
      <c r="BF976" t="s">
        <v>1941</v>
      </c>
      <c r="BG976" t="s">
        <v>1941</v>
      </c>
      <c r="BH976" t="s">
        <v>1941</v>
      </c>
      <c r="BI976" t="s">
        <v>1941</v>
      </c>
      <c r="BJ976" t="s">
        <v>1941</v>
      </c>
      <c r="BK976" t="s">
        <v>1941</v>
      </c>
      <c r="BL976" t="s">
        <v>1941</v>
      </c>
      <c r="BM976" t="s">
        <v>1941</v>
      </c>
      <c r="BN976" t="s">
        <v>1941</v>
      </c>
      <c r="BO976" t="s">
        <v>1941</v>
      </c>
      <c r="BP976" t="s">
        <v>1941</v>
      </c>
      <c r="BQ976" t="s">
        <v>1941</v>
      </c>
      <c r="BR976" t="s">
        <v>1941</v>
      </c>
      <c r="BS976" t="s">
        <v>1941</v>
      </c>
      <c r="BT976" t="s">
        <v>1941</v>
      </c>
      <c r="BU976" t="s">
        <v>1941</v>
      </c>
      <c r="BV976" t="s">
        <v>1941</v>
      </c>
      <c r="BW976" t="s">
        <v>1941</v>
      </c>
    </row>
    <row r="977" spans="1:75" hidden="1" x14ac:dyDescent="0.25">
      <c r="A977" t="s">
        <v>1942</v>
      </c>
      <c r="B977">
        <v>2020</v>
      </c>
      <c r="C977" t="s">
        <v>94</v>
      </c>
      <c r="D977" t="s">
        <v>95</v>
      </c>
      <c r="E977" s="19">
        <v>1320220588065</v>
      </c>
      <c r="F977" t="s">
        <v>1980</v>
      </c>
      <c r="H977">
        <v>325211</v>
      </c>
      <c r="I977" t="s">
        <v>1981</v>
      </c>
      <c r="J977" t="s">
        <v>1982</v>
      </c>
      <c r="K977" t="s">
        <v>406</v>
      </c>
      <c r="L977" t="s">
        <v>103</v>
      </c>
      <c r="M977">
        <v>70764</v>
      </c>
      <c r="N977" s="21" t="s">
        <v>400</v>
      </c>
      <c r="O977" s="21" t="s">
        <v>587</v>
      </c>
      <c r="P977">
        <v>21</v>
      </c>
      <c r="Q977">
        <v>5140</v>
      </c>
      <c r="R977">
        <v>5161</v>
      </c>
      <c r="V977" t="s">
        <v>1940</v>
      </c>
      <c r="W977" t="s">
        <v>1941</v>
      </c>
      <c r="X977" t="s">
        <v>1940</v>
      </c>
      <c r="Y977" t="s">
        <v>1940</v>
      </c>
      <c r="Z977" t="s">
        <v>1941</v>
      </c>
      <c r="AA977" t="s">
        <v>1941</v>
      </c>
      <c r="AB977" t="s">
        <v>1940</v>
      </c>
      <c r="AC977" t="s">
        <v>1941</v>
      </c>
      <c r="AD977" t="s">
        <v>1941</v>
      </c>
      <c r="AE977" t="s">
        <v>1940</v>
      </c>
      <c r="AF977" t="s">
        <v>1941</v>
      </c>
      <c r="AG977" t="s">
        <v>1941</v>
      </c>
      <c r="AH977" t="s">
        <v>1941</v>
      </c>
      <c r="AI977" t="s">
        <v>1941</v>
      </c>
      <c r="AJ977" t="s">
        <v>1941</v>
      </c>
      <c r="AK977" t="s">
        <v>1941</v>
      </c>
      <c r="AL977" t="s">
        <v>1941</v>
      </c>
      <c r="AM977" t="s">
        <v>1941</v>
      </c>
      <c r="AN977" t="s">
        <v>1941</v>
      </c>
      <c r="AO977" t="s">
        <v>1941</v>
      </c>
      <c r="AP977" t="s">
        <v>1941</v>
      </c>
      <c r="AQ977" t="s">
        <v>1941</v>
      </c>
      <c r="AR977" t="s">
        <v>1941</v>
      </c>
      <c r="AS977" t="s">
        <v>1941</v>
      </c>
      <c r="AT977" t="s">
        <v>1941</v>
      </c>
      <c r="AU977" t="s">
        <v>1941</v>
      </c>
      <c r="AV977" t="s">
        <v>1941</v>
      </c>
      <c r="AW977" t="s">
        <v>1941</v>
      </c>
      <c r="AX977" t="s">
        <v>1941</v>
      </c>
      <c r="AY977" t="s">
        <v>1941</v>
      </c>
      <c r="AZ977" t="s">
        <v>1941</v>
      </c>
      <c r="BA977" t="s">
        <v>1941</v>
      </c>
      <c r="BB977" t="s">
        <v>1941</v>
      </c>
      <c r="BC977" t="s">
        <v>1941</v>
      </c>
      <c r="BD977" t="s">
        <v>1941</v>
      </c>
      <c r="BE977" t="s">
        <v>1941</v>
      </c>
      <c r="BF977" t="s">
        <v>1941</v>
      </c>
      <c r="BG977" t="s">
        <v>1941</v>
      </c>
      <c r="BH977" t="s">
        <v>1941</v>
      </c>
      <c r="BI977" t="s">
        <v>1941</v>
      </c>
      <c r="BJ977" t="s">
        <v>1941</v>
      </c>
      <c r="BK977" t="s">
        <v>1941</v>
      </c>
      <c r="BL977" t="s">
        <v>1941</v>
      </c>
      <c r="BM977" t="s">
        <v>1941</v>
      </c>
      <c r="BN977" t="s">
        <v>1941</v>
      </c>
      <c r="BO977" t="s">
        <v>1941</v>
      </c>
      <c r="BP977" t="s">
        <v>1941</v>
      </c>
      <c r="BQ977" t="s">
        <v>1941</v>
      </c>
      <c r="BR977" t="s">
        <v>1941</v>
      </c>
      <c r="BS977" t="s">
        <v>1941</v>
      </c>
      <c r="BT977" t="s">
        <v>1941</v>
      </c>
      <c r="BU977" t="s">
        <v>1941</v>
      </c>
      <c r="BV977" t="s">
        <v>1941</v>
      </c>
      <c r="BW977" t="s">
        <v>1941</v>
      </c>
    </row>
    <row r="978" spans="1:75" hidden="1" x14ac:dyDescent="0.25">
      <c r="A978" t="s">
        <v>1942</v>
      </c>
      <c r="B978">
        <v>2020</v>
      </c>
      <c r="C978" t="s">
        <v>94</v>
      </c>
      <c r="D978" t="s">
        <v>95</v>
      </c>
      <c r="E978" s="19">
        <v>1320219414719</v>
      </c>
      <c r="F978" t="s">
        <v>1114</v>
      </c>
      <c r="H978">
        <v>325211</v>
      </c>
      <c r="I978" t="s">
        <v>1115</v>
      </c>
      <c r="J978" t="s">
        <v>1116</v>
      </c>
      <c r="K978" t="s">
        <v>1068</v>
      </c>
      <c r="L978" t="s">
        <v>796</v>
      </c>
      <c r="M978">
        <v>48667</v>
      </c>
      <c r="N978" s="21" t="s">
        <v>400</v>
      </c>
      <c r="O978" s="21" t="s">
        <v>481</v>
      </c>
      <c r="P978">
        <v>1099.8699999999999</v>
      </c>
      <c r="Q978">
        <v>12.55</v>
      </c>
      <c r="R978">
        <v>1112.42</v>
      </c>
      <c r="V978" t="s">
        <v>1941</v>
      </c>
      <c r="W978" t="s">
        <v>1941</v>
      </c>
      <c r="X978" t="s">
        <v>1941</v>
      </c>
      <c r="Y978" t="s">
        <v>1941</v>
      </c>
      <c r="Z978" t="s">
        <v>1941</v>
      </c>
      <c r="AA978" t="s">
        <v>1941</v>
      </c>
      <c r="AB978" t="s">
        <v>1940</v>
      </c>
      <c r="AC978" t="s">
        <v>1941</v>
      </c>
      <c r="AD978" t="s">
        <v>1940</v>
      </c>
      <c r="AE978" t="s">
        <v>1941</v>
      </c>
      <c r="AF978" t="s">
        <v>1941</v>
      </c>
      <c r="AG978" t="s">
        <v>1941</v>
      </c>
      <c r="AH978" t="s">
        <v>1941</v>
      </c>
      <c r="AI978" t="s">
        <v>1941</v>
      </c>
      <c r="AJ978" t="s">
        <v>1941</v>
      </c>
      <c r="AK978" t="s">
        <v>1941</v>
      </c>
      <c r="AL978" t="s">
        <v>1941</v>
      </c>
      <c r="AM978" t="s">
        <v>1941</v>
      </c>
      <c r="AN978" t="s">
        <v>1941</v>
      </c>
      <c r="AO978" t="s">
        <v>1941</v>
      </c>
      <c r="AP978" t="s">
        <v>1941</v>
      </c>
      <c r="AQ978" t="s">
        <v>1941</v>
      </c>
      <c r="AR978" t="s">
        <v>1941</v>
      </c>
      <c r="AS978" t="s">
        <v>1941</v>
      </c>
      <c r="AT978" t="s">
        <v>1941</v>
      </c>
      <c r="AU978" t="s">
        <v>1941</v>
      </c>
      <c r="AV978" t="s">
        <v>1941</v>
      </c>
      <c r="AW978" t="s">
        <v>1941</v>
      </c>
      <c r="AX978" t="s">
        <v>1941</v>
      </c>
      <c r="AY978" t="s">
        <v>1941</v>
      </c>
      <c r="AZ978" t="s">
        <v>1941</v>
      </c>
      <c r="BA978" t="s">
        <v>1941</v>
      </c>
      <c r="BB978" t="s">
        <v>1941</v>
      </c>
      <c r="BC978" t="s">
        <v>1941</v>
      </c>
      <c r="BD978" t="s">
        <v>1941</v>
      </c>
      <c r="BE978" t="s">
        <v>1941</v>
      </c>
      <c r="BF978" t="s">
        <v>1941</v>
      </c>
      <c r="BG978" t="s">
        <v>1941</v>
      </c>
      <c r="BH978" t="s">
        <v>1941</v>
      </c>
      <c r="BI978" t="s">
        <v>1941</v>
      </c>
      <c r="BJ978" t="s">
        <v>1941</v>
      </c>
      <c r="BK978" t="s">
        <v>1941</v>
      </c>
      <c r="BL978" t="s">
        <v>1941</v>
      </c>
      <c r="BM978" t="s">
        <v>1941</v>
      </c>
      <c r="BN978" t="s">
        <v>1941</v>
      </c>
      <c r="BO978" t="s">
        <v>1941</v>
      </c>
      <c r="BP978" t="s">
        <v>1941</v>
      </c>
      <c r="BQ978" t="s">
        <v>1941</v>
      </c>
      <c r="BR978" t="s">
        <v>1941</v>
      </c>
      <c r="BS978" t="s">
        <v>1941</v>
      </c>
      <c r="BT978" t="s">
        <v>1941</v>
      </c>
      <c r="BU978" t="s">
        <v>1941</v>
      </c>
      <c r="BV978" t="s">
        <v>1941</v>
      </c>
      <c r="BW978" t="s">
        <v>1941</v>
      </c>
    </row>
    <row r="979" spans="1:75" hidden="1" x14ac:dyDescent="0.25">
      <c r="A979" t="s">
        <v>1942</v>
      </c>
      <c r="B979">
        <v>2020</v>
      </c>
      <c r="C979" t="s">
        <v>94</v>
      </c>
      <c r="D979" t="s">
        <v>95</v>
      </c>
      <c r="E979" s="19">
        <v>1320218773101</v>
      </c>
      <c r="F979" t="s">
        <v>403</v>
      </c>
      <c r="H979">
        <v>325211</v>
      </c>
      <c r="I979" t="s">
        <v>1983</v>
      </c>
      <c r="J979" t="s">
        <v>405</v>
      </c>
      <c r="K979" t="s">
        <v>406</v>
      </c>
      <c r="L979" t="s">
        <v>103</v>
      </c>
      <c r="M979">
        <v>70764</v>
      </c>
      <c r="N979" s="21" t="s">
        <v>400</v>
      </c>
      <c r="O979" s="21" t="s">
        <v>401</v>
      </c>
      <c r="P979">
        <v>1825</v>
      </c>
      <c r="Q979">
        <v>688</v>
      </c>
      <c r="R979">
        <v>2513</v>
      </c>
      <c r="V979" t="s">
        <v>1941</v>
      </c>
      <c r="W979" t="s">
        <v>1940</v>
      </c>
      <c r="X979" t="s">
        <v>1940</v>
      </c>
      <c r="Y979" t="s">
        <v>1941</v>
      </c>
      <c r="Z979" t="s">
        <v>1941</v>
      </c>
      <c r="AA979" t="s">
        <v>1941</v>
      </c>
      <c r="AB979" t="s">
        <v>1940</v>
      </c>
      <c r="AC979" t="s">
        <v>1941</v>
      </c>
      <c r="AD979" t="s">
        <v>1940</v>
      </c>
      <c r="AE979" t="s">
        <v>1941</v>
      </c>
      <c r="AF979" t="s">
        <v>1941</v>
      </c>
      <c r="AG979" t="s">
        <v>1941</v>
      </c>
      <c r="AH979" t="s">
        <v>1941</v>
      </c>
      <c r="AI979" t="s">
        <v>1941</v>
      </c>
      <c r="AJ979" t="s">
        <v>1941</v>
      </c>
      <c r="AK979" t="s">
        <v>1941</v>
      </c>
      <c r="AL979" t="s">
        <v>1941</v>
      </c>
      <c r="AM979" t="s">
        <v>1941</v>
      </c>
      <c r="AN979" t="s">
        <v>1941</v>
      </c>
      <c r="AO979" t="s">
        <v>1941</v>
      </c>
      <c r="AP979" t="s">
        <v>1941</v>
      </c>
      <c r="AQ979" t="s">
        <v>1941</v>
      </c>
      <c r="AR979" t="s">
        <v>1941</v>
      </c>
      <c r="AS979" t="s">
        <v>1941</v>
      </c>
      <c r="AT979" t="s">
        <v>1941</v>
      </c>
      <c r="AU979" t="s">
        <v>1941</v>
      </c>
      <c r="AV979" t="s">
        <v>1941</v>
      </c>
      <c r="AW979" t="s">
        <v>1941</v>
      </c>
      <c r="AX979" t="s">
        <v>1941</v>
      </c>
      <c r="AY979" t="s">
        <v>1941</v>
      </c>
      <c r="AZ979" t="s">
        <v>1941</v>
      </c>
      <c r="BA979" t="s">
        <v>1941</v>
      </c>
      <c r="BB979" t="s">
        <v>1941</v>
      </c>
      <c r="BC979" t="s">
        <v>1941</v>
      </c>
      <c r="BD979" t="s">
        <v>1941</v>
      </c>
      <c r="BE979" t="s">
        <v>1941</v>
      </c>
      <c r="BF979" t="s">
        <v>1941</v>
      </c>
      <c r="BG979" t="s">
        <v>1941</v>
      </c>
      <c r="BH979" t="s">
        <v>1941</v>
      </c>
      <c r="BI979" t="s">
        <v>1941</v>
      </c>
      <c r="BJ979" t="s">
        <v>1941</v>
      </c>
      <c r="BK979" t="s">
        <v>1941</v>
      </c>
      <c r="BL979" t="s">
        <v>1941</v>
      </c>
      <c r="BM979" t="s">
        <v>1941</v>
      </c>
      <c r="BN979" t="s">
        <v>1941</v>
      </c>
      <c r="BO979" t="s">
        <v>1941</v>
      </c>
      <c r="BP979" t="s">
        <v>1941</v>
      </c>
      <c r="BQ979" t="s">
        <v>1941</v>
      </c>
      <c r="BR979" t="s">
        <v>1941</v>
      </c>
      <c r="BS979" t="s">
        <v>1941</v>
      </c>
      <c r="BT979" t="s">
        <v>1941</v>
      </c>
      <c r="BU979" t="s">
        <v>1941</v>
      </c>
      <c r="BV979" t="s">
        <v>1941</v>
      </c>
      <c r="BW979" t="s">
        <v>1941</v>
      </c>
    </row>
    <row r="980" spans="1:75" hidden="1" x14ac:dyDescent="0.25">
      <c r="A980" t="s">
        <v>1942</v>
      </c>
      <c r="B980">
        <v>2020</v>
      </c>
      <c r="C980" t="s">
        <v>94</v>
      </c>
      <c r="D980" t="s">
        <v>95</v>
      </c>
      <c r="E980" s="19">
        <v>1320219135009</v>
      </c>
      <c r="F980" t="s">
        <v>116</v>
      </c>
      <c r="H980">
        <v>325212</v>
      </c>
      <c r="I980" t="s">
        <v>118</v>
      </c>
      <c r="J980" t="s">
        <v>119</v>
      </c>
      <c r="K980" t="s">
        <v>120</v>
      </c>
      <c r="L980" t="s">
        <v>121</v>
      </c>
      <c r="M980">
        <v>40216</v>
      </c>
      <c r="N980" t="s">
        <v>123</v>
      </c>
      <c r="O980" t="s">
        <v>124</v>
      </c>
      <c r="P980">
        <v>1618</v>
      </c>
      <c r="Q980">
        <v>262</v>
      </c>
      <c r="R980">
        <v>1880</v>
      </c>
      <c r="V980" t="s">
        <v>1941</v>
      </c>
      <c r="W980" t="s">
        <v>1941</v>
      </c>
      <c r="X980" t="s">
        <v>1941</v>
      </c>
      <c r="Y980" t="s">
        <v>1941</v>
      </c>
      <c r="Z980" t="s">
        <v>1941</v>
      </c>
      <c r="AA980" t="s">
        <v>1941</v>
      </c>
      <c r="AB980" t="s">
        <v>1940</v>
      </c>
      <c r="AC980" t="s">
        <v>1941</v>
      </c>
      <c r="AD980" t="s">
        <v>1940</v>
      </c>
      <c r="AE980" t="s">
        <v>1941</v>
      </c>
      <c r="AF980" t="s">
        <v>1941</v>
      </c>
      <c r="AG980" t="s">
        <v>1941</v>
      </c>
      <c r="AH980" t="s">
        <v>1941</v>
      </c>
      <c r="AI980" t="s">
        <v>1941</v>
      </c>
      <c r="AJ980" t="s">
        <v>1941</v>
      </c>
      <c r="AK980" t="s">
        <v>1941</v>
      </c>
      <c r="AL980" t="s">
        <v>1941</v>
      </c>
      <c r="AM980" t="s">
        <v>1941</v>
      </c>
      <c r="AN980" t="s">
        <v>1941</v>
      </c>
      <c r="AO980" t="s">
        <v>1941</v>
      </c>
      <c r="AP980" t="s">
        <v>1941</v>
      </c>
      <c r="AQ980" t="s">
        <v>1941</v>
      </c>
      <c r="AR980" t="s">
        <v>1941</v>
      </c>
      <c r="AS980" t="s">
        <v>1941</v>
      </c>
      <c r="AT980" t="s">
        <v>1941</v>
      </c>
      <c r="AU980" t="s">
        <v>1941</v>
      </c>
      <c r="AV980" t="s">
        <v>1941</v>
      </c>
      <c r="AW980" t="s">
        <v>1941</v>
      </c>
      <c r="AX980" t="s">
        <v>1941</v>
      </c>
      <c r="AY980" t="s">
        <v>1941</v>
      </c>
      <c r="AZ980" t="s">
        <v>1941</v>
      </c>
      <c r="BA980" t="s">
        <v>1941</v>
      </c>
      <c r="BB980" t="s">
        <v>1941</v>
      </c>
      <c r="BC980" t="s">
        <v>1941</v>
      </c>
      <c r="BD980" t="s">
        <v>1941</v>
      </c>
      <c r="BE980" t="s">
        <v>1941</v>
      </c>
      <c r="BF980" t="s">
        <v>1941</v>
      </c>
      <c r="BG980" t="s">
        <v>1941</v>
      </c>
      <c r="BH980" t="s">
        <v>1941</v>
      </c>
      <c r="BI980" t="s">
        <v>1941</v>
      </c>
      <c r="BJ980" t="s">
        <v>1941</v>
      </c>
      <c r="BK980" t="s">
        <v>1941</v>
      </c>
      <c r="BL980" t="s">
        <v>1941</v>
      </c>
      <c r="BM980" t="s">
        <v>1941</v>
      </c>
      <c r="BN980" t="s">
        <v>1941</v>
      </c>
      <c r="BO980" t="s">
        <v>1941</v>
      </c>
      <c r="BP980" t="s">
        <v>1941</v>
      </c>
      <c r="BQ980" t="s">
        <v>1941</v>
      </c>
      <c r="BR980" t="s">
        <v>1941</v>
      </c>
      <c r="BS980" t="s">
        <v>1941</v>
      </c>
      <c r="BT980" t="s">
        <v>1941</v>
      </c>
      <c r="BU980" t="s">
        <v>1941</v>
      </c>
      <c r="BV980" t="s">
        <v>1941</v>
      </c>
      <c r="BW980" t="s">
        <v>1941</v>
      </c>
    </row>
    <row r="981" spans="1:75" hidden="1" x14ac:dyDescent="0.25">
      <c r="A981" t="s">
        <v>1942</v>
      </c>
      <c r="B981">
        <v>2020</v>
      </c>
      <c r="C981" t="s">
        <v>94</v>
      </c>
      <c r="D981" t="s">
        <v>95</v>
      </c>
      <c r="E981" s="19">
        <v>1320219264140</v>
      </c>
      <c r="F981" t="s">
        <v>143</v>
      </c>
      <c r="H981">
        <v>325212</v>
      </c>
      <c r="I981" t="s">
        <v>144</v>
      </c>
      <c r="J981" t="s">
        <v>145</v>
      </c>
      <c r="K981" t="s">
        <v>146</v>
      </c>
      <c r="L981" t="s">
        <v>113</v>
      </c>
      <c r="M981">
        <v>77630</v>
      </c>
      <c r="P981">
        <v>30409.09</v>
      </c>
      <c r="Q981">
        <v>38463.599999999999</v>
      </c>
      <c r="R981">
        <v>68872.69</v>
      </c>
      <c r="V981" t="s">
        <v>1941</v>
      </c>
      <c r="W981" t="s">
        <v>1941</v>
      </c>
      <c r="X981" t="s">
        <v>1941</v>
      </c>
      <c r="Y981" t="s">
        <v>1941</v>
      </c>
      <c r="Z981" t="s">
        <v>1941</v>
      </c>
      <c r="AA981" t="s">
        <v>1941</v>
      </c>
      <c r="AB981" t="s">
        <v>1940</v>
      </c>
      <c r="AC981" t="s">
        <v>1940</v>
      </c>
      <c r="AD981" t="s">
        <v>1940</v>
      </c>
      <c r="AE981" t="s">
        <v>1941</v>
      </c>
      <c r="AF981" t="s">
        <v>1941</v>
      </c>
      <c r="AG981" t="s">
        <v>1941</v>
      </c>
      <c r="AH981" t="s">
        <v>1941</v>
      </c>
      <c r="AI981" t="s">
        <v>1941</v>
      </c>
      <c r="AJ981" t="s">
        <v>1941</v>
      </c>
      <c r="AK981" t="s">
        <v>1941</v>
      </c>
      <c r="AL981" t="s">
        <v>1941</v>
      </c>
      <c r="AM981" t="s">
        <v>1941</v>
      </c>
      <c r="AN981" t="s">
        <v>1941</v>
      </c>
      <c r="AO981" t="s">
        <v>1941</v>
      </c>
      <c r="AP981" t="s">
        <v>1941</v>
      </c>
      <c r="AQ981" t="s">
        <v>1941</v>
      </c>
      <c r="AR981" t="s">
        <v>1941</v>
      </c>
      <c r="AS981" t="s">
        <v>1941</v>
      </c>
      <c r="AT981" t="s">
        <v>1941</v>
      </c>
      <c r="AU981" t="s">
        <v>1941</v>
      </c>
      <c r="AV981" t="s">
        <v>1941</v>
      </c>
      <c r="AW981" t="s">
        <v>1941</v>
      </c>
      <c r="AX981" t="s">
        <v>1941</v>
      </c>
      <c r="AY981" t="s">
        <v>1941</v>
      </c>
      <c r="AZ981" t="s">
        <v>1941</v>
      </c>
      <c r="BA981" t="s">
        <v>1941</v>
      </c>
      <c r="BB981" t="s">
        <v>1941</v>
      </c>
      <c r="BC981" t="s">
        <v>1941</v>
      </c>
      <c r="BD981" t="s">
        <v>1941</v>
      </c>
      <c r="BE981" t="s">
        <v>1941</v>
      </c>
      <c r="BF981" t="s">
        <v>1941</v>
      </c>
      <c r="BG981" t="s">
        <v>1941</v>
      </c>
      <c r="BH981" t="s">
        <v>1941</v>
      </c>
      <c r="BI981" t="s">
        <v>1941</v>
      </c>
      <c r="BJ981" t="s">
        <v>1941</v>
      </c>
      <c r="BK981" t="s">
        <v>1941</v>
      </c>
      <c r="BL981" t="s">
        <v>1941</v>
      </c>
      <c r="BM981" t="s">
        <v>1941</v>
      </c>
      <c r="BN981" t="s">
        <v>1941</v>
      </c>
      <c r="BO981" t="s">
        <v>1941</v>
      </c>
      <c r="BP981" t="s">
        <v>1941</v>
      </c>
      <c r="BQ981" t="s">
        <v>1941</v>
      </c>
      <c r="BR981" t="s">
        <v>1941</v>
      </c>
      <c r="BS981" t="s">
        <v>1941</v>
      </c>
      <c r="BT981" t="s">
        <v>1941</v>
      </c>
      <c r="BU981" t="s">
        <v>1941</v>
      </c>
      <c r="BV981" t="s">
        <v>1941</v>
      </c>
      <c r="BW981" t="s">
        <v>1941</v>
      </c>
    </row>
    <row r="982" spans="1:75" hidden="1" x14ac:dyDescent="0.25">
      <c r="A982" t="s">
        <v>1942</v>
      </c>
      <c r="B982">
        <v>2020</v>
      </c>
      <c r="C982" t="s">
        <v>94</v>
      </c>
      <c r="D982" t="s">
        <v>95</v>
      </c>
      <c r="E982" s="19">
        <v>1320218687198</v>
      </c>
      <c r="F982" t="s">
        <v>162</v>
      </c>
      <c r="H982">
        <v>325212</v>
      </c>
      <c r="I982" t="s">
        <v>150</v>
      </c>
      <c r="J982" t="s">
        <v>163</v>
      </c>
      <c r="K982" t="s">
        <v>152</v>
      </c>
      <c r="L982" t="s">
        <v>153</v>
      </c>
      <c r="M982">
        <v>37406</v>
      </c>
      <c r="P982">
        <v>250</v>
      </c>
      <c r="Q982">
        <v>250</v>
      </c>
      <c r="R982">
        <v>500</v>
      </c>
      <c r="V982" t="s">
        <v>1941</v>
      </c>
      <c r="W982" t="s">
        <v>1941</v>
      </c>
      <c r="X982" t="s">
        <v>1941</v>
      </c>
      <c r="Y982" t="s">
        <v>1941</v>
      </c>
      <c r="Z982" t="s">
        <v>1941</v>
      </c>
      <c r="AA982" t="s">
        <v>1941</v>
      </c>
      <c r="AB982" t="s">
        <v>1940</v>
      </c>
      <c r="AC982" t="s">
        <v>1941</v>
      </c>
      <c r="AD982" t="s">
        <v>1940</v>
      </c>
      <c r="AE982" t="s">
        <v>1941</v>
      </c>
      <c r="AF982" t="s">
        <v>1941</v>
      </c>
      <c r="AG982" t="s">
        <v>1941</v>
      </c>
      <c r="AH982" t="s">
        <v>1941</v>
      </c>
      <c r="AI982" t="s">
        <v>1941</v>
      </c>
      <c r="AJ982" t="s">
        <v>1941</v>
      </c>
      <c r="AK982" t="s">
        <v>1941</v>
      </c>
      <c r="AL982" t="s">
        <v>1941</v>
      </c>
      <c r="AM982" t="s">
        <v>1941</v>
      </c>
      <c r="AN982" t="s">
        <v>1941</v>
      </c>
      <c r="AO982" t="s">
        <v>1941</v>
      </c>
      <c r="AP982" t="s">
        <v>1941</v>
      </c>
      <c r="AQ982" t="s">
        <v>1941</v>
      </c>
      <c r="AR982" t="s">
        <v>1941</v>
      </c>
      <c r="AS982" t="s">
        <v>1941</v>
      </c>
      <c r="AT982" t="s">
        <v>1941</v>
      </c>
      <c r="AU982" t="s">
        <v>1940</v>
      </c>
      <c r="AV982" t="s">
        <v>1941</v>
      </c>
      <c r="AW982" t="s">
        <v>1941</v>
      </c>
      <c r="AX982" t="s">
        <v>1941</v>
      </c>
      <c r="AY982" t="s">
        <v>1941</v>
      </c>
      <c r="AZ982" t="s">
        <v>1941</v>
      </c>
      <c r="BA982" t="s">
        <v>1941</v>
      </c>
      <c r="BB982" t="s">
        <v>1941</v>
      </c>
      <c r="BC982" t="s">
        <v>1941</v>
      </c>
      <c r="BD982" t="s">
        <v>1941</v>
      </c>
      <c r="BE982" t="s">
        <v>1941</v>
      </c>
      <c r="BF982" t="s">
        <v>1941</v>
      </c>
      <c r="BG982" t="s">
        <v>1941</v>
      </c>
      <c r="BH982" t="s">
        <v>1941</v>
      </c>
      <c r="BI982" t="s">
        <v>1941</v>
      </c>
      <c r="BJ982" t="s">
        <v>1941</v>
      </c>
      <c r="BK982" t="s">
        <v>1941</v>
      </c>
      <c r="BL982" t="s">
        <v>1941</v>
      </c>
      <c r="BM982" t="s">
        <v>1941</v>
      </c>
      <c r="BN982" t="s">
        <v>1941</v>
      </c>
      <c r="BO982" t="s">
        <v>1941</v>
      </c>
      <c r="BP982" t="s">
        <v>1941</v>
      </c>
      <c r="BQ982" t="s">
        <v>1941</v>
      </c>
      <c r="BR982" t="s">
        <v>1941</v>
      </c>
      <c r="BS982" t="s">
        <v>1941</v>
      </c>
      <c r="BT982" t="s">
        <v>1941</v>
      </c>
      <c r="BU982" t="s">
        <v>1941</v>
      </c>
      <c r="BV982" t="s">
        <v>1941</v>
      </c>
      <c r="BW982" t="s">
        <v>1940</v>
      </c>
    </row>
    <row r="983" spans="1:75" hidden="1" x14ac:dyDescent="0.25">
      <c r="A983" t="s">
        <v>1942</v>
      </c>
      <c r="B983">
        <v>2020</v>
      </c>
      <c r="C983" t="s">
        <v>94</v>
      </c>
      <c r="D983" t="s">
        <v>95</v>
      </c>
      <c r="E983" s="19">
        <v>1320219177932</v>
      </c>
      <c r="F983" t="s">
        <v>395</v>
      </c>
      <c r="H983">
        <v>325212</v>
      </c>
      <c r="I983" t="s">
        <v>396</v>
      </c>
      <c r="J983" t="s">
        <v>397</v>
      </c>
      <c r="K983" t="s">
        <v>398</v>
      </c>
      <c r="L983" t="s">
        <v>103</v>
      </c>
      <c r="M983">
        <v>70068</v>
      </c>
      <c r="N983" s="21" t="s">
        <v>400</v>
      </c>
      <c r="O983" s="21" t="s">
        <v>401</v>
      </c>
      <c r="P983">
        <v>884</v>
      </c>
      <c r="Q983">
        <v>1155</v>
      </c>
      <c r="R983">
        <v>2039</v>
      </c>
      <c r="V983" t="s">
        <v>1940</v>
      </c>
      <c r="W983" t="s">
        <v>1941</v>
      </c>
      <c r="X983" t="s">
        <v>1941</v>
      </c>
      <c r="Y983" t="s">
        <v>1941</v>
      </c>
      <c r="Z983" t="s">
        <v>1940</v>
      </c>
      <c r="AA983" t="s">
        <v>1941</v>
      </c>
      <c r="AB983" t="s">
        <v>1940</v>
      </c>
      <c r="AC983" t="s">
        <v>1941</v>
      </c>
      <c r="AD983" t="s">
        <v>1941</v>
      </c>
      <c r="AE983" t="s">
        <v>1941</v>
      </c>
      <c r="AF983" t="s">
        <v>1941</v>
      </c>
      <c r="AG983" t="s">
        <v>1940</v>
      </c>
      <c r="AH983" t="s">
        <v>1941</v>
      </c>
      <c r="AI983" t="s">
        <v>1941</v>
      </c>
      <c r="AJ983" t="s">
        <v>1941</v>
      </c>
      <c r="AK983" t="s">
        <v>1941</v>
      </c>
      <c r="AL983" t="s">
        <v>1941</v>
      </c>
      <c r="AM983" t="s">
        <v>1941</v>
      </c>
      <c r="AN983" t="s">
        <v>1941</v>
      </c>
      <c r="AO983" t="s">
        <v>1941</v>
      </c>
      <c r="AP983" t="s">
        <v>1941</v>
      </c>
      <c r="AQ983" t="s">
        <v>1941</v>
      </c>
      <c r="AR983" t="s">
        <v>1941</v>
      </c>
      <c r="AS983" t="s">
        <v>1941</v>
      </c>
      <c r="AT983" t="s">
        <v>1941</v>
      </c>
      <c r="AU983" t="s">
        <v>1941</v>
      </c>
      <c r="AV983" t="s">
        <v>1940</v>
      </c>
      <c r="AW983" t="s">
        <v>1941</v>
      </c>
      <c r="AX983" t="s">
        <v>1941</v>
      </c>
      <c r="AY983" t="s">
        <v>1941</v>
      </c>
      <c r="AZ983" t="s">
        <v>1941</v>
      </c>
      <c r="BA983" t="s">
        <v>1941</v>
      </c>
      <c r="BB983" t="s">
        <v>1941</v>
      </c>
      <c r="BC983" t="s">
        <v>1941</v>
      </c>
      <c r="BD983" t="s">
        <v>1941</v>
      </c>
      <c r="BE983" t="s">
        <v>1941</v>
      </c>
      <c r="BF983" t="s">
        <v>1941</v>
      </c>
      <c r="BG983" t="s">
        <v>1941</v>
      </c>
      <c r="BH983" t="s">
        <v>1941</v>
      </c>
      <c r="BI983" t="s">
        <v>1941</v>
      </c>
      <c r="BJ983" t="s">
        <v>1941</v>
      </c>
      <c r="BK983" t="s">
        <v>1941</v>
      </c>
      <c r="BL983" t="s">
        <v>1941</v>
      </c>
      <c r="BM983" t="s">
        <v>1941</v>
      </c>
      <c r="BN983" t="s">
        <v>1941</v>
      </c>
      <c r="BO983" t="s">
        <v>1941</v>
      </c>
      <c r="BP983" t="s">
        <v>1941</v>
      </c>
      <c r="BQ983" t="s">
        <v>1941</v>
      </c>
      <c r="BR983" t="s">
        <v>1941</v>
      </c>
      <c r="BS983" t="s">
        <v>1941</v>
      </c>
      <c r="BT983" t="s">
        <v>1941</v>
      </c>
      <c r="BU983" t="s">
        <v>1941</v>
      </c>
      <c r="BV983" t="s">
        <v>1941</v>
      </c>
      <c r="BW983" t="s">
        <v>1941</v>
      </c>
    </row>
    <row r="984" spans="1:75" hidden="1" x14ac:dyDescent="0.25">
      <c r="A984" t="s">
        <v>1942</v>
      </c>
      <c r="B984">
        <v>2020</v>
      </c>
      <c r="C984" t="s">
        <v>94</v>
      </c>
      <c r="D984" t="s">
        <v>95</v>
      </c>
      <c r="E984" s="19">
        <v>1320219320013</v>
      </c>
      <c r="F984" t="s">
        <v>513</v>
      </c>
      <c r="H984">
        <v>325212</v>
      </c>
      <c r="I984" t="s">
        <v>514</v>
      </c>
      <c r="J984" t="s">
        <v>515</v>
      </c>
      <c r="K984" t="s">
        <v>510</v>
      </c>
      <c r="L984" t="s">
        <v>103</v>
      </c>
      <c r="M984">
        <v>70805</v>
      </c>
      <c r="P984">
        <v>2</v>
      </c>
      <c r="Q984">
        <v>0</v>
      </c>
      <c r="R984">
        <v>2</v>
      </c>
      <c r="V984" t="s">
        <v>1940</v>
      </c>
      <c r="W984" t="s">
        <v>1941</v>
      </c>
      <c r="X984" t="s">
        <v>1941</v>
      </c>
      <c r="Y984" t="s">
        <v>1940</v>
      </c>
      <c r="Z984" t="s">
        <v>1940</v>
      </c>
      <c r="AA984" t="s">
        <v>1940</v>
      </c>
      <c r="AB984" t="s">
        <v>1941</v>
      </c>
      <c r="AC984" t="s">
        <v>1941</v>
      </c>
      <c r="AD984" t="s">
        <v>1941</v>
      </c>
      <c r="AE984" t="s">
        <v>1941</v>
      </c>
      <c r="AF984" t="s">
        <v>1941</v>
      </c>
      <c r="AG984" t="s">
        <v>1941</v>
      </c>
      <c r="AH984" t="s">
        <v>1941</v>
      </c>
      <c r="AI984" t="s">
        <v>1941</v>
      </c>
      <c r="AJ984" t="s">
        <v>1941</v>
      </c>
      <c r="AK984" t="s">
        <v>1941</v>
      </c>
      <c r="AL984" t="s">
        <v>1941</v>
      </c>
      <c r="AM984" t="s">
        <v>1941</v>
      </c>
      <c r="AN984" t="s">
        <v>1941</v>
      </c>
      <c r="AO984" t="s">
        <v>1941</v>
      </c>
      <c r="AP984" t="s">
        <v>1941</v>
      </c>
      <c r="AQ984" t="s">
        <v>1941</v>
      </c>
      <c r="AR984" t="s">
        <v>1941</v>
      </c>
      <c r="AS984" t="s">
        <v>1941</v>
      </c>
      <c r="AT984" t="s">
        <v>1941</v>
      </c>
      <c r="AU984" t="s">
        <v>1941</v>
      </c>
      <c r="AV984" t="s">
        <v>1941</v>
      </c>
      <c r="AW984" t="s">
        <v>1940</v>
      </c>
      <c r="AX984" t="s">
        <v>1941</v>
      </c>
      <c r="AY984" t="s">
        <v>1941</v>
      </c>
      <c r="AZ984" t="s">
        <v>1941</v>
      </c>
      <c r="BA984" t="s">
        <v>1941</v>
      </c>
      <c r="BB984" t="s">
        <v>1941</v>
      </c>
      <c r="BC984" t="s">
        <v>1941</v>
      </c>
      <c r="BD984" t="s">
        <v>1941</v>
      </c>
      <c r="BE984" t="s">
        <v>1941</v>
      </c>
      <c r="BF984" t="s">
        <v>1941</v>
      </c>
      <c r="BG984" t="s">
        <v>1941</v>
      </c>
      <c r="BH984" t="s">
        <v>1941</v>
      </c>
      <c r="BI984" t="s">
        <v>1941</v>
      </c>
      <c r="BJ984" t="s">
        <v>1941</v>
      </c>
      <c r="BK984" t="s">
        <v>1941</v>
      </c>
      <c r="BL984" t="s">
        <v>1941</v>
      </c>
      <c r="BM984" t="s">
        <v>1941</v>
      </c>
      <c r="BN984" t="s">
        <v>1941</v>
      </c>
      <c r="BO984" t="s">
        <v>1941</v>
      </c>
      <c r="BP984" t="s">
        <v>1941</v>
      </c>
      <c r="BQ984" t="s">
        <v>1941</v>
      </c>
      <c r="BR984" t="s">
        <v>1941</v>
      </c>
      <c r="BS984" t="s">
        <v>1941</v>
      </c>
      <c r="BT984" t="s">
        <v>1941</v>
      </c>
      <c r="BU984" t="s">
        <v>1941</v>
      </c>
      <c r="BV984" t="s">
        <v>1941</v>
      </c>
      <c r="BW984" t="s">
        <v>1941</v>
      </c>
    </row>
    <row r="985" spans="1:75" hidden="1" x14ac:dyDescent="0.25">
      <c r="A985" t="s">
        <v>1942</v>
      </c>
      <c r="B985">
        <v>2020</v>
      </c>
      <c r="C985" t="s">
        <v>94</v>
      </c>
      <c r="D985" t="s">
        <v>95</v>
      </c>
      <c r="E985" s="19">
        <v>1320218955060</v>
      </c>
      <c r="F985" t="s">
        <v>560</v>
      </c>
      <c r="H985">
        <v>325212</v>
      </c>
      <c r="I985" t="s">
        <v>561</v>
      </c>
      <c r="J985" t="s">
        <v>562</v>
      </c>
      <c r="K985" t="s">
        <v>464</v>
      </c>
      <c r="L985" t="s">
        <v>227</v>
      </c>
      <c r="M985">
        <v>44301</v>
      </c>
      <c r="N985" s="21" t="s">
        <v>400</v>
      </c>
      <c r="O985" s="21" t="s">
        <v>401</v>
      </c>
      <c r="P985">
        <v>0</v>
      </c>
      <c r="Q985">
        <v>12</v>
      </c>
      <c r="R985">
        <v>12</v>
      </c>
      <c r="V985" t="s">
        <v>1941</v>
      </c>
      <c r="W985" t="s">
        <v>1941</v>
      </c>
      <c r="X985" t="s">
        <v>1941</v>
      </c>
      <c r="Y985" t="s">
        <v>1941</v>
      </c>
      <c r="Z985" t="s">
        <v>1941</v>
      </c>
      <c r="AA985" t="s">
        <v>1941</v>
      </c>
      <c r="AB985" t="s">
        <v>1940</v>
      </c>
      <c r="AC985" t="s">
        <v>1941</v>
      </c>
      <c r="AD985" t="s">
        <v>1940</v>
      </c>
      <c r="AE985" t="s">
        <v>1941</v>
      </c>
      <c r="AF985" t="s">
        <v>1941</v>
      </c>
      <c r="AG985" t="s">
        <v>1941</v>
      </c>
      <c r="AH985" t="s">
        <v>1941</v>
      </c>
      <c r="AI985" t="s">
        <v>1941</v>
      </c>
      <c r="AJ985" t="s">
        <v>1941</v>
      </c>
      <c r="AK985" t="s">
        <v>1941</v>
      </c>
      <c r="AL985" t="s">
        <v>1941</v>
      </c>
      <c r="AM985" t="s">
        <v>1941</v>
      </c>
      <c r="AN985" t="s">
        <v>1941</v>
      </c>
      <c r="AO985" t="s">
        <v>1941</v>
      </c>
      <c r="AP985" t="s">
        <v>1941</v>
      </c>
      <c r="AQ985" t="s">
        <v>1941</v>
      </c>
      <c r="AR985" t="s">
        <v>1941</v>
      </c>
      <c r="AS985" t="s">
        <v>1941</v>
      </c>
      <c r="AT985" t="s">
        <v>1941</v>
      </c>
      <c r="AU985" t="s">
        <v>1941</v>
      </c>
      <c r="AV985" t="s">
        <v>1941</v>
      </c>
      <c r="AW985" t="s">
        <v>1941</v>
      </c>
      <c r="AX985" t="s">
        <v>1941</v>
      </c>
      <c r="AY985" t="s">
        <v>1941</v>
      </c>
      <c r="AZ985" t="s">
        <v>1941</v>
      </c>
      <c r="BA985" t="s">
        <v>1941</v>
      </c>
      <c r="BB985" t="s">
        <v>1941</v>
      </c>
      <c r="BC985" t="s">
        <v>1941</v>
      </c>
      <c r="BD985" t="s">
        <v>1941</v>
      </c>
      <c r="BE985" t="s">
        <v>1941</v>
      </c>
      <c r="BF985" t="s">
        <v>1941</v>
      </c>
      <c r="BG985" t="s">
        <v>1941</v>
      </c>
      <c r="BH985" t="s">
        <v>1941</v>
      </c>
      <c r="BI985" t="s">
        <v>1941</v>
      </c>
      <c r="BJ985" t="s">
        <v>1941</v>
      </c>
      <c r="BK985" t="s">
        <v>1941</v>
      </c>
      <c r="BL985" t="s">
        <v>1941</v>
      </c>
      <c r="BM985" t="s">
        <v>1941</v>
      </c>
      <c r="BN985" t="s">
        <v>1941</v>
      </c>
      <c r="BO985" t="s">
        <v>1941</v>
      </c>
      <c r="BP985" t="s">
        <v>1941</v>
      </c>
      <c r="BQ985" t="s">
        <v>1941</v>
      </c>
      <c r="BR985" t="s">
        <v>1941</v>
      </c>
      <c r="BS985" t="s">
        <v>1941</v>
      </c>
      <c r="BT985" t="s">
        <v>1941</v>
      </c>
      <c r="BU985" t="s">
        <v>1941</v>
      </c>
      <c r="BV985" t="s">
        <v>1941</v>
      </c>
      <c r="BW985" t="s">
        <v>1941</v>
      </c>
    </row>
    <row r="986" spans="1:75" hidden="1" x14ac:dyDescent="0.25">
      <c r="A986" t="s">
        <v>1942</v>
      </c>
      <c r="B986">
        <v>2020</v>
      </c>
      <c r="C986" t="s">
        <v>94</v>
      </c>
      <c r="D986" t="s">
        <v>95</v>
      </c>
      <c r="E986" s="19">
        <v>1320219280120</v>
      </c>
      <c r="F986" t="s">
        <v>564</v>
      </c>
      <c r="H986">
        <v>325212</v>
      </c>
      <c r="I986" t="s">
        <v>561</v>
      </c>
      <c r="J986" t="s">
        <v>565</v>
      </c>
      <c r="K986" t="s">
        <v>331</v>
      </c>
      <c r="L986" t="s">
        <v>103</v>
      </c>
      <c r="M986">
        <v>70665</v>
      </c>
      <c r="N986" s="21" t="s">
        <v>400</v>
      </c>
      <c r="O986" s="21" t="s">
        <v>401</v>
      </c>
      <c r="P986">
        <v>4000</v>
      </c>
      <c r="Q986">
        <v>4000</v>
      </c>
      <c r="R986">
        <v>8000</v>
      </c>
      <c r="V986" t="s">
        <v>1940</v>
      </c>
      <c r="W986" t="s">
        <v>1941</v>
      </c>
      <c r="X986" t="s">
        <v>1941</v>
      </c>
      <c r="Y986" t="s">
        <v>1941</v>
      </c>
      <c r="Z986" t="s">
        <v>1940</v>
      </c>
      <c r="AA986" t="s">
        <v>1940</v>
      </c>
      <c r="AB986" t="s">
        <v>1941</v>
      </c>
      <c r="AC986" t="s">
        <v>1941</v>
      </c>
      <c r="AD986" t="s">
        <v>1941</v>
      </c>
      <c r="AE986" t="s">
        <v>1941</v>
      </c>
      <c r="AF986" t="s">
        <v>1941</v>
      </c>
      <c r="AG986" t="s">
        <v>1941</v>
      </c>
      <c r="AH986" t="s">
        <v>1941</v>
      </c>
      <c r="AI986" t="s">
        <v>1941</v>
      </c>
      <c r="AJ986" t="s">
        <v>1941</v>
      </c>
      <c r="AK986" t="s">
        <v>1941</v>
      </c>
      <c r="AL986" t="s">
        <v>1941</v>
      </c>
      <c r="AM986" t="s">
        <v>1941</v>
      </c>
      <c r="AN986" t="s">
        <v>1941</v>
      </c>
      <c r="AO986" t="s">
        <v>1941</v>
      </c>
      <c r="AP986" t="s">
        <v>1941</v>
      </c>
      <c r="AQ986" t="s">
        <v>1941</v>
      </c>
      <c r="AR986" t="s">
        <v>1941</v>
      </c>
      <c r="AS986" t="s">
        <v>1941</v>
      </c>
      <c r="AT986" t="s">
        <v>1941</v>
      </c>
      <c r="AU986" t="s">
        <v>1941</v>
      </c>
      <c r="AV986" t="s">
        <v>1941</v>
      </c>
      <c r="AW986" t="s">
        <v>1940</v>
      </c>
      <c r="AX986" t="s">
        <v>1941</v>
      </c>
      <c r="AY986" t="s">
        <v>1941</v>
      </c>
      <c r="AZ986" t="s">
        <v>1941</v>
      </c>
      <c r="BA986" t="s">
        <v>1941</v>
      </c>
      <c r="BB986" t="s">
        <v>1941</v>
      </c>
      <c r="BC986" t="s">
        <v>1941</v>
      </c>
      <c r="BD986" t="s">
        <v>1941</v>
      </c>
      <c r="BE986" t="s">
        <v>1941</v>
      </c>
      <c r="BF986" t="s">
        <v>1941</v>
      </c>
      <c r="BG986" t="s">
        <v>1941</v>
      </c>
      <c r="BH986" t="s">
        <v>1941</v>
      </c>
      <c r="BI986" t="s">
        <v>1941</v>
      </c>
      <c r="BJ986" t="s">
        <v>1941</v>
      </c>
      <c r="BK986" t="s">
        <v>1941</v>
      </c>
      <c r="BL986" t="s">
        <v>1941</v>
      </c>
      <c r="BM986" t="s">
        <v>1940</v>
      </c>
      <c r="BN986" t="s">
        <v>1941</v>
      </c>
      <c r="BO986" t="s">
        <v>1941</v>
      </c>
      <c r="BP986" t="s">
        <v>1941</v>
      </c>
      <c r="BQ986" t="s">
        <v>1940</v>
      </c>
      <c r="BR986" t="s">
        <v>1941</v>
      </c>
      <c r="BS986" t="s">
        <v>1941</v>
      </c>
      <c r="BT986" t="s">
        <v>1941</v>
      </c>
      <c r="BU986" t="s">
        <v>1941</v>
      </c>
      <c r="BV986" t="s">
        <v>1941</v>
      </c>
      <c r="BW986" t="s">
        <v>1941</v>
      </c>
    </row>
    <row r="987" spans="1:75" hidden="1" x14ac:dyDescent="0.25">
      <c r="A987" t="s">
        <v>1942</v>
      </c>
      <c r="B987">
        <v>2020</v>
      </c>
      <c r="C987" t="s">
        <v>94</v>
      </c>
      <c r="D987" t="s">
        <v>95</v>
      </c>
      <c r="E987" s="19">
        <v>1320219196159</v>
      </c>
      <c r="F987" t="s">
        <v>604</v>
      </c>
      <c r="H987">
        <v>325212</v>
      </c>
      <c r="I987" t="s">
        <v>605</v>
      </c>
      <c r="J987" t="s">
        <v>606</v>
      </c>
      <c r="K987" t="s">
        <v>464</v>
      </c>
      <c r="L987" t="s">
        <v>227</v>
      </c>
      <c r="M987">
        <v>44306</v>
      </c>
      <c r="P987">
        <v>16</v>
      </c>
      <c r="Q987">
        <v>17</v>
      </c>
      <c r="R987">
        <v>33</v>
      </c>
      <c r="V987" t="s">
        <v>1941</v>
      </c>
      <c r="W987" t="s">
        <v>1941</v>
      </c>
      <c r="X987" t="s">
        <v>1941</v>
      </c>
      <c r="Y987" t="s">
        <v>1941</v>
      </c>
      <c r="Z987" t="s">
        <v>1941</v>
      </c>
      <c r="AA987" t="s">
        <v>1941</v>
      </c>
      <c r="AB987" t="s">
        <v>1940</v>
      </c>
      <c r="AC987" t="s">
        <v>1941</v>
      </c>
      <c r="AD987" t="s">
        <v>1940</v>
      </c>
      <c r="AE987" t="s">
        <v>1941</v>
      </c>
      <c r="AF987" t="s">
        <v>1941</v>
      </c>
      <c r="AG987" t="s">
        <v>1941</v>
      </c>
      <c r="AH987" t="s">
        <v>1941</v>
      </c>
      <c r="AI987" t="s">
        <v>1941</v>
      </c>
      <c r="AJ987" t="s">
        <v>1941</v>
      </c>
      <c r="AK987" t="s">
        <v>1941</v>
      </c>
      <c r="AL987" t="s">
        <v>1941</v>
      </c>
      <c r="AM987" t="s">
        <v>1941</v>
      </c>
      <c r="AN987" t="s">
        <v>1941</v>
      </c>
      <c r="AO987" t="s">
        <v>1941</v>
      </c>
      <c r="AP987" t="s">
        <v>1941</v>
      </c>
      <c r="AQ987" t="s">
        <v>1941</v>
      </c>
      <c r="AR987" t="s">
        <v>1941</v>
      </c>
      <c r="AS987" t="s">
        <v>1941</v>
      </c>
      <c r="AT987" t="s">
        <v>1941</v>
      </c>
      <c r="AU987" t="s">
        <v>1941</v>
      </c>
      <c r="AV987" t="s">
        <v>1941</v>
      </c>
      <c r="AW987" t="s">
        <v>1941</v>
      </c>
      <c r="AX987" t="s">
        <v>1941</v>
      </c>
      <c r="AY987" t="s">
        <v>1941</v>
      </c>
      <c r="AZ987" t="s">
        <v>1941</v>
      </c>
      <c r="BA987" t="s">
        <v>1941</v>
      </c>
      <c r="BB987" t="s">
        <v>1941</v>
      </c>
      <c r="BC987" t="s">
        <v>1941</v>
      </c>
      <c r="BD987" t="s">
        <v>1941</v>
      </c>
      <c r="BE987" t="s">
        <v>1941</v>
      </c>
      <c r="BF987" t="s">
        <v>1941</v>
      </c>
      <c r="BG987" t="s">
        <v>1941</v>
      </c>
      <c r="BH987" t="s">
        <v>1941</v>
      </c>
      <c r="BI987" t="s">
        <v>1941</v>
      </c>
      <c r="BJ987" t="s">
        <v>1941</v>
      </c>
      <c r="BK987" t="s">
        <v>1941</v>
      </c>
      <c r="BL987" t="s">
        <v>1941</v>
      </c>
      <c r="BM987" t="s">
        <v>1941</v>
      </c>
      <c r="BN987" t="s">
        <v>1941</v>
      </c>
      <c r="BO987" t="s">
        <v>1941</v>
      </c>
      <c r="BP987" t="s">
        <v>1941</v>
      </c>
      <c r="BQ987" t="s">
        <v>1941</v>
      </c>
      <c r="BR987" t="s">
        <v>1941</v>
      </c>
      <c r="BS987" t="s">
        <v>1941</v>
      </c>
      <c r="BT987" t="s">
        <v>1941</v>
      </c>
      <c r="BU987" t="s">
        <v>1941</v>
      </c>
      <c r="BV987" t="s">
        <v>1941</v>
      </c>
      <c r="BW987" t="s">
        <v>1941</v>
      </c>
    </row>
    <row r="988" spans="1:75" hidden="1" x14ac:dyDescent="0.25">
      <c r="A988" t="s">
        <v>1942</v>
      </c>
      <c r="B988">
        <v>2020</v>
      </c>
      <c r="C988" t="s">
        <v>94</v>
      </c>
      <c r="D988" t="s">
        <v>95</v>
      </c>
      <c r="E988" s="19">
        <v>1320219063498</v>
      </c>
      <c r="F988" t="s">
        <v>609</v>
      </c>
      <c r="H988">
        <v>325212</v>
      </c>
      <c r="I988" t="s">
        <v>610</v>
      </c>
      <c r="J988" t="s">
        <v>611</v>
      </c>
      <c r="K988" t="s">
        <v>541</v>
      </c>
      <c r="L988" t="s">
        <v>113</v>
      </c>
      <c r="M988">
        <v>77705</v>
      </c>
      <c r="P988">
        <v>16131</v>
      </c>
      <c r="Q988">
        <v>5792</v>
      </c>
      <c r="R988">
        <v>21923</v>
      </c>
      <c r="V988" t="s">
        <v>1940</v>
      </c>
      <c r="W988" t="s">
        <v>1941</v>
      </c>
      <c r="X988" t="s">
        <v>1940</v>
      </c>
      <c r="Y988" t="s">
        <v>1941</v>
      </c>
      <c r="Z988" t="s">
        <v>1941</v>
      </c>
      <c r="AA988" t="s">
        <v>1941</v>
      </c>
      <c r="AB988" t="s">
        <v>1940</v>
      </c>
      <c r="AC988" t="s">
        <v>1940</v>
      </c>
      <c r="AD988" t="s">
        <v>1941</v>
      </c>
      <c r="AE988" t="s">
        <v>1940</v>
      </c>
      <c r="AF988" t="s">
        <v>1941</v>
      </c>
      <c r="AG988" t="s">
        <v>1941</v>
      </c>
      <c r="AH988" t="s">
        <v>1940</v>
      </c>
      <c r="AI988" t="s">
        <v>1940</v>
      </c>
      <c r="AJ988" t="s">
        <v>1940</v>
      </c>
      <c r="AK988" t="s">
        <v>1941</v>
      </c>
      <c r="AL988" t="s">
        <v>1941</v>
      </c>
      <c r="AM988" t="s">
        <v>1941</v>
      </c>
      <c r="AN988" t="s">
        <v>1941</v>
      </c>
      <c r="AO988" t="s">
        <v>1941</v>
      </c>
      <c r="AP988" t="s">
        <v>1941</v>
      </c>
      <c r="AQ988" t="s">
        <v>1941</v>
      </c>
      <c r="AR988" t="s">
        <v>1941</v>
      </c>
      <c r="AS988" t="s">
        <v>1941</v>
      </c>
      <c r="AT988" t="s">
        <v>1941</v>
      </c>
      <c r="AU988" t="s">
        <v>1941</v>
      </c>
      <c r="AV988" t="s">
        <v>1940</v>
      </c>
      <c r="AW988" t="s">
        <v>1941</v>
      </c>
      <c r="AX988" t="s">
        <v>1941</v>
      </c>
      <c r="AY988" t="s">
        <v>1941</v>
      </c>
      <c r="AZ988" t="s">
        <v>1941</v>
      </c>
      <c r="BA988" t="s">
        <v>1941</v>
      </c>
      <c r="BB988" t="s">
        <v>1941</v>
      </c>
      <c r="BC988" t="s">
        <v>1941</v>
      </c>
      <c r="BD988" t="s">
        <v>1941</v>
      </c>
      <c r="BE988" t="s">
        <v>1941</v>
      </c>
      <c r="BF988" t="s">
        <v>1941</v>
      </c>
      <c r="BG988" t="s">
        <v>1941</v>
      </c>
      <c r="BH988" t="s">
        <v>1941</v>
      </c>
      <c r="BI988" t="s">
        <v>1941</v>
      </c>
      <c r="BJ988" t="s">
        <v>1941</v>
      </c>
      <c r="BK988" t="s">
        <v>1941</v>
      </c>
      <c r="BL988" t="s">
        <v>1941</v>
      </c>
      <c r="BM988" t="s">
        <v>1941</v>
      </c>
      <c r="BN988" t="s">
        <v>1941</v>
      </c>
      <c r="BO988" t="s">
        <v>1941</v>
      </c>
      <c r="BP988" t="s">
        <v>1941</v>
      </c>
      <c r="BQ988" t="s">
        <v>1941</v>
      </c>
      <c r="BR988" t="s">
        <v>1941</v>
      </c>
      <c r="BS988" t="s">
        <v>1941</v>
      </c>
      <c r="BT988" t="s">
        <v>1941</v>
      </c>
      <c r="BU988" t="s">
        <v>1941</v>
      </c>
      <c r="BV988" t="s">
        <v>1941</v>
      </c>
      <c r="BW988" t="s">
        <v>1941</v>
      </c>
    </row>
    <row r="989" spans="1:75" hidden="1" x14ac:dyDescent="0.25">
      <c r="A989" t="s">
        <v>1942</v>
      </c>
      <c r="B989">
        <v>2020</v>
      </c>
      <c r="C989" t="s">
        <v>94</v>
      </c>
      <c r="D989" t="s">
        <v>95</v>
      </c>
      <c r="E989" s="19">
        <v>1320219285727</v>
      </c>
      <c r="F989" t="s">
        <v>461</v>
      </c>
      <c r="H989">
        <v>325212</v>
      </c>
      <c r="I989" t="s">
        <v>1984</v>
      </c>
      <c r="J989" t="s">
        <v>463</v>
      </c>
      <c r="K989" t="s">
        <v>464</v>
      </c>
      <c r="L989" t="s">
        <v>227</v>
      </c>
      <c r="M989">
        <v>44301</v>
      </c>
      <c r="P989">
        <v>1800</v>
      </c>
      <c r="Q989">
        <v>8544</v>
      </c>
      <c r="R989">
        <v>10344</v>
      </c>
      <c r="V989" t="s">
        <v>1940</v>
      </c>
      <c r="W989" t="s">
        <v>1941</v>
      </c>
      <c r="X989" t="s">
        <v>1941</v>
      </c>
      <c r="Y989" t="s">
        <v>1941</v>
      </c>
      <c r="Z989" t="s">
        <v>1940</v>
      </c>
      <c r="AA989" t="s">
        <v>1941</v>
      </c>
      <c r="AB989" t="s">
        <v>1940</v>
      </c>
      <c r="AC989" t="s">
        <v>1940</v>
      </c>
      <c r="AD989" t="s">
        <v>1941</v>
      </c>
      <c r="AE989" t="s">
        <v>1941</v>
      </c>
      <c r="AF989" t="s">
        <v>1941</v>
      </c>
      <c r="AG989" t="s">
        <v>1941</v>
      </c>
      <c r="AH989" t="s">
        <v>1941</v>
      </c>
      <c r="AI989" t="s">
        <v>1941</v>
      </c>
      <c r="AJ989" t="s">
        <v>1941</v>
      </c>
      <c r="AK989" t="s">
        <v>1941</v>
      </c>
      <c r="AL989" t="s">
        <v>1941</v>
      </c>
      <c r="AM989" t="s">
        <v>1941</v>
      </c>
      <c r="AN989" t="s">
        <v>1941</v>
      </c>
      <c r="AO989" t="s">
        <v>1941</v>
      </c>
      <c r="AP989" t="s">
        <v>1941</v>
      </c>
      <c r="AQ989" t="s">
        <v>1941</v>
      </c>
      <c r="AR989" t="s">
        <v>1941</v>
      </c>
      <c r="AS989" t="s">
        <v>1941</v>
      </c>
      <c r="AT989" t="s">
        <v>1941</v>
      </c>
      <c r="AU989" t="s">
        <v>1941</v>
      </c>
      <c r="AV989" t="s">
        <v>1941</v>
      </c>
      <c r="AW989" t="s">
        <v>1941</v>
      </c>
      <c r="AX989" t="s">
        <v>1941</v>
      </c>
      <c r="AY989" t="s">
        <v>1941</v>
      </c>
      <c r="AZ989" t="s">
        <v>1941</v>
      </c>
      <c r="BA989" t="s">
        <v>1941</v>
      </c>
      <c r="BB989" t="s">
        <v>1941</v>
      </c>
      <c r="BC989" t="s">
        <v>1941</v>
      </c>
      <c r="BD989" t="s">
        <v>1941</v>
      </c>
      <c r="BE989" t="s">
        <v>1941</v>
      </c>
      <c r="BF989" t="s">
        <v>1941</v>
      </c>
      <c r="BG989" t="s">
        <v>1941</v>
      </c>
      <c r="BH989" t="s">
        <v>1941</v>
      </c>
      <c r="BI989" t="s">
        <v>1941</v>
      </c>
      <c r="BJ989" t="s">
        <v>1941</v>
      </c>
      <c r="BK989" t="s">
        <v>1941</v>
      </c>
      <c r="BL989" t="s">
        <v>1941</v>
      </c>
      <c r="BM989" t="s">
        <v>1941</v>
      </c>
      <c r="BN989" t="s">
        <v>1941</v>
      </c>
      <c r="BO989" t="s">
        <v>1941</v>
      </c>
      <c r="BP989" t="s">
        <v>1941</v>
      </c>
      <c r="BQ989" t="s">
        <v>1941</v>
      </c>
      <c r="BR989" t="s">
        <v>1941</v>
      </c>
      <c r="BS989" t="s">
        <v>1941</v>
      </c>
      <c r="BT989" t="s">
        <v>1941</v>
      </c>
      <c r="BU989" t="s">
        <v>1941</v>
      </c>
      <c r="BV989" t="s">
        <v>1941</v>
      </c>
      <c r="BW989" t="s">
        <v>1941</v>
      </c>
    </row>
    <row r="990" spans="1:75" hidden="1" x14ac:dyDescent="0.25">
      <c r="A990" t="s">
        <v>1942</v>
      </c>
      <c r="B990">
        <v>2020</v>
      </c>
      <c r="C990" t="s">
        <v>94</v>
      </c>
      <c r="D990" t="s">
        <v>95</v>
      </c>
      <c r="E990" s="19">
        <v>1320219211176</v>
      </c>
      <c r="F990" t="s">
        <v>716</v>
      </c>
      <c r="H990">
        <v>325212</v>
      </c>
      <c r="I990" t="s">
        <v>717</v>
      </c>
      <c r="J990" t="s">
        <v>718</v>
      </c>
      <c r="K990" t="s">
        <v>719</v>
      </c>
      <c r="L990" t="s">
        <v>227</v>
      </c>
      <c r="M990">
        <v>45714</v>
      </c>
      <c r="P990">
        <v>2230</v>
      </c>
      <c r="Q990">
        <v>480</v>
      </c>
      <c r="R990">
        <v>2710</v>
      </c>
      <c r="V990" t="s">
        <v>1941</v>
      </c>
      <c r="W990" t="s">
        <v>1940</v>
      </c>
      <c r="X990" t="s">
        <v>1940</v>
      </c>
      <c r="Y990" t="s">
        <v>1941</v>
      </c>
      <c r="Z990" t="s">
        <v>1941</v>
      </c>
      <c r="AA990" t="s">
        <v>1941</v>
      </c>
      <c r="AB990" t="s">
        <v>1940</v>
      </c>
      <c r="AC990" t="s">
        <v>1941</v>
      </c>
      <c r="AD990" t="s">
        <v>1940</v>
      </c>
      <c r="AE990" t="s">
        <v>1941</v>
      </c>
      <c r="AF990" t="s">
        <v>1941</v>
      </c>
      <c r="AG990" t="s">
        <v>1941</v>
      </c>
      <c r="AH990" t="s">
        <v>1941</v>
      </c>
      <c r="AI990" t="s">
        <v>1941</v>
      </c>
      <c r="AJ990" t="s">
        <v>1941</v>
      </c>
      <c r="AK990" t="s">
        <v>1941</v>
      </c>
      <c r="AL990" t="s">
        <v>1941</v>
      </c>
      <c r="AM990" t="s">
        <v>1941</v>
      </c>
      <c r="AN990" t="s">
        <v>1941</v>
      </c>
      <c r="AO990" t="s">
        <v>1941</v>
      </c>
      <c r="AP990" t="s">
        <v>1941</v>
      </c>
      <c r="AQ990" t="s">
        <v>1941</v>
      </c>
      <c r="AR990" t="s">
        <v>1941</v>
      </c>
      <c r="AS990" t="s">
        <v>1941</v>
      </c>
      <c r="AT990" t="s">
        <v>1941</v>
      </c>
      <c r="AU990" t="s">
        <v>1941</v>
      </c>
      <c r="AV990" t="s">
        <v>1941</v>
      </c>
      <c r="AW990" t="s">
        <v>1941</v>
      </c>
      <c r="AX990" t="s">
        <v>1941</v>
      </c>
      <c r="AY990" t="s">
        <v>1941</v>
      </c>
      <c r="AZ990" t="s">
        <v>1941</v>
      </c>
      <c r="BA990" t="s">
        <v>1941</v>
      </c>
      <c r="BB990" t="s">
        <v>1941</v>
      </c>
      <c r="BC990" t="s">
        <v>1941</v>
      </c>
      <c r="BD990" t="s">
        <v>1941</v>
      </c>
      <c r="BE990" t="s">
        <v>1941</v>
      </c>
      <c r="BF990" t="s">
        <v>1941</v>
      </c>
      <c r="BG990" t="s">
        <v>1941</v>
      </c>
      <c r="BH990" t="s">
        <v>1941</v>
      </c>
      <c r="BI990" t="s">
        <v>1941</v>
      </c>
      <c r="BJ990" t="s">
        <v>1941</v>
      </c>
      <c r="BK990" t="s">
        <v>1941</v>
      </c>
      <c r="BL990" t="s">
        <v>1941</v>
      </c>
      <c r="BM990" t="s">
        <v>1941</v>
      </c>
      <c r="BN990" t="s">
        <v>1941</v>
      </c>
      <c r="BO990" t="s">
        <v>1941</v>
      </c>
      <c r="BP990" t="s">
        <v>1941</v>
      </c>
      <c r="BQ990" t="s">
        <v>1941</v>
      </c>
      <c r="BR990" t="s">
        <v>1941</v>
      </c>
      <c r="BS990" t="s">
        <v>1941</v>
      </c>
      <c r="BT990" t="s">
        <v>1941</v>
      </c>
      <c r="BU990" t="s">
        <v>1941</v>
      </c>
      <c r="BV990" t="s">
        <v>1941</v>
      </c>
      <c r="BW990" t="s">
        <v>1941</v>
      </c>
    </row>
    <row r="991" spans="1:75" hidden="1" x14ac:dyDescent="0.25">
      <c r="A991" t="s">
        <v>1942</v>
      </c>
      <c r="B991">
        <v>2020</v>
      </c>
      <c r="C991" t="s">
        <v>94</v>
      </c>
      <c r="D991" t="s">
        <v>95</v>
      </c>
      <c r="E991" s="19">
        <v>1320219347313</v>
      </c>
      <c r="F991" t="s">
        <v>741</v>
      </c>
      <c r="H991">
        <v>325212</v>
      </c>
      <c r="I991" t="s">
        <v>742</v>
      </c>
      <c r="J991" t="s">
        <v>743</v>
      </c>
      <c r="K991" t="s">
        <v>647</v>
      </c>
      <c r="L991" t="s">
        <v>113</v>
      </c>
      <c r="M991">
        <v>77651</v>
      </c>
      <c r="N991" t="s">
        <v>172</v>
      </c>
      <c r="O991" t="s">
        <v>173</v>
      </c>
      <c r="P991">
        <v>11721</v>
      </c>
      <c r="Q991">
        <v>974</v>
      </c>
      <c r="R991">
        <v>12695</v>
      </c>
      <c r="V991" t="s">
        <v>1941</v>
      </c>
      <c r="W991" t="s">
        <v>1941</v>
      </c>
      <c r="X991" t="s">
        <v>1941</v>
      </c>
      <c r="Y991" t="s">
        <v>1941</v>
      </c>
      <c r="Z991" t="s">
        <v>1941</v>
      </c>
      <c r="AA991" t="s">
        <v>1941</v>
      </c>
      <c r="AB991" t="s">
        <v>1941</v>
      </c>
      <c r="AC991" t="s">
        <v>1941</v>
      </c>
      <c r="AD991" t="s">
        <v>1941</v>
      </c>
      <c r="AE991" t="s">
        <v>1941</v>
      </c>
      <c r="AF991" t="s">
        <v>1941</v>
      </c>
      <c r="AG991" t="s">
        <v>1941</v>
      </c>
      <c r="AH991" t="s">
        <v>1941</v>
      </c>
      <c r="AI991" t="s">
        <v>1941</v>
      </c>
      <c r="AJ991" t="s">
        <v>1941</v>
      </c>
      <c r="AK991" t="s">
        <v>1941</v>
      </c>
      <c r="AL991" t="s">
        <v>1941</v>
      </c>
      <c r="AM991" t="s">
        <v>1941</v>
      </c>
      <c r="AN991" t="s">
        <v>1941</v>
      </c>
      <c r="AO991" t="s">
        <v>1941</v>
      </c>
      <c r="AP991" t="s">
        <v>1941</v>
      </c>
      <c r="AQ991" t="s">
        <v>1941</v>
      </c>
      <c r="AR991" t="s">
        <v>1941</v>
      </c>
      <c r="AS991" t="s">
        <v>1941</v>
      </c>
      <c r="AT991" t="s">
        <v>1941</v>
      </c>
      <c r="AU991" t="s">
        <v>1941</v>
      </c>
      <c r="AV991" t="s">
        <v>1941</v>
      </c>
      <c r="AW991" t="s">
        <v>1941</v>
      </c>
      <c r="AX991" t="s">
        <v>1941</v>
      </c>
      <c r="AY991" t="s">
        <v>1941</v>
      </c>
      <c r="AZ991" t="s">
        <v>1941</v>
      </c>
      <c r="BA991" t="s">
        <v>1941</v>
      </c>
      <c r="BB991" t="s">
        <v>1941</v>
      </c>
      <c r="BC991" t="s">
        <v>1941</v>
      </c>
      <c r="BD991" t="s">
        <v>1941</v>
      </c>
      <c r="BE991" t="s">
        <v>1941</v>
      </c>
      <c r="BF991" t="s">
        <v>1941</v>
      </c>
      <c r="BG991" t="s">
        <v>1941</v>
      </c>
      <c r="BH991" t="s">
        <v>1941</v>
      </c>
      <c r="BI991" t="s">
        <v>1941</v>
      </c>
      <c r="BJ991" t="s">
        <v>1941</v>
      </c>
      <c r="BK991" t="s">
        <v>1941</v>
      </c>
      <c r="BL991" t="s">
        <v>1941</v>
      </c>
      <c r="BM991" t="s">
        <v>1940</v>
      </c>
      <c r="BN991" t="s">
        <v>1941</v>
      </c>
      <c r="BO991" t="s">
        <v>1941</v>
      </c>
      <c r="BP991" t="s">
        <v>1941</v>
      </c>
      <c r="BQ991" t="s">
        <v>1941</v>
      </c>
      <c r="BR991" t="s">
        <v>1941</v>
      </c>
      <c r="BS991" t="s">
        <v>1941</v>
      </c>
      <c r="BT991" t="s">
        <v>1941</v>
      </c>
      <c r="BU991" t="s">
        <v>1941</v>
      </c>
      <c r="BV991" t="s">
        <v>1940</v>
      </c>
      <c r="BW991" t="s">
        <v>1941</v>
      </c>
    </row>
    <row r="992" spans="1:75" hidden="1" x14ac:dyDescent="0.25">
      <c r="A992" t="s">
        <v>1942</v>
      </c>
      <c r="B992">
        <v>2020</v>
      </c>
      <c r="C992" t="s">
        <v>94</v>
      </c>
      <c r="D992" t="s">
        <v>95</v>
      </c>
      <c r="E992" s="19">
        <v>1320219347147</v>
      </c>
      <c r="F992" t="s">
        <v>745</v>
      </c>
      <c r="H992">
        <v>325212</v>
      </c>
      <c r="I992" t="s">
        <v>746</v>
      </c>
      <c r="J992" t="s">
        <v>747</v>
      </c>
      <c r="K992" t="s">
        <v>146</v>
      </c>
      <c r="L992" t="s">
        <v>113</v>
      </c>
      <c r="M992">
        <v>77630</v>
      </c>
      <c r="P992">
        <v>5710</v>
      </c>
      <c r="Q992">
        <v>438</v>
      </c>
      <c r="R992">
        <v>6148</v>
      </c>
      <c r="V992" t="s">
        <v>1940</v>
      </c>
      <c r="W992" t="s">
        <v>1941</v>
      </c>
      <c r="X992" t="s">
        <v>1940</v>
      </c>
      <c r="Y992" t="s">
        <v>1940</v>
      </c>
      <c r="Z992" t="s">
        <v>1940</v>
      </c>
      <c r="AA992" t="s">
        <v>1941</v>
      </c>
      <c r="AB992" t="s">
        <v>1940</v>
      </c>
      <c r="AC992" t="s">
        <v>1941</v>
      </c>
      <c r="AD992" t="s">
        <v>1941</v>
      </c>
      <c r="AE992" t="s">
        <v>1941</v>
      </c>
      <c r="AF992" t="s">
        <v>1941</v>
      </c>
      <c r="AG992" t="s">
        <v>1940</v>
      </c>
      <c r="AH992" t="s">
        <v>1941</v>
      </c>
      <c r="AI992" t="s">
        <v>1941</v>
      </c>
      <c r="AJ992" t="s">
        <v>1941</v>
      </c>
      <c r="AK992" t="s">
        <v>1941</v>
      </c>
      <c r="AL992" t="s">
        <v>1941</v>
      </c>
      <c r="AM992" t="s">
        <v>1941</v>
      </c>
      <c r="AN992" t="s">
        <v>1941</v>
      </c>
      <c r="AO992" t="s">
        <v>1941</v>
      </c>
      <c r="AP992" t="s">
        <v>1941</v>
      </c>
      <c r="AQ992" t="s">
        <v>1941</v>
      </c>
      <c r="AR992" t="s">
        <v>1941</v>
      </c>
      <c r="AS992" t="s">
        <v>1941</v>
      </c>
      <c r="AT992" t="s">
        <v>1941</v>
      </c>
      <c r="AU992" t="s">
        <v>1941</v>
      </c>
      <c r="AV992" t="s">
        <v>1941</v>
      </c>
      <c r="AW992" t="s">
        <v>1941</v>
      </c>
      <c r="AX992" t="s">
        <v>1941</v>
      </c>
      <c r="AY992" t="s">
        <v>1941</v>
      </c>
      <c r="AZ992" t="s">
        <v>1941</v>
      </c>
      <c r="BA992" t="s">
        <v>1941</v>
      </c>
      <c r="BB992" t="s">
        <v>1941</v>
      </c>
      <c r="BC992" t="s">
        <v>1941</v>
      </c>
      <c r="BD992" t="s">
        <v>1941</v>
      </c>
      <c r="BE992" t="s">
        <v>1941</v>
      </c>
      <c r="BF992" t="s">
        <v>1941</v>
      </c>
      <c r="BG992" t="s">
        <v>1941</v>
      </c>
      <c r="BH992" t="s">
        <v>1941</v>
      </c>
      <c r="BI992" t="s">
        <v>1941</v>
      </c>
      <c r="BJ992" t="s">
        <v>1941</v>
      </c>
      <c r="BK992" t="s">
        <v>1941</v>
      </c>
      <c r="BL992" t="s">
        <v>1941</v>
      </c>
      <c r="BM992" t="s">
        <v>1941</v>
      </c>
      <c r="BN992" t="s">
        <v>1941</v>
      </c>
      <c r="BO992" t="s">
        <v>1941</v>
      </c>
      <c r="BP992" t="s">
        <v>1941</v>
      </c>
      <c r="BQ992" t="s">
        <v>1941</v>
      </c>
      <c r="BR992" t="s">
        <v>1941</v>
      </c>
      <c r="BS992" t="s">
        <v>1941</v>
      </c>
      <c r="BT992" t="s">
        <v>1941</v>
      </c>
      <c r="BU992" t="s">
        <v>1941</v>
      </c>
      <c r="BV992" t="s">
        <v>1941</v>
      </c>
      <c r="BW992" t="s">
        <v>1941</v>
      </c>
    </row>
    <row r="993" spans="1:75" hidden="1" x14ac:dyDescent="0.25">
      <c r="A993" t="s">
        <v>1942</v>
      </c>
      <c r="B993">
        <v>2020</v>
      </c>
      <c r="C993" t="s">
        <v>94</v>
      </c>
      <c r="D993" t="s">
        <v>95</v>
      </c>
      <c r="E993" s="19">
        <v>1320219044397</v>
      </c>
      <c r="F993" t="s">
        <v>853</v>
      </c>
      <c r="H993">
        <v>325212</v>
      </c>
      <c r="I993" t="s">
        <v>854</v>
      </c>
      <c r="J993" t="s">
        <v>855</v>
      </c>
      <c r="K993" t="s">
        <v>856</v>
      </c>
      <c r="L993" t="s">
        <v>227</v>
      </c>
      <c r="M993">
        <v>44260</v>
      </c>
      <c r="N993" s="21" t="s">
        <v>374</v>
      </c>
      <c r="O993" s="21" t="s">
        <v>401</v>
      </c>
      <c r="P993">
        <v>44</v>
      </c>
      <c r="Q993">
        <v>123</v>
      </c>
      <c r="R993">
        <v>167</v>
      </c>
      <c r="V993" t="s">
        <v>1940</v>
      </c>
      <c r="W993" t="s">
        <v>1941</v>
      </c>
      <c r="X993" t="s">
        <v>1941</v>
      </c>
      <c r="Y993" t="s">
        <v>1940</v>
      </c>
      <c r="Z993" t="s">
        <v>1941</v>
      </c>
      <c r="AA993" t="s">
        <v>1940</v>
      </c>
      <c r="AB993" t="s">
        <v>1941</v>
      </c>
      <c r="AC993" t="s">
        <v>1941</v>
      </c>
      <c r="AD993" t="s">
        <v>1941</v>
      </c>
      <c r="AE993" t="s">
        <v>1941</v>
      </c>
      <c r="AF993" t="s">
        <v>1941</v>
      </c>
      <c r="AG993" t="s">
        <v>1941</v>
      </c>
      <c r="AH993" t="s">
        <v>1941</v>
      </c>
      <c r="AI993" t="s">
        <v>1941</v>
      </c>
      <c r="AJ993" t="s">
        <v>1941</v>
      </c>
      <c r="AK993" t="s">
        <v>1941</v>
      </c>
      <c r="AL993" t="s">
        <v>1941</v>
      </c>
      <c r="AM993" t="s">
        <v>1941</v>
      </c>
      <c r="AN993" t="s">
        <v>1941</v>
      </c>
      <c r="AO993" t="s">
        <v>1941</v>
      </c>
      <c r="AP993" t="s">
        <v>1941</v>
      </c>
      <c r="AQ993" t="s">
        <v>1941</v>
      </c>
      <c r="AR993" t="s">
        <v>1941</v>
      </c>
      <c r="AS993" t="s">
        <v>1941</v>
      </c>
      <c r="AT993" t="s">
        <v>1941</v>
      </c>
      <c r="AU993" t="s">
        <v>1941</v>
      </c>
      <c r="AV993" t="s">
        <v>1941</v>
      </c>
      <c r="AW993" t="s">
        <v>1941</v>
      </c>
      <c r="AX993" t="s">
        <v>1941</v>
      </c>
      <c r="AY993" t="s">
        <v>1941</v>
      </c>
      <c r="AZ993" t="s">
        <v>1941</v>
      </c>
      <c r="BA993" t="s">
        <v>1941</v>
      </c>
      <c r="BB993" t="s">
        <v>1941</v>
      </c>
      <c r="BC993" t="s">
        <v>1941</v>
      </c>
      <c r="BD993" t="s">
        <v>1941</v>
      </c>
      <c r="BE993" t="s">
        <v>1941</v>
      </c>
      <c r="BF993" t="s">
        <v>1941</v>
      </c>
      <c r="BG993" t="s">
        <v>1941</v>
      </c>
      <c r="BH993" t="s">
        <v>1941</v>
      </c>
      <c r="BI993" t="s">
        <v>1941</v>
      </c>
      <c r="BJ993" t="s">
        <v>1941</v>
      </c>
      <c r="BK993" t="s">
        <v>1941</v>
      </c>
      <c r="BL993" t="s">
        <v>1941</v>
      </c>
      <c r="BM993" t="s">
        <v>1940</v>
      </c>
      <c r="BN993" t="s">
        <v>1941</v>
      </c>
      <c r="BO993" t="s">
        <v>1941</v>
      </c>
      <c r="BP993" t="s">
        <v>1941</v>
      </c>
      <c r="BQ993" t="s">
        <v>1941</v>
      </c>
      <c r="BR993" t="s">
        <v>1941</v>
      </c>
      <c r="BS993" t="s">
        <v>1940</v>
      </c>
      <c r="BT993" t="s">
        <v>1941</v>
      </c>
      <c r="BU993" t="s">
        <v>1941</v>
      </c>
      <c r="BV993" t="s">
        <v>1941</v>
      </c>
      <c r="BW993" t="s">
        <v>1941</v>
      </c>
    </row>
    <row r="994" spans="1:75" hidden="1" x14ac:dyDescent="0.25">
      <c r="A994" t="s">
        <v>1942</v>
      </c>
      <c r="B994">
        <v>2020</v>
      </c>
      <c r="C994" t="s">
        <v>94</v>
      </c>
      <c r="D994" t="s">
        <v>95</v>
      </c>
      <c r="E994" s="19">
        <v>1320219258035</v>
      </c>
      <c r="F994" t="s">
        <v>1075</v>
      </c>
      <c r="H994">
        <v>325212</v>
      </c>
      <c r="I994" t="s">
        <v>1076</v>
      </c>
      <c r="J994" t="s">
        <v>1077</v>
      </c>
      <c r="K994" t="s">
        <v>618</v>
      </c>
      <c r="L994" t="s">
        <v>113</v>
      </c>
      <c r="M994">
        <v>77017</v>
      </c>
      <c r="P994">
        <v>13984</v>
      </c>
      <c r="Q994">
        <v>3654</v>
      </c>
      <c r="R994">
        <v>17638</v>
      </c>
      <c r="V994" t="s">
        <v>1940</v>
      </c>
      <c r="W994" t="s">
        <v>1941</v>
      </c>
      <c r="X994" t="s">
        <v>1940</v>
      </c>
      <c r="Y994" t="s">
        <v>1940</v>
      </c>
      <c r="Z994" t="s">
        <v>1940</v>
      </c>
      <c r="AA994" t="s">
        <v>1940</v>
      </c>
      <c r="AB994" t="s">
        <v>1940</v>
      </c>
      <c r="AC994" t="s">
        <v>1941</v>
      </c>
      <c r="AD994" t="s">
        <v>1940</v>
      </c>
      <c r="AE994" t="s">
        <v>1941</v>
      </c>
      <c r="AF994" t="s">
        <v>1941</v>
      </c>
      <c r="AG994" t="s">
        <v>1941</v>
      </c>
      <c r="AH994" t="s">
        <v>1941</v>
      </c>
      <c r="AI994" t="s">
        <v>1941</v>
      </c>
      <c r="AJ994" t="s">
        <v>1941</v>
      </c>
      <c r="AK994" t="s">
        <v>1941</v>
      </c>
      <c r="AL994" t="s">
        <v>1941</v>
      </c>
      <c r="AM994" t="s">
        <v>1941</v>
      </c>
      <c r="AN994" t="s">
        <v>1941</v>
      </c>
      <c r="AO994" t="s">
        <v>1941</v>
      </c>
      <c r="AP994" t="s">
        <v>1941</v>
      </c>
      <c r="AQ994" t="s">
        <v>1941</v>
      </c>
      <c r="AR994" t="s">
        <v>1941</v>
      </c>
      <c r="AS994" t="s">
        <v>1941</v>
      </c>
      <c r="AT994" t="s">
        <v>1941</v>
      </c>
      <c r="AU994" t="s">
        <v>1941</v>
      </c>
      <c r="AV994" t="s">
        <v>1941</v>
      </c>
      <c r="AW994" t="s">
        <v>1940</v>
      </c>
      <c r="AX994" t="s">
        <v>1941</v>
      </c>
      <c r="AY994" t="s">
        <v>1941</v>
      </c>
      <c r="AZ994" t="s">
        <v>1941</v>
      </c>
      <c r="BA994" t="s">
        <v>1941</v>
      </c>
      <c r="BB994" t="s">
        <v>1941</v>
      </c>
      <c r="BC994" t="s">
        <v>1941</v>
      </c>
      <c r="BD994" t="s">
        <v>1941</v>
      </c>
      <c r="BE994" t="s">
        <v>1941</v>
      </c>
      <c r="BF994" t="s">
        <v>1941</v>
      </c>
      <c r="BG994" t="s">
        <v>1941</v>
      </c>
      <c r="BH994" t="s">
        <v>1941</v>
      </c>
      <c r="BI994" t="s">
        <v>1941</v>
      </c>
      <c r="BJ994" t="s">
        <v>1941</v>
      </c>
      <c r="BK994" t="s">
        <v>1941</v>
      </c>
      <c r="BL994" t="s">
        <v>1941</v>
      </c>
      <c r="BM994" t="s">
        <v>1940</v>
      </c>
      <c r="BN994" t="s">
        <v>1941</v>
      </c>
      <c r="BO994" t="s">
        <v>1941</v>
      </c>
      <c r="BP994" t="s">
        <v>1941</v>
      </c>
      <c r="BQ994" t="s">
        <v>1941</v>
      </c>
      <c r="BR994" t="s">
        <v>1941</v>
      </c>
      <c r="BS994" t="s">
        <v>1940</v>
      </c>
      <c r="BT994" t="s">
        <v>1941</v>
      </c>
      <c r="BU994" t="s">
        <v>1941</v>
      </c>
      <c r="BV994" t="s">
        <v>1940</v>
      </c>
      <c r="BW994" t="s">
        <v>1941</v>
      </c>
    </row>
    <row r="995" spans="1:75" hidden="1" x14ac:dyDescent="0.25">
      <c r="A995" t="s">
        <v>1942</v>
      </c>
      <c r="B995">
        <v>2020</v>
      </c>
      <c r="C995" t="s">
        <v>94</v>
      </c>
      <c r="D995" t="s">
        <v>95</v>
      </c>
      <c r="E995" s="19">
        <v>1320218956757</v>
      </c>
      <c r="F995" t="s">
        <v>1089</v>
      </c>
      <c r="H995">
        <v>325212</v>
      </c>
      <c r="I995" t="s">
        <v>1985</v>
      </c>
      <c r="J995" t="s">
        <v>1091</v>
      </c>
      <c r="K995" t="s">
        <v>1092</v>
      </c>
      <c r="L995" t="s">
        <v>595</v>
      </c>
      <c r="M995">
        <v>81505</v>
      </c>
      <c r="N995" s="21" t="s">
        <v>400</v>
      </c>
      <c r="O995" s="21" t="s">
        <v>401</v>
      </c>
      <c r="P995">
        <v>12</v>
      </c>
      <c r="Q995">
        <v>6877</v>
      </c>
      <c r="R995">
        <v>6889</v>
      </c>
      <c r="V995" t="s">
        <v>1940</v>
      </c>
      <c r="W995" t="s">
        <v>1941</v>
      </c>
      <c r="X995" t="s">
        <v>1940</v>
      </c>
      <c r="Y995" t="s">
        <v>1940</v>
      </c>
      <c r="Z995" t="s">
        <v>1940</v>
      </c>
      <c r="AA995" t="s">
        <v>1941</v>
      </c>
      <c r="AB995" t="s">
        <v>1941</v>
      </c>
      <c r="AC995" t="s">
        <v>1941</v>
      </c>
      <c r="AD995" t="s">
        <v>1941</v>
      </c>
      <c r="AE995" t="s">
        <v>1941</v>
      </c>
      <c r="AF995" t="s">
        <v>1941</v>
      </c>
      <c r="AG995" t="s">
        <v>1941</v>
      </c>
      <c r="AH995" t="s">
        <v>1941</v>
      </c>
      <c r="AI995" t="s">
        <v>1941</v>
      </c>
      <c r="AJ995" t="s">
        <v>1941</v>
      </c>
      <c r="AK995" t="s">
        <v>1941</v>
      </c>
      <c r="AL995" t="s">
        <v>1941</v>
      </c>
      <c r="AM995" t="s">
        <v>1941</v>
      </c>
      <c r="AN995" t="s">
        <v>1941</v>
      </c>
      <c r="AO995" t="s">
        <v>1941</v>
      </c>
      <c r="AP995" t="s">
        <v>1941</v>
      </c>
      <c r="AQ995" t="s">
        <v>1941</v>
      </c>
      <c r="AR995" t="s">
        <v>1941</v>
      </c>
      <c r="AS995" t="s">
        <v>1941</v>
      </c>
      <c r="AT995" t="s">
        <v>1941</v>
      </c>
      <c r="AU995" t="s">
        <v>1941</v>
      </c>
      <c r="AV995" t="s">
        <v>1941</v>
      </c>
      <c r="AW995" t="s">
        <v>1940</v>
      </c>
      <c r="AX995" t="s">
        <v>1941</v>
      </c>
      <c r="AY995" t="s">
        <v>1941</v>
      </c>
      <c r="AZ995" t="s">
        <v>1941</v>
      </c>
      <c r="BA995" t="s">
        <v>1941</v>
      </c>
      <c r="BB995" t="s">
        <v>1941</v>
      </c>
      <c r="BC995" t="s">
        <v>1941</v>
      </c>
      <c r="BD995" t="s">
        <v>1941</v>
      </c>
      <c r="BE995" t="s">
        <v>1941</v>
      </c>
      <c r="BF995" t="s">
        <v>1941</v>
      </c>
      <c r="BG995" t="s">
        <v>1941</v>
      </c>
      <c r="BH995" t="s">
        <v>1941</v>
      </c>
      <c r="BI995" t="s">
        <v>1941</v>
      </c>
      <c r="BJ995" t="s">
        <v>1941</v>
      </c>
      <c r="BK995" t="s">
        <v>1941</v>
      </c>
      <c r="BL995" t="s">
        <v>1941</v>
      </c>
      <c r="BM995" t="s">
        <v>1941</v>
      </c>
      <c r="BN995" t="s">
        <v>1941</v>
      </c>
      <c r="BO995" t="s">
        <v>1941</v>
      </c>
      <c r="BP995" t="s">
        <v>1941</v>
      </c>
      <c r="BQ995" t="s">
        <v>1941</v>
      </c>
      <c r="BR995" t="s">
        <v>1941</v>
      </c>
      <c r="BS995" t="s">
        <v>1941</v>
      </c>
      <c r="BT995" t="s">
        <v>1941</v>
      </c>
      <c r="BU995" t="s">
        <v>1941</v>
      </c>
      <c r="BV995" t="s">
        <v>1941</v>
      </c>
      <c r="BW995" t="s">
        <v>1941</v>
      </c>
    </row>
    <row r="996" spans="1:75" hidden="1" x14ac:dyDescent="0.25">
      <c r="A996" t="s">
        <v>1942</v>
      </c>
      <c r="B996">
        <v>2020</v>
      </c>
      <c r="C996" t="s">
        <v>94</v>
      </c>
      <c r="D996" t="s">
        <v>95</v>
      </c>
      <c r="E996" s="19">
        <v>1320219140668</v>
      </c>
      <c r="F996" t="s">
        <v>1108</v>
      </c>
      <c r="H996">
        <v>325212</v>
      </c>
      <c r="I996" t="s">
        <v>1109</v>
      </c>
      <c r="J996" t="s">
        <v>1110</v>
      </c>
      <c r="K996" t="s">
        <v>1111</v>
      </c>
      <c r="L996" t="s">
        <v>850</v>
      </c>
      <c r="M996">
        <v>30721</v>
      </c>
      <c r="N996" s="21" t="s">
        <v>400</v>
      </c>
      <c r="O996" s="21" t="s">
        <v>401</v>
      </c>
      <c r="P996">
        <v>133</v>
      </c>
      <c r="Q996">
        <v>100</v>
      </c>
      <c r="R996">
        <v>233</v>
      </c>
      <c r="V996" t="s">
        <v>1940</v>
      </c>
      <c r="W996" t="s">
        <v>1940</v>
      </c>
      <c r="X996" t="s">
        <v>1941</v>
      </c>
      <c r="Y996" t="s">
        <v>1940</v>
      </c>
      <c r="Z996" t="s">
        <v>1941</v>
      </c>
      <c r="AA996" t="s">
        <v>1941</v>
      </c>
      <c r="AB996" t="s">
        <v>1941</v>
      </c>
      <c r="AC996" t="s">
        <v>1941</v>
      </c>
      <c r="AD996" t="s">
        <v>1941</v>
      </c>
      <c r="AE996" t="s">
        <v>1941</v>
      </c>
      <c r="AF996" t="s">
        <v>1941</v>
      </c>
      <c r="AG996" t="s">
        <v>1941</v>
      </c>
      <c r="AH996" t="s">
        <v>1941</v>
      </c>
      <c r="AI996" t="s">
        <v>1941</v>
      </c>
      <c r="AJ996" t="s">
        <v>1941</v>
      </c>
      <c r="AK996" t="s">
        <v>1941</v>
      </c>
      <c r="AL996" t="s">
        <v>1941</v>
      </c>
      <c r="AM996" t="s">
        <v>1941</v>
      </c>
      <c r="AN996" t="s">
        <v>1941</v>
      </c>
      <c r="AO996" t="s">
        <v>1941</v>
      </c>
      <c r="AP996" t="s">
        <v>1941</v>
      </c>
      <c r="AQ996" t="s">
        <v>1941</v>
      </c>
      <c r="AR996" t="s">
        <v>1941</v>
      </c>
      <c r="AS996" t="s">
        <v>1941</v>
      </c>
      <c r="AT996" t="s">
        <v>1941</v>
      </c>
      <c r="AU996" t="s">
        <v>1941</v>
      </c>
      <c r="AV996" t="s">
        <v>1941</v>
      </c>
      <c r="AW996" t="s">
        <v>1941</v>
      </c>
      <c r="AX996" t="s">
        <v>1941</v>
      </c>
      <c r="AY996" t="s">
        <v>1941</v>
      </c>
      <c r="AZ996" t="s">
        <v>1941</v>
      </c>
      <c r="BA996" t="s">
        <v>1941</v>
      </c>
      <c r="BB996" t="s">
        <v>1941</v>
      </c>
      <c r="BC996" t="s">
        <v>1941</v>
      </c>
      <c r="BD996" t="s">
        <v>1941</v>
      </c>
      <c r="BE996" t="s">
        <v>1941</v>
      </c>
      <c r="BF996" t="s">
        <v>1941</v>
      </c>
      <c r="BG996" t="s">
        <v>1941</v>
      </c>
      <c r="BH996" t="s">
        <v>1941</v>
      </c>
      <c r="BI996" t="s">
        <v>1941</v>
      </c>
      <c r="BJ996" t="s">
        <v>1941</v>
      </c>
      <c r="BK996" t="s">
        <v>1941</v>
      </c>
      <c r="BL996" t="s">
        <v>1941</v>
      </c>
      <c r="BM996" t="s">
        <v>1941</v>
      </c>
      <c r="BN996" t="s">
        <v>1941</v>
      </c>
      <c r="BO996" t="s">
        <v>1941</v>
      </c>
      <c r="BP996" t="s">
        <v>1941</v>
      </c>
      <c r="BQ996" t="s">
        <v>1941</v>
      </c>
      <c r="BR996" t="s">
        <v>1941</v>
      </c>
      <c r="BS996" t="s">
        <v>1941</v>
      </c>
      <c r="BT996" t="s">
        <v>1941</v>
      </c>
      <c r="BU996" t="s">
        <v>1941</v>
      </c>
      <c r="BV996" t="s">
        <v>1941</v>
      </c>
      <c r="BW996" t="s">
        <v>1941</v>
      </c>
    </row>
    <row r="997" spans="1:75" hidden="1" x14ac:dyDescent="0.25">
      <c r="A997" t="s">
        <v>1942</v>
      </c>
      <c r="B997">
        <v>2020</v>
      </c>
      <c r="C997" t="s">
        <v>94</v>
      </c>
      <c r="D997" t="s">
        <v>95</v>
      </c>
      <c r="E997" s="19">
        <v>1320219239062</v>
      </c>
      <c r="F997" t="s">
        <v>1245</v>
      </c>
      <c r="H997">
        <v>325212</v>
      </c>
      <c r="I997" t="s">
        <v>1246</v>
      </c>
      <c r="J997" t="s">
        <v>1247</v>
      </c>
      <c r="K997" t="s">
        <v>120</v>
      </c>
      <c r="L997" t="s">
        <v>121</v>
      </c>
      <c r="M997">
        <v>40211</v>
      </c>
      <c r="N997" s="21" t="s">
        <v>400</v>
      </c>
      <c r="O997" s="21" t="s">
        <v>401</v>
      </c>
      <c r="P997">
        <v>130</v>
      </c>
      <c r="Q997">
        <v>411</v>
      </c>
      <c r="R997">
        <v>541</v>
      </c>
      <c r="V997" t="s">
        <v>1941</v>
      </c>
      <c r="W997" t="s">
        <v>1941</v>
      </c>
      <c r="X997" t="s">
        <v>1941</v>
      </c>
      <c r="Y997" t="s">
        <v>1941</v>
      </c>
      <c r="Z997" t="s">
        <v>1941</v>
      </c>
      <c r="AA997" t="s">
        <v>1941</v>
      </c>
      <c r="AB997" t="s">
        <v>1940</v>
      </c>
      <c r="AC997" t="s">
        <v>1941</v>
      </c>
      <c r="AD997" t="s">
        <v>1940</v>
      </c>
      <c r="AE997" t="s">
        <v>1941</v>
      </c>
      <c r="AF997" t="s">
        <v>1941</v>
      </c>
      <c r="AG997" t="s">
        <v>1941</v>
      </c>
      <c r="AH997" t="s">
        <v>1941</v>
      </c>
      <c r="AI997" t="s">
        <v>1941</v>
      </c>
      <c r="AJ997" t="s">
        <v>1941</v>
      </c>
      <c r="AK997" t="s">
        <v>1941</v>
      </c>
      <c r="AL997" t="s">
        <v>1941</v>
      </c>
      <c r="AM997" t="s">
        <v>1941</v>
      </c>
      <c r="AN997" t="s">
        <v>1941</v>
      </c>
      <c r="AO997" t="s">
        <v>1941</v>
      </c>
      <c r="AP997" t="s">
        <v>1941</v>
      </c>
      <c r="AQ997" t="s">
        <v>1941</v>
      </c>
      <c r="AR997" t="s">
        <v>1941</v>
      </c>
      <c r="AS997" t="s">
        <v>1941</v>
      </c>
      <c r="AT997" t="s">
        <v>1941</v>
      </c>
      <c r="AU997" t="s">
        <v>1941</v>
      </c>
      <c r="AV997" t="s">
        <v>1941</v>
      </c>
      <c r="AW997" t="s">
        <v>1941</v>
      </c>
      <c r="AX997" t="s">
        <v>1941</v>
      </c>
      <c r="AY997" t="s">
        <v>1941</v>
      </c>
      <c r="AZ997" t="s">
        <v>1941</v>
      </c>
      <c r="BA997" t="s">
        <v>1941</v>
      </c>
      <c r="BB997" t="s">
        <v>1941</v>
      </c>
      <c r="BC997" t="s">
        <v>1941</v>
      </c>
      <c r="BD997" t="s">
        <v>1941</v>
      </c>
      <c r="BE997" t="s">
        <v>1941</v>
      </c>
      <c r="BF997" t="s">
        <v>1941</v>
      </c>
      <c r="BG997" t="s">
        <v>1941</v>
      </c>
      <c r="BH997" t="s">
        <v>1941</v>
      </c>
      <c r="BI997" t="s">
        <v>1941</v>
      </c>
      <c r="BJ997" t="s">
        <v>1941</v>
      </c>
      <c r="BK997" t="s">
        <v>1941</v>
      </c>
      <c r="BL997" t="s">
        <v>1941</v>
      </c>
      <c r="BM997" t="s">
        <v>1941</v>
      </c>
      <c r="BN997" t="s">
        <v>1941</v>
      </c>
      <c r="BO997" t="s">
        <v>1941</v>
      </c>
      <c r="BP997" t="s">
        <v>1941</v>
      </c>
      <c r="BQ997" t="s">
        <v>1941</v>
      </c>
      <c r="BR997" t="s">
        <v>1941</v>
      </c>
      <c r="BS997" t="s">
        <v>1941</v>
      </c>
      <c r="BT997" t="s">
        <v>1941</v>
      </c>
      <c r="BU997" t="s">
        <v>1941</v>
      </c>
      <c r="BV997" t="s">
        <v>1941</v>
      </c>
      <c r="BW997" t="s">
        <v>1941</v>
      </c>
    </row>
    <row r="998" spans="1:75" hidden="1" x14ac:dyDescent="0.25">
      <c r="A998" t="s">
        <v>1942</v>
      </c>
      <c r="B998">
        <v>2020</v>
      </c>
      <c r="C998" t="s">
        <v>94</v>
      </c>
      <c r="D998" t="s">
        <v>95</v>
      </c>
      <c r="E998" s="19">
        <v>1320218770283</v>
      </c>
      <c r="F998" t="s">
        <v>243</v>
      </c>
      <c r="H998">
        <v>325220</v>
      </c>
      <c r="I998" t="s">
        <v>1986</v>
      </c>
      <c r="J998" t="s">
        <v>246</v>
      </c>
      <c r="K998" t="s">
        <v>247</v>
      </c>
      <c r="L998" t="s">
        <v>248</v>
      </c>
      <c r="M998">
        <v>24124</v>
      </c>
      <c r="P998">
        <v>250</v>
      </c>
      <c r="Q998">
        <v>250</v>
      </c>
      <c r="R998">
        <v>500</v>
      </c>
      <c r="V998" t="s">
        <v>1940</v>
      </c>
      <c r="W998" t="s">
        <v>1941</v>
      </c>
      <c r="X998" t="s">
        <v>1941</v>
      </c>
      <c r="Y998" t="s">
        <v>1941</v>
      </c>
      <c r="Z998" t="s">
        <v>1940</v>
      </c>
      <c r="AA998" t="s">
        <v>1941</v>
      </c>
      <c r="AB998" t="s">
        <v>1941</v>
      </c>
      <c r="AC998" t="s">
        <v>1941</v>
      </c>
      <c r="AD998" t="s">
        <v>1941</v>
      </c>
      <c r="AE998" t="s">
        <v>1941</v>
      </c>
      <c r="AF998" t="s">
        <v>1941</v>
      </c>
      <c r="AG998" t="s">
        <v>1941</v>
      </c>
      <c r="AH998" t="s">
        <v>1941</v>
      </c>
      <c r="AI998" t="s">
        <v>1941</v>
      </c>
      <c r="AJ998" t="s">
        <v>1941</v>
      </c>
      <c r="AK998" t="s">
        <v>1941</v>
      </c>
      <c r="AL998" t="s">
        <v>1941</v>
      </c>
      <c r="AM998" t="s">
        <v>1941</v>
      </c>
      <c r="AN998" t="s">
        <v>1941</v>
      </c>
      <c r="AO998" t="s">
        <v>1941</v>
      </c>
      <c r="AP998" t="s">
        <v>1941</v>
      </c>
      <c r="AQ998" t="s">
        <v>1941</v>
      </c>
      <c r="AR998" t="s">
        <v>1941</v>
      </c>
      <c r="AS998" t="s">
        <v>1941</v>
      </c>
      <c r="AT998" t="s">
        <v>1941</v>
      </c>
      <c r="AU998" t="s">
        <v>1941</v>
      </c>
      <c r="AV998" t="s">
        <v>1941</v>
      </c>
      <c r="AW998" t="s">
        <v>1941</v>
      </c>
      <c r="AX998" t="s">
        <v>1941</v>
      </c>
      <c r="AY998" t="s">
        <v>1941</v>
      </c>
      <c r="AZ998" t="s">
        <v>1941</v>
      </c>
      <c r="BA998" t="s">
        <v>1941</v>
      </c>
      <c r="BB998" t="s">
        <v>1941</v>
      </c>
      <c r="BC998" t="s">
        <v>1941</v>
      </c>
      <c r="BD998" t="s">
        <v>1941</v>
      </c>
      <c r="BE998" t="s">
        <v>1941</v>
      </c>
      <c r="BF998" t="s">
        <v>1941</v>
      </c>
      <c r="BG998" t="s">
        <v>1941</v>
      </c>
      <c r="BH998" t="s">
        <v>1941</v>
      </c>
      <c r="BI998" t="s">
        <v>1941</v>
      </c>
      <c r="BJ998" t="s">
        <v>1941</v>
      </c>
      <c r="BK998" t="s">
        <v>1941</v>
      </c>
      <c r="BL998" t="s">
        <v>1941</v>
      </c>
      <c r="BM998" t="s">
        <v>1941</v>
      </c>
      <c r="BN998" t="s">
        <v>1941</v>
      </c>
      <c r="BO998" t="s">
        <v>1941</v>
      </c>
      <c r="BP998" t="s">
        <v>1941</v>
      </c>
      <c r="BQ998" t="s">
        <v>1941</v>
      </c>
      <c r="BR998" t="s">
        <v>1941</v>
      </c>
      <c r="BS998" t="s">
        <v>1941</v>
      </c>
      <c r="BT998" t="s">
        <v>1941</v>
      </c>
      <c r="BU998" t="s">
        <v>1941</v>
      </c>
      <c r="BV998" t="s">
        <v>1941</v>
      </c>
      <c r="BW998" t="s">
        <v>1941</v>
      </c>
    </row>
    <row r="999" spans="1:75" hidden="1" x14ac:dyDescent="0.25">
      <c r="A999" t="s">
        <v>1942</v>
      </c>
      <c r="B999">
        <v>2020</v>
      </c>
      <c r="C999" t="s">
        <v>94</v>
      </c>
      <c r="D999" t="s">
        <v>95</v>
      </c>
      <c r="E999" s="19">
        <v>1320218649630</v>
      </c>
      <c r="F999" t="s">
        <v>1238</v>
      </c>
      <c r="H999">
        <v>325992</v>
      </c>
      <c r="I999" t="s">
        <v>1240</v>
      </c>
      <c r="J999" t="s">
        <v>1241</v>
      </c>
      <c r="K999" t="s">
        <v>1242</v>
      </c>
      <c r="L999" t="s">
        <v>944</v>
      </c>
      <c r="M999">
        <v>73099</v>
      </c>
      <c r="N999" s="21" t="s">
        <v>123</v>
      </c>
      <c r="O999" s="21" t="s">
        <v>124</v>
      </c>
      <c r="P999">
        <v>44</v>
      </c>
      <c r="Q999">
        <v>212</v>
      </c>
      <c r="R999">
        <v>256</v>
      </c>
      <c r="V999" t="s">
        <v>1941</v>
      </c>
      <c r="W999" t="s">
        <v>1941</v>
      </c>
      <c r="X999" t="s">
        <v>1941</v>
      </c>
      <c r="Y999" t="s">
        <v>1941</v>
      </c>
      <c r="Z999" t="s">
        <v>1941</v>
      </c>
      <c r="AA999" t="s">
        <v>1941</v>
      </c>
      <c r="AB999" t="s">
        <v>1940</v>
      </c>
      <c r="AC999" t="s">
        <v>1941</v>
      </c>
      <c r="AD999" t="s">
        <v>1940</v>
      </c>
      <c r="AE999" t="s">
        <v>1941</v>
      </c>
      <c r="AF999" t="s">
        <v>1941</v>
      </c>
      <c r="AG999" t="s">
        <v>1941</v>
      </c>
      <c r="AH999" t="s">
        <v>1941</v>
      </c>
      <c r="AI999" t="s">
        <v>1941</v>
      </c>
      <c r="AJ999" t="s">
        <v>1941</v>
      </c>
      <c r="AK999" t="s">
        <v>1941</v>
      </c>
      <c r="AL999" t="s">
        <v>1941</v>
      </c>
      <c r="AM999" t="s">
        <v>1941</v>
      </c>
      <c r="AN999" t="s">
        <v>1941</v>
      </c>
      <c r="AO999" t="s">
        <v>1941</v>
      </c>
      <c r="AP999" t="s">
        <v>1941</v>
      </c>
      <c r="AQ999" t="s">
        <v>1941</v>
      </c>
      <c r="AR999" t="s">
        <v>1941</v>
      </c>
      <c r="AS999" t="s">
        <v>1941</v>
      </c>
      <c r="AT999" t="s">
        <v>1941</v>
      </c>
      <c r="AU999" t="s">
        <v>1941</v>
      </c>
      <c r="AV999" t="s">
        <v>1941</v>
      </c>
      <c r="AW999" t="s">
        <v>1941</v>
      </c>
      <c r="AX999" t="s">
        <v>1941</v>
      </c>
      <c r="AY999" t="s">
        <v>1941</v>
      </c>
      <c r="AZ999" t="s">
        <v>1941</v>
      </c>
      <c r="BA999" t="s">
        <v>1941</v>
      </c>
      <c r="BB999" t="s">
        <v>1941</v>
      </c>
      <c r="BC999" t="s">
        <v>1941</v>
      </c>
      <c r="BD999" t="s">
        <v>1941</v>
      </c>
      <c r="BE999" t="s">
        <v>1941</v>
      </c>
      <c r="BF999" t="s">
        <v>1941</v>
      </c>
      <c r="BG999" t="s">
        <v>1941</v>
      </c>
      <c r="BH999" t="s">
        <v>1941</v>
      </c>
      <c r="BI999" t="s">
        <v>1941</v>
      </c>
      <c r="BJ999" t="s">
        <v>1941</v>
      </c>
      <c r="BK999" t="s">
        <v>1941</v>
      </c>
      <c r="BL999" t="s">
        <v>1941</v>
      </c>
      <c r="BM999" t="s">
        <v>1941</v>
      </c>
      <c r="BN999" t="s">
        <v>1941</v>
      </c>
      <c r="BO999" t="s">
        <v>1941</v>
      </c>
      <c r="BP999" t="s">
        <v>1941</v>
      </c>
      <c r="BQ999" t="s">
        <v>1941</v>
      </c>
      <c r="BR999" t="s">
        <v>1941</v>
      </c>
      <c r="BS999" t="s">
        <v>1941</v>
      </c>
      <c r="BT999" t="s">
        <v>1941</v>
      </c>
      <c r="BU999" t="s">
        <v>1941</v>
      </c>
      <c r="BV999" t="s">
        <v>1941</v>
      </c>
      <c r="BW999" t="s">
        <v>1941</v>
      </c>
    </row>
    <row r="1000" spans="1:75" hidden="1" x14ac:dyDescent="0.25">
      <c r="A1000" t="s">
        <v>1942</v>
      </c>
      <c r="B1000">
        <v>2020</v>
      </c>
      <c r="C1000" t="s">
        <v>94</v>
      </c>
      <c r="D1000" t="s">
        <v>95</v>
      </c>
      <c r="E1000" s="19">
        <v>1320219086547</v>
      </c>
      <c r="F1000" t="s">
        <v>97</v>
      </c>
      <c r="H1000">
        <v>325998</v>
      </c>
      <c r="I1000" t="s">
        <v>100</v>
      </c>
      <c r="J1000" t="s">
        <v>101</v>
      </c>
      <c r="K1000" t="s">
        <v>102</v>
      </c>
      <c r="L1000" t="s">
        <v>103</v>
      </c>
      <c r="M1000">
        <v>71019</v>
      </c>
      <c r="P1000">
        <v>0</v>
      </c>
      <c r="Q1000">
        <v>6</v>
      </c>
      <c r="R1000">
        <v>6</v>
      </c>
      <c r="V1000" t="s">
        <v>1940</v>
      </c>
      <c r="W1000" t="s">
        <v>1941</v>
      </c>
      <c r="X1000" t="s">
        <v>1940</v>
      </c>
      <c r="Y1000" t="s">
        <v>1941</v>
      </c>
      <c r="Z1000" t="s">
        <v>1940</v>
      </c>
      <c r="AA1000" t="s">
        <v>1941</v>
      </c>
      <c r="AB1000" t="s">
        <v>1941</v>
      </c>
      <c r="AC1000" t="s">
        <v>1941</v>
      </c>
      <c r="AD1000" t="s">
        <v>1941</v>
      </c>
      <c r="AE1000" t="s">
        <v>1941</v>
      </c>
      <c r="AF1000" t="s">
        <v>1941</v>
      </c>
      <c r="AG1000" t="s">
        <v>1941</v>
      </c>
      <c r="AH1000" t="s">
        <v>1941</v>
      </c>
      <c r="AI1000" t="s">
        <v>1941</v>
      </c>
      <c r="AJ1000" t="s">
        <v>1941</v>
      </c>
      <c r="AK1000" t="s">
        <v>1941</v>
      </c>
      <c r="AL1000" t="s">
        <v>1941</v>
      </c>
      <c r="AM1000" t="s">
        <v>1941</v>
      </c>
      <c r="AN1000" t="s">
        <v>1941</v>
      </c>
      <c r="AO1000" t="s">
        <v>1941</v>
      </c>
      <c r="AP1000" t="s">
        <v>1941</v>
      </c>
      <c r="AQ1000" t="s">
        <v>1941</v>
      </c>
      <c r="AR1000" t="s">
        <v>1941</v>
      </c>
      <c r="AS1000" t="s">
        <v>1941</v>
      </c>
      <c r="AT1000" t="s">
        <v>1941</v>
      </c>
      <c r="AU1000" t="s">
        <v>1941</v>
      </c>
      <c r="AV1000" t="s">
        <v>1941</v>
      </c>
      <c r="AW1000" t="s">
        <v>1941</v>
      </c>
      <c r="AX1000" t="s">
        <v>1941</v>
      </c>
      <c r="AY1000" t="s">
        <v>1941</v>
      </c>
      <c r="AZ1000" t="s">
        <v>1941</v>
      </c>
      <c r="BA1000" t="s">
        <v>1941</v>
      </c>
      <c r="BB1000" t="s">
        <v>1941</v>
      </c>
      <c r="BC1000" t="s">
        <v>1941</v>
      </c>
      <c r="BD1000" t="s">
        <v>1941</v>
      </c>
      <c r="BE1000" t="s">
        <v>1941</v>
      </c>
      <c r="BF1000" t="s">
        <v>1941</v>
      </c>
      <c r="BG1000" t="s">
        <v>1941</v>
      </c>
      <c r="BH1000" t="s">
        <v>1941</v>
      </c>
      <c r="BI1000" t="s">
        <v>1941</v>
      </c>
      <c r="BJ1000" t="s">
        <v>1941</v>
      </c>
      <c r="BK1000" t="s">
        <v>1941</v>
      </c>
      <c r="BL1000" t="s">
        <v>1941</v>
      </c>
      <c r="BM1000" t="s">
        <v>1940</v>
      </c>
      <c r="BN1000" t="s">
        <v>1941</v>
      </c>
      <c r="BO1000" t="s">
        <v>1941</v>
      </c>
      <c r="BP1000" t="s">
        <v>1941</v>
      </c>
      <c r="BQ1000" t="s">
        <v>1941</v>
      </c>
      <c r="BR1000" t="s">
        <v>1941</v>
      </c>
      <c r="BS1000" t="s">
        <v>1941</v>
      </c>
      <c r="BT1000" t="s">
        <v>1941</v>
      </c>
      <c r="BU1000" t="s">
        <v>1941</v>
      </c>
      <c r="BV1000" t="s">
        <v>1940</v>
      </c>
      <c r="BW1000" t="s">
        <v>1941</v>
      </c>
    </row>
    <row r="1001" spans="1:75" hidden="1" x14ac:dyDescent="0.25">
      <c r="A1001" t="s">
        <v>1942</v>
      </c>
      <c r="B1001">
        <v>2020</v>
      </c>
      <c r="C1001" t="s">
        <v>94</v>
      </c>
      <c r="D1001" t="s">
        <v>95</v>
      </c>
      <c r="E1001" s="19">
        <v>1320218879132</v>
      </c>
      <c r="F1001" t="s">
        <v>726</v>
      </c>
      <c r="H1001">
        <v>326299</v>
      </c>
      <c r="I1001" t="s">
        <v>727</v>
      </c>
      <c r="J1001" t="s">
        <v>728</v>
      </c>
      <c r="K1001" t="s">
        <v>266</v>
      </c>
      <c r="L1001" t="s">
        <v>113</v>
      </c>
      <c r="M1001">
        <v>77520</v>
      </c>
      <c r="N1001" s="21" t="s">
        <v>1606</v>
      </c>
      <c r="O1001" s="21" t="s">
        <v>481</v>
      </c>
      <c r="P1001">
        <v>1415</v>
      </c>
      <c r="Q1001">
        <v>2251</v>
      </c>
      <c r="R1001">
        <v>3666</v>
      </c>
      <c r="V1001" t="s">
        <v>1941</v>
      </c>
      <c r="W1001" t="s">
        <v>1941</v>
      </c>
      <c r="X1001" t="s">
        <v>1941</v>
      </c>
      <c r="Y1001" t="s">
        <v>1941</v>
      </c>
      <c r="Z1001" t="s">
        <v>1941</v>
      </c>
      <c r="AA1001" t="s">
        <v>1941</v>
      </c>
      <c r="AB1001" t="s">
        <v>1941</v>
      </c>
      <c r="AC1001" t="s">
        <v>1941</v>
      </c>
      <c r="AD1001" t="s">
        <v>1941</v>
      </c>
      <c r="AE1001" t="s">
        <v>1941</v>
      </c>
      <c r="AF1001" t="s">
        <v>1941</v>
      </c>
      <c r="AG1001" t="s">
        <v>1941</v>
      </c>
      <c r="AH1001" t="s">
        <v>1940</v>
      </c>
      <c r="AI1001" t="s">
        <v>1940</v>
      </c>
      <c r="AJ1001" t="s">
        <v>1941</v>
      </c>
      <c r="AK1001" t="s">
        <v>1941</v>
      </c>
      <c r="AL1001" t="s">
        <v>1941</v>
      </c>
      <c r="AM1001" t="s">
        <v>1941</v>
      </c>
      <c r="AN1001" t="s">
        <v>1941</v>
      </c>
      <c r="AO1001" t="s">
        <v>1941</v>
      </c>
      <c r="AP1001" t="s">
        <v>1941</v>
      </c>
      <c r="AQ1001" t="s">
        <v>1941</v>
      </c>
      <c r="AR1001" t="s">
        <v>1941</v>
      </c>
      <c r="AS1001" t="s">
        <v>1941</v>
      </c>
      <c r="AT1001" t="s">
        <v>1941</v>
      </c>
      <c r="AU1001" t="s">
        <v>1941</v>
      </c>
      <c r="AV1001" t="s">
        <v>1940</v>
      </c>
      <c r="AW1001" t="s">
        <v>1940</v>
      </c>
      <c r="AX1001" t="s">
        <v>1941</v>
      </c>
      <c r="AY1001" t="s">
        <v>1941</v>
      </c>
      <c r="AZ1001" t="s">
        <v>1941</v>
      </c>
      <c r="BA1001" t="s">
        <v>1941</v>
      </c>
      <c r="BB1001" t="s">
        <v>1941</v>
      </c>
      <c r="BC1001" t="s">
        <v>1941</v>
      </c>
      <c r="BD1001" t="s">
        <v>1941</v>
      </c>
      <c r="BE1001" t="s">
        <v>1941</v>
      </c>
      <c r="BF1001" t="s">
        <v>1941</v>
      </c>
      <c r="BG1001" t="s">
        <v>1941</v>
      </c>
      <c r="BH1001" t="s">
        <v>1941</v>
      </c>
      <c r="BI1001" t="s">
        <v>1941</v>
      </c>
      <c r="BJ1001" t="s">
        <v>1941</v>
      </c>
      <c r="BK1001" t="s">
        <v>1941</v>
      </c>
      <c r="BL1001" t="s">
        <v>1941</v>
      </c>
      <c r="BM1001" t="s">
        <v>1941</v>
      </c>
      <c r="BN1001" t="s">
        <v>1941</v>
      </c>
      <c r="BO1001" t="s">
        <v>1941</v>
      </c>
      <c r="BP1001" t="s">
        <v>1941</v>
      </c>
      <c r="BQ1001" t="s">
        <v>1941</v>
      </c>
      <c r="BR1001" t="s">
        <v>1941</v>
      </c>
      <c r="BS1001" t="s">
        <v>1941</v>
      </c>
      <c r="BT1001" t="s">
        <v>1941</v>
      </c>
      <c r="BU1001" t="s">
        <v>1941</v>
      </c>
      <c r="BV1001" t="s">
        <v>1941</v>
      </c>
      <c r="BW1001" t="s">
        <v>1941</v>
      </c>
    </row>
    <row r="1002" spans="1:75" hidden="1" x14ac:dyDescent="0.25">
      <c r="A1002" t="s">
        <v>1942</v>
      </c>
      <c r="B1002">
        <v>2020</v>
      </c>
      <c r="C1002" t="s">
        <v>94</v>
      </c>
      <c r="D1002" t="s">
        <v>95</v>
      </c>
      <c r="E1002" s="19">
        <v>1320219334568</v>
      </c>
      <c r="F1002" t="s">
        <v>126</v>
      </c>
      <c r="H1002">
        <v>331110</v>
      </c>
      <c r="I1002" t="s">
        <v>1987</v>
      </c>
      <c r="J1002" t="s">
        <v>130</v>
      </c>
      <c r="K1002" t="s">
        <v>131</v>
      </c>
      <c r="L1002" t="s">
        <v>132</v>
      </c>
      <c r="M1002">
        <v>46304</v>
      </c>
      <c r="P1002">
        <v>108</v>
      </c>
      <c r="Q1002">
        <v>0</v>
      </c>
      <c r="R1002">
        <v>108</v>
      </c>
      <c r="V1002" t="s">
        <v>1940</v>
      </c>
      <c r="W1002" t="s">
        <v>1941</v>
      </c>
      <c r="X1002" t="s">
        <v>1940</v>
      </c>
      <c r="Y1002" t="s">
        <v>1941</v>
      </c>
      <c r="Z1002" t="s">
        <v>1941</v>
      </c>
      <c r="AA1002" t="s">
        <v>1940</v>
      </c>
      <c r="AB1002" t="s">
        <v>1940</v>
      </c>
      <c r="AC1002" t="s">
        <v>1941</v>
      </c>
      <c r="AD1002" t="s">
        <v>1941</v>
      </c>
      <c r="AE1002" t="s">
        <v>1940</v>
      </c>
      <c r="AF1002" t="s">
        <v>1941</v>
      </c>
      <c r="AG1002" t="s">
        <v>1941</v>
      </c>
      <c r="AH1002" t="s">
        <v>1941</v>
      </c>
      <c r="AI1002" t="s">
        <v>1941</v>
      </c>
      <c r="AJ1002" t="s">
        <v>1941</v>
      </c>
      <c r="AK1002" t="s">
        <v>1941</v>
      </c>
      <c r="AL1002" t="s">
        <v>1941</v>
      </c>
      <c r="AM1002" t="s">
        <v>1941</v>
      </c>
      <c r="AN1002" t="s">
        <v>1941</v>
      </c>
      <c r="AO1002" t="s">
        <v>1941</v>
      </c>
      <c r="AP1002" t="s">
        <v>1941</v>
      </c>
      <c r="AQ1002" t="s">
        <v>1941</v>
      </c>
      <c r="AR1002" t="s">
        <v>1941</v>
      </c>
      <c r="AS1002" t="s">
        <v>1941</v>
      </c>
      <c r="AT1002" t="s">
        <v>1941</v>
      </c>
      <c r="AU1002" t="s">
        <v>1941</v>
      </c>
      <c r="AV1002" t="s">
        <v>1941</v>
      </c>
      <c r="AW1002" t="s">
        <v>1940</v>
      </c>
      <c r="AX1002" t="s">
        <v>1941</v>
      </c>
      <c r="AY1002" t="s">
        <v>1941</v>
      </c>
      <c r="AZ1002" t="s">
        <v>1941</v>
      </c>
      <c r="BA1002" t="s">
        <v>1941</v>
      </c>
      <c r="BB1002" t="s">
        <v>1941</v>
      </c>
      <c r="BC1002" t="s">
        <v>1941</v>
      </c>
      <c r="BD1002" t="s">
        <v>1941</v>
      </c>
      <c r="BE1002" t="s">
        <v>1941</v>
      </c>
      <c r="BF1002" t="s">
        <v>1941</v>
      </c>
      <c r="BG1002" t="s">
        <v>1941</v>
      </c>
      <c r="BH1002" t="s">
        <v>1941</v>
      </c>
      <c r="BI1002" t="s">
        <v>1941</v>
      </c>
      <c r="BJ1002" t="s">
        <v>1941</v>
      </c>
      <c r="BK1002" t="s">
        <v>1941</v>
      </c>
      <c r="BL1002" t="s">
        <v>1941</v>
      </c>
      <c r="BM1002" t="s">
        <v>1941</v>
      </c>
      <c r="BN1002" t="s">
        <v>1941</v>
      </c>
      <c r="BO1002" t="s">
        <v>1941</v>
      </c>
      <c r="BP1002" t="s">
        <v>1941</v>
      </c>
      <c r="BQ1002" t="s">
        <v>1941</v>
      </c>
      <c r="BR1002" t="s">
        <v>1941</v>
      </c>
      <c r="BS1002" t="s">
        <v>1941</v>
      </c>
      <c r="BT1002" t="s">
        <v>1941</v>
      </c>
      <c r="BU1002" t="s">
        <v>1941</v>
      </c>
      <c r="BV1002" t="s">
        <v>1941</v>
      </c>
      <c r="BW1002" t="s">
        <v>1941</v>
      </c>
    </row>
    <row r="1003" spans="1:75" hidden="1" x14ac:dyDescent="0.25">
      <c r="A1003" t="s">
        <v>1942</v>
      </c>
      <c r="B1003">
        <v>2020</v>
      </c>
      <c r="C1003" t="s">
        <v>94</v>
      </c>
      <c r="D1003" t="s">
        <v>95</v>
      </c>
      <c r="E1003" s="19">
        <v>1320219344189</v>
      </c>
      <c r="F1003" t="s">
        <v>589</v>
      </c>
      <c r="H1003">
        <v>336413</v>
      </c>
      <c r="I1003" t="s">
        <v>592</v>
      </c>
      <c r="J1003" t="s">
        <v>593</v>
      </c>
      <c r="K1003" t="s">
        <v>594</v>
      </c>
      <c r="L1003" t="s">
        <v>595</v>
      </c>
      <c r="M1003">
        <v>81001</v>
      </c>
      <c r="P1003">
        <v>1</v>
      </c>
      <c r="Q1003">
        <v>0</v>
      </c>
      <c r="R1003">
        <v>1</v>
      </c>
      <c r="V1003" t="s">
        <v>1940</v>
      </c>
      <c r="W1003" t="s">
        <v>1941</v>
      </c>
      <c r="X1003" t="s">
        <v>1940</v>
      </c>
      <c r="Y1003" t="s">
        <v>1941</v>
      </c>
      <c r="Z1003" t="s">
        <v>1940</v>
      </c>
      <c r="AA1003" t="s">
        <v>1941</v>
      </c>
      <c r="AB1003" t="s">
        <v>1941</v>
      </c>
      <c r="AC1003" t="s">
        <v>1941</v>
      </c>
      <c r="AD1003" t="s">
        <v>1941</v>
      </c>
      <c r="AE1003" t="s">
        <v>1941</v>
      </c>
      <c r="AF1003" t="s">
        <v>1941</v>
      </c>
      <c r="AG1003" t="s">
        <v>1941</v>
      </c>
      <c r="AH1003" t="s">
        <v>1941</v>
      </c>
      <c r="AI1003" t="s">
        <v>1941</v>
      </c>
      <c r="AJ1003" t="s">
        <v>1941</v>
      </c>
      <c r="AK1003" t="s">
        <v>1941</v>
      </c>
      <c r="AL1003" t="s">
        <v>1941</v>
      </c>
      <c r="AM1003" t="s">
        <v>1941</v>
      </c>
      <c r="AN1003" t="s">
        <v>1941</v>
      </c>
      <c r="AO1003" t="s">
        <v>1941</v>
      </c>
      <c r="AP1003" t="s">
        <v>1941</v>
      </c>
      <c r="AQ1003" t="s">
        <v>1941</v>
      </c>
      <c r="AR1003" t="s">
        <v>1941</v>
      </c>
      <c r="AS1003" t="s">
        <v>1941</v>
      </c>
      <c r="AT1003" t="s">
        <v>1941</v>
      </c>
      <c r="AU1003" t="s">
        <v>1941</v>
      </c>
      <c r="AV1003" t="s">
        <v>1941</v>
      </c>
      <c r="AW1003" t="s">
        <v>1941</v>
      </c>
      <c r="AX1003" t="s">
        <v>1941</v>
      </c>
      <c r="AY1003" t="s">
        <v>1941</v>
      </c>
      <c r="AZ1003" t="s">
        <v>1941</v>
      </c>
      <c r="BA1003" t="s">
        <v>1941</v>
      </c>
      <c r="BB1003" t="s">
        <v>1941</v>
      </c>
      <c r="BC1003" t="s">
        <v>1941</v>
      </c>
      <c r="BD1003" t="s">
        <v>1941</v>
      </c>
      <c r="BE1003" t="s">
        <v>1941</v>
      </c>
      <c r="BF1003" t="s">
        <v>1941</v>
      </c>
      <c r="BG1003" t="s">
        <v>1941</v>
      </c>
      <c r="BH1003" t="s">
        <v>1941</v>
      </c>
      <c r="BI1003" t="s">
        <v>1941</v>
      </c>
      <c r="BJ1003" t="s">
        <v>1941</v>
      </c>
      <c r="BK1003" t="s">
        <v>1941</v>
      </c>
      <c r="BL1003" t="s">
        <v>1941</v>
      </c>
      <c r="BM1003" t="s">
        <v>1940</v>
      </c>
      <c r="BN1003" t="s">
        <v>1941</v>
      </c>
      <c r="BO1003" t="s">
        <v>1941</v>
      </c>
      <c r="BP1003" t="s">
        <v>1941</v>
      </c>
      <c r="BQ1003" t="s">
        <v>1940</v>
      </c>
      <c r="BR1003" t="s">
        <v>1941</v>
      </c>
      <c r="BS1003" t="s">
        <v>1941</v>
      </c>
      <c r="BT1003" t="s">
        <v>1941</v>
      </c>
      <c r="BU1003" t="s">
        <v>1941</v>
      </c>
      <c r="BV1003" t="s">
        <v>1941</v>
      </c>
      <c r="BW1003" t="s">
        <v>1941</v>
      </c>
    </row>
    <row r="1004" spans="1:75" hidden="1" x14ac:dyDescent="0.25">
      <c r="A1004" t="s">
        <v>1942</v>
      </c>
      <c r="B1004">
        <v>2020</v>
      </c>
      <c r="C1004" t="s">
        <v>94</v>
      </c>
      <c r="D1004" t="s">
        <v>95</v>
      </c>
      <c r="E1004" s="19">
        <v>1320218950424</v>
      </c>
      <c r="F1004" t="s">
        <v>598</v>
      </c>
      <c r="H1004">
        <v>336413</v>
      </c>
      <c r="I1004" t="s">
        <v>599</v>
      </c>
      <c r="J1004" t="s">
        <v>600</v>
      </c>
      <c r="K1004" t="s">
        <v>601</v>
      </c>
      <c r="L1004" t="s">
        <v>213</v>
      </c>
      <c r="M1004">
        <v>99224</v>
      </c>
      <c r="P1004">
        <v>0</v>
      </c>
      <c r="Q1004">
        <v>6.8</v>
      </c>
      <c r="R1004">
        <v>6.8</v>
      </c>
      <c r="V1004" t="s">
        <v>1941</v>
      </c>
      <c r="W1004" t="s">
        <v>1941</v>
      </c>
      <c r="X1004" t="s">
        <v>1941</v>
      </c>
      <c r="Y1004" t="s">
        <v>1941</v>
      </c>
      <c r="Z1004" t="s">
        <v>1941</v>
      </c>
      <c r="AA1004" t="s">
        <v>1941</v>
      </c>
      <c r="AB1004" t="s">
        <v>1940</v>
      </c>
      <c r="AC1004" t="s">
        <v>1941</v>
      </c>
      <c r="AD1004" t="s">
        <v>1940</v>
      </c>
      <c r="AE1004" t="s">
        <v>1941</v>
      </c>
      <c r="AF1004" t="s">
        <v>1941</v>
      </c>
      <c r="AG1004" t="s">
        <v>1941</v>
      </c>
      <c r="AH1004" t="s">
        <v>1941</v>
      </c>
      <c r="AI1004" t="s">
        <v>1941</v>
      </c>
      <c r="AJ1004" t="s">
        <v>1941</v>
      </c>
      <c r="AK1004" t="s">
        <v>1941</v>
      </c>
      <c r="AL1004" t="s">
        <v>1941</v>
      </c>
      <c r="AM1004" t="s">
        <v>1941</v>
      </c>
      <c r="AN1004" t="s">
        <v>1941</v>
      </c>
      <c r="AO1004" t="s">
        <v>1941</v>
      </c>
      <c r="AP1004" t="s">
        <v>1941</v>
      </c>
      <c r="AQ1004" t="s">
        <v>1941</v>
      </c>
      <c r="AR1004" t="s">
        <v>1941</v>
      </c>
      <c r="AS1004" t="s">
        <v>1941</v>
      </c>
      <c r="AT1004" t="s">
        <v>1941</v>
      </c>
      <c r="AU1004" t="s">
        <v>1941</v>
      </c>
      <c r="AV1004" t="s">
        <v>1941</v>
      </c>
      <c r="AW1004" t="s">
        <v>1941</v>
      </c>
      <c r="AX1004" t="s">
        <v>1941</v>
      </c>
      <c r="AY1004" t="s">
        <v>1941</v>
      </c>
      <c r="AZ1004" t="s">
        <v>1941</v>
      </c>
      <c r="BA1004" t="s">
        <v>1941</v>
      </c>
      <c r="BB1004" t="s">
        <v>1941</v>
      </c>
      <c r="BC1004" t="s">
        <v>1941</v>
      </c>
      <c r="BD1004" t="s">
        <v>1941</v>
      </c>
      <c r="BE1004" t="s">
        <v>1941</v>
      </c>
      <c r="BF1004" t="s">
        <v>1941</v>
      </c>
      <c r="BG1004" t="s">
        <v>1941</v>
      </c>
      <c r="BH1004" t="s">
        <v>1941</v>
      </c>
      <c r="BI1004" t="s">
        <v>1941</v>
      </c>
      <c r="BJ1004" t="s">
        <v>1941</v>
      </c>
      <c r="BK1004" t="s">
        <v>1941</v>
      </c>
      <c r="BL1004" t="s">
        <v>1941</v>
      </c>
      <c r="BM1004" t="s">
        <v>1941</v>
      </c>
      <c r="BN1004" t="s">
        <v>1941</v>
      </c>
      <c r="BO1004" t="s">
        <v>1941</v>
      </c>
      <c r="BP1004" t="s">
        <v>1941</v>
      </c>
      <c r="BQ1004" t="s">
        <v>1941</v>
      </c>
      <c r="BR1004" t="s">
        <v>1941</v>
      </c>
      <c r="BS1004" t="s">
        <v>1941</v>
      </c>
      <c r="BT1004" t="s">
        <v>1941</v>
      </c>
      <c r="BU1004" t="s">
        <v>1941</v>
      </c>
      <c r="BV1004" t="s">
        <v>1941</v>
      </c>
      <c r="BW1004" t="s">
        <v>1941</v>
      </c>
    </row>
    <row r="1005" spans="1:75" hidden="1" x14ac:dyDescent="0.25">
      <c r="A1005" t="s">
        <v>1942</v>
      </c>
      <c r="B1005">
        <v>2020</v>
      </c>
      <c r="C1005" t="s">
        <v>94</v>
      </c>
      <c r="D1005" t="s">
        <v>95</v>
      </c>
      <c r="E1005" s="19">
        <v>1320219273265</v>
      </c>
      <c r="F1005" t="s">
        <v>1015</v>
      </c>
      <c r="H1005">
        <v>336611</v>
      </c>
      <c r="I1005" t="s">
        <v>1988</v>
      </c>
      <c r="J1005" t="s">
        <v>1018</v>
      </c>
      <c r="K1005" t="s">
        <v>760</v>
      </c>
      <c r="L1005" t="s">
        <v>113</v>
      </c>
      <c r="M1005">
        <v>77530</v>
      </c>
      <c r="P1005">
        <v>0</v>
      </c>
      <c r="Q1005">
        <v>250</v>
      </c>
      <c r="R1005">
        <v>250</v>
      </c>
      <c r="V1005" t="s">
        <v>1940</v>
      </c>
      <c r="W1005" t="s">
        <v>1941</v>
      </c>
      <c r="X1005" t="s">
        <v>1941</v>
      </c>
      <c r="Y1005" t="s">
        <v>1941</v>
      </c>
      <c r="Z1005" t="s">
        <v>1940</v>
      </c>
      <c r="AA1005" t="s">
        <v>1940</v>
      </c>
      <c r="AB1005" t="s">
        <v>1941</v>
      </c>
      <c r="AC1005" t="s">
        <v>1941</v>
      </c>
      <c r="AD1005" t="s">
        <v>1941</v>
      </c>
      <c r="AE1005" t="s">
        <v>1941</v>
      </c>
      <c r="AF1005" t="s">
        <v>1941</v>
      </c>
      <c r="AG1005" t="s">
        <v>1941</v>
      </c>
      <c r="AH1005" t="s">
        <v>1941</v>
      </c>
      <c r="AI1005" t="s">
        <v>1941</v>
      </c>
      <c r="AJ1005" t="s">
        <v>1941</v>
      </c>
      <c r="AK1005" t="s">
        <v>1941</v>
      </c>
      <c r="AL1005" t="s">
        <v>1941</v>
      </c>
      <c r="AM1005" t="s">
        <v>1941</v>
      </c>
      <c r="AN1005" t="s">
        <v>1941</v>
      </c>
      <c r="AO1005" t="s">
        <v>1941</v>
      </c>
      <c r="AP1005" t="s">
        <v>1941</v>
      </c>
      <c r="AQ1005" t="s">
        <v>1941</v>
      </c>
      <c r="AR1005" t="s">
        <v>1941</v>
      </c>
      <c r="AS1005" t="s">
        <v>1941</v>
      </c>
      <c r="AT1005" t="s">
        <v>1941</v>
      </c>
      <c r="AU1005" t="s">
        <v>1941</v>
      </c>
      <c r="AV1005" t="s">
        <v>1941</v>
      </c>
      <c r="AW1005" t="s">
        <v>1941</v>
      </c>
      <c r="AX1005" t="s">
        <v>1941</v>
      </c>
      <c r="AY1005" t="s">
        <v>1941</v>
      </c>
      <c r="AZ1005" t="s">
        <v>1941</v>
      </c>
      <c r="BA1005" t="s">
        <v>1941</v>
      </c>
      <c r="BB1005" t="s">
        <v>1941</v>
      </c>
      <c r="BC1005" t="s">
        <v>1941</v>
      </c>
      <c r="BD1005" t="s">
        <v>1941</v>
      </c>
      <c r="BE1005" t="s">
        <v>1941</v>
      </c>
      <c r="BF1005" t="s">
        <v>1941</v>
      </c>
      <c r="BG1005" t="s">
        <v>1941</v>
      </c>
      <c r="BH1005" t="s">
        <v>1941</v>
      </c>
      <c r="BI1005" t="s">
        <v>1941</v>
      </c>
      <c r="BJ1005" t="s">
        <v>1941</v>
      </c>
      <c r="BK1005" t="s">
        <v>1941</v>
      </c>
      <c r="BL1005" t="s">
        <v>1941</v>
      </c>
      <c r="BM1005" t="s">
        <v>1941</v>
      </c>
      <c r="BN1005" t="s">
        <v>1941</v>
      </c>
      <c r="BO1005" t="s">
        <v>1941</v>
      </c>
      <c r="BP1005" t="s">
        <v>1941</v>
      </c>
      <c r="BQ1005" t="s">
        <v>1941</v>
      </c>
      <c r="BR1005" t="s">
        <v>1941</v>
      </c>
      <c r="BS1005" t="s">
        <v>1941</v>
      </c>
      <c r="BT1005" t="s">
        <v>1941</v>
      </c>
      <c r="BU1005" t="s">
        <v>1941</v>
      </c>
      <c r="BV1005" t="s">
        <v>1941</v>
      </c>
      <c r="BW1005" t="s">
        <v>1941</v>
      </c>
    </row>
    <row r="1006" spans="1:75" hidden="1" x14ac:dyDescent="0.25">
      <c r="A1006" t="s">
        <v>1942</v>
      </c>
      <c r="B1006">
        <v>2020</v>
      </c>
      <c r="C1006" t="s">
        <v>94</v>
      </c>
      <c r="D1006" t="s">
        <v>95</v>
      </c>
      <c r="E1006" s="19">
        <v>1320218724286</v>
      </c>
      <c r="F1006" t="s">
        <v>496</v>
      </c>
      <c r="H1006">
        <v>424690</v>
      </c>
      <c r="I1006" t="s">
        <v>498</v>
      </c>
      <c r="J1006" t="s">
        <v>499</v>
      </c>
      <c r="K1006" t="s">
        <v>500</v>
      </c>
      <c r="L1006" t="s">
        <v>103</v>
      </c>
      <c r="M1006">
        <v>70767</v>
      </c>
      <c r="P1006">
        <v>52</v>
      </c>
      <c r="Q1006">
        <v>250</v>
      </c>
      <c r="R1006">
        <v>302</v>
      </c>
      <c r="V1006" t="s">
        <v>1940</v>
      </c>
      <c r="W1006" t="s">
        <v>1941</v>
      </c>
      <c r="X1006" t="s">
        <v>1941</v>
      </c>
      <c r="Y1006" t="s">
        <v>1941</v>
      </c>
      <c r="Z1006" t="s">
        <v>1940</v>
      </c>
      <c r="AA1006" t="s">
        <v>1941</v>
      </c>
      <c r="AB1006" t="s">
        <v>1941</v>
      </c>
      <c r="AC1006" t="s">
        <v>1941</v>
      </c>
      <c r="AD1006" t="s">
        <v>1941</v>
      </c>
      <c r="AE1006" t="s">
        <v>1941</v>
      </c>
      <c r="AF1006" t="s">
        <v>1941</v>
      </c>
      <c r="AG1006" t="s">
        <v>1941</v>
      </c>
      <c r="AH1006" t="s">
        <v>1941</v>
      </c>
      <c r="AI1006" t="s">
        <v>1941</v>
      </c>
      <c r="AJ1006" t="s">
        <v>1941</v>
      </c>
      <c r="AK1006" t="s">
        <v>1941</v>
      </c>
      <c r="AL1006" t="s">
        <v>1941</v>
      </c>
      <c r="AM1006" t="s">
        <v>1941</v>
      </c>
      <c r="AN1006" t="s">
        <v>1941</v>
      </c>
      <c r="AO1006" t="s">
        <v>1941</v>
      </c>
      <c r="AP1006" t="s">
        <v>1941</v>
      </c>
      <c r="AQ1006" t="s">
        <v>1941</v>
      </c>
      <c r="AR1006" t="s">
        <v>1941</v>
      </c>
      <c r="AS1006" t="s">
        <v>1941</v>
      </c>
      <c r="AT1006" t="s">
        <v>1941</v>
      </c>
      <c r="AU1006" t="s">
        <v>1941</v>
      </c>
      <c r="AV1006" t="s">
        <v>1941</v>
      </c>
      <c r="AW1006" t="s">
        <v>1941</v>
      </c>
      <c r="AX1006" t="s">
        <v>1941</v>
      </c>
      <c r="AY1006" t="s">
        <v>1941</v>
      </c>
      <c r="AZ1006" t="s">
        <v>1941</v>
      </c>
      <c r="BA1006" t="s">
        <v>1941</v>
      </c>
      <c r="BB1006" t="s">
        <v>1941</v>
      </c>
      <c r="BC1006" t="s">
        <v>1941</v>
      </c>
      <c r="BD1006" t="s">
        <v>1941</v>
      </c>
      <c r="BE1006" t="s">
        <v>1941</v>
      </c>
      <c r="BF1006" t="s">
        <v>1941</v>
      </c>
      <c r="BG1006" t="s">
        <v>1941</v>
      </c>
      <c r="BH1006" t="s">
        <v>1941</v>
      </c>
      <c r="BI1006" t="s">
        <v>1941</v>
      </c>
      <c r="BJ1006" t="s">
        <v>1941</v>
      </c>
      <c r="BK1006" t="s">
        <v>1941</v>
      </c>
      <c r="BL1006" t="s">
        <v>1941</v>
      </c>
      <c r="BM1006" t="s">
        <v>1941</v>
      </c>
      <c r="BN1006" t="s">
        <v>1941</v>
      </c>
      <c r="BO1006" t="s">
        <v>1941</v>
      </c>
      <c r="BP1006" t="s">
        <v>1941</v>
      </c>
      <c r="BQ1006" t="s">
        <v>1941</v>
      </c>
      <c r="BR1006" t="s">
        <v>1941</v>
      </c>
      <c r="BS1006" t="s">
        <v>1941</v>
      </c>
      <c r="BT1006" t="s">
        <v>1941</v>
      </c>
      <c r="BU1006" t="s">
        <v>1941</v>
      </c>
      <c r="BV1006" t="s">
        <v>1941</v>
      </c>
      <c r="BW1006" t="s">
        <v>1941</v>
      </c>
    </row>
    <row r="1007" spans="1:75" hidden="1" x14ac:dyDescent="0.25">
      <c r="A1007" t="s">
        <v>1942</v>
      </c>
      <c r="B1007">
        <v>2020</v>
      </c>
      <c r="C1007" t="s">
        <v>94</v>
      </c>
      <c r="D1007" t="s">
        <v>95</v>
      </c>
      <c r="E1007" s="19">
        <v>1320218828453</v>
      </c>
      <c r="F1007" t="s">
        <v>442</v>
      </c>
      <c r="H1007">
        <v>424710</v>
      </c>
      <c r="I1007" t="s">
        <v>444</v>
      </c>
      <c r="J1007" t="s">
        <v>445</v>
      </c>
      <c r="K1007" t="s">
        <v>446</v>
      </c>
      <c r="L1007" t="s">
        <v>103</v>
      </c>
      <c r="M1007">
        <v>70510</v>
      </c>
      <c r="N1007" s="21" t="s">
        <v>194</v>
      </c>
      <c r="O1007" s="21" t="s">
        <v>195</v>
      </c>
      <c r="P1007">
        <v>26</v>
      </c>
      <c r="Q1007">
        <v>94</v>
      </c>
      <c r="R1007">
        <v>120</v>
      </c>
      <c r="V1007" t="s">
        <v>1940</v>
      </c>
      <c r="W1007" t="s">
        <v>1941</v>
      </c>
      <c r="X1007" t="s">
        <v>1941</v>
      </c>
      <c r="Y1007" t="s">
        <v>1940</v>
      </c>
      <c r="Z1007" t="s">
        <v>1940</v>
      </c>
      <c r="AA1007" t="s">
        <v>1941</v>
      </c>
      <c r="AB1007" t="s">
        <v>1940</v>
      </c>
      <c r="AC1007" t="s">
        <v>1940</v>
      </c>
      <c r="AD1007" t="s">
        <v>1941</v>
      </c>
      <c r="AE1007" t="s">
        <v>1941</v>
      </c>
      <c r="AF1007" t="s">
        <v>1941</v>
      </c>
      <c r="AG1007" t="s">
        <v>1941</v>
      </c>
      <c r="AH1007" t="s">
        <v>1941</v>
      </c>
      <c r="AI1007" t="s">
        <v>1941</v>
      </c>
      <c r="AJ1007" t="s">
        <v>1941</v>
      </c>
      <c r="AK1007" t="s">
        <v>1941</v>
      </c>
      <c r="AL1007" t="s">
        <v>1941</v>
      </c>
      <c r="AM1007" t="s">
        <v>1941</v>
      </c>
      <c r="AN1007" t="s">
        <v>1941</v>
      </c>
      <c r="AO1007" t="s">
        <v>1941</v>
      </c>
      <c r="AP1007" t="s">
        <v>1941</v>
      </c>
      <c r="AQ1007" t="s">
        <v>1941</v>
      </c>
      <c r="AR1007" t="s">
        <v>1941</v>
      </c>
      <c r="AS1007" t="s">
        <v>1941</v>
      </c>
      <c r="AT1007" t="s">
        <v>1941</v>
      </c>
      <c r="AU1007" t="s">
        <v>1941</v>
      </c>
      <c r="AV1007" t="s">
        <v>1941</v>
      </c>
      <c r="AW1007" t="s">
        <v>1941</v>
      </c>
      <c r="AX1007" t="s">
        <v>1941</v>
      </c>
      <c r="AY1007" t="s">
        <v>1941</v>
      </c>
      <c r="AZ1007" t="s">
        <v>1941</v>
      </c>
      <c r="BA1007" t="s">
        <v>1941</v>
      </c>
      <c r="BB1007" t="s">
        <v>1941</v>
      </c>
      <c r="BC1007" t="s">
        <v>1941</v>
      </c>
      <c r="BD1007" t="s">
        <v>1941</v>
      </c>
      <c r="BE1007" t="s">
        <v>1941</v>
      </c>
      <c r="BF1007" t="s">
        <v>1941</v>
      </c>
      <c r="BG1007" t="s">
        <v>1941</v>
      </c>
      <c r="BH1007" t="s">
        <v>1941</v>
      </c>
      <c r="BI1007" t="s">
        <v>1941</v>
      </c>
      <c r="BJ1007" t="s">
        <v>1941</v>
      </c>
      <c r="BK1007" t="s">
        <v>1941</v>
      </c>
      <c r="BL1007" t="s">
        <v>1941</v>
      </c>
      <c r="BM1007" t="s">
        <v>1940</v>
      </c>
      <c r="BN1007" t="s">
        <v>1941</v>
      </c>
      <c r="BO1007" t="s">
        <v>1941</v>
      </c>
      <c r="BP1007" t="s">
        <v>1941</v>
      </c>
      <c r="BQ1007" t="s">
        <v>1941</v>
      </c>
      <c r="BR1007" t="s">
        <v>1941</v>
      </c>
      <c r="BS1007" t="s">
        <v>1941</v>
      </c>
      <c r="BT1007" t="s">
        <v>1941</v>
      </c>
      <c r="BU1007" t="s">
        <v>1941</v>
      </c>
      <c r="BV1007" t="s">
        <v>1940</v>
      </c>
      <c r="BW1007" t="s">
        <v>1941</v>
      </c>
    </row>
    <row r="1008" spans="1:75" hidden="1" x14ac:dyDescent="0.25">
      <c r="A1008" t="s">
        <v>1942</v>
      </c>
      <c r="B1008">
        <v>2020</v>
      </c>
      <c r="C1008" t="s">
        <v>94</v>
      </c>
      <c r="D1008" t="s">
        <v>95</v>
      </c>
      <c r="E1008" s="19">
        <v>1320219299688</v>
      </c>
      <c r="F1008" t="s">
        <v>496</v>
      </c>
      <c r="H1008">
        <v>424710</v>
      </c>
      <c r="I1008" t="s">
        <v>498</v>
      </c>
      <c r="J1008" t="s">
        <v>499</v>
      </c>
      <c r="K1008" t="s">
        <v>500</v>
      </c>
      <c r="L1008" t="s">
        <v>103</v>
      </c>
      <c r="M1008">
        <v>70767</v>
      </c>
      <c r="P1008">
        <v>2</v>
      </c>
      <c r="Q1008">
        <v>0</v>
      </c>
      <c r="R1008">
        <v>2</v>
      </c>
      <c r="V1008" t="s">
        <v>1940</v>
      </c>
      <c r="W1008" t="s">
        <v>1940</v>
      </c>
      <c r="X1008" t="s">
        <v>1940</v>
      </c>
      <c r="Y1008" t="s">
        <v>1940</v>
      </c>
      <c r="Z1008" t="s">
        <v>1940</v>
      </c>
      <c r="AA1008" t="s">
        <v>1940</v>
      </c>
      <c r="AB1008" t="s">
        <v>1940</v>
      </c>
      <c r="AC1008" t="s">
        <v>1940</v>
      </c>
      <c r="AD1008" t="s">
        <v>1941</v>
      </c>
      <c r="AE1008" t="s">
        <v>1940</v>
      </c>
      <c r="AF1008" t="s">
        <v>1941</v>
      </c>
      <c r="AG1008" t="s">
        <v>1941</v>
      </c>
      <c r="AH1008" t="s">
        <v>1941</v>
      </c>
      <c r="AI1008" t="s">
        <v>1941</v>
      </c>
      <c r="AJ1008" t="s">
        <v>1941</v>
      </c>
      <c r="AK1008" t="s">
        <v>1941</v>
      </c>
      <c r="AL1008" t="s">
        <v>1941</v>
      </c>
      <c r="AM1008" t="s">
        <v>1941</v>
      </c>
      <c r="AN1008" t="s">
        <v>1941</v>
      </c>
      <c r="AO1008" t="s">
        <v>1941</v>
      </c>
      <c r="AP1008" t="s">
        <v>1941</v>
      </c>
      <c r="AQ1008" t="s">
        <v>1941</v>
      </c>
      <c r="AR1008" t="s">
        <v>1941</v>
      </c>
      <c r="AS1008" t="s">
        <v>1941</v>
      </c>
      <c r="AT1008" t="s">
        <v>1941</v>
      </c>
      <c r="AU1008" t="s">
        <v>1941</v>
      </c>
      <c r="AV1008" t="s">
        <v>1940</v>
      </c>
      <c r="AW1008" t="s">
        <v>1941</v>
      </c>
      <c r="AX1008" t="s">
        <v>1941</v>
      </c>
      <c r="AY1008" t="s">
        <v>1941</v>
      </c>
      <c r="AZ1008" t="s">
        <v>1941</v>
      </c>
      <c r="BA1008" t="s">
        <v>1941</v>
      </c>
      <c r="BB1008" t="s">
        <v>1941</v>
      </c>
      <c r="BC1008" t="s">
        <v>1941</v>
      </c>
      <c r="BD1008" t="s">
        <v>1941</v>
      </c>
      <c r="BE1008" t="s">
        <v>1941</v>
      </c>
      <c r="BF1008" t="s">
        <v>1941</v>
      </c>
      <c r="BG1008" t="s">
        <v>1941</v>
      </c>
      <c r="BH1008" t="s">
        <v>1941</v>
      </c>
      <c r="BI1008" t="s">
        <v>1941</v>
      </c>
      <c r="BJ1008" t="s">
        <v>1941</v>
      </c>
      <c r="BK1008" t="s">
        <v>1941</v>
      </c>
      <c r="BL1008" t="s">
        <v>1941</v>
      </c>
      <c r="BM1008" t="s">
        <v>1940</v>
      </c>
      <c r="BN1008" t="s">
        <v>1941</v>
      </c>
      <c r="BO1008" t="s">
        <v>1941</v>
      </c>
      <c r="BP1008" t="s">
        <v>1941</v>
      </c>
      <c r="BQ1008" t="s">
        <v>1940</v>
      </c>
      <c r="BR1008" t="s">
        <v>1941</v>
      </c>
      <c r="BS1008" t="s">
        <v>1941</v>
      </c>
      <c r="BT1008" t="s">
        <v>1941</v>
      </c>
      <c r="BU1008" t="s">
        <v>1941</v>
      </c>
      <c r="BV1008" t="s">
        <v>1941</v>
      </c>
      <c r="BW1008" t="s">
        <v>1941</v>
      </c>
    </row>
    <row r="1009" spans="1:75" hidden="1" x14ac:dyDescent="0.25">
      <c r="A1009" t="s">
        <v>1942</v>
      </c>
      <c r="B1009">
        <v>2020</v>
      </c>
      <c r="C1009" t="s">
        <v>94</v>
      </c>
      <c r="D1009" t="s">
        <v>95</v>
      </c>
      <c r="E1009" s="19">
        <v>1320219299043</v>
      </c>
      <c r="F1009" t="s">
        <v>1989</v>
      </c>
      <c r="H1009">
        <v>424710</v>
      </c>
      <c r="I1009" t="s">
        <v>1990</v>
      </c>
      <c r="J1009" t="s">
        <v>1991</v>
      </c>
      <c r="K1009" t="s">
        <v>760</v>
      </c>
      <c r="L1009" t="s">
        <v>113</v>
      </c>
      <c r="M1009">
        <v>77530</v>
      </c>
      <c r="P1009">
        <v>26</v>
      </c>
      <c r="Q1009">
        <v>3880</v>
      </c>
      <c r="R1009">
        <v>3906</v>
      </c>
      <c r="V1009" t="s">
        <v>1941</v>
      </c>
      <c r="W1009" t="s">
        <v>1941</v>
      </c>
      <c r="X1009" t="s">
        <v>1941</v>
      </c>
      <c r="Y1009" t="s">
        <v>1941</v>
      </c>
      <c r="Z1009" t="s">
        <v>1941</v>
      </c>
      <c r="AA1009" t="s">
        <v>1941</v>
      </c>
      <c r="AB1009" t="s">
        <v>1941</v>
      </c>
      <c r="AC1009" t="s">
        <v>1941</v>
      </c>
      <c r="AD1009" t="s">
        <v>1941</v>
      </c>
      <c r="AE1009" t="s">
        <v>1941</v>
      </c>
      <c r="AF1009" t="s">
        <v>1941</v>
      </c>
      <c r="AG1009" t="s">
        <v>1941</v>
      </c>
      <c r="AH1009" t="s">
        <v>1941</v>
      </c>
      <c r="AI1009" t="s">
        <v>1941</v>
      </c>
      <c r="AJ1009" t="s">
        <v>1941</v>
      </c>
      <c r="AK1009" t="s">
        <v>1941</v>
      </c>
      <c r="AL1009" t="s">
        <v>1941</v>
      </c>
      <c r="AM1009" t="s">
        <v>1941</v>
      </c>
      <c r="AN1009" t="s">
        <v>1941</v>
      </c>
      <c r="AO1009" t="s">
        <v>1941</v>
      </c>
      <c r="AP1009" t="s">
        <v>1941</v>
      </c>
      <c r="AQ1009" t="s">
        <v>1941</v>
      </c>
      <c r="AR1009" t="s">
        <v>1941</v>
      </c>
      <c r="AS1009" t="s">
        <v>1941</v>
      </c>
      <c r="AT1009" t="s">
        <v>1941</v>
      </c>
      <c r="AU1009" t="s">
        <v>1941</v>
      </c>
      <c r="AV1009" t="s">
        <v>1941</v>
      </c>
      <c r="AW1009" t="s">
        <v>1941</v>
      </c>
      <c r="AX1009" t="s">
        <v>1941</v>
      </c>
      <c r="AY1009" t="s">
        <v>1941</v>
      </c>
      <c r="AZ1009" t="s">
        <v>1941</v>
      </c>
      <c r="BA1009" t="s">
        <v>1941</v>
      </c>
      <c r="BB1009" t="s">
        <v>1941</v>
      </c>
      <c r="BC1009" t="s">
        <v>1941</v>
      </c>
      <c r="BD1009" t="s">
        <v>1941</v>
      </c>
      <c r="BE1009" t="s">
        <v>1941</v>
      </c>
      <c r="BF1009" t="s">
        <v>1941</v>
      </c>
      <c r="BG1009" t="s">
        <v>1941</v>
      </c>
      <c r="BH1009" t="s">
        <v>1941</v>
      </c>
      <c r="BI1009" t="s">
        <v>1941</v>
      </c>
      <c r="BJ1009" t="s">
        <v>1941</v>
      </c>
      <c r="BK1009" t="s">
        <v>1941</v>
      </c>
      <c r="BL1009" t="s">
        <v>1941</v>
      </c>
      <c r="BM1009" t="s">
        <v>1940</v>
      </c>
      <c r="BN1009" t="s">
        <v>1941</v>
      </c>
      <c r="BO1009" t="s">
        <v>1941</v>
      </c>
      <c r="BP1009" t="s">
        <v>1941</v>
      </c>
      <c r="BQ1009" t="s">
        <v>1941</v>
      </c>
      <c r="BR1009" t="s">
        <v>1941</v>
      </c>
      <c r="BS1009" t="s">
        <v>1941</v>
      </c>
      <c r="BT1009" t="s">
        <v>1941</v>
      </c>
      <c r="BU1009" t="s">
        <v>1941</v>
      </c>
      <c r="BV1009" t="s">
        <v>1940</v>
      </c>
      <c r="BW1009" t="s">
        <v>1941</v>
      </c>
    </row>
    <row r="1010" spans="1:75" hidden="1" x14ac:dyDescent="0.25">
      <c r="A1010" t="s">
        <v>1942</v>
      </c>
      <c r="B1010">
        <v>2020</v>
      </c>
      <c r="C1010" t="s">
        <v>94</v>
      </c>
      <c r="D1010" t="s">
        <v>95</v>
      </c>
      <c r="E1010" s="19">
        <v>1320218984375</v>
      </c>
      <c r="F1010" t="s">
        <v>1628</v>
      </c>
      <c r="H1010">
        <v>424710</v>
      </c>
      <c r="I1010" t="s">
        <v>1629</v>
      </c>
      <c r="J1010" t="s">
        <v>1630</v>
      </c>
      <c r="K1010" t="s">
        <v>1631</v>
      </c>
      <c r="L1010" t="s">
        <v>103</v>
      </c>
      <c r="M1010">
        <v>70062</v>
      </c>
      <c r="P1010">
        <v>30</v>
      </c>
      <c r="Q1010">
        <v>102</v>
      </c>
      <c r="R1010">
        <v>132</v>
      </c>
      <c r="V1010" t="s">
        <v>1940</v>
      </c>
      <c r="W1010" t="s">
        <v>1941</v>
      </c>
      <c r="X1010" t="s">
        <v>1940</v>
      </c>
      <c r="Y1010" t="s">
        <v>1940</v>
      </c>
      <c r="Z1010" t="s">
        <v>1941</v>
      </c>
      <c r="AA1010" t="s">
        <v>1941</v>
      </c>
      <c r="AB1010" t="s">
        <v>1941</v>
      </c>
      <c r="AC1010" t="s">
        <v>1941</v>
      </c>
      <c r="AD1010" t="s">
        <v>1941</v>
      </c>
      <c r="AE1010" t="s">
        <v>1941</v>
      </c>
      <c r="AF1010" t="s">
        <v>1941</v>
      </c>
      <c r="AG1010" t="s">
        <v>1941</v>
      </c>
      <c r="AH1010" t="s">
        <v>1940</v>
      </c>
      <c r="AI1010" t="s">
        <v>1941</v>
      </c>
      <c r="AJ1010" t="s">
        <v>1941</v>
      </c>
      <c r="AK1010" t="s">
        <v>1941</v>
      </c>
      <c r="AL1010" t="s">
        <v>1941</v>
      </c>
      <c r="AM1010" t="s">
        <v>1941</v>
      </c>
      <c r="AN1010" t="s">
        <v>1941</v>
      </c>
      <c r="AO1010" t="s">
        <v>1941</v>
      </c>
      <c r="AP1010" t="s">
        <v>1941</v>
      </c>
      <c r="AQ1010" t="s">
        <v>1941</v>
      </c>
      <c r="AR1010" t="s">
        <v>1941</v>
      </c>
      <c r="AS1010" t="s">
        <v>1941</v>
      </c>
      <c r="AT1010" t="s">
        <v>1940</v>
      </c>
      <c r="AU1010" t="s">
        <v>1941</v>
      </c>
      <c r="AV1010" t="s">
        <v>1941</v>
      </c>
      <c r="AW1010" t="s">
        <v>1941</v>
      </c>
      <c r="AX1010" t="s">
        <v>1940</v>
      </c>
      <c r="AY1010" t="s">
        <v>1941</v>
      </c>
      <c r="AZ1010" t="s">
        <v>1941</v>
      </c>
      <c r="BA1010" t="s">
        <v>1941</v>
      </c>
      <c r="BB1010" t="s">
        <v>1941</v>
      </c>
      <c r="BC1010" t="s">
        <v>1941</v>
      </c>
      <c r="BD1010" t="s">
        <v>1941</v>
      </c>
      <c r="BE1010" t="s">
        <v>1940</v>
      </c>
      <c r="BF1010" t="s">
        <v>1941</v>
      </c>
      <c r="BG1010" t="s">
        <v>1941</v>
      </c>
      <c r="BH1010" t="s">
        <v>1941</v>
      </c>
      <c r="BI1010" t="s">
        <v>1941</v>
      </c>
      <c r="BJ1010" t="s">
        <v>1941</v>
      </c>
      <c r="BK1010" t="s">
        <v>1941</v>
      </c>
      <c r="BL1010" t="s">
        <v>1941</v>
      </c>
      <c r="BM1010" t="s">
        <v>1941</v>
      </c>
      <c r="BN1010" t="s">
        <v>1941</v>
      </c>
      <c r="BO1010" t="s">
        <v>1941</v>
      </c>
      <c r="BP1010" t="s">
        <v>1941</v>
      </c>
      <c r="BQ1010" t="s">
        <v>1941</v>
      </c>
      <c r="BR1010" t="s">
        <v>1941</v>
      </c>
      <c r="BS1010" t="s">
        <v>1941</v>
      </c>
      <c r="BT1010" t="s">
        <v>1941</v>
      </c>
      <c r="BU1010" t="s">
        <v>1941</v>
      </c>
      <c r="BV1010" t="s">
        <v>1941</v>
      </c>
      <c r="BW1010" t="s">
        <v>1941</v>
      </c>
    </row>
    <row r="1011" spans="1:75" hidden="1" x14ac:dyDescent="0.25">
      <c r="A1011" t="s">
        <v>1942</v>
      </c>
      <c r="B1011">
        <v>2020</v>
      </c>
      <c r="C1011" t="s">
        <v>94</v>
      </c>
      <c r="D1011" t="s">
        <v>95</v>
      </c>
      <c r="E1011" s="19">
        <v>1320218984413</v>
      </c>
      <c r="F1011" t="s">
        <v>1876</v>
      </c>
      <c r="H1011">
        <v>424710</v>
      </c>
      <c r="I1011" t="s">
        <v>1877</v>
      </c>
      <c r="J1011" t="s">
        <v>1878</v>
      </c>
      <c r="K1011" t="s">
        <v>200</v>
      </c>
      <c r="L1011" t="s">
        <v>153</v>
      </c>
      <c r="M1011">
        <v>37209</v>
      </c>
      <c r="P1011">
        <v>66</v>
      </c>
      <c r="Q1011">
        <v>77</v>
      </c>
      <c r="R1011">
        <v>143</v>
      </c>
      <c r="V1011" t="s">
        <v>1941</v>
      </c>
      <c r="W1011" t="s">
        <v>1941</v>
      </c>
      <c r="X1011" t="s">
        <v>1941</v>
      </c>
      <c r="Y1011" t="s">
        <v>1941</v>
      </c>
      <c r="Z1011" t="s">
        <v>1941</v>
      </c>
      <c r="AA1011" t="s">
        <v>1941</v>
      </c>
      <c r="AB1011" t="s">
        <v>1941</v>
      </c>
      <c r="AC1011" t="s">
        <v>1941</v>
      </c>
      <c r="AD1011" t="s">
        <v>1941</v>
      </c>
      <c r="AE1011" t="s">
        <v>1941</v>
      </c>
      <c r="AF1011" t="s">
        <v>1941</v>
      </c>
      <c r="AG1011" t="s">
        <v>1941</v>
      </c>
      <c r="AH1011" t="s">
        <v>1941</v>
      </c>
      <c r="AI1011" t="s">
        <v>1941</v>
      </c>
      <c r="AJ1011" t="s">
        <v>1941</v>
      </c>
      <c r="AK1011" t="s">
        <v>1941</v>
      </c>
      <c r="AL1011" t="s">
        <v>1941</v>
      </c>
      <c r="AM1011" t="s">
        <v>1941</v>
      </c>
      <c r="AN1011" t="s">
        <v>1941</v>
      </c>
      <c r="AO1011" t="s">
        <v>1941</v>
      </c>
      <c r="AP1011" t="s">
        <v>1941</v>
      </c>
      <c r="AQ1011" t="s">
        <v>1941</v>
      </c>
      <c r="AR1011" t="s">
        <v>1941</v>
      </c>
      <c r="AS1011" t="s">
        <v>1941</v>
      </c>
      <c r="AT1011" t="s">
        <v>1941</v>
      </c>
      <c r="AU1011" t="s">
        <v>1941</v>
      </c>
      <c r="AV1011" t="s">
        <v>1941</v>
      </c>
      <c r="AW1011" t="s">
        <v>1941</v>
      </c>
      <c r="AX1011" t="s">
        <v>1941</v>
      </c>
      <c r="AY1011" t="s">
        <v>1941</v>
      </c>
      <c r="AZ1011" t="s">
        <v>1941</v>
      </c>
      <c r="BA1011" t="s">
        <v>1941</v>
      </c>
      <c r="BB1011" t="s">
        <v>1941</v>
      </c>
      <c r="BC1011" t="s">
        <v>1941</v>
      </c>
      <c r="BD1011" t="s">
        <v>1941</v>
      </c>
      <c r="BE1011" t="s">
        <v>1941</v>
      </c>
      <c r="BF1011" t="s">
        <v>1941</v>
      </c>
      <c r="BG1011" t="s">
        <v>1941</v>
      </c>
      <c r="BH1011" t="s">
        <v>1941</v>
      </c>
      <c r="BI1011" t="s">
        <v>1941</v>
      </c>
      <c r="BJ1011" t="s">
        <v>1941</v>
      </c>
      <c r="BK1011" t="s">
        <v>1941</v>
      </c>
      <c r="BL1011" t="s">
        <v>1941</v>
      </c>
      <c r="BM1011" t="s">
        <v>1940</v>
      </c>
      <c r="BN1011" t="s">
        <v>1941</v>
      </c>
      <c r="BO1011" t="s">
        <v>1941</v>
      </c>
      <c r="BP1011" t="s">
        <v>1941</v>
      </c>
      <c r="BQ1011" t="s">
        <v>1941</v>
      </c>
      <c r="BR1011" t="s">
        <v>1941</v>
      </c>
      <c r="BS1011" t="s">
        <v>1941</v>
      </c>
      <c r="BT1011" t="s">
        <v>1941</v>
      </c>
      <c r="BU1011" t="s">
        <v>1941</v>
      </c>
      <c r="BV1011" t="s">
        <v>1940</v>
      </c>
      <c r="BW1011" t="s">
        <v>1941</v>
      </c>
    </row>
    <row r="1012" spans="1:75" hidden="1" x14ac:dyDescent="0.25">
      <c r="A1012" t="s">
        <v>1942</v>
      </c>
      <c r="B1012">
        <v>2020</v>
      </c>
      <c r="C1012" t="s">
        <v>94</v>
      </c>
      <c r="D1012" t="s">
        <v>95</v>
      </c>
      <c r="E1012" s="19">
        <v>1320219138385</v>
      </c>
      <c r="F1012" t="s">
        <v>1646</v>
      </c>
      <c r="H1012">
        <v>424710</v>
      </c>
      <c r="I1012" t="s">
        <v>1647</v>
      </c>
      <c r="J1012" t="s">
        <v>1648</v>
      </c>
      <c r="K1012" t="s">
        <v>1649</v>
      </c>
      <c r="L1012" t="s">
        <v>213</v>
      </c>
      <c r="M1012">
        <v>98134</v>
      </c>
      <c r="P1012">
        <v>36</v>
      </c>
      <c r="Q1012">
        <v>94</v>
      </c>
      <c r="R1012">
        <v>130</v>
      </c>
      <c r="V1012" t="s">
        <v>1940</v>
      </c>
      <c r="W1012" t="s">
        <v>1941</v>
      </c>
      <c r="X1012" t="s">
        <v>1941</v>
      </c>
      <c r="Y1012" t="s">
        <v>1941</v>
      </c>
      <c r="Z1012" t="s">
        <v>1941</v>
      </c>
      <c r="AA1012" t="s">
        <v>1940</v>
      </c>
      <c r="AB1012" t="s">
        <v>1941</v>
      </c>
      <c r="AC1012" t="s">
        <v>1941</v>
      </c>
      <c r="AD1012" t="s">
        <v>1941</v>
      </c>
      <c r="AE1012" t="s">
        <v>1941</v>
      </c>
      <c r="AF1012" t="s">
        <v>1941</v>
      </c>
      <c r="AG1012" t="s">
        <v>1941</v>
      </c>
      <c r="AH1012" t="s">
        <v>1941</v>
      </c>
      <c r="AI1012" t="s">
        <v>1941</v>
      </c>
      <c r="AJ1012" t="s">
        <v>1941</v>
      </c>
      <c r="AK1012" t="s">
        <v>1941</v>
      </c>
      <c r="AL1012" t="s">
        <v>1941</v>
      </c>
      <c r="AM1012" t="s">
        <v>1941</v>
      </c>
      <c r="AN1012" t="s">
        <v>1941</v>
      </c>
      <c r="AO1012" t="s">
        <v>1941</v>
      </c>
      <c r="AP1012" t="s">
        <v>1941</v>
      </c>
      <c r="AQ1012" t="s">
        <v>1941</v>
      </c>
      <c r="AR1012" t="s">
        <v>1941</v>
      </c>
      <c r="AS1012" t="s">
        <v>1941</v>
      </c>
      <c r="AT1012" t="s">
        <v>1941</v>
      </c>
      <c r="AU1012" t="s">
        <v>1941</v>
      </c>
      <c r="AV1012" t="s">
        <v>1941</v>
      </c>
      <c r="AW1012" t="s">
        <v>1941</v>
      </c>
      <c r="AX1012" t="s">
        <v>1941</v>
      </c>
      <c r="AY1012" t="s">
        <v>1941</v>
      </c>
      <c r="AZ1012" t="s">
        <v>1941</v>
      </c>
      <c r="BA1012" t="s">
        <v>1941</v>
      </c>
      <c r="BB1012" t="s">
        <v>1941</v>
      </c>
      <c r="BC1012" t="s">
        <v>1941</v>
      </c>
      <c r="BD1012" t="s">
        <v>1941</v>
      </c>
      <c r="BE1012" t="s">
        <v>1941</v>
      </c>
      <c r="BF1012" t="s">
        <v>1941</v>
      </c>
      <c r="BG1012" t="s">
        <v>1941</v>
      </c>
      <c r="BH1012" t="s">
        <v>1941</v>
      </c>
      <c r="BI1012" t="s">
        <v>1941</v>
      </c>
      <c r="BJ1012" t="s">
        <v>1941</v>
      </c>
      <c r="BK1012" t="s">
        <v>1941</v>
      </c>
      <c r="BL1012" t="s">
        <v>1941</v>
      </c>
      <c r="BM1012" t="s">
        <v>1941</v>
      </c>
      <c r="BN1012" t="s">
        <v>1941</v>
      </c>
      <c r="BO1012" t="s">
        <v>1941</v>
      </c>
      <c r="BP1012" t="s">
        <v>1941</v>
      </c>
      <c r="BQ1012" t="s">
        <v>1941</v>
      </c>
      <c r="BR1012" t="s">
        <v>1941</v>
      </c>
      <c r="BS1012" t="s">
        <v>1941</v>
      </c>
      <c r="BT1012" t="s">
        <v>1941</v>
      </c>
      <c r="BU1012" t="s">
        <v>1941</v>
      </c>
      <c r="BV1012" t="s">
        <v>1941</v>
      </c>
      <c r="BW1012" t="s">
        <v>1941</v>
      </c>
    </row>
    <row r="1013" spans="1:75" hidden="1" x14ac:dyDescent="0.25">
      <c r="A1013" t="s">
        <v>1942</v>
      </c>
      <c r="B1013">
        <v>2020</v>
      </c>
      <c r="C1013" t="s">
        <v>94</v>
      </c>
      <c r="D1013" t="s">
        <v>95</v>
      </c>
      <c r="E1013" s="19">
        <v>1320219391859</v>
      </c>
      <c r="F1013" t="s">
        <v>1038</v>
      </c>
      <c r="H1013">
        <v>424710</v>
      </c>
      <c r="I1013" t="s">
        <v>1039</v>
      </c>
      <c r="J1013" t="s">
        <v>1040</v>
      </c>
      <c r="K1013" t="s">
        <v>713</v>
      </c>
      <c r="L1013" t="s">
        <v>113</v>
      </c>
      <c r="M1013">
        <v>77547</v>
      </c>
      <c r="P1013">
        <v>8769</v>
      </c>
      <c r="Q1013">
        <v>4342.8999999999996</v>
      </c>
      <c r="R1013">
        <v>13111.9</v>
      </c>
      <c r="V1013" t="s">
        <v>1940</v>
      </c>
      <c r="W1013" t="s">
        <v>1941</v>
      </c>
      <c r="X1013" t="s">
        <v>1941</v>
      </c>
      <c r="Y1013" t="s">
        <v>1941</v>
      </c>
      <c r="Z1013" t="s">
        <v>1940</v>
      </c>
      <c r="AA1013" t="s">
        <v>1941</v>
      </c>
      <c r="AB1013" t="s">
        <v>1941</v>
      </c>
      <c r="AC1013" t="s">
        <v>1941</v>
      </c>
      <c r="AD1013" t="s">
        <v>1941</v>
      </c>
      <c r="AE1013" t="s">
        <v>1941</v>
      </c>
      <c r="AF1013" t="s">
        <v>1941</v>
      </c>
      <c r="AG1013" t="s">
        <v>1941</v>
      </c>
      <c r="AH1013" t="s">
        <v>1941</v>
      </c>
      <c r="AI1013" t="s">
        <v>1941</v>
      </c>
      <c r="AJ1013" t="s">
        <v>1941</v>
      </c>
      <c r="AK1013" t="s">
        <v>1941</v>
      </c>
      <c r="AL1013" t="s">
        <v>1941</v>
      </c>
      <c r="AM1013" t="s">
        <v>1941</v>
      </c>
      <c r="AN1013" t="s">
        <v>1941</v>
      </c>
      <c r="AO1013" t="s">
        <v>1941</v>
      </c>
      <c r="AP1013" t="s">
        <v>1941</v>
      </c>
      <c r="AQ1013" t="s">
        <v>1941</v>
      </c>
      <c r="AR1013" t="s">
        <v>1941</v>
      </c>
      <c r="AS1013" t="s">
        <v>1941</v>
      </c>
      <c r="AT1013" t="s">
        <v>1941</v>
      </c>
      <c r="AU1013" t="s">
        <v>1941</v>
      </c>
      <c r="AV1013" t="s">
        <v>1941</v>
      </c>
      <c r="AW1013" t="s">
        <v>1941</v>
      </c>
      <c r="AX1013" t="s">
        <v>1941</v>
      </c>
      <c r="AY1013" t="s">
        <v>1941</v>
      </c>
      <c r="AZ1013" t="s">
        <v>1941</v>
      </c>
      <c r="BA1013" t="s">
        <v>1941</v>
      </c>
      <c r="BB1013" t="s">
        <v>1941</v>
      </c>
      <c r="BC1013" t="s">
        <v>1941</v>
      </c>
      <c r="BD1013" t="s">
        <v>1941</v>
      </c>
      <c r="BE1013" t="s">
        <v>1941</v>
      </c>
      <c r="BF1013" t="s">
        <v>1941</v>
      </c>
      <c r="BG1013" t="s">
        <v>1941</v>
      </c>
      <c r="BH1013" t="s">
        <v>1941</v>
      </c>
      <c r="BI1013" t="s">
        <v>1941</v>
      </c>
      <c r="BJ1013" t="s">
        <v>1941</v>
      </c>
      <c r="BK1013" t="s">
        <v>1941</v>
      </c>
      <c r="BL1013" t="s">
        <v>1941</v>
      </c>
      <c r="BM1013" t="s">
        <v>1941</v>
      </c>
      <c r="BN1013" t="s">
        <v>1941</v>
      </c>
      <c r="BO1013" t="s">
        <v>1941</v>
      </c>
      <c r="BP1013" t="s">
        <v>1941</v>
      </c>
      <c r="BQ1013" t="s">
        <v>1941</v>
      </c>
      <c r="BR1013" t="s">
        <v>1941</v>
      </c>
      <c r="BS1013" t="s">
        <v>1941</v>
      </c>
      <c r="BT1013" t="s">
        <v>1941</v>
      </c>
      <c r="BU1013" t="s">
        <v>1941</v>
      </c>
      <c r="BV1013" t="s">
        <v>1941</v>
      </c>
      <c r="BW1013" t="s">
        <v>1941</v>
      </c>
    </row>
    <row r="1014" spans="1:75" hidden="1" x14ac:dyDescent="0.25">
      <c r="A1014" t="s">
        <v>1949</v>
      </c>
      <c r="B1014">
        <v>2020</v>
      </c>
      <c r="C1014" t="s">
        <v>94</v>
      </c>
      <c r="D1014" t="s">
        <v>95</v>
      </c>
      <c r="E1014" s="19">
        <v>1320219076433</v>
      </c>
      <c r="F1014" t="s">
        <v>1042</v>
      </c>
      <c r="H1014">
        <v>424710</v>
      </c>
      <c r="I1014" t="s">
        <v>1043</v>
      </c>
      <c r="J1014" t="s">
        <v>1044</v>
      </c>
      <c r="K1014" t="s">
        <v>925</v>
      </c>
      <c r="L1014" t="s">
        <v>293</v>
      </c>
      <c r="M1014">
        <v>90745</v>
      </c>
      <c r="P1014">
        <v>0</v>
      </c>
      <c r="Q1014">
        <v>0</v>
      </c>
      <c r="R1014">
        <v>0</v>
      </c>
      <c r="V1014" t="s">
        <v>1940</v>
      </c>
      <c r="W1014" t="s">
        <v>1941</v>
      </c>
      <c r="X1014" t="s">
        <v>1940</v>
      </c>
      <c r="Y1014" t="s">
        <v>1941</v>
      </c>
      <c r="Z1014" t="s">
        <v>1940</v>
      </c>
      <c r="AA1014" t="s">
        <v>1941</v>
      </c>
      <c r="AB1014" t="s">
        <v>1941</v>
      </c>
      <c r="AC1014" t="s">
        <v>1941</v>
      </c>
      <c r="AD1014" t="s">
        <v>1941</v>
      </c>
      <c r="AE1014" t="s">
        <v>1941</v>
      </c>
      <c r="AF1014" t="s">
        <v>1941</v>
      </c>
      <c r="AG1014" t="s">
        <v>1941</v>
      </c>
      <c r="AH1014" t="s">
        <v>1941</v>
      </c>
      <c r="AI1014" t="s">
        <v>1941</v>
      </c>
      <c r="AJ1014" t="s">
        <v>1941</v>
      </c>
      <c r="AK1014" t="s">
        <v>1941</v>
      </c>
      <c r="AL1014" t="s">
        <v>1941</v>
      </c>
      <c r="AM1014" t="s">
        <v>1941</v>
      </c>
      <c r="AN1014" t="s">
        <v>1941</v>
      </c>
      <c r="AO1014" t="s">
        <v>1941</v>
      </c>
      <c r="AP1014" t="s">
        <v>1941</v>
      </c>
      <c r="AQ1014" t="s">
        <v>1941</v>
      </c>
      <c r="AR1014" t="s">
        <v>1941</v>
      </c>
      <c r="AS1014" t="s">
        <v>1941</v>
      </c>
      <c r="AT1014" t="s">
        <v>1941</v>
      </c>
      <c r="AU1014" t="s">
        <v>1941</v>
      </c>
      <c r="AV1014" t="s">
        <v>1941</v>
      </c>
      <c r="AW1014" t="s">
        <v>1941</v>
      </c>
      <c r="AX1014" t="s">
        <v>1941</v>
      </c>
      <c r="AY1014" t="s">
        <v>1941</v>
      </c>
      <c r="AZ1014" t="s">
        <v>1941</v>
      </c>
      <c r="BA1014" t="s">
        <v>1941</v>
      </c>
      <c r="BB1014" t="s">
        <v>1941</v>
      </c>
      <c r="BC1014" t="s">
        <v>1941</v>
      </c>
      <c r="BD1014" t="s">
        <v>1941</v>
      </c>
      <c r="BE1014" t="s">
        <v>1941</v>
      </c>
      <c r="BF1014" t="s">
        <v>1941</v>
      </c>
      <c r="BG1014" t="s">
        <v>1941</v>
      </c>
      <c r="BH1014" t="s">
        <v>1941</v>
      </c>
      <c r="BI1014" t="s">
        <v>1941</v>
      </c>
      <c r="BJ1014" t="s">
        <v>1941</v>
      </c>
      <c r="BK1014" t="s">
        <v>1941</v>
      </c>
      <c r="BL1014" t="s">
        <v>1941</v>
      </c>
      <c r="BM1014" t="s">
        <v>1940</v>
      </c>
      <c r="BN1014" t="s">
        <v>1941</v>
      </c>
      <c r="BO1014" t="s">
        <v>1941</v>
      </c>
      <c r="BP1014" t="s">
        <v>1941</v>
      </c>
      <c r="BQ1014" t="s">
        <v>1940</v>
      </c>
      <c r="BR1014" t="s">
        <v>1941</v>
      </c>
      <c r="BS1014" t="s">
        <v>1941</v>
      </c>
      <c r="BT1014" t="s">
        <v>1941</v>
      </c>
      <c r="BU1014" t="s">
        <v>1941</v>
      </c>
      <c r="BV1014" t="s">
        <v>1941</v>
      </c>
      <c r="BW1014" t="s">
        <v>1941</v>
      </c>
    </row>
    <row r="1015" spans="1:75" hidden="1" x14ac:dyDescent="0.25">
      <c r="A1015" t="s">
        <v>1942</v>
      </c>
      <c r="B1015">
        <v>2020</v>
      </c>
      <c r="C1015" t="s">
        <v>94</v>
      </c>
      <c r="D1015" t="s">
        <v>95</v>
      </c>
      <c r="E1015" s="19">
        <v>1320219107051</v>
      </c>
      <c r="F1015" t="s">
        <v>1042</v>
      </c>
      <c r="H1015">
        <v>424710</v>
      </c>
      <c r="I1015" t="s">
        <v>1043</v>
      </c>
      <c r="J1015" t="s">
        <v>1044</v>
      </c>
      <c r="K1015" t="s">
        <v>925</v>
      </c>
      <c r="L1015" t="s">
        <v>293</v>
      </c>
      <c r="M1015">
        <v>90745</v>
      </c>
      <c r="P1015">
        <v>0</v>
      </c>
      <c r="Q1015">
        <v>0</v>
      </c>
      <c r="R1015">
        <v>0</v>
      </c>
      <c r="V1015" t="s">
        <v>1941</v>
      </c>
      <c r="W1015" t="s">
        <v>1941</v>
      </c>
      <c r="X1015" t="s">
        <v>1941</v>
      </c>
      <c r="Y1015" t="s">
        <v>1941</v>
      </c>
      <c r="Z1015" t="s">
        <v>1941</v>
      </c>
      <c r="AA1015" t="s">
        <v>1941</v>
      </c>
      <c r="AB1015" t="s">
        <v>1941</v>
      </c>
      <c r="AH1015" t="s">
        <v>1941</v>
      </c>
      <c r="AU1015" t="s">
        <v>1941</v>
      </c>
      <c r="AV1015" t="s">
        <v>1941</v>
      </c>
      <c r="AW1015" t="s">
        <v>1941</v>
      </c>
      <c r="AX1015" t="s">
        <v>1941</v>
      </c>
      <c r="BF1015" t="s">
        <v>1941</v>
      </c>
      <c r="BM1015" t="s">
        <v>1941</v>
      </c>
      <c r="BW1015" t="s">
        <v>1941</v>
      </c>
    </row>
    <row r="1016" spans="1:75" hidden="1" x14ac:dyDescent="0.25">
      <c r="A1016" t="s">
        <v>1949</v>
      </c>
      <c r="B1016">
        <v>2020</v>
      </c>
      <c r="C1016" t="s">
        <v>94</v>
      </c>
      <c r="D1016" t="s">
        <v>95</v>
      </c>
      <c r="E1016" s="19">
        <v>1320219094354</v>
      </c>
      <c r="F1016" t="s">
        <v>1042</v>
      </c>
      <c r="H1016">
        <v>424710</v>
      </c>
      <c r="I1016" t="s">
        <v>1043</v>
      </c>
      <c r="J1016" t="s">
        <v>1044</v>
      </c>
      <c r="K1016" t="s">
        <v>925</v>
      </c>
      <c r="L1016" t="s">
        <v>293</v>
      </c>
      <c r="M1016">
        <v>90745</v>
      </c>
      <c r="P1016">
        <v>0</v>
      </c>
      <c r="Q1016">
        <v>0</v>
      </c>
      <c r="R1016">
        <v>0</v>
      </c>
      <c r="V1016" t="s">
        <v>1940</v>
      </c>
      <c r="W1016" t="s">
        <v>1941</v>
      </c>
      <c r="X1016" t="s">
        <v>1941</v>
      </c>
      <c r="Y1016" t="s">
        <v>1941</v>
      </c>
      <c r="Z1016" t="s">
        <v>1940</v>
      </c>
      <c r="AA1016" t="s">
        <v>1941</v>
      </c>
      <c r="AB1016" t="s">
        <v>1941</v>
      </c>
      <c r="AC1016" t="s">
        <v>1941</v>
      </c>
      <c r="AD1016" t="s">
        <v>1941</v>
      </c>
      <c r="AE1016" t="s">
        <v>1941</v>
      </c>
      <c r="AF1016" t="s">
        <v>1941</v>
      </c>
      <c r="AG1016" t="s">
        <v>1941</v>
      </c>
      <c r="AH1016" t="s">
        <v>1941</v>
      </c>
      <c r="AI1016" t="s">
        <v>1941</v>
      </c>
      <c r="AJ1016" t="s">
        <v>1941</v>
      </c>
      <c r="AK1016" t="s">
        <v>1941</v>
      </c>
      <c r="AL1016" t="s">
        <v>1941</v>
      </c>
      <c r="AM1016" t="s">
        <v>1941</v>
      </c>
      <c r="AN1016" t="s">
        <v>1941</v>
      </c>
      <c r="AO1016" t="s">
        <v>1941</v>
      </c>
      <c r="AP1016" t="s">
        <v>1941</v>
      </c>
      <c r="AQ1016" t="s">
        <v>1941</v>
      </c>
      <c r="AR1016" t="s">
        <v>1941</v>
      </c>
      <c r="AS1016" t="s">
        <v>1941</v>
      </c>
      <c r="AT1016" t="s">
        <v>1941</v>
      </c>
      <c r="AU1016" t="s">
        <v>1941</v>
      </c>
      <c r="AV1016" t="s">
        <v>1941</v>
      </c>
      <c r="AW1016" t="s">
        <v>1941</v>
      </c>
      <c r="AX1016" t="s">
        <v>1941</v>
      </c>
      <c r="AY1016" t="s">
        <v>1941</v>
      </c>
      <c r="AZ1016" t="s">
        <v>1941</v>
      </c>
      <c r="BA1016" t="s">
        <v>1941</v>
      </c>
      <c r="BB1016" t="s">
        <v>1941</v>
      </c>
      <c r="BC1016" t="s">
        <v>1941</v>
      </c>
      <c r="BD1016" t="s">
        <v>1941</v>
      </c>
      <c r="BE1016" t="s">
        <v>1941</v>
      </c>
      <c r="BF1016" t="s">
        <v>1941</v>
      </c>
      <c r="BG1016" t="s">
        <v>1941</v>
      </c>
      <c r="BH1016" t="s">
        <v>1941</v>
      </c>
      <c r="BI1016" t="s">
        <v>1941</v>
      </c>
      <c r="BJ1016" t="s">
        <v>1941</v>
      </c>
      <c r="BK1016" t="s">
        <v>1941</v>
      </c>
      <c r="BL1016" t="s">
        <v>1941</v>
      </c>
      <c r="BM1016" t="s">
        <v>1941</v>
      </c>
      <c r="BN1016" t="s">
        <v>1941</v>
      </c>
      <c r="BO1016" t="s">
        <v>1941</v>
      </c>
      <c r="BP1016" t="s">
        <v>1941</v>
      </c>
      <c r="BQ1016" t="s">
        <v>1941</v>
      </c>
      <c r="BR1016" t="s">
        <v>1941</v>
      </c>
      <c r="BS1016" t="s">
        <v>1941</v>
      </c>
      <c r="BT1016" t="s">
        <v>1941</v>
      </c>
      <c r="BU1016" t="s">
        <v>1941</v>
      </c>
      <c r="BV1016" t="s">
        <v>1941</v>
      </c>
      <c r="BW1016" t="s">
        <v>1941</v>
      </c>
    </row>
    <row r="1017" spans="1:75" hidden="1" x14ac:dyDescent="0.25">
      <c r="A1017" t="s">
        <v>1942</v>
      </c>
      <c r="B1017">
        <v>2020</v>
      </c>
      <c r="C1017" t="s">
        <v>94</v>
      </c>
      <c r="D1017" t="s">
        <v>95</v>
      </c>
      <c r="E1017" s="19">
        <v>1320219462405</v>
      </c>
      <c r="F1017" t="s">
        <v>1100</v>
      </c>
      <c r="H1017">
        <v>424710</v>
      </c>
      <c r="I1017" t="s">
        <v>1101</v>
      </c>
      <c r="J1017" t="s">
        <v>1102</v>
      </c>
      <c r="K1017" t="s">
        <v>647</v>
      </c>
      <c r="L1017" t="s">
        <v>113</v>
      </c>
      <c r="M1017">
        <v>77651</v>
      </c>
      <c r="N1017" s="21" t="s">
        <v>172</v>
      </c>
      <c r="O1017" s="21" t="s">
        <v>173</v>
      </c>
      <c r="P1017">
        <v>20091</v>
      </c>
      <c r="Q1017">
        <v>2093</v>
      </c>
      <c r="R1017">
        <v>22184</v>
      </c>
      <c r="V1017" t="s">
        <v>1941</v>
      </c>
      <c r="W1017" t="s">
        <v>1941</v>
      </c>
      <c r="X1017" t="s">
        <v>1941</v>
      </c>
      <c r="Y1017" t="s">
        <v>1941</v>
      </c>
      <c r="Z1017" t="s">
        <v>1941</v>
      </c>
      <c r="AA1017" t="s">
        <v>1941</v>
      </c>
      <c r="AB1017" t="s">
        <v>1940</v>
      </c>
      <c r="AC1017" t="s">
        <v>1941</v>
      </c>
      <c r="AD1017" t="s">
        <v>1941</v>
      </c>
      <c r="AE1017" t="s">
        <v>1941</v>
      </c>
      <c r="AF1017" t="s">
        <v>1940</v>
      </c>
      <c r="AG1017" t="s">
        <v>1941</v>
      </c>
      <c r="AH1017" t="s">
        <v>1941</v>
      </c>
      <c r="AI1017" t="s">
        <v>1941</v>
      </c>
      <c r="AJ1017" t="s">
        <v>1941</v>
      </c>
      <c r="AK1017" t="s">
        <v>1941</v>
      </c>
      <c r="AL1017" t="s">
        <v>1941</v>
      </c>
      <c r="AM1017" t="s">
        <v>1941</v>
      </c>
      <c r="AN1017" t="s">
        <v>1941</v>
      </c>
      <c r="AO1017" t="s">
        <v>1941</v>
      </c>
      <c r="AP1017" t="s">
        <v>1941</v>
      </c>
      <c r="AQ1017" t="s">
        <v>1941</v>
      </c>
      <c r="AR1017" t="s">
        <v>1941</v>
      </c>
      <c r="AS1017" t="s">
        <v>1941</v>
      </c>
      <c r="AT1017" t="s">
        <v>1941</v>
      </c>
      <c r="AU1017" t="s">
        <v>1941</v>
      </c>
      <c r="AV1017" t="s">
        <v>1941</v>
      </c>
      <c r="AW1017" t="s">
        <v>1941</v>
      </c>
      <c r="AX1017" t="s">
        <v>1941</v>
      </c>
      <c r="AY1017" t="s">
        <v>1941</v>
      </c>
      <c r="AZ1017" t="s">
        <v>1941</v>
      </c>
      <c r="BA1017" t="s">
        <v>1941</v>
      </c>
      <c r="BB1017" t="s">
        <v>1941</v>
      </c>
      <c r="BC1017" t="s">
        <v>1941</v>
      </c>
      <c r="BD1017" t="s">
        <v>1941</v>
      </c>
      <c r="BE1017" t="s">
        <v>1941</v>
      </c>
      <c r="BF1017" t="s">
        <v>1941</v>
      </c>
      <c r="BG1017" t="s">
        <v>1941</v>
      </c>
      <c r="BH1017" t="s">
        <v>1941</v>
      </c>
      <c r="BI1017" t="s">
        <v>1941</v>
      </c>
      <c r="BJ1017" t="s">
        <v>1941</v>
      </c>
      <c r="BK1017" t="s">
        <v>1941</v>
      </c>
      <c r="BL1017" t="s">
        <v>1941</v>
      </c>
      <c r="BM1017" t="s">
        <v>1941</v>
      </c>
      <c r="BN1017" t="s">
        <v>1941</v>
      </c>
      <c r="BO1017" t="s">
        <v>1941</v>
      </c>
      <c r="BP1017" t="s">
        <v>1941</v>
      </c>
      <c r="BQ1017" t="s">
        <v>1941</v>
      </c>
      <c r="BR1017" t="s">
        <v>1941</v>
      </c>
      <c r="BS1017" t="s">
        <v>1941</v>
      </c>
      <c r="BT1017" t="s">
        <v>1941</v>
      </c>
      <c r="BU1017" t="s">
        <v>1941</v>
      </c>
      <c r="BV1017" t="s">
        <v>1941</v>
      </c>
      <c r="BW1017" t="s">
        <v>1941</v>
      </c>
    </row>
    <row r="1018" spans="1:75" hidden="1" x14ac:dyDescent="0.25">
      <c r="A1018" t="s">
        <v>1942</v>
      </c>
      <c r="B1018">
        <v>2020</v>
      </c>
      <c r="C1018" t="s">
        <v>94</v>
      </c>
      <c r="D1018" t="s">
        <v>95</v>
      </c>
      <c r="E1018" s="19">
        <v>1320219311988</v>
      </c>
      <c r="F1018" t="s">
        <v>427</v>
      </c>
      <c r="H1018">
        <v>486990</v>
      </c>
      <c r="I1018" t="s">
        <v>428</v>
      </c>
      <c r="J1018" t="s">
        <v>429</v>
      </c>
      <c r="K1018" t="s">
        <v>430</v>
      </c>
      <c r="L1018" t="s">
        <v>113</v>
      </c>
      <c r="M1018">
        <v>775413257</v>
      </c>
      <c r="N1018" s="21" t="s">
        <v>123</v>
      </c>
      <c r="O1018" s="21" t="s">
        <v>124</v>
      </c>
      <c r="P1018">
        <v>1</v>
      </c>
      <c r="Q1018">
        <v>0</v>
      </c>
      <c r="R1018">
        <v>1</v>
      </c>
      <c r="V1018" t="s">
        <v>1941</v>
      </c>
      <c r="W1018" t="s">
        <v>1941</v>
      </c>
      <c r="X1018" t="s">
        <v>1941</v>
      </c>
      <c r="Y1018" t="s">
        <v>1941</v>
      </c>
      <c r="Z1018" t="s">
        <v>1941</v>
      </c>
      <c r="AA1018" t="s">
        <v>1941</v>
      </c>
      <c r="AB1018" t="s">
        <v>1941</v>
      </c>
      <c r="AH1018" t="s">
        <v>1941</v>
      </c>
      <c r="AU1018" t="s">
        <v>1941</v>
      </c>
      <c r="AV1018" t="s">
        <v>1941</v>
      </c>
      <c r="AW1018" t="s">
        <v>1941</v>
      </c>
      <c r="AX1018" t="s">
        <v>1941</v>
      </c>
      <c r="BF1018" t="s">
        <v>1941</v>
      </c>
      <c r="BM1018" t="s">
        <v>1941</v>
      </c>
      <c r="BW1018" t="s">
        <v>1941</v>
      </c>
    </row>
    <row r="1019" spans="1:75" hidden="1" x14ac:dyDescent="0.25">
      <c r="A1019" t="s">
        <v>1942</v>
      </c>
      <c r="B1019">
        <v>2020</v>
      </c>
      <c r="C1019" t="s">
        <v>94</v>
      </c>
      <c r="D1019" t="s">
        <v>95</v>
      </c>
      <c r="E1019" s="19">
        <v>1320219045679</v>
      </c>
      <c r="F1019" t="s">
        <v>309</v>
      </c>
      <c r="H1019">
        <v>541715</v>
      </c>
      <c r="I1019" t="s">
        <v>312</v>
      </c>
      <c r="J1019" t="s">
        <v>313</v>
      </c>
      <c r="K1019" t="s">
        <v>306</v>
      </c>
      <c r="L1019" t="s">
        <v>293</v>
      </c>
      <c r="M1019">
        <v>94801</v>
      </c>
      <c r="P1019">
        <v>0</v>
      </c>
      <c r="Q1019">
        <v>3.0000000000000001E-3</v>
      </c>
      <c r="R1019">
        <v>3.0000000000000001E-3</v>
      </c>
      <c r="V1019" t="s">
        <v>1940</v>
      </c>
      <c r="W1019" t="s">
        <v>1940</v>
      </c>
      <c r="X1019" t="s">
        <v>1941</v>
      </c>
      <c r="Y1019" t="s">
        <v>1941</v>
      </c>
      <c r="Z1019" t="s">
        <v>1940</v>
      </c>
      <c r="AA1019" t="s">
        <v>1940</v>
      </c>
      <c r="AB1019" t="s">
        <v>1940</v>
      </c>
      <c r="AC1019" t="s">
        <v>1941</v>
      </c>
      <c r="AD1019" t="s">
        <v>1940</v>
      </c>
      <c r="AE1019" t="s">
        <v>1941</v>
      </c>
      <c r="AF1019" t="s">
        <v>1941</v>
      </c>
      <c r="AG1019" t="s">
        <v>1941</v>
      </c>
      <c r="AH1019" t="s">
        <v>1941</v>
      </c>
      <c r="AI1019" t="s">
        <v>1941</v>
      </c>
      <c r="AJ1019" t="s">
        <v>1941</v>
      </c>
      <c r="AK1019" t="s">
        <v>1941</v>
      </c>
      <c r="AL1019" t="s">
        <v>1941</v>
      </c>
      <c r="AM1019" t="s">
        <v>1941</v>
      </c>
      <c r="AN1019" t="s">
        <v>1941</v>
      </c>
      <c r="AO1019" t="s">
        <v>1941</v>
      </c>
      <c r="AP1019" t="s">
        <v>1941</v>
      </c>
      <c r="AQ1019" t="s">
        <v>1941</v>
      </c>
      <c r="AR1019" t="s">
        <v>1941</v>
      </c>
      <c r="AS1019" t="s">
        <v>1941</v>
      </c>
      <c r="AT1019" t="s">
        <v>1941</v>
      </c>
      <c r="AU1019" t="s">
        <v>1941</v>
      </c>
      <c r="AV1019" t="s">
        <v>1941</v>
      </c>
      <c r="AW1019" t="s">
        <v>1941</v>
      </c>
      <c r="AX1019" t="s">
        <v>1941</v>
      </c>
      <c r="AY1019" t="s">
        <v>1941</v>
      </c>
      <c r="AZ1019" t="s">
        <v>1941</v>
      </c>
      <c r="BA1019" t="s">
        <v>1941</v>
      </c>
      <c r="BB1019" t="s">
        <v>1941</v>
      </c>
      <c r="BC1019" t="s">
        <v>1941</v>
      </c>
      <c r="BD1019" t="s">
        <v>1941</v>
      </c>
      <c r="BE1019" t="s">
        <v>1941</v>
      </c>
      <c r="BF1019" t="s">
        <v>1941</v>
      </c>
      <c r="BG1019" t="s">
        <v>1941</v>
      </c>
      <c r="BH1019" t="s">
        <v>1941</v>
      </c>
      <c r="BI1019" t="s">
        <v>1941</v>
      </c>
      <c r="BJ1019" t="s">
        <v>1941</v>
      </c>
      <c r="BK1019" t="s">
        <v>1941</v>
      </c>
      <c r="BL1019" t="s">
        <v>1941</v>
      </c>
      <c r="BM1019" t="s">
        <v>1940</v>
      </c>
      <c r="BN1019" t="s">
        <v>1941</v>
      </c>
      <c r="BO1019" t="s">
        <v>1941</v>
      </c>
      <c r="BP1019" t="s">
        <v>1941</v>
      </c>
      <c r="BQ1019" t="s">
        <v>1941</v>
      </c>
      <c r="BR1019" t="s">
        <v>1941</v>
      </c>
      <c r="BS1019" t="s">
        <v>1941</v>
      </c>
      <c r="BT1019" t="s">
        <v>1941</v>
      </c>
      <c r="BU1019" t="s">
        <v>1941</v>
      </c>
      <c r="BV1019" t="s">
        <v>1940</v>
      </c>
      <c r="BW1019" t="s">
        <v>1940</v>
      </c>
    </row>
    <row r="1020" spans="1:75" hidden="1" x14ac:dyDescent="0.25">
      <c r="A1020" t="s">
        <v>1942</v>
      </c>
      <c r="B1020">
        <v>2020</v>
      </c>
      <c r="C1020" t="s">
        <v>94</v>
      </c>
      <c r="D1020" t="s">
        <v>95</v>
      </c>
      <c r="E1020" s="19">
        <v>1320219365273</v>
      </c>
      <c r="F1020" t="s">
        <v>352</v>
      </c>
      <c r="H1020">
        <v>562211</v>
      </c>
      <c r="I1020" t="s">
        <v>355</v>
      </c>
      <c r="J1020" t="s">
        <v>356</v>
      </c>
      <c r="K1020" t="s">
        <v>357</v>
      </c>
      <c r="L1020" t="s">
        <v>113</v>
      </c>
      <c r="M1020">
        <v>77571</v>
      </c>
      <c r="P1020">
        <v>0.1</v>
      </c>
      <c r="Q1020">
        <v>0.2</v>
      </c>
      <c r="R1020">
        <v>0.3</v>
      </c>
      <c r="V1020" t="s">
        <v>1940</v>
      </c>
      <c r="W1020" t="s">
        <v>1941</v>
      </c>
      <c r="X1020" t="s">
        <v>1941</v>
      </c>
      <c r="Y1020" t="s">
        <v>1941</v>
      </c>
      <c r="Z1020" t="s">
        <v>1940</v>
      </c>
      <c r="AA1020" t="s">
        <v>1941</v>
      </c>
      <c r="AB1020" t="s">
        <v>1941</v>
      </c>
      <c r="AC1020" t="s">
        <v>1941</v>
      </c>
      <c r="AD1020" t="s">
        <v>1941</v>
      </c>
      <c r="AE1020" t="s">
        <v>1941</v>
      </c>
      <c r="AF1020" t="s">
        <v>1941</v>
      </c>
      <c r="AG1020" t="s">
        <v>1941</v>
      </c>
      <c r="AH1020" t="s">
        <v>1941</v>
      </c>
      <c r="AI1020" t="s">
        <v>1941</v>
      </c>
      <c r="AJ1020" t="s">
        <v>1941</v>
      </c>
      <c r="AK1020" t="s">
        <v>1941</v>
      </c>
      <c r="AL1020" t="s">
        <v>1941</v>
      </c>
      <c r="AM1020" t="s">
        <v>1941</v>
      </c>
      <c r="AN1020" t="s">
        <v>1941</v>
      </c>
      <c r="AO1020" t="s">
        <v>1941</v>
      </c>
      <c r="AP1020" t="s">
        <v>1941</v>
      </c>
      <c r="AQ1020" t="s">
        <v>1941</v>
      </c>
      <c r="AR1020" t="s">
        <v>1941</v>
      </c>
      <c r="AS1020" t="s">
        <v>1941</v>
      </c>
      <c r="AT1020" t="s">
        <v>1941</v>
      </c>
      <c r="AU1020" t="s">
        <v>1941</v>
      </c>
      <c r="AV1020" t="s">
        <v>1941</v>
      </c>
      <c r="AW1020" t="s">
        <v>1941</v>
      </c>
      <c r="AX1020" t="s">
        <v>1941</v>
      </c>
      <c r="AY1020" t="s">
        <v>1941</v>
      </c>
      <c r="AZ1020" t="s">
        <v>1941</v>
      </c>
      <c r="BA1020" t="s">
        <v>1941</v>
      </c>
      <c r="BB1020" t="s">
        <v>1941</v>
      </c>
      <c r="BC1020" t="s">
        <v>1941</v>
      </c>
      <c r="BD1020" t="s">
        <v>1941</v>
      </c>
      <c r="BE1020" t="s">
        <v>1941</v>
      </c>
      <c r="BF1020" t="s">
        <v>1941</v>
      </c>
      <c r="BG1020" t="s">
        <v>1941</v>
      </c>
      <c r="BH1020" t="s">
        <v>1941</v>
      </c>
      <c r="BI1020" t="s">
        <v>1941</v>
      </c>
      <c r="BJ1020" t="s">
        <v>1941</v>
      </c>
      <c r="BK1020" t="s">
        <v>1941</v>
      </c>
      <c r="BL1020" t="s">
        <v>1941</v>
      </c>
      <c r="BM1020" t="s">
        <v>1940</v>
      </c>
      <c r="BN1020" t="s">
        <v>1941</v>
      </c>
      <c r="BO1020" t="s">
        <v>1941</v>
      </c>
      <c r="BP1020" t="s">
        <v>1941</v>
      </c>
      <c r="BQ1020" t="s">
        <v>1941</v>
      </c>
      <c r="BR1020" t="s">
        <v>1941</v>
      </c>
      <c r="BS1020" t="s">
        <v>1940</v>
      </c>
      <c r="BT1020" t="s">
        <v>1941</v>
      </c>
      <c r="BU1020" t="s">
        <v>1941</v>
      </c>
      <c r="BV1020" t="s">
        <v>1940</v>
      </c>
      <c r="BW1020" t="s">
        <v>1941</v>
      </c>
    </row>
    <row r="1021" spans="1:75" hidden="1" x14ac:dyDescent="0.25">
      <c r="A1021" t="s">
        <v>1942</v>
      </c>
      <c r="B1021">
        <v>2020</v>
      </c>
      <c r="C1021" t="s">
        <v>94</v>
      </c>
      <c r="D1021" t="s">
        <v>95</v>
      </c>
      <c r="E1021" s="19">
        <v>1320219350598</v>
      </c>
      <c r="F1021" t="s">
        <v>362</v>
      </c>
      <c r="H1021">
        <v>562211</v>
      </c>
      <c r="I1021" t="s">
        <v>363</v>
      </c>
      <c r="J1021" t="s">
        <v>364</v>
      </c>
      <c r="K1021" t="s">
        <v>365</v>
      </c>
      <c r="L1021" t="s">
        <v>366</v>
      </c>
      <c r="M1021">
        <v>71730</v>
      </c>
      <c r="P1021">
        <v>0.1</v>
      </c>
      <c r="Q1021">
        <v>0.1</v>
      </c>
      <c r="R1021">
        <v>0.2</v>
      </c>
      <c r="V1021" t="s">
        <v>1940</v>
      </c>
      <c r="W1021" t="s">
        <v>1941</v>
      </c>
      <c r="X1021" t="s">
        <v>1940</v>
      </c>
      <c r="Y1021" t="s">
        <v>1940</v>
      </c>
      <c r="Z1021" t="s">
        <v>1941</v>
      </c>
      <c r="AA1021" t="s">
        <v>1941</v>
      </c>
      <c r="AB1021" t="s">
        <v>1940</v>
      </c>
      <c r="AC1021" t="s">
        <v>1941</v>
      </c>
      <c r="AD1021" t="s">
        <v>1941</v>
      </c>
      <c r="AE1021" t="s">
        <v>1940</v>
      </c>
      <c r="AF1021" t="s">
        <v>1941</v>
      </c>
      <c r="AG1021" t="s">
        <v>1941</v>
      </c>
      <c r="AH1021" t="s">
        <v>1940</v>
      </c>
      <c r="AI1021" t="s">
        <v>1941</v>
      </c>
      <c r="AJ1021" t="s">
        <v>1941</v>
      </c>
      <c r="AK1021" t="s">
        <v>1941</v>
      </c>
      <c r="AL1021" t="s">
        <v>1941</v>
      </c>
      <c r="AM1021" t="s">
        <v>1941</v>
      </c>
      <c r="AN1021" t="s">
        <v>1941</v>
      </c>
      <c r="AO1021" t="s">
        <v>1941</v>
      </c>
      <c r="AP1021" t="s">
        <v>1941</v>
      </c>
      <c r="AQ1021" t="s">
        <v>1941</v>
      </c>
      <c r="AR1021" t="s">
        <v>1941</v>
      </c>
      <c r="AS1021" t="s">
        <v>1941</v>
      </c>
      <c r="AT1021" t="s">
        <v>1940</v>
      </c>
      <c r="AU1021" t="s">
        <v>1941</v>
      </c>
      <c r="AV1021" t="s">
        <v>1941</v>
      </c>
      <c r="AW1021" t="s">
        <v>1941</v>
      </c>
      <c r="AX1021" t="s">
        <v>1941</v>
      </c>
      <c r="AY1021" t="s">
        <v>1941</v>
      </c>
      <c r="AZ1021" t="s">
        <v>1941</v>
      </c>
      <c r="BA1021" t="s">
        <v>1941</v>
      </c>
      <c r="BB1021" t="s">
        <v>1941</v>
      </c>
      <c r="BC1021" t="s">
        <v>1941</v>
      </c>
      <c r="BD1021" t="s">
        <v>1941</v>
      </c>
      <c r="BE1021" t="s">
        <v>1941</v>
      </c>
      <c r="BF1021" t="s">
        <v>1941</v>
      </c>
      <c r="BG1021" t="s">
        <v>1941</v>
      </c>
      <c r="BH1021" t="s">
        <v>1941</v>
      </c>
      <c r="BI1021" t="s">
        <v>1941</v>
      </c>
      <c r="BJ1021" t="s">
        <v>1941</v>
      </c>
      <c r="BK1021" t="s">
        <v>1941</v>
      </c>
      <c r="BL1021" t="s">
        <v>1941</v>
      </c>
      <c r="BM1021" t="s">
        <v>1940</v>
      </c>
      <c r="BN1021" t="s">
        <v>1941</v>
      </c>
      <c r="BO1021" t="s">
        <v>1941</v>
      </c>
      <c r="BP1021" t="s">
        <v>1941</v>
      </c>
      <c r="BQ1021" t="s">
        <v>1940</v>
      </c>
      <c r="BR1021" t="s">
        <v>1941</v>
      </c>
      <c r="BS1021" t="s">
        <v>1941</v>
      </c>
      <c r="BT1021" t="s">
        <v>1941</v>
      </c>
      <c r="BU1021" t="s">
        <v>1941</v>
      </c>
      <c r="BV1021" t="s">
        <v>1941</v>
      </c>
      <c r="BW1021" t="s">
        <v>1941</v>
      </c>
    </row>
    <row r="1022" spans="1:75" hidden="1" x14ac:dyDescent="0.25">
      <c r="A1022" t="s">
        <v>1942</v>
      </c>
      <c r="B1022">
        <v>2020</v>
      </c>
      <c r="C1022" t="s">
        <v>94</v>
      </c>
      <c r="D1022" t="s">
        <v>95</v>
      </c>
      <c r="E1022" s="19">
        <v>1320219210046</v>
      </c>
      <c r="F1022" t="s">
        <v>1186</v>
      </c>
      <c r="H1022">
        <v>562211</v>
      </c>
      <c r="I1022" t="s">
        <v>1187</v>
      </c>
      <c r="J1022" t="s">
        <v>1992</v>
      </c>
      <c r="K1022" t="s">
        <v>541</v>
      </c>
      <c r="L1022" t="s">
        <v>113</v>
      </c>
      <c r="M1022">
        <v>77705</v>
      </c>
      <c r="P1022">
        <v>116</v>
      </c>
      <c r="Q1022">
        <v>0</v>
      </c>
      <c r="R1022">
        <v>116</v>
      </c>
      <c r="V1022" t="s">
        <v>1940</v>
      </c>
      <c r="W1022" t="s">
        <v>1941</v>
      </c>
      <c r="X1022" t="s">
        <v>1940</v>
      </c>
      <c r="Y1022" t="s">
        <v>1941</v>
      </c>
      <c r="Z1022" t="s">
        <v>1941</v>
      </c>
      <c r="AA1022" t="s">
        <v>1940</v>
      </c>
      <c r="AB1022" t="s">
        <v>1940</v>
      </c>
      <c r="AC1022" t="s">
        <v>1940</v>
      </c>
      <c r="AD1022" t="s">
        <v>1941</v>
      </c>
      <c r="AE1022" t="s">
        <v>1941</v>
      </c>
      <c r="AF1022" t="s">
        <v>1941</v>
      </c>
      <c r="AG1022" t="s">
        <v>1941</v>
      </c>
      <c r="AH1022" t="s">
        <v>1941</v>
      </c>
      <c r="AI1022" t="s">
        <v>1941</v>
      </c>
      <c r="AJ1022" t="s">
        <v>1941</v>
      </c>
      <c r="AK1022" t="s">
        <v>1941</v>
      </c>
      <c r="AL1022" t="s">
        <v>1941</v>
      </c>
      <c r="AM1022" t="s">
        <v>1941</v>
      </c>
      <c r="AN1022" t="s">
        <v>1941</v>
      </c>
      <c r="AO1022" t="s">
        <v>1941</v>
      </c>
      <c r="AP1022" t="s">
        <v>1941</v>
      </c>
      <c r="AQ1022" t="s">
        <v>1941</v>
      </c>
      <c r="AR1022" t="s">
        <v>1941</v>
      </c>
      <c r="AS1022" t="s">
        <v>1941</v>
      </c>
      <c r="AT1022" t="s">
        <v>1941</v>
      </c>
      <c r="AU1022" t="s">
        <v>1941</v>
      </c>
      <c r="AV1022" t="s">
        <v>1941</v>
      </c>
      <c r="AW1022" t="s">
        <v>1941</v>
      </c>
      <c r="AX1022" t="s">
        <v>1941</v>
      </c>
      <c r="AY1022" t="s">
        <v>1941</v>
      </c>
      <c r="AZ1022" t="s">
        <v>1941</v>
      </c>
      <c r="BA1022" t="s">
        <v>1941</v>
      </c>
      <c r="BB1022" t="s">
        <v>1941</v>
      </c>
      <c r="BC1022" t="s">
        <v>1941</v>
      </c>
      <c r="BD1022" t="s">
        <v>1941</v>
      </c>
      <c r="BE1022" t="s">
        <v>1941</v>
      </c>
      <c r="BF1022" t="s">
        <v>1941</v>
      </c>
      <c r="BG1022" t="s">
        <v>1941</v>
      </c>
      <c r="BH1022" t="s">
        <v>1941</v>
      </c>
      <c r="BI1022" t="s">
        <v>1941</v>
      </c>
      <c r="BJ1022" t="s">
        <v>1941</v>
      </c>
      <c r="BK1022" t="s">
        <v>1941</v>
      </c>
      <c r="BL1022" t="s">
        <v>1941</v>
      </c>
      <c r="BM1022" t="s">
        <v>1941</v>
      </c>
      <c r="BN1022" t="s">
        <v>1941</v>
      </c>
      <c r="BO1022" t="s">
        <v>1941</v>
      </c>
      <c r="BP1022" t="s">
        <v>1941</v>
      </c>
      <c r="BQ1022" t="s">
        <v>1941</v>
      </c>
      <c r="BR1022" t="s">
        <v>1941</v>
      </c>
      <c r="BS1022" t="s">
        <v>1941</v>
      </c>
      <c r="BT1022" t="s">
        <v>1941</v>
      </c>
      <c r="BU1022" t="s">
        <v>1941</v>
      </c>
      <c r="BV1022" t="s">
        <v>1941</v>
      </c>
      <c r="BW1022" t="s">
        <v>1941</v>
      </c>
    </row>
    <row r="1023" spans="1:75" hidden="1" x14ac:dyDescent="0.25">
      <c r="A1023" t="s">
        <v>1942</v>
      </c>
      <c r="B1023">
        <v>2021</v>
      </c>
      <c r="C1023" t="s">
        <v>94</v>
      </c>
      <c r="D1023" t="s">
        <v>95</v>
      </c>
      <c r="E1023" s="19">
        <v>1321220104032</v>
      </c>
      <c r="F1023" t="s">
        <v>107</v>
      </c>
      <c r="H1023">
        <v>324110</v>
      </c>
      <c r="I1023" t="s">
        <v>110</v>
      </c>
      <c r="J1023" t="s">
        <v>111</v>
      </c>
      <c r="K1023" t="s">
        <v>112</v>
      </c>
      <c r="L1023" t="s">
        <v>113</v>
      </c>
      <c r="M1023">
        <v>79720</v>
      </c>
      <c r="P1023">
        <v>0</v>
      </c>
      <c r="Q1023">
        <v>0.2</v>
      </c>
      <c r="R1023">
        <v>0.2</v>
      </c>
      <c r="V1023" t="s">
        <v>1940</v>
      </c>
      <c r="W1023" t="s">
        <v>1941</v>
      </c>
      <c r="X1023" t="s">
        <v>1941</v>
      </c>
      <c r="Y1023" t="s">
        <v>1941</v>
      </c>
      <c r="Z1023" t="s">
        <v>1940</v>
      </c>
      <c r="AA1023" t="s">
        <v>1941</v>
      </c>
      <c r="AB1023" t="s">
        <v>1941</v>
      </c>
      <c r="AC1023" t="s">
        <v>1941</v>
      </c>
      <c r="AD1023" t="s">
        <v>1941</v>
      </c>
      <c r="AE1023" t="s">
        <v>1941</v>
      </c>
      <c r="AF1023" t="s">
        <v>1941</v>
      </c>
      <c r="AG1023" t="s">
        <v>1941</v>
      </c>
      <c r="AH1023" t="s">
        <v>1941</v>
      </c>
      <c r="AI1023" t="s">
        <v>1941</v>
      </c>
      <c r="AJ1023" t="s">
        <v>1941</v>
      </c>
      <c r="AK1023" t="s">
        <v>1941</v>
      </c>
      <c r="AL1023" t="s">
        <v>1941</v>
      </c>
      <c r="AM1023" t="s">
        <v>1941</v>
      </c>
      <c r="AN1023" t="s">
        <v>1941</v>
      </c>
      <c r="AO1023" t="s">
        <v>1941</v>
      </c>
      <c r="AP1023" t="s">
        <v>1941</v>
      </c>
      <c r="AQ1023" t="s">
        <v>1941</v>
      </c>
      <c r="AR1023" t="s">
        <v>1941</v>
      </c>
      <c r="AS1023" t="s">
        <v>1941</v>
      </c>
      <c r="AT1023" t="s">
        <v>1941</v>
      </c>
      <c r="AU1023" t="s">
        <v>1941</v>
      </c>
      <c r="AV1023" t="s">
        <v>1941</v>
      </c>
      <c r="AW1023" t="s">
        <v>1940</v>
      </c>
      <c r="AX1023" t="s">
        <v>1941</v>
      </c>
      <c r="AY1023" t="s">
        <v>1941</v>
      </c>
      <c r="AZ1023" t="s">
        <v>1941</v>
      </c>
      <c r="BA1023" t="s">
        <v>1941</v>
      </c>
      <c r="BB1023" t="s">
        <v>1941</v>
      </c>
      <c r="BC1023" t="s">
        <v>1941</v>
      </c>
      <c r="BD1023" t="s">
        <v>1941</v>
      </c>
      <c r="BE1023" t="s">
        <v>1941</v>
      </c>
      <c r="BF1023" t="s">
        <v>1941</v>
      </c>
      <c r="BG1023" t="s">
        <v>1941</v>
      </c>
      <c r="BH1023" t="s">
        <v>1941</v>
      </c>
      <c r="BI1023" t="s">
        <v>1941</v>
      </c>
      <c r="BJ1023" t="s">
        <v>1941</v>
      </c>
      <c r="BK1023" t="s">
        <v>1941</v>
      </c>
      <c r="BL1023" t="s">
        <v>1941</v>
      </c>
      <c r="BM1023" t="s">
        <v>1941</v>
      </c>
      <c r="BN1023" t="s">
        <v>1941</v>
      </c>
      <c r="BO1023" t="s">
        <v>1941</v>
      </c>
      <c r="BP1023" t="s">
        <v>1941</v>
      </c>
      <c r="BQ1023" t="s">
        <v>1941</v>
      </c>
      <c r="BR1023" t="s">
        <v>1941</v>
      </c>
      <c r="BS1023" t="s">
        <v>1941</v>
      </c>
      <c r="BT1023" t="s">
        <v>1941</v>
      </c>
      <c r="BU1023" t="s">
        <v>1941</v>
      </c>
      <c r="BV1023" t="s">
        <v>1941</v>
      </c>
      <c r="BW1023" t="s">
        <v>1941</v>
      </c>
    </row>
    <row r="1024" spans="1:75" hidden="1" x14ac:dyDescent="0.25">
      <c r="A1024" t="s">
        <v>1942</v>
      </c>
      <c r="B1024">
        <v>2021</v>
      </c>
      <c r="C1024" t="s">
        <v>94</v>
      </c>
      <c r="D1024" t="s">
        <v>95</v>
      </c>
      <c r="E1024" s="19">
        <v>1321219889235</v>
      </c>
      <c r="F1024" t="s">
        <v>175</v>
      </c>
      <c r="H1024">
        <v>324110</v>
      </c>
      <c r="I1024" t="s">
        <v>178</v>
      </c>
      <c r="J1024" t="s">
        <v>179</v>
      </c>
      <c r="K1024" t="s">
        <v>180</v>
      </c>
      <c r="L1024" t="s">
        <v>113</v>
      </c>
      <c r="M1024">
        <v>77590</v>
      </c>
      <c r="P1024">
        <v>680</v>
      </c>
      <c r="Q1024">
        <v>1100</v>
      </c>
      <c r="R1024">
        <v>1780</v>
      </c>
      <c r="V1024" t="s">
        <v>1940</v>
      </c>
      <c r="W1024" t="s">
        <v>1941</v>
      </c>
      <c r="X1024" t="s">
        <v>1940</v>
      </c>
      <c r="Y1024" t="s">
        <v>1940</v>
      </c>
      <c r="Z1024" t="s">
        <v>1941</v>
      </c>
      <c r="AA1024" t="s">
        <v>1941</v>
      </c>
      <c r="AB1024" t="s">
        <v>1940</v>
      </c>
      <c r="AC1024" t="s">
        <v>1941</v>
      </c>
      <c r="AD1024" t="s">
        <v>1940</v>
      </c>
      <c r="AE1024" t="s">
        <v>1940</v>
      </c>
      <c r="AF1024" t="s">
        <v>1941</v>
      </c>
      <c r="AG1024" t="s">
        <v>1941</v>
      </c>
      <c r="AH1024" t="s">
        <v>1941</v>
      </c>
      <c r="AI1024" t="s">
        <v>1941</v>
      </c>
      <c r="AJ1024" t="s">
        <v>1941</v>
      </c>
      <c r="AK1024" t="s">
        <v>1941</v>
      </c>
      <c r="AL1024" t="s">
        <v>1941</v>
      </c>
      <c r="AM1024" t="s">
        <v>1941</v>
      </c>
      <c r="AN1024" t="s">
        <v>1941</v>
      </c>
      <c r="AO1024" t="s">
        <v>1941</v>
      </c>
      <c r="AP1024" t="s">
        <v>1941</v>
      </c>
      <c r="AQ1024" t="s">
        <v>1941</v>
      </c>
      <c r="AR1024" t="s">
        <v>1941</v>
      </c>
      <c r="AS1024" t="s">
        <v>1941</v>
      </c>
      <c r="AT1024" t="s">
        <v>1941</v>
      </c>
      <c r="AU1024" t="s">
        <v>1941</v>
      </c>
      <c r="AV1024" t="s">
        <v>1941</v>
      </c>
      <c r="AW1024" t="s">
        <v>1941</v>
      </c>
      <c r="AX1024" t="s">
        <v>1941</v>
      </c>
      <c r="AY1024" t="s">
        <v>1941</v>
      </c>
      <c r="AZ1024" t="s">
        <v>1941</v>
      </c>
      <c r="BA1024" t="s">
        <v>1941</v>
      </c>
      <c r="BB1024" t="s">
        <v>1941</v>
      </c>
      <c r="BC1024" t="s">
        <v>1941</v>
      </c>
      <c r="BD1024" t="s">
        <v>1941</v>
      </c>
      <c r="BE1024" t="s">
        <v>1941</v>
      </c>
      <c r="BF1024" t="s">
        <v>1941</v>
      </c>
      <c r="BG1024" t="s">
        <v>1941</v>
      </c>
      <c r="BH1024" t="s">
        <v>1941</v>
      </c>
      <c r="BI1024" t="s">
        <v>1941</v>
      </c>
      <c r="BJ1024" t="s">
        <v>1941</v>
      </c>
      <c r="BK1024" t="s">
        <v>1941</v>
      </c>
      <c r="BL1024" t="s">
        <v>1941</v>
      </c>
      <c r="BM1024" t="s">
        <v>1940</v>
      </c>
      <c r="BN1024" t="s">
        <v>1941</v>
      </c>
      <c r="BO1024" t="s">
        <v>1941</v>
      </c>
      <c r="BP1024" t="s">
        <v>1941</v>
      </c>
      <c r="BQ1024" t="s">
        <v>1941</v>
      </c>
      <c r="BR1024" t="s">
        <v>1941</v>
      </c>
      <c r="BS1024" t="s">
        <v>1941</v>
      </c>
      <c r="BT1024" t="s">
        <v>1941</v>
      </c>
      <c r="BU1024" t="s">
        <v>1941</v>
      </c>
      <c r="BV1024" t="s">
        <v>1940</v>
      </c>
      <c r="BW1024" t="s">
        <v>1941</v>
      </c>
    </row>
    <row r="1025" spans="1:75" hidden="1" x14ac:dyDescent="0.25">
      <c r="A1025" t="s">
        <v>1942</v>
      </c>
      <c r="B1025">
        <v>2021</v>
      </c>
      <c r="C1025" t="s">
        <v>94</v>
      </c>
      <c r="D1025" t="s">
        <v>95</v>
      </c>
      <c r="E1025" s="19">
        <v>1321220174306</v>
      </c>
      <c r="F1025" t="s">
        <v>209</v>
      </c>
      <c r="H1025">
        <v>324110</v>
      </c>
      <c r="I1025" t="s">
        <v>210</v>
      </c>
      <c r="J1025" t="s">
        <v>211</v>
      </c>
      <c r="K1025" t="s">
        <v>212</v>
      </c>
      <c r="L1025" t="s">
        <v>213</v>
      </c>
      <c r="M1025">
        <v>98230</v>
      </c>
      <c r="P1025">
        <v>33</v>
      </c>
      <c r="Q1025">
        <v>39</v>
      </c>
      <c r="R1025">
        <v>72</v>
      </c>
      <c r="V1025" t="s">
        <v>1940</v>
      </c>
      <c r="W1025" t="s">
        <v>1941</v>
      </c>
      <c r="X1025" t="s">
        <v>1941</v>
      </c>
      <c r="Y1025" t="s">
        <v>1941</v>
      </c>
      <c r="Z1025" t="s">
        <v>1941</v>
      </c>
      <c r="AA1025" t="s">
        <v>1940</v>
      </c>
      <c r="AB1025" t="s">
        <v>1941</v>
      </c>
      <c r="AC1025" t="s">
        <v>1941</v>
      </c>
      <c r="AD1025" t="s">
        <v>1941</v>
      </c>
      <c r="AE1025" t="s">
        <v>1941</v>
      </c>
      <c r="AF1025" t="s">
        <v>1941</v>
      </c>
      <c r="AG1025" t="s">
        <v>1941</v>
      </c>
      <c r="AH1025" t="s">
        <v>1941</v>
      </c>
      <c r="AI1025" t="s">
        <v>1941</v>
      </c>
      <c r="AJ1025" t="s">
        <v>1941</v>
      </c>
      <c r="AK1025" t="s">
        <v>1941</v>
      </c>
      <c r="AL1025" t="s">
        <v>1941</v>
      </c>
      <c r="AM1025" t="s">
        <v>1941</v>
      </c>
      <c r="AN1025" t="s">
        <v>1941</v>
      </c>
      <c r="AO1025" t="s">
        <v>1941</v>
      </c>
      <c r="AP1025" t="s">
        <v>1941</v>
      </c>
      <c r="AQ1025" t="s">
        <v>1941</v>
      </c>
      <c r="AR1025" t="s">
        <v>1941</v>
      </c>
      <c r="AS1025" t="s">
        <v>1941</v>
      </c>
      <c r="AT1025" t="s">
        <v>1941</v>
      </c>
      <c r="AU1025" t="s">
        <v>1941</v>
      </c>
      <c r="AV1025" t="s">
        <v>1941</v>
      </c>
      <c r="AW1025" t="s">
        <v>1940</v>
      </c>
      <c r="AX1025" t="s">
        <v>1941</v>
      </c>
      <c r="AY1025" t="s">
        <v>1941</v>
      </c>
      <c r="AZ1025" t="s">
        <v>1941</v>
      </c>
      <c r="BA1025" t="s">
        <v>1941</v>
      </c>
      <c r="BB1025" t="s">
        <v>1941</v>
      </c>
      <c r="BC1025" t="s">
        <v>1941</v>
      </c>
      <c r="BD1025" t="s">
        <v>1941</v>
      </c>
      <c r="BE1025" t="s">
        <v>1941</v>
      </c>
      <c r="BF1025" t="s">
        <v>1941</v>
      </c>
      <c r="BG1025" t="s">
        <v>1941</v>
      </c>
      <c r="BH1025" t="s">
        <v>1941</v>
      </c>
      <c r="BI1025" t="s">
        <v>1941</v>
      </c>
      <c r="BJ1025" t="s">
        <v>1941</v>
      </c>
      <c r="BK1025" t="s">
        <v>1941</v>
      </c>
      <c r="BL1025" t="s">
        <v>1941</v>
      </c>
      <c r="BM1025" t="s">
        <v>1941</v>
      </c>
      <c r="BN1025" t="s">
        <v>1941</v>
      </c>
      <c r="BO1025" t="s">
        <v>1941</v>
      </c>
      <c r="BP1025" t="s">
        <v>1941</v>
      </c>
      <c r="BQ1025" t="s">
        <v>1941</v>
      </c>
      <c r="BR1025" t="s">
        <v>1941</v>
      </c>
      <c r="BS1025" t="s">
        <v>1941</v>
      </c>
      <c r="BT1025" t="s">
        <v>1941</v>
      </c>
      <c r="BU1025" t="s">
        <v>1941</v>
      </c>
      <c r="BV1025" t="s">
        <v>1941</v>
      </c>
      <c r="BW1025" t="s">
        <v>1941</v>
      </c>
    </row>
    <row r="1026" spans="1:75" hidden="1" x14ac:dyDescent="0.25">
      <c r="A1026" t="s">
        <v>1942</v>
      </c>
      <c r="B1026">
        <v>2021</v>
      </c>
      <c r="C1026" t="s">
        <v>94</v>
      </c>
      <c r="D1026" t="s">
        <v>95</v>
      </c>
      <c r="E1026" s="19">
        <v>1321219973031</v>
      </c>
      <c r="F1026" t="s">
        <v>216</v>
      </c>
      <c r="H1026">
        <v>324110</v>
      </c>
      <c r="I1026" t="s">
        <v>217</v>
      </c>
      <c r="J1026" t="s">
        <v>218</v>
      </c>
      <c r="K1026" t="s">
        <v>219</v>
      </c>
      <c r="L1026" t="s">
        <v>132</v>
      </c>
      <c r="M1026">
        <v>46394</v>
      </c>
      <c r="P1026">
        <v>0</v>
      </c>
      <c r="Q1026">
        <v>10</v>
      </c>
      <c r="R1026">
        <v>10</v>
      </c>
      <c r="V1026" t="s">
        <v>1940</v>
      </c>
      <c r="W1026" t="s">
        <v>1941</v>
      </c>
      <c r="X1026" t="s">
        <v>1941</v>
      </c>
      <c r="Y1026" t="s">
        <v>1941</v>
      </c>
      <c r="Z1026" t="s">
        <v>1940</v>
      </c>
      <c r="AA1026" t="s">
        <v>1941</v>
      </c>
      <c r="AB1026" t="s">
        <v>1941</v>
      </c>
      <c r="AC1026" t="s">
        <v>1941</v>
      </c>
      <c r="AD1026" t="s">
        <v>1941</v>
      </c>
      <c r="AE1026" t="s">
        <v>1941</v>
      </c>
      <c r="AF1026" t="s">
        <v>1941</v>
      </c>
      <c r="AG1026" t="s">
        <v>1941</v>
      </c>
      <c r="AH1026" t="s">
        <v>1941</v>
      </c>
      <c r="AI1026" t="s">
        <v>1941</v>
      </c>
      <c r="AJ1026" t="s">
        <v>1941</v>
      </c>
      <c r="AK1026" t="s">
        <v>1941</v>
      </c>
      <c r="AL1026" t="s">
        <v>1941</v>
      </c>
      <c r="AM1026" t="s">
        <v>1941</v>
      </c>
      <c r="AN1026" t="s">
        <v>1941</v>
      </c>
      <c r="AO1026" t="s">
        <v>1941</v>
      </c>
      <c r="AP1026" t="s">
        <v>1941</v>
      </c>
      <c r="AQ1026" t="s">
        <v>1941</v>
      </c>
      <c r="AR1026" t="s">
        <v>1941</v>
      </c>
      <c r="AS1026" t="s">
        <v>1941</v>
      </c>
      <c r="AT1026" t="s">
        <v>1941</v>
      </c>
      <c r="AU1026" t="s">
        <v>1941</v>
      </c>
      <c r="AV1026" t="s">
        <v>1941</v>
      </c>
      <c r="AW1026" t="s">
        <v>1941</v>
      </c>
      <c r="AX1026" t="s">
        <v>1941</v>
      </c>
      <c r="AY1026" t="s">
        <v>1941</v>
      </c>
      <c r="AZ1026" t="s">
        <v>1941</v>
      </c>
      <c r="BA1026" t="s">
        <v>1941</v>
      </c>
      <c r="BB1026" t="s">
        <v>1941</v>
      </c>
      <c r="BC1026" t="s">
        <v>1941</v>
      </c>
      <c r="BD1026" t="s">
        <v>1941</v>
      </c>
      <c r="BE1026" t="s">
        <v>1941</v>
      </c>
      <c r="BF1026" t="s">
        <v>1941</v>
      </c>
      <c r="BG1026" t="s">
        <v>1941</v>
      </c>
      <c r="BH1026" t="s">
        <v>1941</v>
      </c>
      <c r="BI1026" t="s">
        <v>1941</v>
      </c>
      <c r="BJ1026" t="s">
        <v>1941</v>
      </c>
      <c r="BK1026" t="s">
        <v>1941</v>
      </c>
      <c r="BL1026" t="s">
        <v>1941</v>
      </c>
      <c r="BM1026" t="s">
        <v>1941</v>
      </c>
      <c r="BN1026" t="s">
        <v>1941</v>
      </c>
      <c r="BO1026" t="s">
        <v>1941</v>
      </c>
      <c r="BP1026" t="s">
        <v>1941</v>
      </c>
      <c r="BQ1026" t="s">
        <v>1941</v>
      </c>
      <c r="BR1026" t="s">
        <v>1941</v>
      </c>
      <c r="BS1026" t="s">
        <v>1941</v>
      </c>
      <c r="BT1026" t="s">
        <v>1941</v>
      </c>
      <c r="BU1026" t="s">
        <v>1941</v>
      </c>
      <c r="BV1026" t="s">
        <v>1941</v>
      </c>
      <c r="BW1026" t="s">
        <v>1941</v>
      </c>
    </row>
    <row r="1027" spans="1:75" hidden="1" x14ac:dyDescent="0.25">
      <c r="A1027" t="s">
        <v>1942</v>
      </c>
      <c r="B1027">
        <v>2021</v>
      </c>
      <c r="C1027" t="s">
        <v>94</v>
      </c>
      <c r="D1027" t="s">
        <v>95</v>
      </c>
      <c r="E1027" s="19">
        <v>1321220371518</v>
      </c>
      <c r="F1027" t="s">
        <v>216</v>
      </c>
      <c r="H1027">
        <v>324110</v>
      </c>
      <c r="I1027" t="s">
        <v>217</v>
      </c>
      <c r="J1027" t="s">
        <v>218</v>
      </c>
      <c r="K1027" t="s">
        <v>219</v>
      </c>
      <c r="L1027" t="s">
        <v>132</v>
      </c>
      <c r="M1027">
        <v>46394</v>
      </c>
      <c r="P1027">
        <v>93</v>
      </c>
      <c r="Q1027">
        <v>250</v>
      </c>
      <c r="R1027">
        <v>343</v>
      </c>
      <c r="V1027" t="s">
        <v>1940</v>
      </c>
      <c r="W1027" t="s">
        <v>1941</v>
      </c>
      <c r="X1027" t="s">
        <v>1940</v>
      </c>
      <c r="Y1027" t="s">
        <v>1940</v>
      </c>
      <c r="Z1027" t="s">
        <v>1941</v>
      </c>
      <c r="AA1027" t="s">
        <v>1941</v>
      </c>
      <c r="AB1027" t="s">
        <v>1940</v>
      </c>
      <c r="AC1027" t="s">
        <v>1941</v>
      </c>
      <c r="AD1027" t="s">
        <v>1941</v>
      </c>
      <c r="AE1027" t="s">
        <v>1940</v>
      </c>
      <c r="AF1027" t="s">
        <v>1941</v>
      </c>
      <c r="AG1027" t="s">
        <v>1941</v>
      </c>
      <c r="AH1027" t="s">
        <v>1941</v>
      </c>
      <c r="AI1027" t="s">
        <v>1941</v>
      </c>
      <c r="AJ1027" t="s">
        <v>1941</v>
      </c>
      <c r="AK1027" t="s">
        <v>1941</v>
      </c>
      <c r="AL1027" t="s">
        <v>1941</v>
      </c>
      <c r="AM1027" t="s">
        <v>1941</v>
      </c>
      <c r="AN1027" t="s">
        <v>1941</v>
      </c>
      <c r="AO1027" t="s">
        <v>1941</v>
      </c>
      <c r="AP1027" t="s">
        <v>1941</v>
      </c>
      <c r="AQ1027" t="s">
        <v>1941</v>
      </c>
      <c r="AR1027" t="s">
        <v>1941</v>
      </c>
      <c r="AS1027" t="s">
        <v>1941</v>
      </c>
      <c r="AT1027" t="s">
        <v>1941</v>
      </c>
      <c r="AU1027" t="s">
        <v>1941</v>
      </c>
      <c r="AV1027" t="s">
        <v>1940</v>
      </c>
      <c r="AW1027" t="s">
        <v>1941</v>
      </c>
      <c r="AX1027" t="s">
        <v>1941</v>
      </c>
      <c r="AY1027" t="s">
        <v>1941</v>
      </c>
      <c r="AZ1027" t="s">
        <v>1941</v>
      </c>
      <c r="BA1027" t="s">
        <v>1941</v>
      </c>
      <c r="BB1027" t="s">
        <v>1941</v>
      </c>
      <c r="BC1027" t="s">
        <v>1941</v>
      </c>
      <c r="BD1027" t="s">
        <v>1941</v>
      </c>
      <c r="BE1027" t="s">
        <v>1941</v>
      </c>
      <c r="BF1027" t="s">
        <v>1941</v>
      </c>
      <c r="BG1027" t="s">
        <v>1941</v>
      </c>
      <c r="BH1027" t="s">
        <v>1941</v>
      </c>
      <c r="BI1027" t="s">
        <v>1941</v>
      </c>
      <c r="BJ1027" t="s">
        <v>1941</v>
      </c>
      <c r="BK1027" t="s">
        <v>1941</v>
      </c>
      <c r="BL1027" t="s">
        <v>1941</v>
      </c>
      <c r="BM1027" t="s">
        <v>1941</v>
      </c>
      <c r="BN1027" t="s">
        <v>1941</v>
      </c>
      <c r="BO1027" t="s">
        <v>1941</v>
      </c>
      <c r="BP1027" t="s">
        <v>1941</v>
      </c>
      <c r="BQ1027" t="s">
        <v>1941</v>
      </c>
      <c r="BR1027" t="s">
        <v>1941</v>
      </c>
      <c r="BS1027" t="s">
        <v>1941</v>
      </c>
      <c r="BT1027" t="s">
        <v>1941</v>
      </c>
      <c r="BU1027" t="s">
        <v>1941</v>
      </c>
      <c r="BV1027" t="s">
        <v>1941</v>
      </c>
      <c r="BW1027" t="s">
        <v>1941</v>
      </c>
    </row>
    <row r="1028" spans="1:75" hidden="1" x14ac:dyDescent="0.25">
      <c r="A1028" t="s">
        <v>1949</v>
      </c>
      <c r="B1028">
        <v>2021</v>
      </c>
      <c r="C1028" t="s">
        <v>94</v>
      </c>
      <c r="D1028" t="s">
        <v>95</v>
      </c>
      <c r="E1028" s="19">
        <v>1321220262024</v>
      </c>
      <c r="F1028" t="s">
        <v>223</v>
      </c>
      <c r="H1028">
        <v>324110</v>
      </c>
      <c r="I1028" t="s">
        <v>224</v>
      </c>
      <c r="J1028" t="s">
        <v>225</v>
      </c>
      <c r="K1028" t="s">
        <v>226</v>
      </c>
      <c r="L1028" t="s">
        <v>227</v>
      </c>
      <c r="M1028">
        <v>43616</v>
      </c>
      <c r="P1028">
        <v>28</v>
      </c>
      <c r="Q1028">
        <v>340</v>
      </c>
      <c r="R1028">
        <v>368</v>
      </c>
      <c r="V1028" t="s">
        <v>1940</v>
      </c>
      <c r="W1028" t="s">
        <v>1941</v>
      </c>
      <c r="X1028" t="s">
        <v>1940</v>
      </c>
      <c r="Y1028" t="s">
        <v>1940</v>
      </c>
      <c r="Z1028" t="s">
        <v>1941</v>
      </c>
      <c r="AA1028" t="s">
        <v>1941</v>
      </c>
      <c r="AB1028" t="s">
        <v>1940</v>
      </c>
      <c r="AC1028" t="s">
        <v>1941</v>
      </c>
      <c r="AD1028" t="s">
        <v>1941</v>
      </c>
      <c r="AE1028" t="s">
        <v>1940</v>
      </c>
      <c r="AF1028" t="s">
        <v>1941</v>
      </c>
      <c r="AG1028" t="s">
        <v>1941</v>
      </c>
      <c r="AH1028" t="s">
        <v>1941</v>
      </c>
      <c r="AI1028" t="s">
        <v>1941</v>
      </c>
      <c r="AJ1028" t="s">
        <v>1941</v>
      </c>
      <c r="AK1028" t="s">
        <v>1941</v>
      </c>
      <c r="AL1028" t="s">
        <v>1941</v>
      </c>
      <c r="AM1028" t="s">
        <v>1941</v>
      </c>
      <c r="AN1028" t="s">
        <v>1941</v>
      </c>
      <c r="AO1028" t="s">
        <v>1941</v>
      </c>
      <c r="AP1028" t="s">
        <v>1941</v>
      </c>
      <c r="AQ1028" t="s">
        <v>1941</v>
      </c>
      <c r="AR1028" t="s">
        <v>1941</v>
      </c>
      <c r="AS1028" t="s">
        <v>1941</v>
      </c>
      <c r="AT1028" t="s">
        <v>1941</v>
      </c>
      <c r="AU1028" t="s">
        <v>1941</v>
      </c>
      <c r="AV1028" t="s">
        <v>1940</v>
      </c>
      <c r="AW1028" t="s">
        <v>1941</v>
      </c>
      <c r="AX1028" t="s">
        <v>1941</v>
      </c>
      <c r="AY1028" t="s">
        <v>1941</v>
      </c>
      <c r="AZ1028" t="s">
        <v>1941</v>
      </c>
      <c r="BA1028" t="s">
        <v>1941</v>
      </c>
      <c r="BB1028" t="s">
        <v>1941</v>
      </c>
      <c r="BC1028" t="s">
        <v>1941</v>
      </c>
      <c r="BD1028" t="s">
        <v>1941</v>
      </c>
      <c r="BE1028" t="s">
        <v>1941</v>
      </c>
      <c r="BF1028" t="s">
        <v>1941</v>
      </c>
      <c r="BG1028" t="s">
        <v>1941</v>
      </c>
      <c r="BH1028" t="s">
        <v>1941</v>
      </c>
      <c r="BI1028" t="s">
        <v>1941</v>
      </c>
      <c r="BJ1028" t="s">
        <v>1941</v>
      </c>
      <c r="BK1028" t="s">
        <v>1941</v>
      </c>
      <c r="BL1028" t="s">
        <v>1941</v>
      </c>
      <c r="BM1028" t="s">
        <v>1941</v>
      </c>
      <c r="BN1028" t="s">
        <v>1941</v>
      </c>
      <c r="BO1028" t="s">
        <v>1941</v>
      </c>
      <c r="BP1028" t="s">
        <v>1941</v>
      </c>
      <c r="BQ1028" t="s">
        <v>1941</v>
      </c>
      <c r="BR1028" t="s">
        <v>1941</v>
      </c>
      <c r="BS1028" t="s">
        <v>1941</v>
      </c>
      <c r="BT1028" t="s">
        <v>1941</v>
      </c>
      <c r="BU1028" t="s">
        <v>1941</v>
      </c>
      <c r="BV1028" t="s">
        <v>1941</v>
      </c>
      <c r="BW1028" t="s">
        <v>1941</v>
      </c>
    </row>
    <row r="1029" spans="1:75" hidden="1" x14ac:dyDescent="0.25">
      <c r="A1029" t="s">
        <v>1942</v>
      </c>
      <c r="B1029">
        <v>2021</v>
      </c>
      <c r="C1029" t="s">
        <v>94</v>
      </c>
      <c r="D1029" t="s">
        <v>95</v>
      </c>
      <c r="E1029" s="19">
        <v>1321220013039</v>
      </c>
      <c r="F1029" t="s">
        <v>237</v>
      </c>
      <c r="H1029">
        <v>324110</v>
      </c>
      <c r="I1029" t="s">
        <v>238</v>
      </c>
      <c r="J1029" t="s">
        <v>239</v>
      </c>
      <c r="K1029" t="s">
        <v>240</v>
      </c>
      <c r="L1029" t="s">
        <v>121</v>
      </c>
      <c r="M1029">
        <v>41129</v>
      </c>
      <c r="P1029">
        <v>206</v>
      </c>
      <c r="Q1029">
        <v>428</v>
      </c>
      <c r="R1029">
        <v>634</v>
      </c>
      <c r="V1029" t="s">
        <v>1940</v>
      </c>
      <c r="W1029" t="s">
        <v>1941</v>
      </c>
      <c r="X1029" t="s">
        <v>1940</v>
      </c>
      <c r="Y1029" t="s">
        <v>1941</v>
      </c>
      <c r="Z1029" t="s">
        <v>1940</v>
      </c>
      <c r="AA1029" t="s">
        <v>1940</v>
      </c>
      <c r="AB1029" t="s">
        <v>1940</v>
      </c>
      <c r="AC1029" t="s">
        <v>1940</v>
      </c>
      <c r="AD1029" t="s">
        <v>1941</v>
      </c>
      <c r="AE1029" t="s">
        <v>1941</v>
      </c>
      <c r="AF1029" t="s">
        <v>1941</v>
      </c>
      <c r="AG1029" t="s">
        <v>1941</v>
      </c>
      <c r="AH1029" t="s">
        <v>1941</v>
      </c>
      <c r="AI1029" t="s">
        <v>1941</v>
      </c>
      <c r="AJ1029" t="s">
        <v>1941</v>
      </c>
      <c r="AK1029" t="s">
        <v>1941</v>
      </c>
      <c r="AL1029" t="s">
        <v>1941</v>
      </c>
      <c r="AM1029" t="s">
        <v>1941</v>
      </c>
      <c r="AN1029" t="s">
        <v>1941</v>
      </c>
      <c r="AO1029" t="s">
        <v>1941</v>
      </c>
      <c r="AP1029" t="s">
        <v>1941</v>
      </c>
      <c r="AQ1029" t="s">
        <v>1941</v>
      </c>
      <c r="AR1029" t="s">
        <v>1941</v>
      </c>
      <c r="AS1029" t="s">
        <v>1941</v>
      </c>
      <c r="AT1029" t="s">
        <v>1941</v>
      </c>
      <c r="AU1029" t="s">
        <v>1941</v>
      </c>
      <c r="AV1029" t="s">
        <v>1941</v>
      </c>
      <c r="AW1029" t="s">
        <v>1940</v>
      </c>
      <c r="AX1029" t="s">
        <v>1941</v>
      </c>
      <c r="AY1029" t="s">
        <v>1941</v>
      </c>
      <c r="AZ1029" t="s">
        <v>1941</v>
      </c>
      <c r="BA1029" t="s">
        <v>1941</v>
      </c>
      <c r="BB1029" t="s">
        <v>1941</v>
      </c>
      <c r="BC1029" t="s">
        <v>1941</v>
      </c>
      <c r="BD1029" t="s">
        <v>1941</v>
      </c>
      <c r="BE1029" t="s">
        <v>1941</v>
      </c>
      <c r="BF1029" t="s">
        <v>1941</v>
      </c>
      <c r="BG1029" t="s">
        <v>1941</v>
      </c>
      <c r="BH1029" t="s">
        <v>1941</v>
      </c>
      <c r="BI1029" t="s">
        <v>1941</v>
      </c>
      <c r="BJ1029" t="s">
        <v>1941</v>
      </c>
      <c r="BK1029" t="s">
        <v>1941</v>
      </c>
      <c r="BL1029" t="s">
        <v>1941</v>
      </c>
      <c r="BM1029" t="s">
        <v>1940</v>
      </c>
      <c r="BN1029" t="s">
        <v>1941</v>
      </c>
      <c r="BO1029" t="s">
        <v>1941</v>
      </c>
      <c r="BP1029" t="s">
        <v>1941</v>
      </c>
      <c r="BQ1029" t="s">
        <v>1940</v>
      </c>
      <c r="BR1029" t="s">
        <v>1941</v>
      </c>
      <c r="BS1029" t="s">
        <v>1941</v>
      </c>
      <c r="BT1029" t="s">
        <v>1941</v>
      </c>
      <c r="BU1029" t="s">
        <v>1941</v>
      </c>
      <c r="BV1029" t="s">
        <v>1941</v>
      </c>
      <c r="BW1029" t="s">
        <v>1941</v>
      </c>
    </row>
    <row r="1030" spans="1:75" hidden="1" x14ac:dyDescent="0.25">
      <c r="A1030" t="s">
        <v>1942</v>
      </c>
      <c r="B1030">
        <v>2021</v>
      </c>
      <c r="C1030" t="s">
        <v>94</v>
      </c>
      <c r="D1030" t="s">
        <v>95</v>
      </c>
      <c r="E1030" s="19">
        <v>1321220413013</v>
      </c>
      <c r="F1030" t="s">
        <v>251</v>
      </c>
      <c r="H1030">
        <v>324110</v>
      </c>
      <c r="I1030" t="s">
        <v>252</v>
      </c>
      <c r="J1030" t="s">
        <v>253</v>
      </c>
      <c r="K1030" t="s">
        <v>254</v>
      </c>
      <c r="L1030" t="s">
        <v>103</v>
      </c>
      <c r="M1030">
        <v>70043</v>
      </c>
      <c r="P1030">
        <v>123</v>
      </c>
      <c r="Q1030">
        <v>1454</v>
      </c>
      <c r="R1030">
        <v>1577</v>
      </c>
      <c r="V1030" t="s">
        <v>1940</v>
      </c>
      <c r="W1030" t="s">
        <v>1941</v>
      </c>
      <c r="X1030" t="s">
        <v>1940</v>
      </c>
      <c r="Y1030" t="s">
        <v>1941</v>
      </c>
      <c r="Z1030" t="s">
        <v>1941</v>
      </c>
      <c r="AA1030" t="s">
        <v>1940</v>
      </c>
      <c r="AB1030" t="s">
        <v>1940</v>
      </c>
      <c r="AC1030" t="s">
        <v>1940</v>
      </c>
      <c r="AD1030" t="s">
        <v>1941</v>
      </c>
      <c r="AE1030" t="s">
        <v>1941</v>
      </c>
      <c r="AF1030" t="s">
        <v>1941</v>
      </c>
      <c r="AG1030" t="s">
        <v>1941</v>
      </c>
      <c r="AH1030" t="s">
        <v>1941</v>
      </c>
      <c r="AI1030" t="s">
        <v>1941</v>
      </c>
      <c r="AJ1030" t="s">
        <v>1941</v>
      </c>
      <c r="AK1030" t="s">
        <v>1941</v>
      </c>
      <c r="AL1030" t="s">
        <v>1941</v>
      </c>
      <c r="AM1030" t="s">
        <v>1941</v>
      </c>
      <c r="AN1030" t="s">
        <v>1941</v>
      </c>
      <c r="AO1030" t="s">
        <v>1941</v>
      </c>
      <c r="AP1030" t="s">
        <v>1941</v>
      </c>
      <c r="AQ1030" t="s">
        <v>1941</v>
      </c>
      <c r="AR1030" t="s">
        <v>1941</v>
      </c>
      <c r="AS1030" t="s">
        <v>1941</v>
      </c>
      <c r="AT1030" t="s">
        <v>1941</v>
      </c>
      <c r="AU1030" t="s">
        <v>1941</v>
      </c>
      <c r="AV1030" t="s">
        <v>1941</v>
      </c>
      <c r="AW1030" t="s">
        <v>1940</v>
      </c>
      <c r="AX1030" t="s">
        <v>1941</v>
      </c>
      <c r="AY1030" t="s">
        <v>1941</v>
      </c>
      <c r="AZ1030" t="s">
        <v>1941</v>
      </c>
      <c r="BA1030" t="s">
        <v>1941</v>
      </c>
      <c r="BB1030" t="s">
        <v>1941</v>
      </c>
      <c r="BC1030" t="s">
        <v>1941</v>
      </c>
      <c r="BD1030" t="s">
        <v>1941</v>
      </c>
      <c r="BE1030" t="s">
        <v>1941</v>
      </c>
      <c r="BF1030" t="s">
        <v>1941</v>
      </c>
      <c r="BG1030" t="s">
        <v>1941</v>
      </c>
      <c r="BH1030" t="s">
        <v>1941</v>
      </c>
      <c r="BI1030" t="s">
        <v>1941</v>
      </c>
      <c r="BJ1030" t="s">
        <v>1941</v>
      </c>
      <c r="BK1030" t="s">
        <v>1941</v>
      </c>
      <c r="BL1030" t="s">
        <v>1941</v>
      </c>
      <c r="BM1030" t="s">
        <v>1941</v>
      </c>
      <c r="BN1030" t="s">
        <v>1941</v>
      </c>
      <c r="BO1030" t="s">
        <v>1941</v>
      </c>
      <c r="BP1030" t="s">
        <v>1941</v>
      </c>
      <c r="BQ1030" t="s">
        <v>1941</v>
      </c>
      <c r="BR1030" t="s">
        <v>1941</v>
      </c>
      <c r="BS1030" t="s">
        <v>1941</v>
      </c>
      <c r="BT1030" t="s">
        <v>1941</v>
      </c>
      <c r="BU1030" t="s">
        <v>1941</v>
      </c>
      <c r="BV1030" t="s">
        <v>1941</v>
      </c>
      <c r="BW1030" t="s">
        <v>1941</v>
      </c>
    </row>
    <row r="1031" spans="1:75" hidden="1" x14ac:dyDescent="0.25">
      <c r="A1031" t="s">
        <v>1942</v>
      </c>
      <c r="B1031">
        <v>2021</v>
      </c>
      <c r="C1031" t="s">
        <v>94</v>
      </c>
      <c r="D1031" t="s">
        <v>95</v>
      </c>
      <c r="E1031" s="19">
        <v>1321219834140</v>
      </c>
      <c r="F1031" t="s">
        <v>282</v>
      </c>
      <c r="H1031">
        <v>324110</v>
      </c>
      <c r="I1031" t="s">
        <v>283</v>
      </c>
      <c r="J1031" t="s">
        <v>284</v>
      </c>
      <c r="K1031" t="s">
        <v>285</v>
      </c>
      <c r="L1031" t="s">
        <v>286</v>
      </c>
      <c r="M1031">
        <v>84116</v>
      </c>
      <c r="P1031">
        <v>92</v>
      </c>
      <c r="Q1031">
        <v>6464</v>
      </c>
      <c r="R1031">
        <v>6556</v>
      </c>
      <c r="V1031" t="s">
        <v>1940</v>
      </c>
      <c r="W1031" t="s">
        <v>1941</v>
      </c>
      <c r="X1031" t="s">
        <v>1940</v>
      </c>
      <c r="Y1031" t="s">
        <v>1941</v>
      </c>
      <c r="Z1031" t="s">
        <v>1941</v>
      </c>
      <c r="AA1031" t="s">
        <v>1941</v>
      </c>
      <c r="AB1031" t="s">
        <v>1940</v>
      </c>
      <c r="AC1031" t="s">
        <v>1940</v>
      </c>
      <c r="AD1031" t="s">
        <v>1941</v>
      </c>
      <c r="AE1031" t="s">
        <v>1940</v>
      </c>
      <c r="AF1031" t="s">
        <v>1941</v>
      </c>
      <c r="AG1031" t="s">
        <v>1941</v>
      </c>
      <c r="AH1031" t="s">
        <v>1941</v>
      </c>
      <c r="AI1031" t="s">
        <v>1941</v>
      </c>
      <c r="AJ1031" t="s">
        <v>1941</v>
      </c>
      <c r="AK1031" t="s">
        <v>1941</v>
      </c>
      <c r="AL1031" t="s">
        <v>1941</v>
      </c>
      <c r="AM1031" t="s">
        <v>1941</v>
      </c>
      <c r="AN1031" t="s">
        <v>1941</v>
      </c>
      <c r="AO1031" t="s">
        <v>1941</v>
      </c>
      <c r="AP1031" t="s">
        <v>1941</v>
      </c>
      <c r="AQ1031" t="s">
        <v>1941</v>
      </c>
      <c r="AR1031" t="s">
        <v>1941</v>
      </c>
      <c r="AS1031" t="s">
        <v>1941</v>
      </c>
      <c r="AT1031" t="s">
        <v>1941</v>
      </c>
      <c r="AU1031" t="s">
        <v>1941</v>
      </c>
      <c r="AV1031" t="s">
        <v>1941</v>
      </c>
      <c r="AW1031" t="s">
        <v>1941</v>
      </c>
      <c r="AX1031" t="s">
        <v>1941</v>
      </c>
      <c r="AY1031" t="s">
        <v>1941</v>
      </c>
      <c r="AZ1031" t="s">
        <v>1941</v>
      </c>
      <c r="BA1031" t="s">
        <v>1941</v>
      </c>
      <c r="BB1031" t="s">
        <v>1941</v>
      </c>
      <c r="BC1031" t="s">
        <v>1941</v>
      </c>
      <c r="BD1031" t="s">
        <v>1941</v>
      </c>
      <c r="BE1031" t="s">
        <v>1941</v>
      </c>
      <c r="BF1031" t="s">
        <v>1941</v>
      </c>
      <c r="BG1031" t="s">
        <v>1941</v>
      </c>
      <c r="BH1031" t="s">
        <v>1941</v>
      </c>
      <c r="BI1031" t="s">
        <v>1941</v>
      </c>
      <c r="BJ1031" t="s">
        <v>1941</v>
      </c>
      <c r="BK1031" t="s">
        <v>1941</v>
      </c>
      <c r="BL1031" t="s">
        <v>1941</v>
      </c>
      <c r="BM1031" t="s">
        <v>1941</v>
      </c>
      <c r="BN1031" t="s">
        <v>1941</v>
      </c>
      <c r="BO1031" t="s">
        <v>1941</v>
      </c>
      <c r="BP1031" t="s">
        <v>1941</v>
      </c>
      <c r="BQ1031" t="s">
        <v>1941</v>
      </c>
      <c r="BR1031" t="s">
        <v>1941</v>
      </c>
      <c r="BS1031" t="s">
        <v>1941</v>
      </c>
      <c r="BT1031" t="s">
        <v>1941</v>
      </c>
      <c r="BU1031" t="s">
        <v>1941</v>
      </c>
      <c r="BV1031" t="s">
        <v>1941</v>
      </c>
      <c r="BW1031" t="s">
        <v>1941</v>
      </c>
    </row>
    <row r="1032" spans="1:75" hidden="1" x14ac:dyDescent="0.25">
      <c r="A1032" t="s">
        <v>1942</v>
      </c>
      <c r="B1032">
        <v>2021</v>
      </c>
      <c r="C1032" t="s">
        <v>94</v>
      </c>
      <c r="D1032" t="s">
        <v>95</v>
      </c>
      <c r="E1032" s="19">
        <v>1321219823871</v>
      </c>
      <c r="F1032" t="s">
        <v>296</v>
      </c>
      <c r="H1032">
        <v>324110</v>
      </c>
      <c r="I1032" t="s">
        <v>297</v>
      </c>
      <c r="J1032" t="s">
        <v>1943</v>
      </c>
      <c r="K1032" t="s">
        <v>299</v>
      </c>
      <c r="L1032" t="s">
        <v>300</v>
      </c>
      <c r="M1032">
        <v>39581</v>
      </c>
      <c r="P1032">
        <v>1200</v>
      </c>
      <c r="Q1032">
        <v>73</v>
      </c>
      <c r="R1032">
        <v>1273</v>
      </c>
      <c r="V1032" t="s">
        <v>1940</v>
      </c>
      <c r="W1032" t="s">
        <v>1941</v>
      </c>
      <c r="X1032" t="s">
        <v>1940</v>
      </c>
      <c r="Y1032" t="s">
        <v>1940</v>
      </c>
      <c r="Z1032" t="s">
        <v>1940</v>
      </c>
      <c r="AA1032" t="s">
        <v>1940</v>
      </c>
      <c r="AB1032" t="s">
        <v>1940</v>
      </c>
      <c r="AC1032" t="s">
        <v>1941</v>
      </c>
      <c r="AD1032" t="s">
        <v>1941</v>
      </c>
      <c r="AE1032" t="s">
        <v>1941</v>
      </c>
      <c r="AF1032" t="s">
        <v>1941</v>
      </c>
      <c r="AG1032" t="s">
        <v>1940</v>
      </c>
      <c r="AH1032" t="s">
        <v>1941</v>
      </c>
      <c r="AI1032" t="s">
        <v>1941</v>
      </c>
      <c r="AJ1032" t="s">
        <v>1941</v>
      </c>
      <c r="AK1032" t="s">
        <v>1941</v>
      </c>
      <c r="AL1032" t="s">
        <v>1941</v>
      </c>
      <c r="AM1032" t="s">
        <v>1941</v>
      </c>
      <c r="AN1032" t="s">
        <v>1941</v>
      </c>
      <c r="AO1032" t="s">
        <v>1941</v>
      </c>
      <c r="AP1032" t="s">
        <v>1941</v>
      </c>
      <c r="AQ1032" t="s">
        <v>1941</v>
      </c>
      <c r="AR1032" t="s">
        <v>1941</v>
      </c>
      <c r="AS1032" t="s">
        <v>1941</v>
      </c>
      <c r="AT1032" t="s">
        <v>1941</v>
      </c>
      <c r="AU1032" t="s">
        <v>1941</v>
      </c>
      <c r="AV1032" t="s">
        <v>1941</v>
      </c>
      <c r="AW1032" t="s">
        <v>1940</v>
      </c>
      <c r="AX1032" t="s">
        <v>1941</v>
      </c>
      <c r="AY1032" t="s">
        <v>1941</v>
      </c>
      <c r="AZ1032" t="s">
        <v>1941</v>
      </c>
      <c r="BA1032" t="s">
        <v>1941</v>
      </c>
      <c r="BB1032" t="s">
        <v>1941</v>
      </c>
      <c r="BC1032" t="s">
        <v>1941</v>
      </c>
      <c r="BD1032" t="s">
        <v>1941</v>
      </c>
      <c r="BE1032" t="s">
        <v>1941</v>
      </c>
      <c r="BF1032" t="s">
        <v>1941</v>
      </c>
      <c r="BG1032" t="s">
        <v>1941</v>
      </c>
      <c r="BH1032" t="s">
        <v>1941</v>
      </c>
      <c r="BI1032" t="s">
        <v>1941</v>
      </c>
      <c r="BJ1032" t="s">
        <v>1941</v>
      </c>
      <c r="BK1032" t="s">
        <v>1941</v>
      </c>
      <c r="BL1032" t="s">
        <v>1941</v>
      </c>
      <c r="BM1032" t="s">
        <v>1941</v>
      </c>
      <c r="BN1032" t="s">
        <v>1941</v>
      </c>
      <c r="BO1032" t="s">
        <v>1941</v>
      </c>
      <c r="BP1032" t="s">
        <v>1941</v>
      </c>
      <c r="BQ1032" t="s">
        <v>1941</v>
      </c>
      <c r="BR1032" t="s">
        <v>1941</v>
      </c>
      <c r="BS1032" t="s">
        <v>1941</v>
      </c>
      <c r="BT1032" t="s">
        <v>1941</v>
      </c>
      <c r="BU1032" t="s">
        <v>1941</v>
      </c>
      <c r="BV1032" t="s">
        <v>1941</v>
      </c>
      <c r="BW1032" t="s">
        <v>1941</v>
      </c>
    </row>
    <row r="1033" spans="1:75" hidden="1" x14ac:dyDescent="0.25">
      <c r="A1033" t="s">
        <v>1942</v>
      </c>
      <c r="B1033">
        <v>2021</v>
      </c>
      <c r="C1033" t="s">
        <v>94</v>
      </c>
      <c r="D1033" t="s">
        <v>95</v>
      </c>
      <c r="E1033" s="19">
        <v>1321220220002</v>
      </c>
      <c r="F1033" t="s">
        <v>303</v>
      </c>
      <c r="H1033">
        <v>324110</v>
      </c>
      <c r="I1033" t="s">
        <v>304</v>
      </c>
      <c r="J1033" t="s">
        <v>305</v>
      </c>
      <c r="K1033" t="s">
        <v>306</v>
      </c>
      <c r="L1033" t="s">
        <v>293</v>
      </c>
      <c r="M1033">
        <v>94801</v>
      </c>
      <c r="P1033">
        <v>260</v>
      </c>
      <c r="Q1033">
        <v>170</v>
      </c>
      <c r="R1033">
        <v>430</v>
      </c>
      <c r="V1033" t="s">
        <v>1940</v>
      </c>
      <c r="W1033" t="s">
        <v>1941</v>
      </c>
      <c r="X1033" t="s">
        <v>1940</v>
      </c>
      <c r="Y1033" t="s">
        <v>1941</v>
      </c>
      <c r="Z1033" t="s">
        <v>1941</v>
      </c>
      <c r="AA1033" t="s">
        <v>1940</v>
      </c>
      <c r="AB1033" t="s">
        <v>1940</v>
      </c>
      <c r="AC1033" t="s">
        <v>1941</v>
      </c>
      <c r="AD1033" t="s">
        <v>1941</v>
      </c>
      <c r="AE1033" t="s">
        <v>1941</v>
      </c>
      <c r="AF1033" t="s">
        <v>1941</v>
      </c>
      <c r="AG1033" t="s">
        <v>1940</v>
      </c>
      <c r="AH1033" t="s">
        <v>1941</v>
      </c>
      <c r="AI1033" t="s">
        <v>1941</v>
      </c>
      <c r="AJ1033" t="s">
        <v>1941</v>
      </c>
      <c r="AK1033" t="s">
        <v>1941</v>
      </c>
      <c r="AL1033" t="s">
        <v>1941</v>
      </c>
      <c r="AM1033" t="s">
        <v>1941</v>
      </c>
      <c r="AN1033" t="s">
        <v>1941</v>
      </c>
      <c r="AO1033" t="s">
        <v>1941</v>
      </c>
      <c r="AP1033" t="s">
        <v>1941</v>
      </c>
      <c r="AQ1033" t="s">
        <v>1941</v>
      </c>
      <c r="AR1033" t="s">
        <v>1941</v>
      </c>
      <c r="AS1033" t="s">
        <v>1941</v>
      </c>
      <c r="AT1033" t="s">
        <v>1941</v>
      </c>
      <c r="AU1033" t="s">
        <v>1941</v>
      </c>
      <c r="AV1033" t="s">
        <v>1941</v>
      </c>
      <c r="AW1033" t="s">
        <v>1941</v>
      </c>
      <c r="AX1033" t="s">
        <v>1941</v>
      </c>
      <c r="AY1033" t="s">
        <v>1941</v>
      </c>
      <c r="AZ1033" t="s">
        <v>1941</v>
      </c>
      <c r="BA1033" t="s">
        <v>1941</v>
      </c>
      <c r="BB1033" t="s">
        <v>1941</v>
      </c>
      <c r="BC1033" t="s">
        <v>1941</v>
      </c>
      <c r="BD1033" t="s">
        <v>1941</v>
      </c>
      <c r="BE1033" t="s">
        <v>1941</v>
      </c>
      <c r="BF1033" t="s">
        <v>1941</v>
      </c>
      <c r="BG1033" t="s">
        <v>1941</v>
      </c>
      <c r="BH1033" t="s">
        <v>1941</v>
      </c>
      <c r="BI1033" t="s">
        <v>1941</v>
      </c>
      <c r="BJ1033" t="s">
        <v>1941</v>
      </c>
      <c r="BK1033" t="s">
        <v>1941</v>
      </c>
      <c r="BL1033" t="s">
        <v>1941</v>
      </c>
      <c r="BM1033" t="s">
        <v>1941</v>
      </c>
      <c r="BN1033" t="s">
        <v>1941</v>
      </c>
      <c r="BO1033" t="s">
        <v>1941</v>
      </c>
      <c r="BP1033" t="s">
        <v>1941</v>
      </c>
      <c r="BQ1033" t="s">
        <v>1941</v>
      </c>
      <c r="BR1033" t="s">
        <v>1941</v>
      </c>
      <c r="BS1033" t="s">
        <v>1941</v>
      </c>
      <c r="BT1033" t="s">
        <v>1941</v>
      </c>
      <c r="BU1033" t="s">
        <v>1941</v>
      </c>
      <c r="BV1033" t="s">
        <v>1941</v>
      </c>
      <c r="BW1033" t="s">
        <v>1941</v>
      </c>
    </row>
    <row r="1034" spans="1:75" hidden="1" x14ac:dyDescent="0.25">
      <c r="A1034" t="s">
        <v>1942</v>
      </c>
      <c r="B1034">
        <v>2021</v>
      </c>
      <c r="C1034" t="s">
        <v>94</v>
      </c>
      <c r="D1034" t="s">
        <v>95</v>
      </c>
      <c r="E1034" s="19">
        <v>1321219997739</v>
      </c>
      <c r="F1034" t="s">
        <v>289</v>
      </c>
      <c r="H1034">
        <v>324110</v>
      </c>
      <c r="I1034" t="s">
        <v>1944</v>
      </c>
      <c r="J1034" t="s">
        <v>291</v>
      </c>
      <c r="K1034" t="s">
        <v>292</v>
      </c>
      <c r="L1034" t="s">
        <v>293</v>
      </c>
      <c r="M1034">
        <v>90245</v>
      </c>
      <c r="P1034">
        <v>22</v>
      </c>
      <c r="Q1034">
        <v>6</v>
      </c>
      <c r="R1034">
        <v>28</v>
      </c>
      <c r="V1034" t="s">
        <v>1940</v>
      </c>
      <c r="W1034" t="s">
        <v>1941</v>
      </c>
      <c r="X1034" t="s">
        <v>1941</v>
      </c>
      <c r="Y1034" t="s">
        <v>1940</v>
      </c>
      <c r="Z1034" t="s">
        <v>1941</v>
      </c>
      <c r="AA1034" t="s">
        <v>1940</v>
      </c>
      <c r="AB1034" t="s">
        <v>1941</v>
      </c>
      <c r="AC1034" t="s">
        <v>1941</v>
      </c>
      <c r="AD1034" t="s">
        <v>1941</v>
      </c>
      <c r="AE1034" t="s">
        <v>1941</v>
      </c>
      <c r="AF1034" t="s">
        <v>1941</v>
      </c>
      <c r="AG1034" t="s">
        <v>1941</v>
      </c>
      <c r="AH1034" t="s">
        <v>1941</v>
      </c>
      <c r="AI1034" t="s">
        <v>1941</v>
      </c>
      <c r="AJ1034" t="s">
        <v>1941</v>
      </c>
      <c r="AK1034" t="s">
        <v>1941</v>
      </c>
      <c r="AL1034" t="s">
        <v>1941</v>
      </c>
      <c r="AM1034" t="s">
        <v>1941</v>
      </c>
      <c r="AN1034" t="s">
        <v>1941</v>
      </c>
      <c r="AO1034" t="s">
        <v>1941</v>
      </c>
      <c r="AP1034" t="s">
        <v>1941</v>
      </c>
      <c r="AQ1034" t="s">
        <v>1941</v>
      </c>
      <c r="AR1034" t="s">
        <v>1941</v>
      </c>
      <c r="AS1034" t="s">
        <v>1941</v>
      </c>
      <c r="AT1034" t="s">
        <v>1941</v>
      </c>
      <c r="AU1034" t="s">
        <v>1941</v>
      </c>
      <c r="AV1034" t="s">
        <v>1941</v>
      </c>
      <c r="AW1034" t="s">
        <v>1941</v>
      </c>
      <c r="AX1034" t="s">
        <v>1941</v>
      </c>
      <c r="AY1034" t="s">
        <v>1941</v>
      </c>
      <c r="AZ1034" t="s">
        <v>1941</v>
      </c>
      <c r="BA1034" t="s">
        <v>1941</v>
      </c>
      <c r="BB1034" t="s">
        <v>1941</v>
      </c>
      <c r="BC1034" t="s">
        <v>1941</v>
      </c>
      <c r="BD1034" t="s">
        <v>1941</v>
      </c>
      <c r="BE1034" t="s">
        <v>1941</v>
      </c>
      <c r="BF1034" t="s">
        <v>1941</v>
      </c>
      <c r="BG1034" t="s">
        <v>1941</v>
      </c>
      <c r="BH1034" t="s">
        <v>1941</v>
      </c>
      <c r="BI1034" t="s">
        <v>1941</v>
      </c>
      <c r="BJ1034" t="s">
        <v>1941</v>
      </c>
      <c r="BK1034" t="s">
        <v>1941</v>
      </c>
      <c r="BL1034" t="s">
        <v>1941</v>
      </c>
      <c r="BM1034" t="s">
        <v>1941</v>
      </c>
      <c r="BN1034" t="s">
        <v>1941</v>
      </c>
      <c r="BO1034" t="s">
        <v>1941</v>
      </c>
      <c r="BP1034" t="s">
        <v>1941</v>
      </c>
      <c r="BQ1034" t="s">
        <v>1941</v>
      </c>
      <c r="BR1034" t="s">
        <v>1941</v>
      </c>
      <c r="BS1034" t="s">
        <v>1941</v>
      </c>
      <c r="BT1034" t="s">
        <v>1941</v>
      </c>
      <c r="BU1034" t="s">
        <v>1941</v>
      </c>
      <c r="BV1034" t="s">
        <v>1941</v>
      </c>
      <c r="BW1034" t="s">
        <v>1941</v>
      </c>
    </row>
    <row r="1035" spans="1:75" hidden="1" x14ac:dyDescent="0.25">
      <c r="A1035" t="s">
        <v>1942</v>
      </c>
      <c r="B1035">
        <v>2021</v>
      </c>
      <c r="C1035" t="s">
        <v>94</v>
      </c>
      <c r="D1035" t="s">
        <v>95</v>
      </c>
      <c r="E1035" s="19">
        <v>1321220507420</v>
      </c>
      <c r="F1035" t="s">
        <v>315</v>
      </c>
      <c r="H1035">
        <v>324110</v>
      </c>
      <c r="I1035" t="s">
        <v>1946</v>
      </c>
      <c r="J1035" t="s">
        <v>317</v>
      </c>
      <c r="K1035" t="s">
        <v>318</v>
      </c>
      <c r="L1035" t="s">
        <v>234</v>
      </c>
      <c r="M1035">
        <v>59044</v>
      </c>
      <c r="P1035">
        <v>302</v>
      </c>
      <c r="Q1035">
        <v>43</v>
      </c>
      <c r="R1035">
        <v>345</v>
      </c>
      <c r="V1035" t="s">
        <v>1940</v>
      </c>
      <c r="W1035" t="s">
        <v>1940</v>
      </c>
      <c r="X1035" t="s">
        <v>1941</v>
      </c>
      <c r="Y1035" t="s">
        <v>1941</v>
      </c>
      <c r="Z1035" t="s">
        <v>1940</v>
      </c>
      <c r="AA1035" t="s">
        <v>1940</v>
      </c>
      <c r="AB1035" t="s">
        <v>1940</v>
      </c>
      <c r="AC1035" t="s">
        <v>1941</v>
      </c>
      <c r="AD1035" t="s">
        <v>1940</v>
      </c>
      <c r="AE1035" t="s">
        <v>1941</v>
      </c>
      <c r="AF1035" t="s">
        <v>1941</v>
      </c>
      <c r="AG1035" t="s">
        <v>1941</v>
      </c>
      <c r="AH1035" t="s">
        <v>1941</v>
      </c>
      <c r="AI1035" t="s">
        <v>1941</v>
      </c>
      <c r="AJ1035" t="s">
        <v>1941</v>
      </c>
      <c r="AK1035" t="s">
        <v>1941</v>
      </c>
      <c r="AL1035" t="s">
        <v>1941</v>
      </c>
      <c r="AM1035" t="s">
        <v>1941</v>
      </c>
      <c r="AN1035" t="s">
        <v>1941</v>
      </c>
      <c r="AO1035" t="s">
        <v>1941</v>
      </c>
      <c r="AP1035" t="s">
        <v>1941</v>
      </c>
      <c r="AQ1035" t="s">
        <v>1941</v>
      </c>
      <c r="AR1035" t="s">
        <v>1941</v>
      </c>
      <c r="AS1035" t="s">
        <v>1941</v>
      </c>
      <c r="AT1035" t="s">
        <v>1941</v>
      </c>
      <c r="AU1035" t="s">
        <v>1941</v>
      </c>
      <c r="AV1035" t="s">
        <v>1941</v>
      </c>
      <c r="AW1035" t="s">
        <v>1941</v>
      </c>
      <c r="AX1035" t="s">
        <v>1941</v>
      </c>
      <c r="AY1035" t="s">
        <v>1941</v>
      </c>
      <c r="AZ1035" t="s">
        <v>1941</v>
      </c>
      <c r="BA1035" t="s">
        <v>1941</v>
      </c>
      <c r="BB1035" t="s">
        <v>1941</v>
      </c>
      <c r="BC1035" t="s">
        <v>1941</v>
      </c>
      <c r="BD1035" t="s">
        <v>1941</v>
      </c>
      <c r="BE1035" t="s">
        <v>1941</v>
      </c>
      <c r="BF1035" t="s">
        <v>1941</v>
      </c>
      <c r="BG1035" t="s">
        <v>1941</v>
      </c>
      <c r="BH1035" t="s">
        <v>1941</v>
      </c>
      <c r="BI1035" t="s">
        <v>1941</v>
      </c>
      <c r="BJ1035" t="s">
        <v>1941</v>
      </c>
      <c r="BK1035" t="s">
        <v>1941</v>
      </c>
      <c r="BL1035" t="s">
        <v>1941</v>
      </c>
      <c r="BM1035" t="s">
        <v>1940</v>
      </c>
      <c r="BN1035" t="s">
        <v>1941</v>
      </c>
      <c r="BO1035" t="s">
        <v>1941</v>
      </c>
      <c r="BP1035" t="s">
        <v>1941</v>
      </c>
      <c r="BQ1035" t="s">
        <v>1941</v>
      </c>
      <c r="BR1035" t="s">
        <v>1941</v>
      </c>
      <c r="BS1035" t="s">
        <v>1941</v>
      </c>
      <c r="BT1035" t="s">
        <v>1941</v>
      </c>
      <c r="BU1035" t="s">
        <v>1941</v>
      </c>
      <c r="BV1035" t="s">
        <v>1940</v>
      </c>
      <c r="BW1035" t="s">
        <v>1940</v>
      </c>
    </row>
    <row r="1036" spans="1:75" hidden="1" x14ac:dyDescent="0.25">
      <c r="A1036" t="s">
        <v>1942</v>
      </c>
      <c r="B1036">
        <v>2021</v>
      </c>
      <c r="C1036" t="s">
        <v>94</v>
      </c>
      <c r="D1036" t="s">
        <v>95</v>
      </c>
      <c r="E1036" s="19">
        <v>1321220340095</v>
      </c>
      <c r="F1036" t="s">
        <v>321</v>
      </c>
      <c r="H1036">
        <v>324110</v>
      </c>
      <c r="I1036" t="s">
        <v>1947</v>
      </c>
      <c r="J1036" t="s">
        <v>323</v>
      </c>
      <c r="K1036" t="s">
        <v>324</v>
      </c>
      <c r="L1036" t="s">
        <v>325</v>
      </c>
      <c r="M1036">
        <v>67460</v>
      </c>
      <c r="P1036">
        <v>7</v>
      </c>
      <c r="Q1036">
        <v>15</v>
      </c>
      <c r="R1036">
        <v>22</v>
      </c>
      <c r="V1036" t="s">
        <v>1940</v>
      </c>
      <c r="W1036" t="s">
        <v>1941</v>
      </c>
      <c r="X1036" t="s">
        <v>1940</v>
      </c>
      <c r="Y1036" t="s">
        <v>1941</v>
      </c>
      <c r="Z1036" t="s">
        <v>1941</v>
      </c>
      <c r="AA1036" t="s">
        <v>1941</v>
      </c>
      <c r="AB1036" t="s">
        <v>1940</v>
      </c>
      <c r="AC1036" t="s">
        <v>1941</v>
      </c>
      <c r="AD1036" t="s">
        <v>1941</v>
      </c>
      <c r="AE1036" t="s">
        <v>1940</v>
      </c>
      <c r="AF1036" t="s">
        <v>1941</v>
      </c>
      <c r="AG1036" t="s">
        <v>1941</v>
      </c>
      <c r="AH1036" t="s">
        <v>1941</v>
      </c>
      <c r="AI1036" t="s">
        <v>1941</v>
      </c>
      <c r="AJ1036" t="s">
        <v>1941</v>
      </c>
      <c r="AK1036" t="s">
        <v>1941</v>
      </c>
      <c r="AL1036" t="s">
        <v>1941</v>
      </c>
      <c r="AM1036" t="s">
        <v>1941</v>
      </c>
      <c r="AN1036" t="s">
        <v>1941</v>
      </c>
      <c r="AO1036" t="s">
        <v>1941</v>
      </c>
      <c r="AP1036" t="s">
        <v>1941</v>
      </c>
      <c r="AQ1036" t="s">
        <v>1941</v>
      </c>
      <c r="AR1036" t="s">
        <v>1941</v>
      </c>
      <c r="AS1036" t="s">
        <v>1941</v>
      </c>
      <c r="AT1036" t="s">
        <v>1941</v>
      </c>
      <c r="AU1036" t="s">
        <v>1941</v>
      </c>
      <c r="AV1036" t="s">
        <v>1941</v>
      </c>
      <c r="AW1036" t="s">
        <v>1941</v>
      </c>
      <c r="AX1036" t="s">
        <v>1941</v>
      </c>
      <c r="AY1036" t="s">
        <v>1941</v>
      </c>
      <c r="AZ1036" t="s">
        <v>1941</v>
      </c>
      <c r="BA1036" t="s">
        <v>1941</v>
      </c>
      <c r="BB1036" t="s">
        <v>1941</v>
      </c>
      <c r="BC1036" t="s">
        <v>1941</v>
      </c>
      <c r="BD1036" t="s">
        <v>1941</v>
      </c>
      <c r="BE1036" t="s">
        <v>1941</v>
      </c>
      <c r="BF1036" t="s">
        <v>1941</v>
      </c>
      <c r="BG1036" t="s">
        <v>1941</v>
      </c>
      <c r="BH1036" t="s">
        <v>1941</v>
      </c>
      <c r="BI1036" t="s">
        <v>1941</v>
      </c>
      <c r="BJ1036" t="s">
        <v>1941</v>
      </c>
      <c r="BK1036" t="s">
        <v>1941</v>
      </c>
      <c r="BL1036" t="s">
        <v>1941</v>
      </c>
      <c r="BM1036" t="s">
        <v>1941</v>
      </c>
      <c r="BN1036" t="s">
        <v>1941</v>
      </c>
      <c r="BO1036" t="s">
        <v>1941</v>
      </c>
      <c r="BP1036" t="s">
        <v>1941</v>
      </c>
      <c r="BQ1036" t="s">
        <v>1941</v>
      </c>
      <c r="BR1036" t="s">
        <v>1941</v>
      </c>
      <c r="BS1036" t="s">
        <v>1941</v>
      </c>
      <c r="BT1036" t="s">
        <v>1941</v>
      </c>
      <c r="BU1036" t="s">
        <v>1941</v>
      </c>
      <c r="BV1036" t="s">
        <v>1941</v>
      </c>
      <c r="BW1036" t="s">
        <v>1941</v>
      </c>
    </row>
    <row r="1037" spans="1:75" hidden="1" x14ac:dyDescent="0.25">
      <c r="A1037" t="s">
        <v>1942</v>
      </c>
      <c r="B1037">
        <v>2021</v>
      </c>
      <c r="C1037" t="s">
        <v>94</v>
      </c>
      <c r="D1037" t="s">
        <v>95</v>
      </c>
      <c r="E1037" s="19">
        <v>1321219926223</v>
      </c>
      <c r="F1037" t="s">
        <v>328</v>
      </c>
      <c r="H1037">
        <v>324110</v>
      </c>
      <c r="I1037" t="s">
        <v>329</v>
      </c>
      <c r="J1037" t="s">
        <v>330</v>
      </c>
      <c r="K1037" t="s">
        <v>331</v>
      </c>
      <c r="L1037" t="s">
        <v>103</v>
      </c>
      <c r="M1037">
        <v>70665</v>
      </c>
      <c r="P1037">
        <v>277</v>
      </c>
      <c r="Q1037">
        <v>225</v>
      </c>
      <c r="R1037">
        <v>502</v>
      </c>
      <c r="V1037" t="s">
        <v>1940</v>
      </c>
      <c r="W1037" t="s">
        <v>1941</v>
      </c>
      <c r="X1037" t="s">
        <v>1941</v>
      </c>
      <c r="Y1037" t="s">
        <v>1941</v>
      </c>
      <c r="Z1037" t="s">
        <v>1941</v>
      </c>
      <c r="AA1037" t="s">
        <v>1940</v>
      </c>
      <c r="AB1037" t="s">
        <v>1941</v>
      </c>
      <c r="AC1037" t="s">
        <v>1941</v>
      </c>
      <c r="AD1037" t="s">
        <v>1941</v>
      </c>
      <c r="AE1037" t="s">
        <v>1941</v>
      </c>
      <c r="AF1037" t="s">
        <v>1941</v>
      </c>
      <c r="AG1037" t="s">
        <v>1941</v>
      </c>
      <c r="AH1037" t="s">
        <v>1941</v>
      </c>
      <c r="AI1037" t="s">
        <v>1941</v>
      </c>
      <c r="AJ1037" t="s">
        <v>1941</v>
      </c>
      <c r="AK1037" t="s">
        <v>1941</v>
      </c>
      <c r="AL1037" t="s">
        <v>1941</v>
      </c>
      <c r="AM1037" t="s">
        <v>1941</v>
      </c>
      <c r="AN1037" t="s">
        <v>1941</v>
      </c>
      <c r="AO1037" t="s">
        <v>1941</v>
      </c>
      <c r="AP1037" t="s">
        <v>1941</v>
      </c>
      <c r="AQ1037" t="s">
        <v>1941</v>
      </c>
      <c r="AR1037" t="s">
        <v>1941</v>
      </c>
      <c r="AS1037" t="s">
        <v>1941</v>
      </c>
      <c r="AT1037" t="s">
        <v>1941</v>
      </c>
      <c r="AU1037" t="s">
        <v>1941</v>
      </c>
      <c r="AV1037" t="s">
        <v>1941</v>
      </c>
      <c r="AW1037" t="s">
        <v>1941</v>
      </c>
      <c r="AX1037" t="s">
        <v>1941</v>
      </c>
      <c r="AY1037" t="s">
        <v>1941</v>
      </c>
      <c r="AZ1037" t="s">
        <v>1941</v>
      </c>
      <c r="BA1037" t="s">
        <v>1941</v>
      </c>
      <c r="BB1037" t="s">
        <v>1941</v>
      </c>
      <c r="BC1037" t="s">
        <v>1941</v>
      </c>
      <c r="BD1037" t="s">
        <v>1941</v>
      </c>
      <c r="BE1037" t="s">
        <v>1941</v>
      </c>
      <c r="BF1037" t="s">
        <v>1941</v>
      </c>
      <c r="BG1037" t="s">
        <v>1941</v>
      </c>
      <c r="BH1037" t="s">
        <v>1941</v>
      </c>
      <c r="BI1037" t="s">
        <v>1941</v>
      </c>
      <c r="BJ1037" t="s">
        <v>1941</v>
      </c>
      <c r="BK1037" t="s">
        <v>1941</v>
      </c>
      <c r="BL1037" t="s">
        <v>1941</v>
      </c>
      <c r="BM1037" t="s">
        <v>1941</v>
      </c>
      <c r="BN1037" t="s">
        <v>1941</v>
      </c>
      <c r="BO1037" t="s">
        <v>1941</v>
      </c>
      <c r="BP1037" t="s">
        <v>1941</v>
      </c>
      <c r="BQ1037" t="s">
        <v>1941</v>
      </c>
      <c r="BR1037" t="s">
        <v>1941</v>
      </c>
      <c r="BS1037" t="s">
        <v>1941</v>
      </c>
      <c r="BT1037" t="s">
        <v>1941</v>
      </c>
      <c r="BU1037" t="s">
        <v>1941</v>
      </c>
      <c r="BV1037" t="s">
        <v>1941</v>
      </c>
      <c r="BW1037" t="s">
        <v>1941</v>
      </c>
    </row>
    <row r="1038" spans="1:75" hidden="1" x14ac:dyDescent="0.25">
      <c r="A1038" t="s">
        <v>1942</v>
      </c>
      <c r="B1038">
        <v>2021</v>
      </c>
      <c r="C1038" t="s">
        <v>94</v>
      </c>
      <c r="D1038" t="s">
        <v>95</v>
      </c>
      <c r="E1038" s="19">
        <v>1321219784028</v>
      </c>
      <c r="F1038" t="s">
        <v>334</v>
      </c>
      <c r="H1038">
        <v>324110</v>
      </c>
      <c r="I1038" t="s">
        <v>335</v>
      </c>
      <c r="J1038" t="s">
        <v>336</v>
      </c>
      <c r="K1038" t="s">
        <v>337</v>
      </c>
      <c r="L1038" t="s">
        <v>338</v>
      </c>
      <c r="M1038">
        <v>60439</v>
      </c>
      <c r="P1038">
        <v>2</v>
      </c>
      <c r="Q1038">
        <v>0</v>
      </c>
      <c r="R1038">
        <v>2</v>
      </c>
      <c r="V1038" t="s">
        <v>1940</v>
      </c>
      <c r="W1038" t="s">
        <v>1941</v>
      </c>
      <c r="X1038" t="s">
        <v>1941</v>
      </c>
      <c r="Y1038" t="s">
        <v>1941</v>
      </c>
      <c r="Z1038" t="s">
        <v>1941</v>
      </c>
      <c r="AA1038" t="s">
        <v>1940</v>
      </c>
      <c r="AB1038" t="s">
        <v>1941</v>
      </c>
      <c r="AC1038" t="s">
        <v>1941</v>
      </c>
      <c r="AD1038" t="s">
        <v>1941</v>
      </c>
      <c r="AE1038" t="s">
        <v>1941</v>
      </c>
      <c r="AF1038" t="s">
        <v>1941</v>
      </c>
      <c r="AG1038" t="s">
        <v>1941</v>
      </c>
      <c r="AH1038" t="s">
        <v>1941</v>
      </c>
      <c r="AI1038" t="s">
        <v>1941</v>
      </c>
      <c r="AJ1038" t="s">
        <v>1941</v>
      </c>
      <c r="AK1038" t="s">
        <v>1941</v>
      </c>
      <c r="AL1038" t="s">
        <v>1941</v>
      </c>
      <c r="AM1038" t="s">
        <v>1941</v>
      </c>
      <c r="AN1038" t="s">
        <v>1941</v>
      </c>
      <c r="AO1038" t="s">
        <v>1941</v>
      </c>
      <c r="AP1038" t="s">
        <v>1941</v>
      </c>
      <c r="AQ1038" t="s">
        <v>1941</v>
      </c>
      <c r="AR1038" t="s">
        <v>1941</v>
      </c>
      <c r="AS1038" t="s">
        <v>1941</v>
      </c>
      <c r="AT1038" t="s">
        <v>1941</v>
      </c>
      <c r="AU1038" t="s">
        <v>1941</v>
      </c>
      <c r="AV1038" t="s">
        <v>1941</v>
      </c>
      <c r="AW1038" t="s">
        <v>1941</v>
      </c>
      <c r="AX1038" t="s">
        <v>1941</v>
      </c>
      <c r="AY1038" t="s">
        <v>1941</v>
      </c>
      <c r="AZ1038" t="s">
        <v>1941</v>
      </c>
      <c r="BA1038" t="s">
        <v>1941</v>
      </c>
      <c r="BB1038" t="s">
        <v>1941</v>
      </c>
      <c r="BC1038" t="s">
        <v>1941</v>
      </c>
      <c r="BD1038" t="s">
        <v>1941</v>
      </c>
      <c r="BE1038" t="s">
        <v>1941</v>
      </c>
      <c r="BF1038" t="s">
        <v>1941</v>
      </c>
      <c r="BG1038" t="s">
        <v>1941</v>
      </c>
      <c r="BH1038" t="s">
        <v>1941</v>
      </c>
      <c r="BI1038" t="s">
        <v>1941</v>
      </c>
      <c r="BJ1038" t="s">
        <v>1941</v>
      </c>
      <c r="BK1038" t="s">
        <v>1941</v>
      </c>
      <c r="BL1038" t="s">
        <v>1941</v>
      </c>
      <c r="BM1038" t="s">
        <v>1941</v>
      </c>
      <c r="BN1038" t="s">
        <v>1941</v>
      </c>
      <c r="BO1038" t="s">
        <v>1941</v>
      </c>
      <c r="BP1038" t="s">
        <v>1941</v>
      </c>
      <c r="BQ1038" t="s">
        <v>1941</v>
      </c>
      <c r="BR1038" t="s">
        <v>1941</v>
      </c>
      <c r="BS1038" t="s">
        <v>1941</v>
      </c>
      <c r="BT1038" t="s">
        <v>1941</v>
      </c>
      <c r="BU1038" t="s">
        <v>1941</v>
      </c>
      <c r="BV1038" t="s">
        <v>1941</v>
      </c>
      <c r="BW1038" t="s">
        <v>1941</v>
      </c>
    </row>
    <row r="1039" spans="1:75" hidden="1" x14ac:dyDescent="0.25">
      <c r="A1039" t="s">
        <v>1942</v>
      </c>
      <c r="B1039">
        <v>2021</v>
      </c>
      <c r="C1039" t="s">
        <v>94</v>
      </c>
      <c r="D1039" t="s">
        <v>95</v>
      </c>
      <c r="E1039" s="19">
        <v>1321220417428</v>
      </c>
      <c r="F1039" t="s">
        <v>341</v>
      </c>
      <c r="H1039">
        <v>324110</v>
      </c>
      <c r="I1039" t="s">
        <v>342</v>
      </c>
      <c r="J1039" t="s">
        <v>343</v>
      </c>
      <c r="K1039" t="s">
        <v>344</v>
      </c>
      <c r="L1039" t="s">
        <v>113</v>
      </c>
      <c r="M1039">
        <v>78407</v>
      </c>
      <c r="P1039">
        <v>149</v>
      </c>
      <c r="Q1039">
        <v>0</v>
      </c>
      <c r="R1039">
        <v>149</v>
      </c>
      <c r="V1039" t="s">
        <v>1941</v>
      </c>
      <c r="W1039" t="s">
        <v>1941</v>
      </c>
      <c r="X1039" t="s">
        <v>1941</v>
      </c>
      <c r="Y1039" t="s">
        <v>1941</v>
      </c>
      <c r="Z1039" t="s">
        <v>1941</v>
      </c>
      <c r="AA1039" t="s">
        <v>1941</v>
      </c>
      <c r="AB1039" t="s">
        <v>1941</v>
      </c>
      <c r="AC1039" t="s">
        <v>1941</v>
      </c>
      <c r="AD1039" t="s">
        <v>1941</v>
      </c>
      <c r="AE1039" t="s">
        <v>1941</v>
      </c>
      <c r="AF1039" t="s">
        <v>1941</v>
      </c>
      <c r="AG1039" t="s">
        <v>1941</v>
      </c>
      <c r="AH1039" t="s">
        <v>1941</v>
      </c>
      <c r="AI1039" t="s">
        <v>1941</v>
      </c>
      <c r="AJ1039" t="s">
        <v>1941</v>
      </c>
      <c r="AK1039" t="s">
        <v>1941</v>
      </c>
      <c r="AL1039" t="s">
        <v>1941</v>
      </c>
      <c r="AM1039" t="s">
        <v>1941</v>
      </c>
      <c r="AN1039" t="s">
        <v>1941</v>
      </c>
      <c r="AO1039" t="s">
        <v>1941</v>
      </c>
      <c r="AP1039" t="s">
        <v>1941</v>
      </c>
      <c r="AQ1039" t="s">
        <v>1941</v>
      </c>
      <c r="AR1039" t="s">
        <v>1941</v>
      </c>
      <c r="AS1039" t="s">
        <v>1941</v>
      </c>
      <c r="AT1039" t="s">
        <v>1941</v>
      </c>
      <c r="AU1039" t="s">
        <v>1941</v>
      </c>
      <c r="AV1039" t="s">
        <v>1941</v>
      </c>
      <c r="AW1039" t="s">
        <v>1940</v>
      </c>
      <c r="AX1039" t="s">
        <v>1941</v>
      </c>
      <c r="AY1039" t="s">
        <v>1941</v>
      </c>
      <c r="AZ1039" t="s">
        <v>1941</v>
      </c>
      <c r="BA1039" t="s">
        <v>1941</v>
      </c>
      <c r="BB1039" t="s">
        <v>1941</v>
      </c>
      <c r="BC1039" t="s">
        <v>1941</v>
      </c>
      <c r="BD1039" t="s">
        <v>1941</v>
      </c>
      <c r="BE1039" t="s">
        <v>1941</v>
      </c>
      <c r="BF1039" t="s">
        <v>1941</v>
      </c>
      <c r="BG1039" t="s">
        <v>1941</v>
      </c>
      <c r="BH1039" t="s">
        <v>1941</v>
      </c>
      <c r="BI1039" t="s">
        <v>1941</v>
      </c>
      <c r="BJ1039" t="s">
        <v>1941</v>
      </c>
      <c r="BK1039" t="s">
        <v>1941</v>
      </c>
      <c r="BL1039" t="s">
        <v>1941</v>
      </c>
      <c r="BM1039" t="s">
        <v>1941</v>
      </c>
      <c r="BN1039" t="s">
        <v>1941</v>
      </c>
      <c r="BO1039" t="s">
        <v>1941</v>
      </c>
      <c r="BP1039" t="s">
        <v>1941</v>
      </c>
      <c r="BQ1039" t="s">
        <v>1941</v>
      </c>
      <c r="BR1039" t="s">
        <v>1941</v>
      </c>
      <c r="BS1039" t="s">
        <v>1941</v>
      </c>
      <c r="BT1039" t="s">
        <v>1941</v>
      </c>
      <c r="BU1039" t="s">
        <v>1941</v>
      </c>
      <c r="BV1039" t="s">
        <v>1941</v>
      </c>
      <c r="BW1039" t="s">
        <v>1941</v>
      </c>
    </row>
    <row r="1040" spans="1:75" hidden="1" x14ac:dyDescent="0.25">
      <c r="A1040" t="s">
        <v>1942</v>
      </c>
      <c r="B1040">
        <v>2021</v>
      </c>
      <c r="C1040" t="s">
        <v>94</v>
      </c>
      <c r="D1040" t="s">
        <v>95</v>
      </c>
      <c r="E1040" s="19">
        <v>1321220353977</v>
      </c>
      <c r="F1040" t="s">
        <v>347</v>
      </c>
      <c r="H1040">
        <v>324110</v>
      </c>
      <c r="I1040" t="s">
        <v>348</v>
      </c>
      <c r="J1040" t="s">
        <v>349</v>
      </c>
      <c r="K1040" t="s">
        <v>344</v>
      </c>
      <c r="L1040" t="s">
        <v>113</v>
      </c>
      <c r="M1040">
        <v>78409</v>
      </c>
      <c r="P1040">
        <v>12</v>
      </c>
      <c r="Q1040">
        <v>0</v>
      </c>
      <c r="R1040">
        <v>12</v>
      </c>
      <c r="V1040" t="s">
        <v>1941</v>
      </c>
      <c r="W1040" t="s">
        <v>1941</v>
      </c>
      <c r="X1040" t="s">
        <v>1941</v>
      </c>
      <c r="Y1040" t="s">
        <v>1941</v>
      </c>
      <c r="Z1040" t="s">
        <v>1941</v>
      </c>
      <c r="AA1040" t="s">
        <v>1941</v>
      </c>
      <c r="AB1040" t="s">
        <v>1941</v>
      </c>
      <c r="AC1040" t="s">
        <v>1941</v>
      </c>
      <c r="AD1040" t="s">
        <v>1941</v>
      </c>
      <c r="AE1040" t="s">
        <v>1941</v>
      </c>
      <c r="AF1040" t="s">
        <v>1941</v>
      </c>
      <c r="AG1040" t="s">
        <v>1941</v>
      </c>
      <c r="AH1040" t="s">
        <v>1941</v>
      </c>
      <c r="AI1040" t="s">
        <v>1941</v>
      </c>
      <c r="AJ1040" t="s">
        <v>1941</v>
      </c>
      <c r="AK1040" t="s">
        <v>1941</v>
      </c>
      <c r="AL1040" t="s">
        <v>1941</v>
      </c>
      <c r="AM1040" t="s">
        <v>1941</v>
      </c>
      <c r="AN1040" t="s">
        <v>1941</v>
      </c>
      <c r="AO1040" t="s">
        <v>1941</v>
      </c>
      <c r="AP1040" t="s">
        <v>1941</v>
      </c>
      <c r="AQ1040" t="s">
        <v>1941</v>
      </c>
      <c r="AR1040" t="s">
        <v>1941</v>
      </c>
      <c r="AS1040" t="s">
        <v>1941</v>
      </c>
      <c r="AT1040" t="s">
        <v>1941</v>
      </c>
      <c r="AU1040" t="s">
        <v>1941</v>
      </c>
      <c r="AV1040" t="s">
        <v>1941</v>
      </c>
      <c r="AW1040" t="s">
        <v>1940</v>
      </c>
      <c r="AX1040" t="s">
        <v>1941</v>
      </c>
      <c r="AY1040" t="s">
        <v>1941</v>
      </c>
      <c r="AZ1040" t="s">
        <v>1941</v>
      </c>
      <c r="BA1040" t="s">
        <v>1941</v>
      </c>
      <c r="BB1040" t="s">
        <v>1941</v>
      </c>
      <c r="BC1040" t="s">
        <v>1941</v>
      </c>
      <c r="BD1040" t="s">
        <v>1941</v>
      </c>
      <c r="BE1040" t="s">
        <v>1941</v>
      </c>
      <c r="BF1040" t="s">
        <v>1941</v>
      </c>
      <c r="BG1040" t="s">
        <v>1941</v>
      </c>
      <c r="BH1040" t="s">
        <v>1941</v>
      </c>
      <c r="BI1040" t="s">
        <v>1941</v>
      </c>
      <c r="BJ1040" t="s">
        <v>1941</v>
      </c>
      <c r="BK1040" t="s">
        <v>1941</v>
      </c>
      <c r="BL1040" t="s">
        <v>1941</v>
      </c>
      <c r="BM1040" t="s">
        <v>1941</v>
      </c>
      <c r="BN1040" t="s">
        <v>1941</v>
      </c>
      <c r="BO1040" t="s">
        <v>1941</v>
      </c>
      <c r="BP1040" t="s">
        <v>1941</v>
      </c>
      <c r="BQ1040" t="s">
        <v>1941</v>
      </c>
      <c r="BR1040" t="s">
        <v>1941</v>
      </c>
      <c r="BS1040" t="s">
        <v>1941</v>
      </c>
      <c r="BT1040" t="s">
        <v>1941</v>
      </c>
      <c r="BU1040" t="s">
        <v>1941</v>
      </c>
      <c r="BV1040" t="s">
        <v>1941</v>
      </c>
      <c r="BW1040" t="s">
        <v>1941</v>
      </c>
    </row>
    <row r="1041" spans="1:75" hidden="1" x14ac:dyDescent="0.25">
      <c r="A1041" t="s">
        <v>1942</v>
      </c>
      <c r="B1041">
        <v>2021</v>
      </c>
      <c r="C1041" t="s">
        <v>94</v>
      </c>
      <c r="D1041" t="s">
        <v>95</v>
      </c>
      <c r="E1041" s="19">
        <v>1321220214833</v>
      </c>
      <c r="F1041" t="s">
        <v>376</v>
      </c>
      <c r="H1041">
        <v>324110</v>
      </c>
      <c r="I1041" t="s">
        <v>377</v>
      </c>
      <c r="J1041" t="s">
        <v>378</v>
      </c>
      <c r="K1041" t="s">
        <v>379</v>
      </c>
      <c r="L1041" t="s">
        <v>113</v>
      </c>
      <c r="M1041">
        <v>77536</v>
      </c>
      <c r="P1041">
        <v>330</v>
      </c>
      <c r="Q1041">
        <v>12000</v>
      </c>
      <c r="R1041">
        <v>12330</v>
      </c>
      <c r="V1041" t="s">
        <v>1940</v>
      </c>
      <c r="W1041" t="s">
        <v>1941</v>
      </c>
      <c r="X1041" t="s">
        <v>1940</v>
      </c>
      <c r="Y1041" t="s">
        <v>1940</v>
      </c>
      <c r="Z1041" t="s">
        <v>1941</v>
      </c>
      <c r="AA1041" t="s">
        <v>1941</v>
      </c>
      <c r="AB1041" t="s">
        <v>1940</v>
      </c>
      <c r="AC1041" t="s">
        <v>1941</v>
      </c>
      <c r="AD1041" t="s">
        <v>1941</v>
      </c>
      <c r="AE1041" t="s">
        <v>1940</v>
      </c>
      <c r="AF1041" t="s">
        <v>1941</v>
      </c>
      <c r="AG1041" t="s">
        <v>1941</v>
      </c>
      <c r="AH1041" t="s">
        <v>1940</v>
      </c>
      <c r="AI1041" t="s">
        <v>1941</v>
      </c>
      <c r="AJ1041" t="s">
        <v>1941</v>
      </c>
      <c r="AK1041" t="s">
        <v>1941</v>
      </c>
      <c r="AL1041" t="s">
        <v>1941</v>
      </c>
      <c r="AM1041" t="s">
        <v>1941</v>
      </c>
      <c r="AN1041" t="s">
        <v>1941</v>
      </c>
      <c r="AO1041" t="s">
        <v>1941</v>
      </c>
      <c r="AP1041" t="s">
        <v>1941</v>
      </c>
      <c r="AQ1041" t="s">
        <v>1941</v>
      </c>
      <c r="AR1041" t="s">
        <v>1941</v>
      </c>
      <c r="AS1041" t="s">
        <v>1941</v>
      </c>
      <c r="AT1041" t="s">
        <v>1940</v>
      </c>
      <c r="AU1041" t="s">
        <v>1941</v>
      </c>
      <c r="AV1041" t="s">
        <v>1941</v>
      </c>
      <c r="AW1041" t="s">
        <v>1941</v>
      </c>
      <c r="AX1041" t="s">
        <v>1941</v>
      </c>
      <c r="AY1041" t="s">
        <v>1941</v>
      </c>
      <c r="AZ1041" t="s">
        <v>1941</v>
      </c>
      <c r="BA1041" t="s">
        <v>1941</v>
      </c>
      <c r="BB1041" t="s">
        <v>1941</v>
      </c>
      <c r="BC1041" t="s">
        <v>1941</v>
      </c>
      <c r="BD1041" t="s">
        <v>1941</v>
      </c>
      <c r="BE1041" t="s">
        <v>1941</v>
      </c>
      <c r="BF1041" t="s">
        <v>1941</v>
      </c>
      <c r="BG1041" t="s">
        <v>1941</v>
      </c>
      <c r="BH1041" t="s">
        <v>1941</v>
      </c>
      <c r="BI1041" t="s">
        <v>1941</v>
      </c>
      <c r="BJ1041" t="s">
        <v>1941</v>
      </c>
      <c r="BK1041" t="s">
        <v>1941</v>
      </c>
      <c r="BL1041" t="s">
        <v>1941</v>
      </c>
      <c r="BM1041" t="s">
        <v>1940</v>
      </c>
      <c r="BN1041" t="s">
        <v>1941</v>
      </c>
      <c r="BO1041" t="s">
        <v>1941</v>
      </c>
      <c r="BP1041" t="s">
        <v>1941</v>
      </c>
      <c r="BQ1041" t="s">
        <v>1940</v>
      </c>
      <c r="BR1041" t="s">
        <v>1941</v>
      </c>
      <c r="BS1041" t="s">
        <v>1941</v>
      </c>
      <c r="BT1041" t="s">
        <v>1941</v>
      </c>
      <c r="BU1041" t="s">
        <v>1941</v>
      </c>
      <c r="BV1041" t="s">
        <v>1941</v>
      </c>
      <c r="BW1041" t="s">
        <v>1941</v>
      </c>
    </row>
    <row r="1042" spans="1:75" hidden="1" x14ac:dyDescent="0.25">
      <c r="A1042" t="s">
        <v>1942</v>
      </c>
      <c r="B1042">
        <v>2021</v>
      </c>
      <c r="C1042" t="s">
        <v>94</v>
      </c>
      <c r="D1042" t="s">
        <v>95</v>
      </c>
      <c r="E1042" s="19">
        <v>1321220071827</v>
      </c>
      <c r="F1042" t="s">
        <v>382</v>
      </c>
      <c r="H1042">
        <v>324110</v>
      </c>
      <c r="I1042" t="s">
        <v>383</v>
      </c>
      <c r="J1042" t="s">
        <v>384</v>
      </c>
      <c r="K1042" t="s">
        <v>385</v>
      </c>
      <c r="L1042" t="s">
        <v>386</v>
      </c>
      <c r="M1042">
        <v>19706</v>
      </c>
      <c r="P1042">
        <v>115</v>
      </c>
      <c r="Q1042">
        <v>82</v>
      </c>
      <c r="R1042">
        <v>197</v>
      </c>
      <c r="V1042" t="s">
        <v>1940</v>
      </c>
      <c r="W1042" t="s">
        <v>1941</v>
      </c>
      <c r="X1042" t="s">
        <v>1940</v>
      </c>
      <c r="Y1042" t="s">
        <v>1941</v>
      </c>
      <c r="Z1042" t="s">
        <v>1941</v>
      </c>
      <c r="AA1042" t="s">
        <v>1940</v>
      </c>
      <c r="AB1042" t="s">
        <v>1940</v>
      </c>
      <c r="AC1042" t="s">
        <v>1941</v>
      </c>
      <c r="AD1042" t="s">
        <v>1941</v>
      </c>
      <c r="AE1042" t="s">
        <v>1940</v>
      </c>
      <c r="AF1042" t="s">
        <v>1941</v>
      </c>
      <c r="AG1042" t="s">
        <v>1941</v>
      </c>
      <c r="AH1042" t="s">
        <v>1941</v>
      </c>
      <c r="AI1042" t="s">
        <v>1941</v>
      </c>
      <c r="AJ1042" t="s">
        <v>1941</v>
      </c>
      <c r="AK1042" t="s">
        <v>1941</v>
      </c>
      <c r="AL1042" t="s">
        <v>1941</v>
      </c>
      <c r="AM1042" t="s">
        <v>1941</v>
      </c>
      <c r="AN1042" t="s">
        <v>1941</v>
      </c>
      <c r="AO1042" t="s">
        <v>1941</v>
      </c>
      <c r="AP1042" t="s">
        <v>1941</v>
      </c>
      <c r="AQ1042" t="s">
        <v>1941</v>
      </c>
      <c r="AR1042" t="s">
        <v>1941</v>
      </c>
      <c r="AS1042" t="s">
        <v>1941</v>
      </c>
      <c r="AT1042" t="s">
        <v>1941</v>
      </c>
      <c r="AU1042" t="s">
        <v>1941</v>
      </c>
      <c r="AV1042" t="s">
        <v>1941</v>
      </c>
      <c r="AW1042" t="s">
        <v>1940</v>
      </c>
      <c r="AX1042" t="s">
        <v>1941</v>
      </c>
      <c r="AY1042" t="s">
        <v>1941</v>
      </c>
      <c r="AZ1042" t="s">
        <v>1941</v>
      </c>
      <c r="BA1042" t="s">
        <v>1941</v>
      </c>
      <c r="BB1042" t="s">
        <v>1941</v>
      </c>
      <c r="BC1042" t="s">
        <v>1941</v>
      </c>
      <c r="BD1042" t="s">
        <v>1941</v>
      </c>
      <c r="BE1042" t="s">
        <v>1941</v>
      </c>
      <c r="BF1042" t="s">
        <v>1941</v>
      </c>
      <c r="BG1042" t="s">
        <v>1941</v>
      </c>
      <c r="BH1042" t="s">
        <v>1941</v>
      </c>
      <c r="BI1042" t="s">
        <v>1941</v>
      </c>
      <c r="BJ1042" t="s">
        <v>1941</v>
      </c>
      <c r="BK1042" t="s">
        <v>1941</v>
      </c>
      <c r="BL1042" t="s">
        <v>1941</v>
      </c>
      <c r="BM1042" t="s">
        <v>1941</v>
      </c>
      <c r="BN1042" t="s">
        <v>1941</v>
      </c>
      <c r="BO1042" t="s">
        <v>1941</v>
      </c>
      <c r="BP1042" t="s">
        <v>1941</v>
      </c>
      <c r="BQ1042" t="s">
        <v>1941</v>
      </c>
      <c r="BR1042" t="s">
        <v>1941</v>
      </c>
      <c r="BS1042" t="s">
        <v>1941</v>
      </c>
      <c r="BT1042" t="s">
        <v>1941</v>
      </c>
      <c r="BU1042" t="s">
        <v>1941</v>
      </c>
      <c r="BV1042" t="s">
        <v>1941</v>
      </c>
      <c r="BW1042" t="s">
        <v>1941</v>
      </c>
    </row>
    <row r="1043" spans="1:75" hidden="1" x14ac:dyDescent="0.25">
      <c r="A1043" t="s">
        <v>1942</v>
      </c>
      <c r="B1043">
        <v>2021</v>
      </c>
      <c r="C1043" t="s">
        <v>94</v>
      </c>
      <c r="D1043" t="s">
        <v>95</v>
      </c>
      <c r="E1043" s="19">
        <v>1321219627179</v>
      </c>
      <c r="F1043" t="s">
        <v>389</v>
      </c>
      <c r="H1043">
        <v>324110</v>
      </c>
      <c r="I1043" t="s">
        <v>390</v>
      </c>
      <c r="J1043" t="s">
        <v>391</v>
      </c>
      <c r="K1043" t="s">
        <v>392</v>
      </c>
      <c r="L1043" t="s">
        <v>113</v>
      </c>
      <c r="M1043">
        <v>75702</v>
      </c>
      <c r="P1043">
        <v>31</v>
      </c>
      <c r="Q1043">
        <v>911</v>
      </c>
      <c r="R1043">
        <v>942</v>
      </c>
      <c r="V1043" t="s">
        <v>1940</v>
      </c>
      <c r="W1043" t="s">
        <v>1941</v>
      </c>
      <c r="X1043" t="s">
        <v>1941</v>
      </c>
      <c r="Y1043" t="s">
        <v>1941</v>
      </c>
      <c r="Z1043" t="s">
        <v>1940</v>
      </c>
      <c r="AA1043" t="s">
        <v>1941</v>
      </c>
      <c r="AB1043" t="s">
        <v>1940</v>
      </c>
      <c r="AC1043" t="s">
        <v>1940</v>
      </c>
      <c r="AD1043" t="s">
        <v>1941</v>
      </c>
      <c r="AE1043" t="s">
        <v>1941</v>
      </c>
      <c r="AF1043" t="s">
        <v>1941</v>
      </c>
      <c r="AG1043" t="s">
        <v>1941</v>
      </c>
      <c r="AH1043" t="s">
        <v>1941</v>
      </c>
      <c r="AI1043" t="s">
        <v>1941</v>
      </c>
      <c r="AJ1043" t="s">
        <v>1941</v>
      </c>
      <c r="AK1043" t="s">
        <v>1941</v>
      </c>
      <c r="AL1043" t="s">
        <v>1941</v>
      </c>
      <c r="AM1043" t="s">
        <v>1941</v>
      </c>
      <c r="AN1043" t="s">
        <v>1941</v>
      </c>
      <c r="AO1043" t="s">
        <v>1941</v>
      </c>
      <c r="AP1043" t="s">
        <v>1941</v>
      </c>
      <c r="AQ1043" t="s">
        <v>1941</v>
      </c>
      <c r="AR1043" t="s">
        <v>1941</v>
      </c>
      <c r="AS1043" t="s">
        <v>1941</v>
      </c>
      <c r="AT1043" t="s">
        <v>1941</v>
      </c>
      <c r="AU1043" t="s">
        <v>1941</v>
      </c>
      <c r="AV1043" t="s">
        <v>1941</v>
      </c>
      <c r="AW1043" t="s">
        <v>1940</v>
      </c>
      <c r="AX1043" t="s">
        <v>1941</v>
      </c>
      <c r="AY1043" t="s">
        <v>1941</v>
      </c>
      <c r="AZ1043" t="s">
        <v>1941</v>
      </c>
      <c r="BA1043" t="s">
        <v>1941</v>
      </c>
      <c r="BB1043" t="s">
        <v>1941</v>
      </c>
      <c r="BC1043" t="s">
        <v>1941</v>
      </c>
      <c r="BD1043" t="s">
        <v>1941</v>
      </c>
      <c r="BE1043" t="s">
        <v>1941</v>
      </c>
      <c r="BF1043" t="s">
        <v>1941</v>
      </c>
      <c r="BG1043" t="s">
        <v>1941</v>
      </c>
      <c r="BH1043" t="s">
        <v>1941</v>
      </c>
      <c r="BI1043" t="s">
        <v>1941</v>
      </c>
      <c r="BJ1043" t="s">
        <v>1941</v>
      </c>
      <c r="BK1043" t="s">
        <v>1941</v>
      </c>
      <c r="BL1043" t="s">
        <v>1941</v>
      </c>
      <c r="BM1043" t="s">
        <v>1941</v>
      </c>
      <c r="BN1043" t="s">
        <v>1941</v>
      </c>
      <c r="BO1043" t="s">
        <v>1941</v>
      </c>
      <c r="BP1043" t="s">
        <v>1941</v>
      </c>
      <c r="BQ1043" t="s">
        <v>1941</v>
      </c>
      <c r="BR1043" t="s">
        <v>1941</v>
      </c>
      <c r="BS1043" t="s">
        <v>1941</v>
      </c>
      <c r="BT1043" t="s">
        <v>1941</v>
      </c>
      <c r="BU1043" t="s">
        <v>1941</v>
      </c>
      <c r="BV1043" t="s">
        <v>1941</v>
      </c>
      <c r="BW1043" t="s">
        <v>1941</v>
      </c>
    </row>
    <row r="1044" spans="1:75" hidden="1" x14ac:dyDescent="0.25">
      <c r="A1044" t="s">
        <v>1942</v>
      </c>
      <c r="B1044">
        <v>2021</v>
      </c>
      <c r="C1044" t="s">
        <v>94</v>
      </c>
      <c r="D1044" t="s">
        <v>95</v>
      </c>
      <c r="E1044" s="19">
        <v>1321220464059</v>
      </c>
      <c r="F1044" t="s">
        <v>415</v>
      </c>
      <c r="H1044">
        <v>324110</v>
      </c>
      <c r="I1044" t="s">
        <v>416</v>
      </c>
      <c r="J1044" t="s">
        <v>417</v>
      </c>
      <c r="K1044" t="s">
        <v>418</v>
      </c>
      <c r="L1044" t="s">
        <v>113</v>
      </c>
      <c r="M1044">
        <v>79086</v>
      </c>
      <c r="P1044">
        <v>50</v>
      </c>
      <c r="Q1044">
        <v>50</v>
      </c>
      <c r="R1044">
        <v>100</v>
      </c>
      <c r="V1044" t="s">
        <v>1940</v>
      </c>
      <c r="W1044" t="s">
        <v>1941</v>
      </c>
      <c r="X1044" t="s">
        <v>1941</v>
      </c>
      <c r="Y1044" t="s">
        <v>1941</v>
      </c>
      <c r="Z1044" t="s">
        <v>1941</v>
      </c>
      <c r="AA1044" t="s">
        <v>1940</v>
      </c>
      <c r="AB1044" t="s">
        <v>1941</v>
      </c>
      <c r="AC1044" t="s">
        <v>1941</v>
      </c>
      <c r="AD1044" t="s">
        <v>1941</v>
      </c>
      <c r="AE1044" t="s">
        <v>1941</v>
      </c>
      <c r="AF1044" t="s">
        <v>1941</v>
      </c>
      <c r="AG1044" t="s">
        <v>1941</v>
      </c>
      <c r="AH1044" t="s">
        <v>1941</v>
      </c>
      <c r="AI1044" t="s">
        <v>1941</v>
      </c>
      <c r="AJ1044" t="s">
        <v>1941</v>
      </c>
      <c r="AK1044" t="s">
        <v>1941</v>
      </c>
      <c r="AL1044" t="s">
        <v>1941</v>
      </c>
      <c r="AM1044" t="s">
        <v>1941</v>
      </c>
      <c r="AN1044" t="s">
        <v>1941</v>
      </c>
      <c r="AO1044" t="s">
        <v>1941</v>
      </c>
      <c r="AP1044" t="s">
        <v>1941</v>
      </c>
      <c r="AQ1044" t="s">
        <v>1941</v>
      </c>
      <c r="AR1044" t="s">
        <v>1941</v>
      </c>
      <c r="AS1044" t="s">
        <v>1941</v>
      </c>
      <c r="AT1044" t="s">
        <v>1941</v>
      </c>
      <c r="AU1044" t="s">
        <v>1941</v>
      </c>
      <c r="AV1044" t="s">
        <v>1941</v>
      </c>
      <c r="AW1044" t="s">
        <v>1940</v>
      </c>
      <c r="AX1044" t="s">
        <v>1941</v>
      </c>
      <c r="AY1044" t="s">
        <v>1941</v>
      </c>
      <c r="AZ1044" t="s">
        <v>1941</v>
      </c>
      <c r="BA1044" t="s">
        <v>1941</v>
      </c>
      <c r="BB1044" t="s">
        <v>1941</v>
      </c>
      <c r="BC1044" t="s">
        <v>1941</v>
      </c>
      <c r="BD1044" t="s">
        <v>1941</v>
      </c>
      <c r="BE1044" t="s">
        <v>1941</v>
      </c>
      <c r="BF1044" t="s">
        <v>1941</v>
      </c>
      <c r="BG1044" t="s">
        <v>1941</v>
      </c>
      <c r="BH1044" t="s">
        <v>1941</v>
      </c>
      <c r="BI1044" t="s">
        <v>1941</v>
      </c>
      <c r="BJ1044" t="s">
        <v>1941</v>
      </c>
      <c r="BK1044" t="s">
        <v>1941</v>
      </c>
      <c r="BL1044" t="s">
        <v>1941</v>
      </c>
      <c r="BM1044" t="s">
        <v>1941</v>
      </c>
      <c r="BN1044" t="s">
        <v>1941</v>
      </c>
      <c r="BO1044" t="s">
        <v>1941</v>
      </c>
      <c r="BP1044" t="s">
        <v>1941</v>
      </c>
      <c r="BQ1044" t="s">
        <v>1941</v>
      </c>
      <c r="BR1044" t="s">
        <v>1941</v>
      </c>
      <c r="BS1044" t="s">
        <v>1941</v>
      </c>
      <c r="BT1044" t="s">
        <v>1941</v>
      </c>
      <c r="BU1044" t="s">
        <v>1941</v>
      </c>
      <c r="BV1044" t="s">
        <v>1941</v>
      </c>
      <c r="BW1044" t="s">
        <v>1941</v>
      </c>
    </row>
    <row r="1045" spans="1:75" hidden="1" x14ac:dyDescent="0.25">
      <c r="A1045" t="s">
        <v>1942</v>
      </c>
      <c r="B1045">
        <v>2021</v>
      </c>
      <c r="C1045" t="s">
        <v>94</v>
      </c>
      <c r="D1045" t="s">
        <v>95</v>
      </c>
      <c r="E1045" s="19">
        <v>1321220347583</v>
      </c>
      <c r="F1045" t="s">
        <v>1773</v>
      </c>
      <c r="H1045">
        <v>324110</v>
      </c>
      <c r="I1045" t="s">
        <v>1774</v>
      </c>
      <c r="J1045" t="s">
        <v>1775</v>
      </c>
      <c r="K1045" t="s">
        <v>1776</v>
      </c>
      <c r="L1045" t="s">
        <v>1777</v>
      </c>
      <c r="M1045">
        <v>26050</v>
      </c>
      <c r="P1045">
        <v>0</v>
      </c>
      <c r="Q1045">
        <v>0</v>
      </c>
      <c r="R1045">
        <v>0</v>
      </c>
      <c r="V1045" t="s">
        <v>1940</v>
      </c>
      <c r="W1045" t="s">
        <v>1941</v>
      </c>
      <c r="X1045" t="s">
        <v>1941</v>
      </c>
      <c r="Y1045" t="s">
        <v>1941</v>
      </c>
      <c r="Z1045" t="s">
        <v>1941</v>
      </c>
      <c r="AA1045" t="s">
        <v>1940</v>
      </c>
      <c r="AB1045" t="s">
        <v>1941</v>
      </c>
      <c r="AC1045" t="s">
        <v>1941</v>
      </c>
      <c r="AD1045" t="s">
        <v>1941</v>
      </c>
      <c r="AE1045" t="s">
        <v>1941</v>
      </c>
      <c r="AF1045" t="s">
        <v>1941</v>
      </c>
      <c r="AG1045" t="s">
        <v>1941</v>
      </c>
      <c r="AH1045" t="s">
        <v>1941</v>
      </c>
      <c r="AI1045" t="s">
        <v>1941</v>
      </c>
      <c r="AJ1045" t="s">
        <v>1941</v>
      </c>
      <c r="AK1045" t="s">
        <v>1941</v>
      </c>
      <c r="AL1045" t="s">
        <v>1941</v>
      </c>
      <c r="AM1045" t="s">
        <v>1941</v>
      </c>
      <c r="AN1045" t="s">
        <v>1941</v>
      </c>
      <c r="AO1045" t="s">
        <v>1941</v>
      </c>
      <c r="AP1045" t="s">
        <v>1941</v>
      </c>
      <c r="AQ1045" t="s">
        <v>1941</v>
      </c>
      <c r="AR1045" t="s">
        <v>1941</v>
      </c>
      <c r="AS1045" t="s">
        <v>1941</v>
      </c>
      <c r="AT1045" t="s">
        <v>1941</v>
      </c>
      <c r="AU1045" t="s">
        <v>1941</v>
      </c>
      <c r="AV1045" t="s">
        <v>1941</v>
      </c>
      <c r="AW1045" t="s">
        <v>1941</v>
      </c>
      <c r="AX1045" t="s">
        <v>1941</v>
      </c>
      <c r="AY1045" t="s">
        <v>1941</v>
      </c>
      <c r="AZ1045" t="s">
        <v>1941</v>
      </c>
      <c r="BA1045" t="s">
        <v>1941</v>
      </c>
      <c r="BB1045" t="s">
        <v>1941</v>
      </c>
      <c r="BC1045" t="s">
        <v>1941</v>
      </c>
      <c r="BD1045" t="s">
        <v>1941</v>
      </c>
      <c r="BE1045" t="s">
        <v>1941</v>
      </c>
      <c r="BF1045" t="s">
        <v>1941</v>
      </c>
      <c r="BG1045" t="s">
        <v>1941</v>
      </c>
      <c r="BH1045" t="s">
        <v>1941</v>
      </c>
      <c r="BI1045" t="s">
        <v>1941</v>
      </c>
      <c r="BJ1045" t="s">
        <v>1941</v>
      </c>
      <c r="BK1045" t="s">
        <v>1941</v>
      </c>
      <c r="BL1045" t="s">
        <v>1941</v>
      </c>
      <c r="BM1045" t="s">
        <v>1941</v>
      </c>
      <c r="BN1045" t="s">
        <v>1941</v>
      </c>
      <c r="BO1045" t="s">
        <v>1941</v>
      </c>
      <c r="BP1045" t="s">
        <v>1941</v>
      </c>
      <c r="BQ1045" t="s">
        <v>1941</v>
      </c>
      <c r="BR1045" t="s">
        <v>1941</v>
      </c>
      <c r="BS1045" t="s">
        <v>1941</v>
      </c>
      <c r="BT1045" t="s">
        <v>1941</v>
      </c>
      <c r="BU1045" t="s">
        <v>1941</v>
      </c>
      <c r="BV1045" t="s">
        <v>1941</v>
      </c>
      <c r="BW1045" t="s">
        <v>1941</v>
      </c>
    </row>
    <row r="1046" spans="1:75" hidden="1" x14ac:dyDescent="0.25">
      <c r="A1046" t="s">
        <v>1942</v>
      </c>
      <c r="B1046">
        <v>2021</v>
      </c>
      <c r="C1046" t="s">
        <v>94</v>
      </c>
      <c r="D1046" t="s">
        <v>95</v>
      </c>
      <c r="E1046" s="19">
        <v>1321220424170</v>
      </c>
      <c r="F1046" t="s">
        <v>517</v>
      </c>
      <c r="H1046">
        <v>324110</v>
      </c>
      <c r="I1046" t="s">
        <v>518</v>
      </c>
      <c r="J1046" t="s">
        <v>519</v>
      </c>
      <c r="K1046" t="s">
        <v>510</v>
      </c>
      <c r="L1046" t="s">
        <v>103</v>
      </c>
      <c r="M1046">
        <v>70805</v>
      </c>
      <c r="P1046">
        <v>380</v>
      </c>
      <c r="Q1046">
        <v>200</v>
      </c>
      <c r="R1046">
        <v>580</v>
      </c>
      <c r="V1046" t="s">
        <v>1940</v>
      </c>
      <c r="W1046" t="s">
        <v>1941</v>
      </c>
      <c r="X1046" t="s">
        <v>1941</v>
      </c>
      <c r="Y1046" t="s">
        <v>1940</v>
      </c>
      <c r="Z1046" t="s">
        <v>1940</v>
      </c>
      <c r="AA1046" t="s">
        <v>1940</v>
      </c>
      <c r="AB1046" t="s">
        <v>1941</v>
      </c>
      <c r="AC1046" t="s">
        <v>1941</v>
      </c>
      <c r="AD1046" t="s">
        <v>1941</v>
      </c>
      <c r="AE1046" t="s">
        <v>1941</v>
      </c>
      <c r="AF1046" t="s">
        <v>1941</v>
      </c>
      <c r="AG1046" t="s">
        <v>1941</v>
      </c>
      <c r="AH1046" t="s">
        <v>1941</v>
      </c>
      <c r="AI1046" t="s">
        <v>1941</v>
      </c>
      <c r="AJ1046" t="s">
        <v>1941</v>
      </c>
      <c r="AK1046" t="s">
        <v>1941</v>
      </c>
      <c r="AL1046" t="s">
        <v>1941</v>
      </c>
      <c r="AM1046" t="s">
        <v>1941</v>
      </c>
      <c r="AN1046" t="s">
        <v>1941</v>
      </c>
      <c r="AO1046" t="s">
        <v>1941</v>
      </c>
      <c r="AP1046" t="s">
        <v>1941</v>
      </c>
      <c r="AQ1046" t="s">
        <v>1941</v>
      </c>
      <c r="AR1046" t="s">
        <v>1941</v>
      </c>
      <c r="AS1046" t="s">
        <v>1941</v>
      </c>
      <c r="AT1046" t="s">
        <v>1941</v>
      </c>
      <c r="AU1046" t="s">
        <v>1941</v>
      </c>
      <c r="AV1046" t="s">
        <v>1941</v>
      </c>
      <c r="AW1046" t="s">
        <v>1940</v>
      </c>
      <c r="AX1046" t="s">
        <v>1941</v>
      </c>
      <c r="AY1046" t="s">
        <v>1941</v>
      </c>
      <c r="AZ1046" t="s">
        <v>1941</v>
      </c>
      <c r="BA1046" t="s">
        <v>1941</v>
      </c>
      <c r="BB1046" t="s">
        <v>1941</v>
      </c>
      <c r="BC1046" t="s">
        <v>1941</v>
      </c>
      <c r="BD1046" t="s">
        <v>1941</v>
      </c>
      <c r="BE1046" t="s">
        <v>1941</v>
      </c>
      <c r="BF1046" t="s">
        <v>1941</v>
      </c>
      <c r="BG1046" t="s">
        <v>1941</v>
      </c>
      <c r="BH1046" t="s">
        <v>1941</v>
      </c>
      <c r="BI1046" t="s">
        <v>1941</v>
      </c>
      <c r="BJ1046" t="s">
        <v>1941</v>
      </c>
      <c r="BK1046" t="s">
        <v>1941</v>
      </c>
      <c r="BL1046" t="s">
        <v>1941</v>
      </c>
      <c r="BM1046" t="s">
        <v>1941</v>
      </c>
      <c r="BN1046" t="s">
        <v>1941</v>
      </c>
      <c r="BO1046" t="s">
        <v>1941</v>
      </c>
      <c r="BP1046" t="s">
        <v>1941</v>
      </c>
      <c r="BQ1046" t="s">
        <v>1941</v>
      </c>
      <c r="BR1046" t="s">
        <v>1941</v>
      </c>
      <c r="BS1046" t="s">
        <v>1941</v>
      </c>
      <c r="BT1046" t="s">
        <v>1941</v>
      </c>
      <c r="BU1046" t="s">
        <v>1941</v>
      </c>
      <c r="BV1046" t="s">
        <v>1941</v>
      </c>
      <c r="BW1046" t="s">
        <v>1941</v>
      </c>
    </row>
    <row r="1047" spans="1:75" hidden="1" x14ac:dyDescent="0.25">
      <c r="A1047" t="s">
        <v>1942</v>
      </c>
      <c r="B1047">
        <v>2021</v>
      </c>
      <c r="C1047" t="s">
        <v>94</v>
      </c>
      <c r="D1047" t="s">
        <v>95</v>
      </c>
      <c r="E1047" s="19">
        <v>1321220081400</v>
      </c>
      <c r="F1047" t="s">
        <v>528</v>
      </c>
      <c r="H1047">
        <v>324110</v>
      </c>
      <c r="I1047" t="s">
        <v>529</v>
      </c>
      <c r="J1047" t="s">
        <v>530</v>
      </c>
      <c r="K1047" t="s">
        <v>531</v>
      </c>
      <c r="L1047" t="s">
        <v>234</v>
      </c>
      <c r="M1047">
        <v>59101</v>
      </c>
      <c r="P1047">
        <v>370</v>
      </c>
      <c r="Q1047">
        <v>210</v>
      </c>
      <c r="R1047">
        <v>580</v>
      </c>
      <c r="V1047" t="s">
        <v>1940</v>
      </c>
      <c r="W1047" t="s">
        <v>1941</v>
      </c>
      <c r="X1047" t="s">
        <v>1940</v>
      </c>
      <c r="Y1047" t="s">
        <v>1941</v>
      </c>
      <c r="Z1047" t="s">
        <v>1940</v>
      </c>
      <c r="AA1047" t="s">
        <v>1940</v>
      </c>
      <c r="AB1047" t="s">
        <v>1940</v>
      </c>
      <c r="AC1047" t="s">
        <v>1941</v>
      </c>
      <c r="AD1047" t="s">
        <v>1941</v>
      </c>
      <c r="AE1047" t="s">
        <v>1940</v>
      </c>
      <c r="AF1047" t="s">
        <v>1941</v>
      </c>
      <c r="AG1047" t="s">
        <v>1941</v>
      </c>
      <c r="AH1047" t="s">
        <v>1941</v>
      </c>
      <c r="AI1047" t="s">
        <v>1941</v>
      </c>
      <c r="AJ1047" t="s">
        <v>1941</v>
      </c>
      <c r="AK1047" t="s">
        <v>1941</v>
      </c>
      <c r="AL1047" t="s">
        <v>1941</v>
      </c>
      <c r="AM1047" t="s">
        <v>1941</v>
      </c>
      <c r="AN1047" t="s">
        <v>1941</v>
      </c>
      <c r="AO1047" t="s">
        <v>1941</v>
      </c>
      <c r="AP1047" t="s">
        <v>1941</v>
      </c>
      <c r="AQ1047" t="s">
        <v>1941</v>
      </c>
      <c r="AR1047" t="s">
        <v>1941</v>
      </c>
      <c r="AS1047" t="s">
        <v>1941</v>
      </c>
      <c r="AT1047" t="s">
        <v>1941</v>
      </c>
      <c r="AU1047" t="s">
        <v>1941</v>
      </c>
      <c r="AV1047" t="s">
        <v>1941</v>
      </c>
      <c r="AW1047" t="s">
        <v>1940</v>
      </c>
      <c r="AX1047" t="s">
        <v>1941</v>
      </c>
      <c r="AY1047" t="s">
        <v>1941</v>
      </c>
      <c r="AZ1047" t="s">
        <v>1941</v>
      </c>
      <c r="BA1047" t="s">
        <v>1941</v>
      </c>
      <c r="BB1047" t="s">
        <v>1941</v>
      </c>
      <c r="BC1047" t="s">
        <v>1941</v>
      </c>
      <c r="BD1047" t="s">
        <v>1941</v>
      </c>
      <c r="BE1047" t="s">
        <v>1941</v>
      </c>
      <c r="BF1047" t="s">
        <v>1941</v>
      </c>
      <c r="BG1047" t="s">
        <v>1941</v>
      </c>
      <c r="BH1047" t="s">
        <v>1941</v>
      </c>
      <c r="BI1047" t="s">
        <v>1941</v>
      </c>
      <c r="BJ1047" t="s">
        <v>1941</v>
      </c>
      <c r="BK1047" t="s">
        <v>1941</v>
      </c>
      <c r="BL1047" t="s">
        <v>1941</v>
      </c>
      <c r="BM1047" t="s">
        <v>1940</v>
      </c>
      <c r="BN1047" t="s">
        <v>1941</v>
      </c>
      <c r="BO1047" t="s">
        <v>1941</v>
      </c>
      <c r="BP1047" t="s">
        <v>1941</v>
      </c>
      <c r="BQ1047" t="s">
        <v>1940</v>
      </c>
      <c r="BR1047" t="s">
        <v>1941</v>
      </c>
      <c r="BS1047" t="s">
        <v>1941</v>
      </c>
      <c r="BT1047" t="s">
        <v>1941</v>
      </c>
      <c r="BU1047" t="s">
        <v>1941</v>
      </c>
      <c r="BV1047" t="s">
        <v>1941</v>
      </c>
      <c r="BW1047" t="s">
        <v>1941</v>
      </c>
    </row>
    <row r="1048" spans="1:75" hidden="1" x14ac:dyDescent="0.25">
      <c r="A1048" t="s">
        <v>1942</v>
      </c>
      <c r="B1048">
        <v>2021</v>
      </c>
      <c r="C1048" t="s">
        <v>94</v>
      </c>
      <c r="D1048" t="s">
        <v>95</v>
      </c>
      <c r="E1048" s="19">
        <v>1321220094799</v>
      </c>
      <c r="F1048" t="s">
        <v>538</v>
      </c>
      <c r="H1048">
        <v>324110</v>
      </c>
      <c r="I1048" t="s">
        <v>539</v>
      </c>
      <c r="J1048" t="s">
        <v>540</v>
      </c>
      <c r="K1048" t="s">
        <v>541</v>
      </c>
      <c r="L1048" t="s">
        <v>113</v>
      </c>
      <c r="M1048">
        <v>77701</v>
      </c>
      <c r="P1048">
        <v>860</v>
      </c>
      <c r="Q1048">
        <v>58</v>
      </c>
      <c r="R1048">
        <v>918</v>
      </c>
      <c r="V1048" t="s">
        <v>1941</v>
      </c>
      <c r="W1048" t="s">
        <v>1940</v>
      </c>
      <c r="X1048" t="s">
        <v>1940</v>
      </c>
      <c r="Y1048" t="s">
        <v>1940</v>
      </c>
      <c r="Z1048" t="s">
        <v>1940</v>
      </c>
      <c r="AA1048" t="s">
        <v>1941</v>
      </c>
      <c r="AB1048" t="s">
        <v>1940</v>
      </c>
      <c r="AC1048" t="s">
        <v>1940</v>
      </c>
      <c r="AD1048" t="s">
        <v>1940</v>
      </c>
      <c r="AE1048" t="s">
        <v>1940</v>
      </c>
      <c r="AF1048" t="s">
        <v>1941</v>
      </c>
      <c r="AG1048" t="s">
        <v>1941</v>
      </c>
      <c r="AH1048" t="s">
        <v>1941</v>
      </c>
      <c r="AI1048" t="s">
        <v>1941</v>
      </c>
      <c r="AJ1048" t="s">
        <v>1941</v>
      </c>
      <c r="AK1048" t="s">
        <v>1941</v>
      </c>
      <c r="AL1048" t="s">
        <v>1941</v>
      </c>
      <c r="AM1048" t="s">
        <v>1941</v>
      </c>
      <c r="AN1048" t="s">
        <v>1941</v>
      </c>
      <c r="AO1048" t="s">
        <v>1941</v>
      </c>
      <c r="AP1048" t="s">
        <v>1941</v>
      </c>
      <c r="AQ1048" t="s">
        <v>1941</v>
      </c>
      <c r="AR1048" t="s">
        <v>1941</v>
      </c>
      <c r="AS1048" t="s">
        <v>1941</v>
      </c>
      <c r="AT1048" t="s">
        <v>1941</v>
      </c>
      <c r="AU1048" t="s">
        <v>1941</v>
      </c>
      <c r="AV1048" t="s">
        <v>1941</v>
      </c>
      <c r="AW1048" t="s">
        <v>1940</v>
      </c>
      <c r="AX1048" t="s">
        <v>1941</v>
      </c>
      <c r="AY1048" t="s">
        <v>1941</v>
      </c>
      <c r="AZ1048" t="s">
        <v>1941</v>
      </c>
      <c r="BA1048" t="s">
        <v>1941</v>
      </c>
      <c r="BB1048" t="s">
        <v>1941</v>
      </c>
      <c r="BC1048" t="s">
        <v>1941</v>
      </c>
      <c r="BD1048" t="s">
        <v>1941</v>
      </c>
      <c r="BE1048" t="s">
        <v>1941</v>
      </c>
      <c r="BF1048" t="s">
        <v>1941</v>
      </c>
      <c r="BG1048" t="s">
        <v>1941</v>
      </c>
      <c r="BH1048" t="s">
        <v>1941</v>
      </c>
      <c r="BI1048" t="s">
        <v>1941</v>
      </c>
      <c r="BJ1048" t="s">
        <v>1941</v>
      </c>
      <c r="BK1048" t="s">
        <v>1941</v>
      </c>
      <c r="BL1048" t="s">
        <v>1941</v>
      </c>
      <c r="BM1048" t="s">
        <v>1940</v>
      </c>
      <c r="BN1048" t="s">
        <v>1940</v>
      </c>
      <c r="BO1048" t="s">
        <v>1940</v>
      </c>
      <c r="BP1048" t="s">
        <v>1940</v>
      </c>
      <c r="BQ1048" t="s">
        <v>1941</v>
      </c>
      <c r="BR1048" t="s">
        <v>1941</v>
      </c>
      <c r="BS1048" t="s">
        <v>1941</v>
      </c>
      <c r="BT1048" t="s">
        <v>1941</v>
      </c>
      <c r="BU1048" t="s">
        <v>1940</v>
      </c>
      <c r="BV1048" t="s">
        <v>1940</v>
      </c>
      <c r="BW1048" t="s">
        <v>1941</v>
      </c>
    </row>
    <row r="1049" spans="1:75" hidden="1" x14ac:dyDescent="0.25">
      <c r="A1049" t="s">
        <v>1942</v>
      </c>
      <c r="B1049">
        <v>2021</v>
      </c>
      <c r="C1049" t="s">
        <v>94</v>
      </c>
      <c r="D1049" t="s">
        <v>95</v>
      </c>
      <c r="E1049" s="19">
        <v>1321220005920</v>
      </c>
      <c r="F1049" t="s">
        <v>548</v>
      </c>
      <c r="H1049">
        <v>324110</v>
      </c>
      <c r="I1049" t="s">
        <v>549</v>
      </c>
      <c r="J1049" t="s">
        <v>550</v>
      </c>
      <c r="K1049" t="s">
        <v>551</v>
      </c>
      <c r="L1049" t="s">
        <v>338</v>
      </c>
      <c r="M1049">
        <v>60410</v>
      </c>
      <c r="P1049">
        <v>279.8</v>
      </c>
      <c r="Q1049">
        <v>39.4</v>
      </c>
      <c r="R1049">
        <v>319.2</v>
      </c>
      <c r="V1049" t="s">
        <v>1940</v>
      </c>
      <c r="W1049" t="s">
        <v>1941</v>
      </c>
      <c r="X1049" t="s">
        <v>1940</v>
      </c>
      <c r="Y1049" t="s">
        <v>1941</v>
      </c>
      <c r="Z1049" t="s">
        <v>1940</v>
      </c>
      <c r="AA1049" t="s">
        <v>1940</v>
      </c>
      <c r="AB1049" t="s">
        <v>1941</v>
      </c>
      <c r="AC1049" t="s">
        <v>1941</v>
      </c>
      <c r="AD1049" t="s">
        <v>1941</v>
      </c>
      <c r="AE1049" t="s">
        <v>1941</v>
      </c>
      <c r="AF1049" t="s">
        <v>1941</v>
      </c>
      <c r="AG1049" t="s">
        <v>1941</v>
      </c>
      <c r="AH1049" t="s">
        <v>1941</v>
      </c>
      <c r="AI1049" t="s">
        <v>1941</v>
      </c>
      <c r="AJ1049" t="s">
        <v>1941</v>
      </c>
      <c r="AK1049" t="s">
        <v>1941</v>
      </c>
      <c r="AL1049" t="s">
        <v>1941</v>
      </c>
      <c r="AM1049" t="s">
        <v>1941</v>
      </c>
      <c r="AN1049" t="s">
        <v>1941</v>
      </c>
      <c r="AO1049" t="s">
        <v>1941</v>
      </c>
      <c r="AP1049" t="s">
        <v>1941</v>
      </c>
      <c r="AQ1049" t="s">
        <v>1941</v>
      </c>
      <c r="AR1049" t="s">
        <v>1941</v>
      </c>
      <c r="AS1049" t="s">
        <v>1941</v>
      </c>
      <c r="AT1049" t="s">
        <v>1941</v>
      </c>
      <c r="AU1049" t="s">
        <v>1941</v>
      </c>
      <c r="AV1049" t="s">
        <v>1941</v>
      </c>
      <c r="AW1049" t="s">
        <v>1940</v>
      </c>
      <c r="AX1049" t="s">
        <v>1941</v>
      </c>
      <c r="AY1049" t="s">
        <v>1941</v>
      </c>
      <c r="AZ1049" t="s">
        <v>1941</v>
      </c>
      <c r="BA1049" t="s">
        <v>1941</v>
      </c>
      <c r="BB1049" t="s">
        <v>1941</v>
      </c>
      <c r="BC1049" t="s">
        <v>1941</v>
      </c>
      <c r="BD1049" t="s">
        <v>1941</v>
      </c>
      <c r="BE1049" t="s">
        <v>1941</v>
      </c>
      <c r="BF1049" t="s">
        <v>1941</v>
      </c>
      <c r="BG1049" t="s">
        <v>1941</v>
      </c>
      <c r="BH1049" t="s">
        <v>1941</v>
      </c>
      <c r="BI1049" t="s">
        <v>1941</v>
      </c>
      <c r="BJ1049" t="s">
        <v>1941</v>
      </c>
      <c r="BK1049" t="s">
        <v>1941</v>
      </c>
      <c r="BL1049" t="s">
        <v>1941</v>
      </c>
      <c r="BM1049" t="s">
        <v>1940</v>
      </c>
      <c r="BN1049" t="s">
        <v>1941</v>
      </c>
      <c r="BO1049" t="s">
        <v>1941</v>
      </c>
      <c r="BP1049" t="s">
        <v>1941</v>
      </c>
      <c r="BQ1049" t="s">
        <v>1940</v>
      </c>
      <c r="BR1049" t="s">
        <v>1941</v>
      </c>
      <c r="BS1049" t="s">
        <v>1941</v>
      </c>
      <c r="BT1049" t="s">
        <v>1941</v>
      </c>
      <c r="BU1049" t="s">
        <v>1941</v>
      </c>
      <c r="BV1049" t="s">
        <v>1941</v>
      </c>
      <c r="BW1049" t="s">
        <v>1941</v>
      </c>
    </row>
    <row r="1050" spans="1:75" hidden="1" x14ac:dyDescent="0.25">
      <c r="A1050" t="s">
        <v>1942</v>
      </c>
      <c r="B1050">
        <v>2021</v>
      </c>
      <c r="C1050" t="s">
        <v>94</v>
      </c>
      <c r="D1050" t="s">
        <v>95</v>
      </c>
      <c r="E1050" s="19">
        <v>1321220056826</v>
      </c>
      <c r="F1050" t="s">
        <v>555</v>
      </c>
      <c r="H1050">
        <v>324110</v>
      </c>
      <c r="I1050" t="s">
        <v>556</v>
      </c>
      <c r="J1050" t="s">
        <v>557</v>
      </c>
      <c r="K1050" t="s">
        <v>266</v>
      </c>
      <c r="L1050" t="s">
        <v>113</v>
      </c>
      <c r="M1050">
        <v>775202099</v>
      </c>
      <c r="N1050" s="21" t="s">
        <v>123</v>
      </c>
      <c r="O1050" s="21" t="s">
        <v>124</v>
      </c>
      <c r="P1050">
        <v>820</v>
      </c>
      <c r="Q1050">
        <v>11000</v>
      </c>
      <c r="R1050">
        <v>11820</v>
      </c>
      <c r="V1050" t="s">
        <v>1940</v>
      </c>
      <c r="W1050" t="s">
        <v>1941</v>
      </c>
      <c r="X1050" t="s">
        <v>1941</v>
      </c>
      <c r="Y1050" t="s">
        <v>1940</v>
      </c>
      <c r="Z1050" t="s">
        <v>1940</v>
      </c>
      <c r="AA1050" t="s">
        <v>1941</v>
      </c>
      <c r="AB1050" t="s">
        <v>1940</v>
      </c>
      <c r="AC1050" t="s">
        <v>1940</v>
      </c>
      <c r="AD1050" t="s">
        <v>1941</v>
      </c>
      <c r="AE1050" t="s">
        <v>1940</v>
      </c>
      <c r="AF1050" t="s">
        <v>1941</v>
      </c>
      <c r="AG1050" t="s">
        <v>1941</v>
      </c>
      <c r="AH1050" t="s">
        <v>1941</v>
      </c>
      <c r="AI1050" t="s">
        <v>1941</v>
      </c>
      <c r="AJ1050" t="s">
        <v>1941</v>
      </c>
      <c r="AK1050" t="s">
        <v>1941</v>
      </c>
      <c r="AL1050" t="s">
        <v>1941</v>
      </c>
      <c r="AM1050" t="s">
        <v>1941</v>
      </c>
      <c r="AN1050" t="s">
        <v>1941</v>
      </c>
      <c r="AO1050" t="s">
        <v>1941</v>
      </c>
      <c r="AP1050" t="s">
        <v>1941</v>
      </c>
      <c r="AQ1050" t="s">
        <v>1941</v>
      </c>
      <c r="AR1050" t="s">
        <v>1941</v>
      </c>
      <c r="AS1050" t="s">
        <v>1941</v>
      </c>
      <c r="AT1050" t="s">
        <v>1941</v>
      </c>
      <c r="AU1050" t="s">
        <v>1941</v>
      </c>
      <c r="AV1050" t="s">
        <v>1941</v>
      </c>
      <c r="AW1050" t="s">
        <v>1941</v>
      </c>
      <c r="AX1050" t="s">
        <v>1941</v>
      </c>
      <c r="AY1050" t="s">
        <v>1941</v>
      </c>
      <c r="AZ1050" t="s">
        <v>1941</v>
      </c>
      <c r="BA1050" t="s">
        <v>1941</v>
      </c>
      <c r="BB1050" t="s">
        <v>1941</v>
      </c>
      <c r="BC1050" t="s">
        <v>1941</v>
      </c>
      <c r="BD1050" t="s">
        <v>1941</v>
      </c>
      <c r="BE1050" t="s">
        <v>1941</v>
      </c>
      <c r="BF1050" t="s">
        <v>1941</v>
      </c>
      <c r="BG1050" t="s">
        <v>1941</v>
      </c>
      <c r="BH1050" t="s">
        <v>1941</v>
      </c>
      <c r="BI1050" t="s">
        <v>1941</v>
      </c>
      <c r="BJ1050" t="s">
        <v>1941</v>
      </c>
      <c r="BK1050" t="s">
        <v>1941</v>
      </c>
      <c r="BL1050" t="s">
        <v>1941</v>
      </c>
      <c r="BM1050" t="s">
        <v>1940</v>
      </c>
      <c r="BN1050" t="s">
        <v>1940</v>
      </c>
      <c r="BO1050" t="s">
        <v>1940</v>
      </c>
      <c r="BP1050" t="s">
        <v>1940</v>
      </c>
      <c r="BQ1050" t="s">
        <v>1941</v>
      </c>
      <c r="BR1050" t="s">
        <v>1941</v>
      </c>
      <c r="BS1050" t="s">
        <v>1941</v>
      </c>
      <c r="BT1050" t="s">
        <v>1941</v>
      </c>
      <c r="BU1050" t="s">
        <v>1940</v>
      </c>
      <c r="BV1050" t="s">
        <v>1940</v>
      </c>
      <c r="BW1050" t="s">
        <v>1941</v>
      </c>
    </row>
    <row r="1051" spans="1:75" hidden="1" x14ac:dyDescent="0.25">
      <c r="A1051" t="s">
        <v>1942</v>
      </c>
      <c r="B1051">
        <v>2021</v>
      </c>
      <c r="C1051" t="s">
        <v>94</v>
      </c>
      <c r="D1051" t="s">
        <v>95</v>
      </c>
      <c r="E1051" s="19">
        <v>1321220253429</v>
      </c>
      <c r="F1051" t="s">
        <v>567</v>
      </c>
      <c r="H1051">
        <v>324110</v>
      </c>
      <c r="I1051" t="s">
        <v>568</v>
      </c>
      <c r="J1051" t="s">
        <v>569</v>
      </c>
      <c r="K1051" t="s">
        <v>344</v>
      </c>
      <c r="L1051" t="s">
        <v>113</v>
      </c>
      <c r="M1051">
        <v>78407</v>
      </c>
      <c r="P1051">
        <v>42</v>
      </c>
      <c r="Q1051">
        <v>59</v>
      </c>
      <c r="R1051">
        <v>101</v>
      </c>
      <c r="V1051" t="s">
        <v>1940</v>
      </c>
      <c r="W1051" t="s">
        <v>1941</v>
      </c>
      <c r="X1051" t="s">
        <v>1941</v>
      </c>
      <c r="Y1051" t="s">
        <v>1941</v>
      </c>
      <c r="Z1051" t="s">
        <v>1940</v>
      </c>
      <c r="AA1051" t="s">
        <v>1940</v>
      </c>
      <c r="AB1051" t="s">
        <v>1941</v>
      </c>
      <c r="AC1051" t="s">
        <v>1941</v>
      </c>
      <c r="AD1051" t="s">
        <v>1941</v>
      </c>
      <c r="AE1051" t="s">
        <v>1941</v>
      </c>
      <c r="AF1051" t="s">
        <v>1941</v>
      </c>
      <c r="AG1051" t="s">
        <v>1941</v>
      </c>
      <c r="AH1051" t="s">
        <v>1941</v>
      </c>
      <c r="AI1051" t="s">
        <v>1941</v>
      </c>
      <c r="AJ1051" t="s">
        <v>1941</v>
      </c>
      <c r="AK1051" t="s">
        <v>1941</v>
      </c>
      <c r="AL1051" t="s">
        <v>1941</v>
      </c>
      <c r="AM1051" t="s">
        <v>1941</v>
      </c>
      <c r="AN1051" t="s">
        <v>1941</v>
      </c>
      <c r="AO1051" t="s">
        <v>1941</v>
      </c>
      <c r="AP1051" t="s">
        <v>1941</v>
      </c>
      <c r="AQ1051" t="s">
        <v>1941</v>
      </c>
      <c r="AR1051" t="s">
        <v>1941</v>
      </c>
      <c r="AS1051" t="s">
        <v>1941</v>
      </c>
      <c r="AT1051" t="s">
        <v>1941</v>
      </c>
      <c r="AU1051" t="s">
        <v>1941</v>
      </c>
      <c r="AV1051" t="s">
        <v>1941</v>
      </c>
      <c r="AW1051" t="s">
        <v>1940</v>
      </c>
      <c r="AX1051" t="s">
        <v>1941</v>
      </c>
      <c r="AY1051" t="s">
        <v>1941</v>
      </c>
      <c r="AZ1051" t="s">
        <v>1941</v>
      </c>
      <c r="BA1051" t="s">
        <v>1941</v>
      </c>
      <c r="BB1051" t="s">
        <v>1941</v>
      </c>
      <c r="BC1051" t="s">
        <v>1941</v>
      </c>
      <c r="BD1051" t="s">
        <v>1941</v>
      </c>
      <c r="BE1051" t="s">
        <v>1941</v>
      </c>
      <c r="BF1051" t="s">
        <v>1941</v>
      </c>
      <c r="BG1051" t="s">
        <v>1941</v>
      </c>
      <c r="BH1051" t="s">
        <v>1941</v>
      </c>
      <c r="BI1051" t="s">
        <v>1941</v>
      </c>
      <c r="BJ1051" t="s">
        <v>1941</v>
      </c>
      <c r="BK1051" t="s">
        <v>1941</v>
      </c>
      <c r="BL1051" t="s">
        <v>1941</v>
      </c>
      <c r="BM1051" t="s">
        <v>1940</v>
      </c>
      <c r="BN1051" t="s">
        <v>1941</v>
      </c>
      <c r="BO1051" t="s">
        <v>1941</v>
      </c>
      <c r="BP1051" t="s">
        <v>1941</v>
      </c>
      <c r="BQ1051" t="s">
        <v>1940</v>
      </c>
      <c r="BR1051" t="s">
        <v>1941</v>
      </c>
      <c r="BS1051" t="s">
        <v>1941</v>
      </c>
      <c r="BT1051" t="s">
        <v>1941</v>
      </c>
      <c r="BU1051" t="s">
        <v>1941</v>
      </c>
      <c r="BV1051" t="s">
        <v>1941</v>
      </c>
      <c r="BW1051" t="s">
        <v>1941</v>
      </c>
    </row>
    <row r="1052" spans="1:75" hidden="1" x14ac:dyDescent="0.25">
      <c r="A1052" t="s">
        <v>1942</v>
      </c>
      <c r="B1052">
        <v>2021</v>
      </c>
      <c r="C1052" t="s">
        <v>94</v>
      </c>
      <c r="D1052" t="s">
        <v>95</v>
      </c>
      <c r="E1052" s="19">
        <v>1321220253658</v>
      </c>
      <c r="F1052" t="s">
        <v>571</v>
      </c>
      <c r="H1052">
        <v>324110</v>
      </c>
      <c r="I1052" t="s">
        <v>572</v>
      </c>
      <c r="J1052" t="s">
        <v>573</v>
      </c>
      <c r="K1052" t="s">
        <v>344</v>
      </c>
      <c r="L1052" t="s">
        <v>113</v>
      </c>
      <c r="M1052">
        <v>78409</v>
      </c>
      <c r="P1052">
        <v>147</v>
      </c>
      <c r="Q1052">
        <v>418</v>
      </c>
      <c r="R1052">
        <v>565</v>
      </c>
      <c r="V1052" t="s">
        <v>1940</v>
      </c>
      <c r="W1052" t="s">
        <v>1941</v>
      </c>
      <c r="X1052" t="s">
        <v>1940</v>
      </c>
      <c r="Y1052" t="s">
        <v>1941</v>
      </c>
      <c r="Z1052" t="s">
        <v>1940</v>
      </c>
      <c r="AA1052" t="s">
        <v>1940</v>
      </c>
      <c r="AB1052" t="s">
        <v>1941</v>
      </c>
      <c r="AC1052" t="s">
        <v>1941</v>
      </c>
      <c r="AD1052" t="s">
        <v>1941</v>
      </c>
      <c r="AE1052" t="s">
        <v>1941</v>
      </c>
      <c r="AF1052" t="s">
        <v>1941</v>
      </c>
      <c r="AG1052" t="s">
        <v>1941</v>
      </c>
      <c r="AH1052" t="s">
        <v>1941</v>
      </c>
      <c r="AI1052" t="s">
        <v>1941</v>
      </c>
      <c r="AJ1052" t="s">
        <v>1941</v>
      </c>
      <c r="AK1052" t="s">
        <v>1941</v>
      </c>
      <c r="AL1052" t="s">
        <v>1941</v>
      </c>
      <c r="AM1052" t="s">
        <v>1941</v>
      </c>
      <c r="AN1052" t="s">
        <v>1941</v>
      </c>
      <c r="AO1052" t="s">
        <v>1941</v>
      </c>
      <c r="AP1052" t="s">
        <v>1941</v>
      </c>
      <c r="AQ1052" t="s">
        <v>1941</v>
      </c>
      <c r="AR1052" t="s">
        <v>1941</v>
      </c>
      <c r="AS1052" t="s">
        <v>1941</v>
      </c>
      <c r="AT1052" t="s">
        <v>1941</v>
      </c>
      <c r="AU1052" t="s">
        <v>1941</v>
      </c>
      <c r="AV1052" t="s">
        <v>1940</v>
      </c>
      <c r="AW1052" t="s">
        <v>1940</v>
      </c>
      <c r="AX1052" t="s">
        <v>1941</v>
      </c>
      <c r="AY1052" t="s">
        <v>1941</v>
      </c>
      <c r="AZ1052" t="s">
        <v>1941</v>
      </c>
      <c r="BA1052" t="s">
        <v>1941</v>
      </c>
      <c r="BB1052" t="s">
        <v>1941</v>
      </c>
      <c r="BC1052" t="s">
        <v>1941</v>
      </c>
      <c r="BD1052" t="s">
        <v>1941</v>
      </c>
      <c r="BE1052" t="s">
        <v>1941</v>
      </c>
      <c r="BF1052" t="s">
        <v>1941</v>
      </c>
      <c r="BG1052" t="s">
        <v>1941</v>
      </c>
      <c r="BH1052" t="s">
        <v>1941</v>
      </c>
      <c r="BI1052" t="s">
        <v>1941</v>
      </c>
      <c r="BJ1052" t="s">
        <v>1941</v>
      </c>
      <c r="BK1052" t="s">
        <v>1941</v>
      </c>
      <c r="BL1052" t="s">
        <v>1941</v>
      </c>
      <c r="BM1052" t="s">
        <v>1940</v>
      </c>
      <c r="BN1052" t="s">
        <v>1941</v>
      </c>
      <c r="BO1052" t="s">
        <v>1941</v>
      </c>
      <c r="BP1052" t="s">
        <v>1941</v>
      </c>
      <c r="BQ1052" t="s">
        <v>1940</v>
      </c>
      <c r="BR1052" t="s">
        <v>1941</v>
      </c>
      <c r="BS1052" t="s">
        <v>1941</v>
      </c>
      <c r="BT1052" t="s">
        <v>1941</v>
      </c>
      <c r="BU1052" t="s">
        <v>1941</v>
      </c>
      <c r="BV1052" t="s">
        <v>1941</v>
      </c>
      <c r="BW1052" t="s">
        <v>1941</v>
      </c>
    </row>
    <row r="1053" spans="1:75" hidden="1" x14ac:dyDescent="0.25">
      <c r="A1053" t="s">
        <v>1942</v>
      </c>
      <c r="B1053">
        <v>2021</v>
      </c>
      <c r="C1053" t="s">
        <v>94</v>
      </c>
      <c r="D1053" t="s">
        <v>95</v>
      </c>
      <c r="E1053" s="19">
        <v>1321220230282</v>
      </c>
      <c r="F1053" t="s">
        <v>575</v>
      </c>
      <c r="H1053">
        <v>324110</v>
      </c>
      <c r="I1053" t="s">
        <v>576</v>
      </c>
      <c r="J1053" t="s">
        <v>577</v>
      </c>
      <c r="K1053" t="s">
        <v>578</v>
      </c>
      <c r="L1053" t="s">
        <v>579</v>
      </c>
      <c r="M1053">
        <v>55068</v>
      </c>
      <c r="N1053" s="21" t="s">
        <v>123</v>
      </c>
      <c r="O1053" s="21" t="s">
        <v>124</v>
      </c>
      <c r="P1053">
        <v>2</v>
      </c>
      <c r="Q1053">
        <v>0</v>
      </c>
      <c r="R1053">
        <v>2</v>
      </c>
      <c r="V1053" t="s">
        <v>1940</v>
      </c>
      <c r="W1053" t="s">
        <v>1941</v>
      </c>
      <c r="X1053" t="s">
        <v>1940</v>
      </c>
      <c r="Y1053" t="s">
        <v>1941</v>
      </c>
      <c r="Z1053" t="s">
        <v>1940</v>
      </c>
      <c r="AA1053" t="s">
        <v>1941</v>
      </c>
      <c r="AB1053" t="s">
        <v>1940</v>
      </c>
      <c r="AC1053" t="s">
        <v>1941</v>
      </c>
      <c r="AD1053" t="s">
        <v>1941</v>
      </c>
      <c r="AE1053" t="s">
        <v>1940</v>
      </c>
      <c r="AF1053" t="s">
        <v>1941</v>
      </c>
      <c r="AG1053" t="s">
        <v>1941</v>
      </c>
      <c r="AH1053" t="s">
        <v>1941</v>
      </c>
      <c r="AI1053" t="s">
        <v>1941</v>
      </c>
      <c r="AJ1053" t="s">
        <v>1941</v>
      </c>
      <c r="AK1053" t="s">
        <v>1941</v>
      </c>
      <c r="AL1053" t="s">
        <v>1941</v>
      </c>
      <c r="AM1053" t="s">
        <v>1941</v>
      </c>
      <c r="AN1053" t="s">
        <v>1941</v>
      </c>
      <c r="AO1053" t="s">
        <v>1941</v>
      </c>
      <c r="AP1053" t="s">
        <v>1941</v>
      </c>
      <c r="AQ1053" t="s">
        <v>1941</v>
      </c>
      <c r="AR1053" t="s">
        <v>1941</v>
      </c>
      <c r="AS1053" t="s">
        <v>1941</v>
      </c>
      <c r="AT1053" t="s">
        <v>1941</v>
      </c>
      <c r="AU1053" t="s">
        <v>1941</v>
      </c>
      <c r="AV1053" t="s">
        <v>1940</v>
      </c>
      <c r="AW1053" t="s">
        <v>1941</v>
      </c>
      <c r="AX1053" t="s">
        <v>1941</v>
      </c>
      <c r="AY1053" t="s">
        <v>1941</v>
      </c>
      <c r="AZ1053" t="s">
        <v>1941</v>
      </c>
      <c r="BA1053" t="s">
        <v>1941</v>
      </c>
      <c r="BB1053" t="s">
        <v>1941</v>
      </c>
      <c r="BC1053" t="s">
        <v>1941</v>
      </c>
      <c r="BD1053" t="s">
        <v>1941</v>
      </c>
      <c r="BE1053" t="s">
        <v>1941</v>
      </c>
      <c r="BF1053" t="s">
        <v>1941</v>
      </c>
      <c r="BG1053" t="s">
        <v>1941</v>
      </c>
      <c r="BH1053" t="s">
        <v>1941</v>
      </c>
      <c r="BI1053" t="s">
        <v>1941</v>
      </c>
      <c r="BJ1053" t="s">
        <v>1941</v>
      </c>
      <c r="BK1053" t="s">
        <v>1941</v>
      </c>
      <c r="BL1053" t="s">
        <v>1941</v>
      </c>
      <c r="BM1053" t="s">
        <v>1941</v>
      </c>
      <c r="BN1053" t="s">
        <v>1941</v>
      </c>
      <c r="BO1053" t="s">
        <v>1941</v>
      </c>
      <c r="BP1053" t="s">
        <v>1941</v>
      </c>
      <c r="BQ1053" t="s">
        <v>1941</v>
      </c>
      <c r="BR1053" t="s">
        <v>1941</v>
      </c>
      <c r="BS1053" t="s">
        <v>1941</v>
      </c>
      <c r="BT1053" t="s">
        <v>1941</v>
      </c>
      <c r="BU1053" t="s">
        <v>1941</v>
      </c>
      <c r="BV1053" t="s">
        <v>1941</v>
      </c>
      <c r="BW1053" t="s">
        <v>1941</v>
      </c>
    </row>
    <row r="1054" spans="1:75" hidden="1" x14ac:dyDescent="0.25">
      <c r="A1054" t="s">
        <v>1942</v>
      </c>
      <c r="B1054">
        <v>2021</v>
      </c>
      <c r="C1054" t="s">
        <v>94</v>
      </c>
      <c r="D1054" t="s">
        <v>95</v>
      </c>
      <c r="E1054" s="19">
        <v>1321220092668</v>
      </c>
      <c r="F1054" t="s">
        <v>628</v>
      </c>
      <c r="H1054">
        <v>324110</v>
      </c>
      <c r="I1054" t="s">
        <v>629</v>
      </c>
      <c r="J1054" t="s">
        <v>630</v>
      </c>
      <c r="K1054" t="s">
        <v>365</v>
      </c>
      <c r="L1054" t="s">
        <v>325</v>
      </c>
      <c r="M1054">
        <v>67042</v>
      </c>
      <c r="P1054">
        <v>2</v>
      </c>
      <c r="Q1054">
        <v>430</v>
      </c>
      <c r="R1054">
        <v>432</v>
      </c>
      <c r="V1054" t="s">
        <v>1940</v>
      </c>
      <c r="W1054" t="s">
        <v>1941</v>
      </c>
      <c r="X1054" t="s">
        <v>1940</v>
      </c>
      <c r="Y1054" t="s">
        <v>1941</v>
      </c>
      <c r="Z1054" t="s">
        <v>1941</v>
      </c>
      <c r="AA1054" t="s">
        <v>1941</v>
      </c>
      <c r="AB1054" t="s">
        <v>1940</v>
      </c>
      <c r="AC1054" t="s">
        <v>1940</v>
      </c>
      <c r="AD1054" t="s">
        <v>1941</v>
      </c>
      <c r="AE1054" t="s">
        <v>1940</v>
      </c>
      <c r="AF1054" t="s">
        <v>1941</v>
      </c>
      <c r="AG1054" t="s">
        <v>1941</v>
      </c>
      <c r="AH1054" t="s">
        <v>1940</v>
      </c>
      <c r="AI1054" t="s">
        <v>1940</v>
      </c>
      <c r="AJ1054" t="s">
        <v>1940</v>
      </c>
      <c r="AK1054" t="s">
        <v>1941</v>
      </c>
      <c r="AL1054" t="s">
        <v>1941</v>
      </c>
      <c r="AM1054" t="s">
        <v>1941</v>
      </c>
      <c r="AN1054" t="s">
        <v>1941</v>
      </c>
      <c r="AO1054" t="s">
        <v>1941</v>
      </c>
      <c r="AP1054" t="s">
        <v>1941</v>
      </c>
      <c r="AQ1054" t="s">
        <v>1941</v>
      </c>
      <c r="AR1054" t="s">
        <v>1941</v>
      </c>
      <c r="AS1054" t="s">
        <v>1941</v>
      </c>
      <c r="AT1054" t="s">
        <v>1941</v>
      </c>
      <c r="AU1054" t="s">
        <v>1941</v>
      </c>
      <c r="AV1054" t="s">
        <v>1940</v>
      </c>
      <c r="AW1054" t="s">
        <v>1941</v>
      </c>
      <c r="AX1054" t="s">
        <v>1941</v>
      </c>
      <c r="AY1054" t="s">
        <v>1941</v>
      </c>
      <c r="AZ1054" t="s">
        <v>1941</v>
      </c>
      <c r="BA1054" t="s">
        <v>1941</v>
      </c>
      <c r="BB1054" t="s">
        <v>1941</v>
      </c>
      <c r="BC1054" t="s">
        <v>1941</v>
      </c>
      <c r="BD1054" t="s">
        <v>1941</v>
      </c>
      <c r="BE1054" t="s">
        <v>1941</v>
      </c>
      <c r="BF1054" t="s">
        <v>1941</v>
      </c>
      <c r="BG1054" t="s">
        <v>1941</v>
      </c>
      <c r="BH1054" t="s">
        <v>1941</v>
      </c>
      <c r="BI1054" t="s">
        <v>1941</v>
      </c>
      <c r="BJ1054" t="s">
        <v>1941</v>
      </c>
      <c r="BK1054" t="s">
        <v>1941</v>
      </c>
      <c r="BL1054" t="s">
        <v>1941</v>
      </c>
      <c r="BM1054" t="s">
        <v>1941</v>
      </c>
      <c r="BN1054" t="s">
        <v>1941</v>
      </c>
      <c r="BO1054" t="s">
        <v>1941</v>
      </c>
      <c r="BP1054" t="s">
        <v>1941</v>
      </c>
      <c r="BQ1054" t="s">
        <v>1941</v>
      </c>
      <c r="BR1054" t="s">
        <v>1941</v>
      </c>
      <c r="BS1054" t="s">
        <v>1941</v>
      </c>
      <c r="BT1054" t="s">
        <v>1941</v>
      </c>
      <c r="BU1054" t="s">
        <v>1941</v>
      </c>
      <c r="BV1054" t="s">
        <v>1941</v>
      </c>
      <c r="BW1054" t="s">
        <v>1941</v>
      </c>
    </row>
    <row r="1055" spans="1:75" hidden="1" x14ac:dyDescent="0.25">
      <c r="A1055" t="s">
        <v>1942</v>
      </c>
      <c r="B1055">
        <v>2021</v>
      </c>
      <c r="C1055" t="s">
        <v>94</v>
      </c>
      <c r="D1055" t="s">
        <v>95</v>
      </c>
      <c r="E1055" s="19">
        <v>1321219870134</v>
      </c>
      <c r="F1055" t="s">
        <v>987</v>
      </c>
      <c r="H1055">
        <v>324110</v>
      </c>
      <c r="I1055" t="s">
        <v>1948</v>
      </c>
      <c r="J1055" t="s">
        <v>989</v>
      </c>
      <c r="K1055" t="s">
        <v>990</v>
      </c>
      <c r="L1055" t="s">
        <v>213</v>
      </c>
      <c r="M1055">
        <v>98221</v>
      </c>
      <c r="P1055">
        <v>8</v>
      </c>
      <c r="Q1055">
        <v>63</v>
      </c>
      <c r="R1055">
        <v>71</v>
      </c>
      <c r="V1055" t="s">
        <v>1940</v>
      </c>
      <c r="W1055" t="s">
        <v>1941</v>
      </c>
      <c r="X1055" t="s">
        <v>1940</v>
      </c>
      <c r="Y1055" t="s">
        <v>1941</v>
      </c>
      <c r="Z1055" t="s">
        <v>1940</v>
      </c>
      <c r="AA1055" t="s">
        <v>1941</v>
      </c>
      <c r="AB1055" t="s">
        <v>1941</v>
      </c>
      <c r="AC1055" t="s">
        <v>1941</v>
      </c>
      <c r="AD1055" t="s">
        <v>1941</v>
      </c>
      <c r="AE1055" t="s">
        <v>1941</v>
      </c>
      <c r="AF1055" t="s">
        <v>1941</v>
      </c>
      <c r="AG1055" t="s">
        <v>1941</v>
      </c>
      <c r="AH1055" t="s">
        <v>1941</v>
      </c>
      <c r="AI1055" t="s">
        <v>1941</v>
      </c>
      <c r="AJ1055" t="s">
        <v>1941</v>
      </c>
      <c r="AK1055" t="s">
        <v>1941</v>
      </c>
      <c r="AL1055" t="s">
        <v>1941</v>
      </c>
      <c r="AM1055" t="s">
        <v>1941</v>
      </c>
      <c r="AN1055" t="s">
        <v>1941</v>
      </c>
      <c r="AO1055" t="s">
        <v>1941</v>
      </c>
      <c r="AP1055" t="s">
        <v>1941</v>
      </c>
      <c r="AQ1055" t="s">
        <v>1941</v>
      </c>
      <c r="AR1055" t="s">
        <v>1941</v>
      </c>
      <c r="AS1055" t="s">
        <v>1941</v>
      </c>
      <c r="AT1055" t="s">
        <v>1941</v>
      </c>
      <c r="AU1055" t="s">
        <v>1941</v>
      </c>
      <c r="AV1055" t="s">
        <v>1941</v>
      </c>
      <c r="AW1055" t="s">
        <v>1941</v>
      </c>
      <c r="AX1055" t="s">
        <v>1941</v>
      </c>
      <c r="AY1055" t="s">
        <v>1941</v>
      </c>
      <c r="AZ1055" t="s">
        <v>1941</v>
      </c>
      <c r="BA1055" t="s">
        <v>1941</v>
      </c>
      <c r="BB1055" t="s">
        <v>1941</v>
      </c>
      <c r="BC1055" t="s">
        <v>1941</v>
      </c>
      <c r="BD1055" t="s">
        <v>1941</v>
      </c>
      <c r="BE1055" t="s">
        <v>1941</v>
      </c>
      <c r="BF1055" t="s">
        <v>1941</v>
      </c>
      <c r="BG1055" t="s">
        <v>1941</v>
      </c>
      <c r="BH1055" t="s">
        <v>1941</v>
      </c>
      <c r="BI1055" t="s">
        <v>1941</v>
      </c>
      <c r="BJ1055" t="s">
        <v>1941</v>
      </c>
      <c r="BK1055" t="s">
        <v>1941</v>
      </c>
      <c r="BL1055" t="s">
        <v>1941</v>
      </c>
      <c r="BM1055" t="s">
        <v>1940</v>
      </c>
      <c r="BN1055" t="s">
        <v>1941</v>
      </c>
      <c r="BO1055" t="s">
        <v>1941</v>
      </c>
      <c r="BP1055" t="s">
        <v>1941</v>
      </c>
      <c r="BQ1055" t="s">
        <v>1940</v>
      </c>
      <c r="BR1055" t="s">
        <v>1941</v>
      </c>
      <c r="BS1055" t="s">
        <v>1941</v>
      </c>
      <c r="BT1055" t="s">
        <v>1941</v>
      </c>
      <c r="BU1055" t="s">
        <v>1941</v>
      </c>
      <c r="BV1055" t="s">
        <v>1941</v>
      </c>
      <c r="BW1055" t="s">
        <v>1941</v>
      </c>
    </row>
    <row r="1056" spans="1:75" hidden="1" x14ac:dyDescent="0.25">
      <c r="A1056" t="s">
        <v>1942</v>
      </c>
      <c r="B1056">
        <v>2021</v>
      </c>
      <c r="C1056" t="s">
        <v>94</v>
      </c>
      <c r="D1056" t="s">
        <v>95</v>
      </c>
      <c r="E1056" s="19">
        <v>1321220519437</v>
      </c>
      <c r="F1056" t="s">
        <v>1337</v>
      </c>
      <c r="H1056">
        <v>324110</v>
      </c>
      <c r="I1056" t="s">
        <v>1338</v>
      </c>
      <c r="J1056" t="s">
        <v>1339</v>
      </c>
      <c r="K1056" t="s">
        <v>1340</v>
      </c>
      <c r="L1056" t="s">
        <v>944</v>
      </c>
      <c r="M1056">
        <v>74107</v>
      </c>
      <c r="P1056">
        <v>3.4</v>
      </c>
      <c r="Q1056">
        <v>0</v>
      </c>
      <c r="R1056">
        <v>3.4</v>
      </c>
      <c r="V1056" t="s">
        <v>1940</v>
      </c>
      <c r="W1056" t="s">
        <v>1941</v>
      </c>
      <c r="X1056" t="s">
        <v>1940</v>
      </c>
      <c r="Y1056" t="s">
        <v>1941</v>
      </c>
      <c r="Z1056" t="s">
        <v>1940</v>
      </c>
      <c r="AA1056" t="s">
        <v>1941</v>
      </c>
      <c r="AB1056" t="s">
        <v>1940</v>
      </c>
      <c r="AC1056" t="s">
        <v>1940</v>
      </c>
      <c r="AD1056" t="s">
        <v>1941</v>
      </c>
      <c r="AE1056" t="s">
        <v>1941</v>
      </c>
      <c r="AF1056" t="s">
        <v>1941</v>
      </c>
      <c r="AG1056" t="s">
        <v>1941</v>
      </c>
      <c r="AH1056" t="s">
        <v>1940</v>
      </c>
      <c r="AI1056" t="s">
        <v>1941</v>
      </c>
      <c r="AJ1056" t="s">
        <v>1941</v>
      </c>
      <c r="AK1056" t="s">
        <v>1941</v>
      </c>
      <c r="AL1056" t="s">
        <v>1941</v>
      </c>
      <c r="AM1056" t="s">
        <v>1941</v>
      </c>
      <c r="AN1056" t="s">
        <v>1941</v>
      </c>
      <c r="AO1056" t="s">
        <v>1941</v>
      </c>
      <c r="AP1056" t="s">
        <v>1941</v>
      </c>
      <c r="AQ1056" t="s">
        <v>1941</v>
      </c>
      <c r="AR1056" t="s">
        <v>1941</v>
      </c>
      <c r="AS1056" t="s">
        <v>1941</v>
      </c>
      <c r="AT1056" t="s">
        <v>1940</v>
      </c>
      <c r="AU1056" t="s">
        <v>1941</v>
      </c>
      <c r="AV1056" t="s">
        <v>1940</v>
      </c>
      <c r="AW1056" t="s">
        <v>1941</v>
      </c>
      <c r="AX1056" t="s">
        <v>1941</v>
      </c>
      <c r="AY1056" t="s">
        <v>1941</v>
      </c>
      <c r="AZ1056" t="s">
        <v>1941</v>
      </c>
      <c r="BA1056" t="s">
        <v>1941</v>
      </c>
      <c r="BB1056" t="s">
        <v>1941</v>
      </c>
      <c r="BC1056" t="s">
        <v>1941</v>
      </c>
      <c r="BD1056" t="s">
        <v>1941</v>
      </c>
      <c r="BE1056" t="s">
        <v>1941</v>
      </c>
      <c r="BF1056" t="s">
        <v>1941</v>
      </c>
      <c r="BG1056" t="s">
        <v>1941</v>
      </c>
      <c r="BH1056" t="s">
        <v>1941</v>
      </c>
      <c r="BI1056" t="s">
        <v>1941</v>
      </c>
      <c r="BJ1056" t="s">
        <v>1941</v>
      </c>
      <c r="BK1056" t="s">
        <v>1941</v>
      </c>
      <c r="BL1056" t="s">
        <v>1941</v>
      </c>
      <c r="BM1056" t="s">
        <v>1940</v>
      </c>
      <c r="BN1056" t="s">
        <v>1941</v>
      </c>
      <c r="BO1056" t="s">
        <v>1941</v>
      </c>
      <c r="BP1056" t="s">
        <v>1941</v>
      </c>
      <c r="BQ1056" t="s">
        <v>1940</v>
      </c>
      <c r="BR1056" t="s">
        <v>1941</v>
      </c>
      <c r="BS1056" t="s">
        <v>1941</v>
      </c>
      <c r="BT1056" t="s">
        <v>1941</v>
      </c>
      <c r="BU1056" t="s">
        <v>1941</v>
      </c>
      <c r="BV1056" t="s">
        <v>1941</v>
      </c>
      <c r="BW1056" t="s">
        <v>1941</v>
      </c>
    </row>
    <row r="1057" spans="1:75" hidden="1" x14ac:dyDescent="0.25">
      <c r="A1057" t="s">
        <v>1942</v>
      </c>
      <c r="B1057">
        <v>2021</v>
      </c>
      <c r="C1057" t="s">
        <v>94</v>
      </c>
      <c r="D1057" t="s">
        <v>95</v>
      </c>
      <c r="E1057" s="19">
        <v>1321220207979</v>
      </c>
      <c r="F1057" t="s">
        <v>696</v>
      </c>
      <c r="H1057">
        <v>324110</v>
      </c>
      <c r="I1057" t="s">
        <v>698</v>
      </c>
      <c r="J1057" t="s">
        <v>699</v>
      </c>
      <c r="K1057" t="s">
        <v>273</v>
      </c>
      <c r="L1057" t="s">
        <v>113</v>
      </c>
      <c r="M1057">
        <v>79007</v>
      </c>
      <c r="N1057" s="21" t="s">
        <v>194</v>
      </c>
      <c r="O1057" s="21" t="s">
        <v>700</v>
      </c>
      <c r="P1057">
        <v>0</v>
      </c>
      <c r="Q1057">
        <v>0</v>
      </c>
      <c r="R1057">
        <v>0</v>
      </c>
      <c r="V1057" t="s">
        <v>1940</v>
      </c>
      <c r="W1057" t="s">
        <v>1940</v>
      </c>
      <c r="X1057" t="s">
        <v>1941</v>
      </c>
      <c r="Y1057" t="s">
        <v>1941</v>
      </c>
      <c r="Z1057" t="s">
        <v>1941</v>
      </c>
      <c r="AA1057" t="s">
        <v>1940</v>
      </c>
      <c r="AB1057" t="s">
        <v>1941</v>
      </c>
      <c r="AC1057" t="s">
        <v>1941</v>
      </c>
      <c r="AD1057" t="s">
        <v>1941</v>
      </c>
      <c r="AE1057" t="s">
        <v>1941</v>
      </c>
      <c r="AF1057" t="s">
        <v>1941</v>
      </c>
      <c r="AG1057" t="s">
        <v>1941</v>
      </c>
      <c r="AH1057" t="s">
        <v>1941</v>
      </c>
      <c r="AI1057" t="s">
        <v>1941</v>
      </c>
      <c r="AJ1057" t="s">
        <v>1941</v>
      </c>
      <c r="AK1057" t="s">
        <v>1941</v>
      </c>
      <c r="AL1057" t="s">
        <v>1941</v>
      </c>
      <c r="AM1057" t="s">
        <v>1941</v>
      </c>
      <c r="AN1057" t="s">
        <v>1941</v>
      </c>
      <c r="AO1057" t="s">
        <v>1941</v>
      </c>
      <c r="AP1057" t="s">
        <v>1941</v>
      </c>
      <c r="AQ1057" t="s">
        <v>1941</v>
      </c>
      <c r="AR1057" t="s">
        <v>1941</v>
      </c>
      <c r="AS1057" t="s">
        <v>1941</v>
      </c>
      <c r="AT1057" t="s">
        <v>1941</v>
      </c>
      <c r="AU1057" t="s">
        <v>1941</v>
      </c>
      <c r="AV1057" t="s">
        <v>1941</v>
      </c>
      <c r="AW1057" t="s">
        <v>1940</v>
      </c>
      <c r="AX1057" t="s">
        <v>1941</v>
      </c>
      <c r="AY1057" t="s">
        <v>1941</v>
      </c>
      <c r="AZ1057" t="s">
        <v>1941</v>
      </c>
      <c r="BA1057" t="s">
        <v>1941</v>
      </c>
      <c r="BB1057" t="s">
        <v>1941</v>
      </c>
      <c r="BC1057" t="s">
        <v>1941</v>
      </c>
      <c r="BD1057" t="s">
        <v>1941</v>
      </c>
      <c r="BE1057" t="s">
        <v>1941</v>
      </c>
      <c r="BF1057" t="s">
        <v>1941</v>
      </c>
      <c r="BG1057" t="s">
        <v>1941</v>
      </c>
      <c r="BH1057" t="s">
        <v>1941</v>
      </c>
      <c r="BI1057" t="s">
        <v>1941</v>
      </c>
      <c r="BJ1057" t="s">
        <v>1941</v>
      </c>
      <c r="BK1057" t="s">
        <v>1941</v>
      </c>
      <c r="BL1057" t="s">
        <v>1941</v>
      </c>
      <c r="BM1057" t="s">
        <v>1941</v>
      </c>
      <c r="BN1057" t="s">
        <v>1941</v>
      </c>
      <c r="BO1057" t="s">
        <v>1941</v>
      </c>
      <c r="BP1057" t="s">
        <v>1941</v>
      </c>
      <c r="BQ1057" t="s">
        <v>1941</v>
      </c>
      <c r="BR1057" t="s">
        <v>1941</v>
      </c>
      <c r="BS1057" t="s">
        <v>1941</v>
      </c>
      <c r="BT1057" t="s">
        <v>1941</v>
      </c>
      <c r="BU1057" t="s">
        <v>1941</v>
      </c>
      <c r="BV1057" t="s">
        <v>1941</v>
      </c>
      <c r="BW1057" t="s">
        <v>1941</v>
      </c>
    </row>
    <row r="1058" spans="1:75" hidden="1" x14ac:dyDescent="0.25">
      <c r="A1058" t="s">
        <v>1942</v>
      </c>
      <c r="B1058">
        <v>2021</v>
      </c>
      <c r="C1058" t="s">
        <v>94</v>
      </c>
      <c r="D1058" t="s">
        <v>95</v>
      </c>
      <c r="E1058" s="19">
        <v>1321219948128</v>
      </c>
      <c r="F1058" t="s">
        <v>710</v>
      </c>
      <c r="H1058">
        <v>324110</v>
      </c>
      <c r="I1058" t="s">
        <v>711</v>
      </c>
      <c r="J1058" t="s">
        <v>712</v>
      </c>
      <c r="K1058" t="s">
        <v>713</v>
      </c>
      <c r="L1058" t="s">
        <v>113</v>
      </c>
      <c r="M1058">
        <v>77547</v>
      </c>
      <c r="P1058">
        <v>0</v>
      </c>
      <c r="Q1058">
        <v>0</v>
      </c>
      <c r="V1058" t="s">
        <v>1941</v>
      </c>
      <c r="W1058" t="s">
        <v>1941</v>
      </c>
      <c r="X1058" t="s">
        <v>1941</v>
      </c>
      <c r="Y1058" t="s">
        <v>1941</v>
      </c>
      <c r="Z1058" t="s">
        <v>1941</v>
      </c>
      <c r="AA1058" t="s">
        <v>1941</v>
      </c>
      <c r="AB1058" t="s">
        <v>1941</v>
      </c>
      <c r="AH1058" t="s">
        <v>1941</v>
      </c>
      <c r="AU1058" t="s">
        <v>1941</v>
      </c>
      <c r="AV1058" t="s">
        <v>1941</v>
      </c>
      <c r="AW1058" t="s">
        <v>1941</v>
      </c>
      <c r="AX1058" t="s">
        <v>1941</v>
      </c>
      <c r="BF1058" t="s">
        <v>1941</v>
      </c>
      <c r="BM1058" t="s">
        <v>1941</v>
      </c>
      <c r="BW1058" t="s">
        <v>1941</v>
      </c>
    </row>
    <row r="1059" spans="1:75" hidden="1" x14ac:dyDescent="0.25">
      <c r="A1059" t="s">
        <v>1942</v>
      </c>
      <c r="B1059">
        <v>2021</v>
      </c>
      <c r="C1059" t="s">
        <v>94</v>
      </c>
      <c r="D1059" t="s">
        <v>95</v>
      </c>
      <c r="E1059" s="19">
        <v>1321220476838</v>
      </c>
      <c r="F1059" t="s">
        <v>730</v>
      </c>
      <c r="H1059">
        <v>324110</v>
      </c>
      <c r="I1059" t="s">
        <v>731</v>
      </c>
      <c r="J1059" t="s">
        <v>732</v>
      </c>
      <c r="K1059" t="s">
        <v>667</v>
      </c>
      <c r="L1059" t="s">
        <v>227</v>
      </c>
      <c r="M1059">
        <v>45804</v>
      </c>
      <c r="P1059">
        <v>7</v>
      </c>
      <c r="Q1059">
        <v>21</v>
      </c>
      <c r="R1059">
        <v>28</v>
      </c>
      <c r="V1059" t="s">
        <v>1940</v>
      </c>
      <c r="W1059" t="s">
        <v>1941</v>
      </c>
      <c r="X1059" t="s">
        <v>1940</v>
      </c>
      <c r="Y1059" t="s">
        <v>1941</v>
      </c>
      <c r="Z1059" t="s">
        <v>1941</v>
      </c>
      <c r="AA1059" t="s">
        <v>1940</v>
      </c>
      <c r="AB1059" t="s">
        <v>1940</v>
      </c>
      <c r="AC1059" t="s">
        <v>1940</v>
      </c>
      <c r="AD1059" t="s">
        <v>1940</v>
      </c>
      <c r="AE1059" t="s">
        <v>1940</v>
      </c>
      <c r="AF1059" t="s">
        <v>1941</v>
      </c>
      <c r="AG1059" t="s">
        <v>1941</v>
      </c>
      <c r="AH1059" t="s">
        <v>1941</v>
      </c>
      <c r="AI1059" t="s">
        <v>1941</v>
      </c>
      <c r="AJ1059" t="s">
        <v>1941</v>
      </c>
      <c r="AK1059" t="s">
        <v>1941</v>
      </c>
      <c r="AL1059" t="s">
        <v>1941</v>
      </c>
      <c r="AM1059" t="s">
        <v>1941</v>
      </c>
      <c r="AN1059" t="s">
        <v>1941</v>
      </c>
      <c r="AO1059" t="s">
        <v>1941</v>
      </c>
      <c r="AP1059" t="s">
        <v>1941</v>
      </c>
      <c r="AQ1059" t="s">
        <v>1941</v>
      </c>
      <c r="AR1059" t="s">
        <v>1941</v>
      </c>
      <c r="AS1059" t="s">
        <v>1941</v>
      </c>
      <c r="AT1059" t="s">
        <v>1941</v>
      </c>
      <c r="AU1059" t="s">
        <v>1941</v>
      </c>
      <c r="AV1059" t="s">
        <v>1941</v>
      </c>
      <c r="AW1059" t="s">
        <v>1941</v>
      </c>
      <c r="AX1059" t="s">
        <v>1941</v>
      </c>
      <c r="AY1059" t="s">
        <v>1941</v>
      </c>
      <c r="AZ1059" t="s">
        <v>1941</v>
      </c>
      <c r="BA1059" t="s">
        <v>1941</v>
      </c>
      <c r="BB1059" t="s">
        <v>1941</v>
      </c>
      <c r="BC1059" t="s">
        <v>1941</v>
      </c>
      <c r="BD1059" t="s">
        <v>1941</v>
      </c>
      <c r="BE1059" t="s">
        <v>1941</v>
      </c>
      <c r="BF1059" t="s">
        <v>1941</v>
      </c>
      <c r="BG1059" t="s">
        <v>1941</v>
      </c>
      <c r="BH1059" t="s">
        <v>1941</v>
      </c>
      <c r="BI1059" t="s">
        <v>1941</v>
      </c>
      <c r="BJ1059" t="s">
        <v>1941</v>
      </c>
      <c r="BK1059" t="s">
        <v>1941</v>
      </c>
      <c r="BL1059" t="s">
        <v>1941</v>
      </c>
      <c r="BM1059" t="s">
        <v>1941</v>
      </c>
      <c r="BN1059" t="s">
        <v>1941</v>
      </c>
      <c r="BO1059" t="s">
        <v>1941</v>
      </c>
      <c r="BP1059" t="s">
        <v>1941</v>
      </c>
      <c r="BQ1059" t="s">
        <v>1941</v>
      </c>
      <c r="BR1059" t="s">
        <v>1941</v>
      </c>
      <c r="BS1059" t="s">
        <v>1941</v>
      </c>
      <c r="BT1059" t="s">
        <v>1941</v>
      </c>
      <c r="BU1059" t="s">
        <v>1941</v>
      </c>
      <c r="BV1059" t="s">
        <v>1941</v>
      </c>
      <c r="BW1059" t="s">
        <v>1941</v>
      </c>
    </row>
    <row r="1060" spans="1:75" hidden="1" x14ac:dyDescent="0.25">
      <c r="A1060" t="s">
        <v>1942</v>
      </c>
      <c r="B1060">
        <v>2021</v>
      </c>
      <c r="C1060" t="s">
        <v>94</v>
      </c>
      <c r="D1060" t="s">
        <v>95</v>
      </c>
      <c r="E1060" s="19">
        <v>1321219661547</v>
      </c>
      <c r="F1060" t="s">
        <v>780</v>
      </c>
      <c r="H1060">
        <v>324110</v>
      </c>
      <c r="I1060" t="s">
        <v>781</v>
      </c>
      <c r="J1060" t="s">
        <v>782</v>
      </c>
      <c r="K1060" t="s">
        <v>783</v>
      </c>
      <c r="L1060" t="s">
        <v>777</v>
      </c>
      <c r="M1060">
        <v>58554</v>
      </c>
      <c r="P1060">
        <v>71</v>
      </c>
      <c r="Q1060">
        <v>56</v>
      </c>
      <c r="R1060">
        <v>127</v>
      </c>
      <c r="V1060" t="s">
        <v>1940</v>
      </c>
      <c r="W1060" t="s">
        <v>1941</v>
      </c>
      <c r="X1060" t="s">
        <v>1940</v>
      </c>
      <c r="Y1060" t="s">
        <v>1940</v>
      </c>
      <c r="Z1060" t="s">
        <v>1941</v>
      </c>
      <c r="AA1060" t="s">
        <v>1941</v>
      </c>
      <c r="AB1060" t="s">
        <v>1940</v>
      </c>
      <c r="AC1060" t="s">
        <v>1941</v>
      </c>
      <c r="AD1060" t="s">
        <v>1941</v>
      </c>
      <c r="AE1060" t="s">
        <v>1940</v>
      </c>
      <c r="AF1060" t="s">
        <v>1941</v>
      </c>
      <c r="AG1060" t="s">
        <v>1941</v>
      </c>
      <c r="AH1060" t="s">
        <v>1941</v>
      </c>
      <c r="AI1060" t="s">
        <v>1941</v>
      </c>
      <c r="AJ1060" t="s">
        <v>1941</v>
      </c>
      <c r="AK1060" t="s">
        <v>1941</v>
      </c>
      <c r="AL1060" t="s">
        <v>1941</v>
      </c>
      <c r="AM1060" t="s">
        <v>1941</v>
      </c>
      <c r="AN1060" t="s">
        <v>1941</v>
      </c>
      <c r="AO1060" t="s">
        <v>1941</v>
      </c>
      <c r="AP1060" t="s">
        <v>1941</v>
      </c>
      <c r="AQ1060" t="s">
        <v>1941</v>
      </c>
      <c r="AR1060" t="s">
        <v>1941</v>
      </c>
      <c r="AS1060" t="s">
        <v>1941</v>
      </c>
      <c r="AT1060" t="s">
        <v>1941</v>
      </c>
      <c r="AU1060" t="s">
        <v>1941</v>
      </c>
      <c r="AV1060" t="s">
        <v>1941</v>
      </c>
      <c r="AW1060" t="s">
        <v>1941</v>
      </c>
      <c r="AX1060" t="s">
        <v>1941</v>
      </c>
      <c r="AY1060" t="s">
        <v>1941</v>
      </c>
      <c r="AZ1060" t="s">
        <v>1941</v>
      </c>
      <c r="BA1060" t="s">
        <v>1941</v>
      </c>
      <c r="BB1060" t="s">
        <v>1941</v>
      </c>
      <c r="BC1060" t="s">
        <v>1941</v>
      </c>
      <c r="BD1060" t="s">
        <v>1941</v>
      </c>
      <c r="BE1060" t="s">
        <v>1941</v>
      </c>
      <c r="BF1060" t="s">
        <v>1941</v>
      </c>
      <c r="BG1060" t="s">
        <v>1941</v>
      </c>
      <c r="BH1060" t="s">
        <v>1941</v>
      </c>
      <c r="BI1060" t="s">
        <v>1941</v>
      </c>
      <c r="BJ1060" t="s">
        <v>1941</v>
      </c>
      <c r="BK1060" t="s">
        <v>1941</v>
      </c>
      <c r="BL1060" t="s">
        <v>1941</v>
      </c>
      <c r="BM1060" t="s">
        <v>1941</v>
      </c>
      <c r="BN1060" t="s">
        <v>1941</v>
      </c>
      <c r="BO1060" t="s">
        <v>1941</v>
      </c>
      <c r="BP1060" t="s">
        <v>1941</v>
      </c>
      <c r="BQ1060" t="s">
        <v>1941</v>
      </c>
      <c r="BR1060" t="s">
        <v>1941</v>
      </c>
      <c r="BS1060" t="s">
        <v>1941</v>
      </c>
      <c r="BT1060" t="s">
        <v>1941</v>
      </c>
      <c r="BU1060" t="s">
        <v>1941</v>
      </c>
      <c r="BV1060" t="s">
        <v>1941</v>
      </c>
      <c r="BW1060" t="s">
        <v>1941</v>
      </c>
    </row>
    <row r="1061" spans="1:75" hidden="1" x14ac:dyDescent="0.25">
      <c r="A1061" t="s">
        <v>1942</v>
      </c>
      <c r="B1061">
        <v>2021</v>
      </c>
      <c r="C1061" t="s">
        <v>94</v>
      </c>
      <c r="D1061" t="s">
        <v>95</v>
      </c>
      <c r="E1061" s="19">
        <v>1321220023877</v>
      </c>
      <c r="F1061" t="s">
        <v>786</v>
      </c>
      <c r="H1061">
        <v>324110</v>
      </c>
      <c r="I1061" t="s">
        <v>787</v>
      </c>
      <c r="J1061" t="s">
        <v>788</v>
      </c>
      <c r="K1061" t="s">
        <v>789</v>
      </c>
      <c r="L1061" t="s">
        <v>103</v>
      </c>
      <c r="M1061">
        <v>70051</v>
      </c>
      <c r="P1061">
        <v>32</v>
      </c>
      <c r="Q1061">
        <v>88</v>
      </c>
      <c r="R1061">
        <v>120</v>
      </c>
      <c r="V1061" t="s">
        <v>1940</v>
      </c>
      <c r="W1061" t="s">
        <v>1940</v>
      </c>
      <c r="X1061" t="s">
        <v>1940</v>
      </c>
      <c r="Y1061" t="s">
        <v>1941</v>
      </c>
      <c r="Z1061" t="s">
        <v>1941</v>
      </c>
      <c r="AA1061" t="s">
        <v>1940</v>
      </c>
      <c r="AB1061" t="s">
        <v>1941</v>
      </c>
      <c r="AC1061" t="s">
        <v>1941</v>
      </c>
      <c r="AD1061" t="s">
        <v>1941</v>
      </c>
      <c r="AE1061" t="s">
        <v>1941</v>
      </c>
      <c r="AF1061" t="s">
        <v>1941</v>
      </c>
      <c r="AG1061" t="s">
        <v>1941</v>
      </c>
      <c r="AH1061" t="s">
        <v>1940</v>
      </c>
      <c r="AI1061" t="s">
        <v>1941</v>
      </c>
      <c r="AJ1061" t="s">
        <v>1941</v>
      </c>
      <c r="AK1061" t="s">
        <v>1941</v>
      </c>
      <c r="AL1061" t="s">
        <v>1941</v>
      </c>
      <c r="AM1061" t="s">
        <v>1941</v>
      </c>
      <c r="AN1061" t="s">
        <v>1941</v>
      </c>
      <c r="AO1061" t="s">
        <v>1941</v>
      </c>
      <c r="AP1061" t="s">
        <v>1941</v>
      </c>
      <c r="AQ1061" t="s">
        <v>1941</v>
      </c>
      <c r="AR1061" t="s">
        <v>1941</v>
      </c>
      <c r="AS1061" t="s">
        <v>1941</v>
      </c>
      <c r="AT1061" t="s">
        <v>1940</v>
      </c>
      <c r="AU1061" t="s">
        <v>1941</v>
      </c>
      <c r="AV1061" t="s">
        <v>1941</v>
      </c>
      <c r="AW1061" t="s">
        <v>1941</v>
      </c>
      <c r="AX1061" t="s">
        <v>1941</v>
      </c>
      <c r="AY1061" t="s">
        <v>1941</v>
      </c>
      <c r="AZ1061" t="s">
        <v>1941</v>
      </c>
      <c r="BA1061" t="s">
        <v>1941</v>
      </c>
      <c r="BB1061" t="s">
        <v>1941</v>
      </c>
      <c r="BC1061" t="s">
        <v>1941</v>
      </c>
      <c r="BD1061" t="s">
        <v>1941</v>
      </c>
      <c r="BE1061" t="s">
        <v>1941</v>
      </c>
      <c r="BF1061" t="s">
        <v>1941</v>
      </c>
      <c r="BG1061" t="s">
        <v>1941</v>
      </c>
      <c r="BH1061" t="s">
        <v>1941</v>
      </c>
      <c r="BI1061" t="s">
        <v>1941</v>
      </c>
      <c r="BJ1061" t="s">
        <v>1941</v>
      </c>
      <c r="BK1061" t="s">
        <v>1941</v>
      </c>
      <c r="BL1061" t="s">
        <v>1941</v>
      </c>
      <c r="BM1061" t="s">
        <v>1941</v>
      </c>
      <c r="BN1061" t="s">
        <v>1941</v>
      </c>
      <c r="BO1061" t="s">
        <v>1941</v>
      </c>
      <c r="BP1061" t="s">
        <v>1941</v>
      </c>
      <c r="BQ1061" t="s">
        <v>1941</v>
      </c>
      <c r="BR1061" t="s">
        <v>1941</v>
      </c>
      <c r="BS1061" t="s">
        <v>1941</v>
      </c>
      <c r="BT1061" t="s">
        <v>1941</v>
      </c>
      <c r="BU1061" t="s">
        <v>1941</v>
      </c>
      <c r="BV1061" t="s">
        <v>1941</v>
      </c>
      <c r="BW1061" t="s">
        <v>1941</v>
      </c>
    </row>
    <row r="1062" spans="1:75" hidden="1" x14ac:dyDescent="0.25">
      <c r="A1062" t="s">
        <v>1942</v>
      </c>
      <c r="B1062">
        <v>2021</v>
      </c>
      <c r="C1062" t="s">
        <v>94</v>
      </c>
      <c r="D1062" t="s">
        <v>95</v>
      </c>
      <c r="E1062" s="19">
        <v>1321220421960</v>
      </c>
      <c r="F1062" t="s">
        <v>792</v>
      </c>
      <c r="H1062">
        <v>324110</v>
      </c>
      <c r="I1062" t="s">
        <v>793</v>
      </c>
      <c r="J1062" t="s">
        <v>794</v>
      </c>
      <c r="K1062" t="s">
        <v>795</v>
      </c>
      <c r="L1062" t="s">
        <v>796</v>
      </c>
      <c r="M1062">
        <v>48217</v>
      </c>
      <c r="P1062">
        <v>1300</v>
      </c>
      <c r="Q1062">
        <v>230</v>
      </c>
      <c r="R1062">
        <v>1530</v>
      </c>
      <c r="V1062" t="s">
        <v>1940</v>
      </c>
      <c r="W1062" t="s">
        <v>1940</v>
      </c>
      <c r="X1062" t="s">
        <v>1940</v>
      </c>
      <c r="Y1062" t="s">
        <v>1941</v>
      </c>
      <c r="Z1062" t="s">
        <v>1940</v>
      </c>
      <c r="AA1062" t="s">
        <v>1940</v>
      </c>
      <c r="AB1062" t="s">
        <v>1941</v>
      </c>
      <c r="AC1062" t="s">
        <v>1941</v>
      </c>
      <c r="AD1062" t="s">
        <v>1941</v>
      </c>
      <c r="AE1062" t="s">
        <v>1941</v>
      </c>
      <c r="AF1062" t="s">
        <v>1941</v>
      </c>
      <c r="AG1062" t="s">
        <v>1941</v>
      </c>
      <c r="AH1062" t="s">
        <v>1941</v>
      </c>
      <c r="AI1062" t="s">
        <v>1941</v>
      </c>
      <c r="AJ1062" t="s">
        <v>1941</v>
      </c>
      <c r="AK1062" t="s">
        <v>1941</v>
      </c>
      <c r="AL1062" t="s">
        <v>1941</v>
      </c>
      <c r="AM1062" t="s">
        <v>1941</v>
      </c>
      <c r="AN1062" t="s">
        <v>1941</v>
      </c>
      <c r="AO1062" t="s">
        <v>1941</v>
      </c>
      <c r="AP1062" t="s">
        <v>1941</v>
      </c>
      <c r="AQ1062" t="s">
        <v>1941</v>
      </c>
      <c r="AR1062" t="s">
        <v>1941</v>
      </c>
      <c r="AS1062" t="s">
        <v>1941</v>
      </c>
      <c r="AT1062" t="s">
        <v>1941</v>
      </c>
      <c r="AU1062" t="s">
        <v>1941</v>
      </c>
      <c r="AV1062" t="s">
        <v>1941</v>
      </c>
      <c r="AW1062" t="s">
        <v>1940</v>
      </c>
      <c r="AX1062" t="s">
        <v>1941</v>
      </c>
      <c r="AY1062" t="s">
        <v>1941</v>
      </c>
      <c r="AZ1062" t="s">
        <v>1941</v>
      </c>
      <c r="BA1062" t="s">
        <v>1941</v>
      </c>
      <c r="BB1062" t="s">
        <v>1941</v>
      </c>
      <c r="BC1062" t="s">
        <v>1941</v>
      </c>
      <c r="BD1062" t="s">
        <v>1941</v>
      </c>
      <c r="BE1062" t="s">
        <v>1941</v>
      </c>
      <c r="BF1062" t="s">
        <v>1941</v>
      </c>
      <c r="BG1062" t="s">
        <v>1941</v>
      </c>
      <c r="BH1062" t="s">
        <v>1941</v>
      </c>
      <c r="BI1062" t="s">
        <v>1941</v>
      </c>
      <c r="BJ1062" t="s">
        <v>1941</v>
      </c>
      <c r="BK1062" t="s">
        <v>1941</v>
      </c>
      <c r="BL1062" t="s">
        <v>1941</v>
      </c>
      <c r="BM1062" t="s">
        <v>1941</v>
      </c>
      <c r="BN1062" t="s">
        <v>1941</v>
      </c>
      <c r="BO1062" t="s">
        <v>1941</v>
      </c>
      <c r="BP1062" t="s">
        <v>1941</v>
      </c>
      <c r="BQ1062" t="s">
        <v>1941</v>
      </c>
      <c r="BR1062" t="s">
        <v>1941</v>
      </c>
      <c r="BS1062" t="s">
        <v>1941</v>
      </c>
      <c r="BT1062" t="s">
        <v>1941</v>
      </c>
      <c r="BU1062" t="s">
        <v>1941</v>
      </c>
      <c r="BV1062" t="s">
        <v>1941</v>
      </c>
      <c r="BW1062" t="s">
        <v>1941</v>
      </c>
    </row>
    <row r="1063" spans="1:75" hidden="1" x14ac:dyDescent="0.25">
      <c r="A1063" t="s">
        <v>1942</v>
      </c>
      <c r="B1063">
        <v>2021</v>
      </c>
      <c r="C1063" t="s">
        <v>94</v>
      </c>
      <c r="D1063" t="s">
        <v>95</v>
      </c>
      <c r="E1063" s="19">
        <v>1321219753340</v>
      </c>
      <c r="F1063" t="s">
        <v>803</v>
      </c>
      <c r="H1063">
        <v>324110</v>
      </c>
      <c r="I1063" t="s">
        <v>804</v>
      </c>
      <c r="J1063" t="s">
        <v>1955</v>
      </c>
      <c r="K1063" t="s">
        <v>806</v>
      </c>
      <c r="L1063" t="s">
        <v>338</v>
      </c>
      <c r="M1063">
        <v>62454</v>
      </c>
      <c r="P1063">
        <v>21</v>
      </c>
      <c r="Q1063">
        <v>603</v>
      </c>
      <c r="R1063">
        <v>624</v>
      </c>
      <c r="V1063" t="s">
        <v>1940</v>
      </c>
      <c r="W1063" t="s">
        <v>1941</v>
      </c>
      <c r="X1063" t="s">
        <v>1940</v>
      </c>
      <c r="Y1063" t="s">
        <v>1941</v>
      </c>
      <c r="Z1063" t="s">
        <v>1941</v>
      </c>
      <c r="AA1063" t="s">
        <v>1941</v>
      </c>
      <c r="AB1063" t="s">
        <v>1941</v>
      </c>
      <c r="AC1063" t="s">
        <v>1941</v>
      </c>
      <c r="AD1063" t="s">
        <v>1941</v>
      </c>
      <c r="AE1063" t="s">
        <v>1941</v>
      </c>
      <c r="AF1063" t="s">
        <v>1941</v>
      </c>
      <c r="AG1063" t="s">
        <v>1941</v>
      </c>
      <c r="AH1063" t="s">
        <v>1941</v>
      </c>
      <c r="AI1063" t="s">
        <v>1941</v>
      </c>
      <c r="AJ1063" t="s">
        <v>1941</v>
      </c>
      <c r="AK1063" t="s">
        <v>1941</v>
      </c>
      <c r="AL1063" t="s">
        <v>1941</v>
      </c>
      <c r="AM1063" t="s">
        <v>1941</v>
      </c>
      <c r="AN1063" t="s">
        <v>1941</v>
      </c>
      <c r="AO1063" t="s">
        <v>1941</v>
      </c>
      <c r="AP1063" t="s">
        <v>1941</v>
      </c>
      <c r="AQ1063" t="s">
        <v>1941</v>
      </c>
      <c r="AR1063" t="s">
        <v>1941</v>
      </c>
      <c r="AS1063" t="s">
        <v>1941</v>
      </c>
      <c r="AT1063" t="s">
        <v>1941</v>
      </c>
      <c r="AU1063" t="s">
        <v>1941</v>
      </c>
      <c r="AV1063" t="s">
        <v>1941</v>
      </c>
      <c r="AW1063" t="s">
        <v>1940</v>
      </c>
      <c r="AX1063" t="s">
        <v>1941</v>
      </c>
      <c r="AY1063" t="s">
        <v>1941</v>
      </c>
      <c r="AZ1063" t="s">
        <v>1941</v>
      </c>
      <c r="BA1063" t="s">
        <v>1941</v>
      </c>
      <c r="BB1063" t="s">
        <v>1941</v>
      </c>
      <c r="BC1063" t="s">
        <v>1941</v>
      </c>
      <c r="BD1063" t="s">
        <v>1941</v>
      </c>
      <c r="BE1063" t="s">
        <v>1941</v>
      </c>
      <c r="BF1063" t="s">
        <v>1941</v>
      </c>
      <c r="BG1063" t="s">
        <v>1941</v>
      </c>
      <c r="BH1063" t="s">
        <v>1941</v>
      </c>
      <c r="BI1063" t="s">
        <v>1941</v>
      </c>
      <c r="BJ1063" t="s">
        <v>1941</v>
      </c>
      <c r="BK1063" t="s">
        <v>1941</v>
      </c>
      <c r="BL1063" t="s">
        <v>1941</v>
      </c>
      <c r="BM1063" t="s">
        <v>1941</v>
      </c>
      <c r="BN1063" t="s">
        <v>1941</v>
      </c>
      <c r="BO1063" t="s">
        <v>1941</v>
      </c>
      <c r="BP1063" t="s">
        <v>1941</v>
      </c>
      <c r="BQ1063" t="s">
        <v>1941</v>
      </c>
      <c r="BR1063" t="s">
        <v>1941</v>
      </c>
      <c r="BS1063" t="s">
        <v>1941</v>
      </c>
      <c r="BT1063" t="s">
        <v>1941</v>
      </c>
      <c r="BU1063" t="s">
        <v>1941</v>
      </c>
      <c r="BV1063" t="s">
        <v>1941</v>
      </c>
      <c r="BW1063" t="s">
        <v>1941</v>
      </c>
    </row>
    <row r="1064" spans="1:75" hidden="1" x14ac:dyDescent="0.25">
      <c r="A1064" t="s">
        <v>1942</v>
      </c>
      <c r="B1064">
        <v>2021</v>
      </c>
      <c r="C1064" t="s">
        <v>94</v>
      </c>
      <c r="D1064" t="s">
        <v>95</v>
      </c>
      <c r="E1064" s="19">
        <v>1321220437913</v>
      </c>
      <c r="F1064" t="s">
        <v>809</v>
      </c>
      <c r="H1064">
        <v>324110</v>
      </c>
      <c r="I1064" t="s">
        <v>810</v>
      </c>
      <c r="J1064" t="s">
        <v>811</v>
      </c>
      <c r="K1064" t="s">
        <v>812</v>
      </c>
      <c r="L1064" t="s">
        <v>227</v>
      </c>
      <c r="M1064">
        <v>44706</v>
      </c>
      <c r="P1064">
        <v>38.79</v>
      </c>
      <c r="Q1064">
        <v>18.309999999999999</v>
      </c>
      <c r="R1064">
        <v>57.1</v>
      </c>
      <c r="V1064" t="s">
        <v>1940</v>
      </c>
      <c r="W1064" t="s">
        <v>1941</v>
      </c>
      <c r="X1064" t="s">
        <v>1940</v>
      </c>
      <c r="Y1064" t="s">
        <v>1941</v>
      </c>
      <c r="Z1064" t="s">
        <v>1941</v>
      </c>
      <c r="AA1064" t="s">
        <v>1940</v>
      </c>
      <c r="AB1064" t="s">
        <v>1941</v>
      </c>
      <c r="AC1064" t="s">
        <v>1941</v>
      </c>
      <c r="AD1064" t="s">
        <v>1941</v>
      </c>
      <c r="AE1064" t="s">
        <v>1941</v>
      </c>
      <c r="AF1064" t="s">
        <v>1941</v>
      </c>
      <c r="AG1064" t="s">
        <v>1941</v>
      </c>
      <c r="AH1064" t="s">
        <v>1941</v>
      </c>
      <c r="AI1064" t="s">
        <v>1941</v>
      </c>
      <c r="AJ1064" t="s">
        <v>1941</v>
      </c>
      <c r="AK1064" t="s">
        <v>1941</v>
      </c>
      <c r="AL1064" t="s">
        <v>1941</v>
      </c>
      <c r="AM1064" t="s">
        <v>1941</v>
      </c>
      <c r="AN1064" t="s">
        <v>1941</v>
      </c>
      <c r="AO1064" t="s">
        <v>1941</v>
      </c>
      <c r="AP1064" t="s">
        <v>1941</v>
      </c>
      <c r="AQ1064" t="s">
        <v>1941</v>
      </c>
      <c r="AR1064" t="s">
        <v>1941</v>
      </c>
      <c r="AS1064" t="s">
        <v>1941</v>
      </c>
      <c r="AT1064" t="s">
        <v>1941</v>
      </c>
      <c r="AU1064" t="s">
        <v>1941</v>
      </c>
      <c r="AV1064" t="s">
        <v>1941</v>
      </c>
      <c r="AW1064" t="s">
        <v>1940</v>
      </c>
      <c r="AX1064" t="s">
        <v>1941</v>
      </c>
      <c r="AY1064" t="s">
        <v>1941</v>
      </c>
      <c r="AZ1064" t="s">
        <v>1941</v>
      </c>
      <c r="BA1064" t="s">
        <v>1941</v>
      </c>
      <c r="BB1064" t="s">
        <v>1941</v>
      </c>
      <c r="BC1064" t="s">
        <v>1941</v>
      </c>
      <c r="BD1064" t="s">
        <v>1941</v>
      </c>
      <c r="BE1064" t="s">
        <v>1941</v>
      </c>
      <c r="BF1064" t="s">
        <v>1941</v>
      </c>
      <c r="BG1064" t="s">
        <v>1941</v>
      </c>
      <c r="BH1064" t="s">
        <v>1941</v>
      </c>
      <c r="BI1064" t="s">
        <v>1941</v>
      </c>
      <c r="BJ1064" t="s">
        <v>1941</v>
      </c>
      <c r="BK1064" t="s">
        <v>1941</v>
      </c>
      <c r="BL1064" t="s">
        <v>1941</v>
      </c>
      <c r="BM1064" t="s">
        <v>1940</v>
      </c>
      <c r="BN1064" t="s">
        <v>1941</v>
      </c>
      <c r="BO1064" t="s">
        <v>1941</v>
      </c>
      <c r="BP1064" t="s">
        <v>1941</v>
      </c>
      <c r="BQ1064" t="s">
        <v>1940</v>
      </c>
      <c r="BR1064" t="s">
        <v>1941</v>
      </c>
      <c r="BS1064" t="s">
        <v>1941</v>
      </c>
      <c r="BT1064" t="s">
        <v>1941</v>
      </c>
      <c r="BU1064" t="s">
        <v>1941</v>
      </c>
      <c r="BV1064" t="s">
        <v>1941</v>
      </c>
      <c r="BW1064" t="s">
        <v>1941</v>
      </c>
    </row>
    <row r="1065" spans="1:75" hidden="1" x14ac:dyDescent="0.25">
      <c r="A1065" t="s">
        <v>1942</v>
      </c>
      <c r="B1065">
        <v>2021</v>
      </c>
      <c r="C1065" t="s">
        <v>94</v>
      </c>
      <c r="D1065" t="s">
        <v>95</v>
      </c>
      <c r="E1065" s="19">
        <v>1321220412631</v>
      </c>
      <c r="F1065" t="s">
        <v>815</v>
      </c>
      <c r="H1065">
        <v>324110</v>
      </c>
      <c r="I1065" t="s">
        <v>816</v>
      </c>
      <c r="J1065" t="s">
        <v>817</v>
      </c>
      <c r="K1065" t="s">
        <v>818</v>
      </c>
      <c r="L1065" t="s">
        <v>159</v>
      </c>
      <c r="M1065">
        <v>19061</v>
      </c>
      <c r="P1065">
        <v>8</v>
      </c>
      <c r="Q1065">
        <v>5</v>
      </c>
      <c r="R1065">
        <v>13</v>
      </c>
      <c r="V1065" t="s">
        <v>1940</v>
      </c>
      <c r="W1065" t="s">
        <v>1940</v>
      </c>
      <c r="X1065" t="s">
        <v>1941</v>
      </c>
      <c r="Y1065" t="s">
        <v>1941</v>
      </c>
      <c r="Z1065" t="s">
        <v>1940</v>
      </c>
      <c r="AA1065" t="s">
        <v>1940</v>
      </c>
      <c r="AB1065" t="s">
        <v>1941</v>
      </c>
      <c r="AC1065" t="s">
        <v>1941</v>
      </c>
      <c r="AD1065" t="s">
        <v>1941</v>
      </c>
      <c r="AE1065" t="s">
        <v>1941</v>
      </c>
      <c r="AF1065" t="s">
        <v>1941</v>
      </c>
      <c r="AG1065" t="s">
        <v>1941</v>
      </c>
      <c r="AH1065" t="s">
        <v>1941</v>
      </c>
      <c r="AI1065" t="s">
        <v>1941</v>
      </c>
      <c r="AJ1065" t="s">
        <v>1941</v>
      </c>
      <c r="AK1065" t="s">
        <v>1941</v>
      </c>
      <c r="AL1065" t="s">
        <v>1941</v>
      </c>
      <c r="AM1065" t="s">
        <v>1941</v>
      </c>
      <c r="AN1065" t="s">
        <v>1941</v>
      </c>
      <c r="AO1065" t="s">
        <v>1941</v>
      </c>
      <c r="AP1065" t="s">
        <v>1941</v>
      </c>
      <c r="AQ1065" t="s">
        <v>1941</v>
      </c>
      <c r="AR1065" t="s">
        <v>1941</v>
      </c>
      <c r="AS1065" t="s">
        <v>1941</v>
      </c>
      <c r="AT1065" t="s">
        <v>1941</v>
      </c>
      <c r="AU1065" t="s">
        <v>1941</v>
      </c>
      <c r="AV1065" t="s">
        <v>1941</v>
      </c>
      <c r="AW1065" t="s">
        <v>1940</v>
      </c>
      <c r="AX1065" t="s">
        <v>1941</v>
      </c>
      <c r="AY1065" t="s">
        <v>1941</v>
      </c>
      <c r="AZ1065" t="s">
        <v>1941</v>
      </c>
      <c r="BA1065" t="s">
        <v>1941</v>
      </c>
      <c r="BB1065" t="s">
        <v>1941</v>
      </c>
      <c r="BC1065" t="s">
        <v>1941</v>
      </c>
      <c r="BD1065" t="s">
        <v>1941</v>
      </c>
      <c r="BE1065" t="s">
        <v>1941</v>
      </c>
      <c r="BF1065" t="s">
        <v>1941</v>
      </c>
      <c r="BG1065" t="s">
        <v>1941</v>
      </c>
      <c r="BH1065" t="s">
        <v>1941</v>
      </c>
      <c r="BI1065" t="s">
        <v>1941</v>
      </c>
      <c r="BJ1065" t="s">
        <v>1941</v>
      </c>
      <c r="BK1065" t="s">
        <v>1941</v>
      </c>
      <c r="BL1065" t="s">
        <v>1941</v>
      </c>
      <c r="BM1065" t="s">
        <v>1941</v>
      </c>
      <c r="BN1065" t="s">
        <v>1941</v>
      </c>
      <c r="BO1065" t="s">
        <v>1941</v>
      </c>
      <c r="BP1065" t="s">
        <v>1941</v>
      </c>
      <c r="BQ1065" t="s">
        <v>1941</v>
      </c>
      <c r="BR1065" t="s">
        <v>1941</v>
      </c>
      <c r="BS1065" t="s">
        <v>1941</v>
      </c>
      <c r="BT1065" t="s">
        <v>1941</v>
      </c>
      <c r="BU1065" t="s">
        <v>1941</v>
      </c>
      <c r="BV1065" t="s">
        <v>1941</v>
      </c>
      <c r="BW1065" t="s">
        <v>1941</v>
      </c>
    </row>
    <row r="1066" spans="1:75" hidden="1" x14ac:dyDescent="0.25">
      <c r="A1066" t="s">
        <v>1942</v>
      </c>
      <c r="B1066">
        <v>2021</v>
      </c>
      <c r="C1066" t="s">
        <v>94</v>
      </c>
      <c r="D1066" t="s">
        <v>95</v>
      </c>
      <c r="E1066" s="19">
        <v>1321220104297</v>
      </c>
      <c r="F1066" t="s">
        <v>825</v>
      </c>
      <c r="H1066">
        <v>324110</v>
      </c>
      <c r="I1066" t="s">
        <v>826</v>
      </c>
      <c r="J1066" t="s">
        <v>827</v>
      </c>
      <c r="K1066" t="s">
        <v>170</v>
      </c>
      <c r="L1066" t="s">
        <v>113</v>
      </c>
      <c r="M1066">
        <v>77640</v>
      </c>
      <c r="P1066">
        <v>20</v>
      </c>
      <c r="Q1066">
        <v>7</v>
      </c>
      <c r="R1066">
        <v>27</v>
      </c>
      <c r="V1066" t="s">
        <v>1940</v>
      </c>
      <c r="W1066" t="s">
        <v>1941</v>
      </c>
      <c r="X1066" t="s">
        <v>1941</v>
      </c>
      <c r="Y1066" t="s">
        <v>1941</v>
      </c>
      <c r="Z1066" t="s">
        <v>1941</v>
      </c>
      <c r="AA1066" t="s">
        <v>1940</v>
      </c>
      <c r="AB1066" t="s">
        <v>1941</v>
      </c>
      <c r="AC1066" t="s">
        <v>1941</v>
      </c>
      <c r="AD1066" t="s">
        <v>1941</v>
      </c>
      <c r="AE1066" t="s">
        <v>1941</v>
      </c>
      <c r="AF1066" t="s">
        <v>1941</v>
      </c>
      <c r="AG1066" t="s">
        <v>1941</v>
      </c>
      <c r="AH1066" t="s">
        <v>1941</v>
      </c>
      <c r="AI1066" t="s">
        <v>1941</v>
      </c>
      <c r="AJ1066" t="s">
        <v>1941</v>
      </c>
      <c r="AK1066" t="s">
        <v>1941</v>
      </c>
      <c r="AL1066" t="s">
        <v>1941</v>
      </c>
      <c r="AM1066" t="s">
        <v>1941</v>
      </c>
      <c r="AN1066" t="s">
        <v>1941</v>
      </c>
      <c r="AO1066" t="s">
        <v>1941</v>
      </c>
      <c r="AP1066" t="s">
        <v>1941</v>
      </c>
      <c r="AQ1066" t="s">
        <v>1941</v>
      </c>
      <c r="AR1066" t="s">
        <v>1941</v>
      </c>
      <c r="AS1066" t="s">
        <v>1941</v>
      </c>
      <c r="AT1066" t="s">
        <v>1941</v>
      </c>
      <c r="AU1066" t="s">
        <v>1941</v>
      </c>
      <c r="AV1066" t="s">
        <v>1941</v>
      </c>
      <c r="AW1066" t="s">
        <v>1940</v>
      </c>
      <c r="AX1066" t="s">
        <v>1941</v>
      </c>
      <c r="AY1066" t="s">
        <v>1941</v>
      </c>
      <c r="AZ1066" t="s">
        <v>1941</v>
      </c>
      <c r="BA1066" t="s">
        <v>1941</v>
      </c>
      <c r="BB1066" t="s">
        <v>1941</v>
      </c>
      <c r="BC1066" t="s">
        <v>1941</v>
      </c>
      <c r="BD1066" t="s">
        <v>1941</v>
      </c>
      <c r="BE1066" t="s">
        <v>1941</v>
      </c>
      <c r="BF1066" t="s">
        <v>1941</v>
      </c>
      <c r="BG1066" t="s">
        <v>1941</v>
      </c>
      <c r="BH1066" t="s">
        <v>1941</v>
      </c>
      <c r="BI1066" t="s">
        <v>1941</v>
      </c>
      <c r="BJ1066" t="s">
        <v>1941</v>
      </c>
      <c r="BK1066" t="s">
        <v>1941</v>
      </c>
      <c r="BL1066" t="s">
        <v>1941</v>
      </c>
      <c r="BM1066" t="s">
        <v>1941</v>
      </c>
      <c r="BN1066" t="s">
        <v>1941</v>
      </c>
      <c r="BO1066" t="s">
        <v>1941</v>
      </c>
      <c r="BP1066" t="s">
        <v>1941</v>
      </c>
      <c r="BQ1066" t="s">
        <v>1941</v>
      </c>
      <c r="BR1066" t="s">
        <v>1941</v>
      </c>
      <c r="BS1066" t="s">
        <v>1941</v>
      </c>
      <c r="BT1066" t="s">
        <v>1941</v>
      </c>
      <c r="BU1066" t="s">
        <v>1941</v>
      </c>
      <c r="BV1066" t="s">
        <v>1941</v>
      </c>
      <c r="BW1066" t="s">
        <v>1941</v>
      </c>
    </row>
    <row r="1067" spans="1:75" hidden="1" x14ac:dyDescent="0.25">
      <c r="A1067" t="s">
        <v>1942</v>
      </c>
      <c r="B1067">
        <v>2021</v>
      </c>
      <c r="C1067" t="s">
        <v>94</v>
      </c>
      <c r="D1067" t="s">
        <v>95</v>
      </c>
      <c r="E1067" s="19">
        <v>1321219890783</v>
      </c>
      <c r="F1067" t="s">
        <v>866</v>
      </c>
      <c r="H1067">
        <v>324110</v>
      </c>
      <c r="I1067" t="s">
        <v>867</v>
      </c>
      <c r="J1067" t="s">
        <v>868</v>
      </c>
      <c r="K1067" t="s">
        <v>424</v>
      </c>
      <c r="L1067" t="s">
        <v>113</v>
      </c>
      <c r="M1067">
        <v>77506</v>
      </c>
      <c r="P1067">
        <v>231</v>
      </c>
      <c r="Q1067">
        <v>1211.5999999999999</v>
      </c>
      <c r="R1067">
        <v>1442.6</v>
      </c>
      <c r="V1067" t="s">
        <v>1940</v>
      </c>
      <c r="W1067" t="s">
        <v>1941</v>
      </c>
      <c r="X1067" t="s">
        <v>1941</v>
      </c>
      <c r="Y1067" t="s">
        <v>1941</v>
      </c>
      <c r="Z1067" t="s">
        <v>1941</v>
      </c>
      <c r="AA1067" t="s">
        <v>1940</v>
      </c>
      <c r="AB1067" t="s">
        <v>1940</v>
      </c>
      <c r="AC1067" t="s">
        <v>1941</v>
      </c>
      <c r="AD1067" t="s">
        <v>1940</v>
      </c>
      <c r="AE1067" t="s">
        <v>1941</v>
      </c>
      <c r="AF1067" t="s">
        <v>1941</v>
      </c>
      <c r="AG1067" t="s">
        <v>1941</v>
      </c>
      <c r="AH1067" t="s">
        <v>1941</v>
      </c>
      <c r="AI1067" t="s">
        <v>1941</v>
      </c>
      <c r="AJ1067" t="s">
        <v>1941</v>
      </c>
      <c r="AK1067" t="s">
        <v>1941</v>
      </c>
      <c r="AL1067" t="s">
        <v>1941</v>
      </c>
      <c r="AM1067" t="s">
        <v>1941</v>
      </c>
      <c r="AN1067" t="s">
        <v>1941</v>
      </c>
      <c r="AO1067" t="s">
        <v>1941</v>
      </c>
      <c r="AP1067" t="s">
        <v>1941</v>
      </c>
      <c r="AQ1067" t="s">
        <v>1941</v>
      </c>
      <c r="AR1067" t="s">
        <v>1941</v>
      </c>
      <c r="AS1067" t="s">
        <v>1941</v>
      </c>
      <c r="AT1067" t="s">
        <v>1941</v>
      </c>
      <c r="AU1067" t="s">
        <v>1941</v>
      </c>
      <c r="AV1067" t="s">
        <v>1941</v>
      </c>
      <c r="AW1067" t="s">
        <v>1940</v>
      </c>
      <c r="AX1067" t="s">
        <v>1941</v>
      </c>
      <c r="AY1067" t="s">
        <v>1941</v>
      </c>
      <c r="AZ1067" t="s">
        <v>1941</v>
      </c>
      <c r="BA1067" t="s">
        <v>1941</v>
      </c>
      <c r="BB1067" t="s">
        <v>1941</v>
      </c>
      <c r="BC1067" t="s">
        <v>1941</v>
      </c>
      <c r="BD1067" t="s">
        <v>1941</v>
      </c>
      <c r="BE1067" t="s">
        <v>1941</v>
      </c>
      <c r="BF1067" t="s">
        <v>1941</v>
      </c>
      <c r="BG1067" t="s">
        <v>1941</v>
      </c>
      <c r="BH1067" t="s">
        <v>1941</v>
      </c>
      <c r="BI1067" t="s">
        <v>1941</v>
      </c>
      <c r="BJ1067" t="s">
        <v>1941</v>
      </c>
      <c r="BK1067" t="s">
        <v>1941</v>
      </c>
      <c r="BL1067" t="s">
        <v>1941</v>
      </c>
      <c r="BM1067" t="s">
        <v>1941</v>
      </c>
      <c r="BN1067" t="s">
        <v>1941</v>
      </c>
      <c r="BO1067" t="s">
        <v>1941</v>
      </c>
      <c r="BP1067" t="s">
        <v>1941</v>
      </c>
      <c r="BQ1067" t="s">
        <v>1941</v>
      </c>
      <c r="BR1067" t="s">
        <v>1941</v>
      </c>
      <c r="BS1067" t="s">
        <v>1941</v>
      </c>
      <c r="BT1067" t="s">
        <v>1941</v>
      </c>
      <c r="BU1067" t="s">
        <v>1941</v>
      </c>
      <c r="BV1067" t="s">
        <v>1941</v>
      </c>
      <c r="BW1067" t="s">
        <v>1941</v>
      </c>
    </row>
    <row r="1068" spans="1:75" hidden="1" x14ac:dyDescent="0.25">
      <c r="A1068" t="s">
        <v>1942</v>
      </c>
      <c r="B1068">
        <v>2021</v>
      </c>
      <c r="C1068" t="s">
        <v>94</v>
      </c>
      <c r="D1068" t="s">
        <v>95</v>
      </c>
      <c r="E1068" s="19">
        <v>1321219997451</v>
      </c>
      <c r="F1068" t="s">
        <v>871</v>
      </c>
      <c r="H1068">
        <v>324110</v>
      </c>
      <c r="I1068" t="s">
        <v>872</v>
      </c>
      <c r="J1068" t="s">
        <v>873</v>
      </c>
      <c r="K1068" t="s">
        <v>874</v>
      </c>
      <c r="L1068" t="s">
        <v>875</v>
      </c>
      <c r="M1068">
        <v>8066</v>
      </c>
      <c r="N1068" s="21" t="s">
        <v>123</v>
      </c>
      <c r="O1068" s="21" t="s">
        <v>124</v>
      </c>
      <c r="P1068">
        <v>46</v>
      </c>
      <c r="Q1068">
        <v>9</v>
      </c>
      <c r="R1068">
        <v>55</v>
      </c>
      <c r="V1068" t="s">
        <v>1940</v>
      </c>
      <c r="W1068" t="s">
        <v>1941</v>
      </c>
      <c r="X1068" t="s">
        <v>1940</v>
      </c>
      <c r="Y1068" t="s">
        <v>1941</v>
      </c>
      <c r="Z1068" t="s">
        <v>1941</v>
      </c>
      <c r="AA1068" t="s">
        <v>1941</v>
      </c>
      <c r="AB1068" t="s">
        <v>1940</v>
      </c>
      <c r="AC1068" t="s">
        <v>1941</v>
      </c>
      <c r="AD1068" t="s">
        <v>1941</v>
      </c>
      <c r="AE1068" t="s">
        <v>1940</v>
      </c>
      <c r="AF1068" t="s">
        <v>1941</v>
      </c>
      <c r="AG1068" t="s">
        <v>1941</v>
      </c>
      <c r="AH1068" t="s">
        <v>1941</v>
      </c>
      <c r="AI1068" t="s">
        <v>1941</v>
      </c>
      <c r="AJ1068" t="s">
        <v>1941</v>
      </c>
      <c r="AK1068" t="s">
        <v>1941</v>
      </c>
      <c r="AL1068" t="s">
        <v>1941</v>
      </c>
      <c r="AM1068" t="s">
        <v>1941</v>
      </c>
      <c r="AN1068" t="s">
        <v>1941</v>
      </c>
      <c r="AO1068" t="s">
        <v>1941</v>
      </c>
      <c r="AP1068" t="s">
        <v>1941</v>
      </c>
      <c r="AQ1068" t="s">
        <v>1941</v>
      </c>
      <c r="AR1068" t="s">
        <v>1941</v>
      </c>
      <c r="AS1068" t="s">
        <v>1941</v>
      </c>
      <c r="AT1068" t="s">
        <v>1941</v>
      </c>
      <c r="AU1068" t="s">
        <v>1941</v>
      </c>
      <c r="AV1068" t="s">
        <v>1941</v>
      </c>
      <c r="AW1068" t="s">
        <v>1941</v>
      </c>
      <c r="AX1068" t="s">
        <v>1941</v>
      </c>
      <c r="AY1068" t="s">
        <v>1941</v>
      </c>
      <c r="AZ1068" t="s">
        <v>1941</v>
      </c>
      <c r="BA1068" t="s">
        <v>1941</v>
      </c>
      <c r="BB1068" t="s">
        <v>1941</v>
      </c>
      <c r="BC1068" t="s">
        <v>1941</v>
      </c>
      <c r="BD1068" t="s">
        <v>1941</v>
      </c>
      <c r="BE1068" t="s">
        <v>1941</v>
      </c>
      <c r="BF1068" t="s">
        <v>1941</v>
      </c>
      <c r="BG1068" t="s">
        <v>1941</v>
      </c>
      <c r="BH1068" t="s">
        <v>1941</v>
      </c>
      <c r="BI1068" t="s">
        <v>1941</v>
      </c>
      <c r="BJ1068" t="s">
        <v>1941</v>
      </c>
      <c r="BK1068" t="s">
        <v>1941</v>
      </c>
      <c r="BL1068" t="s">
        <v>1941</v>
      </c>
      <c r="BM1068" t="s">
        <v>1941</v>
      </c>
      <c r="BN1068" t="s">
        <v>1941</v>
      </c>
      <c r="BO1068" t="s">
        <v>1941</v>
      </c>
      <c r="BP1068" t="s">
        <v>1941</v>
      </c>
      <c r="BQ1068" t="s">
        <v>1941</v>
      </c>
      <c r="BR1068" t="s">
        <v>1941</v>
      </c>
      <c r="BS1068" t="s">
        <v>1941</v>
      </c>
      <c r="BT1068" t="s">
        <v>1941</v>
      </c>
      <c r="BU1068" t="s">
        <v>1941</v>
      </c>
      <c r="BV1068" t="s">
        <v>1941</v>
      </c>
      <c r="BW1068" t="s">
        <v>1941</v>
      </c>
    </row>
    <row r="1069" spans="1:75" hidden="1" x14ac:dyDescent="0.25">
      <c r="A1069" t="s">
        <v>1942</v>
      </c>
      <c r="B1069">
        <v>2021</v>
      </c>
      <c r="C1069" t="s">
        <v>94</v>
      </c>
      <c r="D1069" t="s">
        <v>95</v>
      </c>
      <c r="E1069" s="19">
        <v>1321220281531</v>
      </c>
      <c r="F1069" t="s">
        <v>882</v>
      </c>
      <c r="H1069">
        <v>324110</v>
      </c>
      <c r="I1069" t="s">
        <v>883</v>
      </c>
      <c r="J1069" t="s">
        <v>884</v>
      </c>
      <c r="K1069" t="s">
        <v>885</v>
      </c>
      <c r="L1069" t="s">
        <v>103</v>
      </c>
      <c r="M1069">
        <v>70037</v>
      </c>
      <c r="N1069" s="21" t="s">
        <v>374</v>
      </c>
      <c r="O1069" s="21" t="s">
        <v>124</v>
      </c>
      <c r="P1069">
        <v>40</v>
      </c>
      <c r="Q1069">
        <v>285</v>
      </c>
      <c r="R1069">
        <v>325</v>
      </c>
      <c r="V1069" t="s">
        <v>1940</v>
      </c>
      <c r="W1069" t="s">
        <v>1941</v>
      </c>
      <c r="X1069" t="s">
        <v>1940</v>
      </c>
      <c r="Y1069" t="s">
        <v>1941</v>
      </c>
      <c r="Z1069" t="s">
        <v>1940</v>
      </c>
      <c r="AA1069" t="s">
        <v>1941</v>
      </c>
      <c r="AB1069" t="s">
        <v>1941</v>
      </c>
      <c r="AC1069" t="s">
        <v>1941</v>
      </c>
      <c r="AD1069" t="s">
        <v>1941</v>
      </c>
      <c r="AE1069" t="s">
        <v>1941</v>
      </c>
      <c r="AF1069" t="s">
        <v>1941</v>
      </c>
      <c r="AG1069" t="s">
        <v>1941</v>
      </c>
      <c r="AH1069" t="s">
        <v>1940</v>
      </c>
      <c r="AI1069" t="s">
        <v>1941</v>
      </c>
      <c r="AJ1069" t="s">
        <v>1941</v>
      </c>
      <c r="AK1069" t="s">
        <v>1941</v>
      </c>
      <c r="AL1069" t="s">
        <v>1941</v>
      </c>
      <c r="AM1069" t="s">
        <v>1941</v>
      </c>
      <c r="AN1069" t="s">
        <v>1941</v>
      </c>
      <c r="AO1069" t="s">
        <v>1941</v>
      </c>
      <c r="AP1069" t="s">
        <v>1941</v>
      </c>
      <c r="AQ1069" t="s">
        <v>1941</v>
      </c>
      <c r="AR1069" t="s">
        <v>1941</v>
      </c>
      <c r="AS1069" t="s">
        <v>1941</v>
      </c>
      <c r="AT1069" t="s">
        <v>1940</v>
      </c>
      <c r="AU1069" t="s">
        <v>1941</v>
      </c>
      <c r="AV1069" t="s">
        <v>1941</v>
      </c>
      <c r="AW1069" t="s">
        <v>1941</v>
      </c>
      <c r="AX1069" t="s">
        <v>1941</v>
      </c>
      <c r="AY1069" t="s">
        <v>1941</v>
      </c>
      <c r="AZ1069" t="s">
        <v>1941</v>
      </c>
      <c r="BA1069" t="s">
        <v>1941</v>
      </c>
      <c r="BB1069" t="s">
        <v>1941</v>
      </c>
      <c r="BC1069" t="s">
        <v>1941</v>
      </c>
      <c r="BD1069" t="s">
        <v>1941</v>
      </c>
      <c r="BE1069" t="s">
        <v>1941</v>
      </c>
      <c r="BF1069" t="s">
        <v>1941</v>
      </c>
      <c r="BG1069" t="s">
        <v>1941</v>
      </c>
      <c r="BH1069" t="s">
        <v>1941</v>
      </c>
      <c r="BI1069" t="s">
        <v>1941</v>
      </c>
      <c r="BJ1069" t="s">
        <v>1941</v>
      </c>
      <c r="BK1069" t="s">
        <v>1941</v>
      </c>
      <c r="BL1069" t="s">
        <v>1941</v>
      </c>
      <c r="BM1069" t="s">
        <v>1941</v>
      </c>
      <c r="BN1069" t="s">
        <v>1941</v>
      </c>
      <c r="BO1069" t="s">
        <v>1941</v>
      </c>
      <c r="BP1069" t="s">
        <v>1941</v>
      </c>
      <c r="BQ1069" t="s">
        <v>1941</v>
      </c>
      <c r="BR1069" t="s">
        <v>1941</v>
      </c>
      <c r="BS1069" t="s">
        <v>1941</v>
      </c>
      <c r="BT1069" t="s">
        <v>1941</v>
      </c>
      <c r="BU1069" t="s">
        <v>1941</v>
      </c>
      <c r="BV1069" t="s">
        <v>1941</v>
      </c>
      <c r="BW1069" t="s">
        <v>1941</v>
      </c>
    </row>
    <row r="1070" spans="1:75" hidden="1" x14ac:dyDescent="0.25">
      <c r="A1070" t="s">
        <v>1942</v>
      </c>
      <c r="B1070">
        <v>2021</v>
      </c>
      <c r="C1070" t="s">
        <v>94</v>
      </c>
      <c r="D1070" t="s">
        <v>95</v>
      </c>
      <c r="E1070" s="19">
        <v>1321219880820</v>
      </c>
      <c r="F1070" t="s">
        <v>888</v>
      </c>
      <c r="H1070">
        <v>324110</v>
      </c>
      <c r="I1070" t="s">
        <v>889</v>
      </c>
      <c r="J1070" t="s">
        <v>890</v>
      </c>
      <c r="K1070" t="s">
        <v>531</v>
      </c>
      <c r="L1070" t="s">
        <v>234</v>
      </c>
      <c r="M1070">
        <v>59101</v>
      </c>
      <c r="N1070" s="21" t="s">
        <v>123</v>
      </c>
      <c r="O1070" s="21" t="s">
        <v>124</v>
      </c>
      <c r="P1070">
        <v>410</v>
      </c>
      <c r="Q1070">
        <v>5457</v>
      </c>
      <c r="R1070">
        <v>5867</v>
      </c>
      <c r="V1070" t="s">
        <v>1940</v>
      </c>
      <c r="W1070" t="s">
        <v>1941</v>
      </c>
      <c r="X1070" t="s">
        <v>1940</v>
      </c>
      <c r="Y1070" t="s">
        <v>1941</v>
      </c>
      <c r="Z1070" t="s">
        <v>1940</v>
      </c>
      <c r="AA1070" t="s">
        <v>1941</v>
      </c>
      <c r="AB1070" t="s">
        <v>1940</v>
      </c>
      <c r="AC1070" t="s">
        <v>1941</v>
      </c>
      <c r="AD1070" t="s">
        <v>1941</v>
      </c>
      <c r="AE1070" t="s">
        <v>1940</v>
      </c>
      <c r="AF1070" t="s">
        <v>1941</v>
      </c>
      <c r="AG1070" t="s">
        <v>1941</v>
      </c>
      <c r="AH1070" t="s">
        <v>1941</v>
      </c>
      <c r="AI1070" t="s">
        <v>1941</v>
      </c>
      <c r="AJ1070" t="s">
        <v>1941</v>
      </c>
      <c r="AK1070" t="s">
        <v>1941</v>
      </c>
      <c r="AL1070" t="s">
        <v>1941</v>
      </c>
      <c r="AM1070" t="s">
        <v>1941</v>
      </c>
      <c r="AN1070" t="s">
        <v>1941</v>
      </c>
      <c r="AO1070" t="s">
        <v>1941</v>
      </c>
      <c r="AP1070" t="s">
        <v>1941</v>
      </c>
      <c r="AQ1070" t="s">
        <v>1941</v>
      </c>
      <c r="AR1070" t="s">
        <v>1941</v>
      </c>
      <c r="AS1070" t="s">
        <v>1941</v>
      </c>
      <c r="AT1070" t="s">
        <v>1941</v>
      </c>
      <c r="AU1070" t="s">
        <v>1941</v>
      </c>
      <c r="AV1070" t="s">
        <v>1941</v>
      </c>
      <c r="AW1070" t="s">
        <v>1941</v>
      </c>
      <c r="AX1070" t="s">
        <v>1941</v>
      </c>
      <c r="AY1070" t="s">
        <v>1941</v>
      </c>
      <c r="AZ1070" t="s">
        <v>1941</v>
      </c>
      <c r="BA1070" t="s">
        <v>1941</v>
      </c>
      <c r="BB1070" t="s">
        <v>1941</v>
      </c>
      <c r="BC1070" t="s">
        <v>1941</v>
      </c>
      <c r="BD1070" t="s">
        <v>1941</v>
      </c>
      <c r="BE1070" t="s">
        <v>1941</v>
      </c>
      <c r="BF1070" t="s">
        <v>1941</v>
      </c>
      <c r="BG1070" t="s">
        <v>1941</v>
      </c>
      <c r="BH1070" t="s">
        <v>1941</v>
      </c>
      <c r="BI1070" t="s">
        <v>1941</v>
      </c>
      <c r="BJ1070" t="s">
        <v>1941</v>
      </c>
      <c r="BK1070" t="s">
        <v>1941</v>
      </c>
      <c r="BL1070" t="s">
        <v>1941</v>
      </c>
      <c r="BM1070" t="s">
        <v>1940</v>
      </c>
      <c r="BN1070" t="s">
        <v>1941</v>
      </c>
      <c r="BO1070" t="s">
        <v>1941</v>
      </c>
      <c r="BP1070" t="s">
        <v>1941</v>
      </c>
      <c r="BQ1070" t="s">
        <v>1940</v>
      </c>
      <c r="BR1070" t="s">
        <v>1941</v>
      </c>
      <c r="BS1070" t="s">
        <v>1941</v>
      </c>
      <c r="BT1070" t="s">
        <v>1941</v>
      </c>
      <c r="BU1070" t="s">
        <v>1941</v>
      </c>
      <c r="BV1070" t="s">
        <v>1941</v>
      </c>
      <c r="BW1070" t="s">
        <v>1941</v>
      </c>
    </row>
    <row r="1071" spans="1:75" hidden="1" x14ac:dyDescent="0.25">
      <c r="A1071" t="s">
        <v>1942</v>
      </c>
      <c r="B1071">
        <v>2021</v>
      </c>
      <c r="C1071" t="s">
        <v>94</v>
      </c>
      <c r="D1071" t="s">
        <v>95</v>
      </c>
      <c r="E1071" s="19">
        <v>1321220493035</v>
      </c>
      <c r="F1071" t="s">
        <v>892</v>
      </c>
      <c r="H1071">
        <v>324110</v>
      </c>
      <c r="I1071" t="s">
        <v>893</v>
      </c>
      <c r="J1071" t="s">
        <v>894</v>
      </c>
      <c r="K1071" t="s">
        <v>895</v>
      </c>
      <c r="L1071" t="s">
        <v>113</v>
      </c>
      <c r="M1071">
        <v>77463</v>
      </c>
      <c r="N1071" s="21" t="s">
        <v>123</v>
      </c>
      <c r="O1071" s="21" t="s">
        <v>124</v>
      </c>
      <c r="P1071">
        <v>2016</v>
      </c>
      <c r="Q1071">
        <v>1968</v>
      </c>
      <c r="R1071">
        <v>3984</v>
      </c>
      <c r="V1071" t="s">
        <v>1940</v>
      </c>
      <c r="W1071" t="s">
        <v>1941</v>
      </c>
      <c r="X1071" t="s">
        <v>1940</v>
      </c>
      <c r="Y1071" t="s">
        <v>1941</v>
      </c>
      <c r="Z1071" t="s">
        <v>1940</v>
      </c>
      <c r="AA1071" t="s">
        <v>1941</v>
      </c>
      <c r="AB1071" t="s">
        <v>1940</v>
      </c>
      <c r="AC1071" t="s">
        <v>1941</v>
      </c>
      <c r="AD1071" t="s">
        <v>1941</v>
      </c>
      <c r="AE1071" t="s">
        <v>1941</v>
      </c>
      <c r="AF1071" t="s">
        <v>1941</v>
      </c>
      <c r="AG1071" t="s">
        <v>1940</v>
      </c>
      <c r="AH1071" t="s">
        <v>1941</v>
      </c>
      <c r="AI1071" t="s">
        <v>1941</v>
      </c>
      <c r="AJ1071" t="s">
        <v>1941</v>
      </c>
      <c r="AK1071" t="s">
        <v>1941</v>
      </c>
      <c r="AL1071" t="s">
        <v>1941</v>
      </c>
      <c r="AM1071" t="s">
        <v>1941</v>
      </c>
      <c r="AN1071" t="s">
        <v>1941</v>
      </c>
      <c r="AO1071" t="s">
        <v>1941</v>
      </c>
      <c r="AP1071" t="s">
        <v>1941</v>
      </c>
      <c r="AQ1071" t="s">
        <v>1941</v>
      </c>
      <c r="AR1071" t="s">
        <v>1941</v>
      </c>
      <c r="AS1071" t="s">
        <v>1941</v>
      </c>
      <c r="AT1071" t="s">
        <v>1941</v>
      </c>
      <c r="AU1071" t="s">
        <v>1941</v>
      </c>
      <c r="AV1071" t="s">
        <v>1941</v>
      </c>
      <c r="AW1071" t="s">
        <v>1941</v>
      </c>
      <c r="AX1071" t="s">
        <v>1941</v>
      </c>
      <c r="AY1071" t="s">
        <v>1941</v>
      </c>
      <c r="AZ1071" t="s">
        <v>1941</v>
      </c>
      <c r="BA1071" t="s">
        <v>1941</v>
      </c>
      <c r="BB1071" t="s">
        <v>1941</v>
      </c>
      <c r="BC1071" t="s">
        <v>1941</v>
      </c>
      <c r="BD1071" t="s">
        <v>1941</v>
      </c>
      <c r="BE1071" t="s">
        <v>1941</v>
      </c>
      <c r="BF1071" t="s">
        <v>1941</v>
      </c>
      <c r="BG1071" t="s">
        <v>1941</v>
      </c>
      <c r="BH1071" t="s">
        <v>1941</v>
      </c>
      <c r="BI1071" t="s">
        <v>1941</v>
      </c>
      <c r="BJ1071" t="s">
        <v>1941</v>
      </c>
      <c r="BK1071" t="s">
        <v>1941</v>
      </c>
      <c r="BL1071" t="s">
        <v>1941</v>
      </c>
      <c r="BM1071" t="s">
        <v>1941</v>
      </c>
      <c r="BN1071" t="s">
        <v>1941</v>
      </c>
      <c r="BO1071" t="s">
        <v>1941</v>
      </c>
      <c r="BP1071" t="s">
        <v>1941</v>
      </c>
      <c r="BQ1071" t="s">
        <v>1941</v>
      </c>
      <c r="BR1071" t="s">
        <v>1941</v>
      </c>
      <c r="BS1071" t="s">
        <v>1941</v>
      </c>
      <c r="BT1071" t="s">
        <v>1941</v>
      </c>
      <c r="BU1071" t="s">
        <v>1941</v>
      </c>
      <c r="BV1071" t="s">
        <v>1941</v>
      </c>
      <c r="BW1071" t="s">
        <v>1941</v>
      </c>
    </row>
    <row r="1072" spans="1:75" hidden="1" x14ac:dyDescent="0.25">
      <c r="A1072" t="s">
        <v>1942</v>
      </c>
      <c r="B1072">
        <v>2021</v>
      </c>
      <c r="C1072" t="s">
        <v>94</v>
      </c>
      <c r="D1072" t="s">
        <v>95</v>
      </c>
      <c r="E1072" s="19">
        <v>1321220384527</v>
      </c>
      <c r="F1072" t="s">
        <v>898</v>
      </c>
      <c r="H1072">
        <v>324110</v>
      </c>
      <c r="I1072" t="s">
        <v>899</v>
      </c>
      <c r="J1072" t="s">
        <v>900</v>
      </c>
      <c r="K1072" t="s">
        <v>901</v>
      </c>
      <c r="L1072" t="s">
        <v>875</v>
      </c>
      <c r="M1072">
        <v>7036</v>
      </c>
      <c r="N1072" s="21" t="s">
        <v>123</v>
      </c>
      <c r="O1072" s="21" t="s">
        <v>124</v>
      </c>
      <c r="P1072">
        <v>6</v>
      </c>
      <c r="Q1072">
        <v>0</v>
      </c>
      <c r="R1072">
        <v>6</v>
      </c>
      <c r="V1072" t="s">
        <v>1940</v>
      </c>
      <c r="W1072" t="s">
        <v>1941</v>
      </c>
      <c r="X1072" t="s">
        <v>1940</v>
      </c>
      <c r="Y1072" t="s">
        <v>1941</v>
      </c>
      <c r="Z1072" t="s">
        <v>1940</v>
      </c>
      <c r="AA1072" t="s">
        <v>1941</v>
      </c>
      <c r="AB1072" t="s">
        <v>1940</v>
      </c>
      <c r="AC1072" t="s">
        <v>1941</v>
      </c>
      <c r="AD1072" t="s">
        <v>1941</v>
      </c>
      <c r="AE1072" t="s">
        <v>1941</v>
      </c>
      <c r="AF1072" t="s">
        <v>1941</v>
      </c>
      <c r="AG1072" t="s">
        <v>1940</v>
      </c>
      <c r="AH1072" t="s">
        <v>1941</v>
      </c>
      <c r="AI1072" t="s">
        <v>1941</v>
      </c>
      <c r="AJ1072" t="s">
        <v>1941</v>
      </c>
      <c r="AK1072" t="s">
        <v>1941</v>
      </c>
      <c r="AL1072" t="s">
        <v>1941</v>
      </c>
      <c r="AM1072" t="s">
        <v>1941</v>
      </c>
      <c r="AN1072" t="s">
        <v>1941</v>
      </c>
      <c r="AO1072" t="s">
        <v>1941</v>
      </c>
      <c r="AP1072" t="s">
        <v>1941</v>
      </c>
      <c r="AQ1072" t="s">
        <v>1941</v>
      </c>
      <c r="AR1072" t="s">
        <v>1941</v>
      </c>
      <c r="AS1072" t="s">
        <v>1941</v>
      </c>
      <c r="AT1072" t="s">
        <v>1941</v>
      </c>
      <c r="AU1072" t="s">
        <v>1941</v>
      </c>
      <c r="AV1072" t="s">
        <v>1941</v>
      </c>
      <c r="AW1072" t="s">
        <v>1941</v>
      </c>
      <c r="AX1072" t="s">
        <v>1941</v>
      </c>
      <c r="AY1072" t="s">
        <v>1941</v>
      </c>
      <c r="AZ1072" t="s">
        <v>1941</v>
      </c>
      <c r="BA1072" t="s">
        <v>1941</v>
      </c>
      <c r="BB1072" t="s">
        <v>1941</v>
      </c>
      <c r="BC1072" t="s">
        <v>1941</v>
      </c>
      <c r="BD1072" t="s">
        <v>1941</v>
      </c>
      <c r="BE1072" t="s">
        <v>1941</v>
      </c>
      <c r="BF1072" t="s">
        <v>1941</v>
      </c>
      <c r="BG1072" t="s">
        <v>1941</v>
      </c>
      <c r="BH1072" t="s">
        <v>1941</v>
      </c>
      <c r="BI1072" t="s">
        <v>1941</v>
      </c>
      <c r="BJ1072" t="s">
        <v>1941</v>
      </c>
      <c r="BK1072" t="s">
        <v>1941</v>
      </c>
      <c r="BL1072" t="s">
        <v>1941</v>
      </c>
      <c r="BM1072" t="s">
        <v>1941</v>
      </c>
      <c r="BN1072" t="s">
        <v>1941</v>
      </c>
      <c r="BO1072" t="s">
        <v>1941</v>
      </c>
      <c r="BP1072" t="s">
        <v>1941</v>
      </c>
      <c r="BQ1072" t="s">
        <v>1941</v>
      </c>
      <c r="BR1072" t="s">
        <v>1941</v>
      </c>
      <c r="BS1072" t="s">
        <v>1941</v>
      </c>
      <c r="BT1072" t="s">
        <v>1941</v>
      </c>
      <c r="BU1072" t="s">
        <v>1941</v>
      </c>
      <c r="BV1072" t="s">
        <v>1941</v>
      </c>
      <c r="BW1072" t="s">
        <v>1941</v>
      </c>
    </row>
    <row r="1073" spans="1:75" hidden="1" x14ac:dyDescent="0.25">
      <c r="A1073" t="s">
        <v>1942</v>
      </c>
      <c r="B1073">
        <v>2021</v>
      </c>
      <c r="C1073" t="s">
        <v>94</v>
      </c>
      <c r="D1073" t="s">
        <v>95</v>
      </c>
      <c r="E1073" s="19">
        <v>1321220194474</v>
      </c>
      <c r="F1073" t="s">
        <v>904</v>
      </c>
      <c r="H1073">
        <v>324110</v>
      </c>
      <c r="I1073" t="s">
        <v>905</v>
      </c>
      <c r="J1073" t="s">
        <v>906</v>
      </c>
      <c r="K1073" t="s">
        <v>907</v>
      </c>
      <c r="L1073" t="s">
        <v>293</v>
      </c>
      <c r="M1073">
        <v>93420</v>
      </c>
      <c r="P1073">
        <v>10.46</v>
      </c>
      <c r="Q1073">
        <v>5.03</v>
      </c>
      <c r="R1073">
        <v>15.49</v>
      </c>
      <c r="V1073" t="s">
        <v>1940</v>
      </c>
      <c r="W1073" t="s">
        <v>1941</v>
      </c>
      <c r="X1073" t="s">
        <v>1941</v>
      </c>
      <c r="Y1073" t="s">
        <v>1941</v>
      </c>
      <c r="Z1073" t="s">
        <v>1940</v>
      </c>
      <c r="AA1073" t="s">
        <v>1940</v>
      </c>
      <c r="AB1073" t="s">
        <v>1941</v>
      </c>
      <c r="AC1073" t="s">
        <v>1941</v>
      </c>
      <c r="AD1073" t="s">
        <v>1941</v>
      </c>
      <c r="AE1073" t="s">
        <v>1941</v>
      </c>
      <c r="AF1073" t="s">
        <v>1941</v>
      </c>
      <c r="AG1073" t="s">
        <v>1941</v>
      </c>
      <c r="AH1073" t="s">
        <v>1941</v>
      </c>
      <c r="AI1073" t="s">
        <v>1941</v>
      </c>
      <c r="AJ1073" t="s">
        <v>1941</v>
      </c>
      <c r="AK1073" t="s">
        <v>1941</v>
      </c>
      <c r="AL1073" t="s">
        <v>1941</v>
      </c>
      <c r="AM1073" t="s">
        <v>1941</v>
      </c>
      <c r="AN1073" t="s">
        <v>1941</v>
      </c>
      <c r="AO1073" t="s">
        <v>1941</v>
      </c>
      <c r="AP1073" t="s">
        <v>1941</v>
      </c>
      <c r="AQ1073" t="s">
        <v>1941</v>
      </c>
      <c r="AR1073" t="s">
        <v>1941</v>
      </c>
      <c r="AS1073" t="s">
        <v>1941</v>
      </c>
      <c r="AT1073" t="s">
        <v>1941</v>
      </c>
      <c r="AU1073" t="s">
        <v>1941</v>
      </c>
      <c r="AV1073" t="s">
        <v>1941</v>
      </c>
      <c r="AW1073" t="s">
        <v>1940</v>
      </c>
      <c r="AX1073" t="s">
        <v>1941</v>
      </c>
      <c r="AY1073" t="s">
        <v>1941</v>
      </c>
      <c r="AZ1073" t="s">
        <v>1941</v>
      </c>
      <c r="BA1073" t="s">
        <v>1941</v>
      </c>
      <c r="BB1073" t="s">
        <v>1941</v>
      </c>
      <c r="BC1073" t="s">
        <v>1941</v>
      </c>
      <c r="BD1073" t="s">
        <v>1941</v>
      </c>
      <c r="BE1073" t="s">
        <v>1941</v>
      </c>
      <c r="BF1073" t="s">
        <v>1941</v>
      </c>
      <c r="BG1073" t="s">
        <v>1941</v>
      </c>
      <c r="BH1073" t="s">
        <v>1941</v>
      </c>
      <c r="BI1073" t="s">
        <v>1941</v>
      </c>
      <c r="BJ1073" t="s">
        <v>1941</v>
      </c>
      <c r="BK1073" t="s">
        <v>1941</v>
      </c>
      <c r="BL1073" t="s">
        <v>1941</v>
      </c>
      <c r="BM1073" t="s">
        <v>1940</v>
      </c>
      <c r="BN1073" t="s">
        <v>1941</v>
      </c>
      <c r="BO1073" t="s">
        <v>1941</v>
      </c>
      <c r="BP1073" t="s">
        <v>1941</v>
      </c>
      <c r="BQ1073" t="s">
        <v>1941</v>
      </c>
      <c r="BR1073" t="s">
        <v>1941</v>
      </c>
      <c r="BS1073" t="s">
        <v>1941</v>
      </c>
      <c r="BT1073" t="s">
        <v>1941</v>
      </c>
      <c r="BU1073" t="s">
        <v>1941</v>
      </c>
      <c r="BV1073" t="s">
        <v>1940</v>
      </c>
      <c r="BW1073" t="s">
        <v>1941</v>
      </c>
    </row>
    <row r="1074" spans="1:75" hidden="1" x14ac:dyDescent="0.25">
      <c r="A1074" t="s">
        <v>1942</v>
      </c>
      <c r="B1074">
        <v>2021</v>
      </c>
      <c r="C1074" t="s">
        <v>94</v>
      </c>
      <c r="D1074" t="s">
        <v>95</v>
      </c>
      <c r="E1074" s="19">
        <v>1321220002760</v>
      </c>
      <c r="F1074" t="s">
        <v>910</v>
      </c>
      <c r="H1074">
        <v>324110</v>
      </c>
      <c r="I1074" t="s">
        <v>911</v>
      </c>
      <c r="J1074" t="s">
        <v>912</v>
      </c>
      <c r="K1074" t="s">
        <v>913</v>
      </c>
      <c r="L1074" t="s">
        <v>213</v>
      </c>
      <c r="M1074">
        <v>98248</v>
      </c>
      <c r="P1074">
        <v>336</v>
      </c>
      <c r="Q1074">
        <v>6.1</v>
      </c>
      <c r="R1074">
        <v>342.1</v>
      </c>
      <c r="V1074" t="s">
        <v>1940</v>
      </c>
      <c r="W1074" t="s">
        <v>1941</v>
      </c>
      <c r="X1074" t="s">
        <v>1941</v>
      </c>
      <c r="Y1074" t="s">
        <v>1941</v>
      </c>
      <c r="Z1074" t="s">
        <v>1941</v>
      </c>
      <c r="AA1074" t="s">
        <v>1940</v>
      </c>
      <c r="AB1074" t="s">
        <v>1941</v>
      </c>
      <c r="AC1074" t="s">
        <v>1941</v>
      </c>
      <c r="AD1074" t="s">
        <v>1941</v>
      </c>
      <c r="AE1074" t="s">
        <v>1941</v>
      </c>
      <c r="AF1074" t="s">
        <v>1941</v>
      </c>
      <c r="AG1074" t="s">
        <v>1941</v>
      </c>
      <c r="AH1074" t="s">
        <v>1941</v>
      </c>
      <c r="AI1074" t="s">
        <v>1941</v>
      </c>
      <c r="AJ1074" t="s">
        <v>1941</v>
      </c>
      <c r="AK1074" t="s">
        <v>1941</v>
      </c>
      <c r="AL1074" t="s">
        <v>1941</v>
      </c>
      <c r="AM1074" t="s">
        <v>1941</v>
      </c>
      <c r="AN1074" t="s">
        <v>1941</v>
      </c>
      <c r="AO1074" t="s">
        <v>1941</v>
      </c>
      <c r="AP1074" t="s">
        <v>1941</v>
      </c>
      <c r="AQ1074" t="s">
        <v>1941</v>
      </c>
      <c r="AR1074" t="s">
        <v>1941</v>
      </c>
      <c r="AS1074" t="s">
        <v>1941</v>
      </c>
      <c r="AT1074" t="s">
        <v>1941</v>
      </c>
      <c r="AU1074" t="s">
        <v>1941</v>
      </c>
      <c r="AV1074" t="s">
        <v>1941</v>
      </c>
      <c r="AW1074" t="s">
        <v>1941</v>
      </c>
      <c r="AX1074" t="s">
        <v>1941</v>
      </c>
      <c r="AY1074" t="s">
        <v>1941</v>
      </c>
      <c r="AZ1074" t="s">
        <v>1941</v>
      </c>
      <c r="BA1074" t="s">
        <v>1941</v>
      </c>
      <c r="BB1074" t="s">
        <v>1941</v>
      </c>
      <c r="BC1074" t="s">
        <v>1941</v>
      </c>
      <c r="BD1074" t="s">
        <v>1941</v>
      </c>
      <c r="BE1074" t="s">
        <v>1941</v>
      </c>
      <c r="BF1074" t="s">
        <v>1941</v>
      </c>
      <c r="BG1074" t="s">
        <v>1941</v>
      </c>
      <c r="BH1074" t="s">
        <v>1941</v>
      </c>
      <c r="BI1074" t="s">
        <v>1941</v>
      </c>
      <c r="BJ1074" t="s">
        <v>1941</v>
      </c>
      <c r="BK1074" t="s">
        <v>1941</v>
      </c>
      <c r="BL1074" t="s">
        <v>1941</v>
      </c>
      <c r="BM1074" t="s">
        <v>1941</v>
      </c>
      <c r="BN1074" t="s">
        <v>1941</v>
      </c>
      <c r="BO1074" t="s">
        <v>1941</v>
      </c>
      <c r="BP1074" t="s">
        <v>1941</v>
      </c>
      <c r="BQ1074" t="s">
        <v>1941</v>
      </c>
      <c r="BR1074" t="s">
        <v>1941</v>
      </c>
      <c r="BS1074" t="s">
        <v>1941</v>
      </c>
      <c r="BT1074" t="s">
        <v>1941</v>
      </c>
      <c r="BU1074" t="s">
        <v>1941</v>
      </c>
      <c r="BV1074" t="s">
        <v>1941</v>
      </c>
      <c r="BW1074" t="s">
        <v>1941</v>
      </c>
    </row>
    <row r="1075" spans="1:75" hidden="1" x14ac:dyDescent="0.25">
      <c r="A1075" t="s">
        <v>1942</v>
      </c>
      <c r="B1075">
        <v>2021</v>
      </c>
      <c r="C1075" t="s">
        <v>94</v>
      </c>
      <c r="D1075" t="s">
        <v>95</v>
      </c>
      <c r="E1075" s="19">
        <v>1321220264636</v>
      </c>
      <c r="F1075" t="s">
        <v>916</v>
      </c>
      <c r="H1075">
        <v>324110</v>
      </c>
      <c r="I1075" t="s">
        <v>917</v>
      </c>
      <c r="J1075" t="s">
        <v>918</v>
      </c>
      <c r="K1075" t="s">
        <v>919</v>
      </c>
      <c r="L1075" t="s">
        <v>103</v>
      </c>
      <c r="M1075">
        <v>70669</v>
      </c>
      <c r="N1075" s="21" t="s">
        <v>123</v>
      </c>
      <c r="O1075" s="21" t="s">
        <v>124</v>
      </c>
      <c r="P1075">
        <v>164</v>
      </c>
      <c r="Q1075">
        <v>553</v>
      </c>
      <c r="R1075">
        <v>717</v>
      </c>
      <c r="V1075" t="s">
        <v>1940</v>
      </c>
      <c r="W1075" t="s">
        <v>1941</v>
      </c>
      <c r="X1075" t="s">
        <v>1941</v>
      </c>
      <c r="Y1075" t="s">
        <v>1941</v>
      </c>
      <c r="Z1075" t="s">
        <v>1941</v>
      </c>
      <c r="AA1075" t="s">
        <v>1940</v>
      </c>
      <c r="AB1075" t="s">
        <v>1941</v>
      </c>
      <c r="AC1075" t="s">
        <v>1941</v>
      </c>
      <c r="AD1075" t="s">
        <v>1941</v>
      </c>
      <c r="AE1075" t="s">
        <v>1941</v>
      </c>
      <c r="AF1075" t="s">
        <v>1941</v>
      </c>
      <c r="AG1075" t="s">
        <v>1941</v>
      </c>
      <c r="AH1075" t="s">
        <v>1941</v>
      </c>
      <c r="AI1075" t="s">
        <v>1941</v>
      </c>
      <c r="AJ1075" t="s">
        <v>1941</v>
      </c>
      <c r="AK1075" t="s">
        <v>1941</v>
      </c>
      <c r="AL1075" t="s">
        <v>1941</v>
      </c>
      <c r="AM1075" t="s">
        <v>1941</v>
      </c>
      <c r="AN1075" t="s">
        <v>1941</v>
      </c>
      <c r="AO1075" t="s">
        <v>1941</v>
      </c>
      <c r="AP1075" t="s">
        <v>1941</v>
      </c>
      <c r="AQ1075" t="s">
        <v>1941</v>
      </c>
      <c r="AR1075" t="s">
        <v>1941</v>
      </c>
      <c r="AS1075" t="s">
        <v>1941</v>
      </c>
      <c r="AT1075" t="s">
        <v>1941</v>
      </c>
      <c r="AU1075" t="s">
        <v>1941</v>
      </c>
      <c r="AV1075" t="s">
        <v>1941</v>
      </c>
      <c r="AW1075" t="s">
        <v>1941</v>
      </c>
      <c r="AX1075" t="s">
        <v>1941</v>
      </c>
      <c r="AY1075" t="s">
        <v>1941</v>
      </c>
      <c r="AZ1075" t="s">
        <v>1941</v>
      </c>
      <c r="BA1075" t="s">
        <v>1941</v>
      </c>
      <c r="BB1075" t="s">
        <v>1941</v>
      </c>
      <c r="BC1075" t="s">
        <v>1941</v>
      </c>
      <c r="BD1075" t="s">
        <v>1941</v>
      </c>
      <c r="BE1075" t="s">
        <v>1941</v>
      </c>
      <c r="BF1075" t="s">
        <v>1941</v>
      </c>
      <c r="BG1075" t="s">
        <v>1941</v>
      </c>
      <c r="BH1075" t="s">
        <v>1941</v>
      </c>
      <c r="BI1075" t="s">
        <v>1941</v>
      </c>
      <c r="BJ1075" t="s">
        <v>1941</v>
      </c>
      <c r="BK1075" t="s">
        <v>1941</v>
      </c>
      <c r="BL1075" t="s">
        <v>1941</v>
      </c>
      <c r="BM1075" t="s">
        <v>1941</v>
      </c>
      <c r="BN1075" t="s">
        <v>1941</v>
      </c>
      <c r="BO1075" t="s">
        <v>1941</v>
      </c>
      <c r="BP1075" t="s">
        <v>1941</v>
      </c>
      <c r="BQ1075" t="s">
        <v>1941</v>
      </c>
      <c r="BR1075" t="s">
        <v>1941</v>
      </c>
      <c r="BS1075" t="s">
        <v>1941</v>
      </c>
      <c r="BT1075" t="s">
        <v>1941</v>
      </c>
      <c r="BU1075" t="s">
        <v>1941</v>
      </c>
      <c r="BV1075" t="s">
        <v>1941</v>
      </c>
      <c r="BW1075" t="s">
        <v>1941</v>
      </c>
    </row>
    <row r="1076" spans="1:75" hidden="1" x14ac:dyDescent="0.25">
      <c r="A1076" t="s">
        <v>1949</v>
      </c>
      <c r="B1076">
        <v>2021</v>
      </c>
      <c r="C1076" t="s">
        <v>94</v>
      </c>
      <c r="D1076" t="s">
        <v>95</v>
      </c>
      <c r="E1076" s="19">
        <v>1321220211926</v>
      </c>
      <c r="F1076" t="s">
        <v>922</v>
      </c>
      <c r="H1076">
        <v>324110</v>
      </c>
      <c r="I1076" t="s">
        <v>923</v>
      </c>
      <c r="J1076" t="s">
        <v>924</v>
      </c>
      <c r="K1076" t="s">
        <v>925</v>
      </c>
      <c r="L1076" t="s">
        <v>293</v>
      </c>
      <c r="M1076">
        <v>90745</v>
      </c>
      <c r="P1076">
        <v>27</v>
      </c>
      <c r="Q1076">
        <v>46</v>
      </c>
      <c r="R1076">
        <v>73</v>
      </c>
      <c r="V1076" t="s">
        <v>1940</v>
      </c>
      <c r="W1076" t="s">
        <v>1941</v>
      </c>
      <c r="X1076" t="s">
        <v>1940</v>
      </c>
      <c r="Y1076" t="s">
        <v>1941</v>
      </c>
      <c r="Z1076" t="s">
        <v>1941</v>
      </c>
      <c r="AA1076" t="s">
        <v>1941</v>
      </c>
      <c r="AB1076" t="s">
        <v>1941</v>
      </c>
      <c r="AC1076" t="s">
        <v>1941</v>
      </c>
      <c r="AD1076" t="s">
        <v>1941</v>
      </c>
      <c r="AE1076" t="s">
        <v>1941</v>
      </c>
      <c r="AF1076" t="s">
        <v>1941</v>
      </c>
      <c r="AG1076" t="s">
        <v>1941</v>
      </c>
      <c r="AH1076" t="s">
        <v>1941</v>
      </c>
      <c r="AI1076" t="s">
        <v>1941</v>
      </c>
      <c r="AJ1076" t="s">
        <v>1941</v>
      </c>
      <c r="AK1076" t="s">
        <v>1941</v>
      </c>
      <c r="AL1076" t="s">
        <v>1941</v>
      </c>
      <c r="AM1076" t="s">
        <v>1941</v>
      </c>
      <c r="AN1076" t="s">
        <v>1941</v>
      </c>
      <c r="AO1076" t="s">
        <v>1941</v>
      </c>
      <c r="AP1076" t="s">
        <v>1941</v>
      </c>
      <c r="AQ1076" t="s">
        <v>1941</v>
      </c>
      <c r="AR1076" t="s">
        <v>1941</v>
      </c>
      <c r="AS1076" t="s">
        <v>1941</v>
      </c>
      <c r="AT1076" t="s">
        <v>1941</v>
      </c>
      <c r="AU1076" t="s">
        <v>1941</v>
      </c>
      <c r="AV1076" t="s">
        <v>1941</v>
      </c>
      <c r="AW1076" t="s">
        <v>1941</v>
      </c>
      <c r="AX1076" t="s">
        <v>1941</v>
      </c>
      <c r="AY1076" t="s">
        <v>1941</v>
      </c>
      <c r="AZ1076" t="s">
        <v>1941</v>
      </c>
      <c r="BA1076" t="s">
        <v>1941</v>
      </c>
      <c r="BB1076" t="s">
        <v>1941</v>
      </c>
      <c r="BC1076" t="s">
        <v>1941</v>
      </c>
      <c r="BD1076" t="s">
        <v>1941</v>
      </c>
      <c r="BE1076" t="s">
        <v>1941</v>
      </c>
      <c r="BF1076" t="s">
        <v>1941</v>
      </c>
      <c r="BG1076" t="s">
        <v>1941</v>
      </c>
      <c r="BH1076" t="s">
        <v>1941</v>
      </c>
      <c r="BI1076" t="s">
        <v>1941</v>
      </c>
      <c r="BJ1076" t="s">
        <v>1941</v>
      </c>
      <c r="BK1076" t="s">
        <v>1941</v>
      </c>
      <c r="BL1076" t="s">
        <v>1941</v>
      </c>
      <c r="BM1076" t="s">
        <v>1941</v>
      </c>
      <c r="BN1076" t="s">
        <v>1941</v>
      </c>
      <c r="BO1076" t="s">
        <v>1941</v>
      </c>
      <c r="BP1076" t="s">
        <v>1941</v>
      </c>
      <c r="BQ1076" t="s">
        <v>1941</v>
      </c>
      <c r="BR1076" t="s">
        <v>1941</v>
      </c>
      <c r="BS1076" t="s">
        <v>1941</v>
      </c>
      <c r="BT1076" t="s">
        <v>1941</v>
      </c>
      <c r="BU1076" t="s">
        <v>1941</v>
      </c>
      <c r="BV1076" t="s">
        <v>1941</v>
      </c>
      <c r="BW1076" t="s">
        <v>1941</v>
      </c>
    </row>
    <row r="1077" spans="1:75" hidden="1" x14ac:dyDescent="0.25">
      <c r="A1077" t="s">
        <v>1942</v>
      </c>
      <c r="B1077">
        <v>2021</v>
      </c>
      <c r="C1077" t="s">
        <v>94</v>
      </c>
      <c r="D1077" t="s">
        <v>95</v>
      </c>
      <c r="E1077" s="19">
        <v>1321220213084</v>
      </c>
      <c r="F1077" t="s">
        <v>928</v>
      </c>
      <c r="H1077">
        <v>324110</v>
      </c>
      <c r="I1077" t="s">
        <v>929</v>
      </c>
      <c r="J1077" t="s">
        <v>930</v>
      </c>
      <c r="K1077" t="s">
        <v>931</v>
      </c>
      <c r="L1077" t="s">
        <v>293</v>
      </c>
      <c r="M1077">
        <v>90744</v>
      </c>
      <c r="P1077">
        <v>59</v>
      </c>
      <c r="Q1077">
        <v>190</v>
      </c>
      <c r="R1077">
        <v>249</v>
      </c>
      <c r="V1077" t="s">
        <v>1940</v>
      </c>
      <c r="W1077" t="s">
        <v>1941</v>
      </c>
      <c r="X1077" t="s">
        <v>1940</v>
      </c>
      <c r="Y1077" t="s">
        <v>1941</v>
      </c>
      <c r="Z1077" t="s">
        <v>1941</v>
      </c>
      <c r="AA1077" t="s">
        <v>1941</v>
      </c>
      <c r="AB1077" t="s">
        <v>1941</v>
      </c>
      <c r="AC1077" t="s">
        <v>1941</v>
      </c>
      <c r="AD1077" t="s">
        <v>1941</v>
      </c>
      <c r="AE1077" t="s">
        <v>1941</v>
      </c>
      <c r="AF1077" t="s">
        <v>1941</v>
      </c>
      <c r="AG1077" t="s">
        <v>1941</v>
      </c>
      <c r="AH1077" t="s">
        <v>1941</v>
      </c>
      <c r="AI1077" t="s">
        <v>1941</v>
      </c>
      <c r="AJ1077" t="s">
        <v>1941</v>
      </c>
      <c r="AK1077" t="s">
        <v>1941</v>
      </c>
      <c r="AL1077" t="s">
        <v>1941</v>
      </c>
      <c r="AM1077" t="s">
        <v>1941</v>
      </c>
      <c r="AN1077" t="s">
        <v>1941</v>
      </c>
      <c r="AO1077" t="s">
        <v>1941</v>
      </c>
      <c r="AP1077" t="s">
        <v>1941</v>
      </c>
      <c r="AQ1077" t="s">
        <v>1941</v>
      </c>
      <c r="AR1077" t="s">
        <v>1941</v>
      </c>
      <c r="AS1077" t="s">
        <v>1941</v>
      </c>
      <c r="AT1077" t="s">
        <v>1941</v>
      </c>
      <c r="AU1077" t="s">
        <v>1941</v>
      </c>
      <c r="AV1077" t="s">
        <v>1941</v>
      </c>
      <c r="AW1077" t="s">
        <v>1941</v>
      </c>
      <c r="AX1077" t="s">
        <v>1941</v>
      </c>
      <c r="AY1077" t="s">
        <v>1941</v>
      </c>
      <c r="AZ1077" t="s">
        <v>1941</v>
      </c>
      <c r="BA1077" t="s">
        <v>1941</v>
      </c>
      <c r="BB1077" t="s">
        <v>1941</v>
      </c>
      <c r="BC1077" t="s">
        <v>1941</v>
      </c>
      <c r="BD1077" t="s">
        <v>1941</v>
      </c>
      <c r="BE1077" t="s">
        <v>1941</v>
      </c>
      <c r="BF1077" t="s">
        <v>1941</v>
      </c>
      <c r="BG1077" t="s">
        <v>1941</v>
      </c>
      <c r="BH1077" t="s">
        <v>1941</v>
      </c>
      <c r="BI1077" t="s">
        <v>1941</v>
      </c>
      <c r="BJ1077" t="s">
        <v>1941</v>
      </c>
      <c r="BK1077" t="s">
        <v>1941</v>
      </c>
      <c r="BL1077" t="s">
        <v>1941</v>
      </c>
      <c r="BM1077" t="s">
        <v>1941</v>
      </c>
      <c r="BN1077" t="s">
        <v>1941</v>
      </c>
      <c r="BO1077" t="s">
        <v>1941</v>
      </c>
      <c r="BP1077" t="s">
        <v>1941</v>
      </c>
      <c r="BQ1077" t="s">
        <v>1941</v>
      </c>
      <c r="BR1077" t="s">
        <v>1941</v>
      </c>
      <c r="BS1077" t="s">
        <v>1941</v>
      </c>
      <c r="BT1077" t="s">
        <v>1941</v>
      </c>
      <c r="BU1077" t="s">
        <v>1941</v>
      </c>
      <c r="BV1077" t="s">
        <v>1941</v>
      </c>
      <c r="BW1077" t="s">
        <v>1941</v>
      </c>
    </row>
    <row r="1078" spans="1:75" hidden="1" x14ac:dyDescent="0.25">
      <c r="A1078" t="s">
        <v>1942</v>
      </c>
      <c r="B1078">
        <v>2021</v>
      </c>
      <c r="C1078" t="s">
        <v>94</v>
      </c>
      <c r="D1078" t="s">
        <v>95</v>
      </c>
      <c r="E1078" s="19">
        <v>1321220269841</v>
      </c>
      <c r="F1078" t="s">
        <v>940</v>
      </c>
      <c r="H1078">
        <v>324110</v>
      </c>
      <c r="I1078" t="s">
        <v>941</v>
      </c>
      <c r="J1078" t="s">
        <v>942</v>
      </c>
      <c r="K1078" t="s">
        <v>943</v>
      </c>
      <c r="L1078" t="s">
        <v>944</v>
      </c>
      <c r="M1078">
        <v>746017501</v>
      </c>
      <c r="N1078" s="21" t="s">
        <v>123</v>
      </c>
      <c r="O1078" s="21" t="s">
        <v>124</v>
      </c>
      <c r="P1078">
        <v>16.2</v>
      </c>
      <c r="Q1078">
        <v>23.7</v>
      </c>
      <c r="R1078">
        <v>39.9</v>
      </c>
      <c r="V1078" t="s">
        <v>1940</v>
      </c>
      <c r="W1078" t="s">
        <v>1941</v>
      </c>
      <c r="X1078" t="s">
        <v>1941</v>
      </c>
      <c r="Y1078" t="s">
        <v>1941</v>
      </c>
      <c r="Z1078" t="s">
        <v>1941</v>
      </c>
      <c r="AA1078" t="s">
        <v>1940</v>
      </c>
      <c r="AB1078" t="s">
        <v>1940</v>
      </c>
      <c r="AC1078" t="s">
        <v>1941</v>
      </c>
      <c r="AD1078" t="s">
        <v>1941</v>
      </c>
      <c r="AE1078" t="s">
        <v>1940</v>
      </c>
      <c r="AF1078" t="s">
        <v>1941</v>
      </c>
      <c r="AG1078" t="s">
        <v>1941</v>
      </c>
      <c r="AH1078" t="s">
        <v>1941</v>
      </c>
      <c r="AI1078" t="s">
        <v>1941</v>
      </c>
      <c r="AJ1078" t="s">
        <v>1941</v>
      </c>
      <c r="AK1078" t="s">
        <v>1941</v>
      </c>
      <c r="AL1078" t="s">
        <v>1941</v>
      </c>
      <c r="AM1078" t="s">
        <v>1941</v>
      </c>
      <c r="AN1078" t="s">
        <v>1941</v>
      </c>
      <c r="AO1078" t="s">
        <v>1941</v>
      </c>
      <c r="AP1078" t="s">
        <v>1941</v>
      </c>
      <c r="AQ1078" t="s">
        <v>1941</v>
      </c>
      <c r="AR1078" t="s">
        <v>1941</v>
      </c>
      <c r="AS1078" t="s">
        <v>1941</v>
      </c>
      <c r="AT1078" t="s">
        <v>1941</v>
      </c>
      <c r="AU1078" t="s">
        <v>1941</v>
      </c>
      <c r="AV1078" t="s">
        <v>1941</v>
      </c>
      <c r="AW1078" t="s">
        <v>1941</v>
      </c>
      <c r="AX1078" t="s">
        <v>1941</v>
      </c>
      <c r="AY1078" t="s">
        <v>1941</v>
      </c>
      <c r="AZ1078" t="s">
        <v>1941</v>
      </c>
      <c r="BA1078" t="s">
        <v>1941</v>
      </c>
      <c r="BB1078" t="s">
        <v>1941</v>
      </c>
      <c r="BC1078" t="s">
        <v>1941</v>
      </c>
      <c r="BD1078" t="s">
        <v>1941</v>
      </c>
      <c r="BE1078" t="s">
        <v>1941</v>
      </c>
      <c r="BF1078" t="s">
        <v>1941</v>
      </c>
      <c r="BG1078" t="s">
        <v>1941</v>
      </c>
      <c r="BH1078" t="s">
        <v>1941</v>
      </c>
      <c r="BI1078" t="s">
        <v>1941</v>
      </c>
      <c r="BJ1078" t="s">
        <v>1941</v>
      </c>
      <c r="BK1078" t="s">
        <v>1941</v>
      </c>
      <c r="BL1078" t="s">
        <v>1941</v>
      </c>
      <c r="BM1078" t="s">
        <v>1941</v>
      </c>
      <c r="BN1078" t="s">
        <v>1941</v>
      </c>
      <c r="BO1078" t="s">
        <v>1941</v>
      </c>
      <c r="BP1078" t="s">
        <v>1941</v>
      </c>
      <c r="BQ1078" t="s">
        <v>1941</v>
      </c>
      <c r="BR1078" t="s">
        <v>1941</v>
      </c>
      <c r="BS1078" t="s">
        <v>1941</v>
      </c>
      <c r="BT1078" t="s">
        <v>1941</v>
      </c>
      <c r="BU1078" t="s">
        <v>1941</v>
      </c>
      <c r="BV1078" t="s">
        <v>1941</v>
      </c>
      <c r="BW1078" t="s">
        <v>1941</v>
      </c>
    </row>
    <row r="1079" spans="1:75" hidden="1" x14ac:dyDescent="0.25">
      <c r="A1079" t="s">
        <v>1942</v>
      </c>
      <c r="B1079">
        <v>2021</v>
      </c>
      <c r="C1079" t="s">
        <v>94</v>
      </c>
      <c r="D1079" t="s">
        <v>95</v>
      </c>
      <c r="E1079" s="19">
        <v>1321220503852</v>
      </c>
      <c r="F1079" t="s">
        <v>947</v>
      </c>
      <c r="H1079">
        <v>324110</v>
      </c>
      <c r="I1079" t="s">
        <v>948</v>
      </c>
      <c r="J1079" t="s">
        <v>949</v>
      </c>
      <c r="K1079" t="s">
        <v>950</v>
      </c>
      <c r="L1079" t="s">
        <v>293</v>
      </c>
      <c r="M1079">
        <v>94572</v>
      </c>
      <c r="P1079">
        <v>7</v>
      </c>
      <c r="Q1079">
        <v>2</v>
      </c>
      <c r="R1079">
        <v>9</v>
      </c>
      <c r="V1079" t="s">
        <v>1940</v>
      </c>
      <c r="W1079" t="s">
        <v>1941</v>
      </c>
      <c r="X1079" t="s">
        <v>1941</v>
      </c>
      <c r="Y1079" t="s">
        <v>1941</v>
      </c>
      <c r="Z1079" t="s">
        <v>1940</v>
      </c>
      <c r="AA1079" t="s">
        <v>1940</v>
      </c>
      <c r="AB1079" t="s">
        <v>1941</v>
      </c>
      <c r="AC1079" t="s">
        <v>1941</v>
      </c>
      <c r="AD1079" t="s">
        <v>1941</v>
      </c>
      <c r="AE1079" t="s">
        <v>1941</v>
      </c>
      <c r="AF1079" t="s">
        <v>1941</v>
      </c>
      <c r="AG1079" t="s">
        <v>1941</v>
      </c>
      <c r="AH1079" t="s">
        <v>1941</v>
      </c>
      <c r="AI1079" t="s">
        <v>1941</v>
      </c>
      <c r="AJ1079" t="s">
        <v>1941</v>
      </c>
      <c r="AK1079" t="s">
        <v>1941</v>
      </c>
      <c r="AL1079" t="s">
        <v>1941</v>
      </c>
      <c r="AM1079" t="s">
        <v>1941</v>
      </c>
      <c r="AN1079" t="s">
        <v>1941</v>
      </c>
      <c r="AO1079" t="s">
        <v>1941</v>
      </c>
      <c r="AP1079" t="s">
        <v>1941</v>
      </c>
      <c r="AQ1079" t="s">
        <v>1941</v>
      </c>
      <c r="AR1079" t="s">
        <v>1941</v>
      </c>
      <c r="AS1079" t="s">
        <v>1941</v>
      </c>
      <c r="AT1079" t="s">
        <v>1941</v>
      </c>
      <c r="AU1079" t="s">
        <v>1941</v>
      </c>
      <c r="AV1079" t="s">
        <v>1941</v>
      </c>
      <c r="AW1079" t="s">
        <v>1940</v>
      </c>
      <c r="AX1079" t="s">
        <v>1941</v>
      </c>
      <c r="AY1079" t="s">
        <v>1941</v>
      </c>
      <c r="AZ1079" t="s">
        <v>1941</v>
      </c>
      <c r="BA1079" t="s">
        <v>1941</v>
      </c>
      <c r="BB1079" t="s">
        <v>1941</v>
      </c>
      <c r="BC1079" t="s">
        <v>1941</v>
      </c>
      <c r="BD1079" t="s">
        <v>1941</v>
      </c>
      <c r="BE1079" t="s">
        <v>1941</v>
      </c>
      <c r="BF1079" t="s">
        <v>1941</v>
      </c>
      <c r="BG1079" t="s">
        <v>1941</v>
      </c>
      <c r="BH1079" t="s">
        <v>1941</v>
      </c>
      <c r="BI1079" t="s">
        <v>1941</v>
      </c>
      <c r="BJ1079" t="s">
        <v>1941</v>
      </c>
      <c r="BK1079" t="s">
        <v>1941</v>
      </c>
      <c r="BL1079" t="s">
        <v>1941</v>
      </c>
      <c r="BM1079" t="s">
        <v>1941</v>
      </c>
      <c r="BN1079" t="s">
        <v>1941</v>
      </c>
      <c r="BO1079" t="s">
        <v>1941</v>
      </c>
      <c r="BP1079" t="s">
        <v>1941</v>
      </c>
      <c r="BQ1079" t="s">
        <v>1941</v>
      </c>
      <c r="BR1079" t="s">
        <v>1941</v>
      </c>
      <c r="BS1079" t="s">
        <v>1941</v>
      </c>
      <c r="BT1079" t="s">
        <v>1941</v>
      </c>
      <c r="BU1079" t="s">
        <v>1941</v>
      </c>
      <c r="BV1079" t="s">
        <v>1941</v>
      </c>
      <c r="BW1079" t="s">
        <v>1941</v>
      </c>
    </row>
    <row r="1080" spans="1:75" hidden="1" x14ac:dyDescent="0.25">
      <c r="A1080" t="s">
        <v>1942</v>
      </c>
      <c r="B1080">
        <v>2021</v>
      </c>
      <c r="C1080" t="s">
        <v>94</v>
      </c>
      <c r="D1080" t="s">
        <v>95</v>
      </c>
      <c r="E1080" s="19">
        <v>1321220210621</v>
      </c>
      <c r="F1080" t="s">
        <v>953</v>
      </c>
      <c r="H1080">
        <v>324110</v>
      </c>
      <c r="I1080" t="s">
        <v>954</v>
      </c>
      <c r="J1080" t="s">
        <v>699</v>
      </c>
      <c r="K1080" t="s">
        <v>273</v>
      </c>
      <c r="L1080" t="s">
        <v>113</v>
      </c>
      <c r="M1080">
        <v>79007</v>
      </c>
      <c r="P1080">
        <v>88</v>
      </c>
      <c r="Q1080">
        <v>0</v>
      </c>
      <c r="R1080">
        <v>88</v>
      </c>
      <c r="V1080" t="s">
        <v>1940</v>
      </c>
      <c r="W1080" t="s">
        <v>1940</v>
      </c>
      <c r="X1080" t="s">
        <v>1941</v>
      </c>
      <c r="Y1080" t="s">
        <v>1941</v>
      </c>
      <c r="Z1080" t="s">
        <v>1941</v>
      </c>
      <c r="AA1080" t="s">
        <v>1940</v>
      </c>
      <c r="AB1080" t="s">
        <v>1941</v>
      </c>
      <c r="AC1080" t="s">
        <v>1941</v>
      </c>
      <c r="AD1080" t="s">
        <v>1941</v>
      </c>
      <c r="AE1080" t="s">
        <v>1941</v>
      </c>
      <c r="AF1080" t="s">
        <v>1941</v>
      </c>
      <c r="AG1080" t="s">
        <v>1941</v>
      </c>
      <c r="AH1080" t="s">
        <v>1941</v>
      </c>
      <c r="AI1080" t="s">
        <v>1941</v>
      </c>
      <c r="AJ1080" t="s">
        <v>1941</v>
      </c>
      <c r="AK1080" t="s">
        <v>1941</v>
      </c>
      <c r="AL1080" t="s">
        <v>1941</v>
      </c>
      <c r="AM1080" t="s">
        <v>1941</v>
      </c>
      <c r="AN1080" t="s">
        <v>1941</v>
      </c>
      <c r="AO1080" t="s">
        <v>1941</v>
      </c>
      <c r="AP1080" t="s">
        <v>1941</v>
      </c>
      <c r="AQ1080" t="s">
        <v>1941</v>
      </c>
      <c r="AR1080" t="s">
        <v>1941</v>
      </c>
      <c r="AS1080" t="s">
        <v>1941</v>
      </c>
      <c r="AT1080" t="s">
        <v>1941</v>
      </c>
      <c r="AU1080" t="s">
        <v>1941</v>
      </c>
      <c r="AV1080" t="s">
        <v>1941</v>
      </c>
      <c r="AW1080" t="s">
        <v>1940</v>
      </c>
      <c r="AX1080" t="s">
        <v>1941</v>
      </c>
      <c r="AY1080" t="s">
        <v>1941</v>
      </c>
      <c r="AZ1080" t="s">
        <v>1941</v>
      </c>
      <c r="BA1080" t="s">
        <v>1941</v>
      </c>
      <c r="BB1080" t="s">
        <v>1941</v>
      </c>
      <c r="BC1080" t="s">
        <v>1941</v>
      </c>
      <c r="BD1080" t="s">
        <v>1941</v>
      </c>
      <c r="BE1080" t="s">
        <v>1941</v>
      </c>
      <c r="BF1080" t="s">
        <v>1941</v>
      </c>
      <c r="BG1080" t="s">
        <v>1941</v>
      </c>
      <c r="BH1080" t="s">
        <v>1941</v>
      </c>
      <c r="BI1080" t="s">
        <v>1941</v>
      </c>
      <c r="BJ1080" t="s">
        <v>1941</v>
      </c>
      <c r="BK1080" t="s">
        <v>1941</v>
      </c>
      <c r="BL1080" t="s">
        <v>1941</v>
      </c>
      <c r="BM1080" t="s">
        <v>1941</v>
      </c>
      <c r="BN1080" t="s">
        <v>1941</v>
      </c>
      <c r="BO1080" t="s">
        <v>1941</v>
      </c>
      <c r="BP1080" t="s">
        <v>1941</v>
      </c>
      <c r="BQ1080" t="s">
        <v>1941</v>
      </c>
      <c r="BR1080" t="s">
        <v>1941</v>
      </c>
      <c r="BS1080" t="s">
        <v>1941</v>
      </c>
      <c r="BT1080" t="s">
        <v>1941</v>
      </c>
      <c r="BU1080" t="s">
        <v>1941</v>
      </c>
      <c r="BV1080" t="s">
        <v>1941</v>
      </c>
      <c r="BW1080" t="s">
        <v>1941</v>
      </c>
    </row>
    <row r="1081" spans="1:75" hidden="1" x14ac:dyDescent="0.25">
      <c r="A1081" t="s">
        <v>1942</v>
      </c>
      <c r="B1081">
        <v>2021</v>
      </c>
      <c r="C1081" t="s">
        <v>94</v>
      </c>
      <c r="D1081" t="s">
        <v>95</v>
      </c>
      <c r="E1081" s="19">
        <v>1321219869551</v>
      </c>
      <c r="F1081" t="s">
        <v>1957</v>
      </c>
      <c r="H1081">
        <v>324110</v>
      </c>
      <c r="I1081" t="s">
        <v>1958</v>
      </c>
      <c r="J1081" t="s">
        <v>1959</v>
      </c>
      <c r="K1081" t="s">
        <v>500</v>
      </c>
      <c r="L1081" t="s">
        <v>103</v>
      </c>
      <c r="M1081">
        <v>70767</v>
      </c>
      <c r="P1081">
        <v>0</v>
      </c>
      <c r="Q1081">
        <v>9135</v>
      </c>
      <c r="R1081">
        <v>9135</v>
      </c>
      <c r="V1081" t="s">
        <v>1940</v>
      </c>
      <c r="W1081" t="s">
        <v>1941</v>
      </c>
      <c r="X1081" t="s">
        <v>1941</v>
      </c>
      <c r="Y1081" t="s">
        <v>1940</v>
      </c>
      <c r="Z1081" t="s">
        <v>1940</v>
      </c>
      <c r="AA1081" t="s">
        <v>1941</v>
      </c>
      <c r="AB1081" t="s">
        <v>1941</v>
      </c>
      <c r="AC1081" t="s">
        <v>1941</v>
      </c>
      <c r="AD1081" t="s">
        <v>1941</v>
      </c>
      <c r="AE1081" t="s">
        <v>1941</v>
      </c>
      <c r="AF1081" t="s">
        <v>1941</v>
      </c>
      <c r="AG1081" t="s">
        <v>1941</v>
      </c>
      <c r="AH1081" t="s">
        <v>1941</v>
      </c>
      <c r="AI1081" t="s">
        <v>1941</v>
      </c>
      <c r="AJ1081" t="s">
        <v>1941</v>
      </c>
      <c r="AK1081" t="s">
        <v>1941</v>
      </c>
      <c r="AL1081" t="s">
        <v>1941</v>
      </c>
      <c r="AM1081" t="s">
        <v>1941</v>
      </c>
      <c r="AN1081" t="s">
        <v>1941</v>
      </c>
      <c r="AO1081" t="s">
        <v>1941</v>
      </c>
      <c r="AP1081" t="s">
        <v>1941</v>
      </c>
      <c r="AQ1081" t="s">
        <v>1941</v>
      </c>
      <c r="AR1081" t="s">
        <v>1941</v>
      </c>
      <c r="AS1081" t="s">
        <v>1941</v>
      </c>
      <c r="AT1081" t="s">
        <v>1941</v>
      </c>
      <c r="AU1081" t="s">
        <v>1941</v>
      </c>
      <c r="AV1081" t="s">
        <v>1941</v>
      </c>
      <c r="AW1081" t="s">
        <v>1941</v>
      </c>
      <c r="AX1081" t="s">
        <v>1941</v>
      </c>
      <c r="AY1081" t="s">
        <v>1941</v>
      </c>
      <c r="AZ1081" t="s">
        <v>1941</v>
      </c>
      <c r="BA1081" t="s">
        <v>1941</v>
      </c>
      <c r="BB1081" t="s">
        <v>1941</v>
      </c>
      <c r="BC1081" t="s">
        <v>1941</v>
      </c>
      <c r="BD1081" t="s">
        <v>1941</v>
      </c>
      <c r="BE1081" t="s">
        <v>1941</v>
      </c>
      <c r="BF1081" t="s">
        <v>1941</v>
      </c>
      <c r="BG1081" t="s">
        <v>1941</v>
      </c>
      <c r="BH1081" t="s">
        <v>1941</v>
      </c>
      <c r="BI1081" t="s">
        <v>1941</v>
      </c>
      <c r="BJ1081" t="s">
        <v>1941</v>
      </c>
      <c r="BK1081" t="s">
        <v>1941</v>
      </c>
      <c r="BL1081" t="s">
        <v>1941</v>
      </c>
      <c r="BM1081" t="s">
        <v>1941</v>
      </c>
      <c r="BN1081" t="s">
        <v>1941</v>
      </c>
      <c r="BO1081" t="s">
        <v>1941</v>
      </c>
      <c r="BP1081" t="s">
        <v>1941</v>
      </c>
      <c r="BQ1081" t="s">
        <v>1941</v>
      </c>
      <c r="BR1081" t="s">
        <v>1941</v>
      </c>
      <c r="BS1081" t="s">
        <v>1941</v>
      </c>
      <c r="BT1081" t="s">
        <v>1941</v>
      </c>
      <c r="BU1081" t="s">
        <v>1941</v>
      </c>
      <c r="BV1081" t="s">
        <v>1941</v>
      </c>
      <c r="BW1081" t="s">
        <v>1941</v>
      </c>
    </row>
    <row r="1082" spans="1:75" hidden="1" x14ac:dyDescent="0.25">
      <c r="A1082" t="s">
        <v>1942</v>
      </c>
      <c r="B1082">
        <v>2021</v>
      </c>
      <c r="C1082" t="s">
        <v>94</v>
      </c>
      <c r="D1082" t="s">
        <v>95</v>
      </c>
      <c r="E1082" s="19">
        <v>1321220081297</v>
      </c>
      <c r="F1082" t="s">
        <v>956</v>
      </c>
      <c r="H1082">
        <v>324110</v>
      </c>
      <c r="I1082" t="s">
        <v>957</v>
      </c>
      <c r="J1082" t="s">
        <v>958</v>
      </c>
      <c r="K1082" t="s">
        <v>170</v>
      </c>
      <c r="L1082" t="s">
        <v>113</v>
      </c>
      <c r="M1082">
        <v>77640</v>
      </c>
      <c r="N1082" s="21" t="s">
        <v>123</v>
      </c>
      <c r="O1082" s="21" t="s">
        <v>124</v>
      </c>
      <c r="P1082">
        <v>80</v>
      </c>
      <c r="Q1082">
        <v>683</v>
      </c>
      <c r="R1082">
        <v>763</v>
      </c>
      <c r="V1082" t="s">
        <v>1940</v>
      </c>
      <c r="W1082" t="s">
        <v>1941</v>
      </c>
      <c r="X1082" t="s">
        <v>1941</v>
      </c>
      <c r="Y1082" t="s">
        <v>1941</v>
      </c>
      <c r="Z1082" t="s">
        <v>1941</v>
      </c>
      <c r="AA1082" t="s">
        <v>1940</v>
      </c>
      <c r="AB1082" t="s">
        <v>1940</v>
      </c>
      <c r="AC1082" t="s">
        <v>1940</v>
      </c>
      <c r="AD1082" t="s">
        <v>1941</v>
      </c>
      <c r="AE1082" t="s">
        <v>1940</v>
      </c>
      <c r="AF1082" t="s">
        <v>1941</v>
      </c>
      <c r="AG1082" t="s">
        <v>1941</v>
      </c>
      <c r="AH1082" t="s">
        <v>1941</v>
      </c>
      <c r="AI1082" t="s">
        <v>1941</v>
      </c>
      <c r="AJ1082" t="s">
        <v>1941</v>
      </c>
      <c r="AK1082" t="s">
        <v>1941</v>
      </c>
      <c r="AL1082" t="s">
        <v>1941</v>
      </c>
      <c r="AM1082" t="s">
        <v>1941</v>
      </c>
      <c r="AN1082" t="s">
        <v>1941</v>
      </c>
      <c r="AO1082" t="s">
        <v>1941</v>
      </c>
      <c r="AP1082" t="s">
        <v>1941</v>
      </c>
      <c r="AQ1082" t="s">
        <v>1941</v>
      </c>
      <c r="AR1082" t="s">
        <v>1941</v>
      </c>
      <c r="AS1082" t="s">
        <v>1941</v>
      </c>
      <c r="AT1082" t="s">
        <v>1941</v>
      </c>
      <c r="AU1082" t="s">
        <v>1941</v>
      </c>
      <c r="AV1082" t="s">
        <v>1941</v>
      </c>
      <c r="AW1082" t="s">
        <v>1941</v>
      </c>
      <c r="AX1082" t="s">
        <v>1941</v>
      </c>
      <c r="AY1082" t="s">
        <v>1941</v>
      </c>
      <c r="AZ1082" t="s">
        <v>1941</v>
      </c>
      <c r="BA1082" t="s">
        <v>1941</v>
      </c>
      <c r="BB1082" t="s">
        <v>1941</v>
      </c>
      <c r="BC1082" t="s">
        <v>1941</v>
      </c>
      <c r="BD1082" t="s">
        <v>1941</v>
      </c>
      <c r="BE1082" t="s">
        <v>1941</v>
      </c>
      <c r="BF1082" t="s">
        <v>1941</v>
      </c>
      <c r="BG1082" t="s">
        <v>1941</v>
      </c>
      <c r="BH1082" t="s">
        <v>1941</v>
      </c>
      <c r="BI1082" t="s">
        <v>1941</v>
      </c>
      <c r="BJ1082" t="s">
        <v>1941</v>
      </c>
      <c r="BK1082" t="s">
        <v>1941</v>
      </c>
      <c r="BL1082" t="s">
        <v>1941</v>
      </c>
      <c r="BM1082" t="s">
        <v>1940</v>
      </c>
      <c r="BN1082" t="s">
        <v>1941</v>
      </c>
      <c r="BO1082" t="s">
        <v>1941</v>
      </c>
      <c r="BP1082" t="s">
        <v>1941</v>
      </c>
      <c r="BQ1082" t="s">
        <v>1940</v>
      </c>
      <c r="BR1082" t="s">
        <v>1941</v>
      </c>
      <c r="BS1082" t="s">
        <v>1941</v>
      </c>
      <c r="BT1082" t="s">
        <v>1941</v>
      </c>
      <c r="BU1082" t="s">
        <v>1941</v>
      </c>
      <c r="BV1082" t="s">
        <v>1940</v>
      </c>
      <c r="BW1082" t="s">
        <v>1941</v>
      </c>
    </row>
    <row r="1083" spans="1:75" hidden="1" x14ac:dyDescent="0.25">
      <c r="A1083" t="s">
        <v>1942</v>
      </c>
      <c r="B1083">
        <v>2021</v>
      </c>
      <c r="C1083" t="s">
        <v>94</v>
      </c>
      <c r="D1083" t="s">
        <v>95</v>
      </c>
      <c r="E1083" s="19">
        <v>1321220408583</v>
      </c>
      <c r="F1083" t="s">
        <v>978</v>
      </c>
      <c r="H1083">
        <v>324110</v>
      </c>
      <c r="I1083" t="s">
        <v>979</v>
      </c>
      <c r="J1083" t="s">
        <v>980</v>
      </c>
      <c r="K1083" t="s">
        <v>412</v>
      </c>
      <c r="L1083" t="s">
        <v>103</v>
      </c>
      <c r="M1083">
        <v>70079</v>
      </c>
      <c r="N1083" s="23" t="s">
        <v>172</v>
      </c>
      <c r="O1083" t="s">
        <v>173</v>
      </c>
      <c r="P1083">
        <v>5618.14</v>
      </c>
      <c r="Q1083">
        <v>7864.03</v>
      </c>
      <c r="R1083">
        <v>13482.17</v>
      </c>
      <c r="V1083" t="s">
        <v>1940</v>
      </c>
      <c r="W1083" t="s">
        <v>1941</v>
      </c>
      <c r="X1083" t="s">
        <v>1940</v>
      </c>
      <c r="Y1083" t="s">
        <v>1940</v>
      </c>
      <c r="Z1083" t="s">
        <v>1941</v>
      </c>
      <c r="AA1083" t="s">
        <v>1941</v>
      </c>
      <c r="AB1083" t="s">
        <v>1941</v>
      </c>
      <c r="AC1083" t="s">
        <v>1941</v>
      </c>
      <c r="AD1083" t="s">
        <v>1941</v>
      </c>
      <c r="AE1083" t="s">
        <v>1941</v>
      </c>
      <c r="AF1083" t="s">
        <v>1941</v>
      </c>
      <c r="AG1083" t="s">
        <v>1941</v>
      </c>
      <c r="AH1083" t="s">
        <v>1940</v>
      </c>
      <c r="AI1083" t="s">
        <v>1941</v>
      </c>
      <c r="AJ1083" t="s">
        <v>1941</v>
      </c>
      <c r="AK1083" t="s">
        <v>1941</v>
      </c>
      <c r="AL1083" t="s">
        <v>1941</v>
      </c>
      <c r="AM1083" t="s">
        <v>1941</v>
      </c>
      <c r="AN1083" t="s">
        <v>1941</v>
      </c>
      <c r="AO1083" t="s">
        <v>1941</v>
      </c>
      <c r="AP1083" t="s">
        <v>1941</v>
      </c>
      <c r="AQ1083" t="s">
        <v>1941</v>
      </c>
      <c r="AR1083" t="s">
        <v>1941</v>
      </c>
      <c r="AS1083" t="s">
        <v>1941</v>
      </c>
      <c r="AT1083" t="s">
        <v>1940</v>
      </c>
      <c r="AU1083" t="s">
        <v>1941</v>
      </c>
      <c r="AV1083" t="s">
        <v>1941</v>
      </c>
      <c r="AW1083" t="s">
        <v>1941</v>
      </c>
      <c r="AX1083" t="s">
        <v>1940</v>
      </c>
      <c r="AY1083" t="s">
        <v>1941</v>
      </c>
      <c r="AZ1083" t="s">
        <v>1941</v>
      </c>
      <c r="BA1083" t="s">
        <v>1941</v>
      </c>
      <c r="BB1083" t="s">
        <v>1941</v>
      </c>
      <c r="BC1083" t="s">
        <v>1941</v>
      </c>
      <c r="BD1083" t="s">
        <v>1941</v>
      </c>
      <c r="BE1083" t="s">
        <v>1940</v>
      </c>
      <c r="BF1083" t="s">
        <v>1941</v>
      </c>
      <c r="BG1083" t="s">
        <v>1941</v>
      </c>
      <c r="BH1083" t="s">
        <v>1941</v>
      </c>
      <c r="BI1083" t="s">
        <v>1941</v>
      </c>
      <c r="BJ1083" t="s">
        <v>1941</v>
      </c>
      <c r="BK1083" t="s">
        <v>1941</v>
      </c>
      <c r="BL1083" t="s">
        <v>1941</v>
      </c>
      <c r="BM1083" t="s">
        <v>1941</v>
      </c>
      <c r="BN1083" t="s">
        <v>1941</v>
      </c>
      <c r="BO1083" t="s">
        <v>1941</v>
      </c>
      <c r="BP1083" t="s">
        <v>1941</v>
      </c>
      <c r="BQ1083" t="s">
        <v>1941</v>
      </c>
      <c r="BR1083" t="s">
        <v>1941</v>
      </c>
      <c r="BS1083" t="s">
        <v>1941</v>
      </c>
      <c r="BT1083" t="s">
        <v>1941</v>
      </c>
      <c r="BU1083" t="s">
        <v>1941</v>
      </c>
      <c r="BV1083" t="s">
        <v>1941</v>
      </c>
      <c r="BW1083" t="s">
        <v>1941</v>
      </c>
    </row>
    <row r="1084" spans="1:75" hidden="1" x14ac:dyDescent="0.25">
      <c r="A1084" t="s">
        <v>1942</v>
      </c>
      <c r="B1084">
        <v>2021</v>
      </c>
      <c r="C1084" t="s">
        <v>94</v>
      </c>
      <c r="D1084" t="s">
        <v>95</v>
      </c>
      <c r="E1084" s="19">
        <v>1321219853254</v>
      </c>
      <c r="F1084" t="s">
        <v>1003</v>
      </c>
      <c r="H1084">
        <v>324110</v>
      </c>
      <c r="I1084" t="s">
        <v>1004</v>
      </c>
      <c r="J1084" t="s">
        <v>1005</v>
      </c>
      <c r="K1084" t="s">
        <v>1006</v>
      </c>
      <c r="L1084" t="s">
        <v>625</v>
      </c>
      <c r="M1084">
        <v>82609</v>
      </c>
      <c r="P1084">
        <v>0.5</v>
      </c>
      <c r="Q1084">
        <v>0.1</v>
      </c>
      <c r="R1084">
        <v>0.6</v>
      </c>
      <c r="V1084" t="s">
        <v>1940</v>
      </c>
      <c r="W1084" t="s">
        <v>1941</v>
      </c>
      <c r="X1084" t="s">
        <v>1941</v>
      </c>
      <c r="Y1084" t="s">
        <v>1941</v>
      </c>
      <c r="Z1084" t="s">
        <v>1941</v>
      </c>
      <c r="AA1084" t="s">
        <v>1940</v>
      </c>
      <c r="AB1084" t="s">
        <v>1941</v>
      </c>
      <c r="AC1084" t="s">
        <v>1941</v>
      </c>
      <c r="AD1084" t="s">
        <v>1941</v>
      </c>
      <c r="AE1084" t="s">
        <v>1941</v>
      </c>
      <c r="AF1084" t="s">
        <v>1941</v>
      </c>
      <c r="AG1084" t="s">
        <v>1941</v>
      </c>
      <c r="AH1084" t="s">
        <v>1941</v>
      </c>
      <c r="AI1084" t="s">
        <v>1941</v>
      </c>
      <c r="AJ1084" t="s">
        <v>1941</v>
      </c>
      <c r="AK1084" t="s">
        <v>1941</v>
      </c>
      <c r="AL1084" t="s">
        <v>1941</v>
      </c>
      <c r="AM1084" t="s">
        <v>1941</v>
      </c>
      <c r="AN1084" t="s">
        <v>1941</v>
      </c>
      <c r="AO1084" t="s">
        <v>1941</v>
      </c>
      <c r="AP1084" t="s">
        <v>1941</v>
      </c>
      <c r="AQ1084" t="s">
        <v>1941</v>
      </c>
      <c r="AR1084" t="s">
        <v>1941</v>
      </c>
      <c r="AS1084" t="s">
        <v>1941</v>
      </c>
      <c r="AT1084" t="s">
        <v>1941</v>
      </c>
      <c r="AU1084" t="s">
        <v>1941</v>
      </c>
      <c r="AV1084" t="s">
        <v>1941</v>
      </c>
      <c r="AW1084" t="s">
        <v>1940</v>
      </c>
      <c r="AX1084" t="s">
        <v>1941</v>
      </c>
      <c r="AY1084" t="s">
        <v>1941</v>
      </c>
      <c r="AZ1084" t="s">
        <v>1941</v>
      </c>
      <c r="BA1084" t="s">
        <v>1941</v>
      </c>
      <c r="BB1084" t="s">
        <v>1941</v>
      </c>
      <c r="BC1084" t="s">
        <v>1941</v>
      </c>
      <c r="BD1084" t="s">
        <v>1941</v>
      </c>
      <c r="BE1084" t="s">
        <v>1941</v>
      </c>
      <c r="BF1084" t="s">
        <v>1941</v>
      </c>
      <c r="BG1084" t="s">
        <v>1941</v>
      </c>
      <c r="BH1084" t="s">
        <v>1941</v>
      </c>
      <c r="BI1084" t="s">
        <v>1941</v>
      </c>
      <c r="BJ1084" t="s">
        <v>1941</v>
      </c>
      <c r="BK1084" t="s">
        <v>1941</v>
      </c>
      <c r="BL1084" t="s">
        <v>1941</v>
      </c>
      <c r="BM1084" t="s">
        <v>1941</v>
      </c>
      <c r="BN1084" t="s">
        <v>1941</v>
      </c>
      <c r="BO1084" t="s">
        <v>1941</v>
      </c>
      <c r="BP1084" t="s">
        <v>1941</v>
      </c>
      <c r="BQ1084" t="s">
        <v>1941</v>
      </c>
      <c r="BR1084" t="s">
        <v>1941</v>
      </c>
      <c r="BS1084" t="s">
        <v>1941</v>
      </c>
      <c r="BT1084" t="s">
        <v>1941</v>
      </c>
      <c r="BU1084" t="s">
        <v>1941</v>
      </c>
      <c r="BV1084" t="s">
        <v>1941</v>
      </c>
      <c r="BW1084" t="s">
        <v>1941</v>
      </c>
    </row>
    <row r="1085" spans="1:75" hidden="1" x14ac:dyDescent="0.25">
      <c r="A1085" t="s">
        <v>1942</v>
      </c>
      <c r="B1085">
        <v>2021</v>
      </c>
      <c r="C1085" t="s">
        <v>94</v>
      </c>
      <c r="D1085" t="s">
        <v>95</v>
      </c>
      <c r="E1085" s="19">
        <v>1321220466849</v>
      </c>
      <c r="F1085" t="s">
        <v>1009</v>
      </c>
      <c r="H1085">
        <v>324110</v>
      </c>
      <c r="I1085" t="s">
        <v>1010</v>
      </c>
      <c r="J1085" t="s">
        <v>1011</v>
      </c>
      <c r="K1085" t="s">
        <v>1012</v>
      </c>
      <c r="L1085" t="s">
        <v>625</v>
      </c>
      <c r="M1085">
        <v>82334</v>
      </c>
      <c r="P1085">
        <v>3</v>
      </c>
      <c r="Q1085">
        <v>130</v>
      </c>
      <c r="R1085">
        <v>133</v>
      </c>
      <c r="V1085" t="s">
        <v>1940</v>
      </c>
      <c r="W1085" t="s">
        <v>1941</v>
      </c>
      <c r="X1085" t="s">
        <v>1940</v>
      </c>
      <c r="Y1085" t="s">
        <v>1940</v>
      </c>
      <c r="Z1085" t="s">
        <v>1941</v>
      </c>
      <c r="AA1085" t="s">
        <v>1941</v>
      </c>
      <c r="AB1085" t="s">
        <v>1940</v>
      </c>
      <c r="AC1085" t="s">
        <v>1941</v>
      </c>
      <c r="AD1085" t="s">
        <v>1941</v>
      </c>
      <c r="AE1085" t="s">
        <v>1940</v>
      </c>
      <c r="AF1085" t="s">
        <v>1941</v>
      </c>
      <c r="AG1085" t="s">
        <v>1941</v>
      </c>
      <c r="AH1085" t="s">
        <v>1941</v>
      </c>
      <c r="AI1085" t="s">
        <v>1941</v>
      </c>
      <c r="AJ1085" t="s">
        <v>1941</v>
      </c>
      <c r="AK1085" t="s">
        <v>1941</v>
      </c>
      <c r="AL1085" t="s">
        <v>1941</v>
      </c>
      <c r="AM1085" t="s">
        <v>1941</v>
      </c>
      <c r="AN1085" t="s">
        <v>1941</v>
      </c>
      <c r="AO1085" t="s">
        <v>1941</v>
      </c>
      <c r="AP1085" t="s">
        <v>1941</v>
      </c>
      <c r="AQ1085" t="s">
        <v>1941</v>
      </c>
      <c r="AR1085" t="s">
        <v>1941</v>
      </c>
      <c r="AS1085" t="s">
        <v>1941</v>
      </c>
      <c r="AT1085" t="s">
        <v>1941</v>
      </c>
      <c r="AU1085" t="s">
        <v>1941</v>
      </c>
      <c r="AV1085" t="s">
        <v>1941</v>
      </c>
      <c r="AW1085" t="s">
        <v>1941</v>
      </c>
      <c r="AX1085" t="s">
        <v>1941</v>
      </c>
      <c r="AY1085" t="s">
        <v>1941</v>
      </c>
      <c r="AZ1085" t="s">
        <v>1941</v>
      </c>
      <c r="BA1085" t="s">
        <v>1941</v>
      </c>
      <c r="BB1085" t="s">
        <v>1941</v>
      </c>
      <c r="BC1085" t="s">
        <v>1941</v>
      </c>
      <c r="BD1085" t="s">
        <v>1941</v>
      </c>
      <c r="BE1085" t="s">
        <v>1941</v>
      </c>
      <c r="BF1085" t="s">
        <v>1941</v>
      </c>
      <c r="BG1085" t="s">
        <v>1941</v>
      </c>
      <c r="BH1085" t="s">
        <v>1941</v>
      </c>
      <c r="BI1085" t="s">
        <v>1941</v>
      </c>
      <c r="BJ1085" t="s">
        <v>1941</v>
      </c>
      <c r="BK1085" t="s">
        <v>1941</v>
      </c>
      <c r="BL1085" t="s">
        <v>1941</v>
      </c>
      <c r="BM1085" t="s">
        <v>1941</v>
      </c>
      <c r="BN1085" t="s">
        <v>1941</v>
      </c>
      <c r="BO1085" t="s">
        <v>1941</v>
      </c>
      <c r="BP1085" t="s">
        <v>1941</v>
      </c>
      <c r="BQ1085" t="s">
        <v>1941</v>
      </c>
      <c r="BR1085" t="s">
        <v>1941</v>
      </c>
      <c r="BS1085" t="s">
        <v>1941</v>
      </c>
      <c r="BT1085" t="s">
        <v>1941</v>
      </c>
      <c r="BU1085" t="s">
        <v>1941</v>
      </c>
      <c r="BV1085" t="s">
        <v>1941</v>
      </c>
      <c r="BW1085" t="s">
        <v>1941</v>
      </c>
    </row>
    <row r="1086" spans="1:75" hidden="1" x14ac:dyDescent="0.25">
      <c r="A1086" t="s">
        <v>1942</v>
      </c>
      <c r="B1086">
        <v>2021</v>
      </c>
      <c r="C1086" t="s">
        <v>94</v>
      </c>
      <c r="D1086" t="s">
        <v>95</v>
      </c>
      <c r="E1086" s="19">
        <v>1321220234999</v>
      </c>
      <c r="F1086" t="s">
        <v>1026</v>
      </c>
      <c r="H1086">
        <v>324110</v>
      </c>
      <c r="I1086" t="s">
        <v>1027</v>
      </c>
      <c r="J1086" t="s">
        <v>1028</v>
      </c>
      <c r="K1086" t="s">
        <v>1029</v>
      </c>
      <c r="L1086" t="s">
        <v>579</v>
      </c>
      <c r="M1086">
        <v>55071</v>
      </c>
      <c r="P1086">
        <v>68</v>
      </c>
      <c r="Q1086">
        <v>3</v>
      </c>
      <c r="R1086">
        <v>71</v>
      </c>
      <c r="V1086" t="s">
        <v>1940</v>
      </c>
      <c r="W1086" t="s">
        <v>1941</v>
      </c>
      <c r="X1086" t="s">
        <v>1940</v>
      </c>
      <c r="Y1086" t="s">
        <v>1941</v>
      </c>
      <c r="Z1086" t="s">
        <v>1940</v>
      </c>
      <c r="AA1086" t="s">
        <v>1940</v>
      </c>
      <c r="AB1086" t="s">
        <v>1941</v>
      </c>
      <c r="AC1086" t="s">
        <v>1941</v>
      </c>
      <c r="AD1086" t="s">
        <v>1941</v>
      </c>
      <c r="AE1086" t="s">
        <v>1941</v>
      </c>
      <c r="AF1086" t="s">
        <v>1941</v>
      </c>
      <c r="AG1086" t="s">
        <v>1941</v>
      </c>
      <c r="AH1086" t="s">
        <v>1941</v>
      </c>
      <c r="AI1086" t="s">
        <v>1941</v>
      </c>
      <c r="AJ1086" t="s">
        <v>1941</v>
      </c>
      <c r="AK1086" t="s">
        <v>1941</v>
      </c>
      <c r="AL1086" t="s">
        <v>1941</v>
      </c>
      <c r="AM1086" t="s">
        <v>1941</v>
      </c>
      <c r="AN1086" t="s">
        <v>1941</v>
      </c>
      <c r="AO1086" t="s">
        <v>1941</v>
      </c>
      <c r="AP1086" t="s">
        <v>1941</v>
      </c>
      <c r="AQ1086" t="s">
        <v>1941</v>
      </c>
      <c r="AR1086" t="s">
        <v>1941</v>
      </c>
      <c r="AS1086" t="s">
        <v>1941</v>
      </c>
      <c r="AT1086" t="s">
        <v>1941</v>
      </c>
      <c r="AU1086" t="s">
        <v>1941</v>
      </c>
      <c r="AV1086" t="s">
        <v>1941</v>
      </c>
      <c r="AW1086" t="s">
        <v>1941</v>
      </c>
      <c r="AX1086" t="s">
        <v>1941</v>
      </c>
      <c r="AY1086" t="s">
        <v>1941</v>
      </c>
      <c r="AZ1086" t="s">
        <v>1941</v>
      </c>
      <c r="BA1086" t="s">
        <v>1941</v>
      </c>
      <c r="BB1086" t="s">
        <v>1941</v>
      </c>
      <c r="BC1086" t="s">
        <v>1941</v>
      </c>
      <c r="BD1086" t="s">
        <v>1941</v>
      </c>
      <c r="BE1086" t="s">
        <v>1941</v>
      </c>
      <c r="BF1086" t="s">
        <v>1941</v>
      </c>
      <c r="BG1086" t="s">
        <v>1941</v>
      </c>
      <c r="BH1086" t="s">
        <v>1941</v>
      </c>
      <c r="BI1086" t="s">
        <v>1941</v>
      </c>
      <c r="BJ1086" t="s">
        <v>1941</v>
      </c>
      <c r="BK1086" t="s">
        <v>1941</v>
      </c>
      <c r="BL1086" t="s">
        <v>1941</v>
      </c>
      <c r="BM1086" t="s">
        <v>1940</v>
      </c>
      <c r="BN1086" t="s">
        <v>1941</v>
      </c>
      <c r="BO1086" t="s">
        <v>1941</v>
      </c>
      <c r="BP1086" t="s">
        <v>1941</v>
      </c>
      <c r="BQ1086" t="s">
        <v>1940</v>
      </c>
      <c r="BR1086" t="s">
        <v>1941</v>
      </c>
      <c r="BS1086" t="s">
        <v>1941</v>
      </c>
      <c r="BT1086" t="s">
        <v>1941</v>
      </c>
      <c r="BU1086" t="s">
        <v>1941</v>
      </c>
      <c r="BV1086" t="s">
        <v>1941</v>
      </c>
      <c r="BW1086" t="s">
        <v>1941</v>
      </c>
    </row>
    <row r="1087" spans="1:75" hidden="1" x14ac:dyDescent="0.25">
      <c r="A1087" t="s">
        <v>1942</v>
      </c>
      <c r="B1087">
        <v>2021</v>
      </c>
      <c r="C1087" t="s">
        <v>94</v>
      </c>
      <c r="D1087" t="s">
        <v>95</v>
      </c>
      <c r="E1087" s="19">
        <v>1321220272951</v>
      </c>
      <c r="F1087" t="s">
        <v>1032</v>
      </c>
      <c r="H1087">
        <v>324110</v>
      </c>
      <c r="I1087" t="s">
        <v>1033</v>
      </c>
      <c r="J1087" t="s">
        <v>1034</v>
      </c>
      <c r="K1087" t="s">
        <v>1035</v>
      </c>
      <c r="L1087" t="s">
        <v>595</v>
      </c>
      <c r="M1087">
        <v>80022</v>
      </c>
      <c r="P1087">
        <v>176</v>
      </c>
      <c r="Q1087">
        <v>0</v>
      </c>
      <c r="R1087">
        <v>176</v>
      </c>
      <c r="V1087" t="s">
        <v>1940</v>
      </c>
      <c r="W1087" t="s">
        <v>1941</v>
      </c>
      <c r="X1087" t="s">
        <v>1941</v>
      </c>
      <c r="Y1087" t="s">
        <v>1941</v>
      </c>
      <c r="Z1087" t="s">
        <v>1940</v>
      </c>
      <c r="AA1087" t="s">
        <v>1940</v>
      </c>
      <c r="AB1087" t="s">
        <v>1941</v>
      </c>
      <c r="AC1087" t="s">
        <v>1941</v>
      </c>
      <c r="AD1087" t="s">
        <v>1941</v>
      </c>
      <c r="AE1087" t="s">
        <v>1941</v>
      </c>
      <c r="AF1087" t="s">
        <v>1941</v>
      </c>
      <c r="AG1087" t="s">
        <v>1941</v>
      </c>
      <c r="AH1087" t="s">
        <v>1941</v>
      </c>
      <c r="AI1087" t="s">
        <v>1941</v>
      </c>
      <c r="AJ1087" t="s">
        <v>1941</v>
      </c>
      <c r="AK1087" t="s">
        <v>1941</v>
      </c>
      <c r="AL1087" t="s">
        <v>1941</v>
      </c>
      <c r="AM1087" t="s">
        <v>1941</v>
      </c>
      <c r="AN1087" t="s">
        <v>1941</v>
      </c>
      <c r="AO1087" t="s">
        <v>1941</v>
      </c>
      <c r="AP1087" t="s">
        <v>1941</v>
      </c>
      <c r="AQ1087" t="s">
        <v>1941</v>
      </c>
      <c r="AR1087" t="s">
        <v>1941</v>
      </c>
      <c r="AS1087" t="s">
        <v>1941</v>
      </c>
      <c r="AT1087" t="s">
        <v>1941</v>
      </c>
      <c r="AU1087" t="s">
        <v>1941</v>
      </c>
      <c r="AV1087" t="s">
        <v>1941</v>
      </c>
      <c r="AW1087" t="s">
        <v>1941</v>
      </c>
      <c r="AX1087" t="s">
        <v>1941</v>
      </c>
      <c r="AY1087" t="s">
        <v>1941</v>
      </c>
      <c r="AZ1087" t="s">
        <v>1941</v>
      </c>
      <c r="BA1087" t="s">
        <v>1941</v>
      </c>
      <c r="BB1087" t="s">
        <v>1941</v>
      </c>
      <c r="BC1087" t="s">
        <v>1941</v>
      </c>
      <c r="BD1087" t="s">
        <v>1941</v>
      </c>
      <c r="BE1087" t="s">
        <v>1941</v>
      </c>
      <c r="BF1087" t="s">
        <v>1941</v>
      </c>
      <c r="BG1087" t="s">
        <v>1941</v>
      </c>
      <c r="BH1087" t="s">
        <v>1941</v>
      </c>
      <c r="BI1087" t="s">
        <v>1941</v>
      </c>
      <c r="BJ1087" t="s">
        <v>1941</v>
      </c>
      <c r="BK1087" t="s">
        <v>1941</v>
      </c>
      <c r="BL1087" t="s">
        <v>1941</v>
      </c>
      <c r="BM1087" t="s">
        <v>1941</v>
      </c>
      <c r="BN1087" t="s">
        <v>1941</v>
      </c>
      <c r="BO1087" t="s">
        <v>1941</v>
      </c>
      <c r="BP1087" t="s">
        <v>1941</v>
      </c>
      <c r="BQ1087" t="s">
        <v>1941</v>
      </c>
      <c r="BR1087" t="s">
        <v>1941</v>
      </c>
      <c r="BS1087" t="s">
        <v>1941</v>
      </c>
      <c r="BT1087" t="s">
        <v>1941</v>
      </c>
      <c r="BU1087" t="s">
        <v>1941</v>
      </c>
      <c r="BV1087" t="s">
        <v>1941</v>
      </c>
      <c r="BW1087" t="s">
        <v>1941</v>
      </c>
    </row>
    <row r="1088" spans="1:75" hidden="1" x14ac:dyDescent="0.25">
      <c r="A1088" t="s">
        <v>1942</v>
      </c>
      <c r="B1088">
        <v>2021</v>
      </c>
      <c r="C1088" t="s">
        <v>94</v>
      </c>
      <c r="D1088" t="s">
        <v>95</v>
      </c>
      <c r="E1088" s="19">
        <v>1321219855842</v>
      </c>
      <c r="F1088" t="s">
        <v>1042</v>
      </c>
      <c r="H1088">
        <v>324110</v>
      </c>
      <c r="I1088" t="s">
        <v>1043</v>
      </c>
      <c r="J1088" t="s">
        <v>1044</v>
      </c>
      <c r="K1088" t="s">
        <v>925</v>
      </c>
      <c r="L1088" t="s">
        <v>293</v>
      </c>
      <c r="M1088">
        <v>90745</v>
      </c>
      <c r="P1088">
        <v>27</v>
      </c>
      <c r="Q1088">
        <v>3</v>
      </c>
      <c r="R1088">
        <v>30</v>
      </c>
      <c r="V1088" t="s">
        <v>1940</v>
      </c>
      <c r="W1088" t="s">
        <v>1941</v>
      </c>
      <c r="X1088" t="s">
        <v>1941</v>
      </c>
      <c r="Y1088" t="s">
        <v>1941</v>
      </c>
      <c r="Z1088" t="s">
        <v>1940</v>
      </c>
      <c r="AA1088" t="s">
        <v>1940</v>
      </c>
      <c r="AB1088" t="s">
        <v>1941</v>
      </c>
      <c r="AC1088" t="s">
        <v>1941</v>
      </c>
      <c r="AD1088" t="s">
        <v>1941</v>
      </c>
      <c r="AE1088" t="s">
        <v>1941</v>
      </c>
      <c r="AF1088" t="s">
        <v>1941</v>
      </c>
      <c r="AG1088" t="s">
        <v>1941</v>
      </c>
      <c r="AH1088" t="s">
        <v>1941</v>
      </c>
      <c r="AI1088" t="s">
        <v>1941</v>
      </c>
      <c r="AJ1088" t="s">
        <v>1941</v>
      </c>
      <c r="AK1088" t="s">
        <v>1941</v>
      </c>
      <c r="AL1088" t="s">
        <v>1941</v>
      </c>
      <c r="AM1088" t="s">
        <v>1941</v>
      </c>
      <c r="AN1088" t="s">
        <v>1941</v>
      </c>
      <c r="AO1088" t="s">
        <v>1941</v>
      </c>
      <c r="AP1088" t="s">
        <v>1941</v>
      </c>
      <c r="AQ1088" t="s">
        <v>1941</v>
      </c>
      <c r="AR1088" t="s">
        <v>1941</v>
      </c>
      <c r="AS1088" t="s">
        <v>1941</v>
      </c>
      <c r="AT1088" t="s">
        <v>1941</v>
      </c>
      <c r="AU1088" t="s">
        <v>1941</v>
      </c>
      <c r="AV1088" t="s">
        <v>1941</v>
      </c>
      <c r="AW1088" t="s">
        <v>1940</v>
      </c>
      <c r="AX1088" t="s">
        <v>1941</v>
      </c>
      <c r="AY1088" t="s">
        <v>1941</v>
      </c>
      <c r="AZ1088" t="s">
        <v>1941</v>
      </c>
      <c r="BA1088" t="s">
        <v>1941</v>
      </c>
      <c r="BB1088" t="s">
        <v>1941</v>
      </c>
      <c r="BC1088" t="s">
        <v>1941</v>
      </c>
      <c r="BD1088" t="s">
        <v>1941</v>
      </c>
      <c r="BE1088" t="s">
        <v>1941</v>
      </c>
      <c r="BF1088" t="s">
        <v>1941</v>
      </c>
      <c r="BG1088" t="s">
        <v>1941</v>
      </c>
      <c r="BH1088" t="s">
        <v>1941</v>
      </c>
      <c r="BI1088" t="s">
        <v>1941</v>
      </c>
      <c r="BJ1088" t="s">
        <v>1941</v>
      </c>
      <c r="BK1088" t="s">
        <v>1941</v>
      </c>
      <c r="BL1088" t="s">
        <v>1941</v>
      </c>
      <c r="BM1088" t="s">
        <v>1940</v>
      </c>
      <c r="BN1088" t="s">
        <v>1941</v>
      </c>
      <c r="BO1088" t="s">
        <v>1941</v>
      </c>
      <c r="BP1088" t="s">
        <v>1941</v>
      </c>
      <c r="BQ1088" t="s">
        <v>1941</v>
      </c>
      <c r="BR1088" t="s">
        <v>1941</v>
      </c>
      <c r="BS1088" t="s">
        <v>1941</v>
      </c>
      <c r="BT1088" t="s">
        <v>1941</v>
      </c>
      <c r="BU1088" t="s">
        <v>1941</v>
      </c>
      <c r="BV1088" t="s">
        <v>1940</v>
      </c>
      <c r="BW1088" t="s">
        <v>1941</v>
      </c>
    </row>
    <row r="1089" spans="1:75" hidden="1" x14ac:dyDescent="0.25">
      <c r="A1089" t="s">
        <v>1942</v>
      </c>
      <c r="B1089">
        <v>2021</v>
      </c>
      <c r="C1089" t="s">
        <v>94</v>
      </c>
      <c r="D1089" t="s">
        <v>95</v>
      </c>
      <c r="E1089" s="19">
        <v>1321219854243</v>
      </c>
      <c r="F1089" t="s">
        <v>1042</v>
      </c>
      <c r="H1089">
        <v>324110</v>
      </c>
      <c r="I1089" t="s">
        <v>1043</v>
      </c>
      <c r="J1089" t="s">
        <v>1044</v>
      </c>
      <c r="K1089" t="s">
        <v>925</v>
      </c>
      <c r="L1089" t="s">
        <v>293</v>
      </c>
      <c r="M1089">
        <v>90745</v>
      </c>
      <c r="P1089">
        <v>0</v>
      </c>
      <c r="Q1089">
        <v>0</v>
      </c>
      <c r="R1089">
        <v>0</v>
      </c>
      <c r="V1089" t="s">
        <v>1940</v>
      </c>
      <c r="W1089" t="s">
        <v>1941</v>
      </c>
      <c r="X1089" t="s">
        <v>1941</v>
      </c>
      <c r="Y1089" t="s">
        <v>1941</v>
      </c>
      <c r="Z1089" t="s">
        <v>1940</v>
      </c>
      <c r="AA1089" t="s">
        <v>1941</v>
      </c>
      <c r="AB1089" t="s">
        <v>1941</v>
      </c>
      <c r="AC1089" t="s">
        <v>1941</v>
      </c>
      <c r="AD1089" t="s">
        <v>1941</v>
      </c>
      <c r="AE1089" t="s">
        <v>1941</v>
      </c>
      <c r="AF1089" t="s">
        <v>1941</v>
      </c>
      <c r="AG1089" t="s">
        <v>1941</v>
      </c>
      <c r="AH1089" t="s">
        <v>1941</v>
      </c>
      <c r="AI1089" t="s">
        <v>1941</v>
      </c>
      <c r="AJ1089" t="s">
        <v>1941</v>
      </c>
      <c r="AK1089" t="s">
        <v>1941</v>
      </c>
      <c r="AL1089" t="s">
        <v>1941</v>
      </c>
      <c r="AM1089" t="s">
        <v>1941</v>
      </c>
      <c r="AN1089" t="s">
        <v>1941</v>
      </c>
      <c r="AO1089" t="s">
        <v>1941</v>
      </c>
      <c r="AP1089" t="s">
        <v>1941</v>
      </c>
      <c r="AQ1089" t="s">
        <v>1941</v>
      </c>
      <c r="AR1089" t="s">
        <v>1941</v>
      </c>
      <c r="AS1089" t="s">
        <v>1941</v>
      </c>
      <c r="AT1089" t="s">
        <v>1941</v>
      </c>
      <c r="AU1089" t="s">
        <v>1941</v>
      </c>
      <c r="AV1089" t="s">
        <v>1941</v>
      </c>
      <c r="AW1089" t="s">
        <v>1941</v>
      </c>
      <c r="AX1089" t="s">
        <v>1941</v>
      </c>
      <c r="AY1089" t="s">
        <v>1941</v>
      </c>
      <c r="AZ1089" t="s">
        <v>1941</v>
      </c>
      <c r="BA1089" t="s">
        <v>1941</v>
      </c>
      <c r="BB1089" t="s">
        <v>1941</v>
      </c>
      <c r="BC1089" t="s">
        <v>1941</v>
      </c>
      <c r="BD1089" t="s">
        <v>1941</v>
      </c>
      <c r="BE1089" t="s">
        <v>1941</v>
      </c>
      <c r="BF1089" t="s">
        <v>1941</v>
      </c>
      <c r="BG1089" t="s">
        <v>1941</v>
      </c>
      <c r="BH1089" t="s">
        <v>1941</v>
      </c>
      <c r="BI1089" t="s">
        <v>1941</v>
      </c>
      <c r="BJ1089" t="s">
        <v>1941</v>
      </c>
      <c r="BK1089" t="s">
        <v>1941</v>
      </c>
      <c r="BL1089" t="s">
        <v>1941</v>
      </c>
      <c r="BM1089" t="s">
        <v>1941</v>
      </c>
      <c r="BN1089" t="s">
        <v>1941</v>
      </c>
      <c r="BO1089" t="s">
        <v>1941</v>
      </c>
      <c r="BP1089" t="s">
        <v>1941</v>
      </c>
      <c r="BQ1089" t="s">
        <v>1941</v>
      </c>
      <c r="BR1089" t="s">
        <v>1941</v>
      </c>
      <c r="BS1089" t="s">
        <v>1941</v>
      </c>
      <c r="BT1089" t="s">
        <v>1941</v>
      </c>
      <c r="BU1089" t="s">
        <v>1941</v>
      </c>
      <c r="BV1089" t="s">
        <v>1941</v>
      </c>
      <c r="BW1089" t="s">
        <v>1941</v>
      </c>
    </row>
    <row r="1090" spans="1:75" hidden="1" x14ac:dyDescent="0.25">
      <c r="A1090" t="s">
        <v>1942</v>
      </c>
      <c r="B1090">
        <v>2021</v>
      </c>
      <c r="C1090" t="s">
        <v>94</v>
      </c>
      <c r="D1090" t="s">
        <v>95</v>
      </c>
      <c r="E1090" s="19">
        <v>1321219855640</v>
      </c>
      <c r="F1090" t="s">
        <v>1042</v>
      </c>
      <c r="H1090">
        <v>324110</v>
      </c>
      <c r="I1090" t="s">
        <v>1043</v>
      </c>
      <c r="J1090" t="s">
        <v>1044</v>
      </c>
      <c r="K1090" t="s">
        <v>925</v>
      </c>
      <c r="L1090" t="s">
        <v>293</v>
      </c>
      <c r="M1090">
        <v>90745</v>
      </c>
      <c r="P1090">
        <v>3</v>
      </c>
      <c r="Q1090">
        <v>0</v>
      </c>
      <c r="R1090">
        <v>3</v>
      </c>
      <c r="V1090" t="s">
        <v>1940</v>
      </c>
      <c r="W1090" t="s">
        <v>1941</v>
      </c>
      <c r="X1090" t="s">
        <v>1941</v>
      </c>
      <c r="Y1090" t="s">
        <v>1941</v>
      </c>
      <c r="Z1090" t="s">
        <v>1940</v>
      </c>
      <c r="AA1090" t="s">
        <v>1941</v>
      </c>
      <c r="AB1090" t="s">
        <v>1941</v>
      </c>
      <c r="AC1090" t="s">
        <v>1941</v>
      </c>
      <c r="AD1090" t="s">
        <v>1941</v>
      </c>
      <c r="AE1090" t="s">
        <v>1941</v>
      </c>
      <c r="AF1090" t="s">
        <v>1941</v>
      </c>
      <c r="AG1090" t="s">
        <v>1941</v>
      </c>
      <c r="AH1090" t="s">
        <v>1941</v>
      </c>
      <c r="AI1090" t="s">
        <v>1941</v>
      </c>
      <c r="AJ1090" t="s">
        <v>1941</v>
      </c>
      <c r="AK1090" t="s">
        <v>1941</v>
      </c>
      <c r="AL1090" t="s">
        <v>1941</v>
      </c>
      <c r="AM1090" t="s">
        <v>1941</v>
      </c>
      <c r="AN1090" t="s">
        <v>1941</v>
      </c>
      <c r="AO1090" t="s">
        <v>1941</v>
      </c>
      <c r="AP1090" t="s">
        <v>1941</v>
      </c>
      <c r="AQ1090" t="s">
        <v>1941</v>
      </c>
      <c r="AR1090" t="s">
        <v>1941</v>
      </c>
      <c r="AS1090" t="s">
        <v>1941</v>
      </c>
      <c r="AT1090" t="s">
        <v>1941</v>
      </c>
      <c r="AU1090" t="s">
        <v>1941</v>
      </c>
      <c r="AV1090" t="s">
        <v>1941</v>
      </c>
      <c r="AW1090" t="s">
        <v>1941</v>
      </c>
      <c r="AX1090" t="s">
        <v>1941</v>
      </c>
      <c r="AY1090" t="s">
        <v>1941</v>
      </c>
      <c r="AZ1090" t="s">
        <v>1941</v>
      </c>
      <c r="BA1090" t="s">
        <v>1941</v>
      </c>
      <c r="BB1090" t="s">
        <v>1941</v>
      </c>
      <c r="BC1090" t="s">
        <v>1941</v>
      </c>
      <c r="BD1090" t="s">
        <v>1941</v>
      </c>
      <c r="BE1090" t="s">
        <v>1941</v>
      </c>
      <c r="BF1090" t="s">
        <v>1941</v>
      </c>
      <c r="BG1090" t="s">
        <v>1941</v>
      </c>
      <c r="BH1090" t="s">
        <v>1941</v>
      </c>
      <c r="BI1090" t="s">
        <v>1941</v>
      </c>
      <c r="BJ1090" t="s">
        <v>1941</v>
      </c>
      <c r="BK1090" t="s">
        <v>1941</v>
      </c>
      <c r="BL1090" t="s">
        <v>1941</v>
      </c>
      <c r="BM1090" t="s">
        <v>1941</v>
      </c>
      <c r="BN1090" t="s">
        <v>1941</v>
      </c>
      <c r="BO1090" t="s">
        <v>1941</v>
      </c>
      <c r="BP1090" t="s">
        <v>1941</v>
      </c>
      <c r="BQ1090" t="s">
        <v>1941</v>
      </c>
      <c r="BR1090" t="s">
        <v>1941</v>
      </c>
      <c r="BS1090" t="s">
        <v>1941</v>
      </c>
      <c r="BT1090" t="s">
        <v>1941</v>
      </c>
      <c r="BU1090" t="s">
        <v>1941</v>
      </c>
      <c r="BV1090" t="s">
        <v>1941</v>
      </c>
      <c r="BW1090" t="s">
        <v>1941</v>
      </c>
    </row>
    <row r="1091" spans="1:75" hidden="1" x14ac:dyDescent="0.25">
      <c r="A1091" t="s">
        <v>1942</v>
      </c>
      <c r="B1091">
        <v>2021</v>
      </c>
      <c r="C1091" t="s">
        <v>94</v>
      </c>
      <c r="D1091" t="s">
        <v>95</v>
      </c>
      <c r="E1091" s="19">
        <v>1321219886847</v>
      </c>
      <c r="F1091" t="s">
        <v>1056</v>
      </c>
      <c r="H1091">
        <v>324110</v>
      </c>
      <c r="I1091" t="s">
        <v>1053</v>
      </c>
      <c r="J1091" t="s">
        <v>1057</v>
      </c>
      <c r="K1091" t="s">
        <v>996</v>
      </c>
      <c r="L1091" t="s">
        <v>293</v>
      </c>
      <c r="M1091">
        <v>94553</v>
      </c>
      <c r="P1091">
        <v>14</v>
      </c>
      <c r="Q1091">
        <v>110</v>
      </c>
      <c r="R1091">
        <v>124</v>
      </c>
      <c r="V1091" t="s">
        <v>1940</v>
      </c>
      <c r="W1091" t="s">
        <v>1941</v>
      </c>
      <c r="X1091" t="s">
        <v>1941</v>
      </c>
      <c r="Y1091" t="s">
        <v>1941</v>
      </c>
      <c r="Z1091" t="s">
        <v>1941</v>
      </c>
      <c r="AA1091" t="s">
        <v>1940</v>
      </c>
      <c r="AB1091" t="s">
        <v>1941</v>
      </c>
      <c r="AC1091" t="s">
        <v>1941</v>
      </c>
      <c r="AD1091" t="s">
        <v>1941</v>
      </c>
      <c r="AE1091" t="s">
        <v>1941</v>
      </c>
      <c r="AF1091" t="s">
        <v>1941</v>
      </c>
      <c r="AG1091" t="s">
        <v>1941</v>
      </c>
      <c r="AH1091" t="s">
        <v>1941</v>
      </c>
      <c r="AI1091" t="s">
        <v>1941</v>
      </c>
      <c r="AJ1091" t="s">
        <v>1941</v>
      </c>
      <c r="AK1091" t="s">
        <v>1941</v>
      </c>
      <c r="AL1091" t="s">
        <v>1941</v>
      </c>
      <c r="AM1091" t="s">
        <v>1941</v>
      </c>
      <c r="AN1091" t="s">
        <v>1941</v>
      </c>
      <c r="AO1091" t="s">
        <v>1941</v>
      </c>
      <c r="AP1091" t="s">
        <v>1941</v>
      </c>
      <c r="AQ1091" t="s">
        <v>1941</v>
      </c>
      <c r="AR1091" t="s">
        <v>1941</v>
      </c>
      <c r="AS1091" t="s">
        <v>1941</v>
      </c>
      <c r="AT1091" t="s">
        <v>1941</v>
      </c>
      <c r="AU1091" t="s">
        <v>1941</v>
      </c>
      <c r="AV1091" t="s">
        <v>1941</v>
      </c>
      <c r="AW1091" t="s">
        <v>1941</v>
      </c>
      <c r="AX1091" t="s">
        <v>1941</v>
      </c>
      <c r="AY1091" t="s">
        <v>1941</v>
      </c>
      <c r="AZ1091" t="s">
        <v>1941</v>
      </c>
      <c r="BA1091" t="s">
        <v>1941</v>
      </c>
      <c r="BB1091" t="s">
        <v>1941</v>
      </c>
      <c r="BC1091" t="s">
        <v>1941</v>
      </c>
      <c r="BD1091" t="s">
        <v>1941</v>
      </c>
      <c r="BE1091" t="s">
        <v>1941</v>
      </c>
      <c r="BF1091" t="s">
        <v>1941</v>
      </c>
      <c r="BG1091" t="s">
        <v>1941</v>
      </c>
      <c r="BH1091" t="s">
        <v>1941</v>
      </c>
      <c r="BI1091" t="s">
        <v>1941</v>
      </c>
      <c r="BJ1091" t="s">
        <v>1941</v>
      </c>
      <c r="BK1091" t="s">
        <v>1941</v>
      </c>
      <c r="BL1091" t="s">
        <v>1941</v>
      </c>
      <c r="BM1091" t="s">
        <v>1941</v>
      </c>
      <c r="BN1091" t="s">
        <v>1941</v>
      </c>
      <c r="BO1091" t="s">
        <v>1941</v>
      </c>
      <c r="BP1091" t="s">
        <v>1941</v>
      </c>
      <c r="BQ1091" t="s">
        <v>1941</v>
      </c>
      <c r="BR1091" t="s">
        <v>1941</v>
      </c>
      <c r="BS1091" t="s">
        <v>1941</v>
      </c>
      <c r="BT1091" t="s">
        <v>1941</v>
      </c>
      <c r="BU1091" t="s">
        <v>1941</v>
      </c>
      <c r="BV1091" t="s">
        <v>1941</v>
      </c>
      <c r="BW1091" t="s">
        <v>1941</v>
      </c>
    </row>
    <row r="1092" spans="1:75" hidden="1" x14ac:dyDescent="0.25">
      <c r="A1092" t="s">
        <v>1942</v>
      </c>
      <c r="B1092">
        <v>2021</v>
      </c>
      <c r="C1092" t="s">
        <v>94</v>
      </c>
      <c r="D1092" t="s">
        <v>95</v>
      </c>
      <c r="E1092" s="19">
        <v>1321220098798</v>
      </c>
      <c r="F1092" t="s">
        <v>1052</v>
      </c>
      <c r="H1092">
        <v>324110</v>
      </c>
      <c r="I1092" t="s">
        <v>1053</v>
      </c>
      <c r="J1092" t="s">
        <v>1054</v>
      </c>
      <c r="K1092" t="s">
        <v>990</v>
      </c>
      <c r="L1092" t="s">
        <v>213</v>
      </c>
      <c r="M1092">
        <v>98221</v>
      </c>
      <c r="P1092">
        <v>2</v>
      </c>
      <c r="Q1092">
        <v>681</v>
      </c>
      <c r="R1092">
        <v>683</v>
      </c>
      <c r="V1092" t="s">
        <v>1940</v>
      </c>
      <c r="W1092" t="s">
        <v>1941</v>
      </c>
      <c r="X1092" t="s">
        <v>1941</v>
      </c>
      <c r="Y1092" t="s">
        <v>1941</v>
      </c>
      <c r="Z1092" t="s">
        <v>1941</v>
      </c>
      <c r="AA1092" t="s">
        <v>1940</v>
      </c>
      <c r="AB1092" t="s">
        <v>1941</v>
      </c>
      <c r="AC1092" t="s">
        <v>1941</v>
      </c>
      <c r="AD1092" t="s">
        <v>1941</v>
      </c>
      <c r="AE1092" t="s">
        <v>1941</v>
      </c>
      <c r="AF1092" t="s">
        <v>1941</v>
      </c>
      <c r="AG1092" t="s">
        <v>1941</v>
      </c>
      <c r="AH1092" t="s">
        <v>1941</v>
      </c>
      <c r="AI1092" t="s">
        <v>1941</v>
      </c>
      <c r="AJ1092" t="s">
        <v>1941</v>
      </c>
      <c r="AK1092" t="s">
        <v>1941</v>
      </c>
      <c r="AL1092" t="s">
        <v>1941</v>
      </c>
      <c r="AM1092" t="s">
        <v>1941</v>
      </c>
      <c r="AN1092" t="s">
        <v>1941</v>
      </c>
      <c r="AO1092" t="s">
        <v>1941</v>
      </c>
      <c r="AP1092" t="s">
        <v>1941</v>
      </c>
      <c r="AQ1092" t="s">
        <v>1941</v>
      </c>
      <c r="AR1092" t="s">
        <v>1941</v>
      </c>
      <c r="AS1092" t="s">
        <v>1941</v>
      </c>
      <c r="AT1092" t="s">
        <v>1941</v>
      </c>
      <c r="AU1092" t="s">
        <v>1941</v>
      </c>
      <c r="AV1092" t="s">
        <v>1941</v>
      </c>
      <c r="AW1092" t="s">
        <v>1940</v>
      </c>
      <c r="AX1092" t="s">
        <v>1941</v>
      </c>
      <c r="AY1092" t="s">
        <v>1941</v>
      </c>
      <c r="AZ1092" t="s">
        <v>1941</v>
      </c>
      <c r="BA1092" t="s">
        <v>1941</v>
      </c>
      <c r="BB1092" t="s">
        <v>1941</v>
      </c>
      <c r="BC1092" t="s">
        <v>1941</v>
      </c>
      <c r="BD1092" t="s">
        <v>1941</v>
      </c>
      <c r="BE1092" t="s">
        <v>1941</v>
      </c>
      <c r="BF1092" t="s">
        <v>1941</v>
      </c>
      <c r="BG1092" t="s">
        <v>1941</v>
      </c>
      <c r="BH1092" t="s">
        <v>1941</v>
      </c>
      <c r="BI1092" t="s">
        <v>1941</v>
      </c>
      <c r="BJ1092" t="s">
        <v>1941</v>
      </c>
      <c r="BK1092" t="s">
        <v>1941</v>
      </c>
      <c r="BL1092" t="s">
        <v>1941</v>
      </c>
      <c r="BM1092" t="s">
        <v>1940</v>
      </c>
      <c r="BN1092" t="s">
        <v>1941</v>
      </c>
      <c r="BO1092" t="s">
        <v>1941</v>
      </c>
      <c r="BP1092" t="s">
        <v>1941</v>
      </c>
      <c r="BQ1092" t="s">
        <v>1940</v>
      </c>
      <c r="BR1092" t="s">
        <v>1941</v>
      </c>
      <c r="BS1092" t="s">
        <v>1941</v>
      </c>
      <c r="BT1092" t="s">
        <v>1941</v>
      </c>
      <c r="BU1092" t="s">
        <v>1941</v>
      </c>
      <c r="BV1092" t="s">
        <v>1941</v>
      </c>
      <c r="BW1092" t="s">
        <v>1941</v>
      </c>
    </row>
    <row r="1093" spans="1:75" hidden="1" x14ac:dyDescent="0.25">
      <c r="A1093" t="s">
        <v>1942</v>
      </c>
      <c r="B1093">
        <v>2021</v>
      </c>
      <c r="C1093" t="s">
        <v>94</v>
      </c>
      <c r="D1093" t="s">
        <v>95</v>
      </c>
      <c r="E1093" s="19">
        <v>1321220095931</v>
      </c>
      <c r="F1093" t="s">
        <v>1059</v>
      </c>
      <c r="H1093">
        <v>324110</v>
      </c>
      <c r="I1093" t="s">
        <v>1060</v>
      </c>
      <c r="J1093" t="s">
        <v>1061</v>
      </c>
      <c r="K1093" t="s">
        <v>285</v>
      </c>
      <c r="L1093" t="s">
        <v>286</v>
      </c>
      <c r="M1093">
        <v>84103</v>
      </c>
      <c r="P1093">
        <v>13</v>
      </c>
      <c r="Q1093">
        <v>39</v>
      </c>
      <c r="R1093">
        <v>52</v>
      </c>
      <c r="V1093" t="s">
        <v>1940</v>
      </c>
      <c r="W1093" t="s">
        <v>1941</v>
      </c>
      <c r="X1093" t="s">
        <v>1941</v>
      </c>
      <c r="Y1093" t="s">
        <v>1940</v>
      </c>
      <c r="Z1093" t="s">
        <v>1940</v>
      </c>
      <c r="AA1093" t="s">
        <v>1941</v>
      </c>
      <c r="AB1093" t="s">
        <v>1941</v>
      </c>
      <c r="AC1093" t="s">
        <v>1941</v>
      </c>
      <c r="AD1093" t="s">
        <v>1941</v>
      </c>
      <c r="AE1093" t="s">
        <v>1941</v>
      </c>
      <c r="AF1093" t="s">
        <v>1941</v>
      </c>
      <c r="AG1093" t="s">
        <v>1941</v>
      </c>
      <c r="AH1093" t="s">
        <v>1940</v>
      </c>
      <c r="AI1093" t="s">
        <v>1941</v>
      </c>
      <c r="AJ1093" t="s">
        <v>1941</v>
      </c>
      <c r="AK1093" t="s">
        <v>1941</v>
      </c>
      <c r="AL1093" t="s">
        <v>1941</v>
      </c>
      <c r="AM1093" t="s">
        <v>1941</v>
      </c>
      <c r="AN1093" t="s">
        <v>1941</v>
      </c>
      <c r="AO1093" t="s">
        <v>1941</v>
      </c>
      <c r="AP1093" t="s">
        <v>1941</v>
      </c>
      <c r="AQ1093" t="s">
        <v>1941</v>
      </c>
      <c r="AR1093" t="s">
        <v>1941</v>
      </c>
      <c r="AS1093" t="s">
        <v>1941</v>
      </c>
      <c r="AT1093" t="s">
        <v>1940</v>
      </c>
      <c r="AU1093" t="s">
        <v>1941</v>
      </c>
      <c r="AV1093" t="s">
        <v>1940</v>
      </c>
      <c r="AW1093" t="s">
        <v>1941</v>
      </c>
      <c r="AX1093" t="s">
        <v>1941</v>
      </c>
      <c r="AY1093" t="s">
        <v>1941</v>
      </c>
      <c r="AZ1093" t="s">
        <v>1941</v>
      </c>
      <c r="BA1093" t="s">
        <v>1941</v>
      </c>
      <c r="BB1093" t="s">
        <v>1941</v>
      </c>
      <c r="BC1093" t="s">
        <v>1941</v>
      </c>
      <c r="BD1093" t="s">
        <v>1941</v>
      </c>
      <c r="BE1093" t="s">
        <v>1941</v>
      </c>
      <c r="BF1093" t="s">
        <v>1941</v>
      </c>
      <c r="BG1093" t="s">
        <v>1941</v>
      </c>
      <c r="BH1093" t="s">
        <v>1941</v>
      </c>
      <c r="BI1093" t="s">
        <v>1941</v>
      </c>
      <c r="BJ1093" t="s">
        <v>1941</v>
      </c>
      <c r="BK1093" t="s">
        <v>1941</v>
      </c>
      <c r="BL1093" t="s">
        <v>1941</v>
      </c>
      <c r="BM1093" t="s">
        <v>1940</v>
      </c>
      <c r="BN1093" t="s">
        <v>1941</v>
      </c>
      <c r="BO1093" t="s">
        <v>1941</v>
      </c>
      <c r="BP1093" t="s">
        <v>1941</v>
      </c>
      <c r="BQ1093" t="s">
        <v>1940</v>
      </c>
      <c r="BR1093" t="s">
        <v>1941</v>
      </c>
      <c r="BS1093" t="s">
        <v>1941</v>
      </c>
      <c r="BT1093" t="s">
        <v>1941</v>
      </c>
      <c r="BU1093" t="s">
        <v>1941</v>
      </c>
      <c r="BV1093" t="s">
        <v>1941</v>
      </c>
      <c r="BW1093" t="s">
        <v>1941</v>
      </c>
    </row>
    <row r="1094" spans="1:75" hidden="1" x14ac:dyDescent="0.25">
      <c r="A1094" t="s">
        <v>1942</v>
      </c>
      <c r="B1094">
        <v>2021</v>
      </c>
      <c r="C1094" t="s">
        <v>94</v>
      </c>
      <c r="D1094" t="s">
        <v>95</v>
      </c>
      <c r="E1094" s="19">
        <v>1321220226397</v>
      </c>
      <c r="F1094" t="s">
        <v>1079</v>
      </c>
      <c r="H1094">
        <v>324110</v>
      </c>
      <c r="I1094" t="s">
        <v>1080</v>
      </c>
      <c r="J1094" t="s">
        <v>1081</v>
      </c>
      <c r="K1094" t="s">
        <v>226</v>
      </c>
      <c r="L1094" t="s">
        <v>227</v>
      </c>
      <c r="M1094">
        <v>43616</v>
      </c>
      <c r="P1094">
        <v>250</v>
      </c>
      <c r="Q1094">
        <v>5</v>
      </c>
      <c r="R1094">
        <v>255</v>
      </c>
      <c r="V1094" t="s">
        <v>1940</v>
      </c>
      <c r="W1094" t="s">
        <v>1941</v>
      </c>
      <c r="X1094" t="s">
        <v>1940</v>
      </c>
      <c r="Y1094" t="s">
        <v>1941</v>
      </c>
      <c r="Z1094" t="s">
        <v>1940</v>
      </c>
      <c r="AA1094" t="s">
        <v>1941</v>
      </c>
      <c r="AB1094" t="s">
        <v>1940</v>
      </c>
      <c r="AC1094" t="s">
        <v>1941</v>
      </c>
      <c r="AD1094" t="s">
        <v>1941</v>
      </c>
      <c r="AE1094" t="s">
        <v>1940</v>
      </c>
      <c r="AF1094" t="s">
        <v>1941</v>
      </c>
      <c r="AG1094" t="s">
        <v>1941</v>
      </c>
      <c r="AH1094" t="s">
        <v>1941</v>
      </c>
      <c r="AI1094" t="s">
        <v>1941</v>
      </c>
      <c r="AJ1094" t="s">
        <v>1941</v>
      </c>
      <c r="AK1094" t="s">
        <v>1941</v>
      </c>
      <c r="AL1094" t="s">
        <v>1941</v>
      </c>
      <c r="AM1094" t="s">
        <v>1941</v>
      </c>
      <c r="AN1094" t="s">
        <v>1941</v>
      </c>
      <c r="AO1094" t="s">
        <v>1941</v>
      </c>
      <c r="AP1094" t="s">
        <v>1941</v>
      </c>
      <c r="AQ1094" t="s">
        <v>1941</v>
      </c>
      <c r="AR1094" t="s">
        <v>1941</v>
      </c>
      <c r="AS1094" t="s">
        <v>1941</v>
      </c>
      <c r="AT1094" t="s">
        <v>1941</v>
      </c>
      <c r="AU1094" t="s">
        <v>1941</v>
      </c>
      <c r="AV1094" t="s">
        <v>1941</v>
      </c>
      <c r="AW1094" t="s">
        <v>1941</v>
      </c>
      <c r="AX1094" t="s">
        <v>1941</v>
      </c>
      <c r="AY1094" t="s">
        <v>1941</v>
      </c>
      <c r="AZ1094" t="s">
        <v>1941</v>
      </c>
      <c r="BA1094" t="s">
        <v>1941</v>
      </c>
      <c r="BB1094" t="s">
        <v>1941</v>
      </c>
      <c r="BC1094" t="s">
        <v>1941</v>
      </c>
      <c r="BD1094" t="s">
        <v>1941</v>
      </c>
      <c r="BE1094" t="s">
        <v>1941</v>
      </c>
      <c r="BF1094" t="s">
        <v>1941</v>
      </c>
      <c r="BG1094" t="s">
        <v>1941</v>
      </c>
      <c r="BH1094" t="s">
        <v>1941</v>
      </c>
      <c r="BI1094" t="s">
        <v>1941</v>
      </c>
      <c r="BJ1094" t="s">
        <v>1941</v>
      </c>
      <c r="BK1094" t="s">
        <v>1941</v>
      </c>
      <c r="BL1094" t="s">
        <v>1941</v>
      </c>
      <c r="BM1094" t="s">
        <v>1941</v>
      </c>
      <c r="BN1094" t="s">
        <v>1941</v>
      </c>
      <c r="BO1094" t="s">
        <v>1941</v>
      </c>
      <c r="BP1094" t="s">
        <v>1941</v>
      </c>
      <c r="BQ1094" t="s">
        <v>1941</v>
      </c>
      <c r="BR1094" t="s">
        <v>1941</v>
      </c>
      <c r="BS1094" t="s">
        <v>1941</v>
      </c>
      <c r="BT1094" t="s">
        <v>1941</v>
      </c>
      <c r="BU1094" t="s">
        <v>1941</v>
      </c>
      <c r="BV1094" t="s">
        <v>1941</v>
      </c>
      <c r="BW1094" t="s">
        <v>1941</v>
      </c>
    </row>
    <row r="1095" spans="1:75" hidden="1" x14ac:dyDescent="0.25">
      <c r="A1095" t="s">
        <v>1942</v>
      </c>
      <c r="B1095">
        <v>2021</v>
      </c>
      <c r="C1095" t="s">
        <v>94</v>
      </c>
      <c r="D1095" t="s">
        <v>95</v>
      </c>
      <c r="E1095" s="19">
        <v>1321220237022</v>
      </c>
      <c r="F1095" t="s">
        <v>1083</v>
      </c>
      <c r="H1095">
        <v>324110</v>
      </c>
      <c r="I1095" t="s">
        <v>1084</v>
      </c>
      <c r="J1095" t="s">
        <v>1085</v>
      </c>
      <c r="K1095" t="s">
        <v>1086</v>
      </c>
      <c r="L1095" t="s">
        <v>293</v>
      </c>
      <c r="M1095">
        <v>90504</v>
      </c>
      <c r="P1095">
        <v>3</v>
      </c>
      <c r="Q1095">
        <v>170</v>
      </c>
      <c r="R1095">
        <v>173</v>
      </c>
      <c r="V1095" t="s">
        <v>1940</v>
      </c>
      <c r="W1095" t="s">
        <v>1941</v>
      </c>
      <c r="X1095" t="s">
        <v>1940</v>
      </c>
      <c r="Y1095" t="s">
        <v>1940</v>
      </c>
      <c r="Z1095" t="s">
        <v>1940</v>
      </c>
      <c r="AA1095" t="s">
        <v>1941</v>
      </c>
      <c r="AB1095" t="s">
        <v>1941</v>
      </c>
      <c r="AC1095" t="s">
        <v>1941</v>
      </c>
      <c r="AD1095" t="s">
        <v>1941</v>
      </c>
      <c r="AE1095" t="s">
        <v>1941</v>
      </c>
      <c r="AF1095" t="s">
        <v>1941</v>
      </c>
      <c r="AG1095" t="s">
        <v>1941</v>
      </c>
      <c r="AH1095" t="s">
        <v>1941</v>
      </c>
      <c r="AI1095" t="s">
        <v>1941</v>
      </c>
      <c r="AJ1095" t="s">
        <v>1941</v>
      </c>
      <c r="AK1095" t="s">
        <v>1941</v>
      </c>
      <c r="AL1095" t="s">
        <v>1941</v>
      </c>
      <c r="AM1095" t="s">
        <v>1941</v>
      </c>
      <c r="AN1095" t="s">
        <v>1941</v>
      </c>
      <c r="AO1095" t="s">
        <v>1941</v>
      </c>
      <c r="AP1095" t="s">
        <v>1941</v>
      </c>
      <c r="AQ1095" t="s">
        <v>1941</v>
      </c>
      <c r="AR1095" t="s">
        <v>1941</v>
      </c>
      <c r="AS1095" t="s">
        <v>1941</v>
      </c>
      <c r="AT1095" t="s">
        <v>1941</v>
      </c>
      <c r="AU1095" t="s">
        <v>1941</v>
      </c>
      <c r="AV1095" t="s">
        <v>1941</v>
      </c>
      <c r="AW1095" t="s">
        <v>1940</v>
      </c>
      <c r="AX1095" t="s">
        <v>1941</v>
      </c>
      <c r="AY1095" t="s">
        <v>1941</v>
      </c>
      <c r="AZ1095" t="s">
        <v>1941</v>
      </c>
      <c r="BA1095" t="s">
        <v>1941</v>
      </c>
      <c r="BB1095" t="s">
        <v>1941</v>
      </c>
      <c r="BC1095" t="s">
        <v>1941</v>
      </c>
      <c r="BD1095" t="s">
        <v>1941</v>
      </c>
      <c r="BE1095" t="s">
        <v>1941</v>
      </c>
      <c r="BF1095" t="s">
        <v>1941</v>
      </c>
      <c r="BG1095" t="s">
        <v>1941</v>
      </c>
      <c r="BH1095" t="s">
        <v>1941</v>
      </c>
      <c r="BI1095" t="s">
        <v>1941</v>
      </c>
      <c r="BJ1095" t="s">
        <v>1941</v>
      </c>
      <c r="BK1095" t="s">
        <v>1941</v>
      </c>
      <c r="BL1095" t="s">
        <v>1941</v>
      </c>
      <c r="BM1095" t="s">
        <v>1941</v>
      </c>
      <c r="BN1095" t="s">
        <v>1941</v>
      </c>
      <c r="BO1095" t="s">
        <v>1941</v>
      </c>
      <c r="BP1095" t="s">
        <v>1941</v>
      </c>
      <c r="BQ1095" t="s">
        <v>1941</v>
      </c>
      <c r="BR1095" t="s">
        <v>1941</v>
      </c>
      <c r="BS1095" t="s">
        <v>1941</v>
      </c>
      <c r="BT1095" t="s">
        <v>1941</v>
      </c>
      <c r="BU1095" t="s">
        <v>1941</v>
      </c>
      <c r="BV1095" t="s">
        <v>1941</v>
      </c>
      <c r="BW1095" t="s">
        <v>1941</v>
      </c>
    </row>
    <row r="1096" spans="1:75" hidden="1" x14ac:dyDescent="0.25">
      <c r="A1096" t="s">
        <v>1942</v>
      </c>
      <c r="B1096">
        <v>2021</v>
      </c>
      <c r="C1096" t="s">
        <v>94</v>
      </c>
      <c r="D1096" t="s">
        <v>95</v>
      </c>
      <c r="E1096" s="19">
        <v>1321220316741</v>
      </c>
      <c r="F1096" t="s">
        <v>1118</v>
      </c>
      <c r="H1096">
        <v>324110</v>
      </c>
      <c r="I1096" t="s">
        <v>1119</v>
      </c>
      <c r="J1096" t="s">
        <v>1120</v>
      </c>
      <c r="K1096" t="s">
        <v>931</v>
      </c>
      <c r="L1096" t="s">
        <v>293</v>
      </c>
      <c r="M1096">
        <v>90744</v>
      </c>
      <c r="P1096">
        <v>9</v>
      </c>
      <c r="Q1096">
        <v>130</v>
      </c>
      <c r="R1096">
        <v>139</v>
      </c>
      <c r="V1096" t="s">
        <v>1940</v>
      </c>
      <c r="W1096" t="s">
        <v>1941</v>
      </c>
      <c r="X1096" t="s">
        <v>1941</v>
      </c>
      <c r="Y1096" t="s">
        <v>1941</v>
      </c>
      <c r="Z1096" t="s">
        <v>1941</v>
      </c>
      <c r="AA1096" t="s">
        <v>1940</v>
      </c>
      <c r="AB1096" t="s">
        <v>1941</v>
      </c>
      <c r="AC1096" t="s">
        <v>1941</v>
      </c>
      <c r="AD1096" t="s">
        <v>1941</v>
      </c>
      <c r="AE1096" t="s">
        <v>1941</v>
      </c>
      <c r="AF1096" t="s">
        <v>1941</v>
      </c>
      <c r="AG1096" t="s">
        <v>1941</v>
      </c>
      <c r="AH1096" t="s">
        <v>1941</v>
      </c>
      <c r="AI1096" t="s">
        <v>1941</v>
      </c>
      <c r="AJ1096" t="s">
        <v>1941</v>
      </c>
      <c r="AK1096" t="s">
        <v>1941</v>
      </c>
      <c r="AL1096" t="s">
        <v>1941</v>
      </c>
      <c r="AM1096" t="s">
        <v>1941</v>
      </c>
      <c r="AN1096" t="s">
        <v>1941</v>
      </c>
      <c r="AO1096" t="s">
        <v>1941</v>
      </c>
      <c r="AP1096" t="s">
        <v>1941</v>
      </c>
      <c r="AQ1096" t="s">
        <v>1941</v>
      </c>
      <c r="AR1096" t="s">
        <v>1941</v>
      </c>
      <c r="AS1096" t="s">
        <v>1941</v>
      </c>
      <c r="AT1096" t="s">
        <v>1941</v>
      </c>
      <c r="AU1096" t="s">
        <v>1941</v>
      </c>
      <c r="AV1096" t="s">
        <v>1941</v>
      </c>
      <c r="AW1096" t="s">
        <v>1941</v>
      </c>
      <c r="AX1096" t="s">
        <v>1941</v>
      </c>
      <c r="AY1096" t="s">
        <v>1941</v>
      </c>
      <c r="AZ1096" t="s">
        <v>1941</v>
      </c>
      <c r="BA1096" t="s">
        <v>1941</v>
      </c>
      <c r="BB1096" t="s">
        <v>1941</v>
      </c>
      <c r="BC1096" t="s">
        <v>1941</v>
      </c>
      <c r="BD1096" t="s">
        <v>1941</v>
      </c>
      <c r="BE1096" t="s">
        <v>1941</v>
      </c>
      <c r="BF1096" t="s">
        <v>1941</v>
      </c>
      <c r="BG1096" t="s">
        <v>1941</v>
      </c>
      <c r="BH1096" t="s">
        <v>1941</v>
      </c>
      <c r="BI1096" t="s">
        <v>1941</v>
      </c>
      <c r="BJ1096" t="s">
        <v>1941</v>
      </c>
      <c r="BK1096" t="s">
        <v>1941</v>
      </c>
      <c r="BL1096" t="s">
        <v>1941</v>
      </c>
      <c r="BM1096" t="s">
        <v>1941</v>
      </c>
      <c r="BN1096" t="s">
        <v>1941</v>
      </c>
      <c r="BO1096" t="s">
        <v>1941</v>
      </c>
      <c r="BP1096" t="s">
        <v>1941</v>
      </c>
      <c r="BQ1096" t="s">
        <v>1941</v>
      </c>
      <c r="BR1096" t="s">
        <v>1941</v>
      </c>
      <c r="BS1096" t="s">
        <v>1941</v>
      </c>
      <c r="BT1096" t="s">
        <v>1941</v>
      </c>
      <c r="BU1096" t="s">
        <v>1941</v>
      </c>
      <c r="BV1096" t="s">
        <v>1941</v>
      </c>
      <c r="BW1096" t="s">
        <v>1941</v>
      </c>
    </row>
    <row r="1097" spans="1:75" hidden="1" x14ac:dyDescent="0.25">
      <c r="A1097" t="s">
        <v>1942</v>
      </c>
      <c r="B1097">
        <v>2021</v>
      </c>
      <c r="C1097" t="s">
        <v>94</v>
      </c>
      <c r="D1097" t="s">
        <v>95</v>
      </c>
      <c r="E1097" s="19">
        <v>1321220251072</v>
      </c>
      <c r="F1097" t="s">
        <v>1122</v>
      </c>
      <c r="H1097">
        <v>324110</v>
      </c>
      <c r="I1097" t="s">
        <v>1123</v>
      </c>
      <c r="J1097" t="s">
        <v>1124</v>
      </c>
      <c r="K1097" t="s">
        <v>1125</v>
      </c>
      <c r="L1097" t="s">
        <v>159</v>
      </c>
      <c r="M1097">
        <v>16365</v>
      </c>
      <c r="P1097">
        <v>0</v>
      </c>
      <c r="Q1097">
        <v>0</v>
      </c>
      <c r="V1097" t="s">
        <v>1941</v>
      </c>
      <c r="W1097" t="s">
        <v>1941</v>
      </c>
      <c r="X1097" t="s">
        <v>1941</v>
      </c>
      <c r="Y1097" t="s">
        <v>1941</v>
      </c>
      <c r="Z1097" t="s">
        <v>1941</v>
      </c>
      <c r="AA1097" t="s">
        <v>1941</v>
      </c>
      <c r="AB1097" t="s">
        <v>1941</v>
      </c>
      <c r="AH1097" t="s">
        <v>1941</v>
      </c>
      <c r="AU1097" t="s">
        <v>1941</v>
      </c>
      <c r="AV1097" t="s">
        <v>1941</v>
      </c>
      <c r="AW1097" t="s">
        <v>1941</v>
      </c>
      <c r="AX1097" t="s">
        <v>1941</v>
      </c>
      <c r="BF1097" t="s">
        <v>1941</v>
      </c>
      <c r="BM1097" t="s">
        <v>1941</v>
      </c>
      <c r="BW1097" t="s">
        <v>1941</v>
      </c>
    </row>
    <row r="1098" spans="1:75" hidden="1" x14ac:dyDescent="0.25">
      <c r="A1098" t="s">
        <v>1942</v>
      </c>
      <c r="B1098">
        <v>2021</v>
      </c>
      <c r="C1098" t="s">
        <v>94</v>
      </c>
      <c r="D1098" t="s">
        <v>95</v>
      </c>
      <c r="E1098" s="19">
        <v>1321220424612</v>
      </c>
      <c r="F1098" t="s">
        <v>1133</v>
      </c>
      <c r="H1098">
        <v>324110</v>
      </c>
      <c r="I1098" t="s">
        <v>1134</v>
      </c>
      <c r="J1098" t="s">
        <v>1135</v>
      </c>
      <c r="K1098" t="s">
        <v>412</v>
      </c>
      <c r="L1098" t="s">
        <v>103</v>
      </c>
      <c r="M1098">
        <v>70079</v>
      </c>
      <c r="P1098">
        <v>0</v>
      </c>
      <c r="Q1098">
        <v>0</v>
      </c>
      <c r="R1098">
        <v>0</v>
      </c>
      <c r="V1098" t="s">
        <v>1940</v>
      </c>
      <c r="W1098" t="s">
        <v>1941</v>
      </c>
      <c r="X1098" t="s">
        <v>1940</v>
      </c>
      <c r="Y1098" t="s">
        <v>1941</v>
      </c>
      <c r="Z1098" t="s">
        <v>1941</v>
      </c>
      <c r="AA1098" t="s">
        <v>1941</v>
      </c>
      <c r="AB1098" t="s">
        <v>1941</v>
      </c>
      <c r="AC1098" t="s">
        <v>1941</v>
      </c>
      <c r="AD1098" t="s">
        <v>1941</v>
      </c>
      <c r="AE1098" t="s">
        <v>1941</v>
      </c>
      <c r="AF1098" t="s">
        <v>1941</v>
      </c>
      <c r="AG1098" t="s">
        <v>1941</v>
      </c>
      <c r="AH1098" t="s">
        <v>1940</v>
      </c>
      <c r="AI1098" t="s">
        <v>1941</v>
      </c>
      <c r="AJ1098" t="s">
        <v>1941</v>
      </c>
      <c r="AK1098" t="s">
        <v>1941</v>
      </c>
      <c r="AL1098" t="s">
        <v>1941</v>
      </c>
      <c r="AM1098" t="s">
        <v>1941</v>
      </c>
      <c r="AN1098" t="s">
        <v>1941</v>
      </c>
      <c r="AO1098" t="s">
        <v>1941</v>
      </c>
      <c r="AP1098" t="s">
        <v>1941</v>
      </c>
      <c r="AQ1098" t="s">
        <v>1941</v>
      </c>
      <c r="AR1098" t="s">
        <v>1941</v>
      </c>
      <c r="AS1098" t="s">
        <v>1941</v>
      </c>
      <c r="AT1098" t="s">
        <v>1940</v>
      </c>
      <c r="AU1098" t="s">
        <v>1941</v>
      </c>
      <c r="AV1098" t="s">
        <v>1941</v>
      </c>
      <c r="AW1098" t="s">
        <v>1940</v>
      </c>
      <c r="AX1098" t="s">
        <v>1941</v>
      </c>
      <c r="AY1098" t="s">
        <v>1941</v>
      </c>
      <c r="AZ1098" t="s">
        <v>1941</v>
      </c>
      <c r="BA1098" t="s">
        <v>1941</v>
      </c>
      <c r="BB1098" t="s">
        <v>1941</v>
      </c>
      <c r="BC1098" t="s">
        <v>1941</v>
      </c>
      <c r="BD1098" t="s">
        <v>1941</v>
      </c>
      <c r="BE1098" t="s">
        <v>1941</v>
      </c>
      <c r="BF1098" t="s">
        <v>1941</v>
      </c>
      <c r="BG1098" t="s">
        <v>1941</v>
      </c>
      <c r="BH1098" t="s">
        <v>1941</v>
      </c>
      <c r="BI1098" t="s">
        <v>1941</v>
      </c>
      <c r="BJ1098" t="s">
        <v>1941</v>
      </c>
      <c r="BK1098" t="s">
        <v>1941</v>
      </c>
      <c r="BL1098" t="s">
        <v>1941</v>
      </c>
      <c r="BM1098" t="s">
        <v>1941</v>
      </c>
      <c r="BN1098" t="s">
        <v>1941</v>
      </c>
      <c r="BO1098" t="s">
        <v>1941</v>
      </c>
      <c r="BP1098" t="s">
        <v>1941</v>
      </c>
      <c r="BQ1098" t="s">
        <v>1941</v>
      </c>
      <c r="BR1098" t="s">
        <v>1941</v>
      </c>
      <c r="BS1098" t="s">
        <v>1941</v>
      </c>
      <c r="BT1098" t="s">
        <v>1941</v>
      </c>
      <c r="BU1098" t="s">
        <v>1941</v>
      </c>
      <c r="BV1098" t="s">
        <v>1941</v>
      </c>
      <c r="BW1098" t="s">
        <v>1941</v>
      </c>
    </row>
    <row r="1099" spans="1:75" hidden="1" x14ac:dyDescent="0.25">
      <c r="A1099" t="s">
        <v>1942</v>
      </c>
      <c r="B1099">
        <v>2021</v>
      </c>
      <c r="C1099" t="s">
        <v>94</v>
      </c>
      <c r="D1099" t="s">
        <v>95</v>
      </c>
      <c r="E1099" s="19">
        <v>1321220243467</v>
      </c>
      <c r="F1099" t="s">
        <v>1137</v>
      </c>
      <c r="H1099">
        <v>324110</v>
      </c>
      <c r="I1099" t="s">
        <v>1138</v>
      </c>
      <c r="J1099" t="s">
        <v>1139</v>
      </c>
      <c r="K1099" t="s">
        <v>1140</v>
      </c>
      <c r="L1099" t="s">
        <v>103</v>
      </c>
      <c r="M1099">
        <v>70075</v>
      </c>
      <c r="P1099">
        <v>10</v>
      </c>
      <c r="Q1099">
        <v>131</v>
      </c>
      <c r="R1099">
        <v>141</v>
      </c>
      <c r="V1099" t="s">
        <v>1940</v>
      </c>
      <c r="W1099" t="s">
        <v>1941</v>
      </c>
      <c r="X1099" t="s">
        <v>1941</v>
      </c>
      <c r="Y1099" t="s">
        <v>1941</v>
      </c>
      <c r="Z1099" t="s">
        <v>1940</v>
      </c>
      <c r="AA1099" t="s">
        <v>1940</v>
      </c>
      <c r="AB1099" t="s">
        <v>1941</v>
      </c>
      <c r="AC1099" t="s">
        <v>1941</v>
      </c>
      <c r="AD1099" t="s">
        <v>1941</v>
      </c>
      <c r="AE1099" t="s">
        <v>1941</v>
      </c>
      <c r="AF1099" t="s">
        <v>1941</v>
      </c>
      <c r="AG1099" t="s">
        <v>1941</v>
      </c>
      <c r="AH1099" t="s">
        <v>1941</v>
      </c>
      <c r="AI1099" t="s">
        <v>1941</v>
      </c>
      <c r="AJ1099" t="s">
        <v>1941</v>
      </c>
      <c r="AK1099" t="s">
        <v>1941</v>
      </c>
      <c r="AL1099" t="s">
        <v>1941</v>
      </c>
      <c r="AM1099" t="s">
        <v>1941</v>
      </c>
      <c r="AN1099" t="s">
        <v>1941</v>
      </c>
      <c r="AO1099" t="s">
        <v>1941</v>
      </c>
      <c r="AP1099" t="s">
        <v>1941</v>
      </c>
      <c r="AQ1099" t="s">
        <v>1941</v>
      </c>
      <c r="AR1099" t="s">
        <v>1941</v>
      </c>
      <c r="AS1099" t="s">
        <v>1941</v>
      </c>
      <c r="AT1099" t="s">
        <v>1941</v>
      </c>
      <c r="AU1099" t="s">
        <v>1941</v>
      </c>
      <c r="AV1099" t="s">
        <v>1941</v>
      </c>
      <c r="AW1099" t="s">
        <v>1940</v>
      </c>
      <c r="AX1099" t="s">
        <v>1941</v>
      </c>
      <c r="AY1099" t="s">
        <v>1941</v>
      </c>
      <c r="AZ1099" t="s">
        <v>1941</v>
      </c>
      <c r="BA1099" t="s">
        <v>1941</v>
      </c>
      <c r="BB1099" t="s">
        <v>1941</v>
      </c>
      <c r="BC1099" t="s">
        <v>1941</v>
      </c>
      <c r="BD1099" t="s">
        <v>1941</v>
      </c>
      <c r="BE1099" t="s">
        <v>1941</v>
      </c>
      <c r="BF1099" t="s">
        <v>1941</v>
      </c>
      <c r="BG1099" t="s">
        <v>1941</v>
      </c>
      <c r="BH1099" t="s">
        <v>1941</v>
      </c>
      <c r="BI1099" t="s">
        <v>1941</v>
      </c>
      <c r="BJ1099" t="s">
        <v>1941</v>
      </c>
      <c r="BK1099" t="s">
        <v>1941</v>
      </c>
      <c r="BL1099" t="s">
        <v>1941</v>
      </c>
      <c r="BM1099" t="s">
        <v>1941</v>
      </c>
      <c r="BN1099" t="s">
        <v>1941</v>
      </c>
      <c r="BO1099" t="s">
        <v>1941</v>
      </c>
      <c r="BP1099" t="s">
        <v>1941</v>
      </c>
      <c r="BQ1099" t="s">
        <v>1941</v>
      </c>
      <c r="BR1099" t="s">
        <v>1941</v>
      </c>
      <c r="BS1099" t="s">
        <v>1941</v>
      </c>
      <c r="BT1099" t="s">
        <v>1941</v>
      </c>
      <c r="BU1099" t="s">
        <v>1941</v>
      </c>
      <c r="BV1099" t="s">
        <v>1941</v>
      </c>
      <c r="BW1099" t="s">
        <v>1941</v>
      </c>
    </row>
    <row r="1100" spans="1:75" hidden="1" x14ac:dyDescent="0.25">
      <c r="A1100" t="s">
        <v>1942</v>
      </c>
      <c r="B1100">
        <v>2021</v>
      </c>
      <c r="C1100" t="s">
        <v>94</v>
      </c>
      <c r="D1100" t="s">
        <v>95</v>
      </c>
      <c r="E1100" s="19">
        <v>1321220424992</v>
      </c>
      <c r="F1100" t="s">
        <v>1143</v>
      </c>
      <c r="H1100">
        <v>324110</v>
      </c>
      <c r="I1100" t="s">
        <v>1144</v>
      </c>
      <c r="J1100" t="s">
        <v>1135</v>
      </c>
      <c r="K1100" t="s">
        <v>412</v>
      </c>
      <c r="L1100" t="s">
        <v>103</v>
      </c>
      <c r="M1100">
        <v>70079</v>
      </c>
      <c r="P1100">
        <v>233</v>
      </c>
      <c r="Q1100">
        <v>175</v>
      </c>
      <c r="R1100">
        <v>408</v>
      </c>
      <c r="V1100" t="s">
        <v>1940</v>
      </c>
      <c r="W1100" t="s">
        <v>1941</v>
      </c>
      <c r="X1100" t="s">
        <v>1940</v>
      </c>
      <c r="Y1100" t="s">
        <v>1941</v>
      </c>
      <c r="Z1100" t="s">
        <v>1941</v>
      </c>
      <c r="AA1100" t="s">
        <v>1941</v>
      </c>
      <c r="AB1100" t="s">
        <v>1941</v>
      </c>
      <c r="AC1100" t="s">
        <v>1941</v>
      </c>
      <c r="AD1100" t="s">
        <v>1941</v>
      </c>
      <c r="AE1100" t="s">
        <v>1941</v>
      </c>
      <c r="AF1100" t="s">
        <v>1941</v>
      </c>
      <c r="AG1100" t="s">
        <v>1941</v>
      </c>
      <c r="AH1100" t="s">
        <v>1940</v>
      </c>
      <c r="AI1100" t="s">
        <v>1941</v>
      </c>
      <c r="AJ1100" t="s">
        <v>1941</v>
      </c>
      <c r="AK1100" t="s">
        <v>1941</v>
      </c>
      <c r="AL1100" t="s">
        <v>1941</v>
      </c>
      <c r="AM1100" t="s">
        <v>1941</v>
      </c>
      <c r="AN1100" t="s">
        <v>1941</v>
      </c>
      <c r="AO1100" t="s">
        <v>1941</v>
      </c>
      <c r="AP1100" t="s">
        <v>1941</v>
      </c>
      <c r="AQ1100" t="s">
        <v>1941</v>
      </c>
      <c r="AR1100" t="s">
        <v>1941</v>
      </c>
      <c r="AS1100" t="s">
        <v>1941</v>
      </c>
      <c r="AT1100" t="s">
        <v>1940</v>
      </c>
      <c r="AU1100" t="s">
        <v>1941</v>
      </c>
      <c r="AV1100" t="s">
        <v>1941</v>
      </c>
      <c r="AW1100" t="s">
        <v>1940</v>
      </c>
      <c r="AX1100" t="s">
        <v>1941</v>
      </c>
      <c r="AY1100" t="s">
        <v>1941</v>
      </c>
      <c r="AZ1100" t="s">
        <v>1941</v>
      </c>
      <c r="BA1100" t="s">
        <v>1941</v>
      </c>
      <c r="BB1100" t="s">
        <v>1941</v>
      </c>
      <c r="BC1100" t="s">
        <v>1941</v>
      </c>
      <c r="BD1100" t="s">
        <v>1941</v>
      </c>
      <c r="BE1100" t="s">
        <v>1941</v>
      </c>
      <c r="BF1100" t="s">
        <v>1941</v>
      </c>
      <c r="BG1100" t="s">
        <v>1941</v>
      </c>
      <c r="BH1100" t="s">
        <v>1941</v>
      </c>
      <c r="BI1100" t="s">
        <v>1941</v>
      </c>
      <c r="BJ1100" t="s">
        <v>1941</v>
      </c>
      <c r="BK1100" t="s">
        <v>1941</v>
      </c>
      <c r="BL1100" t="s">
        <v>1941</v>
      </c>
      <c r="BM1100" t="s">
        <v>1941</v>
      </c>
      <c r="BN1100" t="s">
        <v>1941</v>
      </c>
      <c r="BO1100" t="s">
        <v>1941</v>
      </c>
      <c r="BP1100" t="s">
        <v>1941</v>
      </c>
      <c r="BQ1100" t="s">
        <v>1941</v>
      </c>
      <c r="BR1100" t="s">
        <v>1941</v>
      </c>
      <c r="BS1100" t="s">
        <v>1941</v>
      </c>
      <c r="BT1100" t="s">
        <v>1941</v>
      </c>
      <c r="BU1100" t="s">
        <v>1941</v>
      </c>
      <c r="BV1100" t="s">
        <v>1941</v>
      </c>
      <c r="BW1100" t="s">
        <v>1941</v>
      </c>
    </row>
    <row r="1101" spans="1:75" hidden="1" x14ac:dyDescent="0.25">
      <c r="A1101" t="s">
        <v>1942</v>
      </c>
      <c r="B1101">
        <v>2021</v>
      </c>
      <c r="C1101" t="s">
        <v>94</v>
      </c>
      <c r="D1101" t="s">
        <v>95</v>
      </c>
      <c r="E1101" s="19">
        <v>1321220459022</v>
      </c>
      <c r="F1101" t="s">
        <v>1146</v>
      </c>
      <c r="H1101">
        <v>324110</v>
      </c>
      <c r="I1101" t="s">
        <v>1960</v>
      </c>
      <c r="J1101" t="s">
        <v>1148</v>
      </c>
      <c r="K1101" t="s">
        <v>618</v>
      </c>
      <c r="L1101" t="s">
        <v>113</v>
      </c>
      <c r="M1101">
        <v>77012</v>
      </c>
      <c r="P1101">
        <v>203</v>
      </c>
      <c r="Q1101">
        <v>703</v>
      </c>
      <c r="R1101">
        <v>906</v>
      </c>
      <c r="V1101" t="s">
        <v>1940</v>
      </c>
      <c r="W1101" t="s">
        <v>1941</v>
      </c>
      <c r="X1101" t="s">
        <v>1940</v>
      </c>
      <c r="Y1101" t="s">
        <v>1940</v>
      </c>
      <c r="Z1101" t="s">
        <v>1941</v>
      </c>
      <c r="AA1101" t="s">
        <v>1940</v>
      </c>
      <c r="AB1101" t="s">
        <v>1940</v>
      </c>
      <c r="AC1101" t="s">
        <v>1941</v>
      </c>
      <c r="AD1101" t="s">
        <v>1941</v>
      </c>
      <c r="AE1101" t="s">
        <v>1941</v>
      </c>
      <c r="AF1101" t="s">
        <v>1941</v>
      </c>
      <c r="AG1101" t="s">
        <v>1940</v>
      </c>
      <c r="AH1101" t="s">
        <v>1941</v>
      </c>
      <c r="AI1101" t="s">
        <v>1941</v>
      </c>
      <c r="AJ1101" t="s">
        <v>1941</v>
      </c>
      <c r="AK1101" t="s">
        <v>1941</v>
      </c>
      <c r="AL1101" t="s">
        <v>1941</v>
      </c>
      <c r="AM1101" t="s">
        <v>1941</v>
      </c>
      <c r="AN1101" t="s">
        <v>1941</v>
      </c>
      <c r="AO1101" t="s">
        <v>1941</v>
      </c>
      <c r="AP1101" t="s">
        <v>1941</v>
      </c>
      <c r="AQ1101" t="s">
        <v>1941</v>
      </c>
      <c r="AR1101" t="s">
        <v>1941</v>
      </c>
      <c r="AS1101" t="s">
        <v>1941</v>
      </c>
      <c r="AT1101" t="s">
        <v>1941</v>
      </c>
      <c r="AU1101" t="s">
        <v>1941</v>
      </c>
      <c r="AV1101" t="s">
        <v>1941</v>
      </c>
      <c r="AW1101" t="s">
        <v>1941</v>
      </c>
      <c r="AX1101" t="s">
        <v>1941</v>
      </c>
      <c r="AY1101" t="s">
        <v>1941</v>
      </c>
      <c r="AZ1101" t="s">
        <v>1941</v>
      </c>
      <c r="BA1101" t="s">
        <v>1941</v>
      </c>
      <c r="BB1101" t="s">
        <v>1941</v>
      </c>
      <c r="BC1101" t="s">
        <v>1941</v>
      </c>
      <c r="BD1101" t="s">
        <v>1941</v>
      </c>
      <c r="BE1101" t="s">
        <v>1941</v>
      </c>
      <c r="BF1101" t="s">
        <v>1941</v>
      </c>
      <c r="BG1101" t="s">
        <v>1941</v>
      </c>
      <c r="BH1101" t="s">
        <v>1941</v>
      </c>
      <c r="BI1101" t="s">
        <v>1941</v>
      </c>
      <c r="BJ1101" t="s">
        <v>1941</v>
      </c>
      <c r="BK1101" t="s">
        <v>1941</v>
      </c>
      <c r="BL1101" t="s">
        <v>1941</v>
      </c>
      <c r="BM1101" t="s">
        <v>1941</v>
      </c>
      <c r="BN1101" t="s">
        <v>1941</v>
      </c>
      <c r="BO1101" t="s">
        <v>1941</v>
      </c>
      <c r="BP1101" t="s">
        <v>1941</v>
      </c>
      <c r="BQ1101" t="s">
        <v>1941</v>
      </c>
      <c r="BR1101" t="s">
        <v>1941</v>
      </c>
      <c r="BS1101" t="s">
        <v>1941</v>
      </c>
      <c r="BT1101" t="s">
        <v>1941</v>
      </c>
      <c r="BU1101" t="s">
        <v>1941</v>
      </c>
      <c r="BV1101" t="s">
        <v>1941</v>
      </c>
      <c r="BW1101" t="s">
        <v>1941</v>
      </c>
    </row>
    <row r="1102" spans="1:75" hidden="1" x14ac:dyDescent="0.25">
      <c r="A1102" t="s">
        <v>1942</v>
      </c>
      <c r="B1102">
        <v>2021</v>
      </c>
      <c r="C1102" t="s">
        <v>94</v>
      </c>
      <c r="D1102" t="s">
        <v>95</v>
      </c>
      <c r="E1102" s="19">
        <v>1321220440729</v>
      </c>
      <c r="F1102" t="s">
        <v>1150</v>
      </c>
      <c r="H1102">
        <v>324110</v>
      </c>
      <c r="I1102" t="s">
        <v>1961</v>
      </c>
      <c r="J1102" t="s">
        <v>1152</v>
      </c>
      <c r="K1102" t="s">
        <v>1153</v>
      </c>
      <c r="L1102" t="s">
        <v>153</v>
      </c>
      <c r="M1102">
        <v>38109</v>
      </c>
      <c r="P1102">
        <v>140</v>
      </c>
      <c r="Q1102">
        <v>62</v>
      </c>
      <c r="R1102">
        <v>202</v>
      </c>
      <c r="V1102" t="s">
        <v>1940</v>
      </c>
      <c r="W1102" t="s">
        <v>1941</v>
      </c>
      <c r="X1102" t="s">
        <v>1940</v>
      </c>
      <c r="Y1102" t="s">
        <v>1941</v>
      </c>
      <c r="Z1102" t="s">
        <v>1941</v>
      </c>
      <c r="AA1102" t="s">
        <v>1940</v>
      </c>
      <c r="AB1102" t="s">
        <v>1940</v>
      </c>
      <c r="AC1102" t="s">
        <v>1940</v>
      </c>
      <c r="AD1102" t="s">
        <v>1941</v>
      </c>
      <c r="AE1102" t="s">
        <v>1941</v>
      </c>
      <c r="AF1102" t="s">
        <v>1941</v>
      </c>
      <c r="AG1102" t="s">
        <v>1941</v>
      </c>
      <c r="AH1102" t="s">
        <v>1941</v>
      </c>
      <c r="AI1102" t="s">
        <v>1941</v>
      </c>
      <c r="AJ1102" t="s">
        <v>1941</v>
      </c>
      <c r="AK1102" t="s">
        <v>1941</v>
      </c>
      <c r="AL1102" t="s">
        <v>1941</v>
      </c>
      <c r="AM1102" t="s">
        <v>1941</v>
      </c>
      <c r="AN1102" t="s">
        <v>1941</v>
      </c>
      <c r="AO1102" t="s">
        <v>1941</v>
      </c>
      <c r="AP1102" t="s">
        <v>1941</v>
      </c>
      <c r="AQ1102" t="s">
        <v>1941</v>
      </c>
      <c r="AR1102" t="s">
        <v>1941</v>
      </c>
      <c r="AS1102" t="s">
        <v>1941</v>
      </c>
      <c r="AT1102" t="s">
        <v>1941</v>
      </c>
      <c r="AU1102" t="s">
        <v>1941</v>
      </c>
      <c r="AV1102" t="s">
        <v>1940</v>
      </c>
      <c r="AW1102" t="s">
        <v>1940</v>
      </c>
      <c r="AX1102" t="s">
        <v>1941</v>
      </c>
      <c r="AY1102" t="s">
        <v>1941</v>
      </c>
      <c r="AZ1102" t="s">
        <v>1941</v>
      </c>
      <c r="BA1102" t="s">
        <v>1941</v>
      </c>
      <c r="BB1102" t="s">
        <v>1941</v>
      </c>
      <c r="BC1102" t="s">
        <v>1941</v>
      </c>
      <c r="BD1102" t="s">
        <v>1941</v>
      </c>
      <c r="BE1102" t="s">
        <v>1941</v>
      </c>
      <c r="BF1102" t="s">
        <v>1941</v>
      </c>
      <c r="BG1102" t="s">
        <v>1941</v>
      </c>
      <c r="BH1102" t="s">
        <v>1941</v>
      </c>
      <c r="BI1102" t="s">
        <v>1941</v>
      </c>
      <c r="BJ1102" t="s">
        <v>1941</v>
      </c>
      <c r="BK1102" t="s">
        <v>1941</v>
      </c>
      <c r="BL1102" t="s">
        <v>1941</v>
      </c>
      <c r="BM1102" t="s">
        <v>1941</v>
      </c>
      <c r="BN1102" t="s">
        <v>1941</v>
      </c>
      <c r="BO1102" t="s">
        <v>1941</v>
      </c>
      <c r="BP1102" t="s">
        <v>1941</v>
      </c>
      <c r="BQ1102" t="s">
        <v>1941</v>
      </c>
      <c r="BR1102" t="s">
        <v>1941</v>
      </c>
      <c r="BS1102" t="s">
        <v>1941</v>
      </c>
      <c r="BT1102" t="s">
        <v>1941</v>
      </c>
      <c r="BU1102" t="s">
        <v>1941</v>
      </c>
      <c r="BV1102" t="s">
        <v>1941</v>
      </c>
      <c r="BW1102" t="s">
        <v>1941</v>
      </c>
    </row>
    <row r="1103" spans="1:75" hidden="1" x14ac:dyDescent="0.25">
      <c r="A1103" t="s">
        <v>1942</v>
      </c>
      <c r="B1103">
        <v>2021</v>
      </c>
      <c r="C1103" t="s">
        <v>94</v>
      </c>
      <c r="D1103" t="s">
        <v>95</v>
      </c>
      <c r="E1103" s="19">
        <v>1321220474694</v>
      </c>
      <c r="F1103" t="s">
        <v>1162</v>
      </c>
      <c r="H1103">
        <v>324110</v>
      </c>
      <c r="I1103" t="s">
        <v>1163</v>
      </c>
      <c r="J1103" t="s">
        <v>1164</v>
      </c>
      <c r="K1103" t="s">
        <v>1165</v>
      </c>
      <c r="L1103" t="s">
        <v>293</v>
      </c>
      <c r="M1103">
        <v>94510</v>
      </c>
      <c r="P1103">
        <v>47.2</v>
      </c>
      <c r="Q1103">
        <v>5.6</v>
      </c>
      <c r="R1103">
        <v>52.8</v>
      </c>
      <c r="V1103" t="s">
        <v>1940</v>
      </c>
      <c r="W1103" t="s">
        <v>1941</v>
      </c>
      <c r="X1103" t="s">
        <v>1940</v>
      </c>
      <c r="Y1103" t="s">
        <v>1941</v>
      </c>
      <c r="Z1103" t="s">
        <v>1941</v>
      </c>
      <c r="AA1103" t="s">
        <v>1940</v>
      </c>
      <c r="AB1103" t="s">
        <v>1940</v>
      </c>
      <c r="AC1103" t="s">
        <v>1941</v>
      </c>
      <c r="AD1103" t="s">
        <v>1941</v>
      </c>
      <c r="AE1103" t="s">
        <v>1940</v>
      </c>
      <c r="AF1103" t="s">
        <v>1941</v>
      </c>
      <c r="AG1103" t="s">
        <v>1941</v>
      </c>
      <c r="AH1103" t="s">
        <v>1940</v>
      </c>
      <c r="AI1103" t="s">
        <v>1941</v>
      </c>
      <c r="AJ1103" t="s">
        <v>1941</v>
      </c>
      <c r="AK1103" t="s">
        <v>1941</v>
      </c>
      <c r="AL1103" t="s">
        <v>1941</v>
      </c>
      <c r="AM1103" t="s">
        <v>1941</v>
      </c>
      <c r="AN1103" t="s">
        <v>1941</v>
      </c>
      <c r="AO1103" t="s">
        <v>1941</v>
      </c>
      <c r="AP1103" t="s">
        <v>1941</v>
      </c>
      <c r="AQ1103" t="s">
        <v>1941</v>
      </c>
      <c r="AR1103" t="s">
        <v>1941</v>
      </c>
      <c r="AS1103" t="s">
        <v>1941</v>
      </c>
      <c r="AT1103" t="s">
        <v>1940</v>
      </c>
      <c r="AU1103" t="s">
        <v>1941</v>
      </c>
      <c r="AV1103" t="s">
        <v>1941</v>
      </c>
      <c r="AW1103" t="s">
        <v>1941</v>
      </c>
      <c r="AX1103" t="s">
        <v>1941</v>
      </c>
      <c r="AY1103" t="s">
        <v>1941</v>
      </c>
      <c r="AZ1103" t="s">
        <v>1941</v>
      </c>
      <c r="BA1103" t="s">
        <v>1941</v>
      </c>
      <c r="BB1103" t="s">
        <v>1941</v>
      </c>
      <c r="BC1103" t="s">
        <v>1941</v>
      </c>
      <c r="BD1103" t="s">
        <v>1941</v>
      </c>
      <c r="BE1103" t="s">
        <v>1941</v>
      </c>
      <c r="BF1103" t="s">
        <v>1941</v>
      </c>
      <c r="BG1103" t="s">
        <v>1941</v>
      </c>
      <c r="BH1103" t="s">
        <v>1941</v>
      </c>
      <c r="BI1103" t="s">
        <v>1941</v>
      </c>
      <c r="BJ1103" t="s">
        <v>1941</v>
      </c>
      <c r="BK1103" t="s">
        <v>1941</v>
      </c>
      <c r="BL1103" t="s">
        <v>1941</v>
      </c>
      <c r="BM1103" t="s">
        <v>1941</v>
      </c>
      <c r="BN1103" t="s">
        <v>1941</v>
      </c>
      <c r="BO1103" t="s">
        <v>1941</v>
      </c>
      <c r="BP1103" t="s">
        <v>1941</v>
      </c>
      <c r="BQ1103" t="s">
        <v>1941</v>
      </c>
      <c r="BR1103" t="s">
        <v>1941</v>
      </c>
      <c r="BS1103" t="s">
        <v>1941</v>
      </c>
      <c r="BT1103" t="s">
        <v>1941</v>
      </c>
      <c r="BU1103" t="s">
        <v>1941</v>
      </c>
      <c r="BV1103" t="s">
        <v>1941</v>
      </c>
      <c r="BW1103" t="s">
        <v>1941</v>
      </c>
    </row>
    <row r="1104" spans="1:75" hidden="1" x14ac:dyDescent="0.25">
      <c r="A1104" t="s">
        <v>1942</v>
      </c>
      <c r="B1104">
        <v>2021</v>
      </c>
      <c r="C1104" t="s">
        <v>94</v>
      </c>
      <c r="D1104" t="s">
        <v>95</v>
      </c>
      <c r="E1104" s="19">
        <v>1321220379592</v>
      </c>
      <c r="F1104" t="s">
        <v>1168</v>
      </c>
      <c r="H1104">
        <v>324110</v>
      </c>
      <c r="I1104" t="s">
        <v>1169</v>
      </c>
      <c r="J1104" t="s">
        <v>1170</v>
      </c>
      <c r="K1104" t="s">
        <v>344</v>
      </c>
      <c r="L1104" t="s">
        <v>113</v>
      </c>
      <c r="M1104">
        <v>78407</v>
      </c>
      <c r="P1104">
        <v>19.010000000000002</v>
      </c>
      <c r="Q1104">
        <v>0</v>
      </c>
      <c r="R1104">
        <v>19.010000000000002</v>
      </c>
      <c r="V1104" t="s">
        <v>1940</v>
      </c>
      <c r="W1104" t="s">
        <v>1941</v>
      </c>
      <c r="X1104" t="s">
        <v>1941</v>
      </c>
      <c r="Y1104" t="s">
        <v>1941</v>
      </c>
      <c r="Z1104" t="s">
        <v>1941</v>
      </c>
      <c r="AA1104" t="s">
        <v>1940</v>
      </c>
      <c r="AB1104" t="s">
        <v>1941</v>
      </c>
      <c r="AC1104" t="s">
        <v>1941</v>
      </c>
      <c r="AD1104" t="s">
        <v>1941</v>
      </c>
      <c r="AE1104" t="s">
        <v>1941</v>
      </c>
      <c r="AF1104" t="s">
        <v>1941</v>
      </c>
      <c r="AG1104" t="s">
        <v>1941</v>
      </c>
      <c r="AH1104" t="s">
        <v>1941</v>
      </c>
      <c r="AI1104" t="s">
        <v>1941</v>
      </c>
      <c r="AJ1104" t="s">
        <v>1941</v>
      </c>
      <c r="AK1104" t="s">
        <v>1941</v>
      </c>
      <c r="AL1104" t="s">
        <v>1941</v>
      </c>
      <c r="AM1104" t="s">
        <v>1941</v>
      </c>
      <c r="AN1104" t="s">
        <v>1941</v>
      </c>
      <c r="AO1104" t="s">
        <v>1941</v>
      </c>
      <c r="AP1104" t="s">
        <v>1941</v>
      </c>
      <c r="AQ1104" t="s">
        <v>1941</v>
      </c>
      <c r="AR1104" t="s">
        <v>1941</v>
      </c>
      <c r="AS1104" t="s">
        <v>1941</v>
      </c>
      <c r="AT1104" t="s">
        <v>1941</v>
      </c>
      <c r="AU1104" t="s">
        <v>1941</v>
      </c>
      <c r="AV1104" t="s">
        <v>1941</v>
      </c>
      <c r="AW1104" t="s">
        <v>1940</v>
      </c>
      <c r="AX1104" t="s">
        <v>1941</v>
      </c>
      <c r="AY1104" t="s">
        <v>1941</v>
      </c>
      <c r="AZ1104" t="s">
        <v>1941</v>
      </c>
      <c r="BA1104" t="s">
        <v>1941</v>
      </c>
      <c r="BB1104" t="s">
        <v>1941</v>
      </c>
      <c r="BC1104" t="s">
        <v>1941</v>
      </c>
      <c r="BD1104" t="s">
        <v>1941</v>
      </c>
      <c r="BE1104" t="s">
        <v>1941</v>
      </c>
      <c r="BF1104" t="s">
        <v>1941</v>
      </c>
      <c r="BG1104" t="s">
        <v>1941</v>
      </c>
      <c r="BH1104" t="s">
        <v>1941</v>
      </c>
      <c r="BI1104" t="s">
        <v>1941</v>
      </c>
      <c r="BJ1104" t="s">
        <v>1941</v>
      </c>
      <c r="BK1104" t="s">
        <v>1941</v>
      </c>
      <c r="BL1104" t="s">
        <v>1941</v>
      </c>
      <c r="BM1104" t="s">
        <v>1941</v>
      </c>
      <c r="BN1104" t="s">
        <v>1941</v>
      </c>
      <c r="BO1104" t="s">
        <v>1941</v>
      </c>
      <c r="BP1104" t="s">
        <v>1941</v>
      </c>
      <c r="BQ1104" t="s">
        <v>1941</v>
      </c>
      <c r="BR1104" t="s">
        <v>1941</v>
      </c>
      <c r="BS1104" t="s">
        <v>1941</v>
      </c>
      <c r="BT1104" t="s">
        <v>1941</v>
      </c>
      <c r="BU1104" t="s">
        <v>1941</v>
      </c>
      <c r="BV1104" t="s">
        <v>1941</v>
      </c>
      <c r="BW1104" t="s">
        <v>1941</v>
      </c>
    </row>
    <row r="1105" spans="1:75" hidden="1" x14ac:dyDescent="0.25">
      <c r="A1105" t="s">
        <v>1942</v>
      </c>
      <c r="B1105">
        <v>2021</v>
      </c>
      <c r="C1105" t="s">
        <v>94</v>
      </c>
      <c r="D1105" t="s">
        <v>95</v>
      </c>
      <c r="E1105" s="19">
        <v>1321220097404</v>
      </c>
      <c r="F1105" t="s">
        <v>1172</v>
      </c>
      <c r="H1105">
        <v>324110</v>
      </c>
      <c r="I1105" t="s">
        <v>1173</v>
      </c>
      <c r="J1105" t="s">
        <v>1174</v>
      </c>
      <c r="K1105" t="s">
        <v>180</v>
      </c>
      <c r="L1105" t="s">
        <v>113</v>
      </c>
      <c r="M1105">
        <v>77590</v>
      </c>
      <c r="P1105">
        <v>180</v>
      </c>
      <c r="Q1105">
        <v>410</v>
      </c>
      <c r="R1105">
        <v>590</v>
      </c>
      <c r="V1105" t="s">
        <v>1940</v>
      </c>
      <c r="W1105" t="s">
        <v>1941</v>
      </c>
      <c r="X1105" t="s">
        <v>1941</v>
      </c>
      <c r="Y1105" t="s">
        <v>1940</v>
      </c>
      <c r="Z1105" t="s">
        <v>1941</v>
      </c>
      <c r="AA1105" t="s">
        <v>1940</v>
      </c>
      <c r="AB1105" t="s">
        <v>1941</v>
      </c>
      <c r="AC1105" t="s">
        <v>1941</v>
      </c>
      <c r="AD1105" t="s">
        <v>1941</v>
      </c>
      <c r="AE1105" t="s">
        <v>1941</v>
      </c>
      <c r="AF1105" t="s">
        <v>1941</v>
      </c>
      <c r="AG1105" t="s">
        <v>1941</v>
      </c>
      <c r="AH1105" t="s">
        <v>1941</v>
      </c>
      <c r="AI1105" t="s">
        <v>1941</v>
      </c>
      <c r="AJ1105" t="s">
        <v>1941</v>
      </c>
      <c r="AK1105" t="s">
        <v>1941</v>
      </c>
      <c r="AL1105" t="s">
        <v>1941</v>
      </c>
      <c r="AM1105" t="s">
        <v>1941</v>
      </c>
      <c r="AN1105" t="s">
        <v>1941</v>
      </c>
      <c r="AO1105" t="s">
        <v>1941</v>
      </c>
      <c r="AP1105" t="s">
        <v>1941</v>
      </c>
      <c r="AQ1105" t="s">
        <v>1941</v>
      </c>
      <c r="AR1105" t="s">
        <v>1941</v>
      </c>
      <c r="AS1105" t="s">
        <v>1941</v>
      </c>
      <c r="AT1105" t="s">
        <v>1941</v>
      </c>
      <c r="AU1105" t="s">
        <v>1941</v>
      </c>
      <c r="AV1105" t="s">
        <v>1941</v>
      </c>
      <c r="AW1105" t="s">
        <v>1941</v>
      </c>
      <c r="AX1105" t="s">
        <v>1941</v>
      </c>
      <c r="AY1105" t="s">
        <v>1941</v>
      </c>
      <c r="AZ1105" t="s">
        <v>1941</v>
      </c>
      <c r="BA1105" t="s">
        <v>1941</v>
      </c>
      <c r="BB1105" t="s">
        <v>1941</v>
      </c>
      <c r="BC1105" t="s">
        <v>1941</v>
      </c>
      <c r="BD1105" t="s">
        <v>1941</v>
      </c>
      <c r="BE1105" t="s">
        <v>1941</v>
      </c>
      <c r="BF1105" t="s">
        <v>1941</v>
      </c>
      <c r="BG1105" t="s">
        <v>1941</v>
      </c>
      <c r="BH1105" t="s">
        <v>1941</v>
      </c>
      <c r="BI1105" t="s">
        <v>1941</v>
      </c>
      <c r="BJ1105" t="s">
        <v>1941</v>
      </c>
      <c r="BK1105" t="s">
        <v>1941</v>
      </c>
      <c r="BL1105" t="s">
        <v>1941</v>
      </c>
      <c r="BM1105" t="s">
        <v>1941</v>
      </c>
      <c r="BN1105" t="s">
        <v>1941</v>
      </c>
      <c r="BO1105" t="s">
        <v>1941</v>
      </c>
      <c r="BP1105" t="s">
        <v>1941</v>
      </c>
      <c r="BQ1105" t="s">
        <v>1941</v>
      </c>
      <c r="BR1105" t="s">
        <v>1941</v>
      </c>
      <c r="BS1105" t="s">
        <v>1941</v>
      </c>
      <c r="BT1105" t="s">
        <v>1941</v>
      </c>
      <c r="BU1105" t="s">
        <v>1941</v>
      </c>
      <c r="BV1105" t="s">
        <v>1941</v>
      </c>
      <c r="BW1105" t="s">
        <v>1941</v>
      </c>
    </row>
    <row r="1106" spans="1:75" hidden="1" x14ac:dyDescent="0.25">
      <c r="A1106" t="s">
        <v>1942</v>
      </c>
      <c r="B1106">
        <v>2021</v>
      </c>
      <c r="C1106" t="s">
        <v>94</v>
      </c>
      <c r="D1106" t="s">
        <v>95</v>
      </c>
      <c r="E1106" s="19">
        <v>1321220379679</v>
      </c>
      <c r="F1106" t="s">
        <v>1176</v>
      </c>
      <c r="H1106">
        <v>324110</v>
      </c>
      <c r="I1106" t="s">
        <v>1177</v>
      </c>
      <c r="J1106" t="s">
        <v>1178</v>
      </c>
      <c r="K1106" t="s">
        <v>344</v>
      </c>
      <c r="L1106" t="s">
        <v>113</v>
      </c>
      <c r="M1106">
        <v>78407</v>
      </c>
      <c r="P1106">
        <v>19.95</v>
      </c>
      <c r="Q1106">
        <v>146.24</v>
      </c>
      <c r="R1106">
        <v>166.19</v>
      </c>
      <c r="V1106" t="s">
        <v>1940</v>
      </c>
      <c r="W1106" t="s">
        <v>1941</v>
      </c>
      <c r="X1106" t="s">
        <v>1941</v>
      </c>
      <c r="Y1106" t="s">
        <v>1941</v>
      </c>
      <c r="Z1106" t="s">
        <v>1941</v>
      </c>
      <c r="AA1106" t="s">
        <v>1940</v>
      </c>
      <c r="AB1106" t="s">
        <v>1941</v>
      </c>
      <c r="AC1106" t="s">
        <v>1941</v>
      </c>
      <c r="AD1106" t="s">
        <v>1941</v>
      </c>
      <c r="AE1106" t="s">
        <v>1941</v>
      </c>
      <c r="AF1106" t="s">
        <v>1941</v>
      </c>
      <c r="AG1106" t="s">
        <v>1941</v>
      </c>
      <c r="AH1106" t="s">
        <v>1941</v>
      </c>
      <c r="AI1106" t="s">
        <v>1941</v>
      </c>
      <c r="AJ1106" t="s">
        <v>1941</v>
      </c>
      <c r="AK1106" t="s">
        <v>1941</v>
      </c>
      <c r="AL1106" t="s">
        <v>1941</v>
      </c>
      <c r="AM1106" t="s">
        <v>1941</v>
      </c>
      <c r="AN1106" t="s">
        <v>1941</v>
      </c>
      <c r="AO1106" t="s">
        <v>1941</v>
      </c>
      <c r="AP1106" t="s">
        <v>1941</v>
      </c>
      <c r="AQ1106" t="s">
        <v>1941</v>
      </c>
      <c r="AR1106" t="s">
        <v>1941</v>
      </c>
      <c r="AS1106" t="s">
        <v>1941</v>
      </c>
      <c r="AT1106" t="s">
        <v>1941</v>
      </c>
      <c r="AU1106" t="s">
        <v>1941</v>
      </c>
      <c r="AV1106" t="s">
        <v>1941</v>
      </c>
      <c r="AW1106" t="s">
        <v>1940</v>
      </c>
      <c r="AX1106" t="s">
        <v>1941</v>
      </c>
      <c r="AY1106" t="s">
        <v>1941</v>
      </c>
      <c r="AZ1106" t="s">
        <v>1941</v>
      </c>
      <c r="BA1106" t="s">
        <v>1941</v>
      </c>
      <c r="BB1106" t="s">
        <v>1941</v>
      </c>
      <c r="BC1106" t="s">
        <v>1941</v>
      </c>
      <c r="BD1106" t="s">
        <v>1941</v>
      </c>
      <c r="BE1106" t="s">
        <v>1941</v>
      </c>
      <c r="BF1106" t="s">
        <v>1941</v>
      </c>
      <c r="BG1106" t="s">
        <v>1941</v>
      </c>
      <c r="BH1106" t="s">
        <v>1941</v>
      </c>
      <c r="BI1106" t="s">
        <v>1941</v>
      </c>
      <c r="BJ1106" t="s">
        <v>1941</v>
      </c>
      <c r="BK1106" t="s">
        <v>1941</v>
      </c>
      <c r="BL1106" t="s">
        <v>1941</v>
      </c>
      <c r="BM1106" t="s">
        <v>1941</v>
      </c>
      <c r="BN1106" t="s">
        <v>1941</v>
      </c>
      <c r="BO1106" t="s">
        <v>1941</v>
      </c>
      <c r="BP1106" t="s">
        <v>1941</v>
      </c>
      <c r="BQ1106" t="s">
        <v>1941</v>
      </c>
      <c r="BR1106" t="s">
        <v>1941</v>
      </c>
      <c r="BS1106" t="s">
        <v>1941</v>
      </c>
      <c r="BT1106" t="s">
        <v>1941</v>
      </c>
      <c r="BU1106" t="s">
        <v>1941</v>
      </c>
      <c r="BV1106" t="s">
        <v>1941</v>
      </c>
      <c r="BW1106" t="s">
        <v>1941</v>
      </c>
    </row>
    <row r="1107" spans="1:75" hidden="1" x14ac:dyDescent="0.25">
      <c r="A1107" t="s">
        <v>1942</v>
      </c>
      <c r="B1107">
        <v>2021</v>
      </c>
      <c r="C1107" t="s">
        <v>94</v>
      </c>
      <c r="D1107" t="s">
        <v>95</v>
      </c>
      <c r="E1107" s="19">
        <v>1321220506772</v>
      </c>
      <c r="F1107" t="s">
        <v>1180</v>
      </c>
      <c r="H1107">
        <v>324110</v>
      </c>
      <c r="I1107" t="s">
        <v>1181</v>
      </c>
      <c r="J1107" t="s">
        <v>1182</v>
      </c>
      <c r="K1107" t="s">
        <v>1183</v>
      </c>
      <c r="L1107" t="s">
        <v>113</v>
      </c>
      <c r="M1107">
        <v>78071</v>
      </c>
      <c r="P1107">
        <v>37</v>
      </c>
      <c r="Q1107">
        <v>13.2</v>
      </c>
      <c r="R1107">
        <v>50.2</v>
      </c>
      <c r="V1107" t="s">
        <v>1940</v>
      </c>
      <c r="W1107" t="s">
        <v>1941</v>
      </c>
      <c r="X1107" t="s">
        <v>1940</v>
      </c>
      <c r="Y1107" t="s">
        <v>1941</v>
      </c>
      <c r="Z1107" t="s">
        <v>1941</v>
      </c>
      <c r="AA1107" t="s">
        <v>1940</v>
      </c>
      <c r="AB1107" t="s">
        <v>1940</v>
      </c>
      <c r="AC1107" t="s">
        <v>1940</v>
      </c>
      <c r="AD1107" t="s">
        <v>1941</v>
      </c>
      <c r="AE1107" t="s">
        <v>1941</v>
      </c>
      <c r="AF1107" t="s">
        <v>1941</v>
      </c>
      <c r="AG1107" t="s">
        <v>1941</v>
      </c>
      <c r="AH1107" t="s">
        <v>1941</v>
      </c>
      <c r="AI1107" t="s">
        <v>1941</v>
      </c>
      <c r="AJ1107" t="s">
        <v>1941</v>
      </c>
      <c r="AK1107" t="s">
        <v>1941</v>
      </c>
      <c r="AL1107" t="s">
        <v>1941</v>
      </c>
      <c r="AM1107" t="s">
        <v>1941</v>
      </c>
      <c r="AN1107" t="s">
        <v>1941</v>
      </c>
      <c r="AO1107" t="s">
        <v>1941</v>
      </c>
      <c r="AP1107" t="s">
        <v>1941</v>
      </c>
      <c r="AQ1107" t="s">
        <v>1941</v>
      </c>
      <c r="AR1107" t="s">
        <v>1941</v>
      </c>
      <c r="AS1107" t="s">
        <v>1941</v>
      </c>
      <c r="AT1107" t="s">
        <v>1941</v>
      </c>
      <c r="AU1107" t="s">
        <v>1941</v>
      </c>
      <c r="AV1107" t="s">
        <v>1941</v>
      </c>
      <c r="AW1107" t="s">
        <v>1941</v>
      </c>
      <c r="AX1107" t="s">
        <v>1941</v>
      </c>
      <c r="AY1107" t="s">
        <v>1941</v>
      </c>
      <c r="AZ1107" t="s">
        <v>1941</v>
      </c>
      <c r="BA1107" t="s">
        <v>1941</v>
      </c>
      <c r="BB1107" t="s">
        <v>1941</v>
      </c>
      <c r="BC1107" t="s">
        <v>1941</v>
      </c>
      <c r="BD1107" t="s">
        <v>1941</v>
      </c>
      <c r="BE1107" t="s">
        <v>1941</v>
      </c>
      <c r="BF1107" t="s">
        <v>1941</v>
      </c>
      <c r="BG1107" t="s">
        <v>1941</v>
      </c>
      <c r="BH1107" t="s">
        <v>1941</v>
      </c>
      <c r="BI1107" t="s">
        <v>1941</v>
      </c>
      <c r="BJ1107" t="s">
        <v>1941</v>
      </c>
      <c r="BK1107" t="s">
        <v>1941</v>
      </c>
      <c r="BL1107" t="s">
        <v>1941</v>
      </c>
      <c r="BM1107" t="s">
        <v>1941</v>
      </c>
      <c r="BN1107" t="s">
        <v>1941</v>
      </c>
      <c r="BO1107" t="s">
        <v>1941</v>
      </c>
      <c r="BP1107" t="s">
        <v>1941</v>
      </c>
      <c r="BQ1107" t="s">
        <v>1941</v>
      </c>
      <c r="BR1107" t="s">
        <v>1941</v>
      </c>
      <c r="BS1107" t="s">
        <v>1941</v>
      </c>
      <c r="BT1107" t="s">
        <v>1941</v>
      </c>
      <c r="BU1107" t="s">
        <v>1941</v>
      </c>
      <c r="BV1107" t="s">
        <v>1941</v>
      </c>
      <c r="BW1107" t="s">
        <v>1941</v>
      </c>
    </row>
    <row r="1108" spans="1:75" hidden="1" x14ac:dyDescent="0.25">
      <c r="A1108" t="s">
        <v>1942</v>
      </c>
      <c r="B1108">
        <v>2021</v>
      </c>
      <c r="C1108" t="s">
        <v>94</v>
      </c>
      <c r="D1108" t="s">
        <v>95</v>
      </c>
      <c r="E1108" s="19">
        <v>1321219463801</v>
      </c>
      <c r="F1108" t="s">
        <v>1190</v>
      </c>
      <c r="H1108">
        <v>324110</v>
      </c>
      <c r="I1108" t="s">
        <v>1191</v>
      </c>
      <c r="J1108" t="s">
        <v>1192</v>
      </c>
      <c r="K1108" t="s">
        <v>1193</v>
      </c>
      <c r="L1108" t="s">
        <v>113</v>
      </c>
      <c r="M1108">
        <v>79905</v>
      </c>
      <c r="P1108">
        <v>50.11</v>
      </c>
      <c r="Q1108">
        <v>5.6439000000000004</v>
      </c>
      <c r="R1108">
        <v>55.753900000000002</v>
      </c>
      <c r="V1108" t="s">
        <v>1940</v>
      </c>
      <c r="W1108" t="s">
        <v>1941</v>
      </c>
      <c r="X1108" t="s">
        <v>1941</v>
      </c>
      <c r="Y1108" t="s">
        <v>1941</v>
      </c>
      <c r="Z1108" t="s">
        <v>1941</v>
      </c>
      <c r="AA1108" t="s">
        <v>1940</v>
      </c>
      <c r="AB1108" t="s">
        <v>1940</v>
      </c>
      <c r="AC1108" t="s">
        <v>1941</v>
      </c>
      <c r="AD1108" t="s">
        <v>1940</v>
      </c>
      <c r="AE1108" t="s">
        <v>1940</v>
      </c>
      <c r="AF1108" t="s">
        <v>1941</v>
      </c>
      <c r="AG1108" t="s">
        <v>1941</v>
      </c>
      <c r="AH1108" t="s">
        <v>1941</v>
      </c>
      <c r="AI1108" t="s">
        <v>1941</v>
      </c>
      <c r="AJ1108" t="s">
        <v>1941</v>
      </c>
      <c r="AK1108" t="s">
        <v>1941</v>
      </c>
      <c r="AL1108" t="s">
        <v>1941</v>
      </c>
      <c r="AM1108" t="s">
        <v>1941</v>
      </c>
      <c r="AN1108" t="s">
        <v>1941</v>
      </c>
      <c r="AO1108" t="s">
        <v>1941</v>
      </c>
      <c r="AP1108" t="s">
        <v>1941</v>
      </c>
      <c r="AQ1108" t="s">
        <v>1941</v>
      </c>
      <c r="AR1108" t="s">
        <v>1941</v>
      </c>
      <c r="AS1108" t="s">
        <v>1941</v>
      </c>
      <c r="AT1108" t="s">
        <v>1941</v>
      </c>
      <c r="AU1108" t="s">
        <v>1940</v>
      </c>
      <c r="AV1108" t="s">
        <v>1941</v>
      </c>
      <c r="AW1108" t="s">
        <v>1940</v>
      </c>
      <c r="AX1108" t="s">
        <v>1941</v>
      </c>
      <c r="AY1108" t="s">
        <v>1941</v>
      </c>
      <c r="AZ1108" t="s">
        <v>1941</v>
      </c>
      <c r="BA1108" t="s">
        <v>1941</v>
      </c>
      <c r="BB1108" t="s">
        <v>1941</v>
      </c>
      <c r="BC1108" t="s">
        <v>1941</v>
      </c>
      <c r="BD1108" t="s">
        <v>1941</v>
      </c>
      <c r="BE1108" t="s">
        <v>1941</v>
      </c>
      <c r="BF1108" t="s">
        <v>1941</v>
      </c>
      <c r="BG1108" t="s">
        <v>1941</v>
      </c>
      <c r="BH1108" t="s">
        <v>1941</v>
      </c>
      <c r="BI1108" t="s">
        <v>1941</v>
      </c>
      <c r="BJ1108" t="s">
        <v>1941</v>
      </c>
      <c r="BK1108" t="s">
        <v>1941</v>
      </c>
      <c r="BL1108" t="s">
        <v>1941</v>
      </c>
      <c r="BM1108" t="s">
        <v>1941</v>
      </c>
      <c r="BN1108" t="s">
        <v>1941</v>
      </c>
      <c r="BO1108" t="s">
        <v>1941</v>
      </c>
      <c r="BP1108" t="s">
        <v>1941</v>
      </c>
      <c r="BQ1108" t="s">
        <v>1941</v>
      </c>
      <c r="BR1108" t="s">
        <v>1941</v>
      </c>
      <c r="BS1108" t="s">
        <v>1941</v>
      </c>
      <c r="BT1108" t="s">
        <v>1941</v>
      </c>
      <c r="BU1108" t="s">
        <v>1941</v>
      </c>
      <c r="BV1108" t="s">
        <v>1941</v>
      </c>
      <c r="BW1108" t="s">
        <v>1941</v>
      </c>
    </row>
    <row r="1109" spans="1:75" hidden="1" x14ac:dyDescent="0.25">
      <c r="A1109" t="s">
        <v>1942</v>
      </c>
      <c r="B1109">
        <v>2021</v>
      </c>
      <c r="C1109" t="s">
        <v>94</v>
      </c>
      <c r="D1109" t="s">
        <v>95</v>
      </c>
      <c r="E1109" s="19">
        <v>1321220413595</v>
      </c>
      <c r="F1109" t="s">
        <v>1220</v>
      </c>
      <c r="H1109">
        <v>324110</v>
      </c>
      <c r="I1109" t="s">
        <v>1221</v>
      </c>
      <c r="J1109" t="s">
        <v>1222</v>
      </c>
      <c r="K1109" t="s">
        <v>1223</v>
      </c>
      <c r="L1109" t="s">
        <v>338</v>
      </c>
      <c r="M1109">
        <v>62084</v>
      </c>
      <c r="P1109">
        <v>528</v>
      </c>
      <c r="Q1109">
        <v>752</v>
      </c>
      <c r="R1109">
        <v>1280</v>
      </c>
      <c r="V1109" t="s">
        <v>1940</v>
      </c>
      <c r="W1109" t="s">
        <v>1941</v>
      </c>
      <c r="X1109" t="s">
        <v>1941</v>
      </c>
      <c r="Y1109" t="s">
        <v>1941</v>
      </c>
      <c r="Z1109" t="s">
        <v>1941</v>
      </c>
      <c r="AA1109" t="s">
        <v>1940</v>
      </c>
      <c r="AB1109" t="s">
        <v>1941</v>
      </c>
      <c r="AC1109" t="s">
        <v>1941</v>
      </c>
      <c r="AD1109" t="s">
        <v>1941</v>
      </c>
      <c r="AE1109" t="s">
        <v>1941</v>
      </c>
      <c r="AF1109" t="s">
        <v>1941</v>
      </c>
      <c r="AG1109" t="s">
        <v>1941</v>
      </c>
      <c r="AH1109" t="s">
        <v>1941</v>
      </c>
      <c r="AI1109" t="s">
        <v>1941</v>
      </c>
      <c r="AJ1109" t="s">
        <v>1941</v>
      </c>
      <c r="AK1109" t="s">
        <v>1941</v>
      </c>
      <c r="AL1109" t="s">
        <v>1941</v>
      </c>
      <c r="AM1109" t="s">
        <v>1941</v>
      </c>
      <c r="AN1109" t="s">
        <v>1941</v>
      </c>
      <c r="AO1109" t="s">
        <v>1941</v>
      </c>
      <c r="AP1109" t="s">
        <v>1941</v>
      </c>
      <c r="AQ1109" t="s">
        <v>1941</v>
      </c>
      <c r="AR1109" t="s">
        <v>1941</v>
      </c>
      <c r="AS1109" t="s">
        <v>1941</v>
      </c>
      <c r="AT1109" t="s">
        <v>1941</v>
      </c>
      <c r="AU1109" t="s">
        <v>1941</v>
      </c>
      <c r="AV1109" t="s">
        <v>1941</v>
      </c>
      <c r="AW1109" t="s">
        <v>1940</v>
      </c>
      <c r="AX1109" t="s">
        <v>1941</v>
      </c>
      <c r="AY1109" t="s">
        <v>1941</v>
      </c>
      <c r="AZ1109" t="s">
        <v>1941</v>
      </c>
      <c r="BA1109" t="s">
        <v>1941</v>
      </c>
      <c r="BB1109" t="s">
        <v>1941</v>
      </c>
      <c r="BC1109" t="s">
        <v>1941</v>
      </c>
      <c r="BD1109" t="s">
        <v>1941</v>
      </c>
      <c r="BE1109" t="s">
        <v>1941</v>
      </c>
      <c r="BF1109" t="s">
        <v>1941</v>
      </c>
      <c r="BG1109" t="s">
        <v>1941</v>
      </c>
      <c r="BH1109" t="s">
        <v>1941</v>
      </c>
      <c r="BI1109" t="s">
        <v>1941</v>
      </c>
      <c r="BJ1109" t="s">
        <v>1941</v>
      </c>
      <c r="BK1109" t="s">
        <v>1941</v>
      </c>
      <c r="BL1109" t="s">
        <v>1941</v>
      </c>
      <c r="BM1109" t="s">
        <v>1941</v>
      </c>
      <c r="BN1109" t="s">
        <v>1941</v>
      </c>
      <c r="BO1109" t="s">
        <v>1941</v>
      </c>
      <c r="BP1109" t="s">
        <v>1941</v>
      </c>
      <c r="BQ1109" t="s">
        <v>1941</v>
      </c>
      <c r="BR1109" t="s">
        <v>1941</v>
      </c>
      <c r="BS1109" t="s">
        <v>1941</v>
      </c>
      <c r="BT1109" t="s">
        <v>1941</v>
      </c>
      <c r="BU1109" t="s">
        <v>1941</v>
      </c>
      <c r="BV1109" t="s">
        <v>1941</v>
      </c>
      <c r="BW1109" t="s">
        <v>1941</v>
      </c>
    </row>
    <row r="1110" spans="1:75" hidden="1" x14ac:dyDescent="0.25">
      <c r="A1110" t="s">
        <v>1942</v>
      </c>
      <c r="B1110">
        <v>2021</v>
      </c>
      <c r="C1110" t="s">
        <v>94</v>
      </c>
      <c r="D1110" t="s">
        <v>95</v>
      </c>
      <c r="E1110" s="19">
        <v>1321220083479</v>
      </c>
      <c r="F1110" t="s">
        <v>1226</v>
      </c>
      <c r="H1110">
        <v>324110</v>
      </c>
      <c r="I1110" t="s">
        <v>1227</v>
      </c>
      <c r="J1110" t="s">
        <v>1228</v>
      </c>
      <c r="K1110" t="s">
        <v>1229</v>
      </c>
      <c r="L1110" t="s">
        <v>944</v>
      </c>
      <c r="M1110">
        <v>73098</v>
      </c>
      <c r="P1110">
        <v>0</v>
      </c>
      <c r="Q1110">
        <v>750</v>
      </c>
      <c r="R1110">
        <v>750</v>
      </c>
      <c r="V1110" t="s">
        <v>1940</v>
      </c>
      <c r="W1110" t="s">
        <v>1941</v>
      </c>
      <c r="X1110" t="s">
        <v>1940</v>
      </c>
      <c r="Y1110" t="s">
        <v>1941</v>
      </c>
      <c r="Z1110" t="s">
        <v>1941</v>
      </c>
      <c r="AA1110" t="s">
        <v>1940</v>
      </c>
      <c r="AB1110" t="s">
        <v>1941</v>
      </c>
      <c r="AC1110" t="s">
        <v>1941</v>
      </c>
      <c r="AD1110" t="s">
        <v>1941</v>
      </c>
      <c r="AE1110" t="s">
        <v>1941</v>
      </c>
      <c r="AF1110" t="s">
        <v>1941</v>
      </c>
      <c r="AG1110" t="s">
        <v>1941</v>
      </c>
      <c r="AH1110" t="s">
        <v>1941</v>
      </c>
      <c r="AI1110" t="s">
        <v>1941</v>
      </c>
      <c r="AJ1110" t="s">
        <v>1941</v>
      </c>
      <c r="AK1110" t="s">
        <v>1941</v>
      </c>
      <c r="AL1110" t="s">
        <v>1941</v>
      </c>
      <c r="AM1110" t="s">
        <v>1941</v>
      </c>
      <c r="AN1110" t="s">
        <v>1941</v>
      </c>
      <c r="AO1110" t="s">
        <v>1941</v>
      </c>
      <c r="AP1110" t="s">
        <v>1941</v>
      </c>
      <c r="AQ1110" t="s">
        <v>1941</v>
      </c>
      <c r="AR1110" t="s">
        <v>1941</v>
      </c>
      <c r="AS1110" t="s">
        <v>1941</v>
      </c>
      <c r="AT1110" t="s">
        <v>1941</v>
      </c>
      <c r="AU1110" t="s">
        <v>1941</v>
      </c>
      <c r="AV1110" t="s">
        <v>1941</v>
      </c>
      <c r="AW1110" t="s">
        <v>1940</v>
      </c>
      <c r="AX1110" t="s">
        <v>1941</v>
      </c>
      <c r="AY1110" t="s">
        <v>1941</v>
      </c>
      <c r="AZ1110" t="s">
        <v>1941</v>
      </c>
      <c r="BA1110" t="s">
        <v>1941</v>
      </c>
      <c r="BB1110" t="s">
        <v>1941</v>
      </c>
      <c r="BC1110" t="s">
        <v>1941</v>
      </c>
      <c r="BD1110" t="s">
        <v>1941</v>
      </c>
      <c r="BE1110" t="s">
        <v>1941</v>
      </c>
      <c r="BF1110" t="s">
        <v>1941</v>
      </c>
      <c r="BG1110" t="s">
        <v>1941</v>
      </c>
      <c r="BH1110" t="s">
        <v>1941</v>
      </c>
      <c r="BI1110" t="s">
        <v>1941</v>
      </c>
      <c r="BJ1110" t="s">
        <v>1941</v>
      </c>
      <c r="BK1110" t="s">
        <v>1941</v>
      </c>
      <c r="BL1110" t="s">
        <v>1941</v>
      </c>
      <c r="BM1110" t="s">
        <v>1940</v>
      </c>
      <c r="BN1110" t="s">
        <v>1941</v>
      </c>
      <c r="BO1110" t="s">
        <v>1941</v>
      </c>
      <c r="BP1110" t="s">
        <v>1941</v>
      </c>
      <c r="BQ1110" t="s">
        <v>1940</v>
      </c>
      <c r="BR1110" t="s">
        <v>1941</v>
      </c>
      <c r="BS1110" t="s">
        <v>1941</v>
      </c>
      <c r="BT1110" t="s">
        <v>1941</v>
      </c>
      <c r="BU1110" t="s">
        <v>1941</v>
      </c>
      <c r="BV1110" t="s">
        <v>1941</v>
      </c>
      <c r="BW1110" t="s">
        <v>1941</v>
      </c>
    </row>
    <row r="1111" spans="1:75" hidden="1" x14ac:dyDescent="0.25">
      <c r="A1111" t="s">
        <v>1942</v>
      </c>
      <c r="B1111">
        <v>2021</v>
      </c>
      <c r="C1111" t="s">
        <v>94</v>
      </c>
      <c r="D1111" t="s">
        <v>95</v>
      </c>
      <c r="E1111" s="19">
        <v>1321220310383</v>
      </c>
      <c r="F1111" t="s">
        <v>1232</v>
      </c>
      <c r="H1111">
        <v>324110</v>
      </c>
      <c r="I1111" t="s">
        <v>1233</v>
      </c>
      <c r="J1111" t="s">
        <v>1234</v>
      </c>
      <c r="K1111" t="s">
        <v>1235</v>
      </c>
      <c r="L1111" t="s">
        <v>625</v>
      </c>
      <c r="M1111">
        <v>82701</v>
      </c>
      <c r="P1111">
        <v>0.63</v>
      </c>
      <c r="Q1111">
        <v>146.9</v>
      </c>
      <c r="R1111">
        <v>147.53</v>
      </c>
      <c r="V1111" t="s">
        <v>1940</v>
      </c>
      <c r="W1111" t="s">
        <v>1941</v>
      </c>
      <c r="X1111" t="s">
        <v>1940</v>
      </c>
      <c r="Y1111" t="s">
        <v>1941</v>
      </c>
      <c r="Z1111" t="s">
        <v>1941</v>
      </c>
      <c r="AA1111" t="s">
        <v>1940</v>
      </c>
      <c r="AB1111" t="s">
        <v>1941</v>
      </c>
      <c r="AC1111" t="s">
        <v>1941</v>
      </c>
      <c r="AD1111" t="s">
        <v>1941</v>
      </c>
      <c r="AE1111" t="s">
        <v>1941</v>
      </c>
      <c r="AF1111" t="s">
        <v>1941</v>
      </c>
      <c r="AG1111" t="s">
        <v>1941</v>
      </c>
      <c r="AH1111" t="s">
        <v>1941</v>
      </c>
      <c r="AI1111" t="s">
        <v>1941</v>
      </c>
      <c r="AJ1111" t="s">
        <v>1941</v>
      </c>
      <c r="AK1111" t="s">
        <v>1941</v>
      </c>
      <c r="AL1111" t="s">
        <v>1941</v>
      </c>
      <c r="AM1111" t="s">
        <v>1941</v>
      </c>
      <c r="AN1111" t="s">
        <v>1941</v>
      </c>
      <c r="AO1111" t="s">
        <v>1941</v>
      </c>
      <c r="AP1111" t="s">
        <v>1941</v>
      </c>
      <c r="AQ1111" t="s">
        <v>1941</v>
      </c>
      <c r="AR1111" t="s">
        <v>1941</v>
      </c>
      <c r="AS1111" t="s">
        <v>1941</v>
      </c>
      <c r="AT1111" t="s">
        <v>1941</v>
      </c>
      <c r="AU1111" t="s">
        <v>1941</v>
      </c>
      <c r="AV1111" t="s">
        <v>1941</v>
      </c>
      <c r="AW1111" t="s">
        <v>1940</v>
      </c>
      <c r="AX1111" t="s">
        <v>1941</v>
      </c>
      <c r="AY1111" t="s">
        <v>1941</v>
      </c>
      <c r="AZ1111" t="s">
        <v>1941</v>
      </c>
      <c r="BA1111" t="s">
        <v>1941</v>
      </c>
      <c r="BB1111" t="s">
        <v>1941</v>
      </c>
      <c r="BC1111" t="s">
        <v>1941</v>
      </c>
      <c r="BD1111" t="s">
        <v>1941</v>
      </c>
      <c r="BE1111" t="s">
        <v>1941</v>
      </c>
      <c r="BF1111" t="s">
        <v>1941</v>
      </c>
      <c r="BG1111" t="s">
        <v>1941</v>
      </c>
      <c r="BH1111" t="s">
        <v>1941</v>
      </c>
      <c r="BI1111" t="s">
        <v>1941</v>
      </c>
      <c r="BJ1111" t="s">
        <v>1941</v>
      </c>
      <c r="BK1111" t="s">
        <v>1941</v>
      </c>
      <c r="BL1111" t="s">
        <v>1941</v>
      </c>
      <c r="BM1111" t="s">
        <v>1941</v>
      </c>
      <c r="BN1111" t="s">
        <v>1941</v>
      </c>
      <c r="BO1111" t="s">
        <v>1941</v>
      </c>
      <c r="BP1111" t="s">
        <v>1941</v>
      </c>
      <c r="BQ1111" t="s">
        <v>1941</v>
      </c>
      <c r="BR1111" t="s">
        <v>1941</v>
      </c>
      <c r="BS1111" t="s">
        <v>1941</v>
      </c>
      <c r="BT1111" t="s">
        <v>1941</v>
      </c>
      <c r="BU1111" t="s">
        <v>1941</v>
      </c>
      <c r="BV1111" t="s">
        <v>1941</v>
      </c>
      <c r="BW1111" t="s">
        <v>1941</v>
      </c>
    </row>
    <row r="1112" spans="1:75" hidden="1" x14ac:dyDescent="0.25">
      <c r="A1112" t="s">
        <v>1942</v>
      </c>
      <c r="B1112">
        <v>2021</v>
      </c>
      <c r="C1112" t="s">
        <v>94</v>
      </c>
      <c r="D1112" t="s">
        <v>95</v>
      </c>
      <c r="E1112" s="19">
        <v>1321220038665</v>
      </c>
      <c r="F1112" t="s">
        <v>496</v>
      </c>
      <c r="H1112">
        <v>324191</v>
      </c>
      <c r="I1112" t="s">
        <v>498</v>
      </c>
      <c r="J1112" t="s">
        <v>499</v>
      </c>
      <c r="K1112" t="s">
        <v>500</v>
      </c>
      <c r="L1112" t="s">
        <v>103</v>
      </c>
      <c r="M1112">
        <v>70767</v>
      </c>
      <c r="P1112">
        <v>4.76</v>
      </c>
      <c r="Q1112">
        <v>0</v>
      </c>
      <c r="R1112">
        <v>4.76</v>
      </c>
      <c r="V1112" t="s">
        <v>1940</v>
      </c>
      <c r="W1112" t="s">
        <v>1941</v>
      </c>
      <c r="X1112" t="s">
        <v>1941</v>
      </c>
      <c r="Y1112" t="s">
        <v>1941</v>
      </c>
      <c r="Z1112" t="s">
        <v>1940</v>
      </c>
      <c r="AA1112" t="s">
        <v>1941</v>
      </c>
      <c r="AB1112" t="s">
        <v>1941</v>
      </c>
      <c r="AC1112" t="s">
        <v>1941</v>
      </c>
      <c r="AD1112" t="s">
        <v>1941</v>
      </c>
      <c r="AE1112" t="s">
        <v>1941</v>
      </c>
      <c r="AF1112" t="s">
        <v>1941</v>
      </c>
      <c r="AG1112" t="s">
        <v>1941</v>
      </c>
      <c r="AH1112" t="s">
        <v>1941</v>
      </c>
      <c r="AI1112" t="s">
        <v>1941</v>
      </c>
      <c r="AJ1112" t="s">
        <v>1941</v>
      </c>
      <c r="AK1112" t="s">
        <v>1941</v>
      </c>
      <c r="AL1112" t="s">
        <v>1941</v>
      </c>
      <c r="AM1112" t="s">
        <v>1941</v>
      </c>
      <c r="AN1112" t="s">
        <v>1941</v>
      </c>
      <c r="AO1112" t="s">
        <v>1941</v>
      </c>
      <c r="AP1112" t="s">
        <v>1941</v>
      </c>
      <c r="AQ1112" t="s">
        <v>1941</v>
      </c>
      <c r="AR1112" t="s">
        <v>1941</v>
      </c>
      <c r="AS1112" t="s">
        <v>1941</v>
      </c>
      <c r="AT1112" t="s">
        <v>1941</v>
      </c>
      <c r="AU1112" t="s">
        <v>1941</v>
      </c>
      <c r="AV1112" t="s">
        <v>1940</v>
      </c>
      <c r="AW1112" t="s">
        <v>1941</v>
      </c>
      <c r="AX1112" t="s">
        <v>1941</v>
      </c>
      <c r="AY1112" t="s">
        <v>1941</v>
      </c>
      <c r="AZ1112" t="s">
        <v>1941</v>
      </c>
      <c r="BA1112" t="s">
        <v>1941</v>
      </c>
      <c r="BB1112" t="s">
        <v>1941</v>
      </c>
      <c r="BC1112" t="s">
        <v>1941</v>
      </c>
      <c r="BD1112" t="s">
        <v>1941</v>
      </c>
      <c r="BE1112" t="s">
        <v>1941</v>
      </c>
      <c r="BF1112" t="s">
        <v>1941</v>
      </c>
      <c r="BG1112" t="s">
        <v>1941</v>
      </c>
      <c r="BH1112" t="s">
        <v>1941</v>
      </c>
      <c r="BI1112" t="s">
        <v>1941</v>
      </c>
      <c r="BJ1112" t="s">
        <v>1941</v>
      </c>
      <c r="BK1112" t="s">
        <v>1941</v>
      </c>
      <c r="BL1112" t="s">
        <v>1941</v>
      </c>
      <c r="BM1112" t="s">
        <v>1941</v>
      </c>
      <c r="BN1112" t="s">
        <v>1941</v>
      </c>
      <c r="BO1112" t="s">
        <v>1941</v>
      </c>
      <c r="BP1112" t="s">
        <v>1941</v>
      </c>
      <c r="BQ1112" t="s">
        <v>1941</v>
      </c>
      <c r="BR1112" t="s">
        <v>1941</v>
      </c>
      <c r="BS1112" t="s">
        <v>1941</v>
      </c>
      <c r="BT1112" t="s">
        <v>1941</v>
      </c>
      <c r="BU1112" t="s">
        <v>1941</v>
      </c>
      <c r="BV1112" t="s">
        <v>1941</v>
      </c>
      <c r="BW1112" t="s">
        <v>1941</v>
      </c>
    </row>
    <row r="1113" spans="1:75" hidden="1" x14ac:dyDescent="0.25">
      <c r="A1113" t="s">
        <v>1942</v>
      </c>
      <c r="B1113">
        <v>2021</v>
      </c>
      <c r="C1113" t="s">
        <v>94</v>
      </c>
      <c r="D1113" t="s">
        <v>95</v>
      </c>
      <c r="E1113" s="19">
        <v>1321219821028</v>
      </c>
      <c r="F1113" t="s">
        <v>435</v>
      </c>
      <c r="H1113">
        <v>324199</v>
      </c>
      <c r="I1113" t="s">
        <v>437</v>
      </c>
      <c r="J1113" t="s">
        <v>438</v>
      </c>
      <c r="K1113" t="s">
        <v>439</v>
      </c>
      <c r="L1113" t="s">
        <v>140</v>
      </c>
      <c r="M1113">
        <v>35217</v>
      </c>
      <c r="P1113">
        <v>45</v>
      </c>
      <c r="Q1113">
        <v>188</v>
      </c>
      <c r="R1113">
        <v>233</v>
      </c>
      <c r="V1113" t="s">
        <v>1940</v>
      </c>
      <c r="W1113" t="s">
        <v>1941</v>
      </c>
      <c r="X1113" t="s">
        <v>1941</v>
      </c>
      <c r="Y1113" t="s">
        <v>1941</v>
      </c>
      <c r="Z1113" t="s">
        <v>1940</v>
      </c>
      <c r="AA1113" t="s">
        <v>1941</v>
      </c>
      <c r="AB1113" t="s">
        <v>1941</v>
      </c>
      <c r="AC1113" t="s">
        <v>1941</v>
      </c>
      <c r="AD1113" t="s">
        <v>1941</v>
      </c>
      <c r="AE1113" t="s">
        <v>1941</v>
      </c>
      <c r="AF1113" t="s">
        <v>1941</v>
      </c>
      <c r="AG1113" t="s">
        <v>1941</v>
      </c>
      <c r="AH1113" t="s">
        <v>1941</v>
      </c>
      <c r="AI1113" t="s">
        <v>1941</v>
      </c>
      <c r="AJ1113" t="s">
        <v>1941</v>
      </c>
      <c r="AK1113" t="s">
        <v>1941</v>
      </c>
      <c r="AL1113" t="s">
        <v>1941</v>
      </c>
      <c r="AM1113" t="s">
        <v>1941</v>
      </c>
      <c r="AN1113" t="s">
        <v>1941</v>
      </c>
      <c r="AO1113" t="s">
        <v>1941</v>
      </c>
      <c r="AP1113" t="s">
        <v>1941</v>
      </c>
      <c r="AQ1113" t="s">
        <v>1941</v>
      </c>
      <c r="AR1113" t="s">
        <v>1941</v>
      </c>
      <c r="AS1113" t="s">
        <v>1941</v>
      </c>
      <c r="AT1113" t="s">
        <v>1941</v>
      </c>
      <c r="AU1113" t="s">
        <v>1941</v>
      </c>
      <c r="AV1113" t="s">
        <v>1941</v>
      </c>
      <c r="AW1113" t="s">
        <v>1941</v>
      </c>
      <c r="AX1113" t="s">
        <v>1941</v>
      </c>
      <c r="AY1113" t="s">
        <v>1941</v>
      </c>
      <c r="AZ1113" t="s">
        <v>1941</v>
      </c>
      <c r="BA1113" t="s">
        <v>1941</v>
      </c>
      <c r="BB1113" t="s">
        <v>1941</v>
      </c>
      <c r="BC1113" t="s">
        <v>1941</v>
      </c>
      <c r="BD1113" t="s">
        <v>1941</v>
      </c>
      <c r="BE1113" t="s">
        <v>1941</v>
      </c>
      <c r="BF1113" t="s">
        <v>1941</v>
      </c>
      <c r="BG1113" t="s">
        <v>1941</v>
      </c>
      <c r="BH1113" t="s">
        <v>1941</v>
      </c>
      <c r="BI1113" t="s">
        <v>1941</v>
      </c>
      <c r="BJ1113" t="s">
        <v>1941</v>
      </c>
      <c r="BK1113" t="s">
        <v>1941</v>
      </c>
      <c r="BL1113" t="s">
        <v>1941</v>
      </c>
      <c r="BM1113" t="s">
        <v>1941</v>
      </c>
      <c r="BN1113" t="s">
        <v>1941</v>
      </c>
      <c r="BO1113" t="s">
        <v>1941</v>
      </c>
      <c r="BP1113" t="s">
        <v>1941</v>
      </c>
      <c r="BQ1113" t="s">
        <v>1941</v>
      </c>
      <c r="BR1113" t="s">
        <v>1941</v>
      </c>
      <c r="BS1113" t="s">
        <v>1941</v>
      </c>
      <c r="BT1113" t="s">
        <v>1941</v>
      </c>
      <c r="BU1113" t="s">
        <v>1941</v>
      </c>
      <c r="BV1113" t="s">
        <v>1941</v>
      </c>
      <c r="BW1113" t="s">
        <v>1941</v>
      </c>
    </row>
    <row r="1114" spans="1:75" hidden="1" x14ac:dyDescent="0.25">
      <c r="A1114" t="s">
        <v>1942</v>
      </c>
      <c r="B1114">
        <v>2021</v>
      </c>
      <c r="C1114" t="s">
        <v>94</v>
      </c>
      <c r="D1114" t="s">
        <v>95</v>
      </c>
      <c r="E1114" s="19">
        <v>1321219817475</v>
      </c>
      <c r="F1114" t="s">
        <v>166</v>
      </c>
      <c r="H1114">
        <v>325110</v>
      </c>
      <c r="I1114" t="s">
        <v>168</v>
      </c>
      <c r="J1114" t="s">
        <v>169</v>
      </c>
      <c r="K1114" t="s">
        <v>170</v>
      </c>
      <c r="L1114" t="s">
        <v>113</v>
      </c>
      <c r="M1114">
        <v>77642</v>
      </c>
      <c r="N1114" t="s">
        <v>172</v>
      </c>
      <c r="O1114" t="s">
        <v>173</v>
      </c>
      <c r="P1114">
        <v>4351</v>
      </c>
      <c r="Q1114">
        <v>10388</v>
      </c>
      <c r="R1114">
        <v>14739</v>
      </c>
      <c r="V1114" t="s">
        <v>1940</v>
      </c>
      <c r="W1114" t="s">
        <v>1941</v>
      </c>
      <c r="X1114" t="s">
        <v>1941</v>
      </c>
      <c r="Y1114" t="s">
        <v>1941</v>
      </c>
      <c r="Z1114" t="s">
        <v>1940</v>
      </c>
      <c r="AA1114" t="s">
        <v>1941</v>
      </c>
      <c r="AB1114" t="s">
        <v>1941</v>
      </c>
      <c r="AC1114" t="s">
        <v>1941</v>
      </c>
      <c r="AD1114" t="s">
        <v>1941</v>
      </c>
      <c r="AE1114" t="s">
        <v>1941</v>
      </c>
      <c r="AF1114" t="s">
        <v>1941</v>
      </c>
      <c r="AG1114" t="s">
        <v>1941</v>
      </c>
      <c r="AH1114" t="s">
        <v>1941</v>
      </c>
      <c r="AI1114" t="s">
        <v>1941</v>
      </c>
      <c r="AJ1114" t="s">
        <v>1941</v>
      </c>
      <c r="AK1114" t="s">
        <v>1941</v>
      </c>
      <c r="AL1114" t="s">
        <v>1941</v>
      </c>
      <c r="AM1114" t="s">
        <v>1941</v>
      </c>
      <c r="AN1114" t="s">
        <v>1941</v>
      </c>
      <c r="AO1114" t="s">
        <v>1941</v>
      </c>
      <c r="AP1114" t="s">
        <v>1941</v>
      </c>
      <c r="AQ1114" t="s">
        <v>1941</v>
      </c>
      <c r="AR1114" t="s">
        <v>1941</v>
      </c>
      <c r="AS1114" t="s">
        <v>1941</v>
      </c>
      <c r="AT1114" t="s">
        <v>1941</v>
      </c>
      <c r="AU1114" t="s">
        <v>1941</v>
      </c>
      <c r="AV1114" t="s">
        <v>1941</v>
      </c>
      <c r="AW1114" t="s">
        <v>1940</v>
      </c>
      <c r="AX1114" t="s">
        <v>1941</v>
      </c>
      <c r="AY1114" t="s">
        <v>1941</v>
      </c>
      <c r="AZ1114" t="s">
        <v>1941</v>
      </c>
      <c r="BA1114" t="s">
        <v>1941</v>
      </c>
      <c r="BB1114" t="s">
        <v>1941</v>
      </c>
      <c r="BC1114" t="s">
        <v>1941</v>
      </c>
      <c r="BD1114" t="s">
        <v>1941</v>
      </c>
      <c r="BE1114" t="s">
        <v>1941</v>
      </c>
      <c r="BF1114" t="s">
        <v>1941</v>
      </c>
      <c r="BG1114" t="s">
        <v>1941</v>
      </c>
      <c r="BH1114" t="s">
        <v>1941</v>
      </c>
      <c r="BI1114" t="s">
        <v>1941</v>
      </c>
      <c r="BJ1114" t="s">
        <v>1941</v>
      </c>
      <c r="BK1114" t="s">
        <v>1941</v>
      </c>
      <c r="BL1114" t="s">
        <v>1941</v>
      </c>
      <c r="BM1114" t="s">
        <v>1941</v>
      </c>
      <c r="BN1114" t="s">
        <v>1941</v>
      </c>
      <c r="BO1114" t="s">
        <v>1941</v>
      </c>
      <c r="BP1114" t="s">
        <v>1941</v>
      </c>
      <c r="BQ1114" t="s">
        <v>1941</v>
      </c>
      <c r="BR1114" t="s">
        <v>1941</v>
      </c>
      <c r="BS1114" t="s">
        <v>1941</v>
      </c>
      <c r="BT1114" t="s">
        <v>1941</v>
      </c>
      <c r="BU1114" t="s">
        <v>1941</v>
      </c>
      <c r="BV1114" t="s">
        <v>1941</v>
      </c>
      <c r="BW1114" t="s">
        <v>1941</v>
      </c>
    </row>
    <row r="1115" spans="1:75" hidden="1" x14ac:dyDescent="0.25">
      <c r="A1115" t="s">
        <v>1942</v>
      </c>
      <c r="B1115">
        <v>2021</v>
      </c>
      <c r="C1115" t="s">
        <v>94</v>
      </c>
      <c r="D1115" t="s">
        <v>95</v>
      </c>
      <c r="E1115" s="19">
        <v>1321220021479</v>
      </c>
      <c r="F1115" t="s">
        <v>1993</v>
      </c>
      <c r="H1115">
        <v>325110</v>
      </c>
      <c r="I1115" t="s">
        <v>1994</v>
      </c>
      <c r="J1115" t="s">
        <v>1097</v>
      </c>
      <c r="K1115" t="s">
        <v>170</v>
      </c>
      <c r="L1115" t="s">
        <v>113</v>
      </c>
      <c r="M1115">
        <v>77642</v>
      </c>
      <c r="P1115">
        <v>0</v>
      </c>
      <c r="Q1115">
        <v>6.45</v>
      </c>
      <c r="R1115">
        <v>6.45</v>
      </c>
      <c r="V1115" t="s">
        <v>1941</v>
      </c>
      <c r="W1115" t="s">
        <v>1941</v>
      </c>
      <c r="X1115" t="s">
        <v>1941</v>
      </c>
      <c r="Y1115" t="s">
        <v>1941</v>
      </c>
      <c r="Z1115" t="s">
        <v>1941</v>
      </c>
      <c r="AA1115" t="s">
        <v>1941</v>
      </c>
      <c r="AB1115" t="s">
        <v>1941</v>
      </c>
      <c r="AC1115" t="s">
        <v>1941</v>
      </c>
      <c r="AD1115" t="s">
        <v>1941</v>
      </c>
      <c r="AE1115" t="s">
        <v>1941</v>
      </c>
      <c r="AF1115" t="s">
        <v>1941</v>
      </c>
      <c r="AG1115" t="s">
        <v>1941</v>
      </c>
      <c r="AH1115" t="s">
        <v>1941</v>
      </c>
      <c r="AI1115" t="s">
        <v>1941</v>
      </c>
      <c r="AJ1115" t="s">
        <v>1941</v>
      </c>
      <c r="AK1115" t="s">
        <v>1941</v>
      </c>
      <c r="AL1115" t="s">
        <v>1941</v>
      </c>
      <c r="AM1115" t="s">
        <v>1941</v>
      </c>
      <c r="AN1115" t="s">
        <v>1941</v>
      </c>
      <c r="AO1115" t="s">
        <v>1941</v>
      </c>
      <c r="AP1115" t="s">
        <v>1941</v>
      </c>
      <c r="AQ1115" t="s">
        <v>1941</v>
      </c>
      <c r="AR1115" t="s">
        <v>1941</v>
      </c>
      <c r="AS1115" t="s">
        <v>1941</v>
      </c>
      <c r="AT1115" t="s">
        <v>1941</v>
      </c>
      <c r="AU1115" t="s">
        <v>1941</v>
      </c>
      <c r="AV1115" t="s">
        <v>1941</v>
      </c>
      <c r="AW1115" t="s">
        <v>1940</v>
      </c>
      <c r="AX1115" t="s">
        <v>1941</v>
      </c>
      <c r="AY1115" t="s">
        <v>1941</v>
      </c>
      <c r="AZ1115" t="s">
        <v>1941</v>
      </c>
      <c r="BA1115" t="s">
        <v>1941</v>
      </c>
      <c r="BB1115" t="s">
        <v>1941</v>
      </c>
      <c r="BC1115" t="s">
        <v>1941</v>
      </c>
      <c r="BD1115" t="s">
        <v>1941</v>
      </c>
      <c r="BE1115" t="s">
        <v>1941</v>
      </c>
      <c r="BF1115" t="s">
        <v>1941</v>
      </c>
      <c r="BG1115" t="s">
        <v>1941</v>
      </c>
      <c r="BH1115" t="s">
        <v>1941</v>
      </c>
      <c r="BI1115" t="s">
        <v>1941</v>
      </c>
      <c r="BJ1115" t="s">
        <v>1941</v>
      </c>
      <c r="BK1115" t="s">
        <v>1941</v>
      </c>
      <c r="BL1115" t="s">
        <v>1941</v>
      </c>
      <c r="BM1115" t="s">
        <v>1941</v>
      </c>
      <c r="BN1115" t="s">
        <v>1941</v>
      </c>
      <c r="BO1115" t="s">
        <v>1941</v>
      </c>
      <c r="BP1115" t="s">
        <v>1941</v>
      </c>
      <c r="BQ1115" t="s">
        <v>1941</v>
      </c>
      <c r="BR1115" t="s">
        <v>1941</v>
      </c>
      <c r="BS1115" t="s">
        <v>1941</v>
      </c>
      <c r="BT1115" t="s">
        <v>1941</v>
      </c>
      <c r="BU1115" t="s">
        <v>1941</v>
      </c>
      <c r="BV1115" t="s">
        <v>1941</v>
      </c>
      <c r="BW1115" t="s">
        <v>1941</v>
      </c>
    </row>
    <row r="1116" spans="1:75" hidden="1" x14ac:dyDescent="0.25">
      <c r="A1116" t="s">
        <v>1942</v>
      </c>
      <c r="B1116">
        <v>2021</v>
      </c>
      <c r="C1116" t="s">
        <v>94</v>
      </c>
      <c r="D1116" t="s">
        <v>95</v>
      </c>
      <c r="E1116" s="19">
        <v>1321220240954</v>
      </c>
      <c r="F1116" t="s">
        <v>257</v>
      </c>
      <c r="H1116">
        <v>325110</v>
      </c>
      <c r="I1116" t="s">
        <v>258</v>
      </c>
      <c r="J1116" t="s">
        <v>259</v>
      </c>
      <c r="K1116" t="s">
        <v>170</v>
      </c>
      <c r="L1116" t="s">
        <v>113</v>
      </c>
      <c r="M1116">
        <v>77640</v>
      </c>
      <c r="P1116">
        <v>295</v>
      </c>
      <c r="Q1116">
        <v>2349</v>
      </c>
      <c r="R1116">
        <v>2644</v>
      </c>
      <c r="V1116" t="s">
        <v>1940</v>
      </c>
      <c r="W1116" t="s">
        <v>1941</v>
      </c>
      <c r="X1116" t="s">
        <v>1941</v>
      </c>
      <c r="Y1116" t="s">
        <v>1940</v>
      </c>
      <c r="Z1116" t="s">
        <v>1940</v>
      </c>
      <c r="AA1116" t="s">
        <v>1941</v>
      </c>
      <c r="AB1116" t="s">
        <v>1941</v>
      </c>
      <c r="AC1116" t="s">
        <v>1941</v>
      </c>
      <c r="AD1116" t="s">
        <v>1941</v>
      </c>
      <c r="AE1116" t="s">
        <v>1941</v>
      </c>
      <c r="AF1116" t="s">
        <v>1941</v>
      </c>
      <c r="AG1116" t="s">
        <v>1941</v>
      </c>
      <c r="AH1116" t="s">
        <v>1941</v>
      </c>
      <c r="AI1116" t="s">
        <v>1941</v>
      </c>
      <c r="AJ1116" t="s">
        <v>1941</v>
      </c>
      <c r="AK1116" t="s">
        <v>1941</v>
      </c>
      <c r="AL1116" t="s">
        <v>1941</v>
      </c>
      <c r="AM1116" t="s">
        <v>1941</v>
      </c>
      <c r="AN1116" t="s">
        <v>1941</v>
      </c>
      <c r="AO1116" t="s">
        <v>1941</v>
      </c>
      <c r="AP1116" t="s">
        <v>1941</v>
      </c>
      <c r="AQ1116" t="s">
        <v>1941</v>
      </c>
      <c r="AR1116" t="s">
        <v>1941</v>
      </c>
      <c r="AS1116" t="s">
        <v>1941</v>
      </c>
      <c r="AT1116" t="s">
        <v>1941</v>
      </c>
      <c r="AU1116" t="s">
        <v>1941</v>
      </c>
      <c r="AV1116" t="s">
        <v>1941</v>
      </c>
      <c r="AW1116" t="s">
        <v>1941</v>
      </c>
      <c r="AX1116" t="s">
        <v>1941</v>
      </c>
      <c r="AY1116" t="s">
        <v>1941</v>
      </c>
      <c r="AZ1116" t="s">
        <v>1941</v>
      </c>
      <c r="BA1116" t="s">
        <v>1941</v>
      </c>
      <c r="BB1116" t="s">
        <v>1941</v>
      </c>
      <c r="BC1116" t="s">
        <v>1941</v>
      </c>
      <c r="BD1116" t="s">
        <v>1941</v>
      </c>
      <c r="BE1116" t="s">
        <v>1941</v>
      </c>
      <c r="BF1116" t="s">
        <v>1941</v>
      </c>
      <c r="BG1116" t="s">
        <v>1941</v>
      </c>
      <c r="BH1116" t="s">
        <v>1941</v>
      </c>
      <c r="BI1116" t="s">
        <v>1941</v>
      </c>
      <c r="BJ1116" t="s">
        <v>1941</v>
      </c>
      <c r="BK1116" t="s">
        <v>1941</v>
      </c>
      <c r="BL1116" t="s">
        <v>1941</v>
      </c>
      <c r="BM1116" t="s">
        <v>1941</v>
      </c>
      <c r="BN1116" t="s">
        <v>1941</v>
      </c>
      <c r="BO1116" t="s">
        <v>1941</v>
      </c>
      <c r="BP1116" t="s">
        <v>1941</v>
      </c>
      <c r="BQ1116" t="s">
        <v>1941</v>
      </c>
      <c r="BR1116" t="s">
        <v>1941</v>
      </c>
      <c r="BS1116" t="s">
        <v>1941</v>
      </c>
      <c r="BT1116" t="s">
        <v>1941</v>
      </c>
      <c r="BU1116" t="s">
        <v>1941</v>
      </c>
      <c r="BV1116" t="s">
        <v>1941</v>
      </c>
      <c r="BW1116" t="s">
        <v>1941</v>
      </c>
    </row>
    <row r="1117" spans="1:75" hidden="1" x14ac:dyDescent="0.25">
      <c r="A1117" t="s">
        <v>1942</v>
      </c>
      <c r="B1117">
        <v>2021</v>
      </c>
      <c r="C1117" t="s">
        <v>94</v>
      </c>
      <c r="D1117" t="s">
        <v>95</v>
      </c>
      <c r="E1117" s="19">
        <v>1321220093417</v>
      </c>
      <c r="F1117" t="s">
        <v>263</v>
      </c>
      <c r="H1117">
        <v>325110</v>
      </c>
      <c r="I1117" t="s">
        <v>264</v>
      </c>
      <c r="J1117" t="s">
        <v>265</v>
      </c>
      <c r="K1117" t="s">
        <v>266</v>
      </c>
      <c r="L1117" t="s">
        <v>113</v>
      </c>
      <c r="M1117">
        <v>77521</v>
      </c>
      <c r="N1117" s="21" t="s">
        <v>172</v>
      </c>
      <c r="O1117" s="21" t="s">
        <v>261</v>
      </c>
      <c r="P1117">
        <v>1240</v>
      </c>
      <c r="Q1117">
        <v>13577</v>
      </c>
      <c r="R1117">
        <v>14817</v>
      </c>
      <c r="V1117" t="s">
        <v>1940</v>
      </c>
      <c r="W1117" t="s">
        <v>1941</v>
      </c>
      <c r="X1117" t="s">
        <v>1941</v>
      </c>
      <c r="Y1117" t="s">
        <v>1940</v>
      </c>
      <c r="Z1117" t="s">
        <v>1940</v>
      </c>
      <c r="AA1117" t="s">
        <v>1941</v>
      </c>
      <c r="AB1117" t="s">
        <v>1941</v>
      </c>
      <c r="AC1117" t="s">
        <v>1941</v>
      </c>
      <c r="AD1117" t="s">
        <v>1941</v>
      </c>
      <c r="AE1117" t="s">
        <v>1941</v>
      </c>
      <c r="AF1117" t="s">
        <v>1941</v>
      </c>
      <c r="AG1117" t="s">
        <v>1941</v>
      </c>
      <c r="AH1117" t="s">
        <v>1940</v>
      </c>
      <c r="AI1117" t="s">
        <v>1940</v>
      </c>
      <c r="AJ1117" t="s">
        <v>1941</v>
      </c>
      <c r="AK1117" t="s">
        <v>1941</v>
      </c>
      <c r="AL1117" t="s">
        <v>1941</v>
      </c>
      <c r="AM1117" t="s">
        <v>1941</v>
      </c>
      <c r="AN1117" t="s">
        <v>1941</v>
      </c>
      <c r="AO1117" t="s">
        <v>1941</v>
      </c>
      <c r="AP1117" t="s">
        <v>1941</v>
      </c>
      <c r="AQ1117" t="s">
        <v>1941</v>
      </c>
      <c r="AR1117" t="s">
        <v>1941</v>
      </c>
      <c r="AS1117" t="s">
        <v>1941</v>
      </c>
      <c r="AT1117" t="s">
        <v>1941</v>
      </c>
      <c r="AU1117" t="s">
        <v>1941</v>
      </c>
      <c r="AV1117" t="s">
        <v>1941</v>
      </c>
      <c r="AW1117" t="s">
        <v>1941</v>
      </c>
      <c r="AX1117" t="s">
        <v>1941</v>
      </c>
      <c r="AY1117" t="s">
        <v>1941</v>
      </c>
      <c r="AZ1117" t="s">
        <v>1941</v>
      </c>
      <c r="BA1117" t="s">
        <v>1941</v>
      </c>
      <c r="BB1117" t="s">
        <v>1941</v>
      </c>
      <c r="BC1117" t="s">
        <v>1941</v>
      </c>
      <c r="BD1117" t="s">
        <v>1941</v>
      </c>
      <c r="BE1117" t="s">
        <v>1941</v>
      </c>
      <c r="BF1117" t="s">
        <v>1941</v>
      </c>
      <c r="BG1117" t="s">
        <v>1941</v>
      </c>
      <c r="BH1117" t="s">
        <v>1941</v>
      </c>
      <c r="BI1117" t="s">
        <v>1941</v>
      </c>
      <c r="BJ1117" t="s">
        <v>1941</v>
      </c>
      <c r="BK1117" t="s">
        <v>1941</v>
      </c>
      <c r="BL1117" t="s">
        <v>1941</v>
      </c>
      <c r="BM1117" t="s">
        <v>1941</v>
      </c>
      <c r="BN1117" t="s">
        <v>1941</v>
      </c>
      <c r="BO1117" t="s">
        <v>1941</v>
      </c>
      <c r="BP1117" t="s">
        <v>1941</v>
      </c>
      <c r="BQ1117" t="s">
        <v>1941</v>
      </c>
      <c r="BR1117" t="s">
        <v>1941</v>
      </c>
      <c r="BS1117" t="s">
        <v>1941</v>
      </c>
      <c r="BT1117" t="s">
        <v>1941</v>
      </c>
      <c r="BU1117" t="s">
        <v>1941</v>
      </c>
      <c r="BV1117" t="s">
        <v>1941</v>
      </c>
      <c r="BW1117" t="s">
        <v>1941</v>
      </c>
    </row>
    <row r="1118" spans="1:75" hidden="1" x14ac:dyDescent="0.25">
      <c r="A1118" t="s">
        <v>1942</v>
      </c>
      <c r="B1118">
        <v>2021</v>
      </c>
      <c r="C1118" t="s">
        <v>94</v>
      </c>
      <c r="D1118" t="s">
        <v>95</v>
      </c>
      <c r="E1118" s="19">
        <v>1321220253049</v>
      </c>
      <c r="F1118" t="s">
        <v>276</v>
      </c>
      <c r="H1118">
        <v>325110</v>
      </c>
      <c r="I1118" t="s">
        <v>277</v>
      </c>
      <c r="J1118" t="s">
        <v>278</v>
      </c>
      <c r="K1118" t="s">
        <v>279</v>
      </c>
      <c r="L1118" t="s">
        <v>113</v>
      </c>
      <c r="M1118">
        <v>77480</v>
      </c>
      <c r="P1118">
        <v>3132</v>
      </c>
      <c r="Q1118">
        <v>11787</v>
      </c>
      <c r="R1118">
        <v>14919</v>
      </c>
      <c r="V1118" t="s">
        <v>1940</v>
      </c>
      <c r="W1118" t="s">
        <v>1941</v>
      </c>
      <c r="X1118" t="s">
        <v>1941</v>
      </c>
      <c r="Y1118" t="s">
        <v>1940</v>
      </c>
      <c r="Z1118" t="s">
        <v>1941</v>
      </c>
      <c r="AA1118" t="s">
        <v>1941</v>
      </c>
      <c r="AB1118" t="s">
        <v>1941</v>
      </c>
      <c r="AC1118" t="s">
        <v>1941</v>
      </c>
      <c r="AD1118" t="s">
        <v>1941</v>
      </c>
      <c r="AE1118" t="s">
        <v>1941</v>
      </c>
      <c r="AF1118" t="s">
        <v>1941</v>
      </c>
      <c r="AG1118" t="s">
        <v>1941</v>
      </c>
      <c r="AH1118" t="s">
        <v>1941</v>
      </c>
      <c r="AI1118" t="s">
        <v>1941</v>
      </c>
      <c r="AJ1118" t="s">
        <v>1941</v>
      </c>
      <c r="AK1118" t="s">
        <v>1941</v>
      </c>
      <c r="AL1118" t="s">
        <v>1941</v>
      </c>
      <c r="AM1118" t="s">
        <v>1941</v>
      </c>
      <c r="AN1118" t="s">
        <v>1941</v>
      </c>
      <c r="AO1118" t="s">
        <v>1941</v>
      </c>
      <c r="AP1118" t="s">
        <v>1941</v>
      </c>
      <c r="AQ1118" t="s">
        <v>1941</v>
      </c>
      <c r="AR1118" t="s">
        <v>1941</v>
      </c>
      <c r="AS1118" t="s">
        <v>1941</v>
      </c>
      <c r="AT1118" t="s">
        <v>1941</v>
      </c>
      <c r="AU1118" t="s">
        <v>1941</v>
      </c>
      <c r="AV1118" t="s">
        <v>1941</v>
      </c>
      <c r="AW1118" t="s">
        <v>1941</v>
      </c>
      <c r="AX1118" t="s">
        <v>1941</v>
      </c>
      <c r="AY1118" t="s">
        <v>1941</v>
      </c>
      <c r="AZ1118" t="s">
        <v>1941</v>
      </c>
      <c r="BA1118" t="s">
        <v>1941</v>
      </c>
      <c r="BB1118" t="s">
        <v>1941</v>
      </c>
      <c r="BC1118" t="s">
        <v>1941</v>
      </c>
      <c r="BD1118" t="s">
        <v>1941</v>
      </c>
      <c r="BE1118" t="s">
        <v>1941</v>
      </c>
      <c r="BF1118" t="s">
        <v>1941</v>
      </c>
      <c r="BG1118" t="s">
        <v>1941</v>
      </c>
      <c r="BH1118" t="s">
        <v>1941</v>
      </c>
      <c r="BI1118" t="s">
        <v>1941</v>
      </c>
      <c r="BJ1118" t="s">
        <v>1941</v>
      </c>
      <c r="BK1118" t="s">
        <v>1941</v>
      </c>
      <c r="BL1118" t="s">
        <v>1941</v>
      </c>
      <c r="BM1118" t="s">
        <v>1941</v>
      </c>
      <c r="BN1118" t="s">
        <v>1941</v>
      </c>
      <c r="BO1118" t="s">
        <v>1941</v>
      </c>
      <c r="BP1118" t="s">
        <v>1941</v>
      </c>
      <c r="BQ1118" t="s">
        <v>1941</v>
      </c>
      <c r="BR1118" t="s">
        <v>1941</v>
      </c>
      <c r="BS1118" t="s">
        <v>1941</v>
      </c>
      <c r="BT1118" t="s">
        <v>1941</v>
      </c>
      <c r="BU1118" t="s">
        <v>1941</v>
      </c>
      <c r="BV1118" t="s">
        <v>1941</v>
      </c>
      <c r="BW1118" t="s">
        <v>1941</v>
      </c>
    </row>
    <row r="1119" spans="1:75" hidden="1" x14ac:dyDescent="0.25">
      <c r="A1119" t="s">
        <v>1942</v>
      </c>
      <c r="B1119">
        <v>2021</v>
      </c>
      <c r="C1119" t="s">
        <v>94</v>
      </c>
      <c r="D1119" t="s">
        <v>95</v>
      </c>
      <c r="E1119" s="19">
        <v>1321219822006</v>
      </c>
      <c r="F1119" t="s">
        <v>483</v>
      </c>
      <c r="H1119">
        <v>325110</v>
      </c>
      <c r="I1119" t="s">
        <v>484</v>
      </c>
      <c r="J1119" t="s">
        <v>485</v>
      </c>
      <c r="K1119" t="s">
        <v>486</v>
      </c>
      <c r="L1119" t="s">
        <v>338</v>
      </c>
      <c r="M1119">
        <v>60450</v>
      </c>
      <c r="P1119">
        <v>218</v>
      </c>
      <c r="Q1119">
        <v>1402</v>
      </c>
      <c r="R1119">
        <v>1620</v>
      </c>
      <c r="V1119" t="s">
        <v>1940</v>
      </c>
      <c r="W1119" t="s">
        <v>1941</v>
      </c>
      <c r="X1119" t="s">
        <v>1941</v>
      </c>
      <c r="Y1119" t="s">
        <v>1940</v>
      </c>
      <c r="Z1119" t="s">
        <v>1940</v>
      </c>
      <c r="AA1119" t="s">
        <v>1941</v>
      </c>
      <c r="AB1119" t="s">
        <v>1941</v>
      </c>
      <c r="AC1119" t="s">
        <v>1941</v>
      </c>
      <c r="AD1119" t="s">
        <v>1941</v>
      </c>
      <c r="AE1119" t="s">
        <v>1941</v>
      </c>
      <c r="AF1119" t="s">
        <v>1941</v>
      </c>
      <c r="AG1119" t="s">
        <v>1941</v>
      </c>
      <c r="AH1119" t="s">
        <v>1941</v>
      </c>
      <c r="AI1119" t="s">
        <v>1941</v>
      </c>
      <c r="AJ1119" t="s">
        <v>1941</v>
      </c>
      <c r="AK1119" t="s">
        <v>1941</v>
      </c>
      <c r="AL1119" t="s">
        <v>1941</v>
      </c>
      <c r="AM1119" t="s">
        <v>1941</v>
      </c>
      <c r="AN1119" t="s">
        <v>1941</v>
      </c>
      <c r="AO1119" t="s">
        <v>1941</v>
      </c>
      <c r="AP1119" t="s">
        <v>1941</v>
      </c>
      <c r="AQ1119" t="s">
        <v>1941</v>
      </c>
      <c r="AR1119" t="s">
        <v>1941</v>
      </c>
      <c r="AS1119" t="s">
        <v>1941</v>
      </c>
      <c r="AT1119" t="s">
        <v>1941</v>
      </c>
      <c r="AU1119" t="s">
        <v>1941</v>
      </c>
      <c r="AV1119" t="s">
        <v>1941</v>
      </c>
      <c r="AW1119" t="s">
        <v>1941</v>
      </c>
      <c r="AX1119" t="s">
        <v>1941</v>
      </c>
      <c r="AY1119" t="s">
        <v>1941</v>
      </c>
      <c r="AZ1119" t="s">
        <v>1941</v>
      </c>
      <c r="BA1119" t="s">
        <v>1941</v>
      </c>
      <c r="BB1119" t="s">
        <v>1941</v>
      </c>
      <c r="BC1119" t="s">
        <v>1941</v>
      </c>
      <c r="BD1119" t="s">
        <v>1941</v>
      </c>
      <c r="BE1119" t="s">
        <v>1941</v>
      </c>
      <c r="BF1119" t="s">
        <v>1941</v>
      </c>
      <c r="BG1119" t="s">
        <v>1941</v>
      </c>
      <c r="BH1119" t="s">
        <v>1941</v>
      </c>
      <c r="BI1119" t="s">
        <v>1941</v>
      </c>
      <c r="BJ1119" t="s">
        <v>1941</v>
      </c>
      <c r="BK1119" t="s">
        <v>1941</v>
      </c>
      <c r="BL1119" t="s">
        <v>1941</v>
      </c>
      <c r="BM1119" t="s">
        <v>1941</v>
      </c>
      <c r="BN1119" t="s">
        <v>1941</v>
      </c>
      <c r="BO1119" t="s">
        <v>1941</v>
      </c>
      <c r="BP1119" t="s">
        <v>1941</v>
      </c>
      <c r="BQ1119" t="s">
        <v>1941</v>
      </c>
      <c r="BR1119" t="s">
        <v>1941</v>
      </c>
      <c r="BS1119" t="s">
        <v>1941</v>
      </c>
      <c r="BT1119" t="s">
        <v>1941</v>
      </c>
      <c r="BU1119" t="s">
        <v>1941</v>
      </c>
      <c r="BV1119" t="s">
        <v>1941</v>
      </c>
      <c r="BW1119" t="s">
        <v>1941</v>
      </c>
    </row>
    <row r="1120" spans="1:75" hidden="1" x14ac:dyDescent="0.25">
      <c r="A1120" t="s">
        <v>1942</v>
      </c>
      <c r="B1120">
        <v>2021</v>
      </c>
      <c r="C1120" t="s">
        <v>94</v>
      </c>
      <c r="D1120" t="s">
        <v>95</v>
      </c>
      <c r="E1120" s="19">
        <v>1321219865134</v>
      </c>
      <c r="F1120" t="s">
        <v>489</v>
      </c>
      <c r="H1120">
        <v>325110</v>
      </c>
      <c r="I1120" t="s">
        <v>484</v>
      </c>
      <c r="J1120" t="s">
        <v>490</v>
      </c>
      <c r="K1120" t="s">
        <v>344</v>
      </c>
      <c r="L1120" t="s">
        <v>113</v>
      </c>
      <c r="M1120">
        <v>78410</v>
      </c>
      <c r="P1120">
        <v>6138.33</v>
      </c>
      <c r="Q1120">
        <v>5413.78</v>
      </c>
      <c r="R1120">
        <v>11552.11</v>
      </c>
      <c r="V1120" t="s">
        <v>1940</v>
      </c>
      <c r="W1120" t="s">
        <v>1941</v>
      </c>
      <c r="X1120" t="s">
        <v>1941</v>
      </c>
      <c r="Y1120" t="s">
        <v>1940</v>
      </c>
      <c r="Z1120" t="s">
        <v>1941</v>
      </c>
      <c r="AA1120" t="s">
        <v>1941</v>
      </c>
      <c r="AB1120" t="s">
        <v>1941</v>
      </c>
      <c r="AC1120" t="s">
        <v>1941</v>
      </c>
      <c r="AD1120" t="s">
        <v>1941</v>
      </c>
      <c r="AE1120" t="s">
        <v>1941</v>
      </c>
      <c r="AF1120" t="s">
        <v>1941</v>
      </c>
      <c r="AG1120" t="s">
        <v>1941</v>
      </c>
      <c r="AH1120" t="s">
        <v>1941</v>
      </c>
      <c r="AI1120" t="s">
        <v>1941</v>
      </c>
      <c r="AJ1120" t="s">
        <v>1941</v>
      </c>
      <c r="AK1120" t="s">
        <v>1941</v>
      </c>
      <c r="AL1120" t="s">
        <v>1941</v>
      </c>
      <c r="AM1120" t="s">
        <v>1941</v>
      </c>
      <c r="AN1120" t="s">
        <v>1941</v>
      </c>
      <c r="AO1120" t="s">
        <v>1941</v>
      </c>
      <c r="AP1120" t="s">
        <v>1941</v>
      </c>
      <c r="AQ1120" t="s">
        <v>1941</v>
      </c>
      <c r="AR1120" t="s">
        <v>1941</v>
      </c>
      <c r="AS1120" t="s">
        <v>1941</v>
      </c>
      <c r="AT1120" t="s">
        <v>1941</v>
      </c>
      <c r="AU1120" t="s">
        <v>1941</v>
      </c>
      <c r="AV1120" t="s">
        <v>1941</v>
      </c>
      <c r="AW1120" t="s">
        <v>1940</v>
      </c>
      <c r="AX1120" t="s">
        <v>1941</v>
      </c>
      <c r="AY1120" t="s">
        <v>1941</v>
      </c>
      <c r="AZ1120" t="s">
        <v>1941</v>
      </c>
      <c r="BA1120" t="s">
        <v>1941</v>
      </c>
      <c r="BB1120" t="s">
        <v>1941</v>
      </c>
      <c r="BC1120" t="s">
        <v>1941</v>
      </c>
      <c r="BD1120" t="s">
        <v>1941</v>
      </c>
      <c r="BE1120" t="s">
        <v>1941</v>
      </c>
      <c r="BF1120" t="s">
        <v>1941</v>
      </c>
      <c r="BG1120" t="s">
        <v>1941</v>
      </c>
      <c r="BH1120" t="s">
        <v>1941</v>
      </c>
      <c r="BI1120" t="s">
        <v>1941</v>
      </c>
      <c r="BJ1120" t="s">
        <v>1941</v>
      </c>
      <c r="BK1120" t="s">
        <v>1941</v>
      </c>
      <c r="BL1120" t="s">
        <v>1941</v>
      </c>
      <c r="BM1120" t="s">
        <v>1941</v>
      </c>
      <c r="BN1120" t="s">
        <v>1941</v>
      </c>
      <c r="BO1120" t="s">
        <v>1941</v>
      </c>
      <c r="BP1120" t="s">
        <v>1941</v>
      </c>
      <c r="BQ1120" t="s">
        <v>1941</v>
      </c>
      <c r="BR1120" t="s">
        <v>1941</v>
      </c>
      <c r="BS1120" t="s">
        <v>1941</v>
      </c>
      <c r="BT1120" t="s">
        <v>1941</v>
      </c>
      <c r="BU1120" t="s">
        <v>1941</v>
      </c>
      <c r="BV1120" t="s">
        <v>1941</v>
      </c>
      <c r="BW1120" t="s">
        <v>1941</v>
      </c>
    </row>
    <row r="1121" spans="1:75" hidden="1" x14ac:dyDescent="0.25">
      <c r="A1121" t="s">
        <v>1942</v>
      </c>
      <c r="B1121">
        <v>2021</v>
      </c>
      <c r="C1121" t="s">
        <v>94</v>
      </c>
      <c r="D1121" t="s">
        <v>95</v>
      </c>
      <c r="E1121" s="19">
        <v>1321220092086</v>
      </c>
      <c r="F1121" t="s">
        <v>522</v>
      </c>
      <c r="H1121">
        <v>325110</v>
      </c>
      <c r="I1121" t="s">
        <v>523</v>
      </c>
      <c r="J1121" t="s">
        <v>524</v>
      </c>
      <c r="K1121" t="s">
        <v>266</v>
      </c>
      <c r="L1121" t="s">
        <v>113</v>
      </c>
      <c r="M1121">
        <v>77520</v>
      </c>
      <c r="N1121" s="21" t="s">
        <v>172</v>
      </c>
      <c r="O1121" s="21" t="s">
        <v>526</v>
      </c>
      <c r="P1121">
        <v>710</v>
      </c>
      <c r="Q1121">
        <v>990</v>
      </c>
      <c r="R1121">
        <v>1700</v>
      </c>
      <c r="V1121" t="s">
        <v>1940</v>
      </c>
      <c r="W1121" t="s">
        <v>1941</v>
      </c>
      <c r="X1121" t="s">
        <v>1941</v>
      </c>
      <c r="Y1121" t="s">
        <v>1941</v>
      </c>
      <c r="Z1121" t="s">
        <v>1940</v>
      </c>
      <c r="AA1121" t="s">
        <v>1941</v>
      </c>
      <c r="AB1121" t="s">
        <v>1941</v>
      </c>
      <c r="AC1121" t="s">
        <v>1941</v>
      </c>
      <c r="AD1121" t="s">
        <v>1941</v>
      </c>
      <c r="AE1121" t="s">
        <v>1941</v>
      </c>
      <c r="AF1121" t="s">
        <v>1941</v>
      </c>
      <c r="AG1121" t="s">
        <v>1941</v>
      </c>
      <c r="AH1121" t="s">
        <v>1941</v>
      </c>
      <c r="AI1121" t="s">
        <v>1941</v>
      </c>
      <c r="AJ1121" t="s">
        <v>1941</v>
      </c>
      <c r="AK1121" t="s">
        <v>1941</v>
      </c>
      <c r="AL1121" t="s">
        <v>1941</v>
      </c>
      <c r="AM1121" t="s">
        <v>1941</v>
      </c>
      <c r="AN1121" t="s">
        <v>1941</v>
      </c>
      <c r="AO1121" t="s">
        <v>1941</v>
      </c>
      <c r="AP1121" t="s">
        <v>1941</v>
      </c>
      <c r="AQ1121" t="s">
        <v>1941</v>
      </c>
      <c r="AR1121" t="s">
        <v>1941</v>
      </c>
      <c r="AS1121" t="s">
        <v>1941</v>
      </c>
      <c r="AT1121" t="s">
        <v>1941</v>
      </c>
      <c r="AU1121" t="s">
        <v>1941</v>
      </c>
      <c r="AV1121" t="s">
        <v>1941</v>
      </c>
      <c r="AW1121" t="s">
        <v>1940</v>
      </c>
      <c r="AX1121" t="s">
        <v>1940</v>
      </c>
      <c r="AY1121" t="s">
        <v>1941</v>
      </c>
      <c r="AZ1121" t="s">
        <v>1941</v>
      </c>
      <c r="BA1121" t="s">
        <v>1941</v>
      </c>
      <c r="BB1121" t="s">
        <v>1941</v>
      </c>
      <c r="BC1121" t="s">
        <v>1941</v>
      </c>
      <c r="BD1121" t="s">
        <v>1941</v>
      </c>
      <c r="BE1121" t="s">
        <v>1940</v>
      </c>
      <c r="BF1121" t="s">
        <v>1940</v>
      </c>
      <c r="BG1121" t="s">
        <v>1941</v>
      </c>
      <c r="BH1121" t="s">
        <v>1941</v>
      </c>
      <c r="BI1121" t="s">
        <v>1941</v>
      </c>
      <c r="BJ1121" t="s">
        <v>1941</v>
      </c>
      <c r="BK1121" t="s">
        <v>1941</v>
      </c>
      <c r="BL1121" t="s">
        <v>1940</v>
      </c>
      <c r="BM1121" t="s">
        <v>1940</v>
      </c>
      <c r="BN1121" t="s">
        <v>1940</v>
      </c>
      <c r="BO1121" t="s">
        <v>1940</v>
      </c>
      <c r="BP1121" t="s">
        <v>1940</v>
      </c>
      <c r="BQ1121" t="s">
        <v>1941</v>
      </c>
      <c r="BR1121" t="s">
        <v>1941</v>
      </c>
      <c r="BS1121" t="s">
        <v>1941</v>
      </c>
      <c r="BT1121" t="s">
        <v>1941</v>
      </c>
      <c r="BU1121" t="s">
        <v>1940</v>
      </c>
      <c r="BV1121" t="s">
        <v>1940</v>
      </c>
      <c r="BW1121" t="s">
        <v>1941</v>
      </c>
    </row>
    <row r="1122" spans="1:75" hidden="1" x14ac:dyDescent="0.25">
      <c r="A1122" t="s">
        <v>1942</v>
      </c>
      <c r="B1122">
        <v>2021</v>
      </c>
      <c r="C1122" t="s">
        <v>94</v>
      </c>
      <c r="D1122" t="s">
        <v>95</v>
      </c>
      <c r="E1122" s="19">
        <v>1321220594764</v>
      </c>
      <c r="F1122" t="s">
        <v>534</v>
      </c>
      <c r="H1122">
        <v>325110</v>
      </c>
      <c r="I1122" t="s">
        <v>535</v>
      </c>
      <c r="J1122" t="s">
        <v>536</v>
      </c>
      <c r="K1122" t="s">
        <v>266</v>
      </c>
      <c r="L1122" t="s">
        <v>113</v>
      </c>
      <c r="M1122">
        <v>77520</v>
      </c>
      <c r="N1122" s="21" t="s">
        <v>172</v>
      </c>
      <c r="O1122" s="21" t="s">
        <v>173</v>
      </c>
      <c r="P1122">
        <v>17000</v>
      </c>
      <c r="Q1122">
        <v>26000</v>
      </c>
      <c r="R1122">
        <v>43000</v>
      </c>
      <c r="V1122" t="s">
        <v>1940</v>
      </c>
      <c r="W1122" t="s">
        <v>1941</v>
      </c>
      <c r="X1122" t="s">
        <v>1941</v>
      </c>
      <c r="Y1122" t="s">
        <v>1940</v>
      </c>
      <c r="Z1122" t="s">
        <v>1940</v>
      </c>
      <c r="AA1122" t="s">
        <v>1941</v>
      </c>
      <c r="AB1122" t="s">
        <v>1940</v>
      </c>
      <c r="AC1122" t="s">
        <v>1940</v>
      </c>
      <c r="AD1122" t="s">
        <v>1941</v>
      </c>
      <c r="AE1122" t="s">
        <v>1940</v>
      </c>
      <c r="AF1122" t="s">
        <v>1941</v>
      </c>
      <c r="AG1122" t="s">
        <v>1941</v>
      </c>
      <c r="AH1122" t="s">
        <v>1941</v>
      </c>
      <c r="AI1122" t="s">
        <v>1941</v>
      </c>
      <c r="AJ1122" t="s">
        <v>1941</v>
      </c>
      <c r="AK1122" t="s">
        <v>1941</v>
      </c>
      <c r="AL1122" t="s">
        <v>1941</v>
      </c>
      <c r="AM1122" t="s">
        <v>1941</v>
      </c>
      <c r="AN1122" t="s">
        <v>1941</v>
      </c>
      <c r="AO1122" t="s">
        <v>1941</v>
      </c>
      <c r="AP1122" t="s">
        <v>1941</v>
      </c>
      <c r="AQ1122" t="s">
        <v>1941</v>
      </c>
      <c r="AR1122" t="s">
        <v>1941</v>
      </c>
      <c r="AS1122" t="s">
        <v>1941</v>
      </c>
      <c r="AT1122" t="s">
        <v>1941</v>
      </c>
      <c r="AU1122" t="s">
        <v>1941</v>
      </c>
      <c r="AV1122" t="s">
        <v>1941</v>
      </c>
      <c r="AW1122" t="s">
        <v>1941</v>
      </c>
      <c r="AX1122" t="s">
        <v>1941</v>
      </c>
      <c r="AY1122" t="s">
        <v>1941</v>
      </c>
      <c r="AZ1122" t="s">
        <v>1941</v>
      </c>
      <c r="BA1122" t="s">
        <v>1941</v>
      </c>
      <c r="BB1122" t="s">
        <v>1941</v>
      </c>
      <c r="BC1122" t="s">
        <v>1941</v>
      </c>
      <c r="BD1122" t="s">
        <v>1941</v>
      </c>
      <c r="BE1122" t="s">
        <v>1941</v>
      </c>
      <c r="BF1122" t="s">
        <v>1941</v>
      </c>
      <c r="BG1122" t="s">
        <v>1941</v>
      </c>
      <c r="BH1122" t="s">
        <v>1941</v>
      </c>
      <c r="BI1122" t="s">
        <v>1941</v>
      </c>
      <c r="BJ1122" t="s">
        <v>1941</v>
      </c>
      <c r="BK1122" t="s">
        <v>1941</v>
      </c>
      <c r="BL1122" t="s">
        <v>1941</v>
      </c>
      <c r="BM1122" t="s">
        <v>1940</v>
      </c>
      <c r="BN1122" t="s">
        <v>1940</v>
      </c>
      <c r="BO1122" t="s">
        <v>1940</v>
      </c>
      <c r="BP1122" t="s">
        <v>1940</v>
      </c>
      <c r="BQ1122" t="s">
        <v>1941</v>
      </c>
      <c r="BR1122" t="s">
        <v>1941</v>
      </c>
      <c r="BS1122" t="s">
        <v>1941</v>
      </c>
      <c r="BT1122" t="s">
        <v>1941</v>
      </c>
      <c r="BU1122" t="s">
        <v>1940</v>
      </c>
      <c r="BV1122" t="s">
        <v>1940</v>
      </c>
      <c r="BW1122" t="s">
        <v>1941</v>
      </c>
    </row>
    <row r="1123" spans="1:75" hidden="1" x14ac:dyDescent="0.25">
      <c r="A1123" t="s">
        <v>1942</v>
      </c>
      <c r="B1123">
        <v>2021</v>
      </c>
      <c r="C1123" t="s">
        <v>94</v>
      </c>
      <c r="D1123" t="s">
        <v>95</v>
      </c>
      <c r="E1123" s="19">
        <v>1321220040909</v>
      </c>
      <c r="F1123" t="s">
        <v>544</v>
      </c>
      <c r="H1123">
        <v>325110</v>
      </c>
      <c r="I1123" t="s">
        <v>545</v>
      </c>
      <c r="J1123" t="s">
        <v>546</v>
      </c>
      <c r="K1123" t="s">
        <v>541</v>
      </c>
      <c r="L1123" t="s">
        <v>113</v>
      </c>
      <c r="M1123">
        <v>77701</v>
      </c>
      <c r="P1123">
        <v>1900</v>
      </c>
      <c r="Q1123">
        <v>2900</v>
      </c>
      <c r="R1123">
        <v>4800</v>
      </c>
      <c r="V1123" t="s">
        <v>1940</v>
      </c>
      <c r="W1123" t="s">
        <v>1940</v>
      </c>
      <c r="X1123" t="s">
        <v>1940</v>
      </c>
      <c r="Y1123" t="s">
        <v>1940</v>
      </c>
      <c r="Z1123" t="s">
        <v>1940</v>
      </c>
      <c r="AA1123" t="s">
        <v>1940</v>
      </c>
      <c r="AB1123" t="s">
        <v>1941</v>
      </c>
      <c r="AC1123" t="s">
        <v>1941</v>
      </c>
      <c r="AD1123" t="s">
        <v>1941</v>
      </c>
      <c r="AE1123" t="s">
        <v>1941</v>
      </c>
      <c r="AF1123" t="s">
        <v>1941</v>
      </c>
      <c r="AG1123" t="s">
        <v>1941</v>
      </c>
      <c r="AH1123" t="s">
        <v>1941</v>
      </c>
      <c r="AI1123" t="s">
        <v>1941</v>
      </c>
      <c r="AJ1123" t="s">
        <v>1941</v>
      </c>
      <c r="AK1123" t="s">
        <v>1941</v>
      </c>
      <c r="AL1123" t="s">
        <v>1941</v>
      </c>
      <c r="AM1123" t="s">
        <v>1941</v>
      </c>
      <c r="AN1123" t="s">
        <v>1941</v>
      </c>
      <c r="AO1123" t="s">
        <v>1941</v>
      </c>
      <c r="AP1123" t="s">
        <v>1941</v>
      </c>
      <c r="AQ1123" t="s">
        <v>1941</v>
      </c>
      <c r="AR1123" t="s">
        <v>1941</v>
      </c>
      <c r="AS1123" t="s">
        <v>1941</v>
      </c>
      <c r="AT1123" t="s">
        <v>1941</v>
      </c>
      <c r="AU1123" t="s">
        <v>1941</v>
      </c>
      <c r="AV1123" t="s">
        <v>1940</v>
      </c>
      <c r="AW1123" t="s">
        <v>1940</v>
      </c>
      <c r="AX1123" t="s">
        <v>1941</v>
      </c>
      <c r="AY1123" t="s">
        <v>1941</v>
      </c>
      <c r="AZ1123" t="s">
        <v>1941</v>
      </c>
      <c r="BA1123" t="s">
        <v>1941</v>
      </c>
      <c r="BB1123" t="s">
        <v>1941</v>
      </c>
      <c r="BC1123" t="s">
        <v>1941</v>
      </c>
      <c r="BD1123" t="s">
        <v>1941</v>
      </c>
      <c r="BE1123" t="s">
        <v>1941</v>
      </c>
      <c r="BF1123" t="s">
        <v>1941</v>
      </c>
      <c r="BG1123" t="s">
        <v>1941</v>
      </c>
      <c r="BH1123" t="s">
        <v>1941</v>
      </c>
      <c r="BI1123" t="s">
        <v>1941</v>
      </c>
      <c r="BJ1123" t="s">
        <v>1941</v>
      </c>
      <c r="BK1123" t="s">
        <v>1941</v>
      </c>
      <c r="BL1123" t="s">
        <v>1941</v>
      </c>
      <c r="BM1123" t="s">
        <v>1941</v>
      </c>
      <c r="BN1123" t="s">
        <v>1941</v>
      </c>
      <c r="BO1123" t="s">
        <v>1941</v>
      </c>
      <c r="BP1123" t="s">
        <v>1941</v>
      </c>
      <c r="BQ1123" t="s">
        <v>1941</v>
      </c>
      <c r="BR1123" t="s">
        <v>1941</v>
      </c>
      <c r="BS1123" t="s">
        <v>1941</v>
      </c>
      <c r="BT1123" t="s">
        <v>1941</v>
      </c>
      <c r="BU1123" t="s">
        <v>1941</v>
      </c>
      <c r="BV1123" t="s">
        <v>1941</v>
      </c>
      <c r="BW1123" t="s">
        <v>1941</v>
      </c>
    </row>
    <row r="1124" spans="1:75" hidden="1" x14ac:dyDescent="0.25">
      <c r="A1124" t="s">
        <v>1949</v>
      </c>
      <c r="B1124">
        <v>2021</v>
      </c>
      <c r="C1124" t="s">
        <v>94</v>
      </c>
      <c r="D1124" t="s">
        <v>95</v>
      </c>
      <c r="E1124" s="19">
        <v>1321220341869</v>
      </c>
      <c r="F1124" t="s">
        <v>658</v>
      </c>
      <c r="H1124">
        <v>325110</v>
      </c>
      <c r="I1124" t="s">
        <v>659</v>
      </c>
      <c r="J1124" t="s">
        <v>660</v>
      </c>
      <c r="K1124" t="s">
        <v>661</v>
      </c>
      <c r="L1124" t="s">
        <v>140</v>
      </c>
      <c r="M1124">
        <v>35601</v>
      </c>
      <c r="P1124">
        <v>2136</v>
      </c>
      <c r="Q1124">
        <v>340</v>
      </c>
      <c r="R1124">
        <v>2476</v>
      </c>
      <c r="V1124" t="s">
        <v>1940</v>
      </c>
      <c r="W1124" t="s">
        <v>1941</v>
      </c>
      <c r="X1124" t="s">
        <v>1941</v>
      </c>
      <c r="Y1124" t="s">
        <v>1941</v>
      </c>
      <c r="Z1124" t="s">
        <v>1940</v>
      </c>
      <c r="AA1124" t="s">
        <v>1941</v>
      </c>
      <c r="AB1124" t="s">
        <v>1940</v>
      </c>
      <c r="AC1124" t="s">
        <v>1940</v>
      </c>
      <c r="AD1124" t="s">
        <v>1941</v>
      </c>
      <c r="AE1124" t="s">
        <v>1941</v>
      </c>
      <c r="AF1124" t="s">
        <v>1941</v>
      </c>
      <c r="AG1124" t="s">
        <v>1941</v>
      </c>
      <c r="AH1124" t="s">
        <v>1941</v>
      </c>
      <c r="AI1124" t="s">
        <v>1941</v>
      </c>
      <c r="AJ1124" t="s">
        <v>1941</v>
      </c>
      <c r="AK1124" t="s">
        <v>1941</v>
      </c>
      <c r="AL1124" t="s">
        <v>1941</v>
      </c>
      <c r="AM1124" t="s">
        <v>1941</v>
      </c>
      <c r="AN1124" t="s">
        <v>1941</v>
      </c>
      <c r="AO1124" t="s">
        <v>1941</v>
      </c>
      <c r="AP1124" t="s">
        <v>1941</v>
      </c>
      <c r="AQ1124" t="s">
        <v>1941</v>
      </c>
      <c r="AR1124" t="s">
        <v>1941</v>
      </c>
      <c r="AS1124" t="s">
        <v>1941</v>
      </c>
      <c r="AT1124" t="s">
        <v>1941</v>
      </c>
      <c r="AU1124" t="s">
        <v>1941</v>
      </c>
      <c r="AV1124" t="s">
        <v>1941</v>
      </c>
      <c r="AW1124" t="s">
        <v>1941</v>
      </c>
      <c r="AX1124" t="s">
        <v>1941</v>
      </c>
      <c r="AY1124" t="s">
        <v>1941</v>
      </c>
      <c r="AZ1124" t="s">
        <v>1941</v>
      </c>
      <c r="BA1124" t="s">
        <v>1941</v>
      </c>
      <c r="BB1124" t="s">
        <v>1941</v>
      </c>
      <c r="BC1124" t="s">
        <v>1941</v>
      </c>
      <c r="BD1124" t="s">
        <v>1941</v>
      </c>
      <c r="BE1124" t="s">
        <v>1941</v>
      </c>
      <c r="BF1124" t="s">
        <v>1941</v>
      </c>
      <c r="BG1124" t="s">
        <v>1941</v>
      </c>
      <c r="BH1124" t="s">
        <v>1941</v>
      </c>
      <c r="BI1124" t="s">
        <v>1941</v>
      </c>
      <c r="BJ1124" t="s">
        <v>1941</v>
      </c>
      <c r="BK1124" t="s">
        <v>1941</v>
      </c>
      <c r="BL1124" t="s">
        <v>1941</v>
      </c>
      <c r="BM1124" t="s">
        <v>1941</v>
      </c>
      <c r="BN1124" t="s">
        <v>1941</v>
      </c>
      <c r="BO1124" t="s">
        <v>1941</v>
      </c>
      <c r="BP1124" t="s">
        <v>1941</v>
      </c>
      <c r="BQ1124" t="s">
        <v>1941</v>
      </c>
      <c r="BR1124" t="s">
        <v>1941</v>
      </c>
      <c r="BS1124" t="s">
        <v>1941</v>
      </c>
      <c r="BT1124" t="s">
        <v>1941</v>
      </c>
      <c r="BU1124" t="s">
        <v>1941</v>
      </c>
      <c r="BV1124" t="s">
        <v>1941</v>
      </c>
      <c r="BW1124" t="s">
        <v>1941</v>
      </c>
    </row>
    <row r="1125" spans="1:75" hidden="1" x14ac:dyDescent="0.25">
      <c r="A1125" t="s">
        <v>1942</v>
      </c>
      <c r="B1125">
        <v>2021</v>
      </c>
      <c r="C1125" t="s">
        <v>94</v>
      </c>
      <c r="D1125" t="s">
        <v>95</v>
      </c>
      <c r="E1125" s="19">
        <v>1321220594663</v>
      </c>
      <c r="F1125" t="s">
        <v>1812</v>
      </c>
      <c r="H1125">
        <v>325110</v>
      </c>
      <c r="I1125" t="s">
        <v>1813</v>
      </c>
      <c r="J1125" t="s">
        <v>1814</v>
      </c>
      <c r="K1125" t="s">
        <v>919</v>
      </c>
      <c r="L1125" t="s">
        <v>103</v>
      </c>
      <c r="M1125">
        <v>70669</v>
      </c>
      <c r="P1125">
        <v>559</v>
      </c>
      <c r="Q1125">
        <v>925</v>
      </c>
      <c r="R1125">
        <v>1484</v>
      </c>
      <c r="V1125" t="s">
        <v>1940</v>
      </c>
      <c r="W1125" t="s">
        <v>1941</v>
      </c>
      <c r="X1125" t="s">
        <v>1941</v>
      </c>
      <c r="Y1125" t="s">
        <v>1941</v>
      </c>
      <c r="Z1125" t="s">
        <v>1940</v>
      </c>
      <c r="AA1125" t="s">
        <v>1941</v>
      </c>
      <c r="AB1125" t="s">
        <v>1941</v>
      </c>
      <c r="AC1125" t="s">
        <v>1941</v>
      </c>
      <c r="AD1125" t="s">
        <v>1941</v>
      </c>
      <c r="AE1125" t="s">
        <v>1941</v>
      </c>
      <c r="AF1125" t="s">
        <v>1941</v>
      </c>
      <c r="AG1125" t="s">
        <v>1941</v>
      </c>
      <c r="AH1125" t="s">
        <v>1941</v>
      </c>
      <c r="AI1125" t="s">
        <v>1941</v>
      </c>
      <c r="AJ1125" t="s">
        <v>1941</v>
      </c>
      <c r="AK1125" t="s">
        <v>1941</v>
      </c>
      <c r="AL1125" t="s">
        <v>1941</v>
      </c>
      <c r="AM1125" t="s">
        <v>1941</v>
      </c>
      <c r="AN1125" t="s">
        <v>1941</v>
      </c>
      <c r="AO1125" t="s">
        <v>1941</v>
      </c>
      <c r="AP1125" t="s">
        <v>1941</v>
      </c>
      <c r="AQ1125" t="s">
        <v>1941</v>
      </c>
      <c r="AR1125" t="s">
        <v>1941</v>
      </c>
      <c r="AS1125" t="s">
        <v>1941</v>
      </c>
      <c r="AT1125" t="s">
        <v>1941</v>
      </c>
      <c r="AU1125" t="s">
        <v>1941</v>
      </c>
      <c r="AV1125" t="s">
        <v>1941</v>
      </c>
      <c r="AW1125" t="s">
        <v>1941</v>
      </c>
      <c r="AX1125" t="s">
        <v>1941</v>
      </c>
      <c r="AY1125" t="s">
        <v>1941</v>
      </c>
      <c r="AZ1125" t="s">
        <v>1941</v>
      </c>
      <c r="BA1125" t="s">
        <v>1941</v>
      </c>
      <c r="BB1125" t="s">
        <v>1941</v>
      </c>
      <c r="BC1125" t="s">
        <v>1941</v>
      </c>
      <c r="BD1125" t="s">
        <v>1941</v>
      </c>
      <c r="BE1125" t="s">
        <v>1941</v>
      </c>
      <c r="BF1125" t="s">
        <v>1941</v>
      </c>
      <c r="BG1125" t="s">
        <v>1941</v>
      </c>
      <c r="BH1125" t="s">
        <v>1941</v>
      </c>
      <c r="BI1125" t="s">
        <v>1941</v>
      </c>
      <c r="BJ1125" t="s">
        <v>1941</v>
      </c>
      <c r="BK1125" t="s">
        <v>1941</v>
      </c>
      <c r="BL1125" t="s">
        <v>1941</v>
      </c>
      <c r="BM1125" t="s">
        <v>1941</v>
      </c>
      <c r="BN1125" t="s">
        <v>1941</v>
      </c>
      <c r="BO1125" t="s">
        <v>1941</v>
      </c>
      <c r="BP1125" t="s">
        <v>1941</v>
      </c>
      <c r="BQ1125" t="s">
        <v>1941</v>
      </c>
      <c r="BR1125" t="s">
        <v>1941</v>
      </c>
      <c r="BS1125" t="s">
        <v>1941</v>
      </c>
      <c r="BT1125" t="s">
        <v>1941</v>
      </c>
      <c r="BU1125" t="s">
        <v>1941</v>
      </c>
      <c r="BV1125" t="s">
        <v>1941</v>
      </c>
      <c r="BW1125" t="s">
        <v>1941</v>
      </c>
    </row>
    <row r="1126" spans="1:75" hidden="1" x14ac:dyDescent="0.25">
      <c r="A1126" t="s">
        <v>1942</v>
      </c>
      <c r="B1126">
        <v>2021</v>
      </c>
      <c r="C1126" t="s">
        <v>94</v>
      </c>
      <c r="D1126" t="s">
        <v>95</v>
      </c>
      <c r="E1126" s="19">
        <v>1321219847504</v>
      </c>
      <c r="F1126" t="s">
        <v>1324</v>
      </c>
      <c r="H1126">
        <v>325110</v>
      </c>
      <c r="I1126" t="s">
        <v>1963</v>
      </c>
      <c r="J1126" t="s">
        <v>1326</v>
      </c>
      <c r="K1126" t="s">
        <v>618</v>
      </c>
      <c r="L1126" t="s">
        <v>113</v>
      </c>
      <c r="M1126">
        <v>77017</v>
      </c>
      <c r="P1126">
        <v>26</v>
      </c>
      <c r="Q1126">
        <v>1200</v>
      </c>
      <c r="R1126">
        <v>1226</v>
      </c>
      <c r="V1126" t="s">
        <v>1940</v>
      </c>
      <c r="W1126" t="s">
        <v>1941</v>
      </c>
      <c r="X1126" t="s">
        <v>1941</v>
      </c>
      <c r="Y1126" t="s">
        <v>1941</v>
      </c>
      <c r="Z1126" t="s">
        <v>1940</v>
      </c>
      <c r="AA1126" t="s">
        <v>1941</v>
      </c>
      <c r="AB1126" t="s">
        <v>1941</v>
      </c>
      <c r="AC1126" t="s">
        <v>1941</v>
      </c>
      <c r="AD1126" t="s">
        <v>1941</v>
      </c>
      <c r="AE1126" t="s">
        <v>1941</v>
      </c>
      <c r="AF1126" t="s">
        <v>1941</v>
      </c>
      <c r="AG1126" t="s">
        <v>1941</v>
      </c>
      <c r="AH1126" t="s">
        <v>1941</v>
      </c>
      <c r="AI1126" t="s">
        <v>1941</v>
      </c>
      <c r="AJ1126" t="s">
        <v>1941</v>
      </c>
      <c r="AK1126" t="s">
        <v>1941</v>
      </c>
      <c r="AL1126" t="s">
        <v>1941</v>
      </c>
      <c r="AM1126" t="s">
        <v>1941</v>
      </c>
      <c r="AN1126" t="s">
        <v>1941</v>
      </c>
      <c r="AO1126" t="s">
        <v>1941</v>
      </c>
      <c r="AP1126" t="s">
        <v>1941</v>
      </c>
      <c r="AQ1126" t="s">
        <v>1941</v>
      </c>
      <c r="AR1126" t="s">
        <v>1941</v>
      </c>
      <c r="AS1126" t="s">
        <v>1941</v>
      </c>
      <c r="AT1126" t="s">
        <v>1941</v>
      </c>
      <c r="AU1126" t="s">
        <v>1941</v>
      </c>
      <c r="AV1126" t="s">
        <v>1941</v>
      </c>
      <c r="AW1126" t="s">
        <v>1940</v>
      </c>
      <c r="AX1126" t="s">
        <v>1941</v>
      </c>
      <c r="AY1126" t="s">
        <v>1941</v>
      </c>
      <c r="AZ1126" t="s">
        <v>1941</v>
      </c>
      <c r="BA1126" t="s">
        <v>1941</v>
      </c>
      <c r="BB1126" t="s">
        <v>1941</v>
      </c>
      <c r="BC1126" t="s">
        <v>1941</v>
      </c>
      <c r="BD1126" t="s">
        <v>1941</v>
      </c>
      <c r="BE1126" t="s">
        <v>1941</v>
      </c>
      <c r="BF1126" t="s">
        <v>1941</v>
      </c>
      <c r="BG1126" t="s">
        <v>1941</v>
      </c>
      <c r="BH1126" t="s">
        <v>1941</v>
      </c>
      <c r="BI1126" t="s">
        <v>1941</v>
      </c>
      <c r="BJ1126" t="s">
        <v>1941</v>
      </c>
      <c r="BK1126" t="s">
        <v>1941</v>
      </c>
      <c r="BL1126" t="s">
        <v>1941</v>
      </c>
      <c r="BM1126" t="s">
        <v>1940</v>
      </c>
      <c r="BN1126" t="s">
        <v>1941</v>
      </c>
      <c r="BO1126" t="s">
        <v>1941</v>
      </c>
      <c r="BP1126" t="s">
        <v>1941</v>
      </c>
      <c r="BQ1126" t="s">
        <v>1940</v>
      </c>
      <c r="BR1126" t="s">
        <v>1941</v>
      </c>
      <c r="BS1126" t="s">
        <v>1941</v>
      </c>
      <c r="BT1126" t="s">
        <v>1941</v>
      </c>
      <c r="BU1126" t="s">
        <v>1941</v>
      </c>
      <c r="BV1126" t="s">
        <v>1941</v>
      </c>
      <c r="BW1126" t="s">
        <v>1941</v>
      </c>
    </row>
    <row r="1127" spans="1:75" hidden="1" x14ac:dyDescent="0.25">
      <c r="A1127" t="s">
        <v>1942</v>
      </c>
      <c r="B1127">
        <v>2021</v>
      </c>
      <c r="C1127" t="s">
        <v>94</v>
      </c>
      <c r="D1127" t="s">
        <v>95</v>
      </c>
      <c r="E1127" s="19">
        <v>1321220173417</v>
      </c>
      <c r="F1127" t="s">
        <v>702</v>
      </c>
      <c r="H1127">
        <v>325110</v>
      </c>
      <c r="I1127" t="s">
        <v>703</v>
      </c>
      <c r="J1127" t="s">
        <v>704</v>
      </c>
      <c r="K1127" t="s">
        <v>424</v>
      </c>
      <c r="L1127" t="s">
        <v>113</v>
      </c>
      <c r="M1127">
        <v>77507</v>
      </c>
      <c r="N1127" s="21" t="s">
        <v>123</v>
      </c>
      <c r="O1127" s="21" t="s">
        <v>124</v>
      </c>
      <c r="P1127">
        <v>539.9</v>
      </c>
      <c r="Q1127">
        <v>311.20999999999998</v>
      </c>
      <c r="R1127">
        <v>851.11</v>
      </c>
      <c r="V1127" t="s">
        <v>1941</v>
      </c>
      <c r="W1127" t="s">
        <v>1941</v>
      </c>
      <c r="X1127" t="s">
        <v>1941</v>
      </c>
      <c r="Y1127" t="s">
        <v>1941</v>
      </c>
      <c r="Z1127" t="s">
        <v>1941</v>
      </c>
      <c r="AA1127" t="s">
        <v>1941</v>
      </c>
      <c r="AB1127" t="s">
        <v>1940</v>
      </c>
      <c r="AC1127" t="s">
        <v>1940</v>
      </c>
      <c r="AD1127" t="s">
        <v>1941</v>
      </c>
      <c r="AE1127" t="s">
        <v>1941</v>
      </c>
      <c r="AF1127" t="s">
        <v>1941</v>
      </c>
      <c r="AG1127" t="s">
        <v>1941</v>
      </c>
      <c r="AH1127" t="s">
        <v>1941</v>
      </c>
      <c r="AI1127" t="s">
        <v>1941</v>
      </c>
      <c r="AJ1127" t="s">
        <v>1941</v>
      </c>
      <c r="AK1127" t="s">
        <v>1941</v>
      </c>
      <c r="AL1127" t="s">
        <v>1941</v>
      </c>
      <c r="AM1127" t="s">
        <v>1941</v>
      </c>
      <c r="AN1127" t="s">
        <v>1941</v>
      </c>
      <c r="AO1127" t="s">
        <v>1941</v>
      </c>
      <c r="AP1127" t="s">
        <v>1941</v>
      </c>
      <c r="AQ1127" t="s">
        <v>1941</v>
      </c>
      <c r="AR1127" t="s">
        <v>1941</v>
      </c>
      <c r="AS1127" t="s">
        <v>1941</v>
      </c>
      <c r="AT1127" t="s">
        <v>1941</v>
      </c>
      <c r="AU1127" t="s">
        <v>1941</v>
      </c>
      <c r="AV1127" t="s">
        <v>1941</v>
      </c>
      <c r="AW1127" t="s">
        <v>1941</v>
      </c>
      <c r="AX1127" t="s">
        <v>1941</v>
      </c>
      <c r="AY1127" t="s">
        <v>1941</v>
      </c>
      <c r="AZ1127" t="s">
        <v>1941</v>
      </c>
      <c r="BA1127" t="s">
        <v>1941</v>
      </c>
      <c r="BB1127" t="s">
        <v>1941</v>
      </c>
      <c r="BC1127" t="s">
        <v>1941</v>
      </c>
      <c r="BD1127" t="s">
        <v>1941</v>
      </c>
      <c r="BE1127" t="s">
        <v>1941</v>
      </c>
      <c r="BF1127" t="s">
        <v>1941</v>
      </c>
      <c r="BG1127" t="s">
        <v>1941</v>
      </c>
      <c r="BH1127" t="s">
        <v>1941</v>
      </c>
      <c r="BI1127" t="s">
        <v>1941</v>
      </c>
      <c r="BJ1127" t="s">
        <v>1941</v>
      </c>
      <c r="BK1127" t="s">
        <v>1941</v>
      </c>
      <c r="BL1127" t="s">
        <v>1941</v>
      </c>
      <c r="BM1127" t="s">
        <v>1941</v>
      </c>
      <c r="BN1127" t="s">
        <v>1941</v>
      </c>
      <c r="BO1127" t="s">
        <v>1941</v>
      </c>
      <c r="BP1127" t="s">
        <v>1941</v>
      </c>
      <c r="BQ1127" t="s">
        <v>1941</v>
      </c>
      <c r="BR1127" t="s">
        <v>1941</v>
      </c>
      <c r="BS1127" t="s">
        <v>1941</v>
      </c>
      <c r="BT1127" t="s">
        <v>1941</v>
      </c>
      <c r="BU1127" t="s">
        <v>1941</v>
      </c>
      <c r="BV1127" t="s">
        <v>1941</v>
      </c>
      <c r="BW1127" t="s">
        <v>1941</v>
      </c>
    </row>
    <row r="1128" spans="1:75" hidden="1" x14ac:dyDescent="0.25">
      <c r="A1128" t="s">
        <v>1942</v>
      </c>
      <c r="B1128">
        <v>2021</v>
      </c>
      <c r="C1128" t="s">
        <v>94</v>
      </c>
      <c r="D1128" t="s">
        <v>95</v>
      </c>
      <c r="E1128" s="19">
        <v>1321220426454</v>
      </c>
      <c r="F1128" t="s">
        <v>757</v>
      </c>
      <c r="H1128">
        <v>325110</v>
      </c>
      <c r="I1128" t="s">
        <v>758</v>
      </c>
      <c r="J1128" t="s">
        <v>759</v>
      </c>
      <c r="K1128" t="s">
        <v>760</v>
      </c>
      <c r="L1128" t="s">
        <v>113</v>
      </c>
      <c r="M1128">
        <v>77530</v>
      </c>
      <c r="P1128">
        <v>33855</v>
      </c>
      <c r="Q1128">
        <v>132584</v>
      </c>
      <c r="R1128">
        <v>166439</v>
      </c>
      <c r="V1128" t="s">
        <v>1940</v>
      </c>
      <c r="W1128" t="s">
        <v>1941</v>
      </c>
      <c r="X1128" t="s">
        <v>1940</v>
      </c>
      <c r="Y1128" t="s">
        <v>1940</v>
      </c>
      <c r="Z1128" t="s">
        <v>1940</v>
      </c>
      <c r="AA1128" t="s">
        <v>1941</v>
      </c>
      <c r="AB1128" t="s">
        <v>1940</v>
      </c>
      <c r="AC1128" t="s">
        <v>1941</v>
      </c>
      <c r="AD1128" t="s">
        <v>1941</v>
      </c>
      <c r="AE1128" t="s">
        <v>1941</v>
      </c>
      <c r="AF1128" t="s">
        <v>1941</v>
      </c>
      <c r="AG1128" t="s">
        <v>1940</v>
      </c>
      <c r="AH1128" t="s">
        <v>1941</v>
      </c>
      <c r="AI1128" t="s">
        <v>1941</v>
      </c>
      <c r="AJ1128" t="s">
        <v>1941</v>
      </c>
      <c r="AK1128" t="s">
        <v>1941</v>
      </c>
      <c r="AL1128" t="s">
        <v>1941</v>
      </c>
      <c r="AM1128" t="s">
        <v>1941</v>
      </c>
      <c r="AN1128" t="s">
        <v>1941</v>
      </c>
      <c r="AO1128" t="s">
        <v>1941</v>
      </c>
      <c r="AP1128" t="s">
        <v>1941</v>
      </c>
      <c r="AQ1128" t="s">
        <v>1941</v>
      </c>
      <c r="AR1128" t="s">
        <v>1941</v>
      </c>
      <c r="AS1128" t="s">
        <v>1941</v>
      </c>
      <c r="AT1128" t="s">
        <v>1941</v>
      </c>
      <c r="AU1128" t="s">
        <v>1941</v>
      </c>
      <c r="AV1128" t="s">
        <v>1941</v>
      </c>
      <c r="AW1128" t="s">
        <v>1941</v>
      </c>
      <c r="AX1128" t="s">
        <v>1941</v>
      </c>
      <c r="AY1128" t="s">
        <v>1941</v>
      </c>
      <c r="AZ1128" t="s">
        <v>1941</v>
      </c>
      <c r="BA1128" t="s">
        <v>1941</v>
      </c>
      <c r="BB1128" t="s">
        <v>1941</v>
      </c>
      <c r="BC1128" t="s">
        <v>1941</v>
      </c>
      <c r="BD1128" t="s">
        <v>1941</v>
      </c>
      <c r="BE1128" t="s">
        <v>1941</v>
      </c>
      <c r="BF1128" t="s">
        <v>1941</v>
      </c>
      <c r="BG1128" t="s">
        <v>1941</v>
      </c>
      <c r="BH1128" t="s">
        <v>1941</v>
      </c>
      <c r="BI1128" t="s">
        <v>1941</v>
      </c>
      <c r="BJ1128" t="s">
        <v>1941</v>
      </c>
      <c r="BK1128" t="s">
        <v>1941</v>
      </c>
      <c r="BL1128" t="s">
        <v>1941</v>
      </c>
      <c r="BM1128" t="s">
        <v>1941</v>
      </c>
      <c r="BN1128" t="s">
        <v>1941</v>
      </c>
      <c r="BO1128" t="s">
        <v>1941</v>
      </c>
      <c r="BP1128" t="s">
        <v>1941</v>
      </c>
      <c r="BQ1128" t="s">
        <v>1941</v>
      </c>
      <c r="BR1128" t="s">
        <v>1941</v>
      </c>
      <c r="BS1128" t="s">
        <v>1941</v>
      </c>
      <c r="BT1128" t="s">
        <v>1941</v>
      </c>
      <c r="BU1128" t="s">
        <v>1941</v>
      </c>
      <c r="BV1128" t="s">
        <v>1941</v>
      </c>
      <c r="BW1128" t="s">
        <v>1941</v>
      </c>
    </row>
    <row r="1129" spans="1:75" hidden="1" x14ac:dyDescent="0.25">
      <c r="A1129" t="s">
        <v>1942</v>
      </c>
      <c r="B1129">
        <v>2021</v>
      </c>
      <c r="C1129" t="s">
        <v>94</v>
      </c>
      <c r="D1129" t="s">
        <v>95</v>
      </c>
      <c r="E1129" s="19">
        <v>1321220104982</v>
      </c>
      <c r="F1129" t="s">
        <v>821</v>
      </c>
      <c r="H1129">
        <v>325110</v>
      </c>
      <c r="I1129" t="s">
        <v>822</v>
      </c>
      <c r="J1129" t="s">
        <v>823</v>
      </c>
      <c r="K1129" t="s">
        <v>170</v>
      </c>
      <c r="L1129" t="s">
        <v>113</v>
      </c>
      <c r="M1129">
        <v>77640</v>
      </c>
      <c r="P1129">
        <v>1714</v>
      </c>
      <c r="Q1129">
        <v>1604</v>
      </c>
      <c r="R1129">
        <v>3318</v>
      </c>
      <c r="V1129" t="s">
        <v>1940</v>
      </c>
      <c r="W1129" t="s">
        <v>1941</v>
      </c>
      <c r="X1129" t="s">
        <v>1941</v>
      </c>
      <c r="Y1129" t="s">
        <v>1941</v>
      </c>
      <c r="Z1129" t="s">
        <v>1940</v>
      </c>
      <c r="AA1129" t="s">
        <v>1940</v>
      </c>
      <c r="AB1129" t="s">
        <v>1941</v>
      </c>
      <c r="AC1129" t="s">
        <v>1941</v>
      </c>
      <c r="AD1129" t="s">
        <v>1941</v>
      </c>
      <c r="AE1129" t="s">
        <v>1941</v>
      </c>
      <c r="AF1129" t="s">
        <v>1941</v>
      </c>
      <c r="AG1129" t="s">
        <v>1941</v>
      </c>
      <c r="AH1129" t="s">
        <v>1941</v>
      </c>
      <c r="AI1129" t="s">
        <v>1941</v>
      </c>
      <c r="AJ1129" t="s">
        <v>1941</v>
      </c>
      <c r="AK1129" t="s">
        <v>1941</v>
      </c>
      <c r="AL1129" t="s">
        <v>1941</v>
      </c>
      <c r="AM1129" t="s">
        <v>1941</v>
      </c>
      <c r="AN1129" t="s">
        <v>1941</v>
      </c>
      <c r="AO1129" t="s">
        <v>1941</v>
      </c>
      <c r="AP1129" t="s">
        <v>1941</v>
      </c>
      <c r="AQ1129" t="s">
        <v>1941</v>
      </c>
      <c r="AR1129" t="s">
        <v>1941</v>
      </c>
      <c r="AS1129" t="s">
        <v>1941</v>
      </c>
      <c r="AT1129" t="s">
        <v>1941</v>
      </c>
      <c r="AU1129" t="s">
        <v>1941</v>
      </c>
      <c r="AV1129" t="s">
        <v>1941</v>
      </c>
      <c r="AW1129" t="s">
        <v>1940</v>
      </c>
      <c r="AX1129" t="s">
        <v>1941</v>
      </c>
      <c r="AY1129" t="s">
        <v>1941</v>
      </c>
      <c r="AZ1129" t="s">
        <v>1941</v>
      </c>
      <c r="BA1129" t="s">
        <v>1941</v>
      </c>
      <c r="BB1129" t="s">
        <v>1941</v>
      </c>
      <c r="BC1129" t="s">
        <v>1941</v>
      </c>
      <c r="BD1129" t="s">
        <v>1941</v>
      </c>
      <c r="BE1129" t="s">
        <v>1941</v>
      </c>
      <c r="BF1129" t="s">
        <v>1941</v>
      </c>
      <c r="BG1129" t="s">
        <v>1941</v>
      </c>
      <c r="BH1129" t="s">
        <v>1941</v>
      </c>
      <c r="BI1129" t="s">
        <v>1941</v>
      </c>
      <c r="BJ1129" t="s">
        <v>1941</v>
      </c>
      <c r="BK1129" t="s">
        <v>1941</v>
      </c>
      <c r="BL1129" t="s">
        <v>1941</v>
      </c>
      <c r="BM1129" t="s">
        <v>1941</v>
      </c>
      <c r="BN1129" t="s">
        <v>1941</v>
      </c>
      <c r="BO1129" t="s">
        <v>1941</v>
      </c>
      <c r="BP1129" t="s">
        <v>1941</v>
      </c>
      <c r="BQ1129" t="s">
        <v>1941</v>
      </c>
      <c r="BR1129" t="s">
        <v>1941</v>
      </c>
      <c r="BS1129" t="s">
        <v>1941</v>
      </c>
      <c r="BT1129" t="s">
        <v>1941</v>
      </c>
      <c r="BU1129" t="s">
        <v>1941</v>
      </c>
      <c r="BV1129" t="s">
        <v>1941</v>
      </c>
      <c r="BW1129" t="s">
        <v>1941</v>
      </c>
    </row>
    <row r="1130" spans="1:75" hidden="1" x14ac:dyDescent="0.25">
      <c r="A1130" t="s">
        <v>1942</v>
      </c>
      <c r="B1130">
        <v>2021</v>
      </c>
      <c r="C1130" t="s">
        <v>94</v>
      </c>
      <c r="D1130" t="s">
        <v>95</v>
      </c>
      <c r="E1130" s="19">
        <v>1321220405524</v>
      </c>
      <c r="F1130" t="s">
        <v>835</v>
      </c>
      <c r="H1130">
        <v>325110</v>
      </c>
      <c r="I1130" t="s">
        <v>836</v>
      </c>
      <c r="J1130" t="s">
        <v>837</v>
      </c>
      <c r="K1130" t="s">
        <v>838</v>
      </c>
      <c r="L1130" t="s">
        <v>103</v>
      </c>
      <c r="M1130">
        <v>70734</v>
      </c>
      <c r="P1130">
        <v>6536</v>
      </c>
      <c r="Q1130">
        <v>937</v>
      </c>
      <c r="R1130">
        <v>7473</v>
      </c>
      <c r="V1130" t="s">
        <v>1940</v>
      </c>
      <c r="W1130" t="s">
        <v>1941</v>
      </c>
      <c r="X1130" t="s">
        <v>1941</v>
      </c>
      <c r="Y1130" t="s">
        <v>1940</v>
      </c>
      <c r="Z1130" t="s">
        <v>1941</v>
      </c>
      <c r="AA1130" t="s">
        <v>1940</v>
      </c>
      <c r="AB1130" t="s">
        <v>1941</v>
      </c>
      <c r="AC1130" t="s">
        <v>1941</v>
      </c>
      <c r="AD1130" t="s">
        <v>1941</v>
      </c>
      <c r="AE1130" t="s">
        <v>1941</v>
      </c>
      <c r="AF1130" t="s">
        <v>1941</v>
      </c>
      <c r="AG1130" t="s">
        <v>1941</v>
      </c>
      <c r="AH1130" t="s">
        <v>1941</v>
      </c>
      <c r="AI1130" t="s">
        <v>1941</v>
      </c>
      <c r="AJ1130" t="s">
        <v>1941</v>
      </c>
      <c r="AK1130" t="s">
        <v>1941</v>
      </c>
      <c r="AL1130" t="s">
        <v>1941</v>
      </c>
      <c r="AM1130" t="s">
        <v>1941</v>
      </c>
      <c r="AN1130" t="s">
        <v>1941</v>
      </c>
      <c r="AO1130" t="s">
        <v>1941</v>
      </c>
      <c r="AP1130" t="s">
        <v>1941</v>
      </c>
      <c r="AQ1130" t="s">
        <v>1941</v>
      </c>
      <c r="AR1130" t="s">
        <v>1941</v>
      </c>
      <c r="AS1130" t="s">
        <v>1941</v>
      </c>
      <c r="AT1130" t="s">
        <v>1941</v>
      </c>
      <c r="AU1130" t="s">
        <v>1941</v>
      </c>
      <c r="AV1130" t="s">
        <v>1941</v>
      </c>
      <c r="AW1130" t="s">
        <v>1941</v>
      </c>
      <c r="AX1130" t="s">
        <v>1941</v>
      </c>
      <c r="AY1130" t="s">
        <v>1941</v>
      </c>
      <c r="AZ1130" t="s">
        <v>1941</v>
      </c>
      <c r="BA1130" t="s">
        <v>1941</v>
      </c>
      <c r="BB1130" t="s">
        <v>1941</v>
      </c>
      <c r="BC1130" t="s">
        <v>1941</v>
      </c>
      <c r="BD1130" t="s">
        <v>1941</v>
      </c>
      <c r="BE1130" t="s">
        <v>1941</v>
      </c>
      <c r="BF1130" t="s">
        <v>1941</v>
      </c>
      <c r="BG1130" t="s">
        <v>1941</v>
      </c>
      <c r="BH1130" t="s">
        <v>1941</v>
      </c>
      <c r="BI1130" t="s">
        <v>1941</v>
      </c>
      <c r="BJ1130" t="s">
        <v>1941</v>
      </c>
      <c r="BK1130" t="s">
        <v>1941</v>
      </c>
      <c r="BL1130" t="s">
        <v>1941</v>
      </c>
      <c r="BM1130" t="s">
        <v>1940</v>
      </c>
      <c r="BN1130" t="s">
        <v>1941</v>
      </c>
      <c r="BO1130" t="s">
        <v>1941</v>
      </c>
      <c r="BP1130" t="s">
        <v>1941</v>
      </c>
      <c r="BQ1130" t="s">
        <v>1941</v>
      </c>
      <c r="BR1130" t="s">
        <v>1941</v>
      </c>
      <c r="BS1130" t="s">
        <v>1941</v>
      </c>
      <c r="BT1130" t="s">
        <v>1941</v>
      </c>
      <c r="BU1130" t="s">
        <v>1941</v>
      </c>
      <c r="BV1130" t="s">
        <v>1940</v>
      </c>
      <c r="BW1130" t="s">
        <v>1941</v>
      </c>
    </row>
    <row r="1131" spans="1:75" hidden="1" x14ac:dyDescent="0.25">
      <c r="A1131" t="s">
        <v>1942</v>
      </c>
      <c r="B1131">
        <v>2021</v>
      </c>
      <c r="C1131" t="s">
        <v>94</v>
      </c>
      <c r="D1131" t="s">
        <v>95</v>
      </c>
      <c r="E1131" s="19">
        <v>1321220393060</v>
      </c>
      <c r="F1131" t="s">
        <v>878</v>
      </c>
      <c r="H1131">
        <v>325110</v>
      </c>
      <c r="I1131" t="s">
        <v>879</v>
      </c>
      <c r="J1131" t="s">
        <v>880</v>
      </c>
      <c r="K1131" t="s">
        <v>146</v>
      </c>
      <c r="L1131" t="s">
        <v>113</v>
      </c>
      <c r="M1131">
        <v>77630</v>
      </c>
      <c r="P1131">
        <v>1599</v>
      </c>
      <c r="Q1131">
        <v>3551</v>
      </c>
      <c r="R1131">
        <v>5150</v>
      </c>
      <c r="V1131" t="s">
        <v>1940</v>
      </c>
      <c r="W1131" t="s">
        <v>1941</v>
      </c>
      <c r="X1131" t="s">
        <v>1941</v>
      </c>
      <c r="Y1131" t="s">
        <v>1940</v>
      </c>
      <c r="Z1131" t="s">
        <v>1941</v>
      </c>
      <c r="AA1131" t="s">
        <v>1940</v>
      </c>
      <c r="AB1131" t="s">
        <v>1941</v>
      </c>
      <c r="AC1131" t="s">
        <v>1941</v>
      </c>
      <c r="AD1131" t="s">
        <v>1941</v>
      </c>
      <c r="AE1131" t="s">
        <v>1941</v>
      </c>
      <c r="AF1131" t="s">
        <v>1941</v>
      </c>
      <c r="AG1131" t="s">
        <v>1941</v>
      </c>
      <c r="AH1131" t="s">
        <v>1941</v>
      </c>
      <c r="AI1131" t="s">
        <v>1941</v>
      </c>
      <c r="AJ1131" t="s">
        <v>1941</v>
      </c>
      <c r="AK1131" t="s">
        <v>1941</v>
      </c>
      <c r="AL1131" t="s">
        <v>1941</v>
      </c>
      <c r="AM1131" t="s">
        <v>1941</v>
      </c>
      <c r="AN1131" t="s">
        <v>1941</v>
      </c>
      <c r="AO1131" t="s">
        <v>1941</v>
      </c>
      <c r="AP1131" t="s">
        <v>1941</v>
      </c>
      <c r="AQ1131" t="s">
        <v>1941</v>
      </c>
      <c r="AR1131" t="s">
        <v>1941</v>
      </c>
      <c r="AS1131" t="s">
        <v>1941</v>
      </c>
      <c r="AT1131" t="s">
        <v>1941</v>
      </c>
      <c r="AU1131" t="s">
        <v>1941</v>
      </c>
      <c r="AV1131" t="s">
        <v>1941</v>
      </c>
      <c r="AW1131" t="s">
        <v>1941</v>
      </c>
      <c r="AX1131" t="s">
        <v>1941</v>
      </c>
      <c r="AY1131" t="s">
        <v>1941</v>
      </c>
      <c r="AZ1131" t="s">
        <v>1941</v>
      </c>
      <c r="BA1131" t="s">
        <v>1941</v>
      </c>
      <c r="BB1131" t="s">
        <v>1941</v>
      </c>
      <c r="BC1131" t="s">
        <v>1941</v>
      </c>
      <c r="BD1131" t="s">
        <v>1941</v>
      </c>
      <c r="BE1131" t="s">
        <v>1941</v>
      </c>
      <c r="BF1131" t="s">
        <v>1941</v>
      </c>
      <c r="BG1131" t="s">
        <v>1941</v>
      </c>
      <c r="BH1131" t="s">
        <v>1941</v>
      </c>
      <c r="BI1131" t="s">
        <v>1941</v>
      </c>
      <c r="BJ1131" t="s">
        <v>1941</v>
      </c>
      <c r="BK1131" t="s">
        <v>1941</v>
      </c>
      <c r="BL1131" t="s">
        <v>1941</v>
      </c>
      <c r="BM1131" t="s">
        <v>1940</v>
      </c>
      <c r="BN1131" t="s">
        <v>1941</v>
      </c>
      <c r="BO1131" t="s">
        <v>1941</v>
      </c>
      <c r="BP1131" t="s">
        <v>1941</v>
      </c>
      <c r="BQ1131" t="s">
        <v>1941</v>
      </c>
      <c r="BR1131" t="s">
        <v>1941</v>
      </c>
      <c r="BS1131" t="s">
        <v>1940</v>
      </c>
      <c r="BT1131" t="s">
        <v>1941</v>
      </c>
      <c r="BU1131" t="s">
        <v>1941</v>
      </c>
      <c r="BV1131" t="s">
        <v>1941</v>
      </c>
      <c r="BW1131" t="s">
        <v>1941</v>
      </c>
    </row>
    <row r="1132" spans="1:75" hidden="1" x14ac:dyDescent="0.25">
      <c r="A1132" t="s">
        <v>1942</v>
      </c>
      <c r="B1132">
        <v>2021</v>
      </c>
      <c r="C1132" t="s">
        <v>94</v>
      </c>
      <c r="D1132" t="s">
        <v>95</v>
      </c>
      <c r="E1132" s="19">
        <v>1321220274625</v>
      </c>
      <c r="F1132" t="s">
        <v>975</v>
      </c>
      <c r="H1132">
        <v>325110</v>
      </c>
      <c r="I1132" t="s">
        <v>976</v>
      </c>
      <c r="J1132" t="s">
        <v>378</v>
      </c>
      <c r="K1132" t="s">
        <v>379</v>
      </c>
      <c r="L1132" t="s">
        <v>113</v>
      </c>
      <c r="M1132">
        <v>77536</v>
      </c>
      <c r="N1132" s="21" t="s">
        <v>172</v>
      </c>
      <c r="O1132" s="21" t="s">
        <v>173</v>
      </c>
      <c r="P1132">
        <v>5000</v>
      </c>
      <c r="Q1132">
        <v>30000</v>
      </c>
      <c r="R1132">
        <v>35000</v>
      </c>
      <c r="V1132" t="s">
        <v>1940</v>
      </c>
      <c r="W1132" t="s">
        <v>1941</v>
      </c>
      <c r="X1132" t="s">
        <v>1941</v>
      </c>
      <c r="Y1132" t="s">
        <v>1940</v>
      </c>
      <c r="Z1132" t="s">
        <v>1941</v>
      </c>
      <c r="AA1132" t="s">
        <v>1941</v>
      </c>
      <c r="AB1132" t="s">
        <v>1940</v>
      </c>
      <c r="AC1132" t="s">
        <v>1941</v>
      </c>
      <c r="AD1132" t="s">
        <v>1941</v>
      </c>
      <c r="AE1132" t="s">
        <v>1940</v>
      </c>
      <c r="AF1132" t="s">
        <v>1941</v>
      </c>
      <c r="AG1132" t="s">
        <v>1941</v>
      </c>
      <c r="AH1132" t="s">
        <v>1940</v>
      </c>
      <c r="AI1132" t="s">
        <v>1941</v>
      </c>
      <c r="AJ1132" t="s">
        <v>1941</v>
      </c>
      <c r="AK1132" t="s">
        <v>1941</v>
      </c>
      <c r="AL1132" t="s">
        <v>1941</v>
      </c>
      <c r="AM1132" t="s">
        <v>1941</v>
      </c>
      <c r="AN1132" t="s">
        <v>1941</v>
      </c>
      <c r="AO1132" t="s">
        <v>1941</v>
      </c>
      <c r="AP1132" t="s">
        <v>1941</v>
      </c>
      <c r="AQ1132" t="s">
        <v>1941</v>
      </c>
      <c r="AR1132" t="s">
        <v>1941</v>
      </c>
      <c r="AS1132" t="s">
        <v>1941</v>
      </c>
      <c r="AT1132" t="s">
        <v>1940</v>
      </c>
      <c r="AU1132" t="s">
        <v>1941</v>
      </c>
      <c r="AV1132" t="s">
        <v>1941</v>
      </c>
      <c r="AW1132" t="s">
        <v>1941</v>
      </c>
      <c r="AX1132" t="s">
        <v>1941</v>
      </c>
      <c r="AY1132" t="s">
        <v>1941</v>
      </c>
      <c r="AZ1132" t="s">
        <v>1941</v>
      </c>
      <c r="BA1132" t="s">
        <v>1941</v>
      </c>
      <c r="BB1132" t="s">
        <v>1941</v>
      </c>
      <c r="BC1132" t="s">
        <v>1941</v>
      </c>
      <c r="BD1132" t="s">
        <v>1941</v>
      </c>
      <c r="BE1132" t="s">
        <v>1941</v>
      </c>
      <c r="BF1132" t="s">
        <v>1941</v>
      </c>
      <c r="BG1132" t="s">
        <v>1941</v>
      </c>
      <c r="BH1132" t="s">
        <v>1941</v>
      </c>
      <c r="BI1132" t="s">
        <v>1941</v>
      </c>
      <c r="BJ1132" t="s">
        <v>1941</v>
      </c>
      <c r="BK1132" t="s">
        <v>1941</v>
      </c>
      <c r="BL1132" t="s">
        <v>1941</v>
      </c>
      <c r="BM1132" t="s">
        <v>1940</v>
      </c>
      <c r="BN1132" t="s">
        <v>1941</v>
      </c>
      <c r="BO1132" t="s">
        <v>1941</v>
      </c>
      <c r="BP1132" t="s">
        <v>1941</v>
      </c>
      <c r="BQ1132" t="s">
        <v>1940</v>
      </c>
      <c r="BR1132" t="s">
        <v>1941</v>
      </c>
      <c r="BS1132" t="s">
        <v>1941</v>
      </c>
      <c r="BT1132" t="s">
        <v>1941</v>
      </c>
      <c r="BU1132" t="s">
        <v>1941</v>
      </c>
      <c r="BV1132" t="s">
        <v>1941</v>
      </c>
      <c r="BW1132" t="s">
        <v>1941</v>
      </c>
    </row>
    <row r="1133" spans="1:75" hidden="1" x14ac:dyDescent="0.25">
      <c r="A1133" t="s">
        <v>1942</v>
      </c>
      <c r="B1133">
        <v>2021</v>
      </c>
      <c r="C1133" t="s">
        <v>94</v>
      </c>
      <c r="D1133" t="s">
        <v>95</v>
      </c>
      <c r="E1133" s="19">
        <v>1321220315206</v>
      </c>
      <c r="F1133" t="s">
        <v>978</v>
      </c>
      <c r="H1133">
        <v>325110</v>
      </c>
      <c r="I1133" t="s">
        <v>979</v>
      </c>
      <c r="J1133" t="s">
        <v>980</v>
      </c>
      <c r="K1133" t="s">
        <v>412</v>
      </c>
      <c r="L1133" t="s">
        <v>103</v>
      </c>
      <c r="M1133">
        <v>70079</v>
      </c>
      <c r="N1133" s="23" t="s">
        <v>172</v>
      </c>
      <c r="O1133" t="s">
        <v>173</v>
      </c>
      <c r="P1133">
        <v>2845.82</v>
      </c>
      <c r="Q1133">
        <v>44635.26</v>
      </c>
      <c r="R1133">
        <v>47481.08</v>
      </c>
      <c r="V1133" t="s">
        <v>1940</v>
      </c>
      <c r="W1133" t="s">
        <v>1941</v>
      </c>
      <c r="X1133" t="s">
        <v>1940</v>
      </c>
      <c r="Y1133" t="s">
        <v>1940</v>
      </c>
      <c r="Z1133" t="s">
        <v>1941</v>
      </c>
      <c r="AA1133" t="s">
        <v>1941</v>
      </c>
      <c r="AB1133" t="s">
        <v>1941</v>
      </c>
      <c r="AC1133" t="s">
        <v>1941</v>
      </c>
      <c r="AD1133" t="s">
        <v>1941</v>
      </c>
      <c r="AE1133" t="s">
        <v>1941</v>
      </c>
      <c r="AF1133" t="s">
        <v>1941</v>
      </c>
      <c r="AG1133" t="s">
        <v>1941</v>
      </c>
      <c r="AH1133" t="s">
        <v>1940</v>
      </c>
      <c r="AI1133" t="s">
        <v>1941</v>
      </c>
      <c r="AJ1133" t="s">
        <v>1941</v>
      </c>
      <c r="AK1133" t="s">
        <v>1941</v>
      </c>
      <c r="AL1133" t="s">
        <v>1941</v>
      </c>
      <c r="AM1133" t="s">
        <v>1941</v>
      </c>
      <c r="AN1133" t="s">
        <v>1941</v>
      </c>
      <c r="AO1133" t="s">
        <v>1941</v>
      </c>
      <c r="AP1133" t="s">
        <v>1941</v>
      </c>
      <c r="AQ1133" t="s">
        <v>1941</v>
      </c>
      <c r="AR1133" t="s">
        <v>1941</v>
      </c>
      <c r="AS1133" t="s">
        <v>1941</v>
      </c>
      <c r="AT1133" t="s">
        <v>1940</v>
      </c>
      <c r="AU1133" t="s">
        <v>1941</v>
      </c>
      <c r="AV1133" t="s">
        <v>1941</v>
      </c>
      <c r="AW1133" t="s">
        <v>1941</v>
      </c>
      <c r="AX1133" t="s">
        <v>1940</v>
      </c>
      <c r="AY1133" t="s">
        <v>1941</v>
      </c>
      <c r="AZ1133" t="s">
        <v>1941</v>
      </c>
      <c r="BA1133" t="s">
        <v>1941</v>
      </c>
      <c r="BB1133" t="s">
        <v>1941</v>
      </c>
      <c r="BC1133" t="s">
        <v>1941</v>
      </c>
      <c r="BD1133" t="s">
        <v>1941</v>
      </c>
      <c r="BE1133" t="s">
        <v>1940</v>
      </c>
      <c r="BF1133" t="s">
        <v>1941</v>
      </c>
      <c r="BG1133" t="s">
        <v>1941</v>
      </c>
      <c r="BH1133" t="s">
        <v>1941</v>
      </c>
      <c r="BI1133" t="s">
        <v>1941</v>
      </c>
      <c r="BJ1133" t="s">
        <v>1941</v>
      </c>
      <c r="BK1133" t="s">
        <v>1941</v>
      </c>
      <c r="BL1133" t="s">
        <v>1941</v>
      </c>
      <c r="BM1133" t="s">
        <v>1941</v>
      </c>
      <c r="BN1133" t="s">
        <v>1941</v>
      </c>
      <c r="BO1133" t="s">
        <v>1941</v>
      </c>
      <c r="BP1133" t="s">
        <v>1941</v>
      </c>
      <c r="BQ1133" t="s">
        <v>1941</v>
      </c>
      <c r="BR1133" t="s">
        <v>1941</v>
      </c>
      <c r="BS1133" t="s">
        <v>1941</v>
      </c>
      <c r="BT1133" t="s">
        <v>1941</v>
      </c>
      <c r="BU1133" t="s">
        <v>1941</v>
      </c>
      <c r="BV1133" t="s">
        <v>1941</v>
      </c>
      <c r="BW1133" t="s">
        <v>1941</v>
      </c>
    </row>
    <row r="1134" spans="1:75" hidden="1" x14ac:dyDescent="0.25">
      <c r="A1134" t="s">
        <v>1942</v>
      </c>
      <c r="B1134">
        <v>2021</v>
      </c>
      <c r="C1134" t="s">
        <v>94</v>
      </c>
      <c r="D1134" t="s">
        <v>95</v>
      </c>
      <c r="E1134" s="19">
        <v>1321220315485</v>
      </c>
      <c r="F1134" t="s">
        <v>983</v>
      </c>
      <c r="H1134">
        <v>325110</v>
      </c>
      <c r="I1134" t="s">
        <v>984</v>
      </c>
      <c r="J1134" t="s">
        <v>985</v>
      </c>
      <c r="K1134" t="s">
        <v>412</v>
      </c>
      <c r="L1134" t="s">
        <v>103</v>
      </c>
      <c r="M1134">
        <v>70079</v>
      </c>
      <c r="P1134">
        <v>1581.59</v>
      </c>
      <c r="Q1134">
        <v>0.01</v>
      </c>
      <c r="R1134">
        <v>1581.6</v>
      </c>
      <c r="V1134" t="s">
        <v>1941</v>
      </c>
      <c r="W1134" t="s">
        <v>1941</v>
      </c>
      <c r="X1134" t="s">
        <v>1941</v>
      </c>
      <c r="Y1134" t="s">
        <v>1941</v>
      </c>
      <c r="Z1134" t="s">
        <v>1941</v>
      </c>
      <c r="AA1134" t="s">
        <v>1941</v>
      </c>
      <c r="AB1134" t="s">
        <v>1941</v>
      </c>
      <c r="AC1134" t="s">
        <v>1941</v>
      </c>
      <c r="AD1134" t="s">
        <v>1941</v>
      </c>
      <c r="AE1134" t="s">
        <v>1941</v>
      </c>
      <c r="AF1134" t="s">
        <v>1941</v>
      </c>
      <c r="AG1134" t="s">
        <v>1941</v>
      </c>
      <c r="AH1134" t="s">
        <v>1941</v>
      </c>
      <c r="AI1134" t="s">
        <v>1941</v>
      </c>
      <c r="AJ1134" t="s">
        <v>1941</v>
      </c>
      <c r="AK1134" t="s">
        <v>1941</v>
      </c>
      <c r="AL1134" t="s">
        <v>1941</v>
      </c>
      <c r="AM1134" t="s">
        <v>1941</v>
      </c>
      <c r="AN1134" t="s">
        <v>1941</v>
      </c>
      <c r="AO1134" t="s">
        <v>1941</v>
      </c>
      <c r="AP1134" t="s">
        <v>1941</v>
      </c>
      <c r="AQ1134" t="s">
        <v>1941</v>
      </c>
      <c r="AR1134" t="s">
        <v>1941</v>
      </c>
      <c r="AS1134" t="s">
        <v>1941</v>
      </c>
      <c r="AT1134" t="s">
        <v>1941</v>
      </c>
      <c r="AU1134" t="s">
        <v>1941</v>
      </c>
      <c r="AV1134" t="s">
        <v>1941</v>
      </c>
      <c r="AW1134" t="s">
        <v>1941</v>
      </c>
      <c r="AX1134" t="s">
        <v>1941</v>
      </c>
      <c r="AY1134" t="s">
        <v>1941</v>
      </c>
      <c r="AZ1134" t="s">
        <v>1941</v>
      </c>
      <c r="BA1134" t="s">
        <v>1941</v>
      </c>
      <c r="BB1134" t="s">
        <v>1941</v>
      </c>
      <c r="BC1134" t="s">
        <v>1941</v>
      </c>
      <c r="BD1134" t="s">
        <v>1941</v>
      </c>
      <c r="BE1134" t="s">
        <v>1941</v>
      </c>
      <c r="BF1134" t="s">
        <v>1941</v>
      </c>
      <c r="BG1134" t="s">
        <v>1941</v>
      </c>
      <c r="BH1134" t="s">
        <v>1941</v>
      </c>
      <c r="BI1134" t="s">
        <v>1941</v>
      </c>
      <c r="BJ1134" t="s">
        <v>1941</v>
      </c>
      <c r="BK1134" t="s">
        <v>1941</v>
      </c>
      <c r="BL1134" t="s">
        <v>1941</v>
      </c>
      <c r="BM1134" t="s">
        <v>1940</v>
      </c>
      <c r="BN1134" t="s">
        <v>1941</v>
      </c>
      <c r="BO1134" t="s">
        <v>1941</v>
      </c>
      <c r="BP1134" t="s">
        <v>1941</v>
      </c>
      <c r="BQ1134" t="s">
        <v>1941</v>
      </c>
      <c r="BR1134" t="s">
        <v>1941</v>
      </c>
      <c r="BS1134" t="s">
        <v>1941</v>
      </c>
      <c r="BT1134" t="s">
        <v>1941</v>
      </c>
      <c r="BU1134" t="s">
        <v>1941</v>
      </c>
      <c r="BV1134" t="s">
        <v>1940</v>
      </c>
      <c r="BW1134" t="s">
        <v>1941</v>
      </c>
    </row>
    <row r="1135" spans="1:75" hidden="1" x14ac:dyDescent="0.25">
      <c r="A1135" t="s">
        <v>1942</v>
      </c>
      <c r="B1135">
        <v>2021</v>
      </c>
      <c r="C1135" t="s">
        <v>94</v>
      </c>
      <c r="D1135" t="s">
        <v>95</v>
      </c>
      <c r="E1135" s="19">
        <v>1321220365631</v>
      </c>
      <c r="F1135" t="s">
        <v>999</v>
      </c>
      <c r="H1135">
        <v>325110</v>
      </c>
      <c r="I1135" t="s">
        <v>1000</v>
      </c>
      <c r="J1135" t="s">
        <v>1001</v>
      </c>
      <c r="K1135" t="s">
        <v>266</v>
      </c>
      <c r="L1135" t="s">
        <v>113</v>
      </c>
      <c r="M1135">
        <v>77520</v>
      </c>
      <c r="P1135">
        <v>674.86599999999999</v>
      </c>
      <c r="Q1135">
        <v>0.84199999999999997</v>
      </c>
      <c r="R1135">
        <v>675.70799999999997</v>
      </c>
      <c r="V1135" t="s">
        <v>1941</v>
      </c>
      <c r="W1135" t="s">
        <v>1941</v>
      </c>
      <c r="X1135" t="s">
        <v>1941</v>
      </c>
      <c r="Y1135" t="s">
        <v>1941</v>
      </c>
      <c r="Z1135" t="s">
        <v>1941</v>
      </c>
      <c r="AA1135" t="s">
        <v>1941</v>
      </c>
      <c r="AB1135" t="s">
        <v>1941</v>
      </c>
      <c r="AC1135" t="s">
        <v>1941</v>
      </c>
      <c r="AD1135" t="s">
        <v>1941</v>
      </c>
      <c r="AE1135" t="s">
        <v>1941</v>
      </c>
      <c r="AF1135" t="s">
        <v>1941</v>
      </c>
      <c r="AG1135" t="s">
        <v>1941</v>
      </c>
      <c r="AH1135" t="s">
        <v>1941</v>
      </c>
      <c r="AI1135" t="s">
        <v>1941</v>
      </c>
      <c r="AJ1135" t="s">
        <v>1941</v>
      </c>
      <c r="AK1135" t="s">
        <v>1941</v>
      </c>
      <c r="AL1135" t="s">
        <v>1941</v>
      </c>
      <c r="AM1135" t="s">
        <v>1941</v>
      </c>
      <c r="AN1135" t="s">
        <v>1941</v>
      </c>
      <c r="AO1135" t="s">
        <v>1941</v>
      </c>
      <c r="AP1135" t="s">
        <v>1941</v>
      </c>
      <c r="AQ1135" t="s">
        <v>1941</v>
      </c>
      <c r="AR1135" t="s">
        <v>1941</v>
      </c>
      <c r="AS1135" t="s">
        <v>1941</v>
      </c>
      <c r="AT1135" t="s">
        <v>1941</v>
      </c>
      <c r="AU1135" t="s">
        <v>1941</v>
      </c>
      <c r="AV1135" t="s">
        <v>1940</v>
      </c>
      <c r="AW1135" t="s">
        <v>1941</v>
      </c>
      <c r="AX1135" t="s">
        <v>1941</v>
      </c>
      <c r="AY1135" t="s">
        <v>1941</v>
      </c>
      <c r="AZ1135" t="s">
        <v>1941</v>
      </c>
      <c r="BA1135" t="s">
        <v>1941</v>
      </c>
      <c r="BB1135" t="s">
        <v>1941</v>
      </c>
      <c r="BC1135" t="s">
        <v>1941</v>
      </c>
      <c r="BD1135" t="s">
        <v>1941</v>
      </c>
      <c r="BE1135" t="s">
        <v>1941</v>
      </c>
      <c r="BF1135" t="s">
        <v>1941</v>
      </c>
      <c r="BG1135" t="s">
        <v>1941</v>
      </c>
      <c r="BH1135" t="s">
        <v>1941</v>
      </c>
      <c r="BI1135" t="s">
        <v>1941</v>
      </c>
      <c r="BJ1135" t="s">
        <v>1941</v>
      </c>
      <c r="BK1135" t="s">
        <v>1941</v>
      </c>
      <c r="BL1135" t="s">
        <v>1941</v>
      </c>
      <c r="BM1135" t="s">
        <v>1941</v>
      </c>
      <c r="BN1135" t="s">
        <v>1941</v>
      </c>
      <c r="BO1135" t="s">
        <v>1941</v>
      </c>
      <c r="BP1135" t="s">
        <v>1941</v>
      </c>
      <c r="BQ1135" t="s">
        <v>1941</v>
      </c>
      <c r="BR1135" t="s">
        <v>1941</v>
      </c>
      <c r="BS1135" t="s">
        <v>1941</v>
      </c>
      <c r="BT1135" t="s">
        <v>1941</v>
      </c>
      <c r="BU1135" t="s">
        <v>1941</v>
      </c>
      <c r="BV1135" t="s">
        <v>1941</v>
      </c>
      <c r="BW1135" t="s">
        <v>1941</v>
      </c>
    </row>
    <row r="1136" spans="1:75" hidden="1" x14ac:dyDescent="0.25">
      <c r="A1136" t="s">
        <v>1942</v>
      </c>
      <c r="B1136">
        <v>2021</v>
      </c>
      <c r="C1136" t="s">
        <v>94</v>
      </c>
      <c r="D1136" t="s">
        <v>95</v>
      </c>
      <c r="E1136" s="19">
        <v>1321219849977</v>
      </c>
      <c r="F1136" t="s">
        <v>1210</v>
      </c>
      <c r="H1136">
        <v>325110</v>
      </c>
      <c r="I1136" t="s">
        <v>1211</v>
      </c>
      <c r="J1136" t="s">
        <v>1212</v>
      </c>
      <c r="K1136" t="s">
        <v>331</v>
      </c>
      <c r="L1136" t="s">
        <v>103</v>
      </c>
      <c r="M1136">
        <v>70665</v>
      </c>
      <c r="P1136">
        <v>1927</v>
      </c>
      <c r="Q1136">
        <v>7222</v>
      </c>
      <c r="R1136">
        <v>9149</v>
      </c>
      <c r="V1136" t="s">
        <v>1940</v>
      </c>
      <c r="W1136" t="s">
        <v>1941</v>
      </c>
      <c r="X1136" t="s">
        <v>1941</v>
      </c>
      <c r="Y1136" t="s">
        <v>1940</v>
      </c>
      <c r="Z1136" t="s">
        <v>1940</v>
      </c>
      <c r="AA1136" t="s">
        <v>1941</v>
      </c>
      <c r="AB1136" t="s">
        <v>1941</v>
      </c>
      <c r="AC1136" t="s">
        <v>1941</v>
      </c>
      <c r="AD1136" t="s">
        <v>1941</v>
      </c>
      <c r="AE1136" t="s">
        <v>1941</v>
      </c>
      <c r="AF1136" t="s">
        <v>1941</v>
      </c>
      <c r="AG1136" t="s">
        <v>1941</v>
      </c>
      <c r="AH1136" t="s">
        <v>1941</v>
      </c>
      <c r="AI1136" t="s">
        <v>1941</v>
      </c>
      <c r="AJ1136" t="s">
        <v>1941</v>
      </c>
      <c r="AK1136" t="s">
        <v>1941</v>
      </c>
      <c r="AL1136" t="s">
        <v>1941</v>
      </c>
      <c r="AM1136" t="s">
        <v>1941</v>
      </c>
      <c r="AN1136" t="s">
        <v>1941</v>
      </c>
      <c r="AO1136" t="s">
        <v>1941</v>
      </c>
      <c r="AP1136" t="s">
        <v>1941</v>
      </c>
      <c r="AQ1136" t="s">
        <v>1941</v>
      </c>
      <c r="AR1136" t="s">
        <v>1941</v>
      </c>
      <c r="AS1136" t="s">
        <v>1941</v>
      </c>
      <c r="AT1136" t="s">
        <v>1941</v>
      </c>
      <c r="AU1136" t="s">
        <v>1941</v>
      </c>
      <c r="AV1136" t="s">
        <v>1941</v>
      </c>
      <c r="AW1136" t="s">
        <v>1941</v>
      </c>
      <c r="AX1136" t="s">
        <v>1941</v>
      </c>
      <c r="AY1136" t="s">
        <v>1941</v>
      </c>
      <c r="AZ1136" t="s">
        <v>1941</v>
      </c>
      <c r="BA1136" t="s">
        <v>1941</v>
      </c>
      <c r="BB1136" t="s">
        <v>1941</v>
      </c>
      <c r="BC1136" t="s">
        <v>1941</v>
      </c>
      <c r="BD1136" t="s">
        <v>1941</v>
      </c>
      <c r="BE1136" t="s">
        <v>1941</v>
      </c>
      <c r="BF1136" t="s">
        <v>1941</v>
      </c>
      <c r="BG1136" t="s">
        <v>1941</v>
      </c>
      <c r="BH1136" t="s">
        <v>1941</v>
      </c>
      <c r="BI1136" t="s">
        <v>1941</v>
      </c>
      <c r="BJ1136" t="s">
        <v>1941</v>
      </c>
      <c r="BK1136" t="s">
        <v>1941</v>
      </c>
      <c r="BL1136" t="s">
        <v>1941</v>
      </c>
      <c r="BM1136" t="s">
        <v>1941</v>
      </c>
      <c r="BN1136" t="s">
        <v>1941</v>
      </c>
      <c r="BO1136" t="s">
        <v>1941</v>
      </c>
      <c r="BP1136" t="s">
        <v>1941</v>
      </c>
      <c r="BQ1136" t="s">
        <v>1941</v>
      </c>
      <c r="BR1136" t="s">
        <v>1941</v>
      </c>
      <c r="BS1136" t="s">
        <v>1941</v>
      </c>
      <c r="BT1136" t="s">
        <v>1941</v>
      </c>
      <c r="BU1136" t="s">
        <v>1941</v>
      </c>
      <c r="BV1136" t="s">
        <v>1941</v>
      </c>
      <c r="BW1136" t="s">
        <v>1941</v>
      </c>
    </row>
    <row r="1137" spans="1:75" hidden="1" x14ac:dyDescent="0.25">
      <c r="A1137" t="s">
        <v>1942</v>
      </c>
      <c r="B1137">
        <v>2021</v>
      </c>
      <c r="C1137" t="s">
        <v>94</v>
      </c>
      <c r="D1137" t="s">
        <v>95</v>
      </c>
      <c r="E1137" s="19">
        <v>1321219746955</v>
      </c>
      <c r="F1137" t="s">
        <v>1761</v>
      </c>
      <c r="H1137">
        <v>325180</v>
      </c>
      <c r="I1137" t="s">
        <v>1763</v>
      </c>
      <c r="J1137" t="s">
        <v>1764</v>
      </c>
      <c r="K1137" t="s">
        <v>919</v>
      </c>
      <c r="L1137" t="s">
        <v>103</v>
      </c>
      <c r="M1137">
        <v>70669</v>
      </c>
      <c r="P1137">
        <v>0</v>
      </c>
      <c r="Q1137">
        <v>0</v>
      </c>
      <c r="V1137" t="s">
        <v>1941</v>
      </c>
      <c r="W1137" t="s">
        <v>1941</v>
      </c>
      <c r="X1137" t="s">
        <v>1941</v>
      </c>
      <c r="Y1137" t="s">
        <v>1941</v>
      </c>
      <c r="Z1137" t="s">
        <v>1941</v>
      </c>
      <c r="AA1137" t="s">
        <v>1941</v>
      </c>
      <c r="AB1137" t="s">
        <v>1941</v>
      </c>
      <c r="AH1137" t="s">
        <v>1941</v>
      </c>
      <c r="AU1137" t="s">
        <v>1941</v>
      </c>
      <c r="AV1137" t="s">
        <v>1941</v>
      </c>
      <c r="AW1137" t="s">
        <v>1941</v>
      </c>
      <c r="AX1137" t="s">
        <v>1941</v>
      </c>
      <c r="BF1137" t="s">
        <v>1941</v>
      </c>
      <c r="BM1137" t="s">
        <v>1941</v>
      </c>
      <c r="BW1137" t="s">
        <v>1941</v>
      </c>
    </row>
    <row r="1138" spans="1:75" hidden="1" x14ac:dyDescent="0.25">
      <c r="A1138" t="s">
        <v>1942</v>
      </c>
      <c r="B1138">
        <v>2021</v>
      </c>
      <c r="C1138" t="s">
        <v>94</v>
      </c>
      <c r="D1138" t="s">
        <v>95</v>
      </c>
      <c r="E1138" s="19">
        <v>1321220346314</v>
      </c>
      <c r="F1138" t="s">
        <v>269</v>
      </c>
      <c r="H1138">
        <v>325199</v>
      </c>
      <c r="I1138" t="s">
        <v>271</v>
      </c>
      <c r="J1138" t="s">
        <v>272</v>
      </c>
      <c r="K1138" t="s">
        <v>273</v>
      </c>
      <c r="L1138" t="s">
        <v>113</v>
      </c>
      <c r="M1138">
        <v>79007</v>
      </c>
      <c r="P1138">
        <v>19097</v>
      </c>
      <c r="Q1138">
        <v>4734.6000000000004</v>
      </c>
      <c r="R1138">
        <v>23831.599999999999</v>
      </c>
      <c r="V1138" t="s">
        <v>1941</v>
      </c>
      <c r="W1138" t="s">
        <v>1941</v>
      </c>
      <c r="X1138" t="s">
        <v>1941</v>
      </c>
      <c r="Y1138" t="s">
        <v>1941</v>
      </c>
      <c r="Z1138" t="s">
        <v>1941</v>
      </c>
      <c r="AA1138" t="s">
        <v>1941</v>
      </c>
      <c r="AB1138" t="s">
        <v>1940</v>
      </c>
      <c r="AC1138" t="s">
        <v>1940</v>
      </c>
      <c r="AD1138" t="s">
        <v>1941</v>
      </c>
      <c r="AE1138" t="s">
        <v>1941</v>
      </c>
      <c r="AF1138" t="s">
        <v>1941</v>
      </c>
      <c r="AG1138" t="s">
        <v>1941</v>
      </c>
      <c r="AH1138" t="s">
        <v>1941</v>
      </c>
      <c r="AI1138" t="s">
        <v>1941</v>
      </c>
      <c r="AJ1138" t="s">
        <v>1941</v>
      </c>
      <c r="AK1138" t="s">
        <v>1941</v>
      </c>
      <c r="AL1138" t="s">
        <v>1941</v>
      </c>
      <c r="AM1138" t="s">
        <v>1941</v>
      </c>
      <c r="AN1138" t="s">
        <v>1941</v>
      </c>
      <c r="AO1138" t="s">
        <v>1941</v>
      </c>
      <c r="AP1138" t="s">
        <v>1941</v>
      </c>
      <c r="AQ1138" t="s">
        <v>1941</v>
      </c>
      <c r="AR1138" t="s">
        <v>1941</v>
      </c>
      <c r="AS1138" t="s">
        <v>1941</v>
      </c>
      <c r="AT1138" t="s">
        <v>1941</v>
      </c>
      <c r="AU1138" t="s">
        <v>1941</v>
      </c>
      <c r="AV1138" t="s">
        <v>1941</v>
      </c>
      <c r="AW1138" t="s">
        <v>1941</v>
      </c>
      <c r="AX1138" t="s">
        <v>1941</v>
      </c>
      <c r="AY1138" t="s">
        <v>1941</v>
      </c>
      <c r="AZ1138" t="s">
        <v>1941</v>
      </c>
      <c r="BA1138" t="s">
        <v>1941</v>
      </c>
      <c r="BB1138" t="s">
        <v>1941</v>
      </c>
      <c r="BC1138" t="s">
        <v>1941</v>
      </c>
      <c r="BD1138" t="s">
        <v>1941</v>
      </c>
      <c r="BE1138" t="s">
        <v>1941</v>
      </c>
      <c r="BF1138" t="s">
        <v>1941</v>
      </c>
      <c r="BG1138" t="s">
        <v>1941</v>
      </c>
      <c r="BH1138" t="s">
        <v>1941</v>
      </c>
      <c r="BI1138" t="s">
        <v>1941</v>
      </c>
      <c r="BJ1138" t="s">
        <v>1941</v>
      </c>
      <c r="BK1138" t="s">
        <v>1941</v>
      </c>
      <c r="BL1138" t="s">
        <v>1941</v>
      </c>
      <c r="BM1138" t="s">
        <v>1941</v>
      </c>
      <c r="BN1138" t="s">
        <v>1941</v>
      </c>
      <c r="BO1138" t="s">
        <v>1941</v>
      </c>
      <c r="BP1138" t="s">
        <v>1941</v>
      </c>
      <c r="BQ1138" t="s">
        <v>1941</v>
      </c>
      <c r="BR1138" t="s">
        <v>1941</v>
      </c>
      <c r="BS1138" t="s">
        <v>1941</v>
      </c>
      <c r="BT1138" t="s">
        <v>1941</v>
      </c>
      <c r="BU1138" t="s">
        <v>1941</v>
      </c>
      <c r="BV1138" t="s">
        <v>1941</v>
      </c>
      <c r="BW1138" t="s">
        <v>1941</v>
      </c>
    </row>
    <row r="1139" spans="1:75" hidden="1" x14ac:dyDescent="0.25">
      <c r="A1139" t="s">
        <v>1942</v>
      </c>
      <c r="B1139">
        <v>2021</v>
      </c>
      <c r="C1139" t="s">
        <v>94</v>
      </c>
      <c r="D1139" t="s">
        <v>95</v>
      </c>
      <c r="E1139" s="19">
        <v>1321220094561</v>
      </c>
      <c r="F1139" t="s">
        <v>1744</v>
      </c>
      <c r="H1139">
        <v>325199</v>
      </c>
      <c r="I1139" t="s">
        <v>1967</v>
      </c>
      <c r="J1139" t="s">
        <v>1746</v>
      </c>
      <c r="K1139" t="s">
        <v>1068</v>
      </c>
      <c r="L1139" t="s">
        <v>796</v>
      </c>
      <c r="M1139">
        <v>48640</v>
      </c>
      <c r="P1139">
        <v>1</v>
      </c>
      <c r="Q1139">
        <v>514</v>
      </c>
      <c r="R1139">
        <v>515</v>
      </c>
      <c r="V1139" t="s">
        <v>1940</v>
      </c>
      <c r="W1139" t="s">
        <v>1941</v>
      </c>
      <c r="X1139" t="s">
        <v>1941</v>
      </c>
      <c r="Y1139" t="s">
        <v>1941</v>
      </c>
      <c r="Z1139" t="s">
        <v>1940</v>
      </c>
      <c r="AA1139" t="s">
        <v>1941</v>
      </c>
      <c r="AB1139" t="s">
        <v>1941</v>
      </c>
      <c r="AC1139" t="s">
        <v>1941</v>
      </c>
      <c r="AD1139" t="s">
        <v>1941</v>
      </c>
      <c r="AE1139" t="s">
        <v>1941</v>
      </c>
      <c r="AF1139" t="s">
        <v>1941</v>
      </c>
      <c r="AG1139" t="s">
        <v>1941</v>
      </c>
      <c r="AH1139" t="s">
        <v>1941</v>
      </c>
      <c r="AI1139" t="s">
        <v>1941</v>
      </c>
      <c r="AJ1139" t="s">
        <v>1941</v>
      </c>
      <c r="AK1139" t="s">
        <v>1941</v>
      </c>
      <c r="AL1139" t="s">
        <v>1941</v>
      </c>
      <c r="AM1139" t="s">
        <v>1941</v>
      </c>
      <c r="AN1139" t="s">
        <v>1941</v>
      </c>
      <c r="AO1139" t="s">
        <v>1941</v>
      </c>
      <c r="AP1139" t="s">
        <v>1941</v>
      </c>
      <c r="AQ1139" t="s">
        <v>1941</v>
      </c>
      <c r="AR1139" t="s">
        <v>1941</v>
      </c>
      <c r="AS1139" t="s">
        <v>1941</v>
      </c>
      <c r="AT1139" t="s">
        <v>1941</v>
      </c>
      <c r="AU1139" t="s">
        <v>1941</v>
      </c>
      <c r="AV1139" t="s">
        <v>1941</v>
      </c>
      <c r="AW1139" t="s">
        <v>1941</v>
      </c>
      <c r="AX1139" t="s">
        <v>1941</v>
      </c>
      <c r="AY1139" t="s">
        <v>1941</v>
      </c>
      <c r="AZ1139" t="s">
        <v>1941</v>
      </c>
      <c r="BA1139" t="s">
        <v>1941</v>
      </c>
      <c r="BB1139" t="s">
        <v>1941</v>
      </c>
      <c r="BC1139" t="s">
        <v>1941</v>
      </c>
      <c r="BD1139" t="s">
        <v>1941</v>
      </c>
      <c r="BE1139" t="s">
        <v>1941</v>
      </c>
      <c r="BF1139" t="s">
        <v>1941</v>
      </c>
      <c r="BG1139" t="s">
        <v>1941</v>
      </c>
      <c r="BH1139" t="s">
        <v>1941</v>
      </c>
      <c r="BI1139" t="s">
        <v>1941</v>
      </c>
      <c r="BJ1139" t="s">
        <v>1941</v>
      </c>
      <c r="BK1139" t="s">
        <v>1941</v>
      </c>
      <c r="BL1139" t="s">
        <v>1941</v>
      </c>
      <c r="BM1139" t="s">
        <v>1940</v>
      </c>
      <c r="BN1139" t="s">
        <v>1941</v>
      </c>
      <c r="BO1139" t="s">
        <v>1941</v>
      </c>
      <c r="BP1139" t="s">
        <v>1941</v>
      </c>
      <c r="BQ1139" t="s">
        <v>1941</v>
      </c>
      <c r="BR1139" t="s">
        <v>1941</v>
      </c>
      <c r="BS1139" t="s">
        <v>1940</v>
      </c>
      <c r="BT1139" t="s">
        <v>1941</v>
      </c>
      <c r="BU1139" t="s">
        <v>1941</v>
      </c>
      <c r="BV1139" t="s">
        <v>1940</v>
      </c>
      <c r="BW1139" t="s">
        <v>1941</v>
      </c>
    </row>
    <row r="1140" spans="1:75" hidden="1" x14ac:dyDescent="0.25">
      <c r="A1140" t="s">
        <v>1942</v>
      </c>
      <c r="B1140">
        <v>2021</v>
      </c>
      <c r="C1140" t="s">
        <v>94</v>
      </c>
      <c r="D1140" t="s">
        <v>95</v>
      </c>
      <c r="E1140" s="19">
        <v>1321220301978</v>
      </c>
      <c r="F1140" t="s">
        <v>409</v>
      </c>
      <c r="H1140">
        <v>325199</v>
      </c>
      <c r="I1140" t="s">
        <v>410</v>
      </c>
      <c r="J1140" t="s">
        <v>411</v>
      </c>
      <c r="K1140" t="s">
        <v>412</v>
      </c>
      <c r="L1140" t="s">
        <v>103</v>
      </c>
      <c r="M1140">
        <v>70079</v>
      </c>
      <c r="P1140">
        <v>0</v>
      </c>
      <c r="Q1140">
        <v>4</v>
      </c>
      <c r="R1140">
        <v>4</v>
      </c>
      <c r="V1140" t="s">
        <v>1940</v>
      </c>
      <c r="W1140" t="s">
        <v>1941</v>
      </c>
      <c r="X1140" t="s">
        <v>1941</v>
      </c>
      <c r="Y1140" t="s">
        <v>1941</v>
      </c>
      <c r="Z1140" t="s">
        <v>1940</v>
      </c>
      <c r="AA1140" t="s">
        <v>1940</v>
      </c>
      <c r="AB1140" t="s">
        <v>1941</v>
      </c>
      <c r="AC1140" t="s">
        <v>1941</v>
      </c>
      <c r="AD1140" t="s">
        <v>1941</v>
      </c>
      <c r="AE1140" t="s">
        <v>1941</v>
      </c>
      <c r="AF1140" t="s">
        <v>1941</v>
      </c>
      <c r="AG1140" t="s">
        <v>1941</v>
      </c>
      <c r="AH1140" t="s">
        <v>1941</v>
      </c>
      <c r="AI1140" t="s">
        <v>1941</v>
      </c>
      <c r="AJ1140" t="s">
        <v>1941</v>
      </c>
      <c r="AK1140" t="s">
        <v>1941</v>
      </c>
      <c r="AL1140" t="s">
        <v>1941</v>
      </c>
      <c r="AM1140" t="s">
        <v>1941</v>
      </c>
      <c r="AN1140" t="s">
        <v>1941</v>
      </c>
      <c r="AO1140" t="s">
        <v>1941</v>
      </c>
      <c r="AP1140" t="s">
        <v>1941</v>
      </c>
      <c r="AQ1140" t="s">
        <v>1941</v>
      </c>
      <c r="AR1140" t="s">
        <v>1941</v>
      </c>
      <c r="AS1140" t="s">
        <v>1941</v>
      </c>
      <c r="AT1140" t="s">
        <v>1941</v>
      </c>
      <c r="AU1140" t="s">
        <v>1941</v>
      </c>
      <c r="AV1140" t="s">
        <v>1941</v>
      </c>
      <c r="AW1140" t="s">
        <v>1941</v>
      </c>
      <c r="AX1140" t="s">
        <v>1941</v>
      </c>
      <c r="AY1140" t="s">
        <v>1941</v>
      </c>
      <c r="AZ1140" t="s">
        <v>1941</v>
      </c>
      <c r="BA1140" t="s">
        <v>1941</v>
      </c>
      <c r="BB1140" t="s">
        <v>1941</v>
      </c>
      <c r="BC1140" t="s">
        <v>1941</v>
      </c>
      <c r="BD1140" t="s">
        <v>1941</v>
      </c>
      <c r="BE1140" t="s">
        <v>1941</v>
      </c>
      <c r="BF1140" t="s">
        <v>1941</v>
      </c>
      <c r="BG1140" t="s">
        <v>1941</v>
      </c>
      <c r="BH1140" t="s">
        <v>1941</v>
      </c>
      <c r="BI1140" t="s">
        <v>1941</v>
      </c>
      <c r="BJ1140" t="s">
        <v>1941</v>
      </c>
      <c r="BK1140" t="s">
        <v>1941</v>
      </c>
      <c r="BL1140" t="s">
        <v>1941</v>
      </c>
      <c r="BM1140" t="s">
        <v>1941</v>
      </c>
      <c r="BN1140" t="s">
        <v>1941</v>
      </c>
      <c r="BO1140" t="s">
        <v>1941</v>
      </c>
      <c r="BP1140" t="s">
        <v>1941</v>
      </c>
      <c r="BQ1140" t="s">
        <v>1941</v>
      </c>
      <c r="BR1140" t="s">
        <v>1941</v>
      </c>
      <c r="BS1140" t="s">
        <v>1941</v>
      </c>
      <c r="BT1140" t="s">
        <v>1941</v>
      </c>
      <c r="BU1140" t="s">
        <v>1941</v>
      </c>
      <c r="BV1140" t="s">
        <v>1941</v>
      </c>
      <c r="BW1140" t="s">
        <v>1941</v>
      </c>
    </row>
    <row r="1141" spans="1:75" hidden="1" x14ac:dyDescent="0.25">
      <c r="A1141" t="s">
        <v>1942</v>
      </c>
      <c r="B1141">
        <v>2021</v>
      </c>
      <c r="C1141" t="s">
        <v>94</v>
      </c>
      <c r="D1141" t="s">
        <v>95</v>
      </c>
      <c r="E1141" s="19">
        <v>1321220498873</v>
      </c>
      <c r="F1141" t="s">
        <v>421</v>
      </c>
      <c r="H1141">
        <v>325199</v>
      </c>
      <c r="I1141" t="s">
        <v>422</v>
      </c>
      <c r="J1141" t="s">
        <v>423</v>
      </c>
      <c r="K1141" t="s">
        <v>424</v>
      </c>
      <c r="L1141" t="s">
        <v>113</v>
      </c>
      <c r="M1141">
        <v>77507</v>
      </c>
      <c r="N1141" s="21" t="s">
        <v>123</v>
      </c>
      <c r="O1141" s="21" t="s">
        <v>124</v>
      </c>
      <c r="P1141">
        <v>11050</v>
      </c>
      <c r="Q1141">
        <v>5200</v>
      </c>
      <c r="R1141">
        <v>16250</v>
      </c>
      <c r="V1141" t="s">
        <v>1941</v>
      </c>
      <c r="W1141" t="s">
        <v>1941</v>
      </c>
      <c r="X1141" t="s">
        <v>1941</v>
      </c>
      <c r="Y1141" t="s">
        <v>1941</v>
      </c>
      <c r="Z1141" t="s">
        <v>1941</v>
      </c>
      <c r="AA1141" t="s">
        <v>1941</v>
      </c>
      <c r="AB1141" t="s">
        <v>1940</v>
      </c>
      <c r="AC1141" t="s">
        <v>1941</v>
      </c>
      <c r="AD1141" t="s">
        <v>1940</v>
      </c>
      <c r="AE1141" t="s">
        <v>1941</v>
      </c>
      <c r="AF1141" t="s">
        <v>1941</v>
      </c>
      <c r="AG1141" t="s">
        <v>1941</v>
      </c>
      <c r="AH1141" t="s">
        <v>1941</v>
      </c>
      <c r="AI1141" t="s">
        <v>1941</v>
      </c>
      <c r="AJ1141" t="s">
        <v>1941</v>
      </c>
      <c r="AK1141" t="s">
        <v>1941</v>
      </c>
      <c r="AL1141" t="s">
        <v>1941</v>
      </c>
      <c r="AM1141" t="s">
        <v>1941</v>
      </c>
      <c r="AN1141" t="s">
        <v>1941</v>
      </c>
      <c r="AO1141" t="s">
        <v>1941</v>
      </c>
      <c r="AP1141" t="s">
        <v>1941</v>
      </c>
      <c r="AQ1141" t="s">
        <v>1941</v>
      </c>
      <c r="AR1141" t="s">
        <v>1941</v>
      </c>
      <c r="AS1141" t="s">
        <v>1941</v>
      </c>
      <c r="AT1141" t="s">
        <v>1941</v>
      </c>
      <c r="AU1141" t="s">
        <v>1941</v>
      </c>
      <c r="AV1141" t="s">
        <v>1941</v>
      </c>
      <c r="AW1141" t="s">
        <v>1941</v>
      </c>
      <c r="AX1141" t="s">
        <v>1941</v>
      </c>
      <c r="AY1141" t="s">
        <v>1941</v>
      </c>
      <c r="AZ1141" t="s">
        <v>1941</v>
      </c>
      <c r="BA1141" t="s">
        <v>1941</v>
      </c>
      <c r="BB1141" t="s">
        <v>1941</v>
      </c>
      <c r="BC1141" t="s">
        <v>1941</v>
      </c>
      <c r="BD1141" t="s">
        <v>1941</v>
      </c>
      <c r="BE1141" t="s">
        <v>1941</v>
      </c>
      <c r="BF1141" t="s">
        <v>1941</v>
      </c>
      <c r="BG1141" t="s">
        <v>1941</v>
      </c>
      <c r="BH1141" t="s">
        <v>1941</v>
      </c>
      <c r="BI1141" t="s">
        <v>1941</v>
      </c>
      <c r="BJ1141" t="s">
        <v>1941</v>
      </c>
      <c r="BK1141" t="s">
        <v>1941</v>
      </c>
      <c r="BL1141" t="s">
        <v>1941</v>
      </c>
      <c r="BM1141" t="s">
        <v>1941</v>
      </c>
      <c r="BN1141" t="s">
        <v>1941</v>
      </c>
      <c r="BO1141" t="s">
        <v>1941</v>
      </c>
      <c r="BP1141" t="s">
        <v>1941</v>
      </c>
      <c r="BQ1141" t="s">
        <v>1941</v>
      </c>
      <c r="BR1141" t="s">
        <v>1941</v>
      </c>
      <c r="BS1141" t="s">
        <v>1941</v>
      </c>
      <c r="BT1141" t="s">
        <v>1941</v>
      </c>
      <c r="BU1141" t="s">
        <v>1941</v>
      </c>
      <c r="BV1141" t="s">
        <v>1941</v>
      </c>
      <c r="BW1141" t="s">
        <v>1941</v>
      </c>
    </row>
    <row r="1142" spans="1:75" hidden="1" x14ac:dyDescent="0.25">
      <c r="A1142" t="s">
        <v>1942</v>
      </c>
      <c r="B1142">
        <v>2021</v>
      </c>
      <c r="C1142" t="s">
        <v>94</v>
      </c>
      <c r="D1142" t="s">
        <v>95</v>
      </c>
      <c r="E1142" s="19">
        <v>1321220216446</v>
      </c>
      <c r="F1142" t="s">
        <v>427</v>
      </c>
      <c r="H1142">
        <v>325199</v>
      </c>
      <c r="I1142" t="s">
        <v>428</v>
      </c>
      <c r="J1142" t="s">
        <v>429</v>
      </c>
      <c r="K1142" t="s">
        <v>430</v>
      </c>
      <c r="L1142" t="s">
        <v>113</v>
      </c>
      <c r="M1142">
        <v>775413257</v>
      </c>
      <c r="N1142" s="21" t="s">
        <v>123</v>
      </c>
      <c r="O1142" s="21" t="s">
        <v>124</v>
      </c>
      <c r="P1142">
        <v>1</v>
      </c>
      <c r="Q1142">
        <v>1</v>
      </c>
      <c r="R1142">
        <v>2</v>
      </c>
      <c r="V1142" t="s">
        <v>1940</v>
      </c>
      <c r="W1142" t="s">
        <v>1941</v>
      </c>
      <c r="X1142" t="s">
        <v>1941</v>
      </c>
      <c r="Y1142" t="s">
        <v>1941</v>
      </c>
      <c r="Z1142" t="s">
        <v>1940</v>
      </c>
      <c r="AA1142" t="s">
        <v>1941</v>
      </c>
      <c r="AB1142" t="s">
        <v>1940</v>
      </c>
      <c r="AC1142" t="s">
        <v>1941</v>
      </c>
      <c r="AD1142" t="s">
        <v>1941</v>
      </c>
      <c r="AE1142" t="s">
        <v>1941</v>
      </c>
      <c r="AF1142" t="s">
        <v>1941</v>
      </c>
      <c r="AG1142" t="s">
        <v>1940</v>
      </c>
      <c r="AH1142" t="s">
        <v>1941</v>
      </c>
      <c r="AI1142" t="s">
        <v>1941</v>
      </c>
      <c r="AJ1142" t="s">
        <v>1941</v>
      </c>
      <c r="AK1142" t="s">
        <v>1941</v>
      </c>
      <c r="AL1142" t="s">
        <v>1941</v>
      </c>
      <c r="AM1142" t="s">
        <v>1941</v>
      </c>
      <c r="AN1142" t="s">
        <v>1941</v>
      </c>
      <c r="AO1142" t="s">
        <v>1941</v>
      </c>
      <c r="AP1142" t="s">
        <v>1941</v>
      </c>
      <c r="AQ1142" t="s">
        <v>1941</v>
      </c>
      <c r="AR1142" t="s">
        <v>1941</v>
      </c>
      <c r="AS1142" t="s">
        <v>1941</v>
      </c>
      <c r="AT1142" t="s">
        <v>1941</v>
      </c>
      <c r="AU1142" t="s">
        <v>1941</v>
      </c>
      <c r="AV1142" t="s">
        <v>1940</v>
      </c>
      <c r="AW1142" t="s">
        <v>1941</v>
      </c>
      <c r="AX1142" t="s">
        <v>1941</v>
      </c>
      <c r="AY1142" t="s">
        <v>1941</v>
      </c>
      <c r="AZ1142" t="s">
        <v>1941</v>
      </c>
      <c r="BA1142" t="s">
        <v>1941</v>
      </c>
      <c r="BB1142" t="s">
        <v>1941</v>
      </c>
      <c r="BC1142" t="s">
        <v>1941</v>
      </c>
      <c r="BD1142" t="s">
        <v>1941</v>
      </c>
      <c r="BE1142" t="s">
        <v>1941</v>
      </c>
      <c r="BF1142" t="s">
        <v>1941</v>
      </c>
      <c r="BG1142" t="s">
        <v>1941</v>
      </c>
      <c r="BH1142" t="s">
        <v>1941</v>
      </c>
      <c r="BI1142" t="s">
        <v>1941</v>
      </c>
      <c r="BJ1142" t="s">
        <v>1941</v>
      </c>
      <c r="BK1142" t="s">
        <v>1941</v>
      </c>
      <c r="BL1142" t="s">
        <v>1941</v>
      </c>
      <c r="BM1142" t="s">
        <v>1941</v>
      </c>
      <c r="BN1142" t="s">
        <v>1941</v>
      </c>
      <c r="BO1142" t="s">
        <v>1941</v>
      </c>
      <c r="BP1142" t="s">
        <v>1941</v>
      </c>
      <c r="BQ1142" t="s">
        <v>1941</v>
      </c>
      <c r="BR1142" t="s">
        <v>1941</v>
      </c>
      <c r="BS1142" t="s">
        <v>1941</v>
      </c>
      <c r="BT1142" t="s">
        <v>1941</v>
      </c>
      <c r="BU1142" t="s">
        <v>1941</v>
      </c>
      <c r="BV1142" t="s">
        <v>1941</v>
      </c>
      <c r="BW1142" t="s">
        <v>1941</v>
      </c>
    </row>
    <row r="1143" spans="1:75" hidden="1" x14ac:dyDescent="0.25">
      <c r="A1143" t="s">
        <v>1942</v>
      </c>
      <c r="B1143">
        <v>2021</v>
      </c>
      <c r="C1143" t="s">
        <v>94</v>
      </c>
      <c r="D1143" t="s">
        <v>95</v>
      </c>
      <c r="E1143" s="19">
        <v>1321220568721</v>
      </c>
      <c r="F1143" t="s">
        <v>427</v>
      </c>
      <c r="H1143">
        <v>325199</v>
      </c>
      <c r="I1143" t="s">
        <v>428</v>
      </c>
      <c r="J1143" t="s">
        <v>429</v>
      </c>
      <c r="K1143" t="s">
        <v>430</v>
      </c>
      <c r="L1143" t="s">
        <v>113</v>
      </c>
      <c r="M1143">
        <v>775413257</v>
      </c>
      <c r="N1143" s="21" t="s">
        <v>123</v>
      </c>
      <c r="O1143" s="21" t="s">
        <v>124</v>
      </c>
      <c r="P1143">
        <v>867</v>
      </c>
      <c r="Q1143">
        <v>8853</v>
      </c>
      <c r="R1143">
        <v>9720</v>
      </c>
      <c r="V1143" t="s">
        <v>1940</v>
      </c>
      <c r="W1143" t="s">
        <v>1940</v>
      </c>
      <c r="X1143" t="s">
        <v>1940</v>
      </c>
      <c r="Y1143" t="s">
        <v>1941</v>
      </c>
      <c r="Z1143" t="s">
        <v>1940</v>
      </c>
      <c r="AA1143" t="s">
        <v>1941</v>
      </c>
      <c r="AB1143" t="s">
        <v>1940</v>
      </c>
      <c r="AC1143" t="s">
        <v>1941</v>
      </c>
      <c r="AD1143" t="s">
        <v>1940</v>
      </c>
      <c r="AE1143" t="s">
        <v>1941</v>
      </c>
      <c r="AF1143" t="s">
        <v>1941</v>
      </c>
      <c r="AG1143" t="s">
        <v>1940</v>
      </c>
      <c r="AH1143" t="s">
        <v>1941</v>
      </c>
      <c r="AI1143" t="s">
        <v>1941</v>
      </c>
      <c r="AJ1143" t="s">
        <v>1941</v>
      </c>
      <c r="AK1143" t="s">
        <v>1941</v>
      </c>
      <c r="AL1143" t="s">
        <v>1941</v>
      </c>
      <c r="AM1143" t="s">
        <v>1941</v>
      </c>
      <c r="AN1143" t="s">
        <v>1941</v>
      </c>
      <c r="AO1143" t="s">
        <v>1941</v>
      </c>
      <c r="AP1143" t="s">
        <v>1941</v>
      </c>
      <c r="AQ1143" t="s">
        <v>1941</v>
      </c>
      <c r="AR1143" t="s">
        <v>1941</v>
      </c>
      <c r="AS1143" t="s">
        <v>1941</v>
      </c>
      <c r="AT1143" t="s">
        <v>1941</v>
      </c>
      <c r="AU1143" t="s">
        <v>1941</v>
      </c>
      <c r="AV1143" t="s">
        <v>1941</v>
      </c>
      <c r="AW1143" t="s">
        <v>1941</v>
      </c>
      <c r="AX1143" t="s">
        <v>1941</v>
      </c>
      <c r="AY1143" t="s">
        <v>1941</v>
      </c>
      <c r="AZ1143" t="s">
        <v>1941</v>
      </c>
      <c r="BA1143" t="s">
        <v>1941</v>
      </c>
      <c r="BB1143" t="s">
        <v>1941</v>
      </c>
      <c r="BC1143" t="s">
        <v>1941</v>
      </c>
      <c r="BD1143" t="s">
        <v>1941</v>
      </c>
      <c r="BE1143" t="s">
        <v>1941</v>
      </c>
      <c r="BF1143" t="s">
        <v>1941</v>
      </c>
      <c r="BG1143" t="s">
        <v>1941</v>
      </c>
      <c r="BH1143" t="s">
        <v>1941</v>
      </c>
      <c r="BI1143" t="s">
        <v>1941</v>
      </c>
      <c r="BJ1143" t="s">
        <v>1941</v>
      </c>
      <c r="BK1143" t="s">
        <v>1941</v>
      </c>
      <c r="BL1143" t="s">
        <v>1941</v>
      </c>
      <c r="BM1143" t="s">
        <v>1940</v>
      </c>
      <c r="BN1143" t="s">
        <v>1941</v>
      </c>
      <c r="BO1143" t="s">
        <v>1941</v>
      </c>
      <c r="BP1143" t="s">
        <v>1941</v>
      </c>
      <c r="BQ1143" t="s">
        <v>1941</v>
      </c>
      <c r="BR1143" t="s">
        <v>1941</v>
      </c>
      <c r="BS1143" t="s">
        <v>1941</v>
      </c>
      <c r="BT1143" t="s">
        <v>1941</v>
      </c>
      <c r="BU1143" t="s">
        <v>1941</v>
      </c>
      <c r="BV1143" t="s">
        <v>1940</v>
      </c>
      <c r="BW1143" t="s">
        <v>1941</v>
      </c>
    </row>
    <row r="1144" spans="1:75" hidden="1" x14ac:dyDescent="0.25">
      <c r="A1144" t="s">
        <v>1942</v>
      </c>
      <c r="B1144">
        <v>2021</v>
      </c>
      <c r="C1144" t="s">
        <v>94</v>
      </c>
      <c r="D1144" t="s">
        <v>95</v>
      </c>
      <c r="E1144" s="19">
        <v>1321220464895</v>
      </c>
      <c r="F1144" t="s">
        <v>455</v>
      </c>
      <c r="H1144">
        <v>325199</v>
      </c>
      <c r="I1144" t="s">
        <v>456</v>
      </c>
      <c r="J1144" t="s">
        <v>457</v>
      </c>
      <c r="K1144" t="s">
        <v>458</v>
      </c>
      <c r="L1144" t="s">
        <v>113</v>
      </c>
      <c r="M1144">
        <v>75602</v>
      </c>
      <c r="N1144" s="21" t="s">
        <v>123</v>
      </c>
      <c r="O1144" s="21" t="s">
        <v>124</v>
      </c>
      <c r="P1144">
        <v>3099</v>
      </c>
      <c r="Q1144">
        <v>27090</v>
      </c>
      <c r="R1144">
        <v>30189</v>
      </c>
      <c r="V1144" t="s">
        <v>1940</v>
      </c>
      <c r="W1144" t="s">
        <v>1941</v>
      </c>
      <c r="X1144" t="s">
        <v>1940</v>
      </c>
      <c r="Y1144" t="s">
        <v>1940</v>
      </c>
      <c r="Z1144" t="s">
        <v>1940</v>
      </c>
      <c r="AA1144" t="s">
        <v>1941</v>
      </c>
      <c r="AB1144" t="s">
        <v>1940</v>
      </c>
      <c r="AC1144" t="s">
        <v>1940</v>
      </c>
      <c r="AD1144" t="s">
        <v>1941</v>
      </c>
      <c r="AE1144" t="s">
        <v>1941</v>
      </c>
      <c r="AF1144" t="s">
        <v>1941</v>
      </c>
      <c r="AG1144" t="s">
        <v>1941</v>
      </c>
      <c r="AH1144" t="s">
        <v>1941</v>
      </c>
      <c r="AI1144" t="s">
        <v>1941</v>
      </c>
      <c r="AJ1144" t="s">
        <v>1941</v>
      </c>
      <c r="AK1144" t="s">
        <v>1941</v>
      </c>
      <c r="AL1144" t="s">
        <v>1941</v>
      </c>
      <c r="AM1144" t="s">
        <v>1941</v>
      </c>
      <c r="AN1144" t="s">
        <v>1941</v>
      </c>
      <c r="AO1144" t="s">
        <v>1941</v>
      </c>
      <c r="AP1144" t="s">
        <v>1941</v>
      </c>
      <c r="AQ1144" t="s">
        <v>1941</v>
      </c>
      <c r="AR1144" t="s">
        <v>1941</v>
      </c>
      <c r="AS1144" t="s">
        <v>1941</v>
      </c>
      <c r="AT1144" t="s">
        <v>1941</v>
      </c>
      <c r="AU1144" t="s">
        <v>1941</v>
      </c>
      <c r="AV1144" t="s">
        <v>1941</v>
      </c>
      <c r="AW1144" t="s">
        <v>1941</v>
      </c>
      <c r="AX1144" t="s">
        <v>1941</v>
      </c>
      <c r="AY1144" t="s">
        <v>1941</v>
      </c>
      <c r="AZ1144" t="s">
        <v>1941</v>
      </c>
      <c r="BA1144" t="s">
        <v>1941</v>
      </c>
      <c r="BB1144" t="s">
        <v>1941</v>
      </c>
      <c r="BC1144" t="s">
        <v>1941</v>
      </c>
      <c r="BD1144" t="s">
        <v>1941</v>
      </c>
      <c r="BE1144" t="s">
        <v>1941</v>
      </c>
      <c r="BF1144" t="s">
        <v>1941</v>
      </c>
      <c r="BG1144" t="s">
        <v>1941</v>
      </c>
      <c r="BH1144" t="s">
        <v>1941</v>
      </c>
      <c r="BI1144" t="s">
        <v>1941</v>
      </c>
      <c r="BJ1144" t="s">
        <v>1941</v>
      </c>
      <c r="BK1144" t="s">
        <v>1941</v>
      </c>
      <c r="BL1144" t="s">
        <v>1941</v>
      </c>
      <c r="BM1144" t="s">
        <v>1940</v>
      </c>
      <c r="BN1144" t="s">
        <v>1941</v>
      </c>
      <c r="BO1144" t="s">
        <v>1941</v>
      </c>
      <c r="BP1144" t="s">
        <v>1941</v>
      </c>
      <c r="BQ1144" t="s">
        <v>1941</v>
      </c>
      <c r="BR1144" t="s">
        <v>1941</v>
      </c>
      <c r="BS1144" t="s">
        <v>1941</v>
      </c>
      <c r="BT1144" t="s">
        <v>1941</v>
      </c>
      <c r="BU1144" t="s">
        <v>1941</v>
      </c>
      <c r="BV1144" t="s">
        <v>1940</v>
      </c>
      <c r="BW1144" t="s">
        <v>1941</v>
      </c>
    </row>
    <row r="1145" spans="1:75" hidden="1" x14ac:dyDescent="0.25">
      <c r="A1145" t="s">
        <v>1942</v>
      </c>
      <c r="B1145">
        <v>2021</v>
      </c>
      <c r="C1145" t="s">
        <v>94</v>
      </c>
      <c r="D1145" t="s">
        <v>95</v>
      </c>
      <c r="E1145" s="19">
        <v>1321219894019</v>
      </c>
      <c r="F1145" t="s">
        <v>493</v>
      </c>
      <c r="H1145">
        <v>325199</v>
      </c>
      <c r="I1145" t="s">
        <v>484</v>
      </c>
      <c r="J1145" t="s">
        <v>494</v>
      </c>
      <c r="K1145" t="s">
        <v>357</v>
      </c>
      <c r="L1145" t="s">
        <v>113</v>
      </c>
      <c r="M1145">
        <v>77571</v>
      </c>
      <c r="P1145">
        <v>1400</v>
      </c>
      <c r="Q1145">
        <v>3600</v>
      </c>
      <c r="R1145">
        <v>5000</v>
      </c>
      <c r="V1145" t="s">
        <v>1940</v>
      </c>
      <c r="W1145" t="s">
        <v>1941</v>
      </c>
      <c r="X1145" t="s">
        <v>1941</v>
      </c>
      <c r="Y1145" t="s">
        <v>1941</v>
      </c>
      <c r="Z1145" t="s">
        <v>1940</v>
      </c>
      <c r="AA1145" t="s">
        <v>1941</v>
      </c>
      <c r="AB1145" t="s">
        <v>1941</v>
      </c>
      <c r="AC1145" t="s">
        <v>1941</v>
      </c>
      <c r="AD1145" t="s">
        <v>1941</v>
      </c>
      <c r="AE1145" t="s">
        <v>1941</v>
      </c>
      <c r="AF1145" t="s">
        <v>1941</v>
      </c>
      <c r="AG1145" t="s">
        <v>1941</v>
      </c>
      <c r="AH1145" t="s">
        <v>1941</v>
      </c>
      <c r="AI1145" t="s">
        <v>1941</v>
      </c>
      <c r="AJ1145" t="s">
        <v>1941</v>
      </c>
      <c r="AK1145" t="s">
        <v>1941</v>
      </c>
      <c r="AL1145" t="s">
        <v>1941</v>
      </c>
      <c r="AM1145" t="s">
        <v>1941</v>
      </c>
      <c r="AN1145" t="s">
        <v>1941</v>
      </c>
      <c r="AO1145" t="s">
        <v>1941</v>
      </c>
      <c r="AP1145" t="s">
        <v>1941</v>
      </c>
      <c r="AQ1145" t="s">
        <v>1941</v>
      </c>
      <c r="AR1145" t="s">
        <v>1941</v>
      </c>
      <c r="AS1145" t="s">
        <v>1941</v>
      </c>
      <c r="AT1145" t="s">
        <v>1941</v>
      </c>
      <c r="AU1145" t="s">
        <v>1941</v>
      </c>
      <c r="AV1145" t="s">
        <v>1941</v>
      </c>
      <c r="AW1145" t="s">
        <v>1941</v>
      </c>
      <c r="AX1145" t="s">
        <v>1941</v>
      </c>
      <c r="AY1145" t="s">
        <v>1941</v>
      </c>
      <c r="AZ1145" t="s">
        <v>1941</v>
      </c>
      <c r="BA1145" t="s">
        <v>1941</v>
      </c>
      <c r="BB1145" t="s">
        <v>1941</v>
      </c>
      <c r="BC1145" t="s">
        <v>1941</v>
      </c>
      <c r="BD1145" t="s">
        <v>1941</v>
      </c>
      <c r="BE1145" t="s">
        <v>1941</v>
      </c>
      <c r="BF1145" t="s">
        <v>1941</v>
      </c>
      <c r="BG1145" t="s">
        <v>1941</v>
      </c>
      <c r="BH1145" t="s">
        <v>1941</v>
      </c>
      <c r="BI1145" t="s">
        <v>1941</v>
      </c>
      <c r="BJ1145" t="s">
        <v>1941</v>
      </c>
      <c r="BK1145" t="s">
        <v>1941</v>
      </c>
      <c r="BL1145" t="s">
        <v>1941</v>
      </c>
      <c r="BM1145" t="s">
        <v>1941</v>
      </c>
      <c r="BN1145" t="s">
        <v>1941</v>
      </c>
      <c r="BO1145" t="s">
        <v>1941</v>
      </c>
      <c r="BP1145" t="s">
        <v>1941</v>
      </c>
      <c r="BQ1145" t="s">
        <v>1941</v>
      </c>
      <c r="BR1145" t="s">
        <v>1941</v>
      </c>
      <c r="BS1145" t="s">
        <v>1941</v>
      </c>
      <c r="BT1145" t="s">
        <v>1941</v>
      </c>
      <c r="BU1145" t="s">
        <v>1941</v>
      </c>
      <c r="BV1145" t="s">
        <v>1941</v>
      </c>
      <c r="BW1145" t="s">
        <v>1941</v>
      </c>
    </row>
    <row r="1146" spans="1:75" hidden="1" x14ac:dyDescent="0.25">
      <c r="A1146" t="s">
        <v>1942</v>
      </c>
      <c r="B1146">
        <v>2021</v>
      </c>
      <c r="C1146" t="s">
        <v>94</v>
      </c>
      <c r="D1146" t="s">
        <v>95</v>
      </c>
      <c r="E1146" s="19">
        <v>1321220195008</v>
      </c>
      <c r="F1146" t="s">
        <v>841</v>
      </c>
      <c r="H1146">
        <v>325199</v>
      </c>
      <c r="I1146" t="s">
        <v>1968</v>
      </c>
      <c r="J1146" t="s">
        <v>429</v>
      </c>
      <c r="K1146" t="s">
        <v>430</v>
      </c>
      <c r="L1146" t="s">
        <v>113</v>
      </c>
      <c r="M1146">
        <v>77541</v>
      </c>
      <c r="P1146">
        <v>0</v>
      </c>
      <c r="Q1146">
        <v>0</v>
      </c>
      <c r="R1146">
        <v>0</v>
      </c>
      <c r="V1146" t="s">
        <v>1941</v>
      </c>
      <c r="W1146" t="s">
        <v>1941</v>
      </c>
      <c r="X1146" t="s">
        <v>1941</v>
      </c>
      <c r="Y1146" t="s">
        <v>1941</v>
      </c>
      <c r="Z1146" t="s">
        <v>1941</v>
      </c>
      <c r="AA1146" t="s">
        <v>1941</v>
      </c>
      <c r="AB1146" t="s">
        <v>1941</v>
      </c>
      <c r="AC1146" t="s">
        <v>1941</v>
      </c>
      <c r="AD1146" t="s">
        <v>1941</v>
      </c>
      <c r="AE1146" t="s">
        <v>1941</v>
      </c>
      <c r="AF1146" t="s">
        <v>1941</v>
      </c>
      <c r="AG1146" t="s">
        <v>1941</v>
      </c>
      <c r="AH1146" t="s">
        <v>1941</v>
      </c>
      <c r="AI1146" t="s">
        <v>1941</v>
      </c>
      <c r="AJ1146" t="s">
        <v>1941</v>
      </c>
      <c r="AK1146" t="s">
        <v>1941</v>
      </c>
      <c r="AL1146" t="s">
        <v>1941</v>
      </c>
      <c r="AM1146" t="s">
        <v>1941</v>
      </c>
      <c r="AN1146" t="s">
        <v>1941</v>
      </c>
      <c r="AO1146" t="s">
        <v>1941</v>
      </c>
      <c r="AP1146" t="s">
        <v>1941</v>
      </c>
      <c r="AQ1146" t="s">
        <v>1941</v>
      </c>
      <c r="AR1146" t="s">
        <v>1941</v>
      </c>
      <c r="AS1146" t="s">
        <v>1941</v>
      </c>
      <c r="AT1146" t="s">
        <v>1941</v>
      </c>
      <c r="AU1146" t="s">
        <v>1941</v>
      </c>
      <c r="AV1146" t="s">
        <v>1941</v>
      </c>
      <c r="AW1146" t="s">
        <v>1941</v>
      </c>
      <c r="AX1146" t="s">
        <v>1941</v>
      </c>
      <c r="AY1146" t="s">
        <v>1941</v>
      </c>
      <c r="AZ1146" t="s">
        <v>1941</v>
      </c>
      <c r="BA1146" t="s">
        <v>1941</v>
      </c>
      <c r="BB1146" t="s">
        <v>1941</v>
      </c>
      <c r="BC1146" t="s">
        <v>1941</v>
      </c>
      <c r="BD1146" t="s">
        <v>1941</v>
      </c>
      <c r="BE1146" t="s">
        <v>1941</v>
      </c>
      <c r="BF1146" t="s">
        <v>1941</v>
      </c>
      <c r="BG1146" t="s">
        <v>1941</v>
      </c>
      <c r="BH1146" t="s">
        <v>1941</v>
      </c>
      <c r="BI1146" t="s">
        <v>1941</v>
      </c>
      <c r="BJ1146" t="s">
        <v>1941</v>
      </c>
      <c r="BK1146" t="s">
        <v>1941</v>
      </c>
      <c r="BL1146" t="s">
        <v>1941</v>
      </c>
      <c r="BM1146" t="s">
        <v>1940</v>
      </c>
      <c r="BN1146" t="s">
        <v>1941</v>
      </c>
      <c r="BO1146" t="s">
        <v>1941</v>
      </c>
      <c r="BP1146" t="s">
        <v>1941</v>
      </c>
      <c r="BQ1146" t="s">
        <v>1941</v>
      </c>
      <c r="BR1146" t="s">
        <v>1941</v>
      </c>
      <c r="BS1146" t="s">
        <v>1941</v>
      </c>
      <c r="BT1146" t="s">
        <v>1941</v>
      </c>
      <c r="BU1146" t="s">
        <v>1941</v>
      </c>
      <c r="BV1146" t="s">
        <v>1940</v>
      </c>
      <c r="BW1146" t="s">
        <v>1941</v>
      </c>
    </row>
    <row r="1147" spans="1:75" hidden="1" x14ac:dyDescent="0.25">
      <c r="A1147" t="s">
        <v>1942</v>
      </c>
      <c r="B1147">
        <v>2021</v>
      </c>
      <c r="C1147" t="s">
        <v>94</v>
      </c>
      <c r="D1147" t="s">
        <v>95</v>
      </c>
      <c r="E1147" s="19">
        <v>1321219853862</v>
      </c>
      <c r="F1147" t="s">
        <v>644</v>
      </c>
      <c r="H1147">
        <v>325199</v>
      </c>
      <c r="I1147" t="s">
        <v>645</v>
      </c>
      <c r="J1147" t="s">
        <v>646</v>
      </c>
      <c r="K1147" t="s">
        <v>647</v>
      </c>
      <c r="L1147" t="s">
        <v>113</v>
      </c>
      <c r="M1147">
        <v>77651</v>
      </c>
      <c r="P1147">
        <v>111</v>
      </c>
      <c r="Q1147">
        <v>108</v>
      </c>
      <c r="R1147">
        <v>219</v>
      </c>
      <c r="V1147" t="s">
        <v>1940</v>
      </c>
      <c r="W1147" t="s">
        <v>1941</v>
      </c>
      <c r="X1147" t="s">
        <v>1941</v>
      </c>
      <c r="Y1147" t="s">
        <v>1941</v>
      </c>
      <c r="Z1147" t="s">
        <v>1940</v>
      </c>
      <c r="AA1147" t="s">
        <v>1941</v>
      </c>
      <c r="AB1147" t="s">
        <v>1941</v>
      </c>
      <c r="AC1147" t="s">
        <v>1941</v>
      </c>
      <c r="AD1147" t="s">
        <v>1941</v>
      </c>
      <c r="AE1147" t="s">
        <v>1941</v>
      </c>
      <c r="AF1147" t="s">
        <v>1941</v>
      </c>
      <c r="AG1147" t="s">
        <v>1941</v>
      </c>
      <c r="AH1147" t="s">
        <v>1941</v>
      </c>
      <c r="AI1147" t="s">
        <v>1941</v>
      </c>
      <c r="AJ1147" t="s">
        <v>1941</v>
      </c>
      <c r="AK1147" t="s">
        <v>1941</v>
      </c>
      <c r="AL1147" t="s">
        <v>1941</v>
      </c>
      <c r="AM1147" t="s">
        <v>1941</v>
      </c>
      <c r="AN1147" t="s">
        <v>1941</v>
      </c>
      <c r="AO1147" t="s">
        <v>1941</v>
      </c>
      <c r="AP1147" t="s">
        <v>1941</v>
      </c>
      <c r="AQ1147" t="s">
        <v>1941</v>
      </c>
      <c r="AR1147" t="s">
        <v>1941</v>
      </c>
      <c r="AS1147" t="s">
        <v>1941</v>
      </c>
      <c r="AT1147" t="s">
        <v>1941</v>
      </c>
      <c r="AU1147" t="s">
        <v>1941</v>
      </c>
      <c r="AV1147" t="s">
        <v>1941</v>
      </c>
      <c r="AW1147" t="s">
        <v>1941</v>
      </c>
      <c r="AX1147" t="s">
        <v>1941</v>
      </c>
      <c r="AY1147" t="s">
        <v>1941</v>
      </c>
      <c r="AZ1147" t="s">
        <v>1941</v>
      </c>
      <c r="BA1147" t="s">
        <v>1941</v>
      </c>
      <c r="BB1147" t="s">
        <v>1941</v>
      </c>
      <c r="BC1147" t="s">
        <v>1941</v>
      </c>
      <c r="BD1147" t="s">
        <v>1941</v>
      </c>
      <c r="BE1147" t="s">
        <v>1941</v>
      </c>
      <c r="BF1147" t="s">
        <v>1941</v>
      </c>
      <c r="BG1147" t="s">
        <v>1941</v>
      </c>
      <c r="BH1147" t="s">
        <v>1941</v>
      </c>
      <c r="BI1147" t="s">
        <v>1941</v>
      </c>
      <c r="BJ1147" t="s">
        <v>1941</v>
      </c>
      <c r="BK1147" t="s">
        <v>1941</v>
      </c>
      <c r="BL1147" t="s">
        <v>1941</v>
      </c>
      <c r="BM1147" t="s">
        <v>1940</v>
      </c>
      <c r="BN1147" t="s">
        <v>1941</v>
      </c>
      <c r="BO1147" t="s">
        <v>1941</v>
      </c>
      <c r="BP1147" t="s">
        <v>1941</v>
      </c>
      <c r="BQ1147" t="s">
        <v>1940</v>
      </c>
      <c r="BR1147" t="s">
        <v>1941</v>
      </c>
      <c r="BS1147" t="s">
        <v>1941</v>
      </c>
      <c r="BT1147" t="s">
        <v>1941</v>
      </c>
      <c r="BU1147" t="s">
        <v>1941</v>
      </c>
      <c r="BV1147" t="s">
        <v>1941</v>
      </c>
      <c r="BW1147" t="s">
        <v>1941</v>
      </c>
    </row>
    <row r="1148" spans="1:75" hidden="1" x14ac:dyDescent="0.25">
      <c r="A1148" t="s">
        <v>1942</v>
      </c>
      <c r="B1148">
        <v>2021</v>
      </c>
      <c r="C1148" t="s">
        <v>94</v>
      </c>
      <c r="D1148" t="s">
        <v>95</v>
      </c>
      <c r="E1148" s="19">
        <v>1321219834239</v>
      </c>
      <c r="F1148" t="s">
        <v>680</v>
      </c>
      <c r="H1148">
        <v>325199</v>
      </c>
      <c r="I1148" t="s">
        <v>681</v>
      </c>
      <c r="J1148" t="s">
        <v>682</v>
      </c>
      <c r="K1148" t="s">
        <v>683</v>
      </c>
      <c r="L1148" t="s">
        <v>113</v>
      </c>
      <c r="M1148">
        <v>77511</v>
      </c>
      <c r="N1148" t="s">
        <v>172</v>
      </c>
      <c r="O1148" t="s">
        <v>173</v>
      </c>
      <c r="P1148">
        <v>15682</v>
      </c>
      <c r="Q1148">
        <v>87483</v>
      </c>
      <c r="R1148">
        <v>103165</v>
      </c>
      <c r="V1148" t="s">
        <v>1940</v>
      </c>
      <c r="W1148" t="s">
        <v>1941</v>
      </c>
      <c r="X1148" t="s">
        <v>1941</v>
      </c>
      <c r="Y1148" t="s">
        <v>1940</v>
      </c>
      <c r="Z1148" t="s">
        <v>1940</v>
      </c>
      <c r="AA1148" t="s">
        <v>1941</v>
      </c>
      <c r="AB1148" t="s">
        <v>1941</v>
      </c>
      <c r="AC1148" t="s">
        <v>1941</v>
      </c>
      <c r="AD1148" t="s">
        <v>1941</v>
      </c>
      <c r="AE1148" t="s">
        <v>1941</v>
      </c>
      <c r="AF1148" t="s">
        <v>1941</v>
      </c>
      <c r="AG1148" t="s">
        <v>1941</v>
      </c>
      <c r="AH1148" t="s">
        <v>1941</v>
      </c>
      <c r="AI1148" t="s">
        <v>1941</v>
      </c>
      <c r="AJ1148" t="s">
        <v>1941</v>
      </c>
      <c r="AK1148" t="s">
        <v>1941</v>
      </c>
      <c r="AL1148" t="s">
        <v>1941</v>
      </c>
      <c r="AM1148" t="s">
        <v>1941</v>
      </c>
      <c r="AN1148" t="s">
        <v>1941</v>
      </c>
      <c r="AO1148" t="s">
        <v>1941</v>
      </c>
      <c r="AP1148" t="s">
        <v>1941</v>
      </c>
      <c r="AQ1148" t="s">
        <v>1941</v>
      </c>
      <c r="AR1148" t="s">
        <v>1941</v>
      </c>
      <c r="AS1148" t="s">
        <v>1941</v>
      </c>
      <c r="AT1148" t="s">
        <v>1941</v>
      </c>
      <c r="AU1148" t="s">
        <v>1941</v>
      </c>
      <c r="AV1148" t="s">
        <v>1941</v>
      </c>
      <c r="AW1148" t="s">
        <v>1941</v>
      </c>
      <c r="AX1148" t="s">
        <v>1941</v>
      </c>
      <c r="AY1148" t="s">
        <v>1941</v>
      </c>
      <c r="AZ1148" t="s">
        <v>1941</v>
      </c>
      <c r="BA1148" t="s">
        <v>1941</v>
      </c>
      <c r="BB1148" t="s">
        <v>1941</v>
      </c>
      <c r="BC1148" t="s">
        <v>1941</v>
      </c>
      <c r="BD1148" t="s">
        <v>1941</v>
      </c>
      <c r="BE1148" t="s">
        <v>1941</v>
      </c>
      <c r="BF1148" t="s">
        <v>1941</v>
      </c>
      <c r="BG1148" t="s">
        <v>1941</v>
      </c>
      <c r="BH1148" t="s">
        <v>1941</v>
      </c>
      <c r="BI1148" t="s">
        <v>1941</v>
      </c>
      <c r="BJ1148" t="s">
        <v>1941</v>
      </c>
      <c r="BK1148" t="s">
        <v>1941</v>
      </c>
      <c r="BL1148" t="s">
        <v>1941</v>
      </c>
      <c r="BM1148" t="s">
        <v>1940</v>
      </c>
      <c r="BN1148" t="s">
        <v>1941</v>
      </c>
      <c r="BO1148" t="s">
        <v>1941</v>
      </c>
      <c r="BP1148" t="s">
        <v>1941</v>
      </c>
      <c r="BQ1148" t="s">
        <v>1940</v>
      </c>
      <c r="BR1148" t="s">
        <v>1941</v>
      </c>
      <c r="BS1148" t="s">
        <v>1941</v>
      </c>
      <c r="BT1148" t="s">
        <v>1941</v>
      </c>
      <c r="BU1148" t="s">
        <v>1941</v>
      </c>
      <c r="BV1148" t="s">
        <v>1941</v>
      </c>
      <c r="BW1148" t="s">
        <v>1941</v>
      </c>
    </row>
    <row r="1149" spans="1:75" hidden="1" x14ac:dyDescent="0.25">
      <c r="A1149" t="s">
        <v>1942</v>
      </c>
      <c r="B1149">
        <v>2021</v>
      </c>
      <c r="C1149" t="s">
        <v>94</v>
      </c>
      <c r="D1149" t="s">
        <v>95</v>
      </c>
      <c r="E1149" s="19">
        <v>1321220450908</v>
      </c>
      <c r="F1149" t="s">
        <v>692</v>
      </c>
      <c r="H1149">
        <v>325199</v>
      </c>
      <c r="I1149" t="s">
        <v>1969</v>
      </c>
      <c r="J1149" t="s">
        <v>694</v>
      </c>
      <c r="K1149" t="s">
        <v>146</v>
      </c>
      <c r="L1149" t="s">
        <v>113</v>
      </c>
      <c r="M1149">
        <v>77630</v>
      </c>
      <c r="P1149">
        <v>5400</v>
      </c>
      <c r="Q1149">
        <v>24000</v>
      </c>
      <c r="R1149">
        <v>29400</v>
      </c>
      <c r="V1149" t="s">
        <v>1941</v>
      </c>
      <c r="W1149" t="s">
        <v>1941</v>
      </c>
      <c r="X1149" t="s">
        <v>1941</v>
      </c>
      <c r="Y1149" t="s">
        <v>1941</v>
      </c>
      <c r="Z1149" t="s">
        <v>1941</v>
      </c>
      <c r="AA1149" t="s">
        <v>1941</v>
      </c>
      <c r="AB1149" t="s">
        <v>1940</v>
      </c>
      <c r="AC1149" t="s">
        <v>1940</v>
      </c>
      <c r="AD1149" t="s">
        <v>1941</v>
      </c>
      <c r="AE1149" t="s">
        <v>1941</v>
      </c>
      <c r="AF1149" t="s">
        <v>1941</v>
      </c>
      <c r="AG1149" t="s">
        <v>1941</v>
      </c>
      <c r="AH1149" t="s">
        <v>1941</v>
      </c>
      <c r="AI1149" t="s">
        <v>1941</v>
      </c>
      <c r="AJ1149" t="s">
        <v>1941</v>
      </c>
      <c r="AK1149" t="s">
        <v>1941</v>
      </c>
      <c r="AL1149" t="s">
        <v>1941</v>
      </c>
      <c r="AM1149" t="s">
        <v>1941</v>
      </c>
      <c r="AN1149" t="s">
        <v>1941</v>
      </c>
      <c r="AO1149" t="s">
        <v>1941</v>
      </c>
      <c r="AP1149" t="s">
        <v>1941</v>
      </c>
      <c r="AQ1149" t="s">
        <v>1941</v>
      </c>
      <c r="AR1149" t="s">
        <v>1941</v>
      </c>
      <c r="AS1149" t="s">
        <v>1941</v>
      </c>
      <c r="AT1149" t="s">
        <v>1941</v>
      </c>
      <c r="AU1149" t="s">
        <v>1941</v>
      </c>
      <c r="AV1149" t="s">
        <v>1941</v>
      </c>
      <c r="AW1149" t="s">
        <v>1941</v>
      </c>
      <c r="AX1149" t="s">
        <v>1941</v>
      </c>
      <c r="AY1149" t="s">
        <v>1941</v>
      </c>
      <c r="AZ1149" t="s">
        <v>1941</v>
      </c>
      <c r="BA1149" t="s">
        <v>1941</v>
      </c>
      <c r="BB1149" t="s">
        <v>1941</v>
      </c>
      <c r="BC1149" t="s">
        <v>1941</v>
      </c>
      <c r="BD1149" t="s">
        <v>1941</v>
      </c>
      <c r="BE1149" t="s">
        <v>1941</v>
      </c>
      <c r="BF1149" t="s">
        <v>1941</v>
      </c>
      <c r="BG1149" t="s">
        <v>1941</v>
      </c>
      <c r="BH1149" t="s">
        <v>1941</v>
      </c>
      <c r="BI1149" t="s">
        <v>1941</v>
      </c>
      <c r="BJ1149" t="s">
        <v>1941</v>
      </c>
      <c r="BK1149" t="s">
        <v>1941</v>
      </c>
      <c r="BL1149" t="s">
        <v>1941</v>
      </c>
      <c r="BM1149" t="s">
        <v>1941</v>
      </c>
      <c r="BN1149" t="s">
        <v>1941</v>
      </c>
      <c r="BO1149" t="s">
        <v>1941</v>
      </c>
      <c r="BP1149" t="s">
        <v>1941</v>
      </c>
      <c r="BQ1149" t="s">
        <v>1941</v>
      </c>
      <c r="BR1149" t="s">
        <v>1941</v>
      </c>
      <c r="BS1149" t="s">
        <v>1941</v>
      </c>
      <c r="BT1149" t="s">
        <v>1941</v>
      </c>
      <c r="BU1149" t="s">
        <v>1941</v>
      </c>
      <c r="BV1149" t="s">
        <v>1941</v>
      </c>
      <c r="BW1149" t="s">
        <v>1941</v>
      </c>
    </row>
    <row r="1150" spans="1:75" hidden="1" x14ac:dyDescent="0.25">
      <c r="A1150" t="s">
        <v>1942</v>
      </c>
      <c r="B1150">
        <v>2021</v>
      </c>
      <c r="C1150" t="s">
        <v>94</v>
      </c>
      <c r="D1150" t="s">
        <v>95</v>
      </c>
      <c r="E1150" s="19">
        <v>1321220253076</v>
      </c>
      <c r="F1150" t="s">
        <v>686</v>
      </c>
      <c r="H1150">
        <v>325199</v>
      </c>
      <c r="I1150" t="s">
        <v>1970</v>
      </c>
      <c r="J1150" t="s">
        <v>688</v>
      </c>
      <c r="K1150" t="s">
        <v>689</v>
      </c>
      <c r="L1150" t="s">
        <v>113</v>
      </c>
      <c r="M1150">
        <v>77905</v>
      </c>
      <c r="P1150">
        <v>4000</v>
      </c>
      <c r="Q1150">
        <v>19000</v>
      </c>
      <c r="R1150">
        <v>23000</v>
      </c>
      <c r="V1150" t="s">
        <v>1941</v>
      </c>
      <c r="W1150" t="s">
        <v>1941</v>
      </c>
      <c r="X1150" t="s">
        <v>1941</v>
      </c>
      <c r="Y1150" t="s">
        <v>1941</v>
      </c>
      <c r="Z1150" t="s">
        <v>1941</v>
      </c>
      <c r="AA1150" t="s">
        <v>1941</v>
      </c>
      <c r="AB1150" t="s">
        <v>1940</v>
      </c>
      <c r="AC1150" t="s">
        <v>1940</v>
      </c>
      <c r="AD1150" t="s">
        <v>1941</v>
      </c>
      <c r="AE1150" t="s">
        <v>1941</v>
      </c>
      <c r="AF1150" t="s">
        <v>1941</v>
      </c>
      <c r="AG1150" t="s">
        <v>1941</v>
      </c>
      <c r="AH1150" t="s">
        <v>1941</v>
      </c>
      <c r="AI1150" t="s">
        <v>1941</v>
      </c>
      <c r="AJ1150" t="s">
        <v>1941</v>
      </c>
      <c r="AK1150" t="s">
        <v>1941</v>
      </c>
      <c r="AL1150" t="s">
        <v>1941</v>
      </c>
      <c r="AM1150" t="s">
        <v>1941</v>
      </c>
      <c r="AN1150" t="s">
        <v>1941</v>
      </c>
      <c r="AO1150" t="s">
        <v>1941</v>
      </c>
      <c r="AP1150" t="s">
        <v>1941</v>
      </c>
      <c r="AQ1150" t="s">
        <v>1941</v>
      </c>
      <c r="AR1150" t="s">
        <v>1941</v>
      </c>
      <c r="AS1150" t="s">
        <v>1941</v>
      </c>
      <c r="AT1150" t="s">
        <v>1941</v>
      </c>
      <c r="AU1150" t="s">
        <v>1941</v>
      </c>
      <c r="AV1150" t="s">
        <v>1941</v>
      </c>
      <c r="AW1150" t="s">
        <v>1941</v>
      </c>
      <c r="AX1150" t="s">
        <v>1941</v>
      </c>
      <c r="AY1150" t="s">
        <v>1941</v>
      </c>
      <c r="AZ1150" t="s">
        <v>1941</v>
      </c>
      <c r="BA1150" t="s">
        <v>1941</v>
      </c>
      <c r="BB1150" t="s">
        <v>1941</v>
      </c>
      <c r="BC1150" t="s">
        <v>1941</v>
      </c>
      <c r="BD1150" t="s">
        <v>1941</v>
      </c>
      <c r="BE1150" t="s">
        <v>1941</v>
      </c>
      <c r="BF1150" t="s">
        <v>1941</v>
      </c>
      <c r="BG1150" t="s">
        <v>1941</v>
      </c>
      <c r="BH1150" t="s">
        <v>1941</v>
      </c>
      <c r="BI1150" t="s">
        <v>1941</v>
      </c>
      <c r="BJ1150" t="s">
        <v>1941</v>
      </c>
      <c r="BK1150" t="s">
        <v>1941</v>
      </c>
      <c r="BL1150" t="s">
        <v>1941</v>
      </c>
      <c r="BM1150" t="s">
        <v>1940</v>
      </c>
      <c r="BN1150" t="s">
        <v>1941</v>
      </c>
      <c r="BO1150" t="s">
        <v>1941</v>
      </c>
      <c r="BP1150" t="s">
        <v>1941</v>
      </c>
      <c r="BQ1150" t="s">
        <v>1940</v>
      </c>
      <c r="BR1150" t="s">
        <v>1941</v>
      </c>
      <c r="BS1150" t="s">
        <v>1941</v>
      </c>
      <c r="BT1150" t="s">
        <v>1941</v>
      </c>
      <c r="BU1150" t="s">
        <v>1941</v>
      </c>
      <c r="BV1150" t="s">
        <v>1940</v>
      </c>
      <c r="BW1150" t="s">
        <v>1941</v>
      </c>
    </row>
    <row r="1151" spans="1:75" hidden="1" x14ac:dyDescent="0.25">
      <c r="A1151" t="s">
        <v>1942</v>
      </c>
      <c r="B1151">
        <v>2021</v>
      </c>
      <c r="C1151" t="s">
        <v>94</v>
      </c>
      <c r="D1151" t="s">
        <v>95</v>
      </c>
      <c r="E1151" s="19">
        <v>1321220438992</v>
      </c>
      <c r="F1151" t="s">
        <v>1826</v>
      </c>
      <c r="H1151">
        <v>325199</v>
      </c>
      <c r="I1151" t="s">
        <v>1827</v>
      </c>
      <c r="J1151" t="s">
        <v>1828</v>
      </c>
      <c r="K1151" t="s">
        <v>919</v>
      </c>
      <c r="L1151" t="s">
        <v>103</v>
      </c>
      <c r="M1151">
        <v>70669</v>
      </c>
      <c r="P1151">
        <v>680</v>
      </c>
      <c r="Q1151">
        <v>396</v>
      </c>
      <c r="R1151">
        <v>1076</v>
      </c>
      <c r="V1151" t="s">
        <v>1940</v>
      </c>
      <c r="W1151" t="s">
        <v>1941</v>
      </c>
      <c r="X1151" t="s">
        <v>1941</v>
      </c>
      <c r="Y1151" t="s">
        <v>1941</v>
      </c>
      <c r="Z1151" t="s">
        <v>1940</v>
      </c>
      <c r="AA1151" t="s">
        <v>1940</v>
      </c>
      <c r="AB1151" t="s">
        <v>1941</v>
      </c>
      <c r="AC1151" t="s">
        <v>1941</v>
      </c>
      <c r="AD1151" t="s">
        <v>1941</v>
      </c>
      <c r="AE1151" t="s">
        <v>1941</v>
      </c>
      <c r="AF1151" t="s">
        <v>1941</v>
      </c>
      <c r="AG1151" t="s">
        <v>1941</v>
      </c>
      <c r="AH1151" t="s">
        <v>1941</v>
      </c>
      <c r="AI1151" t="s">
        <v>1941</v>
      </c>
      <c r="AJ1151" t="s">
        <v>1941</v>
      </c>
      <c r="AK1151" t="s">
        <v>1941</v>
      </c>
      <c r="AL1151" t="s">
        <v>1941</v>
      </c>
      <c r="AM1151" t="s">
        <v>1941</v>
      </c>
      <c r="AN1151" t="s">
        <v>1941</v>
      </c>
      <c r="AO1151" t="s">
        <v>1941</v>
      </c>
      <c r="AP1151" t="s">
        <v>1941</v>
      </c>
      <c r="AQ1151" t="s">
        <v>1941</v>
      </c>
      <c r="AR1151" t="s">
        <v>1941</v>
      </c>
      <c r="AS1151" t="s">
        <v>1941</v>
      </c>
      <c r="AT1151" t="s">
        <v>1941</v>
      </c>
      <c r="AU1151" t="s">
        <v>1941</v>
      </c>
      <c r="AV1151" t="s">
        <v>1941</v>
      </c>
      <c r="AW1151" t="s">
        <v>1941</v>
      </c>
      <c r="AX1151" t="s">
        <v>1941</v>
      </c>
      <c r="AY1151" t="s">
        <v>1941</v>
      </c>
      <c r="AZ1151" t="s">
        <v>1941</v>
      </c>
      <c r="BA1151" t="s">
        <v>1941</v>
      </c>
      <c r="BB1151" t="s">
        <v>1941</v>
      </c>
      <c r="BC1151" t="s">
        <v>1941</v>
      </c>
      <c r="BD1151" t="s">
        <v>1941</v>
      </c>
      <c r="BE1151" t="s">
        <v>1941</v>
      </c>
      <c r="BF1151" t="s">
        <v>1941</v>
      </c>
      <c r="BG1151" t="s">
        <v>1941</v>
      </c>
      <c r="BH1151" t="s">
        <v>1941</v>
      </c>
      <c r="BI1151" t="s">
        <v>1941</v>
      </c>
      <c r="BJ1151" t="s">
        <v>1941</v>
      </c>
      <c r="BK1151" t="s">
        <v>1941</v>
      </c>
      <c r="BL1151" t="s">
        <v>1941</v>
      </c>
      <c r="BM1151" t="s">
        <v>1941</v>
      </c>
      <c r="BN1151" t="s">
        <v>1941</v>
      </c>
      <c r="BO1151" t="s">
        <v>1941</v>
      </c>
      <c r="BP1151" t="s">
        <v>1941</v>
      </c>
      <c r="BQ1151" t="s">
        <v>1941</v>
      </c>
      <c r="BR1151" t="s">
        <v>1941</v>
      </c>
      <c r="BS1151" t="s">
        <v>1941</v>
      </c>
      <c r="BT1151" t="s">
        <v>1941</v>
      </c>
      <c r="BU1151" t="s">
        <v>1941</v>
      </c>
      <c r="BV1151" t="s">
        <v>1941</v>
      </c>
      <c r="BW1151" t="s">
        <v>1941</v>
      </c>
    </row>
    <row r="1152" spans="1:75" hidden="1" x14ac:dyDescent="0.25">
      <c r="A1152" t="s">
        <v>1942</v>
      </c>
      <c r="B1152">
        <v>2021</v>
      </c>
      <c r="C1152" t="s">
        <v>94</v>
      </c>
      <c r="D1152" t="s">
        <v>95</v>
      </c>
      <c r="E1152" s="19">
        <v>1321219806229</v>
      </c>
      <c r="F1152" t="s">
        <v>734</v>
      </c>
      <c r="H1152">
        <v>325199</v>
      </c>
      <c r="I1152" t="s">
        <v>1971</v>
      </c>
      <c r="J1152" t="s">
        <v>736</v>
      </c>
      <c r="K1152" t="s">
        <v>737</v>
      </c>
      <c r="L1152" t="s">
        <v>738</v>
      </c>
      <c r="M1152">
        <v>29201</v>
      </c>
      <c r="P1152">
        <v>615</v>
      </c>
      <c r="Q1152">
        <v>3440</v>
      </c>
      <c r="R1152">
        <v>4055</v>
      </c>
      <c r="V1152" t="s">
        <v>1941</v>
      </c>
      <c r="W1152" t="s">
        <v>1941</v>
      </c>
      <c r="X1152" t="s">
        <v>1941</v>
      </c>
      <c r="Y1152" t="s">
        <v>1941</v>
      </c>
      <c r="Z1152" t="s">
        <v>1941</v>
      </c>
      <c r="AA1152" t="s">
        <v>1941</v>
      </c>
      <c r="AB1152" t="s">
        <v>1940</v>
      </c>
      <c r="AC1152" t="s">
        <v>1941</v>
      </c>
      <c r="AD1152" t="s">
        <v>1940</v>
      </c>
      <c r="AE1152" t="s">
        <v>1941</v>
      </c>
      <c r="AF1152" t="s">
        <v>1941</v>
      </c>
      <c r="AG1152" t="s">
        <v>1941</v>
      </c>
      <c r="AH1152" t="s">
        <v>1941</v>
      </c>
      <c r="AI1152" t="s">
        <v>1941</v>
      </c>
      <c r="AJ1152" t="s">
        <v>1941</v>
      </c>
      <c r="AK1152" t="s">
        <v>1941</v>
      </c>
      <c r="AL1152" t="s">
        <v>1941</v>
      </c>
      <c r="AM1152" t="s">
        <v>1941</v>
      </c>
      <c r="AN1152" t="s">
        <v>1941</v>
      </c>
      <c r="AO1152" t="s">
        <v>1941</v>
      </c>
      <c r="AP1152" t="s">
        <v>1941</v>
      </c>
      <c r="AQ1152" t="s">
        <v>1941</v>
      </c>
      <c r="AR1152" t="s">
        <v>1941</v>
      </c>
      <c r="AS1152" t="s">
        <v>1941</v>
      </c>
      <c r="AT1152" t="s">
        <v>1941</v>
      </c>
      <c r="AU1152" t="s">
        <v>1941</v>
      </c>
      <c r="AV1152" t="s">
        <v>1941</v>
      </c>
      <c r="AW1152" t="s">
        <v>1941</v>
      </c>
      <c r="AX1152" t="s">
        <v>1941</v>
      </c>
      <c r="AY1152" t="s">
        <v>1941</v>
      </c>
      <c r="AZ1152" t="s">
        <v>1941</v>
      </c>
      <c r="BA1152" t="s">
        <v>1941</v>
      </c>
      <c r="BB1152" t="s">
        <v>1941</v>
      </c>
      <c r="BC1152" t="s">
        <v>1941</v>
      </c>
      <c r="BD1152" t="s">
        <v>1941</v>
      </c>
      <c r="BE1152" t="s">
        <v>1941</v>
      </c>
      <c r="BF1152" t="s">
        <v>1941</v>
      </c>
      <c r="BG1152" t="s">
        <v>1941</v>
      </c>
      <c r="BH1152" t="s">
        <v>1941</v>
      </c>
      <c r="BI1152" t="s">
        <v>1941</v>
      </c>
      <c r="BJ1152" t="s">
        <v>1941</v>
      </c>
      <c r="BK1152" t="s">
        <v>1941</v>
      </c>
      <c r="BL1152" t="s">
        <v>1941</v>
      </c>
      <c r="BM1152" t="s">
        <v>1941</v>
      </c>
      <c r="BN1152" t="s">
        <v>1941</v>
      </c>
      <c r="BO1152" t="s">
        <v>1941</v>
      </c>
      <c r="BP1152" t="s">
        <v>1941</v>
      </c>
      <c r="BQ1152" t="s">
        <v>1941</v>
      </c>
      <c r="BR1152" t="s">
        <v>1941</v>
      </c>
      <c r="BS1152" t="s">
        <v>1941</v>
      </c>
      <c r="BT1152" t="s">
        <v>1941</v>
      </c>
      <c r="BU1152" t="s">
        <v>1941</v>
      </c>
      <c r="BV1152" t="s">
        <v>1941</v>
      </c>
      <c r="BW1152" t="s">
        <v>1941</v>
      </c>
    </row>
    <row r="1153" spans="1:75" hidden="1" x14ac:dyDescent="0.25">
      <c r="A1153" t="s">
        <v>1942</v>
      </c>
      <c r="B1153">
        <v>2021</v>
      </c>
      <c r="C1153" t="s">
        <v>94</v>
      </c>
      <c r="D1153" t="s">
        <v>95</v>
      </c>
      <c r="E1153" s="19">
        <v>1321220203044</v>
      </c>
      <c r="F1153" t="s">
        <v>1972</v>
      </c>
      <c r="H1153">
        <v>325199</v>
      </c>
      <c r="I1153" t="s">
        <v>1973</v>
      </c>
      <c r="J1153" t="s">
        <v>1974</v>
      </c>
      <c r="K1153" t="s">
        <v>919</v>
      </c>
      <c r="L1153" t="s">
        <v>103</v>
      </c>
      <c r="M1153">
        <v>70669</v>
      </c>
      <c r="P1153">
        <v>1710</v>
      </c>
      <c r="Q1153">
        <v>8033</v>
      </c>
      <c r="R1153">
        <v>9743</v>
      </c>
      <c r="V1153" t="s">
        <v>1941</v>
      </c>
      <c r="W1153" t="s">
        <v>1941</v>
      </c>
      <c r="X1153" t="s">
        <v>1941</v>
      </c>
      <c r="Y1153" t="s">
        <v>1941</v>
      </c>
      <c r="Z1153" t="s">
        <v>1941</v>
      </c>
      <c r="AA1153" t="s">
        <v>1941</v>
      </c>
      <c r="AB1153" t="s">
        <v>1941</v>
      </c>
      <c r="AC1153" t="s">
        <v>1941</v>
      </c>
      <c r="AD1153" t="s">
        <v>1941</v>
      </c>
      <c r="AE1153" t="s">
        <v>1941</v>
      </c>
      <c r="AF1153" t="s">
        <v>1941</v>
      </c>
      <c r="AG1153" t="s">
        <v>1941</v>
      </c>
      <c r="AH1153" t="s">
        <v>1941</v>
      </c>
      <c r="AI1153" t="s">
        <v>1941</v>
      </c>
      <c r="AJ1153" t="s">
        <v>1941</v>
      </c>
      <c r="AK1153" t="s">
        <v>1941</v>
      </c>
      <c r="AL1153" t="s">
        <v>1941</v>
      </c>
      <c r="AM1153" t="s">
        <v>1941</v>
      </c>
      <c r="AN1153" t="s">
        <v>1941</v>
      </c>
      <c r="AO1153" t="s">
        <v>1941</v>
      </c>
      <c r="AP1153" t="s">
        <v>1941</v>
      </c>
      <c r="AQ1153" t="s">
        <v>1941</v>
      </c>
      <c r="AR1153" t="s">
        <v>1941</v>
      </c>
      <c r="AS1153" t="s">
        <v>1941</v>
      </c>
      <c r="AT1153" t="s">
        <v>1941</v>
      </c>
      <c r="AU1153" t="s">
        <v>1941</v>
      </c>
      <c r="AV1153" t="s">
        <v>1941</v>
      </c>
      <c r="AW1153" t="s">
        <v>1941</v>
      </c>
      <c r="AX1153" t="s">
        <v>1941</v>
      </c>
      <c r="AY1153" t="s">
        <v>1941</v>
      </c>
      <c r="AZ1153" t="s">
        <v>1941</v>
      </c>
      <c r="BA1153" t="s">
        <v>1941</v>
      </c>
      <c r="BB1153" t="s">
        <v>1941</v>
      </c>
      <c r="BC1153" t="s">
        <v>1941</v>
      </c>
      <c r="BD1153" t="s">
        <v>1941</v>
      </c>
      <c r="BE1153" t="s">
        <v>1941</v>
      </c>
      <c r="BF1153" t="s">
        <v>1941</v>
      </c>
      <c r="BG1153" t="s">
        <v>1941</v>
      </c>
      <c r="BH1153" t="s">
        <v>1941</v>
      </c>
      <c r="BI1153" t="s">
        <v>1941</v>
      </c>
      <c r="BJ1153" t="s">
        <v>1941</v>
      </c>
      <c r="BK1153" t="s">
        <v>1941</v>
      </c>
      <c r="BL1153" t="s">
        <v>1941</v>
      </c>
      <c r="BM1153" t="s">
        <v>1940</v>
      </c>
      <c r="BN1153" t="s">
        <v>1941</v>
      </c>
      <c r="BO1153" t="s">
        <v>1941</v>
      </c>
      <c r="BP1153" t="s">
        <v>1941</v>
      </c>
      <c r="BQ1153" t="s">
        <v>1941</v>
      </c>
      <c r="BR1153" t="s">
        <v>1941</v>
      </c>
      <c r="BS1153" t="s">
        <v>1941</v>
      </c>
      <c r="BT1153" t="s">
        <v>1941</v>
      </c>
      <c r="BU1153" t="s">
        <v>1941</v>
      </c>
      <c r="BV1153" t="s">
        <v>1940</v>
      </c>
      <c r="BW1153" t="s">
        <v>1941</v>
      </c>
    </row>
    <row r="1154" spans="1:75" hidden="1" x14ac:dyDescent="0.25">
      <c r="A1154" t="s">
        <v>1942</v>
      </c>
      <c r="B1154">
        <v>2021</v>
      </c>
      <c r="C1154" t="s">
        <v>94</v>
      </c>
      <c r="D1154" t="s">
        <v>95</v>
      </c>
      <c r="E1154" s="19">
        <v>1321220556688</v>
      </c>
      <c r="F1154" t="s">
        <v>753</v>
      </c>
      <c r="H1154">
        <v>325199</v>
      </c>
      <c r="I1154" t="s">
        <v>1975</v>
      </c>
      <c r="J1154" t="s">
        <v>755</v>
      </c>
      <c r="K1154" t="s">
        <v>379</v>
      </c>
      <c r="L1154" t="s">
        <v>113</v>
      </c>
      <c r="M1154">
        <v>77536</v>
      </c>
      <c r="P1154">
        <v>1230</v>
      </c>
      <c r="Q1154">
        <v>345</v>
      </c>
      <c r="R1154">
        <v>1575</v>
      </c>
      <c r="V1154" t="s">
        <v>1941</v>
      </c>
      <c r="W1154" t="s">
        <v>1941</v>
      </c>
      <c r="X1154" t="s">
        <v>1941</v>
      </c>
      <c r="Y1154" t="s">
        <v>1941</v>
      </c>
      <c r="Z1154" t="s">
        <v>1941</v>
      </c>
      <c r="AA1154" t="s">
        <v>1941</v>
      </c>
      <c r="AB1154" t="s">
        <v>1940</v>
      </c>
      <c r="AC1154" t="s">
        <v>1941</v>
      </c>
      <c r="AD1154" t="s">
        <v>1940</v>
      </c>
      <c r="AE1154" t="s">
        <v>1941</v>
      </c>
      <c r="AF1154" t="s">
        <v>1941</v>
      </c>
      <c r="AG1154" t="s">
        <v>1941</v>
      </c>
      <c r="AH1154" t="s">
        <v>1941</v>
      </c>
      <c r="AI1154" t="s">
        <v>1941</v>
      </c>
      <c r="AJ1154" t="s">
        <v>1941</v>
      </c>
      <c r="AK1154" t="s">
        <v>1941</v>
      </c>
      <c r="AL1154" t="s">
        <v>1941</v>
      </c>
      <c r="AM1154" t="s">
        <v>1941</v>
      </c>
      <c r="AN1154" t="s">
        <v>1941</v>
      </c>
      <c r="AO1154" t="s">
        <v>1941</v>
      </c>
      <c r="AP1154" t="s">
        <v>1941</v>
      </c>
      <c r="AQ1154" t="s">
        <v>1941</v>
      </c>
      <c r="AR1154" t="s">
        <v>1941</v>
      </c>
      <c r="AS1154" t="s">
        <v>1941</v>
      </c>
      <c r="AT1154" t="s">
        <v>1941</v>
      </c>
      <c r="AU1154" t="s">
        <v>1941</v>
      </c>
      <c r="AV1154" t="s">
        <v>1941</v>
      </c>
      <c r="AW1154" t="s">
        <v>1940</v>
      </c>
      <c r="AX1154" t="s">
        <v>1941</v>
      </c>
      <c r="AY1154" t="s">
        <v>1941</v>
      </c>
      <c r="AZ1154" t="s">
        <v>1941</v>
      </c>
      <c r="BA1154" t="s">
        <v>1941</v>
      </c>
      <c r="BB1154" t="s">
        <v>1941</v>
      </c>
      <c r="BC1154" t="s">
        <v>1941</v>
      </c>
      <c r="BD1154" t="s">
        <v>1941</v>
      </c>
      <c r="BE1154" t="s">
        <v>1941</v>
      </c>
      <c r="BF1154" t="s">
        <v>1941</v>
      </c>
      <c r="BG1154" t="s">
        <v>1941</v>
      </c>
      <c r="BH1154" t="s">
        <v>1941</v>
      </c>
      <c r="BI1154" t="s">
        <v>1941</v>
      </c>
      <c r="BJ1154" t="s">
        <v>1941</v>
      </c>
      <c r="BK1154" t="s">
        <v>1941</v>
      </c>
      <c r="BL1154" t="s">
        <v>1941</v>
      </c>
      <c r="BM1154" t="s">
        <v>1941</v>
      </c>
      <c r="BN1154" t="s">
        <v>1941</v>
      </c>
      <c r="BO1154" t="s">
        <v>1941</v>
      </c>
      <c r="BP1154" t="s">
        <v>1941</v>
      </c>
      <c r="BQ1154" t="s">
        <v>1941</v>
      </c>
      <c r="BR1154" t="s">
        <v>1941</v>
      </c>
      <c r="BS1154" t="s">
        <v>1941</v>
      </c>
      <c r="BT1154" t="s">
        <v>1941</v>
      </c>
      <c r="BU1154" t="s">
        <v>1941</v>
      </c>
      <c r="BV1154" t="s">
        <v>1941</v>
      </c>
      <c r="BW1154" t="s">
        <v>1941</v>
      </c>
    </row>
    <row r="1155" spans="1:75" hidden="1" x14ac:dyDescent="0.25">
      <c r="A1155" t="s">
        <v>1942</v>
      </c>
      <c r="B1155">
        <v>2021</v>
      </c>
      <c r="C1155" t="s">
        <v>94</v>
      </c>
      <c r="D1155" t="s">
        <v>95</v>
      </c>
      <c r="E1155" s="19">
        <v>1321219894375</v>
      </c>
      <c r="F1155" t="s">
        <v>1995</v>
      </c>
      <c r="H1155">
        <v>325199</v>
      </c>
      <c r="I1155" t="s">
        <v>1996</v>
      </c>
      <c r="J1155" t="s">
        <v>1997</v>
      </c>
      <c r="K1155" t="s">
        <v>357</v>
      </c>
      <c r="L1155" t="s">
        <v>113</v>
      </c>
      <c r="M1155">
        <v>77571</v>
      </c>
      <c r="P1155">
        <v>0</v>
      </c>
      <c r="Q1155">
        <v>0.8</v>
      </c>
      <c r="R1155">
        <v>0.8</v>
      </c>
      <c r="V1155" t="s">
        <v>1941</v>
      </c>
      <c r="W1155" t="s">
        <v>1941</v>
      </c>
      <c r="X1155" t="s">
        <v>1941</v>
      </c>
      <c r="Y1155" t="s">
        <v>1941</v>
      </c>
      <c r="Z1155" t="s">
        <v>1941</v>
      </c>
      <c r="AA1155" t="s">
        <v>1941</v>
      </c>
      <c r="AB1155" t="s">
        <v>1941</v>
      </c>
      <c r="AC1155" t="s">
        <v>1941</v>
      </c>
      <c r="AD1155" t="s">
        <v>1941</v>
      </c>
      <c r="AE1155" t="s">
        <v>1941</v>
      </c>
      <c r="AF1155" t="s">
        <v>1941</v>
      </c>
      <c r="AG1155" t="s">
        <v>1941</v>
      </c>
      <c r="AH1155" t="s">
        <v>1941</v>
      </c>
      <c r="AI1155" t="s">
        <v>1941</v>
      </c>
      <c r="AJ1155" t="s">
        <v>1941</v>
      </c>
      <c r="AK1155" t="s">
        <v>1941</v>
      </c>
      <c r="AL1155" t="s">
        <v>1941</v>
      </c>
      <c r="AM1155" t="s">
        <v>1941</v>
      </c>
      <c r="AN1155" t="s">
        <v>1941</v>
      </c>
      <c r="AO1155" t="s">
        <v>1941</v>
      </c>
      <c r="AP1155" t="s">
        <v>1941</v>
      </c>
      <c r="AQ1155" t="s">
        <v>1941</v>
      </c>
      <c r="AR1155" t="s">
        <v>1941</v>
      </c>
      <c r="AS1155" t="s">
        <v>1941</v>
      </c>
      <c r="AT1155" t="s">
        <v>1941</v>
      </c>
      <c r="AU1155" t="s">
        <v>1941</v>
      </c>
      <c r="AV1155" t="s">
        <v>1941</v>
      </c>
      <c r="AW1155" t="s">
        <v>1941</v>
      </c>
      <c r="AX1155" t="s">
        <v>1941</v>
      </c>
      <c r="AY1155" t="s">
        <v>1941</v>
      </c>
      <c r="AZ1155" t="s">
        <v>1941</v>
      </c>
      <c r="BA1155" t="s">
        <v>1941</v>
      </c>
      <c r="BB1155" t="s">
        <v>1941</v>
      </c>
      <c r="BC1155" t="s">
        <v>1941</v>
      </c>
      <c r="BD1155" t="s">
        <v>1941</v>
      </c>
      <c r="BE1155" t="s">
        <v>1941</v>
      </c>
      <c r="BF1155" t="s">
        <v>1941</v>
      </c>
      <c r="BG1155" t="s">
        <v>1941</v>
      </c>
      <c r="BH1155" t="s">
        <v>1941</v>
      </c>
      <c r="BI1155" t="s">
        <v>1941</v>
      </c>
      <c r="BJ1155" t="s">
        <v>1941</v>
      </c>
      <c r="BK1155" t="s">
        <v>1941</v>
      </c>
      <c r="BL1155" t="s">
        <v>1941</v>
      </c>
      <c r="BM1155" t="s">
        <v>1940</v>
      </c>
      <c r="BN1155" t="s">
        <v>1941</v>
      </c>
      <c r="BO1155" t="s">
        <v>1941</v>
      </c>
      <c r="BP1155" t="s">
        <v>1941</v>
      </c>
      <c r="BQ1155" t="s">
        <v>1941</v>
      </c>
      <c r="BR1155" t="s">
        <v>1941</v>
      </c>
      <c r="BS1155" t="s">
        <v>1941</v>
      </c>
      <c r="BT1155" t="s">
        <v>1941</v>
      </c>
      <c r="BU1155" t="s">
        <v>1941</v>
      </c>
      <c r="BV1155" t="s">
        <v>1940</v>
      </c>
      <c r="BW1155" t="s">
        <v>1941</v>
      </c>
    </row>
    <row r="1156" spans="1:75" hidden="1" x14ac:dyDescent="0.25">
      <c r="A1156" t="s">
        <v>1942</v>
      </c>
      <c r="B1156">
        <v>2021</v>
      </c>
      <c r="C1156" t="s">
        <v>94</v>
      </c>
      <c r="D1156" t="s">
        <v>95</v>
      </c>
      <c r="E1156" s="19">
        <v>1321220428623</v>
      </c>
      <c r="F1156" t="s">
        <v>1976</v>
      </c>
      <c r="H1156">
        <v>325199</v>
      </c>
      <c r="I1156" t="s">
        <v>1977</v>
      </c>
      <c r="J1156" t="s">
        <v>1978</v>
      </c>
      <c r="K1156" t="s">
        <v>170</v>
      </c>
      <c r="L1156" t="s">
        <v>113</v>
      </c>
      <c r="M1156">
        <v>77641</v>
      </c>
      <c r="P1156">
        <v>105</v>
      </c>
      <c r="Q1156">
        <v>486</v>
      </c>
      <c r="R1156">
        <v>591</v>
      </c>
      <c r="V1156" t="s">
        <v>1941</v>
      </c>
      <c r="W1156" t="s">
        <v>1941</v>
      </c>
      <c r="X1156" t="s">
        <v>1941</v>
      </c>
      <c r="Y1156" t="s">
        <v>1941</v>
      </c>
      <c r="Z1156" t="s">
        <v>1941</v>
      </c>
      <c r="AA1156" t="s">
        <v>1941</v>
      </c>
      <c r="AB1156" t="s">
        <v>1940</v>
      </c>
      <c r="AC1156" t="s">
        <v>1940</v>
      </c>
      <c r="AD1156" t="s">
        <v>1941</v>
      </c>
      <c r="AE1156" t="s">
        <v>1941</v>
      </c>
      <c r="AF1156" t="s">
        <v>1941</v>
      </c>
      <c r="AG1156" t="s">
        <v>1941</v>
      </c>
      <c r="AH1156" t="s">
        <v>1941</v>
      </c>
      <c r="AI1156" t="s">
        <v>1941</v>
      </c>
      <c r="AJ1156" t="s">
        <v>1941</v>
      </c>
      <c r="AK1156" t="s">
        <v>1941</v>
      </c>
      <c r="AL1156" t="s">
        <v>1941</v>
      </c>
      <c r="AM1156" t="s">
        <v>1941</v>
      </c>
      <c r="AN1156" t="s">
        <v>1941</v>
      </c>
      <c r="AO1156" t="s">
        <v>1941</v>
      </c>
      <c r="AP1156" t="s">
        <v>1941</v>
      </c>
      <c r="AQ1156" t="s">
        <v>1941</v>
      </c>
      <c r="AR1156" t="s">
        <v>1941</v>
      </c>
      <c r="AS1156" t="s">
        <v>1941</v>
      </c>
      <c r="AT1156" t="s">
        <v>1941</v>
      </c>
      <c r="AU1156" t="s">
        <v>1941</v>
      </c>
      <c r="AV1156" t="s">
        <v>1941</v>
      </c>
      <c r="AW1156" t="s">
        <v>1941</v>
      </c>
      <c r="AX1156" t="s">
        <v>1941</v>
      </c>
      <c r="AY1156" t="s">
        <v>1941</v>
      </c>
      <c r="AZ1156" t="s">
        <v>1941</v>
      </c>
      <c r="BA1156" t="s">
        <v>1941</v>
      </c>
      <c r="BB1156" t="s">
        <v>1941</v>
      </c>
      <c r="BC1156" t="s">
        <v>1941</v>
      </c>
      <c r="BD1156" t="s">
        <v>1941</v>
      </c>
      <c r="BE1156" t="s">
        <v>1941</v>
      </c>
      <c r="BF1156" t="s">
        <v>1941</v>
      </c>
      <c r="BG1156" t="s">
        <v>1941</v>
      </c>
      <c r="BH1156" t="s">
        <v>1941</v>
      </c>
      <c r="BI1156" t="s">
        <v>1941</v>
      </c>
      <c r="BJ1156" t="s">
        <v>1941</v>
      </c>
      <c r="BK1156" t="s">
        <v>1941</v>
      </c>
      <c r="BL1156" t="s">
        <v>1941</v>
      </c>
      <c r="BM1156" t="s">
        <v>1941</v>
      </c>
      <c r="BN1156" t="s">
        <v>1941</v>
      </c>
      <c r="BO1156" t="s">
        <v>1941</v>
      </c>
      <c r="BP1156" t="s">
        <v>1941</v>
      </c>
      <c r="BQ1156" t="s">
        <v>1941</v>
      </c>
      <c r="BR1156" t="s">
        <v>1941</v>
      </c>
      <c r="BS1156" t="s">
        <v>1941</v>
      </c>
      <c r="BT1156" t="s">
        <v>1941</v>
      </c>
      <c r="BU1156" t="s">
        <v>1941</v>
      </c>
      <c r="BV1156" t="s">
        <v>1941</v>
      </c>
      <c r="BW1156" t="s">
        <v>1941</v>
      </c>
    </row>
    <row r="1157" spans="1:75" hidden="1" x14ac:dyDescent="0.25">
      <c r="A1157" t="s">
        <v>1942</v>
      </c>
      <c r="B1157">
        <v>2021</v>
      </c>
      <c r="C1157" t="s">
        <v>94</v>
      </c>
      <c r="D1157" t="s">
        <v>95</v>
      </c>
      <c r="E1157" s="19">
        <v>1321220431478</v>
      </c>
      <c r="F1157" t="s">
        <v>1380</v>
      </c>
      <c r="H1157">
        <v>325199</v>
      </c>
      <c r="I1157" t="s">
        <v>1381</v>
      </c>
      <c r="J1157" t="s">
        <v>1382</v>
      </c>
      <c r="K1157" t="s">
        <v>1383</v>
      </c>
      <c r="L1157" t="s">
        <v>113</v>
      </c>
      <c r="M1157">
        <v>78359</v>
      </c>
      <c r="P1157">
        <v>310</v>
      </c>
      <c r="Q1157">
        <v>404</v>
      </c>
      <c r="R1157">
        <v>714</v>
      </c>
      <c r="V1157" t="s">
        <v>1940</v>
      </c>
      <c r="W1157" t="s">
        <v>1941</v>
      </c>
      <c r="X1157" t="s">
        <v>1941</v>
      </c>
      <c r="Y1157" t="s">
        <v>1941</v>
      </c>
      <c r="Z1157" t="s">
        <v>1940</v>
      </c>
      <c r="AA1157" t="s">
        <v>1940</v>
      </c>
      <c r="AB1157" t="s">
        <v>1940</v>
      </c>
      <c r="AC1157" t="s">
        <v>1941</v>
      </c>
      <c r="AD1157" t="s">
        <v>1941</v>
      </c>
      <c r="AE1157" t="s">
        <v>1940</v>
      </c>
      <c r="AF1157" t="s">
        <v>1941</v>
      </c>
      <c r="AG1157" t="s">
        <v>1941</v>
      </c>
      <c r="AH1157" t="s">
        <v>1941</v>
      </c>
      <c r="AI1157" t="s">
        <v>1941</v>
      </c>
      <c r="AJ1157" t="s">
        <v>1941</v>
      </c>
      <c r="AK1157" t="s">
        <v>1941</v>
      </c>
      <c r="AL1157" t="s">
        <v>1941</v>
      </c>
      <c r="AM1157" t="s">
        <v>1941</v>
      </c>
      <c r="AN1157" t="s">
        <v>1941</v>
      </c>
      <c r="AO1157" t="s">
        <v>1941</v>
      </c>
      <c r="AP1157" t="s">
        <v>1941</v>
      </c>
      <c r="AQ1157" t="s">
        <v>1941</v>
      </c>
      <c r="AR1157" t="s">
        <v>1941</v>
      </c>
      <c r="AS1157" t="s">
        <v>1941</v>
      </c>
      <c r="AT1157" t="s">
        <v>1941</v>
      </c>
      <c r="AU1157" t="s">
        <v>1941</v>
      </c>
      <c r="AV1157" t="s">
        <v>1941</v>
      </c>
      <c r="AW1157" t="s">
        <v>1941</v>
      </c>
      <c r="AX1157" t="s">
        <v>1941</v>
      </c>
      <c r="AY1157" t="s">
        <v>1941</v>
      </c>
      <c r="AZ1157" t="s">
        <v>1941</v>
      </c>
      <c r="BA1157" t="s">
        <v>1941</v>
      </c>
      <c r="BB1157" t="s">
        <v>1941</v>
      </c>
      <c r="BC1157" t="s">
        <v>1941</v>
      </c>
      <c r="BD1157" t="s">
        <v>1941</v>
      </c>
      <c r="BE1157" t="s">
        <v>1941</v>
      </c>
      <c r="BF1157" t="s">
        <v>1941</v>
      </c>
      <c r="BG1157" t="s">
        <v>1941</v>
      </c>
      <c r="BH1157" t="s">
        <v>1941</v>
      </c>
      <c r="BI1157" t="s">
        <v>1941</v>
      </c>
      <c r="BJ1157" t="s">
        <v>1941</v>
      </c>
      <c r="BK1157" t="s">
        <v>1941</v>
      </c>
      <c r="BL1157" t="s">
        <v>1941</v>
      </c>
      <c r="BM1157" t="s">
        <v>1941</v>
      </c>
      <c r="BN1157" t="s">
        <v>1941</v>
      </c>
      <c r="BO1157" t="s">
        <v>1941</v>
      </c>
      <c r="BP1157" t="s">
        <v>1941</v>
      </c>
      <c r="BQ1157" t="s">
        <v>1941</v>
      </c>
      <c r="BR1157" t="s">
        <v>1941</v>
      </c>
      <c r="BS1157" t="s">
        <v>1941</v>
      </c>
      <c r="BT1157" t="s">
        <v>1941</v>
      </c>
      <c r="BU1157" t="s">
        <v>1941</v>
      </c>
      <c r="BV1157" t="s">
        <v>1941</v>
      </c>
      <c r="BW1157" t="s">
        <v>1941</v>
      </c>
    </row>
    <row r="1158" spans="1:75" hidden="1" x14ac:dyDescent="0.25">
      <c r="A1158" t="s">
        <v>1942</v>
      </c>
      <c r="B1158">
        <v>2021</v>
      </c>
      <c r="C1158" t="s">
        <v>94</v>
      </c>
      <c r="D1158" t="s">
        <v>95</v>
      </c>
      <c r="E1158" s="19">
        <v>1321220406755</v>
      </c>
      <c r="F1158" t="s">
        <v>971</v>
      </c>
      <c r="H1158">
        <v>325199</v>
      </c>
      <c r="I1158" t="s">
        <v>972</v>
      </c>
      <c r="J1158" t="s">
        <v>973</v>
      </c>
      <c r="K1158" t="s">
        <v>919</v>
      </c>
      <c r="L1158" t="s">
        <v>103</v>
      </c>
      <c r="M1158">
        <v>70669</v>
      </c>
      <c r="P1158">
        <v>734</v>
      </c>
      <c r="Q1158">
        <v>1109</v>
      </c>
      <c r="R1158">
        <v>1843</v>
      </c>
      <c r="V1158" t="s">
        <v>1940</v>
      </c>
      <c r="W1158" t="s">
        <v>1941</v>
      </c>
      <c r="X1158" t="s">
        <v>1941</v>
      </c>
      <c r="Y1158" t="s">
        <v>1941</v>
      </c>
      <c r="Z1158" t="s">
        <v>1940</v>
      </c>
      <c r="AA1158" t="s">
        <v>1941</v>
      </c>
      <c r="AB1158" t="s">
        <v>1941</v>
      </c>
      <c r="AC1158" t="s">
        <v>1941</v>
      </c>
      <c r="AD1158" t="s">
        <v>1941</v>
      </c>
      <c r="AE1158" t="s">
        <v>1941</v>
      </c>
      <c r="AF1158" t="s">
        <v>1941</v>
      </c>
      <c r="AG1158" t="s">
        <v>1941</v>
      </c>
      <c r="AH1158" t="s">
        <v>1941</v>
      </c>
      <c r="AI1158" t="s">
        <v>1941</v>
      </c>
      <c r="AJ1158" t="s">
        <v>1941</v>
      </c>
      <c r="AK1158" t="s">
        <v>1941</v>
      </c>
      <c r="AL1158" t="s">
        <v>1941</v>
      </c>
      <c r="AM1158" t="s">
        <v>1941</v>
      </c>
      <c r="AN1158" t="s">
        <v>1941</v>
      </c>
      <c r="AO1158" t="s">
        <v>1941</v>
      </c>
      <c r="AP1158" t="s">
        <v>1941</v>
      </c>
      <c r="AQ1158" t="s">
        <v>1941</v>
      </c>
      <c r="AR1158" t="s">
        <v>1941</v>
      </c>
      <c r="AS1158" t="s">
        <v>1941</v>
      </c>
      <c r="AT1158" t="s">
        <v>1941</v>
      </c>
      <c r="AU1158" t="s">
        <v>1941</v>
      </c>
      <c r="AV1158" t="s">
        <v>1941</v>
      </c>
      <c r="AW1158" t="s">
        <v>1941</v>
      </c>
      <c r="AX1158" t="s">
        <v>1941</v>
      </c>
      <c r="AY1158" t="s">
        <v>1941</v>
      </c>
      <c r="AZ1158" t="s">
        <v>1941</v>
      </c>
      <c r="BA1158" t="s">
        <v>1941</v>
      </c>
      <c r="BB1158" t="s">
        <v>1941</v>
      </c>
      <c r="BC1158" t="s">
        <v>1941</v>
      </c>
      <c r="BD1158" t="s">
        <v>1941</v>
      </c>
      <c r="BE1158" t="s">
        <v>1941</v>
      </c>
      <c r="BF1158" t="s">
        <v>1941</v>
      </c>
      <c r="BG1158" t="s">
        <v>1941</v>
      </c>
      <c r="BH1158" t="s">
        <v>1941</v>
      </c>
      <c r="BI1158" t="s">
        <v>1941</v>
      </c>
      <c r="BJ1158" t="s">
        <v>1941</v>
      </c>
      <c r="BK1158" t="s">
        <v>1941</v>
      </c>
      <c r="BL1158" t="s">
        <v>1941</v>
      </c>
      <c r="BM1158" t="s">
        <v>1940</v>
      </c>
      <c r="BN1158" t="s">
        <v>1941</v>
      </c>
      <c r="BO1158" t="s">
        <v>1941</v>
      </c>
      <c r="BP1158" t="s">
        <v>1941</v>
      </c>
      <c r="BQ1158" t="s">
        <v>1941</v>
      </c>
      <c r="BR1158" t="s">
        <v>1941</v>
      </c>
      <c r="BS1158" t="s">
        <v>1941</v>
      </c>
      <c r="BT1158" t="s">
        <v>1941</v>
      </c>
      <c r="BU1158" t="s">
        <v>1941</v>
      </c>
      <c r="BV1158" t="s">
        <v>1940</v>
      </c>
      <c r="BW1158" t="s">
        <v>1941</v>
      </c>
    </row>
    <row r="1159" spans="1:75" hidden="1" x14ac:dyDescent="0.25">
      <c r="A1159" t="s">
        <v>1942</v>
      </c>
      <c r="B1159">
        <v>2021</v>
      </c>
      <c r="C1159" t="s">
        <v>94</v>
      </c>
      <c r="D1159" t="s">
        <v>95</v>
      </c>
      <c r="E1159" s="19">
        <v>1321220240636</v>
      </c>
      <c r="F1159" t="s">
        <v>1020</v>
      </c>
      <c r="H1159">
        <v>325199</v>
      </c>
      <c r="I1159" t="s">
        <v>1021</v>
      </c>
      <c r="J1159" t="s">
        <v>1022</v>
      </c>
      <c r="K1159" t="s">
        <v>1023</v>
      </c>
      <c r="L1159" t="s">
        <v>103</v>
      </c>
      <c r="M1159">
        <v>70057</v>
      </c>
      <c r="P1159">
        <v>769</v>
      </c>
      <c r="Q1159">
        <v>1811</v>
      </c>
      <c r="R1159">
        <v>2580</v>
      </c>
      <c r="V1159" t="s">
        <v>1940</v>
      </c>
      <c r="W1159" t="s">
        <v>1941</v>
      </c>
      <c r="X1159" t="s">
        <v>1941</v>
      </c>
      <c r="Y1159" t="s">
        <v>1940</v>
      </c>
      <c r="Z1159" t="s">
        <v>1941</v>
      </c>
      <c r="AA1159" t="s">
        <v>1941</v>
      </c>
      <c r="AB1159" t="s">
        <v>1940</v>
      </c>
      <c r="AC1159" t="s">
        <v>1941</v>
      </c>
      <c r="AD1159" t="s">
        <v>1941</v>
      </c>
      <c r="AE1159" t="s">
        <v>1941</v>
      </c>
      <c r="AF1159" t="s">
        <v>1941</v>
      </c>
      <c r="AG1159" t="s">
        <v>1940</v>
      </c>
      <c r="AH1159" t="s">
        <v>1941</v>
      </c>
      <c r="AI1159" t="s">
        <v>1941</v>
      </c>
      <c r="AJ1159" t="s">
        <v>1941</v>
      </c>
      <c r="AK1159" t="s">
        <v>1941</v>
      </c>
      <c r="AL1159" t="s">
        <v>1941</v>
      </c>
      <c r="AM1159" t="s">
        <v>1941</v>
      </c>
      <c r="AN1159" t="s">
        <v>1941</v>
      </c>
      <c r="AO1159" t="s">
        <v>1941</v>
      </c>
      <c r="AP1159" t="s">
        <v>1941</v>
      </c>
      <c r="AQ1159" t="s">
        <v>1941</v>
      </c>
      <c r="AR1159" t="s">
        <v>1941</v>
      </c>
      <c r="AS1159" t="s">
        <v>1941</v>
      </c>
      <c r="AT1159" t="s">
        <v>1941</v>
      </c>
      <c r="AU1159" t="s">
        <v>1941</v>
      </c>
      <c r="AV1159" t="s">
        <v>1941</v>
      </c>
      <c r="AW1159" t="s">
        <v>1941</v>
      </c>
      <c r="AX1159" t="s">
        <v>1941</v>
      </c>
      <c r="AY1159" t="s">
        <v>1941</v>
      </c>
      <c r="AZ1159" t="s">
        <v>1941</v>
      </c>
      <c r="BA1159" t="s">
        <v>1941</v>
      </c>
      <c r="BB1159" t="s">
        <v>1941</v>
      </c>
      <c r="BC1159" t="s">
        <v>1941</v>
      </c>
      <c r="BD1159" t="s">
        <v>1941</v>
      </c>
      <c r="BE1159" t="s">
        <v>1941</v>
      </c>
      <c r="BF1159" t="s">
        <v>1941</v>
      </c>
      <c r="BG1159" t="s">
        <v>1941</v>
      </c>
      <c r="BH1159" t="s">
        <v>1941</v>
      </c>
      <c r="BI1159" t="s">
        <v>1941</v>
      </c>
      <c r="BJ1159" t="s">
        <v>1941</v>
      </c>
      <c r="BK1159" t="s">
        <v>1941</v>
      </c>
      <c r="BL1159" t="s">
        <v>1941</v>
      </c>
      <c r="BM1159" t="s">
        <v>1941</v>
      </c>
      <c r="BN1159" t="s">
        <v>1941</v>
      </c>
      <c r="BO1159" t="s">
        <v>1941</v>
      </c>
      <c r="BP1159" t="s">
        <v>1941</v>
      </c>
      <c r="BQ1159" t="s">
        <v>1941</v>
      </c>
      <c r="BR1159" t="s">
        <v>1941</v>
      </c>
      <c r="BS1159" t="s">
        <v>1941</v>
      </c>
      <c r="BT1159" t="s">
        <v>1941</v>
      </c>
      <c r="BU1159" t="s">
        <v>1941</v>
      </c>
      <c r="BV1159" t="s">
        <v>1941</v>
      </c>
      <c r="BW1159" t="s">
        <v>1941</v>
      </c>
    </row>
    <row r="1160" spans="1:75" hidden="1" x14ac:dyDescent="0.25">
      <c r="A1160" t="s">
        <v>1942</v>
      </c>
      <c r="B1160">
        <v>2021</v>
      </c>
      <c r="C1160" t="s">
        <v>94</v>
      </c>
      <c r="D1160" t="s">
        <v>95</v>
      </c>
      <c r="E1160" s="19">
        <v>1321220221725</v>
      </c>
      <c r="F1160" t="s">
        <v>1071</v>
      </c>
      <c r="H1160">
        <v>325199</v>
      </c>
      <c r="I1160" t="s">
        <v>1072</v>
      </c>
      <c r="J1160" t="s">
        <v>1073</v>
      </c>
      <c r="K1160" t="s">
        <v>406</v>
      </c>
      <c r="L1160" t="s">
        <v>103</v>
      </c>
      <c r="M1160">
        <v>70764</v>
      </c>
      <c r="P1160">
        <v>3177</v>
      </c>
      <c r="Q1160">
        <v>2531</v>
      </c>
      <c r="R1160">
        <v>5708</v>
      </c>
      <c r="V1160" t="s">
        <v>1940</v>
      </c>
      <c r="W1160" t="s">
        <v>1940</v>
      </c>
      <c r="X1160" t="s">
        <v>1940</v>
      </c>
      <c r="Y1160" t="s">
        <v>1940</v>
      </c>
      <c r="Z1160" t="s">
        <v>1940</v>
      </c>
      <c r="AA1160" t="s">
        <v>1940</v>
      </c>
      <c r="AB1160" t="s">
        <v>1940</v>
      </c>
      <c r="AC1160" t="s">
        <v>1941</v>
      </c>
      <c r="AD1160" t="s">
        <v>1940</v>
      </c>
      <c r="AE1160" t="s">
        <v>1941</v>
      </c>
      <c r="AF1160" t="s">
        <v>1941</v>
      </c>
      <c r="AG1160" t="s">
        <v>1941</v>
      </c>
      <c r="AH1160" t="s">
        <v>1941</v>
      </c>
      <c r="AI1160" t="s">
        <v>1941</v>
      </c>
      <c r="AJ1160" t="s">
        <v>1941</v>
      </c>
      <c r="AK1160" t="s">
        <v>1941</v>
      </c>
      <c r="AL1160" t="s">
        <v>1941</v>
      </c>
      <c r="AM1160" t="s">
        <v>1941</v>
      </c>
      <c r="AN1160" t="s">
        <v>1941</v>
      </c>
      <c r="AO1160" t="s">
        <v>1941</v>
      </c>
      <c r="AP1160" t="s">
        <v>1941</v>
      </c>
      <c r="AQ1160" t="s">
        <v>1941</v>
      </c>
      <c r="AR1160" t="s">
        <v>1941</v>
      </c>
      <c r="AS1160" t="s">
        <v>1941</v>
      </c>
      <c r="AT1160" t="s">
        <v>1941</v>
      </c>
      <c r="AU1160" t="s">
        <v>1941</v>
      </c>
      <c r="AV1160" t="s">
        <v>1941</v>
      </c>
      <c r="AW1160" t="s">
        <v>1940</v>
      </c>
      <c r="AX1160" t="s">
        <v>1941</v>
      </c>
      <c r="AY1160" t="s">
        <v>1941</v>
      </c>
      <c r="AZ1160" t="s">
        <v>1941</v>
      </c>
      <c r="BA1160" t="s">
        <v>1941</v>
      </c>
      <c r="BB1160" t="s">
        <v>1941</v>
      </c>
      <c r="BC1160" t="s">
        <v>1941</v>
      </c>
      <c r="BD1160" t="s">
        <v>1941</v>
      </c>
      <c r="BE1160" t="s">
        <v>1941</v>
      </c>
      <c r="BF1160" t="s">
        <v>1941</v>
      </c>
      <c r="BG1160" t="s">
        <v>1941</v>
      </c>
      <c r="BH1160" t="s">
        <v>1941</v>
      </c>
      <c r="BI1160" t="s">
        <v>1941</v>
      </c>
      <c r="BJ1160" t="s">
        <v>1941</v>
      </c>
      <c r="BK1160" t="s">
        <v>1941</v>
      </c>
      <c r="BL1160" t="s">
        <v>1941</v>
      </c>
      <c r="BM1160" t="s">
        <v>1940</v>
      </c>
      <c r="BN1160" t="s">
        <v>1941</v>
      </c>
      <c r="BO1160" t="s">
        <v>1941</v>
      </c>
      <c r="BP1160" t="s">
        <v>1941</v>
      </c>
      <c r="BQ1160" t="s">
        <v>1941</v>
      </c>
      <c r="BR1160" t="s">
        <v>1941</v>
      </c>
      <c r="BS1160" t="s">
        <v>1941</v>
      </c>
      <c r="BT1160" t="s">
        <v>1941</v>
      </c>
      <c r="BU1160" t="s">
        <v>1941</v>
      </c>
      <c r="BV1160" t="s">
        <v>1940</v>
      </c>
      <c r="BW1160" t="s">
        <v>1941</v>
      </c>
    </row>
    <row r="1161" spans="1:75" hidden="1" x14ac:dyDescent="0.25">
      <c r="A1161" t="s">
        <v>1942</v>
      </c>
      <c r="B1161">
        <v>2021</v>
      </c>
      <c r="C1161" t="s">
        <v>94</v>
      </c>
      <c r="D1161" t="s">
        <v>95</v>
      </c>
      <c r="E1161" s="19">
        <v>1321220234874</v>
      </c>
      <c r="F1161" t="s">
        <v>1104</v>
      </c>
      <c r="H1161">
        <v>325199</v>
      </c>
      <c r="I1161" t="s">
        <v>1105</v>
      </c>
      <c r="J1161" t="s">
        <v>1106</v>
      </c>
      <c r="K1161" t="s">
        <v>618</v>
      </c>
      <c r="L1161" t="s">
        <v>113</v>
      </c>
      <c r="M1161">
        <v>77017</v>
      </c>
      <c r="N1161" s="21" t="s">
        <v>172</v>
      </c>
      <c r="O1161" s="21" t="s">
        <v>173</v>
      </c>
      <c r="P1161">
        <v>16918</v>
      </c>
      <c r="Q1161">
        <v>17562</v>
      </c>
      <c r="R1161">
        <v>34480</v>
      </c>
      <c r="V1161" t="s">
        <v>1940</v>
      </c>
      <c r="W1161" t="s">
        <v>1940</v>
      </c>
      <c r="X1161" t="s">
        <v>1941</v>
      </c>
      <c r="Y1161" t="s">
        <v>1940</v>
      </c>
      <c r="Z1161" t="s">
        <v>1941</v>
      </c>
      <c r="AA1161" t="s">
        <v>1941</v>
      </c>
      <c r="AB1161" t="s">
        <v>1941</v>
      </c>
      <c r="AC1161" t="s">
        <v>1941</v>
      </c>
      <c r="AD1161" t="s">
        <v>1941</v>
      </c>
      <c r="AE1161" t="s">
        <v>1941</v>
      </c>
      <c r="AF1161" t="s">
        <v>1941</v>
      </c>
      <c r="AG1161" t="s">
        <v>1941</v>
      </c>
      <c r="AH1161" t="s">
        <v>1941</v>
      </c>
      <c r="AI1161" t="s">
        <v>1941</v>
      </c>
      <c r="AJ1161" t="s">
        <v>1941</v>
      </c>
      <c r="AK1161" t="s">
        <v>1941</v>
      </c>
      <c r="AL1161" t="s">
        <v>1941</v>
      </c>
      <c r="AM1161" t="s">
        <v>1941</v>
      </c>
      <c r="AN1161" t="s">
        <v>1941</v>
      </c>
      <c r="AO1161" t="s">
        <v>1941</v>
      </c>
      <c r="AP1161" t="s">
        <v>1941</v>
      </c>
      <c r="AQ1161" t="s">
        <v>1941</v>
      </c>
      <c r="AR1161" t="s">
        <v>1941</v>
      </c>
      <c r="AS1161" t="s">
        <v>1941</v>
      </c>
      <c r="AT1161" t="s">
        <v>1941</v>
      </c>
      <c r="AU1161" t="s">
        <v>1941</v>
      </c>
      <c r="AV1161" t="s">
        <v>1941</v>
      </c>
      <c r="AW1161" t="s">
        <v>1941</v>
      </c>
      <c r="AX1161" t="s">
        <v>1941</v>
      </c>
      <c r="AY1161" t="s">
        <v>1941</v>
      </c>
      <c r="AZ1161" t="s">
        <v>1941</v>
      </c>
      <c r="BA1161" t="s">
        <v>1941</v>
      </c>
      <c r="BB1161" t="s">
        <v>1941</v>
      </c>
      <c r="BC1161" t="s">
        <v>1941</v>
      </c>
      <c r="BD1161" t="s">
        <v>1941</v>
      </c>
      <c r="BE1161" t="s">
        <v>1941</v>
      </c>
      <c r="BF1161" t="s">
        <v>1941</v>
      </c>
      <c r="BG1161" t="s">
        <v>1941</v>
      </c>
      <c r="BH1161" t="s">
        <v>1941</v>
      </c>
      <c r="BI1161" t="s">
        <v>1941</v>
      </c>
      <c r="BJ1161" t="s">
        <v>1941</v>
      </c>
      <c r="BK1161" t="s">
        <v>1941</v>
      </c>
      <c r="BL1161" t="s">
        <v>1941</v>
      </c>
      <c r="BM1161" t="s">
        <v>1941</v>
      </c>
      <c r="BN1161" t="s">
        <v>1941</v>
      </c>
      <c r="BO1161" t="s">
        <v>1941</v>
      </c>
      <c r="BP1161" t="s">
        <v>1941</v>
      </c>
      <c r="BQ1161" t="s">
        <v>1941</v>
      </c>
      <c r="BR1161" t="s">
        <v>1941</v>
      </c>
      <c r="BS1161" t="s">
        <v>1941</v>
      </c>
      <c r="BT1161" t="s">
        <v>1941</v>
      </c>
      <c r="BU1161" t="s">
        <v>1941</v>
      </c>
      <c r="BV1161" t="s">
        <v>1941</v>
      </c>
      <c r="BW1161" t="s">
        <v>1941</v>
      </c>
    </row>
    <row r="1162" spans="1:75" hidden="1" x14ac:dyDescent="0.25">
      <c r="A1162" t="s">
        <v>1942</v>
      </c>
      <c r="B1162">
        <v>2021</v>
      </c>
      <c r="C1162" t="s">
        <v>94</v>
      </c>
      <c r="D1162" t="s">
        <v>95</v>
      </c>
      <c r="E1162" s="19">
        <v>1321220409611</v>
      </c>
      <c r="F1162" t="s">
        <v>1214</v>
      </c>
      <c r="H1162">
        <v>325199</v>
      </c>
      <c r="I1162" t="s">
        <v>1215</v>
      </c>
      <c r="J1162" t="s">
        <v>1216</v>
      </c>
      <c r="K1162" t="s">
        <v>1217</v>
      </c>
      <c r="L1162" t="s">
        <v>121</v>
      </c>
      <c r="M1162">
        <v>42029</v>
      </c>
      <c r="P1162">
        <v>3475</v>
      </c>
      <c r="Q1162">
        <v>6596</v>
      </c>
      <c r="R1162">
        <v>10071</v>
      </c>
      <c r="V1162" t="s">
        <v>1940</v>
      </c>
      <c r="W1162" t="s">
        <v>1941</v>
      </c>
      <c r="X1162" t="s">
        <v>1941</v>
      </c>
      <c r="Y1162" t="s">
        <v>1941</v>
      </c>
      <c r="Z1162" t="s">
        <v>1940</v>
      </c>
      <c r="AA1162" t="s">
        <v>1941</v>
      </c>
      <c r="AB1162" t="s">
        <v>1941</v>
      </c>
      <c r="AC1162" t="s">
        <v>1941</v>
      </c>
      <c r="AD1162" t="s">
        <v>1941</v>
      </c>
      <c r="AE1162" t="s">
        <v>1941</v>
      </c>
      <c r="AF1162" t="s">
        <v>1941</v>
      </c>
      <c r="AG1162" t="s">
        <v>1941</v>
      </c>
      <c r="AH1162" t="s">
        <v>1941</v>
      </c>
      <c r="AI1162" t="s">
        <v>1941</v>
      </c>
      <c r="AJ1162" t="s">
        <v>1941</v>
      </c>
      <c r="AK1162" t="s">
        <v>1941</v>
      </c>
      <c r="AL1162" t="s">
        <v>1941</v>
      </c>
      <c r="AM1162" t="s">
        <v>1941</v>
      </c>
      <c r="AN1162" t="s">
        <v>1941</v>
      </c>
      <c r="AO1162" t="s">
        <v>1941</v>
      </c>
      <c r="AP1162" t="s">
        <v>1941</v>
      </c>
      <c r="AQ1162" t="s">
        <v>1941</v>
      </c>
      <c r="AR1162" t="s">
        <v>1941</v>
      </c>
      <c r="AS1162" t="s">
        <v>1941</v>
      </c>
      <c r="AT1162" t="s">
        <v>1941</v>
      </c>
      <c r="AU1162" t="s">
        <v>1941</v>
      </c>
      <c r="AV1162" t="s">
        <v>1941</v>
      </c>
      <c r="AW1162" t="s">
        <v>1941</v>
      </c>
      <c r="AX1162" t="s">
        <v>1941</v>
      </c>
      <c r="AY1162" t="s">
        <v>1941</v>
      </c>
      <c r="AZ1162" t="s">
        <v>1941</v>
      </c>
      <c r="BA1162" t="s">
        <v>1941</v>
      </c>
      <c r="BB1162" t="s">
        <v>1941</v>
      </c>
      <c r="BC1162" t="s">
        <v>1941</v>
      </c>
      <c r="BD1162" t="s">
        <v>1941</v>
      </c>
      <c r="BE1162" t="s">
        <v>1941</v>
      </c>
      <c r="BF1162" t="s">
        <v>1941</v>
      </c>
      <c r="BG1162" t="s">
        <v>1941</v>
      </c>
      <c r="BH1162" t="s">
        <v>1941</v>
      </c>
      <c r="BI1162" t="s">
        <v>1941</v>
      </c>
      <c r="BJ1162" t="s">
        <v>1941</v>
      </c>
      <c r="BK1162" t="s">
        <v>1941</v>
      </c>
      <c r="BL1162" t="s">
        <v>1941</v>
      </c>
      <c r="BM1162" t="s">
        <v>1941</v>
      </c>
      <c r="BN1162" t="s">
        <v>1941</v>
      </c>
      <c r="BO1162" t="s">
        <v>1941</v>
      </c>
      <c r="BP1162" t="s">
        <v>1941</v>
      </c>
      <c r="BQ1162" t="s">
        <v>1941</v>
      </c>
      <c r="BR1162" t="s">
        <v>1941</v>
      </c>
      <c r="BS1162" t="s">
        <v>1941</v>
      </c>
      <c r="BT1162" t="s">
        <v>1941</v>
      </c>
      <c r="BU1162" t="s">
        <v>1941</v>
      </c>
      <c r="BV1162" t="s">
        <v>1941</v>
      </c>
      <c r="BW1162" t="s">
        <v>1941</v>
      </c>
    </row>
    <row r="1163" spans="1:75" hidden="1" x14ac:dyDescent="0.25">
      <c r="A1163" t="s">
        <v>1942</v>
      </c>
      <c r="B1163">
        <v>2021</v>
      </c>
      <c r="C1163" t="s">
        <v>94</v>
      </c>
      <c r="D1163" t="s">
        <v>95</v>
      </c>
      <c r="E1163" s="19">
        <v>1321220002582</v>
      </c>
      <c r="F1163" t="s">
        <v>135</v>
      </c>
      <c r="H1163">
        <v>325211</v>
      </c>
      <c r="I1163" t="s">
        <v>137</v>
      </c>
      <c r="J1163" t="s">
        <v>1979</v>
      </c>
      <c r="K1163" t="s">
        <v>139</v>
      </c>
      <c r="L1163" t="s">
        <v>140</v>
      </c>
      <c r="M1163">
        <v>36505</v>
      </c>
      <c r="P1163">
        <v>1118</v>
      </c>
      <c r="Q1163">
        <v>250</v>
      </c>
      <c r="R1163">
        <v>1368</v>
      </c>
      <c r="V1163" t="s">
        <v>1941</v>
      </c>
      <c r="W1163" t="s">
        <v>1941</v>
      </c>
      <c r="X1163" t="s">
        <v>1941</v>
      </c>
      <c r="Y1163" t="s">
        <v>1941</v>
      </c>
      <c r="Z1163" t="s">
        <v>1941</v>
      </c>
      <c r="AA1163" t="s">
        <v>1941</v>
      </c>
      <c r="AB1163" t="s">
        <v>1940</v>
      </c>
      <c r="AC1163" t="s">
        <v>1941</v>
      </c>
      <c r="AD1163" t="s">
        <v>1940</v>
      </c>
      <c r="AE1163" t="s">
        <v>1941</v>
      </c>
      <c r="AF1163" t="s">
        <v>1941</v>
      </c>
      <c r="AG1163" t="s">
        <v>1941</v>
      </c>
      <c r="AH1163" t="s">
        <v>1941</v>
      </c>
      <c r="AI1163" t="s">
        <v>1941</v>
      </c>
      <c r="AJ1163" t="s">
        <v>1941</v>
      </c>
      <c r="AK1163" t="s">
        <v>1941</v>
      </c>
      <c r="AL1163" t="s">
        <v>1941</v>
      </c>
      <c r="AM1163" t="s">
        <v>1941</v>
      </c>
      <c r="AN1163" t="s">
        <v>1941</v>
      </c>
      <c r="AO1163" t="s">
        <v>1941</v>
      </c>
      <c r="AP1163" t="s">
        <v>1941</v>
      </c>
      <c r="AQ1163" t="s">
        <v>1941</v>
      </c>
      <c r="AR1163" t="s">
        <v>1941</v>
      </c>
      <c r="AS1163" t="s">
        <v>1941</v>
      </c>
      <c r="AT1163" t="s">
        <v>1941</v>
      </c>
      <c r="AU1163" t="s">
        <v>1941</v>
      </c>
      <c r="AV1163" t="s">
        <v>1941</v>
      </c>
      <c r="AW1163" t="s">
        <v>1941</v>
      </c>
      <c r="AX1163" t="s">
        <v>1941</v>
      </c>
      <c r="AY1163" t="s">
        <v>1941</v>
      </c>
      <c r="AZ1163" t="s">
        <v>1941</v>
      </c>
      <c r="BA1163" t="s">
        <v>1941</v>
      </c>
      <c r="BB1163" t="s">
        <v>1941</v>
      </c>
      <c r="BC1163" t="s">
        <v>1941</v>
      </c>
      <c r="BD1163" t="s">
        <v>1941</v>
      </c>
      <c r="BE1163" t="s">
        <v>1941</v>
      </c>
      <c r="BF1163" t="s">
        <v>1941</v>
      </c>
      <c r="BG1163" t="s">
        <v>1941</v>
      </c>
      <c r="BH1163" t="s">
        <v>1941</v>
      </c>
      <c r="BI1163" t="s">
        <v>1941</v>
      </c>
      <c r="BJ1163" t="s">
        <v>1941</v>
      </c>
      <c r="BK1163" t="s">
        <v>1941</v>
      </c>
      <c r="BL1163" t="s">
        <v>1941</v>
      </c>
      <c r="BM1163" t="s">
        <v>1941</v>
      </c>
      <c r="BN1163" t="s">
        <v>1941</v>
      </c>
      <c r="BO1163" t="s">
        <v>1941</v>
      </c>
      <c r="BP1163" t="s">
        <v>1941</v>
      </c>
      <c r="BQ1163" t="s">
        <v>1941</v>
      </c>
      <c r="BR1163" t="s">
        <v>1941</v>
      </c>
      <c r="BS1163" t="s">
        <v>1941</v>
      </c>
      <c r="BT1163" t="s">
        <v>1941</v>
      </c>
      <c r="BU1163" t="s">
        <v>1941</v>
      </c>
      <c r="BV1163" t="s">
        <v>1941</v>
      </c>
      <c r="BW1163" t="s">
        <v>1941</v>
      </c>
    </row>
    <row r="1164" spans="1:75" hidden="1" x14ac:dyDescent="0.25">
      <c r="A1164" t="s">
        <v>1942</v>
      </c>
      <c r="B1164">
        <v>2021</v>
      </c>
      <c r="C1164" t="s">
        <v>94</v>
      </c>
      <c r="D1164" t="s">
        <v>95</v>
      </c>
      <c r="E1164" s="19">
        <v>1321220251464</v>
      </c>
      <c r="F1164" t="s">
        <v>156</v>
      </c>
      <c r="H1164">
        <v>325211</v>
      </c>
      <c r="I1164" t="s">
        <v>150</v>
      </c>
      <c r="J1164" t="s">
        <v>157</v>
      </c>
      <c r="K1164" t="s">
        <v>158</v>
      </c>
      <c r="L1164" t="s">
        <v>159</v>
      </c>
      <c r="M1164">
        <v>15061</v>
      </c>
      <c r="P1164">
        <v>3920</v>
      </c>
      <c r="Q1164">
        <v>123</v>
      </c>
      <c r="R1164">
        <v>4043</v>
      </c>
      <c r="V1164" t="s">
        <v>1941</v>
      </c>
      <c r="W1164" t="s">
        <v>1941</v>
      </c>
      <c r="X1164" t="s">
        <v>1941</v>
      </c>
      <c r="Y1164" t="s">
        <v>1941</v>
      </c>
      <c r="Z1164" t="s">
        <v>1941</v>
      </c>
      <c r="AA1164" t="s">
        <v>1941</v>
      </c>
      <c r="AB1164" t="s">
        <v>1940</v>
      </c>
      <c r="AC1164" t="s">
        <v>1941</v>
      </c>
      <c r="AD1164" t="s">
        <v>1940</v>
      </c>
      <c r="AE1164" t="s">
        <v>1941</v>
      </c>
      <c r="AF1164" t="s">
        <v>1941</v>
      </c>
      <c r="AG1164" t="s">
        <v>1941</v>
      </c>
      <c r="AH1164" t="s">
        <v>1941</v>
      </c>
      <c r="AI1164" t="s">
        <v>1941</v>
      </c>
      <c r="AJ1164" t="s">
        <v>1941</v>
      </c>
      <c r="AK1164" t="s">
        <v>1941</v>
      </c>
      <c r="AL1164" t="s">
        <v>1941</v>
      </c>
      <c r="AM1164" t="s">
        <v>1941</v>
      </c>
      <c r="AN1164" t="s">
        <v>1941</v>
      </c>
      <c r="AO1164" t="s">
        <v>1941</v>
      </c>
      <c r="AP1164" t="s">
        <v>1941</v>
      </c>
      <c r="AQ1164" t="s">
        <v>1941</v>
      </c>
      <c r="AR1164" t="s">
        <v>1941</v>
      </c>
      <c r="AS1164" t="s">
        <v>1941</v>
      </c>
      <c r="AT1164" t="s">
        <v>1941</v>
      </c>
      <c r="AU1164" t="s">
        <v>1940</v>
      </c>
      <c r="AV1164" t="s">
        <v>1941</v>
      </c>
      <c r="AW1164" t="s">
        <v>1941</v>
      </c>
      <c r="AX1164" t="s">
        <v>1941</v>
      </c>
      <c r="AY1164" t="s">
        <v>1941</v>
      </c>
      <c r="AZ1164" t="s">
        <v>1941</v>
      </c>
      <c r="BA1164" t="s">
        <v>1941</v>
      </c>
      <c r="BB1164" t="s">
        <v>1941</v>
      </c>
      <c r="BC1164" t="s">
        <v>1941</v>
      </c>
      <c r="BD1164" t="s">
        <v>1941</v>
      </c>
      <c r="BE1164" t="s">
        <v>1941</v>
      </c>
      <c r="BF1164" t="s">
        <v>1941</v>
      </c>
      <c r="BG1164" t="s">
        <v>1941</v>
      </c>
      <c r="BH1164" t="s">
        <v>1941</v>
      </c>
      <c r="BI1164" t="s">
        <v>1941</v>
      </c>
      <c r="BJ1164" t="s">
        <v>1941</v>
      </c>
      <c r="BK1164" t="s">
        <v>1941</v>
      </c>
      <c r="BL1164" t="s">
        <v>1941</v>
      </c>
      <c r="BM1164" t="s">
        <v>1941</v>
      </c>
      <c r="BN1164" t="s">
        <v>1941</v>
      </c>
      <c r="BO1164" t="s">
        <v>1941</v>
      </c>
      <c r="BP1164" t="s">
        <v>1941</v>
      </c>
      <c r="BQ1164" t="s">
        <v>1941</v>
      </c>
      <c r="BR1164" t="s">
        <v>1941</v>
      </c>
      <c r="BS1164" t="s">
        <v>1941</v>
      </c>
      <c r="BT1164" t="s">
        <v>1941</v>
      </c>
      <c r="BU1164" t="s">
        <v>1941</v>
      </c>
      <c r="BV1164" t="s">
        <v>1941</v>
      </c>
      <c r="BW1164" t="s">
        <v>1941</v>
      </c>
    </row>
    <row r="1165" spans="1:75" hidden="1" x14ac:dyDescent="0.25">
      <c r="A1165" t="s">
        <v>1942</v>
      </c>
      <c r="B1165">
        <v>2021</v>
      </c>
      <c r="C1165" t="s">
        <v>94</v>
      </c>
      <c r="D1165" t="s">
        <v>95</v>
      </c>
      <c r="E1165" s="19">
        <v>1321219722206</v>
      </c>
      <c r="F1165" t="s">
        <v>149</v>
      </c>
      <c r="H1165">
        <v>325211</v>
      </c>
      <c r="I1165" t="s">
        <v>150</v>
      </c>
      <c r="J1165" t="s">
        <v>151</v>
      </c>
      <c r="K1165" t="s">
        <v>152</v>
      </c>
      <c r="L1165" t="s">
        <v>153</v>
      </c>
      <c r="M1165">
        <v>37421</v>
      </c>
      <c r="P1165">
        <v>5</v>
      </c>
      <c r="Q1165">
        <v>288</v>
      </c>
      <c r="R1165">
        <v>293</v>
      </c>
      <c r="V1165" t="s">
        <v>1941</v>
      </c>
      <c r="W1165" t="s">
        <v>1941</v>
      </c>
      <c r="X1165" t="s">
        <v>1941</v>
      </c>
      <c r="Y1165" t="s">
        <v>1941</v>
      </c>
      <c r="Z1165" t="s">
        <v>1941</v>
      </c>
      <c r="AA1165" t="s">
        <v>1941</v>
      </c>
      <c r="AB1165" t="s">
        <v>1940</v>
      </c>
      <c r="AC1165" t="s">
        <v>1941</v>
      </c>
      <c r="AD1165" t="s">
        <v>1940</v>
      </c>
      <c r="AE1165" t="s">
        <v>1941</v>
      </c>
      <c r="AF1165" t="s">
        <v>1941</v>
      </c>
      <c r="AG1165" t="s">
        <v>1941</v>
      </c>
      <c r="AH1165" t="s">
        <v>1941</v>
      </c>
      <c r="AI1165" t="s">
        <v>1941</v>
      </c>
      <c r="AJ1165" t="s">
        <v>1941</v>
      </c>
      <c r="AK1165" t="s">
        <v>1941</v>
      </c>
      <c r="AL1165" t="s">
        <v>1941</v>
      </c>
      <c r="AM1165" t="s">
        <v>1941</v>
      </c>
      <c r="AN1165" t="s">
        <v>1941</v>
      </c>
      <c r="AO1165" t="s">
        <v>1941</v>
      </c>
      <c r="AP1165" t="s">
        <v>1941</v>
      </c>
      <c r="AQ1165" t="s">
        <v>1941</v>
      </c>
      <c r="AR1165" t="s">
        <v>1941</v>
      </c>
      <c r="AS1165" t="s">
        <v>1941</v>
      </c>
      <c r="AT1165" t="s">
        <v>1941</v>
      </c>
      <c r="AU1165" t="s">
        <v>1940</v>
      </c>
      <c r="AV1165" t="s">
        <v>1941</v>
      </c>
      <c r="AW1165" t="s">
        <v>1941</v>
      </c>
      <c r="AX1165" t="s">
        <v>1941</v>
      </c>
      <c r="AY1165" t="s">
        <v>1941</v>
      </c>
      <c r="AZ1165" t="s">
        <v>1941</v>
      </c>
      <c r="BA1165" t="s">
        <v>1941</v>
      </c>
      <c r="BB1165" t="s">
        <v>1941</v>
      </c>
      <c r="BC1165" t="s">
        <v>1941</v>
      </c>
      <c r="BD1165" t="s">
        <v>1941</v>
      </c>
      <c r="BE1165" t="s">
        <v>1941</v>
      </c>
      <c r="BF1165" t="s">
        <v>1941</v>
      </c>
      <c r="BG1165" t="s">
        <v>1941</v>
      </c>
      <c r="BH1165" t="s">
        <v>1941</v>
      </c>
      <c r="BI1165" t="s">
        <v>1941</v>
      </c>
      <c r="BJ1165" t="s">
        <v>1941</v>
      </c>
      <c r="BK1165" t="s">
        <v>1941</v>
      </c>
      <c r="BL1165" t="s">
        <v>1941</v>
      </c>
      <c r="BM1165" t="s">
        <v>1941</v>
      </c>
      <c r="BN1165" t="s">
        <v>1941</v>
      </c>
      <c r="BO1165" t="s">
        <v>1941</v>
      </c>
      <c r="BP1165" t="s">
        <v>1941</v>
      </c>
      <c r="BQ1165" t="s">
        <v>1941</v>
      </c>
      <c r="BR1165" t="s">
        <v>1941</v>
      </c>
      <c r="BS1165" t="s">
        <v>1941</v>
      </c>
      <c r="BT1165" t="s">
        <v>1941</v>
      </c>
      <c r="BU1165" t="s">
        <v>1941</v>
      </c>
      <c r="BV1165" t="s">
        <v>1941</v>
      </c>
      <c r="BW1165" t="s">
        <v>1940</v>
      </c>
    </row>
    <row r="1166" spans="1:75" x14ac:dyDescent="0.25">
      <c r="A1166" t="s">
        <v>1942</v>
      </c>
      <c r="B1166">
        <v>2021</v>
      </c>
      <c r="C1166" t="s">
        <v>94</v>
      </c>
      <c r="D1166" t="s">
        <v>95</v>
      </c>
      <c r="E1166" s="19">
        <v>1321219873193</v>
      </c>
      <c r="F1166" t="s">
        <v>449</v>
      </c>
      <c r="H1166">
        <v>325211</v>
      </c>
      <c r="I1166" t="s">
        <v>450</v>
      </c>
      <c r="J1166" t="s">
        <v>451</v>
      </c>
      <c r="K1166" t="s">
        <v>452</v>
      </c>
      <c r="L1166" t="s">
        <v>153</v>
      </c>
      <c r="M1166">
        <v>37660</v>
      </c>
      <c r="P1166">
        <v>171</v>
      </c>
      <c r="Q1166">
        <v>73</v>
      </c>
      <c r="R1166">
        <v>244</v>
      </c>
      <c r="V1166" t="s">
        <v>1940</v>
      </c>
      <c r="W1166" t="s">
        <v>1941</v>
      </c>
      <c r="X1166" t="s">
        <v>1941</v>
      </c>
      <c r="Y1166" t="s">
        <v>1941</v>
      </c>
      <c r="Z1166" t="s">
        <v>1940</v>
      </c>
      <c r="AA1166" t="s">
        <v>1940</v>
      </c>
      <c r="AB1166" t="s">
        <v>1941</v>
      </c>
      <c r="AC1166" t="s">
        <v>1941</v>
      </c>
      <c r="AD1166" t="s">
        <v>1940</v>
      </c>
      <c r="AE1166" t="s">
        <v>1941</v>
      </c>
      <c r="AF1166" t="s">
        <v>1941</v>
      </c>
      <c r="AG1166" t="s">
        <v>1941</v>
      </c>
      <c r="AH1166" t="s">
        <v>1941</v>
      </c>
      <c r="AI1166" t="s">
        <v>1941</v>
      </c>
      <c r="AJ1166" t="s">
        <v>1941</v>
      </c>
      <c r="AK1166" t="s">
        <v>1941</v>
      </c>
      <c r="AL1166" t="s">
        <v>1941</v>
      </c>
      <c r="AM1166" t="s">
        <v>1941</v>
      </c>
      <c r="AN1166" t="s">
        <v>1941</v>
      </c>
      <c r="AO1166" t="s">
        <v>1941</v>
      </c>
      <c r="AP1166" t="s">
        <v>1941</v>
      </c>
      <c r="AQ1166" t="s">
        <v>1941</v>
      </c>
      <c r="AR1166" t="s">
        <v>1941</v>
      </c>
      <c r="AS1166" t="s">
        <v>1941</v>
      </c>
      <c r="AT1166" t="s">
        <v>1941</v>
      </c>
      <c r="AU1166" t="s">
        <v>1941</v>
      </c>
      <c r="AV1166" t="s">
        <v>1941</v>
      </c>
      <c r="AW1166" t="s">
        <v>1941</v>
      </c>
      <c r="AX1166" t="s">
        <v>1941</v>
      </c>
      <c r="AY1166" t="s">
        <v>1941</v>
      </c>
      <c r="AZ1166" t="s">
        <v>1941</v>
      </c>
      <c r="BA1166" t="s">
        <v>1941</v>
      </c>
      <c r="BB1166" t="s">
        <v>1941</v>
      </c>
      <c r="BC1166" t="s">
        <v>1941</v>
      </c>
      <c r="BD1166" t="s">
        <v>1941</v>
      </c>
      <c r="BE1166" t="s">
        <v>1941</v>
      </c>
      <c r="BF1166" t="s">
        <v>1941</v>
      </c>
      <c r="BG1166" t="s">
        <v>1941</v>
      </c>
      <c r="BH1166" t="s">
        <v>1941</v>
      </c>
      <c r="BI1166" t="s">
        <v>1941</v>
      </c>
      <c r="BJ1166" t="s">
        <v>1941</v>
      </c>
      <c r="BK1166" t="s">
        <v>1941</v>
      </c>
      <c r="BL1166" t="s">
        <v>1941</v>
      </c>
      <c r="BM1166" t="s">
        <v>1941</v>
      </c>
      <c r="BN1166" t="s">
        <v>1941</v>
      </c>
      <c r="BO1166" t="s">
        <v>1941</v>
      </c>
      <c r="BP1166" t="s">
        <v>1941</v>
      </c>
      <c r="BQ1166" t="s">
        <v>1941</v>
      </c>
      <c r="BR1166" t="s">
        <v>1941</v>
      </c>
      <c r="BS1166" t="s">
        <v>1941</v>
      </c>
      <c r="BT1166" t="s">
        <v>1941</v>
      </c>
      <c r="BU1166" t="s">
        <v>1941</v>
      </c>
      <c r="BV1166" t="s">
        <v>1941</v>
      </c>
      <c r="BW1166" t="s">
        <v>1941</v>
      </c>
    </row>
    <row r="1167" spans="1:75" hidden="1" x14ac:dyDescent="0.25">
      <c r="A1167" t="s">
        <v>1942</v>
      </c>
      <c r="B1167">
        <v>2021</v>
      </c>
      <c r="C1167" t="s">
        <v>94</v>
      </c>
      <c r="D1167" t="s">
        <v>95</v>
      </c>
      <c r="E1167" s="19">
        <v>1321219908860</v>
      </c>
      <c r="F1167" t="s">
        <v>475</v>
      </c>
      <c r="H1167">
        <v>325211</v>
      </c>
      <c r="I1167" t="s">
        <v>1962</v>
      </c>
      <c r="J1167" t="s">
        <v>477</v>
      </c>
      <c r="K1167" t="s">
        <v>478</v>
      </c>
      <c r="L1167" t="s">
        <v>479</v>
      </c>
      <c r="M1167">
        <v>52732</v>
      </c>
      <c r="N1167" s="21" t="s">
        <v>400</v>
      </c>
      <c r="O1167" s="21" t="s">
        <v>587</v>
      </c>
      <c r="P1167">
        <v>9935.9</v>
      </c>
      <c r="Q1167">
        <v>2711.8</v>
      </c>
      <c r="R1167">
        <v>12647.7</v>
      </c>
      <c r="V1167" t="s">
        <v>1940</v>
      </c>
      <c r="W1167" t="s">
        <v>1941</v>
      </c>
      <c r="X1167" t="s">
        <v>1941</v>
      </c>
      <c r="Y1167" t="s">
        <v>1940</v>
      </c>
      <c r="Z1167" t="s">
        <v>1941</v>
      </c>
      <c r="AA1167" t="s">
        <v>1941</v>
      </c>
      <c r="AB1167" t="s">
        <v>1941</v>
      </c>
      <c r="AC1167" t="s">
        <v>1941</v>
      </c>
      <c r="AD1167" t="s">
        <v>1941</v>
      </c>
      <c r="AE1167" t="s">
        <v>1941</v>
      </c>
      <c r="AF1167" t="s">
        <v>1941</v>
      </c>
      <c r="AG1167" t="s">
        <v>1941</v>
      </c>
      <c r="AH1167" t="s">
        <v>1941</v>
      </c>
      <c r="AI1167" t="s">
        <v>1941</v>
      </c>
      <c r="AJ1167" t="s">
        <v>1941</v>
      </c>
      <c r="AK1167" t="s">
        <v>1941</v>
      </c>
      <c r="AL1167" t="s">
        <v>1941</v>
      </c>
      <c r="AM1167" t="s">
        <v>1941</v>
      </c>
      <c r="AN1167" t="s">
        <v>1941</v>
      </c>
      <c r="AO1167" t="s">
        <v>1941</v>
      </c>
      <c r="AP1167" t="s">
        <v>1941</v>
      </c>
      <c r="AQ1167" t="s">
        <v>1941</v>
      </c>
      <c r="AR1167" t="s">
        <v>1941</v>
      </c>
      <c r="AS1167" t="s">
        <v>1941</v>
      </c>
      <c r="AT1167" t="s">
        <v>1941</v>
      </c>
      <c r="AU1167" t="s">
        <v>1940</v>
      </c>
      <c r="AV1167" t="s">
        <v>1941</v>
      </c>
      <c r="AW1167" t="s">
        <v>1941</v>
      </c>
      <c r="AX1167" t="s">
        <v>1941</v>
      </c>
      <c r="AY1167" t="s">
        <v>1941</v>
      </c>
      <c r="AZ1167" t="s">
        <v>1941</v>
      </c>
      <c r="BA1167" t="s">
        <v>1941</v>
      </c>
      <c r="BB1167" t="s">
        <v>1941</v>
      </c>
      <c r="BC1167" t="s">
        <v>1941</v>
      </c>
      <c r="BD1167" t="s">
        <v>1941</v>
      </c>
      <c r="BE1167" t="s">
        <v>1941</v>
      </c>
      <c r="BF1167" t="s">
        <v>1941</v>
      </c>
      <c r="BG1167" t="s">
        <v>1941</v>
      </c>
      <c r="BH1167" t="s">
        <v>1941</v>
      </c>
      <c r="BI1167" t="s">
        <v>1941</v>
      </c>
      <c r="BJ1167" t="s">
        <v>1941</v>
      </c>
      <c r="BK1167" t="s">
        <v>1941</v>
      </c>
      <c r="BL1167" t="s">
        <v>1941</v>
      </c>
      <c r="BM1167" t="s">
        <v>1941</v>
      </c>
      <c r="BN1167" t="s">
        <v>1941</v>
      </c>
      <c r="BO1167" t="s">
        <v>1941</v>
      </c>
      <c r="BP1167" t="s">
        <v>1941</v>
      </c>
      <c r="BQ1167" t="s">
        <v>1941</v>
      </c>
      <c r="BR1167" t="s">
        <v>1941</v>
      </c>
      <c r="BS1167" t="s">
        <v>1941</v>
      </c>
      <c r="BT1167" t="s">
        <v>1941</v>
      </c>
      <c r="BU1167" t="s">
        <v>1941</v>
      </c>
      <c r="BV1167" t="s">
        <v>1941</v>
      </c>
      <c r="BW1167" t="s">
        <v>1941</v>
      </c>
    </row>
    <row r="1168" spans="1:75" hidden="1" x14ac:dyDescent="0.25">
      <c r="A1168" t="s">
        <v>1942</v>
      </c>
      <c r="B1168">
        <v>2021</v>
      </c>
      <c r="C1168" t="s">
        <v>94</v>
      </c>
      <c r="D1168" t="s">
        <v>95</v>
      </c>
      <c r="E1168" s="19">
        <v>1321220409332</v>
      </c>
      <c r="F1168" t="s">
        <v>507</v>
      </c>
      <c r="H1168">
        <v>325211</v>
      </c>
      <c r="I1168" t="s">
        <v>508</v>
      </c>
      <c r="J1168" t="s">
        <v>509</v>
      </c>
      <c r="K1168" t="s">
        <v>510</v>
      </c>
      <c r="L1168" t="s">
        <v>103</v>
      </c>
      <c r="M1168">
        <v>70805</v>
      </c>
      <c r="N1168" s="21" t="s">
        <v>172</v>
      </c>
      <c r="O1168" s="21" t="s">
        <v>173</v>
      </c>
      <c r="P1168">
        <v>4200</v>
      </c>
      <c r="Q1168">
        <v>6400</v>
      </c>
      <c r="R1168">
        <v>10600</v>
      </c>
      <c r="V1168" t="s">
        <v>1940</v>
      </c>
      <c r="W1168" t="s">
        <v>1940</v>
      </c>
      <c r="X1168" t="s">
        <v>1940</v>
      </c>
      <c r="Y1168" t="s">
        <v>1940</v>
      </c>
      <c r="Z1168" t="s">
        <v>1940</v>
      </c>
      <c r="AA1168" t="s">
        <v>1940</v>
      </c>
      <c r="AB1168" t="s">
        <v>1940</v>
      </c>
      <c r="AC1168" t="s">
        <v>1940</v>
      </c>
      <c r="AD1168" t="s">
        <v>1941</v>
      </c>
      <c r="AE1168" t="s">
        <v>1940</v>
      </c>
      <c r="AF1168" t="s">
        <v>1941</v>
      </c>
      <c r="AG1168" t="s">
        <v>1941</v>
      </c>
      <c r="AH1168" t="s">
        <v>1941</v>
      </c>
      <c r="AI1168" t="s">
        <v>1941</v>
      </c>
      <c r="AJ1168" t="s">
        <v>1941</v>
      </c>
      <c r="AK1168" t="s">
        <v>1941</v>
      </c>
      <c r="AL1168" t="s">
        <v>1941</v>
      </c>
      <c r="AM1168" t="s">
        <v>1941</v>
      </c>
      <c r="AN1168" t="s">
        <v>1941</v>
      </c>
      <c r="AO1168" t="s">
        <v>1941</v>
      </c>
      <c r="AP1168" t="s">
        <v>1941</v>
      </c>
      <c r="AQ1168" t="s">
        <v>1941</v>
      </c>
      <c r="AR1168" t="s">
        <v>1941</v>
      </c>
      <c r="AS1168" t="s">
        <v>1941</v>
      </c>
      <c r="AT1168" t="s">
        <v>1941</v>
      </c>
      <c r="AU1168" t="s">
        <v>1941</v>
      </c>
      <c r="AV1168" t="s">
        <v>1940</v>
      </c>
      <c r="AW1168" t="s">
        <v>1941</v>
      </c>
      <c r="AX1168" t="s">
        <v>1941</v>
      </c>
      <c r="AY1168" t="s">
        <v>1941</v>
      </c>
      <c r="AZ1168" t="s">
        <v>1941</v>
      </c>
      <c r="BA1168" t="s">
        <v>1941</v>
      </c>
      <c r="BB1168" t="s">
        <v>1941</v>
      </c>
      <c r="BC1168" t="s">
        <v>1941</v>
      </c>
      <c r="BD1168" t="s">
        <v>1941</v>
      </c>
      <c r="BE1168" t="s">
        <v>1941</v>
      </c>
      <c r="BF1168" t="s">
        <v>1941</v>
      </c>
      <c r="BG1168" t="s">
        <v>1941</v>
      </c>
      <c r="BH1168" t="s">
        <v>1941</v>
      </c>
      <c r="BI1168" t="s">
        <v>1941</v>
      </c>
      <c r="BJ1168" t="s">
        <v>1941</v>
      </c>
      <c r="BK1168" t="s">
        <v>1941</v>
      </c>
      <c r="BL1168" t="s">
        <v>1941</v>
      </c>
      <c r="BM1168" t="s">
        <v>1940</v>
      </c>
      <c r="BN1168" t="s">
        <v>1941</v>
      </c>
      <c r="BO1168" t="s">
        <v>1941</v>
      </c>
      <c r="BP1168" t="s">
        <v>1941</v>
      </c>
      <c r="BQ1168" t="s">
        <v>1940</v>
      </c>
      <c r="BR1168" t="s">
        <v>1941</v>
      </c>
      <c r="BS1168" t="s">
        <v>1941</v>
      </c>
      <c r="BT1168" t="s">
        <v>1941</v>
      </c>
      <c r="BU1168" t="s">
        <v>1941</v>
      </c>
      <c r="BV1168" t="s">
        <v>1941</v>
      </c>
      <c r="BW1168" t="s">
        <v>1941</v>
      </c>
    </row>
    <row r="1169" spans="1:75" hidden="1" x14ac:dyDescent="0.25">
      <c r="A1169" t="s">
        <v>1942</v>
      </c>
      <c r="B1169">
        <v>2021</v>
      </c>
      <c r="C1169" t="s">
        <v>94</v>
      </c>
      <c r="D1169" t="s">
        <v>95</v>
      </c>
      <c r="E1169" s="19">
        <v>1321220408429</v>
      </c>
      <c r="F1169" t="s">
        <v>582</v>
      </c>
      <c r="H1169">
        <v>325211</v>
      </c>
      <c r="I1169" t="s">
        <v>583</v>
      </c>
      <c r="J1169" t="s">
        <v>584</v>
      </c>
      <c r="K1169" t="s">
        <v>585</v>
      </c>
      <c r="L1169" t="s">
        <v>113</v>
      </c>
      <c r="M1169">
        <v>77978</v>
      </c>
      <c r="N1169" s="21" t="s">
        <v>400</v>
      </c>
      <c r="O1169" s="21" t="s">
        <v>587</v>
      </c>
      <c r="P1169">
        <v>1463</v>
      </c>
      <c r="Q1169">
        <v>50961</v>
      </c>
      <c r="R1169">
        <v>52424</v>
      </c>
      <c r="V1169" t="s">
        <v>1940</v>
      </c>
      <c r="W1169" t="s">
        <v>1941</v>
      </c>
      <c r="X1169" t="s">
        <v>1941</v>
      </c>
      <c r="Y1169" t="s">
        <v>1940</v>
      </c>
      <c r="Z1169" t="s">
        <v>1940</v>
      </c>
      <c r="AA1169" t="s">
        <v>1940</v>
      </c>
      <c r="AB1169" t="s">
        <v>1941</v>
      </c>
      <c r="AC1169" t="s">
        <v>1941</v>
      </c>
      <c r="AD1169" t="s">
        <v>1941</v>
      </c>
      <c r="AE1169" t="s">
        <v>1941</v>
      </c>
      <c r="AF1169" t="s">
        <v>1941</v>
      </c>
      <c r="AG1169" t="s">
        <v>1941</v>
      </c>
      <c r="AH1169" t="s">
        <v>1941</v>
      </c>
      <c r="AI1169" t="s">
        <v>1941</v>
      </c>
      <c r="AJ1169" t="s">
        <v>1941</v>
      </c>
      <c r="AK1169" t="s">
        <v>1941</v>
      </c>
      <c r="AL1169" t="s">
        <v>1941</v>
      </c>
      <c r="AM1169" t="s">
        <v>1941</v>
      </c>
      <c r="AN1169" t="s">
        <v>1941</v>
      </c>
      <c r="AO1169" t="s">
        <v>1941</v>
      </c>
      <c r="AP1169" t="s">
        <v>1941</v>
      </c>
      <c r="AQ1169" t="s">
        <v>1941</v>
      </c>
      <c r="AR1169" t="s">
        <v>1941</v>
      </c>
      <c r="AS1169" t="s">
        <v>1941</v>
      </c>
      <c r="AT1169" t="s">
        <v>1941</v>
      </c>
      <c r="AU1169" t="s">
        <v>1941</v>
      </c>
      <c r="AV1169" t="s">
        <v>1941</v>
      </c>
      <c r="AW1169" t="s">
        <v>1940</v>
      </c>
      <c r="AX1169" t="s">
        <v>1941</v>
      </c>
      <c r="AY1169" t="s">
        <v>1941</v>
      </c>
      <c r="AZ1169" t="s">
        <v>1941</v>
      </c>
      <c r="BA1169" t="s">
        <v>1941</v>
      </c>
      <c r="BB1169" t="s">
        <v>1941</v>
      </c>
      <c r="BC1169" t="s">
        <v>1941</v>
      </c>
      <c r="BD1169" t="s">
        <v>1941</v>
      </c>
      <c r="BE1169" t="s">
        <v>1941</v>
      </c>
      <c r="BF1169" t="s">
        <v>1941</v>
      </c>
      <c r="BG1169" t="s">
        <v>1941</v>
      </c>
      <c r="BH1169" t="s">
        <v>1941</v>
      </c>
      <c r="BI1169" t="s">
        <v>1941</v>
      </c>
      <c r="BJ1169" t="s">
        <v>1941</v>
      </c>
      <c r="BK1169" t="s">
        <v>1941</v>
      </c>
      <c r="BL1169" t="s">
        <v>1941</v>
      </c>
      <c r="BM1169" t="s">
        <v>1941</v>
      </c>
      <c r="BN1169" t="s">
        <v>1941</v>
      </c>
      <c r="BO1169" t="s">
        <v>1941</v>
      </c>
      <c r="BP1169" t="s">
        <v>1941</v>
      </c>
      <c r="BQ1169" t="s">
        <v>1941</v>
      </c>
      <c r="BR1169" t="s">
        <v>1941</v>
      </c>
      <c r="BS1169" t="s">
        <v>1941</v>
      </c>
      <c r="BT1169" t="s">
        <v>1941</v>
      </c>
      <c r="BU1169" t="s">
        <v>1941</v>
      </c>
      <c r="BV1169" t="s">
        <v>1941</v>
      </c>
      <c r="BW1169" t="s">
        <v>1941</v>
      </c>
    </row>
    <row r="1170" spans="1:75" hidden="1" x14ac:dyDescent="0.25">
      <c r="A1170" t="s">
        <v>1942</v>
      </c>
      <c r="B1170">
        <v>2021</v>
      </c>
      <c r="C1170" t="s">
        <v>94</v>
      </c>
      <c r="D1170" t="s">
        <v>95</v>
      </c>
      <c r="E1170" s="19">
        <v>1321220160713</v>
      </c>
      <c r="F1170" t="s">
        <v>1998</v>
      </c>
      <c r="H1170">
        <v>325211</v>
      </c>
      <c r="I1170" t="s">
        <v>1999</v>
      </c>
      <c r="J1170" t="s">
        <v>2000</v>
      </c>
      <c r="K1170" t="s">
        <v>1383</v>
      </c>
      <c r="L1170" t="s">
        <v>113</v>
      </c>
      <c r="M1170">
        <v>78359</v>
      </c>
      <c r="N1170" s="21" t="s">
        <v>400</v>
      </c>
      <c r="O1170" s="21" t="s">
        <v>587</v>
      </c>
      <c r="P1170">
        <v>166</v>
      </c>
      <c r="Q1170">
        <v>10152</v>
      </c>
      <c r="R1170">
        <v>10318</v>
      </c>
      <c r="V1170" t="s">
        <v>1940</v>
      </c>
      <c r="W1170" t="s">
        <v>1941</v>
      </c>
      <c r="X1170" t="s">
        <v>1941</v>
      </c>
      <c r="Y1170" t="s">
        <v>1940</v>
      </c>
      <c r="Z1170" t="s">
        <v>1940</v>
      </c>
      <c r="AA1170" t="s">
        <v>1941</v>
      </c>
      <c r="AB1170" t="s">
        <v>1940</v>
      </c>
      <c r="AC1170" t="s">
        <v>1940</v>
      </c>
      <c r="AD1170" t="s">
        <v>1941</v>
      </c>
      <c r="AE1170" t="s">
        <v>1940</v>
      </c>
      <c r="AF1170" t="s">
        <v>1941</v>
      </c>
      <c r="AG1170" t="s">
        <v>1941</v>
      </c>
      <c r="AH1170" t="s">
        <v>1941</v>
      </c>
      <c r="AI1170" t="s">
        <v>1941</v>
      </c>
      <c r="AJ1170" t="s">
        <v>1941</v>
      </c>
      <c r="AK1170" t="s">
        <v>1941</v>
      </c>
      <c r="AL1170" t="s">
        <v>1941</v>
      </c>
      <c r="AM1170" t="s">
        <v>1941</v>
      </c>
      <c r="AN1170" t="s">
        <v>1941</v>
      </c>
      <c r="AO1170" t="s">
        <v>1941</v>
      </c>
      <c r="AP1170" t="s">
        <v>1941</v>
      </c>
      <c r="AQ1170" t="s">
        <v>1941</v>
      </c>
      <c r="AR1170" t="s">
        <v>1941</v>
      </c>
      <c r="AS1170" t="s">
        <v>1941</v>
      </c>
      <c r="AT1170" t="s">
        <v>1941</v>
      </c>
      <c r="AU1170" t="s">
        <v>1941</v>
      </c>
      <c r="AV1170" t="s">
        <v>1941</v>
      </c>
      <c r="AW1170" t="s">
        <v>1941</v>
      </c>
      <c r="AX1170" t="s">
        <v>1941</v>
      </c>
      <c r="AY1170" t="s">
        <v>1941</v>
      </c>
      <c r="AZ1170" t="s">
        <v>1941</v>
      </c>
      <c r="BA1170" t="s">
        <v>1941</v>
      </c>
      <c r="BB1170" t="s">
        <v>1941</v>
      </c>
      <c r="BC1170" t="s">
        <v>1941</v>
      </c>
      <c r="BD1170" t="s">
        <v>1941</v>
      </c>
      <c r="BE1170" t="s">
        <v>1941</v>
      </c>
      <c r="BF1170" t="s">
        <v>1941</v>
      </c>
      <c r="BG1170" t="s">
        <v>1941</v>
      </c>
      <c r="BH1170" t="s">
        <v>1941</v>
      </c>
      <c r="BI1170" t="s">
        <v>1941</v>
      </c>
      <c r="BJ1170" t="s">
        <v>1941</v>
      </c>
      <c r="BK1170" t="s">
        <v>1941</v>
      </c>
      <c r="BL1170" t="s">
        <v>1941</v>
      </c>
      <c r="BM1170" t="s">
        <v>1941</v>
      </c>
      <c r="BN1170" t="s">
        <v>1941</v>
      </c>
      <c r="BO1170" t="s">
        <v>1941</v>
      </c>
      <c r="BP1170" t="s">
        <v>1941</v>
      </c>
      <c r="BQ1170" t="s">
        <v>1941</v>
      </c>
      <c r="BR1170" t="s">
        <v>1941</v>
      </c>
      <c r="BS1170" t="s">
        <v>1941</v>
      </c>
      <c r="BT1170" t="s">
        <v>1941</v>
      </c>
      <c r="BU1170" t="s">
        <v>1941</v>
      </c>
      <c r="BV1170" t="s">
        <v>1941</v>
      </c>
      <c r="BW1170" t="s">
        <v>1941</v>
      </c>
    </row>
    <row r="1171" spans="1:75" hidden="1" x14ac:dyDescent="0.25">
      <c r="A1171" t="s">
        <v>1942</v>
      </c>
      <c r="B1171">
        <v>2021</v>
      </c>
      <c r="C1171" t="s">
        <v>94</v>
      </c>
      <c r="D1171" t="s">
        <v>95</v>
      </c>
      <c r="E1171" s="19">
        <v>1321220092225</v>
      </c>
      <c r="F1171" t="s">
        <v>674</v>
      </c>
      <c r="H1171">
        <v>325211</v>
      </c>
      <c r="I1171" t="s">
        <v>675</v>
      </c>
      <c r="J1171" t="s">
        <v>676</v>
      </c>
      <c r="K1171" t="s">
        <v>677</v>
      </c>
      <c r="L1171" t="s">
        <v>227</v>
      </c>
      <c r="M1171">
        <v>45001</v>
      </c>
      <c r="N1171" s="21" t="s">
        <v>400</v>
      </c>
      <c r="O1171" s="21" t="s">
        <v>401</v>
      </c>
      <c r="P1171">
        <v>180</v>
      </c>
      <c r="Q1171">
        <v>3600</v>
      </c>
      <c r="R1171">
        <v>3780</v>
      </c>
      <c r="V1171" t="s">
        <v>1941</v>
      </c>
      <c r="W1171" t="s">
        <v>1941</v>
      </c>
      <c r="X1171" t="s">
        <v>1941</v>
      </c>
      <c r="Y1171" t="s">
        <v>1941</v>
      </c>
      <c r="Z1171" t="s">
        <v>1941</v>
      </c>
      <c r="AA1171" t="s">
        <v>1941</v>
      </c>
      <c r="AB1171" t="s">
        <v>1940</v>
      </c>
      <c r="AC1171" t="s">
        <v>1940</v>
      </c>
      <c r="AD1171" t="s">
        <v>1941</v>
      </c>
      <c r="AE1171" t="s">
        <v>1941</v>
      </c>
      <c r="AF1171" t="s">
        <v>1941</v>
      </c>
      <c r="AG1171" t="s">
        <v>1941</v>
      </c>
      <c r="AH1171" t="s">
        <v>1941</v>
      </c>
      <c r="AI1171" t="s">
        <v>1941</v>
      </c>
      <c r="AJ1171" t="s">
        <v>1941</v>
      </c>
      <c r="AK1171" t="s">
        <v>1941</v>
      </c>
      <c r="AL1171" t="s">
        <v>1941</v>
      </c>
      <c r="AM1171" t="s">
        <v>1941</v>
      </c>
      <c r="AN1171" t="s">
        <v>1941</v>
      </c>
      <c r="AO1171" t="s">
        <v>1941</v>
      </c>
      <c r="AP1171" t="s">
        <v>1941</v>
      </c>
      <c r="AQ1171" t="s">
        <v>1941</v>
      </c>
      <c r="AR1171" t="s">
        <v>1941</v>
      </c>
      <c r="AS1171" t="s">
        <v>1941</v>
      </c>
      <c r="AT1171" t="s">
        <v>1941</v>
      </c>
      <c r="AU1171" t="s">
        <v>1941</v>
      </c>
      <c r="AV1171" t="s">
        <v>1941</v>
      </c>
      <c r="AW1171" t="s">
        <v>1941</v>
      </c>
      <c r="AX1171" t="s">
        <v>1941</v>
      </c>
      <c r="AY1171" t="s">
        <v>1941</v>
      </c>
      <c r="AZ1171" t="s">
        <v>1941</v>
      </c>
      <c r="BA1171" t="s">
        <v>1941</v>
      </c>
      <c r="BB1171" t="s">
        <v>1941</v>
      </c>
      <c r="BC1171" t="s">
        <v>1941</v>
      </c>
      <c r="BD1171" t="s">
        <v>1941</v>
      </c>
      <c r="BE1171" t="s">
        <v>1941</v>
      </c>
      <c r="BF1171" t="s">
        <v>1941</v>
      </c>
      <c r="BG1171" t="s">
        <v>1941</v>
      </c>
      <c r="BH1171" t="s">
        <v>1941</v>
      </c>
      <c r="BI1171" t="s">
        <v>1941</v>
      </c>
      <c r="BJ1171" t="s">
        <v>1941</v>
      </c>
      <c r="BK1171" t="s">
        <v>1941</v>
      </c>
      <c r="BL1171" t="s">
        <v>1941</v>
      </c>
      <c r="BM1171" t="s">
        <v>1941</v>
      </c>
      <c r="BN1171" t="s">
        <v>1941</v>
      </c>
      <c r="BO1171" t="s">
        <v>1941</v>
      </c>
      <c r="BP1171" t="s">
        <v>1941</v>
      </c>
      <c r="BQ1171" t="s">
        <v>1941</v>
      </c>
      <c r="BR1171" t="s">
        <v>1941</v>
      </c>
      <c r="BS1171" t="s">
        <v>1941</v>
      </c>
      <c r="BT1171" t="s">
        <v>1941</v>
      </c>
      <c r="BU1171" t="s">
        <v>1941</v>
      </c>
      <c r="BV1171" t="s">
        <v>1941</v>
      </c>
      <c r="BW1171" t="s">
        <v>1941</v>
      </c>
    </row>
    <row r="1172" spans="1:75" hidden="1" x14ac:dyDescent="0.25">
      <c r="A1172" t="s">
        <v>1942</v>
      </c>
      <c r="B1172">
        <v>2021</v>
      </c>
      <c r="C1172" t="s">
        <v>94</v>
      </c>
      <c r="D1172" t="s">
        <v>95</v>
      </c>
      <c r="E1172" s="19">
        <v>1321220356226</v>
      </c>
      <c r="F1172" t="s">
        <v>706</v>
      </c>
      <c r="H1172">
        <v>325211</v>
      </c>
      <c r="I1172" t="s">
        <v>707</v>
      </c>
      <c r="J1172" t="s">
        <v>708</v>
      </c>
      <c r="K1172" t="s">
        <v>424</v>
      </c>
      <c r="L1172" t="s">
        <v>113</v>
      </c>
      <c r="M1172">
        <v>77507</v>
      </c>
      <c r="N1172" s="21" t="s">
        <v>400</v>
      </c>
      <c r="O1172" s="21" t="s">
        <v>587</v>
      </c>
      <c r="P1172">
        <v>2760</v>
      </c>
      <c r="Q1172">
        <v>2186</v>
      </c>
      <c r="R1172">
        <v>4946</v>
      </c>
      <c r="V1172" t="s">
        <v>1941</v>
      </c>
      <c r="W1172" t="s">
        <v>1941</v>
      </c>
      <c r="X1172" t="s">
        <v>1941</v>
      </c>
      <c r="Y1172" t="s">
        <v>1941</v>
      </c>
      <c r="Z1172" t="s">
        <v>1941</v>
      </c>
      <c r="AA1172" t="s">
        <v>1941</v>
      </c>
      <c r="AB1172" t="s">
        <v>1940</v>
      </c>
      <c r="AC1172" t="s">
        <v>1941</v>
      </c>
      <c r="AD1172" t="s">
        <v>1940</v>
      </c>
      <c r="AE1172" t="s">
        <v>1941</v>
      </c>
      <c r="AF1172" t="s">
        <v>1941</v>
      </c>
      <c r="AG1172" t="s">
        <v>1941</v>
      </c>
      <c r="AH1172" t="s">
        <v>1941</v>
      </c>
      <c r="AI1172" t="s">
        <v>1941</v>
      </c>
      <c r="AJ1172" t="s">
        <v>1941</v>
      </c>
      <c r="AK1172" t="s">
        <v>1941</v>
      </c>
      <c r="AL1172" t="s">
        <v>1941</v>
      </c>
      <c r="AM1172" t="s">
        <v>1941</v>
      </c>
      <c r="AN1172" t="s">
        <v>1941</v>
      </c>
      <c r="AO1172" t="s">
        <v>1941</v>
      </c>
      <c r="AP1172" t="s">
        <v>1941</v>
      </c>
      <c r="AQ1172" t="s">
        <v>1941</v>
      </c>
      <c r="AR1172" t="s">
        <v>1941</v>
      </c>
      <c r="AS1172" t="s">
        <v>1941</v>
      </c>
      <c r="AT1172" t="s">
        <v>1941</v>
      </c>
      <c r="AU1172" t="s">
        <v>1941</v>
      </c>
      <c r="AV1172" t="s">
        <v>1941</v>
      </c>
      <c r="AW1172" t="s">
        <v>1941</v>
      </c>
      <c r="AX1172" t="s">
        <v>1941</v>
      </c>
      <c r="AY1172" t="s">
        <v>1941</v>
      </c>
      <c r="AZ1172" t="s">
        <v>1941</v>
      </c>
      <c r="BA1172" t="s">
        <v>1941</v>
      </c>
      <c r="BB1172" t="s">
        <v>1941</v>
      </c>
      <c r="BC1172" t="s">
        <v>1941</v>
      </c>
      <c r="BD1172" t="s">
        <v>1941</v>
      </c>
      <c r="BE1172" t="s">
        <v>1941</v>
      </c>
      <c r="BF1172" t="s">
        <v>1941</v>
      </c>
      <c r="BG1172" t="s">
        <v>1941</v>
      </c>
      <c r="BH1172" t="s">
        <v>1941</v>
      </c>
      <c r="BI1172" t="s">
        <v>1941</v>
      </c>
      <c r="BJ1172" t="s">
        <v>1941</v>
      </c>
      <c r="BK1172" t="s">
        <v>1941</v>
      </c>
      <c r="BL1172" t="s">
        <v>1941</v>
      </c>
      <c r="BM1172" t="s">
        <v>1941</v>
      </c>
      <c r="BN1172" t="s">
        <v>1941</v>
      </c>
      <c r="BO1172" t="s">
        <v>1941</v>
      </c>
      <c r="BP1172" t="s">
        <v>1941</v>
      </c>
      <c r="BQ1172" t="s">
        <v>1941</v>
      </c>
      <c r="BR1172" t="s">
        <v>1941</v>
      </c>
      <c r="BS1172" t="s">
        <v>1941</v>
      </c>
      <c r="BT1172" t="s">
        <v>1941</v>
      </c>
      <c r="BU1172" t="s">
        <v>1941</v>
      </c>
      <c r="BV1172" t="s">
        <v>1941</v>
      </c>
      <c r="BW1172" t="s">
        <v>1941</v>
      </c>
    </row>
    <row r="1173" spans="1:75" hidden="1" x14ac:dyDescent="0.25">
      <c r="A1173" t="s">
        <v>1942</v>
      </c>
      <c r="B1173">
        <v>2021</v>
      </c>
      <c r="C1173" t="s">
        <v>94</v>
      </c>
      <c r="D1173" t="s">
        <v>95</v>
      </c>
      <c r="E1173" s="19">
        <v>1321220176731</v>
      </c>
      <c r="F1173" t="s">
        <v>722</v>
      </c>
      <c r="H1173">
        <v>325211</v>
      </c>
      <c r="I1173" t="s">
        <v>723</v>
      </c>
      <c r="J1173" t="s">
        <v>724</v>
      </c>
      <c r="K1173" t="s">
        <v>424</v>
      </c>
      <c r="L1173" t="s">
        <v>113</v>
      </c>
      <c r="M1173">
        <v>77507</v>
      </c>
      <c r="N1173" s="21" t="s">
        <v>400</v>
      </c>
      <c r="O1173" s="21" t="s">
        <v>587</v>
      </c>
      <c r="P1173">
        <v>330</v>
      </c>
      <c r="Q1173">
        <v>743</v>
      </c>
      <c r="R1173">
        <v>1073</v>
      </c>
      <c r="V1173" t="s">
        <v>1941</v>
      </c>
      <c r="W1173" t="s">
        <v>1940</v>
      </c>
      <c r="X1173" t="s">
        <v>1940</v>
      </c>
      <c r="Y1173" t="s">
        <v>1941</v>
      </c>
      <c r="Z1173" t="s">
        <v>1941</v>
      </c>
      <c r="AA1173" t="s">
        <v>1941</v>
      </c>
      <c r="AB1173" t="s">
        <v>1940</v>
      </c>
      <c r="AC1173" t="s">
        <v>1941</v>
      </c>
      <c r="AD1173" t="s">
        <v>1940</v>
      </c>
      <c r="AE1173" t="s">
        <v>1941</v>
      </c>
      <c r="AF1173" t="s">
        <v>1941</v>
      </c>
      <c r="AG1173" t="s">
        <v>1941</v>
      </c>
      <c r="AH1173" t="s">
        <v>1941</v>
      </c>
      <c r="AI1173" t="s">
        <v>1941</v>
      </c>
      <c r="AJ1173" t="s">
        <v>1941</v>
      </c>
      <c r="AK1173" t="s">
        <v>1941</v>
      </c>
      <c r="AL1173" t="s">
        <v>1941</v>
      </c>
      <c r="AM1173" t="s">
        <v>1941</v>
      </c>
      <c r="AN1173" t="s">
        <v>1941</v>
      </c>
      <c r="AO1173" t="s">
        <v>1941</v>
      </c>
      <c r="AP1173" t="s">
        <v>1941</v>
      </c>
      <c r="AQ1173" t="s">
        <v>1941</v>
      </c>
      <c r="AR1173" t="s">
        <v>1941</v>
      </c>
      <c r="AS1173" t="s">
        <v>1941</v>
      </c>
      <c r="AT1173" t="s">
        <v>1941</v>
      </c>
      <c r="AU1173" t="s">
        <v>1941</v>
      </c>
      <c r="AV1173" t="s">
        <v>1941</v>
      </c>
      <c r="AW1173" t="s">
        <v>1941</v>
      </c>
      <c r="AX1173" t="s">
        <v>1941</v>
      </c>
      <c r="AY1173" t="s">
        <v>1941</v>
      </c>
      <c r="AZ1173" t="s">
        <v>1941</v>
      </c>
      <c r="BA1173" t="s">
        <v>1941</v>
      </c>
      <c r="BB1173" t="s">
        <v>1941</v>
      </c>
      <c r="BC1173" t="s">
        <v>1941</v>
      </c>
      <c r="BD1173" t="s">
        <v>1941</v>
      </c>
      <c r="BE1173" t="s">
        <v>1941</v>
      </c>
      <c r="BF1173" t="s">
        <v>1941</v>
      </c>
      <c r="BG1173" t="s">
        <v>1941</v>
      </c>
      <c r="BH1173" t="s">
        <v>1941</v>
      </c>
      <c r="BI1173" t="s">
        <v>1941</v>
      </c>
      <c r="BJ1173" t="s">
        <v>1941</v>
      </c>
      <c r="BK1173" t="s">
        <v>1941</v>
      </c>
      <c r="BL1173" t="s">
        <v>1941</v>
      </c>
      <c r="BM1173" t="s">
        <v>1941</v>
      </c>
      <c r="BN1173" t="s">
        <v>1941</v>
      </c>
      <c r="BO1173" t="s">
        <v>1941</v>
      </c>
      <c r="BP1173" t="s">
        <v>1941</v>
      </c>
      <c r="BQ1173" t="s">
        <v>1941</v>
      </c>
      <c r="BR1173" t="s">
        <v>1941</v>
      </c>
      <c r="BS1173" t="s">
        <v>1941</v>
      </c>
      <c r="BT1173" t="s">
        <v>1941</v>
      </c>
      <c r="BU1173" t="s">
        <v>1941</v>
      </c>
      <c r="BV1173" t="s">
        <v>1941</v>
      </c>
      <c r="BW1173" t="s">
        <v>1941</v>
      </c>
    </row>
    <row r="1174" spans="1:75" hidden="1" x14ac:dyDescent="0.25">
      <c r="A1174" t="s">
        <v>1942</v>
      </c>
      <c r="B1174">
        <v>2021</v>
      </c>
      <c r="C1174" t="s">
        <v>94</v>
      </c>
      <c r="D1174" t="s">
        <v>95</v>
      </c>
      <c r="E1174" s="19">
        <v>1321219601061</v>
      </c>
      <c r="F1174" t="s">
        <v>768</v>
      </c>
      <c r="H1174">
        <v>325211</v>
      </c>
      <c r="I1174" t="s">
        <v>769</v>
      </c>
      <c r="J1174" t="s">
        <v>770</v>
      </c>
      <c r="K1174" t="s">
        <v>191</v>
      </c>
      <c r="L1174" t="s">
        <v>192</v>
      </c>
      <c r="M1174">
        <v>28262</v>
      </c>
      <c r="P1174">
        <v>5</v>
      </c>
      <c r="Q1174">
        <v>420</v>
      </c>
      <c r="R1174">
        <v>425</v>
      </c>
      <c r="V1174" t="s">
        <v>1941</v>
      </c>
      <c r="W1174" t="s">
        <v>1941</v>
      </c>
      <c r="X1174" t="s">
        <v>1941</v>
      </c>
      <c r="Y1174" t="s">
        <v>1941</v>
      </c>
      <c r="Z1174" t="s">
        <v>1941</v>
      </c>
      <c r="AA1174" t="s">
        <v>1941</v>
      </c>
      <c r="AB1174" t="s">
        <v>1940</v>
      </c>
      <c r="AC1174" t="s">
        <v>1941</v>
      </c>
      <c r="AD1174" t="s">
        <v>1940</v>
      </c>
      <c r="AE1174" t="s">
        <v>1941</v>
      </c>
      <c r="AF1174" t="s">
        <v>1941</v>
      </c>
      <c r="AG1174" t="s">
        <v>1941</v>
      </c>
      <c r="AH1174" t="s">
        <v>1941</v>
      </c>
      <c r="AI1174" t="s">
        <v>1941</v>
      </c>
      <c r="AJ1174" t="s">
        <v>1941</v>
      </c>
      <c r="AK1174" t="s">
        <v>1941</v>
      </c>
      <c r="AL1174" t="s">
        <v>1941</v>
      </c>
      <c r="AM1174" t="s">
        <v>1941</v>
      </c>
      <c r="AN1174" t="s">
        <v>1941</v>
      </c>
      <c r="AO1174" t="s">
        <v>1941</v>
      </c>
      <c r="AP1174" t="s">
        <v>1941</v>
      </c>
      <c r="AQ1174" t="s">
        <v>1941</v>
      </c>
      <c r="AR1174" t="s">
        <v>1941</v>
      </c>
      <c r="AS1174" t="s">
        <v>1941</v>
      </c>
      <c r="AT1174" t="s">
        <v>1941</v>
      </c>
      <c r="AU1174" t="s">
        <v>1941</v>
      </c>
      <c r="AV1174" t="s">
        <v>1941</v>
      </c>
      <c r="AW1174" t="s">
        <v>1941</v>
      </c>
      <c r="AX1174" t="s">
        <v>1941</v>
      </c>
      <c r="AY1174" t="s">
        <v>1941</v>
      </c>
      <c r="AZ1174" t="s">
        <v>1941</v>
      </c>
      <c r="BA1174" t="s">
        <v>1941</v>
      </c>
      <c r="BB1174" t="s">
        <v>1941</v>
      </c>
      <c r="BC1174" t="s">
        <v>1941</v>
      </c>
      <c r="BD1174" t="s">
        <v>1941</v>
      </c>
      <c r="BE1174" t="s">
        <v>1941</v>
      </c>
      <c r="BF1174" t="s">
        <v>1941</v>
      </c>
      <c r="BG1174" t="s">
        <v>1941</v>
      </c>
      <c r="BH1174" t="s">
        <v>1941</v>
      </c>
      <c r="BI1174" t="s">
        <v>1941</v>
      </c>
      <c r="BJ1174" t="s">
        <v>1941</v>
      </c>
      <c r="BK1174" t="s">
        <v>1941</v>
      </c>
      <c r="BL1174" t="s">
        <v>1941</v>
      </c>
      <c r="BM1174" t="s">
        <v>1941</v>
      </c>
      <c r="BN1174" t="s">
        <v>1941</v>
      </c>
      <c r="BO1174" t="s">
        <v>1941</v>
      </c>
      <c r="BP1174" t="s">
        <v>1941</v>
      </c>
      <c r="BQ1174" t="s">
        <v>1941</v>
      </c>
      <c r="BR1174" t="s">
        <v>1941</v>
      </c>
      <c r="BS1174" t="s">
        <v>1941</v>
      </c>
      <c r="BT1174" t="s">
        <v>1941</v>
      </c>
      <c r="BU1174" t="s">
        <v>1941</v>
      </c>
      <c r="BV1174" t="s">
        <v>1941</v>
      </c>
      <c r="BW1174" t="s">
        <v>1941</v>
      </c>
    </row>
    <row r="1175" spans="1:75" hidden="1" x14ac:dyDescent="0.25">
      <c r="A1175" t="s">
        <v>1942</v>
      </c>
      <c r="B1175">
        <v>2021</v>
      </c>
      <c r="C1175" t="s">
        <v>94</v>
      </c>
      <c r="D1175" t="s">
        <v>95</v>
      </c>
      <c r="E1175" s="19">
        <v>1321219758238</v>
      </c>
      <c r="F1175" t="s">
        <v>965</v>
      </c>
      <c r="H1175">
        <v>325211</v>
      </c>
      <c r="I1175" t="s">
        <v>966</v>
      </c>
      <c r="J1175" t="s">
        <v>967</v>
      </c>
      <c r="K1175" t="s">
        <v>968</v>
      </c>
      <c r="L1175" t="s">
        <v>338</v>
      </c>
      <c r="M1175">
        <v>61350</v>
      </c>
      <c r="N1175" s="21" t="s">
        <v>400</v>
      </c>
      <c r="O1175" s="21" t="s">
        <v>401</v>
      </c>
      <c r="P1175">
        <v>16640</v>
      </c>
      <c r="Q1175">
        <v>51814</v>
      </c>
      <c r="R1175">
        <v>68454</v>
      </c>
      <c r="V1175" t="s">
        <v>1941</v>
      </c>
      <c r="W1175" t="s">
        <v>1941</v>
      </c>
      <c r="X1175" t="s">
        <v>1941</v>
      </c>
      <c r="Y1175" t="s">
        <v>1941</v>
      </c>
      <c r="Z1175" t="s">
        <v>1941</v>
      </c>
      <c r="AA1175" t="s">
        <v>1941</v>
      </c>
      <c r="AB1175" t="s">
        <v>1940</v>
      </c>
      <c r="AC1175" t="s">
        <v>1941</v>
      </c>
      <c r="AD1175" t="s">
        <v>1940</v>
      </c>
      <c r="AE1175" t="s">
        <v>1941</v>
      </c>
      <c r="AF1175" t="s">
        <v>1941</v>
      </c>
      <c r="AG1175" t="s">
        <v>1941</v>
      </c>
      <c r="AH1175" t="s">
        <v>1941</v>
      </c>
      <c r="AI1175" t="s">
        <v>1941</v>
      </c>
      <c r="AJ1175" t="s">
        <v>1941</v>
      </c>
      <c r="AK1175" t="s">
        <v>1941</v>
      </c>
      <c r="AL1175" t="s">
        <v>1941</v>
      </c>
      <c r="AM1175" t="s">
        <v>1941</v>
      </c>
      <c r="AN1175" t="s">
        <v>1941</v>
      </c>
      <c r="AO1175" t="s">
        <v>1941</v>
      </c>
      <c r="AP1175" t="s">
        <v>1941</v>
      </c>
      <c r="AQ1175" t="s">
        <v>1941</v>
      </c>
      <c r="AR1175" t="s">
        <v>1941</v>
      </c>
      <c r="AS1175" t="s">
        <v>1941</v>
      </c>
      <c r="AT1175" t="s">
        <v>1941</v>
      </c>
      <c r="AU1175" t="s">
        <v>1941</v>
      </c>
      <c r="AV1175" t="s">
        <v>1941</v>
      </c>
      <c r="AW1175" t="s">
        <v>1941</v>
      </c>
      <c r="AX1175" t="s">
        <v>1941</v>
      </c>
      <c r="AY1175" t="s">
        <v>1941</v>
      </c>
      <c r="AZ1175" t="s">
        <v>1941</v>
      </c>
      <c r="BA1175" t="s">
        <v>1941</v>
      </c>
      <c r="BB1175" t="s">
        <v>1941</v>
      </c>
      <c r="BC1175" t="s">
        <v>1941</v>
      </c>
      <c r="BD1175" t="s">
        <v>1941</v>
      </c>
      <c r="BE1175" t="s">
        <v>1941</v>
      </c>
      <c r="BF1175" t="s">
        <v>1941</v>
      </c>
      <c r="BG1175" t="s">
        <v>1941</v>
      </c>
      <c r="BH1175" t="s">
        <v>1941</v>
      </c>
      <c r="BI1175" t="s">
        <v>1941</v>
      </c>
      <c r="BJ1175" t="s">
        <v>1941</v>
      </c>
      <c r="BK1175" t="s">
        <v>1941</v>
      </c>
      <c r="BL1175" t="s">
        <v>1941</v>
      </c>
      <c r="BM1175" t="s">
        <v>1941</v>
      </c>
      <c r="BN1175" t="s">
        <v>1941</v>
      </c>
      <c r="BO1175" t="s">
        <v>1941</v>
      </c>
      <c r="BP1175" t="s">
        <v>1941</v>
      </c>
      <c r="BQ1175" t="s">
        <v>1941</v>
      </c>
      <c r="BR1175" t="s">
        <v>1941</v>
      </c>
      <c r="BS1175" t="s">
        <v>1941</v>
      </c>
      <c r="BT1175" t="s">
        <v>1941</v>
      </c>
      <c r="BU1175" t="s">
        <v>1941</v>
      </c>
      <c r="BV1175" t="s">
        <v>1941</v>
      </c>
      <c r="BW1175" t="s">
        <v>1941</v>
      </c>
    </row>
    <row r="1176" spans="1:75" hidden="1" x14ac:dyDescent="0.25">
      <c r="A1176" t="s">
        <v>1942</v>
      </c>
      <c r="B1176">
        <v>2021</v>
      </c>
      <c r="C1176" t="s">
        <v>94</v>
      </c>
      <c r="D1176" t="s">
        <v>95</v>
      </c>
      <c r="E1176" s="19">
        <v>1321220406324</v>
      </c>
      <c r="F1176" t="s">
        <v>1980</v>
      </c>
      <c r="H1176">
        <v>325211</v>
      </c>
      <c r="I1176" t="s">
        <v>1981</v>
      </c>
      <c r="J1176" t="s">
        <v>1982</v>
      </c>
      <c r="K1176" t="s">
        <v>406</v>
      </c>
      <c r="L1176" t="s">
        <v>103</v>
      </c>
      <c r="M1176">
        <v>70764</v>
      </c>
      <c r="N1176" s="21" t="s">
        <v>400</v>
      </c>
      <c r="O1176" s="21" t="s">
        <v>587</v>
      </c>
      <c r="P1176">
        <v>126</v>
      </c>
      <c r="Q1176">
        <v>607</v>
      </c>
      <c r="R1176">
        <v>733</v>
      </c>
      <c r="V1176" t="s">
        <v>1940</v>
      </c>
      <c r="W1176" t="s">
        <v>1941</v>
      </c>
      <c r="X1176" t="s">
        <v>1941</v>
      </c>
      <c r="Y1176" t="s">
        <v>1941</v>
      </c>
      <c r="Z1176" t="s">
        <v>1940</v>
      </c>
      <c r="AA1176" t="s">
        <v>1941</v>
      </c>
      <c r="AB1176" t="s">
        <v>1941</v>
      </c>
      <c r="AC1176" t="s">
        <v>1941</v>
      </c>
      <c r="AD1176" t="s">
        <v>1941</v>
      </c>
      <c r="AE1176" t="s">
        <v>1941</v>
      </c>
      <c r="AF1176" t="s">
        <v>1941</v>
      </c>
      <c r="AG1176" t="s">
        <v>1941</v>
      </c>
      <c r="AH1176" t="s">
        <v>1941</v>
      </c>
      <c r="AI1176" t="s">
        <v>1941</v>
      </c>
      <c r="AJ1176" t="s">
        <v>1941</v>
      </c>
      <c r="AK1176" t="s">
        <v>1941</v>
      </c>
      <c r="AL1176" t="s">
        <v>1941</v>
      </c>
      <c r="AM1176" t="s">
        <v>1941</v>
      </c>
      <c r="AN1176" t="s">
        <v>1941</v>
      </c>
      <c r="AO1176" t="s">
        <v>1941</v>
      </c>
      <c r="AP1176" t="s">
        <v>1941</v>
      </c>
      <c r="AQ1176" t="s">
        <v>1941</v>
      </c>
      <c r="AR1176" t="s">
        <v>1941</v>
      </c>
      <c r="AS1176" t="s">
        <v>1941</v>
      </c>
      <c r="AT1176" t="s">
        <v>1941</v>
      </c>
      <c r="AU1176" t="s">
        <v>1941</v>
      </c>
      <c r="AV1176" t="s">
        <v>1941</v>
      </c>
      <c r="AW1176" t="s">
        <v>1941</v>
      </c>
      <c r="AX1176" t="s">
        <v>1941</v>
      </c>
      <c r="AY1176" t="s">
        <v>1941</v>
      </c>
      <c r="AZ1176" t="s">
        <v>1941</v>
      </c>
      <c r="BA1176" t="s">
        <v>1941</v>
      </c>
      <c r="BB1176" t="s">
        <v>1941</v>
      </c>
      <c r="BC1176" t="s">
        <v>1941</v>
      </c>
      <c r="BD1176" t="s">
        <v>1941</v>
      </c>
      <c r="BE1176" t="s">
        <v>1941</v>
      </c>
      <c r="BF1176" t="s">
        <v>1941</v>
      </c>
      <c r="BG1176" t="s">
        <v>1941</v>
      </c>
      <c r="BH1176" t="s">
        <v>1941</v>
      </c>
      <c r="BI1176" t="s">
        <v>1941</v>
      </c>
      <c r="BJ1176" t="s">
        <v>1941</v>
      </c>
      <c r="BK1176" t="s">
        <v>1941</v>
      </c>
      <c r="BL1176" t="s">
        <v>1941</v>
      </c>
      <c r="BM1176" t="s">
        <v>1941</v>
      </c>
      <c r="BN1176" t="s">
        <v>1941</v>
      </c>
      <c r="BO1176" t="s">
        <v>1941</v>
      </c>
      <c r="BP1176" t="s">
        <v>1941</v>
      </c>
      <c r="BQ1176" t="s">
        <v>1941</v>
      </c>
      <c r="BR1176" t="s">
        <v>1941</v>
      </c>
      <c r="BS1176" t="s">
        <v>1941</v>
      </c>
      <c r="BT1176" t="s">
        <v>1941</v>
      </c>
      <c r="BU1176" t="s">
        <v>1941</v>
      </c>
      <c r="BV1176" t="s">
        <v>1941</v>
      </c>
      <c r="BW1176" t="s">
        <v>1941</v>
      </c>
    </row>
    <row r="1177" spans="1:75" hidden="1" x14ac:dyDescent="0.25">
      <c r="A1177" t="s">
        <v>1942</v>
      </c>
      <c r="B1177">
        <v>2021</v>
      </c>
      <c r="C1177" t="s">
        <v>94</v>
      </c>
      <c r="D1177" t="s">
        <v>95</v>
      </c>
      <c r="E1177" s="19">
        <v>1321219820735</v>
      </c>
      <c r="F1177" t="s">
        <v>1108</v>
      </c>
      <c r="H1177">
        <v>325211</v>
      </c>
      <c r="I1177" t="s">
        <v>1109</v>
      </c>
      <c r="J1177" t="s">
        <v>1110</v>
      </c>
      <c r="K1177" t="s">
        <v>1111</v>
      </c>
      <c r="L1177" t="s">
        <v>850</v>
      </c>
      <c r="M1177">
        <v>30721</v>
      </c>
      <c r="N1177" s="21" t="s">
        <v>400</v>
      </c>
      <c r="O1177" s="21" t="s">
        <v>401</v>
      </c>
      <c r="P1177">
        <v>127</v>
      </c>
      <c r="Q1177">
        <v>102</v>
      </c>
      <c r="R1177">
        <v>229</v>
      </c>
      <c r="V1177" t="s">
        <v>1941</v>
      </c>
      <c r="W1177" t="s">
        <v>1941</v>
      </c>
      <c r="X1177" t="s">
        <v>1941</v>
      </c>
      <c r="Y1177" t="s">
        <v>1941</v>
      </c>
      <c r="Z1177" t="s">
        <v>1941</v>
      </c>
      <c r="AA1177" t="s">
        <v>1941</v>
      </c>
      <c r="AB1177" t="s">
        <v>1940</v>
      </c>
      <c r="AC1177" t="s">
        <v>1941</v>
      </c>
      <c r="AD1177" t="s">
        <v>1940</v>
      </c>
      <c r="AE1177" t="s">
        <v>1941</v>
      </c>
      <c r="AF1177" t="s">
        <v>1941</v>
      </c>
      <c r="AG1177" t="s">
        <v>1941</v>
      </c>
      <c r="AH1177" t="s">
        <v>1941</v>
      </c>
      <c r="AI1177" t="s">
        <v>1941</v>
      </c>
      <c r="AJ1177" t="s">
        <v>1941</v>
      </c>
      <c r="AK1177" t="s">
        <v>1941</v>
      </c>
      <c r="AL1177" t="s">
        <v>1941</v>
      </c>
      <c r="AM1177" t="s">
        <v>1941</v>
      </c>
      <c r="AN1177" t="s">
        <v>1941</v>
      </c>
      <c r="AO1177" t="s">
        <v>1941</v>
      </c>
      <c r="AP1177" t="s">
        <v>1941</v>
      </c>
      <c r="AQ1177" t="s">
        <v>1941</v>
      </c>
      <c r="AR1177" t="s">
        <v>1941</v>
      </c>
      <c r="AS1177" t="s">
        <v>1941</v>
      </c>
      <c r="AT1177" t="s">
        <v>1941</v>
      </c>
      <c r="AU1177" t="s">
        <v>1941</v>
      </c>
      <c r="AV1177" t="s">
        <v>1941</v>
      </c>
      <c r="AW1177" t="s">
        <v>1941</v>
      </c>
      <c r="AX1177" t="s">
        <v>1941</v>
      </c>
      <c r="AY1177" t="s">
        <v>1941</v>
      </c>
      <c r="AZ1177" t="s">
        <v>1941</v>
      </c>
      <c r="BA1177" t="s">
        <v>1941</v>
      </c>
      <c r="BB1177" t="s">
        <v>1941</v>
      </c>
      <c r="BC1177" t="s">
        <v>1941</v>
      </c>
      <c r="BD1177" t="s">
        <v>1941</v>
      </c>
      <c r="BE1177" t="s">
        <v>1941</v>
      </c>
      <c r="BF1177" t="s">
        <v>1941</v>
      </c>
      <c r="BG1177" t="s">
        <v>1941</v>
      </c>
      <c r="BH1177" t="s">
        <v>1941</v>
      </c>
      <c r="BI1177" t="s">
        <v>1941</v>
      </c>
      <c r="BJ1177" t="s">
        <v>1941</v>
      </c>
      <c r="BK1177" t="s">
        <v>1941</v>
      </c>
      <c r="BL1177" t="s">
        <v>1941</v>
      </c>
      <c r="BM1177" t="s">
        <v>1941</v>
      </c>
      <c r="BN1177" t="s">
        <v>1941</v>
      </c>
      <c r="BO1177" t="s">
        <v>1941</v>
      </c>
      <c r="BP1177" t="s">
        <v>1941</v>
      </c>
      <c r="BQ1177" t="s">
        <v>1941</v>
      </c>
      <c r="BR1177" t="s">
        <v>1941</v>
      </c>
      <c r="BS1177" t="s">
        <v>1941</v>
      </c>
      <c r="BT1177" t="s">
        <v>1941</v>
      </c>
      <c r="BU1177" t="s">
        <v>1941</v>
      </c>
      <c r="BV1177" t="s">
        <v>1941</v>
      </c>
      <c r="BW1177" t="s">
        <v>1941</v>
      </c>
    </row>
    <row r="1178" spans="1:75" hidden="1" x14ac:dyDescent="0.25">
      <c r="A1178" t="s">
        <v>1942</v>
      </c>
      <c r="B1178">
        <v>2021</v>
      </c>
      <c r="C1178" t="s">
        <v>94</v>
      </c>
      <c r="D1178" t="s">
        <v>95</v>
      </c>
      <c r="E1178" s="19">
        <v>1321220353914</v>
      </c>
      <c r="F1178" t="s">
        <v>1114</v>
      </c>
      <c r="H1178">
        <v>325211</v>
      </c>
      <c r="I1178" t="s">
        <v>1115</v>
      </c>
      <c r="J1178" t="s">
        <v>1116</v>
      </c>
      <c r="K1178" t="s">
        <v>1068</v>
      </c>
      <c r="L1178" t="s">
        <v>796</v>
      </c>
      <c r="M1178">
        <v>48667</v>
      </c>
      <c r="N1178" s="21" t="s">
        <v>400</v>
      </c>
      <c r="O1178" s="21" t="s">
        <v>481</v>
      </c>
      <c r="P1178">
        <v>1043.1400000000001</v>
      </c>
      <c r="Q1178">
        <v>20.92</v>
      </c>
      <c r="R1178">
        <v>1064.06</v>
      </c>
      <c r="V1178" t="s">
        <v>1941</v>
      </c>
      <c r="W1178" t="s">
        <v>1940</v>
      </c>
      <c r="X1178" t="s">
        <v>1940</v>
      </c>
      <c r="Y1178" t="s">
        <v>1941</v>
      </c>
      <c r="Z1178" t="s">
        <v>1941</v>
      </c>
      <c r="AA1178" t="s">
        <v>1941</v>
      </c>
      <c r="AB1178" t="s">
        <v>1940</v>
      </c>
      <c r="AC1178" t="s">
        <v>1941</v>
      </c>
      <c r="AD1178" t="s">
        <v>1940</v>
      </c>
      <c r="AE1178" t="s">
        <v>1941</v>
      </c>
      <c r="AF1178" t="s">
        <v>1941</v>
      </c>
      <c r="AG1178" t="s">
        <v>1941</v>
      </c>
      <c r="AH1178" t="s">
        <v>1941</v>
      </c>
      <c r="AI1178" t="s">
        <v>1941</v>
      </c>
      <c r="AJ1178" t="s">
        <v>1941</v>
      </c>
      <c r="AK1178" t="s">
        <v>1941</v>
      </c>
      <c r="AL1178" t="s">
        <v>1941</v>
      </c>
      <c r="AM1178" t="s">
        <v>1941</v>
      </c>
      <c r="AN1178" t="s">
        <v>1941</v>
      </c>
      <c r="AO1178" t="s">
        <v>1941</v>
      </c>
      <c r="AP1178" t="s">
        <v>1941</v>
      </c>
      <c r="AQ1178" t="s">
        <v>1941</v>
      </c>
      <c r="AR1178" t="s">
        <v>1941</v>
      </c>
      <c r="AS1178" t="s">
        <v>1941</v>
      </c>
      <c r="AT1178" t="s">
        <v>1941</v>
      </c>
      <c r="AU1178" t="s">
        <v>1941</v>
      </c>
      <c r="AV1178" t="s">
        <v>1941</v>
      </c>
      <c r="AW1178" t="s">
        <v>1941</v>
      </c>
      <c r="AX1178" t="s">
        <v>1941</v>
      </c>
      <c r="AY1178" t="s">
        <v>1941</v>
      </c>
      <c r="AZ1178" t="s">
        <v>1941</v>
      </c>
      <c r="BA1178" t="s">
        <v>1941</v>
      </c>
      <c r="BB1178" t="s">
        <v>1941</v>
      </c>
      <c r="BC1178" t="s">
        <v>1941</v>
      </c>
      <c r="BD1178" t="s">
        <v>1941</v>
      </c>
      <c r="BE1178" t="s">
        <v>1941</v>
      </c>
      <c r="BF1178" t="s">
        <v>1941</v>
      </c>
      <c r="BG1178" t="s">
        <v>1941</v>
      </c>
      <c r="BH1178" t="s">
        <v>1941</v>
      </c>
      <c r="BI1178" t="s">
        <v>1941</v>
      </c>
      <c r="BJ1178" t="s">
        <v>1941</v>
      </c>
      <c r="BK1178" t="s">
        <v>1941</v>
      </c>
      <c r="BL1178" t="s">
        <v>1941</v>
      </c>
      <c r="BM1178" t="s">
        <v>1941</v>
      </c>
      <c r="BN1178" t="s">
        <v>1941</v>
      </c>
      <c r="BO1178" t="s">
        <v>1941</v>
      </c>
      <c r="BP1178" t="s">
        <v>1941</v>
      </c>
      <c r="BQ1178" t="s">
        <v>1941</v>
      </c>
      <c r="BR1178" t="s">
        <v>1941</v>
      </c>
      <c r="BS1178" t="s">
        <v>1941</v>
      </c>
      <c r="BT1178" t="s">
        <v>1941</v>
      </c>
      <c r="BU1178" t="s">
        <v>1941</v>
      </c>
      <c r="BV1178" t="s">
        <v>1941</v>
      </c>
      <c r="BW1178" t="s">
        <v>1941</v>
      </c>
    </row>
    <row r="1179" spans="1:75" hidden="1" x14ac:dyDescent="0.25">
      <c r="A1179" t="s">
        <v>1942</v>
      </c>
      <c r="B1179">
        <v>2021</v>
      </c>
      <c r="C1179" t="s">
        <v>94</v>
      </c>
      <c r="D1179" t="s">
        <v>95</v>
      </c>
      <c r="E1179" s="19">
        <v>1321219687480</v>
      </c>
      <c r="F1179" t="s">
        <v>403</v>
      </c>
      <c r="H1179">
        <v>325211</v>
      </c>
      <c r="I1179" t="s">
        <v>1983</v>
      </c>
      <c r="J1179" t="s">
        <v>405</v>
      </c>
      <c r="K1179" t="s">
        <v>406</v>
      </c>
      <c r="L1179" t="s">
        <v>103</v>
      </c>
      <c r="M1179">
        <v>70764</v>
      </c>
      <c r="N1179" s="21" t="s">
        <v>400</v>
      </c>
      <c r="O1179" s="21" t="s">
        <v>401</v>
      </c>
      <c r="P1179">
        <v>1825</v>
      </c>
      <c r="Q1179">
        <v>723.78</v>
      </c>
      <c r="R1179">
        <v>2548.7800000000002</v>
      </c>
      <c r="V1179" t="s">
        <v>1941</v>
      </c>
      <c r="W1179" t="s">
        <v>1941</v>
      </c>
      <c r="X1179" t="s">
        <v>1941</v>
      </c>
      <c r="Y1179" t="s">
        <v>1941</v>
      </c>
      <c r="Z1179" t="s">
        <v>1941</v>
      </c>
      <c r="AA1179" t="s">
        <v>1941</v>
      </c>
      <c r="AB1179" t="s">
        <v>1940</v>
      </c>
      <c r="AC1179" t="s">
        <v>1941</v>
      </c>
      <c r="AD1179" t="s">
        <v>1940</v>
      </c>
      <c r="AE1179" t="s">
        <v>1941</v>
      </c>
      <c r="AF1179" t="s">
        <v>1941</v>
      </c>
      <c r="AG1179" t="s">
        <v>1941</v>
      </c>
      <c r="AH1179" t="s">
        <v>1941</v>
      </c>
      <c r="AI1179" t="s">
        <v>1941</v>
      </c>
      <c r="AJ1179" t="s">
        <v>1941</v>
      </c>
      <c r="AK1179" t="s">
        <v>1941</v>
      </c>
      <c r="AL1179" t="s">
        <v>1941</v>
      </c>
      <c r="AM1179" t="s">
        <v>1941</v>
      </c>
      <c r="AN1179" t="s">
        <v>1941</v>
      </c>
      <c r="AO1179" t="s">
        <v>1941</v>
      </c>
      <c r="AP1179" t="s">
        <v>1941</v>
      </c>
      <c r="AQ1179" t="s">
        <v>1941</v>
      </c>
      <c r="AR1179" t="s">
        <v>1941</v>
      </c>
      <c r="AS1179" t="s">
        <v>1941</v>
      </c>
      <c r="AT1179" t="s">
        <v>1941</v>
      </c>
      <c r="AU1179" t="s">
        <v>1941</v>
      </c>
      <c r="AV1179" t="s">
        <v>1941</v>
      </c>
      <c r="AW1179" t="s">
        <v>1941</v>
      </c>
      <c r="AX1179" t="s">
        <v>1941</v>
      </c>
      <c r="AY1179" t="s">
        <v>1941</v>
      </c>
      <c r="AZ1179" t="s">
        <v>1941</v>
      </c>
      <c r="BA1179" t="s">
        <v>1941</v>
      </c>
      <c r="BB1179" t="s">
        <v>1941</v>
      </c>
      <c r="BC1179" t="s">
        <v>1941</v>
      </c>
      <c r="BD1179" t="s">
        <v>1941</v>
      </c>
      <c r="BE1179" t="s">
        <v>1941</v>
      </c>
      <c r="BF1179" t="s">
        <v>1941</v>
      </c>
      <c r="BG1179" t="s">
        <v>1941</v>
      </c>
      <c r="BH1179" t="s">
        <v>1941</v>
      </c>
      <c r="BI1179" t="s">
        <v>1941</v>
      </c>
      <c r="BJ1179" t="s">
        <v>1941</v>
      </c>
      <c r="BK1179" t="s">
        <v>1941</v>
      </c>
      <c r="BL1179" t="s">
        <v>1941</v>
      </c>
      <c r="BM1179" t="s">
        <v>1941</v>
      </c>
      <c r="BN1179" t="s">
        <v>1941</v>
      </c>
      <c r="BO1179" t="s">
        <v>1941</v>
      </c>
      <c r="BP1179" t="s">
        <v>1941</v>
      </c>
      <c r="BQ1179" t="s">
        <v>1941</v>
      </c>
      <c r="BR1179" t="s">
        <v>1941</v>
      </c>
      <c r="BS1179" t="s">
        <v>1941</v>
      </c>
      <c r="BT1179" t="s">
        <v>1941</v>
      </c>
      <c r="BU1179" t="s">
        <v>1941</v>
      </c>
      <c r="BV1179" t="s">
        <v>1941</v>
      </c>
      <c r="BW1179" t="s">
        <v>1941</v>
      </c>
    </row>
    <row r="1180" spans="1:75" hidden="1" x14ac:dyDescent="0.25">
      <c r="A1180" t="s">
        <v>1942</v>
      </c>
      <c r="B1180">
        <v>2021</v>
      </c>
      <c r="C1180" t="s">
        <v>94</v>
      </c>
      <c r="D1180" t="s">
        <v>95</v>
      </c>
      <c r="E1180" s="19">
        <v>1321220337620</v>
      </c>
      <c r="F1180" t="s">
        <v>116</v>
      </c>
      <c r="H1180">
        <v>325212</v>
      </c>
      <c r="I1180" t="s">
        <v>118</v>
      </c>
      <c r="J1180" t="s">
        <v>119</v>
      </c>
      <c r="K1180" t="s">
        <v>120</v>
      </c>
      <c r="L1180" t="s">
        <v>121</v>
      </c>
      <c r="M1180">
        <v>40216</v>
      </c>
      <c r="N1180" t="s">
        <v>123</v>
      </c>
      <c r="O1180" t="s">
        <v>124</v>
      </c>
      <c r="P1180">
        <v>3596</v>
      </c>
      <c r="Q1180">
        <v>1190</v>
      </c>
      <c r="R1180">
        <v>4786</v>
      </c>
      <c r="V1180" t="s">
        <v>1941</v>
      </c>
      <c r="W1180" t="s">
        <v>1941</v>
      </c>
      <c r="X1180" t="s">
        <v>1941</v>
      </c>
      <c r="Y1180" t="s">
        <v>1941</v>
      </c>
      <c r="Z1180" t="s">
        <v>1941</v>
      </c>
      <c r="AA1180" t="s">
        <v>1941</v>
      </c>
      <c r="AB1180" t="s">
        <v>1940</v>
      </c>
      <c r="AC1180" t="s">
        <v>1941</v>
      </c>
      <c r="AD1180" t="s">
        <v>1940</v>
      </c>
      <c r="AE1180" t="s">
        <v>1941</v>
      </c>
      <c r="AF1180" t="s">
        <v>1941</v>
      </c>
      <c r="AG1180" t="s">
        <v>1941</v>
      </c>
      <c r="AH1180" t="s">
        <v>1941</v>
      </c>
      <c r="AI1180" t="s">
        <v>1941</v>
      </c>
      <c r="AJ1180" t="s">
        <v>1941</v>
      </c>
      <c r="AK1180" t="s">
        <v>1941</v>
      </c>
      <c r="AL1180" t="s">
        <v>1941</v>
      </c>
      <c r="AM1180" t="s">
        <v>1941</v>
      </c>
      <c r="AN1180" t="s">
        <v>1941</v>
      </c>
      <c r="AO1180" t="s">
        <v>1941</v>
      </c>
      <c r="AP1180" t="s">
        <v>1941</v>
      </c>
      <c r="AQ1180" t="s">
        <v>1941</v>
      </c>
      <c r="AR1180" t="s">
        <v>1941</v>
      </c>
      <c r="AS1180" t="s">
        <v>1941</v>
      </c>
      <c r="AT1180" t="s">
        <v>1941</v>
      </c>
      <c r="AU1180" t="s">
        <v>1941</v>
      </c>
      <c r="AV1180" t="s">
        <v>1941</v>
      </c>
      <c r="AW1180" t="s">
        <v>1941</v>
      </c>
      <c r="AX1180" t="s">
        <v>1941</v>
      </c>
      <c r="AY1180" t="s">
        <v>1941</v>
      </c>
      <c r="AZ1180" t="s">
        <v>1941</v>
      </c>
      <c r="BA1180" t="s">
        <v>1941</v>
      </c>
      <c r="BB1180" t="s">
        <v>1941</v>
      </c>
      <c r="BC1180" t="s">
        <v>1941</v>
      </c>
      <c r="BD1180" t="s">
        <v>1941</v>
      </c>
      <c r="BE1180" t="s">
        <v>1941</v>
      </c>
      <c r="BF1180" t="s">
        <v>1941</v>
      </c>
      <c r="BG1180" t="s">
        <v>1941</v>
      </c>
      <c r="BH1180" t="s">
        <v>1941</v>
      </c>
      <c r="BI1180" t="s">
        <v>1941</v>
      </c>
      <c r="BJ1180" t="s">
        <v>1941</v>
      </c>
      <c r="BK1180" t="s">
        <v>1941</v>
      </c>
      <c r="BL1180" t="s">
        <v>1941</v>
      </c>
      <c r="BM1180" t="s">
        <v>1941</v>
      </c>
      <c r="BN1180" t="s">
        <v>1941</v>
      </c>
      <c r="BO1180" t="s">
        <v>1941</v>
      </c>
      <c r="BP1180" t="s">
        <v>1941</v>
      </c>
      <c r="BQ1180" t="s">
        <v>1941</v>
      </c>
      <c r="BR1180" t="s">
        <v>1941</v>
      </c>
      <c r="BS1180" t="s">
        <v>1941</v>
      </c>
      <c r="BT1180" t="s">
        <v>1941</v>
      </c>
      <c r="BU1180" t="s">
        <v>1941</v>
      </c>
      <c r="BV1180" t="s">
        <v>1941</v>
      </c>
      <c r="BW1180" t="s">
        <v>1941</v>
      </c>
    </row>
    <row r="1181" spans="1:75" hidden="1" x14ac:dyDescent="0.25">
      <c r="A1181" t="s">
        <v>1942</v>
      </c>
      <c r="B1181">
        <v>2021</v>
      </c>
      <c r="C1181" t="s">
        <v>94</v>
      </c>
      <c r="D1181" t="s">
        <v>95</v>
      </c>
      <c r="E1181" s="19">
        <v>1321219735180</v>
      </c>
      <c r="F1181" t="s">
        <v>143</v>
      </c>
      <c r="H1181">
        <v>325212</v>
      </c>
      <c r="I1181" t="s">
        <v>144</v>
      </c>
      <c r="J1181" t="s">
        <v>145</v>
      </c>
      <c r="K1181" t="s">
        <v>146</v>
      </c>
      <c r="L1181" t="s">
        <v>113</v>
      </c>
      <c r="M1181">
        <v>77630</v>
      </c>
      <c r="P1181">
        <v>17944</v>
      </c>
      <c r="Q1181">
        <v>35052.199999999997</v>
      </c>
      <c r="R1181">
        <v>52996.2</v>
      </c>
      <c r="V1181" t="s">
        <v>1941</v>
      </c>
      <c r="W1181" t="s">
        <v>1941</v>
      </c>
      <c r="X1181" t="s">
        <v>1941</v>
      </c>
      <c r="Y1181" t="s">
        <v>1941</v>
      </c>
      <c r="Z1181" t="s">
        <v>1941</v>
      </c>
      <c r="AA1181" t="s">
        <v>1941</v>
      </c>
      <c r="AB1181" t="s">
        <v>1940</v>
      </c>
      <c r="AC1181" t="s">
        <v>1940</v>
      </c>
      <c r="AD1181" t="s">
        <v>1940</v>
      </c>
      <c r="AE1181" t="s">
        <v>1941</v>
      </c>
      <c r="AF1181" t="s">
        <v>1941</v>
      </c>
      <c r="AG1181" t="s">
        <v>1941</v>
      </c>
      <c r="AH1181" t="s">
        <v>1941</v>
      </c>
      <c r="AI1181" t="s">
        <v>1941</v>
      </c>
      <c r="AJ1181" t="s">
        <v>1941</v>
      </c>
      <c r="AK1181" t="s">
        <v>1941</v>
      </c>
      <c r="AL1181" t="s">
        <v>1941</v>
      </c>
      <c r="AM1181" t="s">
        <v>1941</v>
      </c>
      <c r="AN1181" t="s">
        <v>1941</v>
      </c>
      <c r="AO1181" t="s">
        <v>1941</v>
      </c>
      <c r="AP1181" t="s">
        <v>1941</v>
      </c>
      <c r="AQ1181" t="s">
        <v>1941</v>
      </c>
      <c r="AR1181" t="s">
        <v>1941</v>
      </c>
      <c r="AS1181" t="s">
        <v>1941</v>
      </c>
      <c r="AT1181" t="s">
        <v>1941</v>
      </c>
      <c r="AU1181" t="s">
        <v>1941</v>
      </c>
      <c r="AV1181" t="s">
        <v>1941</v>
      </c>
      <c r="AW1181" t="s">
        <v>1941</v>
      </c>
      <c r="AX1181" t="s">
        <v>1941</v>
      </c>
      <c r="AY1181" t="s">
        <v>1941</v>
      </c>
      <c r="AZ1181" t="s">
        <v>1941</v>
      </c>
      <c r="BA1181" t="s">
        <v>1941</v>
      </c>
      <c r="BB1181" t="s">
        <v>1941</v>
      </c>
      <c r="BC1181" t="s">
        <v>1941</v>
      </c>
      <c r="BD1181" t="s">
        <v>1941</v>
      </c>
      <c r="BE1181" t="s">
        <v>1941</v>
      </c>
      <c r="BF1181" t="s">
        <v>1941</v>
      </c>
      <c r="BG1181" t="s">
        <v>1941</v>
      </c>
      <c r="BH1181" t="s">
        <v>1941</v>
      </c>
      <c r="BI1181" t="s">
        <v>1941</v>
      </c>
      <c r="BJ1181" t="s">
        <v>1941</v>
      </c>
      <c r="BK1181" t="s">
        <v>1941</v>
      </c>
      <c r="BL1181" t="s">
        <v>1941</v>
      </c>
      <c r="BM1181" t="s">
        <v>1941</v>
      </c>
      <c r="BN1181" t="s">
        <v>1941</v>
      </c>
      <c r="BO1181" t="s">
        <v>1941</v>
      </c>
      <c r="BP1181" t="s">
        <v>1941</v>
      </c>
      <c r="BQ1181" t="s">
        <v>1941</v>
      </c>
      <c r="BR1181" t="s">
        <v>1941</v>
      </c>
      <c r="BS1181" t="s">
        <v>1941</v>
      </c>
      <c r="BT1181" t="s">
        <v>1941</v>
      </c>
      <c r="BU1181" t="s">
        <v>1941</v>
      </c>
      <c r="BV1181" t="s">
        <v>1941</v>
      </c>
      <c r="BW1181" t="s">
        <v>1941</v>
      </c>
    </row>
    <row r="1182" spans="1:75" hidden="1" x14ac:dyDescent="0.25">
      <c r="A1182" t="s">
        <v>1942</v>
      </c>
      <c r="B1182">
        <v>2021</v>
      </c>
      <c r="C1182" t="s">
        <v>94</v>
      </c>
      <c r="D1182" t="s">
        <v>95</v>
      </c>
      <c r="E1182" s="19">
        <v>1321219723828</v>
      </c>
      <c r="F1182" t="s">
        <v>162</v>
      </c>
      <c r="H1182">
        <v>325212</v>
      </c>
      <c r="I1182" t="s">
        <v>150</v>
      </c>
      <c r="J1182" t="s">
        <v>163</v>
      </c>
      <c r="K1182" t="s">
        <v>152</v>
      </c>
      <c r="L1182" t="s">
        <v>153</v>
      </c>
      <c r="M1182">
        <v>37406</v>
      </c>
      <c r="P1182">
        <v>250</v>
      </c>
      <c r="Q1182">
        <v>250</v>
      </c>
      <c r="R1182">
        <v>500</v>
      </c>
      <c r="V1182" t="s">
        <v>1941</v>
      </c>
      <c r="W1182" t="s">
        <v>1941</v>
      </c>
      <c r="X1182" t="s">
        <v>1941</v>
      </c>
      <c r="Y1182" t="s">
        <v>1941</v>
      </c>
      <c r="Z1182" t="s">
        <v>1941</v>
      </c>
      <c r="AA1182" t="s">
        <v>1941</v>
      </c>
      <c r="AB1182" t="s">
        <v>1940</v>
      </c>
      <c r="AC1182" t="s">
        <v>1941</v>
      </c>
      <c r="AD1182" t="s">
        <v>1940</v>
      </c>
      <c r="AE1182" t="s">
        <v>1941</v>
      </c>
      <c r="AF1182" t="s">
        <v>1941</v>
      </c>
      <c r="AG1182" t="s">
        <v>1941</v>
      </c>
      <c r="AH1182" t="s">
        <v>1941</v>
      </c>
      <c r="AI1182" t="s">
        <v>1941</v>
      </c>
      <c r="AJ1182" t="s">
        <v>1941</v>
      </c>
      <c r="AK1182" t="s">
        <v>1941</v>
      </c>
      <c r="AL1182" t="s">
        <v>1941</v>
      </c>
      <c r="AM1182" t="s">
        <v>1941</v>
      </c>
      <c r="AN1182" t="s">
        <v>1941</v>
      </c>
      <c r="AO1182" t="s">
        <v>1941</v>
      </c>
      <c r="AP1182" t="s">
        <v>1941</v>
      </c>
      <c r="AQ1182" t="s">
        <v>1941</v>
      </c>
      <c r="AR1182" t="s">
        <v>1941</v>
      </c>
      <c r="AS1182" t="s">
        <v>1941</v>
      </c>
      <c r="AT1182" t="s">
        <v>1941</v>
      </c>
      <c r="AU1182" t="s">
        <v>1941</v>
      </c>
      <c r="AV1182" t="s">
        <v>1941</v>
      </c>
      <c r="AW1182" t="s">
        <v>1941</v>
      </c>
      <c r="AX1182" t="s">
        <v>1941</v>
      </c>
      <c r="AY1182" t="s">
        <v>1941</v>
      </c>
      <c r="AZ1182" t="s">
        <v>1941</v>
      </c>
      <c r="BA1182" t="s">
        <v>1941</v>
      </c>
      <c r="BB1182" t="s">
        <v>1941</v>
      </c>
      <c r="BC1182" t="s">
        <v>1941</v>
      </c>
      <c r="BD1182" t="s">
        <v>1941</v>
      </c>
      <c r="BE1182" t="s">
        <v>1941</v>
      </c>
      <c r="BF1182" t="s">
        <v>1941</v>
      </c>
      <c r="BG1182" t="s">
        <v>1941</v>
      </c>
      <c r="BH1182" t="s">
        <v>1941</v>
      </c>
      <c r="BI1182" t="s">
        <v>1941</v>
      </c>
      <c r="BJ1182" t="s">
        <v>1941</v>
      </c>
      <c r="BK1182" t="s">
        <v>1941</v>
      </c>
      <c r="BL1182" t="s">
        <v>1941</v>
      </c>
      <c r="BM1182" t="s">
        <v>1941</v>
      </c>
      <c r="BN1182" t="s">
        <v>1941</v>
      </c>
      <c r="BO1182" t="s">
        <v>1941</v>
      </c>
      <c r="BP1182" t="s">
        <v>1941</v>
      </c>
      <c r="BQ1182" t="s">
        <v>1941</v>
      </c>
      <c r="BR1182" t="s">
        <v>1941</v>
      </c>
      <c r="BS1182" t="s">
        <v>1941</v>
      </c>
      <c r="BT1182" t="s">
        <v>1941</v>
      </c>
      <c r="BU1182" t="s">
        <v>1941</v>
      </c>
      <c r="BV1182" t="s">
        <v>1941</v>
      </c>
      <c r="BW1182" t="s">
        <v>1941</v>
      </c>
    </row>
    <row r="1183" spans="1:75" hidden="1" x14ac:dyDescent="0.25">
      <c r="A1183" t="s">
        <v>1942</v>
      </c>
      <c r="B1183">
        <v>2021</v>
      </c>
      <c r="C1183" t="s">
        <v>94</v>
      </c>
      <c r="D1183" t="s">
        <v>95</v>
      </c>
      <c r="E1183" s="19">
        <v>1321219779218</v>
      </c>
      <c r="F1183" t="s">
        <v>395</v>
      </c>
      <c r="H1183">
        <v>325212</v>
      </c>
      <c r="I1183" t="s">
        <v>396</v>
      </c>
      <c r="J1183" t="s">
        <v>397</v>
      </c>
      <c r="K1183" t="s">
        <v>398</v>
      </c>
      <c r="L1183" t="s">
        <v>103</v>
      </c>
      <c r="M1183">
        <v>70068</v>
      </c>
      <c r="N1183" s="21" t="s">
        <v>400</v>
      </c>
      <c r="O1183" s="21" t="s">
        <v>401</v>
      </c>
      <c r="P1183">
        <v>508</v>
      </c>
      <c r="Q1183">
        <v>1054</v>
      </c>
      <c r="R1183">
        <v>1562</v>
      </c>
      <c r="V1183" t="s">
        <v>1941</v>
      </c>
      <c r="W1183" t="s">
        <v>1941</v>
      </c>
      <c r="X1183" t="s">
        <v>1941</v>
      </c>
      <c r="Y1183" t="s">
        <v>1941</v>
      </c>
      <c r="Z1183" t="s">
        <v>1941</v>
      </c>
      <c r="AA1183" t="s">
        <v>1941</v>
      </c>
      <c r="AB1183" t="s">
        <v>1940</v>
      </c>
      <c r="AC1183" t="s">
        <v>1940</v>
      </c>
      <c r="AD1183" t="s">
        <v>1941</v>
      </c>
      <c r="AE1183" t="s">
        <v>1941</v>
      </c>
      <c r="AF1183" t="s">
        <v>1941</v>
      </c>
      <c r="AG1183" t="s">
        <v>1941</v>
      </c>
      <c r="AH1183" t="s">
        <v>1941</v>
      </c>
      <c r="AI1183" t="s">
        <v>1941</v>
      </c>
      <c r="AJ1183" t="s">
        <v>1941</v>
      </c>
      <c r="AK1183" t="s">
        <v>1941</v>
      </c>
      <c r="AL1183" t="s">
        <v>1941</v>
      </c>
      <c r="AM1183" t="s">
        <v>1941</v>
      </c>
      <c r="AN1183" t="s">
        <v>1941</v>
      </c>
      <c r="AO1183" t="s">
        <v>1941</v>
      </c>
      <c r="AP1183" t="s">
        <v>1941</v>
      </c>
      <c r="AQ1183" t="s">
        <v>1941</v>
      </c>
      <c r="AR1183" t="s">
        <v>1941</v>
      </c>
      <c r="AS1183" t="s">
        <v>1941</v>
      </c>
      <c r="AT1183" t="s">
        <v>1941</v>
      </c>
      <c r="AU1183" t="s">
        <v>1941</v>
      </c>
      <c r="AV1183" t="s">
        <v>1941</v>
      </c>
      <c r="AW1183" t="s">
        <v>1941</v>
      </c>
      <c r="AX1183" t="s">
        <v>1941</v>
      </c>
      <c r="AY1183" t="s">
        <v>1941</v>
      </c>
      <c r="AZ1183" t="s">
        <v>1941</v>
      </c>
      <c r="BA1183" t="s">
        <v>1941</v>
      </c>
      <c r="BB1183" t="s">
        <v>1941</v>
      </c>
      <c r="BC1183" t="s">
        <v>1941</v>
      </c>
      <c r="BD1183" t="s">
        <v>1941</v>
      </c>
      <c r="BE1183" t="s">
        <v>1941</v>
      </c>
      <c r="BF1183" t="s">
        <v>1941</v>
      </c>
      <c r="BG1183" t="s">
        <v>1941</v>
      </c>
      <c r="BH1183" t="s">
        <v>1941</v>
      </c>
      <c r="BI1183" t="s">
        <v>1941</v>
      </c>
      <c r="BJ1183" t="s">
        <v>1941</v>
      </c>
      <c r="BK1183" t="s">
        <v>1941</v>
      </c>
      <c r="BL1183" t="s">
        <v>1941</v>
      </c>
      <c r="BM1183" t="s">
        <v>1941</v>
      </c>
      <c r="BN1183" t="s">
        <v>1941</v>
      </c>
      <c r="BO1183" t="s">
        <v>1941</v>
      </c>
      <c r="BP1183" t="s">
        <v>1941</v>
      </c>
      <c r="BQ1183" t="s">
        <v>1941</v>
      </c>
      <c r="BR1183" t="s">
        <v>1941</v>
      </c>
      <c r="BS1183" t="s">
        <v>1941</v>
      </c>
      <c r="BT1183" t="s">
        <v>1941</v>
      </c>
      <c r="BU1183" t="s">
        <v>1941</v>
      </c>
      <c r="BV1183" t="s">
        <v>1941</v>
      </c>
      <c r="BW1183" t="s">
        <v>1941</v>
      </c>
    </row>
    <row r="1184" spans="1:75" hidden="1" x14ac:dyDescent="0.25">
      <c r="A1184" t="s">
        <v>1942</v>
      </c>
      <c r="B1184">
        <v>2021</v>
      </c>
      <c r="C1184" t="s">
        <v>94</v>
      </c>
      <c r="D1184" t="s">
        <v>95</v>
      </c>
      <c r="E1184" s="19">
        <v>1321220415537</v>
      </c>
      <c r="F1184" t="s">
        <v>513</v>
      </c>
      <c r="H1184">
        <v>325212</v>
      </c>
      <c r="I1184" t="s">
        <v>514</v>
      </c>
      <c r="J1184" t="s">
        <v>515</v>
      </c>
      <c r="K1184" t="s">
        <v>510</v>
      </c>
      <c r="L1184" t="s">
        <v>103</v>
      </c>
      <c r="M1184">
        <v>70805</v>
      </c>
      <c r="P1184">
        <v>2</v>
      </c>
      <c r="Q1184">
        <v>0</v>
      </c>
      <c r="R1184">
        <v>2</v>
      </c>
      <c r="V1184" t="s">
        <v>1940</v>
      </c>
      <c r="W1184" t="s">
        <v>1941</v>
      </c>
      <c r="X1184" t="s">
        <v>1941</v>
      </c>
      <c r="Y1184" t="s">
        <v>1941</v>
      </c>
      <c r="Z1184" t="s">
        <v>1940</v>
      </c>
      <c r="AA1184" t="s">
        <v>1941</v>
      </c>
      <c r="AB1184" t="s">
        <v>1941</v>
      </c>
      <c r="AC1184" t="s">
        <v>1941</v>
      </c>
      <c r="AD1184" t="s">
        <v>1941</v>
      </c>
      <c r="AE1184" t="s">
        <v>1941</v>
      </c>
      <c r="AF1184" t="s">
        <v>1941</v>
      </c>
      <c r="AG1184" t="s">
        <v>1941</v>
      </c>
      <c r="AH1184" t="s">
        <v>1941</v>
      </c>
      <c r="AI1184" t="s">
        <v>1941</v>
      </c>
      <c r="AJ1184" t="s">
        <v>1941</v>
      </c>
      <c r="AK1184" t="s">
        <v>1941</v>
      </c>
      <c r="AL1184" t="s">
        <v>1941</v>
      </c>
      <c r="AM1184" t="s">
        <v>1941</v>
      </c>
      <c r="AN1184" t="s">
        <v>1941</v>
      </c>
      <c r="AO1184" t="s">
        <v>1941</v>
      </c>
      <c r="AP1184" t="s">
        <v>1941</v>
      </c>
      <c r="AQ1184" t="s">
        <v>1941</v>
      </c>
      <c r="AR1184" t="s">
        <v>1941</v>
      </c>
      <c r="AS1184" t="s">
        <v>1941</v>
      </c>
      <c r="AT1184" t="s">
        <v>1941</v>
      </c>
      <c r="AU1184" t="s">
        <v>1941</v>
      </c>
      <c r="AV1184" t="s">
        <v>1941</v>
      </c>
      <c r="AW1184" t="s">
        <v>1941</v>
      </c>
      <c r="AX1184" t="s">
        <v>1941</v>
      </c>
      <c r="AY1184" t="s">
        <v>1941</v>
      </c>
      <c r="AZ1184" t="s">
        <v>1941</v>
      </c>
      <c r="BA1184" t="s">
        <v>1941</v>
      </c>
      <c r="BB1184" t="s">
        <v>1941</v>
      </c>
      <c r="BC1184" t="s">
        <v>1941</v>
      </c>
      <c r="BD1184" t="s">
        <v>1941</v>
      </c>
      <c r="BE1184" t="s">
        <v>1941</v>
      </c>
      <c r="BF1184" t="s">
        <v>1941</v>
      </c>
      <c r="BG1184" t="s">
        <v>1941</v>
      </c>
      <c r="BH1184" t="s">
        <v>1941</v>
      </c>
      <c r="BI1184" t="s">
        <v>1941</v>
      </c>
      <c r="BJ1184" t="s">
        <v>1941</v>
      </c>
      <c r="BK1184" t="s">
        <v>1941</v>
      </c>
      <c r="BL1184" t="s">
        <v>1941</v>
      </c>
      <c r="BM1184" t="s">
        <v>1940</v>
      </c>
      <c r="BN1184" t="s">
        <v>1941</v>
      </c>
      <c r="BO1184" t="s">
        <v>1941</v>
      </c>
      <c r="BP1184" t="s">
        <v>1941</v>
      </c>
      <c r="BQ1184" t="s">
        <v>1941</v>
      </c>
      <c r="BR1184" t="s">
        <v>1941</v>
      </c>
      <c r="BS1184" t="s">
        <v>1941</v>
      </c>
      <c r="BT1184" t="s">
        <v>1941</v>
      </c>
      <c r="BU1184" t="s">
        <v>1941</v>
      </c>
      <c r="BV1184" t="s">
        <v>1940</v>
      </c>
      <c r="BW1184" t="s">
        <v>1941</v>
      </c>
    </row>
    <row r="1185" spans="1:75" hidden="1" x14ac:dyDescent="0.25">
      <c r="A1185" t="s">
        <v>1942</v>
      </c>
      <c r="B1185">
        <v>2021</v>
      </c>
      <c r="C1185" t="s">
        <v>94</v>
      </c>
      <c r="D1185" t="s">
        <v>95</v>
      </c>
      <c r="E1185" s="19">
        <v>1321219658299</v>
      </c>
      <c r="F1185" t="s">
        <v>560</v>
      </c>
      <c r="H1185">
        <v>325212</v>
      </c>
      <c r="I1185" t="s">
        <v>561</v>
      </c>
      <c r="J1185" t="s">
        <v>562</v>
      </c>
      <c r="K1185" t="s">
        <v>464</v>
      </c>
      <c r="L1185" t="s">
        <v>227</v>
      </c>
      <c r="M1185">
        <v>44301</v>
      </c>
      <c r="N1185" s="21" t="s">
        <v>400</v>
      </c>
      <c r="O1185" s="21" t="s">
        <v>401</v>
      </c>
      <c r="P1185">
        <v>63</v>
      </c>
      <c r="Q1185">
        <v>12</v>
      </c>
      <c r="R1185">
        <v>75</v>
      </c>
      <c r="V1185" t="s">
        <v>1941</v>
      </c>
      <c r="W1185" t="s">
        <v>1941</v>
      </c>
      <c r="X1185" t="s">
        <v>1941</v>
      </c>
      <c r="Y1185" t="s">
        <v>1941</v>
      </c>
      <c r="Z1185" t="s">
        <v>1941</v>
      </c>
      <c r="AA1185" t="s">
        <v>1941</v>
      </c>
      <c r="AB1185" t="s">
        <v>1940</v>
      </c>
      <c r="AC1185" t="s">
        <v>1941</v>
      </c>
      <c r="AD1185" t="s">
        <v>1940</v>
      </c>
      <c r="AE1185" t="s">
        <v>1941</v>
      </c>
      <c r="AF1185" t="s">
        <v>1941</v>
      </c>
      <c r="AG1185" t="s">
        <v>1941</v>
      </c>
      <c r="AH1185" t="s">
        <v>1941</v>
      </c>
      <c r="AI1185" t="s">
        <v>1941</v>
      </c>
      <c r="AJ1185" t="s">
        <v>1941</v>
      </c>
      <c r="AK1185" t="s">
        <v>1941</v>
      </c>
      <c r="AL1185" t="s">
        <v>1941</v>
      </c>
      <c r="AM1185" t="s">
        <v>1941</v>
      </c>
      <c r="AN1185" t="s">
        <v>1941</v>
      </c>
      <c r="AO1185" t="s">
        <v>1941</v>
      </c>
      <c r="AP1185" t="s">
        <v>1941</v>
      </c>
      <c r="AQ1185" t="s">
        <v>1941</v>
      </c>
      <c r="AR1185" t="s">
        <v>1941</v>
      </c>
      <c r="AS1185" t="s">
        <v>1941</v>
      </c>
      <c r="AT1185" t="s">
        <v>1941</v>
      </c>
      <c r="AU1185" t="s">
        <v>1941</v>
      </c>
      <c r="AV1185" t="s">
        <v>1941</v>
      </c>
      <c r="AW1185" t="s">
        <v>1941</v>
      </c>
      <c r="AX1185" t="s">
        <v>1941</v>
      </c>
      <c r="AY1185" t="s">
        <v>1941</v>
      </c>
      <c r="AZ1185" t="s">
        <v>1941</v>
      </c>
      <c r="BA1185" t="s">
        <v>1941</v>
      </c>
      <c r="BB1185" t="s">
        <v>1941</v>
      </c>
      <c r="BC1185" t="s">
        <v>1941</v>
      </c>
      <c r="BD1185" t="s">
        <v>1941</v>
      </c>
      <c r="BE1185" t="s">
        <v>1941</v>
      </c>
      <c r="BF1185" t="s">
        <v>1941</v>
      </c>
      <c r="BG1185" t="s">
        <v>1941</v>
      </c>
      <c r="BH1185" t="s">
        <v>1941</v>
      </c>
      <c r="BI1185" t="s">
        <v>1941</v>
      </c>
      <c r="BJ1185" t="s">
        <v>1941</v>
      </c>
      <c r="BK1185" t="s">
        <v>1941</v>
      </c>
      <c r="BL1185" t="s">
        <v>1941</v>
      </c>
      <c r="BM1185" t="s">
        <v>1941</v>
      </c>
      <c r="BN1185" t="s">
        <v>1941</v>
      </c>
      <c r="BO1185" t="s">
        <v>1941</v>
      </c>
      <c r="BP1185" t="s">
        <v>1941</v>
      </c>
      <c r="BQ1185" t="s">
        <v>1941</v>
      </c>
      <c r="BR1185" t="s">
        <v>1941</v>
      </c>
      <c r="BS1185" t="s">
        <v>1941</v>
      </c>
      <c r="BT1185" t="s">
        <v>1941</v>
      </c>
      <c r="BU1185" t="s">
        <v>1941</v>
      </c>
      <c r="BV1185" t="s">
        <v>1941</v>
      </c>
      <c r="BW1185" t="s">
        <v>1941</v>
      </c>
    </row>
    <row r="1186" spans="1:75" hidden="1" x14ac:dyDescent="0.25">
      <c r="A1186" t="s">
        <v>1942</v>
      </c>
      <c r="B1186">
        <v>2021</v>
      </c>
      <c r="C1186" t="s">
        <v>94</v>
      </c>
      <c r="D1186" t="s">
        <v>95</v>
      </c>
      <c r="E1186" s="19">
        <v>1321219828617</v>
      </c>
      <c r="F1186" t="s">
        <v>564</v>
      </c>
      <c r="H1186">
        <v>325212</v>
      </c>
      <c r="I1186" t="s">
        <v>561</v>
      </c>
      <c r="J1186" t="s">
        <v>565</v>
      </c>
      <c r="K1186" t="s">
        <v>331</v>
      </c>
      <c r="L1186" t="s">
        <v>103</v>
      </c>
      <c r="M1186">
        <v>70665</v>
      </c>
      <c r="N1186" s="21" t="s">
        <v>400</v>
      </c>
      <c r="O1186" s="21" t="s">
        <v>401</v>
      </c>
      <c r="P1186">
        <v>5600</v>
      </c>
      <c r="Q1186">
        <v>5800</v>
      </c>
      <c r="R1186">
        <v>11400</v>
      </c>
      <c r="V1186" t="s">
        <v>1941</v>
      </c>
      <c r="W1186" t="s">
        <v>1941</v>
      </c>
      <c r="X1186" t="s">
        <v>1941</v>
      </c>
      <c r="Y1186" t="s">
        <v>1941</v>
      </c>
      <c r="Z1186" t="s">
        <v>1941</v>
      </c>
      <c r="AA1186" t="s">
        <v>1941</v>
      </c>
      <c r="AB1186" t="s">
        <v>1940</v>
      </c>
      <c r="AC1186" t="s">
        <v>1941</v>
      </c>
      <c r="AD1186" t="s">
        <v>1940</v>
      </c>
      <c r="AE1186" t="s">
        <v>1941</v>
      </c>
      <c r="AF1186" t="s">
        <v>1941</v>
      </c>
      <c r="AG1186" t="s">
        <v>1941</v>
      </c>
      <c r="AH1186" t="s">
        <v>1941</v>
      </c>
      <c r="AI1186" t="s">
        <v>1941</v>
      </c>
      <c r="AJ1186" t="s">
        <v>1941</v>
      </c>
      <c r="AK1186" t="s">
        <v>1941</v>
      </c>
      <c r="AL1186" t="s">
        <v>1941</v>
      </c>
      <c r="AM1186" t="s">
        <v>1941</v>
      </c>
      <c r="AN1186" t="s">
        <v>1941</v>
      </c>
      <c r="AO1186" t="s">
        <v>1941</v>
      </c>
      <c r="AP1186" t="s">
        <v>1941</v>
      </c>
      <c r="AQ1186" t="s">
        <v>1941</v>
      </c>
      <c r="AR1186" t="s">
        <v>1941</v>
      </c>
      <c r="AS1186" t="s">
        <v>1941</v>
      </c>
      <c r="AT1186" t="s">
        <v>1941</v>
      </c>
      <c r="AU1186" t="s">
        <v>1941</v>
      </c>
      <c r="AV1186" t="s">
        <v>1941</v>
      </c>
      <c r="AW1186" t="s">
        <v>1941</v>
      </c>
      <c r="AX1186" t="s">
        <v>1941</v>
      </c>
      <c r="AY1186" t="s">
        <v>1941</v>
      </c>
      <c r="AZ1186" t="s">
        <v>1941</v>
      </c>
      <c r="BA1186" t="s">
        <v>1941</v>
      </c>
      <c r="BB1186" t="s">
        <v>1941</v>
      </c>
      <c r="BC1186" t="s">
        <v>1941</v>
      </c>
      <c r="BD1186" t="s">
        <v>1941</v>
      </c>
      <c r="BE1186" t="s">
        <v>1941</v>
      </c>
      <c r="BF1186" t="s">
        <v>1941</v>
      </c>
      <c r="BG1186" t="s">
        <v>1941</v>
      </c>
      <c r="BH1186" t="s">
        <v>1941</v>
      </c>
      <c r="BI1186" t="s">
        <v>1941</v>
      </c>
      <c r="BJ1186" t="s">
        <v>1941</v>
      </c>
      <c r="BK1186" t="s">
        <v>1941</v>
      </c>
      <c r="BL1186" t="s">
        <v>1941</v>
      </c>
      <c r="BM1186" t="s">
        <v>1941</v>
      </c>
      <c r="BN1186" t="s">
        <v>1941</v>
      </c>
      <c r="BO1186" t="s">
        <v>1941</v>
      </c>
      <c r="BP1186" t="s">
        <v>1941</v>
      </c>
      <c r="BQ1186" t="s">
        <v>1941</v>
      </c>
      <c r="BR1186" t="s">
        <v>1941</v>
      </c>
      <c r="BS1186" t="s">
        <v>1941</v>
      </c>
      <c r="BT1186" t="s">
        <v>1941</v>
      </c>
      <c r="BU1186" t="s">
        <v>1941</v>
      </c>
      <c r="BV1186" t="s">
        <v>1941</v>
      </c>
      <c r="BW1186" t="s">
        <v>1941</v>
      </c>
    </row>
    <row r="1187" spans="1:75" hidden="1" x14ac:dyDescent="0.25">
      <c r="A1187" t="s">
        <v>1942</v>
      </c>
      <c r="B1187">
        <v>2021</v>
      </c>
      <c r="C1187" t="s">
        <v>94</v>
      </c>
      <c r="D1187" t="s">
        <v>95</v>
      </c>
      <c r="E1187" s="19">
        <v>1321220329775</v>
      </c>
      <c r="F1187" t="s">
        <v>2001</v>
      </c>
      <c r="H1187">
        <v>325212</v>
      </c>
      <c r="I1187" t="s">
        <v>2002</v>
      </c>
      <c r="J1187" t="s">
        <v>2003</v>
      </c>
      <c r="K1187" t="s">
        <v>464</v>
      </c>
      <c r="L1187" t="s">
        <v>227</v>
      </c>
      <c r="M1187">
        <v>44306</v>
      </c>
      <c r="P1187">
        <v>346</v>
      </c>
      <c r="Q1187">
        <v>2004</v>
      </c>
      <c r="R1187">
        <v>2350</v>
      </c>
      <c r="V1187" t="s">
        <v>1941</v>
      </c>
      <c r="W1187" t="s">
        <v>1941</v>
      </c>
      <c r="X1187" t="s">
        <v>1941</v>
      </c>
      <c r="Y1187" t="s">
        <v>1941</v>
      </c>
      <c r="Z1187" t="s">
        <v>1941</v>
      </c>
      <c r="AA1187" t="s">
        <v>1941</v>
      </c>
      <c r="AB1187" t="s">
        <v>1940</v>
      </c>
      <c r="AC1187" t="s">
        <v>1941</v>
      </c>
      <c r="AD1187" t="s">
        <v>1940</v>
      </c>
      <c r="AE1187" t="s">
        <v>1941</v>
      </c>
      <c r="AF1187" t="s">
        <v>1941</v>
      </c>
      <c r="AG1187" t="s">
        <v>1941</v>
      </c>
      <c r="AH1187" t="s">
        <v>1941</v>
      </c>
      <c r="AI1187" t="s">
        <v>1941</v>
      </c>
      <c r="AJ1187" t="s">
        <v>1941</v>
      </c>
      <c r="AK1187" t="s">
        <v>1941</v>
      </c>
      <c r="AL1187" t="s">
        <v>1941</v>
      </c>
      <c r="AM1187" t="s">
        <v>1941</v>
      </c>
      <c r="AN1187" t="s">
        <v>1941</v>
      </c>
      <c r="AO1187" t="s">
        <v>1941</v>
      </c>
      <c r="AP1187" t="s">
        <v>1941</v>
      </c>
      <c r="AQ1187" t="s">
        <v>1941</v>
      </c>
      <c r="AR1187" t="s">
        <v>1941</v>
      </c>
      <c r="AS1187" t="s">
        <v>1941</v>
      </c>
      <c r="AT1187" t="s">
        <v>1941</v>
      </c>
      <c r="AU1187" t="s">
        <v>1941</v>
      </c>
      <c r="AV1187" t="s">
        <v>1941</v>
      </c>
      <c r="AW1187" t="s">
        <v>1941</v>
      </c>
      <c r="AX1187" t="s">
        <v>1941</v>
      </c>
      <c r="AY1187" t="s">
        <v>1941</v>
      </c>
      <c r="AZ1187" t="s">
        <v>1941</v>
      </c>
      <c r="BA1187" t="s">
        <v>1941</v>
      </c>
      <c r="BB1187" t="s">
        <v>1941</v>
      </c>
      <c r="BC1187" t="s">
        <v>1941</v>
      </c>
      <c r="BD1187" t="s">
        <v>1941</v>
      </c>
      <c r="BE1187" t="s">
        <v>1941</v>
      </c>
      <c r="BF1187" t="s">
        <v>1941</v>
      </c>
      <c r="BG1187" t="s">
        <v>1941</v>
      </c>
      <c r="BH1187" t="s">
        <v>1941</v>
      </c>
      <c r="BI1187" t="s">
        <v>1941</v>
      </c>
      <c r="BJ1187" t="s">
        <v>1941</v>
      </c>
      <c r="BK1187" t="s">
        <v>1941</v>
      </c>
      <c r="BL1187" t="s">
        <v>1941</v>
      </c>
      <c r="BM1187" t="s">
        <v>1941</v>
      </c>
      <c r="BN1187" t="s">
        <v>1941</v>
      </c>
      <c r="BO1187" t="s">
        <v>1941</v>
      </c>
      <c r="BP1187" t="s">
        <v>1941</v>
      </c>
      <c r="BQ1187" t="s">
        <v>1941</v>
      </c>
      <c r="BR1187" t="s">
        <v>1941</v>
      </c>
      <c r="BS1187" t="s">
        <v>1941</v>
      </c>
      <c r="BT1187" t="s">
        <v>1941</v>
      </c>
      <c r="BU1187" t="s">
        <v>1941</v>
      </c>
      <c r="BV1187" t="s">
        <v>1941</v>
      </c>
      <c r="BW1187" t="s">
        <v>1941</v>
      </c>
    </row>
    <row r="1188" spans="1:75" hidden="1" x14ac:dyDescent="0.25">
      <c r="A1188" t="s">
        <v>1942</v>
      </c>
      <c r="B1188">
        <v>2021</v>
      </c>
      <c r="C1188" t="s">
        <v>94</v>
      </c>
      <c r="D1188" t="s">
        <v>95</v>
      </c>
      <c r="E1188" s="19">
        <v>1321220283927</v>
      </c>
      <c r="F1188" t="s">
        <v>609</v>
      </c>
      <c r="H1188">
        <v>325212</v>
      </c>
      <c r="I1188" t="s">
        <v>610</v>
      </c>
      <c r="J1188" t="s">
        <v>611</v>
      </c>
      <c r="K1188" t="s">
        <v>541</v>
      </c>
      <c r="L1188" t="s">
        <v>113</v>
      </c>
      <c r="M1188">
        <v>77705</v>
      </c>
      <c r="P1188">
        <v>15719</v>
      </c>
      <c r="Q1188">
        <v>10241</v>
      </c>
      <c r="R1188">
        <v>25960</v>
      </c>
      <c r="V1188" t="s">
        <v>1941</v>
      </c>
      <c r="W1188" t="s">
        <v>1941</v>
      </c>
      <c r="X1188" t="s">
        <v>1941</v>
      </c>
      <c r="Y1188" t="s">
        <v>1941</v>
      </c>
      <c r="Z1188" t="s">
        <v>1941</v>
      </c>
      <c r="AA1188" t="s">
        <v>1941</v>
      </c>
      <c r="AB1188" t="s">
        <v>1940</v>
      </c>
      <c r="AC1188" t="s">
        <v>1941</v>
      </c>
      <c r="AD1188" t="s">
        <v>1940</v>
      </c>
      <c r="AE1188" t="s">
        <v>1941</v>
      </c>
      <c r="AF1188" t="s">
        <v>1941</v>
      </c>
      <c r="AG1188" t="s">
        <v>1941</v>
      </c>
      <c r="AH1188" t="s">
        <v>1941</v>
      </c>
      <c r="AI1188" t="s">
        <v>1941</v>
      </c>
      <c r="AJ1188" t="s">
        <v>1941</v>
      </c>
      <c r="AK1188" t="s">
        <v>1941</v>
      </c>
      <c r="AL1188" t="s">
        <v>1941</v>
      </c>
      <c r="AM1188" t="s">
        <v>1941</v>
      </c>
      <c r="AN1188" t="s">
        <v>1941</v>
      </c>
      <c r="AO1188" t="s">
        <v>1941</v>
      </c>
      <c r="AP1188" t="s">
        <v>1941</v>
      </c>
      <c r="AQ1188" t="s">
        <v>1941</v>
      </c>
      <c r="AR1188" t="s">
        <v>1941</v>
      </c>
      <c r="AS1188" t="s">
        <v>1941</v>
      </c>
      <c r="AT1188" t="s">
        <v>1941</v>
      </c>
      <c r="AU1188" t="s">
        <v>1941</v>
      </c>
      <c r="AV1188" t="s">
        <v>1941</v>
      </c>
      <c r="AW1188" t="s">
        <v>1941</v>
      </c>
      <c r="AX1188" t="s">
        <v>1941</v>
      </c>
      <c r="AY1188" t="s">
        <v>1941</v>
      </c>
      <c r="AZ1188" t="s">
        <v>1941</v>
      </c>
      <c r="BA1188" t="s">
        <v>1941</v>
      </c>
      <c r="BB1188" t="s">
        <v>1941</v>
      </c>
      <c r="BC1188" t="s">
        <v>1941</v>
      </c>
      <c r="BD1188" t="s">
        <v>1941</v>
      </c>
      <c r="BE1188" t="s">
        <v>1941</v>
      </c>
      <c r="BF1188" t="s">
        <v>1941</v>
      </c>
      <c r="BG1188" t="s">
        <v>1941</v>
      </c>
      <c r="BH1188" t="s">
        <v>1941</v>
      </c>
      <c r="BI1188" t="s">
        <v>1941</v>
      </c>
      <c r="BJ1188" t="s">
        <v>1941</v>
      </c>
      <c r="BK1188" t="s">
        <v>1941</v>
      </c>
      <c r="BL1188" t="s">
        <v>1941</v>
      </c>
      <c r="BM1188" t="s">
        <v>1941</v>
      </c>
      <c r="BN1188" t="s">
        <v>1941</v>
      </c>
      <c r="BO1188" t="s">
        <v>1941</v>
      </c>
      <c r="BP1188" t="s">
        <v>1941</v>
      </c>
      <c r="BQ1188" t="s">
        <v>1941</v>
      </c>
      <c r="BR1188" t="s">
        <v>1941</v>
      </c>
      <c r="BS1188" t="s">
        <v>1941</v>
      </c>
      <c r="BT1188" t="s">
        <v>1941</v>
      </c>
      <c r="BU1188" t="s">
        <v>1941</v>
      </c>
      <c r="BV1188" t="s">
        <v>1941</v>
      </c>
      <c r="BW1188" t="s">
        <v>1941</v>
      </c>
    </row>
    <row r="1189" spans="1:75" hidden="1" x14ac:dyDescent="0.25">
      <c r="A1189" t="s">
        <v>1942</v>
      </c>
      <c r="B1189">
        <v>2021</v>
      </c>
      <c r="C1189" t="s">
        <v>94</v>
      </c>
      <c r="D1189" t="s">
        <v>95</v>
      </c>
      <c r="E1189" s="19">
        <v>1321220449805</v>
      </c>
      <c r="F1189" t="s">
        <v>461</v>
      </c>
      <c r="H1189">
        <v>325212</v>
      </c>
      <c r="I1189" t="s">
        <v>1984</v>
      </c>
      <c r="J1189" t="s">
        <v>463</v>
      </c>
      <c r="K1189" t="s">
        <v>464</v>
      </c>
      <c r="L1189" t="s">
        <v>227</v>
      </c>
      <c r="M1189">
        <v>44301</v>
      </c>
      <c r="P1189">
        <v>1604</v>
      </c>
      <c r="Q1189">
        <v>8600</v>
      </c>
      <c r="R1189">
        <v>10204</v>
      </c>
      <c r="V1189" t="s">
        <v>1941</v>
      </c>
      <c r="W1189" t="s">
        <v>1941</v>
      </c>
      <c r="X1189" t="s">
        <v>1941</v>
      </c>
      <c r="Y1189" t="s">
        <v>1941</v>
      </c>
      <c r="Z1189" t="s">
        <v>1941</v>
      </c>
      <c r="AA1189" t="s">
        <v>1941</v>
      </c>
      <c r="AB1189" t="s">
        <v>1940</v>
      </c>
      <c r="AC1189" t="s">
        <v>1941</v>
      </c>
      <c r="AD1189" t="s">
        <v>1940</v>
      </c>
      <c r="AE1189" t="s">
        <v>1941</v>
      </c>
      <c r="AF1189" t="s">
        <v>1941</v>
      </c>
      <c r="AG1189" t="s">
        <v>1941</v>
      </c>
      <c r="AH1189" t="s">
        <v>1941</v>
      </c>
      <c r="AI1189" t="s">
        <v>1941</v>
      </c>
      <c r="AJ1189" t="s">
        <v>1941</v>
      </c>
      <c r="AK1189" t="s">
        <v>1941</v>
      </c>
      <c r="AL1189" t="s">
        <v>1941</v>
      </c>
      <c r="AM1189" t="s">
        <v>1941</v>
      </c>
      <c r="AN1189" t="s">
        <v>1941</v>
      </c>
      <c r="AO1189" t="s">
        <v>1941</v>
      </c>
      <c r="AP1189" t="s">
        <v>1941</v>
      </c>
      <c r="AQ1189" t="s">
        <v>1941</v>
      </c>
      <c r="AR1189" t="s">
        <v>1941</v>
      </c>
      <c r="AS1189" t="s">
        <v>1941</v>
      </c>
      <c r="AT1189" t="s">
        <v>1941</v>
      </c>
      <c r="AU1189" t="s">
        <v>1941</v>
      </c>
      <c r="AV1189" t="s">
        <v>1941</v>
      </c>
      <c r="AW1189" t="s">
        <v>1941</v>
      </c>
      <c r="AX1189" t="s">
        <v>1941</v>
      </c>
      <c r="AY1189" t="s">
        <v>1941</v>
      </c>
      <c r="AZ1189" t="s">
        <v>1941</v>
      </c>
      <c r="BA1189" t="s">
        <v>1941</v>
      </c>
      <c r="BB1189" t="s">
        <v>1941</v>
      </c>
      <c r="BC1189" t="s">
        <v>1941</v>
      </c>
      <c r="BD1189" t="s">
        <v>1941</v>
      </c>
      <c r="BE1189" t="s">
        <v>1941</v>
      </c>
      <c r="BF1189" t="s">
        <v>1941</v>
      </c>
      <c r="BG1189" t="s">
        <v>1941</v>
      </c>
      <c r="BH1189" t="s">
        <v>1941</v>
      </c>
      <c r="BI1189" t="s">
        <v>1941</v>
      </c>
      <c r="BJ1189" t="s">
        <v>1941</v>
      </c>
      <c r="BK1189" t="s">
        <v>1941</v>
      </c>
      <c r="BL1189" t="s">
        <v>1941</v>
      </c>
      <c r="BM1189" t="s">
        <v>1941</v>
      </c>
      <c r="BN1189" t="s">
        <v>1941</v>
      </c>
      <c r="BO1189" t="s">
        <v>1941</v>
      </c>
      <c r="BP1189" t="s">
        <v>1941</v>
      </c>
      <c r="BQ1189" t="s">
        <v>1941</v>
      </c>
      <c r="BR1189" t="s">
        <v>1941</v>
      </c>
      <c r="BS1189" t="s">
        <v>1941</v>
      </c>
      <c r="BT1189" t="s">
        <v>1941</v>
      </c>
      <c r="BU1189" t="s">
        <v>1941</v>
      </c>
      <c r="BV1189" t="s">
        <v>1941</v>
      </c>
      <c r="BW1189" t="s">
        <v>1940</v>
      </c>
    </row>
    <row r="1190" spans="1:75" hidden="1" x14ac:dyDescent="0.25">
      <c r="A1190" t="s">
        <v>1942</v>
      </c>
      <c r="B1190">
        <v>2021</v>
      </c>
      <c r="C1190" t="s">
        <v>94</v>
      </c>
      <c r="D1190" t="s">
        <v>95</v>
      </c>
      <c r="E1190" s="19">
        <v>1321220171312</v>
      </c>
      <c r="F1190" t="s">
        <v>716</v>
      </c>
      <c r="H1190">
        <v>325212</v>
      </c>
      <c r="I1190" t="s">
        <v>717</v>
      </c>
      <c r="J1190" t="s">
        <v>718</v>
      </c>
      <c r="K1190" t="s">
        <v>719</v>
      </c>
      <c r="L1190" t="s">
        <v>227</v>
      </c>
      <c r="M1190">
        <v>45714</v>
      </c>
      <c r="P1190">
        <v>8980</v>
      </c>
      <c r="Q1190">
        <v>970</v>
      </c>
      <c r="R1190">
        <v>9950</v>
      </c>
      <c r="V1190" t="s">
        <v>1941</v>
      </c>
      <c r="W1190" t="s">
        <v>1941</v>
      </c>
      <c r="X1190" t="s">
        <v>1941</v>
      </c>
      <c r="Y1190" t="s">
        <v>1941</v>
      </c>
      <c r="Z1190" t="s">
        <v>1941</v>
      </c>
      <c r="AA1190" t="s">
        <v>1941</v>
      </c>
      <c r="AB1190" t="s">
        <v>1940</v>
      </c>
      <c r="AC1190" t="s">
        <v>1941</v>
      </c>
      <c r="AD1190" t="s">
        <v>1940</v>
      </c>
      <c r="AE1190" t="s">
        <v>1941</v>
      </c>
      <c r="AF1190" t="s">
        <v>1941</v>
      </c>
      <c r="AG1190" t="s">
        <v>1941</v>
      </c>
      <c r="AH1190" t="s">
        <v>1941</v>
      </c>
      <c r="AI1190" t="s">
        <v>1941</v>
      </c>
      <c r="AJ1190" t="s">
        <v>1941</v>
      </c>
      <c r="AK1190" t="s">
        <v>1941</v>
      </c>
      <c r="AL1190" t="s">
        <v>1941</v>
      </c>
      <c r="AM1190" t="s">
        <v>1941</v>
      </c>
      <c r="AN1190" t="s">
        <v>1941</v>
      </c>
      <c r="AO1190" t="s">
        <v>1941</v>
      </c>
      <c r="AP1190" t="s">
        <v>1941</v>
      </c>
      <c r="AQ1190" t="s">
        <v>1941</v>
      </c>
      <c r="AR1190" t="s">
        <v>1941</v>
      </c>
      <c r="AS1190" t="s">
        <v>1941</v>
      </c>
      <c r="AT1190" t="s">
        <v>1941</v>
      </c>
      <c r="AU1190" t="s">
        <v>1941</v>
      </c>
      <c r="AV1190" t="s">
        <v>1941</v>
      </c>
      <c r="AW1190" t="s">
        <v>1941</v>
      </c>
      <c r="AX1190" t="s">
        <v>1941</v>
      </c>
      <c r="AY1190" t="s">
        <v>1941</v>
      </c>
      <c r="AZ1190" t="s">
        <v>1941</v>
      </c>
      <c r="BA1190" t="s">
        <v>1941</v>
      </c>
      <c r="BB1190" t="s">
        <v>1941</v>
      </c>
      <c r="BC1190" t="s">
        <v>1941</v>
      </c>
      <c r="BD1190" t="s">
        <v>1941</v>
      </c>
      <c r="BE1190" t="s">
        <v>1941</v>
      </c>
      <c r="BF1190" t="s">
        <v>1941</v>
      </c>
      <c r="BG1190" t="s">
        <v>1941</v>
      </c>
      <c r="BH1190" t="s">
        <v>1941</v>
      </c>
      <c r="BI1190" t="s">
        <v>1941</v>
      </c>
      <c r="BJ1190" t="s">
        <v>1941</v>
      </c>
      <c r="BK1190" t="s">
        <v>1941</v>
      </c>
      <c r="BL1190" t="s">
        <v>1941</v>
      </c>
      <c r="BM1190" t="s">
        <v>1941</v>
      </c>
      <c r="BN1190" t="s">
        <v>1941</v>
      </c>
      <c r="BO1190" t="s">
        <v>1941</v>
      </c>
      <c r="BP1190" t="s">
        <v>1941</v>
      </c>
      <c r="BQ1190" t="s">
        <v>1941</v>
      </c>
      <c r="BR1190" t="s">
        <v>1941</v>
      </c>
      <c r="BS1190" t="s">
        <v>1941</v>
      </c>
      <c r="BT1190" t="s">
        <v>1941</v>
      </c>
      <c r="BU1190" t="s">
        <v>1941</v>
      </c>
      <c r="BV1190" t="s">
        <v>1941</v>
      </c>
      <c r="BW1190" t="s">
        <v>1941</v>
      </c>
    </row>
    <row r="1191" spans="1:75" hidden="1" x14ac:dyDescent="0.25">
      <c r="A1191" t="s">
        <v>1942</v>
      </c>
      <c r="B1191">
        <v>2021</v>
      </c>
      <c r="C1191" t="s">
        <v>94</v>
      </c>
      <c r="D1191" t="s">
        <v>95</v>
      </c>
      <c r="E1191" s="19">
        <v>1321219783836</v>
      </c>
      <c r="F1191" t="s">
        <v>726</v>
      </c>
      <c r="H1191">
        <v>325212</v>
      </c>
      <c r="I1191" t="s">
        <v>727</v>
      </c>
      <c r="J1191" t="s">
        <v>728</v>
      </c>
      <c r="K1191" t="s">
        <v>266</v>
      </c>
      <c r="L1191" t="s">
        <v>113</v>
      </c>
      <c r="M1191">
        <v>77520</v>
      </c>
      <c r="P1191">
        <v>653</v>
      </c>
      <c r="Q1191">
        <v>1437.82</v>
      </c>
      <c r="R1191">
        <v>2090.8200000000002</v>
      </c>
      <c r="V1191" t="s">
        <v>1941</v>
      </c>
      <c r="W1191" t="s">
        <v>1941</v>
      </c>
      <c r="X1191" t="s">
        <v>1941</v>
      </c>
      <c r="Y1191" t="s">
        <v>1941</v>
      </c>
      <c r="Z1191" t="s">
        <v>1941</v>
      </c>
      <c r="AA1191" t="s">
        <v>1941</v>
      </c>
      <c r="AB1191" t="s">
        <v>1940</v>
      </c>
      <c r="AC1191" t="s">
        <v>1940</v>
      </c>
      <c r="AD1191" t="s">
        <v>1941</v>
      </c>
      <c r="AE1191" t="s">
        <v>1941</v>
      </c>
      <c r="AF1191" t="s">
        <v>1941</v>
      </c>
      <c r="AG1191" t="s">
        <v>1941</v>
      </c>
      <c r="AH1191" t="s">
        <v>1941</v>
      </c>
      <c r="AI1191" t="s">
        <v>1941</v>
      </c>
      <c r="AJ1191" t="s">
        <v>1941</v>
      </c>
      <c r="AK1191" t="s">
        <v>1941</v>
      </c>
      <c r="AL1191" t="s">
        <v>1941</v>
      </c>
      <c r="AM1191" t="s">
        <v>1941</v>
      </c>
      <c r="AN1191" t="s">
        <v>1941</v>
      </c>
      <c r="AO1191" t="s">
        <v>1941</v>
      </c>
      <c r="AP1191" t="s">
        <v>1941</v>
      </c>
      <c r="AQ1191" t="s">
        <v>1941</v>
      </c>
      <c r="AR1191" t="s">
        <v>1941</v>
      </c>
      <c r="AS1191" t="s">
        <v>1941</v>
      </c>
      <c r="AT1191" t="s">
        <v>1941</v>
      </c>
      <c r="AU1191" t="s">
        <v>1941</v>
      </c>
      <c r="AV1191" t="s">
        <v>1941</v>
      </c>
      <c r="AW1191" t="s">
        <v>1941</v>
      </c>
      <c r="AX1191" t="s">
        <v>1941</v>
      </c>
      <c r="AY1191" t="s">
        <v>1941</v>
      </c>
      <c r="AZ1191" t="s">
        <v>1941</v>
      </c>
      <c r="BA1191" t="s">
        <v>1941</v>
      </c>
      <c r="BB1191" t="s">
        <v>1941</v>
      </c>
      <c r="BC1191" t="s">
        <v>1941</v>
      </c>
      <c r="BD1191" t="s">
        <v>1941</v>
      </c>
      <c r="BE1191" t="s">
        <v>1941</v>
      </c>
      <c r="BF1191" t="s">
        <v>1941</v>
      </c>
      <c r="BG1191" t="s">
        <v>1941</v>
      </c>
      <c r="BH1191" t="s">
        <v>1941</v>
      </c>
      <c r="BI1191" t="s">
        <v>1941</v>
      </c>
      <c r="BJ1191" t="s">
        <v>1941</v>
      </c>
      <c r="BK1191" t="s">
        <v>1941</v>
      </c>
      <c r="BL1191" t="s">
        <v>1941</v>
      </c>
      <c r="BM1191" t="s">
        <v>1941</v>
      </c>
      <c r="BN1191" t="s">
        <v>1941</v>
      </c>
      <c r="BO1191" t="s">
        <v>1941</v>
      </c>
      <c r="BP1191" t="s">
        <v>1941</v>
      </c>
      <c r="BQ1191" t="s">
        <v>1941</v>
      </c>
      <c r="BR1191" t="s">
        <v>1941</v>
      </c>
      <c r="BS1191" t="s">
        <v>1941</v>
      </c>
      <c r="BT1191" t="s">
        <v>1941</v>
      </c>
      <c r="BU1191" t="s">
        <v>1941</v>
      </c>
      <c r="BV1191" t="s">
        <v>1941</v>
      </c>
      <c r="BW1191" t="s">
        <v>1941</v>
      </c>
    </row>
    <row r="1192" spans="1:75" hidden="1" x14ac:dyDescent="0.25">
      <c r="A1192" t="s">
        <v>1942</v>
      </c>
      <c r="B1192">
        <v>2021</v>
      </c>
      <c r="C1192" t="s">
        <v>94</v>
      </c>
      <c r="D1192" t="s">
        <v>95</v>
      </c>
      <c r="E1192" s="19">
        <v>1321220327478</v>
      </c>
      <c r="F1192" t="s">
        <v>741</v>
      </c>
      <c r="H1192">
        <v>325212</v>
      </c>
      <c r="I1192" t="s">
        <v>742</v>
      </c>
      <c r="J1192" t="s">
        <v>743</v>
      </c>
      <c r="K1192" t="s">
        <v>647</v>
      </c>
      <c r="L1192" t="s">
        <v>113</v>
      </c>
      <c r="M1192">
        <v>77651</v>
      </c>
      <c r="N1192" t="s">
        <v>172</v>
      </c>
      <c r="O1192" t="s">
        <v>173</v>
      </c>
      <c r="P1192">
        <v>6394</v>
      </c>
      <c r="Q1192">
        <v>5436</v>
      </c>
      <c r="R1192">
        <v>11830</v>
      </c>
      <c r="V1192" t="s">
        <v>1941</v>
      </c>
      <c r="W1192" t="s">
        <v>1941</v>
      </c>
      <c r="X1192" t="s">
        <v>1941</v>
      </c>
      <c r="Y1192" t="s">
        <v>1941</v>
      </c>
      <c r="Z1192" t="s">
        <v>1941</v>
      </c>
      <c r="AA1192" t="s">
        <v>1941</v>
      </c>
      <c r="AB1192" t="s">
        <v>1940</v>
      </c>
      <c r="AC1192" t="s">
        <v>1940</v>
      </c>
      <c r="AD1192" t="s">
        <v>1940</v>
      </c>
      <c r="AE1192" t="s">
        <v>1941</v>
      </c>
      <c r="AF1192" t="s">
        <v>1941</v>
      </c>
      <c r="AG1192" t="s">
        <v>1941</v>
      </c>
      <c r="AH1192" t="s">
        <v>1941</v>
      </c>
      <c r="AI1192" t="s">
        <v>1941</v>
      </c>
      <c r="AJ1192" t="s">
        <v>1941</v>
      </c>
      <c r="AK1192" t="s">
        <v>1941</v>
      </c>
      <c r="AL1192" t="s">
        <v>1941</v>
      </c>
      <c r="AM1192" t="s">
        <v>1941</v>
      </c>
      <c r="AN1192" t="s">
        <v>1941</v>
      </c>
      <c r="AO1192" t="s">
        <v>1941</v>
      </c>
      <c r="AP1192" t="s">
        <v>1941</v>
      </c>
      <c r="AQ1192" t="s">
        <v>1941</v>
      </c>
      <c r="AR1192" t="s">
        <v>1941</v>
      </c>
      <c r="AS1192" t="s">
        <v>1941</v>
      </c>
      <c r="AT1192" t="s">
        <v>1941</v>
      </c>
      <c r="AU1192" t="s">
        <v>1941</v>
      </c>
      <c r="AV1192" t="s">
        <v>1941</v>
      </c>
      <c r="AW1192" t="s">
        <v>1941</v>
      </c>
      <c r="AX1192" t="s">
        <v>1941</v>
      </c>
      <c r="AY1192" t="s">
        <v>1941</v>
      </c>
      <c r="AZ1192" t="s">
        <v>1941</v>
      </c>
      <c r="BA1192" t="s">
        <v>1941</v>
      </c>
      <c r="BB1192" t="s">
        <v>1941</v>
      </c>
      <c r="BC1192" t="s">
        <v>1941</v>
      </c>
      <c r="BD1192" t="s">
        <v>1941</v>
      </c>
      <c r="BE1192" t="s">
        <v>1941</v>
      </c>
      <c r="BF1192" t="s">
        <v>1941</v>
      </c>
      <c r="BG1192" t="s">
        <v>1941</v>
      </c>
      <c r="BH1192" t="s">
        <v>1941</v>
      </c>
      <c r="BI1192" t="s">
        <v>1941</v>
      </c>
      <c r="BJ1192" t="s">
        <v>1941</v>
      </c>
      <c r="BK1192" t="s">
        <v>1941</v>
      </c>
      <c r="BL1192" t="s">
        <v>1941</v>
      </c>
      <c r="BM1192" t="s">
        <v>1941</v>
      </c>
      <c r="BN1192" t="s">
        <v>1941</v>
      </c>
      <c r="BO1192" t="s">
        <v>1941</v>
      </c>
      <c r="BP1192" t="s">
        <v>1941</v>
      </c>
      <c r="BQ1192" t="s">
        <v>1941</v>
      </c>
      <c r="BR1192" t="s">
        <v>1941</v>
      </c>
      <c r="BS1192" t="s">
        <v>1941</v>
      </c>
      <c r="BT1192" t="s">
        <v>1941</v>
      </c>
      <c r="BU1192" t="s">
        <v>1941</v>
      </c>
      <c r="BV1192" t="s">
        <v>1941</v>
      </c>
      <c r="BW1192" t="s">
        <v>1941</v>
      </c>
    </row>
    <row r="1193" spans="1:75" hidden="1" x14ac:dyDescent="0.25">
      <c r="A1193" t="s">
        <v>1942</v>
      </c>
      <c r="B1193">
        <v>2021</v>
      </c>
      <c r="C1193" t="s">
        <v>94</v>
      </c>
      <c r="D1193" t="s">
        <v>95</v>
      </c>
      <c r="E1193" s="19">
        <v>1321220056269</v>
      </c>
      <c r="F1193" t="s">
        <v>745</v>
      </c>
      <c r="H1193">
        <v>325212</v>
      </c>
      <c r="I1193" t="s">
        <v>746</v>
      </c>
      <c r="J1193" t="s">
        <v>747</v>
      </c>
      <c r="K1193" t="s">
        <v>146</v>
      </c>
      <c r="L1193" t="s">
        <v>113</v>
      </c>
      <c r="M1193">
        <v>77630</v>
      </c>
      <c r="P1193">
        <v>7491</v>
      </c>
      <c r="Q1193">
        <v>478</v>
      </c>
      <c r="R1193">
        <v>7969</v>
      </c>
      <c r="V1193" t="s">
        <v>1941</v>
      </c>
      <c r="W1193" t="s">
        <v>1941</v>
      </c>
      <c r="X1193" t="s">
        <v>1941</v>
      </c>
      <c r="Y1193" t="s">
        <v>1941</v>
      </c>
      <c r="Z1193" t="s">
        <v>1941</v>
      </c>
      <c r="AA1193" t="s">
        <v>1941</v>
      </c>
      <c r="AB1193" t="s">
        <v>1940</v>
      </c>
      <c r="AC1193" t="s">
        <v>1940</v>
      </c>
      <c r="AD1193" t="s">
        <v>1940</v>
      </c>
      <c r="AE1193" t="s">
        <v>1941</v>
      </c>
      <c r="AF1193" t="s">
        <v>1941</v>
      </c>
      <c r="AG1193" t="s">
        <v>1941</v>
      </c>
      <c r="AH1193" t="s">
        <v>1941</v>
      </c>
      <c r="AI1193" t="s">
        <v>1941</v>
      </c>
      <c r="AJ1193" t="s">
        <v>1941</v>
      </c>
      <c r="AK1193" t="s">
        <v>1941</v>
      </c>
      <c r="AL1193" t="s">
        <v>1941</v>
      </c>
      <c r="AM1193" t="s">
        <v>1941</v>
      </c>
      <c r="AN1193" t="s">
        <v>1941</v>
      </c>
      <c r="AO1193" t="s">
        <v>1941</v>
      </c>
      <c r="AP1193" t="s">
        <v>1941</v>
      </c>
      <c r="AQ1193" t="s">
        <v>1941</v>
      </c>
      <c r="AR1193" t="s">
        <v>1941</v>
      </c>
      <c r="AS1193" t="s">
        <v>1941</v>
      </c>
      <c r="AT1193" t="s">
        <v>1941</v>
      </c>
      <c r="AU1193" t="s">
        <v>1941</v>
      </c>
      <c r="AV1193" t="s">
        <v>1941</v>
      </c>
      <c r="AW1193" t="s">
        <v>1941</v>
      </c>
      <c r="AX1193" t="s">
        <v>1941</v>
      </c>
      <c r="AY1193" t="s">
        <v>1941</v>
      </c>
      <c r="AZ1193" t="s">
        <v>1941</v>
      </c>
      <c r="BA1193" t="s">
        <v>1941</v>
      </c>
      <c r="BB1193" t="s">
        <v>1941</v>
      </c>
      <c r="BC1193" t="s">
        <v>1941</v>
      </c>
      <c r="BD1193" t="s">
        <v>1941</v>
      </c>
      <c r="BE1193" t="s">
        <v>1941</v>
      </c>
      <c r="BF1193" t="s">
        <v>1941</v>
      </c>
      <c r="BG1193" t="s">
        <v>1941</v>
      </c>
      <c r="BH1193" t="s">
        <v>1941</v>
      </c>
      <c r="BI1193" t="s">
        <v>1941</v>
      </c>
      <c r="BJ1193" t="s">
        <v>1941</v>
      </c>
      <c r="BK1193" t="s">
        <v>1941</v>
      </c>
      <c r="BL1193" t="s">
        <v>1941</v>
      </c>
      <c r="BM1193" t="s">
        <v>1941</v>
      </c>
      <c r="BN1193" t="s">
        <v>1941</v>
      </c>
      <c r="BO1193" t="s">
        <v>1941</v>
      </c>
      <c r="BP1193" t="s">
        <v>1941</v>
      </c>
      <c r="BQ1193" t="s">
        <v>1941</v>
      </c>
      <c r="BR1193" t="s">
        <v>1941</v>
      </c>
      <c r="BS1193" t="s">
        <v>1941</v>
      </c>
      <c r="BT1193" t="s">
        <v>1941</v>
      </c>
      <c r="BU1193" t="s">
        <v>1941</v>
      </c>
      <c r="BV1193" t="s">
        <v>1941</v>
      </c>
      <c r="BW1193" t="s">
        <v>1941</v>
      </c>
    </row>
    <row r="1194" spans="1:75" hidden="1" x14ac:dyDescent="0.25">
      <c r="A1194" t="s">
        <v>1942</v>
      </c>
      <c r="B1194">
        <v>2021</v>
      </c>
      <c r="C1194" t="s">
        <v>94</v>
      </c>
      <c r="D1194" t="s">
        <v>95</v>
      </c>
      <c r="E1194" s="19">
        <v>1321220009310</v>
      </c>
      <c r="F1194" t="s">
        <v>853</v>
      </c>
      <c r="H1194">
        <v>325212</v>
      </c>
      <c r="I1194" t="s">
        <v>854</v>
      </c>
      <c r="J1194" t="s">
        <v>855</v>
      </c>
      <c r="K1194" t="s">
        <v>856</v>
      </c>
      <c r="L1194" t="s">
        <v>227</v>
      </c>
      <c r="M1194">
        <v>44260</v>
      </c>
      <c r="N1194" s="21" t="s">
        <v>374</v>
      </c>
      <c r="O1194" s="21" t="s">
        <v>401</v>
      </c>
      <c r="P1194">
        <v>44</v>
      </c>
      <c r="Q1194">
        <v>59</v>
      </c>
      <c r="R1194">
        <v>103</v>
      </c>
      <c r="V1194" t="s">
        <v>1941</v>
      </c>
      <c r="W1194" t="s">
        <v>1941</v>
      </c>
      <c r="X1194" t="s">
        <v>1941</v>
      </c>
      <c r="Y1194" t="s">
        <v>1941</v>
      </c>
      <c r="Z1194" t="s">
        <v>1941</v>
      </c>
      <c r="AA1194" t="s">
        <v>1941</v>
      </c>
      <c r="AB1194" t="s">
        <v>1940</v>
      </c>
      <c r="AC1194" t="s">
        <v>1941</v>
      </c>
      <c r="AD1194" t="s">
        <v>1940</v>
      </c>
      <c r="AE1194" t="s">
        <v>1941</v>
      </c>
      <c r="AF1194" t="s">
        <v>1941</v>
      </c>
      <c r="AG1194" t="s">
        <v>1941</v>
      </c>
      <c r="AH1194" t="s">
        <v>1941</v>
      </c>
      <c r="AI1194" t="s">
        <v>1941</v>
      </c>
      <c r="AJ1194" t="s">
        <v>1941</v>
      </c>
      <c r="AK1194" t="s">
        <v>1941</v>
      </c>
      <c r="AL1194" t="s">
        <v>1941</v>
      </c>
      <c r="AM1194" t="s">
        <v>1941</v>
      </c>
      <c r="AN1194" t="s">
        <v>1941</v>
      </c>
      <c r="AO1194" t="s">
        <v>1941</v>
      </c>
      <c r="AP1194" t="s">
        <v>1941</v>
      </c>
      <c r="AQ1194" t="s">
        <v>1941</v>
      </c>
      <c r="AR1194" t="s">
        <v>1941</v>
      </c>
      <c r="AS1194" t="s">
        <v>1941</v>
      </c>
      <c r="AT1194" t="s">
        <v>1941</v>
      </c>
      <c r="AU1194" t="s">
        <v>1941</v>
      </c>
      <c r="AV1194" t="s">
        <v>1941</v>
      </c>
      <c r="AW1194" t="s">
        <v>1941</v>
      </c>
      <c r="AX1194" t="s">
        <v>1941</v>
      </c>
      <c r="AY1194" t="s">
        <v>1941</v>
      </c>
      <c r="AZ1194" t="s">
        <v>1941</v>
      </c>
      <c r="BA1194" t="s">
        <v>1941</v>
      </c>
      <c r="BB1194" t="s">
        <v>1941</v>
      </c>
      <c r="BC1194" t="s">
        <v>1941</v>
      </c>
      <c r="BD1194" t="s">
        <v>1941</v>
      </c>
      <c r="BE1194" t="s">
        <v>1941</v>
      </c>
      <c r="BF1194" t="s">
        <v>1941</v>
      </c>
      <c r="BG1194" t="s">
        <v>1941</v>
      </c>
      <c r="BH1194" t="s">
        <v>1941</v>
      </c>
      <c r="BI1194" t="s">
        <v>1941</v>
      </c>
      <c r="BJ1194" t="s">
        <v>1941</v>
      </c>
      <c r="BK1194" t="s">
        <v>1941</v>
      </c>
      <c r="BL1194" t="s">
        <v>1941</v>
      </c>
      <c r="BM1194" t="s">
        <v>1941</v>
      </c>
      <c r="BN1194" t="s">
        <v>1941</v>
      </c>
      <c r="BO1194" t="s">
        <v>1941</v>
      </c>
      <c r="BP1194" t="s">
        <v>1941</v>
      </c>
      <c r="BQ1194" t="s">
        <v>1941</v>
      </c>
      <c r="BR1194" t="s">
        <v>1941</v>
      </c>
      <c r="BS1194" t="s">
        <v>1941</v>
      </c>
      <c r="BT1194" t="s">
        <v>1941</v>
      </c>
      <c r="BU1194" t="s">
        <v>1941</v>
      </c>
      <c r="BV1194" t="s">
        <v>1941</v>
      </c>
      <c r="BW1194" t="s">
        <v>1941</v>
      </c>
    </row>
    <row r="1195" spans="1:75" hidden="1" x14ac:dyDescent="0.25">
      <c r="A1195" t="s">
        <v>1942</v>
      </c>
      <c r="B1195">
        <v>2021</v>
      </c>
      <c r="C1195" t="s">
        <v>94</v>
      </c>
      <c r="D1195" t="s">
        <v>95</v>
      </c>
      <c r="E1195" s="19">
        <v>1321220376115</v>
      </c>
      <c r="F1195" t="s">
        <v>1075</v>
      </c>
      <c r="H1195">
        <v>325212</v>
      </c>
      <c r="I1195" t="s">
        <v>1076</v>
      </c>
      <c r="J1195" t="s">
        <v>1077</v>
      </c>
      <c r="K1195" t="s">
        <v>618</v>
      </c>
      <c r="L1195" t="s">
        <v>113</v>
      </c>
      <c r="M1195">
        <v>77017</v>
      </c>
      <c r="P1195">
        <v>16997</v>
      </c>
      <c r="Q1195">
        <v>6395</v>
      </c>
      <c r="R1195">
        <v>23392</v>
      </c>
      <c r="V1195" t="s">
        <v>1941</v>
      </c>
      <c r="W1195" t="s">
        <v>1940</v>
      </c>
      <c r="X1195" t="s">
        <v>1940</v>
      </c>
      <c r="Y1195" t="s">
        <v>1941</v>
      </c>
      <c r="Z1195" t="s">
        <v>1941</v>
      </c>
      <c r="AA1195" t="s">
        <v>1941</v>
      </c>
      <c r="AB1195" t="s">
        <v>1940</v>
      </c>
      <c r="AC1195" t="s">
        <v>1940</v>
      </c>
      <c r="AD1195" t="s">
        <v>1940</v>
      </c>
      <c r="AE1195" t="s">
        <v>1941</v>
      </c>
      <c r="AF1195" t="s">
        <v>1941</v>
      </c>
      <c r="AG1195" t="s">
        <v>1941</v>
      </c>
      <c r="AH1195" t="s">
        <v>1941</v>
      </c>
      <c r="AI1195" t="s">
        <v>1941</v>
      </c>
      <c r="AJ1195" t="s">
        <v>1941</v>
      </c>
      <c r="AK1195" t="s">
        <v>1941</v>
      </c>
      <c r="AL1195" t="s">
        <v>1941</v>
      </c>
      <c r="AM1195" t="s">
        <v>1941</v>
      </c>
      <c r="AN1195" t="s">
        <v>1941</v>
      </c>
      <c r="AO1195" t="s">
        <v>1941</v>
      </c>
      <c r="AP1195" t="s">
        <v>1941</v>
      </c>
      <c r="AQ1195" t="s">
        <v>1941</v>
      </c>
      <c r="AR1195" t="s">
        <v>1941</v>
      </c>
      <c r="AS1195" t="s">
        <v>1941</v>
      </c>
      <c r="AT1195" t="s">
        <v>1941</v>
      </c>
      <c r="AU1195" t="s">
        <v>1941</v>
      </c>
      <c r="AV1195" t="s">
        <v>1941</v>
      </c>
      <c r="AW1195" t="s">
        <v>1941</v>
      </c>
      <c r="AX1195" t="s">
        <v>1941</v>
      </c>
      <c r="AY1195" t="s">
        <v>1941</v>
      </c>
      <c r="AZ1195" t="s">
        <v>1941</v>
      </c>
      <c r="BA1195" t="s">
        <v>1941</v>
      </c>
      <c r="BB1195" t="s">
        <v>1941</v>
      </c>
      <c r="BC1195" t="s">
        <v>1941</v>
      </c>
      <c r="BD1195" t="s">
        <v>1941</v>
      </c>
      <c r="BE1195" t="s">
        <v>1941</v>
      </c>
      <c r="BF1195" t="s">
        <v>1941</v>
      </c>
      <c r="BG1195" t="s">
        <v>1941</v>
      </c>
      <c r="BH1195" t="s">
        <v>1941</v>
      </c>
      <c r="BI1195" t="s">
        <v>1941</v>
      </c>
      <c r="BJ1195" t="s">
        <v>1941</v>
      </c>
      <c r="BK1195" t="s">
        <v>1941</v>
      </c>
      <c r="BL1195" t="s">
        <v>1941</v>
      </c>
      <c r="BM1195" t="s">
        <v>1941</v>
      </c>
      <c r="BN1195" t="s">
        <v>1941</v>
      </c>
      <c r="BO1195" t="s">
        <v>1941</v>
      </c>
      <c r="BP1195" t="s">
        <v>1941</v>
      </c>
      <c r="BQ1195" t="s">
        <v>1941</v>
      </c>
      <c r="BR1195" t="s">
        <v>1941</v>
      </c>
      <c r="BS1195" t="s">
        <v>1941</v>
      </c>
      <c r="BT1195" t="s">
        <v>1941</v>
      </c>
      <c r="BU1195" t="s">
        <v>1941</v>
      </c>
      <c r="BV1195" t="s">
        <v>1941</v>
      </c>
      <c r="BW1195" t="s">
        <v>1941</v>
      </c>
    </row>
    <row r="1196" spans="1:75" hidden="1" x14ac:dyDescent="0.25">
      <c r="A1196" t="s">
        <v>1942</v>
      </c>
      <c r="B1196">
        <v>2021</v>
      </c>
      <c r="C1196" t="s">
        <v>94</v>
      </c>
      <c r="D1196" t="s">
        <v>95</v>
      </c>
      <c r="E1196" s="19">
        <v>1321219640075</v>
      </c>
      <c r="F1196" t="s">
        <v>1089</v>
      </c>
      <c r="H1196">
        <v>325212</v>
      </c>
      <c r="I1196" t="s">
        <v>1985</v>
      </c>
      <c r="J1196" t="s">
        <v>1091</v>
      </c>
      <c r="K1196" t="s">
        <v>1092</v>
      </c>
      <c r="L1196" t="s">
        <v>595</v>
      </c>
      <c r="M1196">
        <v>81505</v>
      </c>
      <c r="N1196" s="21" t="s">
        <v>400</v>
      </c>
      <c r="O1196" s="21" t="s">
        <v>401</v>
      </c>
      <c r="P1196">
        <v>16</v>
      </c>
      <c r="Q1196">
        <v>8679</v>
      </c>
      <c r="R1196">
        <v>8695</v>
      </c>
      <c r="V1196" t="s">
        <v>1941</v>
      </c>
      <c r="W1196" t="s">
        <v>1941</v>
      </c>
      <c r="X1196" t="s">
        <v>1941</v>
      </c>
      <c r="Y1196" t="s">
        <v>1941</v>
      </c>
      <c r="Z1196" t="s">
        <v>1941</v>
      </c>
      <c r="AA1196" t="s">
        <v>1941</v>
      </c>
      <c r="AB1196" t="s">
        <v>1940</v>
      </c>
      <c r="AC1196" t="s">
        <v>1941</v>
      </c>
      <c r="AD1196" t="s">
        <v>1941</v>
      </c>
      <c r="AE1196" t="s">
        <v>1941</v>
      </c>
      <c r="AF1196" t="s">
        <v>1940</v>
      </c>
      <c r="AG1196" t="s">
        <v>1941</v>
      </c>
      <c r="AH1196" t="s">
        <v>1941</v>
      </c>
      <c r="AI1196" t="s">
        <v>1941</v>
      </c>
      <c r="AJ1196" t="s">
        <v>1941</v>
      </c>
      <c r="AK1196" t="s">
        <v>1941</v>
      </c>
      <c r="AL1196" t="s">
        <v>1941</v>
      </c>
      <c r="AM1196" t="s">
        <v>1941</v>
      </c>
      <c r="AN1196" t="s">
        <v>1941</v>
      </c>
      <c r="AO1196" t="s">
        <v>1941</v>
      </c>
      <c r="AP1196" t="s">
        <v>1941</v>
      </c>
      <c r="AQ1196" t="s">
        <v>1941</v>
      </c>
      <c r="AR1196" t="s">
        <v>1941</v>
      </c>
      <c r="AS1196" t="s">
        <v>1941</v>
      </c>
      <c r="AT1196" t="s">
        <v>1941</v>
      </c>
      <c r="AU1196" t="s">
        <v>1941</v>
      </c>
      <c r="AV1196" t="s">
        <v>1941</v>
      </c>
      <c r="AW1196" t="s">
        <v>1941</v>
      </c>
      <c r="AX1196" t="s">
        <v>1941</v>
      </c>
      <c r="AY1196" t="s">
        <v>1941</v>
      </c>
      <c r="AZ1196" t="s">
        <v>1941</v>
      </c>
      <c r="BA1196" t="s">
        <v>1941</v>
      </c>
      <c r="BB1196" t="s">
        <v>1941</v>
      </c>
      <c r="BC1196" t="s">
        <v>1941</v>
      </c>
      <c r="BD1196" t="s">
        <v>1941</v>
      </c>
      <c r="BE1196" t="s">
        <v>1941</v>
      </c>
      <c r="BF1196" t="s">
        <v>1941</v>
      </c>
      <c r="BG1196" t="s">
        <v>1941</v>
      </c>
      <c r="BH1196" t="s">
        <v>1941</v>
      </c>
      <c r="BI1196" t="s">
        <v>1941</v>
      </c>
      <c r="BJ1196" t="s">
        <v>1941</v>
      </c>
      <c r="BK1196" t="s">
        <v>1941</v>
      </c>
      <c r="BL1196" t="s">
        <v>1941</v>
      </c>
      <c r="BM1196" t="s">
        <v>1941</v>
      </c>
      <c r="BN1196" t="s">
        <v>1941</v>
      </c>
      <c r="BO1196" t="s">
        <v>1941</v>
      </c>
      <c r="BP1196" t="s">
        <v>1941</v>
      </c>
      <c r="BQ1196" t="s">
        <v>1941</v>
      </c>
      <c r="BR1196" t="s">
        <v>1941</v>
      </c>
      <c r="BS1196" t="s">
        <v>1941</v>
      </c>
      <c r="BT1196" t="s">
        <v>1941</v>
      </c>
      <c r="BU1196" t="s">
        <v>1941</v>
      </c>
      <c r="BV1196" t="s">
        <v>1941</v>
      </c>
      <c r="BW1196" t="s">
        <v>1941</v>
      </c>
    </row>
    <row r="1197" spans="1:75" hidden="1" x14ac:dyDescent="0.25">
      <c r="A1197" t="s">
        <v>1942</v>
      </c>
      <c r="B1197">
        <v>2021</v>
      </c>
      <c r="C1197" t="s">
        <v>94</v>
      </c>
      <c r="D1197" t="s">
        <v>95</v>
      </c>
      <c r="E1197" s="19">
        <v>1321220178545</v>
      </c>
      <c r="F1197" t="s">
        <v>1245</v>
      </c>
      <c r="H1197">
        <v>325212</v>
      </c>
      <c r="I1197" t="s">
        <v>1246</v>
      </c>
      <c r="J1197" t="s">
        <v>1247</v>
      </c>
      <c r="K1197" t="s">
        <v>120</v>
      </c>
      <c r="L1197" t="s">
        <v>121</v>
      </c>
      <c r="M1197">
        <v>40211</v>
      </c>
      <c r="N1197" s="21" t="s">
        <v>400</v>
      </c>
      <c r="O1197" s="21" t="s">
        <v>401</v>
      </c>
      <c r="P1197">
        <v>159</v>
      </c>
      <c r="Q1197">
        <v>454</v>
      </c>
      <c r="R1197">
        <v>613</v>
      </c>
      <c r="V1197" t="s">
        <v>1941</v>
      </c>
      <c r="W1197" t="s">
        <v>1941</v>
      </c>
      <c r="X1197" t="s">
        <v>1941</v>
      </c>
      <c r="Y1197" t="s">
        <v>1941</v>
      </c>
      <c r="Z1197" t="s">
        <v>1941</v>
      </c>
      <c r="AA1197" t="s">
        <v>1941</v>
      </c>
      <c r="AB1197" t="s">
        <v>1940</v>
      </c>
      <c r="AC1197" t="s">
        <v>1941</v>
      </c>
      <c r="AD1197" t="s">
        <v>1940</v>
      </c>
      <c r="AE1197" t="s">
        <v>1941</v>
      </c>
      <c r="AF1197" t="s">
        <v>1941</v>
      </c>
      <c r="AG1197" t="s">
        <v>1941</v>
      </c>
      <c r="AH1197" t="s">
        <v>1941</v>
      </c>
      <c r="AI1197" t="s">
        <v>1941</v>
      </c>
      <c r="AJ1197" t="s">
        <v>1941</v>
      </c>
      <c r="AK1197" t="s">
        <v>1941</v>
      </c>
      <c r="AL1197" t="s">
        <v>1941</v>
      </c>
      <c r="AM1197" t="s">
        <v>1941</v>
      </c>
      <c r="AN1197" t="s">
        <v>1941</v>
      </c>
      <c r="AO1197" t="s">
        <v>1941</v>
      </c>
      <c r="AP1197" t="s">
        <v>1941</v>
      </c>
      <c r="AQ1197" t="s">
        <v>1941</v>
      </c>
      <c r="AR1197" t="s">
        <v>1941</v>
      </c>
      <c r="AS1197" t="s">
        <v>1941</v>
      </c>
      <c r="AT1197" t="s">
        <v>1941</v>
      </c>
      <c r="AU1197" t="s">
        <v>1941</v>
      </c>
      <c r="AV1197" t="s">
        <v>1941</v>
      </c>
      <c r="AW1197" t="s">
        <v>1941</v>
      </c>
      <c r="AX1197" t="s">
        <v>1941</v>
      </c>
      <c r="AY1197" t="s">
        <v>1941</v>
      </c>
      <c r="AZ1197" t="s">
        <v>1941</v>
      </c>
      <c r="BA1197" t="s">
        <v>1941</v>
      </c>
      <c r="BB1197" t="s">
        <v>1941</v>
      </c>
      <c r="BC1197" t="s">
        <v>1941</v>
      </c>
      <c r="BD1197" t="s">
        <v>1941</v>
      </c>
      <c r="BE1197" t="s">
        <v>1941</v>
      </c>
      <c r="BF1197" t="s">
        <v>1941</v>
      </c>
      <c r="BG1197" t="s">
        <v>1941</v>
      </c>
      <c r="BH1197" t="s">
        <v>1941</v>
      </c>
      <c r="BI1197" t="s">
        <v>1941</v>
      </c>
      <c r="BJ1197" t="s">
        <v>1941</v>
      </c>
      <c r="BK1197" t="s">
        <v>1941</v>
      </c>
      <c r="BL1197" t="s">
        <v>1941</v>
      </c>
      <c r="BM1197" t="s">
        <v>1941</v>
      </c>
      <c r="BN1197" t="s">
        <v>1941</v>
      </c>
      <c r="BO1197" t="s">
        <v>1941</v>
      </c>
      <c r="BP1197" t="s">
        <v>1941</v>
      </c>
      <c r="BQ1197" t="s">
        <v>1941</v>
      </c>
      <c r="BR1197" t="s">
        <v>1941</v>
      </c>
      <c r="BS1197" t="s">
        <v>1941</v>
      </c>
      <c r="BT1197" t="s">
        <v>1941</v>
      </c>
      <c r="BU1197" t="s">
        <v>1941</v>
      </c>
      <c r="BV1197" t="s">
        <v>1941</v>
      </c>
      <c r="BW1197" t="s">
        <v>1941</v>
      </c>
    </row>
    <row r="1198" spans="1:75" hidden="1" x14ac:dyDescent="0.25">
      <c r="A1198" t="s">
        <v>1942</v>
      </c>
      <c r="B1198">
        <v>2021</v>
      </c>
      <c r="C1198" t="s">
        <v>94</v>
      </c>
      <c r="D1198" t="s">
        <v>95</v>
      </c>
      <c r="E1198" s="19">
        <v>1321219825953</v>
      </c>
      <c r="F1198" t="s">
        <v>243</v>
      </c>
      <c r="H1198">
        <v>325220</v>
      </c>
      <c r="I1198" t="s">
        <v>1986</v>
      </c>
      <c r="J1198" t="s">
        <v>246</v>
      </c>
      <c r="K1198" t="s">
        <v>247</v>
      </c>
      <c r="L1198" t="s">
        <v>248</v>
      </c>
      <c r="M1198">
        <v>24124</v>
      </c>
      <c r="P1198">
        <v>250</v>
      </c>
      <c r="Q1198">
        <v>250</v>
      </c>
      <c r="R1198">
        <v>500</v>
      </c>
      <c r="V1198" t="s">
        <v>1940</v>
      </c>
      <c r="W1198" t="s">
        <v>1941</v>
      </c>
      <c r="X1198" t="s">
        <v>1941</v>
      </c>
      <c r="Y1198" t="s">
        <v>1941</v>
      </c>
      <c r="Z1198" t="s">
        <v>1940</v>
      </c>
      <c r="AA1198" t="s">
        <v>1941</v>
      </c>
      <c r="AB1198" t="s">
        <v>1941</v>
      </c>
      <c r="AC1198" t="s">
        <v>1941</v>
      </c>
      <c r="AD1198" t="s">
        <v>1941</v>
      </c>
      <c r="AE1198" t="s">
        <v>1941</v>
      </c>
      <c r="AF1198" t="s">
        <v>1941</v>
      </c>
      <c r="AG1198" t="s">
        <v>1941</v>
      </c>
      <c r="AH1198" t="s">
        <v>1941</v>
      </c>
      <c r="AI1198" t="s">
        <v>1941</v>
      </c>
      <c r="AJ1198" t="s">
        <v>1941</v>
      </c>
      <c r="AK1198" t="s">
        <v>1941</v>
      </c>
      <c r="AL1198" t="s">
        <v>1941</v>
      </c>
      <c r="AM1198" t="s">
        <v>1941</v>
      </c>
      <c r="AN1198" t="s">
        <v>1941</v>
      </c>
      <c r="AO1198" t="s">
        <v>1941</v>
      </c>
      <c r="AP1198" t="s">
        <v>1941</v>
      </c>
      <c r="AQ1198" t="s">
        <v>1941</v>
      </c>
      <c r="AR1198" t="s">
        <v>1941</v>
      </c>
      <c r="AS1198" t="s">
        <v>1941</v>
      </c>
      <c r="AT1198" t="s">
        <v>1941</v>
      </c>
      <c r="AU1198" t="s">
        <v>1941</v>
      </c>
      <c r="AV1198" t="s">
        <v>1941</v>
      </c>
      <c r="AW1198" t="s">
        <v>1941</v>
      </c>
      <c r="AX1198" t="s">
        <v>1941</v>
      </c>
      <c r="AY1198" t="s">
        <v>1941</v>
      </c>
      <c r="AZ1198" t="s">
        <v>1941</v>
      </c>
      <c r="BA1198" t="s">
        <v>1941</v>
      </c>
      <c r="BB1198" t="s">
        <v>1941</v>
      </c>
      <c r="BC1198" t="s">
        <v>1941</v>
      </c>
      <c r="BD1198" t="s">
        <v>1941</v>
      </c>
      <c r="BE1198" t="s">
        <v>1941</v>
      </c>
      <c r="BF1198" t="s">
        <v>1941</v>
      </c>
      <c r="BG1198" t="s">
        <v>1941</v>
      </c>
      <c r="BH1198" t="s">
        <v>1941</v>
      </c>
      <c r="BI1198" t="s">
        <v>1941</v>
      </c>
      <c r="BJ1198" t="s">
        <v>1941</v>
      </c>
      <c r="BK1198" t="s">
        <v>1941</v>
      </c>
      <c r="BL1198" t="s">
        <v>1941</v>
      </c>
      <c r="BM1198" t="s">
        <v>1941</v>
      </c>
      <c r="BN1198" t="s">
        <v>1941</v>
      </c>
      <c r="BO1198" t="s">
        <v>1941</v>
      </c>
      <c r="BP1198" t="s">
        <v>1941</v>
      </c>
      <c r="BQ1198" t="s">
        <v>1941</v>
      </c>
      <c r="BR1198" t="s">
        <v>1941</v>
      </c>
      <c r="BS1198" t="s">
        <v>1941</v>
      </c>
      <c r="BT1198" t="s">
        <v>1941</v>
      </c>
      <c r="BU1198" t="s">
        <v>1941</v>
      </c>
      <c r="BV1198" t="s">
        <v>1941</v>
      </c>
      <c r="BW1198" t="s">
        <v>1941</v>
      </c>
    </row>
    <row r="1199" spans="1:75" hidden="1" x14ac:dyDescent="0.25">
      <c r="A1199" t="s">
        <v>1942</v>
      </c>
      <c r="B1199">
        <v>2021</v>
      </c>
      <c r="C1199" t="s">
        <v>94</v>
      </c>
      <c r="D1199" t="s">
        <v>95</v>
      </c>
      <c r="E1199" s="19">
        <v>1321219599329</v>
      </c>
      <c r="F1199" t="s">
        <v>1238</v>
      </c>
      <c r="H1199">
        <v>325992</v>
      </c>
      <c r="I1199" t="s">
        <v>1240</v>
      </c>
      <c r="J1199" t="s">
        <v>1241</v>
      </c>
      <c r="K1199" t="s">
        <v>1242</v>
      </c>
      <c r="L1199" t="s">
        <v>944</v>
      </c>
      <c r="M1199">
        <v>73099</v>
      </c>
      <c r="N1199" s="21" t="s">
        <v>123</v>
      </c>
      <c r="O1199" s="21" t="s">
        <v>124</v>
      </c>
      <c r="P1199">
        <v>48</v>
      </c>
      <c r="Q1199">
        <v>566</v>
      </c>
      <c r="R1199">
        <v>614</v>
      </c>
      <c r="V1199" t="s">
        <v>1941</v>
      </c>
      <c r="W1199" t="s">
        <v>1941</v>
      </c>
      <c r="X1199" t="s">
        <v>1941</v>
      </c>
      <c r="Y1199" t="s">
        <v>1941</v>
      </c>
      <c r="Z1199" t="s">
        <v>1941</v>
      </c>
      <c r="AA1199" t="s">
        <v>1941</v>
      </c>
      <c r="AB1199" t="s">
        <v>1940</v>
      </c>
      <c r="AC1199" t="s">
        <v>1941</v>
      </c>
      <c r="AD1199" t="s">
        <v>1940</v>
      </c>
      <c r="AE1199" t="s">
        <v>1941</v>
      </c>
      <c r="AF1199" t="s">
        <v>1941</v>
      </c>
      <c r="AG1199" t="s">
        <v>1941</v>
      </c>
      <c r="AH1199" t="s">
        <v>1941</v>
      </c>
      <c r="AI1199" t="s">
        <v>1941</v>
      </c>
      <c r="AJ1199" t="s">
        <v>1941</v>
      </c>
      <c r="AK1199" t="s">
        <v>1941</v>
      </c>
      <c r="AL1199" t="s">
        <v>1941</v>
      </c>
      <c r="AM1199" t="s">
        <v>1941</v>
      </c>
      <c r="AN1199" t="s">
        <v>1941</v>
      </c>
      <c r="AO1199" t="s">
        <v>1941</v>
      </c>
      <c r="AP1199" t="s">
        <v>1941</v>
      </c>
      <c r="AQ1199" t="s">
        <v>1941</v>
      </c>
      <c r="AR1199" t="s">
        <v>1941</v>
      </c>
      <c r="AS1199" t="s">
        <v>1941</v>
      </c>
      <c r="AT1199" t="s">
        <v>1941</v>
      </c>
      <c r="AU1199" t="s">
        <v>1941</v>
      </c>
      <c r="AV1199" t="s">
        <v>1941</v>
      </c>
      <c r="AW1199" t="s">
        <v>1941</v>
      </c>
      <c r="AX1199" t="s">
        <v>1941</v>
      </c>
      <c r="AY1199" t="s">
        <v>1941</v>
      </c>
      <c r="AZ1199" t="s">
        <v>1941</v>
      </c>
      <c r="BA1199" t="s">
        <v>1941</v>
      </c>
      <c r="BB1199" t="s">
        <v>1941</v>
      </c>
      <c r="BC1199" t="s">
        <v>1941</v>
      </c>
      <c r="BD1199" t="s">
        <v>1941</v>
      </c>
      <c r="BE1199" t="s">
        <v>1941</v>
      </c>
      <c r="BF1199" t="s">
        <v>1941</v>
      </c>
      <c r="BG1199" t="s">
        <v>1941</v>
      </c>
      <c r="BH1199" t="s">
        <v>1941</v>
      </c>
      <c r="BI1199" t="s">
        <v>1941</v>
      </c>
      <c r="BJ1199" t="s">
        <v>1941</v>
      </c>
      <c r="BK1199" t="s">
        <v>1941</v>
      </c>
      <c r="BL1199" t="s">
        <v>1941</v>
      </c>
      <c r="BM1199" t="s">
        <v>1941</v>
      </c>
      <c r="BN1199" t="s">
        <v>1941</v>
      </c>
      <c r="BO1199" t="s">
        <v>1941</v>
      </c>
      <c r="BP1199" t="s">
        <v>1941</v>
      </c>
      <c r="BQ1199" t="s">
        <v>1941</v>
      </c>
      <c r="BR1199" t="s">
        <v>1941</v>
      </c>
      <c r="BS1199" t="s">
        <v>1941</v>
      </c>
      <c r="BT1199" t="s">
        <v>1941</v>
      </c>
      <c r="BU1199" t="s">
        <v>1941</v>
      </c>
      <c r="BV1199" t="s">
        <v>1941</v>
      </c>
      <c r="BW1199" t="s">
        <v>1941</v>
      </c>
    </row>
    <row r="1200" spans="1:75" hidden="1" x14ac:dyDescent="0.25">
      <c r="A1200" t="s">
        <v>1942</v>
      </c>
      <c r="B1200">
        <v>2021</v>
      </c>
      <c r="C1200" t="s">
        <v>94</v>
      </c>
      <c r="D1200" t="s">
        <v>95</v>
      </c>
      <c r="E1200" s="19">
        <v>1321220473223</v>
      </c>
      <c r="F1200" t="s">
        <v>97</v>
      </c>
      <c r="H1200">
        <v>325998</v>
      </c>
      <c r="I1200" t="s">
        <v>100</v>
      </c>
      <c r="J1200" t="s">
        <v>101</v>
      </c>
      <c r="K1200" t="s">
        <v>102</v>
      </c>
      <c r="L1200" t="s">
        <v>103</v>
      </c>
      <c r="M1200">
        <v>71019</v>
      </c>
      <c r="P1200">
        <v>0</v>
      </c>
      <c r="Q1200">
        <v>14</v>
      </c>
      <c r="R1200">
        <v>14</v>
      </c>
      <c r="V1200" t="s">
        <v>1940</v>
      </c>
      <c r="W1200" t="s">
        <v>1941</v>
      </c>
      <c r="X1200" t="s">
        <v>1940</v>
      </c>
      <c r="Y1200" t="s">
        <v>1941</v>
      </c>
      <c r="Z1200" t="s">
        <v>1940</v>
      </c>
      <c r="AA1200" t="s">
        <v>1941</v>
      </c>
      <c r="AB1200" t="s">
        <v>1941</v>
      </c>
      <c r="AC1200" t="s">
        <v>1941</v>
      </c>
      <c r="AD1200" t="s">
        <v>1941</v>
      </c>
      <c r="AE1200" t="s">
        <v>1941</v>
      </c>
      <c r="AF1200" t="s">
        <v>1941</v>
      </c>
      <c r="AG1200" t="s">
        <v>1941</v>
      </c>
      <c r="AH1200" t="s">
        <v>1941</v>
      </c>
      <c r="AI1200" t="s">
        <v>1941</v>
      </c>
      <c r="AJ1200" t="s">
        <v>1941</v>
      </c>
      <c r="AK1200" t="s">
        <v>1941</v>
      </c>
      <c r="AL1200" t="s">
        <v>1941</v>
      </c>
      <c r="AM1200" t="s">
        <v>1941</v>
      </c>
      <c r="AN1200" t="s">
        <v>1941</v>
      </c>
      <c r="AO1200" t="s">
        <v>1941</v>
      </c>
      <c r="AP1200" t="s">
        <v>1941</v>
      </c>
      <c r="AQ1200" t="s">
        <v>1941</v>
      </c>
      <c r="AR1200" t="s">
        <v>1941</v>
      </c>
      <c r="AS1200" t="s">
        <v>1941</v>
      </c>
      <c r="AT1200" t="s">
        <v>1941</v>
      </c>
      <c r="AU1200" t="s">
        <v>1941</v>
      </c>
      <c r="AV1200" t="s">
        <v>1941</v>
      </c>
      <c r="AW1200" t="s">
        <v>1941</v>
      </c>
      <c r="AX1200" t="s">
        <v>1941</v>
      </c>
      <c r="AY1200" t="s">
        <v>1941</v>
      </c>
      <c r="AZ1200" t="s">
        <v>1941</v>
      </c>
      <c r="BA1200" t="s">
        <v>1941</v>
      </c>
      <c r="BB1200" t="s">
        <v>1941</v>
      </c>
      <c r="BC1200" t="s">
        <v>1941</v>
      </c>
      <c r="BD1200" t="s">
        <v>1941</v>
      </c>
      <c r="BE1200" t="s">
        <v>1941</v>
      </c>
      <c r="BF1200" t="s">
        <v>1941</v>
      </c>
      <c r="BG1200" t="s">
        <v>1941</v>
      </c>
      <c r="BH1200" t="s">
        <v>1941</v>
      </c>
      <c r="BI1200" t="s">
        <v>1941</v>
      </c>
      <c r="BJ1200" t="s">
        <v>1941</v>
      </c>
      <c r="BK1200" t="s">
        <v>1941</v>
      </c>
      <c r="BL1200" t="s">
        <v>1941</v>
      </c>
      <c r="BM1200" t="s">
        <v>1940</v>
      </c>
      <c r="BN1200" t="s">
        <v>1941</v>
      </c>
      <c r="BO1200" t="s">
        <v>1941</v>
      </c>
      <c r="BP1200" t="s">
        <v>1941</v>
      </c>
      <c r="BQ1200" t="s">
        <v>1941</v>
      </c>
      <c r="BR1200" t="s">
        <v>1941</v>
      </c>
      <c r="BS1200" t="s">
        <v>1941</v>
      </c>
      <c r="BT1200" t="s">
        <v>1941</v>
      </c>
      <c r="BU1200" t="s">
        <v>1941</v>
      </c>
      <c r="BV1200" t="s">
        <v>1940</v>
      </c>
      <c r="BW1200" t="s">
        <v>1941</v>
      </c>
    </row>
    <row r="1201" spans="1:75" hidden="1" x14ac:dyDescent="0.25">
      <c r="A1201" t="s">
        <v>1942</v>
      </c>
      <c r="B1201">
        <v>2021</v>
      </c>
      <c r="C1201" t="s">
        <v>94</v>
      </c>
      <c r="D1201" t="s">
        <v>95</v>
      </c>
      <c r="E1201" s="19">
        <v>1321220490522</v>
      </c>
      <c r="F1201" t="s">
        <v>2004</v>
      </c>
      <c r="H1201">
        <v>326113</v>
      </c>
      <c r="I1201" t="s">
        <v>2005</v>
      </c>
      <c r="J1201" t="s">
        <v>2006</v>
      </c>
      <c r="K1201" t="s">
        <v>2007</v>
      </c>
      <c r="L1201" t="s">
        <v>213</v>
      </c>
      <c r="M1201">
        <v>98203</v>
      </c>
      <c r="N1201" s="21" t="s">
        <v>1606</v>
      </c>
      <c r="O1201" s="21" t="s">
        <v>2008</v>
      </c>
      <c r="P1201">
        <v>0</v>
      </c>
      <c r="Q1201">
        <v>0</v>
      </c>
      <c r="V1201" t="s">
        <v>1941</v>
      </c>
      <c r="W1201" t="s">
        <v>1941</v>
      </c>
      <c r="X1201" t="s">
        <v>1941</v>
      </c>
      <c r="Y1201" t="s">
        <v>1941</v>
      </c>
      <c r="Z1201" t="s">
        <v>1941</v>
      </c>
      <c r="AA1201" t="s">
        <v>1941</v>
      </c>
      <c r="AB1201" t="s">
        <v>1941</v>
      </c>
      <c r="AH1201" t="s">
        <v>1941</v>
      </c>
      <c r="AU1201" t="s">
        <v>1941</v>
      </c>
      <c r="AV1201" t="s">
        <v>1941</v>
      </c>
      <c r="AW1201" t="s">
        <v>1941</v>
      </c>
      <c r="AX1201" t="s">
        <v>1941</v>
      </c>
      <c r="BF1201" t="s">
        <v>1941</v>
      </c>
      <c r="BM1201" t="s">
        <v>1941</v>
      </c>
      <c r="BW1201" t="s">
        <v>1941</v>
      </c>
    </row>
    <row r="1202" spans="1:75" hidden="1" x14ac:dyDescent="0.25">
      <c r="A1202" t="s">
        <v>1942</v>
      </c>
      <c r="B1202">
        <v>2021</v>
      </c>
      <c r="C1202" t="s">
        <v>94</v>
      </c>
      <c r="D1202" t="s">
        <v>95</v>
      </c>
      <c r="E1202" s="19">
        <v>1321220451393</v>
      </c>
      <c r="F1202" t="s">
        <v>126</v>
      </c>
      <c r="H1202">
        <v>331110</v>
      </c>
      <c r="I1202" t="s">
        <v>1987</v>
      </c>
      <c r="J1202" t="s">
        <v>130</v>
      </c>
      <c r="K1202" t="s">
        <v>131</v>
      </c>
      <c r="L1202" t="s">
        <v>132</v>
      </c>
      <c r="M1202">
        <v>46304</v>
      </c>
      <c r="P1202">
        <v>63</v>
      </c>
      <c r="Q1202">
        <v>0</v>
      </c>
      <c r="R1202">
        <v>63</v>
      </c>
      <c r="V1202" t="s">
        <v>1940</v>
      </c>
      <c r="W1202" t="s">
        <v>1941</v>
      </c>
      <c r="X1202" t="s">
        <v>1941</v>
      </c>
      <c r="Y1202" t="s">
        <v>1941</v>
      </c>
      <c r="Z1202" t="s">
        <v>1940</v>
      </c>
      <c r="AA1202" t="s">
        <v>1941</v>
      </c>
      <c r="AB1202" t="s">
        <v>1941</v>
      </c>
      <c r="AC1202" t="s">
        <v>1941</v>
      </c>
      <c r="AD1202" t="s">
        <v>1941</v>
      </c>
      <c r="AE1202" t="s">
        <v>1941</v>
      </c>
      <c r="AF1202" t="s">
        <v>1941</v>
      </c>
      <c r="AG1202" t="s">
        <v>1941</v>
      </c>
      <c r="AH1202" t="s">
        <v>1941</v>
      </c>
      <c r="AI1202" t="s">
        <v>1941</v>
      </c>
      <c r="AJ1202" t="s">
        <v>1941</v>
      </c>
      <c r="AK1202" t="s">
        <v>1941</v>
      </c>
      <c r="AL1202" t="s">
        <v>1941</v>
      </c>
      <c r="AM1202" t="s">
        <v>1941</v>
      </c>
      <c r="AN1202" t="s">
        <v>1941</v>
      </c>
      <c r="AO1202" t="s">
        <v>1941</v>
      </c>
      <c r="AP1202" t="s">
        <v>1941</v>
      </c>
      <c r="AQ1202" t="s">
        <v>1941</v>
      </c>
      <c r="AR1202" t="s">
        <v>1941</v>
      </c>
      <c r="AS1202" t="s">
        <v>1941</v>
      </c>
      <c r="AT1202" t="s">
        <v>1941</v>
      </c>
      <c r="AU1202" t="s">
        <v>1941</v>
      </c>
      <c r="AV1202" t="s">
        <v>1941</v>
      </c>
      <c r="AW1202" t="s">
        <v>1941</v>
      </c>
      <c r="AX1202" t="s">
        <v>1941</v>
      </c>
      <c r="AY1202" t="s">
        <v>1941</v>
      </c>
      <c r="AZ1202" t="s">
        <v>1941</v>
      </c>
      <c r="BA1202" t="s">
        <v>1941</v>
      </c>
      <c r="BB1202" t="s">
        <v>1941</v>
      </c>
      <c r="BC1202" t="s">
        <v>1941</v>
      </c>
      <c r="BD1202" t="s">
        <v>1941</v>
      </c>
      <c r="BE1202" t="s">
        <v>1941</v>
      </c>
      <c r="BF1202" t="s">
        <v>1941</v>
      </c>
      <c r="BG1202" t="s">
        <v>1941</v>
      </c>
      <c r="BH1202" t="s">
        <v>1941</v>
      </c>
      <c r="BI1202" t="s">
        <v>1941</v>
      </c>
      <c r="BJ1202" t="s">
        <v>1941</v>
      </c>
      <c r="BK1202" t="s">
        <v>1941</v>
      </c>
      <c r="BL1202" t="s">
        <v>1941</v>
      </c>
      <c r="BM1202" t="s">
        <v>1940</v>
      </c>
      <c r="BN1202" t="s">
        <v>1941</v>
      </c>
      <c r="BO1202" t="s">
        <v>1941</v>
      </c>
      <c r="BP1202" t="s">
        <v>1941</v>
      </c>
      <c r="BQ1202" t="s">
        <v>1940</v>
      </c>
      <c r="BR1202" t="s">
        <v>1941</v>
      </c>
      <c r="BS1202" t="s">
        <v>1941</v>
      </c>
      <c r="BT1202" t="s">
        <v>1941</v>
      </c>
      <c r="BU1202" t="s">
        <v>1941</v>
      </c>
      <c r="BV1202" t="s">
        <v>1941</v>
      </c>
      <c r="BW1202" t="s">
        <v>1941</v>
      </c>
    </row>
    <row r="1203" spans="1:75" hidden="1" x14ac:dyDescent="0.25">
      <c r="A1203" t="s">
        <v>1942</v>
      </c>
      <c r="B1203">
        <v>2021</v>
      </c>
      <c r="C1203" t="s">
        <v>94</v>
      </c>
      <c r="D1203" t="s">
        <v>95</v>
      </c>
      <c r="E1203" s="19">
        <v>1321220263053</v>
      </c>
      <c r="F1203" t="s">
        <v>589</v>
      </c>
      <c r="H1203">
        <v>336413</v>
      </c>
      <c r="I1203" t="s">
        <v>592</v>
      </c>
      <c r="J1203" t="s">
        <v>593</v>
      </c>
      <c r="K1203" t="s">
        <v>594</v>
      </c>
      <c r="L1203" t="s">
        <v>595</v>
      </c>
      <c r="M1203">
        <v>81001</v>
      </c>
      <c r="P1203">
        <v>1</v>
      </c>
      <c r="Q1203">
        <v>0.60489999999999999</v>
      </c>
      <c r="R1203">
        <v>1.6049</v>
      </c>
      <c r="V1203" t="s">
        <v>1940</v>
      </c>
      <c r="W1203" t="s">
        <v>1941</v>
      </c>
      <c r="X1203" t="s">
        <v>1940</v>
      </c>
      <c r="Y1203" t="s">
        <v>1941</v>
      </c>
      <c r="Z1203" t="s">
        <v>1940</v>
      </c>
      <c r="AA1203" t="s">
        <v>1941</v>
      </c>
      <c r="AB1203" t="s">
        <v>1941</v>
      </c>
      <c r="AC1203" t="s">
        <v>1941</v>
      </c>
      <c r="AD1203" t="s">
        <v>1941</v>
      </c>
      <c r="AE1203" t="s">
        <v>1941</v>
      </c>
      <c r="AF1203" t="s">
        <v>1941</v>
      </c>
      <c r="AG1203" t="s">
        <v>1941</v>
      </c>
      <c r="AH1203" t="s">
        <v>1941</v>
      </c>
      <c r="AI1203" t="s">
        <v>1941</v>
      </c>
      <c r="AJ1203" t="s">
        <v>1941</v>
      </c>
      <c r="AK1203" t="s">
        <v>1941</v>
      </c>
      <c r="AL1203" t="s">
        <v>1941</v>
      </c>
      <c r="AM1203" t="s">
        <v>1941</v>
      </c>
      <c r="AN1203" t="s">
        <v>1941</v>
      </c>
      <c r="AO1203" t="s">
        <v>1941</v>
      </c>
      <c r="AP1203" t="s">
        <v>1941</v>
      </c>
      <c r="AQ1203" t="s">
        <v>1941</v>
      </c>
      <c r="AR1203" t="s">
        <v>1941</v>
      </c>
      <c r="AS1203" t="s">
        <v>1941</v>
      </c>
      <c r="AT1203" t="s">
        <v>1941</v>
      </c>
      <c r="AU1203" t="s">
        <v>1941</v>
      </c>
      <c r="AV1203" t="s">
        <v>1941</v>
      </c>
      <c r="AW1203" t="s">
        <v>1941</v>
      </c>
      <c r="AX1203" t="s">
        <v>1941</v>
      </c>
      <c r="AY1203" t="s">
        <v>1941</v>
      </c>
      <c r="AZ1203" t="s">
        <v>1941</v>
      </c>
      <c r="BA1203" t="s">
        <v>1941</v>
      </c>
      <c r="BB1203" t="s">
        <v>1941</v>
      </c>
      <c r="BC1203" t="s">
        <v>1941</v>
      </c>
      <c r="BD1203" t="s">
        <v>1941</v>
      </c>
      <c r="BE1203" t="s">
        <v>1941</v>
      </c>
      <c r="BF1203" t="s">
        <v>1941</v>
      </c>
      <c r="BG1203" t="s">
        <v>1941</v>
      </c>
      <c r="BH1203" t="s">
        <v>1941</v>
      </c>
      <c r="BI1203" t="s">
        <v>1941</v>
      </c>
      <c r="BJ1203" t="s">
        <v>1941</v>
      </c>
      <c r="BK1203" t="s">
        <v>1941</v>
      </c>
      <c r="BL1203" t="s">
        <v>1941</v>
      </c>
      <c r="BM1203" t="s">
        <v>1940</v>
      </c>
      <c r="BN1203" t="s">
        <v>1941</v>
      </c>
      <c r="BO1203" t="s">
        <v>1941</v>
      </c>
      <c r="BP1203" t="s">
        <v>1941</v>
      </c>
      <c r="BQ1203" t="s">
        <v>1940</v>
      </c>
      <c r="BR1203" t="s">
        <v>1941</v>
      </c>
      <c r="BS1203" t="s">
        <v>1941</v>
      </c>
      <c r="BT1203" t="s">
        <v>1941</v>
      </c>
      <c r="BU1203" t="s">
        <v>1941</v>
      </c>
      <c r="BV1203" t="s">
        <v>1941</v>
      </c>
      <c r="BW1203" t="s">
        <v>1941</v>
      </c>
    </row>
    <row r="1204" spans="1:75" hidden="1" x14ac:dyDescent="0.25">
      <c r="A1204" t="s">
        <v>1942</v>
      </c>
      <c r="B1204">
        <v>2021</v>
      </c>
      <c r="C1204" t="s">
        <v>94</v>
      </c>
      <c r="D1204" t="s">
        <v>95</v>
      </c>
      <c r="E1204" s="19">
        <v>1321220027965</v>
      </c>
      <c r="F1204" t="s">
        <v>598</v>
      </c>
      <c r="H1204">
        <v>336413</v>
      </c>
      <c r="I1204" t="s">
        <v>599</v>
      </c>
      <c r="J1204" t="s">
        <v>600</v>
      </c>
      <c r="K1204" t="s">
        <v>601</v>
      </c>
      <c r="L1204" t="s">
        <v>213</v>
      </c>
      <c r="M1204">
        <v>99224</v>
      </c>
      <c r="P1204">
        <v>0</v>
      </c>
      <c r="Q1204">
        <v>6.9</v>
      </c>
      <c r="R1204">
        <v>6.9</v>
      </c>
      <c r="V1204" t="s">
        <v>1940</v>
      </c>
      <c r="W1204" t="s">
        <v>1941</v>
      </c>
      <c r="X1204" t="s">
        <v>1940</v>
      </c>
      <c r="Y1204" t="s">
        <v>1941</v>
      </c>
      <c r="Z1204" t="s">
        <v>1940</v>
      </c>
      <c r="AA1204" t="s">
        <v>1941</v>
      </c>
      <c r="AB1204" t="s">
        <v>1941</v>
      </c>
      <c r="AC1204" t="s">
        <v>1941</v>
      </c>
      <c r="AD1204" t="s">
        <v>1941</v>
      </c>
      <c r="AE1204" t="s">
        <v>1941</v>
      </c>
      <c r="AF1204" t="s">
        <v>1941</v>
      </c>
      <c r="AG1204" t="s">
        <v>1941</v>
      </c>
      <c r="AH1204" t="s">
        <v>1941</v>
      </c>
      <c r="AI1204" t="s">
        <v>1941</v>
      </c>
      <c r="AJ1204" t="s">
        <v>1941</v>
      </c>
      <c r="AK1204" t="s">
        <v>1941</v>
      </c>
      <c r="AL1204" t="s">
        <v>1941</v>
      </c>
      <c r="AM1204" t="s">
        <v>1941</v>
      </c>
      <c r="AN1204" t="s">
        <v>1941</v>
      </c>
      <c r="AO1204" t="s">
        <v>1941</v>
      </c>
      <c r="AP1204" t="s">
        <v>1941</v>
      </c>
      <c r="AQ1204" t="s">
        <v>1941</v>
      </c>
      <c r="AR1204" t="s">
        <v>1941</v>
      </c>
      <c r="AS1204" t="s">
        <v>1941</v>
      </c>
      <c r="AT1204" t="s">
        <v>1941</v>
      </c>
      <c r="AU1204" t="s">
        <v>1941</v>
      </c>
      <c r="AV1204" t="s">
        <v>1941</v>
      </c>
      <c r="AW1204" t="s">
        <v>1941</v>
      </c>
      <c r="AX1204" t="s">
        <v>1941</v>
      </c>
      <c r="AY1204" t="s">
        <v>1941</v>
      </c>
      <c r="AZ1204" t="s">
        <v>1941</v>
      </c>
      <c r="BA1204" t="s">
        <v>1941</v>
      </c>
      <c r="BB1204" t="s">
        <v>1941</v>
      </c>
      <c r="BC1204" t="s">
        <v>1941</v>
      </c>
      <c r="BD1204" t="s">
        <v>1941</v>
      </c>
      <c r="BE1204" t="s">
        <v>1941</v>
      </c>
      <c r="BF1204" t="s">
        <v>1941</v>
      </c>
      <c r="BG1204" t="s">
        <v>1941</v>
      </c>
      <c r="BH1204" t="s">
        <v>1941</v>
      </c>
      <c r="BI1204" t="s">
        <v>1941</v>
      </c>
      <c r="BJ1204" t="s">
        <v>1941</v>
      </c>
      <c r="BK1204" t="s">
        <v>1941</v>
      </c>
      <c r="BL1204" t="s">
        <v>1941</v>
      </c>
      <c r="BM1204" t="s">
        <v>1940</v>
      </c>
      <c r="BN1204" t="s">
        <v>1941</v>
      </c>
      <c r="BO1204" t="s">
        <v>1941</v>
      </c>
      <c r="BP1204" t="s">
        <v>1941</v>
      </c>
      <c r="BQ1204" t="s">
        <v>1940</v>
      </c>
      <c r="BR1204" t="s">
        <v>1941</v>
      </c>
      <c r="BS1204" t="s">
        <v>1941</v>
      </c>
      <c r="BT1204" t="s">
        <v>1941</v>
      </c>
      <c r="BU1204" t="s">
        <v>1941</v>
      </c>
      <c r="BV1204" t="s">
        <v>1941</v>
      </c>
      <c r="BW1204" t="s">
        <v>1941</v>
      </c>
    </row>
    <row r="1205" spans="1:75" hidden="1" x14ac:dyDescent="0.25">
      <c r="A1205" t="s">
        <v>1942</v>
      </c>
      <c r="B1205">
        <v>2021</v>
      </c>
      <c r="C1205" t="s">
        <v>94</v>
      </c>
      <c r="D1205" t="s">
        <v>95</v>
      </c>
      <c r="E1205" s="19">
        <v>1321220510337</v>
      </c>
      <c r="F1205" t="s">
        <v>1015</v>
      </c>
      <c r="H1205">
        <v>336611</v>
      </c>
      <c r="I1205" t="s">
        <v>1988</v>
      </c>
      <c r="J1205" t="s">
        <v>1018</v>
      </c>
      <c r="K1205" t="s">
        <v>760</v>
      </c>
      <c r="L1205" t="s">
        <v>113</v>
      </c>
      <c r="M1205">
        <v>77530</v>
      </c>
      <c r="P1205">
        <v>5</v>
      </c>
      <c r="Q1205">
        <v>250</v>
      </c>
      <c r="R1205">
        <v>255</v>
      </c>
      <c r="V1205" t="s">
        <v>1941</v>
      </c>
      <c r="W1205" t="s">
        <v>1941</v>
      </c>
      <c r="X1205" t="s">
        <v>1941</v>
      </c>
      <c r="Y1205" t="s">
        <v>1941</v>
      </c>
      <c r="Z1205" t="s">
        <v>1941</v>
      </c>
      <c r="AA1205" t="s">
        <v>1941</v>
      </c>
      <c r="AB1205" t="s">
        <v>1941</v>
      </c>
      <c r="AC1205" t="s">
        <v>1941</v>
      </c>
      <c r="AD1205" t="s">
        <v>1941</v>
      </c>
      <c r="AE1205" t="s">
        <v>1941</v>
      </c>
      <c r="AF1205" t="s">
        <v>1941</v>
      </c>
      <c r="AG1205" t="s">
        <v>1941</v>
      </c>
      <c r="AH1205" t="s">
        <v>1941</v>
      </c>
      <c r="AI1205" t="s">
        <v>1941</v>
      </c>
      <c r="AJ1205" t="s">
        <v>1941</v>
      </c>
      <c r="AK1205" t="s">
        <v>1941</v>
      </c>
      <c r="AL1205" t="s">
        <v>1941</v>
      </c>
      <c r="AM1205" t="s">
        <v>1941</v>
      </c>
      <c r="AN1205" t="s">
        <v>1941</v>
      </c>
      <c r="AO1205" t="s">
        <v>1941</v>
      </c>
      <c r="AP1205" t="s">
        <v>1941</v>
      </c>
      <c r="AQ1205" t="s">
        <v>1941</v>
      </c>
      <c r="AR1205" t="s">
        <v>1941</v>
      </c>
      <c r="AS1205" t="s">
        <v>1941</v>
      </c>
      <c r="AT1205" t="s">
        <v>1941</v>
      </c>
      <c r="AU1205" t="s">
        <v>1941</v>
      </c>
      <c r="AV1205" t="s">
        <v>1941</v>
      </c>
      <c r="AW1205" t="s">
        <v>1941</v>
      </c>
      <c r="AX1205" t="s">
        <v>1941</v>
      </c>
      <c r="AY1205" t="s">
        <v>1941</v>
      </c>
      <c r="AZ1205" t="s">
        <v>1941</v>
      </c>
      <c r="BA1205" t="s">
        <v>1941</v>
      </c>
      <c r="BB1205" t="s">
        <v>1941</v>
      </c>
      <c r="BC1205" t="s">
        <v>1941</v>
      </c>
      <c r="BD1205" t="s">
        <v>1941</v>
      </c>
      <c r="BE1205" t="s">
        <v>1941</v>
      </c>
      <c r="BF1205" t="s">
        <v>1941</v>
      </c>
      <c r="BG1205" t="s">
        <v>1941</v>
      </c>
      <c r="BH1205" t="s">
        <v>1941</v>
      </c>
      <c r="BI1205" t="s">
        <v>1941</v>
      </c>
      <c r="BJ1205" t="s">
        <v>1941</v>
      </c>
      <c r="BK1205" t="s">
        <v>1941</v>
      </c>
      <c r="BL1205" t="s">
        <v>1941</v>
      </c>
      <c r="BM1205" t="s">
        <v>1940</v>
      </c>
      <c r="BN1205" t="s">
        <v>1941</v>
      </c>
      <c r="BO1205" t="s">
        <v>1941</v>
      </c>
      <c r="BP1205" t="s">
        <v>1941</v>
      </c>
      <c r="BQ1205" t="s">
        <v>1941</v>
      </c>
      <c r="BR1205" t="s">
        <v>1941</v>
      </c>
      <c r="BS1205" t="s">
        <v>1940</v>
      </c>
      <c r="BT1205" t="s">
        <v>1941</v>
      </c>
      <c r="BU1205" t="s">
        <v>1941</v>
      </c>
      <c r="BV1205" t="s">
        <v>1941</v>
      </c>
      <c r="BW1205" t="s">
        <v>1941</v>
      </c>
    </row>
    <row r="1206" spans="1:75" hidden="1" x14ac:dyDescent="0.25">
      <c r="A1206" t="s">
        <v>1942</v>
      </c>
      <c r="B1206">
        <v>2021</v>
      </c>
      <c r="C1206" t="s">
        <v>94</v>
      </c>
      <c r="D1206" t="s">
        <v>95</v>
      </c>
      <c r="E1206" s="19">
        <v>1321220231714</v>
      </c>
      <c r="F1206" t="s">
        <v>496</v>
      </c>
      <c r="H1206">
        <v>424690</v>
      </c>
      <c r="I1206" t="s">
        <v>498</v>
      </c>
      <c r="J1206" t="s">
        <v>499</v>
      </c>
      <c r="K1206" t="s">
        <v>500</v>
      </c>
      <c r="L1206" t="s">
        <v>103</v>
      </c>
      <c r="M1206">
        <v>70767</v>
      </c>
      <c r="P1206">
        <v>250</v>
      </c>
      <c r="Q1206">
        <v>750</v>
      </c>
      <c r="R1206">
        <v>1000</v>
      </c>
      <c r="V1206" t="s">
        <v>1940</v>
      </c>
      <c r="W1206" t="s">
        <v>1941</v>
      </c>
      <c r="X1206" t="s">
        <v>1941</v>
      </c>
      <c r="Y1206" t="s">
        <v>1941</v>
      </c>
      <c r="Z1206" t="s">
        <v>1940</v>
      </c>
      <c r="AA1206" t="s">
        <v>1941</v>
      </c>
      <c r="AB1206" t="s">
        <v>1941</v>
      </c>
      <c r="AC1206" t="s">
        <v>1941</v>
      </c>
      <c r="AD1206" t="s">
        <v>1941</v>
      </c>
      <c r="AE1206" t="s">
        <v>1941</v>
      </c>
      <c r="AF1206" t="s">
        <v>1941</v>
      </c>
      <c r="AG1206" t="s">
        <v>1941</v>
      </c>
      <c r="AH1206" t="s">
        <v>1941</v>
      </c>
      <c r="AI1206" t="s">
        <v>1941</v>
      </c>
      <c r="AJ1206" t="s">
        <v>1941</v>
      </c>
      <c r="AK1206" t="s">
        <v>1941</v>
      </c>
      <c r="AL1206" t="s">
        <v>1941</v>
      </c>
      <c r="AM1206" t="s">
        <v>1941</v>
      </c>
      <c r="AN1206" t="s">
        <v>1941</v>
      </c>
      <c r="AO1206" t="s">
        <v>1941</v>
      </c>
      <c r="AP1206" t="s">
        <v>1941</v>
      </c>
      <c r="AQ1206" t="s">
        <v>1941</v>
      </c>
      <c r="AR1206" t="s">
        <v>1941</v>
      </c>
      <c r="AS1206" t="s">
        <v>1941</v>
      </c>
      <c r="AT1206" t="s">
        <v>1941</v>
      </c>
      <c r="AU1206" t="s">
        <v>1941</v>
      </c>
      <c r="AV1206" t="s">
        <v>1941</v>
      </c>
      <c r="AW1206" t="s">
        <v>1941</v>
      </c>
      <c r="AX1206" t="s">
        <v>1941</v>
      </c>
      <c r="AY1206" t="s">
        <v>1941</v>
      </c>
      <c r="AZ1206" t="s">
        <v>1941</v>
      </c>
      <c r="BA1206" t="s">
        <v>1941</v>
      </c>
      <c r="BB1206" t="s">
        <v>1941</v>
      </c>
      <c r="BC1206" t="s">
        <v>1941</v>
      </c>
      <c r="BD1206" t="s">
        <v>1941</v>
      </c>
      <c r="BE1206" t="s">
        <v>1941</v>
      </c>
      <c r="BF1206" t="s">
        <v>1941</v>
      </c>
      <c r="BG1206" t="s">
        <v>1941</v>
      </c>
      <c r="BH1206" t="s">
        <v>1941</v>
      </c>
      <c r="BI1206" t="s">
        <v>1941</v>
      </c>
      <c r="BJ1206" t="s">
        <v>1941</v>
      </c>
      <c r="BK1206" t="s">
        <v>1941</v>
      </c>
      <c r="BL1206" t="s">
        <v>1941</v>
      </c>
      <c r="BM1206" t="s">
        <v>1941</v>
      </c>
      <c r="BN1206" t="s">
        <v>1941</v>
      </c>
      <c r="BO1206" t="s">
        <v>1941</v>
      </c>
      <c r="BP1206" t="s">
        <v>1941</v>
      </c>
      <c r="BQ1206" t="s">
        <v>1941</v>
      </c>
      <c r="BR1206" t="s">
        <v>1941</v>
      </c>
      <c r="BS1206" t="s">
        <v>1941</v>
      </c>
      <c r="BT1206" t="s">
        <v>1941</v>
      </c>
      <c r="BU1206" t="s">
        <v>1941</v>
      </c>
      <c r="BV1206" t="s">
        <v>1941</v>
      </c>
      <c r="BW1206" t="s">
        <v>1941</v>
      </c>
    </row>
    <row r="1207" spans="1:75" hidden="1" x14ac:dyDescent="0.25">
      <c r="A1207" t="s">
        <v>1949</v>
      </c>
      <c r="B1207">
        <v>2021</v>
      </c>
      <c r="C1207" t="s">
        <v>94</v>
      </c>
      <c r="D1207" t="s">
        <v>95</v>
      </c>
      <c r="E1207" s="19">
        <v>1321220389605</v>
      </c>
      <c r="F1207" t="s">
        <v>1100</v>
      </c>
      <c r="H1207">
        <v>424690</v>
      </c>
      <c r="I1207" t="s">
        <v>1101</v>
      </c>
      <c r="J1207" t="s">
        <v>1102</v>
      </c>
      <c r="K1207" t="s">
        <v>647</v>
      </c>
      <c r="L1207" t="s">
        <v>113</v>
      </c>
      <c r="M1207">
        <v>77651</v>
      </c>
      <c r="N1207" s="21" t="s">
        <v>172</v>
      </c>
      <c r="O1207" s="21" t="s">
        <v>173</v>
      </c>
      <c r="P1207">
        <v>15129.63</v>
      </c>
      <c r="Q1207">
        <v>10775.54</v>
      </c>
      <c r="R1207">
        <v>25905.17</v>
      </c>
      <c r="V1207" t="s">
        <v>1941</v>
      </c>
      <c r="W1207" t="s">
        <v>1941</v>
      </c>
      <c r="X1207" t="s">
        <v>1941</v>
      </c>
      <c r="Y1207" t="s">
        <v>1941</v>
      </c>
      <c r="Z1207" t="s">
        <v>1941</v>
      </c>
      <c r="AA1207" t="s">
        <v>1941</v>
      </c>
      <c r="AB1207" t="s">
        <v>1941</v>
      </c>
      <c r="AC1207" t="s">
        <v>1941</v>
      </c>
      <c r="AD1207" t="s">
        <v>1941</v>
      </c>
      <c r="AE1207" t="s">
        <v>1941</v>
      </c>
      <c r="AF1207" t="s">
        <v>1941</v>
      </c>
      <c r="AG1207" t="s">
        <v>1941</v>
      </c>
      <c r="AH1207" t="s">
        <v>1941</v>
      </c>
      <c r="AI1207" t="s">
        <v>1941</v>
      </c>
      <c r="AJ1207" t="s">
        <v>1941</v>
      </c>
      <c r="AK1207" t="s">
        <v>1941</v>
      </c>
      <c r="AL1207" t="s">
        <v>1941</v>
      </c>
      <c r="AM1207" t="s">
        <v>1941</v>
      </c>
      <c r="AN1207" t="s">
        <v>1941</v>
      </c>
      <c r="AO1207" t="s">
        <v>1941</v>
      </c>
      <c r="AP1207" t="s">
        <v>1941</v>
      </c>
      <c r="AQ1207" t="s">
        <v>1941</v>
      </c>
      <c r="AR1207" t="s">
        <v>1941</v>
      </c>
      <c r="AS1207" t="s">
        <v>1941</v>
      </c>
      <c r="AT1207" t="s">
        <v>1941</v>
      </c>
      <c r="AU1207" t="s">
        <v>1941</v>
      </c>
      <c r="AV1207" t="s">
        <v>1940</v>
      </c>
      <c r="AW1207" t="s">
        <v>1941</v>
      </c>
      <c r="AX1207" t="s">
        <v>1941</v>
      </c>
      <c r="AY1207" t="s">
        <v>1941</v>
      </c>
      <c r="AZ1207" t="s">
        <v>1941</v>
      </c>
      <c r="BA1207" t="s">
        <v>1941</v>
      </c>
      <c r="BB1207" t="s">
        <v>1941</v>
      </c>
      <c r="BC1207" t="s">
        <v>1941</v>
      </c>
      <c r="BD1207" t="s">
        <v>1941</v>
      </c>
      <c r="BE1207" t="s">
        <v>1941</v>
      </c>
      <c r="BF1207" t="s">
        <v>1941</v>
      </c>
      <c r="BG1207" t="s">
        <v>1941</v>
      </c>
      <c r="BH1207" t="s">
        <v>1941</v>
      </c>
      <c r="BI1207" t="s">
        <v>1941</v>
      </c>
      <c r="BJ1207" t="s">
        <v>1941</v>
      </c>
      <c r="BK1207" t="s">
        <v>1941</v>
      </c>
      <c r="BL1207" t="s">
        <v>1941</v>
      </c>
      <c r="BM1207" t="s">
        <v>1941</v>
      </c>
      <c r="BN1207" t="s">
        <v>1941</v>
      </c>
      <c r="BO1207" t="s">
        <v>1941</v>
      </c>
      <c r="BP1207" t="s">
        <v>1941</v>
      </c>
      <c r="BQ1207" t="s">
        <v>1941</v>
      </c>
      <c r="BR1207" t="s">
        <v>1941</v>
      </c>
      <c r="BS1207" t="s">
        <v>1941</v>
      </c>
      <c r="BT1207" t="s">
        <v>1941</v>
      </c>
      <c r="BU1207" t="s">
        <v>1941</v>
      </c>
      <c r="BV1207" t="s">
        <v>1941</v>
      </c>
      <c r="BW1207" t="s">
        <v>1941</v>
      </c>
    </row>
    <row r="1208" spans="1:75" hidden="1" x14ac:dyDescent="0.25">
      <c r="A1208" t="s">
        <v>1942</v>
      </c>
      <c r="B1208">
        <v>2021</v>
      </c>
      <c r="C1208" t="s">
        <v>94</v>
      </c>
      <c r="D1208" t="s">
        <v>95</v>
      </c>
      <c r="E1208" s="19">
        <v>1321220367686</v>
      </c>
      <c r="F1208" t="s">
        <v>496</v>
      </c>
      <c r="H1208">
        <v>424710</v>
      </c>
      <c r="I1208" t="s">
        <v>498</v>
      </c>
      <c r="J1208" t="s">
        <v>499</v>
      </c>
      <c r="K1208" t="s">
        <v>500</v>
      </c>
      <c r="L1208" t="s">
        <v>103</v>
      </c>
      <c r="M1208">
        <v>70767</v>
      </c>
      <c r="P1208">
        <v>2</v>
      </c>
      <c r="Q1208">
        <v>0</v>
      </c>
      <c r="R1208">
        <v>2</v>
      </c>
      <c r="V1208" t="s">
        <v>1940</v>
      </c>
      <c r="W1208" t="s">
        <v>1941</v>
      </c>
      <c r="X1208" t="s">
        <v>1941</v>
      </c>
      <c r="Y1208" t="s">
        <v>1941</v>
      </c>
      <c r="Z1208" t="s">
        <v>1940</v>
      </c>
      <c r="AA1208" t="s">
        <v>1941</v>
      </c>
      <c r="AB1208" t="s">
        <v>1941</v>
      </c>
      <c r="AC1208" t="s">
        <v>1941</v>
      </c>
      <c r="AD1208" t="s">
        <v>1941</v>
      </c>
      <c r="AE1208" t="s">
        <v>1941</v>
      </c>
      <c r="AF1208" t="s">
        <v>1941</v>
      </c>
      <c r="AG1208" t="s">
        <v>1941</v>
      </c>
      <c r="AH1208" t="s">
        <v>1941</v>
      </c>
      <c r="AI1208" t="s">
        <v>1941</v>
      </c>
      <c r="AJ1208" t="s">
        <v>1941</v>
      </c>
      <c r="AK1208" t="s">
        <v>1941</v>
      </c>
      <c r="AL1208" t="s">
        <v>1941</v>
      </c>
      <c r="AM1208" t="s">
        <v>1941</v>
      </c>
      <c r="AN1208" t="s">
        <v>1941</v>
      </c>
      <c r="AO1208" t="s">
        <v>1941</v>
      </c>
      <c r="AP1208" t="s">
        <v>1941</v>
      </c>
      <c r="AQ1208" t="s">
        <v>1941</v>
      </c>
      <c r="AR1208" t="s">
        <v>1941</v>
      </c>
      <c r="AS1208" t="s">
        <v>1941</v>
      </c>
      <c r="AT1208" t="s">
        <v>1941</v>
      </c>
      <c r="AU1208" t="s">
        <v>1941</v>
      </c>
      <c r="AV1208" t="s">
        <v>1941</v>
      </c>
      <c r="AW1208" t="s">
        <v>1941</v>
      </c>
      <c r="AX1208" t="s">
        <v>1941</v>
      </c>
      <c r="AY1208" t="s">
        <v>1941</v>
      </c>
      <c r="AZ1208" t="s">
        <v>1941</v>
      </c>
      <c r="BA1208" t="s">
        <v>1941</v>
      </c>
      <c r="BB1208" t="s">
        <v>1941</v>
      </c>
      <c r="BC1208" t="s">
        <v>1941</v>
      </c>
      <c r="BD1208" t="s">
        <v>1941</v>
      </c>
      <c r="BE1208" t="s">
        <v>1941</v>
      </c>
      <c r="BF1208" t="s">
        <v>1941</v>
      </c>
      <c r="BG1208" t="s">
        <v>1941</v>
      </c>
      <c r="BH1208" t="s">
        <v>1941</v>
      </c>
      <c r="BI1208" t="s">
        <v>1941</v>
      </c>
      <c r="BJ1208" t="s">
        <v>1941</v>
      </c>
      <c r="BK1208" t="s">
        <v>1941</v>
      </c>
      <c r="BL1208" t="s">
        <v>1941</v>
      </c>
      <c r="BM1208" t="s">
        <v>1941</v>
      </c>
      <c r="BN1208" t="s">
        <v>1941</v>
      </c>
      <c r="BO1208" t="s">
        <v>1941</v>
      </c>
      <c r="BP1208" t="s">
        <v>1941</v>
      </c>
      <c r="BQ1208" t="s">
        <v>1941</v>
      </c>
      <c r="BR1208" t="s">
        <v>1941</v>
      </c>
      <c r="BS1208" t="s">
        <v>1941</v>
      </c>
      <c r="BT1208" t="s">
        <v>1941</v>
      </c>
      <c r="BU1208" t="s">
        <v>1941</v>
      </c>
      <c r="BV1208" t="s">
        <v>1941</v>
      </c>
      <c r="BW1208" t="s">
        <v>1941</v>
      </c>
    </row>
    <row r="1209" spans="1:75" hidden="1" x14ac:dyDescent="0.25">
      <c r="A1209" t="s">
        <v>1942</v>
      </c>
      <c r="B1209">
        <v>2021</v>
      </c>
      <c r="C1209" t="s">
        <v>94</v>
      </c>
      <c r="D1209" t="s">
        <v>95</v>
      </c>
      <c r="E1209" s="19">
        <v>1321220500425</v>
      </c>
      <c r="F1209" t="s">
        <v>1989</v>
      </c>
      <c r="H1209">
        <v>424710</v>
      </c>
      <c r="I1209" t="s">
        <v>1990</v>
      </c>
      <c r="J1209" t="s">
        <v>1991</v>
      </c>
      <c r="K1209" t="s">
        <v>760</v>
      </c>
      <c r="L1209" t="s">
        <v>113</v>
      </c>
      <c r="M1209">
        <v>77530</v>
      </c>
      <c r="P1209">
        <v>69</v>
      </c>
      <c r="Q1209">
        <v>8388</v>
      </c>
      <c r="R1209">
        <v>8457</v>
      </c>
      <c r="V1209" t="s">
        <v>1941</v>
      </c>
      <c r="W1209" t="s">
        <v>1941</v>
      </c>
      <c r="X1209" t="s">
        <v>1941</v>
      </c>
      <c r="Y1209" t="s">
        <v>1941</v>
      </c>
      <c r="Z1209" t="s">
        <v>1941</v>
      </c>
      <c r="AA1209" t="s">
        <v>1941</v>
      </c>
      <c r="AB1209" t="s">
        <v>1941</v>
      </c>
      <c r="AC1209" t="s">
        <v>1941</v>
      </c>
      <c r="AD1209" t="s">
        <v>1941</v>
      </c>
      <c r="AE1209" t="s">
        <v>1941</v>
      </c>
      <c r="AF1209" t="s">
        <v>1941</v>
      </c>
      <c r="AG1209" t="s">
        <v>1941</v>
      </c>
      <c r="AH1209" t="s">
        <v>1941</v>
      </c>
      <c r="AI1209" t="s">
        <v>1941</v>
      </c>
      <c r="AJ1209" t="s">
        <v>1941</v>
      </c>
      <c r="AK1209" t="s">
        <v>1941</v>
      </c>
      <c r="AL1209" t="s">
        <v>1941</v>
      </c>
      <c r="AM1209" t="s">
        <v>1941</v>
      </c>
      <c r="AN1209" t="s">
        <v>1941</v>
      </c>
      <c r="AO1209" t="s">
        <v>1941</v>
      </c>
      <c r="AP1209" t="s">
        <v>1941</v>
      </c>
      <c r="AQ1209" t="s">
        <v>1941</v>
      </c>
      <c r="AR1209" t="s">
        <v>1941</v>
      </c>
      <c r="AS1209" t="s">
        <v>1941</v>
      </c>
      <c r="AT1209" t="s">
        <v>1941</v>
      </c>
      <c r="AU1209" t="s">
        <v>1941</v>
      </c>
      <c r="AV1209" t="s">
        <v>1940</v>
      </c>
      <c r="AW1209" t="s">
        <v>1941</v>
      </c>
      <c r="AX1209" t="s">
        <v>1941</v>
      </c>
      <c r="AY1209" t="s">
        <v>1941</v>
      </c>
      <c r="AZ1209" t="s">
        <v>1941</v>
      </c>
      <c r="BA1209" t="s">
        <v>1941</v>
      </c>
      <c r="BB1209" t="s">
        <v>1941</v>
      </c>
      <c r="BC1209" t="s">
        <v>1941</v>
      </c>
      <c r="BD1209" t="s">
        <v>1941</v>
      </c>
      <c r="BE1209" t="s">
        <v>1941</v>
      </c>
      <c r="BF1209" t="s">
        <v>1941</v>
      </c>
      <c r="BG1209" t="s">
        <v>1941</v>
      </c>
      <c r="BH1209" t="s">
        <v>1941</v>
      </c>
      <c r="BI1209" t="s">
        <v>1941</v>
      </c>
      <c r="BJ1209" t="s">
        <v>1941</v>
      </c>
      <c r="BK1209" t="s">
        <v>1941</v>
      </c>
      <c r="BL1209" t="s">
        <v>1941</v>
      </c>
      <c r="BM1209" t="s">
        <v>1941</v>
      </c>
      <c r="BN1209" t="s">
        <v>1941</v>
      </c>
      <c r="BO1209" t="s">
        <v>1941</v>
      </c>
      <c r="BP1209" t="s">
        <v>1941</v>
      </c>
      <c r="BQ1209" t="s">
        <v>1941</v>
      </c>
      <c r="BR1209" t="s">
        <v>1941</v>
      </c>
      <c r="BS1209" t="s">
        <v>1941</v>
      </c>
      <c r="BT1209" t="s">
        <v>1941</v>
      </c>
      <c r="BU1209" t="s">
        <v>1941</v>
      </c>
      <c r="BV1209" t="s">
        <v>1941</v>
      </c>
      <c r="BW1209" t="s">
        <v>1941</v>
      </c>
    </row>
    <row r="1210" spans="1:75" hidden="1" x14ac:dyDescent="0.25">
      <c r="A1210" t="s">
        <v>1942</v>
      </c>
      <c r="B1210">
        <v>2021</v>
      </c>
      <c r="C1210" t="s">
        <v>94</v>
      </c>
      <c r="D1210" t="s">
        <v>95</v>
      </c>
      <c r="E1210" s="19">
        <v>1321220108738</v>
      </c>
      <c r="F1210" t="s">
        <v>2009</v>
      </c>
      <c r="H1210">
        <v>424710</v>
      </c>
      <c r="I1210" t="s">
        <v>2010</v>
      </c>
      <c r="J1210" t="s">
        <v>2011</v>
      </c>
      <c r="K1210" t="s">
        <v>2012</v>
      </c>
      <c r="L1210" t="s">
        <v>140</v>
      </c>
      <c r="M1210">
        <v>35221</v>
      </c>
      <c r="P1210">
        <v>51</v>
      </c>
      <c r="Q1210">
        <v>83</v>
      </c>
      <c r="R1210">
        <v>134</v>
      </c>
      <c r="V1210" t="s">
        <v>1941</v>
      </c>
      <c r="W1210" t="s">
        <v>1941</v>
      </c>
      <c r="X1210" t="s">
        <v>1941</v>
      </c>
      <c r="Y1210" t="s">
        <v>1941</v>
      </c>
      <c r="Z1210" t="s">
        <v>1941</v>
      </c>
      <c r="AA1210" t="s">
        <v>1941</v>
      </c>
      <c r="AB1210" t="s">
        <v>1941</v>
      </c>
      <c r="AC1210" t="s">
        <v>1941</v>
      </c>
      <c r="AD1210" t="s">
        <v>1941</v>
      </c>
      <c r="AE1210" t="s">
        <v>1941</v>
      </c>
      <c r="AF1210" t="s">
        <v>1941</v>
      </c>
      <c r="AG1210" t="s">
        <v>1941</v>
      </c>
      <c r="AH1210" t="s">
        <v>1941</v>
      </c>
      <c r="AI1210" t="s">
        <v>1941</v>
      </c>
      <c r="AJ1210" t="s">
        <v>1941</v>
      </c>
      <c r="AK1210" t="s">
        <v>1941</v>
      </c>
      <c r="AL1210" t="s">
        <v>1941</v>
      </c>
      <c r="AM1210" t="s">
        <v>1941</v>
      </c>
      <c r="AN1210" t="s">
        <v>1941</v>
      </c>
      <c r="AO1210" t="s">
        <v>1941</v>
      </c>
      <c r="AP1210" t="s">
        <v>1941</v>
      </c>
      <c r="AQ1210" t="s">
        <v>1941</v>
      </c>
      <c r="AR1210" t="s">
        <v>1941</v>
      </c>
      <c r="AS1210" t="s">
        <v>1941</v>
      </c>
      <c r="AT1210" t="s">
        <v>1941</v>
      </c>
      <c r="AU1210" t="s">
        <v>1941</v>
      </c>
      <c r="AV1210" t="s">
        <v>1940</v>
      </c>
      <c r="AW1210" t="s">
        <v>1941</v>
      </c>
      <c r="AX1210" t="s">
        <v>1941</v>
      </c>
      <c r="AY1210" t="s">
        <v>1941</v>
      </c>
      <c r="AZ1210" t="s">
        <v>1941</v>
      </c>
      <c r="BA1210" t="s">
        <v>1941</v>
      </c>
      <c r="BB1210" t="s">
        <v>1941</v>
      </c>
      <c r="BC1210" t="s">
        <v>1941</v>
      </c>
      <c r="BD1210" t="s">
        <v>1941</v>
      </c>
      <c r="BE1210" t="s">
        <v>1941</v>
      </c>
      <c r="BF1210" t="s">
        <v>1941</v>
      </c>
      <c r="BG1210" t="s">
        <v>1941</v>
      </c>
      <c r="BH1210" t="s">
        <v>1941</v>
      </c>
      <c r="BI1210" t="s">
        <v>1941</v>
      </c>
      <c r="BJ1210" t="s">
        <v>1941</v>
      </c>
      <c r="BK1210" t="s">
        <v>1941</v>
      </c>
      <c r="BL1210" t="s">
        <v>1941</v>
      </c>
      <c r="BM1210" t="s">
        <v>1941</v>
      </c>
      <c r="BN1210" t="s">
        <v>1941</v>
      </c>
      <c r="BO1210" t="s">
        <v>1941</v>
      </c>
      <c r="BP1210" t="s">
        <v>1941</v>
      </c>
      <c r="BQ1210" t="s">
        <v>1941</v>
      </c>
      <c r="BR1210" t="s">
        <v>1941</v>
      </c>
      <c r="BS1210" t="s">
        <v>1941</v>
      </c>
      <c r="BT1210" t="s">
        <v>1941</v>
      </c>
      <c r="BU1210" t="s">
        <v>1941</v>
      </c>
      <c r="BV1210" t="s">
        <v>1941</v>
      </c>
      <c r="BW1210" t="s">
        <v>1941</v>
      </c>
    </row>
    <row r="1211" spans="1:75" hidden="1" x14ac:dyDescent="0.25">
      <c r="A1211" t="s">
        <v>1942</v>
      </c>
      <c r="B1211">
        <v>2021</v>
      </c>
      <c r="C1211" t="s">
        <v>94</v>
      </c>
      <c r="D1211" t="s">
        <v>95</v>
      </c>
      <c r="E1211" s="19">
        <v>1321220027080</v>
      </c>
      <c r="F1211" t="s">
        <v>1876</v>
      </c>
      <c r="H1211">
        <v>424710</v>
      </c>
      <c r="I1211" t="s">
        <v>1877</v>
      </c>
      <c r="J1211" t="s">
        <v>1878</v>
      </c>
      <c r="K1211" t="s">
        <v>200</v>
      </c>
      <c r="L1211" t="s">
        <v>153</v>
      </c>
      <c r="M1211">
        <v>37209</v>
      </c>
      <c r="P1211">
        <v>71</v>
      </c>
      <c r="Q1211">
        <v>99</v>
      </c>
      <c r="R1211">
        <v>170</v>
      </c>
      <c r="V1211" t="s">
        <v>1941</v>
      </c>
      <c r="W1211" t="s">
        <v>1941</v>
      </c>
      <c r="X1211" t="s">
        <v>1941</v>
      </c>
      <c r="Y1211" t="s">
        <v>1941</v>
      </c>
      <c r="Z1211" t="s">
        <v>1941</v>
      </c>
      <c r="AA1211" t="s">
        <v>1941</v>
      </c>
      <c r="AB1211" t="s">
        <v>1941</v>
      </c>
      <c r="AC1211" t="s">
        <v>1941</v>
      </c>
      <c r="AD1211" t="s">
        <v>1941</v>
      </c>
      <c r="AE1211" t="s">
        <v>1941</v>
      </c>
      <c r="AF1211" t="s">
        <v>1941</v>
      </c>
      <c r="AG1211" t="s">
        <v>1941</v>
      </c>
      <c r="AH1211" t="s">
        <v>1941</v>
      </c>
      <c r="AI1211" t="s">
        <v>1941</v>
      </c>
      <c r="AJ1211" t="s">
        <v>1941</v>
      </c>
      <c r="AK1211" t="s">
        <v>1941</v>
      </c>
      <c r="AL1211" t="s">
        <v>1941</v>
      </c>
      <c r="AM1211" t="s">
        <v>1941</v>
      </c>
      <c r="AN1211" t="s">
        <v>1941</v>
      </c>
      <c r="AO1211" t="s">
        <v>1941</v>
      </c>
      <c r="AP1211" t="s">
        <v>1941</v>
      </c>
      <c r="AQ1211" t="s">
        <v>1941</v>
      </c>
      <c r="AR1211" t="s">
        <v>1941</v>
      </c>
      <c r="AS1211" t="s">
        <v>1941</v>
      </c>
      <c r="AT1211" t="s">
        <v>1941</v>
      </c>
      <c r="AU1211" t="s">
        <v>1941</v>
      </c>
      <c r="AV1211" t="s">
        <v>1940</v>
      </c>
      <c r="AW1211" t="s">
        <v>1941</v>
      </c>
      <c r="AX1211" t="s">
        <v>1941</v>
      </c>
      <c r="AY1211" t="s">
        <v>1941</v>
      </c>
      <c r="AZ1211" t="s">
        <v>1941</v>
      </c>
      <c r="BA1211" t="s">
        <v>1941</v>
      </c>
      <c r="BB1211" t="s">
        <v>1941</v>
      </c>
      <c r="BC1211" t="s">
        <v>1941</v>
      </c>
      <c r="BD1211" t="s">
        <v>1941</v>
      </c>
      <c r="BE1211" t="s">
        <v>1941</v>
      </c>
      <c r="BF1211" t="s">
        <v>1941</v>
      </c>
      <c r="BG1211" t="s">
        <v>1941</v>
      </c>
      <c r="BH1211" t="s">
        <v>1941</v>
      </c>
      <c r="BI1211" t="s">
        <v>1941</v>
      </c>
      <c r="BJ1211" t="s">
        <v>1941</v>
      </c>
      <c r="BK1211" t="s">
        <v>1941</v>
      </c>
      <c r="BL1211" t="s">
        <v>1941</v>
      </c>
      <c r="BM1211" t="s">
        <v>1941</v>
      </c>
      <c r="BN1211" t="s">
        <v>1941</v>
      </c>
      <c r="BO1211" t="s">
        <v>1941</v>
      </c>
      <c r="BP1211" t="s">
        <v>1941</v>
      </c>
      <c r="BQ1211" t="s">
        <v>1941</v>
      </c>
      <c r="BR1211" t="s">
        <v>1941</v>
      </c>
      <c r="BS1211" t="s">
        <v>1941</v>
      </c>
      <c r="BT1211" t="s">
        <v>1941</v>
      </c>
      <c r="BU1211" t="s">
        <v>1941</v>
      </c>
      <c r="BV1211" t="s">
        <v>1941</v>
      </c>
      <c r="BW1211" t="s">
        <v>1941</v>
      </c>
    </row>
    <row r="1212" spans="1:75" hidden="1" x14ac:dyDescent="0.25">
      <c r="A1212" t="s">
        <v>1942</v>
      </c>
      <c r="B1212">
        <v>2021</v>
      </c>
      <c r="C1212" t="s">
        <v>94</v>
      </c>
      <c r="D1212" t="s">
        <v>95</v>
      </c>
      <c r="E1212" s="19">
        <v>1321219857923</v>
      </c>
      <c r="F1212" t="s">
        <v>1639</v>
      </c>
      <c r="H1212">
        <v>424710</v>
      </c>
      <c r="I1212" t="s">
        <v>1640</v>
      </c>
      <c r="J1212" t="s">
        <v>1641</v>
      </c>
      <c r="K1212" t="s">
        <v>1642</v>
      </c>
      <c r="L1212" t="s">
        <v>1643</v>
      </c>
      <c r="M1212">
        <v>97210</v>
      </c>
      <c r="P1212">
        <v>28</v>
      </c>
      <c r="Q1212">
        <v>29</v>
      </c>
      <c r="R1212">
        <v>57</v>
      </c>
      <c r="V1212" t="s">
        <v>1941</v>
      </c>
      <c r="W1212" t="s">
        <v>1941</v>
      </c>
      <c r="X1212" t="s">
        <v>1941</v>
      </c>
      <c r="Y1212" t="s">
        <v>1941</v>
      </c>
      <c r="Z1212" t="s">
        <v>1941</v>
      </c>
      <c r="AA1212" t="s">
        <v>1941</v>
      </c>
      <c r="AB1212" t="s">
        <v>1941</v>
      </c>
      <c r="AC1212" t="s">
        <v>1941</v>
      </c>
      <c r="AD1212" t="s">
        <v>1941</v>
      </c>
      <c r="AE1212" t="s">
        <v>1941</v>
      </c>
      <c r="AF1212" t="s">
        <v>1941</v>
      </c>
      <c r="AG1212" t="s">
        <v>1941</v>
      </c>
      <c r="AH1212" t="s">
        <v>1941</v>
      </c>
      <c r="AI1212" t="s">
        <v>1941</v>
      </c>
      <c r="AJ1212" t="s">
        <v>1941</v>
      </c>
      <c r="AK1212" t="s">
        <v>1941</v>
      </c>
      <c r="AL1212" t="s">
        <v>1941</v>
      </c>
      <c r="AM1212" t="s">
        <v>1941</v>
      </c>
      <c r="AN1212" t="s">
        <v>1941</v>
      </c>
      <c r="AO1212" t="s">
        <v>1941</v>
      </c>
      <c r="AP1212" t="s">
        <v>1941</v>
      </c>
      <c r="AQ1212" t="s">
        <v>1941</v>
      </c>
      <c r="AR1212" t="s">
        <v>1941</v>
      </c>
      <c r="AS1212" t="s">
        <v>1941</v>
      </c>
      <c r="AT1212" t="s">
        <v>1941</v>
      </c>
      <c r="AU1212" t="s">
        <v>1941</v>
      </c>
      <c r="AV1212" t="s">
        <v>1940</v>
      </c>
      <c r="AW1212" t="s">
        <v>1941</v>
      </c>
      <c r="AX1212" t="s">
        <v>1941</v>
      </c>
      <c r="AY1212" t="s">
        <v>1941</v>
      </c>
      <c r="AZ1212" t="s">
        <v>1941</v>
      </c>
      <c r="BA1212" t="s">
        <v>1941</v>
      </c>
      <c r="BB1212" t="s">
        <v>1941</v>
      </c>
      <c r="BC1212" t="s">
        <v>1941</v>
      </c>
      <c r="BD1212" t="s">
        <v>1941</v>
      </c>
      <c r="BE1212" t="s">
        <v>1941</v>
      </c>
      <c r="BF1212" t="s">
        <v>1941</v>
      </c>
      <c r="BG1212" t="s">
        <v>1941</v>
      </c>
      <c r="BH1212" t="s">
        <v>1941</v>
      </c>
      <c r="BI1212" t="s">
        <v>1941</v>
      </c>
      <c r="BJ1212" t="s">
        <v>1941</v>
      </c>
      <c r="BK1212" t="s">
        <v>1941</v>
      </c>
      <c r="BL1212" t="s">
        <v>1941</v>
      </c>
      <c r="BM1212" t="s">
        <v>1941</v>
      </c>
      <c r="BN1212" t="s">
        <v>1941</v>
      </c>
      <c r="BO1212" t="s">
        <v>1941</v>
      </c>
      <c r="BP1212" t="s">
        <v>1941</v>
      </c>
      <c r="BQ1212" t="s">
        <v>1941</v>
      </c>
      <c r="BR1212" t="s">
        <v>1941</v>
      </c>
      <c r="BS1212" t="s">
        <v>1941</v>
      </c>
      <c r="BT1212" t="s">
        <v>1941</v>
      </c>
      <c r="BU1212" t="s">
        <v>1941</v>
      </c>
      <c r="BV1212" t="s">
        <v>1941</v>
      </c>
      <c r="BW1212" t="s">
        <v>1941</v>
      </c>
    </row>
    <row r="1213" spans="1:75" hidden="1" x14ac:dyDescent="0.25">
      <c r="A1213" t="s">
        <v>1942</v>
      </c>
      <c r="B1213">
        <v>2021</v>
      </c>
      <c r="C1213" t="s">
        <v>94</v>
      </c>
      <c r="D1213" t="s">
        <v>95</v>
      </c>
      <c r="E1213" s="19">
        <v>1321219855234</v>
      </c>
      <c r="F1213" t="s">
        <v>1646</v>
      </c>
      <c r="H1213">
        <v>424710</v>
      </c>
      <c r="I1213" t="s">
        <v>1647</v>
      </c>
      <c r="J1213" t="s">
        <v>1648</v>
      </c>
      <c r="K1213" t="s">
        <v>1649</v>
      </c>
      <c r="L1213" t="s">
        <v>213</v>
      </c>
      <c r="M1213">
        <v>98134</v>
      </c>
      <c r="P1213">
        <v>39</v>
      </c>
      <c r="Q1213">
        <v>101</v>
      </c>
      <c r="R1213">
        <v>140</v>
      </c>
      <c r="V1213" t="s">
        <v>1941</v>
      </c>
      <c r="W1213" t="s">
        <v>1941</v>
      </c>
      <c r="X1213" t="s">
        <v>1941</v>
      </c>
      <c r="Y1213" t="s">
        <v>1941</v>
      </c>
      <c r="Z1213" t="s">
        <v>1941</v>
      </c>
      <c r="AA1213" t="s">
        <v>1941</v>
      </c>
      <c r="AB1213" t="s">
        <v>1941</v>
      </c>
      <c r="AC1213" t="s">
        <v>1941</v>
      </c>
      <c r="AD1213" t="s">
        <v>1941</v>
      </c>
      <c r="AE1213" t="s">
        <v>1941</v>
      </c>
      <c r="AF1213" t="s">
        <v>1941</v>
      </c>
      <c r="AG1213" t="s">
        <v>1941</v>
      </c>
      <c r="AH1213" t="s">
        <v>1941</v>
      </c>
      <c r="AI1213" t="s">
        <v>1941</v>
      </c>
      <c r="AJ1213" t="s">
        <v>1941</v>
      </c>
      <c r="AK1213" t="s">
        <v>1941</v>
      </c>
      <c r="AL1213" t="s">
        <v>1941</v>
      </c>
      <c r="AM1213" t="s">
        <v>1941</v>
      </c>
      <c r="AN1213" t="s">
        <v>1941</v>
      </c>
      <c r="AO1213" t="s">
        <v>1941</v>
      </c>
      <c r="AP1213" t="s">
        <v>1941</v>
      </c>
      <c r="AQ1213" t="s">
        <v>1941</v>
      </c>
      <c r="AR1213" t="s">
        <v>1941</v>
      </c>
      <c r="AS1213" t="s">
        <v>1941</v>
      </c>
      <c r="AT1213" t="s">
        <v>1941</v>
      </c>
      <c r="AU1213" t="s">
        <v>1941</v>
      </c>
      <c r="AV1213" t="s">
        <v>1940</v>
      </c>
      <c r="AW1213" t="s">
        <v>1941</v>
      </c>
      <c r="AX1213" t="s">
        <v>1941</v>
      </c>
      <c r="AY1213" t="s">
        <v>1941</v>
      </c>
      <c r="AZ1213" t="s">
        <v>1941</v>
      </c>
      <c r="BA1213" t="s">
        <v>1941</v>
      </c>
      <c r="BB1213" t="s">
        <v>1941</v>
      </c>
      <c r="BC1213" t="s">
        <v>1941</v>
      </c>
      <c r="BD1213" t="s">
        <v>1941</v>
      </c>
      <c r="BE1213" t="s">
        <v>1941</v>
      </c>
      <c r="BF1213" t="s">
        <v>1941</v>
      </c>
      <c r="BG1213" t="s">
        <v>1941</v>
      </c>
      <c r="BH1213" t="s">
        <v>1941</v>
      </c>
      <c r="BI1213" t="s">
        <v>1941</v>
      </c>
      <c r="BJ1213" t="s">
        <v>1941</v>
      </c>
      <c r="BK1213" t="s">
        <v>1941</v>
      </c>
      <c r="BL1213" t="s">
        <v>1941</v>
      </c>
      <c r="BM1213" t="s">
        <v>1941</v>
      </c>
      <c r="BN1213" t="s">
        <v>1941</v>
      </c>
      <c r="BO1213" t="s">
        <v>1941</v>
      </c>
      <c r="BP1213" t="s">
        <v>1941</v>
      </c>
      <c r="BQ1213" t="s">
        <v>1941</v>
      </c>
      <c r="BR1213" t="s">
        <v>1941</v>
      </c>
      <c r="BS1213" t="s">
        <v>1941</v>
      </c>
      <c r="BT1213" t="s">
        <v>1941</v>
      </c>
      <c r="BU1213" t="s">
        <v>1941</v>
      </c>
      <c r="BV1213" t="s">
        <v>1941</v>
      </c>
      <c r="BW1213" t="s">
        <v>1941</v>
      </c>
    </row>
    <row r="1214" spans="1:75" hidden="1" x14ac:dyDescent="0.25">
      <c r="A1214" t="s">
        <v>1942</v>
      </c>
      <c r="B1214">
        <v>2021</v>
      </c>
      <c r="C1214" t="s">
        <v>94</v>
      </c>
      <c r="D1214" t="s">
        <v>95</v>
      </c>
      <c r="E1214" s="19">
        <v>1321220544605</v>
      </c>
      <c r="F1214" t="s">
        <v>1038</v>
      </c>
      <c r="H1214">
        <v>424710</v>
      </c>
      <c r="I1214" t="s">
        <v>1039</v>
      </c>
      <c r="J1214" t="s">
        <v>1040</v>
      </c>
      <c r="K1214" t="s">
        <v>713</v>
      </c>
      <c r="L1214" t="s">
        <v>113</v>
      </c>
      <c r="M1214">
        <v>77547</v>
      </c>
      <c r="P1214">
        <v>8769</v>
      </c>
      <c r="Q1214">
        <v>4343</v>
      </c>
      <c r="R1214">
        <v>13112</v>
      </c>
      <c r="V1214" t="s">
        <v>1941</v>
      </c>
      <c r="W1214" t="s">
        <v>1941</v>
      </c>
      <c r="X1214" t="s">
        <v>1941</v>
      </c>
      <c r="Y1214" t="s">
        <v>1941</v>
      </c>
      <c r="Z1214" t="s">
        <v>1941</v>
      </c>
      <c r="AA1214" t="s">
        <v>1941</v>
      </c>
      <c r="AB1214" t="s">
        <v>1941</v>
      </c>
      <c r="AC1214" t="s">
        <v>1941</v>
      </c>
      <c r="AD1214" t="s">
        <v>1941</v>
      </c>
      <c r="AE1214" t="s">
        <v>1941</v>
      </c>
      <c r="AF1214" t="s">
        <v>1941</v>
      </c>
      <c r="AG1214" t="s">
        <v>1941</v>
      </c>
      <c r="AH1214" t="s">
        <v>1941</v>
      </c>
      <c r="AI1214" t="s">
        <v>1941</v>
      </c>
      <c r="AJ1214" t="s">
        <v>1941</v>
      </c>
      <c r="AK1214" t="s">
        <v>1941</v>
      </c>
      <c r="AL1214" t="s">
        <v>1941</v>
      </c>
      <c r="AM1214" t="s">
        <v>1941</v>
      </c>
      <c r="AN1214" t="s">
        <v>1941</v>
      </c>
      <c r="AO1214" t="s">
        <v>1941</v>
      </c>
      <c r="AP1214" t="s">
        <v>1941</v>
      </c>
      <c r="AQ1214" t="s">
        <v>1941</v>
      </c>
      <c r="AR1214" t="s">
        <v>1941</v>
      </c>
      <c r="AS1214" t="s">
        <v>1941</v>
      </c>
      <c r="AT1214" t="s">
        <v>1941</v>
      </c>
      <c r="AU1214" t="s">
        <v>1941</v>
      </c>
      <c r="AV1214" t="s">
        <v>1940</v>
      </c>
      <c r="AW1214" t="s">
        <v>1941</v>
      </c>
      <c r="AX1214" t="s">
        <v>1941</v>
      </c>
      <c r="AY1214" t="s">
        <v>1941</v>
      </c>
      <c r="AZ1214" t="s">
        <v>1941</v>
      </c>
      <c r="BA1214" t="s">
        <v>1941</v>
      </c>
      <c r="BB1214" t="s">
        <v>1941</v>
      </c>
      <c r="BC1214" t="s">
        <v>1941</v>
      </c>
      <c r="BD1214" t="s">
        <v>1941</v>
      </c>
      <c r="BE1214" t="s">
        <v>1941</v>
      </c>
      <c r="BF1214" t="s">
        <v>1941</v>
      </c>
      <c r="BG1214" t="s">
        <v>1941</v>
      </c>
      <c r="BH1214" t="s">
        <v>1941</v>
      </c>
      <c r="BI1214" t="s">
        <v>1941</v>
      </c>
      <c r="BJ1214" t="s">
        <v>1941</v>
      </c>
      <c r="BK1214" t="s">
        <v>1941</v>
      </c>
      <c r="BL1214" t="s">
        <v>1941</v>
      </c>
      <c r="BM1214" t="s">
        <v>1941</v>
      </c>
      <c r="BN1214" t="s">
        <v>1941</v>
      </c>
      <c r="BO1214" t="s">
        <v>1941</v>
      </c>
      <c r="BP1214" t="s">
        <v>1941</v>
      </c>
      <c r="BQ1214" t="s">
        <v>1941</v>
      </c>
      <c r="BR1214" t="s">
        <v>1941</v>
      </c>
      <c r="BS1214" t="s">
        <v>1941</v>
      </c>
      <c r="BT1214" t="s">
        <v>1941</v>
      </c>
      <c r="BU1214" t="s">
        <v>1941</v>
      </c>
      <c r="BV1214" t="s">
        <v>1941</v>
      </c>
      <c r="BW1214" t="s">
        <v>1941</v>
      </c>
    </row>
    <row r="1215" spans="1:75" hidden="1" x14ac:dyDescent="0.25">
      <c r="A1215" t="s">
        <v>1942</v>
      </c>
      <c r="B1215">
        <v>2021</v>
      </c>
      <c r="C1215" t="s">
        <v>94</v>
      </c>
      <c r="D1215" t="s">
        <v>95</v>
      </c>
      <c r="E1215" s="19">
        <v>1321220223693</v>
      </c>
      <c r="F1215" t="s">
        <v>1042</v>
      </c>
      <c r="H1215">
        <v>424710</v>
      </c>
      <c r="I1215" t="s">
        <v>1043</v>
      </c>
      <c r="J1215" t="s">
        <v>1044</v>
      </c>
      <c r="K1215" t="s">
        <v>925</v>
      </c>
      <c r="L1215" t="s">
        <v>293</v>
      </c>
      <c r="M1215">
        <v>90745</v>
      </c>
      <c r="P1215">
        <v>0</v>
      </c>
      <c r="Q1215">
        <v>0</v>
      </c>
      <c r="R1215">
        <v>0</v>
      </c>
      <c r="V1215" t="s">
        <v>1940</v>
      </c>
      <c r="W1215" t="s">
        <v>1941</v>
      </c>
      <c r="X1215" t="s">
        <v>1941</v>
      </c>
      <c r="Y1215" t="s">
        <v>1941</v>
      </c>
      <c r="Z1215" t="s">
        <v>1941</v>
      </c>
      <c r="AA1215" t="s">
        <v>1940</v>
      </c>
      <c r="AB1215" t="s">
        <v>1941</v>
      </c>
      <c r="AC1215" t="s">
        <v>1941</v>
      </c>
      <c r="AD1215" t="s">
        <v>1941</v>
      </c>
      <c r="AE1215" t="s">
        <v>1941</v>
      </c>
      <c r="AF1215" t="s">
        <v>1941</v>
      </c>
      <c r="AG1215" t="s">
        <v>1941</v>
      </c>
      <c r="AH1215" t="s">
        <v>1941</v>
      </c>
      <c r="AI1215" t="s">
        <v>1941</v>
      </c>
      <c r="AJ1215" t="s">
        <v>1941</v>
      </c>
      <c r="AK1215" t="s">
        <v>1941</v>
      </c>
      <c r="AL1215" t="s">
        <v>1941</v>
      </c>
      <c r="AM1215" t="s">
        <v>1941</v>
      </c>
      <c r="AN1215" t="s">
        <v>1941</v>
      </c>
      <c r="AO1215" t="s">
        <v>1941</v>
      </c>
      <c r="AP1215" t="s">
        <v>1941</v>
      </c>
      <c r="AQ1215" t="s">
        <v>1941</v>
      </c>
      <c r="AR1215" t="s">
        <v>1941</v>
      </c>
      <c r="AS1215" t="s">
        <v>1941</v>
      </c>
      <c r="AT1215" t="s">
        <v>1941</v>
      </c>
      <c r="AU1215" t="s">
        <v>1941</v>
      </c>
      <c r="AV1215" t="s">
        <v>1941</v>
      </c>
      <c r="AW1215" t="s">
        <v>1940</v>
      </c>
      <c r="AX1215" t="s">
        <v>1941</v>
      </c>
      <c r="AY1215" t="s">
        <v>1941</v>
      </c>
      <c r="AZ1215" t="s">
        <v>1941</v>
      </c>
      <c r="BA1215" t="s">
        <v>1941</v>
      </c>
      <c r="BB1215" t="s">
        <v>1941</v>
      </c>
      <c r="BC1215" t="s">
        <v>1941</v>
      </c>
      <c r="BD1215" t="s">
        <v>1941</v>
      </c>
      <c r="BE1215" t="s">
        <v>1941</v>
      </c>
      <c r="BF1215" t="s">
        <v>1941</v>
      </c>
      <c r="BG1215" t="s">
        <v>1941</v>
      </c>
      <c r="BH1215" t="s">
        <v>1941</v>
      </c>
      <c r="BI1215" t="s">
        <v>1941</v>
      </c>
      <c r="BJ1215" t="s">
        <v>1941</v>
      </c>
      <c r="BK1215" t="s">
        <v>1941</v>
      </c>
      <c r="BL1215" t="s">
        <v>1941</v>
      </c>
      <c r="BM1215" t="s">
        <v>1941</v>
      </c>
      <c r="BN1215" t="s">
        <v>1941</v>
      </c>
      <c r="BO1215" t="s">
        <v>1941</v>
      </c>
      <c r="BP1215" t="s">
        <v>1941</v>
      </c>
      <c r="BQ1215" t="s">
        <v>1941</v>
      </c>
      <c r="BR1215" t="s">
        <v>1941</v>
      </c>
      <c r="BS1215" t="s">
        <v>1941</v>
      </c>
      <c r="BT1215" t="s">
        <v>1941</v>
      </c>
      <c r="BU1215" t="s">
        <v>1941</v>
      </c>
      <c r="BV1215" t="s">
        <v>1941</v>
      </c>
      <c r="BW1215" t="s">
        <v>1941</v>
      </c>
    </row>
    <row r="1216" spans="1:75" hidden="1" x14ac:dyDescent="0.25">
      <c r="A1216" t="s">
        <v>1942</v>
      </c>
      <c r="B1216">
        <v>2021</v>
      </c>
      <c r="C1216" t="s">
        <v>94</v>
      </c>
      <c r="D1216" t="s">
        <v>95</v>
      </c>
      <c r="E1216" s="19">
        <v>1321220429726</v>
      </c>
      <c r="F1216" t="s">
        <v>1042</v>
      </c>
      <c r="H1216">
        <v>424710</v>
      </c>
      <c r="I1216" t="s">
        <v>1043</v>
      </c>
      <c r="J1216" t="s">
        <v>1044</v>
      </c>
      <c r="K1216" t="s">
        <v>925</v>
      </c>
      <c r="L1216" t="s">
        <v>293</v>
      </c>
      <c r="M1216">
        <v>90745</v>
      </c>
      <c r="P1216">
        <v>0</v>
      </c>
      <c r="Q1216">
        <v>0</v>
      </c>
      <c r="R1216">
        <v>0</v>
      </c>
      <c r="V1216" t="s">
        <v>1940</v>
      </c>
      <c r="W1216" t="s">
        <v>1941</v>
      </c>
      <c r="X1216" t="s">
        <v>1941</v>
      </c>
      <c r="Y1216" t="s">
        <v>1941</v>
      </c>
      <c r="Z1216" t="s">
        <v>1940</v>
      </c>
      <c r="AA1216" t="s">
        <v>1941</v>
      </c>
      <c r="AB1216" t="s">
        <v>1941</v>
      </c>
      <c r="AC1216" t="s">
        <v>1941</v>
      </c>
      <c r="AD1216" t="s">
        <v>1941</v>
      </c>
      <c r="AE1216" t="s">
        <v>1941</v>
      </c>
      <c r="AF1216" t="s">
        <v>1941</v>
      </c>
      <c r="AG1216" t="s">
        <v>1941</v>
      </c>
      <c r="AH1216" t="s">
        <v>1941</v>
      </c>
      <c r="AI1216" t="s">
        <v>1941</v>
      </c>
      <c r="AJ1216" t="s">
        <v>1941</v>
      </c>
      <c r="AK1216" t="s">
        <v>1941</v>
      </c>
      <c r="AL1216" t="s">
        <v>1941</v>
      </c>
      <c r="AM1216" t="s">
        <v>1941</v>
      </c>
      <c r="AN1216" t="s">
        <v>1941</v>
      </c>
      <c r="AO1216" t="s">
        <v>1941</v>
      </c>
      <c r="AP1216" t="s">
        <v>1941</v>
      </c>
      <c r="AQ1216" t="s">
        <v>1941</v>
      </c>
      <c r="AR1216" t="s">
        <v>1941</v>
      </c>
      <c r="AS1216" t="s">
        <v>1941</v>
      </c>
      <c r="AT1216" t="s">
        <v>1941</v>
      </c>
      <c r="AU1216" t="s">
        <v>1941</v>
      </c>
      <c r="AV1216" t="s">
        <v>1941</v>
      </c>
      <c r="AW1216" t="s">
        <v>1941</v>
      </c>
      <c r="AX1216" t="s">
        <v>1941</v>
      </c>
      <c r="AY1216" t="s">
        <v>1941</v>
      </c>
      <c r="AZ1216" t="s">
        <v>1941</v>
      </c>
      <c r="BA1216" t="s">
        <v>1941</v>
      </c>
      <c r="BB1216" t="s">
        <v>1941</v>
      </c>
      <c r="BC1216" t="s">
        <v>1941</v>
      </c>
      <c r="BD1216" t="s">
        <v>1941</v>
      </c>
      <c r="BE1216" t="s">
        <v>1941</v>
      </c>
      <c r="BF1216" t="s">
        <v>1941</v>
      </c>
      <c r="BG1216" t="s">
        <v>1941</v>
      </c>
      <c r="BH1216" t="s">
        <v>1941</v>
      </c>
      <c r="BI1216" t="s">
        <v>1941</v>
      </c>
      <c r="BJ1216" t="s">
        <v>1941</v>
      </c>
      <c r="BK1216" t="s">
        <v>1941</v>
      </c>
      <c r="BL1216" t="s">
        <v>1941</v>
      </c>
      <c r="BM1216" t="s">
        <v>1941</v>
      </c>
      <c r="BN1216" t="s">
        <v>1941</v>
      </c>
      <c r="BO1216" t="s">
        <v>1941</v>
      </c>
      <c r="BP1216" t="s">
        <v>1941</v>
      </c>
      <c r="BQ1216" t="s">
        <v>1941</v>
      </c>
      <c r="BR1216" t="s">
        <v>1941</v>
      </c>
      <c r="BS1216" t="s">
        <v>1941</v>
      </c>
      <c r="BT1216" t="s">
        <v>1941</v>
      </c>
      <c r="BU1216" t="s">
        <v>1941</v>
      </c>
      <c r="BV1216" t="s">
        <v>1941</v>
      </c>
      <c r="BW1216" t="s">
        <v>1941</v>
      </c>
    </row>
    <row r="1217" spans="1:75" hidden="1" x14ac:dyDescent="0.25">
      <c r="A1217" t="s">
        <v>1942</v>
      </c>
      <c r="B1217">
        <v>2021</v>
      </c>
      <c r="C1217" t="s">
        <v>94</v>
      </c>
      <c r="D1217" t="s">
        <v>95</v>
      </c>
      <c r="E1217" s="19">
        <v>1321220604387</v>
      </c>
      <c r="F1217" t="s">
        <v>1042</v>
      </c>
      <c r="H1217">
        <v>424710</v>
      </c>
      <c r="I1217" t="s">
        <v>1043</v>
      </c>
      <c r="J1217" t="s">
        <v>1044</v>
      </c>
      <c r="K1217" t="s">
        <v>925</v>
      </c>
      <c r="L1217" t="s">
        <v>293</v>
      </c>
      <c r="M1217">
        <v>90745</v>
      </c>
      <c r="P1217">
        <v>0</v>
      </c>
      <c r="Q1217">
        <v>0</v>
      </c>
      <c r="R1217">
        <v>0</v>
      </c>
      <c r="V1217" t="s">
        <v>1940</v>
      </c>
      <c r="W1217" t="s">
        <v>1941</v>
      </c>
      <c r="X1217" t="s">
        <v>1941</v>
      </c>
      <c r="Y1217" t="s">
        <v>1941</v>
      </c>
      <c r="Z1217" t="s">
        <v>1940</v>
      </c>
      <c r="AA1217" t="s">
        <v>1941</v>
      </c>
      <c r="AB1217" t="s">
        <v>1941</v>
      </c>
      <c r="AC1217" t="s">
        <v>1941</v>
      </c>
      <c r="AD1217" t="s">
        <v>1941</v>
      </c>
      <c r="AE1217" t="s">
        <v>1941</v>
      </c>
      <c r="AF1217" t="s">
        <v>1941</v>
      </c>
      <c r="AG1217" t="s">
        <v>1941</v>
      </c>
      <c r="AH1217" t="s">
        <v>1941</v>
      </c>
      <c r="AI1217" t="s">
        <v>1941</v>
      </c>
      <c r="AJ1217" t="s">
        <v>1941</v>
      </c>
      <c r="AK1217" t="s">
        <v>1941</v>
      </c>
      <c r="AL1217" t="s">
        <v>1941</v>
      </c>
      <c r="AM1217" t="s">
        <v>1941</v>
      </c>
      <c r="AN1217" t="s">
        <v>1941</v>
      </c>
      <c r="AO1217" t="s">
        <v>1941</v>
      </c>
      <c r="AP1217" t="s">
        <v>1941</v>
      </c>
      <c r="AQ1217" t="s">
        <v>1941</v>
      </c>
      <c r="AR1217" t="s">
        <v>1941</v>
      </c>
      <c r="AS1217" t="s">
        <v>1941</v>
      </c>
      <c r="AT1217" t="s">
        <v>1941</v>
      </c>
      <c r="AU1217" t="s">
        <v>1941</v>
      </c>
      <c r="AV1217" t="s">
        <v>1940</v>
      </c>
      <c r="AW1217" t="s">
        <v>1941</v>
      </c>
      <c r="AX1217" t="s">
        <v>1941</v>
      </c>
      <c r="AY1217" t="s">
        <v>1941</v>
      </c>
      <c r="AZ1217" t="s">
        <v>1941</v>
      </c>
      <c r="BA1217" t="s">
        <v>1941</v>
      </c>
      <c r="BB1217" t="s">
        <v>1941</v>
      </c>
      <c r="BC1217" t="s">
        <v>1941</v>
      </c>
      <c r="BD1217" t="s">
        <v>1941</v>
      </c>
      <c r="BE1217" t="s">
        <v>1941</v>
      </c>
      <c r="BF1217" t="s">
        <v>1941</v>
      </c>
      <c r="BG1217" t="s">
        <v>1941</v>
      </c>
      <c r="BH1217" t="s">
        <v>1941</v>
      </c>
      <c r="BI1217" t="s">
        <v>1941</v>
      </c>
      <c r="BJ1217" t="s">
        <v>1941</v>
      </c>
      <c r="BK1217" t="s">
        <v>1941</v>
      </c>
      <c r="BL1217" t="s">
        <v>1941</v>
      </c>
      <c r="BM1217" t="s">
        <v>1941</v>
      </c>
      <c r="BN1217" t="s">
        <v>1941</v>
      </c>
      <c r="BO1217" t="s">
        <v>1941</v>
      </c>
      <c r="BP1217" t="s">
        <v>1941</v>
      </c>
      <c r="BQ1217" t="s">
        <v>1941</v>
      </c>
      <c r="BR1217" t="s">
        <v>1941</v>
      </c>
      <c r="BS1217" t="s">
        <v>1941</v>
      </c>
      <c r="BT1217" t="s">
        <v>1941</v>
      </c>
      <c r="BU1217" t="s">
        <v>1941</v>
      </c>
      <c r="BV1217" t="s">
        <v>1941</v>
      </c>
      <c r="BW1217" t="s">
        <v>1941</v>
      </c>
    </row>
    <row r="1218" spans="1:75" hidden="1" x14ac:dyDescent="0.25">
      <c r="A1218" t="s">
        <v>1942</v>
      </c>
      <c r="B1218">
        <v>2021</v>
      </c>
      <c r="C1218" t="s">
        <v>94</v>
      </c>
      <c r="D1218" t="s">
        <v>95</v>
      </c>
      <c r="E1218" s="19">
        <v>1321219964501</v>
      </c>
      <c r="F1218" t="s">
        <v>309</v>
      </c>
      <c r="H1218">
        <v>541715</v>
      </c>
      <c r="I1218" t="s">
        <v>312</v>
      </c>
      <c r="J1218" t="s">
        <v>313</v>
      </c>
      <c r="K1218" t="s">
        <v>306</v>
      </c>
      <c r="L1218" t="s">
        <v>293</v>
      </c>
      <c r="M1218">
        <v>94801</v>
      </c>
      <c r="P1218">
        <v>0</v>
      </c>
      <c r="Q1218">
        <v>6.0000000000000001E-3</v>
      </c>
      <c r="R1218">
        <v>6.0000000000000001E-3</v>
      </c>
      <c r="V1218" t="s">
        <v>1940</v>
      </c>
      <c r="W1218" t="s">
        <v>1941</v>
      </c>
      <c r="X1218" t="s">
        <v>1941</v>
      </c>
      <c r="Y1218" t="s">
        <v>1941</v>
      </c>
      <c r="Z1218" t="s">
        <v>1940</v>
      </c>
      <c r="AA1218" t="s">
        <v>1941</v>
      </c>
      <c r="AB1218" t="s">
        <v>1941</v>
      </c>
      <c r="AC1218" t="s">
        <v>1941</v>
      </c>
      <c r="AD1218" t="s">
        <v>1941</v>
      </c>
      <c r="AE1218" t="s">
        <v>1941</v>
      </c>
      <c r="AF1218" t="s">
        <v>1941</v>
      </c>
      <c r="AG1218" t="s">
        <v>1941</v>
      </c>
      <c r="AH1218" t="s">
        <v>1941</v>
      </c>
      <c r="AI1218" t="s">
        <v>1941</v>
      </c>
      <c r="AJ1218" t="s">
        <v>1941</v>
      </c>
      <c r="AK1218" t="s">
        <v>1941</v>
      </c>
      <c r="AL1218" t="s">
        <v>1941</v>
      </c>
      <c r="AM1218" t="s">
        <v>1941</v>
      </c>
      <c r="AN1218" t="s">
        <v>1941</v>
      </c>
      <c r="AO1218" t="s">
        <v>1941</v>
      </c>
      <c r="AP1218" t="s">
        <v>1941</v>
      </c>
      <c r="AQ1218" t="s">
        <v>1941</v>
      </c>
      <c r="AR1218" t="s">
        <v>1941</v>
      </c>
      <c r="AS1218" t="s">
        <v>1941</v>
      </c>
      <c r="AT1218" t="s">
        <v>1941</v>
      </c>
      <c r="AU1218" t="s">
        <v>1941</v>
      </c>
      <c r="AV1218" t="s">
        <v>1941</v>
      </c>
      <c r="AW1218" t="s">
        <v>1941</v>
      </c>
      <c r="AX1218" t="s">
        <v>1941</v>
      </c>
      <c r="AY1218" t="s">
        <v>1941</v>
      </c>
      <c r="AZ1218" t="s">
        <v>1941</v>
      </c>
      <c r="BA1218" t="s">
        <v>1941</v>
      </c>
      <c r="BB1218" t="s">
        <v>1941</v>
      </c>
      <c r="BC1218" t="s">
        <v>1941</v>
      </c>
      <c r="BD1218" t="s">
        <v>1941</v>
      </c>
      <c r="BE1218" t="s">
        <v>1941</v>
      </c>
      <c r="BF1218" t="s">
        <v>1941</v>
      </c>
      <c r="BG1218" t="s">
        <v>1941</v>
      </c>
      <c r="BH1218" t="s">
        <v>1941</v>
      </c>
      <c r="BI1218" t="s">
        <v>1941</v>
      </c>
      <c r="BJ1218" t="s">
        <v>1941</v>
      </c>
      <c r="BK1218" t="s">
        <v>1941</v>
      </c>
      <c r="BL1218" t="s">
        <v>1941</v>
      </c>
      <c r="BM1218" t="s">
        <v>1941</v>
      </c>
      <c r="BN1218" t="s">
        <v>1941</v>
      </c>
      <c r="BO1218" t="s">
        <v>1941</v>
      </c>
      <c r="BP1218" t="s">
        <v>1941</v>
      </c>
      <c r="BQ1218" t="s">
        <v>1941</v>
      </c>
      <c r="BR1218" t="s">
        <v>1941</v>
      </c>
      <c r="BS1218" t="s">
        <v>1941</v>
      </c>
      <c r="BT1218" t="s">
        <v>1941</v>
      </c>
      <c r="BU1218" t="s">
        <v>1941</v>
      </c>
      <c r="BV1218" t="s">
        <v>1941</v>
      </c>
      <c r="BW1218" t="s">
        <v>1941</v>
      </c>
    </row>
    <row r="1219" spans="1:75" hidden="1" x14ac:dyDescent="0.25">
      <c r="A1219" t="s">
        <v>1942</v>
      </c>
      <c r="B1219">
        <v>2021</v>
      </c>
      <c r="C1219" t="s">
        <v>94</v>
      </c>
      <c r="D1219" t="s">
        <v>95</v>
      </c>
      <c r="E1219" s="19">
        <v>1321220581829</v>
      </c>
      <c r="F1219" t="s">
        <v>352</v>
      </c>
      <c r="H1219">
        <v>562211</v>
      </c>
      <c r="I1219" t="s">
        <v>355</v>
      </c>
      <c r="J1219" t="s">
        <v>356</v>
      </c>
      <c r="K1219" t="s">
        <v>357</v>
      </c>
      <c r="L1219" t="s">
        <v>113</v>
      </c>
      <c r="M1219">
        <v>77571</v>
      </c>
      <c r="P1219">
        <v>0.1</v>
      </c>
      <c r="Q1219">
        <v>0.2</v>
      </c>
      <c r="R1219">
        <v>0.3</v>
      </c>
      <c r="V1219" t="s">
        <v>1941</v>
      </c>
      <c r="W1219" t="s">
        <v>1941</v>
      </c>
      <c r="X1219" t="s">
        <v>1941</v>
      </c>
      <c r="Y1219" t="s">
        <v>1941</v>
      </c>
      <c r="Z1219" t="s">
        <v>1941</v>
      </c>
      <c r="AA1219" t="s">
        <v>1941</v>
      </c>
      <c r="AB1219" t="s">
        <v>1941</v>
      </c>
      <c r="AC1219" t="s">
        <v>1941</v>
      </c>
      <c r="AD1219" t="s">
        <v>1941</v>
      </c>
      <c r="AE1219" t="s">
        <v>1941</v>
      </c>
      <c r="AF1219" t="s">
        <v>1941</v>
      </c>
      <c r="AG1219" t="s">
        <v>1941</v>
      </c>
      <c r="AH1219" t="s">
        <v>1941</v>
      </c>
      <c r="AI1219" t="s">
        <v>1941</v>
      </c>
      <c r="AJ1219" t="s">
        <v>1941</v>
      </c>
      <c r="AK1219" t="s">
        <v>1941</v>
      </c>
      <c r="AL1219" t="s">
        <v>1941</v>
      </c>
      <c r="AM1219" t="s">
        <v>1941</v>
      </c>
      <c r="AN1219" t="s">
        <v>1941</v>
      </c>
      <c r="AO1219" t="s">
        <v>1941</v>
      </c>
      <c r="AP1219" t="s">
        <v>1941</v>
      </c>
      <c r="AQ1219" t="s">
        <v>1941</v>
      </c>
      <c r="AR1219" t="s">
        <v>1941</v>
      </c>
      <c r="AS1219" t="s">
        <v>1941</v>
      </c>
      <c r="AT1219" t="s">
        <v>1941</v>
      </c>
      <c r="AU1219" t="s">
        <v>1941</v>
      </c>
      <c r="AV1219" t="s">
        <v>1940</v>
      </c>
      <c r="AW1219" t="s">
        <v>1941</v>
      </c>
      <c r="AX1219" t="s">
        <v>1941</v>
      </c>
      <c r="AY1219" t="s">
        <v>1941</v>
      </c>
      <c r="AZ1219" t="s">
        <v>1941</v>
      </c>
      <c r="BA1219" t="s">
        <v>1941</v>
      </c>
      <c r="BB1219" t="s">
        <v>1941</v>
      </c>
      <c r="BC1219" t="s">
        <v>1941</v>
      </c>
      <c r="BD1219" t="s">
        <v>1941</v>
      </c>
      <c r="BE1219" t="s">
        <v>1941</v>
      </c>
      <c r="BF1219" t="s">
        <v>1941</v>
      </c>
      <c r="BG1219" t="s">
        <v>1941</v>
      </c>
      <c r="BH1219" t="s">
        <v>1941</v>
      </c>
      <c r="BI1219" t="s">
        <v>1941</v>
      </c>
      <c r="BJ1219" t="s">
        <v>1941</v>
      </c>
      <c r="BK1219" t="s">
        <v>1941</v>
      </c>
      <c r="BL1219" t="s">
        <v>1941</v>
      </c>
      <c r="BM1219" t="s">
        <v>1940</v>
      </c>
      <c r="BN1219" t="s">
        <v>1941</v>
      </c>
      <c r="BO1219" t="s">
        <v>1941</v>
      </c>
      <c r="BP1219" t="s">
        <v>1941</v>
      </c>
      <c r="BQ1219" t="s">
        <v>1941</v>
      </c>
      <c r="BR1219" t="s">
        <v>1941</v>
      </c>
      <c r="BS1219" t="s">
        <v>1940</v>
      </c>
      <c r="BT1219" t="s">
        <v>1941</v>
      </c>
      <c r="BU1219" t="s">
        <v>1941</v>
      </c>
      <c r="BV1219" t="s">
        <v>1941</v>
      </c>
      <c r="BW1219" t="s">
        <v>1941</v>
      </c>
    </row>
    <row r="1220" spans="1:75" hidden="1" x14ac:dyDescent="0.25">
      <c r="A1220" t="s">
        <v>1942</v>
      </c>
      <c r="B1220">
        <v>2021</v>
      </c>
      <c r="C1220" t="s">
        <v>94</v>
      </c>
      <c r="D1220" t="s">
        <v>95</v>
      </c>
      <c r="E1220" s="19">
        <v>1321220573493</v>
      </c>
      <c r="F1220" t="s">
        <v>362</v>
      </c>
      <c r="H1220">
        <v>562211</v>
      </c>
      <c r="I1220" t="s">
        <v>363</v>
      </c>
      <c r="J1220" t="s">
        <v>364</v>
      </c>
      <c r="K1220" t="s">
        <v>365</v>
      </c>
      <c r="L1220" t="s">
        <v>366</v>
      </c>
      <c r="M1220">
        <v>71730</v>
      </c>
      <c r="P1220">
        <v>0.1</v>
      </c>
      <c r="Q1220">
        <v>0.1</v>
      </c>
      <c r="R1220">
        <v>0.2</v>
      </c>
      <c r="V1220" t="s">
        <v>1941</v>
      </c>
      <c r="W1220" t="s">
        <v>1941</v>
      </c>
      <c r="X1220" t="s">
        <v>1941</v>
      </c>
      <c r="Y1220" t="s">
        <v>1941</v>
      </c>
      <c r="Z1220" t="s">
        <v>1941</v>
      </c>
      <c r="AA1220" t="s">
        <v>1941</v>
      </c>
      <c r="AB1220" t="s">
        <v>1941</v>
      </c>
      <c r="AC1220" t="s">
        <v>1941</v>
      </c>
      <c r="AD1220" t="s">
        <v>1941</v>
      </c>
      <c r="AE1220" t="s">
        <v>1941</v>
      </c>
      <c r="AF1220" t="s">
        <v>1941</v>
      </c>
      <c r="AG1220" t="s">
        <v>1941</v>
      </c>
      <c r="AH1220" t="s">
        <v>1941</v>
      </c>
      <c r="AI1220" t="s">
        <v>1941</v>
      </c>
      <c r="AJ1220" t="s">
        <v>1941</v>
      </c>
      <c r="AK1220" t="s">
        <v>1941</v>
      </c>
      <c r="AL1220" t="s">
        <v>1941</v>
      </c>
      <c r="AM1220" t="s">
        <v>1941</v>
      </c>
      <c r="AN1220" t="s">
        <v>1941</v>
      </c>
      <c r="AO1220" t="s">
        <v>1941</v>
      </c>
      <c r="AP1220" t="s">
        <v>1941</v>
      </c>
      <c r="AQ1220" t="s">
        <v>1941</v>
      </c>
      <c r="AR1220" t="s">
        <v>1941</v>
      </c>
      <c r="AS1220" t="s">
        <v>1941</v>
      </c>
      <c r="AT1220" t="s">
        <v>1941</v>
      </c>
      <c r="AU1220" t="s">
        <v>1941</v>
      </c>
      <c r="AV1220" t="s">
        <v>1940</v>
      </c>
      <c r="AW1220" t="s">
        <v>1941</v>
      </c>
      <c r="AX1220" t="s">
        <v>1941</v>
      </c>
      <c r="AY1220" t="s">
        <v>1941</v>
      </c>
      <c r="AZ1220" t="s">
        <v>1941</v>
      </c>
      <c r="BA1220" t="s">
        <v>1941</v>
      </c>
      <c r="BB1220" t="s">
        <v>1941</v>
      </c>
      <c r="BC1220" t="s">
        <v>1941</v>
      </c>
      <c r="BD1220" t="s">
        <v>1941</v>
      </c>
      <c r="BE1220" t="s">
        <v>1941</v>
      </c>
      <c r="BF1220" t="s">
        <v>1941</v>
      </c>
      <c r="BG1220" t="s">
        <v>1941</v>
      </c>
      <c r="BH1220" t="s">
        <v>1941</v>
      </c>
      <c r="BI1220" t="s">
        <v>1941</v>
      </c>
      <c r="BJ1220" t="s">
        <v>1941</v>
      </c>
      <c r="BK1220" t="s">
        <v>1941</v>
      </c>
      <c r="BL1220" t="s">
        <v>1941</v>
      </c>
      <c r="BM1220" t="s">
        <v>1940</v>
      </c>
      <c r="BN1220" t="s">
        <v>1941</v>
      </c>
      <c r="BO1220" t="s">
        <v>1941</v>
      </c>
      <c r="BP1220" t="s">
        <v>1941</v>
      </c>
      <c r="BQ1220" t="s">
        <v>1941</v>
      </c>
      <c r="BR1220" t="s">
        <v>1941</v>
      </c>
      <c r="BS1220" t="s">
        <v>1940</v>
      </c>
      <c r="BT1220" t="s">
        <v>1941</v>
      </c>
      <c r="BU1220" t="s">
        <v>1941</v>
      </c>
      <c r="BV1220" t="s">
        <v>1941</v>
      </c>
      <c r="BW1220" t="s">
        <v>1941</v>
      </c>
    </row>
    <row r="1221" spans="1:75" hidden="1" x14ac:dyDescent="0.25">
      <c r="A1221" t="s">
        <v>1942</v>
      </c>
      <c r="N1221" s="21"/>
      <c r="O1221" s="21"/>
      <c r="S1221" s="19"/>
      <c r="T1221" s="19"/>
      <c r="U1221" s="19"/>
      <c r="V1221" t="s">
        <v>1941</v>
      </c>
      <c r="W1221" t="s">
        <v>1941</v>
      </c>
      <c r="X1221" t="s">
        <v>1941</v>
      </c>
      <c r="Y1221" t="s">
        <v>1941</v>
      </c>
      <c r="Z1221" t="s">
        <v>1941</v>
      </c>
      <c r="AA1221" t="s">
        <v>1941</v>
      </c>
      <c r="AB1221" t="s">
        <v>1940</v>
      </c>
      <c r="AC1221" t="s">
        <v>1941</v>
      </c>
      <c r="AD1221" t="s">
        <v>1940</v>
      </c>
      <c r="AE1221" t="s">
        <v>1941</v>
      </c>
      <c r="AF1221" t="s">
        <v>1941</v>
      </c>
      <c r="AG1221" t="s">
        <v>1941</v>
      </c>
      <c r="AH1221" t="s">
        <v>1941</v>
      </c>
      <c r="AI1221" t="s">
        <v>1941</v>
      </c>
      <c r="AJ1221" t="s">
        <v>1941</v>
      </c>
      <c r="AK1221" t="s">
        <v>1941</v>
      </c>
      <c r="AL1221" t="s">
        <v>1941</v>
      </c>
      <c r="AM1221" t="s">
        <v>1941</v>
      </c>
      <c r="AN1221" t="s">
        <v>1941</v>
      </c>
      <c r="AO1221" t="s">
        <v>1941</v>
      </c>
      <c r="AP1221" t="s">
        <v>1941</v>
      </c>
      <c r="AQ1221" t="s">
        <v>1941</v>
      </c>
      <c r="AR1221" t="s">
        <v>1941</v>
      </c>
      <c r="AS1221" t="s">
        <v>1941</v>
      </c>
      <c r="AT1221" t="s">
        <v>1941</v>
      </c>
      <c r="AU1221" t="s">
        <v>1941</v>
      </c>
      <c r="AV1221" t="s">
        <v>1941</v>
      </c>
      <c r="AW1221" t="s">
        <v>1941</v>
      </c>
      <c r="AX1221" t="s">
        <v>1941</v>
      </c>
      <c r="AY1221" t="s">
        <v>1941</v>
      </c>
      <c r="AZ1221" t="s">
        <v>1941</v>
      </c>
      <c r="BA1221" t="s">
        <v>1941</v>
      </c>
      <c r="BB1221" t="s">
        <v>1941</v>
      </c>
      <c r="BC1221" t="s">
        <v>1941</v>
      </c>
      <c r="BD1221" t="s">
        <v>1941</v>
      </c>
      <c r="BE1221" t="s">
        <v>1941</v>
      </c>
      <c r="BF1221" t="s">
        <v>1941</v>
      </c>
      <c r="BG1221" t="s">
        <v>1941</v>
      </c>
      <c r="BH1221" t="s">
        <v>1941</v>
      </c>
      <c r="BI1221" t="s">
        <v>1941</v>
      </c>
      <c r="BJ1221" t="s">
        <v>1941</v>
      </c>
      <c r="BK1221" t="s">
        <v>1941</v>
      </c>
      <c r="BL1221" t="s">
        <v>1941</v>
      </c>
      <c r="BM1221" t="s">
        <v>1941</v>
      </c>
      <c r="BN1221" t="s">
        <v>1941</v>
      </c>
      <c r="BO1221" t="s">
        <v>1941</v>
      </c>
      <c r="BP1221" t="s">
        <v>1941</v>
      </c>
      <c r="BQ1221" t="s">
        <v>1941</v>
      </c>
      <c r="BR1221" t="s">
        <v>1941</v>
      </c>
      <c r="BS1221" t="s">
        <v>1941</v>
      </c>
      <c r="BT1221" t="s">
        <v>1941</v>
      </c>
      <c r="BU1221" t="s">
        <v>1941</v>
      </c>
      <c r="BV1221" t="s">
        <v>1941</v>
      </c>
      <c r="BW1221" t="s">
        <v>1941</v>
      </c>
    </row>
    <row r="1222" spans="1:75" hidden="1" x14ac:dyDescent="0.25">
      <c r="A1222" t="s">
        <v>1942</v>
      </c>
      <c r="N1222" s="21"/>
      <c r="O1222" s="21"/>
      <c r="S1222" s="19"/>
      <c r="T1222" s="19"/>
      <c r="U1222" s="19"/>
      <c r="V1222" t="s">
        <v>1941</v>
      </c>
      <c r="W1222" t="s">
        <v>1941</v>
      </c>
      <c r="X1222" t="s">
        <v>1941</v>
      </c>
      <c r="Y1222" t="s">
        <v>1941</v>
      </c>
      <c r="Z1222" t="s">
        <v>1941</v>
      </c>
      <c r="AA1222" t="s">
        <v>1941</v>
      </c>
      <c r="AB1222" t="s">
        <v>1940</v>
      </c>
      <c r="AC1222" t="s">
        <v>1941</v>
      </c>
      <c r="AD1222" t="s">
        <v>1940</v>
      </c>
      <c r="AE1222" t="s">
        <v>1941</v>
      </c>
      <c r="AF1222" t="s">
        <v>1941</v>
      </c>
      <c r="AG1222" t="s">
        <v>1941</v>
      </c>
      <c r="AH1222" t="s">
        <v>1941</v>
      </c>
      <c r="AI1222" t="s">
        <v>1941</v>
      </c>
      <c r="AJ1222" t="s">
        <v>1941</v>
      </c>
      <c r="AK1222" t="s">
        <v>1941</v>
      </c>
      <c r="AL1222" t="s">
        <v>1941</v>
      </c>
      <c r="AM1222" t="s">
        <v>1941</v>
      </c>
      <c r="AN1222" t="s">
        <v>1941</v>
      </c>
      <c r="AO1222" t="s">
        <v>1941</v>
      </c>
      <c r="AP1222" t="s">
        <v>1941</v>
      </c>
      <c r="AQ1222" t="s">
        <v>1941</v>
      </c>
      <c r="AR1222" t="s">
        <v>1941</v>
      </c>
      <c r="AS1222" t="s">
        <v>1941</v>
      </c>
      <c r="AT1222" t="s">
        <v>1941</v>
      </c>
      <c r="AU1222" t="s">
        <v>1941</v>
      </c>
      <c r="AV1222" t="s">
        <v>1941</v>
      </c>
      <c r="AW1222" t="s">
        <v>1941</v>
      </c>
      <c r="AX1222" t="s">
        <v>1941</v>
      </c>
      <c r="AY1222" t="s">
        <v>1941</v>
      </c>
      <c r="AZ1222" t="s">
        <v>1941</v>
      </c>
      <c r="BA1222" t="s">
        <v>1941</v>
      </c>
      <c r="BB1222" t="s">
        <v>1941</v>
      </c>
      <c r="BC1222" t="s">
        <v>1941</v>
      </c>
      <c r="BD1222" t="s">
        <v>1941</v>
      </c>
      <c r="BE1222" t="s">
        <v>1941</v>
      </c>
      <c r="BF1222" t="s">
        <v>1941</v>
      </c>
      <c r="BG1222" t="s">
        <v>1941</v>
      </c>
      <c r="BH1222" t="s">
        <v>1941</v>
      </c>
      <c r="BI1222" t="s">
        <v>1941</v>
      </c>
      <c r="BJ1222" t="s">
        <v>1941</v>
      </c>
      <c r="BK1222" t="s">
        <v>1941</v>
      </c>
      <c r="BL1222" t="s">
        <v>1941</v>
      </c>
      <c r="BM1222" t="s">
        <v>1941</v>
      </c>
      <c r="BN1222" t="s">
        <v>1941</v>
      </c>
      <c r="BO1222" t="s">
        <v>1941</v>
      </c>
      <c r="BP1222" t="s">
        <v>1941</v>
      </c>
      <c r="BQ1222" t="s">
        <v>1941</v>
      </c>
      <c r="BR1222" t="s">
        <v>1941</v>
      </c>
      <c r="BS1222" t="s">
        <v>1941</v>
      </c>
      <c r="BT1222" t="s">
        <v>1941</v>
      </c>
      <c r="BU1222" t="s">
        <v>1941</v>
      </c>
      <c r="BV1222" t="s">
        <v>1941</v>
      </c>
      <c r="BW1222" t="s">
        <v>1941</v>
      </c>
    </row>
    <row r="1223" spans="1:75" hidden="1" x14ac:dyDescent="0.25">
      <c r="A1223" t="s">
        <v>1942</v>
      </c>
      <c r="N1223" s="21"/>
      <c r="O1223" s="21"/>
      <c r="S1223" s="19"/>
      <c r="T1223" s="19"/>
      <c r="U1223" s="19"/>
      <c r="V1223" s="19"/>
      <c r="W1223" s="19"/>
      <c r="X1223" s="19"/>
      <c r="Y1223" s="19"/>
      <c r="Z1223" s="19"/>
      <c r="AA1223" s="19"/>
      <c r="AB1223" s="19"/>
      <c r="AC1223" s="19"/>
      <c r="AD1223" s="19"/>
      <c r="AE1223" s="19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  <c r="BA1223" s="19"/>
      <c r="BB1223" s="19"/>
      <c r="BC1223" s="19"/>
      <c r="BD1223" s="19"/>
      <c r="BE1223" s="19"/>
      <c r="BF1223" s="19"/>
      <c r="BG1223" s="19"/>
      <c r="BH1223" s="19"/>
      <c r="BI1223" s="19"/>
      <c r="BJ1223" s="19"/>
      <c r="BK1223" s="19"/>
      <c r="BL1223" s="19"/>
      <c r="BM1223" s="19"/>
      <c r="BN1223" s="19"/>
      <c r="BO1223" s="19"/>
      <c r="BP1223" s="19"/>
      <c r="BQ1223" s="19"/>
      <c r="BR1223" s="19"/>
      <c r="BS1223" s="19"/>
      <c r="BT1223" s="19"/>
      <c r="BU1223" s="19"/>
      <c r="BV1223" s="19"/>
      <c r="BW1223" s="19"/>
    </row>
    <row r="1224" spans="1:75" hidden="1" x14ac:dyDescent="0.25">
      <c r="A1224" t="s">
        <v>1942</v>
      </c>
      <c r="N1224" s="21"/>
      <c r="O1224" s="21"/>
      <c r="S1224" s="19"/>
      <c r="T1224" s="19"/>
      <c r="U1224" s="19"/>
      <c r="V1224" s="19"/>
      <c r="W1224" s="19"/>
      <c r="X1224" s="19"/>
      <c r="Y1224" s="19"/>
      <c r="Z1224" s="19"/>
      <c r="AA1224" s="19"/>
      <c r="AB1224" s="19"/>
      <c r="AC1224" s="19"/>
      <c r="AD1224" s="19"/>
      <c r="AE1224" s="19"/>
      <c r="AF1224" s="19"/>
      <c r="AG1224" s="19"/>
      <c r="AH1224" s="19"/>
      <c r="AI1224" s="19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  <c r="BA1224" s="19"/>
      <c r="BB1224" s="19"/>
      <c r="BC1224" s="19"/>
      <c r="BD1224" s="19"/>
      <c r="BE1224" s="19"/>
      <c r="BF1224" s="19"/>
      <c r="BG1224" s="19"/>
      <c r="BH1224" s="19"/>
      <c r="BI1224" s="19"/>
      <c r="BJ1224" s="19"/>
      <c r="BK1224" s="19"/>
      <c r="BL1224" s="19"/>
      <c r="BM1224" s="19"/>
      <c r="BN1224" s="19"/>
      <c r="BO1224" s="19"/>
      <c r="BP1224" s="19"/>
      <c r="BQ1224" s="19"/>
      <c r="BR1224" s="19"/>
      <c r="BS1224" s="19"/>
      <c r="BT1224" s="19"/>
      <c r="BU1224" s="19"/>
      <c r="BV1224" s="19"/>
      <c r="BW1224" s="19"/>
    </row>
    <row r="1225" spans="1:75" hidden="1" x14ac:dyDescent="0.25">
      <c r="A1225" t="s">
        <v>1942</v>
      </c>
      <c r="N1225" s="21"/>
      <c r="O1225" s="21"/>
      <c r="S1225" s="19"/>
      <c r="T1225" s="19"/>
      <c r="U1225" s="19"/>
      <c r="V1225" s="19"/>
      <c r="W1225" s="19"/>
      <c r="X1225" s="19"/>
      <c r="Y1225" s="19"/>
      <c r="Z1225" s="19"/>
      <c r="AA1225" s="19"/>
      <c r="AB1225" s="19"/>
      <c r="AC1225" s="19"/>
      <c r="AD1225" s="19"/>
      <c r="AE1225" s="19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  <c r="BA1225" s="19"/>
      <c r="BB1225" s="19"/>
      <c r="BC1225" s="19"/>
      <c r="BD1225" s="19"/>
      <c r="BE1225" s="19"/>
      <c r="BF1225" s="19"/>
      <c r="BG1225" s="19"/>
      <c r="BH1225" s="19"/>
      <c r="BI1225" s="19"/>
      <c r="BJ1225" s="19"/>
      <c r="BK1225" s="19"/>
      <c r="BL1225" s="19"/>
      <c r="BM1225" s="19"/>
      <c r="BN1225" s="19"/>
      <c r="BO1225" s="19"/>
      <c r="BP1225" s="19"/>
      <c r="BQ1225" s="19"/>
      <c r="BR1225" s="19"/>
      <c r="BS1225" s="19"/>
      <c r="BT1225" s="19"/>
      <c r="BU1225" s="19"/>
      <c r="BV1225" s="19"/>
      <c r="BW1225" s="19"/>
    </row>
  </sheetData>
  <autoFilter ref="B1:DJ1225" xr:uid="{6C848034-31DF-4712-A000-9CC22F789192}">
    <filterColumn colId="7">
      <filters>
        <filter val="EASTMAN CHEMICAL CO TENNESSEE OPERATIONS"/>
      </filters>
    </filterColumn>
    <sortState xmlns:xlrd2="http://schemas.microsoft.com/office/spreadsheetml/2017/richdata2" ref="B2:BW1225">
      <sortCondition ref="B1:B1225"/>
    </sortState>
  </autoFilter>
  <conditionalFormatting sqref="U2:DI99">
    <cfRule type="containsText" dxfId="1" priority="1" operator="containsText" text="Yes">
      <formula>NOT(ISERROR(SEARCH("Yes",U2)))</formula>
    </cfRule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7BD2-E0BF-4486-80FB-3905D7CF9C3B}">
  <sheetPr>
    <tabColor theme="9"/>
  </sheetPr>
  <dimension ref="A1:R229"/>
  <sheetViews>
    <sheetView zoomScale="70" zoomScaleNormal="70" workbookViewId="0">
      <selection activeCell="D51" sqref="D51"/>
    </sheetView>
  </sheetViews>
  <sheetFormatPr defaultRowHeight="15" x14ac:dyDescent="0.25"/>
  <cols>
    <col min="1" max="1" width="25.42578125" customWidth="1"/>
    <col min="2" max="2" width="50.140625" customWidth="1"/>
    <col min="3" max="3" width="39.85546875" customWidth="1"/>
    <col min="4" max="4" width="18.7109375" customWidth="1"/>
    <col min="5" max="5" width="17.85546875" customWidth="1"/>
    <col min="6" max="6" width="10" customWidth="1"/>
    <col min="7" max="7" width="67.140625" customWidth="1"/>
    <col min="8" max="8" width="19" customWidth="1"/>
    <col min="9" max="9" width="51.5703125" customWidth="1"/>
    <col min="10" max="10" width="15.140625" style="6" bestFit="1" customWidth="1"/>
    <col min="11" max="18" width="40.5703125" style="6" customWidth="1"/>
  </cols>
  <sheetData>
    <row r="1" spans="1:18" ht="27.6" customHeight="1" x14ac:dyDescent="0.25">
      <c r="A1" s="11" t="s">
        <v>2013</v>
      </c>
      <c r="B1" s="11" t="s">
        <v>27</v>
      </c>
      <c r="C1" s="11" t="s">
        <v>28</v>
      </c>
      <c r="D1" s="11" t="s">
        <v>2014</v>
      </c>
      <c r="E1" s="11" t="s">
        <v>2015</v>
      </c>
      <c r="F1" s="11" t="s">
        <v>2016</v>
      </c>
      <c r="G1" s="12" t="s">
        <v>32</v>
      </c>
      <c r="H1" s="11" t="s">
        <v>2017</v>
      </c>
      <c r="I1" s="11" t="s">
        <v>2018</v>
      </c>
      <c r="J1" s="12" t="s">
        <v>2019</v>
      </c>
      <c r="K1" s="11" t="s">
        <v>2020</v>
      </c>
      <c r="L1" s="11" t="s">
        <v>2021</v>
      </c>
      <c r="M1" s="11" t="s">
        <v>2022</v>
      </c>
      <c r="N1" s="11" t="s">
        <v>2023</v>
      </c>
      <c r="O1" s="11" t="s">
        <v>2024</v>
      </c>
      <c r="P1" s="11" t="s">
        <v>2025</v>
      </c>
      <c r="Q1" s="11" t="s">
        <v>2026</v>
      </c>
      <c r="R1" s="11" t="s">
        <v>2027</v>
      </c>
    </row>
    <row r="2" spans="1:18" x14ac:dyDescent="0.25">
      <c r="A2" s="4" t="s">
        <v>2004</v>
      </c>
      <c r="B2" s="4" t="str">
        <f>VLOOKUP($A2, '2016-2021 TRI'!$F:$L, 3, FALSE)</f>
        <v>ACHILLES USA INC</v>
      </c>
      <c r="C2" s="4" t="str">
        <f>VLOOKUP($A2, '2016-2021 TRI'!$F:$L, 4, FALSE)</f>
        <v>1407 80TH ST SW</v>
      </c>
      <c r="D2" s="4" t="str">
        <f>VLOOKUP($A2, '2016-2021 TRI'!$F:$L, 5, FALSE)</f>
        <v>EVERETT</v>
      </c>
      <c r="E2" s="4" t="str">
        <f>VLOOKUP($A2, '2016-2021 TRI'!$F:$L, 6, FALSE)</f>
        <v>WA</v>
      </c>
      <c r="F2" s="4">
        <f>VLOOKUP($A2, '2016-2021 TRI'!$F:$L, 7, FALSE)</f>
        <v>98203</v>
      </c>
      <c r="G2" s="4" t="str">
        <f>VLOOKUP($A2, '2016-2021 TRI'!F:N, 9, FALSE)</f>
        <v>Plastics and Rubber Converting</v>
      </c>
      <c r="H2" s="4">
        <f>VLOOKUP($A2, '2016-2021 TRI'!$F:$L, 2, FALSE)</f>
        <v>326113</v>
      </c>
      <c r="I2" s="4" t="str">
        <f>IFERROR(VLOOKUP(H2, '2012 to 2017 NAICS'!C:D, 2, FALSE), VLOOKUP(H2, '2012 to 2017 NAICS'!A:B, 2, FALSE))</f>
        <v>Unlaminated Plastics Film and Sheet (except Packaging) Manufacturing</v>
      </c>
      <c r="J2" s="13">
        <f>VLOOKUP(G2, 'OES Summary'!$A$2:$D$15, 3, FALSE)</f>
        <v>300</v>
      </c>
      <c r="K2" s="14" cm="1">
        <f t="array" ref="K2">CONVERT(MEDIAN(IF('2016-2021 TRI'!F:F=$A2,'2016-2021 TRI'!P:P)), "lbm", "kg")</f>
        <v>226.79618500000001</v>
      </c>
      <c r="L2" s="14">
        <f>CONVERT(_xlfn.MAXIFS('2016-2021 TRI'!P:P,'2016-2021 TRI'!F:F,A2), "lbm", "kg")</f>
        <v>226.79618500000001</v>
      </c>
      <c r="M2" s="14" cm="1">
        <f t="array" ref="M2">CONVERT(MEDIAN(IF('2016-2021 TRI'!F:F=$A2,'2016-2021 TRI'!Q:Q)), "lbm", "kg")</f>
        <v>226.79618500000001</v>
      </c>
      <c r="N2" s="14">
        <f>CONVERT(_xlfn.MAXIFS('2016-2021 TRI'!Q:Q,'2016-2021 TRI'!F:F,A2), "lbm", "kg")</f>
        <v>226.79618500000001</v>
      </c>
      <c r="O2" s="15">
        <f t="shared" ref="O2:O65" si="0">K2/$J2</f>
        <v>0.75598728333333332</v>
      </c>
      <c r="P2" s="15">
        <f t="shared" ref="P2:P65" si="1">L2/$J2</f>
        <v>0.75598728333333332</v>
      </c>
      <c r="Q2" s="15">
        <f t="shared" ref="Q2:Q65" si="2">M2/$J2</f>
        <v>0.75598728333333332</v>
      </c>
      <c r="R2" s="15">
        <f t="shared" ref="R2:R65" si="3">N2/$J2</f>
        <v>0.75598728333333332</v>
      </c>
    </row>
    <row r="3" spans="1:18" x14ac:dyDescent="0.25">
      <c r="A3" s="4" t="s">
        <v>97</v>
      </c>
      <c r="B3" s="4" t="str">
        <f>VLOOKUP($A3, '2016-2021 TRI'!$F:$L, 3, FALSE)</f>
        <v>ADA CARBON SOLUTIONS (RED RIVER) LLC</v>
      </c>
      <c r="C3" s="4" t="str">
        <f>VLOOKUP($A3, '2016-2021 TRI'!$F:$L, 4, FALSE)</f>
        <v>201 RED RIVER MINE RD</v>
      </c>
      <c r="D3" s="4" t="str">
        <f>VLOOKUP($A3, '2016-2021 TRI'!$F:$L, 5, FALSE)</f>
        <v>COUSHATTA</v>
      </c>
      <c r="E3" s="4" t="str">
        <f>VLOOKUP($A3, '2016-2021 TRI'!$F:$L, 6, FALSE)</f>
        <v>LA</v>
      </c>
      <c r="F3" s="4">
        <f>VLOOKUP($A3, '2016-2021 TRI'!$F:$L, 7, FALSE)</f>
        <v>71019</v>
      </c>
      <c r="G3" s="4" t="str">
        <f>VLOOKUP($A3, '2016-2021 TRI'!F:N, 9, FALSE)</f>
        <v>Processing - Incorporation into formulation, mixture, or reaction product</v>
      </c>
      <c r="H3" s="4">
        <f>VLOOKUP($A3, '2016-2021 TRI'!$F:$L, 2, FALSE)</f>
        <v>325998</v>
      </c>
      <c r="I3" s="4" t="str">
        <f>IFERROR(VLOOKUP(H3, '2012 to 2017 NAICS'!C:D, 2, FALSE), VLOOKUP(H3, '2012 to 2017 NAICS'!A:B, 2, FALSE))</f>
        <v>All Other Miscellaneous Chemical Product and Preparation Manufacturing</v>
      </c>
      <c r="J3" s="13">
        <f>VLOOKUP(G3, 'OES Summary'!$A$2:$D$15, 3, FALSE)</f>
        <v>250</v>
      </c>
      <c r="K3" s="14" cm="1">
        <f t="array" ref="K3">CONVERT(MEDIAN(IF('2016-2021 TRI'!F:F=$A3,'2016-2021 TRI'!P:P)), "lbm", "kg")</f>
        <v>0</v>
      </c>
      <c r="L3" s="14">
        <f>CONVERT(_xlfn.MAXIFS('2016-2021 TRI'!P:P,'2016-2021 TRI'!F:F,A3), "lbm", "kg")</f>
        <v>0</v>
      </c>
      <c r="M3" s="14" cm="1">
        <f t="array" ref="M3">CONVERT(MEDIAN(IF('2016-2021 TRI'!F:F=$A3,'2016-2021 TRI'!Q:Q)), "lbm", "kg")</f>
        <v>2.4947580350000003</v>
      </c>
      <c r="N3" s="14">
        <f>CONVERT(_xlfn.MAXIFS('2016-2021 TRI'!Q:Q,'2016-2021 TRI'!F:F,A3), "lbm", "kg")</f>
        <v>39.008943819999999</v>
      </c>
      <c r="O3" s="15">
        <f t="shared" si="0"/>
        <v>0</v>
      </c>
      <c r="P3" s="15">
        <f t="shared" si="1"/>
        <v>0</v>
      </c>
      <c r="Q3" s="15">
        <f t="shared" si="2"/>
        <v>9.9790321400000017E-3</v>
      </c>
      <c r="R3" s="15">
        <f t="shared" si="3"/>
        <v>0.15603577527999998</v>
      </c>
    </row>
    <row r="4" spans="1:18" x14ac:dyDescent="0.25">
      <c r="A4" s="4" t="s">
        <v>107</v>
      </c>
      <c r="B4" s="4" t="str">
        <f>VLOOKUP($A4, '2016-2021 TRI'!$F:$L, 3, FALSE)</f>
        <v>ALON USA-BIG SPRING REFINERY</v>
      </c>
      <c r="C4" s="4" t="str">
        <f>VLOOKUP($A4, '2016-2021 TRI'!$F:$L, 4, FALSE)</f>
        <v>IH 20 AT REFINERY RD</v>
      </c>
      <c r="D4" s="4" t="str">
        <f>VLOOKUP($A4, '2016-2021 TRI'!$F:$L, 5, FALSE)</f>
        <v>BIG SPRING</v>
      </c>
      <c r="E4" s="4" t="str">
        <f>VLOOKUP($A4, '2016-2021 TRI'!$F:$L, 6, FALSE)</f>
        <v>TX</v>
      </c>
      <c r="F4" s="4">
        <f>VLOOKUP($A4, '2016-2021 TRI'!$F:$L, 7, FALSE)</f>
        <v>79720</v>
      </c>
      <c r="G4" s="4" t="str">
        <f>VLOOKUP($A4, '2016-2021 TRI'!F:N, 9, FALSE)</f>
        <v>Processing - Incorporation into formulation, mixture, or reaction product</v>
      </c>
      <c r="H4" s="4">
        <f>VLOOKUP($A4, '2016-2021 TRI'!$F:$L, 2, FALSE)</f>
        <v>324110</v>
      </c>
      <c r="I4" s="4" t="str">
        <f>IFERROR(VLOOKUP(H4, '2012 to 2017 NAICS'!C:D, 2, FALSE), VLOOKUP(H4, '2012 to 2017 NAICS'!A:B, 2, FALSE))</f>
        <v>Petroleum Refineries</v>
      </c>
      <c r="J4" s="13">
        <f>VLOOKUP(G4, 'OES Summary'!$A$2:$D$15, 3, FALSE)</f>
        <v>250</v>
      </c>
      <c r="K4" s="14" cm="1">
        <f t="array" ref="K4">CONVERT(MEDIAN(IF('2016-2021 TRI'!F:F=$A4,'2016-2021 TRI'!P:P)), "lbm", "kg")</f>
        <v>0</v>
      </c>
      <c r="L4" s="14">
        <f>CONVERT(_xlfn.MAXIFS('2016-2021 TRI'!P:P,'2016-2021 TRI'!F:F,A4), "lbm", "kg")</f>
        <v>2.2679618500000003</v>
      </c>
      <c r="M4" s="14" cm="1">
        <f t="array" ref="M4">CONVERT(MEDIAN(IF('2016-2021 TRI'!F:F=$A4,'2016-2021 TRI'!Q:Q)), "lbm", "kg")</f>
        <v>0.63502931799999995</v>
      </c>
      <c r="N4" s="14">
        <f>CONVERT(_xlfn.MAXIFS('2016-2021 TRI'!Q:Q,'2016-2021 TRI'!F:F,A4), "lbm", "kg")</f>
        <v>29.483504050000001</v>
      </c>
      <c r="O4" s="15">
        <f t="shared" si="0"/>
        <v>0</v>
      </c>
      <c r="P4" s="15">
        <f t="shared" si="1"/>
        <v>9.0718474000000011E-3</v>
      </c>
      <c r="Q4" s="15">
        <f t="shared" si="2"/>
        <v>2.5401172719999999E-3</v>
      </c>
      <c r="R4" s="15">
        <f t="shared" si="3"/>
        <v>0.11793401620000001</v>
      </c>
    </row>
    <row r="5" spans="1:18" x14ac:dyDescent="0.25">
      <c r="A5" s="4" t="s">
        <v>116</v>
      </c>
      <c r="B5" s="4" t="str">
        <f>VLOOKUP($A5, '2016-2021 TRI'!$F:$L, 3, FALSE)</f>
        <v>AMERICAN SYNTHETIC RUBBER CO</v>
      </c>
      <c r="C5" s="4" t="str">
        <f>VLOOKUP($A5, '2016-2021 TRI'!$F:$L, 4, FALSE)</f>
        <v>4500 CAMPGROUND RD</v>
      </c>
      <c r="D5" s="4" t="str">
        <f>VLOOKUP($A5, '2016-2021 TRI'!$F:$L, 5, FALSE)</f>
        <v>LOUISVILLE</v>
      </c>
      <c r="E5" s="4" t="str">
        <f>VLOOKUP($A5, '2016-2021 TRI'!$F:$L, 6, FALSE)</f>
        <v>KY</v>
      </c>
      <c r="F5" s="4">
        <f>VLOOKUP($A5, '2016-2021 TRI'!$F:$L, 7, FALSE)</f>
        <v>40216</v>
      </c>
      <c r="G5" s="4" t="str">
        <f>VLOOKUP($A5, '2016-2021 TRI'!F:N, 9, FALSE)</f>
        <v>Plastics and Rubber Compounding</v>
      </c>
      <c r="H5" s="4">
        <f>VLOOKUP($A5, '2016-2021 TRI'!$F:$L, 2, FALSE)</f>
        <v>325212</v>
      </c>
      <c r="I5" s="4" t="str">
        <f>IFERROR(VLOOKUP(H5, '2012 to 2017 NAICS'!C:D, 2, FALSE), VLOOKUP(H5, '2012 to 2017 NAICS'!A:B, 2, FALSE))</f>
        <v>Synthetic Rubber Manufacturing</v>
      </c>
      <c r="J5" s="13">
        <f>VLOOKUP(G5, 'OES Summary'!$A$2:$D$15, 3, FALSE)</f>
        <v>300</v>
      </c>
      <c r="K5" s="14" cm="1">
        <f t="array" ref="K5">CONVERT(MEDIAN(IF('2016-2021 TRI'!F:F=$A5,'2016-2021 TRI'!P:P)), "lbm", "kg")</f>
        <v>1027.1599218650001</v>
      </c>
      <c r="L5" s="14">
        <f>CONVERT(_xlfn.MAXIFS('2016-2021 TRI'!P:P,'2016-2021 TRI'!F:F,A5), "lbm", "kg")</f>
        <v>1688.8151119840002</v>
      </c>
      <c r="M5" s="14" cm="1">
        <f t="array" ref="M5">CONVERT(MEDIAN(IF('2016-2021 TRI'!F:F=$A5,'2016-2021 TRI'!Q:Q)), "lbm", "kg")</f>
        <v>681.59057478049999</v>
      </c>
      <c r="N5" s="14">
        <f>CONVERT(_xlfn.MAXIFS('2016-2021 TRI'!Q:Q,'2016-2021 TRI'!F:F,A5), "lbm", "kg")</f>
        <v>1645.17952599</v>
      </c>
      <c r="O5" s="15">
        <f t="shared" si="0"/>
        <v>3.4238664062166673</v>
      </c>
      <c r="P5" s="15">
        <f t="shared" si="1"/>
        <v>5.6293837066133339</v>
      </c>
      <c r="Q5" s="15">
        <f t="shared" si="2"/>
        <v>2.2719685826016667</v>
      </c>
      <c r="R5" s="15">
        <f t="shared" si="3"/>
        <v>5.4839317533000003</v>
      </c>
    </row>
    <row r="6" spans="1:18" x14ac:dyDescent="0.25">
      <c r="A6" s="4" t="s">
        <v>135</v>
      </c>
      <c r="B6" s="4" t="str">
        <f>VLOOKUP($A6, '2016-2021 TRI'!$F:$L, 3, FALSE)</f>
        <v>ARKEMA INC</v>
      </c>
      <c r="C6" s="4" t="str">
        <f>VLOOKUP($A6, '2016-2021 TRI'!$F:$L, 4, FALSE)</f>
        <v>13755 HWY 43 N</v>
      </c>
      <c r="D6" s="4" t="str">
        <f>VLOOKUP($A6, '2016-2021 TRI'!$F:$L, 5, FALSE)</f>
        <v>AXIS</v>
      </c>
      <c r="E6" s="4" t="str">
        <f>VLOOKUP($A6, '2016-2021 TRI'!$F:$L, 6, FALSE)</f>
        <v>AL</v>
      </c>
      <c r="F6" s="4">
        <f>VLOOKUP($A6, '2016-2021 TRI'!$F:$L, 7, FALSE)</f>
        <v>36505</v>
      </c>
      <c r="G6" s="4" t="str">
        <f>VLOOKUP($A6, '2016-2021 TRI'!F:N, 9, FALSE)</f>
        <v>Plastics and Rubber Compounding</v>
      </c>
      <c r="H6" s="4">
        <f>VLOOKUP($A6, '2016-2021 TRI'!$F:$L, 2, FALSE)</f>
        <v>325211</v>
      </c>
      <c r="I6" s="4" t="str">
        <f>IFERROR(VLOOKUP(H6, '2012 to 2017 NAICS'!C:D, 2, FALSE), VLOOKUP(H6, '2012 to 2017 NAICS'!A:B, 2, FALSE))</f>
        <v>Plastics Material and Resin Manufacturing</v>
      </c>
      <c r="J6" s="13">
        <f>VLOOKUP(G6, 'OES Summary'!$A$2:$D$15, 3, FALSE)</f>
        <v>300</v>
      </c>
      <c r="K6" s="14" cm="1">
        <f t="array" ref="K6">CONVERT(MEDIAN(IF('2016-2021 TRI'!F:F=$A6,'2016-2021 TRI'!P:P)), "lbm", "kg")</f>
        <v>548.39317532999996</v>
      </c>
      <c r="L6" s="14">
        <f>CONVERT(_xlfn.MAXIFS('2016-2021 TRI'!P:P,'2016-2021 TRI'!F:F,A6), "lbm", "kg")</f>
        <v>680.38855500000011</v>
      </c>
      <c r="M6" s="14" cm="1">
        <f t="array" ref="M6">CONVERT(MEDIAN(IF('2016-2021 TRI'!F:F=$A6,'2016-2021 TRI'!Q:Q)), "lbm", "kg")</f>
        <v>113.3980925</v>
      </c>
      <c r="N6" s="14">
        <f>CONVERT(_xlfn.MAXIFS('2016-2021 TRI'!Q:Q,'2016-2021 TRI'!F:F,A6), "lbm", "kg")</f>
        <v>113.3980925</v>
      </c>
      <c r="O6" s="15">
        <f t="shared" si="0"/>
        <v>1.8279772510999999</v>
      </c>
      <c r="P6" s="15">
        <f t="shared" si="1"/>
        <v>2.2679618500000003</v>
      </c>
      <c r="Q6" s="15">
        <f t="shared" si="2"/>
        <v>0.37799364166666666</v>
      </c>
      <c r="R6" s="15">
        <f t="shared" si="3"/>
        <v>0.37799364166666666</v>
      </c>
    </row>
    <row r="7" spans="1:18" x14ac:dyDescent="0.25">
      <c r="A7" s="4" t="s">
        <v>143</v>
      </c>
      <c r="B7" s="4" t="str">
        <f>VLOOKUP($A7, '2016-2021 TRI'!$F:$L, 3, FALSE)</f>
        <v>ARLANXEO</v>
      </c>
      <c r="C7" s="4" t="str">
        <f>VLOOKUP($A7, '2016-2021 TRI'!$F:$L, 4, FALSE)</f>
        <v>4647 FM 1006</v>
      </c>
      <c r="D7" s="4" t="str">
        <f>VLOOKUP($A7, '2016-2021 TRI'!$F:$L, 5, FALSE)</f>
        <v>ORANGE</v>
      </c>
      <c r="E7" s="4" t="str">
        <f>VLOOKUP($A7, '2016-2021 TRI'!$F:$L, 6, FALSE)</f>
        <v>TX</v>
      </c>
      <c r="F7" s="4">
        <f>VLOOKUP($A7, '2016-2021 TRI'!$F:$L, 7, FALSE)</f>
        <v>77630</v>
      </c>
      <c r="G7" s="4" t="str">
        <f>VLOOKUP($A7, '2016-2021 TRI'!F:N, 9, FALSE)</f>
        <v>Plastics and Rubber Compounding</v>
      </c>
      <c r="H7" s="4">
        <f>VLOOKUP($A7, '2016-2021 TRI'!$F:$L, 2, FALSE)</f>
        <v>325212</v>
      </c>
      <c r="I7" s="4" t="str">
        <f>IFERROR(VLOOKUP(H7, '2012 to 2017 NAICS'!C:D, 2, FALSE), VLOOKUP(H7, '2012 to 2017 NAICS'!A:B, 2, FALSE))</f>
        <v>Synthetic Rubber Manufacturing</v>
      </c>
      <c r="J7" s="13">
        <f>VLOOKUP(G7, 'OES Summary'!$A$2:$D$15, 3, FALSE)</f>
        <v>300</v>
      </c>
      <c r="K7" s="14" cm="1">
        <f t="array" ref="K7">CONVERT(MEDIAN(IF('2016-2021 TRI'!F:F=$A7,'2016-2021 TRI'!P:P)), "lbm", "kg")</f>
        <v>10087.848949563</v>
      </c>
      <c r="L7" s="14">
        <f>CONVERT(_xlfn.MAXIFS('2016-2021 TRI'!P:P,'2016-2021 TRI'!F:F,A7), "lbm", "kg")</f>
        <v>13793.331202643301</v>
      </c>
      <c r="M7" s="14" cm="1">
        <f t="array" ref="M7">CONVERT(MEDIAN(IF('2016-2021 TRI'!F:F=$A7,'2016-2021 TRI'!Q:Q)), "lbm", "kg")</f>
        <v>14452.586889125001</v>
      </c>
      <c r="N7" s="14">
        <f>CONVERT(_xlfn.MAXIFS('2016-2021 TRI'!Q:Q,'2016-2021 TRI'!F:F,A7), "lbm", "kg")</f>
        <v>17446.795482732003</v>
      </c>
      <c r="O7" s="15">
        <f t="shared" si="0"/>
        <v>33.626163165210002</v>
      </c>
      <c r="P7" s="15">
        <f t="shared" si="1"/>
        <v>45.977770675477672</v>
      </c>
      <c r="Q7" s="15">
        <f t="shared" si="2"/>
        <v>48.175289630416671</v>
      </c>
      <c r="R7" s="15">
        <f t="shared" si="3"/>
        <v>58.155984942440007</v>
      </c>
    </row>
    <row r="8" spans="1:18" x14ac:dyDescent="0.25">
      <c r="A8" s="4" t="s">
        <v>162</v>
      </c>
      <c r="B8" s="4" t="str">
        <f>VLOOKUP($A8, '2016-2021 TRI'!$F:$L, 3, FALSE)</f>
        <v>BASF CORP</v>
      </c>
      <c r="C8" s="4" t="str">
        <f>VLOOKUP($A8, '2016-2021 TRI'!$F:$L, 4, FALSE)</f>
        <v>32 LOST MOUND DRIVE</v>
      </c>
      <c r="D8" s="4" t="str">
        <f>VLOOKUP($A8, '2016-2021 TRI'!$F:$L, 5, FALSE)</f>
        <v>CHATTANOOGA</v>
      </c>
      <c r="E8" s="4" t="str">
        <f>VLOOKUP($A8, '2016-2021 TRI'!$F:$L, 6, FALSE)</f>
        <v>TN</v>
      </c>
      <c r="F8" s="4">
        <f>VLOOKUP($A8, '2016-2021 TRI'!$F:$L, 7, FALSE)</f>
        <v>37406</v>
      </c>
      <c r="G8" s="4" t="str">
        <f>VLOOKUP($A8, '2016-2021 TRI'!F:N, 9, FALSE)</f>
        <v>Processing as a Reactant</v>
      </c>
      <c r="H8" s="4">
        <f>VLOOKUP($A8, '2016-2021 TRI'!$F:$L, 2, FALSE)</f>
        <v>325212</v>
      </c>
      <c r="I8" s="4" t="str">
        <f>IFERROR(VLOOKUP(H8, '2012 to 2017 NAICS'!C:D, 2, FALSE), VLOOKUP(H8, '2012 to 2017 NAICS'!A:B, 2, FALSE))</f>
        <v>Synthetic Rubber Manufacturing</v>
      </c>
      <c r="J8" s="13">
        <f>VLOOKUP(G8, 'OES Summary'!$A$2:$D$15, 3, FALSE)</f>
        <v>350</v>
      </c>
      <c r="K8" s="14" cm="1">
        <f t="array" ref="K8">CONVERT(MEDIAN(IF('2016-2021 TRI'!F:F=$A8,'2016-2021 TRI'!P:P)), "lbm", "kg")</f>
        <v>113.3980925</v>
      </c>
      <c r="L8" s="14">
        <f>CONVERT(_xlfn.MAXIFS('2016-2021 TRI'!P:P,'2016-2021 TRI'!F:F,A8), "lbm", "kg")</f>
        <v>200.03423517000002</v>
      </c>
      <c r="M8" s="14" cm="1">
        <f t="array" ref="M8">CONVERT(MEDIAN(IF('2016-2021 TRI'!F:F=$A8,'2016-2021 TRI'!Q:Q)), "lbm", "kg")</f>
        <v>12.020197805</v>
      </c>
      <c r="N8" s="14">
        <f>CONVERT(_xlfn.MAXIFS('2016-2021 TRI'!Q:Q,'2016-2021 TRI'!F:F,A8), "lbm", "kg")</f>
        <v>113.3980925</v>
      </c>
      <c r="O8" s="15">
        <f t="shared" si="0"/>
        <v>0.32399454999999999</v>
      </c>
      <c r="P8" s="15">
        <f t="shared" si="1"/>
        <v>0.57152638620000007</v>
      </c>
      <c r="Q8" s="15">
        <f t="shared" si="2"/>
        <v>3.4343422300000002E-2</v>
      </c>
      <c r="R8" s="15">
        <f t="shared" si="3"/>
        <v>0.32399454999999999</v>
      </c>
    </row>
    <row r="9" spans="1:18" x14ac:dyDescent="0.25">
      <c r="A9" s="4" t="s">
        <v>149</v>
      </c>
      <c r="B9" s="4" t="str">
        <f>VLOOKUP($A9, '2016-2021 TRI'!$F:$L, 3, FALSE)</f>
        <v>BASF CORP</v>
      </c>
      <c r="C9" s="4" t="str">
        <f>VLOOKUP($A9, '2016-2021 TRI'!$F:$L, 4, FALSE)</f>
        <v>2120 POLYMER DR</v>
      </c>
      <c r="D9" s="4" t="str">
        <f>VLOOKUP($A9, '2016-2021 TRI'!$F:$L, 5, FALSE)</f>
        <v>CHATTANOOGA</v>
      </c>
      <c r="E9" s="4" t="str">
        <f>VLOOKUP($A9, '2016-2021 TRI'!$F:$L, 6, FALSE)</f>
        <v>TN</v>
      </c>
      <c r="F9" s="4">
        <f>VLOOKUP($A9, '2016-2021 TRI'!$F:$L, 7, FALSE)</f>
        <v>37421</v>
      </c>
      <c r="G9" s="4" t="str">
        <f>VLOOKUP($A9, '2016-2021 TRI'!F:N, 9, FALSE)</f>
        <v>Processing as a Reactant</v>
      </c>
      <c r="H9" s="4">
        <f>VLOOKUP($A9, '2016-2021 TRI'!$F:$L, 2, FALSE)</f>
        <v>325211</v>
      </c>
      <c r="I9" s="4" t="str">
        <f>IFERROR(VLOOKUP(H9, '2012 to 2017 NAICS'!C:D, 2, FALSE), VLOOKUP(H9, '2012 to 2017 NAICS'!A:B, 2, FALSE))</f>
        <v>Plastics Material and Resin Manufacturing</v>
      </c>
      <c r="J9" s="13">
        <f>VLOOKUP(G9, 'OES Summary'!$A$2:$D$15, 3, FALSE)</f>
        <v>350</v>
      </c>
      <c r="K9" s="14" cm="1">
        <f t="array" ref="K9">CONVERT(MEDIAN(IF('2016-2021 TRI'!F:F=$A9,'2016-2021 TRI'!P:P)), "lbm", "kg")</f>
        <v>102.51187562000001</v>
      </c>
      <c r="L9" s="14">
        <f>CONVERT(_xlfn.MAXIFS('2016-2021 TRI'!P:P,'2016-2021 TRI'!F:F,A9), "lbm", "kg")</f>
        <v>113.3980925</v>
      </c>
      <c r="M9" s="14" cm="1">
        <f t="array" ref="M9">CONVERT(MEDIAN(IF('2016-2021 TRI'!F:F=$A9,'2016-2021 TRI'!Q:Q)), "lbm", "kg")</f>
        <v>79.605460935000011</v>
      </c>
      <c r="N9" s="14">
        <f>CONVERT(_xlfn.MAXIFS('2016-2021 TRI'!Q:Q,'2016-2021 TRI'!F:F,A9), "lbm", "kg")</f>
        <v>131.99537967000001</v>
      </c>
      <c r="O9" s="15">
        <f t="shared" si="0"/>
        <v>0.29289107320000002</v>
      </c>
      <c r="P9" s="15">
        <f t="shared" si="1"/>
        <v>0.32399454999999999</v>
      </c>
      <c r="Q9" s="15">
        <f t="shared" si="2"/>
        <v>0.22744417410000003</v>
      </c>
      <c r="R9" s="15">
        <f t="shared" si="3"/>
        <v>0.3771296562</v>
      </c>
    </row>
    <row r="10" spans="1:18" x14ac:dyDescent="0.25">
      <c r="A10" s="4" t="s">
        <v>156</v>
      </c>
      <c r="B10" s="4" t="str">
        <f>VLOOKUP($A10, '2016-2021 TRI'!$F:$L, 3, FALSE)</f>
        <v>BASF CORP</v>
      </c>
      <c r="C10" s="4" t="str">
        <f>VLOOKUP($A10, '2016-2021 TRI'!$F:$L, 4, FALSE)</f>
        <v>370 FRANKFORT RD</v>
      </c>
      <c r="D10" s="4" t="str">
        <f>VLOOKUP($A10, '2016-2021 TRI'!$F:$L, 5, FALSE)</f>
        <v>MONACA</v>
      </c>
      <c r="E10" s="4" t="str">
        <f>VLOOKUP($A10, '2016-2021 TRI'!$F:$L, 6, FALSE)</f>
        <v>PA</v>
      </c>
      <c r="F10" s="4">
        <f>VLOOKUP($A10, '2016-2021 TRI'!$F:$L, 7, FALSE)</f>
        <v>15061</v>
      </c>
      <c r="G10" s="4" t="str">
        <f>VLOOKUP($A10, '2016-2021 TRI'!F:N, 9, FALSE)</f>
        <v>Processing as a Reactant</v>
      </c>
      <c r="H10" s="4">
        <f>VLOOKUP($A10, '2016-2021 TRI'!$F:$L, 2, FALSE)</f>
        <v>325211</v>
      </c>
      <c r="I10" s="4" t="str">
        <f>IFERROR(VLOOKUP(H10, '2012 to 2017 NAICS'!C:D, 2, FALSE), VLOOKUP(H10, '2012 to 2017 NAICS'!A:B, 2, FALSE))</f>
        <v>Plastics Material and Resin Manufacturing</v>
      </c>
      <c r="J10" s="13">
        <f>VLOOKUP(G10, 'OES Summary'!$A$2:$D$15, 3, FALSE)</f>
        <v>350</v>
      </c>
      <c r="K10" s="14" cm="1">
        <f t="array" ref="K10">CONVERT(MEDIAN(IF('2016-2021 TRI'!F:F=$A10,'2016-2021 TRI'!P:P)), "lbm", "kg")</f>
        <v>1778.0820904000002</v>
      </c>
      <c r="L10" s="14">
        <f>CONVERT(_xlfn.MAXIFS('2016-2021 TRI'!P:P,'2016-2021 TRI'!F:F,A10), "lbm", "kg")</f>
        <v>1793.9578233499999</v>
      </c>
      <c r="M10" s="14" cm="1">
        <f t="array" ref="M10">CONVERT(MEDIAN(IF('2016-2021 TRI'!F:F=$A10,'2016-2021 TRI'!Q:Q)), "lbm", "kg")</f>
        <v>80.285849490000004</v>
      </c>
      <c r="N10" s="14">
        <f>CONVERT(_xlfn.MAXIFS('2016-2021 TRI'!Q:Q,'2016-2021 TRI'!F:F,A10), "lbm", "kg")</f>
        <v>90.264881630000005</v>
      </c>
      <c r="O10" s="15">
        <f t="shared" si="0"/>
        <v>5.0802345440000005</v>
      </c>
      <c r="P10" s="15">
        <f t="shared" si="1"/>
        <v>5.1255937810000001</v>
      </c>
      <c r="Q10" s="15">
        <f t="shared" si="2"/>
        <v>0.22938814140000002</v>
      </c>
      <c r="R10" s="15">
        <f t="shared" si="3"/>
        <v>0.25789966180000001</v>
      </c>
    </row>
    <row r="11" spans="1:18" x14ac:dyDescent="0.25">
      <c r="A11" s="4" t="s">
        <v>166</v>
      </c>
      <c r="B11" s="4" t="str">
        <f>VLOOKUP($A11, '2016-2021 TRI'!$F:$L, 3, FALSE)</f>
        <v>BASF TOTAL PETROCHEMICALS LLC</v>
      </c>
      <c r="C11" s="4" t="str">
        <f>VLOOKUP($A11, '2016-2021 TRI'!$F:$L, 4, FALSE)</f>
        <v>NE OF INTERSECTION OF HWY 73 &amp; HWY 366</v>
      </c>
      <c r="D11" s="4" t="str">
        <f>VLOOKUP($A11, '2016-2021 TRI'!$F:$L, 5, FALSE)</f>
        <v>PORT ARTHUR</v>
      </c>
      <c r="E11" s="4" t="str">
        <f>VLOOKUP($A11, '2016-2021 TRI'!$F:$L, 6, FALSE)</f>
        <v>TX</v>
      </c>
      <c r="F11" s="4">
        <f>VLOOKUP($A11, '2016-2021 TRI'!$F:$L, 7, FALSE)</f>
        <v>77642</v>
      </c>
      <c r="G11" s="4" t="str">
        <f>VLOOKUP($A11, '2016-2021 TRI'!F:N, 9, FALSE)</f>
        <v>Manufacturing</v>
      </c>
      <c r="H11" s="4">
        <f>VLOOKUP($A11, '2016-2021 TRI'!$F:$L, 2, FALSE)</f>
        <v>325110</v>
      </c>
      <c r="I11" s="4" t="str">
        <f>IFERROR(VLOOKUP(H11, '2012 to 2017 NAICS'!C:D, 2, FALSE), VLOOKUP(H11, '2012 to 2017 NAICS'!A:B, 2, FALSE))</f>
        <v>Petrochemical Manufacturing</v>
      </c>
      <c r="J11" s="13">
        <f>VLOOKUP(G11, 'OES Summary'!$A$2:$D$15, 3, FALSE)</f>
        <v>350</v>
      </c>
      <c r="K11" s="14" cm="1">
        <f t="array" ref="K11">CONVERT(MEDIAN(IF('2016-2021 TRI'!F:F=$A11,'2016-2021 TRI'!P:P)), "lbm", "kg")</f>
        <v>2511.2710652298501</v>
      </c>
      <c r="L11" s="14">
        <f>CONVERT(_xlfn.MAXIFS('2016-2021 TRI'!P:P,'2016-2021 TRI'!F:F,A11), "lbm", "kg")</f>
        <v>5443.1084400000009</v>
      </c>
      <c r="M11" s="14" cm="1">
        <f t="array" ref="M11">CONVERT(MEDIAN(IF('2016-2021 TRI'!F:F=$A11,'2016-2021 TRI'!Q:Q)), "lbm", "kg")</f>
        <v>9979.0321400000012</v>
      </c>
      <c r="N11" s="14">
        <f>CONVERT(_xlfn.MAXIFS('2016-2021 TRI'!Q:Q,'2016-2021 TRI'!F:F,A11), "lbm", "kg")</f>
        <v>17035.613999327001</v>
      </c>
      <c r="O11" s="15">
        <f t="shared" si="0"/>
        <v>7.1750601863710006</v>
      </c>
      <c r="P11" s="15">
        <f t="shared" si="1"/>
        <v>15.551738400000003</v>
      </c>
      <c r="Q11" s="15">
        <f t="shared" si="2"/>
        <v>28.511520400000002</v>
      </c>
      <c r="R11" s="15">
        <f t="shared" si="3"/>
        <v>48.673182855220006</v>
      </c>
    </row>
    <row r="12" spans="1:18" x14ac:dyDescent="0.25">
      <c r="A12" s="4" t="s">
        <v>1993</v>
      </c>
      <c r="B12" s="4" t="str">
        <f>VLOOKUP($A12, '2016-2021 TRI'!$F:$L, 3, FALSE)</f>
        <v>BAYPORT POLYMERS LLC</v>
      </c>
      <c r="C12" s="4" t="str">
        <f>VLOOKUP($A12, '2016-2021 TRI'!$F:$L, 4, FALSE)</f>
        <v>7600 32ND ST</v>
      </c>
      <c r="D12" s="4" t="str">
        <f>VLOOKUP($A12, '2016-2021 TRI'!$F:$L, 5, FALSE)</f>
        <v>PORT ARTHUR</v>
      </c>
      <c r="E12" s="4" t="str">
        <f>VLOOKUP($A12, '2016-2021 TRI'!$F:$L, 6, FALSE)</f>
        <v>TX</v>
      </c>
      <c r="F12" s="4">
        <f>VLOOKUP($A12, '2016-2021 TRI'!$F:$L, 7, FALSE)</f>
        <v>77642</v>
      </c>
      <c r="G12" s="4" t="str">
        <f>VLOOKUP($A12, '2016-2021 TRI'!F:N, 9, FALSE)</f>
        <v>Plastics and Rubber Compounding</v>
      </c>
      <c r="H12" s="4">
        <f>VLOOKUP($A12, '2016-2021 TRI'!$F:$L, 2, FALSE)</f>
        <v>325110</v>
      </c>
      <c r="I12" s="4" t="str">
        <f>IFERROR(VLOOKUP(H12, '2012 to 2017 NAICS'!C:D, 2, FALSE), VLOOKUP(H12, '2012 to 2017 NAICS'!A:B, 2, FALSE))</f>
        <v>Petrochemical Manufacturing</v>
      </c>
      <c r="J12" s="13">
        <f>VLOOKUP(G12, 'OES Summary'!$A$2:$D$15, 3, FALSE)</f>
        <v>300</v>
      </c>
      <c r="K12" s="14" cm="1">
        <f t="array" ref="K12">CONVERT(MEDIAN(IF('2016-2021 TRI'!F:F=$A12,'2016-2021 TRI'!P:P)), "lbm", "kg")</f>
        <v>0</v>
      </c>
      <c r="L12" s="14">
        <f>CONVERT(_xlfn.MAXIFS('2016-2021 TRI'!P:P,'2016-2021 TRI'!F:F,A12), "lbm", "kg")</f>
        <v>0</v>
      </c>
      <c r="M12" s="14" cm="1">
        <f t="array" ref="M12">CONVERT(MEDIAN(IF('2016-2021 TRI'!F:F=$A12,'2016-2021 TRI'!Q:Q)), "lbm", "kg")</f>
        <v>2.9256707865000005</v>
      </c>
      <c r="N12" s="14">
        <f>CONVERT(_xlfn.MAXIFS('2016-2021 TRI'!Q:Q,'2016-2021 TRI'!F:F,A12), "lbm", "kg")</f>
        <v>2.9256707865000005</v>
      </c>
      <c r="O12" s="15">
        <f t="shared" si="0"/>
        <v>0</v>
      </c>
      <c r="P12" s="15">
        <f t="shared" si="1"/>
        <v>0</v>
      </c>
      <c r="Q12" s="15">
        <f t="shared" si="2"/>
        <v>9.7522359550000007E-3</v>
      </c>
      <c r="R12" s="15">
        <f t="shared" si="3"/>
        <v>9.7522359550000007E-3</v>
      </c>
    </row>
    <row r="13" spans="1:18" x14ac:dyDescent="0.25">
      <c r="A13" s="4" t="s">
        <v>175</v>
      </c>
      <c r="B13" s="4" t="str">
        <f>VLOOKUP($A13, '2016-2021 TRI'!$F:$L, 3, FALSE)</f>
        <v>BLANCHARD REFINING CO LLC</v>
      </c>
      <c r="C13" s="4" t="str">
        <f>VLOOKUP($A13, '2016-2021 TRI'!$F:$L, 4, FALSE)</f>
        <v>2401 5TH AVE S</v>
      </c>
      <c r="D13" s="4" t="str">
        <f>VLOOKUP($A13, '2016-2021 TRI'!$F:$L, 5, FALSE)</f>
        <v>TEXAS CITY</v>
      </c>
      <c r="E13" s="4" t="str">
        <f>VLOOKUP($A13, '2016-2021 TRI'!$F:$L, 6, FALSE)</f>
        <v>TX</v>
      </c>
      <c r="F13" s="4">
        <f>VLOOKUP($A13, '2016-2021 TRI'!$F:$L, 7, FALSE)</f>
        <v>77590</v>
      </c>
      <c r="G13" s="4" t="str">
        <f>VLOOKUP($A13, '2016-2021 TRI'!F:N, 9, FALSE)</f>
        <v>Manufacturing</v>
      </c>
      <c r="H13" s="4">
        <f>VLOOKUP($A13, '2016-2021 TRI'!$F:$L, 2, FALSE)</f>
        <v>324110</v>
      </c>
      <c r="I13" s="4" t="str">
        <f>IFERROR(VLOOKUP(H13, '2012 to 2017 NAICS'!C:D, 2, FALSE), VLOOKUP(H13, '2012 to 2017 NAICS'!A:B, 2, FALSE))</f>
        <v>Petroleum Refineries</v>
      </c>
      <c r="J13" s="13">
        <f>VLOOKUP(G13, 'OES Summary'!$A$2:$D$15, 3, FALSE)</f>
        <v>350</v>
      </c>
      <c r="K13" s="14" cm="1">
        <f t="array" ref="K13">CONVERT(MEDIAN(IF('2016-2021 TRI'!F:F=$A13,'2016-2021 TRI'!P:P)), "lbm", "kg")</f>
        <v>36.287389600000004</v>
      </c>
      <c r="L13" s="14">
        <f>CONVERT(_xlfn.MAXIFS('2016-2021 TRI'!P:P,'2016-2021 TRI'!F:F,A13), "lbm", "kg")</f>
        <v>308.44281160000003</v>
      </c>
      <c r="M13" s="14" cm="1">
        <f t="array" ref="M13">CONVERT(MEDIAN(IF('2016-2021 TRI'!F:F=$A13,'2016-2021 TRI'!Q:Q)), "lbm", "kg")</f>
        <v>544.31084400000009</v>
      </c>
      <c r="N13" s="14">
        <f>CONVERT(_xlfn.MAXIFS('2016-2021 TRI'!Q:Q,'2016-2021 TRI'!F:F,A13), "lbm", "kg")</f>
        <v>861.82550300000003</v>
      </c>
      <c r="O13" s="15">
        <f t="shared" si="0"/>
        <v>0.10367825600000001</v>
      </c>
      <c r="P13" s="15">
        <f t="shared" si="1"/>
        <v>0.88126517600000009</v>
      </c>
      <c r="Q13" s="15">
        <f t="shared" si="2"/>
        <v>1.5551738400000004</v>
      </c>
      <c r="R13" s="15">
        <f t="shared" si="3"/>
        <v>2.4623585800000001</v>
      </c>
    </row>
    <row r="14" spans="1:18" x14ac:dyDescent="0.25">
      <c r="A14" s="4" t="s">
        <v>186</v>
      </c>
      <c r="B14" s="4" t="str">
        <f>VLOOKUP($A14, '2016-2021 TRI'!$F:$L, 3, FALSE)</f>
        <v>BLANCHARD TERMINAL CO - CHARLOTTE EAST NC TERMINAL</v>
      </c>
      <c r="C14" s="4" t="str">
        <f>VLOOKUP($A14, '2016-2021 TRI'!$F:$L, 4, FALSE)</f>
        <v>7401 OLD MT HOLLY RD</v>
      </c>
      <c r="D14" s="4" t="str">
        <f>VLOOKUP($A14, '2016-2021 TRI'!$F:$L, 5, FALSE)</f>
        <v>CHARLOTTE</v>
      </c>
      <c r="E14" s="4" t="str">
        <f>VLOOKUP($A14, '2016-2021 TRI'!$F:$L, 6, FALSE)</f>
        <v>NC</v>
      </c>
      <c r="F14" s="4">
        <f>VLOOKUP($A14, '2016-2021 TRI'!$F:$L, 7, FALSE)</f>
        <v>28214</v>
      </c>
      <c r="G14" s="4" t="str">
        <f>VLOOKUP($A14, '2016-2021 TRI'!F:N, 9, FALSE)</f>
        <v>Repackaging</v>
      </c>
      <c r="H14" s="4">
        <f>VLOOKUP($A14, '2016-2021 TRI'!$F:$L, 2, FALSE)</f>
        <v>424710</v>
      </c>
      <c r="I14" s="4" t="str">
        <f>IFERROR(VLOOKUP(H14, '2012 to 2017 NAICS'!C:D, 2, FALSE), VLOOKUP(H14, '2012 to 2017 NAICS'!A:B, 2, FALSE))</f>
        <v>Petroleum Bulk Stations and Terminals</v>
      </c>
      <c r="J14" s="13">
        <f>VLOOKUP(G14, 'OES Summary'!$A$2:$D$15, 3, FALSE)</f>
        <v>350</v>
      </c>
      <c r="K14" s="14" cm="1">
        <f t="array" ref="K14">CONVERT(MEDIAN(IF('2016-2021 TRI'!F:F=$A14,'2016-2021 TRI'!P:P)), "lbm", "kg")</f>
        <v>0</v>
      </c>
      <c r="L14" s="14">
        <f>CONVERT(_xlfn.MAXIFS('2016-2021 TRI'!P:P,'2016-2021 TRI'!F:F,A14), "lbm", "kg")</f>
        <v>0</v>
      </c>
      <c r="M14" s="14" cm="1">
        <f t="array" ref="M14">CONVERT(MEDIAN(IF('2016-2021 TRI'!F:F=$A14,'2016-2021 TRI'!Q:Q)), "lbm", "kg")</f>
        <v>0.45359237000000002</v>
      </c>
      <c r="N14" s="14">
        <f>CONVERT(_xlfn.MAXIFS('2016-2021 TRI'!Q:Q,'2016-2021 TRI'!F:F,A14), "lbm", "kg")</f>
        <v>0.45359237000000002</v>
      </c>
      <c r="O14" s="15">
        <f t="shared" si="0"/>
        <v>0</v>
      </c>
      <c r="P14" s="15">
        <f t="shared" si="1"/>
        <v>0</v>
      </c>
      <c r="Q14" s="15">
        <f t="shared" si="2"/>
        <v>1.2959782E-3</v>
      </c>
      <c r="R14" s="15">
        <f t="shared" si="3"/>
        <v>1.2959782E-3</v>
      </c>
    </row>
    <row r="15" spans="1:18" x14ac:dyDescent="0.25">
      <c r="A15" s="4" t="s">
        <v>197</v>
      </c>
      <c r="B15" s="4" t="str">
        <f>VLOOKUP($A15, '2016-2021 TRI'!$F:$L, 3, FALSE)</f>
        <v>BLANCHARD TERMINAL CO - NASHVILLE 51 AVE TN TERMINAL</v>
      </c>
      <c r="C15" s="4" t="str">
        <f>VLOOKUP($A15, '2016-2021 TRI'!$F:$L, 4, FALSE)</f>
        <v>1409 51ST AVE N</v>
      </c>
      <c r="D15" s="4" t="str">
        <f>VLOOKUP($A15, '2016-2021 TRI'!$F:$L, 5, FALSE)</f>
        <v>NASHVILLE</v>
      </c>
      <c r="E15" s="4" t="str">
        <f>VLOOKUP($A15, '2016-2021 TRI'!$F:$L, 6, FALSE)</f>
        <v>TN</v>
      </c>
      <c r="F15" s="4">
        <f>VLOOKUP($A15, '2016-2021 TRI'!$F:$L, 7, FALSE)</f>
        <v>37209</v>
      </c>
      <c r="G15" s="4" t="str">
        <f>VLOOKUP($A15, '2016-2021 TRI'!F:N, 9, FALSE)</f>
        <v>Repackaging</v>
      </c>
      <c r="H15" s="4">
        <f>VLOOKUP($A15, '2016-2021 TRI'!$F:$L, 2, FALSE)</f>
        <v>424710</v>
      </c>
      <c r="I15" s="4" t="str">
        <f>IFERROR(VLOOKUP(H15, '2012 to 2017 NAICS'!C:D, 2, FALSE), VLOOKUP(H15, '2012 to 2017 NAICS'!A:B, 2, FALSE))</f>
        <v>Petroleum Bulk Stations and Terminals</v>
      </c>
      <c r="J15" s="13">
        <f>VLOOKUP(G15, 'OES Summary'!$A$2:$D$15, 3, FALSE)</f>
        <v>350</v>
      </c>
      <c r="K15" s="14" cm="1">
        <f t="array" ref="K15">CONVERT(MEDIAN(IF('2016-2021 TRI'!F:F=$A15,'2016-2021 TRI'!P:P)), "lbm", "kg")</f>
        <v>0.45359237000000002</v>
      </c>
      <c r="L15" s="14">
        <f>CONVERT(_xlfn.MAXIFS('2016-2021 TRI'!P:P,'2016-2021 TRI'!F:F,A15), "lbm", "kg")</f>
        <v>0.45359237000000002</v>
      </c>
      <c r="M15" s="14" cm="1">
        <f t="array" ref="M15">CONVERT(MEDIAN(IF('2016-2021 TRI'!F:F=$A15,'2016-2021 TRI'!Q:Q)), "lbm", "kg")</f>
        <v>0.45359237000000002</v>
      </c>
      <c r="N15" s="14">
        <f>CONVERT(_xlfn.MAXIFS('2016-2021 TRI'!Q:Q,'2016-2021 TRI'!F:F,A15), "lbm", "kg")</f>
        <v>0.45359237000000002</v>
      </c>
      <c r="O15" s="15">
        <f t="shared" si="0"/>
        <v>1.2959782E-3</v>
      </c>
      <c r="P15" s="15">
        <f t="shared" si="1"/>
        <v>1.2959782E-3</v>
      </c>
      <c r="Q15" s="15">
        <f t="shared" si="2"/>
        <v>1.2959782E-3</v>
      </c>
      <c r="R15" s="15">
        <f t="shared" si="3"/>
        <v>1.2959782E-3</v>
      </c>
    </row>
    <row r="16" spans="1:18" x14ac:dyDescent="0.25">
      <c r="A16" s="4" t="s">
        <v>203</v>
      </c>
      <c r="B16" s="4" t="str">
        <f>VLOOKUP($A16, '2016-2021 TRI'!$F:$L, 3, FALSE)</f>
        <v>BLANCHARD TERMINAL CO - SELMA BUFFALO NC TERMINAL</v>
      </c>
      <c r="C16" s="4" t="str">
        <f>VLOOKUP($A16, '2016-2021 TRI'!$F:$L, 4, FALSE)</f>
        <v>3707 BUFFALO ROAD</v>
      </c>
      <c r="D16" s="4" t="str">
        <f>VLOOKUP($A16, '2016-2021 TRI'!$F:$L, 5, FALSE)</f>
        <v>SELMA</v>
      </c>
      <c r="E16" s="4" t="str">
        <f>VLOOKUP($A16, '2016-2021 TRI'!$F:$L, 6, FALSE)</f>
        <v>NC</v>
      </c>
      <c r="F16" s="4">
        <f>VLOOKUP($A16, '2016-2021 TRI'!$F:$L, 7, FALSE)</f>
        <v>27576</v>
      </c>
      <c r="G16" s="4" t="str">
        <f>VLOOKUP($A16, '2016-2021 TRI'!F:N, 9, FALSE)</f>
        <v>Repackaging</v>
      </c>
      <c r="H16" s="4">
        <f>VLOOKUP($A16, '2016-2021 TRI'!$F:$L, 2, FALSE)</f>
        <v>424710</v>
      </c>
      <c r="I16" s="4" t="str">
        <f>IFERROR(VLOOKUP(H16, '2012 to 2017 NAICS'!C:D, 2, FALSE), VLOOKUP(H16, '2012 to 2017 NAICS'!A:B, 2, FALSE))</f>
        <v>Petroleum Bulk Stations and Terminals</v>
      </c>
      <c r="J16" s="13">
        <f>VLOOKUP(G16, 'OES Summary'!$A$2:$D$15, 3, FALSE)</f>
        <v>350</v>
      </c>
      <c r="K16" s="14" cm="1">
        <f t="array" ref="K16">CONVERT(MEDIAN(IF('2016-2021 TRI'!F:F=$A16,'2016-2021 TRI'!P:P)), "lbm", "kg")</f>
        <v>0.90718474000000004</v>
      </c>
      <c r="L16" s="14">
        <f>CONVERT(_xlfn.MAXIFS('2016-2021 TRI'!P:P,'2016-2021 TRI'!F:F,A16), "lbm", "kg")</f>
        <v>0.90718474000000004</v>
      </c>
      <c r="M16" s="14" cm="1">
        <f t="array" ref="M16">CONVERT(MEDIAN(IF('2016-2021 TRI'!F:F=$A16,'2016-2021 TRI'!Q:Q)), "lbm", "kg")</f>
        <v>0.45359237000000002</v>
      </c>
      <c r="N16" s="14">
        <f>CONVERT(_xlfn.MAXIFS('2016-2021 TRI'!Q:Q,'2016-2021 TRI'!F:F,A16), "lbm", "kg")</f>
        <v>0.45359237000000002</v>
      </c>
      <c r="O16" s="15">
        <f t="shared" si="0"/>
        <v>2.5919564E-3</v>
      </c>
      <c r="P16" s="15">
        <f t="shared" si="1"/>
        <v>2.5919564E-3</v>
      </c>
      <c r="Q16" s="15">
        <f t="shared" si="2"/>
        <v>1.2959782E-3</v>
      </c>
      <c r="R16" s="15">
        <f t="shared" si="3"/>
        <v>1.2959782E-3</v>
      </c>
    </row>
    <row r="17" spans="1:18" x14ac:dyDescent="0.25">
      <c r="A17" s="4" t="s">
        <v>209</v>
      </c>
      <c r="B17" s="4" t="str">
        <f>VLOOKUP($A17, '2016-2021 TRI'!$F:$L, 3, FALSE)</f>
        <v>BP CHERRY POINT REFINERY</v>
      </c>
      <c r="C17" s="4" t="str">
        <f>VLOOKUP($A17, '2016-2021 TRI'!$F:$L, 4, FALSE)</f>
        <v>4519 GRANDVIEW RD</v>
      </c>
      <c r="D17" s="4" t="str">
        <f>VLOOKUP($A17, '2016-2021 TRI'!$F:$L, 5, FALSE)</f>
        <v>BLAINE</v>
      </c>
      <c r="E17" s="4" t="str">
        <f>VLOOKUP($A17, '2016-2021 TRI'!$F:$L, 6, FALSE)</f>
        <v>WA</v>
      </c>
      <c r="F17" s="4">
        <f>VLOOKUP($A17, '2016-2021 TRI'!$F:$L, 7, FALSE)</f>
        <v>98230</v>
      </c>
      <c r="G17" s="4" t="str">
        <f>VLOOKUP($A17, '2016-2021 TRI'!F:N, 9, FALSE)</f>
        <v>Processing - Incorporation into formulation, mixture, or reaction product</v>
      </c>
      <c r="H17" s="4">
        <f>VLOOKUP($A17, '2016-2021 TRI'!$F:$L, 2, FALSE)</f>
        <v>324110</v>
      </c>
      <c r="I17" s="4" t="str">
        <f>IFERROR(VLOOKUP(H17, '2012 to 2017 NAICS'!C:D, 2, FALSE), VLOOKUP(H17, '2012 to 2017 NAICS'!A:B, 2, FALSE))</f>
        <v>Petroleum Refineries</v>
      </c>
      <c r="J17" s="13">
        <f>VLOOKUP(G17, 'OES Summary'!$A$2:$D$15, 3, FALSE)</f>
        <v>250</v>
      </c>
      <c r="K17" s="14" cm="1">
        <f t="array" ref="K17">CONVERT(MEDIAN(IF('2016-2021 TRI'!F:F=$A17,'2016-2021 TRI'!P:P)), "lbm", "kg")</f>
        <v>16.037011345892459</v>
      </c>
      <c r="L17" s="14">
        <f>CONVERT(_xlfn.MAXIFS('2016-2021 TRI'!P:P,'2016-2021 TRI'!F:F,A17), "lbm", "kg")</f>
        <v>514.52796898580004</v>
      </c>
      <c r="M17" s="14" cm="1">
        <f t="array" ref="M17">CONVERT(MEDIAN(IF('2016-2021 TRI'!F:F=$A17,'2016-2021 TRI'!Q:Q)), "lbm", "kg")</f>
        <v>12.3785357773</v>
      </c>
      <c r="N17" s="14">
        <f>CONVERT(_xlfn.MAXIFS('2016-2021 TRI'!Q:Q,'2016-2021 TRI'!F:F,A17), "lbm", "kg")</f>
        <v>21.087509281300001</v>
      </c>
      <c r="O17" s="15">
        <f t="shared" si="0"/>
        <v>6.4148045383569843E-2</v>
      </c>
      <c r="P17" s="15">
        <f t="shared" si="1"/>
        <v>2.0581118759432</v>
      </c>
      <c r="Q17" s="15">
        <f t="shared" si="2"/>
        <v>4.95141431092E-2</v>
      </c>
      <c r="R17" s="15">
        <f t="shared" si="3"/>
        <v>8.4350037125200006E-2</v>
      </c>
    </row>
    <row r="18" spans="1:18" x14ac:dyDescent="0.25">
      <c r="A18" s="4" t="s">
        <v>216</v>
      </c>
      <c r="B18" s="4" t="str">
        <f>VLOOKUP($A18, '2016-2021 TRI'!$F:$L, 3, FALSE)</f>
        <v>BP PRODUCTS NA WHITING BUSINESS UNIT</v>
      </c>
      <c r="C18" s="4" t="str">
        <f>VLOOKUP($A18, '2016-2021 TRI'!$F:$L, 4, FALSE)</f>
        <v>2815 INDIANAPOLIS BLVD</v>
      </c>
      <c r="D18" s="4" t="str">
        <f>VLOOKUP($A18, '2016-2021 TRI'!$F:$L, 5, FALSE)</f>
        <v>WHITING</v>
      </c>
      <c r="E18" s="4" t="str">
        <f>VLOOKUP($A18, '2016-2021 TRI'!$F:$L, 6, FALSE)</f>
        <v>IN</v>
      </c>
      <c r="F18" s="4">
        <f>VLOOKUP($A18, '2016-2021 TRI'!$F:$L, 7, FALSE)</f>
        <v>46394</v>
      </c>
      <c r="G18" s="4" t="str">
        <f>VLOOKUP($A18, '2016-2021 TRI'!F:N, 9, FALSE)</f>
        <v>Manufacturing</v>
      </c>
      <c r="H18" s="4">
        <f>VLOOKUP($A18, '2016-2021 TRI'!$F:$L, 2, FALSE)</f>
        <v>324110</v>
      </c>
      <c r="I18" s="4" t="str">
        <f>IFERROR(VLOOKUP(H18, '2012 to 2017 NAICS'!C:D, 2, FALSE), VLOOKUP(H18, '2012 to 2017 NAICS'!A:B, 2, FALSE))</f>
        <v>Petroleum Refineries</v>
      </c>
      <c r="J18" s="13">
        <f>VLOOKUP(G18, 'OES Summary'!$A$2:$D$15, 3, FALSE)</f>
        <v>350</v>
      </c>
      <c r="K18" s="14" cm="1">
        <f t="array" ref="K18">CONVERT(MEDIAN(IF('2016-2021 TRI'!F:F=$A18,'2016-2021 TRI'!P:P)), "lbm", "kg")</f>
        <v>63.502931800000006</v>
      </c>
      <c r="L18" s="14">
        <f>CONVERT(_xlfn.MAXIFS('2016-2021 TRI'!P:P,'2016-2021 TRI'!F:F,A18), "lbm", "kg")</f>
        <v>498.95160700000002</v>
      </c>
      <c r="M18" s="14" cm="1">
        <f t="array" ref="M18">CONVERT(MEDIAN(IF('2016-2021 TRI'!F:F=$A18,'2016-2021 TRI'!Q:Q)), "lbm", "kg")</f>
        <v>194.13753436000002</v>
      </c>
      <c r="N18" s="14">
        <f>CONVERT(_xlfn.MAXIFS('2016-2021 TRI'!Q:Q,'2016-2021 TRI'!F:F,A18), "lbm", "kg")</f>
        <v>1275.04815207</v>
      </c>
      <c r="O18" s="15">
        <f t="shared" si="0"/>
        <v>0.18143694800000001</v>
      </c>
      <c r="P18" s="15">
        <f t="shared" si="1"/>
        <v>1.4255760200000001</v>
      </c>
      <c r="Q18" s="15">
        <f t="shared" si="2"/>
        <v>0.55467866960000001</v>
      </c>
      <c r="R18" s="15">
        <f t="shared" si="3"/>
        <v>3.6429947201999999</v>
      </c>
    </row>
    <row r="19" spans="1:18" x14ac:dyDescent="0.25">
      <c r="A19" s="4" t="s">
        <v>223</v>
      </c>
      <c r="B19" s="4" t="str">
        <f>VLOOKUP($A19, '2016-2021 TRI'!$F:$L, 3, FALSE)</f>
        <v>BP-HUSKY REFINING LLC</v>
      </c>
      <c r="C19" s="4" t="str">
        <f>VLOOKUP($A19, '2016-2021 TRI'!$F:$L, 4, FALSE)</f>
        <v>4001 CEDAR POINT RD</v>
      </c>
      <c r="D19" s="4" t="str">
        <f>VLOOKUP($A19, '2016-2021 TRI'!$F:$L, 5, FALSE)</f>
        <v>OREGON</v>
      </c>
      <c r="E19" s="4" t="str">
        <f>VLOOKUP($A19, '2016-2021 TRI'!$F:$L, 6, FALSE)</f>
        <v>OH</v>
      </c>
      <c r="F19" s="4">
        <f>VLOOKUP($A19, '2016-2021 TRI'!$F:$L, 7, FALSE)</f>
        <v>43616</v>
      </c>
      <c r="G19" s="4" t="str">
        <f>VLOOKUP($A19, '2016-2021 TRI'!F:N, 9, FALSE)</f>
        <v>Manufacturing</v>
      </c>
      <c r="H19" s="4">
        <f>VLOOKUP($A19, '2016-2021 TRI'!$F:$L, 2, FALSE)</f>
        <v>324110</v>
      </c>
      <c r="I19" s="4" t="str">
        <f>IFERROR(VLOOKUP(H19, '2012 to 2017 NAICS'!C:D, 2, FALSE), VLOOKUP(H19, '2012 to 2017 NAICS'!A:B, 2, FALSE))</f>
        <v>Petroleum Refineries</v>
      </c>
      <c r="J19" s="13">
        <f>VLOOKUP(G19, 'OES Summary'!$A$2:$D$15, 3, FALSE)</f>
        <v>350</v>
      </c>
      <c r="K19" s="14" cm="1">
        <f t="array" ref="K19">CONVERT(MEDIAN(IF('2016-2021 TRI'!F:F=$A19,'2016-2021 TRI'!P:P)), "lbm", "kg")</f>
        <v>14.514955840000001</v>
      </c>
      <c r="L19" s="14">
        <f>CONVERT(_xlfn.MAXIFS('2016-2021 TRI'!P:P,'2016-2021 TRI'!F:F,A19), "lbm", "kg")</f>
        <v>21.772433760000002</v>
      </c>
      <c r="M19" s="14" cm="1">
        <f t="array" ref="M19">CONVERT(MEDIAN(IF('2016-2021 TRI'!F:F=$A19,'2016-2021 TRI'!Q:Q)), "lbm", "kg")</f>
        <v>306.17484975000002</v>
      </c>
      <c r="N19" s="14">
        <f>CONVERT(_xlfn.MAXIFS('2016-2021 TRI'!Q:Q,'2016-2021 TRI'!F:F,A19), "lbm", "kg")</f>
        <v>544.31084400000009</v>
      </c>
      <c r="O19" s="15">
        <f t="shared" si="0"/>
        <v>4.14713024E-2</v>
      </c>
      <c r="P19" s="15">
        <f t="shared" si="1"/>
        <v>6.2206953600000003E-2</v>
      </c>
      <c r="Q19" s="15">
        <f t="shared" si="2"/>
        <v>0.87478528500000008</v>
      </c>
      <c r="R19" s="15">
        <f t="shared" si="3"/>
        <v>1.5551738400000004</v>
      </c>
    </row>
    <row r="20" spans="1:18" x14ac:dyDescent="0.25">
      <c r="A20" s="4" t="s">
        <v>230</v>
      </c>
      <c r="B20" s="4" t="str">
        <f>VLOOKUP($A20, '2016-2021 TRI'!$F:$L, 3, FALSE)</f>
        <v>CALUMET MONTANA REFINING LLC.</v>
      </c>
      <c r="C20" s="4" t="str">
        <f>VLOOKUP($A20, '2016-2021 TRI'!$F:$L, 4, FALSE)</f>
        <v>1900 10TH ST NE</v>
      </c>
      <c r="D20" s="4" t="str">
        <f>VLOOKUP($A20, '2016-2021 TRI'!$F:$L, 5, FALSE)</f>
        <v>GREAT FALLS</v>
      </c>
      <c r="E20" s="4" t="str">
        <f>VLOOKUP($A20, '2016-2021 TRI'!$F:$L, 6, FALSE)</f>
        <v>MT</v>
      </c>
      <c r="F20" s="4">
        <f>VLOOKUP($A20, '2016-2021 TRI'!$F:$L, 7, FALSE)</f>
        <v>59404</v>
      </c>
      <c r="G20" s="4" t="str">
        <f>VLOOKUP($A20, '2016-2021 TRI'!F:N, 9, FALSE)</f>
        <v>Processing - Incorporation into formulation, mixture, or reaction product</v>
      </c>
      <c r="H20" s="4">
        <f>VLOOKUP($A20, '2016-2021 TRI'!$F:$L, 2, FALSE)</f>
        <v>324110</v>
      </c>
      <c r="I20" s="4" t="str">
        <f>IFERROR(VLOOKUP(H20, '2012 to 2017 NAICS'!C:D, 2, FALSE), VLOOKUP(H20, '2012 to 2017 NAICS'!A:B, 2, FALSE))</f>
        <v>Petroleum Refineries</v>
      </c>
      <c r="J20" s="13">
        <f>VLOOKUP(G20, 'OES Summary'!$A$2:$D$15, 3, FALSE)</f>
        <v>250</v>
      </c>
      <c r="K20" s="14" cm="1">
        <f t="array" ref="K20">CONVERT(MEDIAN(IF('2016-2021 TRI'!F:F=$A20,'2016-2021 TRI'!P:P)), "lbm", "kg")</f>
        <v>0</v>
      </c>
      <c r="L20" s="14">
        <f>CONVERT(_xlfn.MAXIFS('2016-2021 TRI'!P:P,'2016-2021 TRI'!F:F,A20), "lbm", "kg")</f>
        <v>0</v>
      </c>
      <c r="M20" s="14" cm="1">
        <f t="array" ref="M20">CONVERT(MEDIAN(IF('2016-2021 TRI'!F:F=$A20,'2016-2021 TRI'!Q:Q)), "lbm", "kg")</f>
        <v>190.5087954</v>
      </c>
      <c r="N20" s="14">
        <f>CONVERT(_xlfn.MAXIFS('2016-2021 TRI'!Q:Q,'2016-2021 TRI'!F:F,A20), "lbm", "kg")</f>
        <v>190.5087954</v>
      </c>
      <c r="O20" s="15">
        <f t="shared" si="0"/>
        <v>0</v>
      </c>
      <c r="P20" s="15">
        <f t="shared" si="1"/>
        <v>0</v>
      </c>
      <c r="Q20" s="15">
        <f t="shared" si="2"/>
        <v>0.76203518159999994</v>
      </c>
      <c r="R20" s="15">
        <f t="shared" si="3"/>
        <v>0.76203518159999994</v>
      </c>
    </row>
    <row r="21" spans="1:18" x14ac:dyDescent="0.25">
      <c r="A21" s="4" t="s">
        <v>237</v>
      </c>
      <c r="B21" s="4" t="str">
        <f>VLOOKUP($A21, '2016-2021 TRI'!$F:$L, 3, FALSE)</f>
        <v>CATLETTSBURG REFINING LLC</v>
      </c>
      <c r="C21" s="4" t="str">
        <f>VLOOKUP($A21, '2016-2021 TRI'!$F:$L, 4, FALSE)</f>
        <v>11631 US RT 23</v>
      </c>
      <c r="D21" s="4" t="str">
        <f>VLOOKUP($A21, '2016-2021 TRI'!$F:$L, 5, FALSE)</f>
        <v>CATLETTSBURG</v>
      </c>
      <c r="E21" s="4" t="str">
        <f>VLOOKUP($A21, '2016-2021 TRI'!$F:$L, 6, FALSE)</f>
        <v>KY</v>
      </c>
      <c r="F21" s="4">
        <f>VLOOKUP($A21, '2016-2021 TRI'!$F:$L, 7, FALSE)</f>
        <v>41129</v>
      </c>
      <c r="G21" s="4" t="str">
        <f>VLOOKUP($A21, '2016-2021 TRI'!F:N, 9, FALSE)</f>
        <v>Processing as a reactant</v>
      </c>
      <c r="H21" s="4">
        <f>VLOOKUP($A21, '2016-2021 TRI'!$F:$L, 2, FALSE)</f>
        <v>324110</v>
      </c>
      <c r="I21" s="4" t="str">
        <f>IFERROR(VLOOKUP(H21, '2012 to 2017 NAICS'!C:D, 2, FALSE), VLOOKUP(H21, '2012 to 2017 NAICS'!A:B, 2, FALSE))</f>
        <v>Petroleum Refineries</v>
      </c>
      <c r="J21" s="13">
        <f>VLOOKUP(G21, 'OES Summary'!$A$2:$D$15, 3, FALSE)</f>
        <v>350</v>
      </c>
      <c r="K21" s="14" cm="1">
        <f t="array" ref="K21">CONVERT(MEDIAN(IF('2016-2021 TRI'!F:F=$A21,'2016-2021 TRI'!P:P)), "lbm", "kg")</f>
        <v>84.821773190000016</v>
      </c>
      <c r="L21" s="14">
        <f>CONVERT(_xlfn.MAXIFS('2016-2021 TRI'!P:P,'2016-2021 TRI'!F:F,A21), "lbm", "kg")</f>
        <v>93.440028220000016</v>
      </c>
      <c r="M21" s="14" cm="1">
        <f t="array" ref="M21">CONVERT(MEDIAN(IF('2016-2021 TRI'!F:F=$A21,'2016-2021 TRI'!Q:Q)), "lbm", "kg")</f>
        <v>111.13013065000001</v>
      </c>
      <c r="N21" s="14">
        <f>CONVERT(_xlfn.MAXIFS('2016-2021 TRI'!Q:Q,'2016-2021 TRI'!F:F,A21), "lbm", "kg")</f>
        <v>194.13753436000002</v>
      </c>
      <c r="O21" s="15">
        <f t="shared" si="0"/>
        <v>0.24234792340000005</v>
      </c>
      <c r="P21" s="15">
        <f t="shared" si="1"/>
        <v>0.26697150920000007</v>
      </c>
      <c r="Q21" s="15">
        <f t="shared" si="2"/>
        <v>0.31751465900000003</v>
      </c>
      <c r="R21" s="15">
        <f t="shared" si="3"/>
        <v>0.55467866960000001</v>
      </c>
    </row>
    <row r="22" spans="1:18" x14ac:dyDescent="0.25">
      <c r="A22" s="4" t="s">
        <v>243</v>
      </c>
      <c r="B22" s="4" t="str">
        <f>VLOOKUP($A22, '2016-2021 TRI'!$F:$L, 3, FALSE)</f>
        <v>CELANESE ACETATE LLC - CELCO PLANT</v>
      </c>
      <c r="C22" s="4" t="str">
        <f>VLOOKUP($A22, '2016-2021 TRI'!$F:$L, 4, FALSE)</f>
        <v>3520 VIRGINIA AVE</v>
      </c>
      <c r="D22" s="4" t="str">
        <f>VLOOKUP($A22, '2016-2021 TRI'!$F:$L, 5, FALSE)</f>
        <v>NARROWS</v>
      </c>
      <c r="E22" s="4" t="str">
        <f>VLOOKUP($A22, '2016-2021 TRI'!$F:$L, 6, FALSE)</f>
        <v>VA</v>
      </c>
      <c r="F22" s="4">
        <f>VLOOKUP($A22, '2016-2021 TRI'!$F:$L, 7, FALSE)</f>
        <v>24124</v>
      </c>
      <c r="G22" s="4" t="str">
        <f>VLOOKUP($A22, '2016-2021 TRI'!F:N, 9, FALSE)</f>
        <v>Processing - Incorporation into formulation, mixture, or reaction product</v>
      </c>
      <c r="H22" s="4">
        <f>VLOOKUP($A22, '2016-2021 TRI'!$F:$L, 2, FALSE)</f>
        <v>325220</v>
      </c>
      <c r="I22" s="4" t="str">
        <f>IFERROR(VLOOKUP(H22, '2012 to 2017 NAICS'!C:D, 2, FALSE), VLOOKUP(H22, '2012 to 2017 NAICS'!A:B, 2, FALSE))</f>
        <v>Artificial and Synthetic Fibers and Filaments Manufacturing</v>
      </c>
      <c r="J22" s="13">
        <f>VLOOKUP(G22, 'OES Summary'!$A$2:$D$15, 3, FALSE)</f>
        <v>250</v>
      </c>
      <c r="K22" s="14" cm="1">
        <f t="array" ref="K22">CONVERT(MEDIAN(IF('2016-2021 TRI'!F:F=$A22,'2016-2021 TRI'!P:P)), "lbm", "kg")</f>
        <v>113.3980925</v>
      </c>
      <c r="L22" s="14">
        <f>CONVERT(_xlfn.MAXIFS('2016-2021 TRI'!P:P,'2016-2021 TRI'!F:F,A22), "lbm", "kg")</f>
        <v>113.3980925</v>
      </c>
      <c r="M22" s="14" cm="1">
        <f t="array" ref="M22">CONVERT(MEDIAN(IF('2016-2021 TRI'!F:F=$A22,'2016-2021 TRI'!Q:Q)), "lbm", "kg")</f>
        <v>113.3980925</v>
      </c>
      <c r="N22" s="14">
        <f>CONVERT(_xlfn.MAXIFS('2016-2021 TRI'!Q:Q,'2016-2021 TRI'!F:F,A22), "lbm", "kg")</f>
        <v>113.3980925</v>
      </c>
      <c r="O22" s="15">
        <f t="shared" si="0"/>
        <v>0.45359237000000002</v>
      </c>
      <c r="P22" s="15">
        <f t="shared" si="1"/>
        <v>0.45359237000000002</v>
      </c>
      <c r="Q22" s="15">
        <f t="shared" si="2"/>
        <v>0.45359237000000002</v>
      </c>
      <c r="R22" s="15">
        <f t="shared" si="3"/>
        <v>0.45359237000000002</v>
      </c>
    </row>
    <row r="23" spans="1:18" x14ac:dyDescent="0.25">
      <c r="A23" s="4" t="s">
        <v>251</v>
      </c>
      <c r="B23" s="4" t="str">
        <f>VLOOKUP($A23, '2016-2021 TRI'!$F:$L, 3, FALSE)</f>
        <v>CHALMETTE REFINING LLC</v>
      </c>
      <c r="C23" s="4" t="str">
        <f>VLOOKUP($A23, '2016-2021 TRI'!$F:$L, 4, FALSE)</f>
        <v>500 W ST BERNARD HWY</v>
      </c>
      <c r="D23" s="4" t="str">
        <f>VLOOKUP($A23, '2016-2021 TRI'!$F:$L, 5, FALSE)</f>
        <v>CHALMETTE</v>
      </c>
      <c r="E23" s="4" t="str">
        <f>VLOOKUP($A23, '2016-2021 TRI'!$F:$L, 6, FALSE)</f>
        <v>LA</v>
      </c>
      <c r="F23" s="4">
        <f>VLOOKUP($A23, '2016-2021 TRI'!$F:$L, 7, FALSE)</f>
        <v>70043</v>
      </c>
      <c r="G23" s="4" t="str">
        <f>VLOOKUP($A23, '2016-2021 TRI'!F:N, 9, FALSE)</f>
        <v>Processing as a Reactant</v>
      </c>
      <c r="H23" s="4">
        <f>VLOOKUP($A23, '2016-2021 TRI'!$F:$L, 2, FALSE)</f>
        <v>324110</v>
      </c>
      <c r="I23" s="4" t="str">
        <f>IFERROR(VLOOKUP(H23, '2012 to 2017 NAICS'!C:D, 2, FALSE), VLOOKUP(H23, '2012 to 2017 NAICS'!A:B, 2, FALSE))</f>
        <v>Petroleum Refineries</v>
      </c>
      <c r="J23" s="13">
        <f>VLOOKUP(G23, 'OES Summary'!$A$2:$D$15, 3, FALSE)</f>
        <v>350</v>
      </c>
      <c r="K23" s="14" cm="1">
        <f t="array" ref="K23">CONVERT(MEDIAN(IF('2016-2021 TRI'!F:F=$A23,'2016-2021 TRI'!P:P)), "lbm", "kg")</f>
        <v>49.895160699999998</v>
      </c>
      <c r="L23" s="14">
        <f>CONVERT(_xlfn.MAXIFS('2016-2021 TRI'!P:P,'2016-2021 TRI'!F:F,A23), "lbm", "kg")</f>
        <v>62.142154690000005</v>
      </c>
      <c r="M23" s="14" cm="1">
        <f t="array" ref="M23">CONVERT(MEDIAN(IF('2016-2021 TRI'!F:F=$A23,'2016-2021 TRI'!Q:Q)), "lbm", "kg")</f>
        <v>715.99555604499994</v>
      </c>
      <c r="N23" s="14">
        <f>CONVERT(_xlfn.MAXIFS('2016-2021 TRI'!Q:Q,'2016-2021 TRI'!F:F,A23), "lbm", "kg")</f>
        <v>771.10702900000001</v>
      </c>
      <c r="O23" s="15">
        <f t="shared" si="0"/>
        <v>0.14255760200000001</v>
      </c>
      <c r="P23" s="15">
        <f t="shared" si="1"/>
        <v>0.17754901340000001</v>
      </c>
      <c r="Q23" s="15">
        <f t="shared" si="2"/>
        <v>2.0457015886999996</v>
      </c>
      <c r="R23" s="15">
        <f t="shared" si="3"/>
        <v>2.2031629399999999</v>
      </c>
    </row>
    <row r="24" spans="1:18" x14ac:dyDescent="0.25">
      <c r="A24" s="4" t="s">
        <v>257</v>
      </c>
      <c r="B24" s="4" t="str">
        <f>VLOOKUP($A24, '2016-2021 TRI'!$F:$L, 3, FALSE)</f>
        <v>CHEVRON PHILLIPS CHEMICAL CO</v>
      </c>
      <c r="C24" s="4" t="str">
        <f>VLOOKUP($A24, '2016-2021 TRI'!$F:$L, 4, FALSE)</f>
        <v>2001 S GULFWAY DR</v>
      </c>
      <c r="D24" s="4" t="str">
        <f>VLOOKUP($A24, '2016-2021 TRI'!$F:$L, 5, FALSE)</f>
        <v>PORT ARTHUR</v>
      </c>
      <c r="E24" s="4" t="str">
        <f>VLOOKUP($A24, '2016-2021 TRI'!$F:$L, 6, FALSE)</f>
        <v>TX</v>
      </c>
      <c r="F24" s="4">
        <f>VLOOKUP($A24, '2016-2021 TRI'!$F:$L, 7, FALSE)</f>
        <v>77640</v>
      </c>
      <c r="G24" s="4" t="str">
        <f>VLOOKUP($A24, '2016-2021 TRI'!F:N, 9, FALSE)</f>
        <v>Manufacturing</v>
      </c>
      <c r="H24" s="4">
        <f>VLOOKUP($A24, '2016-2021 TRI'!$F:$L, 2, FALSE)</f>
        <v>325110</v>
      </c>
      <c r="I24" s="4" t="str">
        <f>IFERROR(VLOOKUP(H24, '2012 to 2017 NAICS'!C:D, 2, FALSE), VLOOKUP(H24, '2012 to 2017 NAICS'!A:B, 2, FALSE))</f>
        <v>Petrochemical Manufacturing</v>
      </c>
      <c r="J24" s="13">
        <f>VLOOKUP(G24, 'OES Summary'!$A$2:$D$15, 3, FALSE)</f>
        <v>350</v>
      </c>
      <c r="K24" s="14" cm="1">
        <f t="array" ref="K24">CONVERT(MEDIAN(IF('2016-2021 TRI'!F:F=$A24,'2016-2021 TRI'!P:P)), "lbm", "kg")</f>
        <v>308.66960778499998</v>
      </c>
      <c r="L24" s="14">
        <f>CONVERT(_xlfn.MAXIFS('2016-2021 TRI'!P:P,'2016-2021 TRI'!F:F,A24), "lbm", "kg")</f>
        <v>652.26582805999999</v>
      </c>
      <c r="M24" s="14" cm="1">
        <f t="array" ref="M24">CONVERT(MEDIAN(IF('2016-2021 TRI'!F:F=$A24,'2016-2021 TRI'!Q:Q)), "lbm", "kg")</f>
        <v>1793.9578233499999</v>
      </c>
      <c r="N24" s="14">
        <f>CONVERT(_xlfn.MAXIFS('2016-2021 TRI'!Q:Q,'2016-2021 TRI'!F:F,A24), "lbm", "kg")</f>
        <v>3652.3257632400005</v>
      </c>
      <c r="O24" s="15">
        <f t="shared" si="0"/>
        <v>0.88191316509999995</v>
      </c>
      <c r="P24" s="15">
        <f t="shared" si="1"/>
        <v>1.8636166515999999</v>
      </c>
      <c r="Q24" s="15">
        <f t="shared" si="2"/>
        <v>5.1255937810000001</v>
      </c>
      <c r="R24" s="15">
        <f t="shared" si="3"/>
        <v>10.435216466400002</v>
      </c>
    </row>
    <row r="25" spans="1:18" x14ac:dyDescent="0.25">
      <c r="A25" s="4" t="s">
        <v>263</v>
      </c>
      <c r="B25" s="4" t="str">
        <f>VLOOKUP($A25, '2016-2021 TRI'!$F:$L, 3, FALSE)</f>
        <v>CHEVRON PHILLIPS CHEMICAL CO LP</v>
      </c>
      <c r="C25" s="4" t="str">
        <f>VLOOKUP($A25, '2016-2021 TRI'!$F:$L, 4, FALSE)</f>
        <v>9500 IH-10 E</v>
      </c>
      <c r="D25" s="4" t="str">
        <f>VLOOKUP($A25, '2016-2021 TRI'!$F:$L, 5, FALSE)</f>
        <v>BAYTOWN</v>
      </c>
      <c r="E25" s="4" t="str">
        <f>VLOOKUP($A25, '2016-2021 TRI'!$F:$L, 6, FALSE)</f>
        <v>TX</v>
      </c>
      <c r="F25" s="4">
        <f>VLOOKUP($A25, '2016-2021 TRI'!$F:$L, 7, FALSE)</f>
        <v>77521</v>
      </c>
      <c r="G25" s="4" t="str">
        <f>VLOOKUP($A25, '2016-2021 TRI'!F:N, 9, FALSE)</f>
        <v>Manufacturing</v>
      </c>
      <c r="H25" s="4">
        <f>VLOOKUP($A25, '2016-2021 TRI'!$F:$L, 2, FALSE)</f>
        <v>325110</v>
      </c>
      <c r="I25" s="4" t="str">
        <f>IFERROR(VLOOKUP(H25, '2012 to 2017 NAICS'!C:D, 2, FALSE), VLOOKUP(H25, '2012 to 2017 NAICS'!A:B, 2, FALSE))</f>
        <v>Petrochemical Manufacturing</v>
      </c>
      <c r="J25" s="13">
        <f>VLOOKUP(G25, 'OES Summary'!$A$2:$D$15, 3, FALSE)</f>
        <v>350</v>
      </c>
      <c r="K25" s="14" cm="1">
        <f t="array" ref="K25">CONVERT(MEDIAN(IF('2016-2021 TRI'!F:F=$A25,'2016-2021 TRI'!P:P)), "lbm", "kg")</f>
        <v>435.22187901500001</v>
      </c>
      <c r="L25" s="14">
        <f>CONVERT(_xlfn.MAXIFS('2016-2021 TRI'!P:P,'2016-2021 TRI'!F:F,A25), "lbm", "kg")</f>
        <v>562.45453880000002</v>
      </c>
      <c r="M25" s="14" cm="1">
        <f t="array" ref="M25">CONVERT(MEDIAN(IF('2016-2021 TRI'!F:F=$A25,'2016-2021 TRI'!Q:Q)), "lbm", "kg")</f>
        <v>5956.801799025</v>
      </c>
      <c r="N25" s="14">
        <f>CONVERT(_xlfn.MAXIFS('2016-2021 TRI'!Q:Q,'2016-2021 TRI'!F:F,A25), "lbm", "kg")</f>
        <v>15179.922254420002</v>
      </c>
      <c r="O25" s="15">
        <f t="shared" si="0"/>
        <v>1.2434910829000001</v>
      </c>
      <c r="P25" s="15">
        <f t="shared" si="1"/>
        <v>1.607012968</v>
      </c>
      <c r="Q25" s="15">
        <f t="shared" si="2"/>
        <v>17.0194337115</v>
      </c>
      <c r="R25" s="15">
        <f t="shared" si="3"/>
        <v>43.371206441200009</v>
      </c>
    </row>
    <row r="26" spans="1:18" x14ac:dyDescent="0.25">
      <c r="A26" s="4" t="s">
        <v>269</v>
      </c>
      <c r="B26" s="4" t="str">
        <f>VLOOKUP($A26, '2016-2021 TRI'!$F:$L, 3, FALSE)</f>
        <v>CHEVRON PHILLIPS CHEMICAL CO LP BORGER PLANT</v>
      </c>
      <c r="C26" s="4" t="str">
        <f>VLOOKUP($A26, '2016-2021 TRI'!$F:$L, 4, FALSE)</f>
        <v>SPUR 119 E</v>
      </c>
      <c r="D26" s="4" t="str">
        <f>VLOOKUP($A26, '2016-2021 TRI'!$F:$L, 5, FALSE)</f>
        <v>BORGER</v>
      </c>
      <c r="E26" s="4" t="str">
        <f>VLOOKUP($A26, '2016-2021 TRI'!$F:$L, 6, FALSE)</f>
        <v>TX</v>
      </c>
      <c r="F26" s="4">
        <f>VLOOKUP($A26, '2016-2021 TRI'!$F:$L, 7, FALSE)</f>
        <v>79007</v>
      </c>
      <c r="G26" s="4" t="str">
        <f>VLOOKUP($A26, '2016-2021 TRI'!F:N, 9, FALSE)</f>
        <v>Processing as a reactant</v>
      </c>
      <c r="H26" s="4">
        <f>VLOOKUP($A26, '2016-2021 TRI'!$F:$L, 2, FALSE)</f>
        <v>325199</v>
      </c>
      <c r="I26" s="4" t="str">
        <f>IFERROR(VLOOKUP(H26, '2012 to 2017 NAICS'!C:D, 2, FALSE), VLOOKUP(H26, '2012 to 2017 NAICS'!A:B, 2, FALSE))</f>
        <v>All Other Basic Organic Chemical Manufacturing</v>
      </c>
      <c r="J26" s="13">
        <f>VLOOKUP(G26, 'OES Summary'!$A$2:$D$15, 3, FALSE)</f>
        <v>350</v>
      </c>
      <c r="K26" s="14" cm="1">
        <f t="array" ref="K26">CONVERT(MEDIAN(IF('2016-2021 TRI'!F:F=$A26,'2016-2021 TRI'!P:P)), "lbm", "kg")</f>
        <v>8642.7036587430011</v>
      </c>
      <c r="L26" s="14">
        <f>CONVERT(_xlfn.MAXIFS('2016-2021 TRI'!P:P,'2016-2021 TRI'!F:F,A26), "lbm", "kg")</f>
        <v>8662.2534898899994</v>
      </c>
      <c r="M26" s="14" cm="1">
        <f t="array" ref="M26">CONVERT(MEDIAN(IF('2016-2021 TRI'!F:F=$A26,'2016-2021 TRI'!Q:Q)), "lbm", "kg")</f>
        <v>1814.5962761850001</v>
      </c>
      <c r="N26" s="14">
        <f>CONVERT(_xlfn.MAXIFS('2016-2021 TRI'!Q:Q,'2016-2021 TRI'!F:F,A26), "lbm", "kg")</f>
        <v>3246.1791551420006</v>
      </c>
      <c r="O26" s="15">
        <f t="shared" si="0"/>
        <v>24.693439024980002</v>
      </c>
      <c r="P26" s="15">
        <f t="shared" si="1"/>
        <v>24.7492956854</v>
      </c>
      <c r="Q26" s="15">
        <f t="shared" si="2"/>
        <v>5.1845607890999998</v>
      </c>
      <c r="R26" s="15">
        <f t="shared" si="3"/>
        <v>9.2747975861200018</v>
      </c>
    </row>
    <row r="27" spans="1:18" x14ac:dyDescent="0.25">
      <c r="A27" s="4" t="s">
        <v>276</v>
      </c>
      <c r="B27" s="4" t="str">
        <f>VLOOKUP($A27, '2016-2021 TRI'!$F:$L, 3, FALSE)</f>
        <v>CHEVRON PHILLIPS CHEMICAL CO LP SWEENY COMPLEX</v>
      </c>
      <c r="C27" s="4" t="str">
        <f>VLOOKUP($A27, '2016-2021 TRI'!$F:$L, 4, FALSE)</f>
        <v>21441 LOOP 419</v>
      </c>
      <c r="D27" s="4" t="str">
        <f>VLOOKUP($A27, '2016-2021 TRI'!$F:$L, 5, FALSE)</f>
        <v>SWEENY</v>
      </c>
      <c r="E27" s="4" t="str">
        <f>VLOOKUP($A27, '2016-2021 TRI'!$F:$L, 6, FALSE)</f>
        <v>TX</v>
      </c>
      <c r="F27" s="4">
        <f>VLOOKUP($A27, '2016-2021 TRI'!$F:$L, 7, FALSE)</f>
        <v>77480</v>
      </c>
      <c r="G27" s="4" t="str">
        <f>VLOOKUP($A27, '2016-2021 TRI'!F:N, 9, FALSE)</f>
        <v>Manufacturing</v>
      </c>
      <c r="H27" s="4">
        <f>VLOOKUP($A27, '2016-2021 TRI'!$F:$L, 2, FALSE)</f>
        <v>325110</v>
      </c>
      <c r="I27" s="4" t="str">
        <f>IFERROR(VLOOKUP(H27, '2012 to 2017 NAICS'!C:D, 2, FALSE), VLOOKUP(H27, '2012 to 2017 NAICS'!A:B, 2, FALSE))</f>
        <v>Petrochemical Manufacturing</v>
      </c>
      <c r="J27" s="13">
        <f>VLOOKUP(G27, 'OES Summary'!$A$2:$D$15, 3, FALSE)</f>
        <v>350</v>
      </c>
      <c r="K27" s="14" cm="1">
        <f t="array" ref="K27">CONVERT(MEDIAN(IF('2016-2021 TRI'!F:F=$A27,'2016-2021 TRI'!P:P)), "lbm", "kg")</f>
        <v>1565.5740650550001</v>
      </c>
      <c r="L27" s="14">
        <f>CONVERT(_xlfn.MAXIFS('2016-2021 TRI'!P:P,'2016-2021 TRI'!F:F,A27), "lbm", "kg")</f>
        <v>1961.7870002500001</v>
      </c>
      <c r="M27" s="14" cm="1">
        <f t="array" ref="M27">CONVERT(MEDIAN(IF('2016-2021 TRI'!F:F=$A27,'2016-2021 TRI'!Q:Q)), "lbm", "kg")</f>
        <v>1760.1651917850002</v>
      </c>
      <c r="N27" s="14">
        <f>CONVERT(_xlfn.MAXIFS('2016-2021 TRI'!Q:Q,'2016-2021 TRI'!F:F,A27), "lbm", "kg")</f>
        <v>5346.4932651900008</v>
      </c>
      <c r="O27" s="15">
        <f t="shared" si="0"/>
        <v>4.4730687573000001</v>
      </c>
      <c r="P27" s="15">
        <f t="shared" si="1"/>
        <v>5.6051057150000005</v>
      </c>
      <c r="Q27" s="15">
        <f t="shared" si="2"/>
        <v>5.0290434051000004</v>
      </c>
      <c r="R27" s="15">
        <f t="shared" si="3"/>
        <v>15.275695043400003</v>
      </c>
    </row>
    <row r="28" spans="1:18" x14ac:dyDescent="0.25">
      <c r="A28" s="4" t="s">
        <v>282</v>
      </c>
      <c r="B28" s="4" t="str">
        <f>VLOOKUP($A28, '2016-2021 TRI'!$F:$L, 3, FALSE)</f>
        <v>CHEVRON PRODUCTS CO - SALT LAKE REFINERY</v>
      </c>
      <c r="C28" s="4" t="str">
        <f>VLOOKUP($A28, '2016-2021 TRI'!$F:$L, 4, FALSE)</f>
        <v>2351 NORTH 1100 WEST</v>
      </c>
      <c r="D28" s="4" t="str">
        <f>VLOOKUP($A28, '2016-2021 TRI'!$F:$L, 5, FALSE)</f>
        <v>SALT LAKE CITY</v>
      </c>
      <c r="E28" s="4" t="str">
        <f>VLOOKUP($A28, '2016-2021 TRI'!$F:$L, 6, FALSE)</f>
        <v>UT</v>
      </c>
      <c r="F28" s="4">
        <f>VLOOKUP($A28, '2016-2021 TRI'!$F:$L, 7, FALSE)</f>
        <v>84116</v>
      </c>
      <c r="G28" s="4" t="str">
        <f>VLOOKUP($A28, '2016-2021 TRI'!F:N, 9, FALSE)</f>
        <v>Processing as a reactant</v>
      </c>
      <c r="H28" s="4">
        <f>VLOOKUP($A28, '2016-2021 TRI'!$F:$L, 2, FALSE)</f>
        <v>324110</v>
      </c>
      <c r="I28" s="4" t="str">
        <f>IFERROR(VLOOKUP(H28, '2012 to 2017 NAICS'!C:D, 2, FALSE), VLOOKUP(H28, '2012 to 2017 NAICS'!A:B, 2, FALSE))</f>
        <v>Petroleum Refineries</v>
      </c>
      <c r="J28" s="13">
        <f>VLOOKUP(G28, 'OES Summary'!$A$2:$D$15, 3, FALSE)</f>
        <v>350</v>
      </c>
      <c r="K28" s="14" cm="1">
        <f t="array" ref="K28">CONVERT(MEDIAN(IF('2016-2021 TRI'!F:F=$A28,'2016-2021 TRI'!P:P)), "lbm", "kg")</f>
        <v>9.2986435850000007</v>
      </c>
      <c r="L28" s="14">
        <f>CONVERT(_xlfn.MAXIFS('2016-2021 TRI'!P:P,'2016-2021 TRI'!F:F,A28), "lbm", "kg")</f>
        <v>41.730498040000001</v>
      </c>
      <c r="M28" s="14" cm="1">
        <f t="array" ref="M28">CONVERT(MEDIAN(IF('2016-2021 TRI'!F:F=$A28,'2016-2021 TRI'!Q:Q)), "lbm", "kg")</f>
        <v>1343.99419231</v>
      </c>
      <c r="N28" s="14">
        <f>CONVERT(_xlfn.MAXIFS('2016-2021 TRI'!Q:Q,'2016-2021 TRI'!F:F,A28), "lbm", "kg")</f>
        <v>2968.7620616500003</v>
      </c>
      <c r="O28" s="15">
        <f t="shared" si="0"/>
        <v>2.6567553100000002E-2</v>
      </c>
      <c r="P28" s="15">
        <f t="shared" si="1"/>
        <v>0.1192299944</v>
      </c>
      <c r="Q28" s="15">
        <f t="shared" si="2"/>
        <v>3.8399834066</v>
      </c>
      <c r="R28" s="15">
        <f t="shared" si="3"/>
        <v>8.4821773190000016</v>
      </c>
    </row>
    <row r="29" spans="1:18" x14ac:dyDescent="0.25">
      <c r="A29" s="4" t="s">
        <v>289</v>
      </c>
      <c r="B29" s="4" t="str">
        <f>VLOOKUP($A29, '2016-2021 TRI'!$F:$L, 3, FALSE)</f>
        <v>CHEVRON PRODUCTS CO DIV OF CHEVRON USA INC.</v>
      </c>
      <c r="C29" s="4" t="str">
        <f>VLOOKUP($A29, '2016-2021 TRI'!$F:$L, 4, FALSE)</f>
        <v>324 W EL SEGUNDO BLVD</v>
      </c>
      <c r="D29" s="4" t="str">
        <f>VLOOKUP($A29, '2016-2021 TRI'!$F:$L, 5, FALSE)</f>
        <v>EL SEGUNDO</v>
      </c>
      <c r="E29" s="4" t="str">
        <f>VLOOKUP($A29, '2016-2021 TRI'!$F:$L, 6, FALSE)</f>
        <v>CA</v>
      </c>
      <c r="F29" s="4">
        <f>VLOOKUP($A29, '2016-2021 TRI'!$F:$L, 7, FALSE)</f>
        <v>90245</v>
      </c>
      <c r="G29" s="4" t="str">
        <f>VLOOKUP($A29, '2016-2021 TRI'!F:N, 9, FALSE)</f>
        <v>Manufacturing</v>
      </c>
      <c r="H29" s="4">
        <f>VLOOKUP($A29, '2016-2021 TRI'!$F:$L, 2, FALSE)</f>
        <v>324110</v>
      </c>
      <c r="I29" s="4" t="str">
        <f>IFERROR(VLOOKUP(H29, '2012 to 2017 NAICS'!C:D, 2, FALSE), VLOOKUP(H29, '2012 to 2017 NAICS'!A:B, 2, FALSE))</f>
        <v>Petroleum Refineries</v>
      </c>
      <c r="J29" s="13">
        <f>VLOOKUP(G29, 'OES Summary'!$A$2:$D$15, 3, FALSE)</f>
        <v>350</v>
      </c>
      <c r="K29" s="14" cm="1">
        <f t="array" ref="K29">CONVERT(MEDIAN(IF('2016-2021 TRI'!F:F=$A29,'2016-2021 TRI'!P:P)), "lbm", "kg")</f>
        <v>10.024391377000002</v>
      </c>
      <c r="L29" s="14">
        <f>CONVERT(_xlfn.MAXIFS('2016-2021 TRI'!P:P,'2016-2021 TRI'!F:F,A29), "lbm", "kg")</f>
        <v>10.886216880000001</v>
      </c>
      <c r="M29" s="14" cm="1">
        <f t="array" ref="M29">CONVERT(MEDIAN(IF('2016-2021 TRI'!F:F=$A29,'2016-2021 TRI'!Q:Q)), "lbm", "kg")</f>
        <v>3.3565835380000002</v>
      </c>
      <c r="N29" s="14">
        <f>CONVERT(_xlfn.MAXIFS('2016-2021 TRI'!Q:Q,'2016-2021 TRI'!F:F,A29), "lbm", "kg")</f>
        <v>5.4431084400000005</v>
      </c>
      <c r="O29" s="15">
        <f t="shared" si="0"/>
        <v>2.8641118220000008E-2</v>
      </c>
      <c r="P29" s="15">
        <f t="shared" si="1"/>
        <v>3.1103476800000002E-2</v>
      </c>
      <c r="Q29" s="15">
        <f t="shared" si="2"/>
        <v>9.5902386799999999E-3</v>
      </c>
      <c r="R29" s="15">
        <f t="shared" si="3"/>
        <v>1.5551738400000001E-2</v>
      </c>
    </row>
    <row r="30" spans="1:18" x14ac:dyDescent="0.25">
      <c r="A30" s="4" t="s">
        <v>296</v>
      </c>
      <c r="B30" s="4" t="str">
        <f>VLOOKUP($A30, '2016-2021 TRI'!$F:$L, 3, FALSE)</f>
        <v>CHEVRON PRODUCTS CO PASCAGOULA REFINERY</v>
      </c>
      <c r="C30" s="4" t="str">
        <f>VLOOKUP($A30, '2016-2021 TRI'!$F:$L, 4, FALSE)</f>
        <v>250 INDUSTRIAL RD</v>
      </c>
      <c r="D30" s="4" t="str">
        <f>VLOOKUP($A30, '2016-2021 TRI'!$F:$L, 5, FALSE)</f>
        <v>PASCAGOULA</v>
      </c>
      <c r="E30" s="4" t="str">
        <f>VLOOKUP($A30, '2016-2021 TRI'!$F:$L, 6, FALSE)</f>
        <v>MS</v>
      </c>
      <c r="F30" s="4">
        <f>VLOOKUP($A30, '2016-2021 TRI'!$F:$L, 7, FALSE)</f>
        <v>39581</v>
      </c>
      <c r="G30" s="4" t="str">
        <f>VLOOKUP($A30, '2016-2021 TRI'!F:N, 9, FALSE)</f>
        <v>Manufacturing</v>
      </c>
      <c r="H30" s="4">
        <f>VLOOKUP($A30, '2016-2021 TRI'!$F:$L, 2, FALSE)</f>
        <v>324110</v>
      </c>
      <c r="I30" s="4" t="str">
        <f>IFERROR(VLOOKUP(H30, '2012 to 2017 NAICS'!C:D, 2, FALSE), VLOOKUP(H30, '2012 to 2017 NAICS'!A:B, 2, FALSE))</f>
        <v>Petroleum Refineries</v>
      </c>
      <c r="J30" s="13">
        <f>VLOOKUP(G30, 'OES Summary'!$A$2:$D$15, 3, FALSE)</f>
        <v>350</v>
      </c>
      <c r="K30" s="14" cm="1">
        <f t="array" ref="K30">CONVERT(MEDIAN(IF('2016-2021 TRI'!F:F=$A30,'2016-2021 TRI'!P:P)), "lbm", "kg")</f>
        <v>612.34969950000004</v>
      </c>
      <c r="L30" s="14">
        <f>CONVERT(_xlfn.MAXIFS('2016-2021 TRI'!P:P,'2016-2021 TRI'!F:F,A30), "lbm", "kg")</f>
        <v>725.747792</v>
      </c>
      <c r="M30" s="14" cm="1">
        <f t="array" ref="M30">CONVERT(MEDIAN(IF('2016-2021 TRI'!F:F=$A30,'2016-2021 TRI'!Q:Q)), "lbm", "kg")</f>
        <v>29.483504050000001</v>
      </c>
      <c r="N30" s="14">
        <f>CONVERT(_xlfn.MAXIFS('2016-2021 TRI'!Q:Q,'2016-2021 TRI'!F:F,A30), "lbm", "kg")</f>
        <v>58.967008100000001</v>
      </c>
      <c r="O30" s="15">
        <f t="shared" si="0"/>
        <v>1.7495705700000002</v>
      </c>
      <c r="P30" s="15">
        <f t="shared" si="1"/>
        <v>2.07356512</v>
      </c>
      <c r="Q30" s="15">
        <f t="shared" si="2"/>
        <v>8.4238583000000006E-2</v>
      </c>
      <c r="R30" s="15">
        <f t="shared" si="3"/>
        <v>0.16847716600000001</v>
      </c>
    </row>
    <row r="31" spans="1:18" x14ac:dyDescent="0.25">
      <c r="A31" s="4" t="s">
        <v>303</v>
      </c>
      <c r="B31" s="4" t="str">
        <f>VLOOKUP($A31, '2016-2021 TRI'!$F:$L, 3, FALSE)</f>
        <v>CHEVRON PRODUCTS CO RICHMOND REFINERY</v>
      </c>
      <c r="C31" s="4" t="str">
        <f>VLOOKUP($A31, '2016-2021 TRI'!$F:$L, 4, FALSE)</f>
        <v>841 CHEVRON WAY</v>
      </c>
      <c r="D31" s="4" t="str">
        <f>VLOOKUP($A31, '2016-2021 TRI'!$F:$L, 5, FALSE)</f>
        <v>RICHMOND</v>
      </c>
      <c r="E31" s="4" t="str">
        <f>VLOOKUP($A31, '2016-2021 TRI'!$F:$L, 6, FALSE)</f>
        <v>CA</v>
      </c>
      <c r="F31" s="4">
        <f>VLOOKUP($A31, '2016-2021 TRI'!$F:$L, 7, FALSE)</f>
        <v>94801</v>
      </c>
      <c r="G31" s="4" t="str">
        <f>VLOOKUP($A31, '2016-2021 TRI'!F:N, 9, FALSE)</f>
        <v>Processing as a reactant</v>
      </c>
      <c r="H31" s="4">
        <f>VLOOKUP($A31, '2016-2021 TRI'!$F:$L, 2, FALSE)</f>
        <v>324110</v>
      </c>
      <c r="I31" s="4" t="str">
        <f>IFERROR(VLOOKUP(H31, '2012 to 2017 NAICS'!C:D, 2, FALSE), VLOOKUP(H31, '2012 to 2017 NAICS'!A:B, 2, FALSE))</f>
        <v>Petroleum Refineries</v>
      </c>
      <c r="J31" s="13">
        <f>VLOOKUP(G31, 'OES Summary'!$A$2:$D$15, 3, FALSE)</f>
        <v>350</v>
      </c>
      <c r="K31" s="14" cm="1">
        <f t="array" ref="K31">CONVERT(MEDIAN(IF('2016-2021 TRI'!F:F=$A31,'2016-2021 TRI'!P:P)), "lbm", "kg")</f>
        <v>70.306817350000003</v>
      </c>
      <c r="L31" s="14">
        <f>CONVERT(_xlfn.MAXIFS('2016-2021 TRI'!P:P,'2016-2021 TRI'!F:F,A31), "lbm", "kg")</f>
        <v>117.9340162</v>
      </c>
      <c r="M31" s="14" cm="1">
        <f t="array" ref="M31">CONVERT(MEDIAN(IF('2016-2021 TRI'!F:F=$A31,'2016-2021 TRI'!Q:Q)), "lbm", "kg")</f>
        <v>97.522359550000004</v>
      </c>
      <c r="N31" s="14">
        <f>CONVERT(_xlfn.MAXIFS('2016-2021 TRI'!Q:Q,'2016-2021 TRI'!F:F,A31), "lbm", "kg")</f>
        <v>176.90102430000002</v>
      </c>
      <c r="O31" s="15">
        <f t="shared" si="0"/>
        <v>0.20087662100000001</v>
      </c>
      <c r="P31" s="15">
        <f t="shared" si="1"/>
        <v>0.33695433200000002</v>
      </c>
      <c r="Q31" s="15">
        <f t="shared" si="2"/>
        <v>0.278635313</v>
      </c>
      <c r="R31" s="15">
        <f t="shared" si="3"/>
        <v>0.50543149800000009</v>
      </c>
    </row>
    <row r="32" spans="1:18" x14ac:dyDescent="0.25">
      <c r="A32" s="4" t="s">
        <v>309</v>
      </c>
      <c r="B32" s="4" t="str">
        <f>VLOOKUP($A32, '2016-2021 TRI'!$F:$L, 3, FALSE)</f>
        <v>CHEVRON RICHMOND TECHNOLOGY CENTER</v>
      </c>
      <c r="C32" s="4" t="str">
        <f>VLOOKUP($A32, '2016-2021 TRI'!$F:$L, 4, FALSE)</f>
        <v>100 CHEVRON WAY - RM10-3114</v>
      </c>
      <c r="D32" s="4" t="str">
        <f>VLOOKUP($A32, '2016-2021 TRI'!$F:$L, 5, FALSE)</f>
        <v>RICHMOND</v>
      </c>
      <c r="E32" s="4" t="str">
        <f>VLOOKUP($A32, '2016-2021 TRI'!$F:$L, 6, FALSE)</f>
        <v>CA</v>
      </c>
      <c r="F32" s="4">
        <f>VLOOKUP($A32, '2016-2021 TRI'!$F:$L, 7, FALSE)</f>
        <v>94801</v>
      </c>
      <c r="G32" s="4" t="str">
        <f>VLOOKUP($A32, '2016-2021 TRI'!F:N, 9, FALSE)</f>
        <v>Processing - Incorporation into formulation, mixture, or reaction product</v>
      </c>
      <c r="H32" s="4">
        <f>VLOOKUP($A32, '2016-2021 TRI'!$F:$L, 2, FALSE)</f>
        <v>541715</v>
      </c>
      <c r="I32" s="4" t="str">
        <f>IFERROR(VLOOKUP(H32, '2012 to 2017 NAICS'!C:D, 2, FALSE), VLOOKUP(H32, '2012 to 2017 NAICS'!A:B, 2, FALSE))</f>
        <v>Research and Development in the Physical, Engineering, and Life Sciences (except Nanotechnology and Biotechnology)</v>
      </c>
      <c r="J32" s="13">
        <f>VLOOKUP(G32, 'OES Summary'!$A$2:$D$15, 3, FALSE)</f>
        <v>250</v>
      </c>
      <c r="K32" s="14" cm="1">
        <f t="array" ref="K32">CONVERT(MEDIAN(IF('2016-2021 TRI'!F:F=$A32,'2016-2021 TRI'!P:P)), "lbm", "kg")</f>
        <v>0</v>
      </c>
      <c r="L32" s="14">
        <f>CONVERT(_xlfn.MAXIFS('2016-2021 TRI'!P:P,'2016-2021 TRI'!F:F,A32), "lbm", "kg")</f>
        <v>0</v>
      </c>
      <c r="M32" s="14" cm="1">
        <f t="array" ref="M32">CONVERT(MEDIAN(IF('2016-2021 TRI'!F:F=$A32,'2016-2021 TRI'!Q:Q)), "lbm", "kg")</f>
        <v>5.6699046250000013E-3</v>
      </c>
      <c r="N32" s="14">
        <f>CONVERT(_xlfn.MAXIFS('2016-2021 TRI'!Q:Q,'2016-2021 TRI'!F:F,A32), "lbm", "kg")</f>
        <v>1.224699399E-2</v>
      </c>
      <c r="O32" s="15">
        <f t="shared" si="0"/>
        <v>0</v>
      </c>
      <c r="P32" s="15">
        <f t="shared" si="1"/>
        <v>0</v>
      </c>
      <c r="Q32" s="15">
        <f t="shared" si="2"/>
        <v>2.2679618500000006E-5</v>
      </c>
      <c r="R32" s="15">
        <f t="shared" si="3"/>
        <v>4.8987975960000001E-5</v>
      </c>
    </row>
    <row r="33" spans="1:18" x14ac:dyDescent="0.25">
      <c r="A33" s="4" t="s">
        <v>621</v>
      </c>
      <c r="B33" s="4" t="str">
        <f>VLOOKUP($A33, '2016-2021 TRI'!$F:$L, 3, FALSE)</f>
        <v>CHEYENNE RENEWABLE DIESEL CO LLC</v>
      </c>
      <c r="C33" s="4" t="str">
        <f>VLOOKUP($A33, '2016-2021 TRI'!$F:$L, 4, FALSE)</f>
        <v>2700 E. 5TH STREET</v>
      </c>
      <c r="D33" s="4" t="str">
        <f>VLOOKUP($A33, '2016-2021 TRI'!$F:$L, 5, FALSE)</f>
        <v>CHEYENNE</v>
      </c>
      <c r="E33" s="4" t="str">
        <f>VLOOKUP($A33, '2016-2021 TRI'!$F:$L, 6, FALSE)</f>
        <v>WY</v>
      </c>
      <c r="F33" s="4">
        <f>VLOOKUP($A33, '2016-2021 TRI'!$F:$L, 7, FALSE)</f>
        <v>82007</v>
      </c>
      <c r="G33" s="4" t="str">
        <f>VLOOKUP($A33, '2016-2021 TRI'!F:N, 9, FALSE)</f>
        <v>Processing as a reactant</v>
      </c>
      <c r="H33" s="4">
        <f>VLOOKUP($A33, '2016-2021 TRI'!$F:$L, 2, FALSE)</f>
        <v>324110</v>
      </c>
      <c r="I33" s="4" t="str">
        <f>IFERROR(VLOOKUP(H33, '2012 to 2017 NAICS'!C:D, 2, FALSE), VLOOKUP(H33, '2012 to 2017 NAICS'!A:B, 2, FALSE))</f>
        <v>Petroleum Refineries</v>
      </c>
      <c r="J33" s="13">
        <f>VLOOKUP(G33, 'OES Summary'!$A$2:$D$15, 3, FALSE)</f>
        <v>350</v>
      </c>
      <c r="K33" s="14" cm="1">
        <f t="array" ref="K33">CONVERT(MEDIAN(IF('2016-2021 TRI'!F:F=$A33,'2016-2021 TRI'!P:P)), "lbm", "kg")</f>
        <v>3.6287389600000002</v>
      </c>
      <c r="L33" s="14">
        <f>CONVERT(_xlfn.MAXIFS('2016-2021 TRI'!P:P,'2016-2021 TRI'!F:F,A33), "lbm", "kg")</f>
        <v>4.5359237000000006</v>
      </c>
      <c r="M33" s="14" cm="1">
        <f t="array" ref="M33">CONVERT(MEDIAN(IF('2016-2021 TRI'!F:F=$A33,'2016-2021 TRI'!Q:Q)), "lbm", "kg")</f>
        <v>0</v>
      </c>
      <c r="N33" s="14">
        <f>CONVERT(_xlfn.MAXIFS('2016-2021 TRI'!Q:Q,'2016-2021 TRI'!F:F,A33), "lbm", "kg")</f>
        <v>0</v>
      </c>
      <c r="O33" s="15">
        <f t="shared" si="0"/>
        <v>1.03678256E-2</v>
      </c>
      <c r="P33" s="15">
        <f t="shared" si="1"/>
        <v>1.2959782000000001E-2</v>
      </c>
      <c r="Q33" s="15">
        <f t="shared" si="2"/>
        <v>0</v>
      </c>
      <c r="R33" s="15">
        <f t="shared" si="3"/>
        <v>0</v>
      </c>
    </row>
    <row r="34" spans="1:18" x14ac:dyDescent="0.25">
      <c r="A34" s="4" t="s">
        <v>315</v>
      </c>
      <c r="B34" s="4" t="str">
        <f>VLOOKUP($A34, '2016-2021 TRI'!$F:$L, 3, FALSE)</f>
        <v>CHS INC.  LAUREL REFINERY</v>
      </c>
      <c r="C34" s="4" t="str">
        <f>VLOOKUP($A34, '2016-2021 TRI'!$F:$L, 4, FALSE)</f>
        <v>803 HWY 212 S</v>
      </c>
      <c r="D34" s="4" t="str">
        <f>VLOOKUP($A34, '2016-2021 TRI'!$F:$L, 5, FALSE)</f>
        <v>LAUREL</v>
      </c>
      <c r="E34" s="4" t="str">
        <f>VLOOKUP($A34, '2016-2021 TRI'!$F:$L, 6, FALSE)</f>
        <v>MT</v>
      </c>
      <c r="F34" s="4">
        <f>VLOOKUP($A34, '2016-2021 TRI'!$F:$L, 7, FALSE)</f>
        <v>59044</v>
      </c>
      <c r="G34" s="4" t="str">
        <f>VLOOKUP($A34, '2016-2021 TRI'!F:N, 9, FALSE)</f>
        <v>Processing as a reactant</v>
      </c>
      <c r="H34" s="4">
        <f>VLOOKUP($A34, '2016-2021 TRI'!$F:$L, 2, FALSE)</f>
        <v>324110</v>
      </c>
      <c r="I34" s="4" t="str">
        <f>IFERROR(VLOOKUP(H34, '2012 to 2017 NAICS'!C:D, 2, FALSE), VLOOKUP(H34, '2012 to 2017 NAICS'!A:B, 2, FALSE))</f>
        <v>Petroleum Refineries</v>
      </c>
      <c r="J34" s="13">
        <f>VLOOKUP(G34, 'OES Summary'!$A$2:$D$15, 3, FALSE)</f>
        <v>350</v>
      </c>
      <c r="K34" s="14" cm="1">
        <f t="array" ref="K34">CONVERT(MEDIAN(IF('2016-2021 TRI'!F:F=$A34,'2016-2021 TRI'!P:P)), "lbm", "kg")</f>
        <v>133.35615678000002</v>
      </c>
      <c r="L34" s="14">
        <f>CONVERT(_xlfn.MAXIFS('2016-2021 TRI'!P:P,'2016-2021 TRI'!F:F,A34), "lbm", "kg")</f>
        <v>136.98489574000001</v>
      </c>
      <c r="M34" s="14" cm="1">
        <f t="array" ref="M34">CONVERT(MEDIAN(IF('2016-2021 TRI'!F:F=$A34,'2016-2021 TRI'!Q:Q)), "lbm", "kg")</f>
        <v>1140.3312181800002</v>
      </c>
      <c r="N34" s="14">
        <f>CONVERT(_xlfn.MAXIFS('2016-2021 TRI'!Q:Q,'2016-2021 TRI'!F:F,A34), "lbm", "kg")</f>
        <v>4825.7692244300006</v>
      </c>
      <c r="O34" s="15">
        <f t="shared" si="0"/>
        <v>0.38101759080000008</v>
      </c>
      <c r="P34" s="15">
        <f t="shared" si="1"/>
        <v>0.39138541640000002</v>
      </c>
      <c r="Q34" s="15">
        <f t="shared" si="2"/>
        <v>3.2580891948000006</v>
      </c>
      <c r="R34" s="15">
        <f t="shared" si="3"/>
        <v>13.787912069800001</v>
      </c>
    </row>
    <row r="35" spans="1:18" x14ac:dyDescent="0.25">
      <c r="A35" s="4" t="s">
        <v>321</v>
      </c>
      <c r="B35" s="4" t="str">
        <f>VLOOKUP($A35, '2016-2021 TRI'!$F:$L, 3, FALSE)</f>
        <v>CHS MCPHERSON REFINERY - SRU</v>
      </c>
      <c r="C35" s="4" t="str">
        <f>VLOOKUP($A35, '2016-2021 TRI'!$F:$L, 4, FALSE)</f>
        <v>2000 S MAIN ST</v>
      </c>
      <c r="D35" s="4" t="str">
        <f>VLOOKUP($A35, '2016-2021 TRI'!$F:$L, 5, FALSE)</f>
        <v>MCPHERSON</v>
      </c>
      <c r="E35" s="4" t="str">
        <f>VLOOKUP($A35, '2016-2021 TRI'!$F:$L, 6, FALSE)</f>
        <v>KS</v>
      </c>
      <c r="F35" s="4">
        <f>VLOOKUP($A35, '2016-2021 TRI'!$F:$L, 7, FALSE)</f>
        <v>67460</v>
      </c>
      <c r="G35" s="4" t="str">
        <f>VLOOKUP($A35, '2016-2021 TRI'!F:N, 9, FALSE)</f>
        <v>Processing as a reactant</v>
      </c>
      <c r="H35" s="4">
        <f>VLOOKUP($A35, '2016-2021 TRI'!$F:$L, 2, FALSE)</f>
        <v>324110</v>
      </c>
      <c r="I35" s="4" t="str">
        <f>IFERROR(VLOOKUP(H35, '2012 to 2017 NAICS'!C:D, 2, FALSE), VLOOKUP(H35, '2012 to 2017 NAICS'!A:B, 2, FALSE))</f>
        <v>Petroleum Refineries</v>
      </c>
      <c r="J35" s="13">
        <f>VLOOKUP(G35, 'OES Summary'!$A$2:$D$15, 3, FALSE)</f>
        <v>350</v>
      </c>
      <c r="K35" s="14" cm="1">
        <f t="array" ref="K35">CONVERT(MEDIAN(IF('2016-2021 TRI'!F:F=$A35,'2016-2021 TRI'!P:P)), "lbm", "kg")</f>
        <v>2.4947580350000003</v>
      </c>
      <c r="L35" s="14">
        <f>CONVERT(_xlfn.MAXIFS('2016-2021 TRI'!P:P,'2016-2021 TRI'!F:F,A35), "lbm", "kg")</f>
        <v>3.1751465900000002</v>
      </c>
      <c r="M35" s="14" cm="1">
        <f t="array" ref="M35">CONVERT(MEDIAN(IF('2016-2021 TRI'!F:F=$A35,'2016-2021 TRI'!Q:Q)), "lbm", "kg")</f>
        <v>7.0306817349999999</v>
      </c>
      <c r="N35" s="14">
        <f>CONVERT(_xlfn.MAXIFS('2016-2021 TRI'!Q:Q,'2016-2021 TRI'!F:F,A35), "lbm", "kg")</f>
        <v>12.700586360000001</v>
      </c>
      <c r="O35" s="15">
        <f t="shared" si="0"/>
        <v>7.127880100000001E-3</v>
      </c>
      <c r="P35" s="15">
        <f t="shared" si="1"/>
        <v>9.0718474000000011E-3</v>
      </c>
      <c r="Q35" s="15">
        <f t="shared" si="2"/>
        <v>2.0087662100000001E-2</v>
      </c>
      <c r="R35" s="15">
        <f t="shared" si="3"/>
        <v>3.6287389600000004E-2</v>
      </c>
    </row>
    <row r="36" spans="1:18" x14ac:dyDescent="0.25">
      <c r="A36" s="4" t="s">
        <v>328</v>
      </c>
      <c r="B36" s="4" t="str">
        <f>VLOOKUP($A36, '2016-2021 TRI'!$F:$L, 3, FALSE)</f>
        <v>CITGO PETROLEUM CORP</v>
      </c>
      <c r="C36" s="4" t="str">
        <f>VLOOKUP($A36, '2016-2021 TRI'!$F:$L, 4, FALSE)</f>
        <v>1601 HWY 108 E</v>
      </c>
      <c r="D36" s="4" t="str">
        <f>VLOOKUP($A36, '2016-2021 TRI'!$F:$L, 5, FALSE)</f>
        <v>SULPHUR</v>
      </c>
      <c r="E36" s="4" t="str">
        <f>VLOOKUP($A36, '2016-2021 TRI'!$F:$L, 6, FALSE)</f>
        <v>LA</v>
      </c>
      <c r="F36" s="4">
        <f>VLOOKUP($A36, '2016-2021 TRI'!$F:$L, 7, FALSE)</f>
        <v>70665</v>
      </c>
      <c r="G36" s="4" t="str">
        <f>VLOOKUP($A36, '2016-2021 TRI'!F:N, 9, FALSE)</f>
        <v>Processing - Incorporation into formulation, mixture, or reaction product</v>
      </c>
      <c r="H36" s="4">
        <f>VLOOKUP($A36, '2016-2021 TRI'!$F:$L, 2, FALSE)</f>
        <v>324110</v>
      </c>
      <c r="I36" s="4" t="str">
        <f>IFERROR(VLOOKUP(H36, '2012 to 2017 NAICS'!C:D, 2, FALSE), VLOOKUP(H36, '2012 to 2017 NAICS'!A:B, 2, FALSE))</f>
        <v>Petroleum Refineries</v>
      </c>
      <c r="J36" s="13">
        <f>VLOOKUP(G36, 'OES Summary'!$A$2:$D$15, 3, FALSE)</f>
        <v>250</v>
      </c>
      <c r="K36" s="14" cm="1">
        <f t="array" ref="K36">CONVERT(MEDIAN(IF('2016-2021 TRI'!F:F=$A36,'2016-2021 TRI'!P:P)), "lbm", "kg")</f>
        <v>129.27382545</v>
      </c>
      <c r="L36" s="14">
        <f>CONVERT(_xlfn.MAXIFS('2016-2021 TRI'!P:P,'2016-2021 TRI'!F:F,A36), "lbm", "kg")</f>
        <v>132.90256441</v>
      </c>
      <c r="M36" s="14" cm="1">
        <f t="array" ref="M36">CONVERT(MEDIAN(IF('2016-2021 TRI'!F:F=$A36,'2016-2021 TRI'!Q:Q)), "lbm", "kg")</f>
        <v>197.99306950500002</v>
      </c>
      <c r="N36" s="14">
        <f>CONVERT(_xlfn.MAXIFS('2016-2021 TRI'!Q:Q,'2016-2021 TRI'!F:F,A36), "lbm", "kg")</f>
        <v>763.84955107999997</v>
      </c>
      <c r="O36" s="15">
        <f t="shared" si="0"/>
        <v>0.51709530179999996</v>
      </c>
      <c r="P36" s="15">
        <f t="shared" si="1"/>
        <v>0.53161025764000003</v>
      </c>
      <c r="Q36" s="15">
        <f t="shared" si="2"/>
        <v>0.79197227802000014</v>
      </c>
      <c r="R36" s="15">
        <f t="shared" si="3"/>
        <v>3.0553982043199999</v>
      </c>
    </row>
    <row r="37" spans="1:18" x14ac:dyDescent="0.25">
      <c r="A37" s="4" t="s">
        <v>334</v>
      </c>
      <c r="B37" s="4" t="str">
        <f>VLOOKUP($A37, '2016-2021 TRI'!$F:$L, 3, FALSE)</f>
        <v>CITGO PETROLEUM CORP LEMONT REFINERY</v>
      </c>
      <c r="C37" s="4" t="str">
        <f>VLOOKUP($A37, '2016-2021 TRI'!$F:$L, 4, FALSE)</f>
        <v>135TH ST &amp; NEW AVE</v>
      </c>
      <c r="D37" s="4" t="str">
        <f>VLOOKUP($A37, '2016-2021 TRI'!$F:$L, 5, FALSE)</f>
        <v>LEMONT</v>
      </c>
      <c r="E37" s="4" t="str">
        <f>VLOOKUP($A37, '2016-2021 TRI'!$F:$L, 6, FALSE)</f>
        <v>IL</v>
      </c>
      <c r="F37" s="4">
        <f>VLOOKUP($A37, '2016-2021 TRI'!$F:$L, 7, FALSE)</f>
        <v>60439</v>
      </c>
      <c r="G37" s="4" t="str">
        <f>VLOOKUP($A37, '2016-2021 TRI'!F:N, 9, FALSE)</f>
        <v>Processing - Incorporation into formulation, mixture, or reaction product</v>
      </c>
      <c r="H37" s="4">
        <f>VLOOKUP($A37, '2016-2021 TRI'!$F:$L, 2, FALSE)</f>
        <v>324110</v>
      </c>
      <c r="I37" s="4" t="str">
        <f>IFERROR(VLOOKUP(H37, '2012 to 2017 NAICS'!C:D, 2, FALSE), VLOOKUP(H37, '2012 to 2017 NAICS'!A:B, 2, FALSE))</f>
        <v>Petroleum Refineries</v>
      </c>
      <c r="J37" s="13">
        <f>VLOOKUP(G37, 'OES Summary'!$A$2:$D$15, 3, FALSE)</f>
        <v>250</v>
      </c>
      <c r="K37" s="14" cm="1">
        <f t="array" ref="K37">CONVERT(MEDIAN(IF('2016-2021 TRI'!F:F=$A37,'2016-2021 TRI'!P:P)), "lbm", "kg")</f>
        <v>1.8143694800000001</v>
      </c>
      <c r="L37" s="14">
        <f>CONVERT(_xlfn.MAXIFS('2016-2021 TRI'!P:P,'2016-2021 TRI'!F:F,A37), "lbm", "kg")</f>
        <v>3.6287389600000002</v>
      </c>
      <c r="M37" s="14" cm="1">
        <f t="array" ref="M37">CONVERT(MEDIAN(IF('2016-2021 TRI'!F:F=$A37,'2016-2021 TRI'!Q:Q)), "lbm", "kg")</f>
        <v>0</v>
      </c>
      <c r="N37" s="14">
        <f>CONVERT(_xlfn.MAXIFS('2016-2021 TRI'!Q:Q,'2016-2021 TRI'!F:F,A37), "lbm", "kg")</f>
        <v>0</v>
      </c>
      <c r="O37" s="15">
        <f t="shared" si="0"/>
        <v>7.2574779200000007E-3</v>
      </c>
      <c r="P37" s="15">
        <f t="shared" si="1"/>
        <v>1.4514955840000001E-2</v>
      </c>
      <c r="Q37" s="15">
        <f t="shared" si="2"/>
        <v>0</v>
      </c>
      <c r="R37" s="15">
        <f t="shared" si="3"/>
        <v>0</v>
      </c>
    </row>
    <row r="38" spans="1:18" x14ac:dyDescent="0.25">
      <c r="A38" s="4" t="s">
        <v>341</v>
      </c>
      <c r="B38" s="4" t="str">
        <f>VLOOKUP($A38, '2016-2021 TRI'!$F:$L, 3, FALSE)</f>
        <v>CITGO REFINING &amp; CHEMICALS CO LP EAST PLANT</v>
      </c>
      <c r="C38" s="4" t="str">
        <f>VLOOKUP($A38, '2016-2021 TRI'!$F:$L, 4, FALSE)</f>
        <v>1801 NUECES BAY BLVD</v>
      </c>
      <c r="D38" s="4" t="str">
        <f>VLOOKUP($A38, '2016-2021 TRI'!$F:$L, 5, FALSE)</f>
        <v>CORPUS CHRISTI</v>
      </c>
      <c r="E38" s="4" t="str">
        <f>VLOOKUP($A38, '2016-2021 TRI'!$F:$L, 6, FALSE)</f>
        <v>TX</v>
      </c>
      <c r="F38" s="4">
        <f>VLOOKUP($A38, '2016-2021 TRI'!$F:$L, 7, FALSE)</f>
        <v>78407</v>
      </c>
      <c r="G38" s="4" t="str">
        <f>VLOOKUP($A38, '2016-2021 TRI'!F:N, 9, FALSE)</f>
        <v>Processing - Incorporation into formulation, mixture, or reaction product</v>
      </c>
      <c r="H38" s="4">
        <f>VLOOKUP($A38, '2016-2021 TRI'!$F:$L, 2, FALSE)</f>
        <v>324110</v>
      </c>
      <c r="I38" s="4" t="str">
        <f>IFERROR(VLOOKUP(H38, '2012 to 2017 NAICS'!C:D, 2, FALSE), VLOOKUP(H38, '2012 to 2017 NAICS'!A:B, 2, FALSE))</f>
        <v>Petroleum Refineries</v>
      </c>
      <c r="J38" s="13">
        <f>VLOOKUP(G38, 'OES Summary'!$A$2:$D$15, 3, FALSE)</f>
        <v>250</v>
      </c>
      <c r="K38" s="14" cm="1">
        <f t="array" ref="K38">CONVERT(MEDIAN(IF('2016-2021 TRI'!F:F=$A38,'2016-2021 TRI'!P:P)), "lbm", "kg")</f>
        <v>49.668364515</v>
      </c>
      <c r="L38" s="14">
        <f>CONVERT(_xlfn.MAXIFS('2016-2021 TRI'!P:P,'2016-2021 TRI'!F:F,A38), "lbm", "kg")</f>
        <v>77.564295270000002</v>
      </c>
      <c r="M38" s="14" cm="1">
        <f t="array" ref="M38">CONVERT(MEDIAN(IF('2016-2021 TRI'!F:F=$A38,'2016-2021 TRI'!Q:Q)), "lbm", "kg")</f>
        <v>0</v>
      </c>
      <c r="N38" s="14">
        <f>CONVERT(_xlfn.MAXIFS('2016-2021 TRI'!Q:Q,'2016-2021 TRI'!F:F,A38), "lbm", "kg")</f>
        <v>70.551757229800003</v>
      </c>
      <c r="O38" s="15">
        <f t="shared" si="0"/>
        <v>0.19867345806</v>
      </c>
      <c r="P38" s="15">
        <f t="shared" si="1"/>
        <v>0.31025718108</v>
      </c>
      <c r="Q38" s="15">
        <f t="shared" si="2"/>
        <v>0</v>
      </c>
      <c r="R38" s="15">
        <f t="shared" si="3"/>
        <v>0.28220702891920002</v>
      </c>
    </row>
    <row r="39" spans="1:18" x14ac:dyDescent="0.25">
      <c r="A39" s="4" t="s">
        <v>347</v>
      </c>
      <c r="B39" s="4" t="str">
        <f>VLOOKUP($A39, '2016-2021 TRI'!$F:$L, 3, FALSE)</f>
        <v>CITGO REFINING &amp; CHEMICALS CO LP-WEST PLANT</v>
      </c>
      <c r="C39" s="4" t="str">
        <f>VLOOKUP($A39, '2016-2021 TRI'!$F:$L, 4, FALSE)</f>
        <v>7350 INTERSTATE HWY 37</v>
      </c>
      <c r="D39" s="4" t="str">
        <f>VLOOKUP($A39, '2016-2021 TRI'!$F:$L, 5, FALSE)</f>
        <v>CORPUS CHRISTI</v>
      </c>
      <c r="E39" s="4" t="str">
        <f>VLOOKUP($A39, '2016-2021 TRI'!$F:$L, 6, FALSE)</f>
        <v>TX</v>
      </c>
      <c r="F39" s="4">
        <f>VLOOKUP($A39, '2016-2021 TRI'!$F:$L, 7, FALSE)</f>
        <v>78409</v>
      </c>
      <c r="G39" s="4" t="str">
        <f>VLOOKUP($A39, '2016-2021 TRI'!F:N, 9, FALSE)</f>
        <v>Processing - Incorporation into formulation, mixture, or reaction product</v>
      </c>
      <c r="H39" s="4">
        <f>VLOOKUP($A39, '2016-2021 TRI'!$F:$L, 2, FALSE)</f>
        <v>324110</v>
      </c>
      <c r="I39" s="4" t="str">
        <f>IFERROR(VLOOKUP(H39, '2012 to 2017 NAICS'!C:D, 2, FALSE), VLOOKUP(H39, '2012 to 2017 NAICS'!A:B, 2, FALSE))</f>
        <v>Petroleum Refineries</v>
      </c>
      <c r="J39" s="13">
        <f>VLOOKUP(G39, 'OES Summary'!$A$2:$D$15, 3, FALSE)</f>
        <v>250</v>
      </c>
      <c r="K39" s="14" cm="1">
        <f t="array" ref="K39">CONVERT(MEDIAN(IF('2016-2021 TRI'!F:F=$A39,'2016-2021 TRI'!P:P)), "lbm", "kg")</f>
        <v>9.979032140000001</v>
      </c>
      <c r="L39" s="14">
        <f>CONVERT(_xlfn.MAXIFS('2016-2021 TRI'!P:P,'2016-2021 TRI'!F:F,A39), "lbm", "kg")</f>
        <v>10.886216880000001</v>
      </c>
      <c r="M39" s="14" cm="1">
        <f t="array" ref="M39">CONVERT(MEDIAN(IF('2016-2021 TRI'!F:F=$A39,'2016-2021 TRI'!Q:Q)), "lbm", "kg")</f>
        <v>0</v>
      </c>
      <c r="N39" s="14">
        <f>CONVERT(_xlfn.MAXIFS('2016-2021 TRI'!Q:Q,'2016-2021 TRI'!F:F,A39), "lbm", "kg")</f>
        <v>0</v>
      </c>
      <c r="O39" s="15">
        <f t="shared" si="0"/>
        <v>3.9916128560000007E-2</v>
      </c>
      <c r="P39" s="15">
        <f t="shared" si="1"/>
        <v>4.3544867520000002E-2</v>
      </c>
      <c r="Q39" s="15">
        <f t="shared" si="2"/>
        <v>0</v>
      </c>
      <c r="R39" s="15">
        <f t="shared" si="3"/>
        <v>0</v>
      </c>
    </row>
    <row r="40" spans="1:18" x14ac:dyDescent="0.25">
      <c r="A40" s="4" t="s">
        <v>1505</v>
      </c>
      <c r="B40" s="4" t="str">
        <f>VLOOKUP($A40, '2016-2021 TRI'!$F:$L, 3, FALSE)</f>
        <v>CLEAN HARBORS ARAGONITE LLC</v>
      </c>
      <c r="C40" s="4" t="str">
        <f>VLOOKUP($A40, '2016-2021 TRI'!$F:$L, 4, FALSE)</f>
        <v>11600 NORTH APTUS ROAD</v>
      </c>
      <c r="D40" s="4" t="str">
        <f>VLOOKUP($A40, '2016-2021 TRI'!$F:$L, 5, FALSE)</f>
        <v>GRANTSVILLE</v>
      </c>
      <c r="E40" s="4" t="str">
        <f>VLOOKUP($A40, '2016-2021 TRI'!$F:$L, 6, FALSE)</f>
        <v>UT</v>
      </c>
      <c r="F40" s="4">
        <f>VLOOKUP($A40, '2016-2021 TRI'!$F:$L, 7, FALSE)</f>
        <v>84029</v>
      </c>
      <c r="G40" s="4" t="str">
        <f>VLOOKUP($A40, '2016-2021 TRI'!F:N, 9, FALSE)</f>
        <v>Waste Handling, Disposal, Treatment, and Recycling</v>
      </c>
      <c r="H40" s="4">
        <f>VLOOKUP($A40, '2016-2021 TRI'!$F:$L, 2, FALSE)</f>
        <v>562211</v>
      </c>
      <c r="I40" s="4" t="str">
        <f>IFERROR(VLOOKUP(H40, '2012 to 2017 NAICS'!C:D, 2, FALSE), VLOOKUP(H40, '2012 to 2017 NAICS'!A:B, 2, FALSE))</f>
        <v>Hazardous Waste Treatment and Disposal</v>
      </c>
      <c r="J40" s="13">
        <f>VLOOKUP(G40, 'OES Summary'!$A$2:$D$15, 3, FALSE)</f>
        <v>250</v>
      </c>
      <c r="K40" s="14" cm="1">
        <f t="array" ref="K40">CONVERT(MEDIAN(IF('2016-2021 TRI'!F:F=$A40,'2016-2021 TRI'!P:P)), "lbm", "kg")</f>
        <v>1.3789208048000001</v>
      </c>
      <c r="L40" s="14">
        <f>CONVERT(_xlfn.MAXIFS('2016-2021 TRI'!P:P,'2016-2021 TRI'!F:F,A40), "lbm", "kg")</f>
        <v>1.3789208048000001</v>
      </c>
      <c r="M40" s="14" cm="1">
        <f t="array" ref="M40">CONVERT(MEDIAN(IF('2016-2021 TRI'!F:F=$A40,'2016-2021 TRI'!Q:Q)), "lbm", "kg")</f>
        <v>2.2679618500000005E-2</v>
      </c>
      <c r="N40" s="14">
        <f>CONVERT(_xlfn.MAXIFS('2016-2021 TRI'!Q:Q,'2016-2021 TRI'!F:F,A40), "lbm", "kg")</f>
        <v>2.2679618500000005E-2</v>
      </c>
      <c r="O40" s="15">
        <f t="shared" si="0"/>
        <v>5.5156832192000006E-3</v>
      </c>
      <c r="P40" s="15">
        <f t="shared" si="1"/>
        <v>5.5156832192000006E-3</v>
      </c>
      <c r="Q40" s="15">
        <f t="shared" si="2"/>
        <v>9.0718474000000025E-5</v>
      </c>
      <c r="R40" s="15">
        <f t="shared" si="3"/>
        <v>9.0718474000000025E-5</v>
      </c>
    </row>
    <row r="41" spans="1:18" x14ac:dyDescent="0.25">
      <c r="A41" s="4" t="s">
        <v>352</v>
      </c>
      <c r="B41" s="4" t="str">
        <f>VLOOKUP($A41, '2016-2021 TRI'!$F:$L, 3, FALSE)</f>
        <v>CLEAN HARBORS DEER PARK LLC</v>
      </c>
      <c r="C41" s="4" t="str">
        <f>VLOOKUP($A41, '2016-2021 TRI'!$F:$L, 4, FALSE)</f>
        <v>2027 INDEPENDENCE PARKWAY SOUTH</v>
      </c>
      <c r="D41" s="4" t="str">
        <f>VLOOKUP($A41, '2016-2021 TRI'!$F:$L, 5, FALSE)</f>
        <v>LA PORTE</v>
      </c>
      <c r="E41" s="4" t="str">
        <f>VLOOKUP($A41, '2016-2021 TRI'!$F:$L, 6, FALSE)</f>
        <v>TX</v>
      </c>
      <c r="F41" s="4">
        <f>VLOOKUP($A41, '2016-2021 TRI'!$F:$L, 7, FALSE)</f>
        <v>77571</v>
      </c>
      <c r="G41" s="4" t="str">
        <f>VLOOKUP($A41, '2016-2021 TRI'!F:N, 9, FALSE)</f>
        <v>Waste Handling, Disposal, Treatment, and Recycling</v>
      </c>
      <c r="H41" s="4">
        <f>VLOOKUP($A41, '2016-2021 TRI'!$F:$L, 2, FALSE)</f>
        <v>562211</v>
      </c>
      <c r="I41" s="4" t="str">
        <f>IFERROR(VLOOKUP(H41, '2012 to 2017 NAICS'!C:D, 2, FALSE), VLOOKUP(H41, '2012 to 2017 NAICS'!A:B, 2, FALSE))</f>
        <v>Hazardous Waste Treatment and Disposal</v>
      </c>
      <c r="J41" s="13">
        <f>VLOOKUP(G41, 'OES Summary'!$A$2:$D$15, 3, FALSE)</f>
        <v>250</v>
      </c>
      <c r="K41" s="14" cm="1">
        <f t="array" ref="K41">CONVERT(MEDIAN(IF('2016-2021 TRI'!F:F=$A41,'2016-2021 TRI'!P:P)), "lbm", "kg")</f>
        <v>3.8555351450000004E-2</v>
      </c>
      <c r="L41" s="14">
        <f>CONVERT(_xlfn.MAXIFS('2016-2021 TRI'!P:P,'2016-2021 TRI'!F:F,A41), "lbm", "kg")</f>
        <v>5.8967008100000003E-2</v>
      </c>
      <c r="M41" s="14" cm="1">
        <f t="array" ref="M41">CONVERT(MEDIAN(IF('2016-2021 TRI'!F:F=$A41,'2016-2021 TRI'!Q:Q)), "lbm", "kg")</f>
        <v>9.0718474000000021E-2</v>
      </c>
      <c r="N41" s="14">
        <f>CONVERT(_xlfn.MAXIFS('2016-2021 TRI'!Q:Q,'2016-2021 TRI'!F:F,A41), "lbm", "kg")</f>
        <v>0.64410116540000006</v>
      </c>
      <c r="O41" s="15">
        <f t="shared" si="0"/>
        <v>1.5422140580000001E-4</v>
      </c>
      <c r="P41" s="15">
        <f t="shared" si="1"/>
        <v>2.358680324E-4</v>
      </c>
      <c r="Q41" s="15">
        <f t="shared" si="2"/>
        <v>3.628738960000001E-4</v>
      </c>
      <c r="R41" s="15">
        <f t="shared" si="3"/>
        <v>2.5764046616000001E-3</v>
      </c>
    </row>
    <row r="42" spans="1:18" x14ac:dyDescent="0.25">
      <c r="A42" s="4" t="s">
        <v>362</v>
      </c>
      <c r="B42" s="4" t="str">
        <f>VLOOKUP($A42, '2016-2021 TRI'!$F:$L, 3, FALSE)</f>
        <v>CLEAN HARBORS EL DORADO LLC</v>
      </c>
      <c r="C42" s="4" t="str">
        <f>VLOOKUP($A42, '2016-2021 TRI'!$F:$L, 4, FALSE)</f>
        <v>309 AMERICAN CIR UNION</v>
      </c>
      <c r="D42" s="4" t="str">
        <f>VLOOKUP($A42, '2016-2021 TRI'!$F:$L, 5, FALSE)</f>
        <v>EL DORADO</v>
      </c>
      <c r="E42" s="4" t="str">
        <f>VLOOKUP($A42, '2016-2021 TRI'!$F:$L, 6, FALSE)</f>
        <v>AR</v>
      </c>
      <c r="F42" s="4">
        <f>VLOOKUP($A42, '2016-2021 TRI'!$F:$L, 7, FALSE)</f>
        <v>71730</v>
      </c>
      <c r="G42" s="4" t="str">
        <f>VLOOKUP($A42, '2016-2021 TRI'!F:N, 9, FALSE)</f>
        <v>Waste Handling, Disposal, Treatment, and Recycling</v>
      </c>
      <c r="H42" s="4">
        <f>VLOOKUP($A42, '2016-2021 TRI'!$F:$L, 2, FALSE)</f>
        <v>562211</v>
      </c>
      <c r="I42" s="4" t="str">
        <f>IFERROR(VLOOKUP(H42, '2012 to 2017 NAICS'!C:D, 2, FALSE), VLOOKUP(H42, '2012 to 2017 NAICS'!A:B, 2, FALSE))</f>
        <v>Hazardous Waste Treatment and Disposal</v>
      </c>
      <c r="J42" s="13">
        <f>VLOOKUP(G42, 'OES Summary'!$A$2:$D$15, 3, FALSE)</f>
        <v>250</v>
      </c>
      <c r="K42" s="14" cm="1">
        <f t="array" ref="K42">CONVERT(MEDIAN(IF('2016-2021 TRI'!F:F=$A42,'2016-2021 TRI'!P:P)), "lbm", "kg")</f>
        <v>2.4947580350000002E-2</v>
      </c>
      <c r="L42" s="14">
        <f>CONVERT(_xlfn.MAXIFS('2016-2021 TRI'!P:P,'2016-2021 TRI'!F:F,A42), "lbm", "kg")</f>
        <v>4.5359237000000011E-2</v>
      </c>
      <c r="M42" s="14" cm="1">
        <f t="array" ref="M42">CONVERT(MEDIAN(IF('2016-2021 TRI'!F:F=$A42,'2016-2021 TRI'!Q:Q)), "lbm", "kg")</f>
        <v>4.5359237000000011E-2</v>
      </c>
      <c r="N42" s="14">
        <f>CONVERT(_xlfn.MAXIFS('2016-2021 TRI'!Q:Q,'2016-2021 TRI'!F:F,A42), "lbm", "kg")</f>
        <v>0.25401172720000004</v>
      </c>
      <c r="O42" s="15">
        <f t="shared" si="0"/>
        <v>9.9790321400000003E-5</v>
      </c>
      <c r="P42" s="15">
        <f t="shared" si="1"/>
        <v>1.8143694800000005E-4</v>
      </c>
      <c r="Q42" s="15">
        <f t="shared" si="2"/>
        <v>1.8143694800000005E-4</v>
      </c>
      <c r="R42" s="15">
        <f t="shared" si="3"/>
        <v>1.0160469088000001E-3</v>
      </c>
    </row>
    <row r="43" spans="1:18" x14ac:dyDescent="0.25">
      <c r="A43" s="4" t="s">
        <v>126</v>
      </c>
      <c r="B43" s="4" t="str">
        <f>VLOOKUP($A43, '2016-2021 TRI'!$F:$L, 3, FALSE)</f>
        <v>CLEVELAND-CLIFFS BURNS HARBOR LLC</v>
      </c>
      <c r="C43" s="4" t="str">
        <f>VLOOKUP($A43, '2016-2021 TRI'!$F:$L, 4, FALSE)</f>
        <v>250 W US HWY 12</v>
      </c>
      <c r="D43" s="4" t="str">
        <f>VLOOKUP($A43, '2016-2021 TRI'!$F:$L, 5, FALSE)</f>
        <v>BURNS HARBOR</v>
      </c>
      <c r="E43" s="4" t="str">
        <f>VLOOKUP($A43, '2016-2021 TRI'!$F:$L, 6, FALSE)</f>
        <v>IN</v>
      </c>
      <c r="F43" s="4">
        <f>VLOOKUP($A43, '2016-2021 TRI'!$F:$L, 7, FALSE)</f>
        <v>46304</v>
      </c>
      <c r="G43" s="4" t="str">
        <f>VLOOKUP($A43, '2016-2021 TRI'!F:N, 9, FALSE)</f>
        <v>Processing - incorporation into formulation, mixture, or reaction product</v>
      </c>
      <c r="H43" s="4">
        <f>VLOOKUP($A43, '2016-2021 TRI'!$F:$L, 2, FALSE)</f>
        <v>331110</v>
      </c>
      <c r="I43" s="4" t="str">
        <f>IFERROR(VLOOKUP(H43, '2012 to 2017 NAICS'!C:D, 2, FALSE), VLOOKUP(H43, '2012 to 2017 NAICS'!A:B, 2, FALSE))</f>
        <v>Iron and Steel Mills and Ferroalloy Manufacturing</v>
      </c>
      <c r="J43" s="13">
        <f>VLOOKUP(G43, 'OES Summary'!$A$2:$D$15, 3, FALSE)</f>
        <v>250</v>
      </c>
      <c r="K43" s="14" cm="1">
        <f t="array" ref="K43">CONVERT(MEDIAN(IF('2016-2021 TRI'!F:F=$A43,'2016-2021 TRI'!P:P)), "lbm", "kg")</f>
        <v>49.895160699999998</v>
      </c>
      <c r="L43" s="14">
        <f>CONVERT(_xlfn.MAXIFS('2016-2021 TRI'!P:P,'2016-2021 TRI'!F:F,A43), "lbm", "kg")</f>
        <v>70.306817350000003</v>
      </c>
      <c r="M43" s="14" cm="1">
        <f t="array" ref="M43">CONVERT(MEDIAN(IF('2016-2021 TRI'!F:F=$A43,'2016-2021 TRI'!Q:Q)), "lbm", "kg")</f>
        <v>0</v>
      </c>
      <c r="N43" s="14">
        <f>CONVERT(_xlfn.MAXIFS('2016-2021 TRI'!Q:Q,'2016-2021 TRI'!F:F,A43), "lbm", "kg")</f>
        <v>0</v>
      </c>
      <c r="O43" s="15">
        <f t="shared" si="0"/>
        <v>0.19958064279999999</v>
      </c>
      <c r="P43" s="15">
        <f t="shared" si="1"/>
        <v>0.28122726940000004</v>
      </c>
      <c r="Q43" s="15">
        <f t="shared" si="2"/>
        <v>0</v>
      </c>
      <c r="R43" s="15">
        <f t="shared" si="3"/>
        <v>0</v>
      </c>
    </row>
    <row r="44" spans="1:18" x14ac:dyDescent="0.25">
      <c r="A44" s="4" t="s">
        <v>369</v>
      </c>
      <c r="B44" s="4" t="str">
        <f>VLOOKUP($A44, '2016-2021 TRI'!$F:$L, 3, FALSE)</f>
        <v>CONVENT REFINERY</v>
      </c>
      <c r="C44" s="4" t="str">
        <f>VLOOKUP($A44, '2016-2021 TRI'!$F:$L, 4, FALSE)</f>
        <v>FOOT OF SUNSHINE BRIDGE- LA HW Y 44</v>
      </c>
      <c r="D44" s="4" t="str">
        <f>VLOOKUP($A44, '2016-2021 TRI'!$F:$L, 5, FALSE)</f>
        <v>CONVENT</v>
      </c>
      <c r="E44" s="4" t="str">
        <f>VLOOKUP($A44, '2016-2021 TRI'!$F:$L, 6, FALSE)</f>
        <v>LA</v>
      </c>
      <c r="F44" s="4">
        <f>VLOOKUP($A44, '2016-2021 TRI'!$F:$L, 7, FALSE)</f>
        <v>70723</v>
      </c>
      <c r="G44" s="4" t="str">
        <f>VLOOKUP($A44, '2016-2021 TRI'!F:N, 9, FALSE)</f>
        <v>Processing - incorporation into formulation, mixture, or reaction product</v>
      </c>
      <c r="H44" s="4">
        <f>VLOOKUP($A44, '2016-2021 TRI'!$F:$L, 2, FALSE)</f>
        <v>324110</v>
      </c>
      <c r="I44" s="4" t="str">
        <f>IFERROR(VLOOKUP(H44, '2012 to 2017 NAICS'!C:D, 2, FALSE), VLOOKUP(H44, '2012 to 2017 NAICS'!A:B, 2, FALSE))</f>
        <v>Petroleum Refineries</v>
      </c>
      <c r="J44" s="13">
        <f>VLOOKUP(G44, 'OES Summary'!$A$2:$D$15, 3, FALSE)</f>
        <v>250</v>
      </c>
      <c r="K44" s="14" cm="1">
        <f t="array" ref="K44">CONVERT(MEDIAN(IF('2016-2021 TRI'!F:F=$A44,'2016-2021 TRI'!P:P)), "lbm", "kg")</f>
        <v>5.4431084400000005</v>
      </c>
      <c r="L44" s="14">
        <f>CONVERT(_xlfn.MAXIFS('2016-2021 TRI'!P:P,'2016-2021 TRI'!F:F,A44), "lbm", "kg")</f>
        <v>5.8967008100000005</v>
      </c>
      <c r="M44" s="14" cm="1">
        <f t="array" ref="M44">CONVERT(MEDIAN(IF('2016-2021 TRI'!F:F=$A44,'2016-2021 TRI'!Q:Q)), "lbm", "kg")</f>
        <v>9.979032140000001</v>
      </c>
      <c r="N44" s="14">
        <f>CONVERT(_xlfn.MAXIFS('2016-2021 TRI'!Q:Q,'2016-2021 TRI'!F:F,A44), "lbm", "kg")</f>
        <v>105.68702221000001</v>
      </c>
      <c r="O44" s="15">
        <f t="shared" si="0"/>
        <v>2.1772433760000001E-2</v>
      </c>
      <c r="P44" s="15">
        <f t="shared" si="1"/>
        <v>2.3586803240000002E-2</v>
      </c>
      <c r="Q44" s="15">
        <f t="shared" si="2"/>
        <v>3.9916128560000007E-2</v>
      </c>
      <c r="R44" s="15">
        <f t="shared" si="3"/>
        <v>0.42274808884000004</v>
      </c>
    </row>
    <row r="45" spans="1:18" x14ac:dyDescent="0.25">
      <c r="A45" s="4" t="s">
        <v>1744</v>
      </c>
      <c r="B45" s="4" t="str">
        <f>VLOOKUP($A45, '2016-2021 TRI'!$F:$L, 3, FALSE)</f>
        <v>DDP SPECIALTY ELECTRONIC MATERIALS US LLC</v>
      </c>
      <c r="C45" s="4" t="str">
        <f>VLOOKUP($A45, '2016-2021 TRI'!$F:$L, 4, FALSE)</f>
        <v>3400 S SAGINAW RD - UNIT 96</v>
      </c>
      <c r="D45" s="4" t="str">
        <f>VLOOKUP($A45, '2016-2021 TRI'!$F:$L, 5, FALSE)</f>
        <v>MIDLAND</v>
      </c>
      <c r="E45" s="4" t="str">
        <f>VLOOKUP($A45, '2016-2021 TRI'!$F:$L, 6, FALSE)</f>
        <v>MI</v>
      </c>
      <c r="F45" s="4">
        <f>VLOOKUP($A45, '2016-2021 TRI'!$F:$L, 7, FALSE)</f>
        <v>48640</v>
      </c>
      <c r="G45" s="4" t="str">
        <f>VLOOKUP($A45, '2016-2021 TRI'!F:N, 9, FALSE)</f>
        <v>Processing - incorporation into formulation, mixture, or reaction product</v>
      </c>
      <c r="H45" s="4">
        <f>VLOOKUP($A45, '2016-2021 TRI'!$F:$L, 2, FALSE)</f>
        <v>325199</v>
      </c>
      <c r="I45" s="4" t="str">
        <f>IFERROR(VLOOKUP(H45, '2012 to 2017 NAICS'!C:D, 2, FALSE), VLOOKUP(H45, '2012 to 2017 NAICS'!A:B, 2, FALSE))</f>
        <v>All Other Basic Organic Chemical Manufacturing</v>
      </c>
      <c r="J45" s="13">
        <f>VLOOKUP(G45, 'OES Summary'!$A$2:$D$15, 3, FALSE)</f>
        <v>250</v>
      </c>
      <c r="K45" s="14" cm="1">
        <f t="array" ref="K45">CONVERT(MEDIAN(IF('2016-2021 TRI'!F:F=$A45,'2016-2021 TRI'!P:P)), "lbm", "kg")</f>
        <v>0</v>
      </c>
      <c r="L45" s="14">
        <f>CONVERT(_xlfn.MAXIFS('2016-2021 TRI'!P:P,'2016-2021 TRI'!F:F,A45), "lbm", "kg")</f>
        <v>0.45359237000000002</v>
      </c>
      <c r="M45" s="14" cm="1">
        <f t="array" ref="M45">CONVERT(MEDIAN(IF('2016-2021 TRI'!F:F=$A45,'2016-2021 TRI'!Q:Q)), "lbm", "kg")</f>
        <v>233.14647818</v>
      </c>
      <c r="N45" s="14">
        <f>CONVERT(_xlfn.MAXIFS('2016-2021 TRI'!Q:Q,'2016-2021 TRI'!F:F,A45), "lbm", "kg")</f>
        <v>246.30065691000001</v>
      </c>
      <c r="O45" s="15">
        <f t="shared" si="0"/>
        <v>0</v>
      </c>
      <c r="P45" s="15">
        <f t="shared" si="1"/>
        <v>1.8143694800000002E-3</v>
      </c>
      <c r="Q45" s="15">
        <f t="shared" si="2"/>
        <v>0.93258591272000002</v>
      </c>
      <c r="R45" s="15">
        <f t="shared" si="3"/>
        <v>0.98520262764000011</v>
      </c>
    </row>
    <row r="46" spans="1:18" x14ac:dyDescent="0.25">
      <c r="A46" s="4" t="s">
        <v>376</v>
      </c>
      <c r="B46" s="4" t="str">
        <f>VLOOKUP($A46, '2016-2021 TRI'!$F:$L, 3, FALSE)</f>
        <v>DEER PARK REFINING LP</v>
      </c>
      <c r="C46" s="4" t="str">
        <f>VLOOKUP($A46, '2016-2021 TRI'!$F:$L, 4, FALSE)</f>
        <v>5900 HWY 225 EAST</v>
      </c>
      <c r="D46" s="4" t="str">
        <f>VLOOKUP($A46, '2016-2021 TRI'!$F:$L, 5, FALSE)</f>
        <v>DEER PARK</v>
      </c>
      <c r="E46" s="4" t="str">
        <f>VLOOKUP($A46, '2016-2021 TRI'!$F:$L, 6, FALSE)</f>
        <v>TX</v>
      </c>
      <c r="F46" s="4">
        <f>VLOOKUP($A46, '2016-2021 TRI'!$F:$L, 7, FALSE)</f>
        <v>77536</v>
      </c>
      <c r="G46" s="4" t="str">
        <f>VLOOKUP($A46, '2016-2021 TRI'!F:N, 9, FALSE)</f>
        <v>Manufacturing</v>
      </c>
      <c r="H46" s="4">
        <f>VLOOKUP($A46, '2016-2021 TRI'!$F:$L, 2, FALSE)</f>
        <v>324110</v>
      </c>
      <c r="I46" s="4" t="str">
        <f>IFERROR(VLOOKUP(H46, '2012 to 2017 NAICS'!C:D, 2, FALSE), VLOOKUP(H46, '2012 to 2017 NAICS'!A:B, 2, FALSE))</f>
        <v>Petroleum Refineries</v>
      </c>
      <c r="J46" s="13">
        <f>VLOOKUP(G46, 'OES Summary'!$A$2:$D$15, 3, FALSE)</f>
        <v>350</v>
      </c>
      <c r="K46" s="14" cm="1">
        <f t="array" ref="K46">CONVERT(MEDIAN(IF('2016-2021 TRI'!F:F=$A46,'2016-2021 TRI'!P:P)), "lbm", "kg")</f>
        <v>68.265651685000009</v>
      </c>
      <c r="L46" s="14">
        <f>CONVERT(_xlfn.MAXIFS('2016-2021 TRI'!P:P,'2016-2021 TRI'!F:F,A46), "lbm", "kg")</f>
        <v>149.6854821</v>
      </c>
      <c r="M46" s="14" cm="1">
        <f t="array" ref="M46">CONVERT(MEDIAN(IF('2016-2021 TRI'!F:F=$A46,'2016-2021 TRI'!Q:Q)), "lbm", "kg")</f>
        <v>5443.1084400000009</v>
      </c>
      <c r="N46" s="14">
        <f>CONVERT(_xlfn.MAXIFS('2016-2021 TRI'!Q:Q,'2016-2021 TRI'!F:F,A46), "lbm", "kg")</f>
        <v>5443.1084400000009</v>
      </c>
      <c r="O46" s="15">
        <f t="shared" si="0"/>
        <v>0.19504471910000001</v>
      </c>
      <c r="P46" s="15">
        <f t="shared" si="1"/>
        <v>0.42767280600000002</v>
      </c>
      <c r="Q46" s="15">
        <f t="shared" si="2"/>
        <v>15.551738400000003</v>
      </c>
      <c r="R46" s="15">
        <f t="shared" si="3"/>
        <v>15.551738400000003</v>
      </c>
    </row>
    <row r="47" spans="1:18" x14ac:dyDescent="0.25">
      <c r="A47" s="4" t="s">
        <v>382</v>
      </c>
      <c r="B47" s="4" t="str">
        <f>VLOOKUP($A47, '2016-2021 TRI'!$F:$L, 3, FALSE)</f>
        <v>DELAWARE CITY REFINERY</v>
      </c>
      <c r="C47" s="4" t="str">
        <f>VLOOKUP($A47, '2016-2021 TRI'!$F:$L, 4, FALSE)</f>
        <v>4550 WRANGLE HILL RD</v>
      </c>
      <c r="D47" s="4" t="str">
        <f>VLOOKUP($A47, '2016-2021 TRI'!$F:$L, 5, FALSE)</f>
        <v>DELAWARE CITY</v>
      </c>
      <c r="E47" s="4" t="str">
        <f>VLOOKUP($A47, '2016-2021 TRI'!$F:$L, 6, FALSE)</f>
        <v>DE</v>
      </c>
      <c r="F47" s="4">
        <f>VLOOKUP($A47, '2016-2021 TRI'!$F:$L, 7, FALSE)</f>
        <v>19706</v>
      </c>
      <c r="G47" s="4" t="str">
        <f>VLOOKUP($A47, '2016-2021 TRI'!F:N, 9, FALSE)</f>
        <v>Processing as a Reactant</v>
      </c>
      <c r="H47" s="4">
        <f>VLOOKUP($A47, '2016-2021 TRI'!$F:$L, 2, FALSE)</f>
        <v>324110</v>
      </c>
      <c r="I47" s="4" t="str">
        <f>IFERROR(VLOOKUP(H47, '2012 to 2017 NAICS'!C:D, 2, FALSE), VLOOKUP(H47, '2012 to 2017 NAICS'!A:B, 2, FALSE))</f>
        <v>Petroleum Refineries</v>
      </c>
      <c r="J47" s="13">
        <f>VLOOKUP(G47, 'OES Summary'!$A$2:$D$15, 3, FALSE)</f>
        <v>350</v>
      </c>
      <c r="K47" s="14" cm="1">
        <f t="array" ref="K47">CONVERT(MEDIAN(IF('2016-2021 TRI'!F:F=$A47,'2016-2021 TRI'!P:P)), "lbm", "kg")</f>
        <v>76.203518160000002</v>
      </c>
      <c r="L47" s="14">
        <f>CONVERT(_xlfn.MAXIFS('2016-2021 TRI'!P:P,'2016-2021 TRI'!F:F,A47), "lbm", "kg")</f>
        <v>89.357696890000014</v>
      </c>
      <c r="M47" s="14" cm="1">
        <f t="array" ref="M47">CONVERT(MEDIAN(IF('2016-2021 TRI'!F:F=$A47,'2016-2021 TRI'!Q:Q)), "lbm", "kg")</f>
        <v>36.060593415000007</v>
      </c>
      <c r="N47" s="14">
        <f>CONVERT(_xlfn.MAXIFS('2016-2021 TRI'!Q:Q,'2016-2021 TRI'!F:F,A47), "lbm", "kg")</f>
        <v>40.823313300000002</v>
      </c>
      <c r="O47" s="15">
        <f t="shared" si="0"/>
        <v>0.21772433760000001</v>
      </c>
      <c r="P47" s="15">
        <f t="shared" si="1"/>
        <v>0.25530770540000003</v>
      </c>
      <c r="Q47" s="15">
        <f t="shared" si="2"/>
        <v>0.10303026690000001</v>
      </c>
      <c r="R47" s="15">
        <f t="shared" si="3"/>
        <v>0.11663803800000001</v>
      </c>
    </row>
    <row r="48" spans="1:18" x14ac:dyDescent="0.25">
      <c r="A48" s="4" t="s">
        <v>389</v>
      </c>
      <c r="B48" s="4" t="str">
        <f>VLOOKUP($A48, '2016-2021 TRI'!$F:$L, 3, FALSE)</f>
        <v>DELEK TYLER REFINERY</v>
      </c>
      <c r="C48" s="4" t="str">
        <f>VLOOKUP($A48, '2016-2021 TRI'!$F:$L, 4, FALSE)</f>
        <v>1702 E COMMERCE ST</v>
      </c>
      <c r="D48" s="4" t="str">
        <f>VLOOKUP($A48, '2016-2021 TRI'!$F:$L, 5, FALSE)</f>
        <v>TYLER</v>
      </c>
      <c r="E48" s="4" t="str">
        <f>VLOOKUP($A48, '2016-2021 TRI'!$F:$L, 6, FALSE)</f>
        <v>TX</v>
      </c>
      <c r="F48" s="4">
        <f>VLOOKUP($A48, '2016-2021 TRI'!$F:$L, 7, FALSE)</f>
        <v>75702</v>
      </c>
      <c r="G48" s="4" t="str">
        <f>VLOOKUP($A48, '2016-2021 TRI'!F:N, 9, FALSE)</f>
        <v>Processing as a reactant</v>
      </c>
      <c r="H48" s="4">
        <f>VLOOKUP($A48, '2016-2021 TRI'!$F:$L, 2, FALSE)</f>
        <v>324110</v>
      </c>
      <c r="I48" s="4" t="str">
        <f>IFERROR(VLOOKUP(H48, '2012 to 2017 NAICS'!C:D, 2, FALSE), VLOOKUP(H48, '2012 to 2017 NAICS'!A:B, 2, FALSE))</f>
        <v>Petroleum Refineries</v>
      </c>
      <c r="J48" s="13">
        <f>VLOOKUP(G48, 'OES Summary'!$A$2:$D$15, 3, FALSE)</f>
        <v>350</v>
      </c>
      <c r="K48" s="14" cm="1">
        <f t="array" ref="K48">CONVERT(MEDIAN(IF('2016-2021 TRI'!F:F=$A48,'2016-2021 TRI'!P:P)), "lbm", "kg")</f>
        <v>14.514955840000001</v>
      </c>
      <c r="L48" s="14">
        <f>CONVERT(_xlfn.MAXIFS('2016-2021 TRI'!P:P,'2016-2021 TRI'!F:F,A48), "lbm", "kg")</f>
        <v>18.824083355000003</v>
      </c>
      <c r="M48" s="14" cm="1">
        <f t="array" ref="M48">CONVERT(MEDIAN(IF('2016-2021 TRI'!F:F=$A48,'2016-2021 TRI'!Q:Q)), "lbm", "kg")</f>
        <v>442.07112380199999</v>
      </c>
      <c r="N48" s="14">
        <f>CONVERT(_xlfn.MAXIFS('2016-2021 TRI'!Q:Q,'2016-2021 TRI'!F:F,A48), "lbm", "kg")</f>
        <v>498.22585920800009</v>
      </c>
      <c r="O48" s="15">
        <f t="shared" si="0"/>
        <v>4.14713024E-2</v>
      </c>
      <c r="P48" s="15">
        <f t="shared" si="1"/>
        <v>5.3783095300000007E-2</v>
      </c>
      <c r="Q48" s="15">
        <f t="shared" si="2"/>
        <v>1.26306035372</v>
      </c>
      <c r="R48" s="15">
        <f t="shared" si="3"/>
        <v>1.4235024548800002</v>
      </c>
    </row>
    <row r="49" spans="1:18" x14ac:dyDescent="0.25">
      <c r="A49" s="4" t="s">
        <v>395</v>
      </c>
      <c r="B49" s="4" t="str">
        <f>VLOOKUP($A49, '2016-2021 TRI'!$F:$L, 3, FALSE)</f>
        <v>DENKA PERFORMANCE ELASTOMER LLC</v>
      </c>
      <c r="C49" s="4" t="str">
        <f>VLOOKUP($A49, '2016-2021 TRI'!$F:$L, 4, FALSE)</f>
        <v>560 HIGHWAY 44</v>
      </c>
      <c r="D49" s="4" t="str">
        <f>VLOOKUP($A49, '2016-2021 TRI'!$F:$L, 5, FALSE)</f>
        <v>LA PLACE</v>
      </c>
      <c r="E49" s="4" t="str">
        <f>VLOOKUP($A49, '2016-2021 TRI'!$F:$L, 6, FALSE)</f>
        <v>LA</v>
      </c>
      <c r="F49" s="4">
        <f>VLOOKUP($A49, '2016-2021 TRI'!$F:$L, 7, FALSE)</f>
        <v>70068</v>
      </c>
      <c r="G49" s="4" t="str">
        <f>VLOOKUP($A49, '2016-2021 TRI'!F:N, 9, FALSE)</f>
        <v>Plastics and Rubber Compounding</v>
      </c>
      <c r="H49" s="4">
        <f>VLOOKUP($A49, '2016-2021 TRI'!$F:$L, 2, FALSE)</f>
        <v>325212</v>
      </c>
      <c r="I49" s="4" t="str">
        <f>IFERROR(VLOOKUP(H49, '2012 to 2017 NAICS'!C:D, 2, FALSE), VLOOKUP(H49, '2012 to 2017 NAICS'!A:B, 2, FALSE))</f>
        <v>Synthetic Rubber Manufacturing</v>
      </c>
      <c r="J49" s="13">
        <f>VLOOKUP(G49, 'OES Summary'!$A$2:$D$15, 3, FALSE)</f>
        <v>300</v>
      </c>
      <c r="K49" s="14" cm="1">
        <f t="array" ref="K49">CONVERT(MEDIAN(IF('2016-2021 TRI'!F:F=$A49,'2016-2021 TRI'!P:P)), "lbm", "kg")</f>
        <v>316.83427044500002</v>
      </c>
      <c r="L49" s="14">
        <f>CONVERT(_xlfn.MAXIFS('2016-2021 TRI'!P:P,'2016-2021 TRI'!F:F,A49), "lbm", "kg")</f>
        <v>412.31546433</v>
      </c>
      <c r="M49" s="14" cm="1">
        <f t="array" ref="M49">CONVERT(MEDIAN(IF('2016-2021 TRI'!F:F=$A49,'2016-2021 TRI'!Q:Q)), "lbm", "kg")</f>
        <v>749.1077990550001</v>
      </c>
      <c r="N49" s="14">
        <f>CONVERT(_xlfn.MAXIFS('2016-2021 TRI'!Q:Q,'2016-2021 TRI'!F:F,A49), "lbm", "kg")</f>
        <v>1499.12278285</v>
      </c>
      <c r="O49" s="15">
        <f t="shared" si="0"/>
        <v>1.0561142348166668</v>
      </c>
      <c r="P49" s="15">
        <f t="shared" si="1"/>
        <v>1.3743848810999999</v>
      </c>
      <c r="Q49" s="15">
        <f t="shared" si="2"/>
        <v>2.4970259968500002</v>
      </c>
      <c r="R49" s="15">
        <f t="shared" si="3"/>
        <v>4.9970759428333338</v>
      </c>
    </row>
    <row r="50" spans="1:18" x14ac:dyDescent="0.25">
      <c r="A50" s="4" t="s">
        <v>409</v>
      </c>
      <c r="B50" s="4" t="str">
        <f>VLOOKUP($A50, '2016-2021 TRI'!$F:$L, 3, FALSE)</f>
        <v>DIAMOND GREEN DIESEL LLC</v>
      </c>
      <c r="C50" s="4" t="str">
        <f>VLOOKUP($A50, '2016-2021 TRI'!$F:$L, 4, FALSE)</f>
        <v>14891 AIRLINE DR</v>
      </c>
      <c r="D50" s="4" t="str">
        <f>VLOOKUP($A50, '2016-2021 TRI'!$F:$L, 5, FALSE)</f>
        <v>NORCO</v>
      </c>
      <c r="E50" s="4" t="str">
        <f>VLOOKUP($A50, '2016-2021 TRI'!$F:$L, 6, FALSE)</f>
        <v>LA</v>
      </c>
      <c r="F50" s="4">
        <f>VLOOKUP($A50, '2016-2021 TRI'!$F:$L, 7, FALSE)</f>
        <v>70079</v>
      </c>
      <c r="G50" s="4" t="str">
        <f>VLOOKUP($A50, '2016-2021 TRI'!F:N, 9, FALSE)</f>
        <v>Processing - incorporation into formulation, mixture, or reaction product</v>
      </c>
      <c r="H50" s="4">
        <f>VLOOKUP($A50, '2016-2021 TRI'!$F:$L, 2, FALSE)</f>
        <v>325199</v>
      </c>
      <c r="I50" s="4" t="str">
        <f>IFERROR(VLOOKUP(H50, '2012 to 2017 NAICS'!C:D, 2, FALSE), VLOOKUP(H50, '2012 to 2017 NAICS'!A:B, 2, FALSE))</f>
        <v>All Other Basic Organic Chemical Manufacturing</v>
      </c>
      <c r="J50" s="13">
        <f>VLOOKUP(G50, 'OES Summary'!$A$2:$D$15, 3, FALSE)</f>
        <v>250</v>
      </c>
      <c r="K50" s="14" cm="1">
        <f t="array" ref="K50">CONVERT(MEDIAN(IF('2016-2021 TRI'!F:F=$A50,'2016-2021 TRI'!P:P)), "lbm", "kg")</f>
        <v>0</v>
      </c>
      <c r="L50" s="14">
        <f>CONVERT(_xlfn.MAXIFS('2016-2021 TRI'!P:P,'2016-2021 TRI'!F:F,A50), "lbm", "kg")</f>
        <v>0</v>
      </c>
      <c r="M50" s="14" cm="1">
        <f t="array" ref="M50">CONVERT(MEDIAN(IF('2016-2021 TRI'!F:F=$A50,'2016-2021 TRI'!Q:Q)), "lbm", "kg")</f>
        <v>0</v>
      </c>
      <c r="N50" s="14">
        <f>CONVERT(_xlfn.MAXIFS('2016-2021 TRI'!Q:Q,'2016-2021 TRI'!F:F,A50), "lbm", "kg")</f>
        <v>1.8143694800000001</v>
      </c>
      <c r="O50" s="15">
        <f t="shared" si="0"/>
        <v>0</v>
      </c>
      <c r="P50" s="15">
        <f t="shared" si="1"/>
        <v>0</v>
      </c>
      <c r="Q50" s="15">
        <f t="shared" si="2"/>
        <v>0</v>
      </c>
      <c r="R50" s="15">
        <f t="shared" si="3"/>
        <v>7.2574779200000007E-3</v>
      </c>
    </row>
    <row r="51" spans="1:18" x14ac:dyDescent="0.25">
      <c r="A51" s="4" t="s">
        <v>415</v>
      </c>
      <c r="B51" s="4" t="str">
        <f>VLOOKUP($A51, '2016-2021 TRI'!$F:$L, 3, FALSE)</f>
        <v>DIAMOND SHAMROCK REFINING CO LP</v>
      </c>
      <c r="C51" s="4" t="str">
        <f>VLOOKUP($A51, '2016-2021 TRI'!$F:$L, 4, FALSE)</f>
        <v>6701 FM 119</v>
      </c>
      <c r="D51" s="4" t="str">
        <f>VLOOKUP($A51, '2016-2021 TRI'!$F:$L, 5, FALSE)</f>
        <v>SUNRAY</v>
      </c>
      <c r="E51" s="4" t="str">
        <f>VLOOKUP($A51, '2016-2021 TRI'!$F:$L, 6, FALSE)</f>
        <v>TX</v>
      </c>
      <c r="F51" s="4">
        <f>VLOOKUP($A51, '2016-2021 TRI'!$F:$L, 7, FALSE)</f>
        <v>79086</v>
      </c>
      <c r="G51" s="4" t="str">
        <f>VLOOKUP($A51, '2016-2021 TRI'!F:N, 9, FALSE)</f>
        <v>Processing - incorporation into formulation, mixture, or reaction product</v>
      </c>
      <c r="H51" s="4">
        <f>VLOOKUP($A51, '2016-2021 TRI'!$F:$L, 2, FALSE)</f>
        <v>324110</v>
      </c>
      <c r="I51" s="4" t="str">
        <f>IFERROR(VLOOKUP(H51, '2012 to 2017 NAICS'!C:D, 2, FALSE), VLOOKUP(H51, '2012 to 2017 NAICS'!A:B, 2, FALSE))</f>
        <v>Petroleum Refineries</v>
      </c>
      <c r="J51" s="13">
        <f>VLOOKUP(G51, 'OES Summary'!$A$2:$D$15, 3, FALSE)</f>
        <v>250</v>
      </c>
      <c r="K51" s="14" cm="1">
        <f t="array" ref="K51">CONVERT(MEDIAN(IF('2016-2021 TRI'!F:F=$A51,'2016-2021 TRI'!P:P)), "lbm", "kg")</f>
        <v>113.3980925</v>
      </c>
      <c r="L51" s="14">
        <f>CONVERT(_xlfn.MAXIFS('2016-2021 TRI'!P:P,'2016-2021 TRI'!F:F,A51), "lbm", "kg")</f>
        <v>113.3980925</v>
      </c>
      <c r="M51" s="14" cm="1">
        <f t="array" ref="M51">CONVERT(MEDIAN(IF('2016-2021 TRI'!F:F=$A51,'2016-2021 TRI'!Q:Q)), "lbm", "kg")</f>
        <v>113.3980925</v>
      </c>
      <c r="N51" s="14">
        <f>CONVERT(_xlfn.MAXIFS('2016-2021 TRI'!Q:Q,'2016-2021 TRI'!F:F,A51), "lbm", "kg")</f>
        <v>113.3980925</v>
      </c>
      <c r="O51" s="15">
        <f t="shared" si="0"/>
        <v>0.45359237000000002</v>
      </c>
      <c r="P51" s="15">
        <f t="shared" si="1"/>
        <v>0.45359237000000002</v>
      </c>
      <c r="Q51" s="15">
        <f t="shared" si="2"/>
        <v>0.45359237000000002</v>
      </c>
      <c r="R51" s="15">
        <f t="shared" si="3"/>
        <v>0.45359237000000002</v>
      </c>
    </row>
    <row r="52" spans="1:18" x14ac:dyDescent="0.25">
      <c r="A52" s="4" t="s">
        <v>421</v>
      </c>
      <c r="B52" s="4" t="str">
        <f>VLOOKUP($A52, '2016-2021 TRI'!$F:$L, 3, FALSE)</f>
        <v>DIXIE CHEMICAL CO INC</v>
      </c>
      <c r="C52" s="4" t="str">
        <f>VLOOKUP($A52, '2016-2021 TRI'!$F:$L, 4, FALSE)</f>
        <v>10601 BAY AREA BLVD</v>
      </c>
      <c r="D52" s="4" t="str">
        <f>VLOOKUP($A52, '2016-2021 TRI'!$F:$L, 5, FALSE)</f>
        <v>PASADENA</v>
      </c>
      <c r="E52" s="4" t="str">
        <f>VLOOKUP($A52, '2016-2021 TRI'!$F:$L, 6, FALSE)</f>
        <v>TX</v>
      </c>
      <c r="F52" s="4">
        <f>VLOOKUP($A52, '2016-2021 TRI'!$F:$L, 7, FALSE)</f>
        <v>77507</v>
      </c>
      <c r="G52" s="4" t="str">
        <f>VLOOKUP($A52, '2016-2021 TRI'!F:N, 9, FALSE)</f>
        <v>Processing as a reactant</v>
      </c>
      <c r="H52" s="4">
        <f>VLOOKUP($A52, '2016-2021 TRI'!$F:$L, 2, FALSE)</f>
        <v>325199</v>
      </c>
      <c r="I52" s="4" t="str">
        <f>IFERROR(VLOOKUP(H52, '2012 to 2017 NAICS'!C:D, 2, FALSE), VLOOKUP(H52, '2012 to 2017 NAICS'!A:B, 2, FALSE))</f>
        <v>All Other Basic Organic Chemical Manufacturing</v>
      </c>
      <c r="J52" s="13">
        <f>VLOOKUP(G52, 'OES Summary'!$A$2:$D$15, 3, FALSE)</f>
        <v>350</v>
      </c>
      <c r="K52" s="14" cm="1">
        <f t="array" ref="K52">CONVERT(MEDIAN(IF('2016-2021 TRI'!F:F=$A52,'2016-2021 TRI'!P:P)), "lbm", "kg")</f>
        <v>1128.0978319611002</v>
      </c>
      <c r="L52" s="14">
        <f>CONVERT(_xlfn.MAXIFS('2016-2021 TRI'!P:P,'2016-2021 TRI'!F:F,A52), "lbm", "kg")</f>
        <v>5012.1956885</v>
      </c>
      <c r="M52" s="14" cm="1">
        <f t="array" ref="M52">CONVERT(MEDIAN(IF('2016-2021 TRI'!F:F=$A52,'2016-2021 TRI'!Q:Q)), "lbm", "kg")</f>
        <v>1462.9805428084003</v>
      </c>
      <c r="N52" s="14">
        <f>CONVERT(_xlfn.MAXIFS('2016-2021 TRI'!Q:Q,'2016-2021 TRI'!F:F,A52), "lbm", "kg")</f>
        <v>2358.6803239999999</v>
      </c>
      <c r="O52" s="15">
        <f t="shared" si="0"/>
        <v>3.2231366627460005</v>
      </c>
      <c r="P52" s="15">
        <f t="shared" si="1"/>
        <v>14.32055911</v>
      </c>
      <c r="Q52" s="15">
        <f t="shared" si="2"/>
        <v>4.1799444080240011</v>
      </c>
      <c r="R52" s="15">
        <f t="shared" si="3"/>
        <v>6.73908664</v>
      </c>
    </row>
    <row r="53" spans="1:18" x14ac:dyDescent="0.25">
      <c r="A53" s="4" t="s">
        <v>427</v>
      </c>
      <c r="B53" s="4" t="str">
        <f>VLOOKUP($A53, '2016-2021 TRI'!$F:$L, 3, FALSE)</f>
        <v>DOW CHEMICAL CO FREEPORT FACILITY</v>
      </c>
      <c r="C53" s="4" t="str">
        <f>VLOOKUP($A53, '2016-2021 TRI'!$F:$L, 4, FALSE)</f>
        <v>2301 N BRAZOSPORT BLVD</v>
      </c>
      <c r="D53" s="4" t="str">
        <f>VLOOKUP($A53, '2016-2021 TRI'!$F:$L, 5, FALSE)</f>
        <v>FREEPORT</v>
      </c>
      <c r="E53" s="4" t="str">
        <f>VLOOKUP($A53, '2016-2021 TRI'!$F:$L, 6, FALSE)</f>
        <v>TX</v>
      </c>
      <c r="F53" s="4">
        <f>VLOOKUP($A53, '2016-2021 TRI'!$F:$L, 7, FALSE)</f>
        <v>775413257</v>
      </c>
      <c r="G53" s="4" t="str">
        <f>VLOOKUP($A53, '2016-2021 TRI'!F:N, 9, FALSE)</f>
        <v>Processing as a reactant</v>
      </c>
      <c r="H53" s="4">
        <f>VLOOKUP($A53, '2016-2021 TRI'!$F:$L, 2, FALSE)</f>
        <v>325199</v>
      </c>
      <c r="I53" s="4" t="str">
        <f>IFERROR(VLOOKUP(H53, '2012 to 2017 NAICS'!C:D, 2, FALSE), VLOOKUP(H53, '2012 to 2017 NAICS'!A:B, 2, FALSE))</f>
        <v>All Other Basic Organic Chemical Manufacturing</v>
      </c>
      <c r="J53" s="13">
        <f>VLOOKUP(G53, 'OES Summary'!$A$2:$D$15, 3, FALSE)</f>
        <v>350</v>
      </c>
      <c r="K53" s="14" cm="1">
        <f t="array" ref="K53">CONVERT(MEDIAN(IF('2016-2021 TRI'!F:F=$A53,'2016-2021 TRI'!P:P)), "lbm", "kg")</f>
        <v>399.61487797000007</v>
      </c>
      <c r="L53" s="14">
        <f>CONVERT(_xlfn.MAXIFS('2016-2021 TRI'!P:P,'2016-2021 TRI'!F:F,A53), "lbm", "kg")</f>
        <v>485.79742827000007</v>
      </c>
      <c r="M53" s="14" cm="1">
        <f t="array" ref="M53">CONVERT(MEDIAN(IF('2016-2021 TRI'!F:F=$A53,'2016-2021 TRI'!Q:Q)), "lbm", "kg")</f>
        <v>3996.60237207</v>
      </c>
      <c r="N53" s="14">
        <f>CONVERT(_xlfn.MAXIFS('2016-2021 TRI'!Q:Q,'2016-2021 TRI'!F:F,A53), "lbm", "kg")</f>
        <v>5090.66716851</v>
      </c>
      <c r="O53" s="15">
        <f t="shared" si="0"/>
        <v>1.1417567942000002</v>
      </c>
      <c r="P53" s="15">
        <f t="shared" si="1"/>
        <v>1.3879926522000001</v>
      </c>
      <c r="Q53" s="15">
        <f t="shared" si="2"/>
        <v>11.4188639202</v>
      </c>
      <c r="R53" s="15">
        <f t="shared" si="3"/>
        <v>14.544763338599999</v>
      </c>
    </row>
    <row r="54" spans="1:18" x14ac:dyDescent="0.25">
      <c r="A54" s="4" t="s">
        <v>435</v>
      </c>
      <c r="B54" s="4" t="str">
        <f>VLOOKUP($A54, '2016-2021 TRI'!$F:$L, 3, FALSE)</f>
        <v>DRUMMOND CO INC ABC COKE DIV</v>
      </c>
      <c r="C54" s="4" t="str">
        <f>VLOOKUP($A54, '2016-2021 TRI'!$F:$L, 4, FALSE)</f>
        <v>ONE RAILROAD AVE</v>
      </c>
      <c r="D54" s="4" t="str">
        <f>VLOOKUP($A54, '2016-2021 TRI'!$F:$L, 5, FALSE)</f>
        <v>TARRANT</v>
      </c>
      <c r="E54" s="4" t="str">
        <f>VLOOKUP($A54, '2016-2021 TRI'!$F:$L, 6, FALSE)</f>
        <v>AL</v>
      </c>
      <c r="F54" s="4">
        <f>VLOOKUP($A54, '2016-2021 TRI'!$F:$L, 7, FALSE)</f>
        <v>35217</v>
      </c>
      <c r="G54" s="4" t="str">
        <f>VLOOKUP($A54, '2016-2021 TRI'!F:N, 9, FALSE)</f>
        <v>Processing - incorporation into formulation, mixture, or reaction product</v>
      </c>
      <c r="H54" s="4">
        <f>VLOOKUP($A54, '2016-2021 TRI'!$F:$L, 2, FALSE)</f>
        <v>324199</v>
      </c>
      <c r="I54" s="4" t="str">
        <f>IFERROR(VLOOKUP(H54, '2012 to 2017 NAICS'!C:D, 2, FALSE), VLOOKUP(H54, '2012 to 2017 NAICS'!A:B, 2, FALSE))</f>
        <v>All Other Petroleum and Coal Products Manufacturing</v>
      </c>
      <c r="J54" s="13">
        <f>VLOOKUP(G54, 'OES Summary'!$A$2:$D$15, 3, FALSE)</f>
        <v>250</v>
      </c>
      <c r="K54" s="14" cm="1">
        <f t="array" ref="K54">CONVERT(MEDIAN(IF('2016-2021 TRI'!F:F=$A54,'2016-2021 TRI'!P:P)), "lbm", "kg")</f>
        <v>20.411656650000001</v>
      </c>
      <c r="L54" s="14">
        <f>CONVERT(_xlfn.MAXIFS('2016-2021 TRI'!P:P,'2016-2021 TRI'!F:F,A54), "lbm", "kg")</f>
        <v>20.86524902</v>
      </c>
      <c r="M54" s="14" cm="1">
        <f t="array" ref="M54">CONVERT(MEDIAN(IF('2016-2021 TRI'!F:F=$A54,'2016-2021 TRI'!Q:Q)), "lbm", "kg")</f>
        <v>163.066457015</v>
      </c>
      <c r="N54" s="14">
        <f>CONVERT(_xlfn.MAXIFS('2016-2021 TRI'!Q:Q,'2016-2021 TRI'!F:F,A54), "lbm", "kg")</f>
        <v>205.02375124000002</v>
      </c>
      <c r="O54" s="15">
        <f t="shared" si="0"/>
        <v>8.1646626600000008E-2</v>
      </c>
      <c r="P54" s="15">
        <f t="shared" si="1"/>
        <v>8.3460996080000002E-2</v>
      </c>
      <c r="Q54" s="15">
        <f t="shared" si="2"/>
        <v>0.65226582806</v>
      </c>
      <c r="R54" s="15">
        <f t="shared" si="3"/>
        <v>0.8200950049600001</v>
      </c>
    </row>
    <row r="55" spans="1:18" x14ac:dyDescent="0.25">
      <c r="A55" s="4" t="s">
        <v>442</v>
      </c>
      <c r="B55" s="4" t="str">
        <f>VLOOKUP($A55, '2016-2021 TRI'!$F:$L, 3, FALSE)</f>
        <v>DUHON BROTHERS OIL CO INC</v>
      </c>
      <c r="C55" s="4" t="str">
        <f>VLOOKUP($A55, '2016-2021 TRI'!$F:$L, 4, FALSE)</f>
        <v>818 SOUTH HENRY STREET</v>
      </c>
      <c r="D55" s="4" t="str">
        <f>VLOOKUP($A55, '2016-2021 TRI'!$F:$L, 5, FALSE)</f>
        <v>ABBEVILLE</v>
      </c>
      <c r="E55" s="4" t="str">
        <f>VLOOKUP($A55, '2016-2021 TRI'!$F:$L, 6, FALSE)</f>
        <v>LA</v>
      </c>
      <c r="F55" s="4">
        <f>VLOOKUP($A55, '2016-2021 TRI'!$F:$L, 7, FALSE)</f>
        <v>70510</v>
      </c>
      <c r="G55" s="4" t="str">
        <f>VLOOKUP($A55, '2016-2021 TRI'!F:N, 9, FALSE)</f>
        <v>Repackaging</v>
      </c>
      <c r="H55" s="4">
        <f>VLOOKUP($A55, '2016-2021 TRI'!$F:$L, 2, FALSE)</f>
        <v>447190</v>
      </c>
      <c r="I55" s="4" t="str">
        <f>IFERROR(VLOOKUP(H55, '2012 to 2017 NAICS'!C:D, 2, FALSE), VLOOKUP(H55, '2012 to 2017 NAICS'!A:B, 2, FALSE))</f>
        <v>Other Gasoline Stations</v>
      </c>
      <c r="J55" s="13">
        <f>VLOOKUP(G55, 'OES Summary'!$A$2:$D$15, 3, FALSE)</f>
        <v>350</v>
      </c>
      <c r="K55" s="14" cm="1">
        <f t="array" ref="K55">CONVERT(MEDIAN(IF('2016-2021 TRI'!F:F=$A55,'2016-2021 TRI'!P:P)), "lbm", "kg")</f>
        <v>11.793401620000001</v>
      </c>
      <c r="L55" s="14">
        <f>CONVERT(_xlfn.MAXIFS('2016-2021 TRI'!P:P,'2016-2021 TRI'!F:F,A55), "lbm", "kg")</f>
        <v>13.607771100000001</v>
      </c>
      <c r="M55" s="14" cm="1">
        <f t="array" ref="M55">CONVERT(MEDIAN(IF('2016-2021 TRI'!F:F=$A55,'2016-2021 TRI'!Q:Q)), "lbm", "kg")</f>
        <v>45.359237</v>
      </c>
      <c r="N55" s="14">
        <f>CONVERT(_xlfn.MAXIFS('2016-2021 TRI'!Q:Q,'2016-2021 TRI'!F:F,A55), "lbm", "kg")</f>
        <v>49.895160699999998</v>
      </c>
      <c r="O55" s="15">
        <f t="shared" si="0"/>
        <v>3.36954332E-2</v>
      </c>
      <c r="P55" s="15">
        <f t="shared" si="1"/>
        <v>3.8879346000000002E-2</v>
      </c>
      <c r="Q55" s="15">
        <f t="shared" si="2"/>
        <v>0.12959782</v>
      </c>
      <c r="R55" s="15">
        <f t="shared" si="3"/>
        <v>0.14255760200000001</v>
      </c>
    </row>
    <row r="56" spans="1:18" x14ac:dyDescent="0.25">
      <c r="A56" s="4" t="s">
        <v>1761</v>
      </c>
      <c r="B56" s="4" t="str">
        <f>VLOOKUP($A56, '2016-2021 TRI'!$F:$L, 3, FALSE)</f>
        <v>EAGLE US 2 LLC</v>
      </c>
      <c r="C56" s="4" t="str">
        <f>VLOOKUP($A56, '2016-2021 TRI'!$F:$L, 4, FALSE)</f>
        <v>1300 PPG DR</v>
      </c>
      <c r="D56" s="4" t="str">
        <f>VLOOKUP($A56, '2016-2021 TRI'!$F:$L, 5, FALSE)</f>
        <v>WESTLAKE</v>
      </c>
      <c r="E56" s="4" t="str">
        <f>VLOOKUP($A56, '2016-2021 TRI'!$F:$L, 6, FALSE)</f>
        <v>LA</v>
      </c>
      <c r="F56" s="4">
        <f>VLOOKUP($A56, '2016-2021 TRI'!$F:$L, 7, FALSE)</f>
        <v>70669</v>
      </c>
      <c r="G56" s="4" t="str">
        <f>VLOOKUP($A56, '2016-2021 TRI'!F:N, 9, FALSE)</f>
        <v>Processing - incorporation into formulation, mixture, or reaction product</v>
      </c>
      <c r="H56" s="4">
        <f>VLOOKUP($A56, '2016-2021 TRI'!$F:$L, 2, FALSE)</f>
        <v>325180</v>
      </c>
      <c r="I56" s="4" t="str">
        <f>IFERROR(VLOOKUP(H56, '2012 to 2017 NAICS'!C:D, 2, FALSE), VLOOKUP(H56, '2012 to 2017 NAICS'!A:B, 2, FALSE))</f>
        <v>Other Basic Inorganic Chemical Manufacturing</v>
      </c>
      <c r="J56" s="13">
        <f>VLOOKUP(G56, 'OES Summary'!$A$2:$D$15, 3, FALSE)</f>
        <v>250</v>
      </c>
      <c r="K56" s="14" cm="1">
        <f t="array" ref="K56">CONVERT(MEDIAN(IF('2016-2021 TRI'!F:F=$A56,'2016-2021 TRI'!P:P)), "lbm", "kg")</f>
        <v>226.79618500000001</v>
      </c>
      <c r="L56" s="14">
        <f>CONVERT(_xlfn.MAXIFS('2016-2021 TRI'!P:P,'2016-2021 TRI'!F:F,A56), "lbm", "kg")</f>
        <v>226.79618500000001</v>
      </c>
      <c r="M56" s="14" cm="1">
        <f t="array" ref="M56">CONVERT(MEDIAN(IF('2016-2021 TRI'!F:F=$A56,'2016-2021 TRI'!Q:Q)), "lbm", "kg")</f>
        <v>226.79618500000001</v>
      </c>
      <c r="N56" s="14">
        <f>CONVERT(_xlfn.MAXIFS('2016-2021 TRI'!Q:Q,'2016-2021 TRI'!F:F,A56), "lbm", "kg")</f>
        <v>226.79618500000001</v>
      </c>
      <c r="O56" s="15">
        <f t="shared" si="0"/>
        <v>0.90718474000000004</v>
      </c>
      <c r="P56" s="15">
        <f t="shared" si="1"/>
        <v>0.90718474000000004</v>
      </c>
      <c r="Q56" s="15">
        <f t="shared" si="2"/>
        <v>0.90718474000000004</v>
      </c>
      <c r="R56" s="15">
        <f t="shared" si="3"/>
        <v>0.90718474000000004</v>
      </c>
    </row>
    <row r="57" spans="1:18" x14ac:dyDescent="0.25">
      <c r="A57" s="4" t="s">
        <v>449</v>
      </c>
      <c r="B57" s="4" t="str">
        <f>VLOOKUP($A57, '2016-2021 TRI'!$F:$L, 3, FALSE)</f>
        <v>EASTMAN CHEMICAL CO TENNESSEE OPERATIONS</v>
      </c>
      <c r="C57" s="4" t="str">
        <f>VLOOKUP($A57, '2016-2021 TRI'!$F:$L, 4, FALSE)</f>
        <v>100 EASTMAN RD</v>
      </c>
      <c r="D57" s="4" t="str">
        <f>VLOOKUP($A57, '2016-2021 TRI'!$F:$L, 5, FALSE)</f>
        <v>KINGSPORT</v>
      </c>
      <c r="E57" s="4" t="str">
        <f>VLOOKUP($A57, '2016-2021 TRI'!$F:$L, 6, FALSE)</f>
        <v>TN</v>
      </c>
      <c r="F57" s="4">
        <f>VLOOKUP($A57, '2016-2021 TRI'!$F:$L, 7, FALSE)</f>
        <v>37660</v>
      </c>
      <c r="G57" s="4" t="str">
        <f>VLOOKUP($A57, '2016-2021 TRI'!F:N, 9, FALSE)</f>
        <v>Plastics and Rubber Compounding</v>
      </c>
      <c r="H57" s="4">
        <f>VLOOKUP($A57, '2016-2021 TRI'!$F:$L, 2, FALSE)</f>
        <v>325211</v>
      </c>
      <c r="I57" s="4" t="str">
        <f>IFERROR(VLOOKUP(H57, '2012 to 2017 NAICS'!C:D, 2, FALSE), VLOOKUP(H57, '2012 to 2017 NAICS'!A:B, 2, FALSE))</f>
        <v>Plastics Material and Resin Manufacturing</v>
      </c>
      <c r="J57" s="13">
        <f>VLOOKUP(G57, 'OES Summary'!$A$2:$D$15, 3, FALSE)</f>
        <v>300</v>
      </c>
      <c r="K57" s="14" cm="1">
        <f t="array" ref="K57">CONVERT(MEDIAN(IF('2016-2021 TRI'!F:F=$A57,'2016-2021 TRI'!P:P)), "lbm", "kg")</f>
        <v>207.74530546</v>
      </c>
      <c r="L57" s="14">
        <f>CONVERT(_xlfn.MAXIFS('2016-2021 TRI'!P:P,'2016-2021 TRI'!F:F,A57), "lbm", "kg")</f>
        <v>876.34045884</v>
      </c>
      <c r="M57" s="14" cm="1">
        <f t="array" ref="M57">CONVERT(MEDIAN(IF('2016-2021 TRI'!F:F=$A57,'2016-2021 TRI'!Q:Q)), "lbm", "kg")</f>
        <v>663.60563731000002</v>
      </c>
      <c r="N57" s="14">
        <f>CONVERT(_xlfn.MAXIFS('2016-2021 TRI'!Q:Q,'2016-2021 TRI'!F:F,A57), "lbm", "kg")</f>
        <v>847.31054716000006</v>
      </c>
      <c r="O57" s="15">
        <f t="shared" si="0"/>
        <v>0.69248435153333332</v>
      </c>
      <c r="P57" s="15">
        <f t="shared" si="1"/>
        <v>2.9211348627999998</v>
      </c>
      <c r="Q57" s="15">
        <f t="shared" si="2"/>
        <v>2.2120187910333335</v>
      </c>
      <c r="R57" s="15">
        <f t="shared" si="3"/>
        <v>2.8243684905333337</v>
      </c>
    </row>
    <row r="58" spans="1:18" x14ac:dyDescent="0.25">
      <c r="A58" s="4" t="s">
        <v>455</v>
      </c>
      <c r="B58" s="4" t="str">
        <f>VLOOKUP($A58, '2016-2021 TRI'!$F:$L, 3, FALSE)</f>
        <v>EASTMAN CHEMICAL CO TEXAS OPERATIONS</v>
      </c>
      <c r="C58" s="4" t="str">
        <f>VLOOKUP($A58, '2016-2021 TRI'!$F:$L, 4, FALSE)</f>
        <v>300 KODAK BLVD</v>
      </c>
      <c r="D58" s="4" t="str">
        <f>VLOOKUP($A58, '2016-2021 TRI'!$F:$L, 5, FALSE)</f>
        <v>LONGVIEW</v>
      </c>
      <c r="E58" s="4" t="str">
        <f>VLOOKUP($A58, '2016-2021 TRI'!$F:$L, 6, FALSE)</f>
        <v>TX</v>
      </c>
      <c r="F58" s="4">
        <f>VLOOKUP($A58, '2016-2021 TRI'!$F:$L, 7, FALSE)</f>
        <v>75602</v>
      </c>
      <c r="G58" s="4" t="str">
        <f>VLOOKUP($A58, '2016-2021 TRI'!F:N, 9, FALSE)</f>
        <v>Manufacturing</v>
      </c>
      <c r="H58" s="4">
        <f>VLOOKUP($A58, '2016-2021 TRI'!$F:$L, 2, FALSE)</f>
        <v>325199</v>
      </c>
      <c r="I58" s="4" t="str">
        <f>IFERROR(VLOOKUP(H58, '2012 to 2017 NAICS'!C:D, 2, FALSE), VLOOKUP(H58, '2012 to 2017 NAICS'!A:B, 2, FALSE))</f>
        <v>All Other Basic Organic Chemical Manufacturing</v>
      </c>
      <c r="J58" s="13">
        <f>VLOOKUP(G58, 'OES Summary'!$A$2:$D$15, 3, FALSE)</f>
        <v>350</v>
      </c>
      <c r="K58" s="14" cm="1">
        <f t="array" ref="K58">CONVERT(MEDIAN(IF('2016-2021 TRI'!F:F=$A58,'2016-2021 TRI'!P:P)), "lbm", "kg")</f>
        <v>1149.629861765</v>
      </c>
      <c r="L58" s="14">
        <f>CONVERT(_xlfn.MAXIFS('2016-2021 TRI'!P:P,'2016-2021 TRI'!F:F,A58), "lbm", "kg")</f>
        <v>1459.20665429</v>
      </c>
      <c r="M58" s="14" cm="1">
        <f t="array" ref="M58">CONVERT(MEDIAN(IF('2016-2021 TRI'!F:F=$A58,'2016-2021 TRI'!Q:Q)), "lbm", "kg")</f>
        <v>7196.6965424199998</v>
      </c>
      <c r="N58" s="14">
        <f>CONVERT(_xlfn.MAXIFS('2016-2021 TRI'!Q:Q,'2016-2021 TRI'!F:F,A58), "lbm", "kg")</f>
        <v>12287.8173033</v>
      </c>
      <c r="O58" s="15">
        <f t="shared" si="0"/>
        <v>3.2846567479000002</v>
      </c>
      <c r="P58" s="15">
        <f t="shared" si="1"/>
        <v>4.1691618693999999</v>
      </c>
      <c r="Q58" s="15">
        <f t="shared" si="2"/>
        <v>20.561990121200001</v>
      </c>
      <c r="R58" s="15">
        <f t="shared" si="3"/>
        <v>35.108049438000002</v>
      </c>
    </row>
    <row r="59" spans="1:18" x14ac:dyDescent="0.25">
      <c r="A59" s="4" t="s">
        <v>467</v>
      </c>
      <c r="B59" s="4" t="str">
        <f>VLOOKUP($A59, '2016-2021 TRI'!$F:$L, 3, FALSE)</f>
        <v>ENTERPRISE PRODUCTS OPERATING LLC</v>
      </c>
      <c r="C59" s="4" t="str">
        <f>VLOOKUP($A59, '2016-2021 TRI'!$F:$L, 4, FALSE)</f>
        <v>10207 FM 1942</v>
      </c>
      <c r="D59" s="4" t="str">
        <f>VLOOKUP($A59, '2016-2021 TRI'!$F:$L, 5, FALSE)</f>
        <v>MONT BELVIEU</v>
      </c>
      <c r="E59" s="4" t="str">
        <f>VLOOKUP($A59, '2016-2021 TRI'!$F:$L, 6, FALSE)</f>
        <v>TX</v>
      </c>
      <c r="F59" s="4">
        <f>VLOOKUP($A59, '2016-2021 TRI'!$F:$L, 7, FALSE)</f>
        <v>77580</v>
      </c>
      <c r="G59" s="4" t="str">
        <f>VLOOKUP($A59, '2016-2021 TRI'!F:N, 9, FALSE)</f>
        <v>Processing - incorporation into formulation, mixture, or reaction product</v>
      </c>
      <c r="H59" s="4">
        <f>VLOOKUP($A59, '2016-2021 TRI'!$F:$L, 2, FALSE)</f>
        <v>211112</v>
      </c>
      <c r="I59" s="4" t="str">
        <f>IFERROR(VLOOKUP(H59, '2012 to 2017 NAICS'!C:D, 2, FALSE), VLOOKUP(H59, '2012 to 2017 NAICS'!A:B, 2, FALSE))</f>
        <v>Natural Gas Liquid Extraction</v>
      </c>
      <c r="J59" s="13">
        <f>VLOOKUP(G59, 'OES Summary'!$A$2:$D$15, 3, FALSE)</f>
        <v>250</v>
      </c>
      <c r="K59" s="14" cm="1">
        <f t="array" ref="K59">CONVERT(MEDIAN(IF('2016-2021 TRI'!F:F=$A59,'2016-2021 TRI'!P:P)), "lbm", "kg")</f>
        <v>0</v>
      </c>
      <c r="L59" s="14">
        <f>CONVERT(_xlfn.MAXIFS('2016-2021 TRI'!P:P,'2016-2021 TRI'!F:F,A59), "lbm", "kg")</f>
        <v>0</v>
      </c>
      <c r="M59" s="14" cm="1">
        <f t="array" ref="M59">CONVERT(MEDIAN(IF('2016-2021 TRI'!F:F=$A59,'2016-2021 TRI'!Q:Q)), "lbm", "kg")</f>
        <v>338.83350038999998</v>
      </c>
      <c r="N59" s="14">
        <f>CONVERT(_xlfn.MAXIFS('2016-2021 TRI'!Q:Q,'2016-2021 TRI'!F:F,A59), "lbm", "kg")</f>
        <v>338.83350038999998</v>
      </c>
      <c r="O59" s="15">
        <f t="shared" si="0"/>
        <v>0</v>
      </c>
      <c r="P59" s="15">
        <f t="shared" si="1"/>
        <v>0</v>
      </c>
      <c r="Q59" s="15">
        <f t="shared" si="2"/>
        <v>1.3553340015599999</v>
      </c>
      <c r="R59" s="15">
        <f t="shared" si="3"/>
        <v>1.3553340015599999</v>
      </c>
    </row>
    <row r="60" spans="1:18" x14ac:dyDescent="0.25">
      <c r="A60" s="4" t="s">
        <v>475</v>
      </c>
      <c r="B60" s="4" t="str">
        <f>VLOOKUP($A60, '2016-2021 TRI'!$F:$L, 3, FALSE)</f>
        <v>EQUISTAR CHEMICALS CLINTON PLANT</v>
      </c>
      <c r="C60" s="4" t="str">
        <f>VLOOKUP($A60, '2016-2021 TRI'!$F:$L, 4, FALSE)</f>
        <v>3400 ANAMOSA RD HWY 30 W</v>
      </c>
      <c r="D60" s="4" t="str">
        <f>VLOOKUP($A60, '2016-2021 TRI'!$F:$L, 5, FALSE)</f>
        <v>CLINTON</v>
      </c>
      <c r="E60" s="4" t="str">
        <f>VLOOKUP($A60, '2016-2021 TRI'!$F:$L, 6, FALSE)</f>
        <v>IA</v>
      </c>
      <c r="F60" s="4">
        <f>VLOOKUP($A60, '2016-2021 TRI'!$F:$L, 7, FALSE)</f>
        <v>52732</v>
      </c>
      <c r="G60" s="4" t="str">
        <f>VLOOKUP($A60, '2016-2021 TRI'!F:N, 9, FALSE)</f>
        <v>Plastics and Rubber Compounding</v>
      </c>
      <c r="H60" s="4">
        <f>VLOOKUP($A60, '2016-2021 TRI'!$F:$L, 2, FALSE)</f>
        <v>325199</v>
      </c>
      <c r="I60" s="4" t="str">
        <f>IFERROR(VLOOKUP(H60, '2012 to 2017 NAICS'!C:D, 2, FALSE), VLOOKUP(H60, '2012 to 2017 NAICS'!A:B, 2, FALSE))</f>
        <v>All Other Basic Organic Chemical Manufacturing</v>
      </c>
      <c r="J60" s="13">
        <f>VLOOKUP(G60, 'OES Summary'!$A$2:$D$15, 3, FALSE)</f>
        <v>300</v>
      </c>
      <c r="K60" s="14" cm="1">
        <f t="array" ref="K60">CONVERT(MEDIAN(IF('2016-2021 TRI'!F:F=$A60,'2016-2021 TRI'!P:P)), "lbm", "kg")</f>
        <v>5011.5152999450011</v>
      </c>
      <c r="L60" s="14">
        <f>CONVERT(_xlfn.MAXIFS('2016-2021 TRI'!P:P,'2016-2021 TRI'!F:F,A60), "lbm", "kg")</f>
        <v>5589.3919793250006</v>
      </c>
      <c r="M60" s="14" cm="1">
        <f t="array" ref="M60">CONVERT(MEDIAN(IF('2016-2021 TRI'!F:F=$A60,'2016-2021 TRI'!Q:Q)), "lbm", "kg")</f>
        <v>1784.9993740425</v>
      </c>
      <c r="N60" s="14">
        <f>CONVERT(_xlfn.MAXIFS('2016-2021 TRI'!Q:Q,'2016-2021 TRI'!F:F,A60), "lbm", "kg")</f>
        <v>3026.3682926400002</v>
      </c>
      <c r="O60" s="15">
        <f t="shared" si="0"/>
        <v>16.70505099981667</v>
      </c>
      <c r="P60" s="15">
        <f t="shared" si="1"/>
        <v>18.631306597750001</v>
      </c>
      <c r="Q60" s="15">
        <f t="shared" si="2"/>
        <v>5.9499979134750003</v>
      </c>
      <c r="R60" s="15">
        <f t="shared" si="3"/>
        <v>10.087894308800001</v>
      </c>
    </row>
    <row r="61" spans="1:18" x14ac:dyDescent="0.25">
      <c r="A61" s="4" t="s">
        <v>493</v>
      </c>
      <c r="B61" s="4" t="str">
        <f>VLOOKUP($A61, '2016-2021 TRI'!$F:$L, 3, FALSE)</f>
        <v>EQUISTAR CHEMICALS LP</v>
      </c>
      <c r="C61" s="4" t="str">
        <f>VLOOKUP($A61, '2016-2021 TRI'!$F:$L, 4, FALSE)</f>
        <v>1515 MILLER CUT OFF RD</v>
      </c>
      <c r="D61" s="4" t="str">
        <f>VLOOKUP($A61, '2016-2021 TRI'!$F:$L, 5, FALSE)</f>
        <v>LA PORTE</v>
      </c>
      <c r="E61" s="4" t="str">
        <f>VLOOKUP($A61, '2016-2021 TRI'!$F:$L, 6, FALSE)</f>
        <v>TX</v>
      </c>
      <c r="F61" s="4">
        <f>VLOOKUP($A61, '2016-2021 TRI'!$F:$L, 7, FALSE)</f>
        <v>77571</v>
      </c>
      <c r="G61" s="4" t="str">
        <f>VLOOKUP($A61, '2016-2021 TRI'!F:N, 9, FALSE)</f>
        <v>Plastics and Rubber Compounding</v>
      </c>
      <c r="H61" s="4">
        <f>VLOOKUP($A61, '2016-2021 TRI'!$F:$L, 2, FALSE)</f>
        <v>325199</v>
      </c>
      <c r="I61" s="4" t="str">
        <f>IFERROR(VLOOKUP(H61, '2012 to 2017 NAICS'!C:D, 2, FALSE), VLOOKUP(H61, '2012 to 2017 NAICS'!A:B, 2, FALSE))</f>
        <v>All Other Basic Organic Chemical Manufacturing</v>
      </c>
      <c r="J61" s="13">
        <f>VLOOKUP(G61, 'OES Summary'!$A$2:$D$15, 3, FALSE)</f>
        <v>300</v>
      </c>
      <c r="K61" s="14" cm="1">
        <f t="array" ref="K61">CONVERT(MEDIAN(IF('2016-2021 TRI'!F:F=$A61,'2016-2021 TRI'!P:P)), "lbm", "kg")</f>
        <v>521.63122550000003</v>
      </c>
      <c r="L61" s="14">
        <f>CONVERT(_xlfn.MAXIFS('2016-2021 TRI'!P:P,'2016-2021 TRI'!F:F,A61), "lbm", "kg")</f>
        <v>635.02931799999999</v>
      </c>
      <c r="M61" s="14" cm="1">
        <f t="array" ref="M61">CONVERT(MEDIAN(IF('2016-2021 TRI'!F:F=$A61,'2016-2021 TRI'!Q:Q)), "lbm", "kg")</f>
        <v>1406.1363470000001</v>
      </c>
      <c r="N61" s="14">
        <f>CONVERT(_xlfn.MAXIFS('2016-2021 TRI'!Q:Q,'2016-2021 TRI'!F:F,A61), "lbm", "kg")</f>
        <v>2041.165665</v>
      </c>
      <c r="O61" s="15">
        <f t="shared" si="0"/>
        <v>1.7387707516666668</v>
      </c>
      <c r="P61" s="15">
        <f t="shared" si="1"/>
        <v>2.1167643933333333</v>
      </c>
      <c r="Q61" s="15">
        <f t="shared" si="2"/>
        <v>4.6871211566666666</v>
      </c>
      <c r="R61" s="15">
        <f t="shared" si="3"/>
        <v>6.8038855500000004</v>
      </c>
    </row>
    <row r="62" spans="1:18" x14ac:dyDescent="0.25">
      <c r="A62" s="4" t="s">
        <v>483</v>
      </c>
      <c r="B62" s="4" t="str">
        <f>VLOOKUP($A62, '2016-2021 TRI'!$F:$L, 3, FALSE)</f>
        <v>EQUISTAR CHEMICALS LP</v>
      </c>
      <c r="C62" s="4" t="str">
        <f>VLOOKUP($A62, '2016-2021 TRI'!$F:$L, 4, FALSE)</f>
        <v>8805 NORTH TABLER RD</v>
      </c>
      <c r="D62" s="4" t="str">
        <f>VLOOKUP($A62, '2016-2021 TRI'!$F:$L, 5, FALSE)</f>
        <v>MORRIS</v>
      </c>
      <c r="E62" s="4" t="str">
        <f>VLOOKUP($A62, '2016-2021 TRI'!$F:$L, 6, FALSE)</f>
        <v>IL</v>
      </c>
      <c r="F62" s="4">
        <f>VLOOKUP($A62, '2016-2021 TRI'!$F:$L, 7, FALSE)</f>
        <v>60450</v>
      </c>
      <c r="G62" s="4" t="str">
        <f>VLOOKUP($A62, '2016-2021 TRI'!F:N, 9, FALSE)</f>
        <v>Plastics and Rubber Compounding</v>
      </c>
      <c r="H62" s="4">
        <f>VLOOKUP($A62, '2016-2021 TRI'!$F:$L, 2, FALSE)</f>
        <v>325110</v>
      </c>
      <c r="I62" s="4" t="str">
        <f>IFERROR(VLOOKUP(H62, '2012 to 2017 NAICS'!C:D, 2, FALSE), VLOOKUP(H62, '2012 to 2017 NAICS'!A:B, 2, FALSE))</f>
        <v>Petrochemical Manufacturing</v>
      </c>
      <c r="J62" s="13">
        <f>VLOOKUP(G62, 'OES Summary'!$A$2:$D$15, 3, FALSE)</f>
        <v>300</v>
      </c>
      <c r="K62" s="14" cm="1">
        <f t="array" ref="K62">CONVERT(MEDIAN(IF('2016-2021 TRI'!F:F=$A62,'2016-2021 TRI'!P:P)), "lbm", "kg")</f>
        <v>119.52158949500001</v>
      </c>
      <c r="L62" s="14">
        <f>CONVERT(_xlfn.MAXIFS('2016-2021 TRI'!P:P,'2016-2021 TRI'!F:F,A62), "lbm", "kg")</f>
        <v>187.78724118000002</v>
      </c>
      <c r="M62" s="14" cm="1">
        <f t="array" ref="M62">CONVERT(MEDIAN(IF('2016-2021 TRI'!F:F=$A62,'2016-2021 TRI'!Q:Q)), "lbm", "kg")</f>
        <v>348.81253253000006</v>
      </c>
      <c r="N62" s="14">
        <f>CONVERT(_xlfn.MAXIFS('2016-2021 TRI'!Q:Q,'2016-2021 TRI'!F:F,A62), "lbm", "kg")</f>
        <v>635.93650274000004</v>
      </c>
      <c r="O62" s="15">
        <f t="shared" si="0"/>
        <v>0.39840529831666671</v>
      </c>
      <c r="P62" s="15">
        <f t="shared" si="1"/>
        <v>0.62595747060000007</v>
      </c>
      <c r="Q62" s="15">
        <f t="shared" si="2"/>
        <v>1.1627084417666669</v>
      </c>
      <c r="R62" s="15">
        <f t="shared" si="3"/>
        <v>2.1197883424666668</v>
      </c>
    </row>
    <row r="63" spans="1:18" x14ac:dyDescent="0.25">
      <c r="A63" s="4" t="s">
        <v>489</v>
      </c>
      <c r="B63" s="4" t="str">
        <f>VLOOKUP($A63, '2016-2021 TRI'!$F:$L, 3, FALSE)</f>
        <v>EQUISTAR CHEMICALS LP</v>
      </c>
      <c r="C63" s="4" t="str">
        <f>VLOOKUP($A63, '2016-2021 TRI'!$F:$L, 4, FALSE)</f>
        <v>1501 MCKINZIE RD</v>
      </c>
      <c r="D63" s="4" t="str">
        <f>VLOOKUP($A63, '2016-2021 TRI'!$F:$L, 5, FALSE)</f>
        <v>CORPUS CHRISTI</v>
      </c>
      <c r="E63" s="4" t="str">
        <f>VLOOKUP($A63, '2016-2021 TRI'!$F:$L, 6, FALSE)</f>
        <v>TX</v>
      </c>
      <c r="F63" s="4">
        <f>VLOOKUP($A63, '2016-2021 TRI'!$F:$L, 7, FALSE)</f>
        <v>78410</v>
      </c>
      <c r="G63" s="4" t="str">
        <f>VLOOKUP($A63, '2016-2021 TRI'!F:N, 9, FALSE)</f>
        <v>Plastics and Rubber Compounding</v>
      </c>
      <c r="H63" s="4">
        <f>VLOOKUP($A63, '2016-2021 TRI'!$F:$L, 2, FALSE)</f>
        <v>325110</v>
      </c>
      <c r="I63" s="4" t="str">
        <f>IFERROR(VLOOKUP(H63, '2012 to 2017 NAICS'!C:D, 2, FALSE), VLOOKUP(H63, '2012 to 2017 NAICS'!A:B, 2, FALSE))</f>
        <v>Petrochemical Manufacturing</v>
      </c>
      <c r="J63" s="13">
        <f>VLOOKUP(G63, 'OES Summary'!$A$2:$D$15, 3, FALSE)</f>
        <v>300</v>
      </c>
      <c r="K63" s="14" cm="1">
        <f t="array" ref="K63">CONVERT(MEDIAN(IF('2016-2021 TRI'!F:F=$A63,'2016-2021 TRI'!P:P)), "lbm", "kg")</f>
        <v>2746.6673615650502</v>
      </c>
      <c r="L63" s="14">
        <f>CONVERT(_xlfn.MAXIFS('2016-2021 TRI'!P:P,'2016-2021 TRI'!F:F,A63), "lbm", "kg")</f>
        <v>3003.6886741400003</v>
      </c>
      <c r="M63" s="14" cm="1">
        <f t="array" ref="M63">CONVERT(MEDIAN(IF('2016-2021 TRI'!F:F=$A63,'2016-2021 TRI'!Q:Q)), "lbm", "kg")</f>
        <v>1657.5512578817502</v>
      </c>
      <c r="N63" s="14">
        <f>CONVERT(_xlfn.MAXIFS('2016-2021 TRI'!Q:Q,'2016-2021 TRI'!F:F,A63), "lbm", "kg")</f>
        <v>34665.343284880008</v>
      </c>
      <c r="O63" s="15">
        <f t="shared" si="0"/>
        <v>9.1555578718835005</v>
      </c>
      <c r="P63" s="15">
        <f t="shared" si="1"/>
        <v>10.012295580466668</v>
      </c>
      <c r="Q63" s="15">
        <f t="shared" si="2"/>
        <v>5.5251708596058338</v>
      </c>
      <c r="R63" s="15">
        <f t="shared" si="3"/>
        <v>115.55114428293336</v>
      </c>
    </row>
    <row r="64" spans="1:18" x14ac:dyDescent="0.25">
      <c r="A64" s="4" t="s">
        <v>1773</v>
      </c>
      <c r="B64" s="4" t="str">
        <f>VLOOKUP($A64, '2016-2021 TRI'!$F:$L, 3, FALSE)</f>
        <v>ERGON WEST VIRGINIA INC</v>
      </c>
      <c r="C64" s="4" t="str">
        <f>VLOOKUP($A64, '2016-2021 TRI'!$F:$L, 4, FALSE)</f>
        <v>9995 OHIO RIVER BLVD</v>
      </c>
      <c r="D64" s="4" t="str">
        <f>VLOOKUP($A64, '2016-2021 TRI'!$F:$L, 5, FALSE)</f>
        <v>NEWELL</v>
      </c>
      <c r="E64" s="4" t="str">
        <f>VLOOKUP($A64, '2016-2021 TRI'!$F:$L, 6, FALSE)</f>
        <v>WV</v>
      </c>
      <c r="F64" s="4">
        <f>VLOOKUP($A64, '2016-2021 TRI'!$F:$L, 7, FALSE)</f>
        <v>26050</v>
      </c>
      <c r="G64" s="4" t="str">
        <f>VLOOKUP($A64, '2016-2021 TRI'!F:N, 9, FALSE)</f>
        <v>Processing - incorporation into formulation, mixture, or reaction product</v>
      </c>
      <c r="H64" s="4">
        <f>VLOOKUP($A64, '2016-2021 TRI'!$F:$L, 2, FALSE)</f>
        <v>324110</v>
      </c>
      <c r="I64" s="4" t="str">
        <f>IFERROR(VLOOKUP(H64, '2012 to 2017 NAICS'!C:D, 2, FALSE), VLOOKUP(H64, '2012 to 2017 NAICS'!A:B, 2, FALSE))</f>
        <v>Petroleum Refineries</v>
      </c>
      <c r="J64" s="13">
        <f>VLOOKUP(G64, 'OES Summary'!$A$2:$D$15, 3, FALSE)</f>
        <v>250</v>
      </c>
      <c r="K64" s="14" cm="1">
        <f t="array" ref="K64">CONVERT(MEDIAN(IF('2016-2021 TRI'!F:F=$A64,'2016-2021 TRI'!P:P)), "lbm", "kg")</f>
        <v>0</v>
      </c>
      <c r="L64" s="14">
        <f>CONVERT(_xlfn.MAXIFS('2016-2021 TRI'!P:P,'2016-2021 TRI'!F:F,A64), "lbm", "kg")</f>
        <v>0</v>
      </c>
      <c r="M64" s="14" cm="1">
        <f t="array" ref="M64">CONVERT(MEDIAN(IF('2016-2021 TRI'!F:F=$A64,'2016-2021 TRI'!Q:Q)), "lbm", "kg")</f>
        <v>0</v>
      </c>
      <c r="N64" s="14">
        <f>CONVERT(_xlfn.MAXIFS('2016-2021 TRI'!Q:Q,'2016-2021 TRI'!F:F,A64), "lbm", "kg")</f>
        <v>0</v>
      </c>
      <c r="O64" s="15">
        <f t="shared" si="0"/>
        <v>0</v>
      </c>
      <c r="P64" s="15">
        <f t="shared" si="1"/>
        <v>0</v>
      </c>
      <c r="Q64" s="15">
        <f t="shared" si="2"/>
        <v>0</v>
      </c>
      <c r="R64" s="15">
        <f t="shared" si="3"/>
        <v>0</v>
      </c>
    </row>
    <row r="65" spans="1:18" x14ac:dyDescent="0.25">
      <c r="A65" s="4" t="s">
        <v>496</v>
      </c>
      <c r="B65" s="4" t="str">
        <f>VLOOKUP($A65, '2016-2021 TRI'!$F:$L, 3, FALSE)</f>
        <v>EXXONMOBIL ANCHORAGE TANK FARM</v>
      </c>
      <c r="C65" s="4" t="str">
        <f>VLOOKUP($A65, '2016-2021 TRI'!$F:$L, 4, FALSE)</f>
        <v>1420 LAFITON LN</v>
      </c>
      <c r="D65" s="4" t="str">
        <f>VLOOKUP($A65, '2016-2021 TRI'!$F:$L, 5, FALSE)</f>
        <v>PORT ALLEN</v>
      </c>
      <c r="E65" s="4" t="str">
        <f>VLOOKUP($A65, '2016-2021 TRI'!$F:$L, 6, FALSE)</f>
        <v>LA</v>
      </c>
      <c r="F65" s="4">
        <f>VLOOKUP($A65, '2016-2021 TRI'!$F:$L, 7, FALSE)</f>
        <v>70767</v>
      </c>
      <c r="G65" s="4" t="str">
        <f>VLOOKUP($A65, '2016-2021 TRI'!F:N, 9, FALSE)</f>
        <v>Repackaging</v>
      </c>
      <c r="H65" s="4">
        <f>VLOOKUP($A65, '2016-2021 TRI'!$F:$L, 2, FALSE)</f>
        <v>424690</v>
      </c>
      <c r="I65" s="4" t="str">
        <f>IFERROR(VLOOKUP(H65, '2012 to 2017 NAICS'!C:D, 2, FALSE), VLOOKUP(H65, '2012 to 2017 NAICS'!A:B, 2, FALSE))</f>
        <v>Other Chemical and Allied Products Merchant Wholesalers</v>
      </c>
      <c r="J65" s="13">
        <f>VLOOKUP(G65, 'OES Summary'!$A$2:$D$15, 3, FALSE)</f>
        <v>350</v>
      </c>
      <c r="K65" s="14" cm="1">
        <f t="array" ref="K65">CONVERT(MEDIAN(IF('2016-2021 TRI'!F:F=$A65,'2016-2021 TRI'!P:P)), "lbm", "kg")</f>
        <v>2.12054432975</v>
      </c>
      <c r="L65" s="14">
        <f>CONVERT(_xlfn.MAXIFS('2016-2021 TRI'!P:P,'2016-2021 TRI'!F:F,A65), "lbm", "kg")</f>
        <v>113.3980925</v>
      </c>
      <c r="M65" s="14" cm="1">
        <f t="array" ref="M65">CONVERT(MEDIAN(IF('2016-2021 TRI'!F:F=$A65,'2016-2021 TRI'!Q:Q)), "lbm", "kg")</f>
        <v>0</v>
      </c>
      <c r="N65" s="14">
        <f>CONVERT(_xlfn.MAXIFS('2016-2021 TRI'!Q:Q,'2016-2021 TRI'!F:F,A65), "lbm", "kg")</f>
        <v>825.53811340000004</v>
      </c>
      <c r="O65" s="15">
        <f t="shared" si="0"/>
        <v>6.0586980849999996E-3</v>
      </c>
      <c r="P65" s="15">
        <f t="shared" si="1"/>
        <v>0.32399454999999999</v>
      </c>
      <c r="Q65" s="15">
        <f t="shared" si="2"/>
        <v>0</v>
      </c>
      <c r="R65" s="15">
        <f t="shared" si="3"/>
        <v>2.3586803240000003</v>
      </c>
    </row>
    <row r="66" spans="1:18" x14ac:dyDescent="0.25">
      <c r="A66" s="4" t="s">
        <v>507</v>
      </c>
      <c r="B66" s="4" t="str">
        <f>VLOOKUP($A66, '2016-2021 TRI'!$F:$L, 3, FALSE)</f>
        <v>EXXONMOBIL BATON ROUGE CHEMICAL PLANT (PART)</v>
      </c>
      <c r="C66" s="4" t="str">
        <f>VLOOKUP($A66, '2016-2021 TRI'!$F:$L, 4, FALSE)</f>
        <v>4999 SCENIC HWY</v>
      </c>
      <c r="D66" s="4" t="str">
        <f>VLOOKUP($A66, '2016-2021 TRI'!$F:$L, 5, FALSE)</f>
        <v>BATON ROUGE</v>
      </c>
      <c r="E66" s="4" t="str">
        <f>VLOOKUP($A66, '2016-2021 TRI'!$F:$L, 6, FALSE)</f>
        <v>LA</v>
      </c>
      <c r="F66" s="4">
        <f>VLOOKUP($A66, '2016-2021 TRI'!$F:$L, 7, FALSE)</f>
        <v>70805</v>
      </c>
      <c r="G66" s="4" t="str">
        <f>VLOOKUP($A66, '2016-2021 TRI'!F:N, 9, FALSE)</f>
        <v>Manufacturing</v>
      </c>
      <c r="H66" s="4">
        <f>VLOOKUP($A66, '2016-2021 TRI'!$F:$L, 2, FALSE)</f>
        <v>325110</v>
      </c>
      <c r="I66" s="4" t="str">
        <f>IFERROR(VLOOKUP(H66, '2012 to 2017 NAICS'!C:D, 2, FALSE), VLOOKUP(H66, '2012 to 2017 NAICS'!A:B, 2, FALSE))</f>
        <v>Petrochemical Manufacturing</v>
      </c>
      <c r="J66" s="13">
        <f>VLOOKUP(G66, 'OES Summary'!$A$2:$D$15, 3, FALSE)</f>
        <v>350</v>
      </c>
      <c r="K66" s="14" cm="1">
        <f t="array" ref="K66">CONVERT(MEDIAN(IF('2016-2021 TRI'!F:F=$A66,'2016-2021 TRI'!P:P)), "lbm", "kg")</f>
        <v>1950.4471910000002</v>
      </c>
      <c r="L66" s="14">
        <f>CONVERT(_xlfn.MAXIFS('2016-2021 TRI'!P:P,'2016-2021 TRI'!F:F,A66), "lbm", "kg")</f>
        <v>4490.5644630000006</v>
      </c>
      <c r="M66" s="14" cm="1">
        <f t="array" ref="M66">CONVERT(MEDIAN(IF('2016-2021 TRI'!F:F=$A66,'2016-2021 TRI'!Q:Q)), "lbm", "kg")</f>
        <v>1451.495584</v>
      </c>
      <c r="N66" s="14">
        <f>CONVERT(_xlfn.MAXIFS('2016-2021 TRI'!Q:Q,'2016-2021 TRI'!F:F,A66), "lbm", "kg")</f>
        <v>2902.991168</v>
      </c>
      <c r="O66" s="15">
        <f t="shared" ref="O66:O129" si="4">K66/$J66</f>
        <v>5.5727062600000004</v>
      </c>
      <c r="P66" s="15">
        <f t="shared" ref="P66:P129" si="5">L66/$J66</f>
        <v>12.830184180000002</v>
      </c>
      <c r="Q66" s="15">
        <f t="shared" ref="Q66:Q129" si="6">M66/$J66</f>
        <v>4.1471302400000001</v>
      </c>
      <c r="R66" s="15">
        <f t="shared" ref="R66:R129" si="7">N66/$J66</f>
        <v>8.2942604800000002</v>
      </c>
    </row>
    <row r="67" spans="1:18" x14ac:dyDescent="0.25">
      <c r="A67" s="4" t="s">
        <v>513</v>
      </c>
      <c r="B67" s="4" t="str">
        <f>VLOOKUP($A67, '2016-2021 TRI'!$F:$L, 3, FALSE)</f>
        <v>EXXONMOBIL BATON ROUGE CHEMICAL PLANT NORTH</v>
      </c>
      <c r="C67" s="4" t="str">
        <f>VLOOKUP($A67, '2016-2021 TRI'!$F:$L, 4, FALSE)</f>
        <v>1836 SHADA AVE</v>
      </c>
      <c r="D67" s="4" t="str">
        <f>VLOOKUP($A67, '2016-2021 TRI'!$F:$L, 5, FALSE)</f>
        <v>BATON ROUGE</v>
      </c>
      <c r="E67" s="4" t="str">
        <f>VLOOKUP($A67, '2016-2021 TRI'!$F:$L, 6, FALSE)</f>
        <v>LA</v>
      </c>
      <c r="F67" s="4">
        <f>VLOOKUP($A67, '2016-2021 TRI'!$F:$L, 7, FALSE)</f>
        <v>70805</v>
      </c>
      <c r="G67" s="4" t="str">
        <f>VLOOKUP($A67, '2016-2021 TRI'!F:N, 9, FALSE)</f>
        <v>Processing as a reactant</v>
      </c>
      <c r="H67" s="4">
        <f>VLOOKUP($A67, '2016-2021 TRI'!$F:$L, 2, FALSE)</f>
        <v>325212</v>
      </c>
      <c r="I67" s="4" t="str">
        <f>IFERROR(VLOOKUP(H67, '2012 to 2017 NAICS'!C:D, 2, FALSE), VLOOKUP(H67, '2012 to 2017 NAICS'!A:B, 2, FALSE))</f>
        <v>Synthetic Rubber Manufacturing</v>
      </c>
      <c r="J67" s="13">
        <f>VLOOKUP(G67, 'OES Summary'!$A$2:$D$15, 3, FALSE)</f>
        <v>350</v>
      </c>
      <c r="K67" s="14" cm="1">
        <f t="array" ref="K67">CONVERT(MEDIAN(IF('2016-2021 TRI'!F:F=$A67,'2016-2021 TRI'!P:P)), "lbm", "kg")</f>
        <v>0.90718474000000004</v>
      </c>
      <c r="L67" s="14">
        <f>CONVERT(_xlfn.MAXIFS('2016-2021 TRI'!P:P,'2016-2021 TRI'!F:F,A67), "lbm", "kg")</f>
        <v>403.24361693000003</v>
      </c>
      <c r="M67" s="14" cm="1">
        <f t="array" ref="M67">CONVERT(MEDIAN(IF('2016-2021 TRI'!F:F=$A67,'2016-2021 TRI'!Q:Q)), "lbm", "kg")</f>
        <v>0</v>
      </c>
      <c r="N67" s="14">
        <f>CONVERT(_xlfn.MAXIFS('2016-2021 TRI'!Q:Q,'2016-2021 TRI'!F:F,A67), "lbm", "kg")</f>
        <v>1262.34756571</v>
      </c>
      <c r="O67" s="15">
        <f t="shared" si="4"/>
        <v>2.5919564E-3</v>
      </c>
      <c r="P67" s="15">
        <f t="shared" si="5"/>
        <v>1.1521246198000001</v>
      </c>
      <c r="Q67" s="15">
        <f t="shared" si="6"/>
        <v>0</v>
      </c>
      <c r="R67" s="15">
        <f t="shared" si="7"/>
        <v>3.6067073305999999</v>
      </c>
    </row>
    <row r="68" spans="1:18" x14ac:dyDescent="0.25">
      <c r="A68" s="4" t="s">
        <v>517</v>
      </c>
      <c r="B68" s="4" t="str">
        <f>VLOOKUP($A68, '2016-2021 TRI'!$F:$L, 3, FALSE)</f>
        <v>EXXONMOBIL BATON ROUGE REFINERY (PART)</v>
      </c>
      <c r="C68" s="4" t="str">
        <f>VLOOKUP($A68, '2016-2021 TRI'!$F:$L, 4, FALSE)</f>
        <v>4045 SCENIC HWY</v>
      </c>
      <c r="D68" s="4" t="str">
        <f>VLOOKUP($A68, '2016-2021 TRI'!$F:$L, 5, FALSE)</f>
        <v>BATON ROUGE</v>
      </c>
      <c r="E68" s="4" t="str">
        <f>VLOOKUP($A68, '2016-2021 TRI'!$F:$L, 6, FALSE)</f>
        <v>LA</v>
      </c>
      <c r="F68" s="4">
        <f>VLOOKUP($A68, '2016-2021 TRI'!$F:$L, 7, FALSE)</f>
        <v>70805</v>
      </c>
      <c r="G68" s="4" t="str">
        <f>VLOOKUP($A68, '2016-2021 TRI'!F:N, 9, FALSE)</f>
        <v>Manufacturing</v>
      </c>
      <c r="H68" s="4">
        <f>VLOOKUP($A68, '2016-2021 TRI'!$F:$L, 2, FALSE)</f>
        <v>324110</v>
      </c>
      <c r="I68" s="4" t="str">
        <f>IFERROR(VLOOKUP(H68, '2012 to 2017 NAICS'!C:D, 2, FALSE), VLOOKUP(H68, '2012 to 2017 NAICS'!A:B, 2, FALSE))</f>
        <v>Petroleum Refineries</v>
      </c>
      <c r="J68" s="13">
        <f>VLOOKUP(G68, 'OES Summary'!$A$2:$D$15, 3, FALSE)</f>
        <v>350</v>
      </c>
      <c r="K68" s="14" cm="1">
        <f t="array" ref="K68">CONVERT(MEDIAN(IF('2016-2021 TRI'!F:F=$A68,'2016-2021 TRI'!P:P)), "lbm", "kg")</f>
        <v>120.20197805000001</v>
      </c>
      <c r="L68" s="14">
        <f>CONVERT(_xlfn.MAXIFS('2016-2021 TRI'!P:P,'2016-2021 TRI'!F:F,A68), "lbm", "kg")</f>
        <v>172.36510060000001</v>
      </c>
      <c r="M68" s="14" cm="1">
        <f t="array" ref="M68">CONVERT(MEDIAN(IF('2016-2021 TRI'!F:F=$A68,'2016-2021 TRI'!Q:Q)), "lbm", "kg")</f>
        <v>36.060593415000007</v>
      </c>
      <c r="N68" s="14">
        <f>CONVERT(_xlfn.MAXIFS('2016-2021 TRI'!Q:Q,'2016-2021 TRI'!F:F,A68), "lbm", "kg")</f>
        <v>90.718474000000001</v>
      </c>
      <c r="O68" s="15">
        <f t="shared" si="4"/>
        <v>0.34343422300000004</v>
      </c>
      <c r="P68" s="15">
        <f t="shared" si="5"/>
        <v>0.492471716</v>
      </c>
      <c r="Q68" s="15">
        <f t="shared" si="6"/>
        <v>0.10303026690000001</v>
      </c>
      <c r="R68" s="15">
        <f t="shared" si="7"/>
        <v>0.25919564</v>
      </c>
    </row>
    <row r="69" spans="1:18" x14ac:dyDescent="0.25">
      <c r="A69" s="4" t="s">
        <v>522</v>
      </c>
      <c r="B69" s="4" t="str">
        <f>VLOOKUP($A69, '2016-2021 TRI'!$F:$L, 3, FALSE)</f>
        <v>EXXONMOBIL BAYTOWN CHEMICAL PLANT (PART)</v>
      </c>
      <c r="C69" s="4" t="str">
        <f>VLOOKUP($A69, '2016-2021 TRI'!$F:$L, 4, FALSE)</f>
        <v>5000 BAYWAY DR</v>
      </c>
      <c r="D69" s="4" t="str">
        <f>VLOOKUP($A69, '2016-2021 TRI'!$F:$L, 5, FALSE)</f>
        <v>BAYTOWN</v>
      </c>
      <c r="E69" s="4" t="str">
        <f>VLOOKUP($A69, '2016-2021 TRI'!$F:$L, 6, FALSE)</f>
        <v>TX</v>
      </c>
      <c r="F69" s="4">
        <f>VLOOKUP($A69, '2016-2021 TRI'!$F:$L, 7, FALSE)</f>
        <v>77520</v>
      </c>
      <c r="G69" s="4" t="str">
        <f>VLOOKUP($A69, '2016-2021 TRI'!F:N, 9, FALSE)</f>
        <v>Processing as a reactant</v>
      </c>
      <c r="H69" s="4">
        <f>VLOOKUP($A69, '2016-2021 TRI'!$F:$L, 2, FALSE)</f>
        <v>325110</v>
      </c>
      <c r="I69" s="4" t="str">
        <f>IFERROR(VLOOKUP(H69, '2012 to 2017 NAICS'!C:D, 2, FALSE), VLOOKUP(H69, '2012 to 2017 NAICS'!A:B, 2, FALSE))</f>
        <v>Petrochemical Manufacturing</v>
      </c>
      <c r="J69" s="13">
        <f>VLOOKUP(G69, 'OES Summary'!$A$2:$D$15, 3, FALSE)</f>
        <v>350</v>
      </c>
      <c r="K69" s="14" cm="1">
        <f t="array" ref="K69">CONVERT(MEDIAN(IF('2016-2021 TRI'!F:F=$A69,'2016-2021 TRI'!P:P)), "lbm", "kg")</f>
        <v>399.16128559999999</v>
      </c>
      <c r="L69" s="14">
        <f>CONVERT(_xlfn.MAXIFS('2016-2021 TRI'!P:P,'2016-2021 TRI'!F:F,A69), "lbm", "kg")</f>
        <v>421.84090410000005</v>
      </c>
      <c r="M69" s="14" cm="1">
        <f t="array" ref="M69">CONVERT(MEDIAN(IF('2016-2021 TRI'!F:F=$A69,'2016-2021 TRI'!Q:Q)), "lbm", "kg")</f>
        <v>439.98459890000004</v>
      </c>
      <c r="N69" s="14">
        <f>CONVERT(_xlfn.MAXIFS('2016-2021 TRI'!Q:Q,'2016-2021 TRI'!F:F,A69), "lbm", "kg")</f>
        <v>498.95160700000002</v>
      </c>
      <c r="O69" s="15">
        <f t="shared" si="4"/>
        <v>1.140460816</v>
      </c>
      <c r="P69" s="15">
        <f t="shared" si="5"/>
        <v>1.2052597260000002</v>
      </c>
      <c r="Q69" s="15">
        <f t="shared" si="6"/>
        <v>1.2570988540000001</v>
      </c>
      <c r="R69" s="15">
        <f t="shared" si="7"/>
        <v>1.4255760200000001</v>
      </c>
    </row>
    <row r="70" spans="1:18" x14ac:dyDescent="0.25">
      <c r="A70" s="4" t="s">
        <v>528</v>
      </c>
      <c r="B70" s="4" t="str">
        <f>VLOOKUP($A70, '2016-2021 TRI'!$F:$L, 3, FALSE)</f>
        <v>EXXONMOBIL BILLINGS REFINERY</v>
      </c>
      <c r="C70" s="4" t="str">
        <f>VLOOKUP($A70, '2016-2021 TRI'!$F:$L, 4, FALSE)</f>
        <v>700 EXXONMOBIL RD</v>
      </c>
      <c r="D70" s="4" t="str">
        <f>VLOOKUP($A70, '2016-2021 TRI'!$F:$L, 5, FALSE)</f>
        <v>BILLINGS</v>
      </c>
      <c r="E70" s="4" t="str">
        <f>VLOOKUP($A70, '2016-2021 TRI'!$F:$L, 6, FALSE)</f>
        <v>MT</v>
      </c>
      <c r="F70" s="4">
        <f>VLOOKUP($A70, '2016-2021 TRI'!$F:$L, 7, FALSE)</f>
        <v>59101</v>
      </c>
      <c r="G70" s="4" t="str">
        <f>VLOOKUP($A70, '2016-2021 TRI'!F:N, 9, FALSE)</f>
        <v>Processing as a reactant</v>
      </c>
      <c r="H70" s="4">
        <f>VLOOKUP($A70, '2016-2021 TRI'!$F:$L, 2, FALSE)</f>
        <v>324110</v>
      </c>
      <c r="I70" s="4" t="str">
        <f>IFERROR(VLOOKUP(H70, '2012 to 2017 NAICS'!C:D, 2, FALSE), VLOOKUP(H70, '2012 to 2017 NAICS'!A:B, 2, FALSE))</f>
        <v>Petroleum Refineries</v>
      </c>
      <c r="J70" s="13">
        <f>VLOOKUP(G70, 'OES Summary'!$A$2:$D$15, 3, FALSE)</f>
        <v>350</v>
      </c>
      <c r="K70" s="14" cm="1">
        <f t="array" ref="K70">CONVERT(MEDIAN(IF('2016-2021 TRI'!F:F=$A70,'2016-2021 TRI'!P:P)), "lbm", "kg")</f>
        <v>215.45637575000001</v>
      </c>
      <c r="L70" s="14">
        <f>CONVERT(_xlfn.MAXIFS('2016-2021 TRI'!P:P,'2016-2021 TRI'!F:F,A70), "lbm", "kg")</f>
        <v>349.26612490000002</v>
      </c>
      <c r="M70" s="14" cm="1">
        <f t="array" ref="M70">CONVERT(MEDIAN(IF('2016-2021 TRI'!F:F=$A70,'2016-2021 TRI'!Q:Q)), "lbm", "kg")</f>
        <v>111.13013065000001</v>
      </c>
      <c r="N70" s="14">
        <f>CONVERT(_xlfn.MAXIFS('2016-2021 TRI'!Q:Q,'2016-2021 TRI'!F:F,A70), "lbm", "kg")</f>
        <v>213.18841390000003</v>
      </c>
      <c r="O70" s="15">
        <f t="shared" si="4"/>
        <v>0.61558964500000002</v>
      </c>
      <c r="P70" s="15">
        <f t="shared" si="5"/>
        <v>0.99790321400000004</v>
      </c>
      <c r="Q70" s="15">
        <f t="shared" si="6"/>
        <v>0.31751465900000003</v>
      </c>
      <c r="R70" s="15">
        <f t="shared" si="7"/>
        <v>0.60910975400000011</v>
      </c>
    </row>
    <row r="71" spans="1:18" x14ac:dyDescent="0.25">
      <c r="A71" s="4" t="s">
        <v>534</v>
      </c>
      <c r="B71" s="4" t="str">
        <f>VLOOKUP($A71, '2016-2021 TRI'!$F:$L, 3, FALSE)</f>
        <v>EXXONMOBIL CHEMICAL CO BAYTOWN OLEFINS PLANT (PART)</v>
      </c>
      <c r="C71" s="4" t="str">
        <f>VLOOKUP($A71, '2016-2021 TRI'!$F:$L, 4, FALSE)</f>
        <v>3525 DECKER DR</v>
      </c>
      <c r="D71" s="4" t="str">
        <f>VLOOKUP($A71, '2016-2021 TRI'!$F:$L, 5, FALSE)</f>
        <v>BAYTOWN</v>
      </c>
      <c r="E71" s="4" t="str">
        <f>VLOOKUP($A71, '2016-2021 TRI'!$F:$L, 6, FALSE)</f>
        <v>TX</v>
      </c>
      <c r="F71" s="4">
        <f>VLOOKUP($A71, '2016-2021 TRI'!$F:$L, 7, FALSE)</f>
        <v>77520</v>
      </c>
      <c r="G71" s="4" t="str">
        <f>VLOOKUP($A71, '2016-2021 TRI'!F:N, 9, FALSE)</f>
        <v>Manufacturing</v>
      </c>
      <c r="H71" s="4">
        <f>VLOOKUP($A71, '2016-2021 TRI'!$F:$L, 2, FALSE)</f>
        <v>325110</v>
      </c>
      <c r="I71" s="4" t="str">
        <f>IFERROR(VLOOKUP(H71, '2012 to 2017 NAICS'!C:D, 2, FALSE), VLOOKUP(H71, '2012 to 2017 NAICS'!A:B, 2, FALSE))</f>
        <v>Petrochemical Manufacturing</v>
      </c>
      <c r="J71" s="13">
        <f>VLOOKUP(G71, 'OES Summary'!$A$2:$D$15, 3, FALSE)</f>
        <v>350</v>
      </c>
      <c r="K71" s="14" cm="1">
        <f t="array" ref="K71">CONVERT(MEDIAN(IF('2016-2021 TRI'!F:F=$A71,'2016-2021 TRI'!P:P)), "lbm", "kg")</f>
        <v>6577.0893650000007</v>
      </c>
      <c r="L71" s="14">
        <f>CONVERT(_xlfn.MAXIFS('2016-2021 TRI'!P:P,'2016-2021 TRI'!F:F,A71), "lbm", "kg")</f>
        <v>8618.2550300000021</v>
      </c>
      <c r="M71" s="14" cm="1">
        <f t="array" ref="M71">CONVERT(MEDIAN(IF('2016-2021 TRI'!F:F=$A71,'2016-2021 TRI'!Q:Q)), "lbm", "kg")</f>
        <v>13834.567285000001</v>
      </c>
      <c r="N71" s="14">
        <f>CONVERT(_xlfn.MAXIFS('2016-2021 TRI'!Q:Q,'2016-2021 TRI'!F:F,A71), "lbm", "kg")</f>
        <v>19050.879539999998</v>
      </c>
      <c r="O71" s="15">
        <f t="shared" si="4"/>
        <v>18.791683900000002</v>
      </c>
      <c r="P71" s="15">
        <f t="shared" si="5"/>
        <v>24.623585800000004</v>
      </c>
      <c r="Q71" s="15">
        <f t="shared" si="6"/>
        <v>39.527335100000002</v>
      </c>
      <c r="R71" s="15">
        <f t="shared" si="7"/>
        <v>54.431084399999996</v>
      </c>
    </row>
    <row r="72" spans="1:18" x14ac:dyDescent="0.25">
      <c r="A72" s="4" t="s">
        <v>538</v>
      </c>
      <c r="B72" s="4" t="str">
        <f>VLOOKUP($A72, '2016-2021 TRI'!$F:$L, 3, FALSE)</f>
        <v>EXXONMOBIL OIL BEAUMONT REFINERY (PART)</v>
      </c>
      <c r="C72" s="4" t="str">
        <f>VLOOKUP($A72, '2016-2021 TRI'!$F:$L, 4, FALSE)</f>
        <v>E END OF BURT ST</v>
      </c>
      <c r="D72" s="4" t="str">
        <f>VLOOKUP($A72, '2016-2021 TRI'!$F:$L, 5, FALSE)</f>
        <v>BEAUMONT</v>
      </c>
      <c r="E72" s="4" t="str">
        <f>VLOOKUP($A72, '2016-2021 TRI'!$F:$L, 6, FALSE)</f>
        <v>TX</v>
      </c>
      <c r="F72" s="4">
        <f>VLOOKUP($A72, '2016-2021 TRI'!$F:$L, 7, FALSE)</f>
        <v>77701</v>
      </c>
      <c r="G72" s="4" t="str">
        <f>VLOOKUP($A72, '2016-2021 TRI'!F:N, 9, FALSE)</f>
        <v>Processing as a reactant</v>
      </c>
      <c r="H72" s="4">
        <f>VLOOKUP($A72, '2016-2021 TRI'!$F:$L, 2, FALSE)</f>
        <v>324110</v>
      </c>
      <c r="I72" s="4" t="str">
        <f>IFERROR(VLOOKUP(H72, '2012 to 2017 NAICS'!C:D, 2, FALSE), VLOOKUP(H72, '2012 to 2017 NAICS'!A:B, 2, FALSE))</f>
        <v>Petroleum Refineries</v>
      </c>
      <c r="J72" s="13">
        <f>VLOOKUP(G72, 'OES Summary'!$A$2:$D$15, 3, FALSE)</f>
        <v>350</v>
      </c>
      <c r="K72" s="14" cm="1">
        <f t="array" ref="K72">CONVERT(MEDIAN(IF('2016-2021 TRI'!F:F=$A72,'2016-2021 TRI'!P:P)), "lbm", "kg")</f>
        <v>498.95160700000002</v>
      </c>
      <c r="L72" s="14">
        <f>CONVERT(_xlfn.MAXIFS('2016-2021 TRI'!P:P,'2016-2021 TRI'!F:F,A72), "lbm", "kg")</f>
        <v>498.95160700000002</v>
      </c>
      <c r="M72" s="14" cm="1">
        <f t="array" ref="M72">CONVERT(MEDIAN(IF('2016-2021 TRI'!F:F=$A72,'2016-2021 TRI'!Q:Q)), "lbm", "kg")</f>
        <v>92.986435850000007</v>
      </c>
      <c r="N72" s="14">
        <f>CONVERT(_xlfn.MAXIFS('2016-2021 TRI'!Q:Q,'2016-2021 TRI'!F:F,A72), "lbm", "kg")</f>
        <v>185.97287170000001</v>
      </c>
      <c r="O72" s="15">
        <f t="shared" si="4"/>
        <v>1.4255760200000001</v>
      </c>
      <c r="P72" s="15">
        <f t="shared" si="5"/>
        <v>1.4255760200000001</v>
      </c>
      <c r="Q72" s="15">
        <f t="shared" si="6"/>
        <v>0.26567553100000002</v>
      </c>
      <c r="R72" s="15">
        <f t="shared" si="7"/>
        <v>0.53135106200000004</v>
      </c>
    </row>
    <row r="73" spans="1:18" x14ac:dyDescent="0.25">
      <c r="A73" s="4" t="s">
        <v>544</v>
      </c>
      <c r="B73" s="4" t="str">
        <f>VLOOKUP($A73, '2016-2021 TRI'!$F:$L, 3, FALSE)</f>
        <v>EXXONMOBIL OIL CORP CHEMICAL PLANT (PART)</v>
      </c>
      <c r="C73" s="4" t="str">
        <f>VLOOKUP($A73, '2016-2021 TRI'!$F:$L, 4, FALSE)</f>
        <v>2775 GULF STATES RD</v>
      </c>
      <c r="D73" s="4" t="str">
        <f>VLOOKUP($A73, '2016-2021 TRI'!$F:$L, 5, FALSE)</f>
        <v>BEAUMONT</v>
      </c>
      <c r="E73" s="4" t="str">
        <f>VLOOKUP($A73, '2016-2021 TRI'!$F:$L, 6, FALSE)</f>
        <v>TX</v>
      </c>
      <c r="F73" s="4">
        <f>VLOOKUP($A73, '2016-2021 TRI'!$F:$L, 7, FALSE)</f>
        <v>77701</v>
      </c>
      <c r="G73" s="4" t="str">
        <f>VLOOKUP($A73, '2016-2021 TRI'!F:N, 9, FALSE)</f>
        <v>Manufacturing</v>
      </c>
      <c r="H73" s="4">
        <f>VLOOKUP($A73, '2016-2021 TRI'!$F:$L, 2, FALSE)</f>
        <v>325110</v>
      </c>
      <c r="I73" s="4" t="str">
        <f>IFERROR(VLOOKUP(H73, '2012 to 2017 NAICS'!C:D, 2, FALSE), VLOOKUP(H73, '2012 to 2017 NAICS'!A:B, 2, FALSE))</f>
        <v>Petrochemical Manufacturing</v>
      </c>
      <c r="J73" s="13">
        <f>VLOOKUP(G73, 'OES Summary'!$A$2:$D$15, 3, FALSE)</f>
        <v>350</v>
      </c>
      <c r="K73" s="14" cm="1">
        <f t="array" ref="K73">CONVERT(MEDIAN(IF('2016-2021 TRI'!F:F=$A73,'2016-2021 TRI'!P:P)), "lbm", "kg")</f>
        <v>1114.93004546</v>
      </c>
      <c r="L73" s="14">
        <f>CONVERT(_xlfn.MAXIFS('2016-2021 TRI'!P:P,'2016-2021 TRI'!F:F,A73), "lbm", "kg")</f>
        <v>1411.5794554400002</v>
      </c>
      <c r="M73" s="14" cm="1">
        <f t="array" ref="M73">CONVERT(MEDIAN(IF('2016-2021 TRI'!F:F=$A73,'2016-2021 TRI'!Q:Q)), "lbm", "kg")</f>
        <v>7846.9212048150002</v>
      </c>
      <c r="N73" s="14">
        <f>CONVERT(_xlfn.MAXIFS('2016-2021 TRI'!Q:Q,'2016-2021 TRI'!F:F,A73), "lbm", "kg")</f>
        <v>10412.66644572</v>
      </c>
      <c r="O73" s="15">
        <f t="shared" si="4"/>
        <v>3.1855144155999997</v>
      </c>
      <c r="P73" s="15">
        <f t="shared" si="5"/>
        <v>4.0330841584000003</v>
      </c>
      <c r="Q73" s="15">
        <f t="shared" si="6"/>
        <v>22.4197748709</v>
      </c>
      <c r="R73" s="15">
        <f t="shared" si="7"/>
        <v>29.750475559200002</v>
      </c>
    </row>
    <row r="74" spans="1:18" x14ac:dyDescent="0.25">
      <c r="A74" s="4" t="s">
        <v>548</v>
      </c>
      <c r="B74" s="4" t="str">
        <f>VLOOKUP($A74, '2016-2021 TRI'!$F:$L, 3, FALSE)</f>
        <v>EXXONMOBIL OIL CORP JOLIET REFINERY</v>
      </c>
      <c r="C74" s="4" t="str">
        <f>VLOOKUP($A74, '2016-2021 TRI'!$F:$L, 4, FALSE)</f>
        <v>25915 S FRONTAGE RD</v>
      </c>
      <c r="D74" s="4" t="str">
        <f>VLOOKUP($A74, '2016-2021 TRI'!$F:$L, 5, FALSE)</f>
        <v>CHANNAHON</v>
      </c>
      <c r="E74" s="4" t="str">
        <f>VLOOKUP($A74, '2016-2021 TRI'!$F:$L, 6, FALSE)</f>
        <v>IL</v>
      </c>
      <c r="F74" s="4">
        <f>VLOOKUP($A74, '2016-2021 TRI'!$F:$L, 7, FALSE)</f>
        <v>60410</v>
      </c>
      <c r="G74" s="4" t="str">
        <f>VLOOKUP($A74, '2016-2021 TRI'!F:N, 9, FALSE)</f>
        <v>Recycling</v>
      </c>
      <c r="H74" s="4">
        <f>VLOOKUP($A74, '2016-2021 TRI'!$F:$L, 2, FALSE)</f>
        <v>324110</v>
      </c>
      <c r="I74" s="4" t="str">
        <f>IFERROR(VLOOKUP(H74, '2012 to 2017 NAICS'!C:D, 2, FALSE), VLOOKUP(H74, '2012 to 2017 NAICS'!A:B, 2, FALSE))</f>
        <v>Petroleum Refineries</v>
      </c>
      <c r="J74" s="13">
        <f>VLOOKUP(G74, 'OES Summary'!$A$2:$D$15, 3, FALSE)</f>
        <v>350</v>
      </c>
      <c r="K74" s="14" cm="1">
        <f t="array" ref="K74">CONVERT(MEDIAN(IF('2016-2021 TRI'!F:F=$A74,'2016-2021 TRI'!P:P)), "lbm", "kg")</f>
        <v>156.26257146500001</v>
      </c>
      <c r="L74" s="14">
        <f>CONVERT(_xlfn.MAXIFS('2016-2021 TRI'!P:P,'2016-2021 TRI'!F:F,A74), "lbm", "kg")</f>
        <v>247.66143402000003</v>
      </c>
      <c r="M74" s="14" cm="1">
        <f t="array" ref="M74">CONVERT(MEDIAN(IF('2016-2021 TRI'!F:F=$A74,'2016-2021 TRI'!Q:Q)), "lbm", "kg")</f>
        <v>17.894218996500005</v>
      </c>
      <c r="N74" s="14">
        <f>CONVERT(_xlfn.MAXIFS('2016-2021 TRI'!Q:Q,'2016-2021 TRI'!F:F,A74), "lbm", "kg")</f>
        <v>18.143694800000002</v>
      </c>
      <c r="O74" s="15">
        <f t="shared" si="4"/>
        <v>0.44646448990000004</v>
      </c>
      <c r="P74" s="15">
        <f t="shared" si="5"/>
        <v>0.70760409720000006</v>
      </c>
      <c r="Q74" s="15">
        <f t="shared" si="6"/>
        <v>5.1126339990000012E-2</v>
      </c>
      <c r="R74" s="15">
        <f t="shared" si="7"/>
        <v>5.1839128000000005E-2</v>
      </c>
    </row>
    <row r="75" spans="1:18" x14ac:dyDescent="0.25">
      <c r="A75" s="4" t="s">
        <v>555</v>
      </c>
      <c r="B75" s="4" t="str">
        <f>VLOOKUP($A75, '2016-2021 TRI'!$F:$L, 3, FALSE)</f>
        <v>EXXONMOBIL REFINING &amp; SUPPLY BAYTOWN REFINERY (PART)</v>
      </c>
      <c r="C75" s="4" t="str">
        <f>VLOOKUP($A75, '2016-2021 TRI'!$F:$L, 4, FALSE)</f>
        <v>2800 DECKER DR</v>
      </c>
      <c r="D75" s="4" t="str">
        <f>VLOOKUP($A75, '2016-2021 TRI'!$F:$L, 5, FALSE)</f>
        <v>BAYTOWN</v>
      </c>
      <c r="E75" s="4" t="str">
        <f>VLOOKUP($A75, '2016-2021 TRI'!$F:$L, 6, FALSE)</f>
        <v>TX</v>
      </c>
      <c r="F75" s="4">
        <f>VLOOKUP($A75, '2016-2021 TRI'!$F:$L, 7, FALSE)</f>
        <v>775202099</v>
      </c>
      <c r="G75" s="4" t="str">
        <f>VLOOKUP($A75, '2016-2021 TRI'!F:N, 9, FALSE)</f>
        <v>Manufacturing</v>
      </c>
      <c r="H75" s="4">
        <f>VLOOKUP($A75, '2016-2021 TRI'!$F:$L, 2, FALSE)</f>
        <v>324110</v>
      </c>
      <c r="I75" s="4" t="str">
        <f>IFERROR(VLOOKUP(H75, '2012 to 2017 NAICS'!C:D, 2, FALSE), VLOOKUP(H75, '2012 to 2017 NAICS'!A:B, 2, FALSE))</f>
        <v>Petroleum Refineries</v>
      </c>
      <c r="J75" s="13">
        <f>VLOOKUP(G75, 'OES Summary'!$A$2:$D$15, 3, FALSE)</f>
        <v>350</v>
      </c>
      <c r="K75" s="14" cm="1">
        <f t="array" ref="K75">CONVERT(MEDIAN(IF('2016-2021 TRI'!F:F=$A75,'2016-2021 TRI'!P:P)), "lbm", "kg")</f>
        <v>299.3709642</v>
      </c>
      <c r="L75" s="14">
        <f>CONVERT(_xlfn.MAXIFS('2016-2021 TRI'!P:P,'2016-2021 TRI'!F:F,A75), "lbm", "kg")</f>
        <v>680.38855500000011</v>
      </c>
      <c r="M75" s="14" cm="1">
        <f t="array" ref="M75">CONVERT(MEDIAN(IF('2016-2021 TRI'!F:F=$A75,'2016-2021 TRI'!Q:Q)), "lbm", "kg")</f>
        <v>4989.5160700000006</v>
      </c>
      <c r="N75" s="14">
        <f>CONVERT(_xlfn.MAXIFS('2016-2021 TRI'!Q:Q,'2016-2021 TRI'!F:F,A75), "lbm", "kg")</f>
        <v>9071.8474000000006</v>
      </c>
      <c r="O75" s="15">
        <f t="shared" si="4"/>
        <v>0.85534561200000003</v>
      </c>
      <c r="P75" s="15">
        <f t="shared" si="5"/>
        <v>1.9439673000000004</v>
      </c>
      <c r="Q75" s="15">
        <f t="shared" si="6"/>
        <v>14.255760200000001</v>
      </c>
      <c r="R75" s="15">
        <f t="shared" si="7"/>
        <v>25.919564000000001</v>
      </c>
    </row>
    <row r="76" spans="1:18" x14ac:dyDescent="0.25">
      <c r="A76" s="4" t="s">
        <v>560</v>
      </c>
      <c r="B76" s="4" t="str">
        <f>VLOOKUP($A76, '2016-2021 TRI'!$F:$L, 3, FALSE)</f>
        <v>FIRESTONE POLYMERS LLC</v>
      </c>
      <c r="C76" s="4" t="str">
        <f>VLOOKUP($A76, '2016-2021 TRI'!$F:$L, 4, FALSE)</f>
        <v>381 W WILBETH RD</v>
      </c>
      <c r="D76" s="4" t="str">
        <f>VLOOKUP($A76, '2016-2021 TRI'!$F:$L, 5, FALSE)</f>
        <v>AKRON</v>
      </c>
      <c r="E76" s="4" t="str">
        <f>VLOOKUP($A76, '2016-2021 TRI'!$F:$L, 6, FALSE)</f>
        <v>OH</v>
      </c>
      <c r="F76" s="4">
        <f>VLOOKUP($A76, '2016-2021 TRI'!$F:$L, 7, FALSE)</f>
        <v>44301</v>
      </c>
      <c r="G76" s="4" t="str">
        <f>VLOOKUP($A76, '2016-2021 TRI'!F:N, 9, FALSE)</f>
        <v>Plastics and Rubber Compounding</v>
      </c>
      <c r="H76" s="4">
        <f>VLOOKUP($A76, '2016-2021 TRI'!$F:$L, 2, FALSE)</f>
        <v>325212</v>
      </c>
      <c r="I76" s="4" t="str">
        <f>IFERROR(VLOOKUP(H76, '2012 to 2017 NAICS'!C:D, 2, FALSE), VLOOKUP(H76, '2012 to 2017 NAICS'!A:B, 2, FALSE))</f>
        <v>Synthetic Rubber Manufacturing</v>
      </c>
      <c r="J76" s="13">
        <f>VLOOKUP(G76, 'OES Summary'!$A$2:$D$15, 3, FALSE)</f>
        <v>300</v>
      </c>
      <c r="K76" s="14" cm="1">
        <f t="array" ref="K76">CONVERT(MEDIAN(IF('2016-2021 TRI'!F:F=$A76,'2016-2021 TRI'!P:P)), "lbm", "kg")</f>
        <v>0</v>
      </c>
      <c r="L76" s="14">
        <f>CONVERT(_xlfn.MAXIFS('2016-2021 TRI'!P:P,'2016-2021 TRI'!F:F,A76), "lbm", "kg")</f>
        <v>28.576319310000002</v>
      </c>
      <c r="M76" s="14" cm="1">
        <f t="array" ref="M76">CONVERT(MEDIAN(IF('2016-2021 TRI'!F:F=$A76,'2016-2021 TRI'!Q:Q)), "lbm", "kg")</f>
        <v>5.4431084400000005</v>
      </c>
      <c r="N76" s="14">
        <f>CONVERT(_xlfn.MAXIFS('2016-2021 TRI'!Q:Q,'2016-2021 TRI'!F:F,A76), "lbm", "kg")</f>
        <v>56.077624703100007</v>
      </c>
      <c r="O76" s="15">
        <f t="shared" si="4"/>
        <v>0</v>
      </c>
      <c r="P76" s="15">
        <f t="shared" si="5"/>
        <v>9.5254397700000007E-2</v>
      </c>
      <c r="Q76" s="15">
        <f t="shared" si="6"/>
        <v>1.8143694800000002E-2</v>
      </c>
      <c r="R76" s="15">
        <f t="shared" si="7"/>
        <v>0.18692541567700002</v>
      </c>
    </row>
    <row r="77" spans="1:18" x14ac:dyDescent="0.25">
      <c r="A77" s="4" t="s">
        <v>564</v>
      </c>
      <c r="B77" s="4" t="str">
        <f>VLOOKUP($A77, '2016-2021 TRI'!$F:$L, 3, FALSE)</f>
        <v>FIRESTONE POLYMERS LLC</v>
      </c>
      <c r="C77" s="4" t="str">
        <f>VLOOKUP($A77, '2016-2021 TRI'!$F:$L, 4, FALSE)</f>
        <v>1801 E LA HWY 108</v>
      </c>
      <c r="D77" s="4" t="str">
        <f>VLOOKUP($A77, '2016-2021 TRI'!$F:$L, 5, FALSE)</f>
        <v>SULPHUR</v>
      </c>
      <c r="E77" s="4" t="str">
        <f>VLOOKUP($A77, '2016-2021 TRI'!$F:$L, 6, FALSE)</f>
        <v>LA</v>
      </c>
      <c r="F77" s="4">
        <f>VLOOKUP($A77, '2016-2021 TRI'!$F:$L, 7, FALSE)</f>
        <v>70665</v>
      </c>
      <c r="G77" s="4" t="str">
        <f>VLOOKUP($A77, '2016-2021 TRI'!F:N, 9, FALSE)</f>
        <v>Plastics and Rubber Compounding</v>
      </c>
      <c r="H77" s="4">
        <f>VLOOKUP($A77, '2016-2021 TRI'!$F:$L, 2, FALSE)</f>
        <v>325212</v>
      </c>
      <c r="I77" s="4" t="str">
        <f>IFERROR(VLOOKUP(H77, '2012 to 2017 NAICS'!C:D, 2, FALSE), VLOOKUP(H77, '2012 to 2017 NAICS'!A:B, 2, FALSE))</f>
        <v>Synthetic Rubber Manufacturing</v>
      </c>
      <c r="J77" s="13">
        <f>VLOOKUP(G77, 'OES Summary'!$A$2:$D$15, 3, FALSE)</f>
        <v>300</v>
      </c>
      <c r="K77" s="14" cm="1">
        <f t="array" ref="K77">CONVERT(MEDIAN(IF('2016-2021 TRI'!F:F=$A77,'2016-2021 TRI'!P:P)), "lbm", "kg")</f>
        <v>2199.9229945000002</v>
      </c>
      <c r="L77" s="14">
        <f>CONVERT(_xlfn.MAXIFS('2016-2021 TRI'!P:P,'2016-2021 TRI'!F:F,A77), "lbm", "kg")</f>
        <v>23133.210870000003</v>
      </c>
      <c r="M77" s="14" cm="1">
        <f t="array" ref="M77">CONVERT(MEDIAN(IF('2016-2021 TRI'!F:F=$A77,'2016-2021 TRI'!Q:Q)), "lbm", "kg")</f>
        <v>4195.7294225000005</v>
      </c>
      <c r="N77" s="14">
        <f>CONVERT(_xlfn.MAXIFS('2016-2021 TRI'!Q:Q,'2016-2021 TRI'!F:F,A77), "lbm", "kg")</f>
        <v>6803.88555</v>
      </c>
      <c r="O77" s="15">
        <f t="shared" si="4"/>
        <v>7.3330766483333338</v>
      </c>
      <c r="P77" s="15">
        <f t="shared" si="5"/>
        <v>77.110702900000007</v>
      </c>
      <c r="Q77" s="15">
        <f t="shared" si="6"/>
        <v>13.985764741666669</v>
      </c>
      <c r="R77" s="15">
        <f t="shared" si="7"/>
        <v>22.6796185</v>
      </c>
    </row>
    <row r="78" spans="1:18" x14ac:dyDescent="0.25">
      <c r="A78" s="4" t="s">
        <v>567</v>
      </c>
      <c r="B78" s="4" t="str">
        <f>VLOOKUP($A78, '2016-2021 TRI'!$F:$L, 3, FALSE)</f>
        <v>FLINT HILLS RESOURCES CORPUS CHRISTI LLC - EAST PLANT</v>
      </c>
      <c r="C78" s="4" t="str">
        <f>VLOOKUP($A78, '2016-2021 TRI'!$F:$L, 4, FALSE)</f>
        <v>1700 NUECES BAY BLVD</v>
      </c>
      <c r="D78" s="4" t="str">
        <f>VLOOKUP($A78, '2016-2021 TRI'!$F:$L, 5, FALSE)</f>
        <v>CORPUS CHRISTI</v>
      </c>
      <c r="E78" s="4" t="str">
        <f>VLOOKUP($A78, '2016-2021 TRI'!$F:$L, 6, FALSE)</f>
        <v>TX</v>
      </c>
      <c r="F78" s="4">
        <f>VLOOKUP($A78, '2016-2021 TRI'!$F:$L, 7, FALSE)</f>
        <v>78407</v>
      </c>
      <c r="G78" s="4" t="str">
        <f>VLOOKUP($A78, '2016-2021 TRI'!F:N, 9, FALSE)</f>
        <v>Recycling</v>
      </c>
      <c r="H78" s="4">
        <f>VLOOKUP($A78, '2016-2021 TRI'!$F:$L, 2, FALSE)</f>
        <v>324110</v>
      </c>
      <c r="I78" s="4" t="str">
        <f>IFERROR(VLOOKUP(H78, '2012 to 2017 NAICS'!C:D, 2, FALSE), VLOOKUP(H78, '2012 to 2017 NAICS'!A:B, 2, FALSE))</f>
        <v>Petroleum Refineries</v>
      </c>
      <c r="J78" s="13">
        <f>VLOOKUP(G78, 'OES Summary'!$A$2:$D$15, 3, FALSE)</f>
        <v>350</v>
      </c>
      <c r="K78" s="14" cm="1">
        <f t="array" ref="K78">CONVERT(MEDIAN(IF('2016-2021 TRI'!F:F=$A78,'2016-2021 TRI'!P:P)), "lbm", "kg")</f>
        <v>24.947580349999999</v>
      </c>
      <c r="L78" s="14">
        <f>CONVERT(_xlfn.MAXIFS('2016-2021 TRI'!P:P,'2016-2021 TRI'!F:F,A78), "lbm", "kg")</f>
        <v>25.945483564000003</v>
      </c>
      <c r="M78" s="14" cm="1">
        <f t="array" ref="M78">CONVERT(MEDIAN(IF('2016-2021 TRI'!F:F=$A78,'2016-2021 TRI'!Q:Q)), "lbm", "kg")</f>
        <v>7.4842741050000008</v>
      </c>
      <c r="N78" s="14">
        <f>CONVERT(_xlfn.MAXIFS('2016-2021 TRI'!Q:Q,'2016-2021 TRI'!F:F,A78), "lbm", "kg")</f>
        <v>26.761949830000002</v>
      </c>
      <c r="O78" s="15">
        <f t="shared" si="4"/>
        <v>7.1278801000000003E-2</v>
      </c>
      <c r="P78" s="15">
        <f t="shared" si="5"/>
        <v>7.4129953040000016E-2</v>
      </c>
      <c r="Q78" s="15">
        <f t="shared" si="6"/>
        <v>2.1383640300000003E-2</v>
      </c>
      <c r="R78" s="15">
        <f t="shared" si="7"/>
        <v>7.6462713800000012E-2</v>
      </c>
    </row>
    <row r="79" spans="1:18" x14ac:dyDescent="0.25">
      <c r="A79" s="4" t="s">
        <v>571</v>
      </c>
      <c r="B79" s="4" t="str">
        <f>VLOOKUP($A79, '2016-2021 TRI'!$F:$L, 3, FALSE)</f>
        <v>FLINT HILLS RESOURCES CORPUS CHRISTI LLC - WEST PLANT</v>
      </c>
      <c r="C79" s="4" t="str">
        <f>VLOOKUP($A79, '2016-2021 TRI'!$F:$L, 4, FALSE)</f>
        <v>2825 SUNTIDE RD</v>
      </c>
      <c r="D79" s="4" t="str">
        <f>VLOOKUP($A79, '2016-2021 TRI'!$F:$L, 5, FALSE)</f>
        <v>CORPUS CHRISTI</v>
      </c>
      <c r="E79" s="4" t="str">
        <f>VLOOKUP($A79, '2016-2021 TRI'!$F:$L, 6, FALSE)</f>
        <v>TX</v>
      </c>
      <c r="F79" s="4">
        <f>VLOOKUP($A79, '2016-2021 TRI'!$F:$L, 7, FALSE)</f>
        <v>78409</v>
      </c>
      <c r="G79" s="4" t="str">
        <f>VLOOKUP($A79, '2016-2021 TRI'!F:N, 9, FALSE)</f>
        <v>Recycling</v>
      </c>
      <c r="H79" s="4">
        <f>VLOOKUP($A79, '2016-2021 TRI'!$F:$L, 2, FALSE)</f>
        <v>324110</v>
      </c>
      <c r="I79" s="4" t="str">
        <f>IFERROR(VLOOKUP(H79, '2012 to 2017 NAICS'!C:D, 2, FALSE), VLOOKUP(H79, '2012 to 2017 NAICS'!A:B, 2, FALSE))</f>
        <v>Petroleum Refineries</v>
      </c>
      <c r="J79" s="13">
        <f>VLOOKUP(G79, 'OES Summary'!$A$2:$D$15, 3, FALSE)</f>
        <v>350</v>
      </c>
      <c r="K79" s="14" cm="1">
        <f t="array" ref="K79">CONVERT(MEDIAN(IF('2016-2021 TRI'!F:F=$A79,'2016-2021 TRI'!P:P)), "lbm", "kg")</f>
        <v>84.594977005000004</v>
      </c>
      <c r="L79" s="14">
        <f>CONVERT(_xlfn.MAXIFS('2016-2021 TRI'!P:P,'2016-2021 TRI'!F:F,A79), "lbm", "kg")</f>
        <v>126.55227123</v>
      </c>
      <c r="M79" s="14" cm="1">
        <f t="array" ref="M79">CONVERT(MEDIAN(IF('2016-2021 TRI'!F:F=$A79,'2016-2021 TRI'!Q:Q)), "lbm", "kg")</f>
        <v>204.11656650000003</v>
      </c>
      <c r="N79" s="14">
        <f>CONVERT(_xlfn.MAXIFS('2016-2021 TRI'!Q:Q,'2016-2021 TRI'!F:F,A79), "lbm", "kg")</f>
        <v>237.54632416900003</v>
      </c>
      <c r="O79" s="15">
        <f t="shared" si="4"/>
        <v>0.2416999343</v>
      </c>
      <c r="P79" s="15">
        <f t="shared" si="5"/>
        <v>0.36157791779999998</v>
      </c>
      <c r="Q79" s="15">
        <f t="shared" si="6"/>
        <v>0.58319019000000005</v>
      </c>
      <c r="R79" s="15">
        <f t="shared" si="7"/>
        <v>0.67870378334000003</v>
      </c>
    </row>
    <row r="80" spans="1:18" x14ac:dyDescent="0.25">
      <c r="A80" s="4" t="s">
        <v>575</v>
      </c>
      <c r="B80" s="4" t="str">
        <f>VLOOKUP($A80, '2016-2021 TRI'!$F:$L, 3, FALSE)</f>
        <v>FLINT HILLS RESOURCES PINE BEND LLC</v>
      </c>
      <c r="C80" s="4" t="str">
        <f>VLOOKUP($A80, '2016-2021 TRI'!$F:$L, 4, FALSE)</f>
        <v>13775 CLARK RD</v>
      </c>
      <c r="D80" s="4" t="str">
        <f>VLOOKUP($A80, '2016-2021 TRI'!$F:$L, 5, FALSE)</f>
        <v>ROSEMOUNT</v>
      </c>
      <c r="E80" s="4" t="str">
        <f>VLOOKUP($A80, '2016-2021 TRI'!$F:$L, 6, FALSE)</f>
        <v>MN</v>
      </c>
      <c r="F80" s="4">
        <f>VLOOKUP($A80, '2016-2021 TRI'!$F:$L, 7, FALSE)</f>
        <v>55068</v>
      </c>
      <c r="G80" s="4" t="str">
        <f>VLOOKUP($A80, '2016-2021 TRI'!F:N, 9, FALSE)</f>
        <v>Processing as a reactant</v>
      </c>
      <c r="H80" s="4">
        <f>VLOOKUP($A80, '2016-2021 TRI'!$F:$L, 2, FALSE)</f>
        <v>324110</v>
      </c>
      <c r="I80" s="4" t="str">
        <f>IFERROR(VLOOKUP(H80, '2012 to 2017 NAICS'!C:D, 2, FALSE), VLOOKUP(H80, '2012 to 2017 NAICS'!A:B, 2, FALSE))</f>
        <v>Petroleum Refineries</v>
      </c>
      <c r="J80" s="13">
        <f>VLOOKUP(G80, 'OES Summary'!$A$2:$D$15, 3, FALSE)</f>
        <v>350</v>
      </c>
      <c r="K80" s="14" cm="1">
        <f t="array" ref="K80">CONVERT(MEDIAN(IF('2016-2021 TRI'!F:F=$A80,'2016-2021 TRI'!P:P)), "lbm", "kg")</f>
        <v>0.68038855500000006</v>
      </c>
      <c r="L80" s="14">
        <f>CONVERT(_xlfn.MAXIFS('2016-2021 TRI'!P:P,'2016-2021 TRI'!F:F,A80), "lbm", "kg")</f>
        <v>1.3607771100000001</v>
      </c>
      <c r="M80" s="14" cm="1">
        <f t="array" ref="M80">CONVERT(MEDIAN(IF('2016-2021 TRI'!F:F=$A80,'2016-2021 TRI'!Q:Q)), "lbm", "kg")</f>
        <v>0</v>
      </c>
      <c r="N80" s="14">
        <f>CONVERT(_xlfn.MAXIFS('2016-2021 TRI'!Q:Q,'2016-2021 TRI'!F:F,A80), "lbm", "kg")</f>
        <v>0</v>
      </c>
      <c r="O80" s="15">
        <f t="shared" si="4"/>
        <v>1.9439673000000001E-3</v>
      </c>
      <c r="P80" s="15">
        <f t="shared" si="5"/>
        <v>3.8879346000000002E-3</v>
      </c>
      <c r="Q80" s="15">
        <f t="shared" si="6"/>
        <v>0</v>
      </c>
      <c r="R80" s="15">
        <f t="shared" si="7"/>
        <v>0</v>
      </c>
    </row>
    <row r="81" spans="1:18" x14ac:dyDescent="0.25">
      <c r="A81" s="4" t="s">
        <v>582</v>
      </c>
      <c r="B81" s="4" t="str">
        <f>VLOOKUP($A81, '2016-2021 TRI'!$F:$L, 3, FALSE)</f>
        <v>FORMOSA PLASTICS CORP TEXAS</v>
      </c>
      <c r="C81" s="4" t="str">
        <f>VLOOKUP($A81, '2016-2021 TRI'!$F:$L, 4, FALSE)</f>
        <v>201 FORMOSA DR</v>
      </c>
      <c r="D81" s="4" t="str">
        <f>VLOOKUP($A81, '2016-2021 TRI'!$F:$L, 5, FALSE)</f>
        <v>POINT COMFORT</v>
      </c>
      <c r="E81" s="4" t="str">
        <f>VLOOKUP($A81, '2016-2021 TRI'!$F:$L, 6, FALSE)</f>
        <v>TX</v>
      </c>
      <c r="F81" s="4">
        <f>VLOOKUP($A81, '2016-2021 TRI'!$F:$L, 7, FALSE)</f>
        <v>77978</v>
      </c>
      <c r="G81" s="4" t="str">
        <f>VLOOKUP($A81, '2016-2021 TRI'!F:N, 9, FALSE)</f>
        <v>Plastics and Rubber Compounding</v>
      </c>
      <c r="H81" s="4">
        <f>VLOOKUP($A81, '2016-2021 TRI'!$F:$L, 2, FALSE)</f>
        <v>325211</v>
      </c>
      <c r="I81" s="4" t="str">
        <f>IFERROR(VLOOKUP(H81, '2012 to 2017 NAICS'!C:D, 2, FALSE), VLOOKUP(H81, '2012 to 2017 NAICS'!A:B, 2, FALSE))</f>
        <v>Plastics Material and Resin Manufacturing</v>
      </c>
      <c r="J81" s="13">
        <f>VLOOKUP(G81, 'OES Summary'!$A$2:$D$15, 3, FALSE)</f>
        <v>300</v>
      </c>
      <c r="K81" s="14" cm="1">
        <f t="array" ref="K81">CONVERT(MEDIAN(IF('2016-2021 TRI'!F:F=$A81,'2016-2021 TRI'!P:P)), "lbm", "kg")</f>
        <v>399.388081785</v>
      </c>
      <c r="L81" s="14">
        <f>CONVERT(_xlfn.MAXIFS('2016-2021 TRI'!P:P,'2016-2021 TRI'!F:F,A81), "lbm", "kg")</f>
        <v>708.05768957000009</v>
      </c>
      <c r="M81" s="14" cm="1">
        <f t="array" ref="M81">CONVERT(MEDIAN(IF('2016-2021 TRI'!F:F=$A81,'2016-2021 TRI'!Q:Q)), "lbm", "kg")</f>
        <v>3539.1544669250002</v>
      </c>
      <c r="N81" s="14">
        <f>CONVERT(_xlfn.MAXIFS('2016-2021 TRI'!Q:Q,'2016-2021 TRI'!F:F,A81), "lbm", "kg")</f>
        <v>23115.52076757</v>
      </c>
      <c r="O81" s="15">
        <f t="shared" si="4"/>
        <v>1.33129360595</v>
      </c>
      <c r="P81" s="15">
        <f t="shared" si="5"/>
        <v>2.360192298566667</v>
      </c>
      <c r="Q81" s="15">
        <f t="shared" si="6"/>
        <v>11.797181556416668</v>
      </c>
      <c r="R81" s="15">
        <f t="shared" si="7"/>
        <v>77.051735891899995</v>
      </c>
    </row>
    <row r="82" spans="1:18" x14ac:dyDescent="0.25">
      <c r="A82" s="4" t="s">
        <v>841</v>
      </c>
      <c r="B82" s="4" t="str">
        <f>VLOOKUP($A82, '2016-2021 TRI'!$F:$L, 3, FALSE)</f>
        <v>FREEPORT_OLIN BC</v>
      </c>
      <c r="C82" s="4" t="str">
        <f>VLOOKUP($A82, '2016-2021 TRI'!$F:$L, 4, FALSE)</f>
        <v>2301 N BRAZOSPORT BLVD</v>
      </c>
      <c r="D82" s="4" t="str">
        <f>VLOOKUP($A82, '2016-2021 TRI'!$F:$L, 5, FALSE)</f>
        <v>FREEPORT</v>
      </c>
      <c r="E82" s="4" t="str">
        <f>VLOOKUP($A82, '2016-2021 TRI'!$F:$L, 6, FALSE)</f>
        <v>TX</v>
      </c>
      <c r="F82" s="4">
        <f>VLOOKUP($A82, '2016-2021 TRI'!$F:$L, 7, FALSE)</f>
        <v>77541</v>
      </c>
      <c r="G82" s="4" t="str">
        <f>VLOOKUP($A82, '2016-2021 TRI'!F:N, 9, FALSE)</f>
        <v>Processing as a reactant</v>
      </c>
      <c r="H82" s="4">
        <f>VLOOKUP($A82, '2016-2021 TRI'!$F:$L, 2, FALSE)</f>
        <v>325199</v>
      </c>
      <c r="I82" s="4" t="str">
        <f>IFERROR(VLOOKUP(H82, '2012 to 2017 NAICS'!C:D, 2, FALSE), VLOOKUP(H82, '2012 to 2017 NAICS'!A:B, 2, FALSE))</f>
        <v>All Other Basic Organic Chemical Manufacturing</v>
      </c>
      <c r="J82" s="13">
        <f>VLOOKUP(G82, 'OES Summary'!$A$2:$D$15, 3, FALSE)</f>
        <v>350</v>
      </c>
      <c r="K82" s="14" cm="1">
        <f t="array" ref="K82">CONVERT(MEDIAN(IF('2016-2021 TRI'!F:F=$A82,'2016-2021 TRI'!P:P)), "lbm", "kg")</f>
        <v>0</v>
      </c>
      <c r="L82" s="14">
        <f>CONVERT(_xlfn.MAXIFS('2016-2021 TRI'!P:P,'2016-2021 TRI'!F:F,A82), "lbm", "kg")</f>
        <v>0</v>
      </c>
      <c r="M82" s="14" cm="1">
        <f t="array" ref="M82">CONVERT(MEDIAN(IF('2016-2021 TRI'!F:F=$A82,'2016-2021 TRI'!Q:Q)), "lbm", "kg")</f>
        <v>0</v>
      </c>
      <c r="N82" s="14">
        <f>CONVERT(_xlfn.MAXIFS('2016-2021 TRI'!Q:Q,'2016-2021 TRI'!F:F,A82), "lbm", "kg")</f>
        <v>0</v>
      </c>
      <c r="O82" s="15">
        <f t="shared" si="4"/>
        <v>0</v>
      </c>
      <c r="P82" s="15">
        <f t="shared" si="5"/>
        <v>0</v>
      </c>
      <c r="Q82" s="15">
        <f t="shared" si="6"/>
        <v>0</v>
      </c>
      <c r="R82" s="15">
        <f t="shared" si="7"/>
        <v>0</v>
      </c>
    </row>
    <row r="83" spans="1:18" x14ac:dyDescent="0.25">
      <c r="A83" s="4" t="s">
        <v>589</v>
      </c>
      <c r="B83" s="4" t="str">
        <f>VLOOKUP($A83, '2016-2021 TRI'!$F:$L, 3, FALSE)</f>
        <v>GOODRICH CARBON OPERATIONS</v>
      </c>
      <c r="C83" s="4" t="str">
        <f>VLOOKUP($A83, '2016-2021 TRI'!$F:$L, 4, FALSE)</f>
        <v>50 WILLIAM WHITE BLVD</v>
      </c>
      <c r="D83" s="4" t="str">
        <f>VLOOKUP($A83, '2016-2021 TRI'!$F:$L, 5, FALSE)</f>
        <v>PUEBLO</v>
      </c>
      <c r="E83" s="4" t="str">
        <f>VLOOKUP($A83, '2016-2021 TRI'!$F:$L, 6, FALSE)</f>
        <v>CO</v>
      </c>
      <c r="F83" s="4">
        <f>VLOOKUP($A83, '2016-2021 TRI'!$F:$L, 7, FALSE)</f>
        <v>81001</v>
      </c>
      <c r="G83" s="4" t="str">
        <f>VLOOKUP($A83, '2016-2021 TRI'!F:N, 9, FALSE)</f>
        <v>Recycling</v>
      </c>
      <c r="H83" s="4">
        <f>VLOOKUP($A83, '2016-2021 TRI'!$F:$L, 2, FALSE)</f>
        <v>336413</v>
      </c>
      <c r="I83" s="4" t="str">
        <f>IFERROR(VLOOKUP(H83, '2012 to 2017 NAICS'!C:D, 2, FALSE), VLOOKUP(H83, '2012 to 2017 NAICS'!A:B, 2, FALSE))</f>
        <v>Other Aircraft Parts and Auxiliary Equipment Manufacturing</v>
      </c>
      <c r="J83" s="13">
        <f>VLOOKUP(G83, 'OES Summary'!$A$2:$D$15, 3, FALSE)</f>
        <v>350</v>
      </c>
      <c r="K83" s="14" cm="1">
        <f t="array" ref="K83">CONVERT(MEDIAN(IF('2016-2021 TRI'!F:F=$A83,'2016-2021 TRI'!P:P)), "lbm", "kg")</f>
        <v>2.2679618500000003</v>
      </c>
      <c r="L83" s="14">
        <f>CONVERT(_xlfn.MAXIFS('2016-2021 TRI'!P:P,'2016-2021 TRI'!F:F,A83), "lbm", "kg")</f>
        <v>2.2679618500000003</v>
      </c>
      <c r="M83" s="14" cm="1">
        <f t="array" ref="M83">CONVERT(MEDIAN(IF('2016-2021 TRI'!F:F=$A83,'2016-2021 TRI'!Q:Q)), "lbm", "kg")</f>
        <v>0.45359237000000002</v>
      </c>
      <c r="N83" s="14">
        <f>CONVERT(_xlfn.MAXIFS('2016-2021 TRI'!Q:Q,'2016-2021 TRI'!F:F,A83), "lbm", "kg")</f>
        <v>1.3607771100000001</v>
      </c>
      <c r="O83" s="15">
        <f t="shared" si="4"/>
        <v>6.4798910000000006E-3</v>
      </c>
      <c r="P83" s="15">
        <f t="shared" si="5"/>
        <v>6.4798910000000006E-3</v>
      </c>
      <c r="Q83" s="15">
        <f t="shared" si="6"/>
        <v>1.2959782E-3</v>
      </c>
      <c r="R83" s="15">
        <f t="shared" si="7"/>
        <v>3.8879346000000002E-3</v>
      </c>
    </row>
    <row r="84" spans="1:18" x14ac:dyDescent="0.25">
      <c r="A84" s="4" t="s">
        <v>598</v>
      </c>
      <c r="B84" s="4" t="str">
        <f>VLOOKUP($A84, '2016-2021 TRI'!$F:$L, 3, FALSE)</f>
        <v>GOODRICH LANDING SYSTEMS CARBON OPERATIONS</v>
      </c>
      <c r="C84" s="4" t="str">
        <f>VLOOKUP($A84, '2016-2021 TRI'!$F:$L, 4, FALSE)</f>
        <v>11135 W WESTBOW BLVD</v>
      </c>
      <c r="D84" s="4" t="str">
        <f>VLOOKUP($A84, '2016-2021 TRI'!$F:$L, 5, FALSE)</f>
        <v>SPOKANE</v>
      </c>
      <c r="E84" s="4" t="str">
        <f>VLOOKUP($A84, '2016-2021 TRI'!$F:$L, 6, FALSE)</f>
        <v>WA</v>
      </c>
      <c r="F84" s="4">
        <f>VLOOKUP($A84, '2016-2021 TRI'!$F:$L, 7, FALSE)</f>
        <v>99224</v>
      </c>
      <c r="G84" s="4" t="str">
        <f>VLOOKUP($A84, '2016-2021 TRI'!F:N, 9, FALSE)</f>
        <v>Recycling</v>
      </c>
      <c r="H84" s="4">
        <f>VLOOKUP($A84, '2016-2021 TRI'!$F:$L, 2, FALSE)</f>
        <v>336413</v>
      </c>
      <c r="I84" s="4" t="str">
        <f>IFERROR(VLOOKUP(H84, '2012 to 2017 NAICS'!C:D, 2, FALSE), VLOOKUP(H84, '2012 to 2017 NAICS'!A:B, 2, FALSE))</f>
        <v>Other Aircraft Parts and Auxiliary Equipment Manufacturing</v>
      </c>
      <c r="J84" s="13">
        <f>VLOOKUP(G84, 'OES Summary'!$A$2:$D$15, 3, FALSE)</f>
        <v>350</v>
      </c>
      <c r="K84" s="14" cm="1">
        <f t="array" ref="K84">CONVERT(MEDIAN(IF('2016-2021 TRI'!F:F=$A84,'2016-2021 TRI'!P:P)), "lbm", "kg")</f>
        <v>0</v>
      </c>
      <c r="L84" s="14">
        <f>CONVERT(_xlfn.MAXIFS('2016-2021 TRI'!P:P,'2016-2021 TRI'!F:F,A84), "lbm", "kg")</f>
        <v>0</v>
      </c>
      <c r="M84" s="14" cm="1">
        <f t="array" ref="M84">CONVERT(MEDIAN(IF('2016-2021 TRI'!F:F=$A84,'2016-2021 TRI'!Q:Q)), "lbm", "kg")</f>
        <v>3.8328555264999999</v>
      </c>
      <c r="N84" s="14">
        <f>CONVERT(_xlfn.MAXIFS('2016-2021 TRI'!Q:Q,'2016-2021 TRI'!F:F,A84), "lbm", "kg")</f>
        <v>6.3502931800000004</v>
      </c>
      <c r="O84" s="15">
        <f t="shared" si="4"/>
        <v>0</v>
      </c>
      <c r="P84" s="15">
        <f t="shared" si="5"/>
        <v>0</v>
      </c>
      <c r="Q84" s="15">
        <f t="shared" si="6"/>
        <v>1.0951015789999999E-2</v>
      </c>
      <c r="R84" s="15">
        <f t="shared" si="7"/>
        <v>1.8143694800000002E-2</v>
      </c>
    </row>
    <row r="85" spans="1:18" x14ac:dyDescent="0.25">
      <c r="A85" s="4" t="s">
        <v>604</v>
      </c>
      <c r="B85" s="4" t="str">
        <f>VLOOKUP($A85, '2016-2021 TRI'!$F:$L, 3, FALSE)</f>
        <v>GOODYEAR AKRON PLANT 5</v>
      </c>
      <c r="C85" s="4" t="str">
        <f>VLOOKUP($A85, '2016-2021 TRI'!$F:$L, 4, FALSE)</f>
        <v>1452 E ARCHWOOD AVE</v>
      </c>
      <c r="D85" s="4" t="str">
        <f>VLOOKUP($A85, '2016-2021 TRI'!$F:$L, 5, FALSE)</f>
        <v>AKRON</v>
      </c>
      <c r="E85" s="4" t="str">
        <f>VLOOKUP($A85, '2016-2021 TRI'!$F:$L, 6, FALSE)</f>
        <v>OH</v>
      </c>
      <c r="F85" s="4">
        <f>VLOOKUP($A85, '2016-2021 TRI'!$F:$L, 7, FALSE)</f>
        <v>44306</v>
      </c>
      <c r="G85" s="4" t="str">
        <f>VLOOKUP($A85, '2016-2021 TRI'!F:N, 9, FALSE)</f>
        <v>Plastics and Rubber Compounding</v>
      </c>
      <c r="H85" s="4">
        <f>VLOOKUP($A85, '2016-2021 TRI'!$F:$L, 2, FALSE)</f>
        <v>325212</v>
      </c>
      <c r="I85" s="4" t="str">
        <f>IFERROR(VLOOKUP(H85, '2012 to 2017 NAICS'!C:D, 2, FALSE), VLOOKUP(H85, '2012 to 2017 NAICS'!A:B, 2, FALSE))</f>
        <v>Synthetic Rubber Manufacturing</v>
      </c>
      <c r="J85" s="13">
        <f>VLOOKUP(G85, 'OES Summary'!$A$2:$D$15, 3, FALSE)</f>
        <v>300</v>
      </c>
      <c r="K85" s="14" cm="1">
        <f t="array" ref="K85">CONVERT(MEDIAN(IF('2016-2021 TRI'!F:F=$A85,'2016-2021 TRI'!P:P)), "lbm", "kg")</f>
        <v>174.17947008000002</v>
      </c>
      <c r="L85" s="14">
        <f>CONVERT(_xlfn.MAXIFS('2016-2021 TRI'!P:P,'2016-2021 TRI'!F:F,A85), "lbm", "kg")</f>
        <v>202.30219702000002</v>
      </c>
      <c r="M85" s="14" cm="1">
        <f t="array" ref="M85">CONVERT(MEDIAN(IF('2016-2021 TRI'!F:F=$A85,'2016-2021 TRI'!Q:Q)), "lbm", "kg")</f>
        <v>175.54024719</v>
      </c>
      <c r="N85" s="14">
        <f>CONVERT(_xlfn.MAXIFS('2016-2021 TRI'!Q:Q,'2016-2021 TRI'!F:F,A85), "lbm", "kg")</f>
        <v>230.87851633000002</v>
      </c>
      <c r="O85" s="15">
        <f t="shared" si="4"/>
        <v>0.58059823360000007</v>
      </c>
      <c r="P85" s="15">
        <f t="shared" si="5"/>
        <v>0.67434065673333343</v>
      </c>
      <c r="Q85" s="15">
        <f t="shared" si="6"/>
        <v>0.58513415729999996</v>
      </c>
      <c r="R85" s="15">
        <f t="shared" si="7"/>
        <v>0.76959505443333343</v>
      </c>
    </row>
    <row r="86" spans="1:18" x14ac:dyDescent="0.25">
      <c r="A86" s="4" t="s">
        <v>2001</v>
      </c>
      <c r="B86" s="4" t="str">
        <f>VLOOKUP($A86, '2016-2021 TRI'!$F:$L, 3, FALSE)</f>
        <v>GOODYEAR CHEMICAL R&amp;D</v>
      </c>
      <c r="C86" s="4" t="str">
        <f>VLOOKUP($A86, '2016-2021 TRI'!$F:$L, 4, FALSE)</f>
        <v>1485 E ARCHWOOD AVE</v>
      </c>
      <c r="D86" s="4" t="str">
        <f>VLOOKUP($A86, '2016-2021 TRI'!$F:$L, 5, FALSE)</f>
        <v>AKRON</v>
      </c>
      <c r="E86" s="4" t="str">
        <f>VLOOKUP($A86, '2016-2021 TRI'!$F:$L, 6, FALSE)</f>
        <v>OH</v>
      </c>
      <c r="F86" s="4">
        <f>VLOOKUP($A86, '2016-2021 TRI'!$F:$L, 7, FALSE)</f>
        <v>44306</v>
      </c>
      <c r="G86" s="4" t="str">
        <f>VLOOKUP($A86, '2016-2021 TRI'!F:N, 9, FALSE)</f>
        <v>Plastics and Rubber Compounding</v>
      </c>
      <c r="H86" s="4">
        <f>VLOOKUP($A86, '2016-2021 TRI'!$F:$L, 2, FALSE)</f>
        <v>325212</v>
      </c>
      <c r="I86" s="4" t="str">
        <f>IFERROR(VLOOKUP(H86, '2012 to 2017 NAICS'!C:D, 2, FALSE), VLOOKUP(H86, '2012 to 2017 NAICS'!A:B, 2, FALSE))</f>
        <v>Synthetic Rubber Manufacturing</v>
      </c>
      <c r="J86" s="13">
        <f>VLOOKUP(G86, 'OES Summary'!$A$2:$D$15, 3, FALSE)</f>
        <v>300</v>
      </c>
      <c r="K86" s="14" cm="1">
        <f t="array" ref="K86">CONVERT(MEDIAN(IF('2016-2021 TRI'!F:F=$A86,'2016-2021 TRI'!P:P)), "lbm", "kg")</f>
        <v>156.94296002000002</v>
      </c>
      <c r="L86" s="14">
        <f>CONVERT(_xlfn.MAXIFS('2016-2021 TRI'!P:P,'2016-2021 TRI'!F:F,A86), "lbm", "kg")</f>
        <v>156.94296002000002</v>
      </c>
      <c r="M86" s="14" cm="1">
        <f t="array" ref="M86">CONVERT(MEDIAN(IF('2016-2021 TRI'!F:F=$A86,'2016-2021 TRI'!Q:Q)), "lbm", "kg")</f>
        <v>908.99910948000002</v>
      </c>
      <c r="N86" s="14">
        <f>CONVERT(_xlfn.MAXIFS('2016-2021 TRI'!Q:Q,'2016-2021 TRI'!F:F,A86), "lbm", "kg")</f>
        <v>908.99910948000002</v>
      </c>
      <c r="O86" s="15">
        <f t="shared" si="4"/>
        <v>0.5231432000666667</v>
      </c>
      <c r="P86" s="15">
        <f t="shared" si="5"/>
        <v>0.5231432000666667</v>
      </c>
      <c r="Q86" s="15">
        <f t="shared" si="6"/>
        <v>3.0299970316000002</v>
      </c>
      <c r="R86" s="15">
        <f t="shared" si="7"/>
        <v>3.0299970316000002</v>
      </c>
    </row>
    <row r="87" spans="1:18" x14ac:dyDescent="0.25">
      <c r="A87" s="4" t="s">
        <v>609</v>
      </c>
      <c r="B87" s="4" t="str">
        <f>VLOOKUP($A87, '2016-2021 TRI'!$F:$L, 3, FALSE)</f>
        <v>GOODYEAR TIRE &amp; RUBBER CO</v>
      </c>
      <c r="C87" s="4" t="str">
        <f>VLOOKUP($A87, '2016-2021 TRI'!$F:$L, 4, FALSE)</f>
        <v>11241 INTERSTATE HWY 10</v>
      </c>
      <c r="D87" s="4" t="str">
        <f>VLOOKUP($A87, '2016-2021 TRI'!$F:$L, 5, FALSE)</f>
        <v>BEAUMONT</v>
      </c>
      <c r="E87" s="4" t="str">
        <f>VLOOKUP($A87, '2016-2021 TRI'!$F:$L, 6, FALSE)</f>
        <v>TX</v>
      </c>
      <c r="F87" s="4">
        <f>VLOOKUP($A87, '2016-2021 TRI'!$F:$L, 7, FALSE)</f>
        <v>77705</v>
      </c>
      <c r="G87" s="4" t="str">
        <f>VLOOKUP($A87, '2016-2021 TRI'!F:N, 9, FALSE)</f>
        <v>Plastics and Rubber Compounding</v>
      </c>
      <c r="H87" s="4">
        <f>VLOOKUP($A87, '2016-2021 TRI'!$F:$L, 2, FALSE)</f>
        <v>325212</v>
      </c>
      <c r="I87" s="4" t="str">
        <f>IFERROR(VLOOKUP(H87, '2012 to 2017 NAICS'!C:D, 2, FALSE), VLOOKUP(H87, '2012 to 2017 NAICS'!A:B, 2, FALSE))</f>
        <v>Synthetic Rubber Manufacturing</v>
      </c>
      <c r="J87" s="13">
        <f>VLOOKUP(G87, 'OES Summary'!$A$2:$D$15, 3, FALSE)</f>
        <v>300</v>
      </c>
      <c r="K87" s="14" cm="1">
        <f t="array" ref="K87">CONVERT(MEDIAN(IF('2016-2021 TRI'!F:F=$A87,'2016-2021 TRI'!P:P)), "lbm", "kg")</f>
        <v>8418.4475910149995</v>
      </c>
      <c r="L87" s="14">
        <f>CONVERT(_xlfn.MAXIFS('2016-2021 TRI'!P:P,'2016-2021 TRI'!F:F,A87), "lbm", "kg")</f>
        <v>10415.84159231</v>
      </c>
      <c r="M87" s="14" cm="1">
        <f t="array" ref="M87">CONVERT(MEDIAN(IF('2016-2021 TRI'!F:F=$A87,'2016-2021 TRI'!Q:Q)), "lbm", "kg")</f>
        <v>4075.9810368200001</v>
      </c>
      <c r="N87" s="14">
        <f>CONVERT(_xlfn.MAXIFS('2016-2021 TRI'!Q:Q,'2016-2021 TRI'!F:F,A87), "lbm", "kg")</f>
        <v>5466.6952432400003</v>
      </c>
      <c r="O87" s="15">
        <f t="shared" si="4"/>
        <v>28.06149197005</v>
      </c>
      <c r="P87" s="15">
        <f t="shared" si="5"/>
        <v>34.71947197436667</v>
      </c>
      <c r="Q87" s="15">
        <f t="shared" si="6"/>
        <v>13.586603456066667</v>
      </c>
      <c r="R87" s="15">
        <f t="shared" si="7"/>
        <v>18.222317477466667</v>
      </c>
    </row>
    <row r="88" spans="1:18" x14ac:dyDescent="0.25">
      <c r="A88" s="4" t="s">
        <v>1998</v>
      </c>
      <c r="B88" s="4" t="str">
        <f>VLOOKUP($A88, '2016-2021 TRI'!$F:$L, 3, FALSE)</f>
        <v>GULF COAST GROWTH VENTURES LLC</v>
      </c>
      <c r="C88" s="4" t="str">
        <f>VLOOKUP($A88, '2016-2021 TRI'!$F:$L, 4, FALSE)</f>
        <v>4589 FM 2986</v>
      </c>
      <c r="D88" s="4" t="str">
        <f>VLOOKUP($A88, '2016-2021 TRI'!$F:$L, 5, FALSE)</f>
        <v>GREGORY</v>
      </c>
      <c r="E88" s="4" t="str">
        <f>VLOOKUP($A88, '2016-2021 TRI'!$F:$L, 6, FALSE)</f>
        <v>TX</v>
      </c>
      <c r="F88" s="4">
        <f>VLOOKUP($A88, '2016-2021 TRI'!$F:$L, 7, FALSE)</f>
        <v>78359</v>
      </c>
      <c r="G88" s="4" t="str">
        <f>VLOOKUP($A88, '2016-2021 TRI'!F:N, 9, FALSE)</f>
        <v>Plastics and Rubber Compounding</v>
      </c>
      <c r="H88" s="4">
        <f>VLOOKUP($A88, '2016-2021 TRI'!$F:$L, 2, FALSE)</f>
        <v>325211</v>
      </c>
      <c r="I88" s="4" t="str">
        <f>IFERROR(VLOOKUP(H88, '2012 to 2017 NAICS'!C:D, 2, FALSE), VLOOKUP(H88, '2012 to 2017 NAICS'!A:B, 2, FALSE))</f>
        <v>Plastics Material and Resin Manufacturing</v>
      </c>
      <c r="J88" s="13">
        <f>VLOOKUP(G88, 'OES Summary'!$A$2:$D$15, 3, FALSE)</f>
        <v>300</v>
      </c>
      <c r="K88" s="14" cm="1">
        <f t="array" ref="K88">CONVERT(MEDIAN(IF('2016-2021 TRI'!F:F=$A88,'2016-2021 TRI'!P:P)), "lbm", "kg")</f>
        <v>75.296333420000011</v>
      </c>
      <c r="L88" s="14">
        <f>CONVERT(_xlfn.MAXIFS('2016-2021 TRI'!P:P,'2016-2021 TRI'!F:F,A88), "lbm", "kg")</f>
        <v>75.296333420000011</v>
      </c>
      <c r="M88" s="14" cm="1">
        <f t="array" ref="M88">CONVERT(MEDIAN(IF('2016-2021 TRI'!F:F=$A88,'2016-2021 TRI'!Q:Q)), "lbm", "kg")</f>
        <v>4604.8697402400003</v>
      </c>
      <c r="N88" s="14">
        <f>CONVERT(_xlfn.MAXIFS('2016-2021 TRI'!Q:Q,'2016-2021 TRI'!F:F,A88), "lbm", "kg")</f>
        <v>4604.8697402400003</v>
      </c>
      <c r="O88" s="15">
        <f t="shared" si="4"/>
        <v>0.25098777806666672</v>
      </c>
      <c r="P88" s="15">
        <f t="shared" si="5"/>
        <v>0.25098777806666672</v>
      </c>
      <c r="Q88" s="15">
        <f t="shared" si="6"/>
        <v>15.349565800800001</v>
      </c>
      <c r="R88" s="15">
        <f t="shared" si="7"/>
        <v>15.349565800800001</v>
      </c>
    </row>
    <row r="89" spans="1:18" x14ac:dyDescent="0.25">
      <c r="A89" s="4" t="s">
        <v>614</v>
      </c>
      <c r="B89" s="4" t="str">
        <f>VLOOKUP($A89, '2016-2021 TRI'!$F:$L, 3, FALSE)</f>
        <v>H.B. FULLER CONSTRUCTION PRODUCTS INC.</v>
      </c>
      <c r="C89" s="4" t="str">
        <f>VLOOKUP($A89, '2016-2021 TRI'!$F:$L, 4, FALSE)</f>
        <v>6107 INDUSTRIAL WAY</v>
      </c>
      <c r="D89" s="4" t="str">
        <f>VLOOKUP($A89, '2016-2021 TRI'!$F:$L, 5, FALSE)</f>
        <v>HOUSTON</v>
      </c>
      <c r="E89" s="4" t="str">
        <f>VLOOKUP($A89, '2016-2021 TRI'!$F:$L, 6, FALSE)</f>
        <v>TX</v>
      </c>
      <c r="F89" s="4">
        <f>VLOOKUP($A89, '2016-2021 TRI'!$F:$L, 7, FALSE)</f>
        <v>77011</v>
      </c>
      <c r="G89" s="4" t="str">
        <f>VLOOKUP($A89, '2016-2021 TRI'!F:N, 9, FALSE)</f>
        <v>Processing - Incorporation into formulation, mixture, or reaction product</v>
      </c>
      <c r="H89" s="4">
        <f>VLOOKUP($A89, '2016-2021 TRI'!$F:$L, 2, FALSE)</f>
        <v>325520</v>
      </c>
      <c r="I89" s="4" t="str">
        <f>IFERROR(VLOOKUP(H89, '2012 to 2017 NAICS'!C:D, 2, FALSE), VLOOKUP(H89, '2012 to 2017 NAICS'!A:B, 2, FALSE))</f>
        <v>Adhesive Manufacturing</v>
      </c>
      <c r="J89" s="13">
        <f>VLOOKUP(G89, 'OES Summary'!$A$2:$D$15, 3, FALSE)</f>
        <v>250</v>
      </c>
      <c r="K89" s="14" cm="1">
        <f t="array" ref="K89">CONVERT(MEDIAN(IF('2016-2021 TRI'!F:F=$A89,'2016-2021 TRI'!P:P)), "lbm", "kg")</f>
        <v>226.79618500000001</v>
      </c>
      <c r="L89" s="14">
        <f>CONVERT(_xlfn.MAXIFS('2016-2021 TRI'!P:P,'2016-2021 TRI'!F:F,A89), "lbm", "kg")</f>
        <v>226.79618500000001</v>
      </c>
      <c r="M89" s="14" cm="1">
        <f t="array" ref="M89">CONVERT(MEDIAN(IF('2016-2021 TRI'!F:F=$A89,'2016-2021 TRI'!Q:Q)), "lbm", "kg")</f>
        <v>226.79618500000001</v>
      </c>
      <c r="N89" s="14">
        <f>CONVERT(_xlfn.MAXIFS('2016-2021 TRI'!Q:Q,'2016-2021 TRI'!F:F,A89), "lbm", "kg")</f>
        <v>226.79618500000001</v>
      </c>
      <c r="O89" s="15">
        <f t="shared" si="4"/>
        <v>0.90718474000000004</v>
      </c>
      <c r="P89" s="15">
        <f t="shared" si="5"/>
        <v>0.90718474000000004</v>
      </c>
      <c r="Q89" s="15">
        <f t="shared" si="6"/>
        <v>0.90718474000000004</v>
      </c>
      <c r="R89" s="15">
        <f t="shared" si="7"/>
        <v>0.90718474000000004</v>
      </c>
    </row>
    <row r="90" spans="1:18" x14ac:dyDescent="0.25">
      <c r="A90" s="4" t="s">
        <v>628</v>
      </c>
      <c r="B90" s="4" t="str">
        <f>VLOOKUP($A90, '2016-2021 TRI'!$F:$L, 3, FALSE)</f>
        <v>HOLLYFRONTIER EL DORADO REFINING LLC</v>
      </c>
      <c r="C90" s="4" t="str">
        <f>VLOOKUP($A90, '2016-2021 TRI'!$F:$L, 4, FALSE)</f>
        <v>1401 S DOUGLAS RD</v>
      </c>
      <c r="D90" s="4" t="str">
        <f>VLOOKUP($A90, '2016-2021 TRI'!$F:$L, 5, FALSE)</f>
        <v>EL DORADO</v>
      </c>
      <c r="E90" s="4" t="str">
        <f>VLOOKUP($A90, '2016-2021 TRI'!$F:$L, 6, FALSE)</f>
        <v>KS</v>
      </c>
      <c r="F90" s="4">
        <f>VLOOKUP($A90, '2016-2021 TRI'!$F:$L, 7, FALSE)</f>
        <v>67042</v>
      </c>
      <c r="G90" s="4" t="str">
        <f>VLOOKUP($A90, '2016-2021 TRI'!F:N, 9, FALSE)</f>
        <v>Processing as a reactant</v>
      </c>
      <c r="H90" s="4">
        <f>VLOOKUP($A90, '2016-2021 TRI'!$F:$L, 2, FALSE)</f>
        <v>324110</v>
      </c>
      <c r="I90" s="4" t="str">
        <f>IFERROR(VLOOKUP(H90, '2012 to 2017 NAICS'!C:D, 2, FALSE), VLOOKUP(H90, '2012 to 2017 NAICS'!A:B, 2, FALSE))</f>
        <v>Petroleum Refineries</v>
      </c>
      <c r="J90" s="13">
        <f>VLOOKUP(G90, 'OES Summary'!$A$2:$D$15, 3, FALSE)</f>
        <v>350</v>
      </c>
      <c r="K90" s="14" cm="1">
        <f t="array" ref="K90">CONVERT(MEDIAN(IF('2016-2021 TRI'!F:F=$A90,'2016-2021 TRI'!P:P)), "lbm", "kg")</f>
        <v>0.45359237000000002</v>
      </c>
      <c r="L90" s="14">
        <f>CONVERT(_xlfn.MAXIFS('2016-2021 TRI'!P:P,'2016-2021 TRI'!F:F,A90), "lbm", "kg")</f>
        <v>0.90718474000000004</v>
      </c>
      <c r="M90" s="14" cm="1">
        <f t="array" ref="M90">CONVERT(MEDIAN(IF('2016-2021 TRI'!F:F=$A90,'2016-2021 TRI'!Q:Q)), "lbm", "kg")</f>
        <v>204.11656650000003</v>
      </c>
      <c r="N90" s="14">
        <f>CONVERT(_xlfn.MAXIFS('2016-2021 TRI'!Q:Q,'2016-2021 TRI'!F:F,A90), "lbm", "kg")</f>
        <v>249.47580350000001</v>
      </c>
      <c r="O90" s="15">
        <f t="shared" si="4"/>
        <v>1.2959782E-3</v>
      </c>
      <c r="P90" s="15">
        <f t="shared" si="5"/>
        <v>2.5919564E-3</v>
      </c>
      <c r="Q90" s="15">
        <f t="shared" si="6"/>
        <v>0.58319019000000005</v>
      </c>
      <c r="R90" s="15">
        <f t="shared" si="7"/>
        <v>0.71278801000000003</v>
      </c>
    </row>
    <row r="91" spans="1:18" x14ac:dyDescent="0.25">
      <c r="A91" s="4" t="s">
        <v>987</v>
      </c>
      <c r="B91" s="4" t="str">
        <f>VLOOKUP($A91, '2016-2021 TRI'!$F:$L, 3, FALSE)</f>
        <v>HOLLYFRONTIER PUGET SOUND REFINING LLC</v>
      </c>
      <c r="C91" s="4" t="str">
        <f>VLOOKUP($A91, '2016-2021 TRI'!$F:$L, 4, FALSE)</f>
        <v>8505 SOUTH TEXAS RD</v>
      </c>
      <c r="D91" s="4" t="str">
        <f>VLOOKUP($A91, '2016-2021 TRI'!$F:$L, 5, FALSE)</f>
        <v>ANACORTES</v>
      </c>
      <c r="E91" s="4" t="str">
        <f>VLOOKUP($A91, '2016-2021 TRI'!$F:$L, 6, FALSE)</f>
        <v>WA</v>
      </c>
      <c r="F91" s="4">
        <f>VLOOKUP($A91, '2016-2021 TRI'!$F:$L, 7, FALSE)</f>
        <v>98221</v>
      </c>
      <c r="G91" s="4" t="str">
        <f>VLOOKUP($A91, '2016-2021 TRI'!F:N, 9, FALSE)</f>
        <v>Recycling</v>
      </c>
      <c r="H91" s="4">
        <f>VLOOKUP($A91, '2016-2021 TRI'!$F:$L, 2, FALSE)</f>
        <v>324110</v>
      </c>
      <c r="I91" s="4" t="str">
        <f>IFERROR(VLOOKUP(H91, '2012 to 2017 NAICS'!C:D, 2, FALSE), VLOOKUP(H91, '2012 to 2017 NAICS'!A:B, 2, FALSE))</f>
        <v>Petroleum Refineries</v>
      </c>
      <c r="J91" s="13">
        <f>VLOOKUP(G91, 'OES Summary'!$A$2:$D$15, 3, FALSE)</f>
        <v>350</v>
      </c>
      <c r="K91" s="14" cm="1">
        <f t="array" ref="K91">CONVERT(MEDIAN(IF('2016-2021 TRI'!F:F=$A91,'2016-2021 TRI'!P:P)), "lbm", "kg")</f>
        <v>4.9895160700000005</v>
      </c>
      <c r="L91" s="14">
        <f>CONVERT(_xlfn.MAXIFS('2016-2021 TRI'!P:P,'2016-2021 TRI'!F:F,A91), "lbm", "kg")</f>
        <v>6.3502931800000004</v>
      </c>
      <c r="M91" s="14" cm="1">
        <f t="array" ref="M91">CONVERT(MEDIAN(IF('2016-2021 TRI'!F:F=$A91,'2016-2021 TRI'!Q:Q)), "lbm", "kg")</f>
        <v>11.566605435000001</v>
      </c>
      <c r="N91" s="14">
        <f>CONVERT(_xlfn.MAXIFS('2016-2021 TRI'!Q:Q,'2016-2021 TRI'!F:F,A91), "lbm", "kg")</f>
        <v>28.576319310000002</v>
      </c>
      <c r="O91" s="15">
        <f t="shared" si="4"/>
        <v>1.4255760200000002E-2</v>
      </c>
      <c r="P91" s="15">
        <f t="shared" si="5"/>
        <v>1.8143694800000002E-2</v>
      </c>
      <c r="Q91" s="15">
        <f t="shared" si="6"/>
        <v>3.3047444100000004E-2</v>
      </c>
      <c r="R91" s="15">
        <f t="shared" si="7"/>
        <v>8.1646626600000008E-2</v>
      </c>
    </row>
    <row r="92" spans="1:18" x14ac:dyDescent="0.25">
      <c r="A92" s="4" t="s">
        <v>1337</v>
      </c>
      <c r="B92" s="4" t="str">
        <f>VLOOKUP($A92, '2016-2021 TRI'!$F:$L, 3, FALSE)</f>
        <v>HOLLYFRONTIER TULSA REFINING WEST FACILITY</v>
      </c>
      <c r="C92" s="4" t="str">
        <f>VLOOKUP($A92, '2016-2021 TRI'!$F:$L, 4, FALSE)</f>
        <v>1700 S UNION</v>
      </c>
      <c r="D92" s="4" t="str">
        <f>VLOOKUP($A92, '2016-2021 TRI'!$F:$L, 5, FALSE)</f>
        <v>TULSA</v>
      </c>
      <c r="E92" s="4" t="str">
        <f>VLOOKUP($A92, '2016-2021 TRI'!$F:$L, 6, FALSE)</f>
        <v>OK</v>
      </c>
      <c r="F92" s="4">
        <f>VLOOKUP($A92, '2016-2021 TRI'!$F:$L, 7, FALSE)</f>
        <v>74107</v>
      </c>
      <c r="G92" s="4" t="str">
        <f>VLOOKUP($A92, '2016-2021 TRI'!F:N, 9, FALSE)</f>
        <v>Processing as a reactant</v>
      </c>
      <c r="H92" s="4">
        <f>VLOOKUP($A92, '2016-2021 TRI'!$F:$L, 2, FALSE)</f>
        <v>324110</v>
      </c>
      <c r="I92" s="4" t="str">
        <f>IFERROR(VLOOKUP(H92, '2012 to 2017 NAICS'!C:D, 2, FALSE), VLOOKUP(H92, '2012 to 2017 NAICS'!A:B, 2, FALSE))</f>
        <v>Petroleum Refineries</v>
      </c>
      <c r="J92" s="13">
        <f>VLOOKUP(G92, 'OES Summary'!$A$2:$D$15, 3, FALSE)</f>
        <v>350</v>
      </c>
      <c r="K92" s="14" cm="1">
        <f t="array" ref="K92">CONVERT(MEDIAN(IF('2016-2021 TRI'!F:F=$A92,'2016-2021 TRI'!P:P)), "lbm", "kg")</f>
        <v>2.2679618500000003</v>
      </c>
      <c r="L92" s="14">
        <f>CONVERT(_xlfn.MAXIFS('2016-2021 TRI'!P:P,'2016-2021 TRI'!F:F,A92), "lbm", "kg")</f>
        <v>2.2679618500000003</v>
      </c>
      <c r="M92" s="14" cm="1">
        <f t="array" ref="M92">CONVERT(MEDIAN(IF('2016-2021 TRI'!F:F=$A92,'2016-2021 TRI'!Q:Q)), "lbm", "kg")</f>
        <v>0</v>
      </c>
      <c r="N92" s="14">
        <f>CONVERT(_xlfn.MAXIFS('2016-2021 TRI'!Q:Q,'2016-2021 TRI'!F:F,A92), "lbm", "kg")</f>
        <v>113.3980925</v>
      </c>
      <c r="O92" s="15">
        <f t="shared" si="4"/>
        <v>6.4798910000000006E-3</v>
      </c>
      <c r="P92" s="15">
        <f t="shared" si="5"/>
        <v>6.4798910000000006E-3</v>
      </c>
      <c r="Q92" s="15">
        <f t="shared" si="6"/>
        <v>0</v>
      </c>
      <c r="R92" s="15">
        <f t="shared" si="7"/>
        <v>0.32399454999999999</v>
      </c>
    </row>
    <row r="93" spans="1:18" x14ac:dyDescent="0.25">
      <c r="A93" s="4" t="s">
        <v>633</v>
      </c>
      <c r="B93" s="4" t="str">
        <f>VLOOKUP($A93, '2016-2021 TRI'!$F:$L, 3, FALSE)</f>
        <v>HOLLYFRONTIER WOODS CROSS REFINING LLC</v>
      </c>
      <c r="C93" s="4" t="str">
        <f>VLOOKUP($A93, '2016-2021 TRI'!$F:$L, 4, FALSE)</f>
        <v>393 S 800 W</v>
      </c>
      <c r="D93" s="4" t="str">
        <f>VLOOKUP($A93, '2016-2021 TRI'!$F:$L, 5, FALSE)</f>
        <v>WOODS CROSS</v>
      </c>
      <c r="E93" s="4" t="str">
        <f>VLOOKUP($A93, '2016-2021 TRI'!$F:$L, 6, FALSE)</f>
        <v>UT</v>
      </c>
      <c r="F93" s="4">
        <f>VLOOKUP($A93, '2016-2021 TRI'!$F:$L, 7, FALSE)</f>
        <v>84087</v>
      </c>
      <c r="G93" s="4" t="str">
        <f>VLOOKUP($A93, '2016-2021 TRI'!F:N, 9, FALSE)</f>
        <v>Processing as a reactant</v>
      </c>
      <c r="H93" s="4">
        <f>VLOOKUP($A93, '2016-2021 TRI'!$F:$L, 2, FALSE)</f>
        <v>324110</v>
      </c>
      <c r="I93" s="4" t="str">
        <f>IFERROR(VLOOKUP(H93, '2012 to 2017 NAICS'!C:D, 2, FALSE), VLOOKUP(H93, '2012 to 2017 NAICS'!A:B, 2, FALSE))</f>
        <v>Petroleum Refineries</v>
      </c>
      <c r="J93" s="13">
        <f>VLOOKUP(G93, 'OES Summary'!$A$2:$D$15, 3, FALSE)</f>
        <v>350</v>
      </c>
      <c r="K93" s="14" cm="1">
        <f t="array" ref="K93">CONVERT(MEDIAN(IF('2016-2021 TRI'!F:F=$A93,'2016-2021 TRI'!P:P)), "lbm", "kg")</f>
        <v>2.2679618500000003</v>
      </c>
      <c r="L93" s="14">
        <f>CONVERT(_xlfn.MAXIFS('2016-2021 TRI'!P:P,'2016-2021 TRI'!F:F,A93), "lbm", "kg")</f>
        <v>113.3980925</v>
      </c>
      <c r="M93" s="14" cm="1">
        <f t="array" ref="M93">CONVERT(MEDIAN(IF('2016-2021 TRI'!F:F=$A93,'2016-2021 TRI'!Q:Q)), "lbm", "kg")</f>
        <v>0</v>
      </c>
      <c r="N93" s="14">
        <f>CONVERT(_xlfn.MAXIFS('2016-2021 TRI'!Q:Q,'2016-2021 TRI'!F:F,A93), "lbm", "kg")</f>
        <v>0.13154178730000002</v>
      </c>
      <c r="O93" s="15">
        <f t="shared" si="4"/>
        <v>6.4798910000000006E-3</v>
      </c>
      <c r="P93" s="15">
        <f t="shared" si="5"/>
        <v>0.32399454999999999</v>
      </c>
      <c r="Q93" s="15">
        <f t="shared" si="6"/>
        <v>0</v>
      </c>
      <c r="R93" s="15">
        <f t="shared" si="7"/>
        <v>3.7583367800000006E-4</v>
      </c>
    </row>
    <row r="94" spans="1:18" x14ac:dyDescent="0.25">
      <c r="A94" s="4" t="s">
        <v>639</v>
      </c>
      <c r="B94" s="4" t="str">
        <f>VLOOKUP($A94, '2016-2021 TRI'!$F:$L, 3, FALSE)</f>
        <v>HOUSTON REFINING LP</v>
      </c>
      <c r="C94" s="4" t="str">
        <f>VLOOKUP($A94, '2016-2021 TRI'!$F:$L, 4, FALSE)</f>
        <v>12000 LAWNDALE ST</v>
      </c>
      <c r="D94" s="4" t="str">
        <f>VLOOKUP($A94, '2016-2021 TRI'!$F:$L, 5, FALSE)</f>
        <v>HOUSTON</v>
      </c>
      <c r="E94" s="4" t="str">
        <f>VLOOKUP($A94, '2016-2021 TRI'!$F:$L, 6, FALSE)</f>
        <v>TX</v>
      </c>
      <c r="F94" s="4">
        <f>VLOOKUP($A94, '2016-2021 TRI'!$F:$L, 7, FALSE)</f>
        <v>77017</v>
      </c>
      <c r="G94" s="4" t="str">
        <f>VLOOKUP($A94, '2016-2021 TRI'!F:N, 9, FALSE)</f>
        <v>Processing - Incorporation into formulation, mixture, or reaction product</v>
      </c>
      <c r="H94" s="4">
        <f>VLOOKUP($A94, '2016-2021 TRI'!$F:$L, 2, FALSE)</f>
        <v>324110</v>
      </c>
      <c r="I94" s="4" t="str">
        <f>IFERROR(VLOOKUP(H94, '2012 to 2017 NAICS'!C:D, 2, FALSE), VLOOKUP(H94, '2012 to 2017 NAICS'!A:B, 2, FALSE))</f>
        <v>Petroleum Refineries</v>
      </c>
      <c r="J94" s="13">
        <f>VLOOKUP(G94, 'OES Summary'!$A$2:$D$15, 3, FALSE)</f>
        <v>250</v>
      </c>
      <c r="K94" s="14" cm="1">
        <f t="array" ref="K94">CONVERT(MEDIAN(IF('2016-2021 TRI'!F:F=$A94,'2016-2021 TRI'!P:P)), "lbm", "kg")</f>
        <v>119.74838568000001</v>
      </c>
      <c r="L94" s="14">
        <f>CONVERT(_xlfn.MAXIFS('2016-2021 TRI'!P:P,'2016-2021 TRI'!F:F,A94), "lbm", "kg")</f>
        <v>216.81715285999999</v>
      </c>
      <c r="M94" s="14" cm="1">
        <f t="array" ref="M94">CONVERT(MEDIAN(IF('2016-2021 TRI'!F:F=$A94,'2016-2021 TRI'!Q:Q)), "lbm", "kg")</f>
        <v>1412.94023255</v>
      </c>
      <c r="N94" s="14">
        <f>CONVERT(_xlfn.MAXIFS('2016-2021 TRI'!Q:Q,'2016-2021 TRI'!F:F,A94), "lbm", "kg")</f>
        <v>1483.2470499000001</v>
      </c>
      <c r="O94" s="15">
        <f t="shared" si="4"/>
        <v>0.47899354272000005</v>
      </c>
      <c r="P94" s="15">
        <f t="shared" si="5"/>
        <v>0.86726861144</v>
      </c>
      <c r="Q94" s="15">
        <f t="shared" si="6"/>
        <v>5.6517609302</v>
      </c>
      <c r="R94" s="15">
        <f t="shared" si="7"/>
        <v>5.9329881996000005</v>
      </c>
    </row>
    <row r="95" spans="1:18" x14ac:dyDescent="0.25">
      <c r="A95" s="4" t="s">
        <v>461</v>
      </c>
      <c r="B95" s="4" t="str">
        <f>VLOOKUP($A95, '2016-2021 TRI'!$F:$L, 3, FALSE)</f>
        <v>HUNTSMAN ADVANCED MATERIALS AMERICAS LLC</v>
      </c>
      <c r="C95" s="4" t="str">
        <f>VLOOKUP($A95, '2016-2021 TRI'!$F:$L, 4, FALSE)</f>
        <v>240 W EMERLING AVE</v>
      </c>
      <c r="D95" s="4" t="str">
        <f>VLOOKUP($A95, '2016-2021 TRI'!$F:$L, 5, FALSE)</f>
        <v>AKRON</v>
      </c>
      <c r="E95" s="4" t="str">
        <f>VLOOKUP($A95, '2016-2021 TRI'!$F:$L, 6, FALSE)</f>
        <v>OH</v>
      </c>
      <c r="F95" s="4">
        <f>VLOOKUP($A95, '2016-2021 TRI'!$F:$L, 7, FALSE)</f>
        <v>44301</v>
      </c>
      <c r="G95" s="4" t="str">
        <f>VLOOKUP($A95, '2016-2021 TRI'!F:N, 9, FALSE)</f>
        <v>Processing as a reactant</v>
      </c>
      <c r="H95" s="4">
        <f>VLOOKUP($A95, '2016-2021 TRI'!$F:$L, 2, FALSE)</f>
        <v>325199</v>
      </c>
      <c r="I95" s="4" t="str">
        <f>IFERROR(VLOOKUP(H95, '2012 to 2017 NAICS'!C:D, 2, FALSE), VLOOKUP(H95, '2012 to 2017 NAICS'!A:B, 2, FALSE))</f>
        <v>All Other Basic Organic Chemical Manufacturing</v>
      </c>
      <c r="J95" s="13">
        <f>VLOOKUP(G95, 'OES Summary'!$A$2:$D$15, 3, FALSE)</f>
        <v>350</v>
      </c>
      <c r="K95" s="14" cm="1">
        <f t="array" ref="K95">CONVERT(MEDIAN(IF('2016-2021 TRI'!F:F=$A95,'2016-2021 TRI'!P:P)), "lbm", "kg")</f>
        <v>782.67363443500005</v>
      </c>
      <c r="L95" s="14">
        <f>CONVERT(_xlfn.MAXIFS('2016-2021 TRI'!P:P,'2016-2021 TRI'!F:F,A95), "lbm", "kg")</f>
        <v>960.70863966000002</v>
      </c>
      <c r="M95" s="14" cm="1">
        <f t="array" ref="M95">CONVERT(MEDIAN(IF('2016-2021 TRI'!F:F=$A95,'2016-2021 TRI'!Q:Q)), "lbm", "kg")</f>
        <v>3888.1937956400002</v>
      </c>
      <c r="N95" s="14">
        <f>CONVERT(_xlfn.MAXIFS('2016-2021 TRI'!Q:Q,'2016-2021 TRI'!F:F,A95), "lbm", "kg")</f>
        <v>4677.4445194400005</v>
      </c>
      <c r="O95" s="15">
        <f t="shared" si="4"/>
        <v>2.2362103841000001</v>
      </c>
      <c r="P95" s="15">
        <f t="shared" si="5"/>
        <v>2.7448818276</v>
      </c>
      <c r="Q95" s="15">
        <f t="shared" si="6"/>
        <v>11.109125130400001</v>
      </c>
      <c r="R95" s="15">
        <f t="shared" si="7"/>
        <v>13.364127198400002</v>
      </c>
    </row>
    <row r="96" spans="1:18" x14ac:dyDescent="0.25">
      <c r="A96" s="4" t="s">
        <v>644</v>
      </c>
      <c r="B96" s="4" t="str">
        <f>VLOOKUP($A96, '2016-2021 TRI'!$F:$L, 3, FALSE)</f>
        <v>HUNTSMAN PETROCHEMICAL LLC PORT NECHES FACILITY</v>
      </c>
      <c r="C96" s="4" t="str">
        <f>VLOOKUP($A96, '2016-2021 TRI'!$F:$L, 4, FALSE)</f>
        <v>6001 HWY 366</v>
      </c>
      <c r="D96" s="4" t="str">
        <f>VLOOKUP($A96, '2016-2021 TRI'!$F:$L, 5, FALSE)</f>
        <v>PORT NECHES</v>
      </c>
      <c r="E96" s="4" t="str">
        <f>VLOOKUP($A96, '2016-2021 TRI'!$F:$L, 6, FALSE)</f>
        <v>TX</v>
      </c>
      <c r="F96" s="4">
        <f>VLOOKUP($A96, '2016-2021 TRI'!$F:$L, 7, FALSE)</f>
        <v>77651</v>
      </c>
      <c r="G96" s="4" t="str">
        <f>VLOOKUP($A96, '2016-2021 TRI'!F:N, 9, FALSE)</f>
        <v>Recycling</v>
      </c>
      <c r="H96" s="4">
        <f>VLOOKUP($A96, '2016-2021 TRI'!$F:$L, 2, FALSE)</f>
        <v>325199</v>
      </c>
      <c r="I96" s="4" t="str">
        <f>IFERROR(VLOOKUP(H96, '2012 to 2017 NAICS'!C:D, 2, FALSE), VLOOKUP(H96, '2012 to 2017 NAICS'!A:B, 2, FALSE))</f>
        <v>All Other Basic Organic Chemical Manufacturing</v>
      </c>
      <c r="J96" s="13">
        <f>VLOOKUP(G96, 'OES Summary'!$A$2:$D$15, 3, FALSE)</f>
        <v>350</v>
      </c>
      <c r="K96" s="14" cm="1">
        <f t="array" ref="K96">CONVERT(MEDIAN(IF('2016-2021 TRI'!F:F=$A96,'2016-2021 TRI'!P:P)), "lbm", "kg")</f>
        <v>77.110702900000007</v>
      </c>
      <c r="L96" s="14">
        <f>CONVERT(_xlfn.MAXIFS('2016-2021 TRI'!P:P,'2016-2021 TRI'!F:F,A96), "lbm", "kg")</f>
        <v>180.98335563000001</v>
      </c>
      <c r="M96" s="14" cm="1">
        <f t="array" ref="M96">CONVERT(MEDIAN(IF('2016-2021 TRI'!F:F=$A96,'2016-2021 TRI'!Q:Q)), "lbm", "kg")</f>
        <v>64.183320355000006</v>
      </c>
      <c r="N96" s="14">
        <f>CONVERT(_xlfn.MAXIFS('2016-2021 TRI'!Q:Q,'2016-2021 TRI'!F:F,A96), "lbm", "kg")</f>
        <v>84.821773190000016</v>
      </c>
      <c r="O96" s="15">
        <f t="shared" si="4"/>
        <v>0.22031629400000002</v>
      </c>
      <c r="P96" s="15">
        <f t="shared" si="5"/>
        <v>0.51709530179999996</v>
      </c>
      <c r="Q96" s="15">
        <f t="shared" si="6"/>
        <v>0.18338091530000003</v>
      </c>
      <c r="R96" s="15">
        <f t="shared" si="7"/>
        <v>0.24234792340000005</v>
      </c>
    </row>
    <row r="97" spans="1:18" x14ac:dyDescent="0.25">
      <c r="A97" s="4" t="s">
        <v>650</v>
      </c>
      <c r="B97" s="4" t="str">
        <f>VLOOKUP($A97, '2016-2021 TRI'!$F:$L, 3, FALSE)</f>
        <v>IES DOWNSTREAM LLC - KAPOLEI TERMINAL</v>
      </c>
      <c r="C97" s="4" t="str">
        <f>VLOOKUP($A97, '2016-2021 TRI'!$F:$L, 4, FALSE)</f>
        <v>91-480 MALAKOLE ST</v>
      </c>
      <c r="D97" s="4" t="str">
        <f>VLOOKUP($A97, '2016-2021 TRI'!$F:$L, 5, FALSE)</f>
        <v>KAPOLEI</v>
      </c>
      <c r="E97" s="4" t="str">
        <f>VLOOKUP($A97, '2016-2021 TRI'!$F:$L, 6, FALSE)</f>
        <v>HI</v>
      </c>
      <c r="F97" s="4">
        <f>VLOOKUP($A97, '2016-2021 TRI'!$F:$L, 7, FALSE)</f>
        <v>96707</v>
      </c>
      <c r="G97" s="4" t="str">
        <f>VLOOKUP($A97, '2016-2021 TRI'!F:N, 9, FALSE)</f>
        <v>Repackaging</v>
      </c>
      <c r="H97" s="4">
        <f>VLOOKUP($A97, '2016-2021 TRI'!$F:$L, 2, FALSE)</f>
        <v>324110</v>
      </c>
      <c r="I97" s="4" t="str">
        <f>IFERROR(VLOOKUP(H97, '2012 to 2017 NAICS'!C:D, 2, FALSE), VLOOKUP(H97, '2012 to 2017 NAICS'!A:B, 2, FALSE))</f>
        <v>Petroleum Refineries</v>
      </c>
      <c r="J97" s="13">
        <f>VLOOKUP(G97, 'OES Summary'!$A$2:$D$15, 3, FALSE)</f>
        <v>350</v>
      </c>
      <c r="K97" s="14" cm="1">
        <f t="array" ref="K97">CONVERT(MEDIAN(IF('2016-2021 TRI'!F:F=$A97,'2016-2021 TRI'!P:P)), "lbm", "kg")</f>
        <v>997.90321400000005</v>
      </c>
      <c r="L97" s="14">
        <f>CONVERT(_xlfn.MAXIFS('2016-2021 TRI'!P:P,'2016-2021 TRI'!F:F,A97), "lbm", "kg")</f>
        <v>997.90321400000005</v>
      </c>
      <c r="M97" s="14" cm="1">
        <f t="array" ref="M97">CONVERT(MEDIAN(IF('2016-2021 TRI'!F:F=$A97,'2016-2021 TRI'!Q:Q)), "lbm", "kg")</f>
        <v>6.3502931800000004</v>
      </c>
      <c r="N97" s="14">
        <f>CONVERT(_xlfn.MAXIFS('2016-2021 TRI'!Q:Q,'2016-2021 TRI'!F:F,A97), "lbm", "kg")</f>
        <v>7.7110702900000003</v>
      </c>
      <c r="O97" s="15">
        <f t="shared" si="4"/>
        <v>2.8511520400000001</v>
      </c>
      <c r="P97" s="15">
        <f t="shared" si="5"/>
        <v>2.8511520400000001</v>
      </c>
      <c r="Q97" s="15">
        <f t="shared" si="6"/>
        <v>1.8143694800000002E-2</v>
      </c>
      <c r="R97" s="15">
        <f t="shared" si="7"/>
        <v>2.2031629400000002E-2</v>
      </c>
    </row>
    <row r="98" spans="1:18" x14ac:dyDescent="0.25">
      <c r="A98" s="4" t="s">
        <v>658</v>
      </c>
      <c r="B98" s="4" t="str">
        <f>VLOOKUP($A98, '2016-2021 TRI'!$F:$L, 3, FALSE)</f>
        <v>INDORAMA VENTURES</v>
      </c>
      <c r="C98" s="4" t="str">
        <f>VLOOKUP($A98, '2016-2021 TRI'!$F:$L, 4, FALSE)</f>
        <v>1401 FINLEY ISLAND RD</v>
      </c>
      <c r="D98" s="4" t="str">
        <f>VLOOKUP($A98, '2016-2021 TRI'!$F:$L, 5, FALSE)</f>
        <v>DECATUR</v>
      </c>
      <c r="E98" s="4" t="str">
        <f>VLOOKUP($A98, '2016-2021 TRI'!$F:$L, 6, FALSE)</f>
        <v>AL</v>
      </c>
      <c r="F98" s="4">
        <f>VLOOKUP($A98, '2016-2021 TRI'!$F:$L, 7, FALSE)</f>
        <v>35601</v>
      </c>
      <c r="G98" s="4" t="str">
        <f>VLOOKUP($A98, '2016-2021 TRI'!F:N, 9, FALSE)</f>
        <v>Processing as a reactant</v>
      </c>
      <c r="H98" s="4">
        <f>VLOOKUP($A98, '2016-2021 TRI'!$F:$L, 2, FALSE)</f>
        <v>325110</v>
      </c>
      <c r="I98" s="4" t="str">
        <f>IFERROR(VLOOKUP(H98, '2012 to 2017 NAICS'!C:D, 2, FALSE), VLOOKUP(H98, '2012 to 2017 NAICS'!A:B, 2, FALSE))</f>
        <v>Petrochemical Manufacturing</v>
      </c>
      <c r="J98" s="13">
        <f>VLOOKUP(G98, 'OES Summary'!$A$2:$D$15, 3, FALSE)</f>
        <v>350</v>
      </c>
      <c r="K98" s="14" cm="1">
        <f t="array" ref="K98">CONVERT(MEDIAN(IF('2016-2021 TRI'!F:F=$A98,'2016-2021 TRI'!P:P)), "lbm", "kg")</f>
        <v>884.50512149999997</v>
      </c>
      <c r="L98" s="14">
        <f>CONVERT(_xlfn.MAXIFS('2016-2021 TRI'!P:P,'2016-2021 TRI'!F:F,A98), "lbm", "kg")</f>
        <v>1270.058636</v>
      </c>
      <c r="M98" s="14" cm="1">
        <f t="array" ref="M98">CONVERT(MEDIAN(IF('2016-2021 TRI'!F:F=$A98,'2016-2021 TRI'!Q:Q)), "lbm", "kg")</f>
        <v>353.80204860000003</v>
      </c>
      <c r="N98" s="14">
        <f>CONVERT(_xlfn.MAXIFS('2016-2021 TRI'!Q:Q,'2016-2021 TRI'!F:F,A98), "lbm", "kg")</f>
        <v>589.67008099999998</v>
      </c>
      <c r="O98" s="15">
        <f t="shared" si="4"/>
        <v>2.52715749</v>
      </c>
      <c r="P98" s="15">
        <f t="shared" si="5"/>
        <v>3.6287389599999997</v>
      </c>
      <c r="Q98" s="15">
        <f t="shared" si="6"/>
        <v>1.0108629960000002</v>
      </c>
      <c r="R98" s="15">
        <f t="shared" si="7"/>
        <v>1.68477166</v>
      </c>
    </row>
    <row r="99" spans="1:18" x14ac:dyDescent="0.25">
      <c r="A99" s="4" t="s">
        <v>1812</v>
      </c>
      <c r="B99" s="4" t="str">
        <f>VLOOKUP($A99, '2016-2021 TRI'!$F:$L, 3, FALSE)</f>
        <v>INDORAMA VENTURES OLEFINS LLC</v>
      </c>
      <c r="C99" s="4" t="str">
        <f>VLOOKUP($A99, '2016-2021 TRI'!$F:$L, 4, FALSE)</f>
        <v>4300 HIGHWAY 108</v>
      </c>
      <c r="D99" s="4" t="str">
        <f>VLOOKUP($A99, '2016-2021 TRI'!$F:$L, 5, FALSE)</f>
        <v>WESTLAKE</v>
      </c>
      <c r="E99" s="4" t="str">
        <f>VLOOKUP($A99, '2016-2021 TRI'!$F:$L, 6, FALSE)</f>
        <v>LA</v>
      </c>
      <c r="F99" s="4">
        <f>VLOOKUP($A99, '2016-2021 TRI'!$F:$L, 7, FALSE)</f>
        <v>70669</v>
      </c>
      <c r="G99" s="4" t="str">
        <f>VLOOKUP($A99, '2016-2021 TRI'!F:N, 9, FALSE)</f>
        <v>Processing - Incorporation into formulation, mixture, or reaction product</v>
      </c>
      <c r="H99" s="4">
        <f>VLOOKUP($A99, '2016-2021 TRI'!$F:$L, 2, FALSE)</f>
        <v>325110</v>
      </c>
      <c r="I99" s="4" t="str">
        <f>IFERROR(VLOOKUP(H99, '2012 to 2017 NAICS'!C:D, 2, FALSE), VLOOKUP(H99, '2012 to 2017 NAICS'!A:B, 2, FALSE))</f>
        <v>Petrochemical Manufacturing</v>
      </c>
      <c r="J99" s="13">
        <f>VLOOKUP(G99, 'OES Summary'!$A$2:$D$15, 3, FALSE)</f>
        <v>250</v>
      </c>
      <c r="K99" s="14" cm="1">
        <f t="array" ref="K99">CONVERT(MEDIAN(IF('2016-2021 TRI'!F:F=$A99,'2016-2021 TRI'!P:P)), "lbm", "kg")</f>
        <v>1269.1514512599999</v>
      </c>
      <c r="L99" s="14">
        <f>CONVERT(_xlfn.MAXIFS('2016-2021 TRI'!P:P,'2016-2021 TRI'!F:F,A99), "lbm", "kg")</f>
        <v>1275.04815207</v>
      </c>
      <c r="M99" s="14" cm="1">
        <f t="array" ref="M99">CONVERT(MEDIAN(IF('2016-2021 TRI'!F:F=$A99,'2016-2021 TRI'!Q:Q)), "lbm", "kg")</f>
        <v>419.57294225000004</v>
      </c>
      <c r="N99" s="14">
        <f>CONVERT(_xlfn.MAXIFS('2016-2021 TRI'!Q:Q,'2016-2021 TRI'!F:F,A99), "lbm", "kg")</f>
        <v>442.25256074999999</v>
      </c>
      <c r="O99" s="15">
        <f t="shared" si="4"/>
        <v>5.0766058050399998</v>
      </c>
      <c r="P99" s="15">
        <f t="shared" si="5"/>
        <v>5.1001926082800004</v>
      </c>
      <c r="Q99" s="15">
        <f t="shared" si="6"/>
        <v>1.6782917690000001</v>
      </c>
      <c r="R99" s="15">
        <f t="shared" si="7"/>
        <v>1.7690102429999999</v>
      </c>
    </row>
    <row r="100" spans="1:18" x14ac:dyDescent="0.25">
      <c r="A100" s="4" t="s">
        <v>664</v>
      </c>
      <c r="B100" s="4" t="str">
        <f>VLOOKUP($A100, '2016-2021 TRI'!$F:$L, 3, FALSE)</f>
        <v>INEOS NITRILES USA LLC</v>
      </c>
      <c r="C100" s="4" t="str">
        <f>VLOOKUP($A100, '2016-2021 TRI'!$F:$L, 4, FALSE)</f>
        <v>1900 FORT AMANDA RD</v>
      </c>
      <c r="D100" s="4" t="str">
        <f>VLOOKUP($A100, '2016-2021 TRI'!$F:$L, 5, FALSE)</f>
        <v>LIMA</v>
      </c>
      <c r="E100" s="4" t="str">
        <f>VLOOKUP($A100, '2016-2021 TRI'!$F:$L, 6, FALSE)</f>
        <v>OH</v>
      </c>
      <c r="F100" s="4">
        <f>VLOOKUP($A100, '2016-2021 TRI'!$F:$L, 7, FALSE)</f>
        <v>45804</v>
      </c>
      <c r="G100" s="4" t="str">
        <f>VLOOKUP($A100, '2016-2021 TRI'!F:N, 9, FALSE)</f>
        <v>Processing as a reactant</v>
      </c>
      <c r="H100" s="4">
        <f>VLOOKUP($A100, '2016-2021 TRI'!$F:$L, 2, FALSE)</f>
        <v>325199</v>
      </c>
      <c r="I100" s="4" t="str">
        <f>IFERROR(VLOOKUP(H100, '2012 to 2017 NAICS'!C:D, 2, FALSE), VLOOKUP(H100, '2012 to 2017 NAICS'!A:B, 2, FALSE))</f>
        <v>All Other Basic Organic Chemical Manufacturing</v>
      </c>
      <c r="J100" s="13">
        <f>VLOOKUP(G100, 'OES Summary'!$A$2:$D$15, 3, FALSE)</f>
        <v>350</v>
      </c>
      <c r="K100" s="14" cm="1">
        <f t="array" ref="K100">CONVERT(MEDIAN(IF('2016-2021 TRI'!F:F=$A100,'2016-2021 TRI'!P:P)), "lbm", "kg")</f>
        <v>0</v>
      </c>
      <c r="L100" s="14">
        <f>CONVERT(_xlfn.MAXIFS('2016-2021 TRI'!P:P,'2016-2021 TRI'!F:F,A100), "lbm", "kg")</f>
        <v>0</v>
      </c>
      <c r="M100" s="14" cm="1">
        <f t="array" ref="M100">CONVERT(MEDIAN(IF('2016-2021 TRI'!F:F=$A100,'2016-2021 TRI'!Q:Q)), "lbm", "kg")</f>
        <v>233.60007055</v>
      </c>
      <c r="N100" s="14">
        <f>CONVERT(_xlfn.MAXIFS('2016-2021 TRI'!Q:Q,'2016-2021 TRI'!F:F,A100), "lbm", "kg")</f>
        <v>233.60007055</v>
      </c>
      <c r="O100" s="15">
        <f t="shared" si="4"/>
        <v>0</v>
      </c>
      <c r="P100" s="15">
        <f t="shared" si="5"/>
        <v>0</v>
      </c>
      <c r="Q100" s="15">
        <f t="shared" si="6"/>
        <v>0.66742877300000003</v>
      </c>
      <c r="R100" s="15">
        <f t="shared" si="7"/>
        <v>0.66742877300000003</v>
      </c>
    </row>
    <row r="101" spans="1:18" x14ac:dyDescent="0.25">
      <c r="A101" s="4" t="s">
        <v>670</v>
      </c>
      <c r="B101" s="4" t="str">
        <f>VLOOKUP($A101, '2016-2021 TRI'!$F:$L, 3, FALSE)</f>
        <v>INEOS STYROLUTION AMERICA LLC</v>
      </c>
      <c r="C101" s="4" t="str">
        <f>VLOOKUP($A101, '2016-2021 TRI'!$F:$L, 4, FALSE)</f>
        <v>12222 PORT RD</v>
      </c>
      <c r="D101" s="4" t="str">
        <f>VLOOKUP($A101, '2016-2021 TRI'!$F:$L, 5, FALSE)</f>
        <v>PASADENA</v>
      </c>
      <c r="E101" s="4" t="str">
        <f>VLOOKUP($A101, '2016-2021 TRI'!$F:$L, 6, FALSE)</f>
        <v>TX</v>
      </c>
      <c r="F101" s="4">
        <f>VLOOKUP($A101, '2016-2021 TRI'!$F:$L, 7, FALSE)</f>
        <v>77507</v>
      </c>
      <c r="G101" s="4" t="str">
        <f>VLOOKUP($A101, '2016-2021 TRI'!F:N, 9, FALSE)</f>
        <v>Plastics and Rubber Compounding</v>
      </c>
      <c r="H101" s="4">
        <f>VLOOKUP($A101, '2016-2021 TRI'!$F:$L, 2, FALSE)</f>
        <v>325110</v>
      </c>
      <c r="I101" s="4" t="str">
        <f>IFERROR(VLOOKUP(H101, '2012 to 2017 NAICS'!C:D, 2, FALSE), VLOOKUP(H101, '2012 to 2017 NAICS'!A:B, 2, FALSE))</f>
        <v>Petrochemical Manufacturing</v>
      </c>
      <c r="J101" s="13">
        <f>VLOOKUP(G101, 'OES Summary'!$A$2:$D$15, 3, FALSE)</f>
        <v>300</v>
      </c>
      <c r="K101" s="14" cm="1">
        <f t="array" ref="K101">CONVERT(MEDIAN(IF('2016-2021 TRI'!F:F=$A101,'2016-2021 TRI'!P:P)), "lbm", "kg")</f>
        <v>0</v>
      </c>
      <c r="L101" s="14">
        <f>CONVERT(_xlfn.MAXIFS('2016-2021 TRI'!P:P,'2016-2021 TRI'!F:F,A101), "lbm", "kg")</f>
        <v>0</v>
      </c>
      <c r="M101" s="14" cm="1">
        <f t="array" ref="M101">CONVERT(MEDIAN(IF('2016-2021 TRI'!F:F=$A101,'2016-2021 TRI'!Q:Q)), "lbm", "kg")</f>
        <v>218.40472615500002</v>
      </c>
      <c r="N101" s="14">
        <f>CONVERT(_xlfn.MAXIFS('2016-2021 TRI'!Q:Q,'2016-2021 TRI'!F:F,A101), "lbm", "kg")</f>
        <v>225.88900026000002</v>
      </c>
      <c r="O101" s="15">
        <f t="shared" si="4"/>
        <v>0</v>
      </c>
      <c r="P101" s="15">
        <f t="shared" si="5"/>
        <v>0</v>
      </c>
      <c r="Q101" s="15">
        <f t="shared" si="6"/>
        <v>0.72801575385000006</v>
      </c>
      <c r="R101" s="15">
        <f t="shared" si="7"/>
        <v>0.75296333420000006</v>
      </c>
    </row>
    <row r="102" spans="1:18" x14ac:dyDescent="0.25">
      <c r="A102" s="4" t="s">
        <v>674</v>
      </c>
      <c r="B102" s="4" t="str">
        <f>VLOOKUP($A102, '2016-2021 TRI'!$F:$L, 3, FALSE)</f>
        <v>INEOS USA LLC</v>
      </c>
      <c r="C102" s="4" t="str">
        <f>VLOOKUP($A102, '2016-2021 TRI'!$F:$L, 4, FALSE)</f>
        <v>356 THREE RIVERS PKWY</v>
      </c>
      <c r="D102" s="4" t="str">
        <f>VLOOKUP($A102, '2016-2021 TRI'!$F:$L, 5, FALSE)</f>
        <v>ADDYSTON</v>
      </c>
      <c r="E102" s="4" t="str">
        <f>VLOOKUP($A102, '2016-2021 TRI'!$F:$L, 6, FALSE)</f>
        <v>OH</v>
      </c>
      <c r="F102" s="4">
        <f>VLOOKUP($A102, '2016-2021 TRI'!$F:$L, 7, FALSE)</f>
        <v>45001</v>
      </c>
      <c r="G102" s="4" t="str">
        <f>VLOOKUP($A102, '2016-2021 TRI'!F:N, 9, FALSE)</f>
        <v>Plastics and Rubber Compounding</v>
      </c>
      <c r="H102" s="4">
        <f>VLOOKUP($A102, '2016-2021 TRI'!$F:$L, 2, FALSE)</f>
        <v>325211</v>
      </c>
      <c r="I102" s="4" t="str">
        <f>IFERROR(VLOOKUP(H102, '2012 to 2017 NAICS'!C:D, 2, FALSE), VLOOKUP(H102, '2012 to 2017 NAICS'!A:B, 2, FALSE))</f>
        <v>Plastics Material and Resin Manufacturing</v>
      </c>
      <c r="J102" s="13">
        <f>VLOOKUP(G102, 'OES Summary'!$A$2:$D$15, 3, FALSE)</f>
        <v>300</v>
      </c>
      <c r="K102" s="14" cm="1">
        <f t="array" ref="K102">CONVERT(MEDIAN(IF('2016-2021 TRI'!F:F=$A102,'2016-2021 TRI'!P:P)), "lbm", "kg")</f>
        <v>124.73790175000001</v>
      </c>
      <c r="L102" s="14">
        <f>CONVERT(_xlfn.MAXIFS('2016-2021 TRI'!P:P,'2016-2021 TRI'!F:F,A102), "lbm", "kg")</f>
        <v>680.38855500000011</v>
      </c>
      <c r="M102" s="14" cm="1">
        <f t="array" ref="M102">CONVERT(MEDIAN(IF('2016-2021 TRI'!F:F=$A102,'2016-2021 TRI'!Q:Q)), "lbm", "kg")</f>
        <v>1519.5344395000002</v>
      </c>
      <c r="N102" s="14">
        <f>CONVERT(_xlfn.MAXIFS('2016-2021 TRI'!Q:Q,'2016-2021 TRI'!F:F,A102), "lbm", "kg")</f>
        <v>1859.7287170000002</v>
      </c>
      <c r="O102" s="15">
        <f t="shared" si="4"/>
        <v>0.41579300583333334</v>
      </c>
      <c r="P102" s="15">
        <f t="shared" si="5"/>
        <v>2.2679618500000003</v>
      </c>
      <c r="Q102" s="15">
        <f t="shared" si="6"/>
        <v>5.065114798333334</v>
      </c>
      <c r="R102" s="15">
        <f t="shared" si="7"/>
        <v>6.1990957233333344</v>
      </c>
    </row>
    <row r="103" spans="1:18" x14ac:dyDescent="0.25">
      <c r="A103" s="4" t="s">
        <v>680</v>
      </c>
      <c r="B103" s="4" t="str">
        <f>VLOOKUP($A103, '2016-2021 TRI'!$F:$L, 3, FALSE)</f>
        <v>INEOS USA LLC - CHOCOLATE BAYOU PLANT</v>
      </c>
      <c r="C103" s="4" t="str">
        <f>VLOOKUP($A103, '2016-2021 TRI'!$F:$L, 4, FALSE)</f>
        <v>2 MILES S OF INTERSECTION FM2004 &amp; FM2917</v>
      </c>
      <c r="D103" s="4" t="str">
        <f>VLOOKUP($A103, '2016-2021 TRI'!$F:$L, 5, FALSE)</f>
        <v>ALVIN</v>
      </c>
      <c r="E103" s="4" t="str">
        <f>VLOOKUP($A103, '2016-2021 TRI'!$F:$L, 6, FALSE)</f>
        <v>TX</v>
      </c>
      <c r="F103" s="4">
        <f>VLOOKUP($A103, '2016-2021 TRI'!$F:$L, 7, FALSE)</f>
        <v>77511</v>
      </c>
      <c r="G103" s="4" t="str">
        <f>VLOOKUP($A103, '2016-2021 TRI'!F:N, 9, FALSE)</f>
        <v>Manufacturing</v>
      </c>
      <c r="H103" s="4">
        <f>VLOOKUP($A103, '2016-2021 TRI'!$F:$L, 2, FALSE)</f>
        <v>325199</v>
      </c>
      <c r="I103" s="4" t="str">
        <f>IFERROR(VLOOKUP(H103, '2012 to 2017 NAICS'!C:D, 2, FALSE), VLOOKUP(H103, '2012 to 2017 NAICS'!A:B, 2, FALSE))</f>
        <v>All Other Basic Organic Chemical Manufacturing</v>
      </c>
      <c r="J103" s="13">
        <f>VLOOKUP(G103, 'OES Summary'!$A$2:$D$15, 3, FALSE)</f>
        <v>350</v>
      </c>
      <c r="K103" s="14" cm="1">
        <f t="array" ref="K103">CONVERT(MEDIAN(IF('2016-2021 TRI'!F:F=$A103,'2016-2021 TRI'!P:P)), "lbm", "kg")</f>
        <v>7580.6624836250003</v>
      </c>
      <c r="L103" s="14">
        <f>CONVERT(_xlfn.MAXIFS('2016-2021 TRI'!P:P,'2016-2021 TRI'!F:F,A103), "lbm", "kg")</f>
        <v>10617.236604590002</v>
      </c>
      <c r="M103" s="14" cm="1">
        <f t="array" ref="M103">CONVERT(MEDIAN(IF('2016-2021 TRI'!F:F=$A103,'2016-2021 TRI'!Q:Q)), "lbm", "kg")</f>
        <v>35226.437046570005</v>
      </c>
      <c r="N103" s="14">
        <f>CONVERT(_xlfn.MAXIFS('2016-2021 TRI'!Q:Q,'2016-2021 TRI'!F:F,A103), "lbm", "kg")</f>
        <v>41750.90969665</v>
      </c>
      <c r="O103" s="15">
        <f t="shared" si="4"/>
        <v>21.6590356675</v>
      </c>
      <c r="P103" s="15">
        <f t="shared" si="5"/>
        <v>30.334961727400003</v>
      </c>
      <c r="Q103" s="15">
        <f t="shared" si="6"/>
        <v>100.64696299020001</v>
      </c>
      <c r="R103" s="15">
        <f t="shared" si="7"/>
        <v>119.288313419</v>
      </c>
    </row>
    <row r="104" spans="1:18" x14ac:dyDescent="0.25">
      <c r="A104" s="4" t="s">
        <v>692</v>
      </c>
      <c r="B104" s="4" t="str">
        <f>VLOOKUP($A104, '2016-2021 TRI'!$F:$L, 3, FALSE)</f>
        <v>INV NYLON CHEMICALS AMERICAS ORANGE SITE</v>
      </c>
      <c r="C104" s="4" t="str">
        <f>VLOOKUP($A104, '2016-2021 TRI'!$F:$L, 4, FALSE)</f>
        <v>3055A FM 1006</v>
      </c>
      <c r="D104" s="4" t="str">
        <f>VLOOKUP($A104, '2016-2021 TRI'!$F:$L, 5, FALSE)</f>
        <v>ORANGE</v>
      </c>
      <c r="E104" s="4" t="str">
        <f>VLOOKUP($A104, '2016-2021 TRI'!$F:$L, 6, FALSE)</f>
        <v>TX</v>
      </c>
      <c r="F104" s="4">
        <f>VLOOKUP($A104, '2016-2021 TRI'!$F:$L, 7, FALSE)</f>
        <v>77630</v>
      </c>
      <c r="G104" s="4" t="str">
        <f>VLOOKUP($A104, '2016-2021 TRI'!F:N, 9, FALSE)</f>
        <v>Processing as a reactant</v>
      </c>
      <c r="H104" s="4">
        <f>VLOOKUP($A104, '2016-2021 TRI'!$F:$L, 2, FALSE)</f>
        <v>325199</v>
      </c>
      <c r="I104" s="4" t="str">
        <f>IFERROR(VLOOKUP(H104, '2012 to 2017 NAICS'!C:D, 2, FALSE), VLOOKUP(H104, '2012 to 2017 NAICS'!A:B, 2, FALSE))</f>
        <v>All Other Basic Organic Chemical Manufacturing</v>
      </c>
      <c r="J104" s="13">
        <f>VLOOKUP(G104, 'OES Summary'!$A$2:$D$15, 3, FALSE)</f>
        <v>350</v>
      </c>
      <c r="K104" s="14" cm="1">
        <f t="array" ref="K104">CONVERT(MEDIAN(IF('2016-2021 TRI'!F:F=$A104,'2016-2021 TRI'!P:P)), "lbm", "kg")</f>
        <v>1474.1752025000001</v>
      </c>
      <c r="L104" s="14">
        <f>CONVERT(_xlfn.MAXIFS('2016-2021 TRI'!P:P,'2016-2021 TRI'!F:F,A104), "lbm", "kg")</f>
        <v>2449.3987980000002</v>
      </c>
      <c r="M104" s="14" cm="1">
        <f t="array" ref="M104">CONVERT(MEDIAN(IF('2016-2021 TRI'!F:F=$A104,'2016-2021 TRI'!Q:Q)), "lbm", "kg")</f>
        <v>8164.66266</v>
      </c>
      <c r="N104" s="14">
        <f>CONVERT(_xlfn.MAXIFS('2016-2021 TRI'!Q:Q,'2016-2021 TRI'!F:F,A104), "lbm", "kg")</f>
        <v>10886.216880000002</v>
      </c>
      <c r="O104" s="15">
        <f t="shared" si="4"/>
        <v>4.2119291500000005</v>
      </c>
      <c r="P104" s="15">
        <f t="shared" si="5"/>
        <v>6.9982822800000006</v>
      </c>
      <c r="Q104" s="15">
        <f t="shared" si="6"/>
        <v>23.3276076</v>
      </c>
      <c r="R104" s="15">
        <f t="shared" si="7"/>
        <v>31.103476800000006</v>
      </c>
    </row>
    <row r="105" spans="1:18" x14ac:dyDescent="0.25">
      <c r="A105" s="4" t="s">
        <v>686</v>
      </c>
      <c r="B105" s="4" t="str">
        <f>VLOOKUP($A105, '2016-2021 TRI'!$F:$L, 3, FALSE)</f>
        <v>INV NYLON CHEMICALS AMERICAS VICTORIA SITE</v>
      </c>
      <c r="C105" s="4" t="str">
        <f>VLOOKUP($A105, '2016-2021 TRI'!$F:$L, 4, FALSE)</f>
        <v>2695 OLD BLOOMINGTON RD NORTH</v>
      </c>
      <c r="D105" s="4" t="str">
        <f>VLOOKUP($A105, '2016-2021 TRI'!$F:$L, 5, FALSE)</f>
        <v>VICTORIA</v>
      </c>
      <c r="E105" s="4" t="str">
        <f>VLOOKUP($A105, '2016-2021 TRI'!$F:$L, 6, FALSE)</f>
        <v>TX</v>
      </c>
      <c r="F105" s="4">
        <f>VLOOKUP($A105, '2016-2021 TRI'!$F:$L, 7, FALSE)</f>
        <v>77905</v>
      </c>
      <c r="G105" s="4" t="str">
        <f>VLOOKUP($A105, '2016-2021 TRI'!F:N, 9, FALSE)</f>
        <v>Processing as a reactant</v>
      </c>
      <c r="H105" s="4">
        <f>VLOOKUP($A105, '2016-2021 TRI'!$F:$L, 2, FALSE)</f>
        <v>325199</v>
      </c>
      <c r="I105" s="4" t="str">
        <f>IFERROR(VLOOKUP(H105, '2012 to 2017 NAICS'!C:D, 2, FALSE), VLOOKUP(H105, '2012 to 2017 NAICS'!A:B, 2, FALSE))</f>
        <v>All Other Basic Organic Chemical Manufacturing</v>
      </c>
      <c r="J105" s="13">
        <f>VLOOKUP(G105, 'OES Summary'!$A$2:$D$15, 3, FALSE)</f>
        <v>350</v>
      </c>
      <c r="K105" s="14" cm="1">
        <f t="array" ref="K105">CONVERT(MEDIAN(IF('2016-2021 TRI'!F:F=$A105,'2016-2021 TRI'!P:P)), "lbm", "kg")</f>
        <v>1678.2917690000002</v>
      </c>
      <c r="L105" s="14">
        <f>CONVERT(_xlfn.MAXIFS('2016-2021 TRI'!P:P,'2016-2021 TRI'!F:F,A105), "lbm", "kg")</f>
        <v>2190.8511471000002</v>
      </c>
      <c r="M105" s="14" cm="1">
        <f t="array" ref="M105">CONVERT(MEDIAN(IF('2016-2021 TRI'!F:F=$A105,'2016-2021 TRI'!Q:Q)), "lbm", "kg")</f>
        <v>8164.66266</v>
      </c>
      <c r="N105" s="14">
        <f>CONVERT(_xlfn.MAXIFS('2016-2021 TRI'!Q:Q,'2016-2021 TRI'!F:F,A105), "lbm", "kg")</f>
        <v>9071.8474000000006</v>
      </c>
      <c r="O105" s="15">
        <f t="shared" si="4"/>
        <v>4.7951193400000003</v>
      </c>
      <c r="P105" s="15">
        <f t="shared" si="5"/>
        <v>6.2595747060000004</v>
      </c>
      <c r="Q105" s="15">
        <f t="shared" si="6"/>
        <v>23.3276076</v>
      </c>
      <c r="R105" s="15">
        <f t="shared" si="7"/>
        <v>25.919564000000001</v>
      </c>
    </row>
    <row r="106" spans="1:18" x14ac:dyDescent="0.25">
      <c r="A106" s="4" t="s">
        <v>1324</v>
      </c>
      <c r="B106" s="4" t="str">
        <f>VLOOKUP($A106, '2016-2021 TRI'!$F:$L, 3, FALSE)</f>
        <v>INVISTA HOUSTON</v>
      </c>
      <c r="C106" s="4" t="str">
        <f>VLOOKUP($A106, '2016-2021 TRI'!$F:$L, 4, FALSE)</f>
        <v>9822 LA PORTE FWY</v>
      </c>
      <c r="D106" s="4" t="str">
        <f>VLOOKUP($A106, '2016-2021 TRI'!$F:$L, 5, FALSE)</f>
        <v>HOUSTON</v>
      </c>
      <c r="E106" s="4" t="str">
        <f>VLOOKUP($A106, '2016-2021 TRI'!$F:$L, 6, FALSE)</f>
        <v>TX</v>
      </c>
      <c r="F106" s="4">
        <f>VLOOKUP($A106, '2016-2021 TRI'!$F:$L, 7, FALSE)</f>
        <v>77017</v>
      </c>
      <c r="G106" s="4" t="str">
        <f>VLOOKUP($A106, '2016-2021 TRI'!F:N, 9, FALSE)</f>
        <v>Recycling</v>
      </c>
      <c r="H106" s="4">
        <f>VLOOKUP($A106, '2016-2021 TRI'!$F:$L, 2, FALSE)</f>
        <v>325110</v>
      </c>
      <c r="I106" s="4" t="str">
        <f>IFERROR(VLOOKUP(H106, '2012 to 2017 NAICS'!C:D, 2, FALSE), VLOOKUP(H106, '2012 to 2017 NAICS'!A:B, 2, FALSE))</f>
        <v>Petrochemical Manufacturing</v>
      </c>
      <c r="J106" s="13">
        <f>VLOOKUP(G106, 'OES Summary'!$A$2:$D$15, 3, FALSE)</f>
        <v>350</v>
      </c>
      <c r="K106" s="14" cm="1">
        <f t="array" ref="K106">CONVERT(MEDIAN(IF('2016-2021 TRI'!F:F=$A106,'2016-2021 TRI'!P:P)), "lbm", "kg")</f>
        <v>11.793401620000001</v>
      </c>
      <c r="L106" s="14">
        <f>CONVERT(_xlfn.MAXIFS('2016-2021 TRI'!P:P,'2016-2021 TRI'!F:F,A106), "lbm", "kg")</f>
        <v>13.15417873</v>
      </c>
      <c r="M106" s="14" cm="1">
        <f t="array" ref="M106">CONVERT(MEDIAN(IF('2016-2021 TRI'!F:F=$A106,'2016-2021 TRI'!Q:Q)), "lbm", "kg")</f>
        <v>298.01018709000004</v>
      </c>
      <c r="N106" s="14">
        <f>CONVERT(_xlfn.MAXIFS('2016-2021 TRI'!Q:Q,'2016-2021 TRI'!F:F,A106), "lbm", "kg")</f>
        <v>544.31084400000009</v>
      </c>
      <c r="O106" s="15">
        <f t="shared" si="4"/>
        <v>3.36954332E-2</v>
      </c>
      <c r="P106" s="15">
        <f t="shared" si="5"/>
        <v>3.7583367800000003E-2</v>
      </c>
      <c r="Q106" s="15">
        <f t="shared" si="6"/>
        <v>0.85145767740000011</v>
      </c>
      <c r="R106" s="15">
        <f t="shared" si="7"/>
        <v>1.5551738400000004</v>
      </c>
    </row>
    <row r="107" spans="1:18" x14ac:dyDescent="0.25">
      <c r="A107" s="4" t="s">
        <v>696</v>
      </c>
      <c r="B107" s="4" t="str">
        <f>VLOOKUP($A107, '2016-2021 TRI'!$F:$L, 3, FALSE)</f>
        <v>JOHNSON TANK FARM</v>
      </c>
      <c r="C107" s="4" t="str">
        <f>VLOOKUP($A107, '2016-2021 TRI'!$F:$L, 4, FALSE)</f>
        <v>STATE HWY SPUR 119 N</v>
      </c>
      <c r="D107" s="4" t="str">
        <f>VLOOKUP($A107, '2016-2021 TRI'!$F:$L, 5, FALSE)</f>
        <v>BORGER</v>
      </c>
      <c r="E107" s="4" t="str">
        <f>VLOOKUP($A107, '2016-2021 TRI'!$F:$L, 6, FALSE)</f>
        <v>TX</v>
      </c>
      <c r="F107" s="4">
        <f>VLOOKUP($A107, '2016-2021 TRI'!$F:$L, 7, FALSE)</f>
        <v>79007</v>
      </c>
      <c r="G107" s="4" t="str">
        <f>VLOOKUP($A107, '2016-2021 TRI'!F:N, 9, FALSE)</f>
        <v>Repackaging</v>
      </c>
      <c r="H107" s="4">
        <f>VLOOKUP($A107, '2016-2021 TRI'!$F:$L, 2, FALSE)</f>
        <v>486910</v>
      </c>
      <c r="I107" s="4" t="str">
        <f>IFERROR(VLOOKUP(H107, '2012 to 2017 NAICS'!C:D, 2, FALSE), VLOOKUP(H107, '2012 to 2017 NAICS'!A:B, 2, FALSE))</f>
        <v>Pipeline Transportation of Refined Petroleum Products</v>
      </c>
      <c r="J107" s="13">
        <f>VLOOKUP(G107, 'OES Summary'!$A$2:$D$15, 3, FALSE)</f>
        <v>350</v>
      </c>
      <c r="K107" s="14" cm="1">
        <f t="array" ref="K107">CONVERT(MEDIAN(IF('2016-2021 TRI'!F:F=$A107,'2016-2021 TRI'!P:P)), "lbm", "kg")</f>
        <v>0</v>
      </c>
      <c r="L107" s="14">
        <f>CONVERT(_xlfn.MAXIFS('2016-2021 TRI'!P:P,'2016-2021 TRI'!F:F,A107), "lbm", "kg")</f>
        <v>0</v>
      </c>
      <c r="M107" s="14" cm="1">
        <f t="array" ref="M107">CONVERT(MEDIAN(IF('2016-2021 TRI'!F:F=$A107,'2016-2021 TRI'!Q:Q)), "lbm", "kg")</f>
        <v>35.153408675000001</v>
      </c>
      <c r="N107" s="14">
        <f>CONVERT(_xlfn.MAXIFS('2016-2021 TRI'!Q:Q,'2016-2021 TRI'!F:F,A107), "lbm", "kg")</f>
        <v>70.306817350000003</v>
      </c>
      <c r="O107" s="15">
        <f t="shared" si="4"/>
        <v>0</v>
      </c>
      <c r="P107" s="15">
        <f t="shared" si="5"/>
        <v>0</v>
      </c>
      <c r="Q107" s="15">
        <f t="shared" si="6"/>
        <v>0.1004383105</v>
      </c>
      <c r="R107" s="15">
        <f t="shared" si="7"/>
        <v>0.20087662100000001</v>
      </c>
    </row>
    <row r="108" spans="1:18" x14ac:dyDescent="0.25">
      <c r="A108" s="4" t="s">
        <v>702</v>
      </c>
      <c r="B108" s="4" t="str">
        <f>VLOOKUP($A108, '2016-2021 TRI'!$F:$L, 3, FALSE)</f>
        <v>JX NIPPON CHEMICAL TEXAS INC</v>
      </c>
      <c r="C108" s="4" t="str">
        <f>VLOOKUP($A108, '2016-2021 TRI'!$F:$L, 4, FALSE)</f>
        <v>10500 BAY AREA BLVD</v>
      </c>
      <c r="D108" s="4" t="str">
        <f>VLOOKUP($A108, '2016-2021 TRI'!$F:$L, 5, FALSE)</f>
        <v>PASADENA</v>
      </c>
      <c r="E108" s="4" t="str">
        <f>VLOOKUP($A108, '2016-2021 TRI'!$F:$L, 6, FALSE)</f>
        <v>TX</v>
      </c>
      <c r="F108" s="4">
        <f>VLOOKUP($A108, '2016-2021 TRI'!$F:$L, 7, FALSE)</f>
        <v>77507</v>
      </c>
      <c r="G108" s="4" t="str">
        <f>VLOOKUP($A108, '2016-2021 TRI'!F:N, 9, FALSE)</f>
        <v>Processing as a reactant</v>
      </c>
      <c r="H108" s="4">
        <f>VLOOKUP($A108, '2016-2021 TRI'!$F:$L, 2, FALSE)</f>
        <v>325110</v>
      </c>
      <c r="I108" s="4" t="str">
        <f>IFERROR(VLOOKUP(H108, '2012 to 2017 NAICS'!C:D, 2, FALSE), VLOOKUP(H108, '2012 to 2017 NAICS'!A:B, 2, FALSE))</f>
        <v>Petrochemical Manufacturing</v>
      </c>
      <c r="J108" s="13">
        <f>VLOOKUP(G108, 'OES Summary'!$A$2:$D$15, 3, FALSE)</f>
        <v>350</v>
      </c>
      <c r="K108" s="14" cm="1">
        <f t="array" ref="K108">CONVERT(MEDIAN(IF('2016-2021 TRI'!F:F=$A108,'2016-2021 TRI'!P:P)), "lbm", "kg")</f>
        <v>224.11091816959998</v>
      </c>
      <c r="L108" s="14">
        <f>CONVERT(_xlfn.MAXIFS('2016-2021 TRI'!P:P,'2016-2021 TRI'!F:F,A108), "lbm", "kg")</f>
        <v>458.01943153120004</v>
      </c>
      <c r="M108" s="14" cm="1">
        <f t="array" ref="M108">CONVERT(MEDIAN(IF('2016-2021 TRI'!F:F=$A108,'2016-2021 TRI'!Q:Q)), "lbm", "kg")</f>
        <v>394.48701622715004</v>
      </c>
      <c r="N108" s="14">
        <f>CONVERT(_xlfn.MAXIFS('2016-2021 TRI'!Q:Q,'2016-2021 TRI'!F:F,A108), "lbm", "kg")</f>
        <v>805.8295249235</v>
      </c>
      <c r="O108" s="15">
        <f t="shared" si="4"/>
        <v>0.64031690905599992</v>
      </c>
      <c r="P108" s="15">
        <f t="shared" si="5"/>
        <v>1.308626947232</v>
      </c>
      <c r="Q108" s="15">
        <f t="shared" si="6"/>
        <v>1.127105760649</v>
      </c>
      <c r="R108" s="15">
        <f t="shared" si="7"/>
        <v>2.3023700712099999</v>
      </c>
    </row>
    <row r="109" spans="1:18" x14ac:dyDescent="0.25">
      <c r="A109" s="4" t="s">
        <v>706</v>
      </c>
      <c r="B109" s="4" t="str">
        <f>VLOOKUP($A109, '2016-2021 TRI'!$F:$L, 3, FALSE)</f>
        <v>KANEKA NORTH AMERICA LLC</v>
      </c>
      <c r="C109" s="4" t="str">
        <f>VLOOKUP($A109, '2016-2021 TRI'!$F:$L, 4, FALSE)</f>
        <v>6161 UNDERWOOD RD</v>
      </c>
      <c r="D109" s="4" t="str">
        <f>VLOOKUP($A109, '2016-2021 TRI'!$F:$L, 5, FALSE)</f>
        <v>PASADENA</v>
      </c>
      <c r="E109" s="4" t="str">
        <f>VLOOKUP($A109, '2016-2021 TRI'!$F:$L, 6, FALSE)</f>
        <v>TX</v>
      </c>
      <c r="F109" s="4">
        <f>VLOOKUP($A109, '2016-2021 TRI'!$F:$L, 7, FALSE)</f>
        <v>77507</v>
      </c>
      <c r="G109" s="4" t="str">
        <f>VLOOKUP($A109, '2016-2021 TRI'!F:N, 9, FALSE)</f>
        <v>Plastics and Rubber Compounding</v>
      </c>
      <c r="H109" s="4">
        <f>VLOOKUP($A109, '2016-2021 TRI'!$F:$L, 2, FALSE)</f>
        <v>325211</v>
      </c>
      <c r="I109" s="4" t="str">
        <f>IFERROR(VLOOKUP(H109, '2012 to 2017 NAICS'!C:D, 2, FALSE), VLOOKUP(H109, '2012 to 2017 NAICS'!A:B, 2, FALSE))</f>
        <v>Plastics Material and Resin Manufacturing</v>
      </c>
      <c r="J109" s="13">
        <f>VLOOKUP(G109, 'OES Summary'!$A$2:$D$15, 3, FALSE)</f>
        <v>300</v>
      </c>
      <c r="K109" s="14" cm="1">
        <f t="array" ref="K109">CONVERT(MEDIAN(IF('2016-2021 TRI'!F:F=$A109,'2016-2021 TRI'!P:P)), "lbm", "kg")</f>
        <v>1260.0796038600001</v>
      </c>
      <c r="L109" s="14">
        <f>CONVERT(_xlfn.MAXIFS('2016-2021 TRI'!P:P,'2016-2021 TRI'!F:F,A109), "lbm", "kg")</f>
        <v>1863.8110483300002</v>
      </c>
      <c r="M109" s="14" cm="1">
        <f t="array" ref="M109">CONVERT(MEDIAN(IF('2016-2021 TRI'!F:F=$A109,'2016-2021 TRI'!Q:Q)), "lbm", "kg")</f>
        <v>1162.3304481250002</v>
      </c>
      <c r="N109" s="14">
        <f>CONVERT(_xlfn.MAXIFS('2016-2021 TRI'!Q:Q,'2016-2021 TRI'!F:F,A109), "lbm", "kg")</f>
        <v>1627.94301593</v>
      </c>
      <c r="O109" s="15">
        <f t="shared" si="4"/>
        <v>4.2002653462000001</v>
      </c>
      <c r="P109" s="15">
        <f t="shared" si="5"/>
        <v>6.2127034944333337</v>
      </c>
      <c r="Q109" s="15">
        <f t="shared" si="6"/>
        <v>3.8744348270833342</v>
      </c>
      <c r="R109" s="15">
        <f t="shared" si="7"/>
        <v>5.4264767197666668</v>
      </c>
    </row>
    <row r="110" spans="1:18" x14ac:dyDescent="0.25">
      <c r="A110" s="4" t="s">
        <v>710</v>
      </c>
      <c r="B110" s="4" t="str">
        <f>VLOOKUP($A110, '2016-2021 TRI'!$F:$L, 3, FALSE)</f>
        <v>KINDER MORGAN CRUDE &amp; CONDENSATE LLC</v>
      </c>
      <c r="C110" s="4" t="str">
        <f>VLOOKUP($A110, '2016-2021 TRI'!$F:$L, 4, FALSE)</f>
        <v>407 CLINTON DR</v>
      </c>
      <c r="D110" s="4" t="str">
        <f>VLOOKUP($A110, '2016-2021 TRI'!$F:$L, 5, FALSE)</f>
        <v>GALENA PARK</v>
      </c>
      <c r="E110" s="4" t="str">
        <f>VLOOKUP($A110, '2016-2021 TRI'!$F:$L, 6, FALSE)</f>
        <v>TX</v>
      </c>
      <c r="F110" s="4">
        <f>VLOOKUP($A110, '2016-2021 TRI'!$F:$L, 7, FALSE)</f>
        <v>77547</v>
      </c>
      <c r="G110" s="4" t="str">
        <f>VLOOKUP($A110, '2016-2021 TRI'!F:N, 9, FALSE)</f>
        <v>Repackaging</v>
      </c>
      <c r="H110" s="4">
        <f>VLOOKUP($A110, '2016-2021 TRI'!$F:$L, 2, FALSE)</f>
        <v>324110</v>
      </c>
      <c r="I110" s="4" t="str">
        <f>IFERROR(VLOOKUP(H110, '2012 to 2017 NAICS'!C:D, 2, FALSE), VLOOKUP(H110, '2012 to 2017 NAICS'!A:B, 2, FALSE))</f>
        <v>Petroleum Refineries</v>
      </c>
      <c r="J110" s="13">
        <f>VLOOKUP(G110, 'OES Summary'!$A$2:$D$15, 3, FALSE)</f>
        <v>350</v>
      </c>
      <c r="K110" s="14" cm="1">
        <f t="array" ref="K110">CONVERT(MEDIAN(IF('2016-2021 TRI'!F:F=$A110,'2016-2021 TRI'!P:P)), "lbm", "kg")</f>
        <v>226.79618500000001</v>
      </c>
      <c r="L110" s="14">
        <f>CONVERT(_xlfn.MAXIFS('2016-2021 TRI'!P:P,'2016-2021 TRI'!F:F,A110), "lbm", "kg")</f>
        <v>226.79618500000001</v>
      </c>
      <c r="M110" s="14" cm="1">
        <f t="array" ref="M110">CONVERT(MEDIAN(IF('2016-2021 TRI'!F:F=$A110,'2016-2021 TRI'!Q:Q)), "lbm", "kg")</f>
        <v>226.79618500000001</v>
      </c>
      <c r="N110" s="14">
        <f>CONVERT(_xlfn.MAXIFS('2016-2021 TRI'!Q:Q,'2016-2021 TRI'!F:F,A110), "lbm", "kg")</f>
        <v>226.79618500000001</v>
      </c>
      <c r="O110" s="15">
        <f t="shared" si="4"/>
        <v>0.64798909999999998</v>
      </c>
      <c r="P110" s="15">
        <f t="shared" si="5"/>
        <v>0.64798909999999998</v>
      </c>
      <c r="Q110" s="15">
        <f t="shared" si="6"/>
        <v>0.64798909999999998</v>
      </c>
      <c r="R110" s="15">
        <f t="shared" si="7"/>
        <v>0.64798909999999998</v>
      </c>
    </row>
    <row r="111" spans="1:18" x14ac:dyDescent="0.25">
      <c r="A111" s="4" t="s">
        <v>716</v>
      </c>
      <c r="B111" s="4" t="str">
        <f>VLOOKUP($A111, '2016-2021 TRI'!$F:$L, 3, FALSE)</f>
        <v>KRATON POLYMERS US LLC</v>
      </c>
      <c r="C111" s="4" t="str">
        <f>VLOOKUP($A111, '2016-2021 TRI'!$F:$L, 4, FALSE)</f>
        <v>2419 STATE RT 618</v>
      </c>
      <c r="D111" s="4" t="str">
        <f>VLOOKUP($A111, '2016-2021 TRI'!$F:$L, 5, FALSE)</f>
        <v>BELPRE</v>
      </c>
      <c r="E111" s="4" t="str">
        <f>VLOOKUP($A111, '2016-2021 TRI'!$F:$L, 6, FALSE)</f>
        <v>OH</v>
      </c>
      <c r="F111" s="4">
        <f>VLOOKUP($A111, '2016-2021 TRI'!$F:$L, 7, FALSE)</f>
        <v>45714</v>
      </c>
      <c r="G111" s="4" t="str">
        <f>VLOOKUP($A111, '2016-2021 TRI'!F:N, 9, FALSE)</f>
        <v>Plastics and Rubber Compounding</v>
      </c>
      <c r="H111" s="4">
        <f>VLOOKUP($A111, '2016-2021 TRI'!$F:$L, 2, FALSE)</f>
        <v>325212</v>
      </c>
      <c r="I111" s="4" t="str">
        <f>IFERROR(VLOOKUP(H111, '2012 to 2017 NAICS'!C:D, 2, FALSE), VLOOKUP(H111, '2012 to 2017 NAICS'!A:B, 2, FALSE))</f>
        <v>Synthetic Rubber Manufacturing</v>
      </c>
      <c r="J111" s="13">
        <f>VLOOKUP(G111, 'OES Summary'!$A$2:$D$15, 3, FALSE)</f>
        <v>300</v>
      </c>
      <c r="K111" s="14" cm="1">
        <f t="array" ref="K111">CONVERT(MEDIAN(IF('2016-2021 TRI'!F:F=$A111,'2016-2021 TRI'!P:P)), "lbm", "kg")</f>
        <v>1095.4255735500001</v>
      </c>
      <c r="L111" s="14">
        <f>CONVERT(_xlfn.MAXIFS('2016-2021 TRI'!P:P,'2016-2021 TRI'!F:F,A111), "lbm", "kg")</f>
        <v>4073.2594826000004</v>
      </c>
      <c r="M111" s="14" cm="1">
        <f t="array" ref="M111">CONVERT(MEDIAN(IF('2016-2021 TRI'!F:F=$A111,'2016-2021 TRI'!Q:Q)), "lbm", "kg")</f>
        <v>340.19427750000006</v>
      </c>
      <c r="N111" s="14">
        <f>CONVERT(_xlfn.MAXIFS('2016-2021 TRI'!Q:Q,'2016-2021 TRI'!F:F,A111), "lbm", "kg")</f>
        <v>439.98459890000004</v>
      </c>
      <c r="O111" s="15">
        <f t="shared" si="4"/>
        <v>3.6514185785000004</v>
      </c>
      <c r="P111" s="15">
        <f t="shared" si="5"/>
        <v>13.577531608666668</v>
      </c>
      <c r="Q111" s="15">
        <f t="shared" si="6"/>
        <v>1.1339809250000001</v>
      </c>
      <c r="R111" s="15">
        <f t="shared" si="7"/>
        <v>1.4666153296666669</v>
      </c>
    </row>
    <row r="112" spans="1:18" x14ac:dyDescent="0.25">
      <c r="A112" s="4" t="s">
        <v>1989</v>
      </c>
      <c r="B112" s="4" t="str">
        <f>VLOOKUP($A112, '2016-2021 TRI'!$F:$L, 3, FALSE)</f>
        <v>K-SOLV CHEMICALS LLC</v>
      </c>
      <c r="C112" s="4" t="str">
        <f>VLOOKUP($A112, '2016-2021 TRI'!$F:$L, 4, FALSE)</f>
        <v>1007 LAKESIDE DR</v>
      </c>
      <c r="D112" s="4" t="str">
        <f>VLOOKUP($A112, '2016-2021 TRI'!$F:$L, 5, FALSE)</f>
        <v>CHANNELVIEW</v>
      </c>
      <c r="E112" s="4" t="str">
        <f>VLOOKUP($A112, '2016-2021 TRI'!$F:$L, 6, FALSE)</f>
        <v>TX</v>
      </c>
      <c r="F112" s="4">
        <f>VLOOKUP($A112, '2016-2021 TRI'!$F:$L, 7, FALSE)</f>
        <v>77530</v>
      </c>
      <c r="G112" s="4" t="str">
        <f>VLOOKUP($A112, '2016-2021 TRI'!F:N, 9, FALSE)</f>
        <v>Repackaging</v>
      </c>
      <c r="H112" s="4">
        <f>VLOOKUP($A112, '2016-2021 TRI'!$F:$L, 2, FALSE)</f>
        <v>424710</v>
      </c>
      <c r="I112" s="4" t="str">
        <f>IFERROR(VLOOKUP(H112, '2012 to 2017 NAICS'!C:D, 2, FALSE), VLOOKUP(H112, '2012 to 2017 NAICS'!A:B, 2, FALSE))</f>
        <v>Petroleum Bulk Stations and Terminals</v>
      </c>
      <c r="J112" s="13">
        <f>VLOOKUP(G112, 'OES Summary'!$A$2:$D$15, 3, FALSE)</f>
        <v>350</v>
      </c>
      <c r="K112" s="14" cm="1">
        <f t="array" ref="K112">CONVERT(MEDIAN(IF('2016-2021 TRI'!F:F=$A112,'2016-2021 TRI'!P:P)), "lbm", "kg")</f>
        <v>21.545637575000001</v>
      </c>
      <c r="L112" s="14">
        <f>CONVERT(_xlfn.MAXIFS('2016-2021 TRI'!P:P,'2016-2021 TRI'!F:F,A112), "lbm", "kg")</f>
        <v>31.29787353</v>
      </c>
      <c r="M112" s="14" cm="1">
        <f t="array" ref="M112">CONVERT(MEDIAN(IF('2016-2021 TRI'!F:F=$A112,'2016-2021 TRI'!Q:Q)), "lbm", "kg")</f>
        <v>2782.3355975800005</v>
      </c>
      <c r="N112" s="14">
        <f>CONVERT(_xlfn.MAXIFS('2016-2021 TRI'!Q:Q,'2016-2021 TRI'!F:F,A112), "lbm", "kg")</f>
        <v>3804.7327995600003</v>
      </c>
      <c r="O112" s="15">
        <f t="shared" si="4"/>
        <v>6.15589645E-2</v>
      </c>
      <c r="P112" s="15">
        <f t="shared" si="5"/>
        <v>8.9422495800000001E-2</v>
      </c>
      <c r="Q112" s="15">
        <f t="shared" si="6"/>
        <v>7.9495302788000011</v>
      </c>
      <c r="R112" s="15">
        <f t="shared" si="7"/>
        <v>10.870665141600002</v>
      </c>
    </row>
    <row r="113" spans="1:18" x14ac:dyDescent="0.25">
      <c r="A113" s="4" t="s">
        <v>722</v>
      </c>
      <c r="B113" s="4" t="str">
        <f>VLOOKUP($A113, '2016-2021 TRI'!$F:$L, 3, FALSE)</f>
        <v>KURARAY AMERICA INC SEPTON BU</v>
      </c>
      <c r="C113" s="4" t="str">
        <f>VLOOKUP($A113, '2016-2021 TRI'!$F:$L, 4, FALSE)</f>
        <v>11414 CHOATE RD</v>
      </c>
      <c r="D113" s="4" t="str">
        <f>VLOOKUP($A113, '2016-2021 TRI'!$F:$L, 5, FALSE)</f>
        <v>PASADENA</v>
      </c>
      <c r="E113" s="4" t="str">
        <f>VLOOKUP($A113, '2016-2021 TRI'!$F:$L, 6, FALSE)</f>
        <v>TX</v>
      </c>
      <c r="F113" s="4">
        <f>VLOOKUP($A113, '2016-2021 TRI'!$F:$L, 7, FALSE)</f>
        <v>77507</v>
      </c>
      <c r="G113" s="4" t="str">
        <f>VLOOKUP($A113, '2016-2021 TRI'!F:N, 9, FALSE)</f>
        <v>Plastics and Rubber Compounding</v>
      </c>
      <c r="H113" s="4">
        <f>VLOOKUP($A113, '2016-2021 TRI'!$F:$L, 2, FALSE)</f>
        <v>325211</v>
      </c>
      <c r="I113" s="4" t="str">
        <f>IFERROR(VLOOKUP(H113, '2012 to 2017 NAICS'!C:D, 2, FALSE), VLOOKUP(H113, '2012 to 2017 NAICS'!A:B, 2, FALSE))</f>
        <v>Plastics Material and Resin Manufacturing</v>
      </c>
      <c r="J113" s="13">
        <f>VLOOKUP(G113, 'OES Summary'!$A$2:$D$15, 3, FALSE)</f>
        <v>300</v>
      </c>
      <c r="K113" s="14" cm="1">
        <f t="array" ref="K113">CONVERT(MEDIAN(IF('2016-2021 TRI'!F:F=$A113,'2016-2021 TRI'!P:P)), "lbm", "kg")</f>
        <v>197.31268095000001</v>
      </c>
      <c r="L113" s="14">
        <f>CONVERT(_xlfn.MAXIFS('2016-2021 TRI'!P:P,'2016-2021 TRI'!F:F,A113), "lbm", "kg")</f>
        <v>326.13291402999999</v>
      </c>
      <c r="M113" s="14" cm="1">
        <f t="array" ref="M113">CONVERT(MEDIAN(IF('2016-2021 TRI'!F:F=$A113,'2016-2021 TRI'!Q:Q)), "lbm", "kg")</f>
        <v>325.90611784499998</v>
      </c>
      <c r="N113" s="14">
        <f>CONVERT(_xlfn.MAXIFS('2016-2021 TRI'!Q:Q,'2016-2021 TRI'!F:F,A113), "lbm", "kg")</f>
        <v>486.25102064000004</v>
      </c>
      <c r="O113" s="15">
        <f t="shared" si="4"/>
        <v>0.65770893650000006</v>
      </c>
      <c r="P113" s="15">
        <f t="shared" si="5"/>
        <v>1.0871097134333334</v>
      </c>
      <c r="Q113" s="15">
        <f t="shared" si="6"/>
        <v>1.08635372615</v>
      </c>
      <c r="R113" s="15">
        <f t="shared" si="7"/>
        <v>1.6208367354666668</v>
      </c>
    </row>
    <row r="114" spans="1:18" x14ac:dyDescent="0.25">
      <c r="A114" s="4" t="s">
        <v>1964</v>
      </c>
      <c r="B114" s="4" t="str">
        <f>VLOOKUP($A114, '2016-2021 TRI'!$F:$L, 3, FALSE)</f>
        <v>LA PORTE SYNGAS PLANT</v>
      </c>
      <c r="C114" s="4" t="str">
        <f>VLOOKUP($A114, '2016-2021 TRI'!$F:$L, 4, FALSE)</f>
        <v>11603 STRANG RD</v>
      </c>
      <c r="D114" s="4" t="str">
        <f>VLOOKUP($A114, '2016-2021 TRI'!$F:$L, 5, FALSE)</f>
        <v>LA PORTE</v>
      </c>
      <c r="E114" s="4" t="str">
        <f>VLOOKUP($A114, '2016-2021 TRI'!$F:$L, 6, FALSE)</f>
        <v>TX</v>
      </c>
      <c r="F114" s="4">
        <f>VLOOKUP($A114, '2016-2021 TRI'!$F:$L, 7, FALSE)</f>
        <v>77571</v>
      </c>
      <c r="G114" s="4" t="str">
        <f>VLOOKUP($A114, '2016-2021 TRI'!F:N, 9, FALSE)</f>
        <v>Processing as a reactant</v>
      </c>
      <c r="H114" s="4">
        <f>VLOOKUP($A114, '2016-2021 TRI'!$F:$L, 2, FALSE)</f>
        <v>325120</v>
      </c>
      <c r="I114" s="4" t="str">
        <f>IFERROR(VLOOKUP(H114, '2012 to 2017 NAICS'!C:D, 2, FALSE), VLOOKUP(H114, '2012 to 2017 NAICS'!A:B, 2, FALSE))</f>
        <v>Industrial Gas Manufacturing</v>
      </c>
      <c r="J114" s="13">
        <f>VLOOKUP(G114, 'OES Summary'!$A$2:$D$15, 3, FALSE)</f>
        <v>350</v>
      </c>
      <c r="K114" s="14" cm="1">
        <f t="array" ref="K114">CONVERT(MEDIAN(IF('2016-2021 TRI'!F:F=$A114,'2016-2021 TRI'!P:P)), "lbm", "kg")</f>
        <v>0</v>
      </c>
      <c r="L114" s="14">
        <f>CONVERT(_xlfn.MAXIFS('2016-2021 TRI'!P:P,'2016-2021 TRI'!F:F,A114), "lbm", "kg")</f>
        <v>0</v>
      </c>
      <c r="M114" s="14" cm="1">
        <f t="array" ref="M114">CONVERT(MEDIAN(IF('2016-2021 TRI'!F:F=$A114,'2016-2021 TRI'!Q:Q)), "lbm", "kg")</f>
        <v>49.214772145000005</v>
      </c>
      <c r="N114" s="14">
        <f>CONVERT(_xlfn.MAXIFS('2016-2021 TRI'!Q:Q,'2016-2021 TRI'!F:F,A114), "lbm", "kg")</f>
        <v>68.038855500000011</v>
      </c>
      <c r="O114" s="15">
        <f t="shared" si="4"/>
        <v>0</v>
      </c>
      <c r="P114" s="15">
        <f t="shared" si="5"/>
        <v>0</v>
      </c>
      <c r="Q114" s="15">
        <f t="shared" si="6"/>
        <v>0.14061363470000002</v>
      </c>
      <c r="R114" s="15">
        <f t="shared" si="7"/>
        <v>0.19439673000000005</v>
      </c>
    </row>
    <row r="115" spans="1:18" x14ac:dyDescent="0.25">
      <c r="A115" s="4" t="s">
        <v>1826</v>
      </c>
      <c r="B115" s="4" t="str">
        <f>VLOOKUP($A115, '2016-2021 TRI'!$F:$L, 3, FALSE)</f>
        <v>LACC LLC US/LOTTE CHEMICAL LOUISIANA LLC</v>
      </c>
      <c r="C115" s="4" t="str">
        <f>VLOOKUP($A115, '2016-2021 TRI'!$F:$L, 4, FALSE)</f>
        <v>2200 BAYOU D'INDE</v>
      </c>
      <c r="D115" s="4" t="str">
        <f>VLOOKUP($A115, '2016-2021 TRI'!$F:$L, 5, FALSE)</f>
        <v>WESTLAKE</v>
      </c>
      <c r="E115" s="4" t="str">
        <f>VLOOKUP($A115, '2016-2021 TRI'!$F:$L, 6, FALSE)</f>
        <v>LA</v>
      </c>
      <c r="F115" s="4">
        <f>VLOOKUP($A115, '2016-2021 TRI'!$F:$L, 7, FALSE)</f>
        <v>70669</v>
      </c>
      <c r="G115" s="4" t="str">
        <f>VLOOKUP($A115, '2016-2021 TRI'!F:N, 9, FALSE)</f>
        <v>Processing - Incorporation into formulation, mixture, or reaction product</v>
      </c>
      <c r="H115" s="4">
        <f>VLOOKUP($A115, '2016-2021 TRI'!$F:$L, 2, FALSE)</f>
        <v>325199</v>
      </c>
      <c r="I115" s="4" t="str">
        <f>IFERROR(VLOOKUP(H115, '2012 to 2017 NAICS'!C:D, 2, FALSE), VLOOKUP(H115, '2012 to 2017 NAICS'!A:B, 2, FALSE))</f>
        <v>All Other Basic Organic Chemical Manufacturing</v>
      </c>
      <c r="J115" s="13">
        <f>VLOOKUP(G115, 'OES Summary'!$A$2:$D$15, 3, FALSE)</f>
        <v>250</v>
      </c>
      <c r="K115" s="14" cm="1">
        <f t="array" ref="K115">CONVERT(MEDIAN(IF('2016-2021 TRI'!F:F=$A115,'2016-2021 TRI'!P:P)), "lbm", "kg")</f>
        <v>322.05058270000001</v>
      </c>
      <c r="L115" s="14">
        <f>CONVERT(_xlfn.MAXIFS('2016-2021 TRI'!P:P,'2016-2021 TRI'!F:F,A115), "lbm", "kg")</f>
        <v>957.07990070000005</v>
      </c>
      <c r="M115" s="14" cm="1">
        <f t="array" ref="M115">CONVERT(MEDIAN(IF('2016-2021 TRI'!F:F=$A115,'2016-2021 TRI'!Q:Q)), "lbm", "kg")</f>
        <v>234.96084766000001</v>
      </c>
      <c r="N115" s="14">
        <f>CONVERT(_xlfn.MAXIFS('2016-2021 TRI'!Q:Q,'2016-2021 TRI'!F:F,A115), "lbm", "kg")</f>
        <v>657.25534413000003</v>
      </c>
      <c r="O115" s="15">
        <f t="shared" si="4"/>
        <v>1.2882023308000001</v>
      </c>
      <c r="P115" s="15">
        <f t="shared" si="5"/>
        <v>3.8283196028000002</v>
      </c>
      <c r="Q115" s="15">
        <f t="shared" si="6"/>
        <v>0.93984339064</v>
      </c>
      <c r="R115" s="15">
        <f t="shared" si="7"/>
        <v>2.6290213765199999</v>
      </c>
    </row>
    <row r="116" spans="1:18" x14ac:dyDescent="0.25">
      <c r="A116" s="4" t="s">
        <v>726</v>
      </c>
      <c r="B116" s="4" t="str">
        <f>VLOOKUP($A116, '2016-2021 TRI'!$F:$L, 3, FALSE)</f>
        <v>LCY ELASTOMERS LP</v>
      </c>
      <c r="C116" s="4" t="str">
        <f>VLOOKUP($A116, '2016-2021 TRI'!$F:$L, 4, FALSE)</f>
        <v>4803 DECKER DR</v>
      </c>
      <c r="D116" s="4" t="str">
        <f>VLOOKUP($A116, '2016-2021 TRI'!$F:$L, 5, FALSE)</f>
        <v>BAYTOWN</v>
      </c>
      <c r="E116" s="4" t="str">
        <f>VLOOKUP($A116, '2016-2021 TRI'!$F:$L, 6, FALSE)</f>
        <v>TX</v>
      </c>
      <c r="F116" s="4">
        <f>VLOOKUP($A116, '2016-2021 TRI'!$F:$L, 7, FALSE)</f>
        <v>77520</v>
      </c>
      <c r="G116" s="4" t="str">
        <f>VLOOKUP($A116, '2016-2021 TRI'!F:N, 9, FALSE)</f>
        <v>Plastics and Rubber Compounding</v>
      </c>
      <c r="H116" s="4">
        <f>VLOOKUP($A116, '2016-2021 TRI'!$F:$L, 2, FALSE)</f>
        <v>325212</v>
      </c>
      <c r="I116" s="4" t="str">
        <f>IFERROR(VLOOKUP(H116, '2012 to 2017 NAICS'!C:D, 2, FALSE), VLOOKUP(H116, '2012 to 2017 NAICS'!A:B, 2, FALSE))</f>
        <v>Synthetic Rubber Manufacturing</v>
      </c>
      <c r="J116" s="13">
        <f>VLOOKUP(G116, 'OES Summary'!$A$2:$D$15, 3, FALSE)</f>
        <v>300</v>
      </c>
      <c r="K116" s="14" cm="1">
        <f t="array" ref="K116">CONVERT(MEDIAN(IF('2016-2021 TRI'!F:F=$A116,'2016-2021 TRI'!P:P)), "lbm", "kg")</f>
        <v>853.43404415500004</v>
      </c>
      <c r="L116" s="14">
        <f>CONVERT(_xlfn.MAXIFS('2016-2021 TRI'!P:P,'2016-2021 TRI'!F:F,A116), "lbm", "kg")</f>
        <v>1179.6168533457001</v>
      </c>
      <c r="M116" s="14" cm="1">
        <f t="array" ref="M116">CONVERT(MEDIAN(IF('2016-2021 TRI'!F:F=$A116,'2016-2021 TRI'!Q:Q)), "lbm", "kg")</f>
        <v>976.13078024000004</v>
      </c>
      <c r="N116" s="14">
        <f>CONVERT(_xlfn.MAXIFS('2016-2021 TRI'!Q:Q,'2016-2021 TRI'!F:F,A116), "lbm", "kg")</f>
        <v>1241.02872432</v>
      </c>
      <c r="O116" s="15">
        <f t="shared" si="4"/>
        <v>2.8447801471833336</v>
      </c>
      <c r="P116" s="15">
        <f t="shared" si="5"/>
        <v>3.9320561778190002</v>
      </c>
      <c r="Q116" s="15">
        <f t="shared" si="6"/>
        <v>3.2537692674666667</v>
      </c>
      <c r="R116" s="15">
        <f t="shared" si="7"/>
        <v>4.1367624143999997</v>
      </c>
    </row>
    <row r="117" spans="1:18" x14ac:dyDescent="0.25">
      <c r="A117" s="4" t="s">
        <v>730</v>
      </c>
      <c r="B117" s="4" t="str">
        <f>VLOOKUP($A117, '2016-2021 TRI'!$F:$L, 3, FALSE)</f>
        <v>LIMA REFINING CO</v>
      </c>
      <c r="C117" s="4" t="str">
        <f>VLOOKUP($A117, '2016-2021 TRI'!$F:$L, 4, FALSE)</f>
        <v>1150 S METCALF ST</v>
      </c>
      <c r="D117" s="4" t="str">
        <f>VLOOKUP($A117, '2016-2021 TRI'!$F:$L, 5, FALSE)</f>
        <v>LIMA</v>
      </c>
      <c r="E117" s="4" t="str">
        <f>VLOOKUP($A117, '2016-2021 TRI'!$F:$L, 6, FALSE)</f>
        <v>OH</v>
      </c>
      <c r="F117" s="4">
        <f>VLOOKUP($A117, '2016-2021 TRI'!$F:$L, 7, FALSE)</f>
        <v>45804</v>
      </c>
      <c r="G117" s="4" t="str">
        <f>VLOOKUP($A117, '2016-2021 TRI'!F:N, 9, FALSE)</f>
        <v>Processing as a reactant</v>
      </c>
      <c r="H117" s="4">
        <f>VLOOKUP($A117, '2016-2021 TRI'!$F:$L, 2, FALSE)</f>
        <v>324110</v>
      </c>
      <c r="I117" s="4" t="str">
        <f>IFERROR(VLOOKUP(H117, '2012 to 2017 NAICS'!C:D, 2, FALSE), VLOOKUP(H117, '2012 to 2017 NAICS'!A:B, 2, FALSE))</f>
        <v>Petroleum Refineries</v>
      </c>
      <c r="J117" s="13">
        <f>VLOOKUP(G117, 'OES Summary'!$A$2:$D$15, 3, FALSE)</f>
        <v>350</v>
      </c>
      <c r="K117" s="14" cm="1">
        <f t="array" ref="K117">CONVERT(MEDIAN(IF('2016-2021 TRI'!F:F=$A117,'2016-2021 TRI'!P:P)), "lbm", "kg")</f>
        <v>44.975951447350006</v>
      </c>
      <c r="L117" s="14">
        <f>CONVERT(_xlfn.MAXIFS('2016-2021 TRI'!P:P,'2016-2021 TRI'!F:F,A117), "lbm", "kg")</f>
        <v>78.194788664299992</v>
      </c>
      <c r="M117" s="14" cm="1">
        <f t="array" ref="M117">CONVERT(MEDIAN(IF('2016-2021 TRI'!F:F=$A117,'2016-2021 TRI'!Q:Q)), "lbm", "kg")</f>
        <v>29.83050221305</v>
      </c>
      <c r="N117" s="14">
        <f>CONVERT(_xlfn.MAXIFS('2016-2021 TRI'!Q:Q,'2016-2021 TRI'!F:F,A117), "lbm", "kg")</f>
        <v>659.0923932285001</v>
      </c>
      <c r="O117" s="15">
        <f t="shared" si="4"/>
        <v>0.12850271842100003</v>
      </c>
      <c r="P117" s="15">
        <f t="shared" si="5"/>
        <v>0.22341368189799998</v>
      </c>
      <c r="Q117" s="15">
        <f t="shared" si="6"/>
        <v>8.5230006322999999E-2</v>
      </c>
      <c r="R117" s="15">
        <f t="shared" si="7"/>
        <v>1.8831211235100003</v>
      </c>
    </row>
    <row r="118" spans="1:18" x14ac:dyDescent="0.25">
      <c r="A118" s="4" t="s">
        <v>1950</v>
      </c>
      <c r="B118" s="4" t="str">
        <f>VLOOKUP($A118, '2016-2021 TRI'!$F:$L, 3, FALSE)</f>
        <v>LIMETREE BAY REFINING LLC &amp; LIMETREE BAY TERMINALS LLC</v>
      </c>
      <c r="C118" s="4" t="str">
        <f>VLOOKUP($A118, '2016-2021 TRI'!$F:$L, 4, FALSE)</f>
        <v>1 ESTATE HOPE</v>
      </c>
      <c r="D118" s="4" t="str">
        <f>VLOOKUP($A118, '2016-2021 TRI'!$F:$L, 5, FALSE)</f>
        <v>CHRISTIANSTED</v>
      </c>
      <c r="E118" s="4" t="str">
        <f>VLOOKUP($A118, '2016-2021 TRI'!$F:$L, 6, FALSE)</f>
        <v>VI</v>
      </c>
      <c r="F118" s="4">
        <f>VLOOKUP($A118, '2016-2021 TRI'!$F:$L, 7, FALSE)</f>
        <v>820</v>
      </c>
      <c r="G118" s="4" t="str">
        <f>VLOOKUP($A118, '2016-2021 TRI'!F:N, 9, FALSE)</f>
        <v>Processing as a reactant</v>
      </c>
      <c r="H118" s="4">
        <f>VLOOKUP($A118, '2016-2021 TRI'!$F:$L, 2, FALSE)</f>
        <v>324110</v>
      </c>
      <c r="I118" s="4" t="str">
        <f>IFERROR(VLOOKUP(H118, '2012 to 2017 NAICS'!C:D, 2, FALSE), VLOOKUP(H118, '2012 to 2017 NAICS'!A:B, 2, FALSE))</f>
        <v>Petroleum Refineries</v>
      </c>
      <c r="J118" s="13">
        <f>VLOOKUP(G118, 'OES Summary'!$A$2:$D$15, 3, FALSE)</f>
        <v>350</v>
      </c>
      <c r="K118" s="14" cm="1">
        <f t="array" ref="K118">CONVERT(MEDIAN(IF('2016-2021 TRI'!F:F=$A118,'2016-2021 TRI'!P:P)), "lbm", "kg")</f>
        <v>4.9895160700000005</v>
      </c>
      <c r="L118" s="14">
        <f>CONVERT(_xlfn.MAXIFS('2016-2021 TRI'!P:P,'2016-2021 TRI'!F:F,A118), "lbm", "kg")</f>
        <v>4.9895160700000005</v>
      </c>
      <c r="M118" s="14" cm="1">
        <f t="array" ref="M118">CONVERT(MEDIAN(IF('2016-2021 TRI'!F:F=$A118,'2016-2021 TRI'!Q:Q)), "lbm", "kg")</f>
        <v>0.45359237000000002</v>
      </c>
      <c r="N118" s="14">
        <f>CONVERT(_xlfn.MAXIFS('2016-2021 TRI'!Q:Q,'2016-2021 TRI'!F:F,A118), "lbm", "kg")</f>
        <v>0.45359237000000002</v>
      </c>
      <c r="O118" s="15">
        <f t="shared" si="4"/>
        <v>1.4255760200000002E-2</v>
      </c>
      <c r="P118" s="15">
        <f t="shared" si="5"/>
        <v>1.4255760200000002E-2</v>
      </c>
      <c r="Q118" s="15">
        <f t="shared" si="6"/>
        <v>1.2959782E-3</v>
      </c>
      <c r="R118" s="15">
        <f t="shared" si="7"/>
        <v>1.2959782E-3</v>
      </c>
    </row>
    <row r="119" spans="1:18" x14ac:dyDescent="0.25">
      <c r="A119" s="4" t="s">
        <v>734</v>
      </c>
      <c r="B119" s="4" t="str">
        <f>VLOOKUP($A119, '2016-2021 TRI'!$F:$L, 3, FALSE)</f>
        <v>LINDAU CHEMICALS INC.</v>
      </c>
      <c r="C119" s="4" t="str">
        <f>VLOOKUP($A119, '2016-2021 TRI'!$F:$L, 4, FALSE)</f>
        <v>750 GRANBY LN</v>
      </c>
      <c r="D119" s="4" t="str">
        <f>VLOOKUP($A119, '2016-2021 TRI'!$F:$L, 5, FALSE)</f>
        <v>COLUMBIA</v>
      </c>
      <c r="E119" s="4" t="str">
        <f>VLOOKUP($A119, '2016-2021 TRI'!$F:$L, 6, FALSE)</f>
        <v>SC</v>
      </c>
      <c r="F119" s="4">
        <f>VLOOKUP($A119, '2016-2021 TRI'!$F:$L, 7, FALSE)</f>
        <v>29201</v>
      </c>
      <c r="G119" s="4" t="str">
        <f>VLOOKUP($A119, '2016-2021 TRI'!F:N, 9, FALSE)</f>
        <v>Processing as a reactant</v>
      </c>
      <c r="H119" s="4">
        <f>VLOOKUP($A119, '2016-2021 TRI'!$F:$L, 2, FALSE)</f>
        <v>325199</v>
      </c>
      <c r="I119" s="4" t="str">
        <f>IFERROR(VLOOKUP(H119, '2012 to 2017 NAICS'!C:D, 2, FALSE), VLOOKUP(H119, '2012 to 2017 NAICS'!A:B, 2, FALSE))</f>
        <v>All Other Basic Organic Chemical Manufacturing</v>
      </c>
      <c r="J119" s="13">
        <f>VLOOKUP(G119, 'OES Summary'!$A$2:$D$15, 3, FALSE)</f>
        <v>350</v>
      </c>
      <c r="K119" s="14" cm="1">
        <f t="array" ref="K119">CONVERT(MEDIAN(IF('2016-2021 TRI'!F:F=$A119,'2016-2021 TRI'!P:P)), "lbm", "kg")</f>
        <v>277.825326625</v>
      </c>
      <c r="L119" s="14">
        <f>CONVERT(_xlfn.MAXIFS('2016-2021 TRI'!P:P,'2016-2021 TRI'!F:F,A119), "lbm", "kg")</f>
        <v>362.873896</v>
      </c>
      <c r="M119" s="14" cm="1">
        <f t="array" ref="M119">CONVERT(MEDIAN(IF('2016-2021 TRI'!F:F=$A119,'2016-2021 TRI'!Q:Q)), "lbm", "kg")</f>
        <v>1217.89551345</v>
      </c>
      <c r="N119" s="14">
        <f>CONVERT(_xlfn.MAXIFS('2016-2021 TRI'!Q:Q,'2016-2021 TRI'!F:F,A119), "lbm", "kg")</f>
        <v>1560.3577528000001</v>
      </c>
      <c r="O119" s="15">
        <f t="shared" si="4"/>
        <v>0.79378664750000005</v>
      </c>
      <c r="P119" s="15">
        <f t="shared" si="5"/>
        <v>1.03678256</v>
      </c>
      <c r="Q119" s="15">
        <f t="shared" si="6"/>
        <v>3.4797014669999999</v>
      </c>
      <c r="R119" s="15">
        <f t="shared" si="7"/>
        <v>4.4581650079999999</v>
      </c>
    </row>
    <row r="120" spans="1:18" x14ac:dyDescent="0.25">
      <c r="A120" s="4" t="s">
        <v>741</v>
      </c>
      <c r="B120" s="4" t="str">
        <f>VLOOKUP($A120, '2016-2021 TRI'!$F:$L, 3, FALSE)</f>
        <v>LION ELASTOMERS LLC</v>
      </c>
      <c r="C120" s="4" t="str">
        <f>VLOOKUP($A120, '2016-2021 TRI'!$F:$L, 4, FALSE)</f>
        <v>1615 MAIN ST</v>
      </c>
      <c r="D120" s="4" t="str">
        <f>VLOOKUP($A120, '2016-2021 TRI'!$F:$L, 5, FALSE)</f>
        <v>PORT NECHES</v>
      </c>
      <c r="E120" s="4" t="str">
        <f>VLOOKUP($A120, '2016-2021 TRI'!$F:$L, 6, FALSE)</f>
        <v>TX</v>
      </c>
      <c r="F120" s="4">
        <f>VLOOKUP($A120, '2016-2021 TRI'!$F:$L, 7, FALSE)</f>
        <v>77651</v>
      </c>
      <c r="G120" s="4" t="str">
        <f>VLOOKUP($A120, '2016-2021 TRI'!F:N, 9, FALSE)</f>
        <v>Plastics and Rubber Compounding</v>
      </c>
      <c r="H120" s="4">
        <f>VLOOKUP($A120, '2016-2021 TRI'!$F:$L, 2, FALSE)</f>
        <v>325212</v>
      </c>
      <c r="I120" s="4" t="str">
        <f>IFERROR(VLOOKUP(H120, '2012 to 2017 NAICS'!C:D, 2, FALSE), VLOOKUP(H120, '2012 to 2017 NAICS'!A:B, 2, FALSE))</f>
        <v>Synthetic Rubber Manufacturing</v>
      </c>
      <c r="J120" s="13">
        <f>VLOOKUP(G120, 'OES Summary'!$A$2:$D$15, 3, FALSE)</f>
        <v>300</v>
      </c>
      <c r="K120" s="14" cm="1">
        <f t="array" ref="K120">CONVERT(MEDIAN(IF('2016-2021 TRI'!F:F=$A120,'2016-2021 TRI'!P:P)), "lbm", "kg")</f>
        <v>2276.3533088449999</v>
      </c>
      <c r="L120" s="14">
        <f>CONVERT(_xlfn.MAXIFS('2016-2021 TRI'!P:P,'2016-2021 TRI'!F:F,A120), "lbm", "kg")</f>
        <v>5316.5561687700001</v>
      </c>
      <c r="M120" s="14" cm="1">
        <f t="array" ref="M120">CONVERT(MEDIAN(IF('2016-2021 TRI'!F:F=$A120,'2016-2021 TRI'!Q:Q)), "lbm", "kg")</f>
        <v>1073.6531397899998</v>
      </c>
      <c r="N120" s="14">
        <f>CONVERT(_xlfn.MAXIFS('2016-2021 TRI'!Q:Q,'2016-2021 TRI'!F:F,A120), "lbm", "kg")</f>
        <v>2465.7281233200001</v>
      </c>
      <c r="O120" s="15">
        <f t="shared" si="4"/>
        <v>7.5878443628166661</v>
      </c>
      <c r="P120" s="15">
        <f t="shared" si="5"/>
        <v>17.721853895900001</v>
      </c>
      <c r="Q120" s="15">
        <f t="shared" si="6"/>
        <v>3.5788437992999995</v>
      </c>
      <c r="R120" s="15">
        <f t="shared" si="7"/>
        <v>8.2190937444000003</v>
      </c>
    </row>
    <row r="121" spans="1:18" x14ac:dyDescent="0.25">
      <c r="A121" s="4" t="s">
        <v>745</v>
      </c>
      <c r="B121" s="4" t="str">
        <f>VLOOKUP($A121, '2016-2021 TRI'!$F:$L, 3, FALSE)</f>
        <v>LION ELASTOMERS ORANGE LLC</v>
      </c>
      <c r="C121" s="4" t="str">
        <f>VLOOKUP($A121, '2016-2021 TRI'!$F:$L, 4, FALSE)</f>
        <v>5713 FM 1006</v>
      </c>
      <c r="D121" s="4" t="str">
        <f>VLOOKUP($A121, '2016-2021 TRI'!$F:$L, 5, FALSE)</f>
        <v>ORANGE</v>
      </c>
      <c r="E121" s="4" t="str">
        <f>VLOOKUP($A121, '2016-2021 TRI'!$F:$L, 6, FALSE)</f>
        <v>TX</v>
      </c>
      <c r="F121" s="4">
        <f>VLOOKUP($A121, '2016-2021 TRI'!$F:$L, 7, FALSE)</f>
        <v>77630</v>
      </c>
      <c r="G121" s="4" t="str">
        <f>VLOOKUP($A121, '2016-2021 TRI'!F:N, 9, FALSE)</f>
        <v>Plastics and Rubber Compounding</v>
      </c>
      <c r="H121" s="4">
        <f>VLOOKUP($A121, '2016-2021 TRI'!$F:$L, 2, FALSE)</f>
        <v>325212</v>
      </c>
      <c r="I121" s="4" t="str">
        <f>IFERROR(VLOOKUP(H121, '2012 to 2017 NAICS'!C:D, 2, FALSE), VLOOKUP(H121, '2012 to 2017 NAICS'!A:B, 2, FALSE))</f>
        <v>Synthetic Rubber Manufacturing</v>
      </c>
      <c r="J121" s="13">
        <f>VLOOKUP(G121, 'OES Summary'!$A$2:$D$15, 3, FALSE)</f>
        <v>300</v>
      </c>
      <c r="K121" s="14" cm="1">
        <f t="array" ref="K121">CONVERT(MEDIAN(IF('2016-2021 TRI'!F:F=$A121,'2016-2021 TRI'!P:P)), "lbm", "kg")</f>
        <v>1668.5395330450001</v>
      </c>
      <c r="L121" s="14">
        <f>CONVERT(_xlfn.MAXIFS('2016-2021 TRI'!P:P,'2016-2021 TRI'!F:F,A121), "lbm", "kg")</f>
        <v>3397.8604436700002</v>
      </c>
      <c r="M121" s="14" cm="1">
        <f t="array" ref="M121">CONVERT(MEDIAN(IF('2016-2021 TRI'!F:F=$A121,'2016-2021 TRI'!Q:Q)), "lbm", "kg")</f>
        <v>216.81715285999999</v>
      </c>
      <c r="N121" s="14">
        <f>CONVERT(_xlfn.MAXIFS('2016-2021 TRI'!Q:Q,'2016-2021 TRI'!F:F,A121), "lbm", "kg")</f>
        <v>345.18379357000003</v>
      </c>
      <c r="O121" s="15">
        <f t="shared" si="4"/>
        <v>5.5617984434833341</v>
      </c>
      <c r="P121" s="15">
        <f t="shared" si="5"/>
        <v>11.326201478900002</v>
      </c>
      <c r="Q121" s="15">
        <f t="shared" si="6"/>
        <v>0.72272384286666669</v>
      </c>
      <c r="R121" s="15">
        <f t="shared" si="7"/>
        <v>1.1506126452333334</v>
      </c>
    </row>
    <row r="122" spans="1:18" x14ac:dyDescent="0.25">
      <c r="A122" s="4" t="s">
        <v>749</v>
      </c>
      <c r="B122" s="4" t="str">
        <f>VLOOKUP($A122, '2016-2021 TRI'!$F:$L, 3, FALSE)</f>
        <v>LION OIL CO</v>
      </c>
      <c r="C122" s="4" t="str">
        <f>VLOOKUP($A122, '2016-2021 TRI'!$F:$L, 4, FALSE)</f>
        <v>1000 MCHENRY AVE</v>
      </c>
      <c r="D122" s="4" t="str">
        <f>VLOOKUP($A122, '2016-2021 TRI'!$F:$L, 5, FALSE)</f>
        <v>EL DORADO</v>
      </c>
      <c r="E122" s="4" t="str">
        <f>VLOOKUP($A122, '2016-2021 TRI'!$F:$L, 6, FALSE)</f>
        <v>AR</v>
      </c>
      <c r="F122" s="4">
        <f>VLOOKUP($A122, '2016-2021 TRI'!$F:$L, 7, FALSE)</f>
        <v>71730</v>
      </c>
      <c r="G122" s="4" t="str">
        <f>VLOOKUP($A122, '2016-2021 TRI'!F:N, 9, FALSE)</f>
        <v>Processing as a reactant</v>
      </c>
      <c r="H122" s="4">
        <f>VLOOKUP($A122, '2016-2021 TRI'!$F:$L, 2, FALSE)</f>
        <v>324110</v>
      </c>
      <c r="I122" s="4" t="str">
        <f>IFERROR(VLOOKUP(H122, '2012 to 2017 NAICS'!C:D, 2, FALSE), VLOOKUP(H122, '2012 to 2017 NAICS'!A:B, 2, FALSE))</f>
        <v>Petroleum Refineries</v>
      </c>
      <c r="J122" s="13">
        <f>VLOOKUP(G122, 'OES Summary'!$A$2:$D$15, 3, FALSE)</f>
        <v>350</v>
      </c>
      <c r="K122" s="14" cm="1">
        <f t="array" ref="K122">CONVERT(MEDIAN(IF('2016-2021 TRI'!F:F=$A122,'2016-2021 TRI'!P:P)), "lbm", "kg")</f>
        <v>4.0823313299999997</v>
      </c>
      <c r="L122" s="14">
        <f>CONVERT(_xlfn.MAXIFS('2016-2021 TRI'!P:P,'2016-2021 TRI'!F:F,A122), "lbm", "kg")</f>
        <v>4.9895160700000005</v>
      </c>
      <c r="M122" s="14" cm="1">
        <f t="array" ref="M122">CONVERT(MEDIAN(IF('2016-2021 TRI'!F:F=$A122,'2016-2021 TRI'!Q:Q)), "lbm", "kg")</f>
        <v>721.66546067000013</v>
      </c>
      <c r="N122" s="14">
        <f>CONVERT(_xlfn.MAXIFS('2016-2021 TRI'!Q:Q,'2016-2021 TRI'!F:F,A122), "lbm", "kg")</f>
        <v>878.15482832000009</v>
      </c>
      <c r="O122" s="15">
        <f t="shared" si="4"/>
        <v>1.1663803799999999E-2</v>
      </c>
      <c r="P122" s="15">
        <f t="shared" si="5"/>
        <v>1.4255760200000002E-2</v>
      </c>
      <c r="Q122" s="15">
        <f t="shared" si="6"/>
        <v>2.0619013162000002</v>
      </c>
      <c r="R122" s="15">
        <f t="shared" si="7"/>
        <v>2.5090137952000005</v>
      </c>
    </row>
    <row r="123" spans="1:18" x14ac:dyDescent="0.25">
      <c r="A123" s="4" t="s">
        <v>1972</v>
      </c>
      <c r="B123" s="4" t="str">
        <f>VLOOKUP($A123, '2016-2021 TRI'!$F:$L, 3, FALSE)</f>
        <v>LOUISIANA INTEGRATED POLYETHYLENE JV LLC</v>
      </c>
      <c r="C123" s="4" t="str">
        <f>VLOOKUP($A123, '2016-2021 TRI'!$F:$L, 4, FALSE)</f>
        <v>2201 OLD SPANISH TRL</v>
      </c>
      <c r="D123" s="4" t="str">
        <f>VLOOKUP($A123, '2016-2021 TRI'!$F:$L, 5, FALSE)</f>
        <v>WESTLAKE</v>
      </c>
      <c r="E123" s="4" t="str">
        <f>VLOOKUP($A123, '2016-2021 TRI'!$F:$L, 6, FALSE)</f>
        <v>LA</v>
      </c>
      <c r="F123" s="4">
        <f>VLOOKUP($A123, '2016-2021 TRI'!$F:$L, 7, FALSE)</f>
        <v>70669</v>
      </c>
      <c r="G123" s="4" t="str">
        <f>VLOOKUP($A123, '2016-2021 TRI'!F:N, 9, FALSE)</f>
        <v>Processing as a Reactant</v>
      </c>
      <c r="H123" s="4">
        <f>VLOOKUP($A123, '2016-2021 TRI'!$F:$L, 2, FALSE)</f>
        <v>325199</v>
      </c>
      <c r="I123" s="4" t="str">
        <f>IFERROR(VLOOKUP(H123, '2012 to 2017 NAICS'!C:D, 2, FALSE), VLOOKUP(H123, '2012 to 2017 NAICS'!A:B, 2, FALSE))</f>
        <v>All Other Basic Organic Chemical Manufacturing</v>
      </c>
      <c r="J123" s="13">
        <f>VLOOKUP(G123, 'OES Summary'!$A$2:$D$15, 3, FALSE)</f>
        <v>350</v>
      </c>
      <c r="K123" s="14" cm="1">
        <f t="array" ref="K123">CONVERT(MEDIAN(IF('2016-2021 TRI'!F:F=$A123,'2016-2021 TRI'!P:P)), "lbm", "kg")</f>
        <v>619.60717742000008</v>
      </c>
      <c r="L123" s="14">
        <f>CONVERT(_xlfn.MAXIFS('2016-2021 TRI'!P:P,'2016-2021 TRI'!F:F,A123), "lbm", "kg")</f>
        <v>775.64295270000002</v>
      </c>
      <c r="M123" s="14" cm="1">
        <f t="array" ref="M123">CONVERT(MEDIAN(IF('2016-2021 TRI'!F:F=$A123,'2016-2021 TRI'!Q:Q)), "lbm", "kg")</f>
        <v>4076.2078330050003</v>
      </c>
      <c r="N123" s="14">
        <f>CONVERT(_xlfn.MAXIFS('2016-2021 TRI'!Q:Q,'2016-2021 TRI'!F:F,A123), "lbm", "kg")</f>
        <v>4508.7081578000007</v>
      </c>
      <c r="O123" s="15">
        <f t="shared" si="4"/>
        <v>1.7703062212000003</v>
      </c>
      <c r="P123" s="15">
        <f t="shared" si="5"/>
        <v>2.2161227220000002</v>
      </c>
      <c r="Q123" s="15">
        <f t="shared" si="6"/>
        <v>11.6463080943</v>
      </c>
      <c r="R123" s="15">
        <f t="shared" si="7"/>
        <v>12.882023308000003</v>
      </c>
    </row>
    <row r="124" spans="1:18" x14ac:dyDescent="0.25">
      <c r="A124" s="4" t="s">
        <v>2028</v>
      </c>
      <c r="B124" s="4" t="str">
        <f>VLOOKUP($A124, '2016-2021 TRI'!$F:$L, 3, FALSE)</f>
        <v>LUBRIZOL CORP DEER PARK FACILITY</v>
      </c>
      <c r="C124" s="4" t="str">
        <f>VLOOKUP($A124, '2016-2021 TRI'!$F:$L, 4, FALSE)</f>
        <v>41 TIDAL RD</v>
      </c>
      <c r="D124" s="4" t="str">
        <f>VLOOKUP($A124, '2016-2021 TRI'!$F:$L, 5, FALSE)</f>
        <v>DEER PARK</v>
      </c>
      <c r="E124" s="4" t="str">
        <f>VLOOKUP($A124, '2016-2021 TRI'!$F:$L, 6, FALSE)</f>
        <v>TX</v>
      </c>
      <c r="F124" s="4">
        <f>VLOOKUP($A124, '2016-2021 TRI'!$F:$L, 7, FALSE)</f>
        <v>77536</v>
      </c>
      <c r="G124" s="4" t="str">
        <f>VLOOKUP($A124, '2016-2021 TRI'!F:N, 9, FALSE)</f>
        <v>Processing as a reactant</v>
      </c>
      <c r="H124" s="4">
        <f>VLOOKUP($A124, '2016-2021 TRI'!$F:$L, 2, FALSE)</f>
        <v>325199</v>
      </c>
      <c r="I124" s="4" t="str">
        <f>IFERROR(VLOOKUP(H124, '2012 to 2017 NAICS'!C:D, 2, FALSE), VLOOKUP(H124, '2012 to 2017 NAICS'!A:B, 2, FALSE))</f>
        <v>All Other Basic Organic Chemical Manufacturing</v>
      </c>
      <c r="J124" s="13">
        <f>VLOOKUP(G124, 'OES Summary'!$A$2:$D$15, 3, FALSE)</f>
        <v>350</v>
      </c>
      <c r="K124" s="14" cm="1">
        <f t="array" ref="K124">CONVERT(MEDIAN(IF('2016-2021 TRI'!F:F=$A124,'2016-2021 TRI'!P:P)), "lbm", "kg")</f>
        <v>552.70230284500008</v>
      </c>
      <c r="L124" s="14">
        <f>CONVERT(_xlfn.MAXIFS('2016-2021 TRI'!P:P,'2016-2021 TRI'!F:F,A124), "lbm", "kg")</f>
        <v>566.53687013000001</v>
      </c>
      <c r="M124" s="14" cm="1">
        <f t="array" ref="M124">CONVERT(MEDIAN(IF('2016-2021 TRI'!F:F=$A124,'2016-2021 TRI'!Q:Q)), "lbm", "kg")</f>
        <v>265.80512881999999</v>
      </c>
      <c r="N124" s="14">
        <f>CONVERT(_xlfn.MAXIFS('2016-2021 TRI'!Q:Q,'2016-2021 TRI'!F:F,A124), "lbm", "kg")</f>
        <v>1832.0595824300001</v>
      </c>
      <c r="O124" s="15">
        <f t="shared" si="4"/>
        <v>1.5791494367000003</v>
      </c>
      <c r="P124" s="15">
        <f t="shared" si="5"/>
        <v>1.6186767718000001</v>
      </c>
      <c r="Q124" s="15">
        <f t="shared" si="6"/>
        <v>0.75944322519999996</v>
      </c>
      <c r="R124" s="15">
        <f t="shared" si="7"/>
        <v>5.2344559498000001</v>
      </c>
    </row>
    <row r="125" spans="1:18" x14ac:dyDescent="0.25">
      <c r="A125" s="4" t="s">
        <v>757</v>
      </c>
      <c r="B125" s="4" t="str">
        <f>VLOOKUP($A125, '2016-2021 TRI'!$F:$L, 3, FALSE)</f>
        <v>LYONDELL CHEMICAL CO</v>
      </c>
      <c r="C125" s="4" t="str">
        <f>VLOOKUP($A125, '2016-2021 TRI'!$F:$L, 4, FALSE)</f>
        <v>2502 SHELDON RD</v>
      </c>
      <c r="D125" s="4" t="str">
        <f>VLOOKUP($A125, '2016-2021 TRI'!$F:$L, 5, FALSE)</f>
        <v>CHANNELVIEW</v>
      </c>
      <c r="E125" s="4" t="str">
        <f>VLOOKUP($A125, '2016-2021 TRI'!$F:$L, 6, FALSE)</f>
        <v>TX</v>
      </c>
      <c r="F125" s="4">
        <f>VLOOKUP($A125, '2016-2021 TRI'!$F:$L, 7, FALSE)</f>
        <v>77530</v>
      </c>
      <c r="G125" s="4" t="str">
        <f>VLOOKUP($A125, '2016-2021 TRI'!F:N, 9, FALSE)</f>
        <v>Manufacturing</v>
      </c>
      <c r="H125" s="4">
        <f>VLOOKUP($A125, '2016-2021 TRI'!$F:$L, 2, FALSE)</f>
        <v>325110</v>
      </c>
      <c r="I125" s="4" t="str">
        <f>IFERROR(VLOOKUP(H125, '2012 to 2017 NAICS'!C:D, 2, FALSE), VLOOKUP(H125, '2012 to 2017 NAICS'!A:B, 2, FALSE))</f>
        <v>Petrochemical Manufacturing</v>
      </c>
      <c r="J125" s="13">
        <f>VLOOKUP(G125, 'OES Summary'!$A$2:$D$15, 3, FALSE)</f>
        <v>350</v>
      </c>
      <c r="K125" s="14" cm="1">
        <f t="array" ref="K125">CONVERT(MEDIAN(IF('2016-2021 TRI'!F:F=$A125,'2016-2021 TRI'!P:P)), "lbm", "kg")</f>
        <v>8285.5450266050011</v>
      </c>
      <c r="L125" s="14">
        <f>CONVERT(_xlfn.MAXIFS('2016-2021 TRI'!P:P,'2016-2021 TRI'!F:F,A125), "lbm", "kg")</f>
        <v>15356.369686350001</v>
      </c>
      <c r="M125" s="14" cm="1">
        <f t="array" ref="M125">CONVERT(MEDIAN(IF('2016-2021 TRI'!F:F=$A125,'2016-2021 TRI'!Q:Q)), "lbm", "kg")</f>
        <v>61966.160850440006</v>
      </c>
      <c r="N125" s="14">
        <f>CONVERT(_xlfn.MAXIFS('2016-2021 TRI'!Q:Q,'2016-2021 TRI'!F:F,A125), "lbm", "kg")</f>
        <v>69843.699540230009</v>
      </c>
      <c r="O125" s="15">
        <f t="shared" si="4"/>
        <v>23.672985790300004</v>
      </c>
      <c r="P125" s="15">
        <f t="shared" si="5"/>
        <v>43.875341961000004</v>
      </c>
      <c r="Q125" s="15">
        <f t="shared" si="6"/>
        <v>177.04617385840001</v>
      </c>
      <c r="R125" s="15">
        <f t="shared" si="7"/>
        <v>199.55342725780002</v>
      </c>
    </row>
    <row r="126" spans="1:18" x14ac:dyDescent="0.25">
      <c r="A126" s="4" t="s">
        <v>1995</v>
      </c>
      <c r="B126" s="4" t="str">
        <f>VLOOKUP($A126, '2016-2021 TRI'!$F:$L, 3, FALSE)</f>
        <v>LYONDELLBASELL ACETYLS LLC</v>
      </c>
      <c r="C126" s="4" t="str">
        <f>VLOOKUP($A126, '2016-2021 TRI'!$F:$L, 4, FALSE)</f>
        <v>1350 MILLER CUT OFF RD</v>
      </c>
      <c r="D126" s="4" t="str">
        <f>VLOOKUP($A126, '2016-2021 TRI'!$F:$L, 5, FALSE)</f>
        <v>LA PORTE</v>
      </c>
      <c r="E126" s="4" t="str">
        <f>VLOOKUP($A126, '2016-2021 TRI'!$F:$L, 6, FALSE)</f>
        <v>TX</v>
      </c>
      <c r="F126" s="4">
        <f>VLOOKUP($A126, '2016-2021 TRI'!$F:$L, 7, FALSE)</f>
        <v>77571</v>
      </c>
      <c r="G126" s="4" t="str">
        <f>VLOOKUP($A126, '2016-2021 TRI'!F:N, 9, FALSE)</f>
        <v>Processing - incorporation into formulation, mixture, or reaction product</v>
      </c>
      <c r="H126" s="4">
        <f>VLOOKUP($A126, '2016-2021 TRI'!$F:$L, 2, FALSE)</f>
        <v>325199</v>
      </c>
      <c r="I126" s="4" t="str">
        <f>IFERROR(VLOOKUP(H126, '2012 to 2017 NAICS'!C:D, 2, FALSE), VLOOKUP(H126, '2012 to 2017 NAICS'!A:B, 2, FALSE))</f>
        <v>All Other Basic Organic Chemical Manufacturing</v>
      </c>
      <c r="J126" s="13">
        <f>VLOOKUP(G126, 'OES Summary'!$A$2:$D$15, 3, FALSE)</f>
        <v>250</v>
      </c>
      <c r="K126" s="14" cm="1">
        <f t="array" ref="K126">CONVERT(MEDIAN(IF('2016-2021 TRI'!F:F=$A126,'2016-2021 TRI'!P:P)), "lbm", "kg")</f>
        <v>0</v>
      </c>
      <c r="L126" s="14">
        <f>CONVERT(_xlfn.MAXIFS('2016-2021 TRI'!P:P,'2016-2021 TRI'!F:F,A126), "lbm", "kg")</f>
        <v>0</v>
      </c>
      <c r="M126" s="14" cm="1">
        <f t="array" ref="M126">CONVERT(MEDIAN(IF('2016-2021 TRI'!F:F=$A126,'2016-2021 TRI'!Q:Q)), "lbm", "kg")</f>
        <v>0.36287389600000008</v>
      </c>
      <c r="N126" s="14">
        <f>CONVERT(_xlfn.MAXIFS('2016-2021 TRI'!Q:Q,'2016-2021 TRI'!F:F,A126), "lbm", "kg")</f>
        <v>0.36287389600000008</v>
      </c>
      <c r="O126" s="15">
        <f t="shared" si="4"/>
        <v>0</v>
      </c>
      <c r="P126" s="15">
        <f t="shared" si="5"/>
        <v>0</v>
      </c>
      <c r="Q126" s="15">
        <f t="shared" si="6"/>
        <v>1.4514955840000004E-3</v>
      </c>
      <c r="R126" s="15">
        <f t="shared" si="7"/>
        <v>1.4514955840000004E-3</v>
      </c>
    </row>
    <row r="127" spans="1:18" x14ac:dyDescent="0.25">
      <c r="A127" s="4" t="s">
        <v>763</v>
      </c>
      <c r="B127" s="4" t="str">
        <f>VLOOKUP($A127, '2016-2021 TRI'!$F:$L, 3, FALSE)</f>
        <v>LYONDELLBASELL ADVANCED POLYMERS INC.</v>
      </c>
      <c r="C127" s="4" t="str">
        <f>VLOOKUP($A127, '2016-2021 TRI'!$F:$L, 4, FALSE)</f>
        <v>1353 EXETER RD</v>
      </c>
      <c r="D127" s="4" t="str">
        <f>VLOOKUP($A127, '2016-2021 TRI'!$F:$L, 5, FALSE)</f>
        <v>AKRON</v>
      </c>
      <c r="E127" s="4" t="str">
        <f>VLOOKUP($A127, '2016-2021 TRI'!$F:$L, 6, FALSE)</f>
        <v>OH</v>
      </c>
      <c r="F127" s="4">
        <f>VLOOKUP($A127, '2016-2021 TRI'!$F:$L, 7, FALSE)</f>
        <v>44306</v>
      </c>
      <c r="G127" s="4" t="str">
        <f>VLOOKUP($A127, '2016-2021 TRI'!F:N, 9, FALSE)</f>
        <v>Processing - Incorporation into formulation, mixture, or reaction product</v>
      </c>
      <c r="H127" s="4">
        <f>VLOOKUP($A127, '2016-2021 TRI'!$F:$L, 2, FALSE)</f>
        <v>325991</v>
      </c>
      <c r="I127" s="4" t="str">
        <f>IFERROR(VLOOKUP(H127, '2012 to 2017 NAICS'!C:D, 2, FALSE), VLOOKUP(H127, '2012 to 2017 NAICS'!A:B, 2, FALSE))</f>
        <v>Custom Compounding of Purchased Resins</v>
      </c>
      <c r="J127" s="13">
        <f>VLOOKUP(G127, 'OES Summary'!$A$2:$D$15, 3, FALSE)</f>
        <v>250</v>
      </c>
      <c r="K127" s="14" cm="1">
        <f t="array" ref="K127">CONVERT(MEDIAN(IF('2016-2021 TRI'!F:F=$A127,'2016-2021 TRI'!P:P)), "lbm", "kg")</f>
        <v>2.2679618500000003</v>
      </c>
      <c r="L127" s="14">
        <f>CONVERT(_xlfn.MAXIFS('2016-2021 TRI'!P:P,'2016-2021 TRI'!F:F,A127), "lbm", "kg")</f>
        <v>2.2679618500000003</v>
      </c>
      <c r="M127" s="14" cm="1">
        <f t="array" ref="M127">CONVERT(MEDIAN(IF('2016-2021 TRI'!F:F=$A127,'2016-2021 TRI'!Q:Q)), "lbm", "kg")</f>
        <v>2.2679618500000003</v>
      </c>
      <c r="N127" s="14">
        <f>CONVERT(_xlfn.MAXIFS('2016-2021 TRI'!Q:Q,'2016-2021 TRI'!F:F,A127), "lbm", "kg")</f>
        <v>2.2679618500000003</v>
      </c>
      <c r="O127" s="15">
        <f t="shared" si="4"/>
        <v>9.0718474000000011E-3</v>
      </c>
      <c r="P127" s="15">
        <f t="shared" si="5"/>
        <v>9.0718474000000011E-3</v>
      </c>
      <c r="Q127" s="15">
        <f t="shared" si="6"/>
        <v>9.0718474000000011E-3</v>
      </c>
      <c r="R127" s="15">
        <f t="shared" si="7"/>
        <v>9.0718474000000011E-3</v>
      </c>
    </row>
    <row r="128" spans="1:18" x14ac:dyDescent="0.25">
      <c r="A128" s="4" t="s">
        <v>768</v>
      </c>
      <c r="B128" s="4" t="str">
        <f>VLOOKUP($A128, '2016-2021 TRI'!$F:$L, 3, FALSE)</f>
        <v>MALLARD CREEK POLYMERS</v>
      </c>
      <c r="C128" s="4" t="str">
        <f>VLOOKUP($A128, '2016-2021 TRI'!$F:$L, 4, FALSE)</f>
        <v>2800 MOREHEAD RD</v>
      </c>
      <c r="D128" s="4" t="str">
        <f>VLOOKUP($A128, '2016-2021 TRI'!$F:$L, 5, FALSE)</f>
        <v>CHARLOTTE</v>
      </c>
      <c r="E128" s="4" t="str">
        <f>VLOOKUP($A128, '2016-2021 TRI'!$F:$L, 6, FALSE)</f>
        <v>NC</v>
      </c>
      <c r="F128" s="4">
        <f>VLOOKUP($A128, '2016-2021 TRI'!$F:$L, 7, FALSE)</f>
        <v>28262</v>
      </c>
      <c r="G128" s="4" t="str">
        <f>VLOOKUP($A128, '2016-2021 TRI'!F:N, 9, FALSE)</f>
        <v>Processing as a reactant</v>
      </c>
      <c r="H128" s="4">
        <f>VLOOKUP($A128, '2016-2021 TRI'!$F:$L, 2, FALSE)</f>
        <v>325211</v>
      </c>
      <c r="I128" s="4" t="str">
        <f>IFERROR(VLOOKUP(H128, '2012 to 2017 NAICS'!C:D, 2, FALSE), VLOOKUP(H128, '2012 to 2017 NAICS'!A:B, 2, FALSE))</f>
        <v>Plastics Material and Resin Manufacturing</v>
      </c>
      <c r="J128" s="13">
        <f>VLOOKUP(G128, 'OES Summary'!$A$2:$D$15, 3, FALSE)</f>
        <v>350</v>
      </c>
      <c r="K128" s="14" cm="1">
        <f t="array" ref="K128">CONVERT(MEDIAN(IF('2016-2021 TRI'!F:F=$A128,'2016-2021 TRI'!P:P)), "lbm", "kg")</f>
        <v>19.05087954</v>
      </c>
      <c r="L128" s="14">
        <f>CONVERT(_xlfn.MAXIFS('2016-2021 TRI'!P:P,'2016-2021 TRI'!F:F,A128), "lbm", "kg")</f>
        <v>4128.5977517400006</v>
      </c>
      <c r="M128" s="14" cm="1">
        <f t="array" ref="M128">CONVERT(MEDIAN(IF('2016-2021 TRI'!F:F=$A128,'2016-2021 TRI'!Q:Q)), "lbm", "kg")</f>
        <v>55.791861510000004</v>
      </c>
      <c r="N128" s="14">
        <f>CONVERT(_xlfn.MAXIFS('2016-2021 TRI'!Q:Q,'2016-2021 TRI'!F:F,A128), "lbm", "kg")</f>
        <v>190.5087954</v>
      </c>
      <c r="O128" s="15">
        <f t="shared" si="4"/>
        <v>5.4431084400000003E-2</v>
      </c>
      <c r="P128" s="15">
        <f t="shared" si="5"/>
        <v>11.795993576400003</v>
      </c>
      <c r="Q128" s="15">
        <f t="shared" si="6"/>
        <v>0.15940531860000001</v>
      </c>
      <c r="R128" s="15">
        <f t="shared" si="7"/>
        <v>0.54431084399999996</v>
      </c>
    </row>
    <row r="129" spans="1:18" x14ac:dyDescent="0.25">
      <c r="A129" s="4" t="s">
        <v>773</v>
      </c>
      <c r="B129" s="4" t="str">
        <f>VLOOKUP($A129, '2016-2021 TRI'!$F:$L, 3, FALSE)</f>
        <v>MARATHON DICKINSON REFINERY</v>
      </c>
      <c r="C129" s="4" t="str">
        <f>VLOOKUP($A129, '2016-2021 TRI'!$F:$L, 4, FALSE)</f>
        <v>3815 116TH AVE SW</v>
      </c>
      <c r="D129" s="4" t="str">
        <f>VLOOKUP($A129, '2016-2021 TRI'!$F:$L, 5, FALSE)</f>
        <v>DICKINSON</v>
      </c>
      <c r="E129" s="4" t="str">
        <f>VLOOKUP($A129, '2016-2021 TRI'!$F:$L, 6, FALSE)</f>
        <v>ND</v>
      </c>
      <c r="F129" s="4">
        <f>VLOOKUP($A129, '2016-2021 TRI'!$F:$L, 7, FALSE)</f>
        <v>58601</v>
      </c>
      <c r="G129" s="4" t="str">
        <f>VLOOKUP($A129, '2016-2021 TRI'!F:N, 9, FALSE)</f>
        <v>Processing - Incorporation into formulation, mixture, or reaction product</v>
      </c>
      <c r="H129" s="4">
        <f>VLOOKUP($A129, '2016-2021 TRI'!$F:$L, 2, FALSE)</f>
        <v>324110</v>
      </c>
      <c r="I129" s="4" t="str">
        <f>IFERROR(VLOOKUP(H129, '2012 to 2017 NAICS'!C:D, 2, FALSE), VLOOKUP(H129, '2012 to 2017 NAICS'!A:B, 2, FALSE))</f>
        <v>Petroleum Refineries</v>
      </c>
      <c r="J129" s="13">
        <f>VLOOKUP(G129, 'OES Summary'!$A$2:$D$15, 3, FALSE)</f>
        <v>250</v>
      </c>
      <c r="K129" s="14" cm="1">
        <f t="array" ref="K129">CONVERT(MEDIAN(IF('2016-2021 TRI'!F:F=$A129,'2016-2021 TRI'!P:P)), "lbm", "kg")</f>
        <v>2.9483504050000002</v>
      </c>
      <c r="L129" s="14">
        <f>CONVERT(_xlfn.MAXIFS('2016-2021 TRI'!P:P,'2016-2021 TRI'!F:F,A129), "lbm", "kg")</f>
        <v>5.8967008100000005</v>
      </c>
      <c r="M129" s="14" cm="1">
        <f t="array" ref="M129">CONVERT(MEDIAN(IF('2016-2021 TRI'!F:F=$A129,'2016-2021 TRI'!Q:Q)), "lbm", "kg")</f>
        <v>1563.306103205</v>
      </c>
      <c r="N129" s="14">
        <f>CONVERT(_xlfn.MAXIFS('2016-2021 TRI'!Q:Q,'2016-2021 TRI'!F:F,A129), "lbm", "kg")</f>
        <v>1725.9189678500002</v>
      </c>
      <c r="O129" s="15">
        <f t="shared" si="4"/>
        <v>1.1793401620000001E-2</v>
      </c>
      <c r="P129" s="15">
        <f t="shared" si="5"/>
        <v>2.3586803240000002E-2</v>
      </c>
      <c r="Q129" s="15">
        <f t="shared" si="6"/>
        <v>6.2532244128199999</v>
      </c>
      <c r="R129" s="15">
        <f t="shared" si="7"/>
        <v>6.9036758714000008</v>
      </c>
    </row>
    <row r="130" spans="1:18" x14ac:dyDescent="0.25">
      <c r="A130" s="4" t="s">
        <v>780</v>
      </c>
      <c r="B130" s="4" t="str">
        <f>VLOOKUP($A130, '2016-2021 TRI'!$F:$L, 3, FALSE)</f>
        <v>MARATHON MANDAN REFINERY</v>
      </c>
      <c r="C130" s="4" t="str">
        <f>VLOOKUP($A130, '2016-2021 TRI'!$F:$L, 4, FALSE)</f>
        <v>900 OLD RED TRL NE</v>
      </c>
      <c r="D130" s="4" t="str">
        <f>VLOOKUP($A130, '2016-2021 TRI'!$F:$L, 5, FALSE)</f>
        <v>MANDAN</v>
      </c>
      <c r="E130" s="4" t="str">
        <f>VLOOKUP($A130, '2016-2021 TRI'!$F:$L, 6, FALSE)</f>
        <v>ND</v>
      </c>
      <c r="F130" s="4">
        <f>VLOOKUP($A130, '2016-2021 TRI'!$F:$L, 7, FALSE)</f>
        <v>58554</v>
      </c>
      <c r="G130" s="4" t="str">
        <f>VLOOKUP($A130, '2016-2021 TRI'!F:N, 9, FALSE)</f>
        <v>Manufacturing</v>
      </c>
      <c r="H130" s="4">
        <f>VLOOKUP($A130, '2016-2021 TRI'!$F:$L, 2, FALSE)</f>
        <v>324110</v>
      </c>
      <c r="I130" s="4" t="str">
        <f>IFERROR(VLOOKUP(H130, '2012 to 2017 NAICS'!C:D, 2, FALSE), VLOOKUP(H130, '2012 to 2017 NAICS'!A:B, 2, FALSE))</f>
        <v>Petroleum Refineries</v>
      </c>
      <c r="J130" s="13">
        <f>VLOOKUP(G130, 'OES Summary'!$A$2:$D$15, 3, FALSE)</f>
        <v>350</v>
      </c>
      <c r="K130" s="14" cm="1">
        <f t="array" ref="K130">CONVERT(MEDIAN(IF('2016-2021 TRI'!F:F=$A130,'2016-2021 TRI'!P:P)), "lbm", "kg")</f>
        <v>30.163892605000001</v>
      </c>
      <c r="L130" s="14">
        <f>CONVERT(_xlfn.MAXIFS('2016-2021 TRI'!P:P,'2016-2021 TRI'!F:F,A130), "lbm", "kg")</f>
        <v>32.205058270000002</v>
      </c>
      <c r="M130" s="14" cm="1">
        <f t="array" ref="M130">CONVERT(MEDIAN(IF('2016-2021 TRI'!F:F=$A130,'2016-2021 TRI'!Q:Q)), "lbm", "kg")</f>
        <v>8.1646626599999994</v>
      </c>
      <c r="N130" s="14">
        <f>CONVERT(_xlfn.MAXIFS('2016-2021 TRI'!Q:Q,'2016-2021 TRI'!F:F,A130), "lbm", "kg")</f>
        <v>25.401172720000002</v>
      </c>
      <c r="O130" s="15">
        <f t="shared" ref="O130:O193" si="8">K130/$J130</f>
        <v>8.6182550300000008E-2</v>
      </c>
      <c r="P130" s="15">
        <f t="shared" ref="P130:P193" si="9">L130/$J130</f>
        <v>9.2014452199999999E-2</v>
      </c>
      <c r="Q130" s="15">
        <f t="shared" ref="Q130:Q193" si="10">M130/$J130</f>
        <v>2.3327607599999998E-2</v>
      </c>
      <c r="R130" s="15">
        <f t="shared" ref="R130:R193" si="11">N130/$J130</f>
        <v>7.2574779200000009E-2</v>
      </c>
    </row>
    <row r="131" spans="1:18" x14ac:dyDescent="0.25">
      <c r="A131" s="4" t="s">
        <v>786</v>
      </c>
      <c r="B131" s="4" t="str">
        <f>VLOOKUP($A131, '2016-2021 TRI'!$F:$L, 3, FALSE)</f>
        <v>MARATHON PETROLEUM CO LP</v>
      </c>
      <c r="C131" s="4" t="str">
        <f>VLOOKUP($A131, '2016-2021 TRI'!$F:$L, 4, FALSE)</f>
        <v>4663 W AIRLINE HWY</v>
      </c>
      <c r="D131" s="4" t="str">
        <f>VLOOKUP($A131, '2016-2021 TRI'!$F:$L, 5, FALSE)</f>
        <v>GARYVILLE</v>
      </c>
      <c r="E131" s="4" t="str">
        <f>VLOOKUP($A131, '2016-2021 TRI'!$F:$L, 6, FALSE)</f>
        <v>LA</v>
      </c>
      <c r="F131" s="4">
        <f>VLOOKUP($A131, '2016-2021 TRI'!$F:$L, 7, FALSE)</f>
        <v>70051</v>
      </c>
      <c r="G131" s="4" t="str">
        <f>VLOOKUP($A131, '2016-2021 TRI'!F:N, 9, FALSE)</f>
        <v>Processing - Incorporation into formulation, mixture, or reaction product</v>
      </c>
      <c r="H131" s="4">
        <f>VLOOKUP($A131, '2016-2021 TRI'!$F:$L, 2, FALSE)</f>
        <v>324110</v>
      </c>
      <c r="I131" s="4" t="str">
        <f>IFERROR(VLOOKUP(H131, '2012 to 2017 NAICS'!C:D, 2, FALSE), VLOOKUP(H131, '2012 to 2017 NAICS'!A:B, 2, FALSE))</f>
        <v>Petroleum Refineries</v>
      </c>
      <c r="J131" s="13">
        <f>VLOOKUP(G131, 'OES Summary'!$A$2:$D$15, 3, FALSE)</f>
        <v>250</v>
      </c>
      <c r="K131" s="14" cm="1">
        <f t="array" ref="K131">CONVERT(MEDIAN(IF('2016-2021 TRI'!F:F=$A131,'2016-2021 TRI'!P:P)), "lbm", "kg")</f>
        <v>22.226026130000001</v>
      </c>
      <c r="L131" s="14">
        <f>CONVERT(_xlfn.MAXIFS('2016-2021 TRI'!P:P,'2016-2021 TRI'!F:F,A131), "lbm", "kg")</f>
        <v>42.184090410000003</v>
      </c>
      <c r="M131" s="14" cm="1">
        <f t="array" ref="M131">CONVERT(MEDIAN(IF('2016-2021 TRI'!F:F=$A131,'2016-2021 TRI'!Q:Q)), "lbm", "kg")</f>
        <v>58.967008100000001</v>
      </c>
      <c r="N131" s="14">
        <f>CONVERT(_xlfn.MAXIFS('2016-2021 TRI'!Q:Q,'2016-2021 TRI'!F:F,A131), "lbm", "kg")</f>
        <v>90.264881630000005</v>
      </c>
      <c r="O131" s="15">
        <f t="shared" si="8"/>
        <v>8.8904104519999999E-2</v>
      </c>
      <c r="P131" s="15">
        <f t="shared" si="9"/>
        <v>0.16873636164</v>
      </c>
      <c r="Q131" s="15">
        <f t="shared" si="10"/>
        <v>0.23586803240000001</v>
      </c>
      <c r="R131" s="15">
        <f t="shared" si="11"/>
        <v>0.36105952652000001</v>
      </c>
    </row>
    <row r="132" spans="1:18" x14ac:dyDescent="0.25">
      <c r="A132" s="4" t="s">
        <v>792</v>
      </c>
      <c r="B132" s="4" t="str">
        <f>VLOOKUP($A132, '2016-2021 TRI'!$F:$L, 3, FALSE)</f>
        <v>MARATHON PETROLEUM CO LP - MICHIGAN REFINING DIV</v>
      </c>
      <c r="C132" s="4" t="str">
        <f>VLOOKUP($A132, '2016-2021 TRI'!$F:$L, 4, FALSE)</f>
        <v>1300 S FORT ST HES DEPT</v>
      </c>
      <c r="D132" s="4" t="str">
        <f>VLOOKUP($A132, '2016-2021 TRI'!$F:$L, 5, FALSE)</f>
        <v>DETROIT</v>
      </c>
      <c r="E132" s="4" t="str">
        <f>VLOOKUP($A132, '2016-2021 TRI'!$F:$L, 6, FALSE)</f>
        <v>MI</v>
      </c>
      <c r="F132" s="4">
        <f>VLOOKUP($A132, '2016-2021 TRI'!$F:$L, 7, FALSE)</f>
        <v>48217</v>
      </c>
      <c r="G132" s="4" t="str">
        <f>VLOOKUP($A132, '2016-2021 TRI'!F:N, 9, FALSE)</f>
        <v>Processing - Incorporation into formulation, mixture, or reaction product</v>
      </c>
      <c r="H132" s="4">
        <f>VLOOKUP($A132, '2016-2021 TRI'!$F:$L, 2, FALSE)</f>
        <v>324110</v>
      </c>
      <c r="I132" s="4" t="str">
        <f>IFERROR(VLOOKUP(H132, '2012 to 2017 NAICS'!C:D, 2, FALSE), VLOOKUP(H132, '2012 to 2017 NAICS'!A:B, 2, FALSE))</f>
        <v>Petroleum Refineries</v>
      </c>
      <c r="J132" s="13">
        <f>VLOOKUP(G132, 'OES Summary'!$A$2:$D$15, 3, FALSE)</f>
        <v>250</v>
      </c>
      <c r="K132" s="14" cm="1">
        <f t="array" ref="K132">CONVERT(MEDIAN(IF('2016-2021 TRI'!F:F=$A132,'2016-2021 TRI'!P:P)), "lbm", "kg")</f>
        <v>670.18272667500003</v>
      </c>
      <c r="L132" s="14">
        <f>CONVERT(_xlfn.MAXIFS('2016-2021 TRI'!P:P,'2016-2021 TRI'!F:F,A132), "lbm", "kg")</f>
        <v>768.83906715000001</v>
      </c>
      <c r="M132" s="14" cm="1">
        <f t="array" ref="M132">CONVERT(MEDIAN(IF('2016-2021 TRI'!F:F=$A132,'2016-2021 TRI'!Q:Q)), "lbm", "kg")</f>
        <v>166.01480742000001</v>
      </c>
      <c r="N132" s="14">
        <f>CONVERT(_xlfn.MAXIFS('2016-2021 TRI'!Q:Q,'2016-2021 TRI'!F:F,A132), "lbm", "kg")</f>
        <v>296.19581761000001</v>
      </c>
      <c r="O132" s="15">
        <f t="shared" si="8"/>
        <v>2.6807309067</v>
      </c>
      <c r="P132" s="15">
        <f t="shared" si="9"/>
        <v>3.0753562686000002</v>
      </c>
      <c r="Q132" s="15">
        <f t="shared" si="10"/>
        <v>0.66405922968000008</v>
      </c>
      <c r="R132" s="15">
        <f t="shared" si="11"/>
        <v>1.1847832704400001</v>
      </c>
    </row>
    <row r="133" spans="1:18" x14ac:dyDescent="0.25">
      <c r="A133" s="4" t="s">
        <v>799</v>
      </c>
      <c r="B133" s="4" t="str">
        <f>VLOOKUP($A133, '2016-2021 TRI'!$F:$L, 3, FALSE)</f>
        <v>MARATHON PETROLEUM CO LP (PART)</v>
      </c>
      <c r="C133" s="4" t="str">
        <f>VLOOKUP($A133, '2016-2021 TRI'!$F:$L, 4, FALSE)</f>
        <v>502 10TH ST S</v>
      </c>
      <c r="D133" s="4" t="str">
        <f>VLOOKUP($A133, '2016-2021 TRI'!$F:$L, 5, FALSE)</f>
        <v>TEXAS CITY</v>
      </c>
      <c r="E133" s="4" t="str">
        <f>VLOOKUP($A133, '2016-2021 TRI'!$F:$L, 6, FALSE)</f>
        <v>TX</v>
      </c>
      <c r="F133" s="4">
        <f>VLOOKUP($A133, '2016-2021 TRI'!$F:$L, 7, FALSE)</f>
        <v>77590</v>
      </c>
      <c r="G133" s="4" t="str">
        <f>VLOOKUP($A133, '2016-2021 TRI'!F:N, 9, FALSE)</f>
        <v>Manufacturing</v>
      </c>
      <c r="H133" s="4">
        <f>VLOOKUP($A133, '2016-2021 TRI'!$F:$L, 2, FALSE)</f>
        <v>324110</v>
      </c>
      <c r="I133" s="4" t="str">
        <f>IFERROR(VLOOKUP(H133, '2012 to 2017 NAICS'!C:D, 2, FALSE), VLOOKUP(H133, '2012 to 2017 NAICS'!A:B, 2, FALSE))</f>
        <v>Petroleum Refineries</v>
      </c>
      <c r="J133" s="13">
        <f>VLOOKUP(G133, 'OES Summary'!$A$2:$D$15, 3, FALSE)</f>
        <v>350</v>
      </c>
      <c r="K133" s="14" cm="1">
        <f t="array" ref="K133">CONVERT(MEDIAN(IF('2016-2021 TRI'!F:F=$A133,'2016-2021 TRI'!P:P)), "lbm", "kg")</f>
        <v>10.886216880000001</v>
      </c>
      <c r="L133" s="14">
        <f>CONVERT(_xlfn.MAXIFS('2016-2021 TRI'!P:P,'2016-2021 TRI'!F:F,A133), "lbm", "kg")</f>
        <v>25.854765090000001</v>
      </c>
      <c r="M133" s="14" cm="1">
        <f t="array" ref="M133">CONVERT(MEDIAN(IF('2016-2021 TRI'!F:F=$A133,'2016-2021 TRI'!Q:Q)), "lbm", "kg")</f>
        <v>1.8143694800000001</v>
      </c>
      <c r="N133" s="14">
        <f>CONVERT(_xlfn.MAXIFS('2016-2021 TRI'!Q:Q,'2016-2021 TRI'!F:F,A133), "lbm", "kg")</f>
        <v>2.2679618500000003</v>
      </c>
      <c r="O133" s="15">
        <f t="shared" si="8"/>
        <v>3.1103476800000002E-2</v>
      </c>
      <c r="P133" s="15">
        <f t="shared" si="9"/>
        <v>7.3870757400000001E-2</v>
      </c>
      <c r="Q133" s="15">
        <f t="shared" si="10"/>
        <v>5.1839128E-3</v>
      </c>
      <c r="R133" s="15">
        <f t="shared" si="11"/>
        <v>6.4798910000000006E-3</v>
      </c>
    </row>
    <row r="134" spans="1:18" x14ac:dyDescent="0.25">
      <c r="A134" s="4" t="s">
        <v>803</v>
      </c>
      <c r="B134" s="4" t="str">
        <f>VLOOKUP($A134, '2016-2021 TRI'!$F:$L, 3, FALSE)</f>
        <v>MARATHON PETROLEUM CO LP ILLINOIS REFINING DIV</v>
      </c>
      <c r="C134" s="4" t="str">
        <f>VLOOKUP($A134, '2016-2021 TRI'!$F:$L, 4, FALSE)</f>
        <v>100 S MARATHON AVE</v>
      </c>
      <c r="D134" s="4" t="str">
        <f>VLOOKUP($A134, '2016-2021 TRI'!$F:$L, 5, FALSE)</f>
        <v>ROBINSON</v>
      </c>
      <c r="E134" s="4" t="str">
        <f>VLOOKUP($A134, '2016-2021 TRI'!$F:$L, 6, FALSE)</f>
        <v>IL</v>
      </c>
      <c r="F134" s="4">
        <f>VLOOKUP($A134, '2016-2021 TRI'!$F:$L, 7, FALSE)</f>
        <v>62454</v>
      </c>
      <c r="G134" s="4" t="str">
        <f>VLOOKUP($A134, '2016-2021 TRI'!F:N, 9, FALSE)</f>
        <v>Processing - Incorporation into formulation, mixture, or reaction product</v>
      </c>
      <c r="H134" s="4">
        <f>VLOOKUP($A134, '2016-2021 TRI'!$F:$L, 2, FALSE)</f>
        <v>324110</v>
      </c>
      <c r="I134" s="4" t="str">
        <f>IFERROR(VLOOKUP(H134, '2012 to 2017 NAICS'!C:D, 2, FALSE), VLOOKUP(H134, '2012 to 2017 NAICS'!A:B, 2, FALSE))</f>
        <v>Petroleum Refineries</v>
      </c>
      <c r="J134" s="13">
        <f>VLOOKUP(G134, 'OES Summary'!$A$2:$D$15, 3, FALSE)</f>
        <v>250</v>
      </c>
      <c r="K134" s="14" cm="1">
        <f t="array" ref="K134">CONVERT(MEDIAN(IF('2016-2021 TRI'!F:F=$A134,'2016-2021 TRI'!P:P)), "lbm", "kg")</f>
        <v>4.9895160700000005</v>
      </c>
      <c r="L134" s="14">
        <f>CONVERT(_xlfn.MAXIFS('2016-2021 TRI'!P:P,'2016-2021 TRI'!F:F,A134), "lbm", "kg")</f>
        <v>9.5254397700000002</v>
      </c>
      <c r="M134" s="14" cm="1">
        <f t="array" ref="M134">CONVERT(MEDIAN(IF('2016-2021 TRI'!F:F=$A134,'2016-2021 TRI'!Q:Q)), "lbm", "kg")</f>
        <v>60.100989025000004</v>
      </c>
      <c r="N134" s="14">
        <f>CONVERT(_xlfn.MAXIFS('2016-2021 TRI'!Q:Q,'2016-2021 TRI'!F:F,A134), "lbm", "kg")</f>
        <v>273.51619911</v>
      </c>
      <c r="O134" s="15">
        <f t="shared" si="8"/>
        <v>1.9958064280000003E-2</v>
      </c>
      <c r="P134" s="15">
        <f t="shared" si="9"/>
        <v>3.8101759079999999E-2</v>
      </c>
      <c r="Q134" s="15">
        <f t="shared" si="10"/>
        <v>0.24040395610000001</v>
      </c>
      <c r="R134" s="15">
        <f t="shared" si="11"/>
        <v>1.0940647964400001</v>
      </c>
    </row>
    <row r="135" spans="1:18" x14ac:dyDescent="0.25">
      <c r="A135" s="4" t="s">
        <v>809</v>
      </c>
      <c r="B135" s="4" t="str">
        <f>VLOOKUP($A135, '2016-2021 TRI'!$F:$L, 3, FALSE)</f>
        <v>MARATHON PETROLEUM CO LP OHIO REFINING DIV</v>
      </c>
      <c r="C135" s="4" t="str">
        <f>VLOOKUP($A135, '2016-2021 TRI'!$F:$L, 4, FALSE)</f>
        <v>2408 GAMBRINUS AVE SW</v>
      </c>
      <c r="D135" s="4" t="str">
        <f>VLOOKUP($A135, '2016-2021 TRI'!$F:$L, 5, FALSE)</f>
        <v>CANTON</v>
      </c>
      <c r="E135" s="4" t="str">
        <f>VLOOKUP($A135, '2016-2021 TRI'!$F:$L, 6, FALSE)</f>
        <v>OH</v>
      </c>
      <c r="F135" s="4">
        <f>VLOOKUP($A135, '2016-2021 TRI'!$F:$L, 7, FALSE)</f>
        <v>44706</v>
      </c>
      <c r="G135" s="4" t="str">
        <f>VLOOKUP($A135, '2016-2021 TRI'!F:N, 9, FALSE)</f>
        <v>Recycling</v>
      </c>
      <c r="H135" s="4">
        <f>VLOOKUP($A135, '2016-2021 TRI'!$F:$L, 2, FALSE)</f>
        <v>324110</v>
      </c>
      <c r="I135" s="4" t="str">
        <f>IFERROR(VLOOKUP(H135, '2012 to 2017 NAICS'!C:D, 2, FALSE), VLOOKUP(H135, '2012 to 2017 NAICS'!A:B, 2, FALSE))</f>
        <v>Petroleum Refineries</v>
      </c>
      <c r="J135" s="13">
        <f>VLOOKUP(G135, 'OES Summary'!$A$2:$D$15, 3, FALSE)</f>
        <v>350</v>
      </c>
      <c r="K135" s="14" cm="1">
        <f t="array" ref="K135">CONVERT(MEDIAN(IF('2016-2021 TRI'!F:F=$A135,'2016-2021 TRI'!P:P)), "lbm", "kg")</f>
        <v>21.999229945</v>
      </c>
      <c r="L135" s="14">
        <f>CONVERT(_xlfn.MAXIFS('2016-2021 TRI'!P:P,'2016-2021 TRI'!F:F,A135), "lbm", "kg")</f>
        <v>34.473020120000001</v>
      </c>
      <c r="M135" s="14" cm="1">
        <f t="array" ref="M135">CONVERT(MEDIAN(IF('2016-2021 TRI'!F:F=$A135,'2016-2021 TRI'!Q:Q)), "lbm", "kg")</f>
        <v>7.5545809223500013</v>
      </c>
      <c r="N135" s="14">
        <f>CONVERT(_xlfn.MAXIFS('2016-2021 TRI'!Q:Q,'2016-2021 TRI'!F:F,A135), "lbm", "kg")</f>
        <v>13.607771100000001</v>
      </c>
      <c r="O135" s="15">
        <f t="shared" si="8"/>
        <v>6.2854942699999999E-2</v>
      </c>
      <c r="P135" s="15">
        <f t="shared" si="9"/>
        <v>9.8494343200000001E-2</v>
      </c>
      <c r="Q135" s="15">
        <f t="shared" si="10"/>
        <v>2.1584516921000003E-2</v>
      </c>
      <c r="R135" s="15">
        <f t="shared" si="11"/>
        <v>3.8879346000000002E-2</v>
      </c>
    </row>
    <row r="136" spans="1:18" x14ac:dyDescent="0.25">
      <c r="A136" s="4" t="s">
        <v>993</v>
      </c>
      <c r="B136" s="4" t="str">
        <f>VLOOKUP($A136, '2016-2021 TRI'!$F:$L, 3, FALSE)</f>
        <v>MARTINEZ REFINING CO LLC</v>
      </c>
      <c r="C136" s="4" t="str">
        <f>VLOOKUP($A136, '2016-2021 TRI'!$F:$L, 4, FALSE)</f>
        <v>3485 PACHECO BLVD</v>
      </c>
      <c r="D136" s="4" t="str">
        <f>VLOOKUP($A136, '2016-2021 TRI'!$F:$L, 5, FALSE)</f>
        <v>MARTINEZ</v>
      </c>
      <c r="E136" s="4" t="str">
        <f>VLOOKUP($A136, '2016-2021 TRI'!$F:$L, 6, FALSE)</f>
        <v>CA</v>
      </c>
      <c r="F136" s="4">
        <f>VLOOKUP($A136, '2016-2021 TRI'!$F:$L, 7, FALSE)</f>
        <v>94553</v>
      </c>
      <c r="G136" s="4" t="str">
        <f>VLOOKUP($A136, '2016-2021 TRI'!F:N, 9, FALSE)</f>
        <v>Processing - Incorporation into formulation, mixture, or reaction product</v>
      </c>
      <c r="H136" s="4">
        <f>VLOOKUP($A136, '2016-2021 TRI'!$F:$L, 2, FALSE)</f>
        <v>324110</v>
      </c>
      <c r="I136" s="4" t="str">
        <f>IFERROR(VLOOKUP(H136, '2012 to 2017 NAICS'!C:D, 2, FALSE), VLOOKUP(H136, '2012 to 2017 NAICS'!A:B, 2, FALSE))</f>
        <v>Petroleum Refineries</v>
      </c>
      <c r="J136" s="13">
        <f>VLOOKUP(G136, 'OES Summary'!$A$2:$D$15, 3, FALSE)</f>
        <v>250</v>
      </c>
      <c r="K136" s="14" cm="1">
        <f t="array" ref="K136">CONVERT(MEDIAN(IF('2016-2021 TRI'!F:F=$A136,'2016-2021 TRI'!P:P)), "lbm", "kg")</f>
        <v>39.462536190000002</v>
      </c>
      <c r="L136" s="14">
        <f>CONVERT(_xlfn.MAXIFS('2016-2021 TRI'!P:P,'2016-2021 TRI'!F:F,A136), "lbm", "kg")</f>
        <v>49.895160699999998</v>
      </c>
      <c r="M136" s="14" cm="1">
        <f t="array" ref="M136">CONVERT(MEDIAN(IF('2016-2021 TRI'!F:F=$A136,'2016-2021 TRI'!Q:Q)), "lbm", "kg")</f>
        <v>2.2679618500000003</v>
      </c>
      <c r="N136" s="14">
        <f>CONVERT(_xlfn.MAXIFS('2016-2021 TRI'!Q:Q,'2016-2021 TRI'!F:F,A136), "lbm", "kg")</f>
        <v>3.6287389600000002</v>
      </c>
      <c r="O136" s="15">
        <f t="shared" si="8"/>
        <v>0.15785014476000001</v>
      </c>
      <c r="P136" s="15">
        <f t="shared" si="9"/>
        <v>0.19958064279999999</v>
      </c>
      <c r="Q136" s="15">
        <f t="shared" si="10"/>
        <v>9.0718474000000011E-3</v>
      </c>
      <c r="R136" s="15">
        <f t="shared" si="11"/>
        <v>1.4514955840000001E-2</v>
      </c>
    </row>
    <row r="137" spans="1:18" x14ac:dyDescent="0.25">
      <c r="A137" s="4" t="s">
        <v>815</v>
      </c>
      <c r="B137" s="4" t="str">
        <f>VLOOKUP($A137, '2016-2021 TRI'!$F:$L, 3, FALSE)</f>
        <v>MONROE ENERGY LLC-TRAINER REFINERY</v>
      </c>
      <c r="C137" s="4" t="str">
        <f>VLOOKUP($A137, '2016-2021 TRI'!$F:$L, 4, FALSE)</f>
        <v>4101 POST RD</v>
      </c>
      <c r="D137" s="4" t="str">
        <f>VLOOKUP($A137, '2016-2021 TRI'!$F:$L, 5, FALSE)</f>
        <v>TRAINER</v>
      </c>
      <c r="E137" s="4" t="str">
        <f>VLOOKUP($A137, '2016-2021 TRI'!$F:$L, 6, FALSE)</f>
        <v>PA</v>
      </c>
      <c r="F137" s="4">
        <f>VLOOKUP($A137, '2016-2021 TRI'!$F:$L, 7, FALSE)</f>
        <v>19061</v>
      </c>
      <c r="G137" s="4" t="str">
        <f>VLOOKUP($A137, '2016-2021 TRI'!F:N, 9, FALSE)</f>
        <v>Processing - Incorporation into formulation, mixture, or reaction product</v>
      </c>
      <c r="H137" s="4">
        <f>VLOOKUP($A137, '2016-2021 TRI'!$F:$L, 2, FALSE)</f>
        <v>324110</v>
      </c>
      <c r="I137" s="4" t="str">
        <f>IFERROR(VLOOKUP(H137, '2012 to 2017 NAICS'!C:D, 2, FALSE), VLOOKUP(H137, '2012 to 2017 NAICS'!A:B, 2, FALSE))</f>
        <v>Petroleum Refineries</v>
      </c>
      <c r="J137" s="13">
        <f>VLOOKUP(G137, 'OES Summary'!$A$2:$D$15, 3, FALSE)</f>
        <v>250</v>
      </c>
      <c r="K137" s="14" cm="1">
        <f t="array" ref="K137">CONVERT(MEDIAN(IF('2016-2021 TRI'!F:F=$A137,'2016-2021 TRI'!P:P)), "lbm", "kg")</f>
        <v>3.6287389600000002</v>
      </c>
      <c r="L137" s="14">
        <f>CONVERT(_xlfn.MAXIFS('2016-2021 TRI'!P:P,'2016-2021 TRI'!F:F,A137), "lbm", "kg")</f>
        <v>6.8038855500000004</v>
      </c>
      <c r="M137" s="14" cm="1">
        <f t="array" ref="M137">CONVERT(MEDIAN(IF('2016-2021 TRI'!F:F=$A137,'2016-2021 TRI'!Q:Q)), "lbm", "kg")</f>
        <v>2.9483504050000002</v>
      </c>
      <c r="N137" s="14">
        <f>CONVERT(_xlfn.MAXIFS('2016-2021 TRI'!Q:Q,'2016-2021 TRI'!F:F,A137), "lbm", "kg")</f>
        <v>4.9895160700000005</v>
      </c>
      <c r="O137" s="15">
        <f t="shared" si="8"/>
        <v>1.4514955840000001E-2</v>
      </c>
      <c r="P137" s="15">
        <f t="shared" si="9"/>
        <v>2.7215542200000001E-2</v>
      </c>
      <c r="Q137" s="15">
        <f t="shared" si="10"/>
        <v>1.1793401620000001E-2</v>
      </c>
      <c r="R137" s="15">
        <f t="shared" si="11"/>
        <v>1.9958064280000003E-2</v>
      </c>
    </row>
    <row r="138" spans="1:18" x14ac:dyDescent="0.25">
      <c r="A138" s="4" t="s">
        <v>1976</v>
      </c>
      <c r="B138" s="4" t="str">
        <f>VLOOKUP($A138, '2016-2021 TRI'!$F:$L, 3, FALSE)</f>
        <v>MONUMENT CHEMICAL PORT ARTHUR LLC</v>
      </c>
      <c r="C138" s="4" t="str">
        <f>VLOOKUP($A138, '2016-2021 TRI'!$F:$L, 4, FALSE)</f>
        <v>2450 S GULFWAY DR</v>
      </c>
      <c r="D138" s="4" t="str">
        <f>VLOOKUP($A138, '2016-2021 TRI'!$F:$L, 5, FALSE)</f>
        <v>PORT ARTHUR</v>
      </c>
      <c r="E138" s="4" t="str">
        <f>VLOOKUP($A138, '2016-2021 TRI'!$F:$L, 6, FALSE)</f>
        <v>TX</v>
      </c>
      <c r="F138" s="4">
        <f>VLOOKUP($A138, '2016-2021 TRI'!$F:$L, 7, FALSE)</f>
        <v>77641</v>
      </c>
      <c r="G138" s="4" t="str">
        <f>VLOOKUP($A138, '2016-2021 TRI'!F:N, 9, FALSE)</f>
        <v>Manufacturing</v>
      </c>
      <c r="H138" s="4">
        <f>VLOOKUP($A138, '2016-2021 TRI'!$F:$L, 2, FALSE)</f>
        <v>325199</v>
      </c>
      <c r="I138" s="4" t="str">
        <f>IFERROR(VLOOKUP(H138, '2012 to 2017 NAICS'!C:D, 2, FALSE), VLOOKUP(H138, '2012 to 2017 NAICS'!A:B, 2, FALSE))</f>
        <v>All Other Basic Organic Chemical Manufacturing</v>
      </c>
      <c r="J138" s="13">
        <f>VLOOKUP(G138, 'OES Summary'!$A$2:$D$15, 3, FALSE)</f>
        <v>350</v>
      </c>
      <c r="K138" s="14" cm="1">
        <f t="array" ref="K138">CONVERT(MEDIAN(IF('2016-2021 TRI'!F:F=$A138,'2016-2021 TRI'!P:P)), "lbm", "kg")</f>
        <v>107.50139169000001</v>
      </c>
      <c r="L138" s="14">
        <f>CONVERT(_xlfn.MAXIFS('2016-2021 TRI'!P:P,'2016-2021 TRI'!F:F,A138), "lbm", "kg")</f>
        <v>167.37558453</v>
      </c>
      <c r="M138" s="14" cm="1">
        <f t="array" ref="M138">CONVERT(MEDIAN(IF('2016-2021 TRI'!F:F=$A138,'2016-2021 TRI'!Q:Q)), "lbm", "kg")</f>
        <v>163.066457015</v>
      </c>
      <c r="N138" s="14">
        <f>CONVERT(_xlfn.MAXIFS('2016-2021 TRI'!Q:Q,'2016-2021 TRI'!F:F,A138), "lbm", "kg")</f>
        <v>220.44589182000001</v>
      </c>
      <c r="O138" s="15">
        <f t="shared" si="8"/>
        <v>0.30714683340000004</v>
      </c>
      <c r="P138" s="15">
        <f t="shared" si="9"/>
        <v>0.47821595579999998</v>
      </c>
      <c r="Q138" s="15">
        <f t="shared" si="10"/>
        <v>0.46590416289999997</v>
      </c>
      <c r="R138" s="15">
        <f t="shared" si="11"/>
        <v>0.62984540519999999</v>
      </c>
    </row>
    <row r="139" spans="1:18" x14ac:dyDescent="0.25">
      <c r="A139" s="4" t="s">
        <v>821</v>
      </c>
      <c r="B139" s="4" t="str">
        <f>VLOOKUP($A139, '2016-2021 TRI'!$F:$L, 3, FALSE)</f>
        <v>MOTIVA CHEMICALS LLC</v>
      </c>
      <c r="C139" s="4" t="str">
        <f>VLOOKUP($A139, '2016-2021 TRI'!$F:$L, 4, FALSE)</f>
        <v>4241 SAVANNAH AVE</v>
      </c>
      <c r="D139" s="4" t="str">
        <f>VLOOKUP($A139, '2016-2021 TRI'!$F:$L, 5, FALSE)</f>
        <v>PORT ARTHUR</v>
      </c>
      <c r="E139" s="4" t="str">
        <f>VLOOKUP($A139, '2016-2021 TRI'!$F:$L, 6, FALSE)</f>
        <v>TX</v>
      </c>
      <c r="F139" s="4">
        <f>VLOOKUP($A139, '2016-2021 TRI'!$F:$L, 7, FALSE)</f>
        <v>77640</v>
      </c>
      <c r="G139" s="4" t="str">
        <f>VLOOKUP($A139, '2016-2021 TRI'!F:N, 9, FALSE)</f>
        <v>Processing - Incorporation into formulation, mixture, or reaction product</v>
      </c>
      <c r="H139" s="4">
        <f>VLOOKUP($A139, '2016-2021 TRI'!$F:$L, 2, FALSE)</f>
        <v>325110</v>
      </c>
      <c r="I139" s="4" t="str">
        <f>IFERROR(VLOOKUP(H139, '2012 to 2017 NAICS'!C:D, 2, FALSE), VLOOKUP(H139, '2012 to 2017 NAICS'!A:B, 2, FALSE))</f>
        <v>Petrochemical Manufacturing</v>
      </c>
      <c r="J139" s="13">
        <f>VLOOKUP(G139, 'OES Summary'!$A$2:$D$15, 3, FALSE)</f>
        <v>250</v>
      </c>
      <c r="K139" s="14" cm="1">
        <f t="array" ref="K139">CONVERT(MEDIAN(IF('2016-2021 TRI'!F:F=$A139,'2016-2021 TRI'!P:P)), "lbm", "kg")</f>
        <v>736.407212695</v>
      </c>
      <c r="L139" s="14">
        <f>CONVERT(_xlfn.MAXIFS('2016-2021 TRI'!P:P,'2016-2021 TRI'!F:F,A139), "lbm", "kg")</f>
        <v>1050.5199289200002</v>
      </c>
      <c r="M139" s="14" cm="1">
        <f t="array" ref="M139">CONVERT(MEDIAN(IF('2016-2021 TRI'!F:F=$A139,'2016-2021 TRI'!Q:Q)), "lbm", "kg")</f>
        <v>595.33998562499994</v>
      </c>
      <c r="N139" s="14">
        <f>CONVERT(_xlfn.MAXIFS('2016-2021 TRI'!Q:Q,'2016-2021 TRI'!F:F,A139), "lbm", "kg")</f>
        <v>1097.6935354</v>
      </c>
      <c r="O139" s="15">
        <f t="shared" si="8"/>
        <v>2.9456288507799999</v>
      </c>
      <c r="P139" s="15">
        <f t="shared" si="9"/>
        <v>4.2020797156800009</v>
      </c>
      <c r="Q139" s="15">
        <f t="shared" si="10"/>
        <v>2.3813599424999996</v>
      </c>
      <c r="R139" s="15">
        <f t="shared" si="11"/>
        <v>4.3907741415999997</v>
      </c>
    </row>
    <row r="140" spans="1:18" x14ac:dyDescent="0.25">
      <c r="A140" s="4" t="s">
        <v>825</v>
      </c>
      <c r="B140" s="4" t="str">
        <f>VLOOKUP($A140, '2016-2021 TRI'!$F:$L, 3, FALSE)</f>
        <v>MOTIVA-PORT ARTHUR REFINERY</v>
      </c>
      <c r="C140" s="4" t="str">
        <f>VLOOKUP($A140, '2016-2021 TRI'!$F:$L, 4, FALSE)</f>
        <v>2555 SAVANNAH AVE</v>
      </c>
      <c r="D140" s="4" t="str">
        <f>VLOOKUP($A140, '2016-2021 TRI'!$F:$L, 5, FALSE)</f>
        <v>PORT ARTHUR</v>
      </c>
      <c r="E140" s="4" t="str">
        <f>VLOOKUP($A140, '2016-2021 TRI'!$F:$L, 6, FALSE)</f>
        <v>TX</v>
      </c>
      <c r="F140" s="4">
        <f>VLOOKUP($A140, '2016-2021 TRI'!$F:$L, 7, FALSE)</f>
        <v>77640</v>
      </c>
      <c r="G140" s="4" t="str">
        <f>VLOOKUP($A140, '2016-2021 TRI'!F:N, 9, FALSE)</f>
        <v>Processing - Incorporation into formulation, mixture, or reaction product</v>
      </c>
      <c r="H140" s="4">
        <f>VLOOKUP($A140, '2016-2021 TRI'!$F:$L, 2, FALSE)</f>
        <v>324110</v>
      </c>
      <c r="I140" s="4" t="str">
        <f>IFERROR(VLOOKUP(H140, '2012 to 2017 NAICS'!C:D, 2, FALSE), VLOOKUP(H140, '2012 to 2017 NAICS'!A:B, 2, FALSE))</f>
        <v>Petroleum Refineries</v>
      </c>
      <c r="J140" s="13">
        <f>VLOOKUP(G140, 'OES Summary'!$A$2:$D$15, 3, FALSE)</f>
        <v>250</v>
      </c>
      <c r="K140" s="14" cm="1">
        <f t="array" ref="K140">CONVERT(MEDIAN(IF('2016-2021 TRI'!F:F=$A140,'2016-2021 TRI'!P:P)), "lbm", "kg")</f>
        <v>5.2163122550000001</v>
      </c>
      <c r="L140" s="14">
        <f>CONVERT(_xlfn.MAXIFS('2016-2021 TRI'!P:P,'2016-2021 TRI'!F:F,A140), "lbm", "kg")</f>
        <v>147.41752025</v>
      </c>
      <c r="M140" s="14" cm="1">
        <f t="array" ref="M140">CONVERT(MEDIAN(IF('2016-2021 TRI'!F:F=$A140,'2016-2021 TRI'!Q:Q)), "lbm", "kg")</f>
        <v>0</v>
      </c>
      <c r="N140" s="14">
        <f>CONVERT(_xlfn.MAXIFS('2016-2021 TRI'!Q:Q,'2016-2021 TRI'!F:F,A140), "lbm", "kg")</f>
        <v>3.1751465900000002</v>
      </c>
      <c r="O140" s="15">
        <f t="shared" si="8"/>
        <v>2.0865249020000001E-2</v>
      </c>
      <c r="P140" s="15">
        <f t="shared" si="9"/>
        <v>0.58967008099999996</v>
      </c>
      <c r="Q140" s="15">
        <f t="shared" si="10"/>
        <v>0</v>
      </c>
      <c r="R140" s="15">
        <f t="shared" si="11"/>
        <v>1.270058636E-2</v>
      </c>
    </row>
    <row r="141" spans="1:18" x14ac:dyDescent="0.25">
      <c r="A141" s="4" t="s">
        <v>2029</v>
      </c>
      <c r="B141" s="4" t="str">
        <f>VLOOKUP($A141, '2016-2021 TRI'!$F:$L, 3, FALSE)</f>
        <v>MT. AIRY TERMINAL LLC</v>
      </c>
      <c r="C141" s="4" t="str">
        <f>VLOOKUP($A141, '2016-2021 TRI'!$F:$L, 4, FALSE)</f>
        <v>4006 HIGHWAY 44</v>
      </c>
      <c r="D141" s="4" t="str">
        <f>VLOOKUP($A141, '2016-2021 TRI'!$F:$L, 5, FALSE)</f>
        <v>MOUNT AIRY</v>
      </c>
      <c r="E141" s="4" t="str">
        <f>VLOOKUP($A141, '2016-2021 TRI'!$F:$L, 6, FALSE)</f>
        <v>LA</v>
      </c>
      <c r="F141" s="4">
        <f>VLOOKUP($A141, '2016-2021 TRI'!$F:$L, 7, FALSE)</f>
        <v>70076</v>
      </c>
      <c r="G141" s="4" t="str">
        <f>VLOOKUP($A141, '2016-2021 TRI'!F:N, 9, FALSE)</f>
        <v>Repackaging</v>
      </c>
      <c r="H141" s="4">
        <f>VLOOKUP($A141, '2016-2021 TRI'!$F:$L, 2, FALSE)</f>
        <v>424710</v>
      </c>
      <c r="I141" s="4" t="str">
        <f>IFERROR(VLOOKUP(H141, '2012 to 2017 NAICS'!C:D, 2, FALSE), VLOOKUP(H141, '2012 to 2017 NAICS'!A:B, 2, FALSE))</f>
        <v>Petroleum Bulk Stations and Terminals</v>
      </c>
      <c r="J141" s="13">
        <f>VLOOKUP(G141, 'OES Summary'!$A$2:$D$15, 3, FALSE)</f>
        <v>350</v>
      </c>
      <c r="K141" s="14" cm="1">
        <f t="array" ref="K141">CONVERT(MEDIAN(IF('2016-2021 TRI'!F:F=$A141,'2016-2021 TRI'!P:P)), "lbm", "kg")</f>
        <v>2.2679618500000003</v>
      </c>
      <c r="L141" s="14">
        <f>CONVERT(_xlfn.MAXIFS('2016-2021 TRI'!P:P,'2016-2021 TRI'!F:F,A141), "lbm", "kg")</f>
        <v>2.2679618500000003</v>
      </c>
      <c r="M141" s="14" cm="1">
        <f t="array" ref="M141">CONVERT(MEDIAN(IF('2016-2021 TRI'!F:F=$A141,'2016-2021 TRI'!Q:Q)), "lbm", "kg")</f>
        <v>2.2679618500000003</v>
      </c>
      <c r="N141" s="14">
        <f>CONVERT(_xlfn.MAXIFS('2016-2021 TRI'!Q:Q,'2016-2021 TRI'!F:F,A141), "lbm", "kg")</f>
        <v>2.2679618500000003</v>
      </c>
      <c r="O141" s="15">
        <f t="shared" si="8"/>
        <v>6.4798910000000006E-3</v>
      </c>
      <c r="P141" s="15">
        <f t="shared" si="9"/>
        <v>6.4798910000000006E-3</v>
      </c>
      <c r="Q141" s="15">
        <f t="shared" si="10"/>
        <v>6.4798910000000006E-3</v>
      </c>
      <c r="R141" s="15">
        <f t="shared" si="11"/>
        <v>6.4798910000000006E-3</v>
      </c>
    </row>
    <row r="142" spans="1:18" x14ac:dyDescent="0.25">
      <c r="A142" s="4" t="s">
        <v>829</v>
      </c>
      <c r="B142" s="4" t="str">
        <f>VLOOKUP($A142, '2016-2021 TRI'!$F:$L, 3, FALSE)</f>
        <v>MUSKET FT WORTH BULK PLANT</v>
      </c>
      <c r="C142" s="4" t="str">
        <f>VLOOKUP($A142, '2016-2021 TRI'!$F:$L, 4, FALSE)</f>
        <v>5101 LONE STAR BLVD</v>
      </c>
      <c r="D142" s="4" t="str">
        <f>VLOOKUP($A142, '2016-2021 TRI'!$F:$L, 5, FALSE)</f>
        <v>FORT WORTH</v>
      </c>
      <c r="E142" s="4" t="str">
        <f>VLOOKUP($A142, '2016-2021 TRI'!$F:$L, 6, FALSE)</f>
        <v>TX</v>
      </c>
      <c r="F142" s="4">
        <f>VLOOKUP($A142, '2016-2021 TRI'!$F:$L, 7, FALSE)</f>
        <v>76106</v>
      </c>
      <c r="G142" s="4" t="str">
        <f>VLOOKUP($A142, '2016-2021 TRI'!F:N, 9, FALSE)</f>
        <v>Repackaging</v>
      </c>
      <c r="H142" s="4">
        <f>VLOOKUP($A142, '2016-2021 TRI'!$F:$L, 2, FALSE)</f>
        <v>424710</v>
      </c>
      <c r="I142" s="4" t="str">
        <f>IFERROR(VLOOKUP(H142, '2012 to 2017 NAICS'!C:D, 2, FALSE), VLOOKUP(H142, '2012 to 2017 NAICS'!A:B, 2, FALSE))</f>
        <v>Petroleum Bulk Stations and Terminals</v>
      </c>
      <c r="J142" s="13">
        <f>VLOOKUP(G142, 'OES Summary'!$A$2:$D$15, 3, FALSE)</f>
        <v>350</v>
      </c>
      <c r="K142" s="14" cm="1">
        <f t="array" ref="K142">CONVERT(MEDIAN(IF('2016-2021 TRI'!F:F=$A142,'2016-2021 TRI'!P:P)), "lbm", "kg")</f>
        <v>4.5359237000000011E-2</v>
      </c>
      <c r="L142" s="14">
        <f>CONVERT(_xlfn.MAXIFS('2016-2021 TRI'!P:P,'2016-2021 TRI'!F:F,A142), "lbm", "kg")</f>
        <v>4.5359237000000011E-2</v>
      </c>
      <c r="M142" s="14" cm="1">
        <f t="array" ref="M142">CONVERT(MEDIAN(IF('2016-2021 TRI'!F:F=$A142,'2016-2021 TRI'!Q:Q)), "lbm", "kg")</f>
        <v>0.49895160700000007</v>
      </c>
      <c r="N142" s="14">
        <f>CONVERT(_xlfn.MAXIFS('2016-2021 TRI'!Q:Q,'2016-2021 TRI'!F:F,A142), "lbm", "kg")</f>
        <v>0.49895160700000007</v>
      </c>
      <c r="O142" s="15">
        <f t="shared" si="8"/>
        <v>1.2959782000000004E-4</v>
      </c>
      <c r="P142" s="15">
        <f t="shared" si="9"/>
        <v>1.2959782000000004E-4</v>
      </c>
      <c r="Q142" s="15">
        <f t="shared" si="10"/>
        <v>1.4255760200000002E-3</v>
      </c>
      <c r="R142" s="15">
        <f t="shared" si="11"/>
        <v>1.4255760200000002E-3</v>
      </c>
    </row>
    <row r="143" spans="1:18" x14ac:dyDescent="0.25">
      <c r="A143" s="4" t="s">
        <v>835</v>
      </c>
      <c r="B143" s="4" t="str">
        <f>VLOOKUP($A143, '2016-2021 TRI'!$F:$L, 3, FALSE)</f>
        <v>NOVA CHEMICALS OLEFINS LLC</v>
      </c>
      <c r="C143" s="4" t="str">
        <f>VLOOKUP($A143, '2016-2021 TRI'!$F:$L, 4, FALSE)</f>
        <v>5205 HWY 3115</v>
      </c>
      <c r="D143" s="4" t="str">
        <f>VLOOKUP($A143, '2016-2021 TRI'!$F:$L, 5, FALSE)</f>
        <v>GEISMAR</v>
      </c>
      <c r="E143" s="4" t="str">
        <f>VLOOKUP($A143, '2016-2021 TRI'!$F:$L, 6, FALSE)</f>
        <v>LA</v>
      </c>
      <c r="F143" s="4">
        <f>VLOOKUP($A143, '2016-2021 TRI'!$F:$L, 7, FALSE)</f>
        <v>70734</v>
      </c>
      <c r="G143" s="4" t="str">
        <f>VLOOKUP($A143, '2016-2021 TRI'!F:N, 9, FALSE)</f>
        <v>Manufacturing</v>
      </c>
      <c r="H143" s="4">
        <f>VLOOKUP($A143, '2016-2021 TRI'!$F:$L, 2, FALSE)</f>
        <v>325110</v>
      </c>
      <c r="I143" s="4" t="str">
        <f>IFERROR(VLOOKUP(H143, '2012 to 2017 NAICS'!C:D, 2, FALSE), VLOOKUP(H143, '2012 to 2017 NAICS'!A:B, 2, FALSE))</f>
        <v>Petrochemical Manufacturing</v>
      </c>
      <c r="J143" s="13">
        <f>VLOOKUP(G143, 'OES Summary'!$A$2:$D$15, 3, FALSE)</f>
        <v>350</v>
      </c>
      <c r="K143" s="14" cm="1">
        <f t="array" ref="K143">CONVERT(MEDIAN(IF('2016-2021 TRI'!F:F=$A143,'2016-2021 TRI'!P:P)), "lbm", "kg")</f>
        <v>3111.4168620150003</v>
      </c>
      <c r="L143" s="14">
        <f>CONVERT(_xlfn.MAXIFS('2016-2021 TRI'!P:P,'2016-2021 TRI'!F:F,A143), "lbm", "kg")</f>
        <v>3270.8545800700003</v>
      </c>
      <c r="M143" s="14" cm="1">
        <f t="array" ref="M143">CONVERT(MEDIAN(IF('2016-2021 TRI'!F:F=$A143,'2016-2021 TRI'!Q:Q)), "lbm", "kg")</f>
        <v>535.69258897000009</v>
      </c>
      <c r="N143" s="14">
        <f>CONVERT(_xlfn.MAXIFS('2016-2021 TRI'!Q:Q,'2016-2021 TRI'!F:F,A143), "lbm", "kg")</f>
        <v>2015.7644922800002</v>
      </c>
      <c r="O143" s="15">
        <f t="shared" si="8"/>
        <v>8.8897624629000003</v>
      </c>
      <c r="P143" s="15">
        <f t="shared" si="9"/>
        <v>9.3452988002000001</v>
      </c>
      <c r="Q143" s="15">
        <f t="shared" si="10"/>
        <v>1.5305502542000002</v>
      </c>
      <c r="R143" s="15">
        <f t="shared" si="11"/>
        <v>5.759327120800001</v>
      </c>
    </row>
    <row r="144" spans="1:18" x14ac:dyDescent="0.25">
      <c r="A144" s="4" t="s">
        <v>1380</v>
      </c>
      <c r="B144" s="4" t="str">
        <f>VLOOKUP($A144, '2016-2021 TRI'!$F:$L, 3, FALSE)</f>
        <v>OCCIDENTAL CHEMICAL CORP</v>
      </c>
      <c r="C144" s="4" t="str">
        <f>VLOOKUP($A144, '2016-2021 TRI'!$F:$L, 4, FALSE)</f>
        <v>4133 HWY 361</v>
      </c>
      <c r="D144" s="4" t="str">
        <f>VLOOKUP($A144, '2016-2021 TRI'!$F:$L, 5, FALSE)</f>
        <v>GREGORY</v>
      </c>
      <c r="E144" s="4" t="str">
        <f>VLOOKUP($A144, '2016-2021 TRI'!$F:$L, 6, FALSE)</f>
        <v>TX</v>
      </c>
      <c r="F144" s="4">
        <f>VLOOKUP($A144, '2016-2021 TRI'!$F:$L, 7, FALSE)</f>
        <v>78359</v>
      </c>
      <c r="G144" s="4" t="str">
        <f>VLOOKUP($A144, '2016-2021 TRI'!F:N, 9, FALSE)</f>
        <v>Processing - Incorporation into formulation, mixture, or reaction product</v>
      </c>
      <c r="H144" s="4">
        <f>VLOOKUP($A144, '2016-2021 TRI'!$F:$L, 2, FALSE)</f>
        <v>325199</v>
      </c>
      <c r="I144" s="4" t="str">
        <f>IFERROR(VLOOKUP(H144, '2012 to 2017 NAICS'!C:D, 2, FALSE), VLOOKUP(H144, '2012 to 2017 NAICS'!A:B, 2, FALSE))</f>
        <v>All Other Basic Organic Chemical Manufacturing</v>
      </c>
      <c r="J144" s="13">
        <f>VLOOKUP(G144, 'OES Summary'!$A$2:$D$15, 3, FALSE)</f>
        <v>250</v>
      </c>
      <c r="K144" s="14" cm="1">
        <f t="array" ref="K144">CONVERT(MEDIAN(IF('2016-2021 TRI'!F:F=$A144,'2016-2021 TRI'!P:P)), "lbm", "kg")</f>
        <v>72.393342252000011</v>
      </c>
      <c r="L144" s="14">
        <f>CONVERT(_xlfn.MAXIFS('2016-2021 TRI'!P:P,'2016-2021 TRI'!F:F,A144), "lbm", "kg")</f>
        <v>140.61363470000001</v>
      </c>
      <c r="M144" s="14" cm="1">
        <f t="array" ref="M144">CONVERT(MEDIAN(IF('2016-2021 TRI'!F:F=$A144,'2016-2021 TRI'!Q:Q)), "lbm", "kg")</f>
        <v>102.92010875300001</v>
      </c>
      <c r="N144" s="14">
        <f>CONVERT(_xlfn.MAXIFS('2016-2021 TRI'!Q:Q,'2016-2021 TRI'!F:F,A144), "lbm", "kg")</f>
        <v>183.25131748000001</v>
      </c>
      <c r="O144" s="15">
        <f t="shared" si="8"/>
        <v>0.28957336900800007</v>
      </c>
      <c r="P144" s="15">
        <f t="shared" si="9"/>
        <v>0.56245453880000007</v>
      </c>
      <c r="Q144" s="15">
        <f t="shared" si="10"/>
        <v>0.41168043501200002</v>
      </c>
      <c r="R144" s="15">
        <f t="shared" si="11"/>
        <v>0.73300526992000004</v>
      </c>
    </row>
    <row r="145" spans="1:18" x14ac:dyDescent="0.25">
      <c r="A145" s="4" t="s">
        <v>846</v>
      </c>
      <c r="B145" s="4" t="str">
        <f>VLOOKUP($A145, '2016-2021 TRI'!$F:$L, 3, FALSE)</f>
        <v>OMNOVA SOLUTIONS INC</v>
      </c>
      <c r="C145" s="4" t="str">
        <f>VLOOKUP($A145, '2016-2021 TRI'!$F:$L, 4, FALSE)</f>
        <v>1601 HWY 41 SW</v>
      </c>
      <c r="D145" s="4" t="str">
        <f>VLOOKUP($A145, '2016-2021 TRI'!$F:$L, 5, FALSE)</f>
        <v>CALHOUN</v>
      </c>
      <c r="E145" s="4" t="str">
        <f>VLOOKUP($A145, '2016-2021 TRI'!$F:$L, 6, FALSE)</f>
        <v>GA</v>
      </c>
      <c r="F145" s="4">
        <f>VLOOKUP($A145, '2016-2021 TRI'!$F:$L, 7, FALSE)</f>
        <v>30701</v>
      </c>
      <c r="G145" s="4" t="str">
        <f>VLOOKUP($A145, '2016-2021 TRI'!F:N, 9, FALSE)</f>
        <v>Processing as a reactant</v>
      </c>
      <c r="H145" s="4">
        <f>VLOOKUP($A145, '2016-2021 TRI'!$F:$L, 2, FALSE)</f>
        <v>325212</v>
      </c>
      <c r="I145" s="4" t="str">
        <f>IFERROR(VLOOKUP(H145, '2012 to 2017 NAICS'!C:D, 2, FALSE), VLOOKUP(H145, '2012 to 2017 NAICS'!A:B, 2, FALSE))</f>
        <v>Synthetic Rubber Manufacturing</v>
      </c>
      <c r="J145" s="13">
        <f>VLOOKUP(G145, 'OES Summary'!$A$2:$D$15, 3, FALSE)</f>
        <v>350</v>
      </c>
      <c r="K145" s="14" cm="1">
        <f t="array" ref="K145">CONVERT(MEDIAN(IF('2016-2021 TRI'!F:F=$A145,'2016-2021 TRI'!P:P)), "lbm", "kg")</f>
        <v>30.390688790000002</v>
      </c>
      <c r="L145" s="14">
        <f>CONVERT(_xlfn.MAXIFS('2016-2021 TRI'!P:P,'2016-2021 TRI'!F:F,A145), "lbm", "kg")</f>
        <v>30.390688790000002</v>
      </c>
      <c r="M145" s="14" cm="1">
        <f t="array" ref="M145">CONVERT(MEDIAN(IF('2016-2021 TRI'!F:F=$A145,'2016-2021 TRI'!Q:Q)), "lbm", "kg")</f>
        <v>23.573195468900003</v>
      </c>
      <c r="N145" s="14">
        <f>CONVERT(_xlfn.MAXIFS('2016-2021 TRI'!Q:Q,'2016-2021 TRI'!F:F,A145), "lbm", "kg")</f>
        <v>23.573195468900003</v>
      </c>
      <c r="O145" s="15">
        <f t="shared" si="8"/>
        <v>8.6830539400000004E-2</v>
      </c>
      <c r="P145" s="15">
        <f t="shared" si="9"/>
        <v>8.6830539400000004E-2</v>
      </c>
      <c r="Q145" s="15">
        <f t="shared" si="10"/>
        <v>6.7351987054000015E-2</v>
      </c>
      <c r="R145" s="15">
        <f t="shared" si="11"/>
        <v>6.7351987054000015E-2</v>
      </c>
    </row>
    <row r="146" spans="1:18" x14ac:dyDescent="0.25">
      <c r="A146" s="4" t="s">
        <v>853</v>
      </c>
      <c r="B146" s="4" t="str">
        <f>VLOOKUP($A146, '2016-2021 TRI'!$F:$L, 3, FALSE)</f>
        <v>OMNOVA SOLUTIONS INC-MOGADORE PLANT</v>
      </c>
      <c r="C146" s="4" t="str">
        <f>VLOOKUP($A146, '2016-2021 TRI'!$F:$L, 4, FALSE)</f>
        <v>165 S CLEVELAND AVE</v>
      </c>
      <c r="D146" s="4" t="str">
        <f>VLOOKUP($A146, '2016-2021 TRI'!$F:$L, 5, FALSE)</f>
        <v>MOGADORE</v>
      </c>
      <c r="E146" s="4" t="str">
        <f>VLOOKUP($A146, '2016-2021 TRI'!$F:$L, 6, FALSE)</f>
        <v>OH</v>
      </c>
      <c r="F146" s="4">
        <f>VLOOKUP($A146, '2016-2021 TRI'!$F:$L, 7, FALSE)</f>
        <v>44260</v>
      </c>
      <c r="G146" s="4" t="str">
        <f>VLOOKUP($A146, '2016-2021 TRI'!F:N, 9, FALSE)</f>
        <v>Processing as a reactant</v>
      </c>
      <c r="H146" s="4">
        <f>VLOOKUP($A146, '2016-2021 TRI'!$F:$L, 2, FALSE)</f>
        <v>325212</v>
      </c>
      <c r="I146" s="4" t="str">
        <f>IFERROR(VLOOKUP(H146, '2012 to 2017 NAICS'!C:D, 2, FALSE), VLOOKUP(H146, '2012 to 2017 NAICS'!A:B, 2, FALSE))</f>
        <v>Synthetic Rubber Manufacturing</v>
      </c>
      <c r="J146" s="13">
        <f>VLOOKUP(G146, 'OES Summary'!$A$2:$D$15, 3, FALSE)</f>
        <v>350</v>
      </c>
      <c r="K146" s="14" cm="1">
        <f t="array" ref="K146">CONVERT(MEDIAN(IF('2016-2021 TRI'!F:F=$A146,'2016-2021 TRI'!P:P)), "lbm", "kg")</f>
        <v>21.545637575000001</v>
      </c>
      <c r="L146" s="14">
        <f>CONVERT(_xlfn.MAXIFS('2016-2021 TRI'!P:P,'2016-2021 TRI'!F:F,A146), "lbm", "kg")</f>
        <v>27.669134570000004</v>
      </c>
      <c r="M146" s="14" cm="1">
        <f t="array" ref="M146">CONVERT(MEDIAN(IF('2016-2021 TRI'!F:F=$A146,'2016-2021 TRI'!Q:Q)), "lbm", "kg")</f>
        <v>40.823313300000002</v>
      </c>
      <c r="N146" s="14">
        <f>CONVERT(_xlfn.MAXIFS('2016-2021 TRI'!Q:Q,'2016-2021 TRI'!F:F,A146), "lbm", "kg")</f>
        <v>76.203518160000002</v>
      </c>
      <c r="O146" s="15">
        <f t="shared" si="8"/>
        <v>6.15589645E-2</v>
      </c>
      <c r="P146" s="15">
        <f t="shared" si="9"/>
        <v>7.905467020000001E-2</v>
      </c>
      <c r="Q146" s="15">
        <f t="shared" si="10"/>
        <v>0.11663803800000001</v>
      </c>
      <c r="R146" s="15">
        <f t="shared" si="11"/>
        <v>0.21772433760000001</v>
      </c>
    </row>
    <row r="147" spans="1:18" x14ac:dyDescent="0.25">
      <c r="A147" s="4" t="s">
        <v>859</v>
      </c>
      <c r="B147" s="4" t="str">
        <f>VLOOKUP($A147, '2016-2021 TRI'!$F:$L, 3, FALSE)</f>
        <v>OMNOVA SOLUTIONS PERFORMANCE CHEMICALS GREEN BAY FACILITY</v>
      </c>
      <c r="C147" s="4" t="str">
        <f>VLOOKUP($A147, '2016-2021 TRI'!$F:$L, 4, FALSE)</f>
        <v>1701 CORNELL RD</v>
      </c>
      <c r="D147" s="4" t="str">
        <f>VLOOKUP($A147, '2016-2021 TRI'!$F:$L, 5, FALSE)</f>
        <v>GREEN BAY</v>
      </c>
      <c r="E147" s="4" t="str">
        <f>VLOOKUP($A147, '2016-2021 TRI'!$F:$L, 6, FALSE)</f>
        <v>WI</v>
      </c>
      <c r="F147" s="4">
        <f>VLOOKUP($A147, '2016-2021 TRI'!$F:$L, 7, FALSE)</f>
        <v>54313</v>
      </c>
      <c r="G147" s="4" t="str">
        <f>VLOOKUP($A147, '2016-2021 TRI'!F:N, 9, FALSE)</f>
        <v>Processing as a reactant</v>
      </c>
      <c r="H147" s="4">
        <f>VLOOKUP($A147, '2016-2021 TRI'!$F:$L, 2, FALSE)</f>
        <v>325212</v>
      </c>
      <c r="I147" s="4" t="str">
        <f>IFERROR(VLOOKUP(H147, '2012 to 2017 NAICS'!C:D, 2, FALSE), VLOOKUP(H147, '2012 to 2017 NAICS'!A:B, 2, FALSE))</f>
        <v>Synthetic Rubber Manufacturing</v>
      </c>
      <c r="J147" s="13">
        <f>VLOOKUP(G147, 'OES Summary'!$A$2:$D$15, 3, FALSE)</f>
        <v>350</v>
      </c>
      <c r="K147" s="14" cm="1">
        <f t="array" ref="K147">CONVERT(MEDIAN(IF('2016-2021 TRI'!F:F=$A147,'2016-2021 TRI'!P:P)), "lbm", "kg")</f>
        <v>4.4610809589500002</v>
      </c>
      <c r="L147" s="14">
        <f>CONVERT(_xlfn.MAXIFS('2016-2021 TRI'!P:P,'2016-2021 TRI'!F:F,A147), "lbm", "kg")</f>
        <v>5.3841414318999998</v>
      </c>
      <c r="M147" s="14" cm="1">
        <f t="array" ref="M147">CONVERT(MEDIAN(IF('2016-2021 TRI'!F:F=$A147,'2016-2021 TRI'!Q:Q)), "lbm", "kg")</f>
        <v>25.226539657550003</v>
      </c>
      <c r="N147" s="14">
        <f>CONVERT(_xlfn.MAXIFS('2016-2021 TRI'!Q:Q,'2016-2021 TRI'!F:F,A147), "lbm", "kg")</f>
        <v>29.4562885078</v>
      </c>
      <c r="O147" s="15">
        <f t="shared" si="8"/>
        <v>1.2745945597000001E-2</v>
      </c>
      <c r="P147" s="15">
        <f t="shared" si="9"/>
        <v>1.5383261233999999E-2</v>
      </c>
      <c r="Q147" s="15">
        <f t="shared" si="10"/>
        <v>7.2075827593000005E-2</v>
      </c>
      <c r="R147" s="15">
        <f t="shared" si="11"/>
        <v>8.4160824307999996E-2</v>
      </c>
    </row>
    <row r="148" spans="1:18" x14ac:dyDescent="0.25">
      <c r="A148" s="4" t="s">
        <v>1598</v>
      </c>
      <c r="B148" s="4" t="str">
        <f>VLOOKUP($A148, '2016-2021 TRI'!$F:$L, 3, FALSE)</f>
        <v>PARKER HANNIFIN</v>
      </c>
      <c r="C148" s="4" t="str">
        <f>VLOOKUP($A148, '2016-2021 TRI'!$F:$L, 4, FALSE)</f>
        <v>400 S ST</v>
      </c>
      <c r="D148" s="4" t="str">
        <f>VLOOKUP($A148, '2016-2021 TRI'!$F:$L, 5, FALSE)</f>
        <v>MC COOK</v>
      </c>
      <c r="E148" s="4" t="str">
        <f>VLOOKUP($A148, '2016-2021 TRI'!$F:$L, 6, FALSE)</f>
        <v>NE</v>
      </c>
      <c r="F148" s="4">
        <f>VLOOKUP($A148, '2016-2021 TRI'!$F:$L, 7, FALSE)</f>
        <v>69001</v>
      </c>
      <c r="G148" s="4" t="str">
        <f>VLOOKUP($A148, '2016-2021 TRI'!F:N, 9, FALSE)</f>
        <v>Plastics and Rubber Converting</v>
      </c>
      <c r="H148" s="4">
        <f>VLOOKUP($A148, '2016-2021 TRI'!$F:$L, 2, FALSE)</f>
        <v>326220</v>
      </c>
      <c r="I148" s="4" t="str">
        <f>IFERROR(VLOOKUP(H148, '2012 to 2017 NAICS'!C:D, 2, FALSE), VLOOKUP(H148, '2012 to 2017 NAICS'!A:B, 2, FALSE))</f>
        <v>Rubber and Plastics Hoses and Belting Manufacturing</v>
      </c>
      <c r="J148" s="13">
        <f>VLOOKUP(G148, 'OES Summary'!$A$2:$D$15, 3, FALSE)</f>
        <v>300</v>
      </c>
      <c r="K148" s="14" cm="1">
        <f t="array" ref="K148">CONVERT(MEDIAN(IF('2016-2021 TRI'!F:F=$A148,'2016-2021 TRI'!P:P)), "lbm", "kg")</f>
        <v>0</v>
      </c>
      <c r="L148" s="14">
        <f>CONVERT(_xlfn.MAXIFS('2016-2021 TRI'!P:P,'2016-2021 TRI'!F:F,A148), "lbm", "kg")</f>
        <v>0</v>
      </c>
      <c r="M148" s="14" cm="1">
        <f t="array" ref="M148">CONVERT(MEDIAN(IF('2016-2021 TRI'!F:F=$A148,'2016-2021 TRI'!Q:Q)), "lbm", "kg")</f>
        <v>2.6761949830000002E-3</v>
      </c>
      <c r="N148" s="14">
        <f>CONVERT(_xlfn.MAXIFS('2016-2021 TRI'!Q:Q,'2016-2021 TRI'!F:F,A148), "lbm", "kg")</f>
        <v>2.6761949830000002E-3</v>
      </c>
      <c r="O148" s="15">
        <f t="shared" si="8"/>
        <v>0</v>
      </c>
      <c r="P148" s="15">
        <f t="shared" si="9"/>
        <v>0</v>
      </c>
      <c r="Q148" s="15">
        <f t="shared" si="10"/>
        <v>8.9206499433333339E-6</v>
      </c>
      <c r="R148" s="15">
        <f t="shared" si="11"/>
        <v>8.9206499433333339E-6</v>
      </c>
    </row>
    <row r="149" spans="1:18" x14ac:dyDescent="0.25">
      <c r="A149" s="4" t="s">
        <v>866</v>
      </c>
      <c r="B149" s="4" t="str">
        <f>VLOOKUP($A149, '2016-2021 TRI'!$F:$L, 3, FALSE)</f>
        <v>PASADENA REFINING SYSTEM INC</v>
      </c>
      <c r="C149" s="4" t="str">
        <f>VLOOKUP($A149, '2016-2021 TRI'!$F:$L, 4, FALSE)</f>
        <v>111 RED BLUFF RD</v>
      </c>
      <c r="D149" s="4" t="str">
        <f>VLOOKUP($A149, '2016-2021 TRI'!$F:$L, 5, FALSE)</f>
        <v>PASADENA</v>
      </c>
      <c r="E149" s="4" t="str">
        <f>VLOOKUP($A149, '2016-2021 TRI'!$F:$L, 6, FALSE)</f>
        <v>TX</v>
      </c>
      <c r="F149" s="4">
        <f>VLOOKUP($A149, '2016-2021 TRI'!$F:$L, 7, FALSE)</f>
        <v>77506</v>
      </c>
      <c r="G149" s="4" t="str">
        <f>VLOOKUP($A149, '2016-2021 TRI'!F:N, 9, FALSE)</f>
        <v>Processing as a reactant</v>
      </c>
      <c r="H149" s="4">
        <f>VLOOKUP($A149, '2016-2021 TRI'!$F:$L, 2, FALSE)</f>
        <v>324110</v>
      </c>
      <c r="I149" s="4" t="str">
        <f>IFERROR(VLOOKUP(H149, '2012 to 2017 NAICS'!C:D, 2, FALSE), VLOOKUP(H149, '2012 to 2017 NAICS'!A:B, 2, FALSE))</f>
        <v>Petroleum Refineries</v>
      </c>
      <c r="J149" s="13">
        <f>VLOOKUP(G149, 'OES Summary'!$A$2:$D$15, 3, FALSE)</f>
        <v>350</v>
      </c>
      <c r="K149" s="14" cm="1">
        <f t="array" ref="K149">CONVERT(MEDIAN(IF('2016-2021 TRI'!F:F=$A149,'2016-2021 TRI'!P:P)), "lbm", "kg")</f>
        <v>65.503931860636513</v>
      </c>
      <c r="L149" s="14">
        <f>CONVERT(_xlfn.MAXIFS('2016-2021 TRI'!P:P,'2016-2021 TRI'!F:F,A149), "lbm", "kg")</f>
        <v>104.77983747</v>
      </c>
      <c r="M149" s="14" cm="1">
        <f t="array" ref="M149">CONVERT(MEDIAN(IF('2016-2021 TRI'!F:F=$A149,'2016-2021 TRI'!Q:Q)), "lbm", "kg")</f>
        <v>654.53378991000011</v>
      </c>
      <c r="N149" s="14">
        <f>CONVERT(_xlfn.MAXIFS('2016-2021 TRI'!Q:Q,'2016-2021 TRI'!F:F,A149), "lbm", "kg")</f>
        <v>2541.9906084881</v>
      </c>
      <c r="O149" s="15">
        <f t="shared" si="8"/>
        <v>0.18715409103039005</v>
      </c>
      <c r="P149" s="15">
        <f t="shared" si="9"/>
        <v>0.29937096420000003</v>
      </c>
      <c r="Q149" s="15">
        <f t="shared" si="10"/>
        <v>1.8700965426000002</v>
      </c>
      <c r="R149" s="15">
        <f t="shared" si="11"/>
        <v>7.2628303099659997</v>
      </c>
    </row>
    <row r="150" spans="1:18" x14ac:dyDescent="0.25">
      <c r="A150" s="4" t="s">
        <v>871</v>
      </c>
      <c r="B150" s="4" t="str">
        <f>VLOOKUP($A150, '2016-2021 TRI'!$F:$L, 3, FALSE)</f>
        <v>PAULSBORO REFINING CO LLC</v>
      </c>
      <c r="C150" s="4" t="str">
        <f>VLOOKUP($A150, '2016-2021 TRI'!$F:$L, 4, FALSE)</f>
        <v>800 BILLINGSPORT RD</v>
      </c>
      <c r="D150" s="4" t="str">
        <f>VLOOKUP($A150, '2016-2021 TRI'!$F:$L, 5, FALSE)</f>
        <v>PAULSBORO</v>
      </c>
      <c r="E150" s="4" t="str">
        <f>VLOOKUP($A150, '2016-2021 TRI'!$F:$L, 6, FALSE)</f>
        <v>NJ</v>
      </c>
      <c r="F150" s="4">
        <f>VLOOKUP($A150, '2016-2021 TRI'!$F:$L, 7, FALSE)</f>
        <v>8066</v>
      </c>
      <c r="G150" s="4" t="str">
        <f>VLOOKUP($A150, '2016-2021 TRI'!F:N, 9, FALSE)</f>
        <v>Processing as a reactant</v>
      </c>
      <c r="H150" s="4">
        <f>VLOOKUP($A150, '2016-2021 TRI'!$F:$L, 2, FALSE)</f>
        <v>324110</v>
      </c>
      <c r="I150" s="4" t="str">
        <f>IFERROR(VLOOKUP(H150, '2012 to 2017 NAICS'!C:D, 2, FALSE), VLOOKUP(H150, '2012 to 2017 NAICS'!A:B, 2, FALSE))</f>
        <v>Petroleum Refineries</v>
      </c>
      <c r="J150" s="13">
        <f>VLOOKUP(G150, 'OES Summary'!$A$2:$D$15, 3, FALSE)</f>
        <v>350</v>
      </c>
      <c r="K150" s="14" cm="1">
        <f t="array" ref="K150">CONVERT(MEDIAN(IF('2016-2021 TRI'!F:F=$A150,'2016-2021 TRI'!P:P)), "lbm", "kg")</f>
        <v>19.958064280000002</v>
      </c>
      <c r="L150" s="14">
        <f>CONVERT(_xlfn.MAXIFS('2016-2021 TRI'!P:P,'2016-2021 TRI'!F:F,A150), "lbm", "kg")</f>
        <v>20.86524902</v>
      </c>
      <c r="M150" s="14" cm="1">
        <f t="array" ref="M150">CONVERT(MEDIAN(IF('2016-2021 TRI'!F:F=$A150,'2016-2021 TRI'!Q:Q)), "lbm", "kg")</f>
        <v>21.318841390000003</v>
      </c>
      <c r="N150" s="14">
        <f>CONVERT(_xlfn.MAXIFS('2016-2021 TRI'!Q:Q,'2016-2021 TRI'!F:F,A150), "lbm", "kg")</f>
        <v>55.338269140000008</v>
      </c>
      <c r="O150" s="15">
        <f t="shared" si="8"/>
        <v>5.7023040800000008E-2</v>
      </c>
      <c r="P150" s="15">
        <f t="shared" si="9"/>
        <v>5.9614997199999999E-2</v>
      </c>
      <c r="Q150" s="15">
        <f t="shared" si="10"/>
        <v>6.0910975400000011E-2</v>
      </c>
      <c r="R150" s="15">
        <f t="shared" si="11"/>
        <v>0.15810934040000002</v>
      </c>
    </row>
    <row r="151" spans="1:18" x14ac:dyDescent="0.25">
      <c r="A151" s="4" t="s">
        <v>878</v>
      </c>
      <c r="B151" s="4" t="str">
        <f>VLOOKUP($A151, '2016-2021 TRI'!$F:$L, 3, FALSE)</f>
        <v>PERFORMANCE MATERIALS NA INC</v>
      </c>
      <c r="C151" s="4" t="str">
        <f>VLOOKUP($A151, '2016-2021 TRI'!$F:$L, 4, FALSE)</f>
        <v>FARM RD 1006</v>
      </c>
      <c r="D151" s="4" t="str">
        <f>VLOOKUP($A151, '2016-2021 TRI'!$F:$L, 5, FALSE)</f>
        <v>ORANGE</v>
      </c>
      <c r="E151" s="4" t="str">
        <f>VLOOKUP($A151, '2016-2021 TRI'!$F:$L, 6, FALSE)</f>
        <v>TX</v>
      </c>
      <c r="F151" s="4">
        <f>VLOOKUP($A151, '2016-2021 TRI'!$F:$L, 7, FALSE)</f>
        <v>77630</v>
      </c>
      <c r="G151" s="4" t="str">
        <f>VLOOKUP($A151, '2016-2021 TRI'!F:N, 9, FALSE)</f>
        <v>Manufacturing</v>
      </c>
      <c r="H151" s="4">
        <f>VLOOKUP($A151, '2016-2021 TRI'!$F:$L, 2, FALSE)</f>
        <v>325110</v>
      </c>
      <c r="I151" s="4" t="str">
        <f>IFERROR(VLOOKUP(H151, '2012 to 2017 NAICS'!C:D, 2, FALSE), VLOOKUP(H151, '2012 to 2017 NAICS'!A:B, 2, FALSE))</f>
        <v>Petrochemical Manufacturing</v>
      </c>
      <c r="J151" s="13">
        <f>VLOOKUP(G151, 'OES Summary'!$A$2:$D$15, 3, FALSE)</f>
        <v>350</v>
      </c>
      <c r="K151" s="14" cm="1">
        <f t="array" ref="K151">CONVERT(MEDIAN(IF('2016-2021 TRI'!F:F=$A151,'2016-2021 TRI'!P:P)), "lbm", "kg")</f>
        <v>695.81069558000013</v>
      </c>
      <c r="L151" s="14">
        <f>CONVERT(_xlfn.MAXIFS('2016-2021 TRI'!P:P,'2016-2021 TRI'!F:F,A151), "lbm", "kg")</f>
        <v>748.42741050000006</v>
      </c>
      <c r="M151" s="14" cm="1">
        <f t="array" ref="M151">CONVERT(MEDIAN(IF('2016-2021 TRI'!F:F=$A151,'2016-2021 TRI'!Q:Q)), "lbm", "kg")</f>
        <v>2165.8355278945</v>
      </c>
      <c r="N151" s="14">
        <f>CONVERT(_xlfn.MAXIFS('2016-2021 TRI'!Q:Q,'2016-2021 TRI'!F:F,A151), "lbm", "kg")</f>
        <v>3061.9163266769001</v>
      </c>
      <c r="O151" s="15">
        <f t="shared" si="8"/>
        <v>1.9880305588000005</v>
      </c>
      <c r="P151" s="15">
        <f t="shared" si="9"/>
        <v>2.13836403</v>
      </c>
      <c r="Q151" s="15">
        <f t="shared" si="10"/>
        <v>6.1881015082699999</v>
      </c>
      <c r="R151" s="15">
        <f t="shared" si="11"/>
        <v>8.7483323619340005</v>
      </c>
    </row>
    <row r="152" spans="1:18" x14ac:dyDescent="0.25">
      <c r="A152" s="4" t="s">
        <v>882</v>
      </c>
      <c r="B152" s="4" t="str">
        <f>VLOOKUP($A152, '2016-2021 TRI'!$F:$L, 3, FALSE)</f>
        <v>PHILLIPS 66  - ALLIANCE REFINERY</v>
      </c>
      <c r="C152" s="4" t="str">
        <f>VLOOKUP($A152, '2016-2021 TRI'!$F:$L, 4, FALSE)</f>
        <v>15551 HIGHWAY 23</v>
      </c>
      <c r="D152" s="4" t="str">
        <f>VLOOKUP($A152, '2016-2021 TRI'!$F:$L, 5, FALSE)</f>
        <v>BELLE CHASSE</v>
      </c>
      <c r="E152" s="4" t="str">
        <f>VLOOKUP($A152, '2016-2021 TRI'!$F:$L, 6, FALSE)</f>
        <v>LA</v>
      </c>
      <c r="F152" s="4">
        <f>VLOOKUP($A152, '2016-2021 TRI'!$F:$L, 7, FALSE)</f>
        <v>70037</v>
      </c>
      <c r="G152" s="4" t="str">
        <f>VLOOKUP($A152, '2016-2021 TRI'!F:N, 9, FALSE)</f>
        <v>Processing - incorporation into formulation, mixture, or reaction product</v>
      </c>
      <c r="H152" s="4">
        <f>VLOOKUP($A152, '2016-2021 TRI'!$F:$L, 2, FALSE)</f>
        <v>324110</v>
      </c>
      <c r="I152" s="4" t="str">
        <f>IFERROR(VLOOKUP(H152, '2012 to 2017 NAICS'!C:D, 2, FALSE), VLOOKUP(H152, '2012 to 2017 NAICS'!A:B, 2, FALSE))</f>
        <v>Petroleum Refineries</v>
      </c>
      <c r="J152" s="13">
        <f>VLOOKUP(G152, 'OES Summary'!$A$2:$D$15, 3, FALSE)</f>
        <v>250</v>
      </c>
      <c r="K152" s="14" cm="1">
        <f t="array" ref="K152">CONVERT(MEDIAN(IF('2016-2021 TRI'!F:F=$A152,'2016-2021 TRI'!P:P)), "lbm", "kg")</f>
        <v>42.637682780000006</v>
      </c>
      <c r="L152" s="14">
        <f>CONVERT(_xlfn.MAXIFS('2016-2021 TRI'!P:P,'2016-2021 TRI'!F:F,A152), "lbm", "kg")</f>
        <v>50.802345440000003</v>
      </c>
      <c r="M152" s="14" cm="1">
        <f t="array" ref="M152">CONVERT(MEDIAN(IF('2016-2021 TRI'!F:F=$A152,'2016-2021 TRI'!Q:Q)), "lbm", "kg")</f>
        <v>128.82023308000001</v>
      </c>
      <c r="N152" s="14">
        <f>CONVERT(_xlfn.MAXIFS('2016-2021 TRI'!Q:Q,'2016-2021 TRI'!F:F,A152), "lbm", "kg")</f>
        <v>179.16898615000002</v>
      </c>
      <c r="O152" s="15">
        <f t="shared" si="8"/>
        <v>0.17055073112000002</v>
      </c>
      <c r="P152" s="15">
        <f t="shared" si="9"/>
        <v>0.20320938176</v>
      </c>
      <c r="Q152" s="15">
        <f t="shared" si="10"/>
        <v>0.51528093232000005</v>
      </c>
      <c r="R152" s="15">
        <f t="shared" si="11"/>
        <v>0.71667594460000006</v>
      </c>
    </row>
    <row r="153" spans="1:18" x14ac:dyDescent="0.25">
      <c r="A153" s="4" t="s">
        <v>888</v>
      </c>
      <c r="B153" s="4" t="str">
        <f>VLOOKUP($A153, '2016-2021 TRI'!$F:$L, 3, FALSE)</f>
        <v>PHILLIPS 66 CO BILLINGS REFINERY</v>
      </c>
      <c r="C153" s="4" t="str">
        <f>VLOOKUP($A153, '2016-2021 TRI'!$F:$L, 4, FALSE)</f>
        <v>401 S 23RD ST</v>
      </c>
      <c r="D153" s="4" t="str">
        <f>VLOOKUP($A153, '2016-2021 TRI'!$F:$L, 5, FALSE)</f>
        <v>BILLINGS</v>
      </c>
      <c r="E153" s="4" t="str">
        <f>VLOOKUP($A153, '2016-2021 TRI'!$F:$L, 6, FALSE)</f>
        <v>MT</v>
      </c>
      <c r="F153" s="4">
        <f>VLOOKUP($A153, '2016-2021 TRI'!$F:$L, 7, FALSE)</f>
        <v>59101</v>
      </c>
      <c r="G153" s="4" t="str">
        <f>VLOOKUP($A153, '2016-2021 TRI'!F:N, 9, FALSE)</f>
        <v>Processing as a reactant</v>
      </c>
      <c r="H153" s="4">
        <f>VLOOKUP($A153, '2016-2021 TRI'!$F:$L, 2, FALSE)</f>
        <v>324110</v>
      </c>
      <c r="I153" s="4" t="str">
        <f>IFERROR(VLOOKUP(H153, '2012 to 2017 NAICS'!C:D, 2, FALSE), VLOOKUP(H153, '2012 to 2017 NAICS'!A:B, 2, FALSE))</f>
        <v>Petroleum Refineries</v>
      </c>
      <c r="J153" s="13">
        <f>VLOOKUP(G153, 'OES Summary'!$A$2:$D$15, 3, FALSE)</f>
        <v>350</v>
      </c>
      <c r="K153" s="14" cm="1">
        <f t="array" ref="K153">CONVERT(MEDIAN(IF('2016-2021 TRI'!F:F=$A153,'2016-2021 TRI'!P:P)), "lbm", "kg")</f>
        <v>87.996919779999999</v>
      </c>
      <c r="L153" s="14">
        <f>CONVERT(_xlfn.MAXIFS('2016-2021 TRI'!P:P,'2016-2021 TRI'!F:F,A153), "lbm", "kg")</f>
        <v>185.97287170000001</v>
      </c>
      <c r="M153" s="14" cm="1">
        <f t="array" ref="M153">CONVERT(MEDIAN(IF('2016-2021 TRI'!F:F=$A153,'2016-2021 TRI'!Q:Q)), "lbm", "kg")</f>
        <v>1383.4567285000001</v>
      </c>
      <c r="N153" s="14">
        <f>CONVERT(_xlfn.MAXIFS('2016-2021 TRI'!Q:Q,'2016-2021 TRI'!F:F,A153), "lbm", "kg")</f>
        <v>2475.2535630900002</v>
      </c>
      <c r="O153" s="15">
        <f t="shared" si="8"/>
        <v>0.2514197708</v>
      </c>
      <c r="P153" s="15">
        <f t="shared" si="9"/>
        <v>0.53135106200000004</v>
      </c>
      <c r="Q153" s="15">
        <f t="shared" si="10"/>
        <v>3.9527335100000003</v>
      </c>
      <c r="R153" s="15">
        <f t="shared" si="11"/>
        <v>7.0721530374000006</v>
      </c>
    </row>
    <row r="154" spans="1:18" x14ac:dyDescent="0.25">
      <c r="A154" s="4" t="s">
        <v>892</v>
      </c>
      <c r="B154" s="4" t="str">
        <f>VLOOKUP($A154, '2016-2021 TRI'!$F:$L, 3, FALSE)</f>
        <v>PHILLIPS 66 CO SWEENY REFINERY COMPLEX</v>
      </c>
      <c r="C154" s="4" t="str">
        <f>VLOOKUP($A154, '2016-2021 TRI'!$F:$L, 4, FALSE)</f>
        <v>8189 OLD FM 524</v>
      </c>
      <c r="D154" s="4" t="str">
        <f>VLOOKUP($A154, '2016-2021 TRI'!$F:$L, 5, FALSE)</f>
        <v>OLD OCEAN</v>
      </c>
      <c r="E154" s="4" t="str">
        <f>VLOOKUP($A154, '2016-2021 TRI'!$F:$L, 6, FALSE)</f>
        <v>TX</v>
      </c>
      <c r="F154" s="4">
        <f>VLOOKUP($A154, '2016-2021 TRI'!$F:$L, 7, FALSE)</f>
        <v>77463</v>
      </c>
      <c r="G154" s="4" t="str">
        <f>VLOOKUP($A154, '2016-2021 TRI'!F:N, 9, FALSE)</f>
        <v>Processing as a reactant</v>
      </c>
      <c r="H154" s="4">
        <f>VLOOKUP($A154, '2016-2021 TRI'!$F:$L, 2, FALSE)</f>
        <v>324110</v>
      </c>
      <c r="I154" s="4" t="str">
        <f>IFERROR(VLOOKUP(H154, '2012 to 2017 NAICS'!C:D, 2, FALSE), VLOOKUP(H154, '2012 to 2017 NAICS'!A:B, 2, FALSE))</f>
        <v>Petroleum Refineries</v>
      </c>
      <c r="J154" s="13">
        <f>VLOOKUP(G154, 'OES Summary'!$A$2:$D$15, 3, FALSE)</f>
        <v>350</v>
      </c>
      <c r="K154" s="14" cm="1">
        <f t="array" ref="K154">CONVERT(MEDIAN(IF('2016-2021 TRI'!F:F=$A154,'2016-2021 TRI'!P:P)), "lbm", "kg")</f>
        <v>408.23313300000007</v>
      </c>
      <c r="L154" s="14">
        <f>CONVERT(_xlfn.MAXIFS('2016-2021 TRI'!P:P,'2016-2021 TRI'!F:F,A154), "lbm", "kg")</f>
        <v>914.44221792000008</v>
      </c>
      <c r="M154" s="14" cm="1">
        <f t="array" ref="M154">CONVERT(MEDIAN(IF('2016-2021 TRI'!F:F=$A154,'2016-2021 TRI'!Q:Q)), "lbm", "kg")</f>
        <v>1025.1187562</v>
      </c>
      <c r="N154" s="14">
        <f>CONVERT(_xlfn.MAXIFS('2016-2021 TRI'!Q:Q,'2016-2021 TRI'!F:F,A154), "lbm", "kg")</f>
        <v>1070.4779932000001</v>
      </c>
      <c r="O154" s="15">
        <f t="shared" si="8"/>
        <v>1.1663803800000001</v>
      </c>
      <c r="P154" s="15">
        <f t="shared" si="9"/>
        <v>2.6126920512000003</v>
      </c>
      <c r="Q154" s="15">
        <f t="shared" si="10"/>
        <v>2.9289107319999999</v>
      </c>
      <c r="R154" s="15">
        <f t="shared" si="11"/>
        <v>3.0585085520000002</v>
      </c>
    </row>
    <row r="155" spans="1:18" x14ac:dyDescent="0.25">
      <c r="A155" s="4" t="s">
        <v>898</v>
      </c>
      <c r="B155" s="4" t="str">
        <f>VLOOKUP($A155, '2016-2021 TRI'!$F:$L, 3, FALSE)</f>
        <v>PHILLIPS 66 CO-BAYWAY REFINERY</v>
      </c>
      <c r="C155" s="4" t="str">
        <f>VLOOKUP($A155, '2016-2021 TRI'!$F:$L, 4, FALSE)</f>
        <v>1400 PARK AVE</v>
      </c>
      <c r="D155" s="4" t="str">
        <f>VLOOKUP($A155, '2016-2021 TRI'!$F:$L, 5, FALSE)</f>
        <v>LINDEN</v>
      </c>
      <c r="E155" s="4" t="str">
        <f>VLOOKUP($A155, '2016-2021 TRI'!$F:$L, 6, FALSE)</f>
        <v>NJ</v>
      </c>
      <c r="F155" s="4">
        <f>VLOOKUP($A155, '2016-2021 TRI'!$F:$L, 7, FALSE)</f>
        <v>7036</v>
      </c>
      <c r="G155" s="4" t="str">
        <f>VLOOKUP($A155, '2016-2021 TRI'!F:N, 9, FALSE)</f>
        <v>Processing as a reactant</v>
      </c>
      <c r="H155" s="4">
        <f>VLOOKUP($A155, '2016-2021 TRI'!$F:$L, 2, FALSE)</f>
        <v>324110</v>
      </c>
      <c r="I155" s="4" t="str">
        <f>IFERROR(VLOOKUP(H155, '2012 to 2017 NAICS'!C:D, 2, FALSE), VLOOKUP(H155, '2012 to 2017 NAICS'!A:B, 2, FALSE))</f>
        <v>Petroleum Refineries</v>
      </c>
      <c r="J155" s="13">
        <f>VLOOKUP(G155, 'OES Summary'!$A$2:$D$15, 3, FALSE)</f>
        <v>350</v>
      </c>
      <c r="K155" s="14" cm="1">
        <f t="array" ref="K155">CONVERT(MEDIAN(IF('2016-2021 TRI'!F:F=$A155,'2016-2021 TRI'!P:P)), "lbm", "kg")</f>
        <v>2.4947580350000003</v>
      </c>
      <c r="L155" s="14">
        <f>CONVERT(_xlfn.MAXIFS('2016-2021 TRI'!P:P,'2016-2021 TRI'!F:F,A155), "lbm", "kg")</f>
        <v>3.1751465900000002</v>
      </c>
      <c r="M155" s="14" cm="1">
        <f t="array" ref="M155">CONVERT(MEDIAN(IF('2016-2021 TRI'!F:F=$A155,'2016-2021 TRI'!Q:Q)), "lbm", "kg")</f>
        <v>0</v>
      </c>
      <c r="N155" s="14">
        <f>CONVERT(_xlfn.MAXIFS('2016-2021 TRI'!Q:Q,'2016-2021 TRI'!F:F,A155), "lbm", "kg")</f>
        <v>0</v>
      </c>
      <c r="O155" s="15">
        <f t="shared" si="8"/>
        <v>7.127880100000001E-3</v>
      </c>
      <c r="P155" s="15">
        <f t="shared" si="9"/>
        <v>9.0718474000000011E-3</v>
      </c>
      <c r="Q155" s="15">
        <f t="shared" si="10"/>
        <v>0</v>
      </c>
      <c r="R155" s="15">
        <f t="shared" si="11"/>
        <v>0</v>
      </c>
    </row>
    <row r="156" spans="1:18" x14ac:dyDescent="0.25">
      <c r="A156" s="4" t="s">
        <v>904</v>
      </c>
      <c r="B156" s="4" t="str">
        <f>VLOOKUP($A156, '2016-2021 TRI'!$F:$L, 3, FALSE)</f>
        <v>PHILLIPS 66 CO-SANTA MARIA REFINERY</v>
      </c>
      <c r="C156" s="4" t="str">
        <f>VLOOKUP($A156, '2016-2021 TRI'!$F:$L, 4, FALSE)</f>
        <v>2555 WILLOW RD</v>
      </c>
      <c r="D156" s="4" t="str">
        <f>VLOOKUP($A156, '2016-2021 TRI'!$F:$L, 5, FALSE)</f>
        <v>ARROYO GRANDE</v>
      </c>
      <c r="E156" s="4" t="str">
        <f>VLOOKUP($A156, '2016-2021 TRI'!$F:$L, 6, FALSE)</f>
        <v>CA</v>
      </c>
      <c r="F156" s="4">
        <f>VLOOKUP($A156, '2016-2021 TRI'!$F:$L, 7, FALSE)</f>
        <v>93420</v>
      </c>
      <c r="G156" s="4" t="str">
        <f>VLOOKUP($A156, '2016-2021 TRI'!F:N, 9, FALSE)</f>
        <v>Processing - Incorporation into formulation, mixture, or reaction product</v>
      </c>
      <c r="H156" s="4">
        <f>VLOOKUP($A156, '2016-2021 TRI'!$F:$L, 2, FALSE)</f>
        <v>324110</v>
      </c>
      <c r="I156" s="4" t="str">
        <f>IFERROR(VLOOKUP(H156, '2012 to 2017 NAICS'!C:D, 2, FALSE), VLOOKUP(H156, '2012 to 2017 NAICS'!A:B, 2, FALSE))</f>
        <v>Petroleum Refineries</v>
      </c>
      <c r="J156" s="13">
        <f>VLOOKUP(G156, 'OES Summary'!$A$2:$D$15, 3, FALSE)</f>
        <v>250</v>
      </c>
      <c r="K156" s="14" cm="1">
        <f t="array" ref="K156">CONVERT(MEDIAN(IF('2016-2021 TRI'!F:F=$A156,'2016-2021 TRI'!P:P)), "lbm", "kg")</f>
        <v>4.7196286098500009</v>
      </c>
      <c r="L156" s="14">
        <f>CONVERT(_xlfn.MAXIFS('2016-2021 TRI'!P:P,'2016-2021 TRI'!F:F,A156), "lbm", "kg")</f>
        <v>4.9895160700000005</v>
      </c>
      <c r="M156" s="14" cm="1">
        <f t="array" ref="M156">CONVERT(MEDIAN(IF('2016-2021 TRI'!F:F=$A156,'2016-2021 TRI'!Q:Q)), "lbm", "kg")</f>
        <v>2.3813599425</v>
      </c>
      <c r="N156" s="14">
        <f>CONVERT(_xlfn.MAXIFS('2016-2021 TRI'!Q:Q,'2016-2021 TRI'!F:F,A156), "lbm", "kg")</f>
        <v>2.7759853044000002</v>
      </c>
      <c r="O156" s="15">
        <f t="shared" si="8"/>
        <v>1.8878514439400005E-2</v>
      </c>
      <c r="P156" s="15">
        <f t="shared" si="9"/>
        <v>1.9958064280000003E-2</v>
      </c>
      <c r="Q156" s="15">
        <f t="shared" si="10"/>
        <v>9.5254397699999997E-3</v>
      </c>
      <c r="R156" s="15">
        <f t="shared" si="11"/>
        <v>1.1103941217600001E-2</v>
      </c>
    </row>
    <row r="157" spans="1:18" x14ac:dyDescent="0.25">
      <c r="A157" s="4" t="s">
        <v>910</v>
      </c>
      <c r="B157" s="4" t="str">
        <f>VLOOKUP($A157, '2016-2021 TRI'!$F:$L, 3, FALSE)</f>
        <v>PHILLIPS 66 FERNDALE REFINERY</v>
      </c>
      <c r="C157" s="4" t="str">
        <f>VLOOKUP($A157, '2016-2021 TRI'!$F:$L, 4, FALSE)</f>
        <v>3901 UNICK RD</v>
      </c>
      <c r="D157" s="4" t="str">
        <f>VLOOKUP($A157, '2016-2021 TRI'!$F:$L, 5, FALSE)</f>
        <v>FERNDALE</v>
      </c>
      <c r="E157" s="4" t="str">
        <f>VLOOKUP($A157, '2016-2021 TRI'!$F:$L, 6, FALSE)</f>
        <v>WA</v>
      </c>
      <c r="F157" s="4">
        <f>VLOOKUP($A157, '2016-2021 TRI'!$F:$L, 7, FALSE)</f>
        <v>98248</v>
      </c>
      <c r="G157" s="4" t="str">
        <f>VLOOKUP($A157, '2016-2021 TRI'!F:N, 9, FALSE)</f>
        <v>Processing - Incorporation into formulation, mixture, or reaction product</v>
      </c>
      <c r="H157" s="4">
        <f>VLOOKUP($A157, '2016-2021 TRI'!$F:$L, 2, FALSE)</f>
        <v>324110</v>
      </c>
      <c r="I157" s="4" t="str">
        <f>IFERROR(VLOOKUP(H157, '2012 to 2017 NAICS'!C:D, 2, FALSE), VLOOKUP(H157, '2012 to 2017 NAICS'!A:B, 2, FALSE))</f>
        <v>Petroleum Refineries</v>
      </c>
      <c r="J157" s="13">
        <f>VLOOKUP(G157, 'OES Summary'!$A$2:$D$15, 3, FALSE)</f>
        <v>250</v>
      </c>
      <c r="K157" s="14" cm="1">
        <f t="array" ref="K157">CONVERT(MEDIAN(IF('2016-2021 TRI'!F:F=$A157,'2016-2021 TRI'!P:P)), "lbm", "kg")</f>
        <v>140.90846974050001</v>
      </c>
      <c r="L157" s="14">
        <f>CONVERT(_xlfn.MAXIFS('2016-2021 TRI'!P:P,'2016-2021 TRI'!F:F,A157), "lbm", "kg")</f>
        <v>152.40703632</v>
      </c>
      <c r="M157" s="14" cm="1">
        <f t="array" ref="M157">CONVERT(MEDIAN(IF('2016-2021 TRI'!F:F=$A157,'2016-2021 TRI'!Q:Q)), "lbm", "kg")</f>
        <v>1.1793401620000001</v>
      </c>
      <c r="N157" s="14">
        <f>CONVERT(_xlfn.MAXIFS('2016-2021 TRI'!Q:Q,'2016-2021 TRI'!F:F,A157), "lbm", "kg")</f>
        <v>2.7669134570000002</v>
      </c>
      <c r="O157" s="15">
        <f t="shared" si="8"/>
        <v>0.56363387896200001</v>
      </c>
      <c r="P157" s="15">
        <f t="shared" si="9"/>
        <v>0.60962814527999998</v>
      </c>
      <c r="Q157" s="15">
        <f t="shared" si="10"/>
        <v>4.7173606480000003E-3</v>
      </c>
      <c r="R157" s="15">
        <f t="shared" si="11"/>
        <v>1.1067653828E-2</v>
      </c>
    </row>
    <row r="158" spans="1:18" x14ac:dyDescent="0.25">
      <c r="A158" s="4" t="s">
        <v>916</v>
      </c>
      <c r="B158" s="4" t="str">
        <f>VLOOKUP($A158, '2016-2021 TRI'!$F:$L, 3, FALSE)</f>
        <v>PHILLIPS 66 LAKE CHARLES REFINERY</v>
      </c>
      <c r="C158" s="4" t="str">
        <f>VLOOKUP($A158, '2016-2021 TRI'!$F:$L, 4, FALSE)</f>
        <v>2200 OLD SPANISH TRAIL</v>
      </c>
      <c r="D158" s="4" t="str">
        <f>VLOOKUP($A158, '2016-2021 TRI'!$F:$L, 5, FALSE)</f>
        <v>WESTLAKE</v>
      </c>
      <c r="E158" s="4" t="str">
        <f>VLOOKUP($A158, '2016-2021 TRI'!$F:$L, 6, FALSE)</f>
        <v>LA</v>
      </c>
      <c r="F158" s="4">
        <f>VLOOKUP($A158, '2016-2021 TRI'!$F:$L, 7, FALSE)</f>
        <v>70669</v>
      </c>
      <c r="G158" s="4" t="str">
        <f>VLOOKUP($A158, '2016-2021 TRI'!F:N, 9, FALSE)</f>
        <v>Processing as a Reactant</v>
      </c>
      <c r="H158" s="4">
        <f>VLOOKUP($A158, '2016-2021 TRI'!$F:$L, 2, FALSE)</f>
        <v>324110</v>
      </c>
      <c r="I158" s="4" t="str">
        <f>IFERROR(VLOOKUP(H158, '2012 to 2017 NAICS'!C:D, 2, FALSE), VLOOKUP(H158, '2012 to 2017 NAICS'!A:B, 2, FALSE))</f>
        <v>Petroleum Refineries</v>
      </c>
      <c r="J158" s="13">
        <f>VLOOKUP(G158, 'OES Summary'!$A$2:$D$15, 3, FALSE)</f>
        <v>350</v>
      </c>
      <c r="K158" s="14" cm="1">
        <f t="array" ref="K158">CONVERT(MEDIAN(IF('2016-2021 TRI'!F:F=$A158,'2016-2021 TRI'!P:P)), "lbm", "kg")</f>
        <v>72.429629641600016</v>
      </c>
      <c r="L158" s="14">
        <f>CONVERT(_xlfn.MAXIFS('2016-2021 TRI'!P:P,'2016-2021 TRI'!F:F,A158), "lbm", "kg")</f>
        <v>75.749925790000006</v>
      </c>
      <c r="M158" s="14" cm="1">
        <f t="array" ref="M158">CONVERT(MEDIAN(IF('2016-2021 TRI'!F:F=$A158,'2016-2021 TRI'!Q:Q)), "lbm", "kg")</f>
        <v>68.617185771750016</v>
      </c>
      <c r="N158" s="14">
        <f>CONVERT(_xlfn.MAXIFS('2016-2021 TRI'!Q:Q,'2016-2021 TRI'!F:F,A158), "lbm", "kg")</f>
        <v>298.91737183000004</v>
      </c>
      <c r="O158" s="15">
        <f t="shared" si="8"/>
        <v>0.20694179897600004</v>
      </c>
      <c r="P158" s="15">
        <f t="shared" si="9"/>
        <v>0.21642835940000002</v>
      </c>
      <c r="Q158" s="15">
        <f t="shared" si="10"/>
        <v>0.19604910220500005</v>
      </c>
      <c r="R158" s="15">
        <f t="shared" si="11"/>
        <v>0.8540496338000001</v>
      </c>
    </row>
    <row r="159" spans="1:18" x14ac:dyDescent="0.25">
      <c r="A159" s="4" t="s">
        <v>922</v>
      </c>
      <c r="B159" s="4" t="str">
        <f>VLOOKUP($A159, '2016-2021 TRI'!$F:$L, 3, FALSE)</f>
        <v>PHILLIPS 66 LOS ANGELES REFINERY CARSON PLANT</v>
      </c>
      <c r="C159" s="4" t="str">
        <f>VLOOKUP($A159, '2016-2021 TRI'!$F:$L, 4, FALSE)</f>
        <v>1520 E SEPULVEDA BLVD</v>
      </c>
      <c r="D159" s="4" t="str">
        <f>VLOOKUP($A159, '2016-2021 TRI'!$F:$L, 5, FALSE)</f>
        <v>CARSON</v>
      </c>
      <c r="E159" s="4" t="str">
        <f>VLOOKUP($A159, '2016-2021 TRI'!$F:$L, 6, FALSE)</f>
        <v>CA</v>
      </c>
      <c r="F159" s="4">
        <f>VLOOKUP($A159, '2016-2021 TRI'!$F:$L, 7, FALSE)</f>
        <v>90745</v>
      </c>
      <c r="G159" s="4" t="str">
        <f>VLOOKUP($A159, '2016-2021 TRI'!F:N, 9, FALSE)</f>
        <v>Processing as a reactant</v>
      </c>
      <c r="H159" s="4">
        <f>VLOOKUP($A159, '2016-2021 TRI'!$F:$L, 2, FALSE)</f>
        <v>324110</v>
      </c>
      <c r="I159" s="4" t="str">
        <f>IFERROR(VLOOKUP(H159, '2012 to 2017 NAICS'!C:D, 2, FALSE), VLOOKUP(H159, '2012 to 2017 NAICS'!A:B, 2, FALSE))</f>
        <v>Petroleum Refineries</v>
      </c>
      <c r="J159" s="13">
        <f>VLOOKUP(G159, 'OES Summary'!$A$2:$D$15, 3, FALSE)</f>
        <v>350</v>
      </c>
      <c r="K159" s="14" cm="1">
        <f t="array" ref="K159">CONVERT(MEDIAN(IF('2016-2021 TRI'!F:F=$A159,'2016-2021 TRI'!P:P)), "lbm", "kg")</f>
        <v>13.380974915000001</v>
      </c>
      <c r="L159" s="14">
        <f>CONVERT(_xlfn.MAXIFS('2016-2021 TRI'!P:P,'2016-2021 TRI'!F:F,A159), "lbm", "kg")</f>
        <v>16.329325319999999</v>
      </c>
      <c r="M159" s="14" cm="1">
        <f t="array" ref="M159">CONVERT(MEDIAN(IF('2016-2021 TRI'!F:F=$A159,'2016-2021 TRI'!Q:Q)), "lbm", "kg")</f>
        <v>19.504471909999999</v>
      </c>
      <c r="N159" s="14">
        <f>CONVERT(_xlfn.MAXIFS('2016-2021 TRI'!Q:Q,'2016-2021 TRI'!F:F,A159), "lbm", "kg")</f>
        <v>58.967008100000001</v>
      </c>
      <c r="O159" s="15">
        <f t="shared" si="8"/>
        <v>3.8231356900000006E-2</v>
      </c>
      <c r="P159" s="15">
        <f t="shared" si="9"/>
        <v>4.6655215199999996E-2</v>
      </c>
      <c r="Q159" s="15">
        <f t="shared" si="10"/>
        <v>5.5727062600000002E-2</v>
      </c>
      <c r="R159" s="15">
        <f t="shared" si="11"/>
        <v>0.16847716600000001</v>
      </c>
    </row>
    <row r="160" spans="1:18" x14ac:dyDescent="0.25">
      <c r="A160" s="4" t="s">
        <v>928</v>
      </c>
      <c r="B160" s="4" t="str">
        <f>VLOOKUP($A160, '2016-2021 TRI'!$F:$L, 3, FALSE)</f>
        <v>PHILLIPS 66 LOS ANGELES REFINERY WILMINGTON PLANT</v>
      </c>
      <c r="C160" s="4" t="str">
        <f>VLOOKUP($A160, '2016-2021 TRI'!$F:$L, 4, FALSE)</f>
        <v>1660 W ANAHEIM ST</v>
      </c>
      <c r="D160" s="4" t="str">
        <f>VLOOKUP($A160, '2016-2021 TRI'!$F:$L, 5, FALSE)</f>
        <v>WILMINGTON</v>
      </c>
      <c r="E160" s="4" t="str">
        <f>VLOOKUP($A160, '2016-2021 TRI'!$F:$L, 6, FALSE)</f>
        <v>CA</v>
      </c>
      <c r="F160" s="4">
        <f>VLOOKUP($A160, '2016-2021 TRI'!$F:$L, 7, FALSE)</f>
        <v>90744</v>
      </c>
      <c r="G160" s="4" t="str">
        <f>VLOOKUP($A160, '2016-2021 TRI'!F:N, 9, FALSE)</f>
        <v>Processing as a reactant</v>
      </c>
      <c r="H160" s="4">
        <f>VLOOKUP($A160, '2016-2021 TRI'!$F:$L, 2, FALSE)</f>
        <v>324110</v>
      </c>
      <c r="I160" s="4" t="str">
        <f>IFERROR(VLOOKUP(H160, '2012 to 2017 NAICS'!C:D, 2, FALSE), VLOOKUP(H160, '2012 to 2017 NAICS'!A:B, 2, FALSE))</f>
        <v>Petroleum Refineries</v>
      </c>
      <c r="J160" s="13">
        <f>VLOOKUP(G160, 'OES Summary'!$A$2:$D$15, 3, FALSE)</f>
        <v>350</v>
      </c>
      <c r="K160" s="14" cm="1">
        <f t="array" ref="K160">CONVERT(MEDIAN(IF('2016-2021 TRI'!F:F=$A160,'2016-2021 TRI'!P:P)), "lbm", "kg")</f>
        <v>21.999229945</v>
      </c>
      <c r="L160" s="14">
        <f>CONVERT(_xlfn.MAXIFS('2016-2021 TRI'!P:P,'2016-2021 TRI'!F:F,A160), "lbm", "kg")</f>
        <v>27.215542200000002</v>
      </c>
      <c r="M160" s="14" cm="1">
        <f t="array" ref="M160">CONVERT(MEDIAN(IF('2016-2021 TRI'!F:F=$A160,'2016-2021 TRI'!Q:Q)), "lbm", "kg")</f>
        <v>81.646626600000005</v>
      </c>
      <c r="N160" s="14">
        <f>CONVERT(_xlfn.MAXIFS('2016-2021 TRI'!Q:Q,'2016-2021 TRI'!F:F,A160), "lbm", "kg")</f>
        <v>90.718474000000001</v>
      </c>
      <c r="O160" s="15">
        <f t="shared" si="8"/>
        <v>6.2854942699999999E-2</v>
      </c>
      <c r="P160" s="15">
        <f t="shared" si="9"/>
        <v>7.7758692000000004E-2</v>
      </c>
      <c r="Q160" s="15">
        <f t="shared" si="10"/>
        <v>0.23327607600000003</v>
      </c>
      <c r="R160" s="15">
        <f t="shared" si="11"/>
        <v>0.25919564</v>
      </c>
    </row>
    <row r="161" spans="1:18" x14ac:dyDescent="0.25">
      <c r="A161" s="4" t="s">
        <v>934</v>
      </c>
      <c r="B161" s="4" t="str">
        <f>VLOOKUP($A161, '2016-2021 TRI'!$F:$L, 3, FALSE)</f>
        <v>PHILLIPS 66 PIPELINE LLC-BEAUMONT TERMINAL</v>
      </c>
      <c r="C161" s="4" t="str">
        <f>VLOOKUP($A161, '2016-2021 TRI'!$F:$L, 4, FALSE)</f>
        <v>HWY 366 1/2 MILE E OF INTERSECTION W HWY 347</v>
      </c>
      <c r="D161" s="4" t="str">
        <f>VLOOKUP($A161, '2016-2021 TRI'!$F:$L, 5, FALSE)</f>
        <v>NEDERLAND</v>
      </c>
      <c r="E161" s="4" t="str">
        <f>VLOOKUP($A161, '2016-2021 TRI'!$F:$L, 6, FALSE)</f>
        <v>TX</v>
      </c>
      <c r="F161" s="4">
        <f>VLOOKUP($A161, '2016-2021 TRI'!$F:$L, 7, FALSE)</f>
        <v>77627</v>
      </c>
      <c r="G161" s="4" t="str">
        <f>VLOOKUP($A161, '2016-2021 TRI'!F:N, 9, FALSE)</f>
        <v>Repackaging</v>
      </c>
      <c r="H161" s="4">
        <f>VLOOKUP($A161, '2016-2021 TRI'!$F:$L, 2, FALSE)</f>
        <v>424710</v>
      </c>
      <c r="I161" s="4" t="str">
        <f>IFERROR(VLOOKUP(H161, '2012 to 2017 NAICS'!C:D, 2, FALSE), VLOOKUP(H161, '2012 to 2017 NAICS'!A:B, 2, FALSE))</f>
        <v>Petroleum Bulk Stations and Terminals</v>
      </c>
      <c r="J161" s="13">
        <f>VLOOKUP(G161, 'OES Summary'!$A$2:$D$15, 3, FALSE)</f>
        <v>350</v>
      </c>
      <c r="K161" s="14" cm="1">
        <f t="array" ref="K161">CONVERT(MEDIAN(IF('2016-2021 TRI'!F:F=$A161,'2016-2021 TRI'!P:P)), "lbm", "kg")</f>
        <v>4.0823313299999997</v>
      </c>
      <c r="L161" s="14">
        <f>CONVERT(_xlfn.MAXIFS('2016-2021 TRI'!P:P,'2016-2021 TRI'!F:F,A161), "lbm", "kg")</f>
        <v>49.895160699999998</v>
      </c>
      <c r="M161" s="14" cm="1">
        <f t="array" ref="M161">CONVERT(MEDIAN(IF('2016-2021 TRI'!F:F=$A161,'2016-2021 TRI'!Q:Q)), "lbm", "kg")</f>
        <v>521.63122550000003</v>
      </c>
      <c r="N161" s="14">
        <f>CONVERT(_xlfn.MAXIFS('2016-2021 TRI'!Q:Q,'2016-2021 TRI'!F:F,A161), "lbm", "kg")</f>
        <v>952.54397700000004</v>
      </c>
      <c r="O161" s="15">
        <f t="shared" si="8"/>
        <v>1.1663803799999999E-2</v>
      </c>
      <c r="P161" s="15">
        <f t="shared" si="9"/>
        <v>0.14255760200000001</v>
      </c>
      <c r="Q161" s="15">
        <f t="shared" si="10"/>
        <v>1.49037493</v>
      </c>
      <c r="R161" s="15">
        <f t="shared" si="11"/>
        <v>2.7215542200000002</v>
      </c>
    </row>
    <row r="162" spans="1:18" x14ac:dyDescent="0.25">
      <c r="A162" s="4" t="s">
        <v>940</v>
      </c>
      <c r="B162" s="4" t="str">
        <f>VLOOKUP($A162, '2016-2021 TRI'!$F:$L, 3, FALSE)</f>
        <v>PHILLIPS 66 PONCA CITY SITE</v>
      </c>
      <c r="C162" s="4" t="str">
        <f>VLOOKUP($A162, '2016-2021 TRI'!$F:$L, 4, FALSE)</f>
        <v>1000 S PINE ST</v>
      </c>
      <c r="D162" s="4" t="str">
        <f>VLOOKUP($A162, '2016-2021 TRI'!$F:$L, 5, FALSE)</f>
        <v>PONCA CITY</v>
      </c>
      <c r="E162" s="4" t="str">
        <f>VLOOKUP($A162, '2016-2021 TRI'!$F:$L, 6, FALSE)</f>
        <v>OK</v>
      </c>
      <c r="F162" s="4">
        <f>VLOOKUP($A162, '2016-2021 TRI'!$F:$L, 7, FALSE)</f>
        <v>746017501</v>
      </c>
      <c r="G162" s="4" t="str">
        <f>VLOOKUP($A162, '2016-2021 TRI'!F:N, 9, FALSE)</f>
        <v>Processing as a reactant</v>
      </c>
      <c r="H162" s="4">
        <f>VLOOKUP($A162, '2016-2021 TRI'!$F:$L, 2, FALSE)</f>
        <v>324110</v>
      </c>
      <c r="I162" s="4" t="str">
        <f>IFERROR(VLOOKUP(H162, '2012 to 2017 NAICS'!C:D, 2, FALSE), VLOOKUP(H162, '2012 to 2017 NAICS'!A:B, 2, FALSE))</f>
        <v>Petroleum Refineries</v>
      </c>
      <c r="J162" s="13">
        <f>VLOOKUP(G162, 'OES Summary'!$A$2:$D$15, 3, FALSE)</f>
        <v>350</v>
      </c>
      <c r="K162" s="14" cm="1">
        <f t="array" ref="K162">CONVERT(MEDIAN(IF('2016-2021 TRI'!F:F=$A162,'2016-2021 TRI'!P:P)), "lbm", "kg")</f>
        <v>133.80974915000002</v>
      </c>
      <c r="L162" s="14">
        <f>CONVERT(_xlfn.MAXIFS('2016-2021 TRI'!P:P,'2016-2021 TRI'!F:F,A162), "lbm", "kg")</f>
        <v>172.36510060000001</v>
      </c>
      <c r="M162" s="14" cm="1">
        <f t="array" ref="M162">CONVERT(MEDIAN(IF('2016-2021 TRI'!F:F=$A162,'2016-2021 TRI'!Q:Q)), "lbm", "kg")</f>
        <v>29.710300235000002</v>
      </c>
      <c r="N162" s="14">
        <f>CONVERT(_xlfn.MAXIFS('2016-2021 TRI'!Q:Q,'2016-2021 TRI'!F:F,A162), "lbm", "kg")</f>
        <v>142.42800418000002</v>
      </c>
      <c r="O162" s="15">
        <f t="shared" si="8"/>
        <v>0.38231356900000002</v>
      </c>
      <c r="P162" s="15">
        <f t="shared" si="9"/>
        <v>0.492471716</v>
      </c>
      <c r="Q162" s="15">
        <f t="shared" si="10"/>
        <v>8.4886572100000002E-2</v>
      </c>
      <c r="R162" s="15">
        <f t="shared" si="11"/>
        <v>0.40693715480000003</v>
      </c>
    </row>
    <row r="163" spans="1:18" x14ac:dyDescent="0.25">
      <c r="A163" s="4" t="s">
        <v>947</v>
      </c>
      <c r="B163" s="4" t="str">
        <f>VLOOKUP($A163, '2016-2021 TRI'!$F:$L, 3, FALSE)</f>
        <v>PHILLIPS 66 SAN FRANCISCO REFINERY</v>
      </c>
      <c r="C163" s="4" t="str">
        <f>VLOOKUP($A163, '2016-2021 TRI'!$F:$L, 4, FALSE)</f>
        <v>1380 SAN PABLO AVE</v>
      </c>
      <c r="D163" s="4" t="str">
        <f>VLOOKUP($A163, '2016-2021 TRI'!$F:$L, 5, FALSE)</f>
        <v>RODEO</v>
      </c>
      <c r="E163" s="4" t="str">
        <f>VLOOKUP($A163, '2016-2021 TRI'!$F:$L, 6, FALSE)</f>
        <v>CA</v>
      </c>
      <c r="F163" s="4">
        <f>VLOOKUP($A163, '2016-2021 TRI'!$F:$L, 7, FALSE)</f>
        <v>94572</v>
      </c>
      <c r="G163" s="4" t="str">
        <f>VLOOKUP($A163, '2016-2021 TRI'!F:N, 9, FALSE)</f>
        <v>Processing - Incorporation into formulation, mixture, or reaction product</v>
      </c>
      <c r="H163" s="4">
        <f>VLOOKUP($A163, '2016-2021 TRI'!$F:$L, 2, FALSE)</f>
        <v>324110</v>
      </c>
      <c r="I163" s="4" t="str">
        <f>IFERROR(VLOOKUP(H163, '2012 to 2017 NAICS'!C:D, 2, FALSE), VLOOKUP(H163, '2012 to 2017 NAICS'!A:B, 2, FALSE))</f>
        <v>Petroleum Refineries</v>
      </c>
      <c r="J163" s="13">
        <f>VLOOKUP(G163, 'OES Summary'!$A$2:$D$15, 3, FALSE)</f>
        <v>250</v>
      </c>
      <c r="K163" s="14" cm="1">
        <f t="array" ref="K163">CONVERT(MEDIAN(IF('2016-2021 TRI'!F:F=$A163,'2016-2021 TRI'!P:P)), "lbm", "kg")</f>
        <v>3.1751465900000002</v>
      </c>
      <c r="L163" s="14">
        <f>CONVERT(_xlfn.MAXIFS('2016-2021 TRI'!P:P,'2016-2021 TRI'!F:F,A163), "lbm", "kg")</f>
        <v>7.2574779200000004</v>
      </c>
      <c r="M163" s="14" cm="1">
        <f t="array" ref="M163">CONVERT(MEDIAN(IF('2016-2021 TRI'!F:F=$A163,'2016-2021 TRI'!Q:Q)), "lbm", "kg")</f>
        <v>2.2679618500000003</v>
      </c>
      <c r="N163" s="14">
        <f>CONVERT(_xlfn.MAXIFS('2016-2021 TRI'!Q:Q,'2016-2021 TRI'!F:F,A163), "lbm", "kg")</f>
        <v>19.05087954</v>
      </c>
      <c r="O163" s="15">
        <f t="shared" si="8"/>
        <v>1.270058636E-2</v>
      </c>
      <c r="P163" s="15">
        <f t="shared" si="9"/>
        <v>2.9029911680000003E-2</v>
      </c>
      <c r="Q163" s="15">
        <f t="shared" si="10"/>
        <v>9.0718474000000011E-3</v>
      </c>
      <c r="R163" s="15">
        <f t="shared" si="11"/>
        <v>7.6203518159999997E-2</v>
      </c>
    </row>
    <row r="164" spans="1:18" x14ac:dyDescent="0.25">
      <c r="A164" s="4" t="s">
        <v>953</v>
      </c>
      <c r="B164" s="4" t="str">
        <f>VLOOKUP($A164, '2016-2021 TRI'!$F:$L, 3, FALSE)</f>
        <v>PHILLLIPS 66 CO BORGER REFINERY</v>
      </c>
      <c r="C164" s="4" t="str">
        <f>VLOOKUP($A164, '2016-2021 TRI'!$F:$L, 4, FALSE)</f>
        <v>STATE HWY SPUR 119 N</v>
      </c>
      <c r="D164" s="4" t="str">
        <f>VLOOKUP($A164, '2016-2021 TRI'!$F:$L, 5, FALSE)</f>
        <v>BORGER</v>
      </c>
      <c r="E164" s="4" t="str">
        <f>VLOOKUP($A164, '2016-2021 TRI'!$F:$L, 6, FALSE)</f>
        <v>TX</v>
      </c>
      <c r="F164" s="4">
        <f>VLOOKUP($A164, '2016-2021 TRI'!$F:$L, 7, FALSE)</f>
        <v>79007</v>
      </c>
      <c r="G164" s="4" t="str">
        <f>VLOOKUP($A164, '2016-2021 TRI'!F:N, 9, FALSE)</f>
        <v>Processing - Incorporation into formulation, mixture, or reaction product</v>
      </c>
      <c r="H164" s="4">
        <f>VLOOKUP($A164, '2016-2021 TRI'!$F:$L, 2, FALSE)</f>
        <v>324110</v>
      </c>
      <c r="I164" s="4" t="str">
        <f>IFERROR(VLOOKUP(H164, '2012 to 2017 NAICS'!C:D, 2, FALSE), VLOOKUP(H164, '2012 to 2017 NAICS'!A:B, 2, FALSE))</f>
        <v>Petroleum Refineries</v>
      </c>
      <c r="J164" s="13">
        <f>VLOOKUP(G164, 'OES Summary'!$A$2:$D$15, 3, FALSE)</f>
        <v>250</v>
      </c>
      <c r="K164" s="14" cm="1">
        <f t="array" ref="K164">CONVERT(MEDIAN(IF('2016-2021 TRI'!F:F=$A164,'2016-2021 TRI'!P:P)), "lbm", "kg")</f>
        <v>52.843511105000005</v>
      </c>
      <c r="L164" s="14">
        <f>CONVERT(_xlfn.MAXIFS('2016-2021 TRI'!P:P,'2016-2021 TRI'!F:F,A164), "lbm", "kg")</f>
        <v>100.24391377000001</v>
      </c>
      <c r="M164" s="14" cm="1">
        <f t="array" ref="M164">CONVERT(MEDIAN(IF('2016-2021 TRI'!F:F=$A164,'2016-2021 TRI'!Q:Q)), "lbm", "kg")</f>
        <v>1.3607771100000001</v>
      </c>
      <c r="N164" s="14">
        <f>CONVERT(_xlfn.MAXIFS('2016-2021 TRI'!Q:Q,'2016-2021 TRI'!F:F,A164), "lbm", "kg")</f>
        <v>73.028371570000004</v>
      </c>
      <c r="O164" s="15">
        <f t="shared" si="8"/>
        <v>0.21137404442000002</v>
      </c>
      <c r="P164" s="15">
        <f t="shared" si="9"/>
        <v>0.40097565508000005</v>
      </c>
      <c r="Q164" s="15">
        <f t="shared" si="10"/>
        <v>5.4431084400000003E-3</v>
      </c>
      <c r="R164" s="15">
        <f t="shared" si="11"/>
        <v>0.29211348628</v>
      </c>
    </row>
    <row r="165" spans="1:18" x14ac:dyDescent="0.25">
      <c r="A165" s="4" t="s">
        <v>1957</v>
      </c>
      <c r="B165" s="4" t="str">
        <f>VLOOKUP($A165, '2016-2021 TRI'!$F:$L, 3, FALSE)</f>
        <v>PLACID REFINING CO LLC</v>
      </c>
      <c r="C165" s="4" t="str">
        <f>VLOOKUP($A165, '2016-2021 TRI'!$F:$L, 4, FALSE)</f>
        <v>1940 LOUISIANA HWY 1 N</v>
      </c>
      <c r="D165" s="4" t="str">
        <f>VLOOKUP($A165, '2016-2021 TRI'!$F:$L, 5, FALSE)</f>
        <v>PORT ALLEN</v>
      </c>
      <c r="E165" s="4" t="str">
        <f>VLOOKUP($A165, '2016-2021 TRI'!$F:$L, 6, FALSE)</f>
        <v>LA</v>
      </c>
      <c r="F165" s="4">
        <f>VLOOKUP($A165, '2016-2021 TRI'!$F:$L, 7, FALSE)</f>
        <v>70767</v>
      </c>
      <c r="G165" s="4" t="str">
        <f>VLOOKUP($A165, '2016-2021 TRI'!F:N, 9, FALSE)</f>
        <v>Manufacturing</v>
      </c>
      <c r="H165" s="4">
        <f>VLOOKUP($A165, '2016-2021 TRI'!$F:$L, 2, FALSE)</f>
        <v>324110</v>
      </c>
      <c r="I165" s="4" t="str">
        <f>IFERROR(VLOOKUP(H165, '2012 to 2017 NAICS'!C:D, 2, FALSE), VLOOKUP(H165, '2012 to 2017 NAICS'!A:B, 2, FALSE))</f>
        <v>Petroleum Refineries</v>
      </c>
      <c r="J165" s="13">
        <f>VLOOKUP(G165, 'OES Summary'!$A$2:$D$15, 3, FALSE)</f>
        <v>350</v>
      </c>
      <c r="K165" s="14" cm="1">
        <f t="array" ref="K165">CONVERT(MEDIAN(IF('2016-2021 TRI'!F:F=$A165,'2016-2021 TRI'!P:P)), "lbm", "kg")</f>
        <v>0</v>
      </c>
      <c r="L165" s="14">
        <f>CONVERT(_xlfn.MAXIFS('2016-2021 TRI'!P:P,'2016-2021 TRI'!F:F,A165), "lbm", "kg")</f>
        <v>0</v>
      </c>
      <c r="M165" s="14" cm="1">
        <f t="array" ref="M165">CONVERT(MEDIAN(IF('2016-2021 TRI'!F:F=$A165,'2016-2021 TRI'!Q:Q)), "lbm", "kg")</f>
        <v>2286.1055448000002</v>
      </c>
      <c r="N165" s="14">
        <f>CONVERT(_xlfn.MAXIFS('2016-2021 TRI'!Q:Q,'2016-2021 TRI'!F:F,A165), "lbm", "kg")</f>
        <v>4143.56629995</v>
      </c>
      <c r="O165" s="15">
        <f t="shared" si="8"/>
        <v>0</v>
      </c>
      <c r="P165" s="15">
        <f t="shared" si="9"/>
        <v>0</v>
      </c>
      <c r="Q165" s="15">
        <f t="shared" si="10"/>
        <v>6.5317301280000004</v>
      </c>
      <c r="R165" s="15">
        <f t="shared" si="11"/>
        <v>11.838760857</v>
      </c>
    </row>
    <row r="166" spans="1:18" x14ac:dyDescent="0.25">
      <c r="A166" s="4" t="s">
        <v>956</v>
      </c>
      <c r="B166" s="4" t="str">
        <f>VLOOKUP($A166, '2016-2021 TRI'!$F:$L, 3, FALSE)</f>
        <v>PREMCOR REFINING GROUP INC PORT ARTHUR</v>
      </c>
      <c r="C166" s="4" t="str">
        <f>VLOOKUP($A166, '2016-2021 TRI'!$F:$L, 4, FALSE)</f>
        <v>1801 S GULFWAY DR</v>
      </c>
      <c r="D166" s="4" t="str">
        <f>VLOOKUP($A166, '2016-2021 TRI'!$F:$L, 5, FALSE)</f>
        <v>PORT ARTHUR</v>
      </c>
      <c r="E166" s="4" t="str">
        <f>VLOOKUP($A166, '2016-2021 TRI'!$F:$L, 6, FALSE)</f>
        <v>TX</v>
      </c>
      <c r="F166" s="4">
        <f>VLOOKUP($A166, '2016-2021 TRI'!$F:$L, 7, FALSE)</f>
        <v>77640</v>
      </c>
      <c r="G166" s="4" t="str">
        <f>VLOOKUP($A166, '2016-2021 TRI'!F:N, 9, FALSE)</f>
        <v>Processing as a Reactant</v>
      </c>
      <c r="H166" s="4">
        <f>VLOOKUP($A166, '2016-2021 TRI'!$F:$L, 2, FALSE)</f>
        <v>324110</v>
      </c>
      <c r="I166" s="4" t="str">
        <f>IFERROR(VLOOKUP(H166, '2012 to 2017 NAICS'!C:D, 2, FALSE), VLOOKUP(H166, '2012 to 2017 NAICS'!A:B, 2, FALSE))</f>
        <v>Petroleum Refineries</v>
      </c>
      <c r="J166" s="13">
        <f>VLOOKUP(G166, 'OES Summary'!$A$2:$D$15, 3, FALSE)</f>
        <v>350</v>
      </c>
      <c r="K166" s="14" cm="1">
        <f t="array" ref="K166">CONVERT(MEDIAN(IF('2016-2021 TRI'!F:F=$A166,'2016-2021 TRI'!P:P)), "lbm", "kg")</f>
        <v>58.513415729999998</v>
      </c>
      <c r="L166" s="14">
        <f>CONVERT(_xlfn.MAXIFS('2016-2021 TRI'!P:P,'2016-2021 TRI'!F:F,A166), "lbm", "kg")</f>
        <v>94.347212960000007</v>
      </c>
      <c r="M166" s="14" cm="1">
        <f t="array" ref="M166">CONVERT(MEDIAN(IF('2016-2021 TRI'!F:F=$A166,'2016-2021 TRI'!Q:Q)), "lbm", "kg")</f>
        <v>309.80358871000004</v>
      </c>
      <c r="N166" s="14">
        <f>CONVERT(_xlfn.MAXIFS('2016-2021 TRI'!Q:Q,'2016-2021 TRI'!F:F,A166), "lbm", "kg")</f>
        <v>317.96825137000002</v>
      </c>
      <c r="O166" s="15">
        <f t="shared" si="8"/>
        <v>0.16718118779999999</v>
      </c>
      <c r="P166" s="15">
        <f t="shared" si="9"/>
        <v>0.2695634656</v>
      </c>
      <c r="Q166" s="15">
        <f t="shared" si="10"/>
        <v>0.88515311060000013</v>
      </c>
      <c r="R166" s="15">
        <f t="shared" si="11"/>
        <v>0.90848071820000009</v>
      </c>
    </row>
    <row r="167" spans="1:18" x14ac:dyDescent="0.25">
      <c r="A167" s="4" t="s">
        <v>960</v>
      </c>
      <c r="B167" s="4" t="str">
        <f>VLOOKUP($A167, '2016-2021 TRI'!$F:$L, 3, FALSE)</f>
        <v>PURITY ISOBUTYLENE PLANT</v>
      </c>
      <c r="C167" s="4" t="str">
        <f>VLOOKUP($A167, '2016-2021 TRI'!$F:$L, 4, FALSE)</f>
        <v>1500 N S ST</v>
      </c>
      <c r="D167" s="4" t="str">
        <f>VLOOKUP($A167, '2016-2021 TRI'!$F:$L, 5, FALSE)</f>
        <v>PASADENA</v>
      </c>
      <c r="E167" s="4" t="str">
        <f>VLOOKUP($A167, '2016-2021 TRI'!$F:$L, 6, FALSE)</f>
        <v>TX</v>
      </c>
      <c r="F167" s="4">
        <f>VLOOKUP($A167, '2016-2021 TRI'!$F:$L, 7, FALSE)</f>
        <v>77508</v>
      </c>
      <c r="G167" s="4" t="str">
        <f>VLOOKUP($A167, '2016-2021 TRI'!F:N, 9, FALSE)</f>
        <v>Repackaging</v>
      </c>
      <c r="H167" s="4">
        <f>VLOOKUP($A167, '2016-2021 TRI'!$F:$L, 2, FALSE)</f>
        <v>325199</v>
      </c>
      <c r="I167" s="4" t="str">
        <f>IFERROR(VLOOKUP(H167, '2012 to 2017 NAICS'!C:D, 2, FALSE), VLOOKUP(H167, '2012 to 2017 NAICS'!A:B, 2, FALSE))</f>
        <v>All Other Basic Organic Chemical Manufacturing</v>
      </c>
      <c r="J167" s="13">
        <f>VLOOKUP(G167, 'OES Summary'!$A$2:$D$15, 3, FALSE)</f>
        <v>350</v>
      </c>
      <c r="K167" s="14" cm="1">
        <f t="array" ref="K167">CONVERT(MEDIAN(IF('2016-2021 TRI'!F:F=$A167,'2016-2021 TRI'!P:P)), "lbm", "kg")</f>
        <v>113.3980925</v>
      </c>
      <c r="L167" s="14">
        <f>CONVERT(_xlfn.MAXIFS('2016-2021 TRI'!P:P,'2016-2021 TRI'!F:F,A167), "lbm", "kg")</f>
        <v>226.79618500000001</v>
      </c>
      <c r="M167" s="14" cm="1">
        <f t="array" ref="M167">CONVERT(MEDIAN(IF('2016-2021 TRI'!F:F=$A167,'2016-2021 TRI'!Q:Q)), "lbm", "kg")</f>
        <v>121.65347363399999</v>
      </c>
      <c r="N167" s="14">
        <f>CONVERT(_xlfn.MAXIFS('2016-2021 TRI'!Q:Q,'2016-2021 TRI'!F:F,A167), "lbm", "kg")</f>
        <v>226.79618500000001</v>
      </c>
      <c r="O167" s="15">
        <f t="shared" si="8"/>
        <v>0.32399454999999999</v>
      </c>
      <c r="P167" s="15">
        <f t="shared" si="9"/>
        <v>0.64798909999999998</v>
      </c>
      <c r="Q167" s="15">
        <f t="shared" si="10"/>
        <v>0.34758135324</v>
      </c>
      <c r="R167" s="15">
        <f t="shared" si="11"/>
        <v>0.64798909999999998</v>
      </c>
    </row>
    <row r="168" spans="1:18" x14ac:dyDescent="0.25">
      <c r="A168" s="4" t="s">
        <v>965</v>
      </c>
      <c r="B168" s="4" t="str">
        <f>VLOOKUP($A168, '2016-2021 TRI'!$F:$L, 3, FALSE)</f>
        <v>SABIC INNOVATIVE PLASTICS US LLC</v>
      </c>
      <c r="C168" s="4" t="str">
        <f>VLOOKUP($A168, '2016-2021 TRI'!$F:$L, 4, FALSE)</f>
        <v>2148 N 2753RD RD</v>
      </c>
      <c r="D168" s="4" t="str">
        <f>VLOOKUP($A168, '2016-2021 TRI'!$F:$L, 5, FALSE)</f>
        <v>OTTAWA</v>
      </c>
      <c r="E168" s="4" t="str">
        <f>VLOOKUP($A168, '2016-2021 TRI'!$F:$L, 6, FALSE)</f>
        <v>IL</v>
      </c>
      <c r="F168" s="4">
        <f>VLOOKUP($A168, '2016-2021 TRI'!$F:$L, 7, FALSE)</f>
        <v>61350</v>
      </c>
      <c r="G168" s="4" t="str">
        <f>VLOOKUP($A168, '2016-2021 TRI'!F:N, 9, FALSE)</f>
        <v>Plastics and Rubber Compounding</v>
      </c>
      <c r="H168" s="4">
        <f>VLOOKUP($A168, '2016-2021 TRI'!$F:$L, 2, FALSE)</f>
        <v>325211</v>
      </c>
      <c r="I168" s="4" t="str">
        <f>IFERROR(VLOOKUP(H168, '2012 to 2017 NAICS'!C:D, 2, FALSE), VLOOKUP(H168, '2012 to 2017 NAICS'!A:B, 2, FALSE))</f>
        <v>Plastics Material and Resin Manufacturing</v>
      </c>
      <c r="J168" s="13">
        <f>VLOOKUP(G168, 'OES Summary'!$A$2:$D$15, 3, FALSE)</f>
        <v>300</v>
      </c>
      <c r="K168" s="14" cm="1">
        <f t="array" ref="K168">CONVERT(MEDIAN(IF('2016-2021 TRI'!F:F=$A168,'2016-2021 TRI'!P:P)), "lbm", "kg")</f>
        <v>3761.1879320400003</v>
      </c>
      <c r="L168" s="14">
        <f>CONVERT(_xlfn.MAXIFS('2016-2021 TRI'!P:P,'2016-2021 TRI'!F:F,A168), "lbm", "kg")</f>
        <v>13889.451961770001</v>
      </c>
      <c r="M168" s="14" cm="1">
        <f t="array" ref="M168">CONVERT(MEDIAN(IF('2016-2021 TRI'!F:F=$A168,'2016-2021 TRI'!Q:Q)), "lbm", "kg")</f>
        <v>23280.401594064999</v>
      </c>
      <c r="N168" s="14">
        <f>CONVERT(_xlfn.MAXIFS('2016-2021 TRI'!Q:Q,'2016-2021 TRI'!F:F,A168), "lbm", "kg")</f>
        <v>24678.600074590002</v>
      </c>
      <c r="O168" s="15">
        <f t="shared" si="8"/>
        <v>12.537293106800002</v>
      </c>
      <c r="P168" s="15">
        <f t="shared" si="9"/>
        <v>46.2981732059</v>
      </c>
      <c r="Q168" s="15">
        <f t="shared" si="10"/>
        <v>77.601338646883335</v>
      </c>
      <c r="R168" s="15">
        <f t="shared" si="11"/>
        <v>82.262000248633342</v>
      </c>
    </row>
    <row r="169" spans="1:18" x14ac:dyDescent="0.25">
      <c r="A169" s="4" t="s">
        <v>971</v>
      </c>
      <c r="B169" s="4" t="str">
        <f>VLOOKUP($A169, '2016-2021 TRI'!$F:$L, 3, FALSE)</f>
        <v>SASOL CHEMICALS (USA) LLC-LAKE CHARLES CHEMICAL COMPLEX</v>
      </c>
      <c r="C169" s="4" t="str">
        <f>VLOOKUP($A169, '2016-2021 TRI'!$F:$L, 4, FALSE)</f>
        <v>2201 OLD SPANISH TRAIL</v>
      </c>
      <c r="D169" s="4" t="str">
        <f>VLOOKUP($A169, '2016-2021 TRI'!$F:$L, 5, FALSE)</f>
        <v>WESTLAKE</v>
      </c>
      <c r="E169" s="4" t="str">
        <f>VLOOKUP($A169, '2016-2021 TRI'!$F:$L, 6, FALSE)</f>
        <v>LA</v>
      </c>
      <c r="F169" s="4">
        <f>VLOOKUP($A169, '2016-2021 TRI'!$F:$L, 7, FALSE)</f>
        <v>70669</v>
      </c>
      <c r="G169" s="4" t="str">
        <f>VLOOKUP($A169, '2016-2021 TRI'!F:N, 9, FALSE)</f>
        <v>Manufacturing</v>
      </c>
      <c r="H169" s="4">
        <f>VLOOKUP($A169, '2016-2021 TRI'!$F:$L, 2, FALSE)</f>
        <v>325199</v>
      </c>
      <c r="I169" s="4" t="str">
        <f>IFERROR(VLOOKUP(H169, '2012 to 2017 NAICS'!C:D, 2, FALSE), VLOOKUP(H169, '2012 to 2017 NAICS'!A:B, 2, FALSE))</f>
        <v>All Other Basic Organic Chemical Manufacturing</v>
      </c>
      <c r="J169" s="13">
        <f>VLOOKUP(G169, 'OES Summary'!$A$2:$D$15, 3, FALSE)</f>
        <v>350</v>
      </c>
      <c r="K169" s="14" cm="1">
        <f t="array" ref="K169">CONVERT(MEDIAN(IF('2016-2021 TRI'!F:F=$A169,'2016-2021 TRI'!P:P)), "lbm", "kg")</f>
        <v>257.18687378999999</v>
      </c>
      <c r="L169" s="14">
        <f>CONVERT(_xlfn.MAXIFS('2016-2021 TRI'!P:P,'2016-2021 TRI'!F:F,A169), "lbm", "kg")</f>
        <v>718.49031408000008</v>
      </c>
      <c r="M169" s="14" cm="1">
        <f t="array" ref="M169">CONVERT(MEDIAN(IF('2016-2021 TRI'!F:F=$A169,'2016-2021 TRI'!Q:Q)), "lbm", "kg")</f>
        <v>591.71124666499998</v>
      </c>
      <c r="N169" s="14">
        <f>CONVERT(_xlfn.MAXIFS('2016-2021 TRI'!Q:Q,'2016-2021 TRI'!F:F,A169), "lbm", "kg")</f>
        <v>2520.1592077200003</v>
      </c>
      <c r="O169" s="15">
        <f t="shared" si="8"/>
        <v>0.73481963939999995</v>
      </c>
      <c r="P169" s="15">
        <f t="shared" si="9"/>
        <v>2.0528294688000002</v>
      </c>
      <c r="Q169" s="15">
        <f t="shared" si="10"/>
        <v>1.6906035618999999</v>
      </c>
      <c r="R169" s="15">
        <f t="shared" si="11"/>
        <v>7.2004548792000005</v>
      </c>
    </row>
    <row r="170" spans="1:18" x14ac:dyDescent="0.25">
      <c r="A170" s="4" t="s">
        <v>2009</v>
      </c>
      <c r="B170" s="4" t="str">
        <f>VLOOKUP($A170, '2016-2021 TRI'!$F:$L, 3, FALSE)</f>
        <v>SHELL BIRMINGHAM TERMINAL</v>
      </c>
      <c r="C170" s="4" t="str">
        <f>VLOOKUP($A170, '2016-2021 TRI'!$F:$L, 4, FALSE)</f>
        <v>2601 WILSON RD SW</v>
      </c>
      <c r="D170" s="4" t="str">
        <f>VLOOKUP($A170, '2016-2021 TRI'!$F:$L, 5, FALSE)</f>
        <v>BIRMINGHAM</v>
      </c>
      <c r="E170" s="4" t="str">
        <f>VLOOKUP($A170, '2016-2021 TRI'!$F:$L, 6, FALSE)</f>
        <v>AL</v>
      </c>
      <c r="F170" s="4">
        <f>VLOOKUP($A170, '2016-2021 TRI'!$F:$L, 7, FALSE)</f>
        <v>35221</v>
      </c>
      <c r="G170" s="4" t="str">
        <f>VLOOKUP($A170, '2016-2021 TRI'!F:N, 9, FALSE)</f>
        <v>Repackaging</v>
      </c>
      <c r="H170" s="4">
        <f>VLOOKUP($A170, '2016-2021 TRI'!$F:$L, 2, FALSE)</f>
        <v>424710</v>
      </c>
      <c r="I170" s="4" t="str">
        <f>IFERROR(VLOOKUP(H170, '2012 to 2017 NAICS'!C:D, 2, FALSE), VLOOKUP(H170, '2012 to 2017 NAICS'!A:B, 2, FALSE))</f>
        <v>Petroleum Bulk Stations and Terminals</v>
      </c>
      <c r="J170" s="13">
        <f>VLOOKUP(G170, 'OES Summary'!$A$2:$D$15, 3, FALSE)</f>
        <v>350</v>
      </c>
      <c r="K170" s="14" cm="1">
        <f t="array" ref="K170">CONVERT(MEDIAN(IF('2016-2021 TRI'!F:F=$A170,'2016-2021 TRI'!P:P)), "lbm", "kg")</f>
        <v>23.133210870000003</v>
      </c>
      <c r="L170" s="14">
        <f>CONVERT(_xlfn.MAXIFS('2016-2021 TRI'!P:P,'2016-2021 TRI'!F:F,A170), "lbm", "kg")</f>
        <v>23.133210870000003</v>
      </c>
      <c r="M170" s="14" cm="1">
        <f t="array" ref="M170">CONVERT(MEDIAN(IF('2016-2021 TRI'!F:F=$A170,'2016-2021 TRI'!Q:Q)), "lbm", "kg")</f>
        <v>37.648166710000005</v>
      </c>
      <c r="N170" s="14">
        <f>CONVERT(_xlfn.MAXIFS('2016-2021 TRI'!Q:Q,'2016-2021 TRI'!F:F,A170), "lbm", "kg")</f>
        <v>37.648166710000005</v>
      </c>
      <c r="O170" s="15">
        <f t="shared" si="8"/>
        <v>6.6094888200000007E-2</v>
      </c>
      <c r="P170" s="15">
        <f t="shared" si="9"/>
        <v>6.6094888200000007E-2</v>
      </c>
      <c r="Q170" s="15">
        <f t="shared" si="10"/>
        <v>0.10756619060000001</v>
      </c>
      <c r="R170" s="15">
        <f t="shared" si="11"/>
        <v>0.10756619060000001</v>
      </c>
    </row>
    <row r="171" spans="1:18" x14ac:dyDescent="0.25">
      <c r="A171" s="4" t="s">
        <v>975</v>
      </c>
      <c r="B171" s="4" t="str">
        <f>VLOOKUP($A171, '2016-2021 TRI'!$F:$L, 3, FALSE)</f>
        <v>SHELL CHEMICAL LP</v>
      </c>
      <c r="C171" s="4" t="str">
        <f>VLOOKUP($A171, '2016-2021 TRI'!$F:$L, 4, FALSE)</f>
        <v>5900 HWY 225 EAST</v>
      </c>
      <c r="D171" s="4" t="str">
        <f>VLOOKUP($A171, '2016-2021 TRI'!$F:$L, 5, FALSE)</f>
        <v>DEER PARK</v>
      </c>
      <c r="E171" s="4" t="str">
        <f>VLOOKUP($A171, '2016-2021 TRI'!$F:$L, 6, FALSE)</f>
        <v>TX</v>
      </c>
      <c r="F171" s="4">
        <f>VLOOKUP($A171, '2016-2021 TRI'!$F:$L, 7, FALSE)</f>
        <v>77536</v>
      </c>
      <c r="G171" s="4" t="str">
        <f>VLOOKUP($A171, '2016-2021 TRI'!F:N, 9, FALSE)</f>
        <v>Manufacturing</v>
      </c>
      <c r="H171" s="4">
        <f>VLOOKUP($A171, '2016-2021 TRI'!$F:$L, 2, FALSE)</f>
        <v>325110</v>
      </c>
      <c r="I171" s="4" t="str">
        <f>IFERROR(VLOOKUP(H171, '2012 to 2017 NAICS'!C:D, 2, FALSE), VLOOKUP(H171, '2012 to 2017 NAICS'!A:B, 2, FALSE))</f>
        <v>Petrochemical Manufacturing</v>
      </c>
      <c r="J171" s="13">
        <f>VLOOKUP(G171, 'OES Summary'!$A$2:$D$15, 3, FALSE)</f>
        <v>350</v>
      </c>
      <c r="K171" s="14" cm="1">
        <f t="array" ref="K171">CONVERT(MEDIAN(IF('2016-2021 TRI'!F:F=$A171,'2016-2021 TRI'!P:P)), "lbm", "kg")</f>
        <v>2131.8841390000002</v>
      </c>
      <c r="L171" s="14">
        <f>CONVERT(_xlfn.MAXIFS('2016-2021 TRI'!P:P,'2016-2021 TRI'!F:F,A171), "lbm", "kg")</f>
        <v>2449.3987980000002</v>
      </c>
      <c r="M171" s="14" cm="1">
        <f t="array" ref="M171">CONVERT(MEDIAN(IF('2016-2021 TRI'!F:F=$A171,'2016-2021 TRI'!Q:Q)), "lbm", "kg")</f>
        <v>15195.344395000002</v>
      </c>
      <c r="N171" s="14">
        <f>CONVERT(_xlfn.MAXIFS('2016-2021 TRI'!Q:Q,'2016-2021 TRI'!F:F,A171), "lbm", "kg")</f>
        <v>22226.026130000002</v>
      </c>
      <c r="O171" s="15">
        <f t="shared" si="8"/>
        <v>6.0910975400000007</v>
      </c>
      <c r="P171" s="15">
        <f t="shared" si="9"/>
        <v>6.9982822800000006</v>
      </c>
      <c r="Q171" s="15">
        <f t="shared" si="10"/>
        <v>43.415269700000003</v>
      </c>
      <c r="R171" s="15">
        <f t="shared" si="11"/>
        <v>63.502931800000006</v>
      </c>
    </row>
    <row r="172" spans="1:18" x14ac:dyDescent="0.25">
      <c r="A172" s="4" t="s">
        <v>1628</v>
      </c>
      <c r="B172" s="4" t="str">
        <f>VLOOKUP($A172, '2016-2021 TRI'!$F:$L, 3, FALSE)</f>
        <v>SHELL KENNER TERMINAL</v>
      </c>
      <c r="C172" s="4" t="str">
        <f>VLOOKUP($A172, '2016-2021 TRI'!$F:$L, 4, FALSE)</f>
        <v>143 FIREHOUSE DR</v>
      </c>
      <c r="D172" s="4" t="str">
        <f>VLOOKUP($A172, '2016-2021 TRI'!$F:$L, 5, FALSE)</f>
        <v>KENNER</v>
      </c>
      <c r="E172" s="4" t="str">
        <f>VLOOKUP($A172, '2016-2021 TRI'!$F:$L, 6, FALSE)</f>
        <v>LA</v>
      </c>
      <c r="F172" s="4">
        <f>VLOOKUP($A172, '2016-2021 TRI'!$F:$L, 7, FALSE)</f>
        <v>70062</v>
      </c>
      <c r="G172" s="4" t="str">
        <f>VLOOKUP($A172, '2016-2021 TRI'!F:N, 9, FALSE)</f>
        <v>Repackaging</v>
      </c>
      <c r="H172" s="4">
        <f>VLOOKUP($A172, '2016-2021 TRI'!$F:$L, 2, FALSE)</f>
        <v>424710</v>
      </c>
      <c r="I172" s="4" t="str">
        <f>IFERROR(VLOOKUP(H172, '2012 to 2017 NAICS'!C:D, 2, FALSE), VLOOKUP(H172, '2012 to 2017 NAICS'!A:B, 2, FALSE))</f>
        <v>Petroleum Bulk Stations and Terminals</v>
      </c>
      <c r="J172" s="13">
        <f>VLOOKUP(G172, 'OES Summary'!$A$2:$D$15, 3, FALSE)</f>
        <v>350</v>
      </c>
      <c r="K172" s="14" cm="1">
        <f t="array" ref="K172">CONVERT(MEDIAN(IF('2016-2021 TRI'!F:F=$A172,'2016-2021 TRI'!P:P)), "lbm", "kg")</f>
        <v>14.06136347</v>
      </c>
      <c r="L172" s="14">
        <f>CONVERT(_xlfn.MAXIFS('2016-2021 TRI'!P:P,'2016-2021 TRI'!F:F,A172), "lbm", "kg")</f>
        <v>14.968548210000002</v>
      </c>
      <c r="M172" s="14" cm="1">
        <f t="array" ref="M172">CONVERT(MEDIAN(IF('2016-2021 TRI'!F:F=$A172,'2016-2021 TRI'!Q:Q)), "lbm", "kg")</f>
        <v>44.452052260000002</v>
      </c>
      <c r="N172" s="14">
        <f>CONVERT(_xlfn.MAXIFS('2016-2021 TRI'!Q:Q,'2016-2021 TRI'!F:F,A172), "lbm", "kg")</f>
        <v>46.266421740000006</v>
      </c>
      <c r="O172" s="15">
        <f t="shared" si="8"/>
        <v>4.0175324200000001E-2</v>
      </c>
      <c r="P172" s="15">
        <f t="shared" si="9"/>
        <v>4.2767280600000006E-2</v>
      </c>
      <c r="Q172" s="15">
        <f t="shared" si="10"/>
        <v>0.12700586360000002</v>
      </c>
      <c r="R172" s="15">
        <f t="shared" si="11"/>
        <v>0.13218977640000001</v>
      </c>
    </row>
    <row r="173" spans="1:18" x14ac:dyDescent="0.25">
      <c r="A173" s="4" t="s">
        <v>1876</v>
      </c>
      <c r="B173" s="4" t="str">
        <f>VLOOKUP($A173, '2016-2021 TRI'!$F:$L, 3, FALSE)</f>
        <v>SHELL NASHVILLE TERMINAL</v>
      </c>
      <c r="C173" s="4" t="str">
        <f>VLOOKUP($A173, '2016-2021 TRI'!$F:$L, 4, FALSE)</f>
        <v>1717 61ST AVE N</v>
      </c>
      <c r="D173" s="4" t="str">
        <f>VLOOKUP($A173, '2016-2021 TRI'!$F:$L, 5, FALSE)</f>
        <v>NASHVILLE</v>
      </c>
      <c r="E173" s="4" t="str">
        <f>VLOOKUP($A173, '2016-2021 TRI'!$F:$L, 6, FALSE)</f>
        <v>TN</v>
      </c>
      <c r="F173" s="4">
        <f>VLOOKUP($A173, '2016-2021 TRI'!$F:$L, 7, FALSE)</f>
        <v>37209</v>
      </c>
      <c r="G173" s="4" t="str">
        <f>VLOOKUP($A173, '2016-2021 TRI'!F:N, 9, FALSE)</f>
        <v>Repackaging</v>
      </c>
      <c r="H173" s="4">
        <f>VLOOKUP($A173, '2016-2021 TRI'!$F:$L, 2, FALSE)</f>
        <v>424710</v>
      </c>
      <c r="I173" s="4" t="str">
        <f>IFERROR(VLOOKUP(H173, '2012 to 2017 NAICS'!C:D, 2, FALSE), VLOOKUP(H173, '2012 to 2017 NAICS'!A:B, 2, FALSE))</f>
        <v>Petroleum Bulk Stations and Terminals</v>
      </c>
      <c r="J173" s="13">
        <f>VLOOKUP(G173, 'OES Summary'!$A$2:$D$15, 3, FALSE)</f>
        <v>350</v>
      </c>
      <c r="K173" s="14" cm="1">
        <f t="array" ref="K173">CONVERT(MEDIAN(IF('2016-2021 TRI'!F:F=$A173,'2016-2021 TRI'!P:P)), "lbm", "kg")</f>
        <v>32.205058270000002</v>
      </c>
      <c r="L173" s="14">
        <f>CONVERT(_xlfn.MAXIFS('2016-2021 TRI'!P:P,'2016-2021 TRI'!F:F,A173), "lbm", "kg")</f>
        <v>32.658650639999998</v>
      </c>
      <c r="M173" s="14" cm="1">
        <f t="array" ref="M173">CONVERT(MEDIAN(IF('2016-2021 TRI'!F:F=$A173,'2016-2021 TRI'!Q:Q)), "lbm", "kg")</f>
        <v>41.276905669999998</v>
      </c>
      <c r="N173" s="14">
        <f>CONVERT(_xlfn.MAXIFS('2016-2021 TRI'!Q:Q,'2016-2021 TRI'!F:F,A173), "lbm", "kg")</f>
        <v>44.905644630000005</v>
      </c>
      <c r="O173" s="15">
        <f t="shared" si="8"/>
        <v>9.2014452199999999E-2</v>
      </c>
      <c r="P173" s="15">
        <f t="shared" si="9"/>
        <v>9.3310430399999991E-2</v>
      </c>
      <c r="Q173" s="15">
        <f t="shared" si="10"/>
        <v>0.11793401619999999</v>
      </c>
      <c r="R173" s="15">
        <f t="shared" si="11"/>
        <v>0.12830184180000001</v>
      </c>
    </row>
    <row r="174" spans="1:18" x14ac:dyDescent="0.25">
      <c r="A174" s="4" t="s">
        <v>978</v>
      </c>
      <c r="B174" s="4" t="str">
        <f>VLOOKUP($A174, '2016-2021 TRI'!$F:$L, 3, FALSE)</f>
        <v>SHELL NORCO CHEMICAL PLANT</v>
      </c>
      <c r="C174" s="4" t="str">
        <f>VLOOKUP($A174, '2016-2021 TRI'!$F:$L, 4, FALSE)</f>
        <v>15536 RIVER RD</v>
      </c>
      <c r="D174" s="4" t="str">
        <f>VLOOKUP($A174, '2016-2021 TRI'!$F:$L, 5, FALSE)</f>
        <v>NORCO</v>
      </c>
      <c r="E174" s="4" t="str">
        <f>VLOOKUP($A174, '2016-2021 TRI'!$F:$L, 6, FALSE)</f>
        <v>LA</v>
      </c>
      <c r="F174" s="4">
        <f>VLOOKUP($A174, '2016-2021 TRI'!$F:$L, 7, FALSE)</f>
        <v>70079</v>
      </c>
      <c r="G174" s="4" t="str">
        <f>VLOOKUP($A174, '2016-2021 TRI'!F:N, 9, FALSE)</f>
        <v>Manufacturing</v>
      </c>
      <c r="H174" s="4">
        <f>VLOOKUP($A174, '2016-2021 TRI'!$F:$L, 2, FALSE)</f>
        <v>324110</v>
      </c>
      <c r="I174" s="4" t="str">
        <f>IFERROR(VLOOKUP(H174, '2012 to 2017 NAICS'!C:D, 2, FALSE), VLOOKUP(H174, '2012 to 2017 NAICS'!A:B, 2, FALSE))</f>
        <v>Petroleum Refineries</v>
      </c>
      <c r="J174" s="13">
        <f>VLOOKUP(G174, 'OES Summary'!$A$2:$D$15, 3, FALSE)</f>
        <v>350</v>
      </c>
      <c r="K174" s="14" cm="1">
        <f t="array" ref="K174">CONVERT(MEDIAN(IF('2016-2021 TRI'!F:F=$A174,'2016-2021 TRI'!P:P)), "lbm", "kg")</f>
        <v>10170.6159493169</v>
      </c>
      <c r="L174" s="14">
        <f>CONVERT(_xlfn.MAXIFS('2016-2021 TRI'!P:P,'2016-2021 TRI'!F:F,A174), "lbm", "kg")</f>
        <v>11201.91716952</v>
      </c>
      <c r="M174" s="14" cm="1">
        <f t="array" ref="M174">CONVERT(MEDIAN(IF('2016-2021 TRI'!F:F=$A174,'2016-2021 TRI'!Q:Q)), "lbm", "kg")</f>
        <v>14261.359149818551</v>
      </c>
      <c r="N174" s="14">
        <f>CONVERT(_xlfn.MAXIFS('2016-2021 TRI'!Q:Q,'2016-2021 TRI'!F:F,A174), "lbm", "kg")</f>
        <v>23813.277374417303</v>
      </c>
      <c r="O174" s="15">
        <f t="shared" si="8"/>
        <v>29.058902712334</v>
      </c>
      <c r="P174" s="15">
        <f t="shared" si="9"/>
        <v>32.005477627200001</v>
      </c>
      <c r="Q174" s="15">
        <f t="shared" si="10"/>
        <v>40.746740428053002</v>
      </c>
      <c r="R174" s="15">
        <f t="shared" si="11"/>
        <v>68.037935355478012</v>
      </c>
    </row>
    <row r="175" spans="1:18" x14ac:dyDescent="0.25">
      <c r="A175" s="4" t="s">
        <v>983</v>
      </c>
      <c r="B175" s="4" t="str">
        <f>VLOOKUP($A175, '2016-2021 TRI'!$F:$L, 3, FALSE)</f>
        <v>SHELL NORCO CHEMICAL PLANT WEST SITE</v>
      </c>
      <c r="C175" s="4" t="str">
        <f>VLOOKUP($A175, '2016-2021 TRI'!$F:$L, 4, FALSE)</f>
        <v>16122 RIVER RD</v>
      </c>
      <c r="D175" s="4" t="str">
        <f>VLOOKUP($A175, '2016-2021 TRI'!$F:$L, 5, FALSE)</f>
        <v>NORCO</v>
      </c>
      <c r="E175" s="4" t="str">
        <f>VLOOKUP($A175, '2016-2021 TRI'!$F:$L, 6, FALSE)</f>
        <v>LA</v>
      </c>
      <c r="F175" s="4">
        <f>VLOOKUP($A175, '2016-2021 TRI'!$F:$L, 7, FALSE)</f>
        <v>70079</v>
      </c>
      <c r="G175" s="4" t="str">
        <f>VLOOKUP($A175, '2016-2021 TRI'!F:N, 9, FALSE)</f>
        <v>Repackaging</v>
      </c>
      <c r="H175" s="4">
        <f>VLOOKUP($A175, '2016-2021 TRI'!$F:$L, 2, FALSE)</f>
        <v>325110</v>
      </c>
      <c r="I175" s="4" t="str">
        <f>IFERROR(VLOOKUP(H175, '2012 to 2017 NAICS'!C:D, 2, FALSE), VLOOKUP(H175, '2012 to 2017 NAICS'!A:B, 2, FALSE))</f>
        <v>Petrochemical Manufacturing</v>
      </c>
      <c r="J175" s="13">
        <f>VLOOKUP(G175, 'OES Summary'!$A$2:$D$15, 3, FALSE)</f>
        <v>350</v>
      </c>
      <c r="K175" s="14" cm="1">
        <f t="array" ref="K175">CONVERT(MEDIAN(IF('2016-2021 TRI'!F:F=$A175,'2016-2021 TRI'!P:P)), "lbm", "kg")</f>
        <v>955.65108473450005</v>
      </c>
      <c r="L175" s="14">
        <f>CONVERT(_xlfn.MAXIFS('2016-2021 TRI'!P:P,'2016-2021 TRI'!F:F,A175), "lbm", "kg")</f>
        <v>1357.1483710400003</v>
      </c>
      <c r="M175" s="14" cm="1">
        <f t="array" ref="M175">CONVERT(MEDIAN(IF('2016-2021 TRI'!F:F=$A175,'2016-2021 TRI'!Q:Q)), "lbm", "kg")</f>
        <v>3.4019427749999998E-2</v>
      </c>
      <c r="N175" s="14">
        <f>CONVERT(_xlfn.MAXIFS('2016-2021 TRI'!Q:Q,'2016-2021 TRI'!F:F,A175), "lbm", "kg")</f>
        <v>6.3502931800000009E-2</v>
      </c>
      <c r="O175" s="15">
        <f t="shared" si="8"/>
        <v>2.7304316706700003</v>
      </c>
      <c r="P175" s="15">
        <f t="shared" si="9"/>
        <v>3.8775667744000009</v>
      </c>
      <c r="Q175" s="15">
        <f t="shared" si="10"/>
        <v>9.7198364999999992E-5</v>
      </c>
      <c r="R175" s="15">
        <f t="shared" si="11"/>
        <v>1.8143694800000002E-4</v>
      </c>
    </row>
    <row r="176" spans="1:18" x14ac:dyDescent="0.25">
      <c r="A176" s="4" t="s">
        <v>1639</v>
      </c>
      <c r="B176" s="4" t="str">
        <f>VLOOKUP($A176, '2016-2021 TRI'!$F:$L, 3, FALSE)</f>
        <v>SHELL PORTLAND DISTRIBUTION TERMINAL</v>
      </c>
      <c r="C176" s="4" t="str">
        <f>VLOOKUP($A176, '2016-2021 TRI'!$F:$L, 4, FALSE)</f>
        <v>3800 NW SAINT HELENS RD</v>
      </c>
      <c r="D176" s="4" t="str">
        <f>VLOOKUP($A176, '2016-2021 TRI'!$F:$L, 5, FALSE)</f>
        <v>PORTLAND</v>
      </c>
      <c r="E176" s="4" t="str">
        <f>VLOOKUP($A176, '2016-2021 TRI'!$F:$L, 6, FALSE)</f>
        <v>OR</v>
      </c>
      <c r="F176" s="4">
        <f>VLOOKUP($A176, '2016-2021 TRI'!$F:$L, 7, FALSE)</f>
        <v>97210</v>
      </c>
      <c r="G176" s="4" t="str">
        <f>VLOOKUP($A176, '2016-2021 TRI'!F:N, 9, FALSE)</f>
        <v>Repackaging</v>
      </c>
      <c r="H176" s="4">
        <f>VLOOKUP($A176, '2016-2021 TRI'!$F:$L, 2, FALSE)</f>
        <v>424710</v>
      </c>
      <c r="I176" s="4" t="str">
        <f>IFERROR(VLOOKUP(H176, '2012 to 2017 NAICS'!C:D, 2, FALSE), VLOOKUP(H176, '2012 to 2017 NAICS'!A:B, 2, FALSE))</f>
        <v>Petroleum Bulk Stations and Terminals</v>
      </c>
      <c r="J176" s="13">
        <f>VLOOKUP(G176, 'OES Summary'!$A$2:$D$15, 3, FALSE)</f>
        <v>350</v>
      </c>
      <c r="K176" s="14" cm="1">
        <f t="array" ref="K176">CONVERT(MEDIAN(IF('2016-2021 TRI'!F:F=$A176,'2016-2021 TRI'!P:P)), "lbm", "kg")</f>
        <v>12.700586360000001</v>
      </c>
      <c r="L176" s="14">
        <f>CONVERT(_xlfn.MAXIFS('2016-2021 TRI'!P:P,'2016-2021 TRI'!F:F,A176), "lbm", "kg")</f>
        <v>12.700586360000001</v>
      </c>
      <c r="M176" s="14" cm="1">
        <f t="array" ref="M176">CONVERT(MEDIAN(IF('2016-2021 TRI'!F:F=$A176,'2016-2021 TRI'!Q:Q)), "lbm", "kg")</f>
        <v>10.886216880000001</v>
      </c>
      <c r="N176" s="14">
        <f>CONVERT(_xlfn.MAXIFS('2016-2021 TRI'!Q:Q,'2016-2021 TRI'!F:F,A176), "lbm", "kg")</f>
        <v>13.15417873</v>
      </c>
      <c r="O176" s="15">
        <f t="shared" si="8"/>
        <v>3.6287389600000004E-2</v>
      </c>
      <c r="P176" s="15">
        <f t="shared" si="9"/>
        <v>3.6287389600000004E-2</v>
      </c>
      <c r="Q176" s="15">
        <f t="shared" si="10"/>
        <v>3.1103476800000002E-2</v>
      </c>
      <c r="R176" s="15">
        <f t="shared" si="11"/>
        <v>3.7583367800000003E-2</v>
      </c>
    </row>
    <row r="177" spans="1:18" x14ac:dyDescent="0.25">
      <c r="A177" s="4" t="s">
        <v>1646</v>
      </c>
      <c r="B177" s="4" t="str">
        <f>VLOOKUP($A177, '2016-2021 TRI'!$F:$L, 3, FALSE)</f>
        <v>SHELL SEATTLE DISTRIBUTION TERMINAL</v>
      </c>
      <c r="C177" s="4" t="str">
        <f>VLOOKUP($A177, '2016-2021 TRI'!$F:$L, 4, FALSE)</f>
        <v>2555 13TH AVE SW</v>
      </c>
      <c r="D177" s="4" t="str">
        <f>VLOOKUP($A177, '2016-2021 TRI'!$F:$L, 5, FALSE)</f>
        <v>SEATTLE</v>
      </c>
      <c r="E177" s="4" t="str">
        <f>VLOOKUP($A177, '2016-2021 TRI'!$F:$L, 6, FALSE)</f>
        <v>WA</v>
      </c>
      <c r="F177" s="4">
        <f>VLOOKUP($A177, '2016-2021 TRI'!$F:$L, 7, FALSE)</f>
        <v>98134</v>
      </c>
      <c r="G177" s="4" t="str">
        <f>VLOOKUP($A177, '2016-2021 TRI'!F:N, 9, FALSE)</f>
        <v>Repackaging</v>
      </c>
      <c r="H177" s="4">
        <f>VLOOKUP($A177, '2016-2021 TRI'!$F:$L, 2, FALSE)</f>
        <v>424710</v>
      </c>
      <c r="I177" s="4" t="str">
        <f>IFERROR(VLOOKUP(H177, '2012 to 2017 NAICS'!C:D, 2, FALSE), VLOOKUP(H177, '2012 to 2017 NAICS'!A:B, 2, FALSE))</f>
        <v>Petroleum Bulk Stations and Terminals</v>
      </c>
      <c r="J177" s="13">
        <f>VLOOKUP(G177, 'OES Summary'!$A$2:$D$15, 3, FALSE)</f>
        <v>350</v>
      </c>
      <c r="K177" s="14" cm="1">
        <f t="array" ref="K177">CONVERT(MEDIAN(IF('2016-2021 TRI'!F:F=$A177,'2016-2021 TRI'!P:P)), "lbm", "kg")</f>
        <v>17.69010243</v>
      </c>
      <c r="L177" s="14">
        <f>CONVERT(_xlfn.MAXIFS('2016-2021 TRI'!P:P,'2016-2021 TRI'!F:F,A177), "lbm", "kg")</f>
        <v>18.597287170000001</v>
      </c>
      <c r="M177" s="14" cm="1">
        <f t="array" ref="M177">CONVERT(MEDIAN(IF('2016-2021 TRI'!F:F=$A177,'2016-2021 TRI'!Q:Q)), "lbm", "kg")</f>
        <v>42.864478965000004</v>
      </c>
      <c r="N177" s="14">
        <f>CONVERT(_xlfn.MAXIFS('2016-2021 TRI'!Q:Q,'2016-2021 TRI'!F:F,A177), "lbm", "kg")</f>
        <v>45.812829370000003</v>
      </c>
      <c r="O177" s="15">
        <f t="shared" si="8"/>
        <v>5.0543149799999999E-2</v>
      </c>
      <c r="P177" s="15">
        <f t="shared" si="9"/>
        <v>5.3135106200000004E-2</v>
      </c>
      <c r="Q177" s="15">
        <f t="shared" si="10"/>
        <v>0.1224699399</v>
      </c>
      <c r="R177" s="15">
        <f t="shared" si="11"/>
        <v>0.13089379819999999</v>
      </c>
    </row>
    <row r="178" spans="1:18" x14ac:dyDescent="0.25">
      <c r="A178" s="4" t="s">
        <v>1980</v>
      </c>
      <c r="B178" s="4" t="str">
        <f>VLOOKUP($A178, '2016-2021 TRI'!$F:$L, 3, FALSE)</f>
        <v>SHINTECH PLAQUEMINE PLANT</v>
      </c>
      <c r="C178" s="4" t="str">
        <f>VLOOKUP($A178, '2016-2021 TRI'!$F:$L, 4, FALSE)</f>
        <v>26270 HWY 405</v>
      </c>
      <c r="D178" s="4" t="str">
        <f>VLOOKUP($A178, '2016-2021 TRI'!$F:$L, 5, FALSE)</f>
        <v>PLAQUEMINE</v>
      </c>
      <c r="E178" s="4" t="str">
        <f>VLOOKUP($A178, '2016-2021 TRI'!$F:$L, 6, FALSE)</f>
        <v>LA</v>
      </c>
      <c r="F178" s="4">
        <f>VLOOKUP($A178, '2016-2021 TRI'!$F:$L, 7, FALSE)</f>
        <v>70764</v>
      </c>
      <c r="G178" s="4" t="str">
        <f>VLOOKUP($A178, '2016-2021 TRI'!F:N, 9, FALSE)</f>
        <v>Plastics and Rubber Compounding</v>
      </c>
      <c r="H178" s="4">
        <f>VLOOKUP($A178, '2016-2021 TRI'!$F:$L, 2, FALSE)</f>
        <v>325211</v>
      </c>
      <c r="I178" s="4" t="str">
        <f>IFERROR(VLOOKUP(H178, '2012 to 2017 NAICS'!C:D, 2, FALSE), VLOOKUP(H178, '2012 to 2017 NAICS'!A:B, 2, FALSE))</f>
        <v>Plastics Material and Resin Manufacturing</v>
      </c>
      <c r="J178" s="13">
        <f>VLOOKUP(G178, 'OES Summary'!$A$2:$D$15, 3, FALSE)</f>
        <v>300</v>
      </c>
      <c r="K178" s="14" cm="1">
        <f t="array" ref="K178">CONVERT(MEDIAN(IF('2016-2021 TRI'!F:F=$A178,'2016-2021 TRI'!P:P)), "lbm", "kg")</f>
        <v>33.339039195000005</v>
      </c>
      <c r="L178" s="14">
        <f>CONVERT(_xlfn.MAXIFS('2016-2021 TRI'!P:P,'2016-2021 TRI'!F:F,A178), "lbm", "kg")</f>
        <v>57.152638620000005</v>
      </c>
      <c r="M178" s="14" cm="1">
        <f t="array" ref="M178">CONVERT(MEDIAN(IF('2016-2021 TRI'!F:F=$A178,'2016-2021 TRI'!Q:Q)), "lbm", "kg")</f>
        <v>1303.3976751950001</v>
      </c>
      <c r="N178" s="14">
        <f>CONVERT(_xlfn.MAXIFS('2016-2021 TRI'!Q:Q,'2016-2021 TRI'!F:F,A178), "lbm", "kg")</f>
        <v>2331.4647817999999</v>
      </c>
      <c r="O178" s="15">
        <f t="shared" si="8"/>
        <v>0.11113013065000002</v>
      </c>
      <c r="P178" s="15">
        <f t="shared" si="9"/>
        <v>0.19050879540000001</v>
      </c>
      <c r="Q178" s="15">
        <f t="shared" si="10"/>
        <v>4.344658917316667</v>
      </c>
      <c r="R178" s="15">
        <f t="shared" si="11"/>
        <v>7.7715492726666664</v>
      </c>
    </row>
    <row r="179" spans="1:18" x14ac:dyDescent="0.25">
      <c r="A179" s="4" t="s">
        <v>999</v>
      </c>
      <c r="B179" s="4" t="str">
        <f>VLOOKUP($A179, '2016-2021 TRI'!$F:$L, 3, FALSE)</f>
        <v>SI GROUP BAYTOWN</v>
      </c>
      <c r="C179" s="4" t="str">
        <f>VLOOKUP($A179, '2016-2021 TRI'!$F:$L, 4, FALSE)</f>
        <v>4604 W BAKER RD</v>
      </c>
      <c r="D179" s="4" t="str">
        <f>VLOOKUP($A179, '2016-2021 TRI'!$F:$L, 5, FALSE)</f>
        <v>BAYTOWN</v>
      </c>
      <c r="E179" s="4" t="str">
        <f>VLOOKUP($A179, '2016-2021 TRI'!$F:$L, 6, FALSE)</f>
        <v>TX</v>
      </c>
      <c r="F179" s="4">
        <f>VLOOKUP($A179, '2016-2021 TRI'!$F:$L, 7, FALSE)</f>
        <v>77520</v>
      </c>
      <c r="G179" s="4" t="str">
        <f>VLOOKUP($A179, '2016-2021 TRI'!F:N, 9, FALSE)</f>
        <v>Repackaging</v>
      </c>
      <c r="H179" s="4">
        <f>VLOOKUP($A179, '2016-2021 TRI'!$F:$L, 2, FALSE)</f>
        <v>325110</v>
      </c>
      <c r="I179" s="4" t="str">
        <f>IFERROR(VLOOKUP(H179, '2012 to 2017 NAICS'!C:D, 2, FALSE), VLOOKUP(H179, '2012 to 2017 NAICS'!A:B, 2, FALSE))</f>
        <v>Petrochemical Manufacturing</v>
      </c>
      <c r="J179" s="13">
        <f>VLOOKUP(G179, 'OES Summary'!$A$2:$D$15, 3, FALSE)</f>
        <v>350</v>
      </c>
      <c r="K179" s="14" cm="1">
        <f t="array" ref="K179">CONVERT(MEDIAN(IF('2016-2021 TRI'!F:F=$A179,'2016-2021 TRI'!P:P)), "lbm", "kg")</f>
        <v>395.57790587700003</v>
      </c>
      <c r="L179" s="14">
        <f>CONVERT(_xlfn.MAXIFS('2016-2021 TRI'!P:P,'2016-2021 TRI'!F:F,A179), "lbm", "kg")</f>
        <v>454.40883626599998</v>
      </c>
      <c r="M179" s="14" cm="1">
        <f t="array" ref="M179">CONVERT(MEDIAN(IF('2016-2021 TRI'!F:F=$A179,'2016-2021 TRI'!Q:Q)), "lbm", "kg")</f>
        <v>5.4635200966500008</v>
      </c>
      <c r="N179" s="14">
        <f>CONVERT(_xlfn.MAXIFS('2016-2021 TRI'!Q:Q,'2016-2021 TRI'!F:F,A179), "lbm", "kg")</f>
        <v>29.937096420000003</v>
      </c>
      <c r="O179" s="15">
        <f t="shared" si="8"/>
        <v>1.1302225882200001</v>
      </c>
      <c r="P179" s="15">
        <f t="shared" si="9"/>
        <v>1.2983109607599999</v>
      </c>
      <c r="Q179" s="15">
        <f t="shared" si="10"/>
        <v>1.5610057419000003E-2</v>
      </c>
      <c r="R179" s="15">
        <f t="shared" si="11"/>
        <v>8.5534561200000012E-2</v>
      </c>
    </row>
    <row r="180" spans="1:18" x14ac:dyDescent="0.25">
      <c r="A180" s="4" t="s">
        <v>1003</v>
      </c>
      <c r="B180" s="4" t="str">
        <f>VLOOKUP($A180, '2016-2021 TRI'!$F:$L, 3, FALSE)</f>
        <v>SINCLAIR CASPER REFINING CO</v>
      </c>
      <c r="C180" s="4" t="str">
        <f>VLOOKUP($A180, '2016-2021 TRI'!$F:$L, 4, FALSE)</f>
        <v>5700 E HWY 20/26</v>
      </c>
      <c r="D180" s="4" t="str">
        <f>VLOOKUP($A180, '2016-2021 TRI'!$F:$L, 5, FALSE)</f>
        <v>CASPER</v>
      </c>
      <c r="E180" s="4" t="str">
        <f>VLOOKUP($A180, '2016-2021 TRI'!$F:$L, 6, FALSE)</f>
        <v>WY</v>
      </c>
      <c r="F180" s="4">
        <f>VLOOKUP($A180, '2016-2021 TRI'!$F:$L, 7, FALSE)</f>
        <v>82609</v>
      </c>
      <c r="G180" s="4" t="str">
        <f>VLOOKUP($A180, '2016-2021 TRI'!F:N, 9, FALSE)</f>
        <v>Manufacturing</v>
      </c>
      <c r="H180" s="4">
        <f>VLOOKUP($A180, '2016-2021 TRI'!$F:$L, 2, FALSE)</f>
        <v>324110</v>
      </c>
      <c r="I180" s="4" t="str">
        <f>IFERROR(VLOOKUP(H180, '2012 to 2017 NAICS'!C:D, 2, FALSE), VLOOKUP(H180, '2012 to 2017 NAICS'!A:B, 2, FALSE))</f>
        <v>Petroleum Refineries</v>
      </c>
      <c r="J180" s="13">
        <f>VLOOKUP(G180, 'OES Summary'!$A$2:$D$15, 3, FALSE)</f>
        <v>350</v>
      </c>
      <c r="K180" s="14" cm="1">
        <f t="array" ref="K180">CONVERT(MEDIAN(IF('2016-2021 TRI'!F:F=$A180,'2016-2021 TRI'!P:P)), "lbm", "kg")</f>
        <v>0.45359237000000002</v>
      </c>
      <c r="L180" s="14">
        <f>CONVERT(_xlfn.MAXIFS('2016-2021 TRI'!P:P,'2016-2021 TRI'!F:F,A180), "lbm", "kg")</f>
        <v>0.45359237000000002</v>
      </c>
      <c r="M180" s="14" cm="1">
        <f t="array" ref="M180">CONVERT(MEDIAN(IF('2016-2021 TRI'!F:F=$A180,'2016-2021 TRI'!Q:Q)), "lbm", "kg")</f>
        <v>2.2679618500000005E-2</v>
      </c>
      <c r="N180" s="14">
        <f>CONVERT(_xlfn.MAXIFS('2016-2021 TRI'!Q:Q,'2016-2021 TRI'!F:F,A180), "lbm", "kg")</f>
        <v>9.0718474000000021E-2</v>
      </c>
      <c r="O180" s="15">
        <f t="shared" si="8"/>
        <v>1.2959782E-3</v>
      </c>
      <c r="P180" s="15">
        <f t="shared" si="9"/>
        <v>1.2959782E-3</v>
      </c>
      <c r="Q180" s="15">
        <f t="shared" si="10"/>
        <v>6.4798910000000022E-5</v>
      </c>
      <c r="R180" s="15">
        <f t="shared" si="11"/>
        <v>2.5919564000000009E-4</v>
      </c>
    </row>
    <row r="181" spans="1:18" x14ac:dyDescent="0.25">
      <c r="A181" s="4" t="s">
        <v>1009</v>
      </c>
      <c r="B181" s="4" t="str">
        <f>VLOOKUP($A181, '2016-2021 TRI'!$F:$L, 3, FALSE)</f>
        <v>SINCLAIR WYOMING REFINING CO</v>
      </c>
      <c r="C181" s="4" t="str">
        <f>VLOOKUP($A181, '2016-2021 TRI'!$F:$L, 4, FALSE)</f>
        <v>100 E LINCOLN AVE</v>
      </c>
      <c r="D181" s="4" t="str">
        <f>VLOOKUP($A181, '2016-2021 TRI'!$F:$L, 5, FALSE)</f>
        <v>SINCLAIR</v>
      </c>
      <c r="E181" s="4" t="str">
        <f>VLOOKUP($A181, '2016-2021 TRI'!$F:$L, 6, FALSE)</f>
        <v>WY</v>
      </c>
      <c r="F181" s="4">
        <f>VLOOKUP($A181, '2016-2021 TRI'!$F:$L, 7, FALSE)</f>
        <v>82334</v>
      </c>
      <c r="G181" s="4" t="str">
        <f>VLOOKUP($A181, '2016-2021 TRI'!F:N, 9, FALSE)</f>
        <v>Manufacturing</v>
      </c>
      <c r="H181" s="4">
        <f>VLOOKUP($A181, '2016-2021 TRI'!$F:$L, 2, FALSE)</f>
        <v>324110</v>
      </c>
      <c r="I181" s="4" t="str">
        <f>IFERROR(VLOOKUP(H181, '2012 to 2017 NAICS'!C:D, 2, FALSE), VLOOKUP(H181, '2012 to 2017 NAICS'!A:B, 2, FALSE))</f>
        <v>Petroleum Refineries</v>
      </c>
      <c r="J181" s="13">
        <f>VLOOKUP(G181, 'OES Summary'!$A$2:$D$15, 3, FALSE)</f>
        <v>350</v>
      </c>
      <c r="K181" s="14" cm="1">
        <f t="array" ref="K181">CONVERT(MEDIAN(IF('2016-2021 TRI'!F:F=$A181,'2016-2021 TRI'!P:P)), "lbm", "kg")</f>
        <v>1.5875732950000001</v>
      </c>
      <c r="L181" s="14">
        <f>CONVERT(_xlfn.MAXIFS('2016-2021 TRI'!P:P,'2016-2021 TRI'!F:F,A181), "lbm", "kg")</f>
        <v>2.2679618500000003</v>
      </c>
      <c r="M181" s="14" cm="1">
        <f t="array" ref="M181">CONVERT(MEDIAN(IF('2016-2021 TRI'!F:F=$A181,'2016-2021 TRI'!Q:Q)), "lbm", "kg")</f>
        <v>22.906414685000001</v>
      </c>
      <c r="N181" s="14">
        <f>CONVERT(_xlfn.MAXIFS('2016-2021 TRI'!Q:Q,'2016-2021 TRI'!F:F,A181), "lbm", "kg")</f>
        <v>58.967008100000001</v>
      </c>
      <c r="O181" s="15">
        <f t="shared" si="8"/>
        <v>4.5359237000000005E-3</v>
      </c>
      <c r="P181" s="15">
        <f t="shared" si="9"/>
        <v>6.4798910000000006E-3</v>
      </c>
      <c r="Q181" s="15">
        <f t="shared" si="10"/>
        <v>6.5446899099999997E-2</v>
      </c>
      <c r="R181" s="15">
        <f t="shared" si="11"/>
        <v>0.16847716600000001</v>
      </c>
    </row>
    <row r="182" spans="1:18" x14ac:dyDescent="0.25">
      <c r="A182" s="4" t="s">
        <v>1015</v>
      </c>
      <c r="B182" s="4" t="str">
        <f>VLOOKUP($A182, '2016-2021 TRI'!$F:$L, 3, FALSE)</f>
        <v>SOUTHWEST SHIPYARD L.P.</v>
      </c>
      <c r="C182" s="4" t="str">
        <f>VLOOKUP($A182, '2016-2021 TRI'!$F:$L, 4, FALSE)</f>
        <v>18310 MARKET ST</v>
      </c>
      <c r="D182" s="4" t="str">
        <f>VLOOKUP($A182, '2016-2021 TRI'!$F:$L, 5, FALSE)</f>
        <v>CHANNELVIEW</v>
      </c>
      <c r="E182" s="4" t="str">
        <f>VLOOKUP($A182, '2016-2021 TRI'!$F:$L, 6, FALSE)</f>
        <v>TX</v>
      </c>
      <c r="F182" s="4">
        <f>VLOOKUP($A182, '2016-2021 TRI'!$F:$L, 7, FALSE)</f>
        <v>77530</v>
      </c>
      <c r="G182" s="4" t="str">
        <f>VLOOKUP($A182, '2016-2021 TRI'!F:N, 9, FALSE)</f>
        <v>Waste Handling, Disposal, Treatment, and Recycling</v>
      </c>
      <c r="H182" s="4">
        <f>VLOOKUP($A182, '2016-2021 TRI'!$F:$L, 2, FALSE)</f>
        <v>336611</v>
      </c>
      <c r="I182" s="4" t="str">
        <f>IFERROR(VLOOKUP(H182, '2012 to 2017 NAICS'!C:D, 2, FALSE), VLOOKUP(H182, '2012 to 2017 NAICS'!A:B, 2, FALSE))</f>
        <v>Ship Building and Repairing</v>
      </c>
      <c r="J182" s="13">
        <f>VLOOKUP(G182, 'OES Summary'!$A$2:$D$15, 3, FALSE)</f>
        <v>250</v>
      </c>
      <c r="K182" s="14" cm="1">
        <f t="array" ref="K182">CONVERT(MEDIAN(IF('2016-2021 TRI'!F:F=$A182,'2016-2021 TRI'!P:P)), "lbm", "kg")</f>
        <v>1.1339809250000001</v>
      </c>
      <c r="L182" s="14">
        <f>CONVERT(_xlfn.MAXIFS('2016-2021 TRI'!P:P,'2016-2021 TRI'!F:F,A182), "lbm", "kg")</f>
        <v>2.2679618500000003</v>
      </c>
      <c r="M182" s="14" cm="1">
        <f t="array" ref="M182">CONVERT(MEDIAN(IF('2016-2021 TRI'!F:F=$A182,'2016-2021 TRI'!Q:Q)), "lbm", "kg")</f>
        <v>113.3980925</v>
      </c>
      <c r="N182" s="14">
        <f>CONVERT(_xlfn.MAXIFS('2016-2021 TRI'!Q:Q,'2016-2021 TRI'!F:F,A182), "lbm", "kg")</f>
        <v>241.31114084000001</v>
      </c>
      <c r="O182" s="15">
        <f t="shared" si="8"/>
        <v>4.5359237000000005E-3</v>
      </c>
      <c r="P182" s="15">
        <f t="shared" si="9"/>
        <v>9.0718474000000011E-3</v>
      </c>
      <c r="Q182" s="15">
        <f t="shared" si="10"/>
        <v>0.45359237000000002</v>
      </c>
      <c r="R182" s="15">
        <f t="shared" si="11"/>
        <v>0.96524456335999997</v>
      </c>
    </row>
    <row r="183" spans="1:18" x14ac:dyDescent="0.25">
      <c r="A183" s="4" t="s">
        <v>1020</v>
      </c>
      <c r="B183" s="4" t="str">
        <f>VLOOKUP($A183, '2016-2021 TRI'!$F:$L, 3, FALSE)</f>
        <v>ST CHARLES OPERATIONS (TAFT/STAR) UNION CARBIDE CORP</v>
      </c>
      <c r="C183" s="4" t="str">
        <f>VLOOKUP($A183, '2016-2021 TRI'!$F:$L, 4, FALSE)</f>
        <v>355 LA HWY 3142 (GATE 1)</v>
      </c>
      <c r="D183" s="4" t="str">
        <f>VLOOKUP($A183, '2016-2021 TRI'!$F:$L, 5, FALSE)</f>
        <v>HAHNVILLE</v>
      </c>
      <c r="E183" s="4" t="str">
        <f>VLOOKUP($A183, '2016-2021 TRI'!$F:$L, 6, FALSE)</f>
        <v>LA</v>
      </c>
      <c r="F183" s="4">
        <f>VLOOKUP($A183, '2016-2021 TRI'!$F:$L, 7, FALSE)</f>
        <v>70057</v>
      </c>
      <c r="G183" s="4" t="str">
        <f>VLOOKUP($A183, '2016-2021 TRI'!F:N, 9, FALSE)</f>
        <v>Manufacturing</v>
      </c>
      <c r="H183" s="4">
        <f>VLOOKUP($A183, '2016-2021 TRI'!$F:$L, 2, FALSE)</f>
        <v>325199</v>
      </c>
      <c r="I183" s="4" t="str">
        <f>IFERROR(VLOOKUP(H183, '2012 to 2017 NAICS'!C:D, 2, FALSE), VLOOKUP(H183, '2012 to 2017 NAICS'!A:B, 2, FALSE))</f>
        <v>All Other Basic Organic Chemical Manufacturing</v>
      </c>
      <c r="J183" s="13">
        <f>VLOOKUP(G183, 'OES Summary'!$A$2:$D$15, 3, FALSE)</f>
        <v>350</v>
      </c>
      <c r="K183" s="14" cm="1">
        <f t="array" ref="K183">CONVERT(MEDIAN(IF('2016-2021 TRI'!F:F=$A183,'2016-2021 TRI'!P:P)), "lbm", "kg")</f>
        <v>329.98844917500003</v>
      </c>
      <c r="L183" s="14">
        <f>CONVERT(_xlfn.MAXIFS('2016-2021 TRI'!P:P,'2016-2021 TRI'!F:F,A183), "lbm", "kg")</f>
        <v>509.83782388000003</v>
      </c>
      <c r="M183" s="14" cm="1">
        <f t="array" ref="M183">CONVERT(MEDIAN(IF('2016-2021 TRI'!F:F=$A183,'2016-2021 TRI'!Q:Q)), "lbm", "kg")</f>
        <v>1510.0089997300001</v>
      </c>
      <c r="N183" s="14">
        <f>CONVERT(_xlfn.MAXIFS('2016-2021 TRI'!Q:Q,'2016-2021 TRI'!F:F,A183), "lbm", "kg")</f>
        <v>7947.8455071400003</v>
      </c>
      <c r="O183" s="15">
        <f t="shared" si="8"/>
        <v>0.94282414050000007</v>
      </c>
      <c r="P183" s="15">
        <f t="shared" si="9"/>
        <v>1.4566794968000001</v>
      </c>
      <c r="Q183" s="15">
        <f t="shared" si="10"/>
        <v>4.3143114278000008</v>
      </c>
      <c r="R183" s="15">
        <f t="shared" si="11"/>
        <v>22.708130020400002</v>
      </c>
    </row>
    <row r="184" spans="1:18" x14ac:dyDescent="0.25">
      <c r="A184" s="4" t="s">
        <v>1026</v>
      </c>
      <c r="B184" s="4" t="str">
        <f>VLOOKUP($A184, '2016-2021 TRI'!$F:$L, 3, FALSE)</f>
        <v>ST PAUL PARK REFINING CO LLC</v>
      </c>
      <c r="C184" s="4" t="str">
        <f>VLOOKUP($A184, '2016-2021 TRI'!$F:$L, 4, FALSE)</f>
        <v>301 ST PAUL PARK RD</v>
      </c>
      <c r="D184" s="4" t="str">
        <f>VLOOKUP($A184, '2016-2021 TRI'!$F:$L, 5, FALSE)</f>
        <v>SAINT PAUL PARK</v>
      </c>
      <c r="E184" s="4" t="str">
        <f>VLOOKUP($A184, '2016-2021 TRI'!$F:$L, 6, FALSE)</f>
        <v>MN</v>
      </c>
      <c r="F184" s="4">
        <f>VLOOKUP($A184, '2016-2021 TRI'!$F:$L, 7, FALSE)</f>
        <v>55071</v>
      </c>
      <c r="G184" s="4" t="str">
        <f>VLOOKUP($A184, '2016-2021 TRI'!F:N, 9, FALSE)</f>
        <v>Recycling</v>
      </c>
      <c r="H184" s="4">
        <f>VLOOKUP($A184, '2016-2021 TRI'!$F:$L, 2, FALSE)</f>
        <v>324110</v>
      </c>
      <c r="I184" s="4" t="str">
        <f>IFERROR(VLOOKUP(H184, '2012 to 2017 NAICS'!C:D, 2, FALSE), VLOOKUP(H184, '2012 to 2017 NAICS'!A:B, 2, FALSE))</f>
        <v>Petroleum Refineries</v>
      </c>
      <c r="J184" s="13">
        <f>VLOOKUP(G184, 'OES Summary'!$A$2:$D$15, 3, FALSE)</f>
        <v>350</v>
      </c>
      <c r="K184" s="14" cm="1">
        <f t="array" ref="K184">CONVERT(MEDIAN(IF('2016-2021 TRI'!F:F=$A184,'2016-2021 TRI'!P:P)), "lbm", "kg")</f>
        <v>30.163892605000001</v>
      </c>
      <c r="L184" s="14">
        <f>CONVERT(_xlfn.MAXIFS('2016-2021 TRI'!P:P,'2016-2021 TRI'!F:F,A184), "lbm", "kg")</f>
        <v>43.544867520000004</v>
      </c>
      <c r="M184" s="14" cm="1">
        <f t="array" ref="M184">CONVERT(MEDIAN(IF('2016-2021 TRI'!F:F=$A184,'2016-2021 TRI'!Q:Q)), "lbm", "kg")</f>
        <v>1.8143694800000001</v>
      </c>
      <c r="N184" s="14">
        <f>CONVERT(_xlfn.MAXIFS('2016-2021 TRI'!Q:Q,'2016-2021 TRI'!F:F,A184), "lbm", "kg")</f>
        <v>244.9398798</v>
      </c>
      <c r="O184" s="15">
        <f t="shared" si="8"/>
        <v>8.6182550300000008E-2</v>
      </c>
      <c r="P184" s="15">
        <f t="shared" si="9"/>
        <v>0.12441390720000001</v>
      </c>
      <c r="Q184" s="15">
        <f t="shared" si="10"/>
        <v>5.1839128E-3</v>
      </c>
      <c r="R184" s="15">
        <f t="shared" si="11"/>
        <v>0.699828228</v>
      </c>
    </row>
    <row r="185" spans="1:18" x14ac:dyDescent="0.25">
      <c r="A185" s="4" t="s">
        <v>1032</v>
      </c>
      <c r="B185" s="4" t="str">
        <f>VLOOKUP($A185, '2016-2021 TRI'!$F:$L, 3, FALSE)</f>
        <v>SUNCOR ENERGY COMMERCE CITY REFINERY</v>
      </c>
      <c r="C185" s="4" t="str">
        <f>VLOOKUP($A185, '2016-2021 TRI'!$F:$L, 4, FALSE)</f>
        <v>5801 BRIGHTON BLVD</v>
      </c>
      <c r="D185" s="4" t="str">
        <f>VLOOKUP($A185, '2016-2021 TRI'!$F:$L, 5, FALSE)</f>
        <v>COMMERCE CITY</v>
      </c>
      <c r="E185" s="4" t="str">
        <f>VLOOKUP($A185, '2016-2021 TRI'!$F:$L, 6, FALSE)</f>
        <v>CO</v>
      </c>
      <c r="F185" s="4">
        <f>VLOOKUP($A185, '2016-2021 TRI'!$F:$L, 7, FALSE)</f>
        <v>80022</v>
      </c>
      <c r="G185" s="4" t="str">
        <f>VLOOKUP($A185, '2016-2021 TRI'!F:N, 9, FALSE)</f>
        <v>Processing - incorporation into formulation, mixture, or reaction product</v>
      </c>
      <c r="H185" s="4">
        <f>VLOOKUP($A185, '2016-2021 TRI'!$F:$L, 2, FALSE)</f>
        <v>324110</v>
      </c>
      <c r="I185" s="4" t="str">
        <f>IFERROR(VLOOKUP(H185, '2012 to 2017 NAICS'!C:D, 2, FALSE), VLOOKUP(H185, '2012 to 2017 NAICS'!A:B, 2, FALSE))</f>
        <v>Petroleum Refineries</v>
      </c>
      <c r="J185" s="13">
        <f>VLOOKUP(G185, 'OES Summary'!$A$2:$D$15, 3, FALSE)</f>
        <v>250</v>
      </c>
      <c r="K185" s="14" cm="1">
        <f t="array" ref="K185">CONVERT(MEDIAN(IF('2016-2021 TRI'!F:F=$A185,'2016-2021 TRI'!P:P)), "lbm", "kg")</f>
        <v>30.844281160000001</v>
      </c>
      <c r="L185" s="14">
        <f>CONVERT(_xlfn.MAXIFS('2016-2021 TRI'!P:P,'2016-2021 TRI'!F:F,A185), "lbm", "kg")</f>
        <v>79.832257120000008</v>
      </c>
      <c r="M185" s="14" cm="1">
        <f t="array" ref="M185">CONVERT(MEDIAN(IF('2016-2021 TRI'!F:F=$A185,'2016-2021 TRI'!Q:Q)), "lbm", "kg")</f>
        <v>6.8038855499999995E-2</v>
      </c>
      <c r="N185" s="14">
        <f>CONVERT(_xlfn.MAXIFS('2016-2021 TRI'!Q:Q,'2016-2021 TRI'!F:F,A185), "lbm", "kg")</f>
        <v>0.22679618500000001</v>
      </c>
      <c r="O185" s="15">
        <f t="shared" si="8"/>
        <v>0.12337712464</v>
      </c>
      <c r="P185" s="15">
        <f t="shared" si="9"/>
        <v>0.31932902848000005</v>
      </c>
      <c r="Q185" s="15">
        <f t="shared" si="10"/>
        <v>2.7215542199999999E-4</v>
      </c>
      <c r="R185" s="15">
        <f t="shared" si="11"/>
        <v>9.0718474000000009E-4</v>
      </c>
    </row>
    <row r="186" spans="1:18" x14ac:dyDescent="0.25">
      <c r="A186" s="4" t="s">
        <v>1038</v>
      </c>
      <c r="B186" s="4" t="str">
        <f>VLOOKUP($A186, '2016-2021 TRI'!$F:$L, 3, FALSE)</f>
        <v>TARGA DOWNSTREAM LLC - GALENA PARK MARINE TERMINAL</v>
      </c>
      <c r="C186" s="4" t="str">
        <f>VLOOKUP($A186, '2016-2021 TRI'!$F:$L, 4, FALSE)</f>
        <v>12510 AMERICAN PETROLEUM RD</v>
      </c>
      <c r="D186" s="4" t="str">
        <f>VLOOKUP($A186, '2016-2021 TRI'!$F:$L, 5, FALSE)</f>
        <v>GALENA PARK</v>
      </c>
      <c r="E186" s="4" t="str">
        <f>VLOOKUP($A186, '2016-2021 TRI'!$F:$L, 6, FALSE)</f>
        <v>TX</v>
      </c>
      <c r="F186" s="4">
        <f>VLOOKUP($A186, '2016-2021 TRI'!$F:$L, 7, FALSE)</f>
        <v>77547</v>
      </c>
      <c r="G186" s="4" t="str">
        <f>VLOOKUP($A186, '2016-2021 TRI'!F:N, 9, FALSE)</f>
        <v>Repackaging</v>
      </c>
      <c r="H186" s="4">
        <f>VLOOKUP($A186, '2016-2021 TRI'!$F:$L, 2, FALSE)</f>
        <v>424710</v>
      </c>
      <c r="I186" s="4" t="str">
        <f>IFERROR(VLOOKUP(H186, '2012 to 2017 NAICS'!C:D, 2, FALSE), VLOOKUP(H186, '2012 to 2017 NAICS'!A:B, 2, FALSE))</f>
        <v>Petroleum Bulk Stations and Terminals</v>
      </c>
      <c r="J186" s="13">
        <f>VLOOKUP(G186, 'OES Summary'!$A$2:$D$15, 3, FALSE)</f>
        <v>350</v>
      </c>
      <c r="K186" s="14" cm="1">
        <f t="array" ref="K186">CONVERT(MEDIAN(IF('2016-2021 TRI'!F:F=$A186,'2016-2021 TRI'!P:P)), "lbm", "kg")</f>
        <v>4050.3530679149999</v>
      </c>
      <c r="L186" s="14">
        <f>CONVERT(_xlfn.MAXIFS('2016-2021 TRI'!P:P,'2016-2021 TRI'!F:F,A186), "lbm", "kg")</f>
        <v>4200.2653462000007</v>
      </c>
      <c r="M186" s="14" cm="1">
        <f t="array" ref="M186">CONVERT(MEDIAN(IF('2016-2021 TRI'!F:F=$A186,'2016-2021 TRI'!Q:Q)), "lbm", "kg")</f>
        <v>2643.3095361750002</v>
      </c>
      <c r="N186" s="14">
        <f>CONVERT(_xlfn.MAXIFS('2016-2021 TRI'!Q:Q,'2016-2021 TRI'!F:F,A186), "lbm", "kg")</f>
        <v>4808.0791220000001</v>
      </c>
      <c r="O186" s="15">
        <f t="shared" si="8"/>
        <v>11.5724373369</v>
      </c>
      <c r="P186" s="15">
        <f t="shared" si="9"/>
        <v>12.000758132000001</v>
      </c>
      <c r="Q186" s="15">
        <f t="shared" si="10"/>
        <v>7.5523129605000001</v>
      </c>
      <c r="R186" s="15">
        <f t="shared" si="11"/>
        <v>13.73736892</v>
      </c>
    </row>
    <row r="187" spans="1:18" x14ac:dyDescent="0.25">
      <c r="A187" s="4" t="s">
        <v>1042</v>
      </c>
      <c r="B187" s="4" t="str">
        <f>VLOOKUP($A187, '2016-2021 TRI'!$F:$L, 3, FALSE)</f>
        <v>TESORO LOS ANGELES REFINERY-CARSON OPERATIONS</v>
      </c>
      <c r="C187" s="4" t="str">
        <f>VLOOKUP($A187, '2016-2021 TRI'!$F:$L, 4, FALSE)</f>
        <v>24696 S WILMINGTON AVE</v>
      </c>
      <c r="D187" s="4" t="str">
        <f>VLOOKUP($A187, '2016-2021 TRI'!$F:$L, 5, FALSE)</f>
        <v>CARSON</v>
      </c>
      <c r="E187" s="4" t="str">
        <f>VLOOKUP($A187, '2016-2021 TRI'!$F:$L, 6, FALSE)</f>
        <v>CA</v>
      </c>
      <c r="F187" s="4">
        <f>VLOOKUP($A187, '2016-2021 TRI'!$F:$L, 7, FALSE)</f>
        <v>90745</v>
      </c>
      <c r="G187" s="4" t="str">
        <f>VLOOKUP($A187, '2016-2021 TRI'!F:N, 9, FALSE)</f>
        <v>Repackaging</v>
      </c>
      <c r="H187" s="4">
        <f>VLOOKUP($A187, '2016-2021 TRI'!$F:$L, 2, FALSE)</f>
        <v>324110</v>
      </c>
      <c r="I187" s="4" t="str">
        <f>IFERROR(VLOOKUP(H187, '2012 to 2017 NAICS'!C:D, 2, FALSE), VLOOKUP(H187, '2012 to 2017 NAICS'!A:B, 2, FALSE))</f>
        <v>Petroleum Refineries</v>
      </c>
      <c r="J187" s="13">
        <f>VLOOKUP(G187, 'OES Summary'!$A$2:$D$15, 3, FALSE)</f>
        <v>350</v>
      </c>
      <c r="K187" s="14" cm="1">
        <f t="array" ref="K187">CONVERT(MEDIAN(IF('2016-2021 TRI'!F:F=$A187,'2016-2021 TRI'!P:P)), "lbm", "kg")</f>
        <v>30.617484975</v>
      </c>
      <c r="L187" s="14">
        <f>CONVERT(_xlfn.MAXIFS('2016-2021 TRI'!P:P,'2016-2021 TRI'!F:F,A187), "lbm", "kg")</f>
        <v>39.462536190000002</v>
      </c>
      <c r="M187" s="14" cm="1">
        <f t="array" ref="M187">CONVERT(MEDIAN(IF('2016-2021 TRI'!F:F=$A187,'2016-2021 TRI'!Q:Q)), "lbm", "kg")</f>
        <v>3.1751465900000002</v>
      </c>
      <c r="N187" s="14">
        <f>CONVERT(_xlfn.MAXIFS('2016-2021 TRI'!Q:Q,'2016-2021 TRI'!F:F,A187), "lbm", "kg")</f>
        <v>4.0823313299999997</v>
      </c>
      <c r="O187" s="15">
        <f t="shared" si="8"/>
        <v>8.74785285E-2</v>
      </c>
      <c r="P187" s="15">
        <f t="shared" si="9"/>
        <v>0.11275010340000001</v>
      </c>
      <c r="Q187" s="15">
        <f t="shared" si="10"/>
        <v>9.0718474000000011E-3</v>
      </c>
      <c r="R187" s="15">
        <f t="shared" si="11"/>
        <v>1.1663803799999999E-2</v>
      </c>
    </row>
    <row r="188" spans="1:18" x14ac:dyDescent="0.25">
      <c r="A188" s="4" t="s">
        <v>1056</v>
      </c>
      <c r="B188" s="4" t="str">
        <f>VLOOKUP($A188, '2016-2021 TRI'!$F:$L, 3, FALSE)</f>
        <v>TESORO REFINING &amp; MARKETING CO LLC</v>
      </c>
      <c r="C188" s="4" t="str">
        <f>VLOOKUP($A188, '2016-2021 TRI'!$F:$L, 4, FALSE)</f>
        <v>150 SOLANO WAY</v>
      </c>
      <c r="D188" s="4" t="str">
        <f>VLOOKUP($A188, '2016-2021 TRI'!$F:$L, 5, FALSE)</f>
        <v>MARTINEZ</v>
      </c>
      <c r="E188" s="4" t="str">
        <f>VLOOKUP($A188, '2016-2021 TRI'!$F:$L, 6, FALSE)</f>
        <v>CA</v>
      </c>
      <c r="F188" s="4">
        <f>VLOOKUP($A188, '2016-2021 TRI'!$F:$L, 7, FALSE)</f>
        <v>94553</v>
      </c>
      <c r="G188" s="4" t="str">
        <f>VLOOKUP($A188, '2016-2021 TRI'!F:N, 9, FALSE)</f>
        <v>Processing - Incorporation into formulation, mixture, or reaction product</v>
      </c>
      <c r="H188" s="4">
        <f>VLOOKUP($A188, '2016-2021 TRI'!$F:$L, 2, FALSE)</f>
        <v>324110</v>
      </c>
      <c r="I188" s="4" t="str">
        <f>IFERROR(VLOOKUP(H188, '2012 to 2017 NAICS'!C:D, 2, FALSE), VLOOKUP(H188, '2012 to 2017 NAICS'!A:B, 2, FALSE))</f>
        <v>Petroleum Refineries</v>
      </c>
      <c r="J188" s="13">
        <f>VLOOKUP(G188, 'OES Summary'!$A$2:$D$15, 3, FALSE)</f>
        <v>250</v>
      </c>
      <c r="K188" s="14" cm="1">
        <f t="array" ref="K188">CONVERT(MEDIAN(IF('2016-2021 TRI'!F:F=$A188,'2016-2021 TRI'!P:P)), "lbm", "kg")</f>
        <v>8.1646626599999994</v>
      </c>
      <c r="L188" s="14">
        <f>CONVERT(_xlfn.MAXIFS('2016-2021 TRI'!P:P,'2016-2021 TRI'!F:F,A188), "lbm", "kg")</f>
        <v>10.43262451</v>
      </c>
      <c r="M188" s="14" cm="1">
        <f t="array" ref="M188">CONVERT(MEDIAN(IF('2016-2021 TRI'!F:F=$A188,'2016-2021 TRI'!Q:Q)), "lbm", "kg")</f>
        <v>81.646626600000005</v>
      </c>
      <c r="N188" s="14">
        <f>CONVERT(_xlfn.MAXIFS('2016-2021 TRI'!Q:Q,'2016-2021 TRI'!F:F,A188), "lbm", "kg")</f>
        <v>158.7573295</v>
      </c>
      <c r="O188" s="15">
        <f t="shared" si="8"/>
        <v>3.2658650639999995E-2</v>
      </c>
      <c r="P188" s="15">
        <f t="shared" si="9"/>
        <v>4.1730498040000001E-2</v>
      </c>
      <c r="Q188" s="15">
        <f t="shared" si="10"/>
        <v>0.32658650640000003</v>
      </c>
      <c r="R188" s="15">
        <f t="shared" si="11"/>
        <v>0.63502931799999995</v>
      </c>
    </row>
    <row r="189" spans="1:18" x14ac:dyDescent="0.25">
      <c r="A189" s="4" t="s">
        <v>1052</v>
      </c>
      <c r="B189" s="4" t="str">
        <f>VLOOKUP($A189, '2016-2021 TRI'!$F:$L, 3, FALSE)</f>
        <v>TESORO REFINING &amp; MARKETING CO LLC</v>
      </c>
      <c r="C189" s="4" t="str">
        <f>VLOOKUP($A189, '2016-2021 TRI'!$F:$L, 4, FALSE)</f>
        <v>W MARCH POINT RD</v>
      </c>
      <c r="D189" s="4" t="str">
        <f>VLOOKUP($A189, '2016-2021 TRI'!$F:$L, 5, FALSE)</f>
        <v>ANACORTES</v>
      </c>
      <c r="E189" s="4" t="str">
        <f>VLOOKUP($A189, '2016-2021 TRI'!$F:$L, 6, FALSE)</f>
        <v>WA</v>
      </c>
      <c r="F189" s="4">
        <f>VLOOKUP($A189, '2016-2021 TRI'!$F:$L, 7, FALSE)</f>
        <v>98221</v>
      </c>
      <c r="G189" s="4" t="str">
        <f>VLOOKUP($A189, '2016-2021 TRI'!F:N, 9, FALSE)</f>
        <v>Processing - Incorporation into formulation, mixture, or reaction product</v>
      </c>
      <c r="H189" s="4">
        <f>VLOOKUP($A189, '2016-2021 TRI'!$F:$L, 2, FALSE)</f>
        <v>324110</v>
      </c>
      <c r="I189" s="4" t="str">
        <f>IFERROR(VLOOKUP(H189, '2012 to 2017 NAICS'!C:D, 2, FALSE), VLOOKUP(H189, '2012 to 2017 NAICS'!A:B, 2, FALSE))</f>
        <v>Petroleum Refineries</v>
      </c>
      <c r="J189" s="13">
        <f>VLOOKUP(G189, 'OES Summary'!$A$2:$D$15, 3, FALSE)</f>
        <v>250</v>
      </c>
      <c r="K189" s="14" cm="1">
        <f t="array" ref="K189">CONVERT(MEDIAN(IF('2016-2021 TRI'!F:F=$A189,'2016-2021 TRI'!P:P)), "lbm", "kg")</f>
        <v>0.58593309222089951</v>
      </c>
      <c r="L189" s="14">
        <f>CONVERT(_xlfn.MAXIFS('2016-2021 TRI'!P:P,'2016-2021 TRI'!F:F,A189), "lbm", "kg")</f>
        <v>0.90718474000000004</v>
      </c>
      <c r="M189" s="14" cm="1">
        <f t="array" ref="M189">CONVERT(MEDIAN(IF('2016-2021 TRI'!F:F=$A189,'2016-2021 TRI'!Q:Q)), "lbm", "kg")</f>
        <v>194.86268737900485</v>
      </c>
      <c r="N189" s="14">
        <f>CONVERT(_xlfn.MAXIFS('2016-2021 TRI'!Q:Q,'2016-2021 TRI'!F:F,A189), "lbm", "kg")</f>
        <v>308.89640396999999</v>
      </c>
      <c r="O189" s="15">
        <f t="shared" si="8"/>
        <v>2.343732368883598E-3</v>
      </c>
      <c r="P189" s="15">
        <f t="shared" si="9"/>
        <v>3.6287389600000003E-3</v>
      </c>
      <c r="Q189" s="15">
        <f t="shared" si="10"/>
        <v>0.77945074951601945</v>
      </c>
      <c r="R189" s="15">
        <f t="shared" si="11"/>
        <v>1.23558561588</v>
      </c>
    </row>
    <row r="190" spans="1:18" x14ac:dyDescent="0.25">
      <c r="A190" s="4" t="s">
        <v>1059</v>
      </c>
      <c r="B190" s="4" t="str">
        <f>VLOOKUP($A190, '2016-2021 TRI'!$F:$L, 3, FALSE)</f>
        <v>TESORO REFINING &amp; MARKETING COMPANY LLC - SLC</v>
      </c>
      <c r="C190" s="4" t="str">
        <f>VLOOKUP($A190, '2016-2021 TRI'!$F:$L, 4, FALSE)</f>
        <v>474 W 900 N</v>
      </c>
      <c r="D190" s="4" t="str">
        <f>VLOOKUP($A190, '2016-2021 TRI'!$F:$L, 5, FALSE)</f>
        <v>SALT LAKE CITY</v>
      </c>
      <c r="E190" s="4" t="str">
        <f>VLOOKUP($A190, '2016-2021 TRI'!$F:$L, 6, FALSE)</f>
        <v>UT</v>
      </c>
      <c r="F190" s="4">
        <f>VLOOKUP($A190, '2016-2021 TRI'!$F:$L, 7, FALSE)</f>
        <v>84103</v>
      </c>
      <c r="G190" s="4" t="str">
        <f>VLOOKUP($A190, '2016-2021 TRI'!F:N, 9, FALSE)</f>
        <v>Manufacturing</v>
      </c>
      <c r="H190" s="4">
        <f>VLOOKUP($A190, '2016-2021 TRI'!$F:$L, 2, FALSE)</f>
        <v>324110</v>
      </c>
      <c r="I190" s="4" t="str">
        <f>IFERROR(VLOOKUP(H190, '2012 to 2017 NAICS'!C:D, 2, FALSE), VLOOKUP(H190, '2012 to 2017 NAICS'!A:B, 2, FALSE))</f>
        <v>Petroleum Refineries</v>
      </c>
      <c r="J190" s="13">
        <f>VLOOKUP(G190, 'OES Summary'!$A$2:$D$15, 3, FALSE)</f>
        <v>350</v>
      </c>
      <c r="K190" s="14" cm="1">
        <f t="array" ref="K190">CONVERT(MEDIAN(IF('2016-2021 TRI'!F:F=$A190,'2016-2021 TRI'!P:P)), "lbm", "kg")</f>
        <v>32.431854455</v>
      </c>
      <c r="L190" s="14">
        <f>CONVERT(_xlfn.MAXIFS('2016-2021 TRI'!P:P,'2016-2021 TRI'!F:F,A190), "lbm", "kg")</f>
        <v>39.008943819999999</v>
      </c>
      <c r="M190" s="14" cm="1">
        <f t="array" ref="M190">CONVERT(MEDIAN(IF('2016-2021 TRI'!F:F=$A190,'2016-2021 TRI'!Q:Q)), "lbm", "kg")</f>
        <v>17.69010243</v>
      </c>
      <c r="N190" s="14">
        <f>CONVERT(_xlfn.MAXIFS('2016-2021 TRI'!Q:Q,'2016-2021 TRI'!F:F,A190), "lbm", "kg")</f>
        <v>43.091275150000001</v>
      </c>
      <c r="O190" s="15">
        <f t="shared" si="8"/>
        <v>9.2662441299999995E-2</v>
      </c>
      <c r="P190" s="15">
        <f t="shared" si="9"/>
        <v>0.1114541252</v>
      </c>
      <c r="Q190" s="15">
        <f t="shared" si="10"/>
        <v>5.0543149799999999E-2</v>
      </c>
      <c r="R190" s="15">
        <f t="shared" si="11"/>
        <v>0.123117929</v>
      </c>
    </row>
    <row r="191" spans="1:18" x14ac:dyDescent="0.25">
      <c r="A191" s="4" t="s">
        <v>1064</v>
      </c>
      <c r="B191" s="4" t="str">
        <f>VLOOKUP($A191, '2016-2021 TRI'!$F:$L, 3, FALSE)</f>
        <v>THE DOW CHEMICAL CO</v>
      </c>
      <c r="C191" s="4" t="str">
        <f>VLOOKUP($A191, '2016-2021 TRI'!$F:$L, 4, FALSE)</f>
        <v>1790 BUILDING</v>
      </c>
      <c r="D191" s="4" t="str">
        <f>VLOOKUP($A191, '2016-2021 TRI'!$F:$L, 5, FALSE)</f>
        <v>MIDLAND</v>
      </c>
      <c r="E191" s="4" t="str">
        <f>VLOOKUP($A191, '2016-2021 TRI'!$F:$L, 6, FALSE)</f>
        <v>MI</v>
      </c>
      <c r="F191" s="4">
        <f>VLOOKUP($A191, '2016-2021 TRI'!$F:$L, 7, FALSE)</f>
        <v>48667</v>
      </c>
      <c r="G191" s="4" t="str">
        <f>VLOOKUP($A191, '2016-2021 TRI'!F:N, 9, FALSE)</f>
        <v>Processing - Incorporation into formulation, mixture, or reaction product</v>
      </c>
      <c r="H191" s="4">
        <f>VLOOKUP($A191, '2016-2021 TRI'!$F:$L, 2, FALSE)</f>
        <v>325320</v>
      </c>
      <c r="I191" s="4" t="str">
        <f>IFERROR(VLOOKUP(H191, '2012 to 2017 NAICS'!C:D, 2, FALSE), VLOOKUP(H191, '2012 to 2017 NAICS'!A:B, 2, FALSE))</f>
        <v>Pesticide and Other Agricultural Chemical Manufacturing</v>
      </c>
      <c r="J191" s="13">
        <f>VLOOKUP(G191, 'OES Summary'!$A$2:$D$15, 3, FALSE)</f>
        <v>250</v>
      </c>
      <c r="K191" s="14" cm="1">
        <f t="array" ref="K191">CONVERT(MEDIAN(IF('2016-2021 TRI'!F:F=$A191,'2016-2021 TRI'!P:P)), "lbm", "kg")</f>
        <v>1.8143694800000001</v>
      </c>
      <c r="L191" s="14">
        <f>CONVERT(_xlfn.MAXIFS('2016-2021 TRI'!P:P,'2016-2021 TRI'!F:F,A191), "lbm", "kg")</f>
        <v>1.8143694800000001</v>
      </c>
      <c r="M191" s="14" cm="1">
        <f t="array" ref="M191">CONVERT(MEDIAN(IF('2016-2021 TRI'!F:F=$A191,'2016-2021 TRI'!Q:Q)), "lbm", "kg")</f>
        <v>5.8967008100000005</v>
      </c>
      <c r="N191" s="14">
        <f>CONVERT(_xlfn.MAXIFS('2016-2021 TRI'!Q:Q,'2016-2021 TRI'!F:F,A191), "lbm", "kg")</f>
        <v>199.58064279999999</v>
      </c>
      <c r="O191" s="15">
        <f t="shared" si="8"/>
        <v>7.2574779200000007E-3</v>
      </c>
      <c r="P191" s="15">
        <f t="shared" si="9"/>
        <v>7.2574779200000007E-3</v>
      </c>
      <c r="Q191" s="15">
        <f t="shared" si="10"/>
        <v>2.3586803240000002E-2</v>
      </c>
      <c r="R191" s="15">
        <f t="shared" si="11"/>
        <v>0.79832257119999994</v>
      </c>
    </row>
    <row r="192" spans="1:18" x14ac:dyDescent="0.25">
      <c r="A192" s="4" t="s">
        <v>1071</v>
      </c>
      <c r="B192" s="4" t="str">
        <f>VLOOKUP($A192, '2016-2021 TRI'!$F:$L, 3, FALSE)</f>
        <v>THE DOW CHEMICAL CO - LOUISIANA OPERATIONS</v>
      </c>
      <c r="C192" s="4" t="str">
        <f>VLOOKUP($A192, '2016-2021 TRI'!$F:$L, 4, FALSE)</f>
        <v>21255 LA HWY 1 S</v>
      </c>
      <c r="D192" s="4" t="str">
        <f>VLOOKUP($A192, '2016-2021 TRI'!$F:$L, 5, FALSE)</f>
        <v>PLAQUEMINE</v>
      </c>
      <c r="E192" s="4" t="str">
        <f>VLOOKUP($A192, '2016-2021 TRI'!$F:$L, 6, FALSE)</f>
        <v>LA</v>
      </c>
      <c r="F192" s="4">
        <f>VLOOKUP($A192, '2016-2021 TRI'!$F:$L, 7, FALSE)</f>
        <v>70764</v>
      </c>
      <c r="G192" s="4" t="str">
        <f>VLOOKUP($A192, '2016-2021 TRI'!F:N, 9, FALSE)</f>
        <v>Manufacturing</v>
      </c>
      <c r="H192" s="4">
        <f>VLOOKUP($A192, '2016-2021 TRI'!$F:$L, 2, FALSE)</f>
        <v>325199</v>
      </c>
      <c r="I192" s="4" t="str">
        <f>IFERROR(VLOOKUP(H192, '2012 to 2017 NAICS'!C:D, 2, FALSE), VLOOKUP(H192, '2012 to 2017 NAICS'!A:B, 2, FALSE))</f>
        <v>All Other Basic Organic Chemical Manufacturing</v>
      </c>
      <c r="J192" s="13">
        <f>VLOOKUP(G192, 'OES Summary'!$A$2:$D$15, 3, FALSE)</f>
        <v>350</v>
      </c>
      <c r="K192" s="14" cm="1">
        <f t="array" ref="K192">CONVERT(MEDIAN(IF('2016-2021 TRI'!F:F=$A192,'2016-2021 TRI'!P:P)), "lbm", "kg")</f>
        <v>1993.53846615</v>
      </c>
      <c r="L192" s="14">
        <f>CONVERT(_xlfn.MAXIFS('2016-2021 TRI'!P:P,'2016-2021 TRI'!F:F,A192), "lbm", "kg")</f>
        <v>3171.0642586700001</v>
      </c>
      <c r="M192" s="14" cm="1">
        <f t="array" ref="M192">CONVERT(MEDIAN(IF('2016-2021 TRI'!F:F=$A192,'2016-2021 TRI'!Q:Q)), "lbm", "kg")</f>
        <v>1143.2795685850001</v>
      </c>
      <c r="N192" s="14">
        <f>CONVERT(_xlfn.MAXIFS('2016-2021 TRI'!Q:Q,'2016-2021 TRI'!F:F,A192), "lbm", "kg")</f>
        <v>1696.88905617</v>
      </c>
      <c r="O192" s="15">
        <f t="shared" si="8"/>
        <v>5.6958241889999996</v>
      </c>
      <c r="P192" s="15">
        <f t="shared" si="9"/>
        <v>9.0601835961999999</v>
      </c>
      <c r="Q192" s="15">
        <f t="shared" si="10"/>
        <v>3.2665130531000002</v>
      </c>
      <c r="R192" s="15">
        <f t="shared" si="11"/>
        <v>4.8482544462000003</v>
      </c>
    </row>
    <row r="193" spans="1:18" x14ac:dyDescent="0.25">
      <c r="A193" s="4" t="s">
        <v>1075</v>
      </c>
      <c r="B193" s="4" t="str">
        <f>VLOOKUP($A193, '2016-2021 TRI'!$F:$L, 3, FALSE)</f>
        <v>THE GOODYEAR TIRE &amp; RUBBER CO</v>
      </c>
      <c r="C193" s="4" t="str">
        <f>VLOOKUP($A193, '2016-2021 TRI'!$F:$L, 4, FALSE)</f>
        <v>2000 GOODYEAR DR</v>
      </c>
      <c r="D193" s="4" t="str">
        <f>VLOOKUP($A193, '2016-2021 TRI'!$F:$L, 5, FALSE)</f>
        <v>HOUSTON</v>
      </c>
      <c r="E193" s="4" t="str">
        <f>VLOOKUP($A193, '2016-2021 TRI'!$F:$L, 6, FALSE)</f>
        <v>TX</v>
      </c>
      <c r="F193" s="4">
        <f>VLOOKUP($A193, '2016-2021 TRI'!$F:$L, 7, FALSE)</f>
        <v>77017</v>
      </c>
      <c r="G193" s="4" t="str">
        <f>VLOOKUP($A193, '2016-2021 TRI'!F:N, 9, FALSE)</f>
        <v>Plastics and Rubber Compounding</v>
      </c>
      <c r="H193" s="4">
        <f>VLOOKUP($A193, '2016-2021 TRI'!$F:$L, 2, FALSE)</f>
        <v>325212</v>
      </c>
      <c r="I193" s="4" t="str">
        <f>IFERROR(VLOOKUP(H193, '2012 to 2017 NAICS'!C:D, 2, FALSE), VLOOKUP(H193, '2012 to 2017 NAICS'!A:B, 2, FALSE))</f>
        <v>Synthetic Rubber Manufacturing</v>
      </c>
      <c r="J193" s="13">
        <f>VLOOKUP(G193, 'OES Summary'!$A$2:$D$15, 3, FALSE)</f>
        <v>300</v>
      </c>
      <c r="K193" s="14" cm="1">
        <f t="array" ref="K193">CONVERT(MEDIAN(IF('2016-2021 TRI'!F:F=$A193,'2016-2021 TRI'!P:P)), "lbm", "kg")</f>
        <v>4551.3458405800002</v>
      </c>
      <c r="L193" s="14">
        <f>CONVERT(_xlfn.MAXIFS('2016-2021 TRI'!P:P,'2016-2021 TRI'!F:F,A193), "lbm", "kg")</f>
        <v>7709.70951289</v>
      </c>
      <c r="M193" s="14" cm="1">
        <f t="array" ref="M193">CONVERT(MEDIAN(IF('2016-2021 TRI'!F:F=$A193,'2016-2021 TRI'!Q:Q)), "lbm", "kg")</f>
        <v>1836.1419137600001</v>
      </c>
      <c r="N193" s="14">
        <f>CONVERT(_xlfn.MAXIFS('2016-2021 TRI'!Q:Q,'2016-2021 TRI'!F:F,A193), "lbm", "kg")</f>
        <v>2900.7232061499999</v>
      </c>
      <c r="O193" s="15">
        <f t="shared" si="8"/>
        <v>15.171152801933333</v>
      </c>
      <c r="P193" s="15">
        <f t="shared" si="9"/>
        <v>25.699031709633335</v>
      </c>
      <c r="Q193" s="15">
        <f t="shared" si="10"/>
        <v>6.1204730458666665</v>
      </c>
      <c r="R193" s="15">
        <f t="shared" si="11"/>
        <v>9.6690773538333321</v>
      </c>
    </row>
    <row r="194" spans="1:18" x14ac:dyDescent="0.25">
      <c r="A194" s="4" t="s">
        <v>1907</v>
      </c>
      <c r="B194" s="4" t="str">
        <f>VLOOKUP($A194, '2016-2021 TRI'!$F:$L, 3, FALSE)</f>
        <v>TM DEER PARK SERVICES LP</v>
      </c>
      <c r="C194" s="4" t="str">
        <f>VLOOKUP($A194, '2016-2021 TRI'!$F:$L, 4, FALSE)</f>
        <v>2525 BATTLEGROUND RD</v>
      </c>
      <c r="D194" s="4" t="str">
        <f>VLOOKUP($A194, '2016-2021 TRI'!$F:$L, 5, FALSE)</f>
        <v>DEER PARK</v>
      </c>
      <c r="E194" s="4" t="str">
        <f>VLOOKUP($A194, '2016-2021 TRI'!$F:$L, 6, FALSE)</f>
        <v>TX</v>
      </c>
      <c r="F194" s="4">
        <f>VLOOKUP($A194, '2016-2021 TRI'!$F:$L, 7, FALSE)</f>
        <v>77536</v>
      </c>
      <c r="G194" s="4" t="str">
        <f>VLOOKUP($A194, '2016-2021 TRI'!F:N, 9, FALSE)</f>
        <v>Waste Handling, Disposal, Treatment, and Recycling</v>
      </c>
      <c r="H194" s="4">
        <f>VLOOKUP($A194, '2016-2021 TRI'!$F:$L, 2, FALSE)</f>
        <v>325199</v>
      </c>
      <c r="I194" s="4" t="str">
        <f>IFERROR(VLOOKUP(H194, '2012 to 2017 NAICS'!C:D, 2, FALSE), VLOOKUP(H194, '2012 to 2017 NAICS'!A:B, 2, FALSE))</f>
        <v>All Other Basic Organic Chemical Manufacturing</v>
      </c>
      <c r="J194" s="13">
        <f>VLOOKUP(G194, 'OES Summary'!$A$2:$D$15, 3, FALSE)</f>
        <v>250</v>
      </c>
      <c r="K194" s="14" cm="1">
        <f t="array" ref="K194">CONVERT(MEDIAN(IF('2016-2021 TRI'!F:F=$A194,'2016-2021 TRI'!P:P)), "lbm", "kg")</f>
        <v>0</v>
      </c>
      <c r="L194" s="14">
        <f>CONVERT(_xlfn.MAXIFS('2016-2021 TRI'!P:P,'2016-2021 TRI'!F:F,A194), "lbm", "kg")</f>
        <v>0</v>
      </c>
      <c r="M194" s="14" cm="1">
        <f t="array" ref="M194">CONVERT(MEDIAN(IF('2016-2021 TRI'!F:F=$A194,'2016-2021 TRI'!Q:Q)), "lbm", "kg")</f>
        <v>2.2679618500000003</v>
      </c>
      <c r="N194" s="14">
        <f>CONVERT(_xlfn.MAXIFS('2016-2021 TRI'!Q:Q,'2016-2021 TRI'!F:F,A194), "lbm", "kg")</f>
        <v>2.2679618500000003</v>
      </c>
      <c r="O194" s="15">
        <f t="shared" ref="O194:O229" si="12">K194/$J194</f>
        <v>0</v>
      </c>
      <c r="P194" s="15">
        <f t="shared" ref="P194:P229" si="13">L194/$J194</f>
        <v>0</v>
      </c>
      <c r="Q194" s="15">
        <f t="shared" ref="Q194:Q229" si="14">M194/$J194</f>
        <v>9.0718474000000011E-3</v>
      </c>
      <c r="R194" s="15">
        <f t="shared" ref="R194:R229" si="15">N194/$J194</f>
        <v>9.0718474000000011E-3</v>
      </c>
    </row>
    <row r="195" spans="1:18" x14ac:dyDescent="0.25">
      <c r="A195" s="4" t="s">
        <v>1079</v>
      </c>
      <c r="B195" s="4" t="str">
        <f>VLOOKUP($A195, '2016-2021 TRI'!$F:$L, 3, FALSE)</f>
        <v>TOLEDO REFINING CO LLC</v>
      </c>
      <c r="C195" s="4" t="str">
        <f>VLOOKUP($A195, '2016-2021 TRI'!$F:$L, 4, FALSE)</f>
        <v>1819 WOODVILLE RD</v>
      </c>
      <c r="D195" s="4" t="str">
        <f>VLOOKUP($A195, '2016-2021 TRI'!$F:$L, 5, FALSE)</f>
        <v>OREGON</v>
      </c>
      <c r="E195" s="4" t="str">
        <f>VLOOKUP($A195, '2016-2021 TRI'!$F:$L, 6, FALSE)</f>
        <v>OH</v>
      </c>
      <c r="F195" s="4">
        <f>VLOOKUP($A195, '2016-2021 TRI'!$F:$L, 7, FALSE)</f>
        <v>43616</v>
      </c>
      <c r="G195" s="4" t="str">
        <f>VLOOKUP($A195, '2016-2021 TRI'!F:N, 9, FALSE)</f>
        <v>Processing as a reactant</v>
      </c>
      <c r="H195" s="4">
        <f>VLOOKUP($A195, '2016-2021 TRI'!$F:$L, 2, FALSE)</f>
        <v>324110</v>
      </c>
      <c r="I195" s="4" t="str">
        <f>IFERROR(VLOOKUP(H195, '2012 to 2017 NAICS'!C:D, 2, FALSE), VLOOKUP(H195, '2012 to 2017 NAICS'!A:B, 2, FALSE))</f>
        <v>Petroleum Refineries</v>
      </c>
      <c r="J195" s="13">
        <f>VLOOKUP(G195, 'OES Summary'!$A$2:$D$15, 3, FALSE)</f>
        <v>350</v>
      </c>
      <c r="K195" s="14" cm="1">
        <f t="array" ref="K195">CONVERT(MEDIAN(IF('2016-2021 TRI'!F:F=$A195,'2016-2021 TRI'!P:P)), "lbm", "kg")</f>
        <v>113.3980925</v>
      </c>
      <c r="L195" s="14">
        <f>CONVERT(_xlfn.MAXIFS('2016-2021 TRI'!P:P,'2016-2021 TRI'!F:F,A195), "lbm", "kg")</f>
        <v>113.3980925</v>
      </c>
      <c r="M195" s="14" cm="1">
        <f t="array" ref="M195">CONVERT(MEDIAN(IF('2016-2021 TRI'!F:F=$A195,'2016-2021 TRI'!Q:Q)), "lbm", "kg")</f>
        <v>2.2679618500000003</v>
      </c>
      <c r="N195" s="14">
        <f>CONVERT(_xlfn.MAXIFS('2016-2021 TRI'!Q:Q,'2016-2021 TRI'!F:F,A195), "lbm", "kg")</f>
        <v>2.2679618500000003</v>
      </c>
      <c r="O195" s="15">
        <f t="shared" si="12"/>
        <v>0.32399454999999999</v>
      </c>
      <c r="P195" s="15">
        <f t="shared" si="13"/>
        <v>0.32399454999999999</v>
      </c>
      <c r="Q195" s="15">
        <f t="shared" si="14"/>
        <v>6.4798910000000006E-3</v>
      </c>
      <c r="R195" s="15">
        <f t="shared" si="15"/>
        <v>6.4798910000000006E-3</v>
      </c>
    </row>
    <row r="196" spans="1:18" x14ac:dyDescent="0.25">
      <c r="A196" s="4" t="s">
        <v>1083</v>
      </c>
      <c r="B196" s="4" t="str">
        <f>VLOOKUP($A196, '2016-2021 TRI'!$F:$L, 3, FALSE)</f>
        <v>TORRANCE REFINING CO LLC</v>
      </c>
      <c r="C196" s="4" t="str">
        <f>VLOOKUP($A196, '2016-2021 TRI'!$F:$L, 4, FALSE)</f>
        <v>3700 W 190TH ST</v>
      </c>
      <c r="D196" s="4" t="str">
        <f>VLOOKUP($A196, '2016-2021 TRI'!$F:$L, 5, FALSE)</f>
        <v>TORRANCE</v>
      </c>
      <c r="E196" s="4" t="str">
        <f>VLOOKUP($A196, '2016-2021 TRI'!$F:$L, 6, FALSE)</f>
        <v>CA</v>
      </c>
      <c r="F196" s="4">
        <f>VLOOKUP($A196, '2016-2021 TRI'!$F:$L, 7, FALSE)</f>
        <v>90504</v>
      </c>
      <c r="G196" s="4" t="str">
        <f>VLOOKUP($A196, '2016-2021 TRI'!F:N, 9, FALSE)</f>
        <v>Manufacturing</v>
      </c>
      <c r="H196" s="4">
        <f>VLOOKUP($A196, '2016-2021 TRI'!$F:$L, 2, FALSE)</f>
        <v>324110</v>
      </c>
      <c r="I196" s="4" t="str">
        <f>IFERROR(VLOOKUP(H196, '2012 to 2017 NAICS'!C:D, 2, FALSE), VLOOKUP(H196, '2012 to 2017 NAICS'!A:B, 2, FALSE))</f>
        <v>Petroleum Refineries</v>
      </c>
      <c r="J196" s="13">
        <f>VLOOKUP(G196, 'OES Summary'!$A$2:$D$15, 3, FALSE)</f>
        <v>350</v>
      </c>
      <c r="K196" s="14" cm="1">
        <f t="array" ref="K196">CONVERT(MEDIAN(IF('2016-2021 TRI'!F:F=$A196,'2016-2021 TRI'!P:P)), "lbm", "kg")</f>
        <v>1.3607771100000001</v>
      </c>
      <c r="L196" s="14">
        <f>CONVERT(_xlfn.MAXIFS('2016-2021 TRI'!P:P,'2016-2021 TRI'!F:F,A196), "lbm", "kg")</f>
        <v>1.3607771100000001</v>
      </c>
      <c r="M196" s="14" cm="1">
        <f t="array" ref="M196">CONVERT(MEDIAN(IF('2016-2021 TRI'!F:F=$A196,'2016-2021 TRI'!Q:Q)), "lbm", "kg")</f>
        <v>81.646626600000005</v>
      </c>
      <c r="N196" s="14">
        <f>CONVERT(_xlfn.MAXIFS('2016-2021 TRI'!Q:Q,'2016-2021 TRI'!F:F,A196), "lbm", "kg")</f>
        <v>158.7573295</v>
      </c>
      <c r="O196" s="15">
        <f t="shared" si="12"/>
        <v>3.8879346000000002E-3</v>
      </c>
      <c r="P196" s="15">
        <f t="shared" si="13"/>
        <v>3.8879346000000002E-3</v>
      </c>
      <c r="Q196" s="15">
        <f t="shared" si="14"/>
        <v>0.23327607600000003</v>
      </c>
      <c r="R196" s="15">
        <f t="shared" si="15"/>
        <v>0.45359236999999997</v>
      </c>
    </row>
    <row r="197" spans="1:18" x14ac:dyDescent="0.25">
      <c r="A197" s="4" t="s">
        <v>1089</v>
      </c>
      <c r="B197" s="4" t="str">
        <f>VLOOKUP($A197, '2016-2021 TRI'!$F:$L, 3, FALSE)</f>
        <v>TOTALENERGIES PETROCHEMICALS &amp; REFINING USA INC (TOTAL CRAY</v>
      </c>
      <c r="C197" s="4" t="str">
        <f>VLOOKUP($A197, '2016-2021 TRI'!$F:$L, 4, FALSE)</f>
        <v>569  24 1/4  RD</v>
      </c>
      <c r="D197" s="4" t="str">
        <f>VLOOKUP($A197, '2016-2021 TRI'!$F:$L, 5, FALSE)</f>
        <v>GRAND JUNCTION</v>
      </c>
      <c r="E197" s="4" t="str">
        <f>VLOOKUP($A197, '2016-2021 TRI'!$F:$L, 6, FALSE)</f>
        <v>CO</v>
      </c>
      <c r="F197" s="4">
        <f>VLOOKUP($A197, '2016-2021 TRI'!$F:$L, 7, FALSE)</f>
        <v>81505</v>
      </c>
      <c r="G197" s="4" t="str">
        <f>VLOOKUP($A197, '2016-2021 TRI'!F:N, 9, FALSE)</f>
        <v>Plastics and Rubber Compounding</v>
      </c>
      <c r="H197" s="4">
        <f>VLOOKUP($A197, '2016-2021 TRI'!$F:$L, 2, FALSE)</f>
        <v>325212</v>
      </c>
      <c r="I197" s="4" t="str">
        <f>IFERROR(VLOOKUP(H197, '2012 to 2017 NAICS'!C:D, 2, FALSE), VLOOKUP(H197, '2012 to 2017 NAICS'!A:B, 2, FALSE))</f>
        <v>Synthetic Rubber Manufacturing</v>
      </c>
      <c r="J197" s="13">
        <f>VLOOKUP(G197, 'OES Summary'!$A$2:$D$15, 3, FALSE)</f>
        <v>300</v>
      </c>
      <c r="K197" s="14" cm="1">
        <f t="array" ref="K197">CONVERT(MEDIAN(IF('2016-2021 TRI'!F:F=$A197,'2016-2021 TRI'!P:P)), "lbm", "kg")</f>
        <v>5.4431084400000005</v>
      </c>
      <c r="L197" s="14">
        <f>CONVERT(_xlfn.MAXIFS('2016-2021 TRI'!P:P,'2016-2021 TRI'!F:F,A197), "lbm", "kg")</f>
        <v>7.2574779200000004</v>
      </c>
      <c r="M197" s="14" cm="1">
        <f t="array" ref="M197">CONVERT(MEDIAN(IF('2016-2021 TRI'!F:F=$A197,'2016-2021 TRI'!Q:Q)), "lbm", "kg")</f>
        <v>2862.1678547000001</v>
      </c>
      <c r="N197" s="14">
        <f>CONVERT(_xlfn.MAXIFS('2016-2021 TRI'!Q:Q,'2016-2021 TRI'!F:F,A197), "lbm", "kg")</f>
        <v>3936.7281792300005</v>
      </c>
      <c r="O197" s="15">
        <f t="shared" si="12"/>
        <v>1.8143694800000002E-2</v>
      </c>
      <c r="P197" s="15">
        <f t="shared" si="13"/>
        <v>2.419159306666667E-2</v>
      </c>
      <c r="Q197" s="15">
        <f t="shared" si="14"/>
        <v>9.5405595156666667</v>
      </c>
      <c r="R197" s="15">
        <f t="shared" si="15"/>
        <v>13.122427264100002</v>
      </c>
    </row>
    <row r="198" spans="1:18" x14ac:dyDescent="0.25">
      <c r="A198" s="4" t="s">
        <v>1095</v>
      </c>
      <c r="B198" s="4" t="str">
        <f>VLOOKUP($A198, '2016-2021 TRI'!$F:$L, 3, FALSE)</f>
        <v>TOTALENERGIES PETROCHEMICALS &amp; REFINING USA INC-PORT ARTHUR</v>
      </c>
      <c r="C198" s="4" t="str">
        <f>VLOOKUP($A198, '2016-2021 TRI'!$F:$L, 4, FALSE)</f>
        <v>7600 32ND ST</v>
      </c>
      <c r="D198" s="4" t="str">
        <f>VLOOKUP($A198, '2016-2021 TRI'!$F:$L, 5, FALSE)</f>
        <v>PORT ARTHUR</v>
      </c>
      <c r="E198" s="4" t="str">
        <f>VLOOKUP($A198, '2016-2021 TRI'!$F:$L, 6, FALSE)</f>
        <v>TX</v>
      </c>
      <c r="F198" s="4">
        <f>VLOOKUP($A198, '2016-2021 TRI'!$F:$L, 7, FALSE)</f>
        <v>77642</v>
      </c>
      <c r="G198" s="4" t="str">
        <f>VLOOKUP($A198, '2016-2021 TRI'!F:N, 9, FALSE)</f>
        <v>Processing - Incorporation into formulation, mixture, or reaction product</v>
      </c>
      <c r="H198" s="4">
        <f>VLOOKUP($A198, '2016-2021 TRI'!$F:$L, 2, FALSE)</f>
        <v>324110</v>
      </c>
      <c r="I198" s="4" t="str">
        <f>IFERROR(VLOOKUP(H198, '2012 to 2017 NAICS'!C:D, 2, FALSE), VLOOKUP(H198, '2012 to 2017 NAICS'!A:B, 2, FALSE))</f>
        <v>Petroleum Refineries</v>
      </c>
      <c r="J198" s="13">
        <f>VLOOKUP(G198, 'OES Summary'!$A$2:$D$15, 3, FALSE)</f>
        <v>250</v>
      </c>
      <c r="K198" s="14" cm="1">
        <f t="array" ref="K198">CONVERT(MEDIAN(IF('2016-2021 TRI'!F:F=$A198,'2016-2021 TRI'!P:P)), "lbm", "kg")</f>
        <v>3.8419273738999995</v>
      </c>
      <c r="L198" s="14">
        <f>CONVERT(_xlfn.MAXIFS('2016-2021 TRI'!P:P,'2016-2021 TRI'!F:F,A198), "lbm", "kg")</f>
        <v>56.699046250000002</v>
      </c>
      <c r="M198" s="14" cm="1">
        <f t="array" ref="M198">CONVERT(MEDIAN(IF('2016-2021 TRI'!F:F=$A198,'2016-2021 TRI'!Q:Q)), "lbm", "kg")</f>
        <v>32627.461628638805</v>
      </c>
      <c r="N198" s="14">
        <f>CONVERT(_xlfn.MAXIFS('2016-2021 TRI'!Q:Q,'2016-2021 TRI'!F:F,A198), "lbm", "kg")</f>
        <v>75124.725818657913</v>
      </c>
      <c r="O198" s="15">
        <f t="shared" si="12"/>
        <v>1.5367709495599999E-2</v>
      </c>
      <c r="P198" s="15">
        <f t="shared" si="13"/>
        <v>0.22679618500000001</v>
      </c>
      <c r="Q198" s="15">
        <f t="shared" si="14"/>
        <v>130.50984651455522</v>
      </c>
      <c r="R198" s="15">
        <f t="shared" si="15"/>
        <v>300.49890327463163</v>
      </c>
    </row>
    <row r="199" spans="1:18" x14ac:dyDescent="0.25">
      <c r="A199" s="4" t="s">
        <v>1100</v>
      </c>
      <c r="B199" s="4" t="str">
        <f>VLOOKUP($A199, '2016-2021 TRI'!$F:$L, 3, FALSE)</f>
        <v>TPC GROUP</v>
      </c>
      <c r="C199" s="4" t="str">
        <f>VLOOKUP($A199, '2016-2021 TRI'!$F:$L, 4, FALSE)</f>
        <v>2102 SPUR 136</v>
      </c>
      <c r="D199" s="4" t="str">
        <f>VLOOKUP($A199, '2016-2021 TRI'!$F:$L, 5, FALSE)</f>
        <v>PORT NECHES</v>
      </c>
      <c r="E199" s="4" t="str">
        <f>VLOOKUP($A199, '2016-2021 TRI'!$F:$L, 6, FALSE)</f>
        <v>TX</v>
      </c>
      <c r="F199" s="4">
        <f>VLOOKUP($A199, '2016-2021 TRI'!$F:$L, 7, FALSE)</f>
        <v>77651</v>
      </c>
      <c r="G199" s="4" t="str">
        <f>VLOOKUP($A199, '2016-2021 TRI'!F:N, 9, FALSE)</f>
        <v>Manufacturing</v>
      </c>
      <c r="H199" s="4">
        <f>VLOOKUP($A199, '2016-2021 TRI'!$F:$L, 2, FALSE)</f>
        <v>325199</v>
      </c>
      <c r="I199" s="4" t="str">
        <f>IFERROR(VLOOKUP(H199, '2012 to 2017 NAICS'!C:D, 2, FALSE), VLOOKUP(H199, '2012 to 2017 NAICS'!A:B, 2, FALSE))</f>
        <v>All Other Basic Organic Chemical Manufacturing</v>
      </c>
      <c r="J199" s="13">
        <f>VLOOKUP(G199, 'OES Summary'!$A$2:$D$15, 3, FALSE)</f>
        <v>350</v>
      </c>
      <c r="K199" s="14" cm="1">
        <f t="array" ref="K199">CONVERT(MEDIAN(IF('2016-2021 TRI'!F:F=$A199,'2016-2021 TRI'!P:P)), "lbm", "kg")</f>
        <v>7801.5619678150006</v>
      </c>
      <c r="L199" s="14">
        <f>CONVERT(_xlfn.MAXIFS('2016-2021 TRI'!P:P,'2016-2021 TRI'!F:F,A199), "lbm", "kg")</f>
        <v>10729.273919980002</v>
      </c>
      <c r="M199" s="14" cm="1">
        <f t="array" ref="M199">CONVERT(MEDIAN(IF('2016-2021 TRI'!F:F=$A199,'2016-2021 TRI'!Q:Q)), "lbm", "kg")</f>
        <v>14508.151954450001</v>
      </c>
      <c r="N199" s="14">
        <f>CONVERT(_xlfn.MAXIFS('2016-2021 TRI'!Q:Q,'2016-2021 TRI'!F:F,A199), "lbm", "kg")</f>
        <v>132736.09601021002</v>
      </c>
      <c r="O199" s="15">
        <f t="shared" si="12"/>
        <v>22.290177050900002</v>
      </c>
      <c r="P199" s="15">
        <f t="shared" si="13"/>
        <v>30.655068342800003</v>
      </c>
      <c r="Q199" s="15">
        <f t="shared" si="14"/>
        <v>41.451862727000005</v>
      </c>
      <c r="R199" s="15">
        <f t="shared" si="15"/>
        <v>379.24598860060007</v>
      </c>
    </row>
    <row r="200" spans="1:18" x14ac:dyDescent="0.25">
      <c r="A200" s="4" t="s">
        <v>1104</v>
      </c>
      <c r="B200" s="4" t="str">
        <f>VLOOKUP($A200, '2016-2021 TRI'!$F:$L, 3, FALSE)</f>
        <v>TPC GROUP LLC</v>
      </c>
      <c r="C200" s="4" t="str">
        <f>VLOOKUP($A200, '2016-2021 TRI'!$F:$L, 4, FALSE)</f>
        <v>8600 PARK PL BLVD</v>
      </c>
      <c r="D200" s="4" t="str">
        <f>VLOOKUP($A200, '2016-2021 TRI'!$F:$L, 5, FALSE)</f>
        <v>HOUSTON</v>
      </c>
      <c r="E200" s="4" t="str">
        <f>VLOOKUP($A200, '2016-2021 TRI'!$F:$L, 6, FALSE)</f>
        <v>TX</v>
      </c>
      <c r="F200" s="4">
        <f>VLOOKUP($A200, '2016-2021 TRI'!$F:$L, 7, FALSE)</f>
        <v>77017</v>
      </c>
      <c r="G200" s="4" t="str">
        <f>VLOOKUP($A200, '2016-2021 TRI'!F:N, 9, FALSE)</f>
        <v>Manufacturing</v>
      </c>
      <c r="H200" s="4">
        <f>VLOOKUP($A200, '2016-2021 TRI'!$F:$L, 2, FALSE)</f>
        <v>325199</v>
      </c>
      <c r="I200" s="4" t="str">
        <f>IFERROR(VLOOKUP(H200, '2012 to 2017 NAICS'!C:D, 2, FALSE), VLOOKUP(H200, '2012 to 2017 NAICS'!A:B, 2, FALSE))</f>
        <v>All Other Basic Organic Chemical Manufacturing</v>
      </c>
      <c r="J200" s="13">
        <f>VLOOKUP(G200, 'OES Summary'!$A$2:$D$15, 3, FALSE)</f>
        <v>350</v>
      </c>
      <c r="K200" s="14" cm="1">
        <f t="array" ref="K200">CONVERT(MEDIAN(IF('2016-2021 TRI'!F:F=$A200,'2016-2021 TRI'!P:P)), "lbm", "kg")</f>
        <v>5104.501735795001</v>
      </c>
      <c r="L200" s="14">
        <f>CONVERT(_xlfn.MAXIFS('2016-2021 TRI'!P:P,'2016-2021 TRI'!F:F,A200), "lbm", "kg")</f>
        <v>7673.8757156600004</v>
      </c>
      <c r="M200" s="14" cm="1">
        <f t="array" ref="M200">CONVERT(MEDIAN(IF('2016-2021 TRI'!F:F=$A200,'2016-2021 TRI'!Q:Q)), "lbm", "kg")</f>
        <v>3521.2375683099999</v>
      </c>
      <c r="N200" s="14">
        <f>CONVERT(_xlfn.MAXIFS('2016-2021 TRI'!Q:Q,'2016-2021 TRI'!F:F,A200), "lbm", "kg")</f>
        <v>7965.9892019400004</v>
      </c>
      <c r="O200" s="15">
        <f t="shared" si="12"/>
        <v>14.584290673700004</v>
      </c>
      <c r="P200" s="15">
        <f t="shared" si="13"/>
        <v>21.925359187600002</v>
      </c>
      <c r="Q200" s="15">
        <f t="shared" si="14"/>
        <v>10.060678766600001</v>
      </c>
      <c r="R200" s="15">
        <f t="shared" si="15"/>
        <v>22.7599691484</v>
      </c>
    </row>
    <row r="201" spans="1:18" x14ac:dyDescent="0.25">
      <c r="A201" s="4" t="s">
        <v>1108</v>
      </c>
      <c r="B201" s="4" t="str">
        <f>VLOOKUP($A201, '2016-2021 TRI'!$F:$L, 3, FALSE)</f>
        <v>TRINSEO</v>
      </c>
      <c r="C201" s="4" t="str">
        <f>VLOOKUP($A201, '2016-2021 TRI'!$F:$L, 4, FALSE)</f>
        <v>1468 PROSSER DR SE</v>
      </c>
      <c r="D201" s="4" t="str">
        <f>VLOOKUP($A201, '2016-2021 TRI'!$F:$L, 5, FALSE)</f>
        <v>DALTON</v>
      </c>
      <c r="E201" s="4" t="str">
        <f>VLOOKUP($A201, '2016-2021 TRI'!$F:$L, 6, FALSE)</f>
        <v>GA</v>
      </c>
      <c r="F201" s="4">
        <f>VLOOKUP($A201, '2016-2021 TRI'!$F:$L, 7, FALSE)</f>
        <v>30721</v>
      </c>
      <c r="G201" s="4" t="str">
        <f>VLOOKUP($A201, '2016-2021 TRI'!F:N, 9, FALSE)</f>
        <v>Plastics and Rubber Compounding</v>
      </c>
      <c r="H201" s="4">
        <f>VLOOKUP($A201, '2016-2021 TRI'!$F:$L, 2, FALSE)</f>
        <v>325212</v>
      </c>
      <c r="I201" s="4" t="str">
        <f>IFERROR(VLOOKUP(H201, '2012 to 2017 NAICS'!C:D, 2, FALSE), VLOOKUP(H201, '2012 to 2017 NAICS'!A:B, 2, FALSE))</f>
        <v>Synthetic Rubber Manufacturing</v>
      </c>
      <c r="J201" s="13">
        <f>VLOOKUP(G201, 'OES Summary'!$A$2:$D$15, 3, FALSE)</f>
        <v>300</v>
      </c>
      <c r="K201" s="14" cm="1">
        <f t="array" ref="K201">CONVERT(MEDIAN(IF('2016-2021 TRI'!F:F=$A201,'2016-2021 TRI'!P:P)), "lbm", "kg")</f>
        <v>65.997689835000003</v>
      </c>
      <c r="L201" s="14">
        <f>CONVERT(_xlfn.MAXIFS('2016-2021 TRI'!P:P,'2016-2021 TRI'!F:F,A201), "lbm", "kg")</f>
        <v>107.95498406</v>
      </c>
      <c r="M201" s="14" cm="1">
        <f t="array" ref="M201">CONVERT(MEDIAN(IF('2016-2021 TRI'!F:F=$A201,'2016-2021 TRI'!Q:Q)), "lbm", "kg")</f>
        <v>45.812829370000003</v>
      </c>
      <c r="N201" s="14">
        <f>CONVERT(_xlfn.MAXIFS('2016-2021 TRI'!Q:Q,'2016-2021 TRI'!F:F,A201), "lbm", "kg")</f>
        <v>49.895160699999998</v>
      </c>
      <c r="O201" s="15">
        <f t="shared" si="12"/>
        <v>0.21999229945000001</v>
      </c>
      <c r="P201" s="15">
        <f t="shared" si="13"/>
        <v>0.35984994686666666</v>
      </c>
      <c r="Q201" s="15">
        <f t="shared" si="14"/>
        <v>0.15270943123333333</v>
      </c>
      <c r="R201" s="15">
        <f t="shared" si="15"/>
        <v>0.16631720233333333</v>
      </c>
    </row>
    <row r="202" spans="1:18" x14ac:dyDescent="0.25">
      <c r="A202" s="4" t="s">
        <v>1114</v>
      </c>
      <c r="B202" s="4" t="str">
        <f>VLOOKUP($A202, '2016-2021 TRI'!$F:$L, 3, FALSE)</f>
        <v>TRINSEO LLC-MI OPERATIONS</v>
      </c>
      <c r="C202" s="4" t="str">
        <f>VLOOKUP($A202, '2016-2021 TRI'!$F:$L, 4, FALSE)</f>
        <v>1604 BUILDING</v>
      </c>
      <c r="D202" s="4" t="str">
        <f>VLOOKUP($A202, '2016-2021 TRI'!$F:$L, 5, FALSE)</f>
        <v>MIDLAND</v>
      </c>
      <c r="E202" s="4" t="str">
        <f>VLOOKUP($A202, '2016-2021 TRI'!$F:$L, 6, FALSE)</f>
        <v>MI</v>
      </c>
      <c r="F202" s="4">
        <f>VLOOKUP($A202, '2016-2021 TRI'!$F:$L, 7, FALSE)</f>
        <v>48667</v>
      </c>
      <c r="G202" s="4" t="str">
        <f>VLOOKUP($A202, '2016-2021 TRI'!F:N, 9, FALSE)</f>
        <v>Plastics and Rubber Compounding</v>
      </c>
      <c r="H202" s="4">
        <f>VLOOKUP($A202, '2016-2021 TRI'!$F:$L, 2, FALSE)</f>
        <v>325211</v>
      </c>
      <c r="I202" s="4" t="str">
        <f>IFERROR(VLOOKUP(H202, '2012 to 2017 NAICS'!C:D, 2, FALSE), VLOOKUP(H202, '2012 to 2017 NAICS'!A:B, 2, FALSE))</f>
        <v>Plastics Material and Resin Manufacturing</v>
      </c>
      <c r="J202" s="13">
        <f>VLOOKUP(G202, 'OES Summary'!$A$2:$D$15, 3, FALSE)</f>
        <v>300</v>
      </c>
      <c r="K202" s="14" cm="1">
        <f t="array" ref="K202">CONVERT(MEDIAN(IF('2016-2021 TRI'!F:F=$A202,'2016-2021 TRI'!P:P)), "lbm", "kg")</f>
        <v>408.94527302090006</v>
      </c>
      <c r="L202" s="14">
        <f>CONVERT(_xlfn.MAXIFS('2016-2021 TRI'!P:P,'2016-2021 TRI'!F:F,A202), "lbm", "kg")</f>
        <v>680.38855500000011</v>
      </c>
      <c r="M202" s="14" cm="1">
        <f t="array" ref="M202">CONVERT(MEDIAN(IF('2016-2021 TRI'!F:F=$A202,'2016-2021 TRI'!Q:Q)), "lbm", "kg")</f>
        <v>7.0306817349999999</v>
      </c>
      <c r="N202" s="14">
        <f>CONVERT(_xlfn.MAXIFS('2016-2021 TRI'!Q:Q,'2016-2021 TRI'!F:F,A202), "lbm", "kg")</f>
        <v>15.875732950000002</v>
      </c>
      <c r="O202" s="15">
        <f t="shared" si="12"/>
        <v>1.3631509100696668</v>
      </c>
      <c r="P202" s="15">
        <f t="shared" si="13"/>
        <v>2.2679618500000003</v>
      </c>
      <c r="Q202" s="15">
        <f t="shared" si="14"/>
        <v>2.3435605783333334E-2</v>
      </c>
      <c r="R202" s="15">
        <f t="shared" si="15"/>
        <v>5.2919109833333339E-2</v>
      </c>
    </row>
    <row r="203" spans="1:18" x14ac:dyDescent="0.25">
      <c r="A203" s="4" t="s">
        <v>403</v>
      </c>
      <c r="B203" s="4" t="str">
        <f>VLOOKUP($A203, '2016-2021 TRI'!$F:$L, 3, FALSE)</f>
        <v>TSRC SPECIALTY MATERIALS LLC</v>
      </c>
      <c r="C203" s="4" t="str">
        <f>VLOOKUP($A203, '2016-2021 TRI'!$F:$L, 4, FALSE)</f>
        <v>21255 LA HWY 1</v>
      </c>
      <c r="D203" s="4" t="str">
        <f>VLOOKUP($A203, '2016-2021 TRI'!$F:$L, 5, FALSE)</f>
        <v>PLAQUEMINE</v>
      </c>
      <c r="E203" s="4" t="str">
        <f>VLOOKUP($A203, '2016-2021 TRI'!$F:$L, 6, FALSE)</f>
        <v>LA</v>
      </c>
      <c r="F203" s="4">
        <f>VLOOKUP($A203, '2016-2021 TRI'!$F:$L, 7, FALSE)</f>
        <v>70764</v>
      </c>
      <c r="G203" s="4" t="str">
        <f>VLOOKUP($A203, '2016-2021 TRI'!F:N, 9, FALSE)</f>
        <v>Plastics and Rubber Compounding</v>
      </c>
      <c r="H203" s="4">
        <f>VLOOKUP($A203, '2016-2021 TRI'!$F:$L, 2, FALSE)</f>
        <v>325211</v>
      </c>
      <c r="I203" s="4" t="str">
        <f>IFERROR(VLOOKUP(H203, '2012 to 2017 NAICS'!C:D, 2, FALSE), VLOOKUP(H203, '2012 to 2017 NAICS'!A:B, 2, FALSE))</f>
        <v>Plastics Material and Resin Manufacturing</v>
      </c>
      <c r="J203" s="13">
        <f>VLOOKUP(G203, 'OES Summary'!$A$2:$D$15, 3, FALSE)</f>
        <v>300</v>
      </c>
      <c r="K203" s="14" cm="1">
        <f t="array" ref="K203">CONVERT(MEDIAN(IF('2016-2021 TRI'!F:F=$A203,'2016-2021 TRI'!P:P)), "lbm", "kg")</f>
        <v>827.80607525000005</v>
      </c>
      <c r="L203" s="14">
        <f>CONVERT(_xlfn.MAXIFS('2016-2021 TRI'!P:P,'2016-2021 TRI'!F:F,A203), "lbm", "kg")</f>
        <v>1034.1906036</v>
      </c>
      <c r="M203" s="14" cm="1">
        <f t="array" ref="M203">CONVERT(MEDIAN(IF('2016-2021 TRI'!F:F=$A203,'2016-2021 TRI'!Q:Q)), "lbm", "kg")</f>
        <v>754.81852699330011</v>
      </c>
      <c r="N203" s="14">
        <f>CONVERT(_xlfn.MAXIFS('2016-2021 TRI'!Q:Q,'2016-2021 TRI'!F:F,A203), "lbm", "kg")</f>
        <v>1036.9121578200002</v>
      </c>
      <c r="O203" s="15">
        <f t="shared" si="12"/>
        <v>2.759353584166667</v>
      </c>
      <c r="P203" s="15">
        <f t="shared" si="13"/>
        <v>3.4473020120000002</v>
      </c>
      <c r="Q203" s="15">
        <f t="shared" si="14"/>
        <v>2.5160617566443335</v>
      </c>
      <c r="R203" s="15">
        <f t="shared" si="15"/>
        <v>3.4563738594000006</v>
      </c>
    </row>
    <row r="204" spans="1:18" x14ac:dyDescent="0.25">
      <c r="A204" s="4" t="s">
        <v>1118</v>
      </c>
      <c r="B204" s="4" t="str">
        <f>VLOOKUP($A204, '2016-2021 TRI'!$F:$L, 3, FALSE)</f>
        <v>ULTRAMAR INC WILMINGTON REFINERY</v>
      </c>
      <c r="C204" s="4" t="str">
        <f>VLOOKUP($A204, '2016-2021 TRI'!$F:$L, 4, FALSE)</f>
        <v>2402 E. ANAHEIM STREET</v>
      </c>
      <c r="D204" s="4" t="str">
        <f>VLOOKUP($A204, '2016-2021 TRI'!$F:$L, 5, FALSE)</f>
        <v>WILMINGTON</v>
      </c>
      <c r="E204" s="4" t="str">
        <f>VLOOKUP($A204, '2016-2021 TRI'!$F:$L, 6, FALSE)</f>
        <v>CA</v>
      </c>
      <c r="F204" s="4">
        <f>VLOOKUP($A204, '2016-2021 TRI'!$F:$L, 7, FALSE)</f>
        <v>90744</v>
      </c>
      <c r="G204" s="4" t="str">
        <f>VLOOKUP($A204, '2016-2021 TRI'!F:N, 9, FALSE)</f>
        <v>Processing - incorporation into formulation, mixture, or reaction product</v>
      </c>
      <c r="H204" s="4">
        <f>VLOOKUP($A204, '2016-2021 TRI'!$F:$L, 2, FALSE)</f>
        <v>324110</v>
      </c>
      <c r="I204" s="4" t="str">
        <f>IFERROR(VLOOKUP(H204, '2012 to 2017 NAICS'!C:D, 2, FALSE), VLOOKUP(H204, '2012 to 2017 NAICS'!A:B, 2, FALSE))</f>
        <v>Petroleum Refineries</v>
      </c>
      <c r="J204" s="13">
        <f>VLOOKUP(G204, 'OES Summary'!$A$2:$D$15, 3, FALSE)</f>
        <v>250</v>
      </c>
      <c r="K204" s="14" cm="1">
        <f t="array" ref="K204">CONVERT(MEDIAN(IF('2016-2021 TRI'!F:F=$A204,'2016-2021 TRI'!P:P)), "lbm", "kg")</f>
        <v>3.8555351450000002</v>
      </c>
      <c r="L204" s="14">
        <f>CONVERT(_xlfn.MAXIFS('2016-2021 TRI'!P:P,'2016-2021 TRI'!F:F,A204), "lbm", "kg")</f>
        <v>7.2574779200000004</v>
      </c>
      <c r="M204" s="14" cm="1">
        <f t="array" ref="M204">CONVERT(MEDIAN(IF('2016-2021 TRI'!F:F=$A204,'2016-2021 TRI'!Q:Q)), "lbm", "kg")</f>
        <v>81.646626600000005</v>
      </c>
      <c r="N204" s="14">
        <f>CONVERT(_xlfn.MAXIFS('2016-2021 TRI'!Q:Q,'2016-2021 TRI'!F:F,A204), "lbm", "kg")</f>
        <v>127.00586360000001</v>
      </c>
      <c r="O204" s="15">
        <f t="shared" si="12"/>
        <v>1.542214058E-2</v>
      </c>
      <c r="P204" s="15">
        <f t="shared" si="13"/>
        <v>2.9029911680000003E-2</v>
      </c>
      <c r="Q204" s="15">
        <f t="shared" si="14"/>
        <v>0.32658650640000003</v>
      </c>
      <c r="R204" s="15">
        <f t="shared" si="15"/>
        <v>0.50802345440000007</v>
      </c>
    </row>
    <row r="205" spans="1:18" x14ac:dyDescent="0.25">
      <c r="A205" s="4" t="s">
        <v>1122</v>
      </c>
      <c r="B205" s="4" t="str">
        <f>VLOOKUP($A205, '2016-2021 TRI'!$F:$L, 3, FALSE)</f>
        <v>UNITED REFINING CO</v>
      </c>
      <c r="C205" s="4" t="str">
        <f>VLOOKUP($A205, '2016-2021 TRI'!$F:$L, 4, FALSE)</f>
        <v>15 BRADLEY ST</v>
      </c>
      <c r="D205" s="4" t="str">
        <f>VLOOKUP($A205, '2016-2021 TRI'!$F:$L, 5, FALSE)</f>
        <v>WARREN</v>
      </c>
      <c r="E205" s="4" t="str">
        <f>VLOOKUP($A205, '2016-2021 TRI'!$F:$L, 6, FALSE)</f>
        <v>PA</v>
      </c>
      <c r="F205" s="4">
        <f>VLOOKUP($A205, '2016-2021 TRI'!$F:$L, 7, FALSE)</f>
        <v>16365</v>
      </c>
      <c r="G205" s="4" t="str">
        <f>VLOOKUP($A205, '2016-2021 TRI'!F:N, 9, FALSE)</f>
        <v>Processing - incorporation into formulation, mixture, or reaction product</v>
      </c>
      <c r="H205" s="4">
        <f>VLOOKUP($A205, '2016-2021 TRI'!$F:$L, 2, FALSE)</f>
        <v>324110</v>
      </c>
      <c r="I205" s="4" t="str">
        <f>IFERROR(VLOOKUP(H205, '2012 to 2017 NAICS'!C:D, 2, FALSE), VLOOKUP(H205, '2012 to 2017 NAICS'!A:B, 2, FALSE))</f>
        <v>Petroleum Refineries</v>
      </c>
      <c r="J205" s="13">
        <f>VLOOKUP(G205, 'OES Summary'!$A$2:$D$15, 3, FALSE)</f>
        <v>250</v>
      </c>
      <c r="K205" s="14" cm="1">
        <f t="array" ref="K205">CONVERT(MEDIAN(IF('2016-2021 TRI'!F:F=$A205,'2016-2021 TRI'!P:P)), "lbm", "kg")</f>
        <v>226.79618500000001</v>
      </c>
      <c r="L205" s="14">
        <f>CONVERT(_xlfn.MAXIFS('2016-2021 TRI'!P:P,'2016-2021 TRI'!F:F,A205), "lbm", "kg")</f>
        <v>226.79618500000001</v>
      </c>
      <c r="M205" s="14" cm="1">
        <f t="array" ref="M205">CONVERT(MEDIAN(IF('2016-2021 TRI'!F:F=$A205,'2016-2021 TRI'!Q:Q)), "lbm", "kg")</f>
        <v>226.79618500000001</v>
      </c>
      <c r="N205" s="14">
        <f>CONVERT(_xlfn.MAXIFS('2016-2021 TRI'!Q:Q,'2016-2021 TRI'!F:F,A205), "lbm", "kg")</f>
        <v>226.79618500000001</v>
      </c>
      <c r="O205" s="15">
        <f t="shared" si="12"/>
        <v>0.90718474000000004</v>
      </c>
      <c r="P205" s="15">
        <f t="shared" si="13"/>
        <v>0.90718474000000004</v>
      </c>
      <c r="Q205" s="15">
        <f t="shared" si="14"/>
        <v>0.90718474000000004</v>
      </c>
      <c r="R205" s="15">
        <f t="shared" si="15"/>
        <v>0.90718474000000004</v>
      </c>
    </row>
    <row r="206" spans="1:18" x14ac:dyDescent="0.25">
      <c r="A206" s="4" t="s">
        <v>1445</v>
      </c>
      <c r="B206" s="4" t="str">
        <f>VLOOKUP($A206, '2016-2021 TRI'!$F:$L, 3, FALSE)</f>
        <v>US ECOLOGY NEVADA INC.</v>
      </c>
      <c r="C206" s="4" t="str">
        <f>VLOOKUP($A206, '2016-2021 TRI'!$F:$L, 4, FALSE)</f>
        <v>12 MILES S OF BEATTY ON HWY 95</v>
      </c>
      <c r="D206" s="4" t="str">
        <f>VLOOKUP($A206, '2016-2021 TRI'!$F:$L, 5, FALSE)</f>
        <v>BEATTY</v>
      </c>
      <c r="E206" s="4" t="str">
        <f>VLOOKUP($A206, '2016-2021 TRI'!$F:$L, 6, FALSE)</f>
        <v>NV</v>
      </c>
      <c r="F206" s="4">
        <f>VLOOKUP($A206, '2016-2021 TRI'!$F:$L, 7, FALSE)</f>
        <v>89003</v>
      </c>
      <c r="G206" s="4" t="str">
        <f>VLOOKUP($A206, '2016-2021 TRI'!F:N, 9, FALSE)</f>
        <v>Waste Handling, Disposal, Treatment, and Recycling</v>
      </c>
      <c r="H206" s="4">
        <f>VLOOKUP($A206, '2016-2021 TRI'!$F:$L, 2, FALSE)</f>
        <v>562211</v>
      </c>
      <c r="I206" s="4" t="str">
        <f>IFERROR(VLOOKUP(H206, '2012 to 2017 NAICS'!C:D, 2, FALSE), VLOOKUP(H206, '2012 to 2017 NAICS'!A:B, 2, FALSE))</f>
        <v>Hazardous Waste Treatment and Disposal</v>
      </c>
      <c r="J206" s="13">
        <f>VLOOKUP(G206, 'OES Summary'!$A$2:$D$15, 3, FALSE)</f>
        <v>250</v>
      </c>
      <c r="K206" s="14" cm="1">
        <f t="array" ref="K206">CONVERT(MEDIAN(IF('2016-2021 TRI'!F:F=$A206,'2016-2021 TRI'!P:P)), "lbm", "kg")</f>
        <v>0.27215542199999998</v>
      </c>
      <c r="L206" s="14">
        <f>CONVERT(_xlfn.MAXIFS('2016-2021 TRI'!P:P,'2016-2021 TRI'!F:F,A206), "lbm", "kg")</f>
        <v>0.27215542199999998</v>
      </c>
      <c r="M206" s="14" cm="1">
        <f t="array" ref="M206">CONVERT(MEDIAN(IF('2016-2021 TRI'!F:F=$A206,'2016-2021 TRI'!Q:Q)), "lbm", "kg")</f>
        <v>0.95254397700000004</v>
      </c>
      <c r="N206" s="14">
        <f>CONVERT(_xlfn.MAXIFS('2016-2021 TRI'!Q:Q,'2016-2021 TRI'!F:F,A206), "lbm", "kg")</f>
        <v>0.95254397700000004</v>
      </c>
      <c r="O206" s="15">
        <f t="shared" si="12"/>
        <v>1.088621688E-3</v>
      </c>
      <c r="P206" s="15">
        <f t="shared" si="13"/>
        <v>1.088621688E-3</v>
      </c>
      <c r="Q206" s="15">
        <f t="shared" si="14"/>
        <v>3.8101759080000001E-3</v>
      </c>
      <c r="R206" s="15">
        <f t="shared" si="15"/>
        <v>3.8101759080000001E-3</v>
      </c>
    </row>
    <row r="207" spans="1:18" x14ac:dyDescent="0.25">
      <c r="A207" s="4" t="s">
        <v>1128</v>
      </c>
      <c r="B207" s="4" t="str">
        <f>VLOOKUP($A207, '2016-2021 TRI'!$F:$L, 3, FALSE)</f>
        <v>VALERO ENERGY PARTNERS LP</v>
      </c>
      <c r="C207" s="4" t="str">
        <f>VLOOKUP($A207, '2016-2021 TRI'!$F:$L, 4, FALSE)</f>
        <v>9701 MANCHESTER - TANK FARM</v>
      </c>
      <c r="D207" s="4" t="str">
        <f>VLOOKUP($A207, '2016-2021 TRI'!$F:$L, 5, FALSE)</f>
        <v>HOUSTON</v>
      </c>
      <c r="E207" s="4" t="str">
        <f>VLOOKUP($A207, '2016-2021 TRI'!$F:$L, 6, FALSE)</f>
        <v>TX</v>
      </c>
      <c r="F207" s="4">
        <f>VLOOKUP($A207, '2016-2021 TRI'!$F:$L, 7, FALSE)</f>
        <v>77012</v>
      </c>
      <c r="G207" s="4" t="str">
        <f>VLOOKUP($A207, '2016-2021 TRI'!F:N, 9, FALSE)</f>
        <v>Manufacturing</v>
      </c>
      <c r="H207" s="4">
        <f>VLOOKUP($A207, '2016-2021 TRI'!$F:$L, 2, FALSE)</f>
        <v>324110</v>
      </c>
      <c r="I207" s="4" t="str">
        <f>IFERROR(VLOOKUP(H207, '2012 to 2017 NAICS'!C:D, 2, FALSE), VLOOKUP(H207, '2012 to 2017 NAICS'!A:B, 2, FALSE))</f>
        <v>Petroleum Refineries</v>
      </c>
      <c r="J207" s="13">
        <f>VLOOKUP(G207, 'OES Summary'!$A$2:$D$15, 3, FALSE)</f>
        <v>350</v>
      </c>
      <c r="K207" s="14" cm="1">
        <f t="array" ref="K207">CONVERT(MEDIAN(IF('2016-2021 TRI'!F:F=$A207,'2016-2021 TRI'!P:P)), "lbm", "kg")</f>
        <v>0</v>
      </c>
      <c r="L207" s="14">
        <f>CONVERT(_xlfn.MAXIFS('2016-2021 TRI'!P:P,'2016-2021 TRI'!F:F,A207), "lbm", "kg")</f>
        <v>0</v>
      </c>
      <c r="M207" s="14" cm="1">
        <f t="array" ref="M207">CONVERT(MEDIAN(IF('2016-2021 TRI'!F:F=$A207,'2016-2021 TRI'!Q:Q)), "lbm", "kg")</f>
        <v>0</v>
      </c>
      <c r="N207" s="14">
        <f>CONVERT(_xlfn.MAXIFS('2016-2021 TRI'!Q:Q,'2016-2021 TRI'!F:F,A207), "lbm", "kg")</f>
        <v>0</v>
      </c>
      <c r="O207" s="15">
        <f t="shared" si="12"/>
        <v>0</v>
      </c>
      <c r="P207" s="15">
        <f t="shared" si="13"/>
        <v>0</v>
      </c>
      <c r="Q207" s="15">
        <f t="shared" si="14"/>
        <v>0</v>
      </c>
      <c r="R207" s="15">
        <f t="shared" si="15"/>
        <v>0</v>
      </c>
    </row>
    <row r="208" spans="1:18" x14ac:dyDescent="0.25">
      <c r="A208" s="4" t="s">
        <v>1133</v>
      </c>
      <c r="B208" s="4" t="str">
        <f>VLOOKUP($A208, '2016-2021 TRI'!$F:$L, 3, FALSE)</f>
        <v>VALERO PARTNERS LA LLC- TERMINAL</v>
      </c>
      <c r="C208" s="4" t="str">
        <f>VLOOKUP($A208, '2016-2021 TRI'!$F:$L, 4, FALSE)</f>
        <v>14902 RIVER RD</v>
      </c>
      <c r="D208" s="4" t="str">
        <f>VLOOKUP($A208, '2016-2021 TRI'!$F:$L, 5, FALSE)</f>
        <v>NORCO</v>
      </c>
      <c r="E208" s="4" t="str">
        <f>VLOOKUP($A208, '2016-2021 TRI'!$F:$L, 6, FALSE)</f>
        <v>LA</v>
      </c>
      <c r="F208" s="4">
        <f>VLOOKUP($A208, '2016-2021 TRI'!$F:$L, 7, FALSE)</f>
        <v>70079</v>
      </c>
      <c r="G208" s="4" t="str">
        <f>VLOOKUP($A208, '2016-2021 TRI'!F:N, 9, FALSE)</f>
        <v>Repackaging</v>
      </c>
      <c r="H208" s="4">
        <f>VLOOKUP($A208, '2016-2021 TRI'!$F:$L, 2, FALSE)</f>
        <v>324110</v>
      </c>
      <c r="I208" s="4" t="str">
        <f>IFERROR(VLOOKUP(H208, '2012 to 2017 NAICS'!C:D, 2, FALSE), VLOOKUP(H208, '2012 to 2017 NAICS'!A:B, 2, FALSE))</f>
        <v>Petroleum Refineries</v>
      </c>
      <c r="J208" s="13">
        <f>VLOOKUP(G208, 'OES Summary'!$A$2:$D$15, 3, FALSE)</f>
        <v>350</v>
      </c>
      <c r="K208" s="14" cm="1">
        <f t="array" ref="K208">CONVERT(MEDIAN(IF('2016-2021 TRI'!F:F=$A208,'2016-2021 TRI'!P:P)), "lbm", "kg")</f>
        <v>2.2679618500000003</v>
      </c>
      <c r="L208" s="14">
        <f>CONVERT(_xlfn.MAXIFS('2016-2021 TRI'!P:P,'2016-2021 TRI'!F:F,A208), "lbm", "kg")</f>
        <v>2.2679618500000003</v>
      </c>
      <c r="M208" s="14" cm="1">
        <f t="array" ref="M208">CONVERT(MEDIAN(IF('2016-2021 TRI'!F:F=$A208,'2016-2021 TRI'!Q:Q)), "lbm", "kg")</f>
        <v>12.927382545</v>
      </c>
      <c r="N208" s="14">
        <f>CONVERT(_xlfn.MAXIFS('2016-2021 TRI'!Q:Q,'2016-2021 TRI'!F:F,A208), "lbm", "kg")</f>
        <v>88.904104520000004</v>
      </c>
      <c r="O208" s="15">
        <f t="shared" si="12"/>
        <v>6.4798910000000006E-3</v>
      </c>
      <c r="P208" s="15">
        <f t="shared" si="13"/>
        <v>6.4798910000000006E-3</v>
      </c>
      <c r="Q208" s="15">
        <f t="shared" si="14"/>
        <v>3.69353787E-2</v>
      </c>
      <c r="R208" s="15">
        <f t="shared" si="15"/>
        <v>0.25401172720000004</v>
      </c>
    </row>
    <row r="209" spans="1:18" x14ac:dyDescent="0.25">
      <c r="A209" s="4" t="s">
        <v>1137</v>
      </c>
      <c r="B209" s="4" t="str">
        <f>VLOOKUP($A209, '2016-2021 TRI'!$F:$L, 3, FALSE)</f>
        <v>VALERO REFINING - MERAUX LLC MERAUX REFINERY</v>
      </c>
      <c r="C209" s="4" t="str">
        <f>VLOOKUP($A209, '2016-2021 TRI'!$F:$L, 4, FALSE)</f>
        <v>2500 E ST BERNARD HWY</v>
      </c>
      <c r="D209" s="4" t="str">
        <f>VLOOKUP($A209, '2016-2021 TRI'!$F:$L, 5, FALSE)</f>
        <v>MERAUX</v>
      </c>
      <c r="E209" s="4" t="str">
        <f>VLOOKUP($A209, '2016-2021 TRI'!$F:$L, 6, FALSE)</f>
        <v>LA</v>
      </c>
      <c r="F209" s="4">
        <f>VLOOKUP($A209, '2016-2021 TRI'!$F:$L, 7, FALSE)</f>
        <v>70075</v>
      </c>
      <c r="G209" s="4" t="str">
        <f>VLOOKUP($A209, '2016-2021 TRI'!F:N, 9, FALSE)</f>
        <v>Processing - incorporation into formulation, mixture, or reaction product</v>
      </c>
      <c r="H209" s="4">
        <f>VLOOKUP($A209, '2016-2021 TRI'!$F:$L, 2, FALSE)</f>
        <v>324110</v>
      </c>
      <c r="I209" s="4" t="str">
        <f>IFERROR(VLOOKUP(H209, '2012 to 2017 NAICS'!C:D, 2, FALSE), VLOOKUP(H209, '2012 to 2017 NAICS'!A:B, 2, FALSE))</f>
        <v>Petroleum Refineries</v>
      </c>
      <c r="J209" s="13">
        <f>VLOOKUP(G209, 'OES Summary'!$A$2:$D$15, 3, FALSE)</f>
        <v>250</v>
      </c>
      <c r="K209" s="14" cm="1">
        <f t="array" ref="K209">CONVERT(MEDIAN(IF('2016-2021 TRI'!F:F=$A209,'2016-2021 TRI'!P:P)), "lbm", "kg")</f>
        <v>0.45359237000000002</v>
      </c>
      <c r="L209" s="14">
        <f>CONVERT(_xlfn.MAXIFS('2016-2021 TRI'!P:P,'2016-2021 TRI'!F:F,A209), "lbm", "kg")</f>
        <v>4.5359237000000006</v>
      </c>
      <c r="M209" s="14" cm="1">
        <f t="array" ref="M209">CONVERT(MEDIAN(IF('2016-2021 TRI'!F:F=$A209,'2016-2021 TRI'!Q:Q)), "lbm", "kg")</f>
        <v>122.69673608500001</v>
      </c>
      <c r="N209" s="14">
        <f>CONVERT(_xlfn.MAXIFS('2016-2021 TRI'!Q:Q,'2016-2021 TRI'!F:F,A209), "lbm", "kg")</f>
        <v>672.22389234000002</v>
      </c>
      <c r="O209" s="15">
        <f t="shared" si="12"/>
        <v>1.8143694800000002E-3</v>
      </c>
      <c r="P209" s="15">
        <f t="shared" si="13"/>
        <v>1.8143694800000002E-2</v>
      </c>
      <c r="Q209" s="15">
        <f t="shared" si="14"/>
        <v>0.49078694434000003</v>
      </c>
      <c r="R209" s="15">
        <f t="shared" si="15"/>
        <v>2.6888955693600001</v>
      </c>
    </row>
    <row r="210" spans="1:18" x14ac:dyDescent="0.25">
      <c r="A210" s="4" t="s">
        <v>1143</v>
      </c>
      <c r="B210" s="4" t="str">
        <f>VLOOKUP($A210, '2016-2021 TRI'!$F:$L, 3, FALSE)</f>
        <v>VALERO REFINING - NEW ORLEANS LLC</v>
      </c>
      <c r="C210" s="4" t="str">
        <f>VLOOKUP($A210, '2016-2021 TRI'!$F:$L, 4, FALSE)</f>
        <v>14902 RIVER RD</v>
      </c>
      <c r="D210" s="4" t="str">
        <f>VLOOKUP($A210, '2016-2021 TRI'!$F:$L, 5, FALSE)</f>
        <v>NORCO</v>
      </c>
      <c r="E210" s="4" t="str">
        <f>VLOOKUP($A210, '2016-2021 TRI'!$F:$L, 6, FALSE)</f>
        <v>LA</v>
      </c>
      <c r="F210" s="4">
        <f>VLOOKUP($A210, '2016-2021 TRI'!$F:$L, 7, FALSE)</f>
        <v>70079</v>
      </c>
      <c r="G210" s="4" t="str">
        <f>VLOOKUP($A210, '2016-2021 TRI'!F:N, 9, FALSE)</f>
        <v>Processing - incorporation into formulation, mixture, or reaction product</v>
      </c>
      <c r="H210" s="4">
        <f>VLOOKUP($A210, '2016-2021 TRI'!$F:$L, 2, FALSE)</f>
        <v>324110</v>
      </c>
      <c r="I210" s="4" t="str">
        <f>IFERROR(VLOOKUP(H210, '2012 to 2017 NAICS'!C:D, 2, FALSE), VLOOKUP(H210, '2012 to 2017 NAICS'!A:B, 2, FALSE))</f>
        <v>Petroleum Refineries</v>
      </c>
      <c r="J210" s="13">
        <f>VLOOKUP(G210, 'OES Summary'!$A$2:$D$15, 3, FALSE)</f>
        <v>250</v>
      </c>
      <c r="K210" s="14" cm="1">
        <f t="array" ref="K210">CONVERT(MEDIAN(IF('2016-2021 TRI'!F:F=$A210,'2016-2021 TRI'!P:P)), "lbm", "kg")</f>
        <v>16.556121505</v>
      </c>
      <c r="L210" s="14">
        <f>CONVERT(_xlfn.MAXIFS('2016-2021 TRI'!P:P,'2016-2021 TRI'!F:F,A210), "lbm", "kg")</f>
        <v>105.68702221000001</v>
      </c>
      <c r="M210" s="14" cm="1">
        <f t="array" ref="M210">CONVERT(MEDIAN(IF('2016-2021 TRI'!F:F=$A210,'2016-2021 TRI'!Q:Q)), "lbm", "kg")</f>
        <v>71.667594460000004</v>
      </c>
      <c r="N210" s="14">
        <f>CONVERT(_xlfn.MAXIFS('2016-2021 TRI'!Q:Q,'2016-2021 TRI'!F:F,A210), "lbm", "kg")</f>
        <v>315.24669715000005</v>
      </c>
      <c r="O210" s="15">
        <f t="shared" si="12"/>
        <v>6.6224486020000001E-2</v>
      </c>
      <c r="P210" s="15">
        <f t="shared" si="13"/>
        <v>0.42274808884000004</v>
      </c>
      <c r="Q210" s="15">
        <f t="shared" si="14"/>
        <v>0.28667037783999999</v>
      </c>
      <c r="R210" s="15">
        <f t="shared" si="15"/>
        <v>1.2609867886000001</v>
      </c>
    </row>
    <row r="211" spans="1:18" x14ac:dyDescent="0.25">
      <c r="A211" s="4" t="s">
        <v>1146</v>
      </c>
      <c r="B211" s="4" t="str">
        <f>VLOOKUP($A211, '2016-2021 TRI'!$F:$L, 3, FALSE)</f>
        <v>VALERO REFINING - TEXAS L.P. HOUSTON REFINERY</v>
      </c>
      <c r="C211" s="4" t="str">
        <f>VLOOKUP($A211, '2016-2021 TRI'!$F:$L, 4, FALSE)</f>
        <v>9701 MANCHESTER</v>
      </c>
      <c r="D211" s="4" t="str">
        <f>VLOOKUP($A211, '2016-2021 TRI'!$F:$L, 5, FALSE)</f>
        <v>HOUSTON</v>
      </c>
      <c r="E211" s="4" t="str">
        <f>VLOOKUP($A211, '2016-2021 TRI'!$F:$L, 6, FALSE)</f>
        <v>TX</v>
      </c>
      <c r="F211" s="4">
        <f>VLOOKUP($A211, '2016-2021 TRI'!$F:$L, 7, FALSE)</f>
        <v>77012</v>
      </c>
      <c r="G211" s="4" t="str">
        <f>VLOOKUP($A211, '2016-2021 TRI'!F:N, 9, FALSE)</f>
        <v>Manufacturing</v>
      </c>
      <c r="H211" s="4">
        <f>VLOOKUP($A211, '2016-2021 TRI'!$F:$L, 2, FALSE)</f>
        <v>324110</v>
      </c>
      <c r="I211" s="4" t="str">
        <f>IFERROR(VLOOKUP(H211, '2012 to 2017 NAICS'!C:D, 2, FALSE), VLOOKUP(H211, '2012 to 2017 NAICS'!A:B, 2, FALSE))</f>
        <v>Petroleum Refineries</v>
      </c>
      <c r="J211" s="13">
        <f>VLOOKUP(G211, 'OES Summary'!$A$2:$D$15, 3, FALSE)</f>
        <v>350</v>
      </c>
      <c r="K211" s="14" cm="1">
        <f t="array" ref="K211">CONVERT(MEDIAN(IF('2016-2021 TRI'!F:F=$A211,'2016-2021 TRI'!P:P)), "lbm", "kg")</f>
        <v>35.833797230000002</v>
      </c>
      <c r="L211" s="14">
        <f>CONVERT(_xlfn.MAXIFS('2016-2021 TRI'!P:P,'2016-2021 TRI'!F:F,A211), "lbm", "kg")</f>
        <v>92.079251110000001</v>
      </c>
      <c r="M211" s="14" cm="1">
        <f t="array" ref="M211">CONVERT(MEDIAN(IF('2016-2021 TRI'!F:F=$A211,'2016-2021 TRI'!Q:Q)), "lbm", "kg")</f>
        <v>295.51542905500003</v>
      </c>
      <c r="N211" s="14">
        <f>CONVERT(_xlfn.MAXIFS('2016-2021 TRI'!Q:Q,'2016-2021 TRI'!F:F,A211), "lbm", "kg")</f>
        <v>351.98767912</v>
      </c>
      <c r="O211" s="15">
        <f t="shared" si="12"/>
        <v>0.1023822778</v>
      </c>
      <c r="P211" s="15">
        <f t="shared" si="13"/>
        <v>0.26308357459999998</v>
      </c>
      <c r="Q211" s="15">
        <f t="shared" si="14"/>
        <v>0.84432979730000013</v>
      </c>
      <c r="R211" s="15">
        <f t="shared" si="15"/>
        <v>1.0056790832</v>
      </c>
    </row>
    <row r="212" spans="1:18" x14ac:dyDescent="0.25">
      <c r="A212" s="4" t="s">
        <v>1150</v>
      </c>
      <c r="B212" s="4" t="str">
        <f>VLOOKUP($A212, '2016-2021 TRI'!$F:$L, 3, FALSE)</f>
        <v>VALERO REFINING CO - TENNESSEE L.L.C.</v>
      </c>
      <c r="C212" s="4" t="str">
        <f>VLOOKUP($A212, '2016-2021 TRI'!$F:$L, 4, FALSE)</f>
        <v>2385 RIVERPORT ROAD</v>
      </c>
      <c r="D212" s="4" t="str">
        <f>VLOOKUP($A212, '2016-2021 TRI'!$F:$L, 5, FALSE)</f>
        <v>MEMPHIS</v>
      </c>
      <c r="E212" s="4" t="str">
        <f>VLOOKUP($A212, '2016-2021 TRI'!$F:$L, 6, FALSE)</f>
        <v>TN</v>
      </c>
      <c r="F212" s="4">
        <f>VLOOKUP($A212, '2016-2021 TRI'!$F:$L, 7, FALSE)</f>
        <v>38109</v>
      </c>
      <c r="G212" s="4" t="str">
        <f>VLOOKUP($A212, '2016-2021 TRI'!F:N, 9, FALSE)</f>
        <v>Processing as a reactant</v>
      </c>
      <c r="H212" s="4">
        <f>VLOOKUP($A212, '2016-2021 TRI'!$F:$L, 2, FALSE)</f>
        <v>324110</v>
      </c>
      <c r="I212" s="4" t="str">
        <f>IFERROR(VLOOKUP(H212, '2012 to 2017 NAICS'!C:D, 2, FALSE), VLOOKUP(H212, '2012 to 2017 NAICS'!A:B, 2, FALSE))</f>
        <v>Petroleum Refineries</v>
      </c>
      <c r="J212" s="13">
        <f>VLOOKUP(G212, 'OES Summary'!$A$2:$D$15, 3, FALSE)</f>
        <v>350</v>
      </c>
      <c r="K212" s="14" cm="1">
        <f t="array" ref="K212">CONVERT(MEDIAN(IF('2016-2021 TRI'!F:F=$A212,'2016-2021 TRI'!P:P)), "lbm", "kg")</f>
        <v>63.502931800000006</v>
      </c>
      <c r="L212" s="14">
        <f>CONVERT(_xlfn.MAXIFS('2016-2021 TRI'!P:P,'2016-2021 TRI'!F:F,A212), "lbm", "kg")</f>
        <v>90.718474000000001</v>
      </c>
      <c r="M212" s="14" cm="1">
        <f t="array" ref="M212">CONVERT(MEDIAN(IF('2016-2021 TRI'!F:F=$A212,'2016-2021 TRI'!Q:Q)), "lbm", "kg")</f>
        <v>30.844281160000001</v>
      </c>
      <c r="N212" s="14">
        <f>CONVERT(_xlfn.MAXIFS('2016-2021 TRI'!Q:Q,'2016-2021 TRI'!F:F,A212), "lbm", "kg")</f>
        <v>40.369720930000007</v>
      </c>
      <c r="O212" s="15">
        <f t="shared" si="12"/>
        <v>0.18143694800000001</v>
      </c>
      <c r="P212" s="15">
        <f t="shared" si="13"/>
        <v>0.25919564</v>
      </c>
      <c r="Q212" s="15">
        <f t="shared" si="14"/>
        <v>8.8126517600000009E-2</v>
      </c>
      <c r="R212" s="15">
        <f t="shared" si="15"/>
        <v>0.11534205980000002</v>
      </c>
    </row>
    <row r="213" spans="1:18" x14ac:dyDescent="0.25">
      <c r="A213" s="4" t="s">
        <v>1156</v>
      </c>
      <c r="B213" s="4" t="str">
        <f>VLOOKUP($A213, '2016-2021 TRI'!$F:$L, 3, FALSE)</f>
        <v>VALERO REFINING CO -OKLAHOMA VALERO ARDMORE REFINERY</v>
      </c>
      <c r="C213" s="4" t="str">
        <f>VLOOKUP($A213, '2016-2021 TRI'!$F:$L, 4, FALSE)</f>
        <v>ONE VALERO WAY</v>
      </c>
      <c r="D213" s="4" t="str">
        <f>VLOOKUP($A213, '2016-2021 TRI'!$F:$L, 5, FALSE)</f>
        <v>ARDMORE</v>
      </c>
      <c r="E213" s="4" t="str">
        <f>VLOOKUP($A213, '2016-2021 TRI'!$F:$L, 6, FALSE)</f>
        <v>OK</v>
      </c>
      <c r="F213" s="4">
        <f>VLOOKUP($A213, '2016-2021 TRI'!$F:$L, 7, FALSE)</f>
        <v>73401</v>
      </c>
      <c r="G213" s="4" t="str">
        <f>VLOOKUP($A213, '2016-2021 TRI'!F:N, 9, FALSE)</f>
        <v>Processing - Incorporation into formulation, mixture, or reaction product</v>
      </c>
      <c r="H213" s="4">
        <f>VLOOKUP($A213, '2016-2021 TRI'!$F:$L, 2, FALSE)</f>
        <v>324110</v>
      </c>
      <c r="I213" s="4" t="str">
        <f>IFERROR(VLOOKUP(H213, '2012 to 2017 NAICS'!C:D, 2, FALSE), VLOOKUP(H213, '2012 to 2017 NAICS'!A:B, 2, FALSE))</f>
        <v>Petroleum Refineries</v>
      </c>
      <c r="J213" s="13">
        <f>VLOOKUP(G213, 'OES Summary'!$A$2:$D$15, 3, FALSE)</f>
        <v>250</v>
      </c>
      <c r="K213" s="14" cm="1">
        <f t="array" ref="K213">CONVERT(MEDIAN(IF('2016-2021 TRI'!F:F=$A213,'2016-2021 TRI'!P:P)), "lbm", "kg")</f>
        <v>37.648166710000005</v>
      </c>
      <c r="L213" s="14">
        <f>CONVERT(_xlfn.MAXIFS('2016-2021 TRI'!P:P,'2016-2021 TRI'!F:F,A213), "lbm", "kg")</f>
        <v>113.3980925</v>
      </c>
      <c r="M213" s="14" cm="1">
        <f t="array" ref="M213">CONVERT(MEDIAN(IF('2016-2021 TRI'!F:F=$A213,'2016-2021 TRI'!Q:Q)), "lbm", "kg")</f>
        <v>5.4431084400000005</v>
      </c>
      <c r="N213" s="14">
        <f>CONVERT(_xlfn.MAXIFS('2016-2021 TRI'!Q:Q,'2016-2021 TRI'!F:F,A213), "lbm", "kg")</f>
        <v>113.3980925</v>
      </c>
      <c r="O213" s="15">
        <f t="shared" si="12"/>
        <v>0.15059266684000003</v>
      </c>
      <c r="P213" s="15">
        <f t="shared" si="13"/>
        <v>0.45359237000000002</v>
      </c>
      <c r="Q213" s="15">
        <f t="shared" si="14"/>
        <v>2.1772433760000001E-2</v>
      </c>
      <c r="R213" s="15">
        <f t="shared" si="15"/>
        <v>0.45359237000000002</v>
      </c>
    </row>
    <row r="214" spans="1:18" x14ac:dyDescent="0.25">
      <c r="A214" s="4" t="s">
        <v>1162</v>
      </c>
      <c r="B214" s="4" t="str">
        <f>VLOOKUP($A214, '2016-2021 TRI'!$F:$L, 3, FALSE)</f>
        <v>VALERO REFINING CO-CALI FORNIA BENICIA REFINERY</v>
      </c>
      <c r="C214" s="4" t="str">
        <f>VLOOKUP($A214, '2016-2021 TRI'!$F:$L, 4, FALSE)</f>
        <v>3400 E SECOND ST</v>
      </c>
      <c r="D214" s="4" t="str">
        <f>VLOOKUP($A214, '2016-2021 TRI'!$F:$L, 5, FALSE)</f>
        <v>BENICIA</v>
      </c>
      <c r="E214" s="4" t="str">
        <f>VLOOKUP($A214, '2016-2021 TRI'!$F:$L, 6, FALSE)</f>
        <v>CA</v>
      </c>
      <c r="F214" s="4">
        <f>VLOOKUP($A214, '2016-2021 TRI'!$F:$L, 7, FALSE)</f>
        <v>94510</v>
      </c>
      <c r="G214" s="4" t="str">
        <f>VLOOKUP($A214, '2016-2021 TRI'!F:N, 9, FALSE)</f>
        <v>Processing as a reactant</v>
      </c>
      <c r="H214" s="4">
        <f>VLOOKUP($A214, '2016-2021 TRI'!$F:$L, 2, FALSE)</f>
        <v>324110</v>
      </c>
      <c r="I214" s="4" t="str">
        <f>IFERROR(VLOOKUP(H214, '2012 to 2017 NAICS'!C:D, 2, FALSE), VLOOKUP(H214, '2012 to 2017 NAICS'!A:B, 2, FALSE))</f>
        <v>Petroleum Refineries</v>
      </c>
      <c r="J214" s="13">
        <f>VLOOKUP(G214, 'OES Summary'!$A$2:$D$15, 3, FALSE)</f>
        <v>350</v>
      </c>
      <c r="K214" s="14" cm="1">
        <f t="array" ref="K214">CONVERT(MEDIAN(IF('2016-2021 TRI'!F:F=$A214,'2016-2021 TRI'!P:P)), "lbm", "kg")</f>
        <v>12.505541640900001</v>
      </c>
      <c r="L214" s="14">
        <f>CONVERT(_xlfn.MAXIFS('2016-2021 TRI'!P:P,'2016-2021 TRI'!F:F,A214), "lbm", "kg")</f>
        <v>21.409559864000002</v>
      </c>
      <c r="M214" s="14" cm="1">
        <f t="array" ref="M214">CONVERT(MEDIAN(IF('2016-2021 TRI'!F:F=$A214,'2016-2021 TRI'!Q:Q)), "lbm", "kg")</f>
        <v>23.208053611050001</v>
      </c>
      <c r="N214" s="14">
        <f>CONVERT(_xlfn.MAXIFS('2016-2021 TRI'!Q:Q,'2016-2021 TRI'!F:F,A214), "lbm", "kg")</f>
        <v>122.4699399</v>
      </c>
      <c r="O214" s="15">
        <f t="shared" si="12"/>
        <v>3.5730118974000004E-2</v>
      </c>
      <c r="P214" s="15">
        <f t="shared" si="13"/>
        <v>6.1170171040000006E-2</v>
      </c>
      <c r="Q214" s="15">
        <f t="shared" si="14"/>
        <v>6.630872460300001E-2</v>
      </c>
      <c r="R214" s="15">
        <f t="shared" si="15"/>
        <v>0.349914114</v>
      </c>
    </row>
    <row r="215" spans="1:18" x14ac:dyDescent="0.25">
      <c r="A215" s="4" t="s">
        <v>1168</v>
      </c>
      <c r="B215" s="4" t="str">
        <f>VLOOKUP($A215, '2016-2021 TRI'!$F:$L, 3, FALSE)</f>
        <v>VALERO REFINING TEXAS LP CORPUS CHRISTI EAST PLANT</v>
      </c>
      <c r="C215" s="4" t="str">
        <f>VLOOKUP($A215, '2016-2021 TRI'!$F:$L, 4, FALSE)</f>
        <v>1300 CANTWELL LN</v>
      </c>
      <c r="D215" s="4" t="str">
        <f>VLOOKUP($A215, '2016-2021 TRI'!$F:$L, 5, FALSE)</f>
        <v>CORPUS CHRISTI</v>
      </c>
      <c r="E215" s="4" t="str">
        <f>VLOOKUP($A215, '2016-2021 TRI'!$F:$L, 6, FALSE)</f>
        <v>TX</v>
      </c>
      <c r="F215" s="4">
        <f>VLOOKUP($A215, '2016-2021 TRI'!$F:$L, 7, FALSE)</f>
        <v>78407</v>
      </c>
      <c r="G215" s="4" t="str">
        <f>VLOOKUP($A215, '2016-2021 TRI'!F:N, 9, FALSE)</f>
        <v>Processing - Incorporation into formulation, mixture, or reaction product</v>
      </c>
      <c r="H215" s="4">
        <f>VLOOKUP($A215, '2016-2021 TRI'!$F:$L, 2, FALSE)</f>
        <v>324110</v>
      </c>
      <c r="I215" s="4" t="str">
        <f>IFERROR(VLOOKUP(H215, '2012 to 2017 NAICS'!C:D, 2, FALSE), VLOOKUP(H215, '2012 to 2017 NAICS'!A:B, 2, FALSE))</f>
        <v>Petroleum Refineries</v>
      </c>
      <c r="J215" s="13">
        <f>VLOOKUP(G215, 'OES Summary'!$A$2:$D$15, 3, FALSE)</f>
        <v>250</v>
      </c>
      <c r="K215" s="14" cm="1">
        <f t="array" ref="K215">CONVERT(MEDIAN(IF('2016-2021 TRI'!F:F=$A215,'2016-2021 TRI'!P:P)), "lbm", "kg")</f>
        <v>9.4143096393500016</v>
      </c>
      <c r="L215" s="14">
        <f>CONVERT(_xlfn.MAXIFS('2016-2021 TRI'!P:P,'2016-2021 TRI'!F:F,A215), "lbm", "kg")</f>
        <v>11.190123767900001</v>
      </c>
      <c r="M215" s="14" cm="1">
        <f t="array" ref="M215">CONVERT(MEDIAN(IF('2016-2021 TRI'!F:F=$A215,'2016-2021 TRI'!Q:Q)), "lbm", "kg")</f>
        <v>0</v>
      </c>
      <c r="N215" s="14">
        <f>CONVERT(_xlfn.MAXIFS('2016-2021 TRI'!Q:Q,'2016-2021 TRI'!F:F,A215), "lbm", "kg")</f>
        <v>0</v>
      </c>
      <c r="O215" s="15">
        <f t="shared" si="12"/>
        <v>3.7657238557400004E-2</v>
      </c>
      <c r="P215" s="15">
        <f t="shared" si="13"/>
        <v>4.4760495071600008E-2</v>
      </c>
      <c r="Q215" s="15">
        <f t="shared" si="14"/>
        <v>0</v>
      </c>
      <c r="R215" s="15">
        <f t="shared" si="15"/>
        <v>0</v>
      </c>
    </row>
    <row r="216" spans="1:18" x14ac:dyDescent="0.25">
      <c r="A216" s="4" t="s">
        <v>1172</v>
      </c>
      <c r="B216" s="4" t="str">
        <f>VLOOKUP($A216, '2016-2021 TRI'!$F:$L, 3, FALSE)</f>
        <v>VALERO REFINING-TEXAS LP</v>
      </c>
      <c r="C216" s="4" t="str">
        <f>VLOOKUP($A216, '2016-2021 TRI'!$F:$L, 4, FALSE)</f>
        <v>1301 LOOP 197 S</v>
      </c>
      <c r="D216" s="4" t="str">
        <f>VLOOKUP($A216, '2016-2021 TRI'!$F:$L, 5, FALSE)</f>
        <v>TEXAS CITY</v>
      </c>
      <c r="E216" s="4" t="str">
        <f>VLOOKUP($A216, '2016-2021 TRI'!$F:$L, 6, FALSE)</f>
        <v>TX</v>
      </c>
      <c r="F216" s="4">
        <f>VLOOKUP($A216, '2016-2021 TRI'!$F:$L, 7, FALSE)</f>
        <v>77590</v>
      </c>
      <c r="G216" s="4" t="str">
        <f>VLOOKUP($A216, '2016-2021 TRI'!F:N, 9, FALSE)</f>
        <v>Manufacturing</v>
      </c>
      <c r="H216" s="4">
        <f>VLOOKUP($A216, '2016-2021 TRI'!$F:$L, 2, FALSE)</f>
        <v>324110</v>
      </c>
      <c r="I216" s="4" t="str">
        <f>IFERROR(VLOOKUP(H216, '2012 to 2017 NAICS'!C:D, 2, FALSE), VLOOKUP(H216, '2012 to 2017 NAICS'!A:B, 2, FALSE))</f>
        <v>Petroleum Refineries</v>
      </c>
      <c r="J216" s="13">
        <f>VLOOKUP(G216, 'OES Summary'!$A$2:$D$15, 3, FALSE)</f>
        <v>350</v>
      </c>
      <c r="K216" s="14" cm="1">
        <f t="array" ref="K216">CONVERT(MEDIAN(IF('2016-2021 TRI'!F:F=$A216,'2016-2021 TRI'!P:P)), "lbm", "kg")</f>
        <v>113.3980925</v>
      </c>
      <c r="L216" s="14">
        <f>CONVERT(_xlfn.MAXIFS('2016-2021 TRI'!P:P,'2016-2021 TRI'!F:F,A216), "lbm", "kg")</f>
        <v>113.3980925</v>
      </c>
      <c r="M216" s="14" cm="1">
        <f t="array" ref="M216">CONVERT(MEDIAN(IF('2016-2021 TRI'!F:F=$A216,'2016-2021 TRI'!Q:Q)), "lbm", "kg")</f>
        <v>113.3980925</v>
      </c>
      <c r="N216" s="14">
        <f>CONVERT(_xlfn.MAXIFS('2016-2021 TRI'!Q:Q,'2016-2021 TRI'!F:F,A216), "lbm", "kg")</f>
        <v>185.97287170000001</v>
      </c>
      <c r="O216" s="15">
        <f t="shared" si="12"/>
        <v>0.32399454999999999</v>
      </c>
      <c r="P216" s="15">
        <f t="shared" si="13"/>
        <v>0.32399454999999999</v>
      </c>
      <c r="Q216" s="15">
        <f t="shared" si="14"/>
        <v>0.32399454999999999</v>
      </c>
      <c r="R216" s="15">
        <f t="shared" si="15"/>
        <v>0.53135106200000004</v>
      </c>
    </row>
    <row r="217" spans="1:18" x14ac:dyDescent="0.25">
      <c r="A217" s="4" t="s">
        <v>1176</v>
      </c>
      <c r="B217" s="4" t="str">
        <f>VLOOKUP($A217, '2016-2021 TRI'!$F:$L, 3, FALSE)</f>
        <v>VALERO REFINING-TEXAS LP CORPUS CHRISTI WEST PLANT</v>
      </c>
      <c r="C217" s="4" t="str">
        <f>VLOOKUP($A217, '2016-2021 TRI'!$F:$L, 4, FALSE)</f>
        <v>5900 UP RIVER RD</v>
      </c>
      <c r="D217" s="4" t="str">
        <f>VLOOKUP($A217, '2016-2021 TRI'!$F:$L, 5, FALSE)</f>
        <v>CORPUS CHRISTI</v>
      </c>
      <c r="E217" s="4" t="str">
        <f>VLOOKUP($A217, '2016-2021 TRI'!$F:$L, 6, FALSE)</f>
        <v>TX</v>
      </c>
      <c r="F217" s="4">
        <f>VLOOKUP($A217, '2016-2021 TRI'!$F:$L, 7, FALSE)</f>
        <v>78407</v>
      </c>
      <c r="G217" s="4" t="str">
        <f>VLOOKUP($A217, '2016-2021 TRI'!F:N, 9, FALSE)</f>
        <v>Processing - Incorporation into formulation, mixture, or reaction product</v>
      </c>
      <c r="H217" s="4">
        <f>VLOOKUP($A217, '2016-2021 TRI'!$F:$L, 2, FALSE)</f>
        <v>324110</v>
      </c>
      <c r="I217" s="4" t="str">
        <f>IFERROR(VLOOKUP(H217, '2012 to 2017 NAICS'!C:D, 2, FALSE), VLOOKUP(H217, '2012 to 2017 NAICS'!A:B, 2, FALSE))</f>
        <v>Petroleum Refineries</v>
      </c>
      <c r="J217" s="13">
        <f>VLOOKUP(G217, 'OES Summary'!$A$2:$D$15, 3, FALSE)</f>
        <v>250</v>
      </c>
      <c r="K217" s="14" cm="1">
        <f t="array" ref="K217">CONVERT(MEDIAN(IF('2016-2021 TRI'!F:F=$A217,'2016-2021 TRI'!P:P)), "lbm", "kg")</f>
        <v>9.979032140000001</v>
      </c>
      <c r="L217" s="14">
        <f>CONVERT(_xlfn.MAXIFS('2016-2021 TRI'!P:P,'2016-2021 TRI'!F:F,A217), "lbm", "kg")</f>
        <v>11.33980925</v>
      </c>
      <c r="M217" s="14" cm="1">
        <f t="array" ref="M217">CONVERT(MEDIAN(IF('2016-2021 TRI'!F:F=$A217,'2016-2021 TRI'!Q:Q)), "lbm", "kg")</f>
        <v>69.950747339550006</v>
      </c>
      <c r="N217" s="14">
        <f>CONVERT(_xlfn.MAXIFS('2016-2021 TRI'!Q:Q,'2016-2021 TRI'!F:F,A217), "lbm", "kg")</f>
        <v>72.574779200000009</v>
      </c>
      <c r="O217" s="15">
        <f t="shared" si="12"/>
        <v>3.9916128560000007E-2</v>
      </c>
      <c r="P217" s="15">
        <f t="shared" si="13"/>
        <v>4.5359237000000004E-2</v>
      </c>
      <c r="Q217" s="15">
        <f t="shared" si="14"/>
        <v>0.27980298935820003</v>
      </c>
      <c r="R217" s="15">
        <f t="shared" si="15"/>
        <v>0.29029911680000003</v>
      </c>
    </row>
    <row r="218" spans="1:18" x14ac:dyDescent="0.25">
      <c r="A218" s="4" t="s">
        <v>1180</v>
      </c>
      <c r="B218" s="4" t="str">
        <f>VLOOKUP($A218, '2016-2021 TRI'!$F:$L, 3, FALSE)</f>
        <v>VALERO THREE RIVERS REFINERY</v>
      </c>
      <c r="C218" s="4" t="str">
        <f>VLOOKUP($A218, '2016-2021 TRI'!$F:$L, 4, FALSE)</f>
        <v>301 LEROY ST</v>
      </c>
      <c r="D218" s="4" t="str">
        <f>VLOOKUP($A218, '2016-2021 TRI'!$F:$L, 5, FALSE)</f>
        <v>THREE RIVERS</v>
      </c>
      <c r="E218" s="4" t="str">
        <f>VLOOKUP($A218, '2016-2021 TRI'!$F:$L, 6, FALSE)</f>
        <v>TX</v>
      </c>
      <c r="F218" s="4">
        <f>VLOOKUP($A218, '2016-2021 TRI'!$F:$L, 7, FALSE)</f>
        <v>78071</v>
      </c>
      <c r="G218" s="4" t="str">
        <f>VLOOKUP($A218, '2016-2021 TRI'!F:N, 9, FALSE)</f>
        <v>Processing as a reactant</v>
      </c>
      <c r="H218" s="4">
        <f>VLOOKUP($A218, '2016-2021 TRI'!$F:$L, 2, FALSE)</f>
        <v>324110</v>
      </c>
      <c r="I218" s="4" t="str">
        <f>IFERROR(VLOOKUP(H218, '2012 to 2017 NAICS'!C:D, 2, FALSE), VLOOKUP(H218, '2012 to 2017 NAICS'!A:B, 2, FALSE))</f>
        <v>Petroleum Refineries</v>
      </c>
      <c r="J218" s="13">
        <f>VLOOKUP(G218, 'OES Summary'!$A$2:$D$15, 3, FALSE)</f>
        <v>350</v>
      </c>
      <c r="K218" s="14" cm="1">
        <f t="array" ref="K218">CONVERT(MEDIAN(IF('2016-2021 TRI'!F:F=$A218,'2016-2021 TRI'!P:P)), "lbm", "kg")</f>
        <v>12.2968891507</v>
      </c>
      <c r="L218" s="14">
        <f>CONVERT(_xlfn.MAXIFS('2016-2021 TRI'!P:P,'2016-2021 TRI'!F:F,A218), "lbm", "kg")</f>
        <v>16.782917690000001</v>
      </c>
      <c r="M218" s="14" cm="1">
        <f t="array" ref="M218">CONVERT(MEDIAN(IF('2016-2021 TRI'!F:F=$A218,'2016-2021 TRI'!Q:Q)), "lbm", "kg")</f>
        <v>5.8967008100000005</v>
      </c>
      <c r="N218" s="14">
        <f>CONVERT(_xlfn.MAXIFS('2016-2021 TRI'!Q:Q,'2016-2021 TRI'!F:F,A218), "lbm", "kg")</f>
        <v>6.6224486020000004</v>
      </c>
      <c r="O218" s="15">
        <f t="shared" si="12"/>
        <v>3.5133969001999998E-2</v>
      </c>
      <c r="P218" s="15">
        <f t="shared" si="13"/>
        <v>4.7951193400000001E-2</v>
      </c>
      <c r="Q218" s="15">
        <f t="shared" si="14"/>
        <v>1.68477166E-2</v>
      </c>
      <c r="R218" s="15">
        <f t="shared" si="15"/>
        <v>1.8921281720000002E-2</v>
      </c>
    </row>
    <row r="219" spans="1:18" x14ac:dyDescent="0.25">
      <c r="A219" s="4" t="s">
        <v>1186</v>
      </c>
      <c r="B219" s="4" t="str">
        <f>VLOOKUP($A219, '2016-2021 TRI'!$F:$L, 3, FALSE)</f>
        <v>VEOLIA ES TECHNICAL SOLUTIONS LLC PORT ARTHUR FACILITY</v>
      </c>
      <c r="C219" s="4" t="str">
        <f>VLOOKUP($A219, '2016-2021 TRI'!$F:$L, 4, FALSE)</f>
        <v>7665 HWY 73</v>
      </c>
      <c r="D219" s="4" t="str">
        <f>VLOOKUP($A219, '2016-2021 TRI'!$F:$L, 5, FALSE)</f>
        <v>BEAUMONT</v>
      </c>
      <c r="E219" s="4" t="str">
        <f>VLOOKUP($A219, '2016-2021 TRI'!$F:$L, 6, FALSE)</f>
        <v>TX</v>
      </c>
      <c r="F219" s="4">
        <f>VLOOKUP($A219, '2016-2021 TRI'!$F:$L, 7, FALSE)</f>
        <v>77705</v>
      </c>
      <c r="G219" s="4" t="str">
        <f>VLOOKUP($A219, '2016-2021 TRI'!F:N, 9, FALSE)</f>
        <v>Waste Handling, Disposal, Treatment, and Recycling</v>
      </c>
      <c r="H219" s="4">
        <f>VLOOKUP($A219, '2016-2021 TRI'!$F:$L, 2, FALSE)</f>
        <v>562211</v>
      </c>
      <c r="I219" s="4" t="str">
        <f>IFERROR(VLOOKUP(H219, '2012 to 2017 NAICS'!C:D, 2, FALSE), VLOOKUP(H219, '2012 to 2017 NAICS'!A:B, 2, FALSE))</f>
        <v>Hazardous Waste Treatment and Disposal</v>
      </c>
      <c r="J219" s="13">
        <f>VLOOKUP(G219, 'OES Summary'!$A$2:$D$15, 3, FALSE)</f>
        <v>250</v>
      </c>
      <c r="K219" s="14" cm="1">
        <f t="array" ref="K219">CONVERT(MEDIAN(IF('2016-2021 TRI'!F:F=$A219,'2016-2021 TRI'!P:P)), "lbm", "kg")</f>
        <v>3.6287389600000002</v>
      </c>
      <c r="L219" s="14">
        <f>CONVERT(_xlfn.MAXIFS('2016-2021 TRI'!P:P,'2016-2021 TRI'!F:F,A219), "lbm", "kg")</f>
        <v>52.61671492</v>
      </c>
      <c r="M219" s="14" cm="1">
        <f t="array" ref="M219">CONVERT(MEDIAN(IF('2016-2021 TRI'!F:F=$A219,'2016-2021 TRI'!Q:Q)), "lbm", "kg")</f>
        <v>0</v>
      </c>
      <c r="N219" s="14">
        <f>CONVERT(_xlfn.MAXIFS('2016-2021 TRI'!Q:Q,'2016-2021 TRI'!F:F,A219), "lbm", "kg")</f>
        <v>0</v>
      </c>
      <c r="O219" s="15">
        <f t="shared" si="12"/>
        <v>1.4514955840000001E-2</v>
      </c>
      <c r="P219" s="15">
        <f t="shared" si="13"/>
        <v>0.21046685968000001</v>
      </c>
      <c r="Q219" s="15">
        <f t="shared" si="14"/>
        <v>0</v>
      </c>
      <c r="R219" s="15">
        <f t="shared" si="15"/>
        <v>0</v>
      </c>
    </row>
    <row r="220" spans="1:18" x14ac:dyDescent="0.25">
      <c r="A220" s="4" t="s">
        <v>1190</v>
      </c>
      <c r="B220" s="4" t="str">
        <f>VLOOKUP($A220, '2016-2021 TRI'!$F:$L, 3, FALSE)</f>
        <v>WESTERN EL PASO REFINERY</v>
      </c>
      <c r="C220" s="4" t="str">
        <f>VLOOKUP($A220, '2016-2021 TRI'!$F:$L, 4, FALSE)</f>
        <v>6500 TROWBRIDGE DR</v>
      </c>
      <c r="D220" s="4" t="str">
        <f>VLOOKUP($A220, '2016-2021 TRI'!$F:$L, 5, FALSE)</f>
        <v>EL PASO</v>
      </c>
      <c r="E220" s="4" t="str">
        <f>VLOOKUP($A220, '2016-2021 TRI'!$F:$L, 6, FALSE)</f>
        <v>TX</v>
      </c>
      <c r="F220" s="4">
        <f>VLOOKUP($A220, '2016-2021 TRI'!$F:$L, 7, FALSE)</f>
        <v>79905</v>
      </c>
      <c r="G220" s="4" t="str">
        <f>VLOOKUP($A220, '2016-2021 TRI'!F:N, 9, FALSE)</f>
        <v>Processing as a reactant</v>
      </c>
      <c r="H220" s="4">
        <f>VLOOKUP($A220, '2016-2021 TRI'!$F:$L, 2, FALSE)</f>
        <v>324110</v>
      </c>
      <c r="I220" s="4" t="str">
        <f>IFERROR(VLOOKUP(H220, '2012 to 2017 NAICS'!C:D, 2, FALSE), VLOOKUP(H220, '2012 to 2017 NAICS'!A:B, 2, FALSE))</f>
        <v>Petroleum Refineries</v>
      </c>
      <c r="J220" s="13">
        <f>VLOOKUP(G220, 'OES Summary'!$A$2:$D$15, 3, FALSE)</f>
        <v>350</v>
      </c>
      <c r="K220" s="14" cm="1">
        <f t="array" ref="K220">CONVERT(MEDIAN(IF('2016-2021 TRI'!F:F=$A220,'2016-2021 TRI'!P:P)), "lbm", "kg")</f>
        <v>19.98301186035</v>
      </c>
      <c r="L220" s="14">
        <f>CONVERT(_xlfn.MAXIFS('2016-2021 TRI'!P:P,'2016-2021 TRI'!F:F,A220), "lbm", "kg")</f>
        <v>25.854765090000001</v>
      </c>
      <c r="M220" s="14" cm="1">
        <f t="array" ref="M220">CONVERT(MEDIAN(IF('2016-2021 TRI'!F:F=$A220,'2016-2021 TRI'!Q:Q)), "lbm", "kg")</f>
        <v>32.885446825000002</v>
      </c>
      <c r="N220" s="14">
        <f>CONVERT(_xlfn.MAXIFS('2016-2021 TRI'!Q:Q,'2016-2021 TRI'!F:F,A220), "lbm", "kg")</f>
        <v>37.194574340000003</v>
      </c>
      <c r="O220" s="15">
        <f t="shared" si="12"/>
        <v>5.7094319601000004E-2</v>
      </c>
      <c r="P220" s="15">
        <f t="shared" si="13"/>
        <v>7.3870757400000001E-2</v>
      </c>
      <c r="Q220" s="15">
        <f t="shared" si="14"/>
        <v>9.3958419500000001E-2</v>
      </c>
      <c r="R220" s="15">
        <f t="shared" si="15"/>
        <v>0.10627021240000001</v>
      </c>
    </row>
    <row r="221" spans="1:18" x14ac:dyDescent="0.25">
      <c r="A221" s="4" t="s">
        <v>1196</v>
      </c>
      <c r="B221" s="4" t="str">
        <f>VLOOKUP($A221, '2016-2021 TRI'!$F:$L, 3, FALSE)</f>
        <v>WESTERN REFINING SOUTHWEST INC-GALLUP REFINERY</v>
      </c>
      <c r="C221" s="4" t="str">
        <f>VLOOKUP($A221, '2016-2021 TRI'!$F:$L, 4, FALSE)</f>
        <v>92 GIANT CROSSING ROAD</v>
      </c>
      <c r="D221" s="4" t="str">
        <f>VLOOKUP($A221, '2016-2021 TRI'!$F:$L, 5, FALSE)</f>
        <v>GALLUP</v>
      </c>
      <c r="E221" s="4" t="str">
        <f>VLOOKUP($A221, '2016-2021 TRI'!$F:$L, 6, FALSE)</f>
        <v>NM</v>
      </c>
      <c r="F221" s="4">
        <f>VLOOKUP($A221, '2016-2021 TRI'!$F:$L, 7, FALSE)</f>
        <v>87301</v>
      </c>
      <c r="G221" s="4" t="str">
        <f>VLOOKUP($A221, '2016-2021 TRI'!F:N, 9, FALSE)</f>
        <v>Manufacturing</v>
      </c>
      <c r="H221" s="4">
        <f>VLOOKUP($A221, '2016-2021 TRI'!$F:$L, 2, FALSE)</f>
        <v>324110</v>
      </c>
      <c r="I221" s="4" t="str">
        <f>IFERROR(VLOOKUP(H221, '2012 to 2017 NAICS'!C:D, 2, FALSE), VLOOKUP(H221, '2012 to 2017 NAICS'!A:B, 2, FALSE))</f>
        <v>Petroleum Refineries</v>
      </c>
      <c r="J221" s="13">
        <f>VLOOKUP(G221, 'OES Summary'!$A$2:$D$15, 3, FALSE)</f>
        <v>350</v>
      </c>
      <c r="K221" s="14" cm="1">
        <f t="array" ref="K221">CONVERT(MEDIAN(IF('2016-2021 TRI'!F:F=$A221,'2016-2021 TRI'!P:P)), "lbm", "kg")</f>
        <v>0</v>
      </c>
      <c r="L221" s="14">
        <f>CONVERT(_xlfn.MAXIFS('2016-2021 TRI'!P:P,'2016-2021 TRI'!F:F,A221), "lbm", "kg")</f>
        <v>0</v>
      </c>
      <c r="M221" s="14" cm="1">
        <f t="array" ref="M221">CONVERT(MEDIAN(IF('2016-2021 TRI'!F:F=$A221,'2016-2021 TRI'!Q:Q)), "lbm", "kg")</f>
        <v>156.03577528</v>
      </c>
      <c r="N221" s="14">
        <f>CONVERT(_xlfn.MAXIFS('2016-2021 TRI'!Q:Q,'2016-2021 TRI'!F:F,A221), "lbm", "kg")</f>
        <v>177.35461667000001</v>
      </c>
      <c r="O221" s="15">
        <f t="shared" si="12"/>
        <v>0</v>
      </c>
      <c r="P221" s="15">
        <f t="shared" si="13"/>
        <v>0</v>
      </c>
      <c r="Q221" s="15">
        <f t="shared" si="14"/>
        <v>0.44581650080000002</v>
      </c>
      <c r="R221" s="15">
        <f t="shared" si="15"/>
        <v>0.50672747620000003</v>
      </c>
    </row>
    <row r="222" spans="1:18" x14ac:dyDescent="0.25">
      <c r="A222" s="4" t="s">
        <v>1203</v>
      </c>
      <c r="B222" s="4" t="str">
        <f>VLOOKUP($A222, '2016-2021 TRI'!$F:$L, 3, FALSE)</f>
        <v>WESTERN STATES PETROLEUM</v>
      </c>
      <c r="C222" s="4" t="str">
        <f>VLOOKUP($A222, '2016-2021 TRI'!$F:$L, 4, FALSE)</f>
        <v>450 S 15TH AVE</v>
      </c>
      <c r="D222" s="4" t="str">
        <f>VLOOKUP($A222, '2016-2021 TRI'!$F:$L, 5, FALSE)</f>
        <v>PHOENIX</v>
      </c>
      <c r="E222" s="4" t="str">
        <f>VLOOKUP($A222, '2016-2021 TRI'!$F:$L, 6, FALSE)</f>
        <v>AZ</v>
      </c>
      <c r="F222" s="4">
        <f>VLOOKUP($A222, '2016-2021 TRI'!$F:$L, 7, FALSE)</f>
        <v>85007</v>
      </c>
      <c r="G222" s="4" t="str">
        <f>VLOOKUP($A222, '2016-2021 TRI'!F:N, 9, FALSE)</f>
        <v>Repackaging</v>
      </c>
      <c r="H222" s="4">
        <f>VLOOKUP($A222, '2016-2021 TRI'!$F:$L, 2, FALSE)</f>
        <v>424710</v>
      </c>
      <c r="I222" s="4" t="str">
        <f>IFERROR(VLOOKUP(H222, '2012 to 2017 NAICS'!C:D, 2, FALSE), VLOOKUP(H222, '2012 to 2017 NAICS'!A:B, 2, FALSE))</f>
        <v>Petroleum Bulk Stations and Terminals</v>
      </c>
      <c r="J222" s="13">
        <f>VLOOKUP(G222, 'OES Summary'!$A$2:$D$15, 3, FALSE)</f>
        <v>350</v>
      </c>
      <c r="K222" s="14" cm="1">
        <f t="array" ref="K222">CONVERT(MEDIAN(IF('2016-2021 TRI'!F:F=$A222,'2016-2021 TRI'!P:P)), "lbm", "kg")</f>
        <v>35.534426265800001</v>
      </c>
      <c r="L222" s="14">
        <f>CONVERT(_xlfn.MAXIFS('2016-2021 TRI'!P:P,'2016-2021 TRI'!F:F,A222), "lbm", "kg")</f>
        <v>35.534426265800001</v>
      </c>
      <c r="M222" s="14" cm="1">
        <f t="array" ref="M222">CONVERT(MEDIAN(IF('2016-2021 TRI'!F:F=$A222,'2016-2021 TRI'!Q:Q)), "lbm", "kg")</f>
        <v>474.18546359800007</v>
      </c>
      <c r="N222" s="14">
        <f>CONVERT(_xlfn.MAXIFS('2016-2021 TRI'!Q:Q,'2016-2021 TRI'!F:F,A222), "lbm", "kg")</f>
        <v>474.18546359800007</v>
      </c>
      <c r="O222" s="15">
        <f t="shared" si="12"/>
        <v>0.101526932188</v>
      </c>
      <c r="P222" s="15">
        <f t="shared" si="13"/>
        <v>0.101526932188</v>
      </c>
      <c r="Q222" s="15">
        <f t="shared" si="14"/>
        <v>1.3548156102800002</v>
      </c>
      <c r="R222" s="15">
        <f t="shared" si="15"/>
        <v>1.3548156102800002</v>
      </c>
    </row>
    <row r="223" spans="1:18" x14ac:dyDescent="0.25">
      <c r="A223" s="4" t="s">
        <v>1210</v>
      </c>
      <c r="B223" s="4" t="str">
        <f>VLOOKUP($A223, '2016-2021 TRI'!$F:$L, 3, FALSE)</f>
        <v>WESTLAKE PETROCHEMICALS ETHYLENE</v>
      </c>
      <c r="C223" s="4" t="str">
        <f>VLOOKUP($A223, '2016-2021 TRI'!$F:$L, 4, FALSE)</f>
        <v>900 E HIGHWAY 108</v>
      </c>
      <c r="D223" s="4" t="str">
        <f>VLOOKUP($A223, '2016-2021 TRI'!$F:$L, 5, FALSE)</f>
        <v>SULPHUR</v>
      </c>
      <c r="E223" s="4" t="str">
        <f>VLOOKUP($A223, '2016-2021 TRI'!$F:$L, 6, FALSE)</f>
        <v>LA</v>
      </c>
      <c r="F223" s="4">
        <f>VLOOKUP($A223, '2016-2021 TRI'!$F:$L, 7, FALSE)</f>
        <v>70665</v>
      </c>
      <c r="G223" s="4" t="str">
        <f>VLOOKUP($A223, '2016-2021 TRI'!F:N, 9, FALSE)</f>
        <v>Manufacturing</v>
      </c>
      <c r="H223" s="4">
        <f>VLOOKUP($A223, '2016-2021 TRI'!$F:$L, 2, FALSE)</f>
        <v>325110</v>
      </c>
      <c r="I223" s="4" t="str">
        <f>IFERROR(VLOOKUP(H223, '2012 to 2017 NAICS'!C:D, 2, FALSE), VLOOKUP(H223, '2012 to 2017 NAICS'!A:B, 2, FALSE))</f>
        <v>Petrochemical Manufacturing</v>
      </c>
      <c r="J223" s="13">
        <f>VLOOKUP(G223, 'OES Summary'!$A$2:$D$15, 3, FALSE)</f>
        <v>350</v>
      </c>
      <c r="K223" s="14" cm="1">
        <f t="array" ref="K223">CONVERT(MEDIAN(IF('2016-2021 TRI'!F:F=$A223,'2016-2021 TRI'!P:P)), "lbm", "kg")</f>
        <v>839.14588450000008</v>
      </c>
      <c r="L223" s="14">
        <f>CONVERT(_xlfn.MAXIFS('2016-2021 TRI'!P:P,'2016-2021 TRI'!F:F,A223), "lbm", "kg")</f>
        <v>1478.2575338300001</v>
      </c>
      <c r="M223" s="14" cm="1">
        <f t="array" ref="M223">CONVERT(MEDIAN(IF('2016-2021 TRI'!F:F=$A223,'2016-2021 TRI'!Q:Q)), "lbm", "kg")</f>
        <v>3329.594791985</v>
      </c>
      <c r="N223" s="14">
        <f>CONVERT(_xlfn.MAXIFS('2016-2021 TRI'!Q:Q,'2016-2021 TRI'!F:F,A223), "lbm", "kg")</f>
        <v>4178.4929124400005</v>
      </c>
      <c r="O223" s="15">
        <f t="shared" si="12"/>
        <v>2.3975596700000001</v>
      </c>
      <c r="P223" s="15">
        <f t="shared" si="13"/>
        <v>4.2235929537999999</v>
      </c>
      <c r="Q223" s="15">
        <f t="shared" si="14"/>
        <v>9.5131279770999999</v>
      </c>
      <c r="R223" s="15">
        <f t="shared" si="15"/>
        <v>11.938551178400001</v>
      </c>
    </row>
    <row r="224" spans="1:18" x14ac:dyDescent="0.25">
      <c r="A224" s="4" t="s">
        <v>1214</v>
      </c>
      <c r="B224" s="4" t="str">
        <f>VLOOKUP($A224, '2016-2021 TRI'!$F:$L, 3, FALSE)</f>
        <v>WESTLAKE VINYLS INC</v>
      </c>
      <c r="C224" s="4" t="str">
        <f>VLOOKUP($A224, '2016-2021 TRI'!$F:$L, 4, FALSE)</f>
        <v>2468 IND US TRIAL PKWY</v>
      </c>
      <c r="D224" s="4" t="str">
        <f>VLOOKUP($A224, '2016-2021 TRI'!$F:$L, 5, FALSE)</f>
        <v>CALVERT CITY</v>
      </c>
      <c r="E224" s="4" t="str">
        <f>VLOOKUP($A224, '2016-2021 TRI'!$F:$L, 6, FALSE)</f>
        <v>KY</v>
      </c>
      <c r="F224" s="4">
        <f>VLOOKUP($A224, '2016-2021 TRI'!$F:$L, 7, FALSE)</f>
        <v>42029</v>
      </c>
      <c r="G224" s="4" t="str">
        <f>VLOOKUP($A224, '2016-2021 TRI'!F:N, 9, FALSE)</f>
        <v>Processing - Incorporation into formulation, mixture, or reaction product</v>
      </c>
      <c r="H224" s="4">
        <f>VLOOKUP($A224, '2016-2021 TRI'!$F:$L, 2, FALSE)</f>
        <v>325199</v>
      </c>
      <c r="I224" s="4" t="str">
        <f>IFERROR(VLOOKUP(H224, '2012 to 2017 NAICS'!C:D, 2, FALSE), VLOOKUP(H224, '2012 to 2017 NAICS'!A:B, 2, FALSE))</f>
        <v>All Other Basic Organic Chemical Manufacturing</v>
      </c>
      <c r="J224" s="13">
        <f>VLOOKUP(G224, 'OES Summary'!$A$2:$D$15, 3, FALSE)</f>
        <v>250</v>
      </c>
      <c r="K224" s="14" cm="1">
        <f t="array" ref="K224">CONVERT(MEDIAN(IF('2016-2021 TRI'!F:F=$A224,'2016-2021 TRI'!P:P)), "lbm", "kg")</f>
        <v>1283.439610915</v>
      </c>
      <c r="L224" s="14">
        <f>CONVERT(_xlfn.MAXIFS('2016-2021 TRI'!P:P,'2016-2021 TRI'!F:F,A224), "lbm", "kg")</f>
        <v>1576.23348575</v>
      </c>
      <c r="M224" s="14" cm="1">
        <f t="array" ref="M224">CONVERT(MEDIAN(IF('2016-2021 TRI'!F:F=$A224,'2016-2021 TRI'!Q:Q)), "lbm", "kg")</f>
        <v>3854.4011640750005</v>
      </c>
      <c r="N224" s="14">
        <f>CONVERT(_xlfn.MAXIFS('2016-2021 TRI'!Q:Q,'2016-2021 TRI'!F:F,A224), "lbm", "kg")</f>
        <v>4374.4448162799999</v>
      </c>
      <c r="O224" s="15">
        <f t="shared" si="12"/>
        <v>5.1337584436599997</v>
      </c>
      <c r="P224" s="15">
        <f t="shared" si="13"/>
        <v>6.304933943</v>
      </c>
      <c r="Q224" s="15">
        <f t="shared" si="14"/>
        <v>15.417604656300002</v>
      </c>
      <c r="R224" s="15">
        <f t="shared" si="15"/>
        <v>17.497779265119998</v>
      </c>
    </row>
    <row r="225" spans="1:18" x14ac:dyDescent="0.25">
      <c r="A225" s="4" t="s">
        <v>1220</v>
      </c>
      <c r="B225" s="4" t="str">
        <f>VLOOKUP($A225, '2016-2021 TRI'!$F:$L, 3, FALSE)</f>
        <v>WOOD RIVER REFINERY</v>
      </c>
      <c r="C225" s="4" t="str">
        <f>VLOOKUP($A225, '2016-2021 TRI'!$F:$L, 4, FALSE)</f>
        <v>900 S CENTRAL AVE</v>
      </c>
      <c r="D225" s="4" t="str">
        <f>VLOOKUP($A225, '2016-2021 TRI'!$F:$L, 5, FALSE)</f>
        <v>ROXANA</v>
      </c>
      <c r="E225" s="4" t="str">
        <f>VLOOKUP($A225, '2016-2021 TRI'!$F:$L, 6, FALSE)</f>
        <v>IL</v>
      </c>
      <c r="F225" s="4">
        <f>VLOOKUP($A225, '2016-2021 TRI'!$F:$L, 7, FALSE)</f>
        <v>62084</v>
      </c>
      <c r="G225" s="4" t="str">
        <f>VLOOKUP($A225, '2016-2021 TRI'!F:N, 9, FALSE)</f>
        <v>Processing - Incorporation into formulation, mixture, or reaction product</v>
      </c>
      <c r="H225" s="4">
        <f>VLOOKUP($A225, '2016-2021 TRI'!$F:$L, 2, FALSE)</f>
        <v>324110</v>
      </c>
      <c r="I225" s="4" t="str">
        <f>IFERROR(VLOOKUP(H225, '2012 to 2017 NAICS'!C:D, 2, FALSE), VLOOKUP(H225, '2012 to 2017 NAICS'!A:B, 2, FALSE))</f>
        <v>Petroleum Refineries</v>
      </c>
      <c r="J225" s="13">
        <f>VLOOKUP(G225, 'OES Summary'!$A$2:$D$15, 3, FALSE)</f>
        <v>250</v>
      </c>
      <c r="K225" s="14" cm="1">
        <f t="array" ref="K225">CONVERT(MEDIAN(IF('2016-2021 TRI'!F:F=$A225,'2016-2021 TRI'!P:P)), "lbm", "kg")</f>
        <v>277.14493807000002</v>
      </c>
      <c r="L225" s="14">
        <f>CONVERT(_xlfn.MAXIFS('2016-2021 TRI'!P:P,'2016-2021 TRI'!F:F,A225), "lbm", "kg")</f>
        <v>345.18379357000003</v>
      </c>
      <c r="M225" s="14" cm="1">
        <f t="array" ref="M225">CONVERT(MEDIAN(IF('2016-2021 TRI'!F:F=$A225,'2016-2021 TRI'!Q:Q)), "lbm", "kg")</f>
        <v>592.61843140500002</v>
      </c>
      <c r="N225" s="14">
        <f>CONVERT(_xlfn.MAXIFS('2016-2021 TRI'!Q:Q,'2016-2021 TRI'!F:F,A225), "lbm", "kg")</f>
        <v>744.79867153999999</v>
      </c>
      <c r="O225" s="15">
        <f t="shared" si="12"/>
        <v>1.1085797522800001</v>
      </c>
      <c r="P225" s="15">
        <f t="shared" si="13"/>
        <v>1.38073517428</v>
      </c>
      <c r="Q225" s="15">
        <f t="shared" si="14"/>
        <v>2.3704737256200001</v>
      </c>
      <c r="R225" s="15">
        <f t="shared" si="15"/>
        <v>2.97919468616</v>
      </c>
    </row>
    <row r="226" spans="1:18" x14ac:dyDescent="0.25">
      <c r="A226" s="4" t="s">
        <v>1226</v>
      </c>
      <c r="B226" s="4" t="str">
        <f>VLOOKUP($A226, '2016-2021 TRI'!$F:$L, 3, FALSE)</f>
        <v>WYNNEWOOD REFINING CO</v>
      </c>
      <c r="C226" s="4" t="str">
        <f>VLOOKUP($A226, '2016-2021 TRI'!$F:$L, 4, FALSE)</f>
        <v>906 S POWELL AVE</v>
      </c>
      <c r="D226" s="4" t="str">
        <f>VLOOKUP($A226, '2016-2021 TRI'!$F:$L, 5, FALSE)</f>
        <v>WYNNEWOOD</v>
      </c>
      <c r="E226" s="4" t="str">
        <f>VLOOKUP($A226, '2016-2021 TRI'!$F:$L, 6, FALSE)</f>
        <v>OK</v>
      </c>
      <c r="F226" s="4">
        <f>VLOOKUP($A226, '2016-2021 TRI'!$F:$L, 7, FALSE)</f>
        <v>73098</v>
      </c>
      <c r="G226" s="4" t="str">
        <f>VLOOKUP($A226, '2016-2021 TRI'!F:N, 9, FALSE)</f>
        <v>Recycling</v>
      </c>
      <c r="H226" s="4">
        <f>VLOOKUP($A226, '2016-2021 TRI'!$F:$L, 2, FALSE)</f>
        <v>324110</v>
      </c>
      <c r="I226" s="4" t="str">
        <f>IFERROR(VLOOKUP(H226, '2012 to 2017 NAICS'!C:D, 2, FALSE), VLOOKUP(H226, '2012 to 2017 NAICS'!A:B, 2, FALSE))</f>
        <v>Petroleum Refineries</v>
      </c>
      <c r="J226" s="13">
        <f>VLOOKUP(G226, 'OES Summary'!$A$2:$D$15, 3, FALSE)</f>
        <v>350</v>
      </c>
      <c r="K226" s="14" cm="1">
        <f t="array" ref="K226">CONVERT(MEDIAN(IF('2016-2021 TRI'!F:F=$A226,'2016-2021 TRI'!P:P)), "lbm", "kg")</f>
        <v>0</v>
      </c>
      <c r="L226" s="14">
        <f>CONVERT(_xlfn.MAXIFS('2016-2021 TRI'!P:P,'2016-2021 TRI'!F:F,A226), "lbm", "kg")</f>
        <v>0</v>
      </c>
      <c r="M226" s="14" cm="1">
        <f t="array" ref="M226">CONVERT(MEDIAN(IF('2016-2021 TRI'!F:F=$A226,'2016-2021 TRI'!Q:Q)), "lbm", "kg")</f>
        <v>469.01451058000004</v>
      </c>
      <c r="N226" s="14">
        <f>CONVERT(_xlfn.MAXIFS('2016-2021 TRI'!Q:Q,'2016-2021 TRI'!F:F,A226), "lbm", "kg")</f>
        <v>491.69412908000004</v>
      </c>
      <c r="O226" s="15">
        <f t="shared" si="12"/>
        <v>0</v>
      </c>
      <c r="P226" s="15">
        <f t="shared" si="13"/>
        <v>0</v>
      </c>
      <c r="Q226" s="15">
        <f t="shared" si="14"/>
        <v>1.3400414588</v>
      </c>
      <c r="R226" s="15">
        <f t="shared" si="15"/>
        <v>1.4048403688000002</v>
      </c>
    </row>
    <row r="227" spans="1:18" x14ac:dyDescent="0.25">
      <c r="A227" s="4" t="s">
        <v>1232</v>
      </c>
      <c r="B227" s="4" t="str">
        <f>VLOOKUP($A227, '2016-2021 TRI'!$F:$L, 3, FALSE)</f>
        <v>WYOMING REFINING CO</v>
      </c>
      <c r="C227" s="4" t="str">
        <f>VLOOKUP($A227, '2016-2021 TRI'!$F:$L, 4, FALSE)</f>
        <v>10 STAMPEDE ST</v>
      </c>
      <c r="D227" s="4" t="str">
        <f>VLOOKUP($A227, '2016-2021 TRI'!$F:$L, 5, FALSE)</f>
        <v>NEWCASTLE</v>
      </c>
      <c r="E227" s="4" t="str">
        <f>VLOOKUP($A227, '2016-2021 TRI'!$F:$L, 6, FALSE)</f>
        <v>WY</v>
      </c>
      <c r="F227" s="4">
        <f>VLOOKUP($A227, '2016-2021 TRI'!$F:$L, 7, FALSE)</f>
        <v>82701</v>
      </c>
      <c r="G227" s="4" t="str">
        <f>VLOOKUP($A227, '2016-2021 TRI'!F:N, 9, FALSE)</f>
        <v>Processing - Incorporation into formulation, mixture, or reaction product</v>
      </c>
      <c r="H227" s="4">
        <f>VLOOKUP($A227, '2016-2021 TRI'!$F:$L, 2, FALSE)</f>
        <v>324110</v>
      </c>
      <c r="I227" s="4" t="str">
        <f>IFERROR(VLOOKUP(H227, '2012 to 2017 NAICS'!C:D, 2, FALSE), VLOOKUP(H227, '2012 to 2017 NAICS'!A:B, 2, FALSE))</f>
        <v>Petroleum Refineries</v>
      </c>
      <c r="J227" s="13">
        <f>VLOOKUP(G227, 'OES Summary'!$A$2:$D$15, 3, FALSE)</f>
        <v>250</v>
      </c>
      <c r="K227" s="14" cm="1">
        <f t="array" ref="K227">CONVERT(MEDIAN(IF('2016-2021 TRI'!F:F=$A227,'2016-2021 TRI'!P:P)), "lbm", "kg")</f>
        <v>0.28349523125000003</v>
      </c>
      <c r="L227" s="14">
        <f>CONVERT(_xlfn.MAXIFS('2016-2021 TRI'!P:P,'2016-2021 TRI'!F:F,A227), "lbm", "kg")</f>
        <v>0.30390688790000003</v>
      </c>
      <c r="M227" s="14" cm="1">
        <f t="array" ref="M227">CONVERT(MEDIAN(IF('2016-2021 TRI'!F:F=$A227,'2016-2021 TRI'!Q:Q)), "lbm", "kg")</f>
        <v>66.133767546000001</v>
      </c>
      <c r="N227" s="14">
        <f>CONVERT(_xlfn.MAXIFS('2016-2021 TRI'!Q:Q,'2016-2021 TRI'!F:F,A227), "lbm", "kg")</f>
        <v>98.021311157</v>
      </c>
      <c r="O227" s="15">
        <f t="shared" si="12"/>
        <v>1.1339809250000001E-3</v>
      </c>
      <c r="P227" s="15">
        <f t="shared" si="13"/>
        <v>1.2156275516000002E-3</v>
      </c>
      <c r="Q227" s="15">
        <f t="shared" si="14"/>
        <v>0.26453507018400002</v>
      </c>
      <c r="R227" s="15">
        <f t="shared" si="15"/>
        <v>0.39208524462799998</v>
      </c>
    </row>
    <row r="228" spans="1:18" x14ac:dyDescent="0.25">
      <c r="A228" s="4" t="s">
        <v>1238</v>
      </c>
      <c r="B228" s="4" t="str">
        <f>VLOOKUP($A228, '2016-2021 TRI'!$F:$L, 3, FALSE)</f>
        <v>XEROX CORP OKLAHOMA CITY</v>
      </c>
      <c r="C228" s="4" t="str">
        <f>VLOOKUP($A228, '2016-2021 TRI'!$F:$L, 4, FALSE)</f>
        <v>100 N MUSTANG RD</v>
      </c>
      <c r="D228" s="4" t="str">
        <f>VLOOKUP($A228, '2016-2021 TRI'!$F:$L, 5, FALSE)</f>
        <v>YUKON</v>
      </c>
      <c r="E228" s="4" t="str">
        <f>VLOOKUP($A228, '2016-2021 TRI'!$F:$L, 6, FALSE)</f>
        <v>OK</v>
      </c>
      <c r="F228" s="4">
        <f>VLOOKUP($A228, '2016-2021 TRI'!$F:$L, 7, FALSE)</f>
        <v>73099</v>
      </c>
      <c r="G228" s="4" t="str">
        <f>VLOOKUP($A228, '2016-2021 TRI'!F:N, 9, FALSE)</f>
        <v>Processing as a reactant</v>
      </c>
      <c r="H228" s="4">
        <f>VLOOKUP($A228, '2016-2021 TRI'!$F:$L, 2, FALSE)</f>
        <v>325992</v>
      </c>
      <c r="I228" s="4" t="str">
        <f>IFERROR(VLOOKUP(H228, '2012 to 2017 NAICS'!C:D, 2, FALSE), VLOOKUP(H228, '2012 to 2017 NAICS'!A:B, 2, FALSE))</f>
        <v>Photographic Film, Paper, Plate, and Chemical Manufacturing</v>
      </c>
      <c r="J228" s="13">
        <f>VLOOKUP(G228, 'OES Summary'!$A$2:$D$15, 3, FALSE)</f>
        <v>350</v>
      </c>
      <c r="K228" s="14" cm="1">
        <f t="array" ref="K228">CONVERT(MEDIAN(IF('2016-2021 TRI'!F:F=$A228,'2016-2021 TRI'!P:P)), "lbm", "kg")</f>
        <v>21.772433760000002</v>
      </c>
      <c r="L228" s="14">
        <f>CONVERT(_xlfn.MAXIFS('2016-2021 TRI'!P:P,'2016-2021 TRI'!F:F,A228), "lbm", "kg")</f>
        <v>84.368180820000006</v>
      </c>
      <c r="M228" s="14" cm="1">
        <f t="array" ref="M228">CONVERT(MEDIAN(IF('2016-2021 TRI'!F:F=$A228,'2016-2021 TRI'!Q:Q)), "lbm", "kg")</f>
        <v>287.57756258000001</v>
      </c>
      <c r="N228" s="14">
        <f>CONVERT(_xlfn.MAXIFS('2016-2021 TRI'!Q:Q,'2016-2021 TRI'!F:F,A228), "lbm", "kg")</f>
        <v>595.11318944000004</v>
      </c>
      <c r="O228" s="15">
        <f t="shared" si="12"/>
        <v>6.2206953600000003E-2</v>
      </c>
      <c r="P228" s="15">
        <f t="shared" si="13"/>
        <v>0.24105194520000001</v>
      </c>
      <c r="Q228" s="15">
        <f t="shared" si="14"/>
        <v>0.82165017880000002</v>
      </c>
      <c r="R228" s="15">
        <f t="shared" si="15"/>
        <v>1.7003233984000001</v>
      </c>
    </row>
    <row r="229" spans="1:18" x14ac:dyDescent="0.25">
      <c r="A229" s="4" t="s">
        <v>1245</v>
      </c>
      <c r="B229" s="4" t="str">
        <f>VLOOKUP($A229, '2016-2021 TRI'!$F:$L, 3, FALSE)</f>
        <v>ZEON CHEMICALS LP</v>
      </c>
      <c r="C229" s="4" t="str">
        <f>VLOOKUP($A229, '2016-2021 TRI'!$F:$L, 4, FALSE)</f>
        <v>4100 BELLS LN</v>
      </c>
      <c r="D229" s="4" t="str">
        <f>VLOOKUP($A229, '2016-2021 TRI'!$F:$L, 5, FALSE)</f>
        <v>LOUISVILLE</v>
      </c>
      <c r="E229" s="4" t="str">
        <f>VLOOKUP($A229, '2016-2021 TRI'!$F:$L, 6, FALSE)</f>
        <v>KY</v>
      </c>
      <c r="F229" s="4">
        <f>VLOOKUP($A229, '2016-2021 TRI'!$F:$L, 7, FALSE)</f>
        <v>40211</v>
      </c>
      <c r="G229" s="4" t="str">
        <f>VLOOKUP($A229, '2016-2021 TRI'!F:N, 9, FALSE)</f>
        <v>Plastics and Rubber Compounding</v>
      </c>
      <c r="H229" s="4">
        <f>VLOOKUP($A229, '2016-2021 TRI'!$F:$L, 2, FALSE)</f>
        <v>325212</v>
      </c>
      <c r="I229" s="4" t="str">
        <f>IFERROR(VLOOKUP(H229, '2012 to 2017 NAICS'!C:D, 2, FALSE), VLOOKUP(H229, '2012 to 2017 NAICS'!A:B, 2, FALSE))</f>
        <v>Synthetic Rubber Manufacturing</v>
      </c>
      <c r="J229" s="13">
        <f>VLOOKUP(G229, 'OES Summary'!$A$2:$D$15, 3, FALSE)</f>
        <v>300</v>
      </c>
      <c r="K229" s="14" cm="1">
        <f t="array" ref="K229">CONVERT(MEDIAN(IF('2016-2021 TRI'!F:F=$A229,'2016-2021 TRI'!P:P)), "lbm", "kg")</f>
        <v>51.482733995000004</v>
      </c>
      <c r="L229" s="14">
        <f>CONVERT(_xlfn.MAXIFS('2016-2021 TRI'!P:P,'2016-2021 TRI'!F:F,A229), "lbm", "kg")</f>
        <v>80.739441860000014</v>
      </c>
      <c r="M229" s="14" cm="1">
        <f t="array" ref="M229">CONVERT(MEDIAN(IF('2016-2021 TRI'!F:F=$A229,'2016-2021 TRI'!Q:Q)), "lbm", "kg")</f>
        <v>183.25131748000001</v>
      </c>
      <c r="N229" s="14">
        <f>CONVERT(_xlfn.MAXIFS('2016-2021 TRI'!Q:Q,'2016-2021 TRI'!F:F,A229), "lbm", "kg")</f>
        <v>382.83196028000003</v>
      </c>
      <c r="O229" s="15">
        <f t="shared" si="12"/>
        <v>0.17160911331666667</v>
      </c>
      <c r="P229" s="15">
        <f t="shared" si="13"/>
        <v>0.26913147286666672</v>
      </c>
      <c r="Q229" s="15">
        <f t="shared" si="14"/>
        <v>0.61083772493333333</v>
      </c>
      <c r="R229" s="15">
        <f t="shared" si="15"/>
        <v>1.2761065342666669</v>
      </c>
    </row>
  </sheetData>
  <sheetProtection sheet="1" objects="1" scenarios="1" formatCells="0" formatColumns="0" formatRows="0"/>
  <autoFilter ref="A1:R229" xr:uid="{C9A27BD2-E0BF-4486-80FB-3905D7CF9C3B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03314-A0D5-491F-854C-B216A42E7EF3}">
  <sheetPr>
    <tabColor theme="9" tint="-0.499984740745262"/>
  </sheetPr>
  <dimension ref="A1:DV1170"/>
  <sheetViews>
    <sheetView zoomScale="80" zoomScaleNormal="80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E1151" sqref="E1151"/>
    </sheetView>
  </sheetViews>
  <sheetFormatPr defaultRowHeight="15" x14ac:dyDescent="0.25"/>
  <cols>
    <col min="1" max="1" width="5.28515625" customWidth="1"/>
    <col min="2" max="2" width="6.42578125" customWidth="1"/>
    <col min="3" max="3" width="9.140625" customWidth="1"/>
    <col min="4" max="4" width="5" customWidth="1"/>
    <col min="5" max="5" width="5.140625" customWidth="1"/>
    <col min="6" max="6" width="12.42578125" customWidth="1"/>
    <col min="7" max="7" width="9.85546875" customWidth="1"/>
    <col min="8" max="8" width="54" customWidth="1"/>
    <col min="9" max="9" width="29.7109375" customWidth="1"/>
    <col min="10" max="10" width="15.42578125" customWidth="1"/>
    <col min="13" max="13" width="40.85546875" customWidth="1"/>
    <col min="14" max="14" width="29" style="26" customWidth="1"/>
    <col min="15" max="15" width="41" style="26" customWidth="1"/>
    <col min="16" max="16" width="19.140625" customWidth="1"/>
    <col min="17" max="18" width="12.5703125" customWidth="1"/>
    <col min="19" max="23" width="15.5703125" style="26" customWidth="1"/>
    <col min="24" max="24" width="18" style="26" customWidth="1"/>
    <col min="25" max="73" width="15.5703125" style="26" customWidth="1"/>
  </cols>
  <sheetData>
    <row r="1" spans="1:126" s="16" customFormat="1" ht="44.45" customHeight="1" x14ac:dyDescent="0.25">
      <c r="A1" s="16" t="s">
        <v>19</v>
      </c>
      <c r="B1" s="16" t="s">
        <v>20</v>
      </c>
      <c r="C1" s="16" t="s">
        <v>21</v>
      </c>
      <c r="D1" s="16" t="s">
        <v>22</v>
      </c>
      <c r="E1" s="16" t="s">
        <v>23</v>
      </c>
      <c r="F1" s="16" t="s">
        <v>24</v>
      </c>
      <c r="G1" s="16" t="s">
        <v>26</v>
      </c>
      <c r="H1" s="16" t="s">
        <v>27</v>
      </c>
      <c r="I1" s="16" t="s">
        <v>28</v>
      </c>
      <c r="J1" s="16" t="s">
        <v>29</v>
      </c>
      <c r="K1" s="16" t="s">
        <v>30</v>
      </c>
      <c r="L1" s="16" t="s">
        <v>31</v>
      </c>
      <c r="M1" s="17" t="s">
        <v>2030</v>
      </c>
      <c r="N1" s="17" t="s">
        <v>32</v>
      </c>
      <c r="O1" s="17" t="s">
        <v>33</v>
      </c>
      <c r="P1" s="16" t="s">
        <v>34</v>
      </c>
      <c r="Q1" s="16" t="s">
        <v>35</v>
      </c>
      <c r="R1" s="16" t="s">
        <v>36</v>
      </c>
      <c r="S1" s="26" t="s">
        <v>2031</v>
      </c>
      <c r="T1" s="26" t="s">
        <v>2032</v>
      </c>
      <c r="U1" s="26" t="s">
        <v>2033</v>
      </c>
      <c r="V1" s="26" t="s">
        <v>2034</v>
      </c>
      <c r="W1" s="26" t="s">
        <v>2035</v>
      </c>
      <c r="X1" s="26" t="s">
        <v>2036</v>
      </c>
      <c r="Y1" s="26" t="s">
        <v>2037</v>
      </c>
      <c r="Z1" s="26" t="s">
        <v>47</v>
      </c>
      <c r="AA1" s="26" t="s">
        <v>48</v>
      </c>
      <c r="AB1" s="26" t="s">
        <v>49</v>
      </c>
      <c r="AC1" s="26" t="s">
        <v>50</v>
      </c>
      <c r="AD1" s="26" t="s">
        <v>51</v>
      </c>
      <c r="AE1" s="26" t="s">
        <v>2038</v>
      </c>
      <c r="AF1" s="26" t="s">
        <v>53</v>
      </c>
      <c r="AG1" s="26" t="s">
        <v>54</v>
      </c>
      <c r="AH1" s="26" t="s">
        <v>55</v>
      </c>
      <c r="AI1" s="26" t="s">
        <v>56</v>
      </c>
      <c r="AJ1" s="26" t="s">
        <v>57</v>
      </c>
      <c r="AK1" s="26" t="s">
        <v>58</v>
      </c>
      <c r="AL1" s="26" t="s">
        <v>59</v>
      </c>
      <c r="AM1" s="26" t="s">
        <v>60</v>
      </c>
      <c r="AN1" s="26" t="s">
        <v>61</v>
      </c>
      <c r="AO1" s="26" t="s">
        <v>62</v>
      </c>
      <c r="AP1" s="26" t="s">
        <v>63</v>
      </c>
      <c r="AQ1" s="26" t="s">
        <v>64</v>
      </c>
      <c r="AR1" s="26" t="s">
        <v>2039</v>
      </c>
      <c r="AS1" s="26" t="s">
        <v>2040</v>
      </c>
      <c r="AT1" s="26" t="s">
        <v>2041</v>
      </c>
      <c r="AU1" s="26" t="s">
        <v>2042</v>
      </c>
      <c r="AV1" s="26" t="s">
        <v>2043</v>
      </c>
      <c r="AW1" s="26" t="s">
        <v>69</v>
      </c>
      <c r="AX1" s="26" t="s">
        <v>70</v>
      </c>
      <c r="AY1" s="26" t="s">
        <v>71</v>
      </c>
      <c r="AZ1" s="26" t="s">
        <v>72</v>
      </c>
      <c r="BA1" s="26" t="s">
        <v>73</v>
      </c>
      <c r="BB1" s="26" t="s">
        <v>74</v>
      </c>
      <c r="BC1" s="26" t="s">
        <v>75</v>
      </c>
      <c r="BD1" s="26" t="s">
        <v>2044</v>
      </c>
      <c r="BE1" s="26" t="s">
        <v>77</v>
      </c>
      <c r="BF1" s="26" t="s">
        <v>78</v>
      </c>
      <c r="BG1" s="26" t="s">
        <v>79</v>
      </c>
      <c r="BH1" s="26" t="s">
        <v>80</v>
      </c>
      <c r="BI1" s="26" t="s">
        <v>81</v>
      </c>
      <c r="BJ1" s="26" t="s">
        <v>82</v>
      </c>
      <c r="BK1" s="26" t="s">
        <v>2045</v>
      </c>
      <c r="BL1" s="26" t="s">
        <v>84</v>
      </c>
      <c r="BM1" s="26" t="s">
        <v>85</v>
      </c>
      <c r="BN1" s="26" t="s">
        <v>86</v>
      </c>
      <c r="BO1" s="26" t="s">
        <v>87</v>
      </c>
      <c r="BP1" s="26" t="s">
        <v>88</v>
      </c>
      <c r="BQ1" s="26" t="s">
        <v>89</v>
      </c>
      <c r="BR1" s="26" t="s">
        <v>90</v>
      </c>
      <c r="BS1" s="26" t="s">
        <v>91</v>
      </c>
      <c r="BT1" s="26" t="s">
        <v>92</v>
      </c>
      <c r="BU1" s="26" t="s">
        <v>2031</v>
      </c>
      <c r="BV1" s="26" t="s">
        <v>2032</v>
      </c>
      <c r="BW1" s="26" t="s">
        <v>2033</v>
      </c>
      <c r="BX1" s="26" t="s">
        <v>2034</v>
      </c>
      <c r="BY1" s="26" t="s">
        <v>2035</v>
      </c>
      <c r="BZ1" s="26" t="s">
        <v>2036</v>
      </c>
      <c r="CA1" s="26" t="s">
        <v>2037</v>
      </c>
      <c r="CB1" s="26" t="s">
        <v>47</v>
      </c>
      <c r="CC1" s="26" t="s">
        <v>48</v>
      </c>
      <c r="CD1" s="26" t="s">
        <v>49</v>
      </c>
      <c r="CE1" s="26" t="s">
        <v>50</v>
      </c>
      <c r="CF1" s="26" t="s">
        <v>51</v>
      </c>
      <c r="CG1" s="26" t="s">
        <v>2038</v>
      </c>
      <c r="CH1" s="26" t="s">
        <v>53</v>
      </c>
      <c r="CI1" s="26" t="s">
        <v>54</v>
      </c>
      <c r="CJ1" s="26" t="s">
        <v>55</v>
      </c>
      <c r="CK1" s="26" t="s">
        <v>56</v>
      </c>
      <c r="CL1" s="26" t="s">
        <v>57</v>
      </c>
      <c r="CM1" s="26" t="s">
        <v>58</v>
      </c>
      <c r="CN1" s="26" t="s">
        <v>59</v>
      </c>
      <c r="CO1" s="26" t="s">
        <v>60</v>
      </c>
      <c r="CP1" s="26" t="s">
        <v>61</v>
      </c>
      <c r="CQ1" s="26" t="s">
        <v>62</v>
      </c>
      <c r="CR1" s="26" t="s">
        <v>63</v>
      </c>
      <c r="CS1" s="26" t="s">
        <v>64</v>
      </c>
      <c r="CT1" s="26" t="s">
        <v>2039</v>
      </c>
      <c r="CU1" s="26" t="s">
        <v>2040</v>
      </c>
      <c r="CV1" s="26" t="s">
        <v>2041</v>
      </c>
      <c r="CW1" s="26" t="s">
        <v>2042</v>
      </c>
      <c r="CX1" s="26" t="s">
        <v>2043</v>
      </c>
      <c r="CY1" s="26" t="s">
        <v>69</v>
      </c>
      <c r="CZ1" s="26" t="s">
        <v>70</v>
      </c>
      <c r="DA1" s="26" t="s">
        <v>71</v>
      </c>
      <c r="DB1" s="26" t="s">
        <v>72</v>
      </c>
      <c r="DC1" s="26" t="s">
        <v>73</v>
      </c>
      <c r="DD1" s="26" t="s">
        <v>74</v>
      </c>
      <c r="DE1" s="26" t="s">
        <v>75</v>
      </c>
      <c r="DF1" s="26" t="s">
        <v>2044</v>
      </c>
      <c r="DG1" s="26" t="s">
        <v>77</v>
      </c>
      <c r="DH1" s="26" t="s">
        <v>78</v>
      </c>
      <c r="DI1" s="26" t="s">
        <v>79</v>
      </c>
      <c r="DJ1" s="26" t="s">
        <v>80</v>
      </c>
      <c r="DK1" s="26" t="s">
        <v>81</v>
      </c>
      <c r="DL1" s="26" t="s">
        <v>82</v>
      </c>
      <c r="DM1" s="26" t="s">
        <v>2045</v>
      </c>
      <c r="DN1" s="26" t="s">
        <v>84</v>
      </c>
      <c r="DO1" s="26" t="s">
        <v>85</v>
      </c>
      <c r="DP1" s="26" t="s">
        <v>86</v>
      </c>
      <c r="DQ1" s="26" t="s">
        <v>87</v>
      </c>
      <c r="DR1" s="26" t="s">
        <v>88</v>
      </c>
      <c r="DS1" s="26" t="s">
        <v>89</v>
      </c>
      <c r="DT1" s="26" t="s">
        <v>90</v>
      </c>
      <c r="DU1" s="26" t="s">
        <v>91</v>
      </c>
      <c r="DV1" s="26" t="s">
        <v>92</v>
      </c>
    </row>
    <row r="2" spans="1:126" ht="45" x14ac:dyDescent="0.25">
      <c r="A2" t="s">
        <v>1949</v>
      </c>
      <c r="B2">
        <v>2021</v>
      </c>
      <c r="C2" t="s">
        <v>2046</v>
      </c>
      <c r="D2">
        <v>106990</v>
      </c>
      <c r="E2" s="19">
        <v>1321220490522</v>
      </c>
      <c r="F2" t="s">
        <v>2004</v>
      </c>
      <c r="G2">
        <v>326113</v>
      </c>
      <c r="H2" t="s">
        <v>2005</v>
      </c>
      <c r="I2" t="s">
        <v>2006</v>
      </c>
      <c r="J2" t="s">
        <v>2007</v>
      </c>
      <c r="K2" t="s">
        <v>213</v>
      </c>
      <c r="L2">
        <v>98203</v>
      </c>
      <c r="M2" s="26" t="str">
        <f t="shared" ref="M2:M65" si="0">_xlfn.TEXTJOIN(", ", TRUE, BU2:DV2)</f>
        <v/>
      </c>
      <c r="N2" s="26" t="s">
        <v>1606</v>
      </c>
      <c r="O2" s="26" t="s">
        <v>2008</v>
      </c>
      <c r="P2">
        <v>500</v>
      </c>
      <c r="Q2">
        <v>500</v>
      </c>
      <c r="R2">
        <f>SUM(P2:Q2)</f>
        <v>1000</v>
      </c>
      <c r="S2" s="26" t="s">
        <v>1941</v>
      </c>
      <c r="T2" s="26" t="s">
        <v>1941</v>
      </c>
      <c r="U2" s="26" t="s">
        <v>1941</v>
      </c>
      <c r="V2" s="26" t="s">
        <v>1941</v>
      </c>
      <c r="W2" s="26" t="s">
        <v>1941</v>
      </c>
      <c r="X2" s="26" t="s">
        <v>1941</v>
      </c>
      <c r="Y2" s="26" t="s">
        <v>1941</v>
      </c>
      <c r="AE2" s="26" t="s">
        <v>1941</v>
      </c>
      <c r="AR2" s="26" t="s">
        <v>1941</v>
      </c>
      <c r="AS2" s="26" t="s">
        <v>1941</v>
      </c>
      <c r="AT2" s="26" t="s">
        <v>1941</v>
      </c>
      <c r="AU2" s="26" t="s">
        <v>1941</v>
      </c>
      <c r="AV2" s="26" t="s">
        <v>1941</v>
      </c>
      <c r="BD2" s="26" t="s">
        <v>1941</v>
      </c>
      <c r="BK2" s="26" t="s">
        <v>1941</v>
      </c>
      <c r="BU2" s="26" t="str">
        <f t="shared" ref="BU2:BU65" si="1">IF(S2="Yes", BU$1,"")</f>
        <v/>
      </c>
      <c r="BV2" s="26" t="str">
        <f t="shared" ref="BV2:BV65" si="2">IF(T2="Yes", BV$1,"")</f>
        <v/>
      </c>
      <c r="BW2" s="26" t="str">
        <f t="shared" ref="BW2:BW65" si="3">IF(U2="Yes", BW$1,"")</f>
        <v/>
      </c>
      <c r="BX2" s="26" t="str">
        <f t="shared" ref="BX2:BX65" si="4">IF(V2="Yes", BX$1,"")</f>
        <v/>
      </c>
      <c r="BY2" s="26" t="str">
        <f t="shared" ref="BY2:BY65" si="5">IF(W2="Yes", BY$1,"")</f>
        <v/>
      </c>
      <c r="BZ2" s="26" t="str">
        <f t="shared" ref="BZ2:BZ65" si="6">IF(X2="Yes", BZ$1,"")</f>
        <v/>
      </c>
      <c r="CA2" s="26" t="str">
        <f t="shared" ref="CA2:CA65" si="7">IF(Y2="Yes", CA$1,"")</f>
        <v/>
      </c>
      <c r="CB2" s="26" t="str">
        <f t="shared" ref="CB2:CB65" si="8">IF(Z2="Yes", CB$1,"")</f>
        <v/>
      </c>
      <c r="CC2" s="26" t="str">
        <f t="shared" ref="CC2:CC65" si="9">IF(AA2="Yes", CC$1,"")</f>
        <v/>
      </c>
      <c r="CD2" s="26" t="str">
        <f t="shared" ref="CD2:CD65" si="10">IF(AB2="Yes", CD$1,"")</f>
        <v/>
      </c>
      <c r="CE2" s="26" t="str">
        <f t="shared" ref="CE2:CE65" si="11">IF(AC2="Yes", CE$1,"")</f>
        <v/>
      </c>
      <c r="CF2" s="26" t="str">
        <f t="shared" ref="CF2:CF65" si="12">IF(AD2="Yes", CF$1,"")</f>
        <v/>
      </c>
      <c r="CG2" s="26" t="str">
        <f t="shared" ref="CG2:CG65" si="13">IF(AE2="Yes", CG$1,"")</f>
        <v/>
      </c>
      <c r="CH2" s="26" t="str">
        <f t="shared" ref="CH2:CH65" si="14">IF(AF2="Yes", CH$1,"")</f>
        <v/>
      </c>
      <c r="CI2" s="26" t="str">
        <f t="shared" ref="CI2:CI65" si="15">IF(AG2="Yes", CI$1,"")</f>
        <v/>
      </c>
      <c r="CJ2" s="26" t="str">
        <f t="shared" ref="CJ2:CJ65" si="16">IF(AH2="Yes", CJ$1,"")</f>
        <v/>
      </c>
      <c r="CK2" s="26" t="str">
        <f t="shared" ref="CK2:CK65" si="17">IF(AI2="Yes", CK$1,"")</f>
        <v/>
      </c>
      <c r="CL2" s="26" t="str">
        <f t="shared" ref="CL2:CL65" si="18">IF(AJ2="Yes", CL$1,"")</f>
        <v/>
      </c>
      <c r="CM2" s="26" t="str">
        <f t="shared" ref="CM2:CM65" si="19">IF(AK2="Yes", CM$1,"")</f>
        <v/>
      </c>
      <c r="CN2" s="26" t="str">
        <f t="shared" ref="CN2:CN65" si="20">IF(AL2="Yes", CN$1,"")</f>
        <v/>
      </c>
      <c r="CO2" s="26" t="str">
        <f t="shared" ref="CO2:CO65" si="21">IF(AM2="Yes", CO$1,"")</f>
        <v/>
      </c>
      <c r="CP2" s="26" t="str">
        <f t="shared" ref="CP2:CP65" si="22">IF(AN2="Yes", CP$1,"")</f>
        <v/>
      </c>
      <c r="CQ2" s="26" t="str">
        <f t="shared" ref="CQ2:CQ65" si="23">IF(AO2="Yes", CQ$1,"")</f>
        <v/>
      </c>
      <c r="CR2" s="26" t="str">
        <f t="shared" ref="CR2:CR65" si="24">IF(AP2="Yes", CR$1,"")</f>
        <v/>
      </c>
      <c r="CS2" s="26" t="str">
        <f t="shared" ref="CS2:CS65" si="25">IF(AQ2="Yes", CS$1,"")</f>
        <v/>
      </c>
      <c r="CT2" s="26" t="str">
        <f t="shared" ref="CT2:CT65" si="26">IF(AR2="Yes", CT$1,"")</f>
        <v/>
      </c>
      <c r="CU2" s="26" t="str">
        <f t="shared" ref="CU2:CU65" si="27">IF(AS2="Yes", CU$1,"")</f>
        <v/>
      </c>
      <c r="CV2" s="26" t="str">
        <f t="shared" ref="CV2:CV65" si="28">IF(AT2="Yes", CV$1,"")</f>
        <v/>
      </c>
      <c r="CW2" s="26" t="str">
        <f t="shared" ref="CW2:CW65" si="29">IF(AU2="Yes", CW$1,"")</f>
        <v/>
      </c>
      <c r="CX2" s="26" t="str">
        <f t="shared" ref="CX2:CX65" si="30">IF(AV2="Yes", CX$1,"")</f>
        <v/>
      </c>
      <c r="CY2" s="26" t="str">
        <f t="shared" ref="CY2:CY65" si="31">IF(AW2="Yes", CY$1,"")</f>
        <v/>
      </c>
      <c r="CZ2" s="26" t="str">
        <f t="shared" ref="CZ2:CZ65" si="32">IF(AX2="Yes", CZ$1,"")</f>
        <v/>
      </c>
      <c r="DA2" s="26" t="str">
        <f t="shared" ref="DA2:DA65" si="33">IF(AY2="Yes", DA$1,"")</f>
        <v/>
      </c>
      <c r="DB2" s="26" t="str">
        <f t="shared" ref="DB2:DB65" si="34">IF(AZ2="Yes", DB$1,"")</f>
        <v/>
      </c>
      <c r="DC2" s="26" t="str">
        <f t="shared" ref="DC2:DC65" si="35">IF(BA2="Yes", DC$1,"")</f>
        <v/>
      </c>
      <c r="DD2" s="26" t="str">
        <f t="shared" ref="DD2:DD65" si="36">IF(BB2="Yes", DD$1,"")</f>
        <v/>
      </c>
      <c r="DE2" s="26" t="str">
        <f t="shared" ref="DE2:DE65" si="37">IF(BC2="Yes", DE$1,"")</f>
        <v/>
      </c>
      <c r="DF2" s="26" t="str">
        <f t="shared" ref="DF2:DF65" si="38">IF(BD2="Yes", DF$1,"")</f>
        <v/>
      </c>
      <c r="DG2" s="26" t="str">
        <f t="shared" ref="DG2:DG65" si="39">IF(BE2="Yes", DG$1,"")</f>
        <v/>
      </c>
      <c r="DH2" s="26" t="str">
        <f t="shared" ref="DH2:DH65" si="40">IF(BF2="Yes", DH$1,"")</f>
        <v/>
      </c>
      <c r="DI2" s="26" t="str">
        <f t="shared" ref="DI2:DI65" si="41">IF(BG2="Yes", DI$1,"")</f>
        <v/>
      </c>
      <c r="DJ2" s="26" t="str">
        <f t="shared" ref="DJ2:DJ65" si="42">IF(BH2="Yes", DJ$1,"")</f>
        <v/>
      </c>
      <c r="DK2" s="26" t="str">
        <f t="shared" ref="DK2:DK65" si="43">IF(BI2="Yes", DK$1,"")</f>
        <v/>
      </c>
      <c r="DL2" s="26" t="str">
        <f t="shared" ref="DL2:DL65" si="44">IF(BJ2="Yes", DL$1,"")</f>
        <v/>
      </c>
      <c r="DM2" s="26" t="str">
        <f t="shared" ref="DM2:DM65" si="45">IF(BK2="Yes", DM$1,"")</f>
        <v/>
      </c>
      <c r="DN2" s="26" t="str">
        <f t="shared" ref="DN2:DN65" si="46">IF(BL2="Yes", DN$1,"")</f>
        <v/>
      </c>
      <c r="DO2" s="26" t="str">
        <f t="shared" ref="DO2:DO65" si="47">IF(BM2="Yes", DO$1,"")</f>
        <v/>
      </c>
      <c r="DP2" s="26" t="str">
        <f t="shared" ref="DP2:DP65" si="48">IF(BN2="Yes", DP$1,"")</f>
        <v/>
      </c>
      <c r="DQ2" s="26" t="str">
        <f t="shared" ref="DQ2:DQ65" si="49">IF(BO2="Yes", DQ$1,"")</f>
        <v/>
      </c>
      <c r="DR2" s="26" t="str">
        <f t="shared" ref="DR2:DR65" si="50">IF(BP2="Yes", DR$1,"")</f>
        <v/>
      </c>
      <c r="DS2" s="26" t="str">
        <f t="shared" ref="DS2:DS65" si="51">IF(BQ2="Yes", DS$1,"")</f>
        <v/>
      </c>
      <c r="DT2" s="26" t="str">
        <f t="shared" ref="DT2:DT65" si="52">IF(BR2="Yes", DT$1,"")</f>
        <v/>
      </c>
      <c r="DU2" s="26" t="str">
        <f t="shared" ref="DU2:DU65" si="53">IF(BS2="Yes", DU$1,"")</f>
        <v/>
      </c>
      <c r="DV2" s="26" t="str">
        <f t="shared" ref="DV2:DV65" si="54">IF(BT2="Yes", DV$1,"")</f>
        <v/>
      </c>
    </row>
    <row r="3" spans="1:126" ht="45" x14ac:dyDescent="0.25">
      <c r="A3" t="s">
        <v>1942</v>
      </c>
      <c r="B3">
        <v>2016</v>
      </c>
      <c r="C3" t="s">
        <v>2046</v>
      </c>
      <c r="D3">
        <v>106990</v>
      </c>
      <c r="E3" s="19">
        <v>1316215639372</v>
      </c>
      <c r="F3" t="s">
        <v>97</v>
      </c>
      <c r="G3">
        <v>325998</v>
      </c>
      <c r="H3" t="s">
        <v>100</v>
      </c>
      <c r="I3" t="s">
        <v>101</v>
      </c>
      <c r="J3" t="s">
        <v>102</v>
      </c>
      <c r="K3" t="s">
        <v>103</v>
      </c>
      <c r="L3">
        <v>71019</v>
      </c>
      <c r="M3" s="26" t="str">
        <f t="shared" si="0"/>
        <v>89. PRODUCE THE CHEMICAL, 91. ON-SITE USE OF THE CHEMICAL, 93. AS A BYPRODUCT, 133. ANCILLARY OR OTHER USE</v>
      </c>
      <c r="N3" s="26" t="s">
        <v>2047</v>
      </c>
      <c r="O3" s="26" t="s">
        <v>2048</v>
      </c>
      <c r="P3">
        <v>0</v>
      </c>
      <c r="Q3">
        <v>86</v>
      </c>
      <c r="R3">
        <v>86</v>
      </c>
      <c r="S3" s="26" t="s">
        <v>1940</v>
      </c>
      <c r="T3" s="26" t="s">
        <v>1941</v>
      </c>
      <c r="U3" s="26" t="s">
        <v>1940</v>
      </c>
      <c r="V3" s="26" t="s">
        <v>1941</v>
      </c>
      <c r="W3" s="26" t="s">
        <v>1940</v>
      </c>
      <c r="X3" s="26" t="s">
        <v>1941</v>
      </c>
      <c r="Y3" s="26" t="s">
        <v>1941</v>
      </c>
      <c r="AE3" s="26" t="s">
        <v>1941</v>
      </c>
      <c r="AR3" s="26" t="s">
        <v>1941</v>
      </c>
      <c r="AS3" s="26" t="s">
        <v>1941</v>
      </c>
      <c r="AT3" s="26" t="s">
        <v>1941</v>
      </c>
      <c r="AV3" s="26" t="s">
        <v>1941</v>
      </c>
      <c r="BD3" s="26" t="s">
        <v>1941</v>
      </c>
      <c r="BK3" s="26" t="s">
        <v>1940</v>
      </c>
      <c r="BU3" s="26" t="str">
        <f t="shared" si="1"/>
        <v>89. PRODUCE THE CHEMICAL</v>
      </c>
      <c r="BV3" s="26" t="str">
        <f t="shared" si="2"/>
        <v/>
      </c>
      <c r="BW3" s="26" t="str">
        <f t="shared" si="3"/>
        <v>91. ON-SITE USE OF THE CHEMICAL</v>
      </c>
      <c r="BX3" s="26" t="str">
        <f t="shared" si="4"/>
        <v/>
      </c>
      <c r="BY3" s="26" t="str">
        <f t="shared" si="5"/>
        <v>93. AS A BYPRODUCT</v>
      </c>
      <c r="BZ3" s="26" t="str">
        <f t="shared" si="6"/>
        <v/>
      </c>
      <c r="CA3" s="26" t="str">
        <f t="shared" si="7"/>
        <v/>
      </c>
      <c r="CB3" s="26" t="str">
        <f t="shared" si="8"/>
        <v/>
      </c>
      <c r="CC3" s="26" t="str">
        <f t="shared" si="9"/>
        <v/>
      </c>
      <c r="CD3" s="26" t="str">
        <f t="shared" si="10"/>
        <v/>
      </c>
      <c r="CE3" s="26" t="str">
        <f t="shared" si="11"/>
        <v/>
      </c>
      <c r="CF3" s="26" t="str">
        <f t="shared" si="12"/>
        <v/>
      </c>
      <c r="CG3" s="26" t="str">
        <f t="shared" si="13"/>
        <v/>
      </c>
      <c r="CH3" s="26" t="str">
        <f t="shared" si="14"/>
        <v/>
      </c>
      <c r="CI3" s="26" t="str">
        <f t="shared" si="15"/>
        <v/>
      </c>
      <c r="CJ3" s="26" t="str">
        <f t="shared" si="16"/>
        <v/>
      </c>
      <c r="CK3" s="26" t="str">
        <f t="shared" si="17"/>
        <v/>
      </c>
      <c r="CL3" s="26" t="str">
        <f t="shared" si="18"/>
        <v/>
      </c>
      <c r="CM3" s="26" t="str">
        <f t="shared" si="19"/>
        <v/>
      </c>
      <c r="CN3" s="26" t="str">
        <f t="shared" si="20"/>
        <v/>
      </c>
      <c r="CO3" s="26" t="str">
        <f t="shared" si="21"/>
        <v/>
      </c>
      <c r="CP3" s="26" t="str">
        <f t="shared" si="22"/>
        <v/>
      </c>
      <c r="CQ3" s="26" t="str">
        <f t="shared" si="23"/>
        <v/>
      </c>
      <c r="CR3" s="26" t="str">
        <f t="shared" si="24"/>
        <v/>
      </c>
      <c r="CS3" s="26" t="str">
        <f t="shared" si="25"/>
        <v/>
      </c>
      <c r="CT3" s="26" t="str">
        <f t="shared" si="26"/>
        <v/>
      </c>
      <c r="CU3" s="26" t="str">
        <f t="shared" si="27"/>
        <v/>
      </c>
      <c r="CV3" s="26" t="str">
        <f t="shared" si="28"/>
        <v/>
      </c>
      <c r="CW3" s="26" t="str">
        <f t="shared" si="29"/>
        <v/>
      </c>
      <c r="CX3" s="26" t="str">
        <f t="shared" si="30"/>
        <v/>
      </c>
      <c r="CY3" s="26" t="str">
        <f t="shared" si="31"/>
        <v/>
      </c>
      <c r="CZ3" s="26" t="str">
        <f t="shared" si="32"/>
        <v/>
      </c>
      <c r="DA3" s="26" t="str">
        <f t="shared" si="33"/>
        <v/>
      </c>
      <c r="DB3" s="26" t="str">
        <f t="shared" si="34"/>
        <v/>
      </c>
      <c r="DC3" s="26" t="str">
        <f t="shared" si="35"/>
        <v/>
      </c>
      <c r="DD3" s="26" t="str">
        <f t="shared" si="36"/>
        <v/>
      </c>
      <c r="DE3" s="26" t="str">
        <f t="shared" si="37"/>
        <v/>
      </c>
      <c r="DF3" s="26" t="str">
        <f t="shared" si="38"/>
        <v/>
      </c>
      <c r="DG3" s="26" t="str">
        <f t="shared" si="39"/>
        <v/>
      </c>
      <c r="DH3" s="26" t="str">
        <f t="shared" si="40"/>
        <v/>
      </c>
      <c r="DI3" s="26" t="str">
        <f t="shared" si="41"/>
        <v/>
      </c>
      <c r="DJ3" s="26" t="str">
        <f t="shared" si="42"/>
        <v/>
      </c>
      <c r="DK3" s="26" t="str">
        <f t="shared" si="43"/>
        <v/>
      </c>
      <c r="DL3" s="26" t="str">
        <f t="shared" si="44"/>
        <v/>
      </c>
      <c r="DM3" s="26" t="str">
        <f t="shared" si="45"/>
        <v>133. ANCILLARY OR OTHER USE</v>
      </c>
      <c r="DN3" s="26" t="str">
        <f t="shared" si="46"/>
        <v/>
      </c>
      <c r="DO3" s="26" t="str">
        <f t="shared" si="47"/>
        <v/>
      </c>
      <c r="DP3" s="26" t="str">
        <f t="shared" si="48"/>
        <v/>
      </c>
      <c r="DQ3" s="26" t="str">
        <f t="shared" si="49"/>
        <v/>
      </c>
      <c r="DR3" s="26" t="str">
        <f t="shared" si="50"/>
        <v/>
      </c>
      <c r="DS3" s="26" t="str">
        <f t="shared" si="51"/>
        <v/>
      </c>
      <c r="DT3" s="26" t="str">
        <f t="shared" si="52"/>
        <v/>
      </c>
      <c r="DU3" s="26" t="str">
        <f t="shared" si="53"/>
        <v/>
      </c>
      <c r="DV3" s="26" t="str">
        <f t="shared" si="54"/>
        <v/>
      </c>
    </row>
    <row r="4" spans="1:126" ht="45" x14ac:dyDescent="0.25">
      <c r="A4" t="s">
        <v>1942</v>
      </c>
      <c r="B4">
        <v>2017</v>
      </c>
      <c r="C4" t="s">
        <v>2046</v>
      </c>
      <c r="D4">
        <v>106990</v>
      </c>
      <c r="E4" s="19">
        <v>1317216299317</v>
      </c>
      <c r="F4" t="s">
        <v>97</v>
      </c>
      <c r="G4">
        <v>325998</v>
      </c>
      <c r="H4" t="s">
        <v>100</v>
      </c>
      <c r="I4" t="s">
        <v>101</v>
      </c>
      <c r="J4" t="s">
        <v>102</v>
      </c>
      <c r="K4" t="s">
        <v>103</v>
      </c>
      <c r="L4">
        <v>71019</v>
      </c>
      <c r="M4" s="26" t="str">
        <f t="shared" si="0"/>
        <v>89. PRODUCE THE CHEMICAL, 91. ON-SITE USE OF THE CHEMICAL, 93. AS A BYPRODUCT, 133. ANCILLARY OR OTHER USE</v>
      </c>
      <c r="N4" s="26" t="s">
        <v>2047</v>
      </c>
      <c r="O4" s="26" t="s">
        <v>2048</v>
      </c>
      <c r="P4">
        <v>0</v>
      </c>
      <c r="Q4">
        <v>4</v>
      </c>
      <c r="R4">
        <v>4</v>
      </c>
      <c r="S4" s="26" t="s">
        <v>1940</v>
      </c>
      <c r="T4" s="26" t="s">
        <v>1941</v>
      </c>
      <c r="U4" s="26" t="s">
        <v>1940</v>
      </c>
      <c r="V4" s="26" t="s">
        <v>1941</v>
      </c>
      <c r="W4" s="26" t="s">
        <v>1940</v>
      </c>
      <c r="X4" s="26" t="s">
        <v>1941</v>
      </c>
      <c r="Y4" s="26" t="s">
        <v>1941</v>
      </c>
      <c r="AE4" s="26" t="s">
        <v>1941</v>
      </c>
      <c r="AR4" s="26" t="s">
        <v>1941</v>
      </c>
      <c r="AS4" s="26" t="s">
        <v>1941</v>
      </c>
      <c r="AT4" s="26" t="s">
        <v>1941</v>
      </c>
      <c r="AV4" s="26" t="s">
        <v>1941</v>
      </c>
      <c r="BD4" s="26" t="s">
        <v>1941</v>
      </c>
      <c r="BK4" s="26" t="s">
        <v>1940</v>
      </c>
      <c r="BU4" s="26" t="str">
        <f t="shared" si="1"/>
        <v>89. PRODUCE THE CHEMICAL</v>
      </c>
      <c r="BV4" s="26" t="str">
        <f t="shared" si="2"/>
        <v/>
      </c>
      <c r="BW4" s="26" t="str">
        <f t="shared" si="3"/>
        <v>91. ON-SITE USE OF THE CHEMICAL</v>
      </c>
      <c r="BX4" s="26" t="str">
        <f t="shared" si="4"/>
        <v/>
      </c>
      <c r="BY4" s="26" t="str">
        <f t="shared" si="5"/>
        <v>93. AS A BYPRODUCT</v>
      </c>
      <c r="BZ4" s="26" t="str">
        <f t="shared" si="6"/>
        <v/>
      </c>
      <c r="CA4" s="26" t="str">
        <f t="shared" si="7"/>
        <v/>
      </c>
      <c r="CB4" s="26" t="str">
        <f t="shared" si="8"/>
        <v/>
      </c>
      <c r="CC4" s="26" t="str">
        <f t="shared" si="9"/>
        <v/>
      </c>
      <c r="CD4" s="26" t="str">
        <f t="shared" si="10"/>
        <v/>
      </c>
      <c r="CE4" s="26" t="str">
        <f t="shared" si="11"/>
        <v/>
      </c>
      <c r="CF4" s="26" t="str">
        <f t="shared" si="12"/>
        <v/>
      </c>
      <c r="CG4" s="26" t="str">
        <f t="shared" si="13"/>
        <v/>
      </c>
      <c r="CH4" s="26" t="str">
        <f t="shared" si="14"/>
        <v/>
      </c>
      <c r="CI4" s="26" t="str">
        <f t="shared" si="15"/>
        <v/>
      </c>
      <c r="CJ4" s="26" t="str">
        <f t="shared" si="16"/>
        <v/>
      </c>
      <c r="CK4" s="26" t="str">
        <f t="shared" si="17"/>
        <v/>
      </c>
      <c r="CL4" s="26" t="str">
        <f t="shared" si="18"/>
        <v/>
      </c>
      <c r="CM4" s="26" t="str">
        <f t="shared" si="19"/>
        <v/>
      </c>
      <c r="CN4" s="26" t="str">
        <f t="shared" si="20"/>
        <v/>
      </c>
      <c r="CO4" s="26" t="str">
        <f t="shared" si="21"/>
        <v/>
      </c>
      <c r="CP4" s="26" t="str">
        <f t="shared" si="22"/>
        <v/>
      </c>
      <c r="CQ4" s="26" t="str">
        <f t="shared" si="23"/>
        <v/>
      </c>
      <c r="CR4" s="26" t="str">
        <f t="shared" si="24"/>
        <v/>
      </c>
      <c r="CS4" s="26" t="str">
        <f t="shared" si="25"/>
        <v/>
      </c>
      <c r="CT4" s="26" t="str">
        <f t="shared" si="26"/>
        <v/>
      </c>
      <c r="CU4" s="26" t="str">
        <f t="shared" si="27"/>
        <v/>
      </c>
      <c r="CV4" s="26" t="str">
        <f t="shared" si="28"/>
        <v/>
      </c>
      <c r="CW4" s="26" t="str">
        <f t="shared" si="29"/>
        <v/>
      </c>
      <c r="CX4" s="26" t="str">
        <f t="shared" si="30"/>
        <v/>
      </c>
      <c r="CY4" s="26" t="str">
        <f t="shared" si="31"/>
        <v/>
      </c>
      <c r="CZ4" s="26" t="str">
        <f t="shared" si="32"/>
        <v/>
      </c>
      <c r="DA4" s="26" t="str">
        <f t="shared" si="33"/>
        <v/>
      </c>
      <c r="DB4" s="26" t="str">
        <f t="shared" si="34"/>
        <v/>
      </c>
      <c r="DC4" s="26" t="str">
        <f t="shared" si="35"/>
        <v/>
      </c>
      <c r="DD4" s="26" t="str">
        <f t="shared" si="36"/>
        <v/>
      </c>
      <c r="DE4" s="26" t="str">
        <f t="shared" si="37"/>
        <v/>
      </c>
      <c r="DF4" s="26" t="str">
        <f t="shared" si="38"/>
        <v/>
      </c>
      <c r="DG4" s="26" t="str">
        <f t="shared" si="39"/>
        <v/>
      </c>
      <c r="DH4" s="26" t="str">
        <f t="shared" si="40"/>
        <v/>
      </c>
      <c r="DI4" s="26" t="str">
        <f t="shared" si="41"/>
        <v/>
      </c>
      <c r="DJ4" s="26" t="str">
        <f t="shared" si="42"/>
        <v/>
      </c>
      <c r="DK4" s="26" t="str">
        <f t="shared" si="43"/>
        <v/>
      </c>
      <c r="DL4" s="26" t="str">
        <f t="shared" si="44"/>
        <v/>
      </c>
      <c r="DM4" s="26" t="str">
        <f t="shared" si="45"/>
        <v>133. ANCILLARY OR OTHER USE</v>
      </c>
      <c r="DN4" s="26" t="str">
        <f t="shared" si="46"/>
        <v/>
      </c>
      <c r="DO4" s="26" t="str">
        <f t="shared" si="47"/>
        <v/>
      </c>
      <c r="DP4" s="26" t="str">
        <f t="shared" si="48"/>
        <v/>
      </c>
      <c r="DQ4" s="26" t="str">
        <f t="shared" si="49"/>
        <v/>
      </c>
      <c r="DR4" s="26" t="str">
        <f t="shared" si="50"/>
        <v/>
      </c>
      <c r="DS4" s="26" t="str">
        <f t="shared" si="51"/>
        <v/>
      </c>
      <c r="DT4" s="26" t="str">
        <f t="shared" si="52"/>
        <v/>
      </c>
      <c r="DU4" s="26" t="str">
        <f t="shared" si="53"/>
        <v/>
      </c>
      <c r="DV4" s="26" t="str">
        <f t="shared" si="54"/>
        <v/>
      </c>
    </row>
    <row r="5" spans="1:126" ht="75" x14ac:dyDescent="0.25">
      <c r="A5" t="s">
        <v>1942</v>
      </c>
      <c r="B5">
        <v>2018</v>
      </c>
      <c r="C5" t="s">
        <v>2046</v>
      </c>
      <c r="D5">
        <v>106990</v>
      </c>
      <c r="E5" s="19">
        <v>1318217244906</v>
      </c>
      <c r="F5" t="s">
        <v>97</v>
      </c>
      <c r="G5">
        <v>325998</v>
      </c>
      <c r="H5" t="s">
        <v>100</v>
      </c>
      <c r="I5" t="s">
        <v>101</v>
      </c>
      <c r="J5" t="s">
        <v>102</v>
      </c>
      <c r="K5" t="s">
        <v>103</v>
      </c>
      <c r="L5">
        <v>71019</v>
      </c>
      <c r="M5" s="26" t="str">
        <f t="shared" si="0"/>
        <v>89. PRODUCE THE CHEMICAL, 91. ON-SITE USE OF THE CHEMICAL, 93. AS A BYPRODUCT, 133. ANCILLARY OR OTHER USE, 142. Z399  OTHER</v>
      </c>
      <c r="N5" s="26" t="s">
        <v>2047</v>
      </c>
      <c r="O5" s="26" t="s">
        <v>2048</v>
      </c>
      <c r="P5">
        <v>0</v>
      </c>
      <c r="Q5">
        <v>5</v>
      </c>
      <c r="R5">
        <v>5</v>
      </c>
      <c r="S5" s="26" t="s">
        <v>1940</v>
      </c>
      <c r="T5" s="26" t="s">
        <v>1941</v>
      </c>
      <c r="U5" s="26" t="s">
        <v>1940</v>
      </c>
      <c r="V5" s="26" t="s">
        <v>1941</v>
      </c>
      <c r="W5" s="26" t="s">
        <v>1940</v>
      </c>
      <c r="X5" s="26" t="s">
        <v>1941</v>
      </c>
      <c r="Y5" s="26" t="s">
        <v>1941</v>
      </c>
      <c r="Z5" s="26" t="s">
        <v>1941</v>
      </c>
      <c r="AA5" s="26" t="s">
        <v>1941</v>
      </c>
      <c r="AB5" s="26" t="s">
        <v>1941</v>
      </c>
      <c r="AC5" s="26" t="s">
        <v>1941</v>
      </c>
      <c r="AD5" s="26" t="s">
        <v>1941</v>
      </c>
      <c r="AE5" s="26" t="s">
        <v>1941</v>
      </c>
      <c r="AF5" s="26" t="s">
        <v>1941</v>
      </c>
      <c r="AG5" s="26" t="s">
        <v>1941</v>
      </c>
      <c r="AH5" s="26" t="s">
        <v>1941</v>
      </c>
      <c r="AI5" s="26" t="s">
        <v>1941</v>
      </c>
      <c r="AJ5" s="26" t="s">
        <v>1941</v>
      </c>
      <c r="AK5" s="26" t="s">
        <v>1941</v>
      </c>
      <c r="AL5" s="26" t="s">
        <v>1941</v>
      </c>
      <c r="AM5" s="26" t="s">
        <v>1941</v>
      </c>
      <c r="AN5" s="26" t="s">
        <v>1941</v>
      </c>
      <c r="AO5" s="26" t="s">
        <v>1941</v>
      </c>
      <c r="AP5" s="26" t="s">
        <v>1941</v>
      </c>
      <c r="AQ5" s="26" t="s">
        <v>1941</v>
      </c>
      <c r="AR5" s="26" t="s">
        <v>1941</v>
      </c>
      <c r="AS5" s="26" t="s">
        <v>1941</v>
      </c>
      <c r="AT5" s="26" t="s">
        <v>1941</v>
      </c>
      <c r="AU5" s="26" t="s">
        <v>1941</v>
      </c>
      <c r="AV5" s="26" t="s">
        <v>1941</v>
      </c>
      <c r="AW5" s="26" t="s">
        <v>1941</v>
      </c>
      <c r="AX5" s="26" t="s">
        <v>1941</v>
      </c>
      <c r="AY5" s="26" t="s">
        <v>1941</v>
      </c>
      <c r="AZ5" s="26" t="s">
        <v>1941</v>
      </c>
      <c r="BA5" s="26" t="s">
        <v>1941</v>
      </c>
      <c r="BB5" s="26" t="s">
        <v>1941</v>
      </c>
      <c r="BC5" s="26" t="s">
        <v>1941</v>
      </c>
      <c r="BD5" s="26" t="s">
        <v>1941</v>
      </c>
      <c r="BE5" s="26" t="s">
        <v>1941</v>
      </c>
      <c r="BF5" s="26" t="s">
        <v>1941</v>
      </c>
      <c r="BG5" s="26" t="s">
        <v>1941</v>
      </c>
      <c r="BH5" s="26" t="s">
        <v>1941</v>
      </c>
      <c r="BI5" s="26" t="s">
        <v>1941</v>
      </c>
      <c r="BJ5" s="26" t="s">
        <v>1941</v>
      </c>
      <c r="BK5" s="26" t="s">
        <v>1940</v>
      </c>
      <c r="BL5" s="26" t="s">
        <v>1941</v>
      </c>
      <c r="BM5" s="26" t="s">
        <v>1941</v>
      </c>
      <c r="BN5" s="26" t="s">
        <v>1941</v>
      </c>
      <c r="BO5" s="26" t="s">
        <v>1941</v>
      </c>
      <c r="BP5" s="26" t="s">
        <v>1941</v>
      </c>
      <c r="BQ5" s="26" t="s">
        <v>1941</v>
      </c>
      <c r="BR5" s="26" t="s">
        <v>1941</v>
      </c>
      <c r="BS5" s="26" t="s">
        <v>1941</v>
      </c>
      <c r="BT5" s="26" t="s">
        <v>1940</v>
      </c>
      <c r="BU5" s="26" t="str">
        <f t="shared" si="1"/>
        <v>89. PRODUCE THE CHEMICAL</v>
      </c>
      <c r="BV5" s="26" t="str">
        <f t="shared" si="2"/>
        <v/>
      </c>
      <c r="BW5" s="26" t="str">
        <f t="shared" si="3"/>
        <v>91. ON-SITE USE OF THE CHEMICAL</v>
      </c>
      <c r="BX5" s="26" t="str">
        <f t="shared" si="4"/>
        <v/>
      </c>
      <c r="BY5" s="26" t="str">
        <f t="shared" si="5"/>
        <v>93. AS A BYPRODUCT</v>
      </c>
      <c r="BZ5" s="26" t="str">
        <f t="shared" si="6"/>
        <v/>
      </c>
      <c r="CA5" s="26" t="str">
        <f t="shared" si="7"/>
        <v/>
      </c>
      <c r="CB5" s="26" t="str">
        <f t="shared" si="8"/>
        <v/>
      </c>
      <c r="CC5" s="26" t="str">
        <f t="shared" si="9"/>
        <v/>
      </c>
      <c r="CD5" s="26" t="str">
        <f t="shared" si="10"/>
        <v/>
      </c>
      <c r="CE5" s="26" t="str">
        <f t="shared" si="11"/>
        <v/>
      </c>
      <c r="CF5" s="26" t="str">
        <f t="shared" si="12"/>
        <v/>
      </c>
      <c r="CG5" s="26" t="str">
        <f t="shared" si="13"/>
        <v/>
      </c>
      <c r="CH5" s="26" t="str">
        <f t="shared" si="14"/>
        <v/>
      </c>
      <c r="CI5" s="26" t="str">
        <f t="shared" si="15"/>
        <v/>
      </c>
      <c r="CJ5" s="26" t="str">
        <f t="shared" si="16"/>
        <v/>
      </c>
      <c r="CK5" s="26" t="str">
        <f t="shared" si="17"/>
        <v/>
      </c>
      <c r="CL5" s="26" t="str">
        <f t="shared" si="18"/>
        <v/>
      </c>
      <c r="CM5" s="26" t="str">
        <f t="shared" si="19"/>
        <v/>
      </c>
      <c r="CN5" s="26" t="str">
        <f t="shared" si="20"/>
        <v/>
      </c>
      <c r="CO5" s="26" t="str">
        <f t="shared" si="21"/>
        <v/>
      </c>
      <c r="CP5" s="26" t="str">
        <f t="shared" si="22"/>
        <v/>
      </c>
      <c r="CQ5" s="26" t="str">
        <f t="shared" si="23"/>
        <v/>
      </c>
      <c r="CR5" s="26" t="str">
        <f t="shared" si="24"/>
        <v/>
      </c>
      <c r="CS5" s="26" t="str">
        <f t="shared" si="25"/>
        <v/>
      </c>
      <c r="CT5" s="26" t="str">
        <f t="shared" si="26"/>
        <v/>
      </c>
      <c r="CU5" s="26" t="str">
        <f t="shared" si="27"/>
        <v/>
      </c>
      <c r="CV5" s="26" t="str">
        <f t="shared" si="28"/>
        <v/>
      </c>
      <c r="CW5" s="26" t="str">
        <f t="shared" si="29"/>
        <v/>
      </c>
      <c r="CX5" s="26" t="str">
        <f t="shared" si="30"/>
        <v/>
      </c>
      <c r="CY5" s="26" t="str">
        <f t="shared" si="31"/>
        <v/>
      </c>
      <c r="CZ5" s="26" t="str">
        <f t="shared" si="32"/>
        <v/>
      </c>
      <c r="DA5" s="26" t="str">
        <f t="shared" si="33"/>
        <v/>
      </c>
      <c r="DB5" s="26" t="str">
        <f t="shared" si="34"/>
        <v/>
      </c>
      <c r="DC5" s="26" t="str">
        <f t="shared" si="35"/>
        <v/>
      </c>
      <c r="DD5" s="26" t="str">
        <f t="shared" si="36"/>
        <v/>
      </c>
      <c r="DE5" s="26" t="str">
        <f t="shared" si="37"/>
        <v/>
      </c>
      <c r="DF5" s="26" t="str">
        <f t="shared" si="38"/>
        <v/>
      </c>
      <c r="DG5" s="26" t="str">
        <f t="shared" si="39"/>
        <v/>
      </c>
      <c r="DH5" s="26" t="str">
        <f t="shared" si="40"/>
        <v/>
      </c>
      <c r="DI5" s="26" t="str">
        <f t="shared" si="41"/>
        <v/>
      </c>
      <c r="DJ5" s="26" t="str">
        <f t="shared" si="42"/>
        <v/>
      </c>
      <c r="DK5" s="26" t="str">
        <f t="shared" si="43"/>
        <v/>
      </c>
      <c r="DL5" s="26" t="str">
        <f t="shared" si="44"/>
        <v/>
      </c>
      <c r="DM5" s="26" t="str">
        <f t="shared" si="45"/>
        <v>133. ANCILLARY OR OTHER USE</v>
      </c>
      <c r="DN5" s="26" t="str">
        <f t="shared" si="46"/>
        <v/>
      </c>
      <c r="DO5" s="26" t="str">
        <f t="shared" si="47"/>
        <v/>
      </c>
      <c r="DP5" s="26" t="str">
        <f t="shared" si="48"/>
        <v/>
      </c>
      <c r="DQ5" s="26" t="str">
        <f t="shared" si="49"/>
        <v/>
      </c>
      <c r="DR5" s="26" t="str">
        <f t="shared" si="50"/>
        <v/>
      </c>
      <c r="DS5" s="26" t="str">
        <f t="shared" si="51"/>
        <v/>
      </c>
      <c r="DT5" s="26" t="str">
        <f t="shared" si="52"/>
        <v/>
      </c>
      <c r="DU5" s="26" t="str">
        <f t="shared" si="53"/>
        <v/>
      </c>
      <c r="DV5" s="26" t="str">
        <f t="shared" si="54"/>
        <v>142. Z399  OTHER</v>
      </c>
    </row>
    <row r="6" spans="1:126" ht="87.6" customHeight="1" x14ac:dyDescent="0.25">
      <c r="A6" t="s">
        <v>1942</v>
      </c>
      <c r="B6">
        <v>2019</v>
      </c>
      <c r="C6" t="s">
        <v>2046</v>
      </c>
      <c r="D6">
        <v>106990</v>
      </c>
      <c r="E6" s="19">
        <v>1319218025789</v>
      </c>
      <c r="F6" t="s">
        <v>97</v>
      </c>
      <c r="G6">
        <v>325998</v>
      </c>
      <c r="H6" t="s">
        <v>100</v>
      </c>
      <c r="I6" t="s">
        <v>101</v>
      </c>
      <c r="J6" t="s">
        <v>102</v>
      </c>
      <c r="K6" t="s">
        <v>103</v>
      </c>
      <c r="L6">
        <v>71019</v>
      </c>
      <c r="M6" s="26" t="str">
        <f t="shared" si="0"/>
        <v>89. PRODUCE THE CHEMICAL, 91. ON-SITE USE OF THE CHEMICAL, 93. AS A BYPRODUCT, 133. ANCILLARY OR OTHER USE, 142. Z399  OTHER</v>
      </c>
      <c r="N6" s="26" t="s">
        <v>2047</v>
      </c>
      <c r="O6" s="26" t="s">
        <v>2048</v>
      </c>
      <c r="P6">
        <v>0</v>
      </c>
      <c r="Q6">
        <v>5</v>
      </c>
      <c r="R6">
        <v>5</v>
      </c>
      <c r="S6" s="26" t="s">
        <v>1940</v>
      </c>
      <c r="T6" s="26" t="s">
        <v>1941</v>
      </c>
      <c r="U6" s="26" t="s">
        <v>1940</v>
      </c>
      <c r="V6" s="26" t="s">
        <v>1941</v>
      </c>
      <c r="W6" s="26" t="s">
        <v>1940</v>
      </c>
      <c r="X6" s="26" t="s">
        <v>1941</v>
      </c>
      <c r="Y6" s="26" t="s">
        <v>1941</v>
      </c>
      <c r="Z6" s="26" t="s">
        <v>1941</v>
      </c>
      <c r="AA6" s="26" t="s">
        <v>1941</v>
      </c>
      <c r="AB6" s="26" t="s">
        <v>1941</v>
      </c>
      <c r="AC6" s="26" t="s">
        <v>1941</v>
      </c>
      <c r="AD6" s="26" t="s">
        <v>1941</v>
      </c>
      <c r="AE6" s="26" t="s">
        <v>1941</v>
      </c>
      <c r="AF6" s="26" t="s">
        <v>1941</v>
      </c>
      <c r="AG6" s="26" t="s">
        <v>1941</v>
      </c>
      <c r="AH6" s="26" t="s">
        <v>1941</v>
      </c>
      <c r="AI6" s="26" t="s">
        <v>1941</v>
      </c>
      <c r="AJ6" s="26" t="s">
        <v>1941</v>
      </c>
      <c r="AK6" s="26" t="s">
        <v>1941</v>
      </c>
      <c r="AL6" s="26" t="s">
        <v>1941</v>
      </c>
      <c r="AM6" s="26" t="s">
        <v>1941</v>
      </c>
      <c r="AN6" s="26" t="s">
        <v>1941</v>
      </c>
      <c r="AO6" s="26" t="s">
        <v>1941</v>
      </c>
      <c r="AP6" s="26" t="s">
        <v>1941</v>
      </c>
      <c r="AQ6" s="26" t="s">
        <v>1941</v>
      </c>
      <c r="AR6" s="26" t="s">
        <v>1941</v>
      </c>
      <c r="AS6" s="26" t="s">
        <v>1941</v>
      </c>
      <c r="AT6" s="26" t="s">
        <v>1941</v>
      </c>
      <c r="AU6" s="26" t="s">
        <v>1941</v>
      </c>
      <c r="AV6" s="26" t="s">
        <v>1941</v>
      </c>
      <c r="AW6" s="26" t="s">
        <v>1941</v>
      </c>
      <c r="AX6" s="26" t="s">
        <v>1941</v>
      </c>
      <c r="AY6" s="26" t="s">
        <v>1941</v>
      </c>
      <c r="AZ6" s="26" t="s">
        <v>1941</v>
      </c>
      <c r="BA6" s="26" t="s">
        <v>1941</v>
      </c>
      <c r="BB6" s="26" t="s">
        <v>1941</v>
      </c>
      <c r="BC6" s="26" t="s">
        <v>1941</v>
      </c>
      <c r="BD6" s="26" t="s">
        <v>1941</v>
      </c>
      <c r="BE6" s="26" t="s">
        <v>1941</v>
      </c>
      <c r="BF6" s="26" t="s">
        <v>1941</v>
      </c>
      <c r="BG6" s="26" t="s">
        <v>1941</v>
      </c>
      <c r="BH6" s="26" t="s">
        <v>1941</v>
      </c>
      <c r="BI6" s="26" t="s">
        <v>1941</v>
      </c>
      <c r="BJ6" s="26" t="s">
        <v>1941</v>
      </c>
      <c r="BK6" s="26" t="s">
        <v>1940</v>
      </c>
      <c r="BL6" s="26" t="s">
        <v>1941</v>
      </c>
      <c r="BM6" s="26" t="s">
        <v>1941</v>
      </c>
      <c r="BN6" s="26" t="s">
        <v>1941</v>
      </c>
      <c r="BO6" s="26" t="s">
        <v>1941</v>
      </c>
      <c r="BP6" s="26" t="s">
        <v>1941</v>
      </c>
      <c r="BQ6" s="26" t="s">
        <v>1941</v>
      </c>
      <c r="BR6" s="26" t="s">
        <v>1941</v>
      </c>
      <c r="BS6" s="26" t="s">
        <v>1941</v>
      </c>
      <c r="BT6" s="26" t="s">
        <v>1940</v>
      </c>
      <c r="BU6" s="26" t="str">
        <f t="shared" si="1"/>
        <v>89. PRODUCE THE CHEMICAL</v>
      </c>
      <c r="BV6" s="26" t="str">
        <f t="shared" si="2"/>
        <v/>
      </c>
      <c r="BW6" s="26" t="str">
        <f t="shared" si="3"/>
        <v>91. ON-SITE USE OF THE CHEMICAL</v>
      </c>
      <c r="BX6" s="26" t="str">
        <f t="shared" si="4"/>
        <v/>
      </c>
      <c r="BY6" s="26" t="str">
        <f t="shared" si="5"/>
        <v>93. AS A BYPRODUCT</v>
      </c>
      <c r="BZ6" s="26" t="str">
        <f t="shared" si="6"/>
        <v/>
      </c>
      <c r="CA6" s="26" t="str">
        <f t="shared" si="7"/>
        <v/>
      </c>
      <c r="CB6" s="26" t="str">
        <f t="shared" si="8"/>
        <v/>
      </c>
      <c r="CC6" s="26" t="str">
        <f t="shared" si="9"/>
        <v/>
      </c>
      <c r="CD6" s="26" t="str">
        <f t="shared" si="10"/>
        <v/>
      </c>
      <c r="CE6" s="26" t="str">
        <f t="shared" si="11"/>
        <v/>
      </c>
      <c r="CF6" s="26" t="str">
        <f t="shared" si="12"/>
        <v/>
      </c>
      <c r="CG6" s="26" t="str">
        <f t="shared" si="13"/>
        <v/>
      </c>
      <c r="CH6" s="26" t="str">
        <f t="shared" si="14"/>
        <v/>
      </c>
      <c r="CI6" s="26" t="str">
        <f t="shared" si="15"/>
        <v/>
      </c>
      <c r="CJ6" s="26" t="str">
        <f t="shared" si="16"/>
        <v/>
      </c>
      <c r="CK6" s="26" t="str">
        <f t="shared" si="17"/>
        <v/>
      </c>
      <c r="CL6" s="26" t="str">
        <f t="shared" si="18"/>
        <v/>
      </c>
      <c r="CM6" s="26" t="str">
        <f t="shared" si="19"/>
        <v/>
      </c>
      <c r="CN6" s="26" t="str">
        <f t="shared" si="20"/>
        <v/>
      </c>
      <c r="CO6" s="26" t="str">
        <f t="shared" si="21"/>
        <v/>
      </c>
      <c r="CP6" s="26" t="str">
        <f t="shared" si="22"/>
        <v/>
      </c>
      <c r="CQ6" s="26" t="str">
        <f t="shared" si="23"/>
        <v/>
      </c>
      <c r="CR6" s="26" t="str">
        <f t="shared" si="24"/>
        <v/>
      </c>
      <c r="CS6" s="26" t="str">
        <f t="shared" si="25"/>
        <v/>
      </c>
      <c r="CT6" s="26" t="str">
        <f t="shared" si="26"/>
        <v/>
      </c>
      <c r="CU6" s="26" t="str">
        <f t="shared" si="27"/>
        <v/>
      </c>
      <c r="CV6" s="26" t="str">
        <f t="shared" si="28"/>
        <v/>
      </c>
      <c r="CW6" s="26" t="str">
        <f t="shared" si="29"/>
        <v/>
      </c>
      <c r="CX6" s="26" t="str">
        <f t="shared" si="30"/>
        <v/>
      </c>
      <c r="CY6" s="26" t="str">
        <f t="shared" si="31"/>
        <v/>
      </c>
      <c r="CZ6" s="26" t="str">
        <f t="shared" si="32"/>
        <v/>
      </c>
      <c r="DA6" s="26" t="str">
        <f t="shared" si="33"/>
        <v/>
      </c>
      <c r="DB6" s="26" t="str">
        <f t="shared" si="34"/>
        <v/>
      </c>
      <c r="DC6" s="26" t="str">
        <f t="shared" si="35"/>
        <v/>
      </c>
      <c r="DD6" s="26" t="str">
        <f t="shared" si="36"/>
        <v/>
      </c>
      <c r="DE6" s="26" t="str">
        <f t="shared" si="37"/>
        <v/>
      </c>
      <c r="DF6" s="26" t="str">
        <f t="shared" si="38"/>
        <v/>
      </c>
      <c r="DG6" s="26" t="str">
        <f t="shared" si="39"/>
        <v/>
      </c>
      <c r="DH6" s="26" t="str">
        <f t="shared" si="40"/>
        <v/>
      </c>
      <c r="DI6" s="26" t="str">
        <f t="shared" si="41"/>
        <v/>
      </c>
      <c r="DJ6" s="26" t="str">
        <f t="shared" si="42"/>
        <v/>
      </c>
      <c r="DK6" s="26" t="str">
        <f t="shared" si="43"/>
        <v/>
      </c>
      <c r="DL6" s="26" t="str">
        <f t="shared" si="44"/>
        <v/>
      </c>
      <c r="DM6" s="26" t="str">
        <f t="shared" si="45"/>
        <v>133. ANCILLARY OR OTHER USE</v>
      </c>
      <c r="DN6" s="26" t="str">
        <f t="shared" si="46"/>
        <v/>
      </c>
      <c r="DO6" s="26" t="str">
        <f t="shared" si="47"/>
        <v/>
      </c>
      <c r="DP6" s="26" t="str">
        <f t="shared" si="48"/>
        <v/>
      </c>
      <c r="DQ6" s="26" t="str">
        <f t="shared" si="49"/>
        <v/>
      </c>
      <c r="DR6" s="26" t="str">
        <f t="shared" si="50"/>
        <v/>
      </c>
      <c r="DS6" s="26" t="str">
        <f t="shared" si="51"/>
        <v/>
      </c>
      <c r="DT6" s="26" t="str">
        <f t="shared" si="52"/>
        <v/>
      </c>
      <c r="DU6" s="26" t="str">
        <f t="shared" si="53"/>
        <v/>
      </c>
      <c r="DV6" s="26" t="str">
        <f t="shared" si="54"/>
        <v>142. Z399  OTHER</v>
      </c>
    </row>
    <row r="7" spans="1:126" ht="75" x14ac:dyDescent="0.25">
      <c r="A7" t="s">
        <v>1942</v>
      </c>
      <c r="B7">
        <v>2020</v>
      </c>
      <c r="C7" t="s">
        <v>2046</v>
      </c>
      <c r="D7">
        <v>106990</v>
      </c>
      <c r="E7" s="19">
        <v>1320219086547</v>
      </c>
      <c r="F7" t="s">
        <v>97</v>
      </c>
      <c r="G7">
        <v>325998</v>
      </c>
      <c r="H7" t="s">
        <v>100</v>
      </c>
      <c r="I7" t="s">
        <v>101</v>
      </c>
      <c r="J7" t="s">
        <v>102</v>
      </c>
      <c r="K7" t="s">
        <v>103</v>
      </c>
      <c r="L7">
        <v>71019</v>
      </c>
      <c r="M7" s="26" t="str">
        <f t="shared" si="0"/>
        <v>89. PRODUCE THE CHEMICAL, 91. ON-SITE USE OF THE CHEMICAL, 93. AS A BYPRODUCT, 133. ANCILLARY OR OTHER USE, 142. Z399  OTHER</v>
      </c>
      <c r="N7" s="26" t="s">
        <v>2047</v>
      </c>
      <c r="O7" s="26" t="s">
        <v>2048</v>
      </c>
      <c r="P7">
        <v>0</v>
      </c>
      <c r="Q7">
        <v>6</v>
      </c>
      <c r="R7">
        <v>6</v>
      </c>
      <c r="S7" s="26" t="s">
        <v>1940</v>
      </c>
      <c r="T7" s="26" t="s">
        <v>1941</v>
      </c>
      <c r="U7" s="26" t="s">
        <v>1940</v>
      </c>
      <c r="V7" s="26" t="s">
        <v>1941</v>
      </c>
      <c r="W7" s="26" t="s">
        <v>1940</v>
      </c>
      <c r="X7" s="26" t="s">
        <v>1941</v>
      </c>
      <c r="Y7" s="26" t="s">
        <v>1941</v>
      </c>
      <c r="Z7" s="26" t="s">
        <v>1941</v>
      </c>
      <c r="AA7" s="26" t="s">
        <v>1941</v>
      </c>
      <c r="AB7" s="26" t="s">
        <v>1941</v>
      </c>
      <c r="AC7" s="26" t="s">
        <v>1941</v>
      </c>
      <c r="AD7" s="26" t="s">
        <v>1941</v>
      </c>
      <c r="AE7" s="26" t="s">
        <v>1941</v>
      </c>
      <c r="AF7" s="26" t="s">
        <v>1941</v>
      </c>
      <c r="AG7" s="26" t="s">
        <v>1941</v>
      </c>
      <c r="AH7" s="26" t="s">
        <v>1941</v>
      </c>
      <c r="AI7" s="26" t="s">
        <v>1941</v>
      </c>
      <c r="AJ7" s="26" t="s">
        <v>1941</v>
      </c>
      <c r="AK7" s="26" t="s">
        <v>1941</v>
      </c>
      <c r="AL7" s="26" t="s">
        <v>1941</v>
      </c>
      <c r="AM7" s="26" t="s">
        <v>1941</v>
      </c>
      <c r="AN7" s="26" t="s">
        <v>1941</v>
      </c>
      <c r="AO7" s="26" t="s">
        <v>1941</v>
      </c>
      <c r="AP7" s="26" t="s">
        <v>1941</v>
      </c>
      <c r="AQ7" s="26" t="s">
        <v>1941</v>
      </c>
      <c r="AR7" s="26" t="s">
        <v>1941</v>
      </c>
      <c r="AS7" s="26" t="s">
        <v>1941</v>
      </c>
      <c r="AT7" s="26" t="s">
        <v>1941</v>
      </c>
      <c r="AU7" s="26" t="s">
        <v>1941</v>
      </c>
      <c r="AV7" s="26" t="s">
        <v>1941</v>
      </c>
      <c r="AW7" s="26" t="s">
        <v>1941</v>
      </c>
      <c r="AX7" s="26" t="s">
        <v>1941</v>
      </c>
      <c r="AY7" s="26" t="s">
        <v>1941</v>
      </c>
      <c r="AZ7" s="26" t="s">
        <v>1941</v>
      </c>
      <c r="BA7" s="26" t="s">
        <v>1941</v>
      </c>
      <c r="BB7" s="26" t="s">
        <v>1941</v>
      </c>
      <c r="BC7" s="26" t="s">
        <v>1941</v>
      </c>
      <c r="BD7" s="26" t="s">
        <v>1941</v>
      </c>
      <c r="BE7" s="26" t="s">
        <v>1941</v>
      </c>
      <c r="BF7" s="26" t="s">
        <v>1941</v>
      </c>
      <c r="BG7" s="26" t="s">
        <v>1941</v>
      </c>
      <c r="BH7" s="26" t="s">
        <v>1941</v>
      </c>
      <c r="BI7" s="26" t="s">
        <v>1941</v>
      </c>
      <c r="BJ7" s="26" t="s">
        <v>1941</v>
      </c>
      <c r="BK7" s="26" t="s">
        <v>1940</v>
      </c>
      <c r="BL7" s="26" t="s">
        <v>1941</v>
      </c>
      <c r="BM7" s="26" t="s">
        <v>1941</v>
      </c>
      <c r="BN7" s="26" t="s">
        <v>1941</v>
      </c>
      <c r="BO7" s="26" t="s">
        <v>1941</v>
      </c>
      <c r="BP7" s="26" t="s">
        <v>1941</v>
      </c>
      <c r="BQ7" s="26" t="s">
        <v>1941</v>
      </c>
      <c r="BR7" s="26" t="s">
        <v>1941</v>
      </c>
      <c r="BS7" s="26" t="s">
        <v>1941</v>
      </c>
      <c r="BT7" s="26" t="s">
        <v>1940</v>
      </c>
      <c r="BU7" s="26" t="str">
        <f t="shared" si="1"/>
        <v>89. PRODUCE THE CHEMICAL</v>
      </c>
      <c r="BV7" s="26" t="str">
        <f t="shared" si="2"/>
        <v/>
      </c>
      <c r="BW7" s="26" t="str">
        <f t="shared" si="3"/>
        <v>91. ON-SITE USE OF THE CHEMICAL</v>
      </c>
      <c r="BX7" s="26" t="str">
        <f t="shared" si="4"/>
        <v/>
      </c>
      <c r="BY7" s="26" t="str">
        <f t="shared" si="5"/>
        <v>93. AS A BYPRODUCT</v>
      </c>
      <c r="BZ7" s="26" t="str">
        <f t="shared" si="6"/>
        <v/>
      </c>
      <c r="CA7" s="26" t="str">
        <f t="shared" si="7"/>
        <v/>
      </c>
      <c r="CB7" s="26" t="str">
        <f t="shared" si="8"/>
        <v/>
      </c>
      <c r="CC7" s="26" t="str">
        <f t="shared" si="9"/>
        <v/>
      </c>
      <c r="CD7" s="26" t="str">
        <f t="shared" si="10"/>
        <v/>
      </c>
      <c r="CE7" s="26" t="str">
        <f t="shared" si="11"/>
        <v/>
      </c>
      <c r="CF7" s="26" t="str">
        <f t="shared" si="12"/>
        <v/>
      </c>
      <c r="CG7" s="26" t="str">
        <f t="shared" si="13"/>
        <v/>
      </c>
      <c r="CH7" s="26" t="str">
        <f t="shared" si="14"/>
        <v/>
      </c>
      <c r="CI7" s="26" t="str">
        <f t="shared" si="15"/>
        <v/>
      </c>
      <c r="CJ7" s="26" t="str">
        <f t="shared" si="16"/>
        <v/>
      </c>
      <c r="CK7" s="26" t="str">
        <f t="shared" si="17"/>
        <v/>
      </c>
      <c r="CL7" s="26" t="str">
        <f t="shared" si="18"/>
        <v/>
      </c>
      <c r="CM7" s="26" t="str">
        <f t="shared" si="19"/>
        <v/>
      </c>
      <c r="CN7" s="26" t="str">
        <f t="shared" si="20"/>
        <v/>
      </c>
      <c r="CO7" s="26" t="str">
        <f t="shared" si="21"/>
        <v/>
      </c>
      <c r="CP7" s="26" t="str">
        <f t="shared" si="22"/>
        <v/>
      </c>
      <c r="CQ7" s="26" t="str">
        <f t="shared" si="23"/>
        <v/>
      </c>
      <c r="CR7" s="26" t="str">
        <f t="shared" si="24"/>
        <v/>
      </c>
      <c r="CS7" s="26" t="str">
        <f t="shared" si="25"/>
        <v/>
      </c>
      <c r="CT7" s="26" t="str">
        <f t="shared" si="26"/>
        <v/>
      </c>
      <c r="CU7" s="26" t="str">
        <f t="shared" si="27"/>
        <v/>
      </c>
      <c r="CV7" s="26" t="str">
        <f t="shared" si="28"/>
        <v/>
      </c>
      <c r="CW7" s="26" t="str">
        <f t="shared" si="29"/>
        <v/>
      </c>
      <c r="CX7" s="26" t="str">
        <f t="shared" si="30"/>
        <v/>
      </c>
      <c r="CY7" s="26" t="str">
        <f t="shared" si="31"/>
        <v/>
      </c>
      <c r="CZ7" s="26" t="str">
        <f t="shared" si="32"/>
        <v/>
      </c>
      <c r="DA7" s="26" t="str">
        <f t="shared" si="33"/>
        <v/>
      </c>
      <c r="DB7" s="26" t="str">
        <f t="shared" si="34"/>
        <v/>
      </c>
      <c r="DC7" s="26" t="str">
        <f t="shared" si="35"/>
        <v/>
      </c>
      <c r="DD7" s="26" t="str">
        <f t="shared" si="36"/>
        <v/>
      </c>
      <c r="DE7" s="26" t="str">
        <f t="shared" si="37"/>
        <v/>
      </c>
      <c r="DF7" s="26" t="str">
        <f t="shared" si="38"/>
        <v/>
      </c>
      <c r="DG7" s="26" t="str">
        <f t="shared" si="39"/>
        <v/>
      </c>
      <c r="DH7" s="26" t="str">
        <f t="shared" si="40"/>
        <v/>
      </c>
      <c r="DI7" s="26" t="str">
        <f t="shared" si="41"/>
        <v/>
      </c>
      <c r="DJ7" s="26" t="str">
        <f t="shared" si="42"/>
        <v/>
      </c>
      <c r="DK7" s="26" t="str">
        <f t="shared" si="43"/>
        <v/>
      </c>
      <c r="DL7" s="26" t="str">
        <f t="shared" si="44"/>
        <v/>
      </c>
      <c r="DM7" s="26" t="str">
        <f t="shared" si="45"/>
        <v>133. ANCILLARY OR OTHER USE</v>
      </c>
      <c r="DN7" s="26" t="str">
        <f t="shared" si="46"/>
        <v/>
      </c>
      <c r="DO7" s="26" t="str">
        <f t="shared" si="47"/>
        <v/>
      </c>
      <c r="DP7" s="26" t="str">
        <f t="shared" si="48"/>
        <v/>
      </c>
      <c r="DQ7" s="26" t="str">
        <f t="shared" si="49"/>
        <v/>
      </c>
      <c r="DR7" s="26" t="str">
        <f t="shared" si="50"/>
        <v/>
      </c>
      <c r="DS7" s="26" t="str">
        <f t="shared" si="51"/>
        <v/>
      </c>
      <c r="DT7" s="26" t="str">
        <f t="shared" si="52"/>
        <v/>
      </c>
      <c r="DU7" s="26" t="str">
        <f t="shared" si="53"/>
        <v/>
      </c>
      <c r="DV7" s="26" t="str">
        <f t="shared" si="54"/>
        <v>142. Z399  OTHER</v>
      </c>
    </row>
    <row r="8" spans="1:126" ht="27" customHeight="1" x14ac:dyDescent="0.25">
      <c r="A8" t="s">
        <v>1942</v>
      </c>
      <c r="B8">
        <v>2021</v>
      </c>
      <c r="C8" t="s">
        <v>2046</v>
      </c>
      <c r="D8">
        <v>106990</v>
      </c>
      <c r="E8" s="19">
        <v>1321220473223</v>
      </c>
      <c r="F8" t="s">
        <v>97</v>
      </c>
      <c r="G8">
        <v>325998</v>
      </c>
      <c r="H8" t="s">
        <v>100</v>
      </c>
      <c r="I8" t="s">
        <v>101</v>
      </c>
      <c r="J8" t="s">
        <v>102</v>
      </c>
      <c r="K8" t="s">
        <v>103</v>
      </c>
      <c r="L8">
        <v>71019</v>
      </c>
      <c r="M8" s="26" t="str">
        <f t="shared" si="0"/>
        <v>89. PRODUCE THE CHEMICAL, 91. ON-SITE USE OF THE CHEMICAL, 93. AS A BYPRODUCT, 133. ANCILLARY OR OTHER USE, 142. Z399  OTHER</v>
      </c>
      <c r="N8" s="26" t="s">
        <v>2047</v>
      </c>
      <c r="O8" s="26" t="s">
        <v>2048</v>
      </c>
      <c r="P8">
        <v>0</v>
      </c>
      <c r="Q8">
        <v>14</v>
      </c>
      <c r="R8">
        <v>14</v>
      </c>
      <c r="S8" s="26" t="s">
        <v>1940</v>
      </c>
      <c r="T8" s="26" t="s">
        <v>1941</v>
      </c>
      <c r="U8" s="26" t="s">
        <v>1940</v>
      </c>
      <c r="V8" s="26" t="s">
        <v>1941</v>
      </c>
      <c r="W8" s="26" t="s">
        <v>1940</v>
      </c>
      <c r="X8" s="26" t="s">
        <v>1941</v>
      </c>
      <c r="Y8" s="26" t="s">
        <v>1941</v>
      </c>
      <c r="Z8" s="26" t="s">
        <v>1941</v>
      </c>
      <c r="AA8" s="26" t="s">
        <v>1941</v>
      </c>
      <c r="AB8" s="26" t="s">
        <v>1941</v>
      </c>
      <c r="AC8" s="26" t="s">
        <v>1941</v>
      </c>
      <c r="AD8" s="26" t="s">
        <v>1941</v>
      </c>
      <c r="AE8" s="26" t="s">
        <v>1941</v>
      </c>
      <c r="AF8" s="26" t="s">
        <v>1941</v>
      </c>
      <c r="AG8" s="26" t="s">
        <v>1941</v>
      </c>
      <c r="AH8" s="26" t="s">
        <v>1941</v>
      </c>
      <c r="AI8" s="26" t="s">
        <v>1941</v>
      </c>
      <c r="AJ8" s="26" t="s">
        <v>1941</v>
      </c>
      <c r="AK8" s="26" t="s">
        <v>1941</v>
      </c>
      <c r="AL8" s="26" t="s">
        <v>1941</v>
      </c>
      <c r="AM8" s="26" t="s">
        <v>1941</v>
      </c>
      <c r="AN8" s="26" t="s">
        <v>1941</v>
      </c>
      <c r="AO8" s="26" t="s">
        <v>1941</v>
      </c>
      <c r="AP8" s="26" t="s">
        <v>1941</v>
      </c>
      <c r="AQ8" s="26" t="s">
        <v>1941</v>
      </c>
      <c r="AR8" s="26" t="s">
        <v>1941</v>
      </c>
      <c r="AS8" s="26" t="s">
        <v>1941</v>
      </c>
      <c r="AT8" s="26" t="s">
        <v>1941</v>
      </c>
      <c r="AU8" s="26" t="s">
        <v>1941</v>
      </c>
      <c r="AV8" s="26" t="s">
        <v>1941</v>
      </c>
      <c r="AW8" s="26" t="s">
        <v>1941</v>
      </c>
      <c r="AX8" s="26" t="s">
        <v>1941</v>
      </c>
      <c r="AY8" s="26" t="s">
        <v>1941</v>
      </c>
      <c r="AZ8" s="26" t="s">
        <v>1941</v>
      </c>
      <c r="BA8" s="26" t="s">
        <v>1941</v>
      </c>
      <c r="BB8" s="26" t="s">
        <v>1941</v>
      </c>
      <c r="BC8" s="26" t="s">
        <v>1941</v>
      </c>
      <c r="BD8" s="26" t="s">
        <v>1941</v>
      </c>
      <c r="BE8" s="26" t="s">
        <v>1941</v>
      </c>
      <c r="BF8" s="26" t="s">
        <v>1941</v>
      </c>
      <c r="BG8" s="26" t="s">
        <v>1941</v>
      </c>
      <c r="BH8" s="26" t="s">
        <v>1941</v>
      </c>
      <c r="BI8" s="26" t="s">
        <v>1941</v>
      </c>
      <c r="BJ8" s="26" t="s">
        <v>1941</v>
      </c>
      <c r="BK8" s="26" t="s">
        <v>1940</v>
      </c>
      <c r="BL8" s="26" t="s">
        <v>1941</v>
      </c>
      <c r="BM8" s="26" t="s">
        <v>1941</v>
      </c>
      <c r="BN8" s="26" t="s">
        <v>1941</v>
      </c>
      <c r="BO8" s="26" t="s">
        <v>1941</v>
      </c>
      <c r="BP8" s="26" t="s">
        <v>1941</v>
      </c>
      <c r="BQ8" s="26" t="s">
        <v>1941</v>
      </c>
      <c r="BR8" s="26" t="s">
        <v>1941</v>
      </c>
      <c r="BS8" s="26" t="s">
        <v>1941</v>
      </c>
      <c r="BT8" s="26" t="s">
        <v>1940</v>
      </c>
      <c r="BU8" s="26" t="str">
        <f t="shared" si="1"/>
        <v>89. PRODUCE THE CHEMICAL</v>
      </c>
      <c r="BV8" s="26" t="str">
        <f t="shared" si="2"/>
        <v/>
      </c>
      <c r="BW8" s="26" t="str">
        <f t="shared" si="3"/>
        <v>91. ON-SITE USE OF THE CHEMICAL</v>
      </c>
      <c r="BX8" s="26" t="str">
        <f t="shared" si="4"/>
        <v/>
      </c>
      <c r="BY8" s="26" t="str">
        <f t="shared" si="5"/>
        <v>93. AS A BYPRODUCT</v>
      </c>
      <c r="BZ8" s="26" t="str">
        <f t="shared" si="6"/>
        <v/>
      </c>
      <c r="CA8" s="26" t="str">
        <f t="shared" si="7"/>
        <v/>
      </c>
      <c r="CB8" s="26" t="str">
        <f t="shared" si="8"/>
        <v/>
      </c>
      <c r="CC8" s="26" t="str">
        <f t="shared" si="9"/>
        <v/>
      </c>
      <c r="CD8" s="26" t="str">
        <f t="shared" si="10"/>
        <v/>
      </c>
      <c r="CE8" s="26" t="str">
        <f t="shared" si="11"/>
        <v/>
      </c>
      <c r="CF8" s="26" t="str">
        <f t="shared" si="12"/>
        <v/>
      </c>
      <c r="CG8" s="26" t="str">
        <f t="shared" si="13"/>
        <v/>
      </c>
      <c r="CH8" s="26" t="str">
        <f t="shared" si="14"/>
        <v/>
      </c>
      <c r="CI8" s="26" t="str">
        <f t="shared" si="15"/>
        <v/>
      </c>
      <c r="CJ8" s="26" t="str">
        <f t="shared" si="16"/>
        <v/>
      </c>
      <c r="CK8" s="26" t="str">
        <f t="shared" si="17"/>
        <v/>
      </c>
      <c r="CL8" s="26" t="str">
        <f t="shared" si="18"/>
        <v/>
      </c>
      <c r="CM8" s="26" t="str">
        <f t="shared" si="19"/>
        <v/>
      </c>
      <c r="CN8" s="26" t="str">
        <f t="shared" si="20"/>
        <v/>
      </c>
      <c r="CO8" s="26" t="str">
        <f t="shared" si="21"/>
        <v/>
      </c>
      <c r="CP8" s="26" t="str">
        <f t="shared" si="22"/>
        <v/>
      </c>
      <c r="CQ8" s="26" t="str">
        <f t="shared" si="23"/>
        <v/>
      </c>
      <c r="CR8" s="26" t="str">
        <f t="shared" si="24"/>
        <v/>
      </c>
      <c r="CS8" s="26" t="str">
        <f t="shared" si="25"/>
        <v/>
      </c>
      <c r="CT8" s="26" t="str">
        <f t="shared" si="26"/>
        <v/>
      </c>
      <c r="CU8" s="26" t="str">
        <f t="shared" si="27"/>
        <v/>
      </c>
      <c r="CV8" s="26" t="str">
        <f t="shared" si="28"/>
        <v/>
      </c>
      <c r="CW8" s="26" t="str">
        <f t="shared" si="29"/>
        <v/>
      </c>
      <c r="CX8" s="26" t="str">
        <f t="shared" si="30"/>
        <v/>
      </c>
      <c r="CY8" s="26" t="str">
        <f t="shared" si="31"/>
        <v/>
      </c>
      <c r="CZ8" s="26" t="str">
        <f t="shared" si="32"/>
        <v/>
      </c>
      <c r="DA8" s="26" t="str">
        <f t="shared" si="33"/>
        <v/>
      </c>
      <c r="DB8" s="26" t="str">
        <f t="shared" si="34"/>
        <v/>
      </c>
      <c r="DC8" s="26" t="str">
        <f t="shared" si="35"/>
        <v/>
      </c>
      <c r="DD8" s="26" t="str">
        <f t="shared" si="36"/>
        <v/>
      </c>
      <c r="DE8" s="26" t="str">
        <f t="shared" si="37"/>
        <v/>
      </c>
      <c r="DF8" s="26" t="str">
        <f t="shared" si="38"/>
        <v/>
      </c>
      <c r="DG8" s="26" t="str">
        <f t="shared" si="39"/>
        <v/>
      </c>
      <c r="DH8" s="26" t="str">
        <f t="shared" si="40"/>
        <v/>
      </c>
      <c r="DI8" s="26" t="str">
        <f t="shared" si="41"/>
        <v/>
      </c>
      <c r="DJ8" s="26" t="str">
        <f t="shared" si="42"/>
        <v/>
      </c>
      <c r="DK8" s="26" t="str">
        <f t="shared" si="43"/>
        <v/>
      </c>
      <c r="DL8" s="26" t="str">
        <f t="shared" si="44"/>
        <v/>
      </c>
      <c r="DM8" s="26" t="str">
        <f t="shared" si="45"/>
        <v>133. ANCILLARY OR OTHER USE</v>
      </c>
      <c r="DN8" s="26" t="str">
        <f t="shared" si="46"/>
        <v/>
      </c>
      <c r="DO8" s="26" t="str">
        <f t="shared" si="47"/>
        <v/>
      </c>
      <c r="DP8" s="26" t="str">
        <f t="shared" si="48"/>
        <v/>
      </c>
      <c r="DQ8" s="26" t="str">
        <f t="shared" si="49"/>
        <v/>
      </c>
      <c r="DR8" s="26" t="str">
        <f t="shared" si="50"/>
        <v/>
      </c>
      <c r="DS8" s="26" t="str">
        <f t="shared" si="51"/>
        <v/>
      </c>
      <c r="DT8" s="26" t="str">
        <f t="shared" si="52"/>
        <v/>
      </c>
      <c r="DU8" s="26" t="str">
        <f t="shared" si="53"/>
        <v/>
      </c>
      <c r="DV8" s="26" t="str">
        <f t="shared" si="54"/>
        <v>142. Z399  OTHER</v>
      </c>
    </row>
    <row r="9" spans="1:126" ht="45" x14ac:dyDescent="0.25">
      <c r="A9" t="s">
        <v>1942</v>
      </c>
      <c r="B9">
        <v>2016</v>
      </c>
      <c r="C9" t="s">
        <v>2046</v>
      </c>
      <c r="D9">
        <v>106990</v>
      </c>
      <c r="E9" s="19">
        <v>1316215088295</v>
      </c>
      <c r="F9" t="s">
        <v>107</v>
      </c>
      <c r="G9">
        <v>324110</v>
      </c>
      <c r="H9" t="s">
        <v>110</v>
      </c>
      <c r="I9" t="s">
        <v>111</v>
      </c>
      <c r="J9" t="s">
        <v>112</v>
      </c>
      <c r="K9" t="s">
        <v>113</v>
      </c>
      <c r="L9">
        <v>79720</v>
      </c>
      <c r="M9" s="26" t="str">
        <f t="shared" si="0"/>
        <v>116. AS A PROCESS IMPURITY</v>
      </c>
      <c r="N9" s="26" t="s">
        <v>2047</v>
      </c>
      <c r="O9" s="26" t="s">
        <v>2049</v>
      </c>
      <c r="P9">
        <v>5</v>
      </c>
      <c r="Q9">
        <v>5</v>
      </c>
      <c r="R9">
        <v>10</v>
      </c>
      <c r="S9" s="26" t="s">
        <v>1941</v>
      </c>
      <c r="T9" s="26" t="s">
        <v>1941</v>
      </c>
      <c r="U9" s="26" t="s">
        <v>1941</v>
      </c>
      <c r="V9" s="26" t="s">
        <v>1941</v>
      </c>
      <c r="W9" s="26" t="s">
        <v>1941</v>
      </c>
      <c r="X9" s="26" t="s">
        <v>1941</v>
      </c>
      <c r="Y9" s="26" t="s">
        <v>1941</v>
      </c>
      <c r="AE9" s="26" t="s">
        <v>1941</v>
      </c>
      <c r="AR9" s="26" t="s">
        <v>1941</v>
      </c>
      <c r="AS9" s="26" t="s">
        <v>1941</v>
      </c>
      <c r="AT9" s="26" t="s">
        <v>1940</v>
      </c>
      <c r="AV9" s="26" t="s">
        <v>1941</v>
      </c>
      <c r="BD9" s="26" t="s">
        <v>1941</v>
      </c>
      <c r="BK9" s="26" t="s">
        <v>1941</v>
      </c>
      <c r="BU9" s="26" t="str">
        <f t="shared" si="1"/>
        <v/>
      </c>
      <c r="BV9" s="26" t="str">
        <f t="shared" si="2"/>
        <v/>
      </c>
      <c r="BW9" s="26" t="str">
        <f t="shared" si="3"/>
        <v/>
      </c>
      <c r="BX9" s="26" t="str">
        <f t="shared" si="4"/>
        <v/>
      </c>
      <c r="BY9" s="26" t="str">
        <f t="shared" si="5"/>
        <v/>
      </c>
      <c r="BZ9" s="26" t="str">
        <f t="shared" si="6"/>
        <v/>
      </c>
      <c r="CA9" s="26" t="str">
        <f t="shared" si="7"/>
        <v/>
      </c>
      <c r="CB9" s="26" t="str">
        <f t="shared" si="8"/>
        <v/>
      </c>
      <c r="CC9" s="26" t="str">
        <f t="shared" si="9"/>
        <v/>
      </c>
      <c r="CD9" s="26" t="str">
        <f t="shared" si="10"/>
        <v/>
      </c>
      <c r="CE9" s="26" t="str">
        <f t="shared" si="11"/>
        <v/>
      </c>
      <c r="CF9" s="26" t="str">
        <f t="shared" si="12"/>
        <v/>
      </c>
      <c r="CG9" s="26" t="str">
        <f t="shared" si="13"/>
        <v/>
      </c>
      <c r="CH9" s="26" t="str">
        <f t="shared" si="14"/>
        <v/>
      </c>
      <c r="CI9" s="26" t="str">
        <f t="shared" si="15"/>
        <v/>
      </c>
      <c r="CJ9" s="26" t="str">
        <f t="shared" si="16"/>
        <v/>
      </c>
      <c r="CK9" s="26" t="str">
        <f t="shared" si="17"/>
        <v/>
      </c>
      <c r="CL9" s="26" t="str">
        <f t="shared" si="18"/>
        <v/>
      </c>
      <c r="CM9" s="26" t="str">
        <f t="shared" si="19"/>
        <v/>
      </c>
      <c r="CN9" s="26" t="str">
        <f t="shared" si="20"/>
        <v/>
      </c>
      <c r="CO9" s="26" t="str">
        <f t="shared" si="21"/>
        <v/>
      </c>
      <c r="CP9" s="26" t="str">
        <f t="shared" si="22"/>
        <v/>
      </c>
      <c r="CQ9" s="26" t="str">
        <f t="shared" si="23"/>
        <v/>
      </c>
      <c r="CR9" s="26" t="str">
        <f t="shared" si="24"/>
        <v/>
      </c>
      <c r="CS9" s="26" t="str">
        <f t="shared" si="25"/>
        <v/>
      </c>
      <c r="CT9" s="26" t="str">
        <f t="shared" si="26"/>
        <v/>
      </c>
      <c r="CU9" s="26" t="str">
        <f t="shared" si="27"/>
        <v/>
      </c>
      <c r="CV9" s="26" t="str">
        <f t="shared" si="28"/>
        <v>116. AS A PROCESS IMPURITY</v>
      </c>
      <c r="CW9" s="26" t="str">
        <f t="shared" si="29"/>
        <v/>
      </c>
      <c r="CX9" s="26" t="str">
        <f t="shared" si="30"/>
        <v/>
      </c>
      <c r="CY9" s="26" t="str">
        <f t="shared" si="31"/>
        <v/>
      </c>
      <c r="CZ9" s="26" t="str">
        <f t="shared" si="32"/>
        <v/>
      </c>
      <c r="DA9" s="26" t="str">
        <f t="shared" si="33"/>
        <v/>
      </c>
      <c r="DB9" s="26" t="str">
        <f t="shared" si="34"/>
        <v/>
      </c>
      <c r="DC9" s="26" t="str">
        <f t="shared" si="35"/>
        <v/>
      </c>
      <c r="DD9" s="26" t="str">
        <f t="shared" si="36"/>
        <v/>
      </c>
      <c r="DE9" s="26" t="str">
        <f t="shared" si="37"/>
        <v/>
      </c>
      <c r="DF9" s="26" t="str">
        <f t="shared" si="38"/>
        <v/>
      </c>
      <c r="DG9" s="26" t="str">
        <f t="shared" si="39"/>
        <v/>
      </c>
      <c r="DH9" s="26" t="str">
        <f t="shared" si="40"/>
        <v/>
      </c>
      <c r="DI9" s="26" t="str">
        <f t="shared" si="41"/>
        <v/>
      </c>
      <c r="DJ9" s="26" t="str">
        <f t="shared" si="42"/>
        <v/>
      </c>
      <c r="DK9" s="26" t="str">
        <f t="shared" si="43"/>
        <v/>
      </c>
      <c r="DL9" s="26" t="str">
        <f t="shared" si="44"/>
        <v/>
      </c>
      <c r="DM9" s="26" t="str">
        <f t="shared" si="45"/>
        <v/>
      </c>
      <c r="DN9" s="26" t="str">
        <f t="shared" si="46"/>
        <v/>
      </c>
      <c r="DO9" s="26" t="str">
        <f t="shared" si="47"/>
        <v/>
      </c>
      <c r="DP9" s="26" t="str">
        <f t="shared" si="48"/>
        <v/>
      </c>
      <c r="DQ9" s="26" t="str">
        <f t="shared" si="49"/>
        <v/>
      </c>
      <c r="DR9" s="26" t="str">
        <f t="shared" si="50"/>
        <v/>
      </c>
      <c r="DS9" s="26" t="str">
        <f t="shared" si="51"/>
        <v/>
      </c>
      <c r="DT9" s="26" t="str">
        <f t="shared" si="52"/>
        <v/>
      </c>
      <c r="DU9" s="26" t="str">
        <f t="shared" si="53"/>
        <v/>
      </c>
      <c r="DV9" s="26" t="str">
        <f t="shared" si="54"/>
        <v/>
      </c>
    </row>
    <row r="10" spans="1:126" ht="45" x14ac:dyDescent="0.25">
      <c r="A10" t="s">
        <v>1942</v>
      </c>
      <c r="B10">
        <v>2017</v>
      </c>
      <c r="C10" t="s">
        <v>2046</v>
      </c>
      <c r="D10">
        <v>106990</v>
      </c>
      <c r="E10" s="19">
        <v>1317216462337</v>
      </c>
      <c r="F10" t="s">
        <v>107</v>
      </c>
      <c r="G10">
        <v>324110</v>
      </c>
      <c r="H10" t="s">
        <v>110</v>
      </c>
      <c r="I10" t="s">
        <v>111</v>
      </c>
      <c r="J10" t="s">
        <v>112</v>
      </c>
      <c r="K10" t="s">
        <v>113</v>
      </c>
      <c r="L10">
        <v>79720</v>
      </c>
      <c r="M10" s="26" t="str">
        <f t="shared" si="0"/>
        <v>116. AS A PROCESS IMPURITY</v>
      </c>
      <c r="N10" s="26" t="s">
        <v>2047</v>
      </c>
      <c r="O10" s="26" t="s">
        <v>2049</v>
      </c>
      <c r="P10">
        <v>0</v>
      </c>
      <c r="Q10">
        <v>2.6</v>
      </c>
      <c r="R10">
        <v>2.6</v>
      </c>
      <c r="S10" s="26" t="s">
        <v>1941</v>
      </c>
      <c r="T10" s="26" t="s">
        <v>1941</v>
      </c>
      <c r="U10" s="26" t="s">
        <v>1941</v>
      </c>
      <c r="V10" s="26" t="s">
        <v>1941</v>
      </c>
      <c r="W10" s="26" t="s">
        <v>1941</v>
      </c>
      <c r="X10" s="26" t="s">
        <v>1941</v>
      </c>
      <c r="Y10" s="26" t="s">
        <v>1941</v>
      </c>
      <c r="AE10" s="26" t="s">
        <v>1941</v>
      </c>
      <c r="AR10" s="26" t="s">
        <v>1941</v>
      </c>
      <c r="AS10" s="26" t="s">
        <v>1941</v>
      </c>
      <c r="AT10" s="26" t="s">
        <v>1940</v>
      </c>
      <c r="AV10" s="26" t="s">
        <v>1941</v>
      </c>
      <c r="BD10" s="26" t="s">
        <v>1941</v>
      </c>
      <c r="BK10" s="26" t="s">
        <v>1941</v>
      </c>
      <c r="BU10" s="26" t="str">
        <f t="shared" si="1"/>
        <v/>
      </c>
      <c r="BV10" s="26" t="str">
        <f t="shared" si="2"/>
        <v/>
      </c>
      <c r="BW10" s="26" t="str">
        <f t="shared" si="3"/>
        <v/>
      </c>
      <c r="BX10" s="26" t="str">
        <f t="shared" si="4"/>
        <v/>
      </c>
      <c r="BY10" s="26" t="str">
        <f t="shared" si="5"/>
        <v/>
      </c>
      <c r="BZ10" s="26" t="str">
        <f t="shared" si="6"/>
        <v/>
      </c>
      <c r="CA10" s="26" t="str">
        <f t="shared" si="7"/>
        <v/>
      </c>
      <c r="CB10" s="26" t="str">
        <f t="shared" si="8"/>
        <v/>
      </c>
      <c r="CC10" s="26" t="str">
        <f t="shared" si="9"/>
        <v/>
      </c>
      <c r="CD10" s="26" t="str">
        <f t="shared" si="10"/>
        <v/>
      </c>
      <c r="CE10" s="26" t="str">
        <f t="shared" si="11"/>
        <v/>
      </c>
      <c r="CF10" s="26" t="str">
        <f t="shared" si="12"/>
        <v/>
      </c>
      <c r="CG10" s="26" t="str">
        <f t="shared" si="13"/>
        <v/>
      </c>
      <c r="CH10" s="26" t="str">
        <f t="shared" si="14"/>
        <v/>
      </c>
      <c r="CI10" s="26" t="str">
        <f t="shared" si="15"/>
        <v/>
      </c>
      <c r="CJ10" s="26" t="str">
        <f t="shared" si="16"/>
        <v/>
      </c>
      <c r="CK10" s="26" t="str">
        <f t="shared" si="17"/>
        <v/>
      </c>
      <c r="CL10" s="26" t="str">
        <f t="shared" si="18"/>
        <v/>
      </c>
      <c r="CM10" s="26" t="str">
        <f t="shared" si="19"/>
        <v/>
      </c>
      <c r="CN10" s="26" t="str">
        <f t="shared" si="20"/>
        <v/>
      </c>
      <c r="CO10" s="26" t="str">
        <f t="shared" si="21"/>
        <v/>
      </c>
      <c r="CP10" s="26" t="str">
        <f t="shared" si="22"/>
        <v/>
      </c>
      <c r="CQ10" s="26" t="str">
        <f t="shared" si="23"/>
        <v/>
      </c>
      <c r="CR10" s="26" t="str">
        <f t="shared" si="24"/>
        <v/>
      </c>
      <c r="CS10" s="26" t="str">
        <f t="shared" si="25"/>
        <v/>
      </c>
      <c r="CT10" s="26" t="str">
        <f t="shared" si="26"/>
        <v/>
      </c>
      <c r="CU10" s="26" t="str">
        <f t="shared" si="27"/>
        <v/>
      </c>
      <c r="CV10" s="26" t="str">
        <f t="shared" si="28"/>
        <v>116. AS A PROCESS IMPURITY</v>
      </c>
      <c r="CW10" s="26" t="str">
        <f t="shared" si="29"/>
        <v/>
      </c>
      <c r="CX10" s="26" t="str">
        <f t="shared" si="30"/>
        <v/>
      </c>
      <c r="CY10" s="26" t="str">
        <f t="shared" si="31"/>
        <v/>
      </c>
      <c r="CZ10" s="26" t="str">
        <f t="shared" si="32"/>
        <v/>
      </c>
      <c r="DA10" s="26" t="str">
        <f t="shared" si="33"/>
        <v/>
      </c>
      <c r="DB10" s="26" t="str">
        <f t="shared" si="34"/>
        <v/>
      </c>
      <c r="DC10" s="26" t="str">
        <f t="shared" si="35"/>
        <v/>
      </c>
      <c r="DD10" s="26" t="str">
        <f t="shared" si="36"/>
        <v/>
      </c>
      <c r="DE10" s="26" t="str">
        <f t="shared" si="37"/>
        <v/>
      </c>
      <c r="DF10" s="26" t="str">
        <f t="shared" si="38"/>
        <v/>
      </c>
      <c r="DG10" s="26" t="str">
        <f t="shared" si="39"/>
        <v/>
      </c>
      <c r="DH10" s="26" t="str">
        <f t="shared" si="40"/>
        <v/>
      </c>
      <c r="DI10" s="26" t="str">
        <f t="shared" si="41"/>
        <v/>
      </c>
      <c r="DJ10" s="26" t="str">
        <f t="shared" si="42"/>
        <v/>
      </c>
      <c r="DK10" s="26" t="str">
        <f t="shared" si="43"/>
        <v/>
      </c>
      <c r="DL10" s="26" t="str">
        <f t="shared" si="44"/>
        <v/>
      </c>
      <c r="DM10" s="26" t="str">
        <f t="shared" si="45"/>
        <v/>
      </c>
      <c r="DN10" s="26" t="str">
        <f t="shared" si="46"/>
        <v/>
      </c>
      <c r="DO10" s="26" t="str">
        <f t="shared" si="47"/>
        <v/>
      </c>
      <c r="DP10" s="26" t="str">
        <f t="shared" si="48"/>
        <v/>
      </c>
      <c r="DQ10" s="26" t="str">
        <f t="shared" si="49"/>
        <v/>
      </c>
      <c r="DR10" s="26" t="str">
        <f t="shared" si="50"/>
        <v/>
      </c>
      <c r="DS10" s="26" t="str">
        <f t="shared" si="51"/>
        <v/>
      </c>
      <c r="DT10" s="26" t="str">
        <f t="shared" si="52"/>
        <v/>
      </c>
      <c r="DU10" s="26" t="str">
        <f t="shared" si="53"/>
        <v/>
      </c>
      <c r="DV10" s="26" t="str">
        <f t="shared" si="54"/>
        <v/>
      </c>
    </row>
    <row r="11" spans="1:126" ht="60" x14ac:dyDescent="0.25">
      <c r="A11" t="s">
        <v>1942</v>
      </c>
      <c r="B11">
        <v>2018</v>
      </c>
      <c r="C11" t="s">
        <v>2046</v>
      </c>
      <c r="D11">
        <v>106990</v>
      </c>
      <c r="E11" s="19">
        <v>1318216984308</v>
      </c>
      <c r="F11" t="s">
        <v>107</v>
      </c>
      <c r="G11">
        <v>324110</v>
      </c>
      <c r="H11" t="s">
        <v>110</v>
      </c>
      <c r="I11" t="s">
        <v>111</v>
      </c>
      <c r="J11" t="s">
        <v>112</v>
      </c>
      <c r="K11" t="s">
        <v>113</v>
      </c>
      <c r="L11">
        <v>79720</v>
      </c>
      <c r="M11" s="26" t="str">
        <f t="shared" si="0"/>
        <v>89. PRODUCE THE CHEMICAL, 93. AS A BYPRODUCT, 116. AS A PROCESS IMPURITY</v>
      </c>
      <c r="N11" s="26" t="s">
        <v>2047</v>
      </c>
      <c r="O11" s="26" t="s">
        <v>2049</v>
      </c>
      <c r="P11">
        <v>0</v>
      </c>
      <c r="Q11">
        <v>0.2</v>
      </c>
      <c r="R11">
        <v>0.2</v>
      </c>
      <c r="S11" s="26" t="s">
        <v>1940</v>
      </c>
      <c r="T11" s="26" t="s">
        <v>1941</v>
      </c>
      <c r="U11" s="26" t="s">
        <v>1941</v>
      </c>
      <c r="V11" s="26" t="s">
        <v>1941</v>
      </c>
      <c r="W11" s="26" t="s">
        <v>1940</v>
      </c>
      <c r="X11" s="26" t="s">
        <v>1941</v>
      </c>
      <c r="Y11" s="26" t="s">
        <v>1941</v>
      </c>
      <c r="Z11" s="26" t="s">
        <v>1941</v>
      </c>
      <c r="AA11" s="26" t="s">
        <v>1941</v>
      </c>
      <c r="AB11" s="26" t="s">
        <v>1941</v>
      </c>
      <c r="AC11" s="26" t="s">
        <v>1941</v>
      </c>
      <c r="AD11" s="26" t="s">
        <v>1941</v>
      </c>
      <c r="AE11" s="26" t="s">
        <v>1941</v>
      </c>
      <c r="AF11" s="26" t="s">
        <v>1941</v>
      </c>
      <c r="AG11" s="26" t="s">
        <v>1941</v>
      </c>
      <c r="AH11" s="26" t="s">
        <v>1941</v>
      </c>
      <c r="AI11" s="26" t="s">
        <v>1941</v>
      </c>
      <c r="AJ11" s="26" t="s">
        <v>1941</v>
      </c>
      <c r="AK11" s="26" t="s">
        <v>1941</v>
      </c>
      <c r="AL11" s="26" t="s">
        <v>1941</v>
      </c>
      <c r="AM11" s="26" t="s">
        <v>1941</v>
      </c>
      <c r="AN11" s="26" t="s">
        <v>1941</v>
      </c>
      <c r="AO11" s="26" t="s">
        <v>1941</v>
      </c>
      <c r="AP11" s="26" t="s">
        <v>1941</v>
      </c>
      <c r="AQ11" s="26" t="s">
        <v>1941</v>
      </c>
      <c r="AR11" s="26" t="s">
        <v>1941</v>
      </c>
      <c r="AS11" s="26" t="s">
        <v>1941</v>
      </c>
      <c r="AT11" s="26" t="s">
        <v>1940</v>
      </c>
      <c r="AU11" s="26" t="s">
        <v>1941</v>
      </c>
      <c r="AV11" s="26" t="s">
        <v>1941</v>
      </c>
      <c r="AW11" s="26" t="s">
        <v>1941</v>
      </c>
      <c r="AX11" s="26" t="s">
        <v>1941</v>
      </c>
      <c r="AY11" s="26" t="s">
        <v>1941</v>
      </c>
      <c r="AZ11" s="26" t="s">
        <v>1941</v>
      </c>
      <c r="BA11" s="26" t="s">
        <v>1941</v>
      </c>
      <c r="BB11" s="26" t="s">
        <v>1941</v>
      </c>
      <c r="BC11" s="26" t="s">
        <v>1941</v>
      </c>
      <c r="BD11" s="26" t="s">
        <v>1941</v>
      </c>
      <c r="BE11" s="26" t="s">
        <v>1941</v>
      </c>
      <c r="BF11" s="26" t="s">
        <v>1941</v>
      </c>
      <c r="BG11" s="26" t="s">
        <v>1941</v>
      </c>
      <c r="BH11" s="26" t="s">
        <v>1941</v>
      </c>
      <c r="BI11" s="26" t="s">
        <v>1941</v>
      </c>
      <c r="BJ11" s="26" t="s">
        <v>1941</v>
      </c>
      <c r="BK11" s="26" t="s">
        <v>1941</v>
      </c>
      <c r="BL11" s="26" t="s">
        <v>1941</v>
      </c>
      <c r="BM11" s="26" t="s">
        <v>1941</v>
      </c>
      <c r="BN11" s="26" t="s">
        <v>1941</v>
      </c>
      <c r="BO11" s="26" t="s">
        <v>1941</v>
      </c>
      <c r="BP11" s="26" t="s">
        <v>1941</v>
      </c>
      <c r="BQ11" s="26" t="s">
        <v>1941</v>
      </c>
      <c r="BR11" s="26" t="s">
        <v>1941</v>
      </c>
      <c r="BS11" s="26" t="s">
        <v>1941</v>
      </c>
      <c r="BT11" s="26" t="s">
        <v>1941</v>
      </c>
      <c r="BU11" s="26" t="str">
        <f t="shared" si="1"/>
        <v>89. PRODUCE THE CHEMICAL</v>
      </c>
      <c r="BV11" s="26" t="str">
        <f t="shared" si="2"/>
        <v/>
      </c>
      <c r="BW11" s="26" t="str">
        <f t="shared" si="3"/>
        <v/>
      </c>
      <c r="BX11" s="26" t="str">
        <f t="shared" si="4"/>
        <v/>
      </c>
      <c r="BY11" s="26" t="str">
        <f t="shared" si="5"/>
        <v>93. AS A BYPRODUCT</v>
      </c>
      <c r="BZ11" s="26" t="str">
        <f t="shared" si="6"/>
        <v/>
      </c>
      <c r="CA11" s="26" t="str">
        <f t="shared" si="7"/>
        <v/>
      </c>
      <c r="CB11" s="26" t="str">
        <f t="shared" si="8"/>
        <v/>
      </c>
      <c r="CC11" s="26" t="str">
        <f t="shared" si="9"/>
        <v/>
      </c>
      <c r="CD11" s="26" t="str">
        <f t="shared" si="10"/>
        <v/>
      </c>
      <c r="CE11" s="26" t="str">
        <f t="shared" si="11"/>
        <v/>
      </c>
      <c r="CF11" s="26" t="str">
        <f t="shared" si="12"/>
        <v/>
      </c>
      <c r="CG11" s="26" t="str">
        <f t="shared" si="13"/>
        <v/>
      </c>
      <c r="CH11" s="26" t="str">
        <f t="shared" si="14"/>
        <v/>
      </c>
      <c r="CI11" s="26" t="str">
        <f t="shared" si="15"/>
        <v/>
      </c>
      <c r="CJ11" s="26" t="str">
        <f t="shared" si="16"/>
        <v/>
      </c>
      <c r="CK11" s="26" t="str">
        <f t="shared" si="17"/>
        <v/>
      </c>
      <c r="CL11" s="26" t="str">
        <f t="shared" si="18"/>
        <v/>
      </c>
      <c r="CM11" s="26" t="str">
        <f t="shared" si="19"/>
        <v/>
      </c>
      <c r="CN11" s="26" t="str">
        <f t="shared" si="20"/>
        <v/>
      </c>
      <c r="CO11" s="26" t="str">
        <f t="shared" si="21"/>
        <v/>
      </c>
      <c r="CP11" s="26" t="str">
        <f t="shared" si="22"/>
        <v/>
      </c>
      <c r="CQ11" s="26" t="str">
        <f t="shared" si="23"/>
        <v/>
      </c>
      <c r="CR11" s="26" t="str">
        <f t="shared" si="24"/>
        <v/>
      </c>
      <c r="CS11" s="26" t="str">
        <f t="shared" si="25"/>
        <v/>
      </c>
      <c r="CT11" s="26" t="str">
        <f t="shared" si="26"/>
        <v/>
      </c>
      <c r="CU11" s="26" t="str">
        <f t="shared" si="27"/>
        <v/>
      </c>
      <c r="CV11" s="26" t="str">
        <f t="shared" si="28"/>
        <v>116. AS A PROCESS IMPURITY</v>
      </c>
      <c r="CW11" s="26" t="str">
        <f t="shared" si="29"/>
        <v/>
      </c>
      <c r="CX11" s="26" t="str">
        <f t="shared" si="30"/>
        <v/>
      </c>
      <c r="CY11" s="26" t="str">
        <f t="shared" si="31"/>
        <v/>
      </c>
      <c r="CZ11" s="26" t="str">
        <f t="shared" si="32"/>
        <v/>
      </c>
      <c r="DA11" s="26" t="str">
        <f t="shared" si="33"/>
        <v/>
      </c>
      <c r="DB11" s="26" t="str">
        <f t="shared" si="34"/>
        <v/>
      </c>
      <c r="DC11" s="26" t="str">
        <f t="shared" si="35"/>
        <v/>
      </c>
      <c r="DD11" s="26" t="str">
        <f t="shared" si="36"/>
        <v/>
      </c>
      <c r="DE11" s="26" t="str">
        <f t="shared" si="37"/>
        <v/>
      </c>
      <c r="DF11" s="26" t="str">
        <f t="shared" si="38"/>
        <v/>
      </c>
      <c r="DG11" s="26" t="str">
        <f t="shared" si="39"/>
        <v/>
      </c>
      <c r="DH11" s="26" t="str">
        <f t="shared" si="40"/>
        <v/>
      </c>
      <c r="DI11" s="26" t="str">
        <f t="shared" si="41"/>
        <v/>
      </c>
      <c r="DJ11" s="26" t="str">
        <f t="shared" si="42"/>
        <v/>
      </c>
      <c r="DK11" s="26" t="str">
        <f t="shared" si="43"/>
        <v/>
      </c>
      <c r="DL11" s="26" t="str">
        <f t="shared" si="44"/>
        <v/>
      </c>
      <c r="DM11" s="26" t="str">
        <f t="shared" si="45"/>
        <v/>
      </c>
      <c r="DN11" s="26" t="str">
        <f t="shared" si="46"/>
        <v/>
      </c>
      <c r="DO11" s="26" t="str">
        <f t="shared" si="47"/>
        <v/>
      </c>
      <c r="DP11" s="26" t="str">
        <f t="shared" si="48"/>
        <v/>
      </c>
      <c r="DQ11" s="26" t="str">
        <f t="shared" si="49"/>
        <v/>
      </c>
      <c r="DR11" s="26" t="str">
        <f t="shared" si="50"/>
        <v/>
      </c>
      <c r="DS11" s="26" t="str">
        <f t="shared" si="51"/>
        <v/>
      </c>
      <c r="DT11" s="26" t="str">
        <f t="shared" si="52"/>
        <v/>
      </c>
      <c r="DU11" s="26" t="str">
        <f t="shared" si="53"/>
        <v/>
      </c>
      <c r="DV11" s="26" t="str">
        <f t="shared" si="54"/>
        <v/>
      </c>
    </row>
    <row r="12" spans="1:126" ht="60" x14ac:dyDescent="0.25">
      <c r="A12" t="s">
        <v>1942</v>
      </c>
      <c r="B12">
        <v>2019</v>
      </c>
      <c r="C12" t="s">
        <v>2046</v>
      </c>
      <c r="D12">
        <v>106990</v>
      </c>
      <c r="E12" s="19">
        <v>1319218334074</v>
      </c>
      <c r="F12" t="s">
        <v>107</v>
      </c>
      <c r="G12">
        <v>324110</v>
      </c>
      <c r="H12" t="s">
        <v>110</v>
      </c>
      <c r="I12" t="s">
        <v>111</v>
      </c>
      <c r="J12" t="s">
        <v>112</v>
      </c>
      <c r="K12" t="s">
        <v>113</v>
      </c>
      <c r="L12">
        <v>79720</v>
      </c>
      <c r="M12" s="26" t="str">
        <f t="shared" si="0"/>
        <v>89. PRODUCE THE CHEMICAL, 93. AS A BYPRODUCT, 116. AS A PROCESS IMPURITY</v>
      </c>
      <c r="N12" s="26" t="s">
        <v>2047</v>
      </c>
      <c r="O12" s="26" t="s">
        <v>2049</v>
      </c>
      <c r="P12">
        <v>0</v>
      </c>
      <c r="Q12">
        <v>65</v>
      </c>
      <c r="R12">
        <v>65</v>
      </c>
      <c r="S12" s="26" t="s">
        <v>1940</v>
      </c>
      <c r="T12" s="26" t="s">
        <v>1941</v>
      </c>
      <c r="U12" s="26" t="s">
        <v>1941</v>
      </c>
      <c r="V12" s="26" t="s">
        <v>1941</v>
      </c>
      <c r="W12" s="26" t="s">
        <v>1940</v>
      </c>
      <c r="X12" s="26" t="s">
        <v>1941</v>
      </c>
      <c r="Y12" s="26" t="s">
        <v>1941</v>
      </c>
      <c r="Z12" s="26" t="s">
        <v>1941</v>
      </c>
      <c r="AA12" s="26" t="s">
        <v>1941</v>
      </c>
      <c r="AB12" s="26" t="s">
        <v>1941</v>
      </c>
      <c r="AC12" s="26" t="s">
        <v>1941</v>
      </c>
      <c r="AD12" s="26" t="s">
        <v>1941</v>
      </c>
      <c r="AE12" s="26" t="s">
        <v>1941</v>
      </c>
      <c r="AF12" s="26" t="s">
        <v>1941</v>
      </c>
      <c r="AG12" s="26" t="s">
        <v>1941</v>
      </c>
      <c r="AH12" s="26" t="s">
        <v>1941</v>
      </c>
      <c r="AI12" s="26" t="s">
        <v>1941</v>
      </c>
      <c r="AJ12" s="26" t="s">
        <v>1941</v>
      </c>
      <c r="AK12" s="26" t="s">
        <v>1941</v>
      </c>
      <c r="AL12" s="26" t="s">
        <v>1941</v>
      </c>
      <c r="AM12" s="26" t="s">
        <v>1941</v>
      </c>
      <c r="AN12" s="26" t="s">
        <v>1941</v>
      </c>
      <c r="AO12" s="26" t="s">
        <v>1941</v>
      </c>
      <c r="AP12" s="26" t="s">
        <v>1941</v>
      </c>
      <c r="AQ12" s="26" t="s">
        <v>1941</v>
      </c>
      <c r="AR12" s="26" t="s">
        <v>1941</v>
      </c>
      <c r="AS12" s="26" t="s">
        <v>1941</v>
      </c>
      <c r="AT12" s="26" t="s">
        <v>1940</v>
      </c>
      <c r="AU12" s="26" t="s">
        <v>1941</v>
      </c>
      <c r="AV12" s="26" t="s">
        <v>1941</v>
      </c>
      <c r="AW12" s="26" t="s">
        <v>1941</v>
      </c>
      <c r="AX12" s="26" t="s">
        <v>1941</v>
      </c>
      <c r="AY12" s="26" t="s">
        <v>1941</v>
      </c>
      <c r="AZ12" s="26" t="s">
        <v>1941</v>
      </c>
      <c r="BA12" s="26" t="s">
        <v>1941</v>
      </c>
      <c r="BB12" s="26" t="s">
        <v>1941</v>
      </c>
      <c r="BC12" s="26" t="s">
        <v>1941</v>
      </c>
      <c r="BD12" s="26" t="s">
        <v>1941</v>
      </c>
      <c r="BE12" s="26" t="s">
        <v>1941</v>
      </c>
      <c r="BF12" s="26" t="s">
        <v>1941</v>
      </c>
      <c r="BG12" s="26" t="s">
        <v>1941</v>
      </c>
      <c r="BH12" s="26" t="s">
        <v>1941</v>
      </c>
      <c r="BI12" s="26" t="s">
        <v>1941</v>
      </c>
      <c r="BJ12" s="26" t="s">
        <v>1941</v>
      </c>
      <c r="BK12" s="26" t="s">
        <v>1941</v>
      </c>
      <c r="BL12" s="26" t="s">
        <v>1941</v>
      </c>
      <c r="BM12" s="26" t="s">
        <v>1941</v>
      </c>
      <c r="BN12" s="26" t="s">
        <v>1941</v>
      </c>
      <c r="BO12" s="26" t="s">
        <v>1941</v>
      </c>
      <c r="BP12" s="26" t="s">
        <v>1941</v>
      </c>
      <c r="BQ12" s="26" t="s">
        <v>1941</v>
      </c>
      <c r="BR12" s="26" t="s">
        <v>1941</v>
      </c>
      <c r="BS12" s="26" t="s">
        <v>1941</v>
      </c>
      <c r="BT12" s="26" t="s">
        <v>1941</v>
      </c>
      <c r="BU12" s="26" t="str">
        <f t="shared" si="1"/>
        <v>89. PRODUCE THE CHEMICAL</v>
      </c>
      <c r="BV12" s="26" t="str">
        <f t="shared" si="2"/>
        <v/>
      </c>
      <c r="BW12" s="26" t="str">
        <f t="shared" si="3"/>
        <v/>
      </c>
      <c r="BX12" s="26" t="str">
        <f t="shared" si="4"/>
        <v/>
      </c>
      <c r="BY12" s="26" t="str">
        <f t="shared" si="5"/>
        <v>93. AS A BYPRODUCT</v>
      </c>
      <c r="BZ12" s="26" t="str">
        <f t="shared" si="6"/>
        <v/>
      </c>
      <c r="CA12" s="26" t="str">
        <f t="shared" si="7"/>
        <v/>
      </c>
      <c r="CB12" s="26" t="str">
        <f t="shared" si="8"/>
        <v/>
      </c>
      <c r="CC12" s="26" t="str">
        <f t="shared" si="9"/>
        <v/>
      </c>
      <c r="CD12" s="26" t="str">
        <f t="shared" si="10"/>
        <v/>
      </c>
      <c r="CE12" s="26" t="str">
        <f t="shared" si="11"/>
        <v/>
      </c>
      <c r="CF12" s="26" t="str">
        <f t="shared" si="12"/>
        <v/>
      </c>
      <c r="CG12" s="26" t="str">
        <f t="shared" si="13"/>
        <v/>
      </c>
      <c r="CH12" s="26" t="str">
        <f t="shared" si="14"/>
        <v/>
      </c>
      <c r="CI12" s="26" t="str">
        <f t="shared" si="15"/>
        <v/>
      </c>
      <c r="CJ12" s="26" t="str">
        <f t="shared" si="16"/>
        <v/>
      </c>
      <c r="CK12" s="26" t="str">
        <f t="shared" si="17"/>
        <v/>
      </c>
      <c r="CL12" s="26" t="str">
        <f t="shared" si="18"/>
        <v/>
      </c>
      <c r="CM12" s="26" t="str">
        <f t="shared" si="19"/>
        <v/>
      </c>
      <c r="CN12" s="26" t="str">
        <f t="shared" si="20"/>
        <v/>
      </c>
      <c r="CO12" s="26" t="str">
        <f t="shared" si="21"/>
        <v/>
      </c>
      <c r="CP12" s="26" t="str">
        <f t="shared" si="22"/>
        <v/>
      </c>
      <c r="CQ12" s="26" t="str">
        <f t="shared" si="23"/>
        <v/>
      </c>
      <c r="CR12" s="26" t="str">
        <f t="shared" si="24"/>
        <v/>
      </c>
      <c r="CS12" s="26" t="str">
        <f t="shared" si="25"/>
        <v/>
      </c>
      <c r="CT12" s="26" t="str">
        <f t="shared" si="26"/>
        <v/>
      </c>
      <c r="CU12" s="26" t="str">
        <f t="shared" si="27"/>
        <v/>
      </c>
      <c r="CV12" s="26" t="str">
        <f t="shared" si="28"/>
        <v>116. AS A PROCESS IMPURITY</v>
      </c>
      <c r="CW12" s="26" t="str">
        <f t="shared" si="29"/>
        <v/>
      </c>
      <c r="CX12" s="26" t="str">
        <f t="shared" si="30"/>
        <v/>
      </c>
      <c r="CY12" s="26" t="str">
        <f t="shared" si="31"/>
        <v/>
      </c>
      <c r="CZ12" s="26" t="str">
        <f t="shared" si="32"/>
        <v/>
      </c>
      <c r="DA12" s="26" t="str">
        <f t="shared" si="33"/>
        <v/>
      </c>
      <c r="DB12" s="26" t="str">
        <f t="shared" si="34"/>
        <v/>
      </c>
      <c r="DC12" s="26" t="str">
        <f t="shared" si="35"/>
        <v/>
      </c>
      <c r="DD12" s="26" t="str">
        <f t="shared" si="36"/>
        <v/>
      </c>
      <c r="DE12" s="26" t="str">
        <f t="shared" si="37"/>
        <v/>
      </c>
      <c r="DF12" s="26" t="str">
        <f t="shared" si="38"/>
        <v/>
      </c>
      <c r="DG12" s="26" t="str">
        <f t="shared" si="39"/>
        <v/>
      </c>
      <c r="DH12" s="26" t="str">
        <f t="shared" si="40"/>
        <v/>
      </c>
      <c r="DI12" s="26" t="str">
        <f t="shared" si="41"/>
        <v/>
      </c>
      <c r="DJ12" s="26" t="str">
        <f t="shared" si="42"/>
        <v/>
      </c>
      <c r="DK12" s="26" t="str">
        <f t="shared" si="43"/>
        <v/>
      </c>
      <c r="DL12" s="26" t="str">
        <f t="shared" si="44"/>
        <v/>
      </c>
      <c r="DM12" s="26" t="str">
        <f t="shared" si="45"/>
        <v/>
      </c>
      <c r="DN12" s="26" t="str">
        <f t="shared" si="46"/>
        <v/>
      </c>
      <c r="DO12" s="26" t="str">
        <f t="shared" si="47"/>
        <v/>
      </c>
      <c r="DP12" s="26" t="str">
        <f t="shared" si="48"/>
        <v/>
      </c>
      <c r="DQ12" s="26" t="str">
        <f t="shared" si="49"/>
        <v/>
      </c>
      <c r="DR12" s="26" t="str">
        <f t="shared" si="50"/>
        <v/>
      </c>
      <c r="DS12" s="26" t="str">
        <f t="shared" si="51"/>
        <v/>
      </c>
      <c r="DT12" s="26" t="str">
        <f t="shared" si="52"/>
        <v/>
      </c>
      <c r="DU12" s="26" t="str">
        <f t="shared" si="53"/>
        <v/>
      </c>
      <c r="DV12" s="26" t="str">
        <f t="shared" si="54"/>
        <v/>
      </c>
    </row>
    <row r="13" spans="1:126" ht="60" x14ac:dyDescent="0.25">
      <c r="A13" t="s">
        <v>1942</v>
      </c>
      <c r="B13">
        <v>2020</v>
      </c>
      <c r="C13" t="s">
        <v>2046</v>
      </c>
      <c r="D13">
        <v>106990</v>
      </c>
      <c r="E13" s="19">
        <v>1320219016286</v>
      </c>
      <c r="F13" t="s">
        <v>107</v>
      </c>
      <c r="G13">
        <v>324110</v>
      </c>
      <c r="H13" t="s">
        <v>110</v>
      </c>
      <c r="I13" t="s">
        <v>111</v>
      </c>
      <c r="J13" t="s">
        <v>112</v>
      </c>
      <c r="K13" t="s">
        <v>113</v>
      </c>
      <c r="L13">
        <v>79720</v>
      </c>
      <c r="M13" s="26" t="str">
        <f t="shared" si="0"/>
        <v>89. PRODUCE THE CHEMICAL, 93. AS A BYPRODUCT, 116. AS A PROCESS IMPURITY</v>
      </c>
      <c r="N13" s="26" t="s">
        <v>2047</v>
      </c>
      <c r="O13" s="26" t="s">
        <v>2049</v>
      </c>
      <c r="P13">
        <v>0</v>
      </c>
      <c r="Q13">
        <v>0.2</v>
      </c>
      <c r="R13">
        <v>0.2</v>
      </c>
      <c r="S13" s="26" t="s">
        <v>1940</v>
      </c>
      <c r="T13" s="26" t="s">
        <v>1941</v>
      </c>
      <c r="U13" s="26" t="s">
        <v>1941</v>
      </c>
      <c r="V13" s="26" t="s">
        <v>1941</v>
      </c>
      <c r="W13" s="26" t="s">
        <v>1940</v>
      </c>
      <c r="X13" s="26" t="s">
        <v>1941</v>
      </c>
      <c r="Y13" s="26" t="s">
        <v>1941</v>
      </c>
      <c r="Z13" s="26" t="s">
        <v>1941</v>
      </c>
      <c r="AA13" s="26" t="s">
        <v>1941</v>
      </c>
      <c r="AB13" s="26" t="s">
        <v>1941</v>
      </c>
      <c r="AC13" s="26" t="s">
        <v>1941</v>
      </c>
      <c r="AD13" s="26" t="s">
        <v>1941</v>
      </c>
      <c r="AE13" s="26" t="s">
        <v>1941</v>
      </c>
      <c r="AF13" s="26" t="s">
        <v>1941</v>
      </c>
      <c r="AG13" s="26" t="s">
        <v>1941</v>
      </c>
      <c r="AH13" s="26" t="s">
        <v>1941</v>
      </c>
      <c r="AI13" s="26" t="s">
        <v>1941</v>
      </c>
      <c r="AJ13" s="26" t="s">
        <v>1941</v>
      </c>
      <c r="AK13" s="26" t="s">
        <v>1941</v>
      </c>
      <c r="AL13" s="26" t="s">
        <v>1941</v>
      </c>
      <c r="AM13" s="26" t="s">
        <v>1941</v>
      </c>
      <c r="AN13" s="26" t="s">
        <v>1941</v>
      </c>
      <c r="AO13" s="26" t="s">
        <v>1941</v>
      </c>
      <c r="AP13" s="26" t="s">
        <v>1941</v>
      </c>
      <c r="AQ13" s="26" t="s">
        <v>1941</v>
      </c>
      <c r="AR13" s="26" t="s">
        <v>1941</v>
      </c>
      <c r="AS13" s="26" t="s">
        <v>1941</v>
      </c>
      <c r="AT13" s="26" t="s">
        <v>1940</v>
      </c>
      <c r="AU13" s="26" t="s">
        <v>1941</v>
      </c>
      <c r="AV13" s="26" t="s">
        <v>1941</v>
      </c>
      <c r="AW13" s="26" t="s">
        <v>1941</v>
      </c>
      <c r="AX13" s="26" t="s">
        <v>1941</v>
      </c>
      <c r="AY13" s="26" t="s">
        <v>1941</v>
      </c>
      <c r="AZ13" s="26" t="s">
        <v>1941</v>
      </c>
      <c r="BA13" s="26" t="s">
        <v>1941</v>
      </c>
      <c r="BB13" s="26" t="s">
        <v>1941</v>
      </c>
      <c r="BC13" s="26" t="s">
        <v>1941</v>
      </c>
      <c r="BD13" s="26" t="s">
        <v>1941</v>
      </c>
      <c r="BE13" s="26" t="s">
        <v>1941</v>
      </c>
      <c r="BF13" s="26" t="s">
        <v>1941</v>
      </c>
      <c r="BG13" s="26" t="s">
        <v>1941</v>
      </c>
      <c r="BH13" s="26" t="s">
        <v>1941</v>
      </c>
      <c r="BI13" s="26" t="s">
        <v>1941</v>
      </c>
      <c r="BJ13" s="26" t="s">
        <v>1941</v>
      </c>
      <c r="BK13" s="26" t="s">
        <v>1941</v>
      </c>
      <c r="BL13" s="26" t="s">
        <v>1941</v>
      </c>
      <c r="BM13" s="26" t="s">
        <v>1941</v>
      </c>
      <c r="BN13" s="26" t="s">
        <v>1941</v>
      </c>
      <c r="BO13" s="26" t="s">
        <v>1941</v>
      </c>
      <c r="BP13" s="26" t="s">
        <v>1941</v>
      </c>
      <c r="BQ13" s="26" t="s">
        <v>1941</v>
      </c>
      <c r="BR13" s="26" t="s">
        <v>1941</v>
      </c>
      <c r="BS13" s="26" t="s">
        <v>1941</v>
      </c>
      <c r="BT13" s="26" t="s">
        <v>1941</v>
      </c>
      <c r="BU13" s="26" t="str">
        <f t="shared" si="1"/>
        <v>89. PRODUCE THE CHEMICAL</v>
      </c>
      <c r="BV13" s="26" t="str">
        <f t="shared" si="2"/>
        <v/>
      </c>
      <c r="BW13" s="26" t="str">
        <f t="shared" si="3"/>
        <v/>
      </c>
      <c r="BX13" s="26" t="str">
        <f t="shared" si="4"/>
        <v/>
      </c>
      <c r="BY13" s="26" t="str">
        <f t="shared" si="5"/>
        <v>93. AS A BYPRODUCT</v>
      </c>
      <c r="BZ13" s="26" t="str">
        <f t="shared" si="6"/>
        <v/>
      </c>
      <c r="CA13" s="26" t="str">
        <f t="shared" si="7"/>
        <v/>
      </c>
      <c r="CB13" s="26" t="str">
        <f t="shared" si="8"/>
        <v/>
      </c>
      <c r="CC13" s="26" t="str">
        <f t="shared" si="9"/>
        <v/>
      </c>
      <c r="CD13" s="26" t="str">
        <f t="shared" si="10"/>
        <v/>
      </c>
      <c r="CE13" s="26" t="str">
        <f t="shared" si="11"/>
        <v/>
      </c>
      <c r="CF13" s="26" t="str">
        <f t="shared" si="12"/>
        <v/>
      </c>
      <c r="CG13" s="26" t="str">
        <f t="shared" si="13"/>
        <v/>
      </c>
      <c r="CH13" s="26" t="str">
        <f t="shared" si="14"/>
        <v/>
      </c>
      <c r="CI13" s="26" t="str">
        <f t="shared" si="15"/>
        <v/>
      </c>
      <c r="CJ13" s="26" t="str">
        <f t="shared" si="16"/>
        <v/>
      </c>
      <c r="CK13" s="26" t="str">
        <f t="shared" si="17"/>
        <v/>
      </c>
      <c r="CL13" s="26" t="str">
        <f t="shared" si="18"/>
        <v/>
      </c>
      <c r="CM13" s="26" t="str">
        <f t="shared" si="19"/>
        <v/>
      </c>
      <c r="CN13" s="26" t="str">
        <f t="shared" si="20"/>
        <v/>
      </c>
      <c r="CO13" s="26" t="str">
        <f t="shared" si="21"/>
        <v/>
      </c>
      <c r="CP13" s="26" t="str">
        <f t="shared" si="22"/>
        <v/>
      </c>
      <c r="CQ13" s="26" t="str">
        <f t="shared" si="23"/>
        <v/>
      </c>
      <c r="CR13" s="26" t="str">
        <f t="shared" si="24"/>
        <v/>
      </c>
      <c r="CS13" s="26" t="str">
        <f t="shared" si="25"/>
        <v/>
      </c>
      <c r="CT13" s="26" t="str">
        <f t="shared" si="26"/>
        <v/>
      </c>
      <c r="CU13" s="26" t="str">
        <f t="shared" si="27"/>
        <v/>
      </c>
      <c r="CV13" s="26" t="str">
        <f t="shared" si="28"/>
        <v>116. AS A PROCESS IMPURITY</v>
      </c>
      <c r="CW13" s="26" t="str">
        <f t="shared" si="29"/>
        <v/>
      </c>
      <c r="CX13" s="26" t="str">
        <f t="shared" si="30"/>
        <v/>
      </c>
      <c r="CY13" s="26" t="str">
        <f t="shared" si="31"/>
        <v/>
      </c>
      <c r="CZ13" s="26" t="str">
        <f t="shared" si="32"/>
        <v/>
      </c>
      <c r="DA13" s="26" t="str">
        <f t="shared" si="33"/>
        <v/>
      </c>
      <c r="DB13" s="26" t="str">
        <f t="shared" si="34"/>
        <v/>
      </c>
      <c r="DC13" s="26" t="str">
        <f t="shared" si="35"/>
        <v/>
      </c>
      <c r="DD13" s="26" t="str">
        <f t="shared" si="36"/>
        <v/>
      </c>
      <c r="DE13" s="26" t="str">
        <f t="shared" si="37"/>
        <v/>
      </c>
      <c r="DF13" s="26" t="str">
        <f t="shared" si="38"/>
        <v/>
      </c>
      <c r="DG13" s="26" t="str">
        <f t="shared" si="39"/>
        <v/>
      </c>
      <c r="DH13" s="26" t="str">
        <f t="shared" si="40"/>
        <v/>
      </c>
      <c r="DI13" s="26" t="str">
        <f t="shared" si="41"/>
        <v/>
      </c>
      <c r="DJ13" s="26" t="str">
        <f t="shared" si="42"/>
        <v/>
      </c>
      <c r="DK13" s="26" t="str">
        <f t="shared" si="43"/>
        <v/>
      </c>
      <c r="DL13" s="26" t="str">
        <f t="shared" si="44"/>
        <v/>
      </c>
      <c r="DM13" s="26" t="str">
        <f t="shared" si="45"/>
        <v/>
      </c>
      <c r="DN13" s="26" t="str">
        <f t="shared" si="46"/>
        <v/>
      </c>
      <c r="DO13" s="26" t="str">
        <f t="shared" si="47"/>
        <v/>
      </c>
      <c r="DP13" s="26" t="str">
        <f t="shared" si="48"/>
        <v/>
      </c>
      <c r="DQ13" s="26" t="str">
        <f t="shared" si="49"/>
        <v/>
      </c>
      <c r="DR13" s="26" t="str">
        <f t="shared" si="50"/>
        <v/>
      </c>
      <c r="DS13" s="26" t="str">
        <f t="shared" si="51"/>
        <v/>
      </c>
      <c r="DT13" s="26" t="str">
        <f t="shared" si="52"/>
        <v/>
      </c>
      <c r="DU13" s="26" t="str">
        <f t="shared" si="53"/>
        <v/>
      </c>
      <c r="DV13" s="26" t="str">
        <f t="shared" si="54"/>
        <v/>
      </c>
    </row>
    <row r="14" spans="1:126" ht="60" x14ac:dyDescent="0.25">
      <c r="A14" t="s">
        <v>1942</v>
      </c>
      <c r="B14">
        <v>2021</v>
      </c>
      <c r="C14" t="s">
        <v>2046</v>
      </c>
      <c r="D14">
        <v>106990</v>
      </c>
      <c r="E14" s="19">
        <v>1321220104032</v>
      </c>
      <c r="F14" t="s">
        <v>107</v>
      </c>
      <c r="G14">
        <v>324110</v>
      </c>
      <c r="H14" t="s">
        <v>110</v>
      </c>
      <c r="I14" t="s">
        <v>111</v>
      </c>
      <c r="J14" t="s">
        <v>112</v>
      </c>
      <c r="K14" t="s">
        <v>113</v>
      </c>
      <c r="L14">
        <v>79720</v>
      </c>
      <c r="M14" s="26" t="str">
        <f t="shared" si="0"/>
        <v>89. PRODUCE THE CHEMICAL, 93. AS A BYPRODUCT, 116. AS A PROCESS IMPURITY</v>
      </c>
      <c r="N14" s="26" t="s">
        <v>2047</v>
      </c>
      <c r="O14" s="26" t="s">
        <v>2049</v>
      </c>
      <c r="P14">
        <v>0</v>
      </c>
      <c r="Q14">
        <v>0.2</v>
      </c>
      <c r="R14">
        <v>0.2</v>
      </c>
      <c r="S14" s="26" t="s">
        <v>1940</v>
      </c>
      <c r="T14" s="26" t="s">
        <v>1941</v>
      </c>
      <c r="U14" s="26" t="s">
        <v>1941</v>
      </c>
      <c r="V14" s="26" t="s">
        <v>1941</v>
      </c>
      <c r="W14" s="26" t="s">
        <v>1940</v>
      </c>
      <c r="X14" s="26" t="s">
        <v>1941</v>
      </c>
      <c r="Y14" s="26" t="s">
        <v>1941</v>
      </c>
      <c r="Z14" s="26" t="s">
        <v>1941</v>
      </c>
      <c r="AA14" s="26" t="s">
        <v>1941</v>
      </c>
      <c r="AB14" s="26" t="s">
        <v>1941</v>
      </c>
      <c r="AC14" s="26" t="s">
        <v>1941</v>
      </c>
      <c r="AD14" s="26" t="s">
        <v>1941</v>
      </c>
      <c r="AE14" s="26" t="s">
        <v>1941</v>
      </c>
      <c r="AF14" s="26" t="s">
        <v>1941</v>
      </c>
      <c r="AG14" s="26" t="s">
        <v>1941</v>
      </c>
      <c r="AH14" s="26" t="s">
        <v>1941</v>
      </c>
      <c r="AI14" s="26" t="s">
        <v>1941</v>
      </c>
      <c r="AJ14" s="26" t="s">
        <v>1941</v>
      </c>
      <c r="AK14" s="26" t="s">
        <v>1941</v>
      </c>
      <c r="AL14" s="26" t="s">
        <v>1941</v>
      </c>
      <c r="AM14" s="26" t="s">
        <v>1941</v>
      </c>
      <c r="AN14" s="26" t="s">
        <v>1941</v>
      </c>
      <c r="AO14" s="26" t="s">
        <v>1941</v>
      </c>
      <c r="AP14" s="26" t="s">
        <v>1941</v>
      </c>
      <c r="AQ14" s="26" t="s">
        <v>1941</v>
      </c>
      <c r="AR14" s="26" t="s">
        <v>1941</v>
      </c>
      <c r="AS14" s="26" t="s">
        <v>1941</v>
      </c>
      <c r="AT14" s="26" t="s">
        <v>1940</v>
      </c>
      <c r="AU14" s="26" t="s">
        <v>1941</v>
      </c>
      <c r="AV14" s="26" t="s">
        <v>1941</v>
      </c>
      <c r="AW14" s="26" t="s">
        <v>1941</v>
      </c>
      <c r="AX14" s="26" t="s">
        <v>1941</v>
      </c>
      <c r="AY14" s="26" t="s">
        <v>1941</v>
      </c>
      <c r="AZ14" s="26" t="s">
        <v>1941</v>
      </c>
      <c r="BA14" s="26" t="s">
        <v>1941</v>
      </c>
      <c r="BB14" s="26" t="s">
        <v>1941</v>
      </c>
      <c r="BC14" s="26" t="s">
        <v>1941</v>
      </c>
      <c r="BD14" s="26" t="s">
        <v>1941</v>
      </c>
      <c r="BE14" s="26" t="s">
        <v>1941</v>
      </c>
      <c r="BF14" s="26" t="s">
        <v>1941</v>
      </c>
      <c r="BG14" s="26" t="s">
        <v>1941</v>
      </c>
      <c r="BH14" s="26" t="s">
        <v>1941</v>
      </c>
      <c r="BI14" s="26" t="s">
        <v>1941</v>
      </c>
      <c r="BJ14" s="26" t="s">
        <v>1941</v>
      </c>
      <c r="BK14" s="26" t="s">
        <v>1941</v>
      </c>
      <c r="BL14" s="26" t="s">
        <v>1941</v>
      </c>
      <c r="BM14" s="26" t="s">
        <v>1941</v>
      </c>
      <c r="BN14" s="26" t="s">
        <v>1941</v>
      </c>
      <c r="BO14" s="26" t="s">
        <v>1941</v>
      </c>
      <c r="BP14" s="26" t="s">
        <v>1941</v>
      </c>
      <c r="BQ14" s="26" t="s">
        <v>1941</v>
      </c>
      <c r="BR14" s="26" t="s">
        <v>1941</v>
      </c>
      <c r="BS14" s="26" t="s">
        <v>1941</v>
      </c>
      <c r="BT14" s="26" t="s">
        <v>1941</v>
      </c>
      <c r="BU14" s="26" t="str">
        <f t="shared" si="1"/>
        <v>89. PRODUCE THE CHEMICAL</v>
      </c>
      <c r="BV14" s="26" t="str">
        <f t="shared" si="2"/>
        <v/>
      </c>
      <c r="BW14" s="26" t="str">
        <f t="shared" si="3"/>
        <v/>
      </c>
      <c r="BX14" s="26" t="str">
        <f t="shared" si="4"/>
        <v/>
      </c>
      <c r="BY14" s="26" t="str">
        <f t="shared" si="5"/>
        <v>93. AS A BYPRODUCT</v>
      </c>
      <c r="BZ14" s="26" t="str">
        <f t="shared" si="6"/>
        <v/>
      </c>
      <c r="CA14" s="26" t="str">
        <f t="shared" si="7"/>
        <v/>
      </c>
      <c r="CB14" s="26" t="str">
        <f t="shared" si="8"/>
        <v/>
      </c>
      <c r="CC14" s="26" t="str">
        <f t="shared" si="9"/>
        <v/>
      </c>
      <c r="CD14" s="26" t="str">
        <f t="shared" si="10"/>
        <v/>
      </c>
      <c r="CE14" s="26" t="str">
        <f t="shared" si="11"/>
        <v/>
      </c>
      <c r="CF14" s="26" t="str">
        <f t="shared" si="12"/>
        <v/>
      </c>
      <c r="CG14" s="26" t="str">
        <f t="shared" si="13"/>
        <v/>
      </c>
      <c r="CH14" s="26" t="str">
        <f t="shared" si="14"/>
        <v/>
      </c>
      <c r="CI14" s="26" t="str">
        <f t="shared" si="15"/>
        <v/>
      </c>
      <c r="CJ14" s="26" t="str">
        <f t="shared" si="16"/>
        <v/>
      </c>
      <c r="CK14" s="26" t="str">
        <f t="shared" si="17"/>
        <v/>
      </c>
      <c r="CL14" s="26" t="str">
        <f t="shared" si="18"/>
        <v/>
      </c>
      <c r="CM14" s="26" t="str">
        <f t="shared" si="19"/>
        <v/>
      </c>
      <c r="CN14" s="26" t="str">
        <f t="shared" si="20"/>
        <v/>
      </c>
      <c r="CO14" s="26" t="str">
        <f t="shared" si="21"/>
        <v/>
      </c>
      <c r="CP14" s="26" t="str">
        <f t="shared" si="22"/>
        <v/>
      </c>
      <c r="CQ14" s="26" t="str">
        <f t="shared" si="23"/>
        <v/>
      </c>
      <c r="CR14" s="26" t="str">
        <f t="shared" si="24"/>
        <v/>
      </c>
      <c r="CS14" s="26" t="str">
        <f t="shared" si="25"/>
        <v/>
      </c>
      <c r="CT14" s="26" t="str">
        <f t="shared" si="26"/>
        <v/>
      </c>
      <c r="CU14" s="26" t="str">
        <f t="shared" si="27"/>
        <v/>
      </c>
      <c r="CV14" s="26" t="str">
        <f t="shared" si="28"/>
        <v>116. AS A PROCESS IMPURITY</v>
      </c>
      <c r="CW14" s="26" t="str">
        <f t="shared" si="29"/>
        <v/>
      </c>
      <c r="CX14" s="26" t="str">
        <f t="shared" si="30"/>
        <v/>
      </c>
      <c r="CY14" s="26" t="str">
        <f t="shared" si="31"/>
        <v/>
      </c>
      <c r="CZ14" s="26" t="str">
        <f t="shared" si="32"/>
        <v/>
      </c>
      <c r="DA14" s="26" t="str">
        <f t="shared" si="33"/>
        <v/>
      </c>
      <c r="DB14" s="26" t="str">
        <f t="shared" si="34"/>
        <v/>
      </c>
      <c r="DC14" s="26" t="str">
        <f t="shared" si="35"/>
        <v/>
      </c>
      <c r="DD14" s="26" t="str">
        <f t="shared" si="36"/>
        <v/>
      </c>
      <c r="DE14" s="26" t="str">
        <f t="shared" si="37"/>
        <v/>
      </c>
      <c r="DF14" s="26" t="str">
        <f t="shared" si="38"/>
        <v/>
      </c>
      <c r="DG14" s="26" t="str">
        <f t="shared" si="39"/>
        <v/>
      </c>
      <c r="DH14" s="26" t="str">
        <f t="shared" si="40"/>
        <v/>
      </c>
      <c r="DI14" s="26" t="str">
        <f t="shared" si="41"/>
        <v/>
      </c>
      <c r="DJ14" s="26" t="str">
        <f t="shared" si="42"/>
        <v/>
      </c>
      <c r="DK14" s="26" t="str">
        <f t="shared" si="43"/>
        <v/>
      </c>
      <c r="DL14" s="26" t="str">
        <f t="shared" si="44"/>
        <v/>
      </c>
      <c r="DM14" s="26" t="str">
        <f t="shared" si="45"/>
        <v/>
      </c>
      <c r="DN14" s="26" t="str">
        <f t="shared" si="46"/>
        <v/>
      </c>
      <c r="DO14" s="26" t="str">
        <f t="shared" si="47"/>
        <v/>
      </c>
      <c r="DP14" s="26" t="str">
        <f t="shared" si="48"/>
        <v/>
      </c>
      <c r="DQ14" s="26" t="str">
        <f t="shared" si="49"/>
        <v/>
      </c>
      <c r="DR14" s="26" t="str">
        <f t="shared" si="50"/>
        <v/>
      </c>
      <c r="DS14" s="26" t="str">
        <f t="shared" si="51"/>
        <v/>
      </c>
      <c r="DT14" s="26" t="str">
        <f t="shared" si="52"/>
        <v/>
      </c>
      <c r="DU14" s="26" t="str">
        <f t="shared" si="53"/>
        <v/>
      </c>
      <c r="DV14" s="26" t="str">
        <f t="shared" si="54"/>
        <v/>
      </c>
    </row>
    <row r="15" spans="1:126" ht="30" x14ac:dyDescent="0.25">
      <c r="A15" t="s">
        <v>1942</v>
      </c>
      <c r="B15">
        <v>2016</v>
      </c>
      <c r="C15" t="s">
        <v>2046</v>
      </c>
      <c r="D15">
        <v>106990</v>
      </c>
      <c r="E15" s="19">
        <v>1316215654106</v>
      </c>
      <c r="F15" t="s">
        <v>116</v>
      </c>
      <c r="G15">
        <v>325212</v>
      </c>
      <c r="H15" t="s">
        <v>118</v>
      </c>
      <c r="I15" t="s">
        <v>119</v>
      </c>
      <c r="J15" t="s">
        <v>120</v>
      </c>
      <c r="K15" t="s">
        <v>121</v>
      </c>
      <c r="L15">
        <v>40216</v>
      </c>
      <c r="M15" s="26" t="str">
        <f t="shared" si="0"/>
        <v>95. USED AS A REACTANT</v>
      </c>
      <c r="N15" s="27" t="s">
        <v>400</v>
      </c>
      <c r="O15" s="26" t="s">
        <v>124</v>
      </c>
      <c r="P15">
        <v>3723.2</v>
      </c>
      <c r="Q15">
        <v>3273.1</v>
      </c>
      <c r="R15">
        <v>6996.3</v>
      </c>
      <c r="S15" s="26" t="s">
        <v>1941</v>
      </c>
      <c r="T15" s="26" t="s">
        <v>1941</v>
      </c>
      <c r="U15" s="26" t="s">
        <v>1941</v>
      </c>
      <c r="V15" s="26" t="s">
        <v>1941</v>
      </c>
      <c r="W15" s="26" t="s">
        <v>1941</v>
      </c>
      <c r="X15" s="26" t="s">
        <v>1941</v>
      </c>
      <c r="Y15" s="26" t="s">
        <v>1940</v>
      </c>
      <c r="AE15" s="26" t="s">
        <v>1941</v>
      </c>
      <c r="AR15" s="26" t="s">
        <v>1941</v>
      </c>
      <c r="AS15" s="26" t="s">
        <v>1941</v>
      </c>
      <c r="AT15" s="26" t="s">
        <v>1941</v>
      </c>
      <c r="AV15" s="26" t="s">
        <v>1941</v>
      </c>
      <c r="BD15" s="26" t="s">
        <v>1941</v>
      </c>
      <c r="BK15" s="26" t="s">
        <v>1941</v>
      </c>
      <c r="BU15" s="26" t="str">
        <f t="shared" si="1"/>
        <v/>
      </c>
      <c r="BV15" s="26" t="str">
        <f t="shared" si="2"/>
        <v/>
      </c>
      <c r="BW15" s="26" t="str">
        <f t="shared" si="3"/>
        <v/>
      </c>
      <c r="BX15" s="26" t="str">
        <f t="shared" si="4"/>
        <v/>
      </c>
      <c r="BY15" s="26" t="str">
        <f t="shared" si="5"/>
        <v/>
      </c>
      <c r="BZ15" s="26" t="str">
        <f t="shared" si="6"/>
        <v/>
      </c>
      <c r="CA15" s="26" t="str">
        <f t="shared" si="7"/>
        <v>95. USED AS A REACTANT</v>
      </c>
      <c r="CB15" s="26" t="str">
        <f t="shared" si="8"/>
        <v/>
      </c>
      <c r="CC15" s="26" t="str">
        <f t="shared" si="9"/>
        <v/>
      </c>
      <c r="CD15" s="26" t="str">
        <f t="shared" si="10"/>
        <v/>
      </c>
      <c r="CE15" s="26" t="str">
        <f t="shared" si="11"/>
        <v/>
      </c>
      <c r="CF15" s="26" t="str">
        <f t="shared" si="12"/>
        <v/>
      </c>
      <c r="CG15" s="26" t="str">
        <f t="shared" si="13"/>
        <v/>
      </c>
      <c r="CH15" s="26" t="str">
        <f t="shared" si="14"/>
        <v/>
      </c>
      <c r="CI15" s="26" t="str">
        <f t="shared" si="15"/>
        <v/>
      </c>
      <c r="CJ15" s="26" t="str">
        <f t="shared" si="16"/>
        <v/>
      </c>
      <c r="CK15" s="26" t="str">
        <f t="shared" si="17"/>
        <v/>
      </c>
      <c r="CL15" s="26" t="str">
        <f t="shared" si="18"/>
        <v/>
      </c>
      <c r="CM15" s="26" t="str">
        <f t="shared" si="19"/>
        <v/>
      </c>
      <c r="CN15" s="26" t="str">
        <f t="shared" si="20"/>
        <v/>
      </c>
      <c r="CO15" s="26" t="str">
        <f t="shared" si="21"/>
        <v/>
      </c>
      <c r="CP15" s="26" t="str">
        <f t="shared" si="22"/>
        <v/>
      </c>
      <c r="CQ15" s="26" t="str">
        <f t="shared" si="23"/>
        <v/>
      </c>
      <c r="CR15" s="26" t="str">
        <f t="shared" si="24"/>
        <v/>
      </c>
      <c r="CS15" s="26" t="str">
        <f t="shared" si="25"/>
        <v/>
      </c>
      <c r="CT15" s="26" t="str">
        <f t="shared" si="26"/>
        <v/>
      </c>
      <c r="CU15" s="26" t="str">
        <f t="shared" si="27"/>
        <v/>
      </c>
      <c r="CV15" s="26" t="str">
        <f t="shared" si="28"/>
        <v/>
      </c>
      <c r="CW15" s="26" t="str">
        <f t="shared" si="29"/>
        <v/>
      </c>
      <c r="CX15" s="26" t="str">
        <f t="shared" si="30"/>
        <v/>
      </c>
      <c r="CY15" s="26" t="str">
        <f t="shared" si="31"/>
        <v/>
      </c>
      <c r="CZ15" s="26" t="str">
        <f t="shared" si="32"/>
        <v/>
      </c>
      <c r="DA15" s="26" t="str">
        <f t="shared" si="33"/>
        <v/>
      </c>
      <c r="DB15" s="26" t="str">
        <f t="shared" si="34"/>
        <v/>
      </c>
      <c r="DC15" s="26" t="str">
        <f t="shared" si="35"/>
        <v/>
      </c>
      <c r="DD15" s="26" t="str">
        <f t="shared" si="36"/>
        <v/>
      </c>
      <c r="DE15" s="26" t="str">
        <f t="shared" si="37"/>
        <v/>
      </c>
      <c r="DF15" s="26" t="str">
        <f t="shared" si="38"/>
        <v/>
      </c>
      <c r="DG15" s="26" t="str">
        <f t="shared" si="39"/>
        <v/>
      </c>
      <c r="DH15" s="26" t="str">
        <f t="shared" si="40"/>
        <v/>
      </c>
      <c r="DI15" s="26" t="str">
        <f t="shared" si="41"/>
        <v/>
      </c>
      <c r="DJ15" s="26" t="str">
        <f t="shared" si="42"/>
        <v/>
      </c>
      <c r="DK15" s="26" t="str">
        <f t="shared" si="43"/>
        <v/>
      </c>
      <c r="DL15" s="26" t="str">
        <f t="shared" si="44"/>
        <v/>
      </c>
      <c r="DM15" s="26" t="str">
        <f t="shared" si="45"/>
        <v/>
      </c>
      <c r="DN15" s="26" t="str">
        <f t="shared" si="46"/>
        <v/>
      </c>
      <c r="DO15" s="26" t="str">
        <f t="shared" si="47"/>
        <v/>
      </c>
      <c r="DP15" s="26" t="str">
        <f t="shared" si="48"/>
        <v/>
      </c>
      <c r="DQ15" s="26" t="str">
        <f t="shared" si="49"/>
        <v/>
      </c>
      <c r="DR15" s="26" t="str">
        <f t="shared" si="50"/>
        <v/>
      </c>
      <c r="DS15" s="26" t="str">
        <f t="shared" si="51"/>
        <v/>
      </c>
      <c r="DT15" s="26" t="str">
        <f t="shared" si="52"/>
        <v/>
      </c>
      <c r="DU15" s="26" t="str">
        <f t="shared" si="53"/>
        <v/>
      </c>
      <c r="DV15" s="26" t="str">
        <f t="shared" si="54"/>
        <v/>
      </c>
    </row>
    <row r="16" spans="1:126" ht="30" x14ac:dyDescent="0.25">
      <c r="A16" t="s">
        <v>1942</v>
      </c>
      <c r="B16">
        <v>2017</v>
      </c>
      <c r="C16" t="s">
        <v>2046</v>
      </c>
      <c r="D16">
        <v>106990</v>
      </c>
      <c r="E16" s="19">
        <v>1317216390637</v>
      </c>
      <c r="F16" t="s">
        <v>116</v>
      </c>
      <c r="G16">
        <v>325212</v>
      </c>
      <c r="H16" t="s">
        <v>118</v>
      </c>
      <c r="I16" t="s">
        <v>119</v>
      </c>
      <c r="J16" t="s">
        <v>120</v>
      </c>
      <c r="K16" t="s">
        <v>121</v>
      </c>
      <c r="L16">
        <v>40216</v>
      </c>
      <c r="M16" s="26" t="str">
        <f t="shared" si="0"/>
        <v>95. USED AS A REACTANT</v>
      </c>
      <c r="N16" s="27" t="s">
        <v>400</v>
      </c>
      <c r="O16" s="26" t="s">
        <v>124</v>
      </c>
      <c r="P16">
        <v>2124</v>
      </c>
      <c r="Q16">
        <v>3627</v>
      </c>
      <c r="R16">
        <v>5751</v>
      </c>
      <c r="S16" s="26" t="s">
        <v>1941</v>
      </c>
      <c r="T16" s="26" t="s">
        <v>1941</v>
      </c>
      <c r="U16" s="26" t="s">
        <v>1941</v>
      </c>
      <c r="V16" s="26" t="s">
        <v>1941</v>
      </c>
      <c r="W16" s="26" t="s">
        <v>1941</v>
      </c>
      <c r="X16" s="26" t="s">
        <v>1941</v>
      </c>
      <c r="Y16" s="26" t="s">
        <v>1940</v>
      </c>
      <c r="AE16" s="26" t="s">
        <v>1941</v>
      </c>
      <c r="AR16" s="26" t="s">
        <v>1941</v>
      </c>
      <c r="AS16" s="26" t="s">
        <v>1941</v>
      </c>
      <c r="AT16" s="26" t="s">
        <v>1941</v>
      </c>
      <c r="AV16" s="26" t="s">
        <v>1941</v>
      </c>
      <c r="BD16" s="26" t="s">
        <v>1941</v>
      </c>
      <c r="BK16" s="26" t="s">
        <v>1941</v>
      </c>
      <c r="BU16" s="26" t="str">
        <f t="shared" si="1"/>
        <v/>
      </c>
      <c r="BV16" s="26" t="str">
        <f t="shared" si="2"/>
        <v/>
      </c>
      <c r="BW16" s="26" t="str">
        <f t="shared" si="3"/>
        <v/>
      </c>
      <c r="BX16" s="26" t="str">
        <f t="shared" si="4"/>
        <v/>
      </c>
      <c r="BY16" s="26" t="str">
        <f t="shared" si="5"/>
        <v/>
      </c>
      <c r="BZ16" s="26" t="str">
        <f t="shared" si="6"/>
        <v/>
      </c>
      <c r="CA16" s="26" t="str">
        <f t="shared" si="7"/>
        <v>95. USED AS A REACTANT</v>
      </c>
      <c r="CB16" s="26" t="str">
        <f t="shared" si="8"/>
        <v/>
      </c>
      <c r="CC16" s="26" t="str">
        <f t="shared" si="9"/>
        <v/>
      </c>
      <c r="CD16" s="26" t="str">
        <f t="shared" si="10"/>
        <v/>
      </c>
      <c r="CE16" s="26" t="str">
        <f t="shared" si="11"/>
        <v/>
      </c>
      <c r="CF16" s="26" t="str">
        <f t="shared" si="12"/>
        <v/>
      </c>
      <c r="CG16" s="26" t="str">
        <f t="shared" si="13"/>
        <v/>
      </c>
      <c r="CH16" s="26" t="str">
        <f t="shared" si="14"/>
        <v/>
      </c>
      <c r="CI16" s="26" t="str">
        <f t="shared" si="15"/>
        <v/>
      </c>
      <c r="CJ16" s="26" t="str">
        <f t="shared" si="16"/>
        <v/>
      </c>
      <c r="CK16" s="26" t="str">
        <f t="shared" si="17"/>
        <v/>
      </c>
      <c r="CL16" s="26" t="str">
        <f t="shared" si="18"/>
        <v/>
      </c>
      <c r="CM16" s="26" t="str">
        <f t="shared" si="19"/>
        <v/>
      </c>
      <c r="CN16" s="26" t="str">
        <f t="shared" si="20"/>
        <v/>
      </c>
      <c r="CO16" s="26" t="str">
        <f t="shared" si="21"/>
        <v/>
      </c>
      <c r="CP16" s="26" t="str">
        <f t="shared" si="22"/>
        <v/>
      </c>
      <c r="CQ16" s="26" t="str">
        <f t="shared" si="23"/>
        <v/>
      </c>
      <c r="CR16" s="26" t="str">
        <f t="shared" si="24"/>
        <v/>
      </c>
      <c r="CS16" s="26" t="str">
        <f t="shared" si="25"/>
        <v/>
      </c>
      <c r="CT16" s="26" t="str">
        <f t="shared" si="26"/>
        <v/>
      </c>
      <c r="CU16" s="26" t="str">
        <f t="shared" si="27"/>
        <v/>
      </c>
      <c r="CV16" s="26" t="str">
        <f t="shared" si="28"/>
        <v/>
      </c>
      <c r="CW16" s="26" t="str">
        <f t="shared" si="29"/>
        <v/>
      </c>
      <c r="CX16" s="26" t="str">
        <f t="shared" si="30"/>
        <v/>
      </c>
      <c r="CY16" s="26" t="str">
        <f t="shared" si="31"/>
        <v/>
      </c>
      <c r="CZ16" s="26" t="str">
        <f t="shared" si="32"/>
        <v/>
      </c>
      <c r="DA16" s="26" t="str">
        <f t="shared" si="33"/>
        <v/>
      </c>
      <c r="DB16" s="26" t="str">
        <f t="shared" si="34"/>
        <v/>
      </c>
      <c r="DC16" s="26" t="str">
        <f t="shared" si="35"/>
        <v/>
      </c>
      <c r="DD16" s="26" t="str">
        <f t="shared" si="36"/>
        <v/>
      </c>
      <c r="DE16" s="26" t="str">
        <f t="shared" si="37"/>
        <v/>
      </c>
      <c r="DF16" s="26" t="str">
        <f t="shared" si="38"/>
        <v/>
      </c>
      <c r="DG16" s="26" t="str">
        <f t="shared" si="39"/>
        <v/>
      </c>
      <c r="DH16" s="26" t="str">
        <f t="shared" si="40"/>
        <v/>
      </c>
      <c r="DI16" s="26" t="str">
        <f t="shared" si="41"/>
        <v/>
      </c>
      <c r="DJ16" s="26" t="str">
        <f t="shared" si="42"/>
        <v/>
      </c>
      <c r="DK16" s="26" t="str">
        <f t="shared" si="43"/>
        <v/>
      </c>
      <c r="DL16" s="26" t="str">
        <f t="shared" si="44"/>
        <v/>
      </c>
      <c r="DM16" s="26" t="str">
        <f t="shared" si="45"/>
        <v/>
      </c>
      <c r="DN16" s="26" t="str">
        <f t="shared" si="46"/>
        <v/>
      </c>
      <c r="DO16" s="26" t="str">
        <f t="shared" si="47"/>
        <v/>
      </c>
      <c r="DP16" s="26" t="str">
        <f t="shared" si="48"/>
        <v/>
      </c>
      <c r="DQ16" s="26" t="str">
        <f t="shared" si="49"/>
        <v/>
      </c>
      <c r="DR16" s="26" t="str">
        <f t="shared" si="50"/>
        <v/>
      </c>
      <c r="DS16" s="26" t="str">
        <f t="shared" si="51"/>
        <v/>
      </c>
      <c r="DT16" s="26" t="str">
        <f t="shared" si="52"/>
        <v/>
      </c>
      <c r="DU16" s="26" t="str">
        <f t="shared" si="53"/>
        <v/>
      </c>
      <c r="DV16" s="26" t="str">
        <f t="shared" si="54"/>
        <v/>
      </c>
    </row>
    <row r="17" spans="1:126" ht="60" x14ac:dyDescent="0.25">
      <c r="A17" t="s">
        <v>1942</v>
      </c>
      <c r="B17">
        <v>2018</v>
      </c>
      <c r="C17" t="s">
        <v>2046</v>
      </c>
      <c r="D17">
        <v>106990</v>
      </c>
      <c r="E17" s="19">
        <v>1318217283441</v>
      </c>
      <c r="F17" t="s">
        <v>116</v>
      </c>
      <c r="G17">
        <v>325212</v>
      </c>
      <c r="H17" t="s">
        <v>118</v>
      </c>
      <c r="I17" t="s">
        <v>119</v>
      </c>
      <c r="J17" t="s">
        <v>120</v>
      </c>
      <c r="K17" t="s">
        <v>121</v>
      </c>
      <c r="L17">
        <v>40216</v>
      </c>
      <c r="M17" s="26" t="str">
        <f t="shared" si="0"/>
        <v>95. USED AS A REACTANT, 97. P102  RAW MATERIALS</v>
      </c>
      <c r="N17" s="27" t="s">
        <v>400</v>
      </c>
      <c r="O17" s="26" t="s">
        <v>124</v>
      </c>
      <c r="P17">
        <v>1814</v>
      </c>
      <c r="Q17">
        <v>1815.3</v>
      </c>
      <c r="R17">
        <v>3629.3</v>
      </c>
      <c r="S17" s="26" t="s">
        <v>1941</v>
      </c>
      <c r="T17" s="26" t="s">
        <v>1941</v>
      </c>
      <c r="U17" s="26" t="s">
        <v>1941</v>
      </c>
      <c r="V17" s="26" t="s">
        <v>1941</v>
      </c>
      <c r="W17" s="26" t="s">
        <v>1941</v>
      </c>
      <c r="X17" s="26" t="s">
        <v>1941</v>
      </c>
      <c r="Y17" s="26" t="s">
        <v>1940</v>
      </c>
      <c r="Z17" s="26" t="s">
        <v>1941</v>
      </c>
      <c r="AA17" s="26" t="s">
        <v>1940</v>
      </c>
      <c r="AB17" s="26" t="s">
        <v>1941</v>
      </c>
      <c r="AC17" s="26" t="s">
        <v>1941</v>
      </c>
      <c r="AD17" s="26" t="s">
        <v>1941</v>
      </c>
      <c r="AE17" s="26" t="s">
        <v>1941</v>
      </c>
      <c r="AF17" s="26" t="s">
        <v>1941</v>
      </c>
      <c r="AG17" s="26" t="s">
        <v>1941</v>
      </c>
      <c r="AH17" s="26" t="s">
        <v>1941</v>
      </c>
      <c r="AI17" s="26" t="s">
        <v>1941</v>
      </c>
      <c r="AJ17" s="26" t="s">
        <v>1941</v>
      </c>
      <c r="AK17" s="26" t="s">
        <v>1941</v>
      </c>
      <c r="AL17" s="26" t="s">
        <v>1941</v>
      </c>
      <c r="AM17" s="26" t="s">
        <v>1941</v>
      </c>
      <c r="AN17" s="26" t="s">
        <v>1941</v>
      </c>
      <c r="AO17" s="26" t="s">
        <v>1941</v>
      </c>
      <c r="AP17" s="26" t="s">
        <v>1941</v>
      </c>
      <c r="AQ17" s="26" t="s">
        <v>1941</v>
      </c>
      <c r="AR17" s="26" t="s">
        <v>1941</v>
      </c>
      <c r="AS17" s="26" t="s">
        <v>1941</v>
      </c>
      <c r="AT17" s="26" t="s">
        <v>1941</v>
      </c>
      <c r="AU17" s="26" t="s">
        <v>1941</v>
      </c>
      <c r="AV17" s="26" t="s">
        <v>1941</v>
      </c>
      <c r="AW17" s="26" t="s">
        <v>1941</v>
      </c>
      <c r="AX17" s="26" t="s">
        <v>1941</v>
      </c>
      <c r="AY17" s="26" t="s">
        <v>1941</v>
      </c>
      <c r="AZ17" s="26" t="s">
        <v>1941</v>
      </c>
      <c r="BA17" s="26" t="s">
        <v>1941</v>
      </c>
      <c r="BB17" s="26" t="s">
        <v>1941</v>
      </c>
      <c r="BC17" s="26" t="s">
        <v>1941</v>
      </c>
      <c r="BD17" s="26" t="s">
        <v>1941</v>
      </c>
      <c r="BE17" s="26" t="s">
        <v>1941</v>
      </c>
      <c r="BF17" s="26" t="s">
        <v>1941</v>
      </c>
      <c r="BG17" s="26" t="s">
        <v>1941</v>
      </c>
      <c r="BH17" s="26" t="s">
        <v>1941</v>
      </c>
      <c r="BI17" s="26" t="s">
        <v>1941</v>
      </c>
      <c r="BJ17" s="26" t="s">
        <v>1941</v>
      </c>
      <c r="BK17" s="26" t="s">
        <v>1941</v>
      </c>
      <c r="BL17" s="26" t="s">
        <v>1941</v>
      </c>
      <c r="BM17" s="26" t="s">
        <v>1941</v>
      </c>
      <c r="BN17" s="26" t="s">
        <v>1941</v>
      </c>
      <c r="BO17" s="26" t="s">
        <v>1941</v>
      </c>
      <c r="BP17" s="26" t="s">
        <v>1941</v>
      </c>
      <c r="BQ17" s="26" t="s">
        <v>1941</v>
      </c>
      <c r="BR17" s="26" t="s">
        <v>1941</v>
      </c>
      <c r="BS17" s="26" t="s">
        <v>1941</v>
      </c>
      <c r="BT17" s="26" t="s">
        <v>1941</v>
      </c>
      <c r="BU17" s="26" t="str">
        <f t="shared" si="1"/>
        <v/>
      </c>
      <c r="BV17" s="26" t="str">
        <f t="shared" si="2"/>
        <v/>
      </c>
      <c r="BW17" s="26" t="str">
        <f t="shared" si="3"/>
        <v/>
      </c>
      <c r="BX17" s="26" t="str">
        <f t="shared" si="4"/>
        <v/>
      </c>
      <c r="BY17" s="26" t="str">
        <f t="shared" si="5"/>
        <v/>
      </c>
      <c r="BZ17" s="26" t="str">
        <f t="shared" si="6"/>
        <v/>
      </c>
      <c r="CA17" s="26" t="str">
        <f t="shared" si="7"/>
        <v>95. USED AS A REACTANT</v>
      </c>
      <c r="CB17" s="26" t="str">
        <f t="shared" si="8"/>
        <v/>
      </c>
      <c r="CC17" s="26" t="str">
        <f t="shared" si="9"/>
        <v>97. P102  RAW MATERIALS</v>
      </c>
      <c r="CD17" s="26" t="str">
        <f t="shared" si="10"/>
        <v/>
      </c>
      <c r="CE17" s="26" t="str">
        <f t="shared" si="11"/>
        <v/>
      </c>
      <c r="CF17" s="26" t="str">
        <f t="shared" si="12"/>
        <v/>
      </c>
      <c r="CG17" s="26" t="str">
        <f t="shared" si="13"/>
        <v/>
      </c>
      <c r="CH17" s="26" t="str">
        <f t="shared" si="14"/>
        <v/>
      </c>
      <c r="CI17" s="26" t="str">
        <f t="shared" si="15"/>
        <v/>
      </c>
      <c r="CJ17" s="26" t="str">
        <f t="shared" si="16"/>
        <v/>
      </c>
      <c r="CK17" s="26" t="str">
        <f t="shared" si="17"/>
        <v/>
      </c>
      <c r="CL17" s="26" t="str">
        <f t="shared" si="18"/>
        <v/>
      </c>
      <c r="CM17" s="26" t="str">
        <f t="shared" si="19"/>
        <v/>
      </c>
      <c r="CN17" s="26" t="str">
        <f t="shared" si="20"/>
        <v/>
      </c>
      <c r="CO17" s="26" t="str">
        <f t="shared" si="21"/>
        <v/>
      </c>
      <c r="CP17" s="26" t="str">
        <f t="shared" si="22"/>
        <v/>
      </c>
      <c r="CQ17" s="26" t="str">
        <f t="shared" si="23"/>
        <v/>
      </c>
      <c r="CR17" s="26" t="str">
        <f t="shared" si="24"/>
        <v/>
      </c>
      <c r="CS17" s="26" t="str">
        <f t="shared" si="25"/>
        <v/>
      </c>
      <c r="CT17" s="26" t="str">
        <f t="shared" si="26"/>
        <v/>
      </c>
      <c r="CU17" s="26" t="str">
        <f t="shared" si="27"/>
        <v/>
      </c>
      <c r="CV17" s="26" t="str">
        <f t="shared" si="28"/>
        <v/>
      </c>
      <c r="CW17" s="26" t="str">
        <f t="shared" si="29"/>
        <v/>
      </c>
      <c r="CX17" s="26" t="str">
        <f t="shared" si="30"/>
        <v/>
      </c>
      <c r="CY17" s="26" t="str">
        <f t="shared" si="31"/>
        <v/>
      </c>
      <c r="CZ17" s="26" t="str">
        <f t="shared" si="32"/>
        <v/>
      </c>
      <c r="DA17" s="26" t="str">
        <f t="shared" si="33"/>
        <v/>
      </c>
      <c r="DB17" s="26" t="str">
        <f t="shared" si="34"/>
        <v/>
      </c>
      <c r="DC17" s="26" t="str">
        <f t="shared" si="35"/>
        <v/>
      </c>
      <c r="DD17" s="26" t="str">
        <f t="shared" si="36"/>
        <v/>
      </c>
      <c r="DE17" s="26" t="str">
        <f t="shared" si="37"/>
        <v/>
      </c>
      <c r="DF17" s="26" t="str">
        <f t="shared" si="38"/>
        <v/>
      </c>
      <c r="DG17" s="26" t="str">
        <f t="shared" si="39"/>
        <v/>
      </c>
      <c r="DH17" s="26" t="str">
        <f t="shared" si="40"/>
        <v/>
      </c>
      <c r="DI17" s="26" t="str">
        <f t="shared" si="41"/>
        <v/>
      </c>
      <c r="DJ17" s="26" t="str">
        <f t="shared" si="42"/>
        <v/>
      </c>
      <c r="DK17" s="26" t="str">
        <f t="shared" si="43"/>
        <v/>
      </c>
      <c r="DL17" s="26" t="str">
        <f t="shared" si="44"/>
        <v/>
      </c>
      <c r="DM17" s="26" t="str">
        <f t="shared" si="45"/>
        <v/>
      </c>
      <c r="DN17" s="26" t="str">
        <f t="shared" si="46"/>
        <v/>
      </c>
      <c r="DO17" s="26" t="str">
        <f t="shared" si="47"/>
        <v/>
      </c>
      <c r="DP17" s="26" t="str">
        <f t="shared" si="48"/>
        <v/>
      </c>
      <c r="DQ17" s="26" t="str">
        <f t="shared" si="49"/>
        <v/>
      </c>
      <c r="DR17" s="26" t="str">
        <f t="shared" si="50"/>
        <v/>
      </c>
      <c r="DS17" s="26" t="str">
        <f t="shared" si="51"/>
        <v/>
      </c>
      <c r="DT17" s="26" t="str">
        <f t="shared" si="52"/>
        <v/>
      </c>
      <c r="DU17" s="26" t="str">
        <f t="shared" si="53"/>
        <v/>
      </c>
      <c r="DV17" s="26" t="str">
        <f t="shared" si="54"/>
        <v/>
      </c>
    </row>
    <row r="18" spans="1:126" ht="60" x14ac:dyDescent="0.25">
      <c r="A18" t="s">
        <v>1942</v>
      </c>
      <c r="B18">
        <v>2019</v>
      </c>
      <c r="C18" t="s">
        <v>2046</v>
      </c>
      <c r="D18">
        <v>106990</v>
      </c>
      <c r="E18" s="19">
        <v>1319218272387</v>
      </c>
      <c r="F18" t="s">
        <v>116</v>
      </c>
      <c r="G18">
        <v>325212</v>
      </c>
      <c r="H18" t="s">
        <v>118</v>
      </c>
      <c r="I18" t="s">
        <v>119</v>
      </c>
      <c r="J18" t="s">
        <v>120</v>
      </c>
      <c r="K18" t="s">
        <v>121</v>
      </c>
      <c r="L18">
        <v>40216</v>
      </c>
      <c r="M18" s="26" t="str">
        <f t="shared" si="0"/>
        <v>95. USED AS A REACTANT, 97. P102  RAW MATERIALS</v>
      </c>
      <c r="N18" s="27" t="s">
        <v>400</v>
      </c>
      <c r="O18" s="26" t="s">
        <v>124</v>
      </c>
      <c r="P18">
        <v>2405</v>
      </c>
      <c r="Q18">
        <v>825.5</v>
      </c>
      <c r="R18">
        <v>3230.5</v>
      </c>
      <c r="S18" s="26" t="s">
        <v>1941</v>
      </c>
      <c r="T18" s="26" t="s">
        <v>1941</v>
      </c>
      <c r="U18" s="26" t="s">
        <v>1941</v>
      </c>
      <c r="V18" s="26" t="s">
        <v>1941</v>
      </c>
      <c r="W18" s="26" t="s">
        <v>1941</v>
      </c>
      <c r="X18" s="26" t="s">
        <v>1941</v>
      </c>
      <c r="Y18" s="26" t="s">
        <v>1940</v>
      </c>
      <c r="Z18" s="26" t="s">
        <v>1941</v>
      </c>
      <c r="AA18" s="26" t="s">
        <v>1940</v>
      </c>
      <c r="AB18" s="26" t="s">
        <v>1941</v>
      </c>
      <c r="AC18" s="26" t="s">
        <v>1941</v>
      </c>
      <c r="AD18" s="26" t="s">
        <v>1941</v>
      </c>
      <c r="AE18" s="26" t="s">
        <v>1941</v>
      </c>
      <c r="AF18" s="26" t="s">
        <v>1941</v>
      </c>
      <c r="AG18" s="26" t="s">
        <v>1941</v>
      </c>
      <c r="AH18" s="26" t="s">
        <v>1941</v>
      </c>
      <c r="AI18" s="26" t="s">
        <v>1941</v>
      </c>
      <c r="AJ18" s="26" t="s">
        <v>1941</v>
      </c>
      <c r="AK18" s="26" t="s">
        <v>1941</v>
      </c>
      <c r="AL18" s="26" t="s">
        <v>1941</v>
      </c>
      <c r="AM18" s="26" t="s">
        <v>1941</v>
      </c>
      <c r="AN18" s="26" t="s">
        <v>1941</v>
      </c>
      <c r="AO18" s="26" t="s">
        <v>1941</v>
      </c>
      <c r="AP18" s="26" t="s">
        <v>1941</v>
      </c>
      <c r="AQ18" s="26" t="s">
        <v>1941</v>
      </c>
      <c r="AR18" s="26" t="s">
        <v>1941</v>
      </c>
      <c r="AS18" s="26" t="s">
        <v>1941</v>
      </c>
      <c r="AT18" s="26" t="s">
        <v>1941</v>
      </c>
      <c r="AU18" s="26" t="s">
        <v>1941</v>
      </c>
      <c r="AV18" s="26" t="s">
        <v>1941</v>
      </c>
      <c r="AW18" s="26" t="s">
        <v>1941</v>
      </c>
      <c r="AX18" s="26" t="s">
        <v>1941</v>
      </c>
      <c r="AY18" s="26" t="s">
        <v>1941</v>
      </c>
      <c r="AZ18" s="26" t="s">
        <v>1941</v>
      </c>
      <c r="BA18" s="26" t="s">
        <v>1941</v>
      </c>
      <c r="BB18" s="26" t="s">
        <v>1941</v>
      </c>
      <c r="BC18" s="26" t="s">
        <v>1941</v>
      </c>
      <c r="BD18" s="26" t="s">
        <v>1941</v>
      </c>
      <c r="BE18" s="26" t="s">
        <v>1941</v>
      </c>
      <c r="BF18" s="26" t="s">
        <v>1941</v>
      </c>
      <c r="BG18" s="26" t="s">
        <v>1941</v>
      </c>
      <c r="BH18" s="26" t="s">
        <v>1941</v>
      </c>
      <c r="BI18" s="26" t="s">
        <v>1941</v>
      </c>
      <c r="BJ18" s="26" t="s">
        <v>1941</v>
      </c>
      <c r="BK18" s="26" t="s">
        <v>1941</v>
      </c>
      <c r="BL18" s="26" t="s">
        <v>1941</v>
      </c>
      <c r="BM18" s="26" t="s">
        <v>1941</v>
      </c>
      <c r="BN18" s="26" t="s">
        <v>1941</v>
      </c>
      <c r="BO18" s="26" t="s">
        <v>1941</v>
      </c>
      <c r="BP18" s="26" t="s">
        <v>1941</v>
      </c>
      <c r="BQ18" s="26" t="s">
        <v>1941</v>
      </c>
      <c r="BR18" s="26" t="s">
        <v>1941</v>
      </c>
      <c r="BS18" s="26" t="s">
        <v>1941</v>
      </c>
      <c r="BT18" s="26" t="s">
        <v>1941</v>
      </c>
      <c r="BU18" s="26" t="str">
        <f t="shared" si="1"/>
        <v/>
      </c>
      <c r="BV18" s="26" t="str">
        <f t="shared" si="2"/>
        <v/>
      </c>
      <c r="BW18" s="26" t="str">
        <f t="shared" si="3"/>
        <v/>
      </c>
      <c r="BX18" s="26" t="str">
        <f t="shared" si="4"/>
        <v/>
      </c>
      <c r="BY18" s="26" t="str">
        <f t="shared" si="5"/>
        <v/>
      </c>
      <c r="BZ18" s="26" t="str">
        <f t="shared" si="6"/>
        <v/>
      </c>
      <c r="CA18" s="26" t="str">
        <f t="shared" si="7"/>
        <v>95. USED AS A REACTANT</v>
      </c>
      <c r="CB18" s="26" t="str">
        <f t="shared" si="8"/>
        <v/>
      </c>
      <c r="CC18" s="26" t="str">
        <f t="shared" si="9"/>
        <v>97. P102  RAW MATERIALS</v>
      </c>
      <c r="CD18" s="26" t="str">
        <f t="shared" si="10"/>
        <v/>
      </c>
      <c r="CE18" s="26" t="str">
        <f t="shared" si="11"/>
        <v/>
      </c>
      <c r="CF18" s="26" t="str">
        <f t="shared" si="12"/>
        <v/>
      </c>
      <c r="CG18" s="26" t="str">
        <f t="shared" si="13"/>
        <v/>
      </c>
      <c r="CH18" s="26" t="str">
        <f t="shared" si="14"/>
        <v/>
      </c>
      <c r="CI18" s="26" t="str">
        <f t="shared" si="15"/>
        <v/>
      </c>
      <c r="CJ18" s="26" t="str">
        <f t="shared" si="16"/>
        <v/>
      </c>
      <c r="CK18" s="26" t="str">
        <f t="shared" si="17"/>
        <v/>
      </c>
      <c r="CL18" s="26" t="str">
        <f t="shared" si="18"/>
        <v/>
      </c>
      <c r="CM18" s="26" t="str">
        <f t="shared" si="19"/>
        <v/>
      </c>
      <c r="CN18" s="26" t="str">
        <f t="shared" si="20"/>
        <v/>
      </c>
      <c r="CO18" s="26" t="str">
        <f t="shared" si="21"/>
        <v/>
      </c>
      <c r="CP18" s="26" t="str">
        <f t="shared" si="22"/>
        <v/>
      </c>
      <c r="CQ18" s="26" t="str">
        <f t="shared" si="23"/>
        <v/>
      </c>
      <c r="CR18" s="26" t="str">
        <f t="shared" si="24"/>
        <v/>
      </c>
      <c r="CS18" s="26" t="str">
        <f t="shared" si="25"/>
        <v/>
      </c>
      <c r="CT18" s="26" t="str">
        <f t="shared" si="26"/>
        <v/>
      </c>
      <c r="CU18" s="26" t="str">
        <f t="shared" si="27"/>
        <v/>
      </c>
      <c r="CV18" s="26" t="str">
        <f t="shared" si="28"/>
        <v/>
      </c>
      <c r="CW18" s="26" t="str">
        <f t="shared" si="29"/>
        <v/>
      </c>
      <c r="CX18" s="26" t="str">
        <f t="shared" si="30"/>
        <v/>
      </c>
      <c r="CY18" s="26" t="str">
        <f t="shared" si="31"/>
        <v/>
      </c>
      <c r="CZ18" s="26" t="str">
        <f t="shared" si="32"/>
        <v/>
      </c>
      <c r="DA18" s="26" t="str">
        <f t="shared" si="33"/>
        <v/>
      </c>
      <c r="DB18" s="26" t="str">
        <f t="shared" si="34"/>
        <v/>
      </c>
      <c r="DC18" s="26" t="str">
        <f t="shared" si="35"/>
        <v/>
      </c>
      <c r="DD18" s="26" t="str">
        <f t="shared" si="36"/>
        <v/>
      </c>
      <c r="DE18" s="26" t="str">
        <f t="shared" si="37"/>
        <v/>
      </c>
      <c r="DF18" s="26" t="str">
        <f t="shared" si="38"/>
        <v/>
      </c>
      <c r="DG18" s="26" t="str">
        <f t="shared" si="39"/>
        <v/>
      </c>
      <c r="DH18" s="26" t="str">
        <f t="shared" si="40"/>
        <v/>
      </c>
      <c r="DI18" s="26" t="str">
        <f t="shared" si="41"/>
        <v/>
      </c>
      <c r="DJ18" s="26" t="str">
        <f t="shared" si="42"/>
        <v/>
      </c>
      <c r="DK18" s="26" t="str">
        <f t="shared" si="43"/>
        <v/>
      </c>
      <c r="DL18" s="26" t="str">
        <f t="shared" si="44"/>
        <v/>
      </c>
      <c r="DM18" s="26" t="str">
        <f t="shared" si="45"/>
        <v/>
      </c>
      <c r="DN18" s="26" t="str">
        <f t="shared" si="46"/>
        <v/>
      </c>
      <c r="DO18" s="26" t="str">
        <f t="shared" si="47"/>
        <v/>
      </c>
      <c r="DP18" s="26" t="str">
        <f t="shared" si="48"/>
        <v/>
      </c>
      <c r="DQ18" s="26" t="str">
        <f t="shared" si="49"/>
        <v/>
      </c>
      <c r="DR18" s="26" t="str">
        <f t="shared" si="50"/>
        <v/>
      </c>
      <c r="DS18" s="26" t="str">
        <f t="shared" si="51"/>
        <v/>
      </c>
      <c r="DT18" s="26" t="str">
        <f t="shared" si="52"/>
        <v/>
      </c>
      <c r="DU18" s="26" t="str">
        <f t="shared" si="53"/>
        <v/>
      </c>
      <c r="DV18" s="26" t="str">
        <f t="shared" si="54"/>
        <v/>
      </c>
    </row>
    <row r="19" spans="1:126" ht="60" x14ac:dyDescent="0.25">
      <c r="A19" t="s">
        <v>1942</v>
      </c>
      <c r="B19">
        <v>2020</v>
      </c>
      <c r="C19" t="s">
        <v>2046</v>
      </c>
      <c r="D19">
        <v>106990</v>
      </c>
      <c r="E19" s="19">
        <v>1320219135009</v>
      </c>
      <c r="F19" t="s">
        <v>116</v>
      </c>
      <c r="G19">
        <v>325212</v>
      </c>
      <c r="H19" t="s">
        <v>118</v>
      </c>
      <c r="I19" t="s">
        <v>119</v>
      </c>
      <c r="J19" t="s">
        <v>120</v>
      </c>
      <c r="K19" t="s">
        <v>121</v>
      </c>
      <c r="L19">
        <v>40216</v>
      </c>
      <c r="M19" s="26" t="str">
        <f t="shared" si="0"/>
        <v>95. USED AS A REACTANT, 97. P102  RAW MATERIALS</v>
      </c>
      <c r="N19" s="27" t="s">
        <v>400</v>
      </c>
      <c r="O19" s="26" t="s">
        <v>124</v>
      </c>
      <c r="P19">
        <v>1618</v>
      </c>
      <c r="Q19">
        <v>262</v>
      </c>
      <c r="R19">
        <v>1880</v>
      </c>
      <c r="S19" s="26" t="s">
        <v>1941</v>
      </c>
      <c r="T19" s="26" t="s">
        <v>1941</v>
      </c>
      <c r="U19" s="26" t="s">
        <v>1941</v>
      </c>
      <c r="V19" s="26" t="s">
        <v>1941</v>
      </c>
      <c r="W19" s="26" t="s">
        <v>1941</v>
      </c>
      <c r="X19" s="26" t="s">
        <v>1941</v>
      </c>
      <c r="Y19" s="26" t="s">
        <v>1940</v>
      </c>
      <c r="Z19" s="26" t="s">
        <v>1941</v>
      </c>
      <c r="AA19" s="26" t="s">
        <v>1940</v>
      </c>
      <c r="AB19" s="26" t="s">
        <v>1941</v>
      </c>
      <c r="AC19" s="26" t="s">
        <v>1941</v>
      </c>
      <c r="AD19" s="26" t="s">
        <v>1941</v>
      </c>
      <c r="AE19" s="26" t="s">
        <v>1941</v>
      </c>
      <c r="AF19" s="26" t="s">
        <v>1941</v>
      </c>
      <c r="AG19" s="26" t="s">
        <v>1941</v>
      </c>
      <c r="AH19" s="26" t="s">
        <v>1941</v>
      </c>
      <c r="AI19" s="26" t="s">
        <v>1941</v>
      </c>
      <c r="AJ19" s="26" t="s">
        <v>1941</v>
      </c>
      <c r="AK19" s="26" t="s">
        <v>1941</v>
      </c>
      <c r="AL19" s="26" t="s">
        <v>1941</v>
      </c>
      <c r="AM19" s="26" t="s">
        <v>1941</v>
      </c>
      <c r="AN19" s="26" t="s">
        <v>1941</v>
      </c>
      <c r="AO19" s="26" t="s">
        <v>1941</v>
      </c>
      <c r="AP19" s="26" t="s">
        <v>1941</v>
      </c>
      <c r="AQ19" s="26" t="s">
        <v>1941</v>
      </c>
      <c r="AR19" s="26" t="s">
        <v>1941</v>
      </c>
      <c r="AS19" s="26" t="s">
        <v>1941</v>
      </c>
      <c r="AT19" s="26" t="s">
        <v>1941</v>
      </c>
      <c r="AU19" s="26" t="s">
        <v>1941</v>
      </c>
      <c r="AV19" s="26" t="s">
        <v>1941</v>
      </c>
      <c r="AW19" s="26" t="s">
        <v>1941</v>
      </c>
      <c r="AX19" s="26" t="s">
        <v>1941</v>
      </c>
      <c r="AY19" s="26" t="s">
        <v>1941</v>
      </c>
      <c r="AZ19" s="26" t="s">
        <v>1941</v>
      </c>
      <c r="BA19" s="26" t="s">
        <v>1941</v>
      </c>
      <c r="BB19" s="26" t="s">
        <v>1941</v>
      </c>
      <c r="BC19" s="26" t="s">
        <v>1941</v>
      </c>
      <c r="BD19" s="26" t="s">
        <v>1941</v>
      </c>
      <c r="BE19" s="26" t="s">
        <v>1941</v>
      </c>
      <c r="BF19" s="26" t="s">
        <v>1941</v>
      </c>
      <c r="BG19" s="26" t="s">
        <v>1941</v>
      </c>
      <c r="BH19" s="26" t="s">
        <v>1941</v>
      </c>
      <c r="BI19" s="26" t="s">
        <v>1941</v>
      </c>
      <c r="BJ19" s="26" t="s">
        <v>1941</v>
      </c>
      <c r="BK19" s="26" t="s">
        <v>1941</v>
      </c>
      <c r="BL19" s="26" t="s">
        <v>1941</v>
      </c>
      <c r="BM19" s="26" t="s">
        <v>1941</v>
      </c>
      <c r="BN19" s="26" t="s">
        <v>1941</v>
      </c>
      <c r="BO19" s="26" t="s">
        <v>1941</v>
      </c>
      <c r="BP19" s="26" t="s">
        <v>1941</v>
      </c>
      <c r="BQ19" s="26" t="s">
        <v>1941</v>
      </c>
      <c r="BR19" s="26" t="s">
        <v>1941</v>
      </c>
      <c r="BS19" s="26" t="s">
        <v>1941</v>
      </c>
      <c r="BT19" s="26" t="s">
        <v>1941</v>
      </c>
      <c r="BU19" s="26" t="str">
        <f t="shared" si="1"/>
        <v/>
      </c>
      <c r="BV19" s="26" t="str">
        <f t="shared" si="2"/>
        <v/>
      </c>
      <c r="BW19" s="26" t="str">
        <f t="shared" si="3"/>
        <v/>
      </c>
      <c r="BX19" s="26" t="str">
        <f t="shared" si="4"/>
        <v/>
      </c>
      <c r="BY19" s="26" t="str">
        <f t="shared" si="5"/>
        <v/>
      </c>
      <c r="BZ19" s="26" t="str">
        <f t="shared" si="6"/>
        <v/>
      </c>
      <c r="CA19" s="26" t="str">
        <f t="shared" si="7"/>
        <v>95. USED AS A REACTANT</v>
      </c>
      <c r="CB19" s="26" t="str">
        <f t="shared" si="8"/>
        <v/>
      </c>
      <c r="CC19" s="26" t="str">
        <f t="shared" si="9"/>
        <v>97. P102  RAW MATERIALS</v>
      </c>
      <c r="CD19" s="26" t="str">
        <f t="shared" si="10"/>
        <v/>
      </c>
      <c r="CE19" s="26" t="str">
        <f t="shared" si="11"/>
        <v/>
      </c>
      <c r="CF19" s="26" t="str">
        <f t="shared" si="12"/>
        <v/>
      </c>
      <c r="CG19" s="26" t="str">
        <f t="shared" si="13"/>
        <v/>
      </c>
      <c r="CH19" s="26" t="str">
        <f t="shared" si="14"/>
        <v/>
      </c>
      <c r="CI19" s="26" t="str">
        <f t="shared" si="15"/>
        <v/>
      </c>
      <c r="CJ19" s="26" t="str">
        <f t="shared" si="16"/>
        <v/>
      </c>
      <c r="CK19" s="26" t="str">
        <f t="shared" si="17"/>
        <v/>
      </c>
      <c r="CL19" s="26" t="str">
        <f t="shared" si="18"/>
        <v/>
      </c>
      <c r="CM19" s="26" t="str">
        <f t="shared" si="19"/>
        <v/>
      </c>
      <c r="CN19" s="26" t="str">
        <f t="shared" si="20"/>
        <v/>
      </c>
      <c r="CO19" s="26" t="str">
        <f t="shared" si="21"/>
        <v/>
      </c>
      <c r="CP19" s="26" t="str">
        <f t="shared" si="22"/>
        <v/>
      </c>
      <c r="CQ19" s="26" t="str">
        <f t="shared" si="23"/>
        <v/>
      </c>
      <c r="CR19" s="26" t="str">
        <f t="shared" si="24"/>
        <v/>
      </c>
      <c r="CS19" s="26" t="str">
        <f t="shared" si="25"/>
        <v/>
      </c>
      <c r="CT19" s="26" t="str">
        <f t="shared" si="26"/>
        <v/>
      </c>
      <c r="CU19" s="26" t="str">
        <f t="shared" si="27"/>
        <v/>
      </c>
      <c r="CV19" s="26" t="str">
        <f t="shared" si="28"/>
        <v/>
      </c>
      <c r="CW19" s="26" t="str">
        <f t="shared" si="29"/>
        <v/>
      </c>
      <c r="CX19" s="26" t="str">
        <f t="shared" si="30"/>
        <v/>
      </c>
      <c r="CY19" s="26" t="str">
        <f t="shared" si="31"/>
        <v/>
      </c>
      <c r="CZ19" s="26" t="str">
        <f t="shared" si="32"/>
        <v/>
      </c>
      <c r="DA19" s="26" t="str">
        <f t="shared" si="33"/>
        <v/>
      </c>
      <c r="DB19" s="26" t="str">
        <f t="shared" si="34"/>
        <v/>
      </c>
      <c r="DC19" s="26" t="str">
        <f t="shared" si="35"/>
        <v/>
      </c>
      <c r="DD19" s="26" t="str">
        <f t="shared" si="36"/>
        <v/>
      </c>
      <c r="DE19" s="26" t="str">
        <f t="shared" si="37"/>
        <v/>
      </c>
      <c r="DF19" s="26" t="str">
        <f t="shared" si="38"/>
        <v/>
      </c>
      <c r="DG19" s="26" t="str">
        <f t="shared" si="39"/>
        <v/>
      </c>
      <c r="DH19" s="26" t="str">
        <f t="shared" si="40"/>
        <v/>
      </c>
      <c r="DI19" s="26" t="str">
        <f t="shared" si="41"/>
        <v/>
      </c>
      <c r="DJ19" s="26" t="str">
        <f t="shared" si="42"/>
        <v/>
      </c>
      <c r="DK19" s="26" t="str">
        <f t="shared" si="43"/>
        <v/>
      </c>
      <c r="DL19" s="26" t="str">
        <f t="shared" si="44"/>
        <v/>
      </c>
      <c r="DM19" s="26" t="str">
        <f t="shared" si="45"/>
        <v/>
      </c>
      <c r="DN19" s="26" t="str">
        <f t="shared" si="46"/>
        <v/>
      </c>
      <c r="DO19" s="26" t="str">
        <f t="shared" si="47"/>
        <v/>
      </c>
      <c r="DP19" s="26" t="str">
        <f t="shared" si="48"/>
        <v/>
      </c>
      <c r="DQ19" s="26" t="str">
        <f t="shared" si="49"/>
        <v/>
      </c>
      <c r="DR19" s="26" t="str">
        <f t="shared" si="50"/>
        <v/>
      </c>
      <c r="DS19" s="26" t="str">
        <f t="shared" si="51"/>
        <v/>
      </c>
      <c r="DT19" s="26" t="str">
        <f t="shared" si="52"/>
        <v/>
      </c>
      <c r="DU19" s="26" t="str">
        <f t="shared" si="53"/>
        <v/>
      </c>
      <c r="DV19" s="26" t="str">
        <f t="shared" si="54"/>
        <v/>
      </c>
    </row>
    <row r="20" spans="1:126" ht="60" x14ac:dyDescent="0.25">
      <c r="A20" t="s">
        <v>1942</v>
      </c>
      <c r="B20">
        <v>2021</v>
      </c>
      <c r="C20" t="s">
        <v>2046</v>
      </c>
      <c r="D20">
        <v>106990</v>
      </c>
      <c r="E20" s="19">
        <v>1321220337620</v>
      </c>
      <c r="F20" t="s">
        <v>116</v>
      </c>
      <c r="G20">
        <v>325212</v>
      </c>
      <c r="H20" t="s">
        <v>118</v>
      </c>
      <c r="I20" t="s">
        <v>119</v>
      </c>
      <c r="J20" t="s">
        <v>120</v>
      </c>
      <c r="K20" t="s">
        <v>121</v>
      </c>
      <c r="L20">
        <v>40216</v>
      </c>
      <c r="M20" s="26" t="str">
        <f t="shared" si="0"/>
        <v>95. USED AS A REACTANT, 97. P102  RAW MATERIALS</v>
      </c>
      <c r="N20" s="27" t="s">
        <v>400</v>
      </c>
      <c r="O20" s="26" t="s">
        <v>124</v>
      </c>
      <c r="P20">
        <v>3596</v>
      </c>
      <c r="Q20">
        <v>1190</v>
      </c>
      <c r="R20">
        <v>4786</v>
      </c>
      <c r="S20" s="26" t="s">
        <v>1941</v>
      </c>
      <c r="T20" s="26" t="s">
        <v>1941</v>
      </c>
      <c r="U20" s="26" t="s">
        <v>1941</v>
      </c>
      <c r="V20" s="26" t="s">
        <v>1941</v>
      </c>
      <c r="W20" s="26" t="s">
        <v>1941</v>
      </c>
      <c r="X20" s="26" t="s">
        <v>1941</v>
      </c>
      <c r="Y20" s="26" t="s">
        <v>1940</v>
      </c>
      <c r="Z20" s="26" t="s">
        <v>1941</v>
      </c>
      <c r="AA20" s="26" t="s">
        <v>1940</v>
      </c>
      <c r="AB20" s="26" t="s">
        <v>1941</v>
      </c>
      <c r="AC20" s="26" t="s">
        <v>1941</v>
      </c>
      <c r="AD20" s="26" t="s">
        <v>1941</v>
      </c>
      <c r="AE20" s="26" t="s">
        <v>1941</v>
      </c>
      <c r="AF20" s="26" t="s">
        <v>1941</v>
      </c>
      <c r="AG20" s="26" t="s">
        <v>1941</v>
      </c>
      <c r="AH20" s="26" t="s">
        <v>1941</v>
      </c>
      <c r="AI20" s="26" t="s">
        <v>1941</v>
      </c>
      <c r="AJ20" s="26" t="s">
        <v>1941</v>
      </c>
      <c r="AK20" s="26" t="s">
        <v>1941</v>
      </c>
      <c r="AL20" s="26" t="s">
        <v>1941</v>
      </c>
      <c r="AM20" s="26" t="s">
        <v>1941</v>
      </c>
      <c r="AN20" s="26" t="s">
        <v>1941</v>
      </c>
      <c r="AO20" s="26" t="s">
        <v>1941</v>
      </c>
      <c r="AP20" s="26" t="s">
        <v>1941</v>
      </c>
      <c r="AQ20" s="26" t="s">
        <v>1941</v>
      </c>
      <c r="AR20" s="26" t="s">
        <v>1941</v>
      </c>
      <c r="AS20" s="26" t="s">
        <v>1941</v>
      </c>
      <c r="AT20" s="26" t="s">
        <v>1941</v>
      </c>
      <c r="AU20" s="26" t="s">
        <v>1941</v>
      </c>
      <c r="AV20" s="26" t="s">
        <v>1941</v>
      </c>
      <c r="AW20" s="26" t="s">
        <v>1941</v>
      </c>
      <c r="AX20" s="26" t="s">
        <v>1941</v>
      </c>
      <c r="AY20" s="26" t="s">
        <v>1941</v>
      </c>
      <c r="AZ20" s="26" t="s">
        <v>1941</v>
      </c>
      <c r="BA20" s="26" t="s">
        <v>1941</v>
      </c>
      <c r="BB20" s="26" t="s">
        <v>1941</v>
      </c>
      <c r="BC20" s="26" t="s">
        <v>1941</v>
      </c>
      <c r="BD20" s="26" t="s">
        <v>1941</v>
      </c>
      <c r="BE20" s="26" t="s">
        <v>1941</v>
      </c>
      <c r="BF20" s="26" t="s">
        <v>1941</v>
      </c>
      <c r="BG20" s="26" t="s">
        <v>1941</v>
      </c>
      <c r="BH20" s="26" t="s">
        <v>1941</v>
      </c>
      <c r="BI20" s="26" t="s">
        <v>1941</v>
      </c>
      <c r="BJ20" s="26" t="s">
        <v>1941</v>
      </c>
      <c r="BK20" s="26" t="s">
        <v>1941</v>
      </c>
      <c r="BL20" s="26" t="s">
        <v>1941</v>
      </c>
      <c r="BM20" s="26" t="s">
        <v>1941</v>
      </c>
      <c r="BN20" s="26" t="s">
        <v>1941</v>
      </c>
      <c r="BO20" s="26" t="s">
        <v>1941</v>
      </c>
      <c r="BP20" s="26" t="s">
        <v>1941</v>
      </c>
      <c r="BQ20" s="26" t="s">
        <v>1941</v>
      </c>
      <c r="BR20" s="26" t="s">
        <v>1941</v>
      </c>
      <c r="BS20" s="26" t="s">
        <v>1941</v>
      </c>
      <c r="BT20" s="26" t="s">
        <v>1941</v>
      </c>
      <c r="BU20" s="26" t="str">
        <f t="shared" si="1"/>
        <v/>
      </c>
      <c r="BV20" s="26" t="str">
        <f t="shared" si="2"/>
        <v/>
      </c>
      <c r="BW20" s="26" t="str">
        <f t="shared" si="3"/>
        <v/>
      </c>
      <c r="BX20" s="26" t="str">
        <f t="shared" si="4"/>
        <v/>
      </c>
      <c r="BY20" s="26" t="str">
        <f t="shared" si="5"/>
        <v/>
      </c>
      <c r="BZ20" s="26" t="str">
        <f t="shared" si="6"/>
        <v/>
      </c>
      <c r="CA20" s="26" t="str">
        <f t="shared" si="7"/>
        <v>95. USED AS A REACTANT</v>
      </c>
      <c r="CB20" s="26" t="str">
        <f t="shared" si="8"/>
        <v/>
      </c>
      <c r="CC20" s="26" t="str">
        <f t="shared" si="9"/>
        <v>97. P102  RAW MATERIALS</v>
      </c>
      <c r="CD20" s="26" t="str">
        <f t="shared" si="10"/>
        <v/>
      </c>
      <c r="CE20" s="26" t="str">
        <f t="shared" si="11"/>
        <v/>
      </c>
      <c r="CF20" s="26" t="str">
        <f t="shared" si="12"/>
        <v/>
      </c>
      <c r="CG20" s="26" t="str">
        <f t="shared" si="13"/>
        <v/>
      </c>
      <c r="CH20" s="26" t="str">
        <f t="shared" si="14"/>
        <v/>
      </c>
      <c r="CI20" s="26" t="str">
        <f t="shared" si="15"/>
        <v/>
      </c>
      <c r="CJ20" s="26" t="str">
        <f t="shared" si="16"/>
        <v/>
      </c>
      <c r="CK20" s="26" t="str">
        <f t="shared" si="17"/>
        <v/>
      </c>
      <c r="CL20" s="26" t="str">
        <f t="shared" si="18"/>
        <v/>
      </c>
      <c r="CM20" s="26" t="str">
        <f t="shared" si="19"/>
        <v/>
      </c>
      <c r="CN20" s="26" t="str">
        <f t="shared" si="20"/>
        <v/>
      </c>
      <c r="CO20" s="26" t="str">
        <f t="shared" si="21"/>
        <v/>
      </c>
      <c r="CP20" s="26" t="str">
        <f t="shared" si="22"/>
        <v/>
      </c>
      <c r="CQ20" s="26" t="str">
        <f t="shared" si="23"/>
        <v/>
      </c>
      <c r="CR20" s="26" t="str">
        <f t="shared" si="24"/>
        <v/>
      </c>
      <c r="CS20" s="26" t="str">
        <f t="shared" si="25"/>
        <v/>
      </c>
      <c r="CT20" s="26" t="str">
        <f t="shared" si="26"/>
        <v/>
      </c>
      <c r="CU20" s="26" t="str">
        <f t="shared" si="27"/>
        <v/>
      </c>
      <c r="CV20" s="26" t="str">
        <f t="shared" si="28"/>
        <v/>
      </c>
      <c r="CW20" s="26" t="str">
        <f t="shared" si="29"/>
        <v/>
      </c>
      <c r="CX20" s="26" t="str">
        <f t="shared" si="30"/>
        <v/>
      </c>
      <c r="CY20" s="26" t="str">
        <f t="shared" si="31"/>
        <v/>
      </c>
      <c r="CZ20" s="26" t="str">
        <f t="shared" si="32"/>
        <v/>
      </c>
      <c r="DA20" s="26" t="str">
        <f t="shared" si="33"/>
        <v/>
      </c>
      <c r="DB20" s="26" t="str">
        <f t="shared" si="34"/>
        <v/>
      </c>
      <c r="DC20" s="26" t="str">
        <f t="shared" si="35"/>
        <v/>
      </c>
      <c r="DD20" s="26" t="str">
        <f t="shared" si="36"/>
        <v/>
      </c>
      <c r="DE20" s="26" t="str">
        <f t="shared" si="37"/>
        <v/>
      </c>
      <c r="DF20" s="26" t="str">
        <f t="shared" si="38"/>
        <v/>
      </c>
      <c r="DG20" s="26" t="str">
        <f t="shared" si="39"/>
        <v/>
      </c>
      <c r="DH20" s="26" t="str">
        <f t="shared" si="40"/>
        <v/>
      </c>
      <c r="DI20" s="26" t="str">
        <f t="shared" si="41"/>
        <v/>
      </c>
      <c r="DJ20" s="26" t="str">
        <f t="shared" si="42"/>
        <v/>
      </c>
      <c r="DK20" s="26" t="str">
        <f t="shared" si="43"/>
        <v/>
      </c>
      <c r="DL20" s="26" t="str">
        <f t="shared" si="44"/>
        <v/>
      </c>
      <c r="DM20" s="26" t="str">
        <f t="shared" si="45"/>
        <v/>
      </c>
      <c r="DN20" s="26" t="str">
        <f t="shared" si="46"/>
        <v/>
      </c>
      <c r="DO20" s="26" t="str">
        <f t="shared" si="47"/>
        <v/>
      </c>
      <c r="DP20" s="26" t="str">
        <f t="shared" si="48"/>
        <v/>
      </c>
      <c r="DQ20" s="26" t="str">
        <f t="shared" si="49"/>
        <v/>
      </c>
      <c r="DR20" s="26" t="str">
        <f t="shared" si="50"/>
        <v/>
      </c>
      <c r="DS20" s="26" t="str">
        <f t="shared" si="51"/>
        <v/>
      </c>
      <c r="DT20" s="26" t="str">
        <f t="shared" si="52"/>
        <v/>
      </c>
      <c r="DU20" s="26" t="str">
        <f t="shared" si="53"/>
        <v/>
      </c>
      <c r="DV20" s="26" t="str">
        <f t="shared" si="54"/>
        <v/>
      </c>
    </row>
    <row r="21" spans="1:126" ht="30" x14ac:dyDescent="0.25">
      <c r="A21" t="s">
        <v>1942</v>
      </c>
      <c r="B21">
        <v>2016</v>
      </c>
      <c r="C21" t="s">
        <v>2046</v>
      </c>
      <c r="D21">
        <v>106990</v>
      </c>
      <c r="E21" s="19">
        <v>1316215467578</v>
      </c>
      <c r="F21" t="s">
        <v>135</v>
      </c>
      <c r="G21">
        <v>325211</v>
      </c>
      <c r="H21" t="s">
        <v>137</v>
      </c>
      <c r="I21" t="s">
        <v>1979</v>
      </c>
      <c r="J21" t="s">
        <v>139</v>
      </c>
      <c r="K21" t="s">
        <v>140</v>
      </c>
      <c r="L21">
        <v>36505</v>
      </c>
      <c r="M21" s="26" t="str">
        <f t="shared" si="0"/>
        <v>95. USED AS A REACTANT</v>
      </c>
      <c r="N21" s="27" t="s">
        <v>400</v>
      </c>
      <c r="O21" s="26" t="s">
        <v>2050</v>
      </c>
      <c r="P21">
        <v>1500</v>
      </c>
      <c r="Q21">
        <v>250</v>
      </c>
      <c r="R21">
        <v>1750</v>
      </c>
      <c r="S21" s="26" t="s">
        <v>1941</v>
      </c>
      <c r="T21" s="26" t="s">
        <v>1941</v>
      </c>
      <c r="U21" s="26" t="s">
        <v>1941</v>
      </c>
      <c r="V21" s="26" t="s">
        <v>1941</v>
      </c>
      <c r="W21" s="26" t="s">
        <v>1941</v>
      </c>
      <c r="X21" s="26" t="s">
        <v>1941</v>
      </c>
      <c r="Y21" s="26" t="s">
        <v>1940</v>
      </c>
      <c r="AE21" s="26" t="s">
        <v>1941</v>
      </c>
      <c r="AR21" s="26" t="s">
        <v>1941</v>
      </c>
      <c r="AS21" s="26" t="s">
        <v>1941</v>
      </c>
      <c r="AT21" s="26" t="s">
        <v>1941</v>
      </c>
      <c r="AV21" s="26" t="s">
        <v>1941</v>
      </c>
      <c r="BD21" s="26" t="s">
        <v>1941</v>
      </c>
      <c r="BK21" s="26" t="s">
        <v>1941</v>
      </c>
      <c r="BU21" s="26" t="str">
        <f t="shared" si="1"/>
        <v/>
      </c>
      <c r="BV21" s="26" t="str">
        <f t="shared" si="2"/>
        <v/>
      </c>
      <c r="BW21" s="26" t="str">
        <f t="shared" si="3"/>
        <v/>
      </c>
      <c r="BX21" s="26" t="str">
        <f t="shared" si="4"/>
        <v/>
      </c>
      <c r="BY21" s="26" t="str">
        <f t="shared" si="5"/>
        <v/>
      </c>
      <c r="BZ21" s="26" t="str">
        <f t="shared" si="6"/>
        <v/>
      </c>
      <c r="CA21" s="26" t="str">
        <f t="shared" si="7"/>
        <v>95. USED AS A REACTANT</v>
      </c>
      <c r="CB21" s="26" t="str">
        <f t="shared" si="8"/>
        <v/>
      </c>
      <c r="CC21" s="26" t="str">
        <f t="shared" si="9"/>
        <v/>
      </c>
      <c r="CD21" s="26" t="str">
        <f t="shared" si="10"/>
        <v/>
      </c>
      <c r="CE21" s="26" t="str">
        <f t="shared" si="11"/>
        <v/>
      </c>
      <c r="CF21" s="26" t="str">
        <f t="shared" si="12"/>
        <v/>
      </c>
      <c r="CG21" s="26" t="str">
        <f t="shared" si="13"/>
        <v/>
      </c>
      <c r="CH21" s="26" t="str">
        <f t="shared" si="14"/>
        <v/>
      </c>
      <c r="CI21" s="26" t="str">
        <f t="shared" si="15"/>
        <v/>
      </c>
      <c r="CJ21" s="26" t="str">
        <f t="shared" si="16"/>
        <v/>
      </c>
      <c r="CK21" s="26" t="str">
        <f t="shared" si="17"/>
        <v/>
      </c>
      <c r="CL21" s="26" t="str">
        <f t="shared" si="18"/>
        <v/>
      </c>
      <c r="CM21" s="26" t="str">
        <f t="shared" si="19"/>
        <v/>
      </c>
      <c r="CN21" s="26" t="str">
        <f t="shared" si="20"/>
        <v/>
      </c>
      <c r="CO21" s="26" t="str">
        <f t="shared" si="21"/>
        <v/>
      </c>
      <c r="CP21" s="26" t="str">
        <f t="shared" si="22"/>
        <v/>
      </c>
      <c r="CQ21" s="26" t="str">
        <f t="shared" si="23"/>
        <v/>
      </c>
      <c r="CR21" s="26" t="str">
        <f t="shared" si="24"/>
        <v/>
      </c>
      <c r="CS21" s="26" t="str">
        <f t="shared" si="25"/>
        <v/>
      </c>
      <c r="CT21" s="26" t="str">
        <f t="shared" si="26"/>
        <v/>
      </c>
      <c r="CU21" s="26" t="str">
        <f t="shared" si="27"/>
        <v/>
      </c>
      <c r="CV21" s="26" t="str">
        <f t="shared" si="28"/>
        <v/>
      </c>
      <c r="CW21" s="26" t="str">
        <f t="shared" si="29"/>
        <v/>
      </c>
      <c r="CX21" s="26" t="str">
        <f t="shared" si="30"/>
        <v/>
      </c>
      <c r="CY21" s="26" t="str">
        <f t="shared" si="31"/>
        <v/>
      </c>
      <c r="CZ21" s="26" t="str">
        <f t="shared" si="32"/>
        <v/>
      </c>
      <c r="DA21" s="26" t="str">
        <f t="shared" si="33"/>
        <v/>
      </c>
      <c r="DB21" s="26" t="str">
        <f t="shared" si="34"/>
        <v/>
      </c>
      <c r="DC21" s="26" t="str">
        <f t="shared" si="35"/>
        <v/>
      </c>
      <c r="DD21" s="26" t="str">
        <f t="shared" si="36"/>
        <v/>
      </c>
      <c r="DE21" s="26" t="str">
        <f t="shared" si="37"/>
        <v/>
      </c>
      <c r="DF21" s="26" t="str">
        <f t="shared" si="38"/>
        <v/>
      </c>
      <c r="DG21" s="26" t="str">
        <f t="shared" si="39"/>
        <v/>
      </c>
      <c r="DH21" s="26" t="str">
        <f t="shared" si="40"/>
        <v/>
      </c>
      <c r="DI21" s="26" t="str">
        <f t="shared" si="41"/>
        <v/>
      </c>
      <c r="DJ21" s="26" t="str">
        <f t="shared" si="42"/>
        <v/>
      </c>
      <c r="DK21" s="26" t="str">
        <f t="shared" si="43"/>
        <v/>
      </c>
      <c r="DL21" s="26" t="str">
        <f t="shared" si="44"/>
        <v/>
      </c>
      <c r="DM21" s="26" t="str">
        <f t="shared" si="45"/>
        <v/>
      </c>
      <c r="DN21" s="26" t="str">
        <f t="shared" si="46"/>
        <v/>
      </c>
      <c r="DO21" s="26" t="str">
        <f t="shared" si="47"/>
        <v/>
      </c>
      <c r="DP21" s="26" t="str">
        <f t="shared" si="48"/>
        <v/>
      </c>
      <c r="DQ21" s="26" t="str">
        <f t="shared" si="49"/>
        <v/>
      </c>
      <c r="DR21" s="26" t="str">
        <f t="shared" si="50"/>
        <v/>
      </c>
      <c r="DS21" s="26" t="str">
        <f t="shared" si="51"/>
        <v/>
      </c>
      <c r="DT21" s="26" t="str">
        <f t="shared" si="52"/>
        <v/>
      </c>
      <c r="DU21" s="26" t="str">
        <f t="shared" si="53"/>
        <v/>
      </c>
      <c r="DV21" s="26" t="str">
        <f t="shared" si="54"/>
        <v/>
      </c>
    </row>
    <row r="22" spans="1:126" ht="30" x14ac:dyDescent="0.25">
      <c r="A22" t="s">
        <v>1942</v>
      </c>
      <c r="B22">
        <v>2017</v>
      </c>
      <c r="C22" t="s">
        <v>2046</v>
      </c>
      <c r="D22">
        <v>106990</v>
      </c>
      <c r="E22" s="19">
        <v>1317216176762</v>
      </c>
      <c r="F22" t="s">
        <v>135</v>
      </c>
      <c r="G22">
        <v>325211</v>
      </c>
      <c r="H22" t="s">
        <v>137</v>
      </c>
      <c r="I22" t="s">
        <v>1979</v>
      </c>
      <c r="J22" t="s">
        <v>139</v>
      </c>
      <c r="K22" t="s">
        <v>140</v>
      </c>
      <c r="L22">
        <v>36505</v>
      </c>
      <c r="M22" s="26" t="str">
        <f t="shared" si="0"/>
        <v>95. USED AS A REACTANT</v>
      </c>
      <c r="N22" s="27" t="s">
        <v>400</v>
      </c>
      <c r="O22" s="26" t="s">
        <v>2050</v>
      </c>
      <c r="P22">
        <v>1300</v>
      </c>
      <c r="Q22">
        <v>250</v>
      </c>
      <c r="R22">
        <v>1550</v>
      </c>
      <c r="S22" s="26" t="s">
        <v>1941</v>
      </c>
      <c r="T22" s="26" t="s">
        <v>1941</v>
      </c>
      <c r="U22" s="26" t="s">
        <v>1941</v>
      </c>
      <c r="V22" s="26" t="s">
        <v>1941</v>
      </c>
      <c r="W22" s="26" t="s">
        <v>1941</v>
      </c>
      <c r="X22" s="26" t="s">
        <v>1941</v>
      </c>
      <c r="Y22" s="26" t="s">
        <v>1940</v>
      </c>
      <c r="AE22" s="26" t="s">
        <v>1941</v>
      </c>
      <c r="AR22" s="26" t="s">
        <v>1941</v>
      </c>
      <c r="AS22" s="26" t="s">
        <v>1941</v>
      </c>
      <c r="AT22" s="26" t="s">
        <v>1941</v>
      </c>
      <c r="AV22" s="26" t="s">
        <v>1941</v>
      </c>
      <c r="BD22" s="26" t="s">
        <v>1941</v>
      </c>
      <c r="BK22" s="26" t="s">
        <v>1941</v>
      </c>
      <c r="BU22" s="26" t="str">
        <f t="shared" si="1"/>
        <v/>
      </c>
      <c r="BV22" s="26" t="str">
        <f t="shared" si="2"/>
        <v/>
      </c>
      <c r="BW22" s="26" t="str">
        <f t="shared" si="3"/>
        <v/>
      </c>
      <c r="BX22" s="26" t="str">
        <f t="shared" si="4"/>
        <v/>
      </c>
      <c r="BY22" s="26" t="str">
        <f t="shared" si="5"/>
        <v/>
      </c>
      <c r="BZ22" s="26" t="str">
        <f t="shared" si="6"/>
        <v/>
      </c>
      <c r="CA22" s="26" t="str">
        <f t="shared" si="7"/>
        <v>95. USED AS A REACTANT</v>
      </c>
      <c r="CB22" s="26" t="str">
        <f t="shared" si="8"/>
        <v/>
      </c>
      <c r="CC22" s="26" t="str">
        <f t="shared" si="9"/>
        <v/>
      </c>
      <c r="CD22" s="26" t="str">
        <f t="shared" si="10"/>
        <v/>
      </c>
      <c r="CE22" s="26" t="str">
        <f t="shared" si="11"/>
        <v/>
      </c>
      <c r="CF22" s="26" t="str">
        <f t="shared" si="12"/>
        <v/>
      </c>
      <c r="CG22" s="26" t="str">
        <f t="shared" si="13"/>
        <v/>
      </c>
      <c r="CH22" s="26" t="str">
        <f t="shared" si="14"/>
        <v/>
      </c>
      <c r="CI22" s="26" t="str">
        <f t="shared" si="15"/>
        <v/>
      </c>
      <c r="CJ22" s="26" t="str">
        <f t="shared" si="16"/>
        <v/>
      </c>
      <c r="CK22" s="26" t="str">
        <f t="shared" si="17"/>
        <v/>
      </c>
      <c r="CL22" s="26" t="str">
        <f t="shared" si="18"/>
        <v/>
      </c>
      <c r="CM22" s="26" t="str">
        <f t="shared" si="19"/>
        <v/>
      </c>
      <c r="CN22" s="26" t="str">
        <f t="shared" si="20"/>
        <v/>
      </c>
      <c r="CO22" s="26" t="str">
        <f t="shared" si="21"/>
        <v/>
      </c>
      <c r="CP22" s="26" t="str">
        <f t="shared" si="22"/>
        <v/>
      </c>
      <c r="CQ22" s="26" t="str">
        <f t="shared" si="23"/>
        <v/>
      </c>
      <c r="CR22" s="26" t="str">
        <f t="shared" si="24"/>
        <v/>
      </c>
      <c r="CS22" s="26" t="str">
        <f t="shared" si="25"/>
        <v/>
      </c>
      <c r="CT22" s="26" t="str">
        <f t="shared" si="26"/>
        <v/>
      </c>
      <c r="CU22" s="26" t="str">
        <f t="shared" si="27"/>
        <v/>
      </c>
      <c r="CV22" s="26" t="str">
        <f t="shared" si="28"/>
        <v/>
      </c>
      <c r="CW22" s="26" t="str">
        <f t="shared" si="29"/>
        <v/>
      </c>
      <c r="CX22" s="26" t="str">
        <f t="shared" si="30"/>
        <v/>
      </c>
      <c r="CY22" s="26" t="str">
        <f t="shared" si="31"/>
        <v/>
      </c>
      <c r="CZ22" s="26" t="str">
        <f t="shared" si="32"/>
        <v/>
      </c>
      <c r="DA22" s="26" t="str">
        <f t="shared" si="33"/>
        <v/>
      </c>
      <c r="DB22" s="26" t="str">
        <f t="shared" si="34"/>
        <v/>
      </c>
      <c r="DC22" s="26" t="str">
        <f t="shared" si="35"/>
        <v/>
      </c>
      <c r="DD22" s="26" t="str">
        <f t="shared" si="36"/>
        <v/>
      </c>
      <c r="DE22" s="26" t="str">
        <f t="shared" si="37"/>
        <v/>
      </c>
      <c r="DF22" s="26" t="str">
        <f t="shared" si="38"/>
        <v/>
      </c>
      <c r="DG22" s="26" t="str">
        <f t="shared" si="39"/>
        <v/>
      </c>
      <c r="DH22" s="26" t="str">
        <f t="shared" si="40"/>
        <v/>
      </c>
      <c r="DI22" s="26" t="str">
        <f t="shared" si="41"/>
        <v/>
      </c>
      <c r="DJ22" s="26" t="str">
        <f t="shared" si="42"/>
        <v/>
      </c>
      <c r="DK22" s="26" t="str">
        <f t="shared" si="43"/>
        <v/>
      </c>
      <c r="DL22" s="26" t="str">
        <f t="shared" si="44"/>
        <v/>
      </c>
      <c r="DM22" s="26" t="str">
        <f t="shared" si="45"/>
        <v/>
      </c>
      <c r="DN22" s="26" t="str">
        <f t="shared" si="46"/>
        <v/>
      </c>
      <c r="DO22" s="26" t="str">
        <f t="shared" si="47"/>
        <v/>
      </c>
      <c r="DP22" s="26" t="str">
        <f t="shared" si="48"/>
        <v/>
      </c>
      <c r="DQ22" s="26" t="str">
        <f t="shared" si="49"/>
        <v/>
      </c>
      <c r="DR22" s="26" t="str">
        <f t="shared" si="50"/>
        <v/>
      </c>
      <c r="DS22" s="26" t="str">
        <f t="shared" si="51"/>
        <v/>
      </c>
      <c r="DT22" s="26" t="str">
        <f t="shared" si="52"/>
        <v/>
      </c>
      <c r="DU22" s="26" t="str">
        <f t="shared" si="53"/>
        <v/>
      </c>
      <c r="DV22" s="26" t="str">
        <f t="shared" si="54"/>
        <v/>
      </c>
    </row>
    <row r="23" spans="1:126" ht="60" x14ac:dyDescent="0.25">
      <c r="A23" t="s">
        <v>1942</v>
      </c>
      <c r="B23">
        <v>2018</v>
      </c>
      <c r="C23" t="s">
        <v>2046</v>
      </c>
      <c r="D23">
        <v>106990</v>
      </c>
      <c r="E23" s="19">
        <v>1318216857336</v>
      </c>
      <c r="F23" t="s">
        <v>135</v>
      </c>
      <c r="G23">
        <v>325211</v>
      </c>
      <c r="H23" t="s">
        <v>137</v>
      </c>
      <c r="I23" t="s">
        <v>1979</v>
      </c>
      <c r="J23" t="s">
        <v>139</v>
      </c>
      <c r="K23" t="s">
        <v>140</v>
      </c>
      <c r="L23">
        <v>36505</v>
      </c>
      <c r="M23" s="26" t="str">
        <f t="shared" si="0"/>
        <v>95. USED AS A REACTANT, 97. P102  RAW MATERIALS</v>
      </c>
      <c r="N23" s="27" t="s">
        <v>400</v>
      </c>
      <c r="O23" s="26" t="s">
        <v>2051</v>
      </c>
      <c r="P23">
        <v>1300</v>
      </c>
      <c r="Q23">
        <v>250</v>
      </c>
      <c r="R23">
        <v>1550</v>
      </c>
      <c r="S23" s="26" t="s">
        <v>1941</v>
      </c>
      <c r="T23" s="26" t="s">
        <v>1941</v>
      </c>
      <c r="U23" s="26" t="s">
        <v>1941</v>
      </c>
      <c r="V23" s="26" t="s">
        <v>1941</v>
      </c>
      <c r="W23" s="26" t="s">
        <v>1941</v>
      </c>
      <c r="X23" s="26" t="s">
        <v>1941</v>
      </c>
      <c r="Y23" s="26" t="s">
        <v>1940</v>
      </c>
      <c r="Z23" s="26" t="s">
        <v>1941</v>
      </c>
      <c r="AA23" s="26" t="s">
        <v>1940</v>
      </c>
      <c r="AB23" s="26" t="s">
        <v>1941</v>
      </c>
      <c r="AC23" s="26" t="s">
        <v>1941</v>
      </c>
      <c r="AD23" s="26" t="s">
        <v>1941</v>
      </c>
      <c r="AE23" s="26" t="s">
        <v>1941</v>
      </c>
      <c r="AF23" s="26" t="s">
        <v>1941</v>
      </c>
      <c r="AG23" s="26" t="s">
        <v>1941</v>
      </c>
      <c r="AH23" s="26" t="s">
        <v>1941</v>
      </c>
      <c r="AI23" s="26" t="s">
        <v>1941</v>
      </c>
      <c r="AJ23" s="26" t="s">
        <v>1941</v>
      </c>
      <c r="AK23" s="26" t="s">
        <v>1941</v>
      </c>
      <c r="AL23" s="26" t="s">
        <v>1941</v>
      </c>
      <c r="AM23" s="26" t="s">
        <v>1941</v>
      </c>
      <c r="AN23" s="26" t="s">
        <v>1941</v>
      </c>
      <c r="AO23" s="26" t="s">
        <v>1941</v>
      </c>
      <c r="AP23" s="26" t="s">
        <v>1941</v>
      </c>
      <c r="AQ23" s="26" t="s">
        <v>1941</v>
      </c>
      <c r="AR23" s="26" t="s">
        <v>1941</v>
      </c>
      <c r="AS23" s="26" t="s">
        <v>1941</v>
      </c>
      <c r="AT23" s="26" t="s">
        <v>1941</v>
      </c>
      <c r="AU23" s="26" t="s">
        <v>1941</v>
      </c>
      <c r="AV23" s="26" t="s">
        <v>1941</v>
      </c>
      <c r="AW23" s="26" t="s">
        <v>1941</v>
      </c>
      <c r="AX23" s="26" t="s">
        <v>1941</v>
      </c>
      <c r="AY23" s="26" t="s">
        <v>1941</v>
      </c>
      <c r="AZ23" s="26" t="s">
        <v>1941</v>
      </c>
      <c r="BA23" s="26" t="s">
        <v>1941</v>
      </c>
      <c r="BB23" s="26" t="s">
        <v>1941</v>
      </c>
      <c r="BC23" s="26" t="s">
        <v>1941</v>
      </c>
      <c r="BD23" s="26" t="s">
        <v>1941</v>
      </c>
      <c r="BE23" s="26" t="s">
        <v>1941</v>
      </c>
      <c r="BF23" s="26" t="s">
        <v>1941</v>
      </c>
      <c r="BG23" s="26" t="s">
        <v>1941</v>
      </c>
      <c r="BH23" s="26" t="s">
        <v>1941</v>
      </c>
      <c r="BI23" s="26" t="s">
        <v>1941</v>
      </c>
      <c r="BJ23" s="26" t="s">
        <v>1941</v>
      </c>
      <c r="BK23" s="26" t="s">
        <v>1941</v>
      </c>
      <c r="BL23" s="26" t="s">
        <v>1941</v>
      </c>
      <c r="BM23" s="26" t="s">
        <v>1941</v>
      </c>
      <c r="BN23" s="26" t="s">
        <v>1941</v>
      </c>
      <c r="BO23" s="26" t="s">
        <v>1941</v>
      </c>
      <c r="BP23" s="26" t="s">
        <v>1941</v>
      </c>
      <c r="BQ23" s="26" t="s">
        <v>1941</v>
      </c>
      <c r="BR23" s="26" t="s">
        <v>1941</v>
      </c>
      <c r="BS23" s="26" t="s">
        <v>1941</v>
      </c>
      <c r="BT23" s="26" t="s">
        <v>1941</v>
      </c>
      <c r="BU23" s="26" t="str">
        <f t="shared" si="1"/>
        <v/>
      </c>
      <c r="BV23" s="26" t="str">
        <f t="shared" si="2"/>
        <v/>
      </c>
      <c r="BW23" s="26" t="str">
        <f t="shared" si="3"/>
        <v/>
      </c>
      <c r="BX23" s="26" t="str">
        <f t="shared" si="4"/>
        <v/>
      </c>
      <c r="BY23" s="26" t="str">
        <f t="shared" si="5"/>
        <v/>
      </c>
      <c r="BZ23" s="26" t="str">
        <f t="shared" si="6"/>
        <v/>
      </c>
      <c r="CA23" s="26" t="str">
        <f t="shared" si="7"/>
        <v>95. USED AS A REACTANT</v>
      </c>
      <c r="CB23" s="26" t="str">
        <f t="shared" si="8"/>
        <v/>
      </c>
      <c r="CC23" s="26" t="str">
        <f t="shared" si="9"/>
        <v>97. P102  RAW MATERIALS</v>
      </c>
      <c r="CD23" s="26" t="str">
        <f t="shared" si="10"/>
        <v/>
      </c>
      <c r="CE23" s="26" t="str">
        <f t="shared" si="11"/>
        <v/>
      </c>
      <c r="CF23" s="26" t="str">
        <f t="shared" si="12"/>
        <v/>
      </c>
      <c r="CG23" s="26" t="str">
        <f t="shared" si="13"/>
        <v/>
      </c>
      <c r="CH23" s="26" t="str">
        <f t="shared" si="14"/>
        <v/>
      </c>
      <c r="CI23" s="26" t="str">
        <f t="shared" si="15"/>
        <v/>
      </c>
      <c r="CJ23" s="26" t="str">
        <f t="shared" si="16"/>
        <v/>
      </c>
      <c r="CK23" s="26" t="str">
        <f t="shared" si="17"/>
        <v/>
      </c>
      <c r="CL23" s="26" t="str">
        <f t="shared" si="18"/>
        <v/>
      </c>
      <c r="CM23" s="26" t="str">
        <f t="shared" si="19"/>
        <v/>
      </c>
      <c r="CN23" s="26" t="str">
        <f t="shared" si="20"/>
        <v/>
      </c>
      <c r="CO23" s="26" t="str">
        <f t="shared" si="21"/>
        <v/>
      </c>
      <c r="CP23" s="26" t="str">
        <f t="shared" si="22"/>
        <v/>
      </c>
      <c r="CQ23" s="26" t="str">
        <f t="shared" si="23"/>
        <v/>
      </c>
      <c r="CR23" s="26" t="str">
        <f t="shared" si="24"/>
        <v/>
      </c>
      <c r="CS23" s="26" t="str">
        <f t="shared" si="25"/>
        <v/>
      </c>
      <c r="CT23" s="26" t="str">
        <f t="shared" si="26"/>
        <v/>
      </c>
      <c r="CU23" s="26" t="str">
        <f t="shared" si="27"/>
        <v/>
      </c>
      <c r="CV23" s="26" t="str">
        <f t="shared" si="28"/>
        <v/>
      </c>
      <c r="CW23" s="26" t="str">
        <f t="shared" si="29"/>
        <v/>
      </c>
      <c r="CX23" s="26" t="str">
        <f t="shared" si="30"/>
        <v/>
      </c>
      <c r="CY23" s="26" t="str">
        <f t="shared" si="31"/>
        <v/>
      </c>
      <c r="CZ23" s="26" t="str">
        <f t="shared" si="32"/>
        <v/>
      </c>
      <c r="DA23" s="26" t="str">
        <f t="shared" si="33"/>
        <v/>
      </c>
      <c r="DB23" s="26" t="str">
        <f t="shared" si="34"/>
        <v/>
      </c>
      <c r="DC23" s="26" t="str">
        <f t="shared" si="35"/>
        <v/>
      </c>
      <c r="DD23" s="26" t="str">
        <f t="shared" si="36"/>
        <v/>
      </c>
      <c r="DE23" s="26" t="str">
        <f t="shared" si="37"/>
        <v/>
      </c>
      <c r="DF23" s="26" t="str">
        <f t="shared" si="38"/>
        <v/>
      </c>
      <c r="DG23" s="26" t="str">
        <f t="shared" si="39"/>
        <v/>
      </c>
      <c r="DH23" s="26" t="str">
        <f t="shared" si="40"/>
        <v/>
      </c>
      <c r="DI23" s="26" t="str">
        <f t="shared" si="41"/>
        <v/>
      </c>
      <c r="DJ23" s="26" t="str">
        <f t="shared" si="42"/>
        <v/>
      </c>
      <c r="DK23" s="26" t="str">
        <f t="shared" si="43"/>
        <v/>
      </c>
      <c r="DL23" s="26" t="str">
        <f t="shared" si="44"/>
        <v/>
      </c>
      <c r="DM23" s="26" t="str">
        <f t="shared" si="45"/>
        <v/>
      </c>
      <c r="DN23" s="26" t="str">
        <f t="shared" si="46"/>
        <v/>
      </c>
      <c r="DO23" s="26" t="str">
        <f t="shared" si="47"/>
        <v/>
      </c>
      <c r="DP23" s="26" t="str">
        <f t="shared" si="48"/>
        <v/>
      </c>
      <c r="DQ23" s="26" t="str">
        <f t="shared" si="49"/>
        <v/>
      </c>
      <c r="DR23" s="26" t="str">
        <f t="shared" si="50"/>
        <v/>
      </c>
      <c r="DS23" s="26" t="str">
        <f t="shared" si="51"/>
        <v/>
      </c>
      <c r="DT23" s="26" t="str">
        <f t="shared" si="52"/>
        <v/>
      </c>
      <c r="DU23" s="26" t="str">
        <f t="shared" si="53"/>
        <v/>
      </c>
      <c r="DV23" s="26" t="str">
        <f t="shared" si="54"/>
        <v/>
      </c>
    </row>
    <row r="24" spans="1:126" ht="60" x14ac:dyDescent="0.25">
      <c r="A24" t="s">
        <v>1942</v>
      </c>
      <c r="B24">
        <v>2019</v>
      </c>
      <c r="C24" t="s">
        <v>2046</v>
      </c>
      <c r="D24">
        <v>106990</v>
      </c>
      <c r="E24" s="19">
        <v>1319218178628</v>
      </c>
      <c r="F24" t="s">
        <v>135</v>
      </c>
      <c r="G24">
        <v>325211</v>
      </c>
      <c r="H24" t="s">
        <v>137</v>
      </c>
      <c r="I24" t="s">
        <v>1979</v>
      </c>
      <c r="J24" t="s">
        <v>139</v>
      </c>
      <c r="K24" t="s">
        <v>140</v>
      </c>
      <c r="L24">
        <v>36505</v>
      </c>
      <c r="M24" s="26" t="str">
        <f t="shared" si="0"/>
        <v>95. USED AS A REACTANT, 97. P102  RAW MATERIALS</v>
      </c>
      <c r="N24" s="27" t="s">
        <v>400</v>
      </c>
      <c r="O24" s="26" t="s">
        <v>2051</v>
      </c>
      <c r="P24">
        <v>1100</v>
      </c>
      <c r="Q24">
        <v>250</v>
      </c>
      <c r="R24">
        <v>1350</v>
      </c>
      <c r="S24" s="26" t="s">
        <v>1941</v>
      </c>
      <c r="T24" s="26" t="s">
        <v>1941</v>
      </c>
      <c r="U24" s="26" t="s">
        <v>1941</v>
      </c>
      <c r="V24" s="26" t="s">
        <v>1941</v>
      </c>
      <c r="W24" s="26" t="s">
        <v>1941</v>
      </c>
      <c r="X24" s="26" t="s">
        <v>1941</v>
      </c>
      <c r="Y24" s="26" t="s">
        <v>1940</v>
      </c>
      <c r="Z24" s="26" t="s">
        <v>1941</v>
      </c>
      <c r="AA24" s="26" t="s">
        <v>1940</v>
      </c>
      <c r="AB24" s="26" t="s">
        <v>1941</v>
      </c>
      <c r="AC24" s="26" t="s">
        <v>1941</v>
      </c>
      <c r="AD24" s="26" t="s">
        <v>1941</v>
      </c>
      <c r="AE24" s="26" t="s">
        <v>1941</v>
      </c>
      <c r="AF24" s="26" t="s">
        <v>1941</v>
      </c>
      <c r="AG24" s="26" t="s">
        <v>1941</v>
      </c>
      <c r="AH24" s="26" t="s">
        <v>1941</v>
      </c>
      <c r="AI24" s="26" t="s">
        <v>1941</v>
      </c>
      <c r="AJ24" s="26" t="s">
        <v>1941</v>
      </c>
      <c r="AK24" s="26" t="s">
        <v>1941</v>
      </c>
      <c r="AL24" s="26" t="s">
        <v>1941</v>
      </c>
      <c r="AM24" s="26" t="s">
        <v>1941</v>
      </c>
      <c r="AN24" s="26" t="s">
        <v>1941</v>
      </c>
      <c r="AO24" s="26" t="s">
        <v>1941</v>
      </c>
      <c r="AP24" s="26" t="s">
        <v>1941</v>
      </c>
      <c r="AQ24" s="26" t="s">
        <v>1941</v>
      </c>
      <c r="AR24" s="26" t="s">
        <v>1941</v>
      </c>
      <c r="AS24" s="26" t="s">
        <v>1941</v>
      </c>
      <c r="AT24" s="26" t="s">
        <v>1941</v>
      </c>
      <c r="AU24" s="26" t="s">
        <v>1941</v>
      </c>
      <c r="AV24" s="26" t="s">
        <v>1941</v>
      </c>
      <c r="AW24" s="26" t="s">
        <v>1941</v>
      </c>
      <c r="AX24" s="26" t="s">
        <v>1941</v>
      </c>
      <c r="AY24" s="26" t="s">
        <v>1941</v>
      </c>
      <c r="AZ24" s="26" t="s">
        <v>1941</v>
      </c>
      <c r="BA24" s="26" t="s">
        <v>1941</v>
      </c>
      <c r="BB24" s="26" t="s">
        <v>1941</v>
      </c>
      <c r="BC24" s="26" t="s">
        <v>1941</v>
      </c>
      <c r="BD24" s="26" t="s">
        <v>1941</v>
      </c>
      <c r="BE24" s="26" t="s">
        <v>1941</v>
      </c>
      <c r="BF24" s="26" t="s">
        <v>1941</v>
      </c>
      <c r="BG24" s="26" t="s">
        <v>1941</v>
      </c>
      <c r="BH24" s="26" t="s">
        <v>1941</v>
      </c>
      <c r="BI24" s="26" t="s">
        <v>1941</v>
      </c>
      <c r="BJ24" s="26" t="s">
        <v>1941</v>
      </c>
      <c r="BK24" s="26" t="s">
        <v>1941</v>
      </c>
      <c r="BL24" s="26" t="s">
        <v>1941</v>
      </c>
      <c r="BM24" s="26" t="s">
        <v>1941</v>
      </c>
      <c r="BN24" s="26" t="s">
        <v>1941</v>
      </c>
      <c r="BO24" s="26" t="s">
        <v>1941</v>
      </c>
      <c r="BP24" s="26" t="s">
        <v>1941</v>
      </c>
      <c r="BQ24" s="26" t="s">
        <v>1941</v>
      </c>
      <c r="BR24" s="26" t="s">
        <v>1941</v>
      </c>
      <c r="BS24" s="26" t="s">
        <v>1941</v>
      </c>
      <c r="BT24" s="26" t="s">
        <v>1941</v>
      </c>
      <c r="BU24" s="26" t="str">
        <f t="shared" si="1"/>
        <v/>
      </c>
      <c r="BV24" s="26" t="str">
        <f t="shared" si="2"/>
        <v/>
      </c>
      <c r="BW24" s="26" t="str">
        <f t="shared" si="3"/>
        <v/>
      </c>
      <c r="BX24" s="26" t="str">
        <f t="shared" si="4"/>
        <v/>
      </c>
      <c r="BY24" s="26" t="str">
        <f t="shared" si="5"/>
        <v/>
      </c>
      <c r="BZ24" s="26" t="str">
        <f t="shared" si="6"/>
        <v/>
      </c>
      <c r="CA24" s="26" t="str">
        <f t="shared" si="7"/>
        <v>95. USED AS A REACTANT</v>
      </c>
      <c r="CB24" s="26" t="str">
        <f t="shared" si="8"/>
        <v/>
      </c>
      <c r="CC24" s="26" t="str">
        <f t="shared" si="9"/>
        <v>97. P102  RAW MATERIALS</v>
      </c>
      <c r="CD24" s="26" t="str">
        <f t="shared" si="10"/>
        <v/>
      </c>
      <c r="CE24" s="26" t="str">
        <f t="shared" si="11"/>
        <v/>
      </c>
      <c r="CF24" s="26" t="str">
        <f t="shared" si="12"/>
        <v/>
      </c>
      <c r="CG24" s="26" t="str">
        <f t="shared" si="13"/>
        <v/>
      </c>
      <c r="CH24" s="26" t="str">
        <f t="shared" si="14"/>
        <v/>
      </c>
      <c r="CI24" s="26" t="str">
        <f t="shared" si="15"/>
        <v/>
      </c>
      <c r="CJ24" s="26" t="str">
        <f t="shared" si="16"/>
        <v/>
      </c>
      <c r="CK24" s="26" t="str">
        <f t="shared" si="17"/>
        <v/>
      </c>
      <c r="CL24" s="26" t="str">
        <f t="shared" si="18"/>
        <v/>
      </c>
      <c r="CM24" s="26" t="str">
        <f t="shared" si="19"/>
        <v/>
      </c>
      <c r="CN24" s="26" t="str">
        <f t="shared" si="20"/>
        <v/>
      </c>
      <c r="CO24" s="26" t="str">
        <f t="shared" si="21"/>
        <v/>
      </c>
      <c r="CP24" s="26" t="str">
        <f t="shared" si="22"/>
        <v/>
      </c>
      <c r="CQ24" s="26" t="str">
        <f t="shared" si="23"/>
        <v/>
      </c>
      <c r="CR24" s="26" t="str">
        <f t="shared" si="24"/>
        <v/>
      </c>
      <c r="CS24" s="26" t="str">
        <f t="shared" si="25"/>
        <v/>
      </c>
      <c r="CT24" s="26" t="str">
        <f t="shared" si="26"/>
        <v/>
      </c>
      <c r="CU24" s="26" t="str">
        <f t="shared" si="27"/>
        <v/>
      </c>
      <c r="CV24" s="26" t="str">
        <f t="shared" si="28"/>
        <v/>
      </c>
      <c r="CW24" s="26" t="str">
        <f t="shared" si="29"/>
        <v/>
      </c>
      <c r="CX24" s="26" t="str">
        <f t="shared" si="30"/>
        <v/>
      </c>
      <c r="CY24" s="26" t="str">
        <f t="shared" si="31"/>
        <v/>
      </c>
      <c r="CZ24" s="26" t="str">
        <f t="shared" si="32"/>
        <v/>
      </c>
      <c r="DA24" s="26" t="str">
        <f t="shared" si="33"/>
        <v/>
      </c>
      <c r="DB24" s="26" t="str">
        <f t="shared" si="34"/>
        <v/>
      </c>
      <c r="DC24" s="26" t="str">
        <f t="shared" si="35"/>
        <v/>
      </c>
      <c r="DD24" s="26" t="str">
        <f t="shared" si="36"/>
        <v/>
      </c>
      <c r="DE24" s="26" t="str">
        <f t="shared" si="37"/>
        <v/>
      </c>
      <c r="DF24" s="26" t="str">
        <f t="shared" si="38"/>
        <v/>
      </c>
      <c r="DG24" s="26" t="str">
        <f t="shared" si="39"/>
        <v/>
      </c>
      <c r="DH24" s="26" t="str">
        <f t="shared" si="40"/>
        <v/>
      </c>
      <c r="DI24" s="26" t="str">
        <f t="shared" si="41"/>
        <v/>
      </c>
      <c r="DJ24" s="26" t="str">
        <f t="shared" si="42"/>
        <v/>
      </c>
      <c r="DK24" s="26" t="str">
        <f t="shared" si="43"/>
        <v/>
      </c>
      <c r="DL24" s="26" t="str">
        <f t="shared" si="44"/>
        <v/>
      </c>
      <c r="DM24" s="26" t="str">
        <f t="shared" si="45"/>
        <v/>
      </c>
      <c r="DN24" s="26" t="str">
        <f t="shared" si="46"/>
        <v/>
      </c>
      <c r="DO24" s="26" t="str">
        <f t="shared" si="47"/>
        <v/>
      </c>
      <c r="DP24" s="26" t="str">
        <f t="shared" si="48"/>
        <v/>
      </c>
      <c r="DQ24" s="26" t="str">
        <f t="shared" si="49"/>
        <v/>
      </c>
      <c r="DR24" s="26" t="str">
        <f t="shared" si="50"/>
        <v/>
      </c>
      <c r="DS24" s="26" t="str">
        <f t="shared" si="51"/>
        <v/>
      </c>
      <c r="DT24" s="26" t="str">
        <f t="shared" si="52"/>
        <v/>
      </c>
      <c r="DU24" s="26" t="str">
        <f t="shared" si="53"/>
        <v/>
      </c>
      <c r="DV24" s="26" t="str">
        <f t="shared" si="54"/>
        <v/>
      </c>
    </row>
    <row r="25" spans="1:126" ht="60" x14ac:dyDescent="0.25">
      <c r="A25" t="s">
        <v>1942</v>
      </c>
      <c r="B25">
        <v>2020</v>
      </c>
      <c r="C25" t="s">
        <v>2046</v>
      </c>
      <c r="D25">
        <v>106990</v>
      </c>
      <c r="E25" s="19">
        <v>1320218741700</v>
      </c>
      <c r="F25" t="s">
        <v>135</v>
      </c>
      <c r="G25">
        <v>325211</v>
      </c>
      <c r="H25" t="s">
        <v>137</v>
      </c>
      <c r="I25" t="s">
        <v>1979</v>
      </c>
      <c r="J25" t="s">
        <v>139</v>
      </c>
      <c r="K25" t="s">
        <v>140</v>
      </c>
      <c r="L25">
        <v>36505</v>
      </c>
      <c r="M25" s="26" t="str">
        <f t="shared" si="0"/>
        <v>95. USED AS A REACTANT, 97. P102  RAW MATERIALS</v>
      </c>
      <c r="N25" s="27" t="s">
        <v>400</v>
      </c>
      <c r="O25" s="26" t="s">
        <v>2051</v>
      </c>
      <c r="P25">
        <v>1100</v>
      </c>
      <c r="Q25">
        <v>250</v>
      </c>
      <c r="R25">
        <v>1350</v>
      </c>
      <c r="S25" s="26" t="s">
        <v>1941</v>
      </c>
      <c r="T25" s="26" t="s">
        <v>1941</v>
      </c>
      <c r="U25" s="26" t="s">
        <v>1941</v>
      </c>
      <c r="V25" s="26" t="s">
        <v>1941</v>
      </c>
      <c r="W25" s="26" t="s">
        <v>1941</v>
      </c>
      <c r="X25" s="26" t="s">
        <v>1941</v>
      </c>
      <c r="Y25" s="26" t="s">
        <v>1940</v>
      </c>
      <c r="Z25" s="26" t="s">
        <v>1941</v>
      </c>
      <c r="AA25" s="26" t="s">
        <v>1940</v>
      </c>
      <c r="AB25" s="26" t="s">
        <v>1941</v>
      </c>
      <c r="AC25" s="26" t="s">
        <v>1941</v>
      </c>
      <c r="AD25" s="26" t="s">
        <v>1941</v>
      </c>
      <c r="AE25" s="26" t="s">
        <v>1941</v>
      </c>
      <c r="AF25" s="26" t="s">
        <v>1941</v>
      </c>
      <c r="AG25" s="26" t="s">
        <v>1941</v>
      </c>
      <c r="AH25" s="26" t="s">
        <v>1941</v>
      </c>
      <c r="AI25" s="26" t="s">
        <v>1941</v>
      </c>
      <c r="AJ25" s="26" t="s">
        <v>1941</v>
      </c>
      <c r="AK25" s="26" t="s">
        <v>1941</v>
      </c>
      <c r="AL25" s="26" t="s">
        <v>1941</v>
      </c>
      <c r="AM25" s="26" t="s">
        <v>1941</v>
      </c>
      <c r="AN25" s="26" t="s">
        <v>1941</v>
      </c>
      <c r="AO25" s="26" t="s">
        <v>1941</v>
      </c>
      <c r="AP25" s="26" t="s">
        <v>1941</v>
      </c>
      <c r="AQ25" s="26" t="s">
        <v>1941</v>
      </c>
      <c r="AR25" s="26" t="s">
        <v>1941</v>
      </c>
      <c r="AS25" s="26" t="s">
        <v>1941</v>
      </c>
      <c r="AT25" s="26" t="s">
        <v>1941</v>
      </c>
      <c r="AU25" s="26" t="s">
        <v>1941</v>
      </c>
      <c r="AV25" s="26" t="s">
        <v>1941</v>
      </c>
      <c r="AW25" s="26" t="s">
        <v>1941</v>
      </c>
      <c r="AX25" s="26" t="s">
        <v>1941</v>
      </c>
      <c r="AY25" s="26" t="s">
        <v>1941</v>
      </c>
      <c r="AZ25" s="26" t="s">
        <v>1941</v>
      </c>
      <c r="BA25" s="26" t="s">
        <v>1941</v>
      </c>
      <c r="BB25" s="26" t="s">
        <v>1941</v>
      </c>
      <c r="BC25" s="26" t="s">
        <v>1941</v>
      </c>
      <c r="BD25" s="26" t="s">
        <v>1941</v>
      </c>
      <c r="BE25" s="26" t="s">
        <v>1941</v>
      </c>
      <c r="BF25" s="26" t="s">
        <v>1941</v>
      </c>
      <c r="BG25" s="26" t="s">
        <v>1941</v>
      </c>
      <c r="BH25" s="26" t="s">
        <v>1941</v>
      </c>
      <c r="BI25" s="26" t="s">
        <v>1941</v>
      </c>
      <c r="BJ25" s="26" t="s">
        <v>1941</v>
      </c>
      <c r="BK25" s="26" t="s">
        <v>1941</v>
      </c>
      <c r="BL25" s="26" t="s">
        <v>1941</v>
      </c>
      <c r="BM25" s="26" t="s">
        <v>1941</v>
      </c>
      <c r="BN25" s="26" t="s">
        <v>1941</v>
      </c>
      <c r="BO25" s="26" t="s">
        <v>1941</v>
      </c>
      <c r="BP25" s="26" t="s">
        <v>1941</v>
      </c>
      <c r="BQ25" s="26" t="s">
        <v>1941</v>
      </c>
      <c r="BR25" s="26" t="s">
        <v>1941</v>
      </c>
      <c r="BS25" s="26" t="s">
        <v>1941</v>
      </c>
      <c r="BT25" s="26" t="s">
        <v>1941</v>
      </c>
      <c r="BU25" s="26" t="str">
        <f t="shared" si="1"/>
        <v/>
      </c>
      <c r="BV25" s="26" t="str">
        <f t="shared" si="2"/>
        <v/>
      </c>
      <c r="BW25" s="26" t="str">
        <f t="shared" si="3"/>
        <v/>
      </c>
      <c r="BX25" s="26" t="str">
        <f t="shared" si="4"/>
        <v/>
      </c>
      <c r="BY25" s="26" t="str">
        <f t="shared" si="5"/>
        <v/>
      </c>
      <c r="BZ25" s="26" t="str">
        <f t="shared" si="6"/>
        <v/>
      </c>
      <c r="CA25" s="26" t="str">
        <f t="shared" si="7"/>
        <v>95. USED AS A REACTANT</v>
      </c>
      <c r="CB25" s="26" t="str">
        <f t="shared" si="8"/>
        <v/>
      </c>
      <c r="CC25" s="26" t="str">
        <f t="shared" si="9"/>
        <v>97. P102  RAW MATERIALS</v>
      </c>
      <c r="CD25" s="26" t="str">
        <f t="shared" si="10"/>
        <v/>
      </c>
      <c r="CE25" s="26" t="str">
        <f t="shared" si="11"/>
        <v/>
      </c>
      <c r="CF25" s="26" t="str">
        <f t="shared" si="12"/>
        <v/>
      </c>
      <c r="CG25" s="26" t="str">
        <f t="shared" si="13"/>
        <v/>
      </c>
      <c r="CH25" s="26" t="str">
        <f t="shared" si="14"/>
        <v/>
      </c>
      <c r="CI25" s="26" t="str">
        <f t="shared" si="15"/>
        <v/>
      </c>
      <c r="CJ25" s="26" t="str">
        <f t="shared" si="16"/>
        <v/>
      </c>
      <c r="CK25" s="26" t="str">
        <f t="shared" si="17"/>
        <v/>
      </c>
      <c r="CL25" s="26" t="str">
        <f t="shared" si="18"/>
        <v/>
      </c>
      <c r="CM25" s="26" t="str">
        <f t="shared" si="19"/>
        <v/>
      </c>
      <c r="CN25" s="26" t="str">
        <f t="shared" si="20"/>
        <v/>
      </c>
      <c r="CO25" s="26" t="str">
        <f t="shared" si="21"/>
        <v/>
      </c>
      <c r="CP25" s="26" t="str">
        <f t="shared" si="22"/>
        <v/>
      </c>
      <c r="CQ25" s="26" t="str">
        <f t="shared" si="23"/>
        <v/>
      </c>
      <c r="CR25" s="26" t="str">
        <f t="shared" si="24"/>
        <v/>
      </c>
      <c r="CS25" s="26" t="str">
        <f t="shared" si="25"/>
        <v/>
      </c>
      <c r="CT25" s="26" t="str">
        <f t="shared" si="26"/>
        <v/>
      </c>
      <c r="CU25" s="26" t="str">
        <f t="shared" si="27"/>
        <v/>
      </c>
      <c r="CV25" s="26" t="str">
        <f t="shared" si="28"/>
        <v/>
      </c>
      <c r="CW25" s="26" t="str">
        <f t="shared" si="29"/>
        <v/>
      </c>
      <c r="CX25" s="26" t="str">
        <f t="shared" si="30"/>
        <v/>
      </c>
      <c r="CY25" s="26" t="str">
        <f t="shared" si="31"/>
        <v/>
      </c>
      <c r="CZ25" s="26" t="str">
        <f t="shared" si="32"/>
        <v/>
      </c>
      <c r="DA25" s="26" t="str">
        <f t="shared" si="33"/>
        <v/>
      </c>
      <c r="DB25" s="26" t="str">
        <f t="shared" si="34"/>
        <v/>
      </c>
      <c r="DC25" s="26" t="str">
        <f t="shared" si="35"/>
        <v/>
      </c>
      <c r="DD25" s="26" t="str">
        <f t="shared" si="36"/>
        <v/>
      </c>
      <c r="DE25" s="26" t="str">
        <f t="shared" si="37"/>
        <v/>
      </c>
      <c r="DF25" s="26" t="str">
        <f t="shared" si="38"/>
        <v/>
      </c>
      <c r="DG25" s="26" t="str">
        <f t="shared" si="39"/>
        <v/>
      </c>
      <c r="DH25" s="26" t="str">
        <f t="shared" si="40"/>
        <v/>
      </c>
      <c r="DI25" s="26" t="str">
        <f t="shared" si="41"/>
        <v/>
      </c>
      <c r="DJ25" s="26" t="str">
        <f t="shared" si="42"/>
        <v/>
      </c>
      <c r="DK25" s="26" t="str">
        <f t="shared" si="43"/>
        <v/>
      </c>
      <c r="DL25" s="26" t="str">
        <f t="shared" si="44"/>
        <v/>
      </c>
      <c r="DM25" s="26" t="str">
        <f t="shared" si="45"/>
        <v/>
      </c>
      <c r="DN25" s="26" t="str">
        <f t="shared" si="46"/>
        <v/>
      </c>
      <c r="DO25" s="26" t="str">
        <f t="shared" si="47"/>
        <v/>
      </c>
      <c r="DP25" s="26" t="str">
        <f t="shared" si="48"/>
        <v/>
      </c>
      <c r="DQ25" s="26" t="str">
        <f t="shared" si="49"/>
        <v/>
      </c>
      <c r="DR25" s="26" t="str">
        <f t="shared" si="50"/>
        <v/>
      </c>
      <c r="DS25" s="26" t="str">
        <f t="shared" si="51"/>
        <v/>
      </c>
      <c r="DT25" s="26" t="str">
        <f t="shared" si="52"/>
        <v/>
      </c>
      <c r="DU25" s="26" t="str">
        <f t="shared" si="53"/>
        <v/>
      </c>
      <c r="DV25" s="26" t="str">
        <f t="shared" si="54"/>
        <v/>
      </c>
    </row>
    <row r="26" spans="1:126" ht="60" x14ac:dyDescent="0.25">
      <c r="A26" t="s">
        <v>1942</v>
      </c>
      <c r="B26">
        <v>2021</v>
      </c>
      <c r="C26" t="s">
        <v>2046</v>
      </c>
      <c r="D26">
        <v>106990</v>
      </c>
      <c r="E26" s="19">
        <v>1321220002582</v>
      </c>
      <c r="F26" t="s">
        <v>135</v>
      </c>
      <c r="G26">
        <v>325211</v>
      </c>
      <c r="H26" t="s">
        <v>137</v>
      </c>
      <c r="I26" t="s">
        <v>1979</v>
      </c>
      <c r="J26" t="s">
        <v>139</v>
      </c>
      <c r="K26" t="s">
        <v>140</v>
      </c>
      <c r="L26">
        <v>36505</v>
      </c>
      <c r="M26" s="26" t="str">
        <f t="shared" si="0"/>
        <v>95. USED AS A REACTANT, 97. P102  RAW MATERIALS</v>
      </c>
      <c r="N26" s="27" t="s">
        <v>400</v>
      </c>
      <c r="O26" s="26" t="s">
        <v>2051</v>
      </c>
      <c r="P26">
        <v>1118</v>
      </c>
      <c r="Q26">
        <v>250</v>
      </c>
      <c r="R26">
        <v>1368</v>
      </c>
      <c r="S26" s="26" t="s">
        <v>1941</v>
      </c>
      <c r="T26" s="26" t="s">
        <v>1941</v>
      </c>
      <c r="U26" s="26" t="s">
        <v>1941</v>
      </c>
      <c r="V26" s="26" t="s">
        <v>1941</v>
      </c>
      <c r="W26" s="26" t="s">
        <v>1941</v>
      </c>
      <c r="X26" s="26" t="s">
        <v>1941</v>
      </c>
      <c r="Y26" s="26" t="s">
        <v>1940</v>
      </c>
      <c r="Z26" s="26" t="s">
        <v>1941</v>
      </c>
      <c r="AA26" s="26" t="s">
        <v>1940</v>
      </c>
      <c r="AB26" s="26" t="s">
        <v>1941</v>
      </c>
      <c r="AC26" s="26" t="s">
        <v>1941</v>
      </c>
      <c r="AD26" s="26" t="s">
        <v>1941</v>
      </c>
      <c r="AE26" s="26" t="s">
        <v>1941</v>
      </c>
      <c r="AF26" s="26" t="s">
        <v>1941</v>
      </c>
      <c r="AG26" s="26" t="s">
        <v>1941</v>
      </c>
      <c r="AH26" s="26" t="s">
        <v>1941</v>
      </c>
      <c r="AI26" s="26" t="s">
        <v>1941</v>
      </c>
      <c r="AJ26" s="26" t="s">
        <v>1941</v>
      </c>
      <c r="AK26" s="26" t="s">
        <v>1941</v>
      </c>
      <c r="AL26" s="26" t="s">
        <v>1941</v>
      </c>
      <c r="AM26" s="26" t="s">
        <v>1941</v>
      </c>
      <c r="AN26" s="26" t="s">
        <v>1941</v>
      </c>
      <c r="AO26" s="26" t="s">
        <v>1941</v>
      </c>
      <c r="AP26" s="26" t="s">
        <v>1941</v>
      </c>
      <c r="AQ26" s="26" t="s">
        <v>1941</v>
      </c>
      <c r="AR26" s="26" t="s">
        <v>1941</v>
      </c>
      <c r="AS26" s="26" t="s">
        <v>1941</v>
      </c>
      <c r="AT26" s="26" t="s">
        <v>1941</v>
      </c>
      <c r="AU26" s="26" t="s">
        <v>1941</v>
      </c>
      <c r="AV26" s="26" t="s">
        <v>1941</v>
      </c>
      <c r="AW26" s="26" t="s">
        <v>1941</v>
      </c>
      <c r="AX26" s="26" t="s">
        <v>1941</v>
      </c>
      <c r="AY26" s="26" t="s">
        <v>1941</v>
      </c>
      <c r="AZ26" s="26" t="s">
        <v>1941</v>
      </c>
      <c r="BA26" s="26" t="s">
        <v>1941</v>
      </c>
      <c r="BB26" s="26" t="s">
        <v>1941</v>
      </c>
      <c r="BC26" s="26" t="s">
        <v>1941</v>
      </c>
      <c r="BD26" s="26" t="s">
        <v>1941</v>
      </c>
      <c r="BE26" s="26" t="s">
        <v>1941</v>
      </c>
      <c r="BF26" s="26" t="s">
        <v>1941</v>
      </c>
      <c r="BG26" s="26" t="s">
        <v>1941</v>
      </c>
      <c r="BH26" s="26" t="s">
        <v>1941</v>
      </c>
      <c r="BI26" s="26" t="s">
        <v>1941</v>
      </c>
      <c r="BJ26" s="26" t="s">
        <v>1941</v>
      </c>
      <c r="BK26" s="26" t="s">
        <v>1941</v>
      </c>
      <c r="BL26" s="26" t="s">
        <v>1941</v>
      </c>
      <c r="BM26" s="26" t="s">
        <v>1941</v>
      </c>
      <c r="BN26" s="26" t="s">
        <v>1941</v>
      </c>
      <c r="BO26" s="26" t="s">
        <v>1941</v>
      </c>
      <c r="BP26" s="26" t="s">
        <v>1941</v>
      </c>
      <c r="BQ26" s="26" t="s">
        <v>1941</v>
      </c>
      <c r="BR26" s="26" t="s">
        <v>1941</v>
      </c>
      <c r="BS26" s="26" t="s">
        <v>1941</v>
      </c>
      <c r="BT26" s="26" t="s">
        <v>1941</v>
      </c>
      <c r="BU26" s="26" t="str">
        <f t="shared" si="1"/>
        <v/>
      </c>
      <c r="BV26" s="26" t="str">
        <f t="shared" si="2"/>
        <v/>
      </c>
      <c r="BW26" s="26" t="str">
        <f t="shared" si="3"/>
        <v/>
      </c>
      <c r="BX26" s="26" t="str">
        <f t="shared" si="4"/>
        <v/>
      </c>
      <c r="BY26" s="26" t="str">
        <f t="shared" si="5"/>
        <v/>
      </c>
      <c r="BZ26" s="26" t="str">
        <f t="shared" si="6"/>
        <v/>
      </c>
      <c r="CA26" s="26" t="str">
        <f t="shared" si="7"/>
        <v>95. USED AS A REACTANT</v>
      </c>
      <c r="CB26" s="26" t="str">
        <f t="shared" si="8"/>
        <v/>
      </c>
      <c r="CC26" s="26" t="str">
        <f t="shared" si="9"/>
        <v>97. P102  RAW MATERIALS</v>
      </c>
      <c r="CD26" s="26" t="str">
        <f t="shared" si="10"/>
        <v/>
      </c>
      <c r="CE26" s="26" t="str">
        <f t="shared" si="11"/>
        <v/>
      </c>
      <c r="CF26" s="26" t="str">
        <f t="shared" si="12"/>
        <v/>
      </c>
      <c r="CG26" s="26" t="str">
        <f t="shared" si="13"/>
        <v/>
      </c>
      <c r="CH26" s="26" t="str">
        <f t="shared" si="14"/>
        <v/>
      </c>
      <c r="CI26" s="26" t="str">
        <f t="shared" si="15"/>
        <v/>
      </c>
      <c r="CJ26" s="26" t="str">
        <f t="shared" si="16"/>
        <v/>
      </c>
      <c r="CK26" s="26" t="str">
        <f t="shared" si="17"/>
        <v/>
      </c>
      <c r="CL26" s="26" t="str">
        <f t="shared" si="18"/>
        <v/>
      </c>
      <c r="CM26" s="26" t="str">
        <f t="shared" si="19"/>
        <v/>
      </c>
      <c r="CN26" s="26" t="str">
        <f t="shared" si="20"/>
        <v/>
      </c>
      <c r="CO26" s="26" t="str">
        <f t="shared" si="21"/>
        <v/>
      </c>
      <c r="CP26" s="26" t="str">
        <f t="shared" si="22"/>
        <v/>
      </c>
      <c r="CQ26" s="26" t="str">
        <f t="shared" si="23"/>
        <v/>
      </c>
      <c r="CR26" s="26" t="str">
        <f t="shared" si="24"/>
        <v/>
      </c>
      <c r="CS26" s="26" t="str">
        <f t="shared" si="25"/>
        <v/>
      </c>
      <c r="CT26" s="26" t="str">
        <f t="shared" si="26"/>
        <v/>
      </c>
      <c r="CU26" s="26" t="str">
        <f t="shared" si="27"/>
        <v/>
      </c>
      <c r="CV26" s="26" t="str">
        <f t="shared" si="28"/>
        <v/>
      </c>
      <c r="CW26" s="26" t="str">
        <f t="shared" si="29"/>
        <v/>
      </c>
      <c r="CX26" s="26" t="str">
        <f t="shared" si="30"/>
        <v/>
      </c>
      <c r="CY26" s="26" t="str">
        <f t="shared" si="31"/>
        <v/>
      </c>
      <c r="CZ26" s="26" t="str">
        <f t="shared" si="32"/>
        <v/>
      </c>
      <c r="DA26" s="26" t="str">
        <f t="shared" si="33"/>
        <v/>
      </c>
      <c r="DB26" s="26" t="str">
        <f t="shared" si="34"/>
        <v/>
      </c>
      <c r="DC26" s="26" t="str">
        <f t="shared" si="35"/>
        <v/>
      </c>
      <c r="DD26" s="26" t="str">
        <f t="shared" si="36"/>
        <v/>
      </c>
      <c r="DE26" s="26" t="str">
        <f t="shared" si="37"/>
        <v/>
      </c>
      <c r="DF26" s="26" t="str">
        <f t="shared" si="38"/>
        <v/>
      </c>
      <c r="DG26" s="26" t="str">
        <f t="shared" si="39"/>
        <v/>
      </c>
      <c r="DH26" s="26" t="str">
        <f t="shared" si="40"/>
        <v/>
      </c>
      <c r="DI26" s="26" t="str">
        <f t="shared" si="41"/>
        <v/>
      </c>
      <c r="DJ26" s="26" t="str">
        <f t="shared" si="42"/>
        <v/>
      </c>
      <c r="DK26" s="26" t="str">
        <f t="shared" si="43"/>
        <v/>
      </c>
      <c r="DL26" s="26" t="str">
        <f t="shared" si="44"/>
        <v/>
      </c>
      <c r="DM26" s="26" t="str">
        <f t="shared" si="45"/>
        <v/>
      </c>
      <c r="DN26" s="26" t="str">
        <f t="shared" si="46"/>
        <v/>
      </c>
      <c r="DO26" s="26" t="str">
        <f t="shared" si="47"/>
        <v/>
      </c>
      <c r="DP26" s="26" t="str">
        <f t="shared" si="48"/>
        <v/>
      </c>
      <c r="DQ26" s="26" t="str">
        <f t="shared" si="49"/>
        <v/>
      </c>
      <c r="DR26" s="26" t="str">
        <f t="shared" si="50"/>
        <v/>
      </c>
      <c r="DS26" s="26" t="str">
        <f t="shared" si="51"/>
        <v/>
      </c>
      <c r="DT26" s="26" t="str">
        <f t="shared" si="52"/>
        <v/>
      </c>
      <c r="DU26" s="26" t="str">
        <f t="shared" si="53"/>
        <v/>
      </c>
      <c r="DV26" s="26" t="str">
        <f t="shared" si="54"/>
        <v/>
      </c>
    </row>
    <row r="27" spans="1:126" ht="30" x14ac:dyDescent="0.25">
      <c r="A27" t="s">
        <v>1942</v>
      </c>
      <c r="B27">
        <v>2016</v>
      </c>
      <c r="C27" t="s">
        <v>2046</v>
      </c>
      <c r="D27">
        <v>106990</v>
      </c>
      <c r="E27" s="19">
        <v>1316215697982</v>
      </c>
      <c r="F27" t="s">
        <v>143</v>
      </c>
      <c r="G27">
        <v>325212</v>
      </c>
      <c r="H27" t="s">
        <v>144</v>
      </c>
      <c r="I27" t="s">
        <v>145</v>
      </c>
      <c r="J27" t="s">
        <v>146</v>
      </c>
      <c r="K27" t="s">
        <v>113</v>
      </c>
      <c r="L27">
        <v>77630</v>
      </c>
      <c r="M27" s="26" t="str">
        <f t="shared" si="0"/>
        <v>95. USED AS A REACTANT</v>
      </c>
      <c r="N27" s="27" t="s">
        <v>400</v>
      </c>
      <c r="O27" s="26" t="s">
        <v>2052</v>
      </c>
      <c r="P27">
        <v>20944</v>
      </c>
      <c r="Q27">
        <v>35789</v>
      </c>
      <c r="R27">
        <v>56733</v>
      </c>
      <c r="S27" s="26" t="s">
        <v>1941</v>
      </c>
      <c r="T27" s="26" t="s">
        <v>1941</v>
      </c>
      <c r="U27" s="26" t="s">
        <v>1941</v>
      </c>
      <c r="V27" s="26" t="s">
        <v>1941</v>
      </c>
      <c r="W27" s="26" t="s">
        <v>1941</v>
      </c>
      <c r="X27" s="26" t="s">
        <v>1941</v>
      </c>
      <c r="Y27" s="26" t="s">
        <v>1940</v>
      </c>
      <c r="AE27" s="26" t="s">
        <v>1941</v>
      </c>
      <c r="AR27" s="26" t="s">
        <v>1941</v>
      </c>
      <c r="AS27" s="26" t="s">
        <v>1941</v>
      </c>
      <c r="AT27" s="26" t="s">
        <v>1941</v>
      </c>
      <c r="AV27" s="26" t="s">
        <v>1941</v>
      </c>
      <c r="BD27" s="26" t="s">
        <v>1941</v>
      </c>
      <c r="BK27" s="26" t="s">
        <v>1941</v>
      </c>
      <c r="BU27" s="26" t="str">
        <f t="shared" si="1"/>
        <v/>
      </c>
      <c r="BV27" s="26" t="str">
        <f t="shared" si="2"/>
        <v/>
      </c>
      <c r="BW27" s="26" t="str">
        <f t="shared" si="3"/>
        <v/>
      </c>
      <c r="BX27" s="26" t="str">
        <f t="shared" si="4"/>
        <v/>
      </c>
      <c r="BY27" s="26" t="str">
        <f t="shared" si="5"/>
        <v/>
      </c>
      <c r="BZ27" s="26" t="str">
        <f t="shared" si="6"/>
        <v/>
      </c>
      <c r="CA27" s="26" t="str">
        <f t="shared" si="7"/>
        <v>95. USED AS A REACTANT</v>
      </c>
      <c r="CB27" s="26" t="str">
        <f t="shared" si="8"/>
        <v/>
      </c>
      <c r="CC27" s="26" t="str">
        <f t="shared" si="9"/>
        <v/>
      </c>
      <c r="CD27" s="26" t="str">
        <f t="shared" si="10"/>
        <v/>
      </c>
      <c r="CE27" s="26" t="str">
        <f t="shared" si="11"/>
        <v/>
      </c>
      <c r="CF27" s="26" t="str">
        <f t="shared" si="12"/>
        <v/>
      </c>
      <c r="CG27" s="26" t="str">
        <f t="shared" si="13"/>
        <v/>
      </c>
      <c r="CH27" s="26" t="str">
        <f t="shared" si="14"/>
        <v/>
      </c>
      <c r="CI27" s="26" t="str">
        <f t="shared" si="15"/>
        <v/>
      </c>
      <c r="CJ27" s="26" t="str">
        <f t="shared" si="16"/>
        <v/>
      </c>
      <c r="CK27" s="26" t="str">
        <f t="shared" si="17"/>
        <v/>
      </c>
      <c r="CL27" s="26" t="str">
        <f t="shared" si="18"/>
        <v/>
      </c>
      <c r="CM27" s="26" t="str">
        <f t="shared" si="19"/>
        <v/>
      </c>
      <c r="CN27" s="26" t="str">
        <f t="shared" si="20"/>
        <v/>
      </c>
      <c r="CO27" s="26" t="str">
        <f t="shared" si="21"/>
        <v/>
      </c>
      <c r="CP27" s="26" t="str">
        <f t="shared" si="22"/>
        <v/>
      </c>
      <c r="CQ27" s="26" t="str">
        <f t="shared" si="23"/>
        <v/>
      </c>
      <c r="CR27" s="26" t="str">
        <f t="shared" si="24"/>
        <v/>
      </c>
      <c r="CS27" s="26" t="str">
        <f t="shared" si="25"/>
        <v/>
      </c>
      <c r="CT27" s="26" t="str">
        <f t="shared" si="26"/>
        <v/>
      </c>
      <c r="CU27" s="26" t="str">
        <f t="shared" si="27"/>
        <v/>
      </c>
      <c r="CV27" s="26" t="str">
        <f t="shared" si="28"/>
        <v/>
      </c>
      <c r="CW27" s="26" t="str">
        <f t="shared" si="29"/>
        <v/>
      </c>
      <c r="CX27" s="26" t="str">
        <f t="shared" si="30"/>
        <v/>
      </c>
      <c r="CY27" s="26" t="str">
        <f t="shared" si="31"/>
        <v/>
      </c>
      <c r="CZ27" s="26" t="str">
        <f t="shared" si="32"/>
        <v/>
      </c>
      <c r="DA27" s="26" t="str">
        <f t="shared" si="33"/>
        <v/>
      </c>
      <c r="DB27" s="26" t="str">
        <f t="shared" si="34"/>
        <v/>
      </c>
      <c r="DC27" s="26" t="str">
        <f t="shared" si="35"/>
        <v/>
      </c>
      <c r="DD27" s="26" t="str">
        <f t="shared" si="36"/>
        <v/>
      </c>
      <c r="DE27" s="26" t="str">
        <f t="shared" si="37"/>
        <v/>
      </c>
      <c r="DF27" s="26" t="str">
        <f t="shared" si="38"/>
        <v/>
      </c>
      <c r="DG27" s="26" t="str">
        <f t="shared" si="39"/>
        <v/>
      </c>
      <c r="DH27" s="26" t="str">
        <f t="shared" si="40"/>
        <v/>
      </c>
      <c r="DI27" s="26" t="str">
        <f t="shared" si="41"/>
        <v/>
      </c>
      <c r="DJ27" s="26" t="str">
        <f t="shared" si="42"/>
        <v/>
      </c>
      <c r="DK27" s="26" t="str">
        <f t="shared" si="43"/>
        <v/>
      </c>
      <c r="DL27" s="26" t="str">
        <f t="shared" si="44"/>
        <v/>
      </c>
      <c r="DM27" s="26" t="str">
        <f t="shared" si="45"/>
        <v/>
      </c>
      <c r="DN27" s="26" t="str">
        <f t="shared" si="46"/>
        <v/>
      </c>
      <c r="DO27" s="26" t="str">
        <f t="shared" si="47"/>
        <v/>
      </c>
      <c r="DP27" s="26" t="str">
        <f t="shared" si="48"/>
        <v/>
      </c>
      <c r="DQ27" s="26" t="str">
        <f t="shared" si="49"/>
        <v/>
      </c>
      <c r="DR27" s="26" t="str">
        <f t="shared" si="50"/>
        <v/>
      </c>
      <c r="DS27" s="26" t="str">
        <f t="shared" si="51"/>
        <v/>
      </c>
      <c r="DT27" s="26" t="str">
        <f t="shared" si="52"/>
        <v/>
      </c>
      <c r="DU27" s="26" t="str">
        <f t="shared" si="53"/>
        <v/>
      </c>
      <c r="DV27" s="26" t="str">
        <f t="shared" si="54"/>
        <v/>
      </c>
    </row>
    <row r="28" spans="1:126" ht="30" x14ac:dyDescent="0.25">
      <c r="A28" t="s">
        <v>1942</v>
      </c>
      <c r="B28">
        <v>2017</v>
      </c>
      <c r="C28" t="s">
        <v>2046</v>
      </c>
      <c r="D28">
        <v>106990</v>
      </c>
      <c r="E28" s="19">
        <v>1317216432272</v>
      </c>
      <c r="F28" t="s">
        <v>143</v>
      </c>
      <c r="G28">
        <v>325212</v>
      </c>
      <c r="H28" t="s">
        <v>144</v>
      </c>
      <c r="I28" t="s">
        <v>145</v>
      </c>
      <c r="J28" t="s">
        <v>146</v>
      </c>
      <c r="K28" t="s">
        <v>113</v>
      </c>
      <c r="L28">
        <v>77630</v>
      </c>
      <c r="M28" s="26" t="str">
        <f t="shared" si="0"/>
        <v>95. USED AS A REACTANT</v>
      </c>
      <c r="N28" s="27" t="s">
        <v>400</v>
      </c>
      <c r="O28" s="26" t="s">
        <v>2052</v>
      </c>
      <c r="P28">
        <v>23535.8</v>
      </c>
      <c r="Q28">
        <v>28672.799999999999</v>
      </c>
      <c r="R28">
        <v>52208.6</v>
      </c>
      <c r="S28" s="26" t="s">
        <v>1941</v>
      </c>
      <c r="T28" s="26" t="s">
        <v>1941</v>
      </c>
      <c r="U28" s="26" t="s">
        <v>1941</v>
      </c>
      <c r="V28" s="26" t="s">
        <v>1941</v>
      </c>
      <c r="W28" s="26" t="s">
        <v>1941</v>
      </c>
      <c r="X28" s="26" t="s">
        <v>1941</v>
      </c>
      <c r="Y28" s="26" t="s">
        <v>1940</v>
      </c>
      <c r="AE28" s="26" t="s">
        <v>1941</v>
      </c>
      <c r="AR28" s="26" t="s">
        <v>1941</v>
      </c>
      <c r="AS28" s="26" t="s">
        <v>1941</v>
      </c>
      <c r="AT28" s="26" t="s">
        <v>1941</v>
      </c>
      <c r="AV28" s="26" t="s">
        <v>1941</v>
      </c>
      <c r="BD28" s="26" t="s">
        <v>1941</v>
      </c>
      <c r="BK28" s="26" t="s">
        <v>1941</v>
      </c>
      <c r="BU28" s="26" t="str">
        <f t="shared" si="1"/>
        <v/>
      </c>
      <c r="BV28" s="26" t="str">
        <f t="shared" si="2"/>
        <v/>
      </c>
      <c r="BW28" s="26" t="str">
        <f t="shared" si="3"/>
        <v/>
      </c>
      <c r="BX28" s="26" t="str">
        <f t="shared" si="4"/>
        <v/>
      </c>
      <c r="BY28" s="26" t="str">
        <f t="shared" si="5"/>
        <v/>
      </c>
      <c r="BZ28" s="26" t="str">
        <f t="shared" si="6"/>
        <v/>
      </c>
      <c r="CA28" s="26" t="str">
        <f t="shared" si="7"/>
        <v>95. USED AS A REACTANT</v>
      </c>
      <c r="CB28" s="26" t="str">
        <f t="shared" si="8"/>
        <v/>
      </c>
      <c r="CC28" s="26" t="str">
        <f t="shared" si="9"/>
        <v/>
      </c>
      <c r="CD28" s="26" t="str">
        <f t="shared" si="10"/>
        <v/>
      </c>
      <c r="CE28" s="26" t="str">
        <f t="shared" si="11"/>
        <v/>
      </c>
      <c r="CF28" s="26" t="str">
        <f t="shared" si="12"/>
        <v/>
      </c>
      <c r="CG28" s="26" t="str">
        <f t="shared" si="13"/>
        <v/>
      </c>
      <c r="CH28" s="26" t="str">
        <f t="shared" si="14"/>
        <v/>
      </c>
      <c r="CI28" s="26" t="str">
        <f t="shared" si="15"/>
        <v/>
      </c>
      <c r="CJ28" s="26" t="str">
        <f t="shared" si="16"/>
        <v/>
      </c>
      <c r="CK28" s="26" t="str">
        <f t="shared" si="17"/>
        <v/>
      </c>
      <c r="CL28" s="26" t="str">
        <f t="shared" si="18"/>
        <v/>
      </c>
      <c r="CM28" s="26" t="str">
        <f t="shared" si="19"/>
        <v/>
      </c>
      <c r="CN28" s="26" t="str">
        <f t="shared" si="20"/>
        <v/>
      </c>
      <c r="CO28" s="26" t="str">
        <f t="shared" si="21"/>
        <v/>
      </c>
      <c r="CP28" s="26" t="str">
        <f t="shared" si="22"/>
        <v/>
      </c>
      <c r="CQ28" s="26" t="str">
        <f t="shared" si="23"/>
        <v/>
      </c>
      <c r="CR28" s="26" t="str">
        <f t="shared" si="24"/>
        <v/>
      </c>
      <c r="CS28" s="26" t="str">
        <f t="shared" si="25"/>
        <v/>
      </c>
      <c r="CT28" s="26" t="str">
        <f t="shared" si="26"/>
        <v/>
      </c>
      <c r="CU28" s="26" t="str">
        <f t="shared" si="27"/>
        <v/>
      </c>
      <c r="CV28" s="26" t="str">
        <f t="shared" si="28"/>
        <v/>
      </c>
      <c r="CW28" s="26" t="str">
        <f t="shared" si="29"/>
        <v/>
      </c>
      <c r="CX28" s="26" t="str">
        <f t="shared" si="30"/>
        <v/>
      </c>
      <c r="CY28" s="26" t="str">
        <f t="shared" si="31"/>
        <v/>
      </c>
      <c r="CZ28" s="26" t="str">
        <f t="shared" si="32"/>
        <v/>
      </c>
      <c r="DA28" s="26" t="str">
        <f t="shared" si="33"/>
        <v/>
      </c>
      <c r="DB28" s="26" t="str">
        <f t="shared" si="34"/>
        <v/>
      </c>
      <c r="DC28" s="26" t="str">
        <f t="shared" si="35"/>
        <v/>
      </c>
      <c r="DD28" s="26" t="str">
        <f t="shared" si="36"/>
        <v/>
      </c>
      <c r="DE28" s="26" t="str">
        <f t="shared" si="37"/>
        <v/>
      </c>
      <c r="DF28" s="26" t="str">
        <f t="shared" si="38"/>
        <v/>
      </c>
      <c r="DG28" s="26" t="str">
        <f t="shared" si="39"/>
        <v/>
      </c>
      <c r="DH28" s="26" t="str">
        <f t="shared" si="40"/>
        <v/>
      </c>
      <c r="DI28" s="26" t="str">
        <f t="shared" si="41"/>
        <v/>
      </c>
      <c r="DJ28" s="26" t="str">
        <f t="shared" si="42"/>
        <v/>
      </c>
      <c r="DK28" s="26" t="str">
        <f t="shared" si="43"/>
        <v/>
      </c>
      <c r="DL28" s="26" t="str">
        <f t="shared" si="44"/>
        <v/>
      </c>
      <c r="DM28" s="26" t="str">
        <f t="shared" si="45"/>
        <v/>
      </c>
      <c r="DN28" s="26" t="str">
        <f t="shared" si="46"/>
        <v/>
      </c>
      <c r="DO28" s="26" t="str">
        <f t="shared" si="47"/>
        <v/>
      </c>
      <c r="DP28" s="26" t="str">
        <f t="shared" si="48"/>
        <v/>
      </c>
      <c r="DQ28" s="26" t="str">
        <f t="shared" si="49"/>
        <v/>
      </c>
      <c r="DR28" s="26" t="str">
        <f t="shared" si="50"/>
        <v/>
      </c>
      <c r="DS28" s="26" t="str">
        <f t="shared" si="51"/>
        <v/>
      </c>
      <c r="DT28" s="26" t="str">
        <f t="shared" si="52"/>
        <v/>
      </c>
      <c r="DU28" s="26" t="str">
        <f t="shared" si="53"/>
        <v/>
      </c>
      <c r="DV28" s="26" t="str">
        <f t="shared" si="54"/>
        <v/>
      </c>
    </row>
    <row r="29" spans="1:126" ht="60" x14ac:dyDescent="0.25">
      <c r="A29" t="s">
        <v>1942</v>
      </c>
      <c r="B29">
        <v>2018</v>
      </c>
      <c r="C29" t="s">
        <v>2046</v>
      </c>
      <c r="D29">
        <v>106990</v>
      </c>
      <c r="E29" s="19">
        <v>1318216819553</v>
      </c>
      <c r="F29" t="s">
        <v>143</v>
      </c>
      <c r="G29">
        <v>325212</v>
      </c>
      <c r="H29" t="s">
        <v>144</v>
      </c>
      <c r="I29" t="s">
        <v>145</v>
      </c>
      <c r="J29" t="s">
        <v>146</v>
      </c>
      <c r="K29" t="s">
        <v>113</v>
      </c>
      <c r="L29">
        <v>77630</v>
      </c>
      <c r="M29" s="26" t="str">
        <f t="shared" si="0"/>
        <v>95. USED AS A REACTANT, 96. P101  FEEDSTOCKS, 97. P102  RAW MATERIALS</v>
      </c>
      <c r="N29" s="27" t="s">
        <v>400</v>
      </c>
      <c r="O29" s="26" t="s">
        <v>2052</v>
      </c>
      <c r="P29">
        <v>26572</v>
      </c>
      <c r="Q29">
        <v>18676</v>
      </c>
      <c r="R29">
        <v>45248</v>
      </c>
      <c r="S29" s="26" t="s">
        <v>1941</v>
      </c>
      <c r="T29" s="26" t="s">
        <v>1941</v>
      </c>
      <c r="U29" s="26" t="s">
        <v>1941</v>
      </c>
      <c r="V29" s="26" t="s">
        <v>1941</v>
      </c>
      <c r="W29" s="26" t="s">
        <v>1941</v>
      </c>
      <c r="X29" s="26" t="s">
        <v>1941</v>
      </c>
      <c r="Y29" s="26" t="s">
        <v>1940</v>
      </c>
      <c r="Z29" s="26" t="s">
        <v>1940</v>
      </c>
      <c r="AA29" s="26" t="s">
        <v>1940</v>
      </c>
      <c r="AB29" s="26" t="s">
        <v>1941</v>
      </c>
      <c r="AC29" s="26" t="s">
        <v>1941</v>
      </c>
      <c r="AD29" s="26" t="s">
        <v>1941</v>
      </c>
      <c r="AE29" s="26" t="s">
        <v>1941</v>
      </c>
      <c r="AF29" s="26" t="s">
        <v>1941</v>
      </c>
      <c r="AG29" s="26" t="s">
        <v>1941</v>
      </c>
      <c r="AH29" s="26" t="s">
        <v>1941</v>
      </c>
      <c r="AI29" s="26" t="s">
        <v>1941</v>
      </c>
      <c r="AJ29" s="26" t="s">
        <v>1941</v>
      </c>
      <c r="AK29" s="26" t="s">
        <v>1941</v>
      </c>
      <c r="AL29" s="26" t="s">
        <v>1941</v>
      </c>
      <c r="AM29" s="26" t="s">
        <v>1941</v>
      </c>
      <c r="AN29" s="26" t="s">
        <v>1941</v>
      </c>
      <c r="AO29" s="26" t="s">
        <v>1941</v>
      </c>
      <c r="AP29" s="26" t="s">
        <v>1941</v>
      </c>
      <c r="AQ29" s="26" t="s">
        <v>1941</v>
      </c>
      <c r="AR29" s="26" t="s">
        <v>1941</v>
      </c>
      <c r="AS29" s="26" t="s">
        <v>1941</v>
      </c>
      <c r="AT29" s="26" t="s">
        <v>1941</v>
      </c>
      <c r="AU29" s="26" t="s">
        <v>1941</v>
      </c>
      <c r="AV29" s="26" t="s">
        <v>1941</v>
      </c>
      <c r="AW29" s="26" t="s">
        <v>1941</v>
      </c>
      <c r="AX29" s="26" t="s">
        <v>1941</v>
      </c>
      <c r="AY29" s="26" t="s">
        <v>1941</v>
      </c>
      <c r="AZ29" s="26" t="s">
        <v>1941</v>
      </c>
      <c r="BA29" s="26" t="s">
        <v>1941</v>
      </c>
      <c r="BB29" s="26" t="s">
        <v>1941</v>
      </c>
      <c r="BC29" s="26" t="s">
        <v>1941</v>
      </c>
      <c r="BD29" s="26" t="s">
        <v>1941</v>
      </c>
      <c r="BE29" s="26" t="s">
        <v>1941</v>
      </c>
      <c r="BF29" s="26" t="s">
        <v>1941</v>
      </c>
      <c r="BG29" s="26" t="s">
        <v>1941</v>
      </c>
      <c r="BH29" s="26" t="s">
        <v>1941</v>
      </c>
      <c r="BI29" s="26" t="s">
        <v>1941</v>
      </c>
      <c r="BJ29" s="26" t="s">
        <v>1941</v>
      </c>
      <c r="BK29" s="26" t="s">
        <v>1941</v>
      </c>
      <c r="BL29" s="26" t="s">
        <v>1941</v>
      </c>
      <c r="BM29" s="26" t="s">
        <v>1941</v>
      </c>
      <c r="BN29" s="26" t="s">
        <v>1941</v>
      </c>
      <c r="BO29" s="26" t="s">
        <v>1941</v>
      </c>
      <c r="BP29" s="26" t="s">
        <v>1941</v>
      </c>
      <c r="BQ29" s="26" t="s">
        <v>1941</v>
      </c>
      <c r="BR29" s="26" t="s">
        <v>1941</v>
      </c>
      <c r="BS29" s="26" t="s">
        <v>1941</v>
      </c>
      <c r="BT29" s="26" t="s">
        <v>1941</v>
      </c>
      <c r="BU29" s="26" t="str">
        <f t="shared" si="1"/>
        <v/>
      </c>
      <c r="BV29" s="26" t="str">
        <f t="shared" si="2"/>
        <v/>
      </c>
      <c r="BW29" s="26" t="str">
        <f t="shared" si="3"/>
        <v/>
      </c>
      <c r="BX29" s="26" t="str">
        <f t="shared" si="4"/>
        <v/>
      </c>
      <c r="BY29" s="26" t="str">
        <f t="shared" si="5"/>
        <v/>
      </c>
      <c r="BZ29" s="26" t="str">
        <f t="shared" si="6"/>
        <v/>
      </c>
      <c r="CA29" s="26" t="str">
        <f t="shared" si="7"/>
        <v>95. USED AS A REACTANT</v>
      </c>
      <c r="CB29" s="26" t="str">
        <f t="shared" si="8"/>
        <v>96. P101  FEEDSTOCKS</v>
      </c>
      <c r="CC29" s="26" t="str">
        <f t="shared" si="9"/>
        <v>97. P102  RAW MATERIALS</v>
      </c>
      <c r="CD29" s="26" t="str">
        <f t="shared" si="10"/>
        <v/>
      </c>
      <c r="CE29" s="26" t="str">
        <f t="shared" si="11"/>
        <v/>
      </c>
      <c r="CF29" s="26" t="str">
        <f t="shared" si="12"/>
        <v/>
      </c>
      <c r="CG29" s="26" t="str">
        <f t="shared" si="13"/>
        <v/>
      </c>
      <c r="CH29" s="26" t="str">
        <f t="shared" si="14"/>
        <v/>
      </c>
      <c r="CI29" s="26" t="str">
        <f t="shared" si="15"/>
        <v/>
      </c>
      <c r="CJ29" s="26" t="str">
        <f t="shared" si="16"/>
        <v/>
      </c>
      <c r="CK29" s="26" t="str">
        <f t="shared" si="17"/>
        <v/>
      </c>
      <c r="CL29" s="26" t="str">
        <f t="shared" si="18"/>
        <v/>
      </c>
      <c r="CM29" s="26" t="str">
        <f t="shared" si="19"/>
        <v/>
      </c>
      <c r="CN29" s="26" t="str">
        <f t="shared" si="20"/>
        <v/>
      </c>
      <c r="CO29" s="26" t="str">
        <f t="shared" si="21"/>
        <v/>
      </c>
      <c r="CP29" s="26" t="str">
        <f t="shared" si="22"/>
        <v/>
      </c>
      <c r="CQ29" s="26" t="str">
        <f t="shared" si="23"/>
        <v/>
      </c>
      <c r="CR29" s="26" t="str">
        <f t="shared" si="24"/>
        <v/>
      </c>
      <c r="CS29" s="26" t="str">
        <f t="shared" si="25"/>
        <v/>
      </c>
      <c r="CT29" s="26" t="str">
        <f t="shared" si="26"/>
        <v/>
      </c>
      <c r="CU29" s="26" t="str">
        <f t="shared" si="27"/>
        <v/>
      </c>
      <c r="CV29" s="26" t="str">
        <f t="shared" si="28"/>
        <v/>
      </c>
      <c r="CW29" s="26" t="str">
        <f t="shared" si="29"/>
        <v/>
      </c>
      <c r="CX29" s="26" t="str">
        <f t="shared" si="30"/>
        <v/>
      </c>
      <c r="CY29" s="26" t="str">
        <f t="shared" si="31"/>
        <v/>
      </c>
      <c r="CZ29" s="26" t="str">
        <f t="shared" si="32"/>
        <v/>
      </c>
      <c r="DA29" s="26" t="str">
        <f t="shared" si="33"/>
        <v/>
      </c>
      <c r="DB29" s="26" t="str">
        <f t="shared" si="34"/>
        <v/>
      </c>
      <c r="DC29" s="26" t="str">
        <f t="shared" si="35"/>
        <v/>
      </c>
      <c r="DD29" s="26" t="str">
        <f t="shared" si="36"/>
        <v/>
      </c>
      <c r="DE29" s="26" t="str">
        <f t="shared" si="37"/>
        <v/>
      </c>
      <c r="DF29" s="26" t="str">
        <f t="shared" si="38"/>
        <v/>
      </c>
      <c r="DG29" s="26" t="str">
        <f t="shared" si="39"/>
        <v/>
      </c>
      <c r="DH29" s="26" t="str">
        <f t="shared" si="40"/>
        <v/>
      </c>
      <c r="DI29" s="26" t="str">
        <f t="shared" si="41"/>
        <v/>
      </c>
      <c r="DJ29" s="26" t="str">
        <f t="shared" si="42"/>
        <v/>
      </c>
      <c r="DK29" s="26" t="str">
        <f t="shared" si="43"/>
        <v/>
      </c>
      <c r="DL29" s="26" t="str">
        <f t="shared" si="44"/>
        <v/>
      </c>
      <c r="DM29" s="26" t="str">
        <f t="shared" si="45"/>
        <v/>
      </c>
      <c r="DN29" s="26" t="str">
        <f t="shared" si="46"/>
        <v/>
      </c>
      <c r="DO29" s="26" t="str">
        <f t="shared" si="47"/>
        <v/>
      </c>
      <c r="DP29" s="26" t="str">
        <f t="shared" si="48"/>
        <v/>
      </c>
      <c r="DQ29" s="26" t="str">
        <f t="shared" si="49"/>
        <v/>
      </c>
      <c r="DR29" s="26" t="str">
        <f t="shared" si="50"/>
        <v/>
      </c>
      <c r="DS29" s="26" t="str">
        <f t="shared" si="51"/>
        <v/>
      </c>
      <c r="DT29" s="26" t="str">
        <f t="shared" si="52"/>
        <v/>
      </c>
      <c r="DU29" s="26" t="str">
        <f t="shared" si="53"/>
        <v/>
      </c>
      <c r="DV29" s="26" t="str">
        <f t="shared" si="54"/>
        <v/>
      </c>
    </row>
    <row r="30" spans="1:126" ht="60" x14ac:dyDescent="0.25">
      <c r="A30" t="s">
        <v>1942</v>
      </c>
      <c r="B30">
        <v>2019</v>
      </c>
      <c r="C30" t="s">
        <v>2046</v>
      </c>
      <c r="D30">
        <v>106990</v>
      </c>
      <c r="E30" s="19">
        <v>1319218034926</v>
      </c>
      <c r="F30" t="s">
        <v>143</v>
      </c>
      <c r="G30">
        <v>325212</v>
      </c>
      <c r="H30" t="s">
        <v>144</v>
      </c>
      <c r="I30" t="s">
        <v>145</v>
      </c>
      <c r="J30" t="s">
        <v>146</v>
      </c>
      <c r="K30" t="s">
        <v>113</v>
      </c>
      <c r="L30">
        <v>77630</v>
      </c>
      <c r="M30" s="26" t="str">
        <f t="shared" si="0"/>
        <v>95. USED AS A REACTANT, 96. P101  FEEDSTOCKS, 97. P102  RAW MATERIALS</v>
      </c>
      <c r="N30" s="27" t="s">
        <v>400</v>
      </c>
      <c r="O30" s="26" t="s">
        <v>2052</v>
      </c>
      <c r="P30">
        <v>15883</v>
      </c>
      <c r="Q30">
        <v>18470</v>
      </c>
      <c r="R30">
        <v>34353</v>
      </c>
      <c r="S30" s="26" t="s">
        <v>1941</v>
      </c>
      <c r="T30" s="26" t="s">
        <v>1941</v>
      </c>
      <c r="U30" s="26" t="s">
        <v>1941</v>
      </c>
      <c r="V30" s="26" t="s">
        <v>1941</v>
      </c>
      <c r="W30" s="26" t="s">
        <v>1941</v>
      </c>
      <c r="X30" s="26" t="s">
        <v>1941</v>
      </c>
      <c r="Y30" s="26" t="s">
        <v>1940</v>
      </c>
      <c r="Z30" s="26" t="s">
        <v>1940</v>
      </c>
      <c r="AA30" s="26" t="s">
        <v>1940</v>
      </c>
      <c r="AB30" s="26" t="s">
        <v>1941</v>
      </c>
      <c r="AC30" s="26" t="s">
        <v>1941</v>
      </c>
      <c r="AD30" s="26" t="s">
        <v>1941</v>
      </c>
      <c r="AE30" s="26" t="s">
        <v>1941</v>
      </c>
      <c r="AF30" s="26" t="s">
        <v>1941</v>
      </c>
      <c r="AG30" s="26" t="s">
        <v>1941</v>
      </c>
      <c r="AH30" s="26" t="s">
        <v>1941</v>
      </c>
      <c r="AI30" s="26" t="s">
        <v>1941</v>
      </c>
      <c r="AJ30" s="26" t="s">
        <v>1941</v>
      </c>
      <c r="AK30" s="26" t="s">
        <v>1941</v>
      </c>
      <c r="AL30" s="26" t="s">
        <v>1941</v>
      </c>
      <c r="AM30" s="26" t="s">
        <v>1941</v>
      </c>
      <c r="AN30" s="26" t="s">
        <v>1941</v>
      </c>
      <c r="AO30" s="26" t="s">
        <v>1941</v>
      </c>
      <c r="AP30" s="26" t="s">
        <v>1941</v>
      </c>
      <c r="AQ30" s="26" t="s">
        <v>1941</v>
      </c>
      <c r="AR30" s="26" t="s">
        <v>1941</v>
      </c>
      <c r="AS30" s="26" t="s">
        <v>1941</v>
      </c>
      <c r="AT30" s="26" t="s">
        <v>1941</v>
      </c>
      <c r="AU30" s="26" t="s">
        <v>1941</v>
      </c>
      <c r="AV30" s="26" t="s">
        <v>1941</v>
      </c>
      <c r="AW30" s="26" t="s">
        <v>1941</v>
      </c>
      <c r="AX30" s="26" t="s">
        <v>1941</v>
      </c>
      <c r="AY30" s="26" t="s">
        <v>1941</v>
      </c>
      <c r="AZ30" s="26" t="s">
        <v>1941</v>
      </c>
      <c r="BA30" s="26" t="s">
        <v>1941</v>
      </c>
      <c r="BB30" s="26" t="s">
        <v>1941</v>
      </c>
      <c r="BC30" s="26" t="s">
        <v>1941</v>
      </c>
      <c r="BD30" s="26" t="s">
        <v>1941</v>
      </c>
      <c r="BE30" s="26" t="s">
        <v>1941</v>
      </c>
      <c r="BF30" s="26" t="s">
        <v>1941</v>
      </c>
      <c r="BG30" s="26" t="s">
        <v>1941</v>
      </c>
      <c r="BH30" s="26" t="s">
        <v>1941</v>
      </c>
      <c r="BI30" s="26" t="s">
        <v>1941</v>
      </c>
      <c r="BJ30" s="26" t="s">
        <v>1941</v>
      </c>
      <c r="BK30" s="26" t="s">
        <v>1941</v>
      </c>
      <c r="BL30" s="26" t="s">
        <v>1941</v>
      </c>
      <c r="BM30" s="26" t="s">
        <v>1941</v>
      </c>
      <c r="BN30" s="26" t="s">
        <v>1941</v>
      </c>
      <c r="BO30" s="26" t="s">
        <v>1941</v>
      </c>
      <c r="BP30" s="26" t="s">
        <v>1941</v>
      </c>
      <c r="BQ30" s="26" t="s">
        <v>1941</v>
      </c>
      <c r="BR30" s="26" t="s">
        <v>1941</v>
      </c>
      <c r="BS30" s="26" t="s">
        <v>1941</v>
      </c>
      <c r="BT30" s="26" t="s">
        <v>1941</v>
      </c>
      <c r="BU30" s="26" t="str">
        <f t="shared" si="1"/>
        <v/>
      </c>
      <c r="BV30" s="26" t="str">
        <f t="shared" si="2"/>
        <v/>
      </c>
      <c r="BW30" s="26" t="str">
        <f t="shared" si="3"/>
        <v/>
      </c>
      <c r="BX30" s="26" t="str">
        <f t="shared" si="4"/>
        <v/>
      </c>
      <c r="BY30" s="26" t="str">
        <f t="shared" si="5"/>
        <v/>
      </c>
      <c r="BZ30" s="26" t="str">
        <f t="shared" si="6"/>
        <v/>
      </c>
      <c r="CA30" s="26" t="str">
        <f t="shared" si="7"/>
        <v>95. USED AS A REACTANT</v>
      </c>
      <c r="CB30" s="26" t="str">
        <f t="shared" si="8"/>
        <v>96. P101  FEEDSTOCKS</v>
      </c>
      <c r="CC30" s="26" t="str">
        <f t="shared" si="9"/>
        <v>97. P102  RAW MATERIALS</v>
      </c>
      <c r="CD30" s="26" t="str">
        <f t="shared" si="10"/>
        <v/>
      </c>
      <c r="CE30" s="26" t="str">
        <f t="shared" si="11"/>
        <v/>
      </c>
      <c r="CF30" s="26" t="str">
        <f t="shared" si="12"/>
        <v/>
      </c>
      <c r="CG30" s="26" t="str">
        <f t="shared" si="13"/>
        <v/>
      </c>
      <c r="CH30" s="26" t="str">
        <f t="shared" si="14"/>
        <v/>
      </c>
      <c r="CI30" s="26" t="str">
        <f t="shared" si="15"/>
        <v/>
      </c>
      <c r="CJ30" s="26" t="str">
        <f t="shared" si="16"/>
        <v/>
      </c>
      <c r="CK30" s="26" t="str">
        <f t="shared" si="17"/>
        <v/>
      </c>
      <c r="CL30" s="26" t="str">
        <f t="shared" si="18"/>
        <v/>
      </c>
      <c r="CM30" s="26" t="str">
        <f t="shared" si="19"/>
        <v/>
      </c>
      <c r="CN30" s="26" t="str">
        <f t="shared" si="20"/>
        <v/>
      </c>
      <c r="CO30" s="26" t="str">
        <f t="shared" si="21"/>
        <v/>
      </c>
      <c r="CP30" s="26" t="str">
        <f t="shared" si="22"/>
        <v/>
      </c>
      <c r="CQ30" s="26" t="str">
        <f t="shared" si="23"/>
        <v/>
      </c>
      <c r="CR30" s="26" t="str">
        <f t="shared" si="24"/>
        <v/>
      </c>
      <c r="CS30" s="26" t="str">
        <f t="shared" si="25"/>
        <v/>
      </c>
      <c r="CT30" s="26" t="str">
        <f t="shared" si="26"/>
        <v/>
      </c>
      <c r="CU30" s="26" t="str">
        <f t="shared" si="27"/>
        <v/>
      </c>
      <c r="CV30" s="26" t="str">
        <f t="shared" si="28"/>
        <v/>
      </c>
      <c r="CW30" s="26" t="str">
        <f t="shared" si="29"/>
        <v/>
      </c>
      <c r="CX30" s="26" t="str">
        <f t="shared" si="30"/>
        <v/>
      </c>
      <c r="CY30" s="26" t="str">
        <f t="shared" si="31"/>
        <v/>
      </c>
      <c r="CZ30" s="26" t="str">
        <f t="shared" si="32"/>
        <v/>
      </c>
      <c r="DA30" s="26" t="str">
        <f t="shared" si="33"/>
        <v/>
      </c>
      <c r="DB30" s="26" t="str">
        <f t="shared" si="34"/>
        <v/>
      </c>
      <c r="DC30" s="26" t="str">
        <f t="shared" si="35"/>
        <v/>
      </c>
      <c r="DD30" s="26" t="str">
        <f t="shared" si="36"/>
        <v/>
      </c>
      <c r="DE30" s="26" t="str">
        <f t="shared" si="37"/>
        <v/>
      </c>
      <c r="DF30" s="26" t="str">
        <f t="shared" si="38"/>
        <v/>
      </c>
      <c r="DG30" s="26" t="str">
        <f t="shared" si="39"/>
        <v/>
      </c>
      <c r="DH30" s="26" t="str">
        <f t="shared" si="40"/>
        <v/>
      </c>
      <c r="DI30" s="26" t="str">
        <f t="shared" si="41"/>
        <v/>
      </c>
      <c r="DJ30" s="26" t="str">
        <f t="shared" si="42"/>
        <v/>
      </c>
      <c r="DK30" s="26" t="str">
        <f t="shared" si="43"/>
        <v/>
      </c>
      <c r="DL30" s="26" t="str">
        <f t="shared" si="44"/>
        <v/>
      </c>
      <c r="DM30" s="26" t="str">
        <f t="shared" si="45"/>
        <v/>
      </c>
      <c r="DN30" s="26" t="str">
        <f t="shared" si="46"/>
        <v/>
      </c>
      <c r="DO30" s="26" t="str">
        <f t="shared" si="47"/>
        <v/>
      </c>
      <c r="DP30" s="26" t="str">
        <f t="shared" si="48"/>
        <v/>
      </c>
      <c r="DQ30" s="26" t="str">
        <f t="shared" si="49"/>
        <v/>
      </c>
      <c r="DR30" s="26" t="str">
        <f t="shared" si="50"/>
        <v/>
      </c>
      <c r="DS30" s="26" t="str">
        <f t="shared" si="51"/>
        <v/>
      </c>
      <c r="DT30" s="26" t="str">
        <f t="shared" si="52"/>
        <v/>
      </c>
      <c r="DU30" s="26" t="str">
        <f t="shared" si="53"/>
        <v/>
      </c>
      <c r="DV30" s="26" t="str">
        <f t="shared" si="54"/>
        <v/>
      </c>
    </row>
    <row r="31" spans="1:126" ht="60" x14ac:dyDescent="0.25">
      <c r="A31" t="s">
        <v>1942</v>
      </c>
      <c r="B31">
        <v>2020</v>
      </c>
      <c r="C31" t="s">
        <v>2046</v>
      </c>
      <c r="D31">
        <v>106990</v>
      </c>
      <c r="E31" s="19">
        <v>1320219264140</v>
      </c>
      <c r="F31" t="s">
        <v>143</v>
      </c>
      <c r="G31">
        <v>325212</v>
      </c>
      <c r="H31" t="s">
        <v>144</v>
      </c>
      <c r="I31" t="s">
        <v>145</v>
      </c>
      <c r="J31" t="s">
        <v>146</v>
      </c>
      <c r="K31" t="s">
        <v>113</v>
      </c>
      <c r="L31">
        <v>77630</v>
      </c>
      <c r="M31" s="26" t="str">
        <f t="shared" si="0"/>
        <v>95. USED AS A REACTANT, 96. P101  FEEDSTOCKS, 97. P102  RAW MATERIALS</v>
      </c>
      <c r="N31" s="27" t="s">
        <v>400</v>
      </c>
      <c r="O31" s="26" t="s">
        <v>2052</v>
      </c>
      <c r="P31">
        <v>30409.09</v>
      </c>
      <c r="Q31">
        <v>38463.599999999999</v>
      </c>
      <c r="R31">
        <v>68872.69</v>
      </c>
      <c r="S31" s="26" t="s">
        <v>1941</v>
      </c>
      <c r="T31" s="26" t="s">
        <v>1941</v>
      </c>
      <c r="U31" s="26" t="s">
        <v>1941</v>
      </c>
      <c r="V31" s="26" t="s">
        <v>1941</v>
      </c>
      <c r="W31" s="26" t="s">
        <v>1941</v>
      </c>
      <c r="X31" s="26" t="s">
        <v>1941</v>
      </c>
      <c r="Y31" s="26" t="s">
        <v>1940</v>
      </c>
      <c r="Z31" s="26" t="s">
        <v>1940</v>
      </c>
      <c r="AA31" s="26" t="s">
        <v>1940</v>
      </c>
      <c r="AB31" s="26" t="s">
        <v>1941</v>
      </c>
      <c r="AC31" s="26" t="s">
        <v>1941</v>
      </c>
      <c r="AD31" s="26" t="s">
        <v>1941</v>
      </c>
      <c r="AE31" s="26" t="s">
        <v>1941</v>
      </c>
      <c r="AF31" s="26" t="s">
        <v>1941</v>
      </c>
      <c r="AG31" s="26" t="s">
        <v>1941</v>
      </c>
      <c r="AH31" s="26" t="s">
        <v>1941</v>
      </c>
      <c r="AI31" s="26" t="s">
        <v>1941</v>
      </c>
      <c r="AJ31" s="26" t="s">
        <v>1941</v>
      </c>
      <c r="AK31" s="26" t="s">
        <v>1941</v>
      </c>
      <c r="AL31" s="26" t="s">
        <v>1941</v>
      </c>
      <c r="AM31" s="26" t="s">
        <v>1941</v>
      </c>
      <c r="AN31" s="26" t="s">
        <v>1941</v>
      </c>
      <c r="AO31" s="26" t="s">
        <v>1941</v>
      </c>
      <c r="AP31" s="26" t="s">
        <v>1941</v>
      </c>
      <c r="AQ31" s="26" t="s">
        <v>1941</v>
      </c>
      <c r="AR31" s="26" t="s">
        <v>1941</v>
      </c>
      <c r="AS31" s="26" t="s">
        <v>1941</v>
      </c>
      <c r="AT31" s="26" t="s">
        <v>1941</v>
      </c>
      <c r="AU31" s="26" t="s">
        <v>1941</v>
      </c>
      <c r="AV31" s="26" t="s">
        <v>1941</v>
      </c>
      <c r="AW31" s="26" t="s">
        <v>1941</v>
      </c>
      <c r="AX31" s="26" t="s">
        <v>1941</v>
      </c>
      <c r="AY31" s="26" t="s">
        <v>1941</v>
      </c>
      <c r="AZ31" s="26" t="s">
        <v>1941</v>
      </c>
      <c r="BA31" s="26" t="s">
        <v>1941</v>
      </c>
      <c r="BB31" s="26" t="s">
        <v>1941</v>
      </c>
      <c r="BC31" s="26" t="s">
        <v>1941</v>
      </c>
      <c r="BD31" s="26" t="s">
        <v>1941</v>
      </c>
      <c r="BE31" s="26" t="s">
        <v>1941</v>
      </c>
      <c r="BF31" s="26" t="s">
        <v>1941</v>
      </c>
      <c r="BG31" s="26" t="s">
        <v>1941</v>
      </c>
      <c r="BH31" s="26" t="s">
        <v>1941</v>
      </c>
      <c r="BI31" s="26" t="s">
        <v>1941</v>
      </c>
      <c r="BJ31" s="26" t="s">
        <v>1941</v>
      </c>
      <c r="BK31" s="26" t="s">
        <v>1941</v>
      </c>
      <c r="BL31" s="26" t="s">
        <v>1941</v>
      </c>
      <c r="BM31" s="26" t="s">
        <v>1941</v>
      </c>
      <c r="BN31" s="26" t="s">
        <v>1941</v>
      </c>
      <c r="BO31" s="26" t="s">
        <v>1941</v>
      </c>
      <c r="BP31" s="26" t="s">
        <v>1941</v>
      </c>
      <c r="BQ31" s="26" t="s">
        <v>1941</v>
      </c>
      <c r="BR31" s="26" t="s">
        <v>1941</v>
      </c>
      <c r="BS31" s="26" t="s">
        <v>1941</v>
      </c>
      <c r="BT31" s="26" t="s">
        <v>1941</v>
      </c>
      <c r="BU31" s="26" t="str">
        <f t="shared" si="1"/>
        <v/>
      </c>
      <c r="BV31" s="26" t="str">
        <f t="shared" si="2"/>
        <v/>
      </c>
      <c r="BW31" s="26" t="str">
        <f t="shared" si="3"/>
        <v/>
      </c>
      <c r="BX31" s="26" t="str">
        <f t="shared" si="4"/>
        <v/>
      </c>
      <c r="BY31" s="26" t="str">
        <f t="shared" si="5"/>
        <v/>
      </c>
      <c r="BZ31" s="26" t="str">
        <f t="shared" si="6"/>
        <v/>
      </c>
      <c r="CA31" s="26" t="str">
        <f t="shared" si="7"/>
        <v>95. USED AS A REACTANT</v>
      </c>
      <c r="CB31" s="26" t="str">
        <f t="shared" si="8"/>
        <v>96. P101  FEEDSTOCKS</v>
      </c>
      <c r="CC31" s="26" t="str">
        <f t="shared" si="9"/>
        <v>97. P102  RAW MATERIALS</v>
      </c>
      <c r="CD31" s="26" t="str">
        <f t="shared" si="10"/>
        <v/>
      </c>
      <c r="CE31" s="26" t="str">
        <f t="shared" si="11"/>
        <v/>
      </c>
      <c r="CF31" s="26" t="str">
        <f t="shared" si="12"/>
        <v/>
      </c>
      <c r="CG31" s="26" t="str">
        <f t="shared" si="13"/>
        <v/>
      </c>
      <c r="CH31" s="26" t="str">
        <f t="shared" si="14"/>
        <v/>
      </c>
      <c r="CI31" s="26" t="str">
        <f t="shared" si="15"/>
        <v/>
      </c>
      <c r="CJ31" s="26" t="str">
        <f t="shared" si="16"/>
        <v/>
      </c>
      <c r="CK31" s="26" t="str">
        <f t="shared" si="17"/>
        <v/>
      </c>
      <c r="CL31" s="26" t="str">
        <f t="shared" si="18"/>
        <v/>
      </c>
      <c r="CM31" s="26" t="str">
        <f t="shared" si="19"/>
        <v/>
      </c>
      <c r="CN31" s="26" t="str">
        <f t="shared" si="20"/>
        <v/>
      </c>
      <c r="CO31" s="26" t="str">
        <f t="shared" si="21"/>
        <v/>
      </c>
      <c r="CP31" s="26" t="str">
        <f t="shared" si="22"/>
        <v/>
      </c>
      <c r="CQ31" s="26" t="str">
        <f t="shared" si="23"/>
        <v/>
      </c>
      <c r="CR31" s="26" t="str">
        <f t="shared" si="24"/>
        <v/>
      </c>
      <c r="CS31" s="26" t="str">
        <f t="shared" si="25"/>
        <v/>
      </c>
      <c r="CT31" s="26" t="str">
        <f t="shared" si="26"/>
        <v/>
      </c>
      <c r="CU31" s="26" t="str">
        <f t="shared" si="27"/>
        <v/>
      </c>
      <c r="CV31" s="26" t="str">
        <f t="shared" si="28"/>
        <v/>
      </c>
      <c r="CW31" s="26" t="str">
        <f t="shared" si="29"/>
        <v/>
      </c>
      <c r="CX31" s="26" t="str">
        <f t="shared" si="30"/>
        <v/>
      </c>
      <c r="CY31" s="26" t="str">
        <f t="shared" si="31"/>
        <v/>
      </c>
      <c r="CZ31" s="26" t="str">
        <f t="shared" si="32"/>
        <v/>
      </c>
      <c r="DA31" s="26" t="str">
        <f t="shared" si="33"/>
        <v/>
      </c>
      <c r="DB31" s="26" t="str">
        <f t="shared" si="34"/>
        <v/>
      </c>
      <c r="DC31" s="26" t="str">
        <f t="shared" si="35"/>
        <v/>
      </c>
      <c r="DD31" s="26" t="str">
        <f t="shared" si="36"/>
        <v/>
      </c>
      <c r="DE31" s="26" t="str">
        <f t="shared" si="37"/>
        <v/>
      </c>
      <c r="DF31" s="26" t="str">
        <f t="shared" si="38"/>
        <v/>
      </c>
      <c r="DG31" s="26" t="str">
        <f t="shared" si="39"/>
        <v/>
      </c>
      <c r="DH31" s="26" t="str">
        <f t="shared" si="40"/>
        <v/>
      </c>
      <c r="DI31" s="26" t="str">
        <f t="shared" si="41"/>
        <v/>
      </c>
      <c r="DJ31" s="26" t="str">
        <f t="shared" si="42"/>
        <v/>
      </c>
      <c r="DK31" s="26" t="str">
        <f t="shared" si="43"/>
        <v/>
      </c>
      <c r="DL31" s="26" t="str">
        <f t="shared" si="44"/>
        <v/>
      </c>
      <c r="DM31" s="26" t="str">
        <f t="shared" si="45"/>
        <v/>
      </c>
      <c r="DN31" s="26" t="str">
        <f t="shared" si="46"/>
        <v/>
      </c>
      <c r="DO31" s="26" t="str">
        <f t="shared" si="47"/>
        <v/>
      </c>
      <c r="DP31" s="26" t="str">
        <f t="shared" si="48"/>
        <v/>
      </c>
      <c r="DQ31" s="26" t="str">
        <f t="shared" si="49"/>
        <v/>
      </c>
      <c r="DR31" s="26" t="str">
        <f t="shared" si="50"/>
        <v/>
      </c>
      <c r="DS31" s="26" t="str">
        <f t="shared" si="51"/>
        <v/>
      </c>
      <c r="DT31" s="26" t="str">
        <f t="shared" si="52"/>
        <v/>
      </c>
      <c r="DU31" s="26" t="str">
        <f t="shared" si="53"/>
        <v/>
      </c>
      <c r="DV31" s="26" t="str">
        <f t="shared" si="54"/>
        <v/>
      </c>
    </row>
    <row r="32" spans="1:126" ht="60" x14ac:dyDescent="0.25">
      <c r="A32" t="s">
        <v>1942</v>
      </c>
      <c r="B32">
        <v>2021</v>
      </c>
      <c r="C32" t="s">
        <v>2046</v>
      </c>
      <c r="D32">
        <v>106990</v>
      </c>
      <c r="E32" s="19">
        <v>1321219735180</v>
      </c>
      <c r="F32" t="s">
        <v>143</v>
      </c>
      <c r="G32">
        <v>325212</v>
      </c>
      <c r="H32" t="s">
        <v>144</v>
      </c>
      <c r="I32" t="s">
        <v>145</v>
      </c>
      <c r="J32" t="s">
        <v>146</v>
      </c>
      <c r="K32" t="s">
        <v>113</v>
      </c>
      <c r="L32">
        <v>77630</v>
      </c>
      <c r="M32" s="26" t="str">
        <f t="shared" si="0"/>
        <v>95. USED AS A REACTANT, 96. P101  FEEDSTOCKS, 97. P102  RAW MATERIALS</v>
      </c>
      <c r="N32" s="27" t="s">
        <v>400</v>
      </c>
      <c r="O32" s="26" t="s">
        <v>2052</v>
      </c>
      <c r="P32">
        <v>17944</v>
      </c>
      <c r="Q32">
        <v>35052.199999999997</v>
      </c>
      <c r="R32">
        <v>52996.2</v>
      </c>
      <c r="S32" s="26" t="s">
        <v>1941</v>
      </c>
      <c r="T32" s="26" t="s">
        <v>1941</v>
      </c>
      <c r="U32" s="26" t="s">
        <v>1941</v>
      </c>
      <c r="V32" s="26" t="s">
        <v>1941</v>
      </c>
      <c r="W32" s="26" t="s">
        <v>1941</v>
      </c>
      <c r="X32" s="26" t="s">
        <v>1941</v>
      </c>
      <c r="Y32" s="26" t="s">
        <v>1940</v>
      </c>
      <c r="Z32" s="26" t="s">
        <v>1940</v>
      </c>
      <c r="AA32" s="26" t="s">
        <v>1940</v>
      </c>
      <c r="AB32" s="26" t="s">
        <v>1941</v>
      </c>
      <c r="AC32" s="26" t="s">
        <v>1941</v>
      </c>
      <c r="AD32" s="26" t="s">
        <v>1941</v>
      </c>
      <c r="AE32" s="26" t="s">
        <v>1941</v>
      </c>
      <c r="AF32" s="26" t="s">
        <v>1941</v>
      </c>
      <c r="AG32" s="26" t="s">
        <v>1941</v>
      </c>
      <c r="AH32" s="26" t="s">
        <v>1941</v>
      </c>
      <c r="AI32" s="26" t="s">
        <v>1941</v>
      </c>
      <c r="AJ32" s="26" t="s">
        <v>1941</v>
      </c>
      <c r="AK32" s="26" t="s">
        <v>1941</v>
      </c>
      <c r="AL32" s="26" t="s">
        <v>1941</v>
      </c>
      <c r="AM32" s="26" t="s">
        <v>1941</v>
      </c>
      <c r="AN32" s="26" t="s">
        <v>1941</v>
      </c>
      <c r="AO32" s="26" t="s">
        <v>1941</v>
      </c>
      <c r="AP32" s="26" t="s">
        <v>1941</v>
      </c>
      <c r="AQ32" s="26" t="s">
        <v>1941</v>
      </c>
      <c r="AR32" s="26" t="s">
        <v>1941</v>
      </c>
      <c r="AS32" s="26" t="s">
        <v>1941</v>
      </c>
      <c r="AT32" s="26" t="s">
        <v>1941</v>
      </c>
      <c r="AU32" s="26" t="s">
        <v>1941</v>
      </c>
      <c r="AV32" s="26" t="s">
        <v>1941</v>
      </c>
      <c r="AW32" s="26" t="s">
        <v>1941</v>
      </c>
      <c r="AX32" s="26" t="s">
        <v>1941</v>
      </c>
      <c r="AY32" s="26" t="s">
        <v>1941</v>
      </c>
      <c r="AZ32" s="26" t="s">
        <v>1941</v>
      </c>
      <c r="BA32" s="26" t="s">
        <v>1941</v>
      </c>
      <c r="BB32" s="26" t="s">
        <v>1941</v>
      </c>
      <c r="BC32" s="26" t="s">
        <v>1941</v>
      </c>
      <c r="BD32" s="26" t="s">
        <v>1941</v>
      </c>
      <c r="BE32" s="26" t="s">
        <v>1941</v>
      </c>
      <c r="BF32" s="26" t="s">
        <v>1941</v>
      </c>
      <c r="BG32" s="26" t="s">
        <v>1941</v>
      </c>
      <c r="BH32" s="26" t="s">
        <v>1941</v>
      </c>
      <c r="BI32" s="26" t="s">
        <v>1941</v>
      </c>
      <c r="BJ32" s="26" t="s">
        <v>1941</v>
      </c>
      <c r="BK32" s="26" t="s">
        <v>1941</v>
      </c>
      <c r="BL32" s="26" t="s">
        <v>1941</v>
      </c>
      <c r="BM32" s="26" t="s">
        <v>1941</v>
      </c>
      <c r="BN32" s="26" t="s">
        <v>1941</v>
      </c>
      <c r="BO32" s="26" t="s">
        <v>1941</v>
      </c>
      <c r="BP32" s="26" t="s">
        <v>1941</v>
      </c>
      <c r="BQ32" s="26" t="s">
        <v>1941</v>
      </c>
      <c r="BR32" s="26" t="s">
        <v>1941</v>
      </c>
      <c r="BS32" s="26" t="s">
        <v>1941</v>
      </c>
      <c r="BT32" s="26" t="s">
        <v>1941</v>
      </c>
      <c r="BU32" s="26" t="str">
        <f t="shared" si="1"/>
        <v/>
      </c>
      <c r="BV32" s="26" t="str">
        <f t="shared" si="2"/>
        <v/>
      </c>
      <c r="BW32" s="26" t="str">
        <f t="shared" si="3"/>
        <v/>
      </c>
      <c r="BX32" s="26" t="str">
        <f t="shared" si="4"/>
        <v/>
      </c>
      <c r="BY32" s="26" t="str">
        <f t="shared" si="5"/>
        <v/>
      </c>
      <c r="BZ32" s="26" t="str">
        <f t="shared" si="6"/>
        <v/>
      </c>
      <c r="CA32" s="26" t="str">
        <f t="shared" si="7"/>
        <v>95. USED AS A REACTANT</v>
      </c>
      <c r="CB32" s="26" t="str">
        <f t="shared" si="8"/>
        <v>96. P101  FEEDSTOCKS</v>
      </c>
      <c r="CC32" s="26" t="str">
        <f t="shared" si="9"/>
        <v>97. P102  RAW MATERIALS</v>
      </c>
      <c r="CD32" s="26" t="str">
        <f t="shared" si="10"/>
        <v/>
      </c>
      <c r="CE32" s="26" t="str">
        <f t="shared" si="11"/>
        <v/>
      </c>
      <c r="CF32" s="26" t="str">
        <f t="shared" si="12"/>
        <v/>
      </c>
      <c r="CG32" s="26" t="str">
        <f t="shared" si="13"/>
        <v/>
      </c>
      <c r="CH32" s="26" t="str">
        <f t="shared" si="14"/>
        <v/>
      </c>
      <c r="CI32" s="26" t="str">
        <f t="shared" si="15"/>
        <v/>
      </c>
      <c r="CJ32" s="26" t="str">
        <f t="shared" si="16"/>
        <v/>
      </c>
      <c r="CK32" s="26" t="str">
        <f t="shared" si="17"/>
        <v/>
      </c>
      <c r="CL32" s="26" t="str">
        <f t="shared" si="18"/>
        <v/>
      </c>
      <c r="CM32" s="26" t="str">
        <f t="shared" si="19"/>
        <v/>
      </c>
      <c r="CN32" s="26" t="str">
        <f t="shared" si="20"/>
        <v/>
      </c>
      <c r="CO32" s="26" t="str">
        <f t="shared" si="21"/>
        <v/>
      </c>
      <c r="CP32" s="26" t="str">
        <f t="shared" si="22"/>
        <v/>
      </c>
      <c r="CQ32" s="26" t="str">
        <f t="shared" si="23"/>
        <v/>
      </c>
      <c r="CR32" s="26" t="str">
        <f t="shared" si="24"/>
        <v/>
      </c>
      <c r="CS32" s="26" t="str">
        <f t="shared" si="25"/>
        <v/>
      </c>
      <c r="CT32" s="26" t="str">
        <f t="shared" si="26"/>
        <v/>
      </c>
      <c r="CU32" s="26" t="str">
        <f t="shared" si="27"/>
        <v/>
      </c>
      <c r="CV32" s="26" t="str">
        <f t="shared" si="28"/>
        <v/>
      </c>
      <c r="CW32" s="26" t="str">
        <f t="shared" si="29"/>
        <v/>
      </c>
      <c r="CX32" s="26" t="str">
        <f t="shared" si="30"/>
        <v/>
      </c>
      <c r="CY32" s="26" t="str">
        <f t="shared" si="31"/>
        <v/>
      </c>
      <c r="CZ32" s="26" t="str">
        <f t="shared" si="32"/>
        <v/>
      </c>
      <c r="DA32" s="26" t="str">
        <f t="shared" si="33"/>
        <v/>
      </c>
      <c r="DB32" s="26" t="str">
        <f t="shared" si="34"/>
        <v/>
      </c>
      <c r="DC32" s="26" t="str">
        <f t="shared" si="35"/>
        <v/>
      </c>
      <c r="DD32" s="26" t="str">
        <f t="shared" si="36"/>
        <v/>
      </c>
      <c r="DE32" s="26" t="str">
        <f t="shared" si="37"/>
        <v/>
      </c>
      <c r="DF32" s="26" t="str">
        <f t="shared" si="38"/>
        <v/>
      </c>
      <c r="DG32" s="26" t="str">
        <f t="shared" si="39"/>
        <v/>
      </c>
      <c r="DH32" s="26" t="str">
        <f t="shared" si="40"/>
        <v/>
      </c>
      <c r="DI32" s="26" t="str">
        <f t="shared" si="41"/>
        <v/>
      </c>
      <c r="DJ32" s="26" t="str">
        <f t="shared" si="42"/>
        <v/>
      </c>
      <c r="DK32" s="26" t="str">
        <f t="shared" si="43"/>
        <v/>
      </c>
      <c r="DL32" s="26" t="str">
        <f t="shared" si="44"/>
        <v/>
      </c>
      <c r="DM32" s="26" t="str">
        <f t="shared" si="45"/>
        <v/>
      </c>
      <c r="DN32" s="26" t="str">
        <f t="shared" si="46"/>
        <v/>
      </c>
      <c r="DO32" s="26" t="str">
        <f t="shared" si="47"/>
        <v/>
      </c>
      <c r="DP32" s="26" t="str">
        <f t="shared" si="48"/>
        <v/>
      </c>
      <c r="DQ32" s="26" t="str">
        <f t="shared" si="49"/>
        <v/>
      </c>
      <c r="DR32" s="26" t="str">
        <f t="shared" si="50"/>
        <v/>
      </c>
      <c r="DS32" s="26" t="str">
        <f t="shared" si="51"/>
        <v/>
      </c>
      <c r="DT32" s="26" t="str">
        <f t="shared" si="52"/>
        <v/>
      </c>
      <c r="DU32" s="26" t="str">
        <f t="shared" si="53"/>
        <v/>
      </c>
      <c r="DV32" s="26" t="str">
        <f t="shared" si="54"/>
        <v/>
      </c>
    </row>
    <row r="33" spans="1:126" x14ac:dyDescent="0.25">
      <c r="A33" t="s">
        <v>1942</v>
      </c>
      <c r="B33">
        <v>2016</v>
      </c>
      <c r="C33" t="s">
        <v>2046</v>
      </c>
      <c r="D33">
        <v>106990</v>
      </c>
      <c r="E33" s="19">
        <v>1316215044569</v>
      </c>
      <c r="F33" t="s">
        <v>162</v>
      </c>
      <c r="G33">
        <v>325212</v>
      </c>
      <c r="H33" t="s">
        <v>150</v>
      </c>
      <c r="I33" t="s">
        <v>163</v>
      </c>
      <c r="J33" t="s">
        <v>152</v>
      </c>
      <c r="K33" t="s">
        <v>153</v>
      </c>
      <c r="L33">
        <v>37406</v>
      </c>
      <c r="M33" s="26" t="str">
        <f t="shared" si="0"/>
        <v>95. USED AS A REACTANT</v>
      </c>
      <c r="N33" s="26" t="s">
        <v>2053</v>
      </c>
      <c r="O33" s="26" t="s">
        <v>2050</v>
      </c>
      <c r="P33">
        <v>362</v>
      </c>
      <c r="Q33">
        <v>19</v>
      </c>
      <c r="R33">
        <v>381</v>
      </c>
      <c r="S33" s="26" t="s">
        <v>1941</v>
      </c>
      <c r="T33" s="26" t="s">
        <v>1941</v>
      </c>
      <c r="U33" s="26" t="s">
        <v>1941</v>
      </c>
      <c r="V33" s="26" t="s">
        <v>1941</v>
      </c>
      <c r="W33" s="26" t="s">
        <v>1941</v>
      </c>
      <c r="X33" s="26" t="s">
        <v>1941</v>
      </c>
      <c r="Y33" s="26" t="s">
        <v>1940</v>
      </c>
      <c r="AE33" s="26" t="s">
        <v>1941</v>
      </c>
      <c r="AR33" s="26" t="s">
        <v>1941</v>
      </c>
      <c r="AS33" s="26" t="s">
        <v>1941</v>
      </c>
      <c r="AT33" s="26" t="s">
        <v>1941</v>
      </c>
      <c r="AV33" s="26" t="s">
        <v>1941</v>
      </c>
      <c r="BD33" s="26" t="s">
        <v>1941</v>
      </c>
      <c r="BK33" s="26" t="s">
        <v>1941</v>
      </c>
      <c r="BU33" s="26" t="str">
        <f t="shared" si="1"/>
        <v/>
      </c>
      <c r="BV33" s="26" t="str">
        <f t="shared" si="2"/>
        <v/>
      </c>
      <c r="BW33" s="26" t="str">
        <f t="shared" si="3"/>
        <v/>
      </c>
      <c r="BX33" s="26" t="str">
        <f t="shared" si="4"/>
        <v/>
      </c>
      <c r="BY33" s="26" t="str">
        <f t="shared" si="5"/>
        <v/>
      </c>
      <c r="BZ33" s="26" t="str">
        <f t="shared" si="6"/>
        <v/>
      </c>
      <c r="CA33" s="26" t="str">
        <f t="shared" si="7"/>
        <v>95. USED AS A REACTANT</v>
      </c>
      <c r="CB33" s="26" t="str">
        <f t="shared" si="8"/>
        <v/>
      </c>
      <c r="CC33" s="26" t="str">
        <f t="shared" si="9"/>
        <v/>
      </c>
      <c r="CD33" s="26" t="str">
        <f t="shared" si="10"/>
        <v/>
      </c>
      <c r="CE33" s="26" t="str">
        <f t="shared" si="11"/>
        <v/>
      </c>
      <c r="CF33" s="26" t="str">
        <f t="shared" si="12"/>
        <v/>
      </c>
      <c r="CG33" s="26" t="str">
        <f t="shared" si="13"/>
        <v/>
      </c>
      <c r="CH33" s="26" t="str">
        <f t="shared" si="14"/>
        <v/>
      </c>
      <c r="CI33" s="26" t="str">
        <f t="shared" si="15"/>
        <v/>
      </c>
      <c r="CJ33" s="26" t="str">
        <f t="shared" si="16"/>
        <v/>
      </c>
      <c r="CK33" s="26" t="str">
        <f t="shared" si="17"/>
        <v/>
      </c>
      <c r="CL33" s="26" t="str">
        <f t="shared" si="18"/>
        <v/>
      </c>
      <c r="CM33" s="26" t="str">
        <f t="shared" si="19"/>
        <v/>
      </c>
      <c r="CN33" s="26" t="str">
        <f t="shared" si="20"/>
        <v/>
      </c>
      <c r="CO33" s="26" t="str">
        <f t="shared" si="21"/>
        <v/>
      </c>
      <c r="CP33" s="26" t="str">
        <f t="shared" si="22"/>
        <v/>
      </c>
      <c r="CQ33" s="26" t="str">
        <f t="shared" si="23"/>
        <v/>
      </c>
      <c r="CR33" s="26" t="str">
        <f t="shared" si="24"/>
        <v/>
      </c>
      <c r="CS33" s="26" t="str">
        <f t="shared" si="25"/>
        <v/>
      </c>
      <c r="CT33" s="26" t="str">
        <f t="shared" si="26"/>
        <v/>
      </c>
      <c r="CU33" s="26" t="str">
        <f t="shared" si="27"/>
        <v/>
      </c>
      <c r="CV33" s="26" t="str">
        <f t="shared" si="28"/>
        <v/>
      </c>
      <c r="CW33" s="26" t="str">
        <f t="shared" si="29"/>
        <v/>
      </c>
      <c r="CX33" s="26" t="str">
        <f t="shared" si="30"/>
        <v/>
      </c>
      <c r="CY33" s="26" t="str">
        <f t="shared" si="31"/>
        <v/>
      </c>
      <c r="CZ33" s="26" t="str">
        <f t="shared" si="32"/>
        <v/>
      </c>
      <c r="DA33" s="26" t="str">
        <f t="shared" si="33"/>
        <v/>
      </c>
      <c r="DB33" s="26" t="str">
        <f t="shared" si="34"/>
        <v/>
      </c>
      <c r="DC33" s="26" t="str">
        <f t="shared" si="35"/>
        <v/>
      </c>
      <c r="DD33" s="26" t="str">
        <f t="shared" si="36"/>
        <v/>
      </c>
      <c r="DE33" s="26" t="str">
        <f t="shared" si="37"/>
        <v/>
      </c>
      <c r="DF33" s="26" t="str">
        <f t="shared" si="38"/>
        <v/>
      </c>
      <c r="DG33" s="26" t="str">
        <f t="shared" si="39"/>
        <v/>
      </c>
      <c r="DH33" s="26" t="str">
        <f t="shared" si="40"/>
        <v/>
      </c>
      <c r="DI33" s="26" t="str">
        <f t="shared" si="41"/>
        <v/>
      </c>
      <c r="DJ33" s="26" t="str">
        <f t="shared" si="42"/>
        <v/>
      </c>
      <c r="DK33" s="26" t="str">
        <f t="shared" si="43"/>
        <v/>
      </c>
      <c r="DL33" s="26" t="str">
        <f t="shared" si="44"/>
        <v/>
      </c>
      <c r="DM33" s="26" t="str">
        <f t="shared" si="45"/>
        <v/>
      </c>
      <c r="DN33" s="26" t="str">
        <f t="shared" si="46"/>
        <v/>
      </c>
      <c r="DO33" s="26" t="str">
        <f t="shared" si="47"/>
        <v/>
      </c>
      <c r="DP33" s="26" t="str">
        <f t="shared" si="48"/>
        <v/>
      </c>
      <c r="DQ33" s="26" t="str">
        <f t="shared" si="49"/>
        <v/>
      </c>
      <c r="DR33" s="26" t="str">
        <f t="shared" si="50"/>
        <v/>
      </c>
      <c r="DS33" s="26" t="str">
        <f t="shared" si="51"/>
        <v/>
      </c>
      <c r="DT33" s="26" t="str">
        <f t="shared" si="52"/>
        <v/>
      </c>
      <c r="DU33" s="26" t="str">
        <f t="shared" si="53"/>
        <v/>
      </c>
      <c r="DV33" s="26" t="str">
        <f t="shared" si="54"/>
        <v/>
      </c>
    </row>
    <row r="34" spans="1:126" x14ac:dyDescent="0.25">
      <c r="A34" t="s">
        <v>1942</v>
      </c>
      <c r="B34">
        <v>2016</v>
      </c>
      <c r="C34" t="s">
        <v>2046</v>
      </c>
      <c r="D34">
        <v>106990</v>
      </c>
      <c r="E34" s="19">
        <v>1316215044557</v>
      </c>
      <c r="F34" t="s">
        <v>149</v>
      </c>
      <c r="G34">
        <v>325211</v>
      </c>
      <c r="H34" t="s">
        <v>150</v>
      </c>
      <c r="I34" t="s">
        <v>151</v>
      </c>
      <c r="J34" t="s">
        <v>152</v>
      </c>
      <c r="K34" t="s">
        <v>153</v>
      </c>
      <c r="L34">
        <v>37421</v>
      </c>
      <c r="M34" s="26" t="str">
        <f t="shared" si="0"/>
        <v>95. USED AS A REACTANT</v>
      </c>
      <c r="N34" s="26" t="s">
        <v>2053</v>
      </c>
      <c r="O34" s="26" t="s">
        <v>2050</v>
      </c>
      <c r="P34">
        <v>159</v>
      </c>
      <c r="Q34">
        <v>87.6</v>
      </c>
      <c r="R34">
        <v>246.6</v>
      </c>
      <c r="S34" s="26" t="s">
        <v>1941</v>
      </c>
      <c r="T34" s="26" t="s">
        <v>1941</v>
      </c>
      <c r="U34" s="26" t="s">
        <v>1941</v>
      </c>
      <c r="V34" s="26" t="s">
        <v>1941</v>
      </c>
      <c r="W34" s="26" t="s">
        <v>1941</v>
      </c>
      <c r="X34" s="26" t="s">
        <v>1941</v>
      </c>
      <c r="Y34" s="26" t="s">
        <v>1940</v>
      </c>
      <c r="AE34" s="26" t="s">
        <v>1941</v>
      </c>
      <c r="AR34" s="26" t="s">
        <v>1941</v>
      </c>
      <c r="AS34" s="26" t="s">
        <v>1941</v>
      </c>
      <c r="AT34" s="26" t="s">
        <v>1941</v>
      </c>
      <c r="AV34" s="26" t="s">
        <v>1941</v>
      </c>
      <c r="BD34" s="26" t="s">
        <v>1941</v>
      </c>
      <c r="BK34" s="26" t="s">
        <v>1941</v>
      </c>
      <c r="BU34" s="26" t="str">
        <f t="shared" si="1"/>
        <v/>
      </c>
      <c r="BV34" s="26" t="str">
        <f t="shared" si="2"/>
        <v/>
      </c>
      <c r="BW34" s="26" t="str">
        <f t="shared" si="3"/>
        <v/>
      </c>
      <c r="BX34" s="26" t="str">
        <f t="shared" si="4"/>
        <v/>
      </c>
      <c r="BY34" s="26" t="str">
        <f t="shared" si="5"/>
        <v/>
      </c>
      <c r="BZ34" s="26" t="str">
        <f t="shared" si="6"/>
        <v/>
      </c>
      <c r="CA34" s="26" t="str">
        <f t="shared" si="7"/>
        <v>95. USED AS A REACTANT</v>
      </c>
      <c r="CB34" s="26" t="str">
        <f t="shared" si="8"/>
        <v/>
      </c>
      <c r="CC34" s="26" t="str">
        <f t="shared" si="9"/>
        <v/>
      </c>
      <c r="CD34" s="26" t="str">
        <f t="shared" si="10"/>
        <v/>
      </c>
      <c r="CE34" s="26" t="str">
        <f t="shared" si="11"/>
        <v/>
      </c>
      <c r="CF34" s="26" t="str">
        <f t="shared" si="12"/>
        <v/>
      </c>
      <c r="CG34" s="26" t="str">
        <f t="shared" si="13"/>
        <v/>
      </c>
      <c r="CH34" s="26" t="str">
        <f t="shared" si="14"/>
        <v/>
      </c>
      <c r="CI34" s="26" t="str">
        <f t="shared" si="15"/>
        <v/>
      </c>
      <c r="CJ34" s="26" t="str">
        <f t="shared" si="16"/>
        <v/>
      </c>
      <c r="CK34" s="26" t="str">
        <f t="shared" si="17"/>
        <v/>
      </c>
      <c r="CL34" s="26" t="str">
        <f t="shared" si="18"/>
        <v/>
      </c>
      <c r="CM34" s="26" t="str">
        <f t="shared" si="19"/>
        <v/>
      </c>
      <c r="CN34" s="26" t="str">
        <f t="shared" si="20"/>
        <v/>
      </c>
      <c r="CO34" s="26" t="str">
        <f t="shared" si="21"/>
        <v/>
      </c>
      <c r="CP34" s="26" t="str">
        <f t="shared" si="22"/>
        <v/>
      </c>
      <c r="CQ34" s="26" t="str">
        <f t="shared" si="23"/>
        <v/>
      </c>
      <c r="CR34" s="26" t="str">
        <f t="shared" si="24"/>
        <v/>
      </c>
      <c r="CS34" s="26" t="str">
        <f t="shared" si="25"/>
        <v/>
      </c>
      <c r="CT34" s="26" t="str">
        <f t="shared" si="26"/>
        <v/>
      </c>
      <c r="CU34" s="26" t="str">
        <f t="shared" si="27"/>
        <v/>
      </c>
      <c r="CV34" s="26" t="str">
        <f t="shared" si="28"/>
        <v/>
      </c>
      <c r="CW34" s="26" t="str">
        <f t="shared" si="29"/>
        <v/>
      </c>
      <c r="CX34" s="26" t="str">
        <f t="shared" si="30"/>
        <v/>
      </c>
      <c r="CY34" s="26" t="str">
        <f t="shared" si="31"/>
        <v/>
      </c>
      <c r="CZ34" s="26" t="str">
        <f t="shared" si="32"/>
        <v/>
      </c>
      <c r="DA34" s="26" t="str">
        <f t="shared" si="33"/>
        <v/>
      </c>
      <c r="DB34" s="26" t="str">
        <f t="shared" si="34"/>
        <v/>
      </c>
      <c r="DC34" s="26" t="str">
        <f t="shared" si="35"/>
        <v/>
      </c>
      <c r="DD34" s="26" t="str">
        <f t="shared" si="36"/>
        <v/>
      </c>
      <c r="DE34" s="26" t="str">
        <f t="shared" si="37"/>
        <v/>
      </c>
      <c r="DF34" s="26" t="str">
        <f t="shared" si="38"/>
        <v/>
      </c>
      <c r="DG34" s="26" t="str">
        <f t="shared" si="39"/>
        <v/>
      </c>
      <c r="DH34" s="26" t="str">
        <f t="shared" si="40"/>
        <v/>
      </c>
      <c r="DI34" s="26" t="str">
        <f t="shared" si="41"/>
        <v/>
      </c>
      <c r="DJ34" s="26" t="str">
        <f t="shared" si="42"/>
        <v/>
      </c>
      <c r="DK34" s="26" t="str">
        <f t="shared" si="43"/>
        <v/>
      </c>
      <c r="DL34" s="26" t="str">
        <f t="shared" si="44"/>
        <v/>
      </c>
      <c r="DM34" s="26" t="str">
        <f t="shared" si="45"/>
        <v/>
      </c>
      <c r="DN34" s="26" t="str">
        <f t="shared" si="46"/>
        <v/>
      </c>
      <c r="DO34" s="26" t="str">
        <f t="shared" si="47"/>
        <v/>
      </c>
      <c r="DP34" s="26" t="str">
        <f t="shared" si="48"/>
        <v/>
      </c>
      <c r="DQ34" s="26" t="str">
        <f t="shared" si="49"/>
        <v/>
      </c>
      <c r="DR34" s="26" t="str">
        <f t="shared" si="50"/>
        <v/>
      </c>
      <c r="DS34" s="26" t="str">
        <f t="shared" si="51"/>
        <v/>
      </c>
      <c r="DT34" s="26" t="str">
        <f t="shared" si="52"/>
        <v/>
      </c>
      <c r="DU34" s="26" t="str">
        <f t="shared" si="53"/>
        <v/>
      </c>
      <c r="DV34" s="26" t="str">
        <f t="shared" si="54"/>
        <v/>
      </c>
    </row>
    <row r="35" spans="1:126" x14ac:dyDescent="0.25">
      <c r="A35" t="s">
        <v>1942</v>
      </c>
      <c r="B35">
        <v>2016</v>
      </c>
      <c r="C35" t="s">
        <v>2046</v>
      </c>
      <c r="D35">
        <v>106990</v>
      </c>
      <c r="E35" s="19">
        <v>1316215505280</v>
      </c>
      <c r="F35" t="s">
        <v>156</v>
      </c>
      <c r="G35">
        <v>325211</v>
      </c>
      <c r="H35" t="s">
        <v>150</v>
      </c>
      <c r="I35" t="s">
        <v>157</v>
      </c>
      <c r="J35" t="s">
        <v>158</v>
      </c>
      <c r="K35" t="s">
        <v>159</v>
      </c>
      <c r="L35">
        <v>15061</v>
      </c>
      <c r="M35" s="26" t="str">
        <f t="shared" si="0"/>
        <v>95. USED AS A REACTANT</v>
      </c>
      <c r="N35" s="26" t="s">
        <v>2053</v>
      </c>
      <c r="O35" s="26" t="s">
        <v>2050</v>
      </c>
      <c r="P35">
        <v>3920</v>
      </c>
      <c r="Q35">
        <v>169</v>
      </c>
      <c r="R35">
        <v>4089</v>
      </c>
      <c r="S35" s="26" t="s">
        <v>1941</v>
      </c>
      <c r="T35" s="26" t="s">
        <v>1941</v>
      </c>
      <c r="U35" s="26" t="s">
        <v>1941</v>
      </c>
      <c r="V35" s="26" t="s">
        <v>1941</v>
      </c>
      <c r="W35" s="26" t="s">
        <v>1941</v>
      </c>
      <c r="X35" s="26" t="s">
        <v>1941</v>
      </c>
      <c r="Y35" s="26" t="s">
        <v>1940</v>
      </c>
      <c r="AE35" s="26" t="s">
        <v>1941</v>
      </c>
      <c r="AR35" s="26" t="s">
        <v>1941</v>
      </c>
      <c r="AS35" s="26" t="s">
        <v>1941</v>
      </c>
      <c r="AT35" s="26" t="s">
        <v>1941</v>
      </c>
      <c r="AV35" s="26" t="s">
        <v>1941</v>
      </c>
      <c r="BD35" s="26" t="s">
        <v>1941</v>
      </c>
      <c r="BK35" s="26" t="s">
        <v>1941</v>
      </c>
      <c r="BU35" s="26" t="str">
        <f t="shared" si="1"/>
        <v/>
      </c>
      <c r="BV35" s="26" t="str">
        <f t="shared" si="2"/>
        <v/>
      </c>
      <c r="BW35" s="26" t="str">
        <f t="shared" si="3"/>
        <v/>
      </c>
      <c r="BX35" s="26" t="str">
        <f t="shared" si="4"/>
        <v/>
      </c>
      <c r="BY35" s="26" t="str">
        <f t="shared" si="5"/>
        <v/>
      </c>
      <c r="BZ35" s="26" t="str">
        <f t="shared" si="6"/>
        <v/>
      </c>
      <c r="CA35" s="26" t="str">
        <f t="shared" si="7"/>
        <v>95. USED AS A REACTANT</v>
      </c>
      <c r="CB35" s="26" t="str">
        <f t="shared" si="8"/>
        <v/>
      </c>
      <c r="CC35" s="26" t="str">
        <f t="shared" si="9"/>
        <v/>
      </c>
      <c r="CD35" s="26" t="str">
        <f t="shared" si="10"/>
        <v/>
      </c>
      <c r="CE35" s="26" t="str">
        <f t="shared" si="11"/>
        <v/>
      </c>
      <c r="CF35" s="26" t="str">
        <f t="shared" si="12"/>
        <v/>
      </c>
      <c r="CG35" s="26" t="str">
        <f t="shared" si="13"/>
        <v/>
      </c>
      <c r="CH35" s="26" t="str">
        <f t="shared" si="14"/>
        <v/>
      </c>
      <c r="CI35" s="26" t="str">
        <f t="shared" si="15"/>
        <v/>
      </c>
      <c r="CJ35" s="26" t="str">
        <f t="shared" si="16"/>
        <v/>
      </c>
      <c r="CK35" s="26" t="str">
        <f t="shared" si="17"/>
        <v/>
      </c>
      <c r="CL35" s="26" t="str">
        <f t="shared" si="18"/>
        <v/>
      </c>
      <c r="CM35" s="26" t="str">
        <f t="shared" si="19"/>
        <v/>
      </c>
      <c r="CN35" s="26" t="str">
        <f t="shared" si="20"/>
        <v/>
      </c>
      <c r="CO35" s="26" t="str">
        <f t="shared" si="21"/>
        <v/>
      </c>
      <c r="CP35" s="26" t="str">
        <f t="shared" si="22"/>
        <v/>
      </c>
      <c r="CQ35" s="26" t="str">
        <f t="shared" si="23"/>
        <v/>
      </c>
      <c r="CR35" s="26" t="str">
        <f t="shared" si="24"/>
        <v/>
      </c>
      <c r="CS35" s="26" t="str">
        <f t="shared" si="25"/>
        <v/>
      </c>
      <c r="CT35" s="26" t="str">
        <f t="shared" si="26"/>
        <v/>
      </c>
      <c r="CU35" s="26" t="str">
        <f t="shared" si="27"/>
        <v/>
      </c>
      <c r="CV35" s="26" t="str">
        <f t="shared" si="28"/>
        <v/>
      </c>
      <c r="CW35" s="26" t="str">
        <f t="shared" si="29"/>
        <v/>
      </c>
      <c r="CX35" s="26" t="str">
        <f t="shared" si="30"/>
        <v/>
      </c>
      <c r="CY35" s="26" t="str">
        <f t="shared" si="31"/>
        <v/>
      </c>
      <c r="CZ35" s="26" t="str">
        <f t="shared" si="32"/>
        <v/>
      </c>
      <c r="DA35" s="26" t="str">
        <f t="shared" si="33"/>
        <v/>
      </c>
      <c r="DB35" s="26" t="str">
        <f t="shared" si="34"/>
        <v/>
      </c>
      <c r="DC35" s="26" t="str">
        <f t="shared" si="35"/>
        <v/>
      </c>
      <c r="DD35" s="26" t="str">
        <f t="shared" si="36"/>
        <v/>
      </c>
      <c r="DE35" s="26" t="str">
        <f t="shared" si="37"/>
        <v/>
      </c>
      <c r="DF35" s="26" t="str">
        <f t="shared" si="38"/>
        <v/>
      </c>
      <c r="DG35" s="26" t="str">
        <f t="shared" si="39"/>
        <v/>
      </c>
      <c r="DH35" s="26" t="str">
        <f t="shared" si="40"/>
        <v/>
      </c>
      <c r="DI35" s="26" t="str">
        <f t="shared" si="41"/>
        <v/>
      </c>
      <c r="DJ35" s="26" t="str">
        <f t="shared" si="42"/>
        <v/>
      </c>
      <c r="DK35" s="26" t="str">
        <f t="shared" si="43"/>
        <v/>
      </c>
      <c r="DL35" s="26" t="str">
        <f t="shared" si="44"/>
        <v/>
      </c>
      <c r="DM35" s="26" t="str">
        <f t="shared" si="45"/>
        <v/>
      </c>
      <c r="DN35" s="26" t="str">
        <f t="shared" si="46"/>
        <v/>
      </c>
      <c r="DO35" s="26" t="str">
        <f t="shared" si="47"/>
        <v/>
      </c>
      <c r="DP35" s="26" t="str">
        <f t="shared" si="48"/>
        <v/>
      </c>
      <c r="DQ35" s="26" t="str">
        <f t="shared" si="49"/>
        <v/>
      </c>
      <c r="DR35" s="26" t="str">
        <f t="shared" si="50"/>
        <v/>
      </c>
      <c r="DS35" s="26" t="str">
        <f t="shared" si="51"/>
        <v/>
      </c>
      <c r="DT35" s="26" t="str">
        <f t="shared" si="52"/>
        <v/>
      </c>
      <c r="DU35" s="26" t="str">
        <f t="shared" si="53"/>
        <v/>
      </c>
      <c r="DV35" s="26" t="str">
        <f t="shared" si="54"/>
        <v/>
      </c>
    </row>
    <row r="36" spans="1:126" x14ac:dyDescent="0.25">
      <c r="A36" t="s">
        <v>1942</v>
      </c>
      <c r="B36">
        <v>2017</v>
      </c>
      <c r="C36" t="s">
        <v>2046</v>
      </c>
      <c r="D36">
        <v>106990</v>
      </c>
      <c r="E36" s="19">
        <v>1317216252080</v>
      </c>
      <c r="F36" t="s">
        <v>149</v>
      </c>
      <c r="G36">
        <v>325211</v>
      </c>
      <c r="H36" t="s">
        <v>150</v>
      </c>
      <c r="I36" t="s">
        <v>151</v>
      </c>
      <c r="J36" t="s">
        <v>152</v>
      </c>
      <c r="K36" t="s">
        <v>153</v>
      </c>
      <c r="L36">
        <v>37421</v>
      </c>
      <c r="M36" s="26" t="str">
        <f t="shared" si="0"/>
        <v>95. USED AS A REACTANT</v>
      </c>
      <c r="N36" s="26" t="s">
        <v>2053</v>
      </c>
      <c r="O36" s="26" t="s">
        <v>2050</v>
      </c>
      <c r="P36">
        <v>238</v>
      </c>
      <c r="Q36">
        <v>59.3</v>
      </c>
      <c r="R36">
        <v>297.3</v>
      </c>
      <c r="S36" s="26" t="s">
        <v>1941</v>
      </c>
      <c r="T36" s="26" t="s">
        <v>1941</v>
      </c>
      <c r="U36" s="26" t="s">
        <v>1941</v>
      </c>
      <c r="V36" s="26" t="s">
        <v>1941</v>
      </c>
      <c r="W36" s="26" t="s">
        <v>1941</v>
      </c>
      <c r="X36" s="26" t="s">
        <v>1941</v>
      </c>
      <c r="Y36" s="26" t="s">
        <v>1940</v>
      </c>
      <c r="AE36" s="26" t="s">
        <v>1941</v>
      </c>
      <c r="AR36" s="26" t="s">
        <v>1941</v>
      </c>
      <c r="AS36" s="26" t="s">
        <v>1941</v>
      </c>
      <c r="AT36" s="26" t="s">
        <v>1941</v>
      </c>
      <c r="AV36" s="26" t="s">
        <v>1941</v>
      </c>
      <c r="BD36" s="26" t="s">
        <v>1941</v>
      </c>
      <c r="BK36" s="26" t="s">
        <v>1941</v>
      </c>
      <c r="BU36" s="26" t="str">
        <f t="shared" si="1"/>
        <v/>
      </c>
      <c r="BV36" s="26" t="str">
        <f t="shared" si="2"/>
        <v/>
      </c>
      <c r="BW36" s="26" t="str">
        <f t="shared" si="3"/>
        <v/>
      </c>
      <c r="BX36" s="26" t="str">
        <f t="shared" si="4"/>
        <v/>
      </c>
      <c r="BY36" s="26" t="str">
        <f t="shared" si="5"/>
        <v/>
      </c>
      <c r="BZ36" s="26" t="str">
        <f t="shared" si="6"/>
        <v/>
      </c>
      <c r="CA36" s="26" t="str">
        <f t="shared" si="7"/>
        <v>95. USED AS A REACTANT</v>
      </c>
      <c r="CB36" s="26" t="str">
        <f t="shared" si="8"/>
        <v/>
      </c>
      <c r="CC36" s="26" t="str">
        <f t="shared" si="9"/>
        <v/>
      </c>
      <c r="CD36" s="26" t="str">
        <f t="shared" si="10"/>
        <v/>
      </c>
      <c r="CE36" s="26" t="str">
        <f t="shared" si="11"/>
        <v/>
      </c>
      <c r="CF36" s="26" t="str">
        <f t="shared" si="12"/>
        <v/>
      </c>
      <c r="CG36" s="26" t="str">
        <f t="shared" si="13"/>
        <v/>
      </c>
      <c r="CH36" s="26" t="str">
        <f t="shared" si="14"/>
        <v/>
      </c>
      <c r="CI36" s="26" t="str">
        <f t="shared" si="15"/>
        <v/>
      </c>
      <c r="CJ36" s="26" t="str">
        <f t="shared" si="16"/>
        <v/>
      </c>
      <c r="CK36" s="26" t="str">
        <f t="shared" si="17"/>
        <v/>
      </c>
      <c r="CL36" s="26" t="str">
        <f t="shared" si="18"/>
        <v/>
      </c>
      <c r="CM36" s="26" t="str">
        <f t="shared" si="19"/>
        <v/>
      </c>
      <c r="CN36" s="26" t="str">
        <f t="shared" si="20"/>
        <v/>
      </c>
      <c r="CO36" s="26" t="str">
        <f t="shared" si="21"/>
        <v/>
      </c>
      <c r="CP36" s="26" t="str">
        <f t="shared" si="22"/>
        <v/>
      </c>
      <c r="CQ36" s="26" t="str">
        <f t="shared" si="23"/>
        <v/>
      </c>
      <c r="CR36" s="26" t="str">
        <f t="shared" si="24"/>
        <v/>
      </c>
      <c r="CS36" s="26" t="str">
        <f t="shared" si="25"/>
        <v/>
      </c>
      <c r="CT36" s="26" t="str">
        <f t="shared" si="26"/>
        <v/>
      </c>
      <c r="CU36" s="26" t="str">
        <f t="shared" si="27"/>
        <v/>
      </c>
      <c r="CV36" s="26" t="str">
        <f t="shared" si="28"/>
        <v/>
      </c>
      <c r="CW36" s="26" t="str">
        <f t="shared" si="29"/>
        <v/>
      </c>
      <c r="CX36" s="26" t="str">
        <f t="shared" si="30"/>
        <v/>
      </c>
      <c r="CY36" s="26" t="str">
        <f t="shared" si="31"/>
        <v/>
      </c>
      <c r="CZ36" s="26" t="str">
        <f t="shared" si="32"/>
        <v/>
      </c>
      <c r="DA36" s="26" t="str">
        <f t="shared" si="33"/>
        <v/>
      </c>
      <c r="DB36" s="26" t="str">
        <f t="shared" si="34"/>
        <v/>
      </c>
      <c r="DC36" s="26" t="str">
        <f t="shared" si="35"/>
        <v/>
      </c>
      <c r="DD36" s="26" t="str">
        <f t="shared" si="36"/>
        <v/>
      </c>
      <c r="DE36" s="26" t="str">
        <f t="shared" si="37"/>
        <v/>
      </c>
      <c r="DF36" s="26" t="str">
        <f t="shared" si="38"/>
        <v/>
      </c>
      <c r="DG36" s="26" t="str">
        <f t="shared" si="39"/>
        <v/>
      </c>
      <c r="DH36" s="26" t="str">
        <f t="shared" si="40"/>
        <v/>
      </c>
      <c r="DI36" s="26" t="str">
        <f t="shared" si="41"/>
        <v/>
      </c>
      <c r="DJ36" s="26" t="str">
        <f t="shared" si="42"/>
        <v/>
      </c>
      <c r="DK36" s="26" t="str">
        <f t="shared" si="43"/>
        <v/>
      </c>
      <c r="DL36" s="26" t="str">
        <f t="shared" si="44"/>
        <v/>
      </c>
      <c r="DM36" s="26" t="str">
        <f t="shared" si="45"/>
        <v/>
      </c>
      <c r="DN36" s="26" t="str">
        <f t="shared" si="46"/>
        <v/>
      </c>
      <c r="DO36" s="26" t="str">
        <f t="shared" si="47"/>
        <v/>
      </c>
      <c r="DP36" s="26" t="str">
        <f t="shared" si="48"/>
        <v/>
      </c>
      <c r="DQ36" s="26" t="str">
        <f t="shared" si="49"/>
        <v/>
      </c>
      <c r="DR36" s="26" t="str">
        <f t="shared" si="50"/>
        <v/>
      </c>
      <c r="DS36" s="26" t="str">
        <f t="shared" si="51"/>
        <v/>
      </c>
      <c r="DT36" s="26" t="str">
        <f t="shared" si="52"/>
        <v/>
      </c>
      <c r="DU36" s="26" t="str">
        <f t="shared" si="53"/>
        <v/>
      </c>
      <c r="DV36" s="26" t="str">
        <f t="shared" si="54"/>
        <v/>
      </c>
    </row>
    <row r="37" spans="1:126" x14ac:dyDescent="0.25">
      <c r="A37" t="s">
        <v>1942</v>
      </c>
      <c r="B37">
        <v>2017</v>
      </c>
      <c r="C37" t="s">
        <v>2046</v>
      </c>
      <c r="D37">
        <v>106990</v>
      </c>
      <c r="E37" s="19">
        <v>1317216266938</v>
      </c>
      <c r="F37" t="s">
        <v>162</v>
      </c>
      <c r="G37">
        <v>325212</v>
      </c>
      <c r="H37" t="s">
        <v>150</v>
      </c>
      <c r="I37" t="s">
        <v>163</v>
      </c>
      <c r="J37" t="s">
        <v>152</v>
      </c>
      <c r="K37" t="s">
        <v>153</v>
      </c>
      <c r="L37">
        <v>37406</v>
      </c>
      <c r="M37" s="26" t="str">
        <f t="shared" si="0"/>
        <v>95. USED AS A REACTANT</v>
      </c>
      <c r="N37" s="26" t="s">
        <v>2053</v>
      </c>
      <c r="O37" s="26" t="s">
        <v>2050</v>
      </c>
      <c r="P37">
        <v>441</v>
      </c>
      <c r="Q37">
        <v>24</v>
      </c>
      <c r="R37">
        <v>465</v>
      </c>
      <c r="S37" s="26" t="s">
        <v>1941</v>
      </c>
      <c r="T37" s="26" t="s">
        <v>1941</v>
      </c>
      <c r="U37" s="26" t="s">
        <v>1941</v>
      </c>
      <c r="V37" s="26" t="s">
        <v>1941</v>
      </c>
      <c r="W37" s="26" t="s">
        <v>1941</v>
      </c>
      <c r="X37" s="26" t="s">
        <v>1941</v>
      </c>
      <c r="Y37" s="26" t="s">
        <v>1940</v>
      </c>
      <c r="AE37" s="26" t="s">
        <v>1941</v>
      </c>
      <c r="AR37" s="26" t="s">
        <v>1941</v>
      </c>
      <c r="AS37" s="26" t="s">
        <v>1941</v>
      </c>
      <c r="AT37" s="26" t="s">
        <v>1941</v>
      </c>
      <c r="AV37" s="26" t="s">
        <v>1941</v>
      </c>
      <c r="BD37" s="26" t="s">
        <v>1941</v>
      </c>
      <c r="BK37" s="26" t="s">
        <v>1941</v>
      </c>
      <c r="BU37" s="26" t="str">
        <f t="shared" si="1"/>
        <v/>
      </c>
      <c r="BV37" s="26" t="str">
        <f t="shared" si="2"/>
        <v/>
      </c>
      <c r="BW37" s="26" t="str">
        <f t="shared" si="3"/>
        <v/>
      </c>
      <c r="BX37" s="26" t="str">
        <f t="shared" si="4"/>
        <v/>
      </c>
      <c r="BY37" s="26" t="str">
        <f t="shared" si="5"/>
        <v/>
      </c>
      <c r="BZ37" s="26" t="str">
        <f t="shared" si="6"/>
        <v/>
      </c>
      <c r="CA37" s="26" t="str">
        <f t="shared" si="7"/>
        <v>95. USED AS A REACTANT</v>
      </c>
      <c r="CB37" s="26" t="str">
        <f t="shared" si="8"/>
        <v/>
      </c>
      <c r="CC37" s="26" t="str">
        <f t="shared" si="9"/>
        <v/>
      </c>
      <c r="CD37" s="26" t="str">
        <f t="shared" si="10"/>
        <v/>
      </c>
      <c r="CE37" s="26" t="str">
        <f t="shared" si="11"/>
        <v/>
      </c>
      <c r="CF37" s="26" t="str">
        <f t="shared" si="12"/>
        <v/>
      </c>
      <c r="CG37" s="26" t="str">
        <f t="shared" si="13"/>
        <v/>
      </c>
      <c r="CH37" s="26" t="str">
        <f t="shared" si="14"/>
        <v/>
      </c>
      <c r="CI37" s="26" t="str">
        <f t="shared" si="15"/>
        <v/>
      </c>
      <c r="CJ37" s="26" t="str">
        <f t="shared" si="16"/>
        <v/>
      </c>
      <c r="CK37" s="26" t="str">
        <f t="shared" si="17"/>
        <v/>
      </c>
      <c r="CL37" s="26" t="str">
        <f t="shared" si="18"/>
        <v/>
      </c>
      <c r="CM37" s="26" t="str">
        <f t="shared" si="19"/>
        <v/>
      </c>
      <c r="CN37" s="26" t="str">
        <f t="shared" si="20"/>
        <v/>
      </c>
      <c r="CO37" s="26" t="str">
        <f t="shared" si="21"/>
        <v/>
      </c>
      <c r="CP37" s="26" t="str">
        <f t="shared" si="22"/>
        <v/>
      </c>
      <c r="CQ37" s="26" t="str">
        <f t="shared" si="23"/>
        <v/>
      </c>
      <c r="CR37" s="26" t="str">
        <f t="shared" si="24"/>
        <v/>
      </c>
      <c r="CS37" s="26" t="str">
        <f t="shared" si="25"/>
        <v/>
      </c>
      <c r="CT37" s="26" t="str">
        <f t="shared" si="26"/>
        <v/>
      </c>
      <c r="CU37" s="26" t="str">
        <f t="shared" si="27"/>
        <v/>
      </c>
      <c r="CV37" s="26" t="str">
        <f t="shared" si="28"/>
        <v/>
      </c>
      <c r="CW37" s="26" t="str">
        <f t="shared" si="29"/>
        <v/>
      </c>
      <c r="CX37" s="26" t="str">
        <f t="shared" si="30"/>
        <v/>
      </c>
      <c r="CY37" s="26" t="str">
        <f t="shared" si="31"/>
        <v/>
      </c>
      <c r="CZ37" s="26" t="str">
        <f t="shared" si="32"/>
        <v/>
      </c>
      <c r="DA37" s="26" t="str">
        <f t="shared" si="33"/>
        <v/>
      </c>
      <c r="DB37" s="26" t="str">
        <f t="shared" si="34"/>
        <v/>
      </c>
      <c r="DC37" s="26" t="str">
        <f t="shared" si="35"/>
        <v/>
      </c>
      <c r="DD37" s="26" t="str">
        <f t="shared" si="36"/>
        <v/>
      </c>
      <c r="DE37" s="26" t="str">
        <f t="shared" si="37"/>
        <v/>
      </c>
      <c r="DF37" s="26" t="str">
        <f t="shared" si="38"/>
        <v/>
      </c>
      <c r="DG37" s="26" t="str">
        <f t="shared" si="39"/>
        <v/>
      </c>
      <c r="DH37" s="26" t="str">
        <f t="shared" si="40"/>
        <v/>
      </c>
      <c r="DI37" s="26" t="str">
        <f t="shared" si="41"/>
        <v/>
      </c>
      <c r="DJ37" s="26" t="str">
        <f t="shared" si="42"/>
        <v/>
      </c>
      <c r="DK37" s="26" t="str">
        <f t="shared" si="43"/>
        <v/>
      </c>
      <c r="DL37" s="26" t="str">
        <f t="shared" si="44"/>
        <v/>
      </c>
      <c r="DM37" s="26" t="str">
        <f t="shared" si="45"/>
        <v/>
      </c>
      <c r="DN37" s="26" t="str">
        <f t="shared" si="46"/>
        <v/>
      </c>
      <c r="DO37" s="26" t="str">
        <f t="shared" si="47"/>
        <v/>
      </c>
      <c r="DP37" s="26" t="str">
        <f t="shared" si="48"/>
        <v/>
      </c>
      <c r="DQ37" s="26" t="str">
        <f t="shared" si="49"/>
        <v/>
      </c>
      <c r="DR37" s="26" t="str">
        <f t="shared" si="50"/>
        <v/>
      </c>
      <c r="DS37" s="26" t="str">
        <f t="shared" si="51"/>
        <v/>
      </c>
      <c r="DT37" s="26" t="str">
        <f t="shared" si="52"/>
        <v/>
      </c>
      <c r="DU37" s="26" t="str">
        <f t="shared" si="53"/>
        <v/>
      </c>
      <c r="DV37" s="26" t="str">
        <f t="shared" si="54"/>
        <v/>
      </c>
    </row>
    <row r="38" spans="1:126" x14ac:dyDescent="0.25">
      <c r="A38" t="s">
        <v>1942</v>
      </c>
      <c r="B38">
        <v>2017</v>
      </c>
      <c r="C38" t="s">
        <v>2046</v>
      </c>
      <c r="D38">
        <v>106990</v>
      </c>
      <c r="E38" s="19">
        <v>1317216127656</v>
      </c>
      <c r="F38" t="s">
        <v>156</v>
      </c>
      <c r="G38">
        <v>325211</v>
      </c>
      <c r="H38" t="s">
        <v>150</v>
      </c>
      <c r="I38" t="s">
        <v>157</v>
      </c>
      <c r="J38" t="s">
        <v>158</v>
      </c>
      <c r="K38" t="s">
        <v>159</v>
      </c>
      <c r="L38">
        <v>15061</v>
      </c>
      <c r="M38" s="26" t="str">
        <f t="shared" si="0"/>
        <v>95. USED AS A REACTANT</v>
      </c>
      <c r="N38" s="26" t="s">
        <v>2053</v>
      </c>
      <c r="O38" s="26" t="s">
        <v>2050</v>
      </c>
      <c r="P38">
        <v>3920</v>
      </c>
      <c r="Q38">
        <v>183</v>
      </c>
      <c r="R38">
        <v>4103</v>
      </c>
      <c r="S38" s="26" t="s">
        <v>1941</v>
      </c>
      <c r="T38" s="26" t="s">
        <v>1941</v>
      </c>
      <c r="U38" s="26" t="s">
        <v>1941</v>
      </c>
      <c r="V38" s="26" t="s">
        <v>1941</v>
      </c>
      <c r="W38" s="26" t="s">
        <v>1941</v>
      </c>
      <c r="X38" s="26" t="s">
        <v>1941</v>
      </c>
      <c r="Y38" s="26" t="s">
        <v>1940</v>
      </c>
      <c r="AE38" s="26" t="s">
        <v>1941</v>
      </c>
      <c r="AR38" s="26" t="s">
        <v>1941</v>
      </c>
      <c r="AS38" s="26" t="s">
        <v>1941</v>
      </c>
      <c r="AT38" s="26" t="s">
        <v>1941</v>
      </c>
      <c r="AV38" s="26" t="s">
        <v>1941</v>
      </c>
      <c r="BD38" s="26" t="s">
        <v>1941</v>
      </c>
      <c r="BK38" s="26" t="s">
        <v>1941</v>
      </c>
      <c r="BU38" s="26" t="str">
        <f t="shared" si="1"/>
        <v/>
      </c>
      <c r="BV38" s="26" t="str">
        <f t="shared" si="2"/>
        <v/>
      </c>
      <c r="BW38" s="26" t="str">
        <f t="shared" si="3"/>
        <v/>
      </c>
      <c r="BX38" s="26" t="str">
        <f t="shared" si="4"/>
        <v/>
      </c>
      <c r="BY38" s="26" t="str">
        <f t="shared" si="5"/>
        <v/>
      </c>
      <c r="BZ38" s="26" t="str">
        <f t="shared" si="6"/>
        <v/>
      </c>
      <c r="CA38" s="26" t="str">
        <f t="shared" si="7"/>
        <v>95. USED AS A REACTANT</v>
      </c>
      <c r="CB38" s="26" t="str">
        <f t="shared" si="8"/>
        <v/>
      </c>
      <c r="CC38" s="26" t="str">
        <f t="shared" si="9"/>
        <v/>
      </c>
      <c r="CD38" s="26" t="str">
        <f t="shared" si="10"/>
        <v/>
      </c>
      <c r="CE38" s="26" t="str">
        <f t="shared" si="11"/>
        <v/>
      </c>
      <c r="CF38" s="26" t="str">
        <f t="shared" si="12"/>
        <v/>
      </c>
      <c r="CG38" s="26" t="str">
        <f t="shared" si="13"/>
        <v/>
      </c>
      <c r="CH38" s="26" t="str">
        <f t="shared" si="14"/>
        <v/>
      </c>
      <c r="CI38" s="26" t="str">
        <f t="shared" si="15"/>
        <v/>
      </c>
      <c r="CJ38" s="26" t="str">
        <f t="shared" si="16"/>
        <v/>
      </c>
      <c r="CK38" s="26" t="str">
        <f t="shared" si="17"/>
        <v/>
      </c>
      <c r="CL38" s="26" t="str">
        <f t="shared" si="18"/>
        <v/>
      </c>
      <c r="CM38" s="26" t="str">
        <f t="shared" si="19"/>
        <v/>
      </c>
      <c r="CN38" s="26" t="str">
        <f t="shared" si="20"/>
        <v/>
      </c>
      <c r="CO38" s="26" t="str">
        <f t="shared" si="21"/>
        <v/>
      </c>
      <c r="CP38" s="26" t="str">
        <f t="shared" si="22"/>
        <v/>
      </c>
      <c r="CQ38" s="26" t="str">
        <f t="shared" si="23"/>
        <v/>
      </c>
      <c r="CR38" s="26" t="str">
        <f t="shared" si="24"/>
        <v/>
      </c>
      <c r="CS38" s="26" t="str">
        <f t="shared" si="25"/>
        <v/>
      </c>
      <c r="CT38" s="26" t="str">
        <f t="shared" si="26"/>
        <v/>
      </c>
      <c r="CU38" s="26" t="str">
        <f t="shared" si="27"/>
        <v/>
      </c>
      <c r="CV38" s="26" t="str">
        <f t="shared" si="28"/>
        <v/>
      </c>
      <c r="CW38" s="26" t="str">
        <f t="shared" si="29"/>
        <v/>
      </c>
      <c r="CX38" s="26" t="str">
        <f t="shared" si="30"/>
        <v/>
      </c>
      <c r="CY38" s="26" t="str">
        <f t="shared" si="31"/>
        <v/>
      </c>
      <c r="CZ38" s="26" t="str">
        <f t="shared" si="32"/>
        <v/>
      </c>
      <c r="DA38" s="26" t="str">
        <f t="shared" si="33"/>
        <v/>
      </c>
      <c r="DB38" s="26" t="str">
        <f t="shared" si="34"/>
        <v/>
      </c>
      <c r="DC38" s="26" t="str">
        <f t="shared" si="35"/>
        <v/>
      </c>
      <c r="DD38" s="26" t="str">
        <f t="shared" si="36"/>
        <v/>
      </c>
      <c r="DE38" s="26" t="str">
        <f t="shared" si="37"/>
        <v/>
      </c>
      <c r="DF38" s="26" t="str">
        <f t="shared" si="38"/>
        <v/>
      </c>
      <c r="DG38" s="26" t="str">
        <f t="shared" si="39"/>
        <v/>
      </c>
      <c r="DH38" s="26" t="str">
        <f t="shared" si="40"/>
        <v/>
      </c>
      <c r="DI38" s="26" t="str">
        <f t="shared" si="41"/>
        <v/>
      </c>
      <c r="DJ38" s="26" t="str">
        <f t="shared" si="42"/>
        <v/>
      </c>
      <c r="DK38" s="26" t="str">
        <f t="shared" si="43"/>
        <v/>
      </c>
      <c r="DL38" s="26" t="str">
        <f t="shared" si="44"/>
        <v/>
      </c>
      <c r="DM38" s="26" t="str">
        <f t="shared" si="45"/>
        <v/>
      </c>
      <c r="DN38" s="26" t="str">
        <f t="shared" si="46"/>
        <v/>
      </c>
      <c r="DO38" s="26" t="str">
        <f t="shared" si="47"/>
        <v/>
      </c>
      <c r="DP38" s="26" t="str">
        <f t="shared" si="48"/>
        <v/>
      </c>
      <c r="DQ38" s="26" t="str">
        <f t="shared" si="49"/>
        <v/>
      </c>
      <c r="DR38" s="26" t="str">
        <f t="shared" si="50"/>
        <v/>
      </c>
      <c r="DS38" s="26" t="str">
        <f t="shared" si="51"/>
        <v/>
      </c>
      <c r="DT38" s="26" t="str">
        <f t="shared" si="52"/>
        <v/>
      </c>
      <c r="DU38" s="26" t="str">
        <f t="shared" si="53"/>
        <v/>
      </c>
      <c r="DV38" s="26" t="str">
        <f t="shared" si="54"/>
        <v/>
      </c>
    </row>
    <row r="39" spans="1:126" ht="60" x14ac:dyDescent="0.25">
      <c r="A39" t="s">
        <v>1942</v>
      </c>
      <c r="B39">
        <v>2018</v>
      </c>
      <c r="C39" t="s">
        <v>2046</v>
      </c>
      <c r="D39">
        <v>106990</v>
      </c>
      <c r="E39" s="19">
        <v>1318217246711</v>
      </c>
      <c r="F39" t="s">
        <v>156</v>
      </c>
      <c r="G39">
        <v>325211</v>
      </c>
      <c r="H39" t="s">
        <v>150</v>
      </c>
      <c r="I39" t="s">
        <v>157</v>
      </c>
      <c r="J39" t="s">
        <v>158</v>
      </c>
      <c r="K39" t="s">
        <v>159</v>
      </c>
      <c r="L39">
        <v>15061</v>
      </c>
      <c r="M39" s="26" t="str">
        <f t="shared" si="0"/>
        <v>95. USED AS A REACTANT, 97. P102  RAW MATERIALS</v>
      </c>
      <c r="N39" s="26" t="s">
        <v>2053</v>
      </c>
      <c r="O39" s="26" t="s">
        <v>2050</v>
      </c>
      <c r="P39">
        <v>3920</v>
      </c>
      <c r="Q39">
        <v>188</v>
      </c>
      <c r="R39">
        <v>4108</v>
      </c>
      <c r="S39" s="26" t="s">
        <v>1941</v>
      </c>
      <c r="T39" s="26" t="s">
        <v>1941</v>
      </c>
      <c r="U39" s="26" t="s">
        <v>1941</v>
      </c>
      <c r="V39" s="26" t="s">
        <v>1941</v>
      </c>
      <c r="W39" s="26" t="s">
        <v>1941</v>
      </c>
      <c r="X39" s="26" t="s">
        <v>1941</v>
      </c>
      <c r="Y39" s="26" t="s">
        <v>1940</v>
      </c>
      <c r="Z39" s="26" t="s">
        <v>1941</v>
      </c>
      <c r="AA39" s="26" t="s">
        <v>1940</v>
      </c>
      <c r="AB39" s="26" t="s">
        <v>1941</v>
      </c>
      <c r="AC39" s="26" t="s">
        <v>1941</v>
      </c>
      <c r="AD39" s="26" t="s">
        <v>1941</v>
      </c>
      <c r="AE39" s="26" t="s">
        <v>1941</v>
      </c>
      <c r="AF39" s="26" t="s">
        <v>1941</v>
      </c>
      <c r="AG39" s="26" t="s">
        <v>1941</v>
      </c>
      <c r="AH39" s="26" t="s">
        <v>1941</v>
      </c>
      <c r="AI39" s="26" t="s">
        <v>1941</v>
      </c>
      <c r="AJ39" s="26" t="s">
        <v>1941</v>
      </c>
      <c r="AK39" s="26" t="s">
        <v>1941</v>
      </c>
      <c r="AL39" s="26" t="s">
        <v>1941</v>
      </c>
      <c r="AM39" s="26" t="s">
        <v>1941</v>
      </c>
      <c r="AN39" s="26" t="s">
        <v>1941</v>
      </c>
      <c r="AO39" s="26" t="s">
        <v>1941</v>
      </c>
      <c r="AP39" s="26" t="s">
        <v>1941</v>
      </c>
      <c r="AQ39" s="26" t="s">
        <v>1941</v>
      </c>
      <c r="AR39" s="26" t="s">
        <v>1941</v>
      </c>
      <c r="AS39" s="26" t="s">
        <v>1941</v>
      </c>
      <c r="AT39" s="26" t="s">
        <v>1941</v>
      </c>
      <c r="AU39" s="26" t="s">
        <v>1941</v>
      </c>
      <c r="AV39" s="26" t="s">
        <v>1941</v>
      </c>
      <c r="AW39" s="26" t="s">
        <v>1941</v>
      </c>
      <c r="AX39" s="26" t="s">
        <v>1941</v>
      </c>
      <c r="AY39" s="26" t="s">
        <v>1941</v>
      </c>
      <c r="AZ39" s="26" t="s">
        <v>1941</v>
      </c>
      <c r="BA39" s="26" t="s">
        <v>1941</v>
      </c>
      <c r="BB39" s="26" t="s">
        <v>1941</v>
      </c>
      <c r="BC39" s="26" t="s">
        <v>1941</v>
      </c>
      <c r="BD39" s="26" t="s">
        <v>1941</v>
      </c>
      <c r="BE39" s="26" t="s">
        <v>1941</v>
      </c>
      <c r="BF39" s="26" t="s">
        <v>1941</v>
      </c>
      <c r="BG39" s="26" t="s">
        <v>1941</v>
      </c>
      <c r="BH39" s="26" t="s">
        <v>1941</v>
      </c>
      <c r="BI39" s="26" t="s">
        <v>1941</v>
      </c>
      <c r="BJ39" s="26" t="s">
        <v>1941</v>
      </c>
      <c r="BK39" s="26" t="s">
        <v>1941</v>
      </c>
      <c r="BL39" s="26" t="s">
        <v>1941</v>
      </c>
      <c r="BM39" s="26" t="s">
        <v>1941</v>
      </c>
      <c r="BN39" s="26" t="s">
        <v>1941</v>
      </c>
      <c r="BO39" s="26" t="s">
        <v>1941</v>
      </c>
      <c r="BP39" s="26" t="s">
        <v>1941</v>
      </c>
      <c r="BQ39" s="26" t="s">
        <v>1941</v>
      </c>
      <c r="BR39" s="26" t="s">
        <v>1941</v>
      </c>
      <c r="BS39" s="26" t="s">
        <v>1941</v>
      </c>
      <c r="BT39" s="26" t="s">
        <v>1941</v>
      </c>
      <c r="BU39" s="26" t="str">
        <f t="shared" si="1"/>
        <v/>
      </c>
      <c r="BV39" s="26" t="str">
        <f t="shared" si="2"/>
        <v/>
      </c>
      <c r="BW39" s="26" t="str">
        <f t="shared" si="3"/>
        <v/>
      </c>
      <c r="BX39" s="26" t="str">
        <f t="shared" si="4"/>
        <v/>
      </c>
      <c r="BY39" s="26" t="str">
        <f t="shared" si="5"/>
        <v/>
      </c>
      <c r="BZ39" s="26" t="str">
        <f t="shared" si="6"/>
        <v/>
      </c>
      <c r="CA39" s="26" t="str">
        <f t="shared" si="7"/>
        <v>95. USED AS A REACTANT</v>
      </c>
      <c r="CB39" s="26" t="str">
        <f t="shared" si="8"/>
        <v/>
      </c>
      <c r="CC39" s="26" t="str">
        <f t="shared" si="9"/>
        <v>97. P102  RAW MATERIALS</v>
      </c>
      <c r="CD39" s="26" t="str">
        <f t="shared" si="10"/>
        <v/>
      </c>
      <c r="CE39" s="26" t="str">
        <f t="shared" si="11"/>
        <v/>
      </c>
      <c r="CF39" s="26" t="str">
        <f t="shared" si="12"/>
        <v/>
      </c>
      <c r="CG39" s="26" t="str">
        <f t="shared" si="13"/>
        <v/>
      </c>
      <c r="CH39" s="26" t="str">
        <f t="shared" si="14"/>
        <v/>
      </c>
      <c r="CI39" s="26" t="str">
        <f t="shared" si="15"/>
        <v/>
      </c>
      <c r="CJ39" s="26" t="str">
        <f t="shared" si="16"/>
        <v/>
      </c>
      <c r="CK39" s="26" t="str">
        <f t="shared" si="17"/>
        <v/>
      </c>
      <c r="CL39" s="26" t="str">
        <f t="shared" si="18"/>
        <v/>
      </c>
      <c r="CM39" s="26" t="str">
        <f t="shared" si="19"/>
        <v/>
      </c>
      <c r="CN39" s="26" t="str">
        <f t="shared" si="20"/>
        <v/>
      </c>
      <c r="CO39" s="26" t="str">
        <f t="shared" si="21"/>
        <v/>
      </c>
      <c r="CP39" s="26" t="str">
        <f t="shared" si="22"/>
        <v/>
      </c>
      <c r="CQ39" s="26" t="str">
        <f t="shared" si="23"/>
        <v/>
      </c>
      <c r="CR39" s="26" t="str">
        <f t="shared" si="24"/>
        <v/>
      </c>
      <c r="CS39" s="26" t="str">
        <f t="shared" si="25"/>
        <v/>
      </c>
      <c r="CT39" s="26" t="str">
        <f t="shared" si="26"/>
        <v/>
      </c>
      <c r="CU39" s="26" t="str">
        <f t="shared" si="27"/>
        <v/>
      </c>
      <c r="CV39" s="26" t="str">
        <f t="shared" si="28"/>
        <v/>
      </c>
      <c r="CW39" s="26" t="str">
        <f t="shared" si="29"/>
        <v/>
      </c>
      <c r="CX39" s="26" t="str">
        <f t="shared" si="30"/>
        <v/>
      </c>
      <c r="CY39" s="26" t="str">
        <f t="shared" si="31"/>
        <v/>
      </c>
      <c r="CZ39" s="26" t="str">
        <f t="shared" si="32"/>
        <v/>
      </c>
      <c r="DA39" s="26" t="str">
        <f t="shared" si="33"/>
        <v/>
      </c>
      <c r="DB39" s="26" t="str">
        <f t="shared" si="34"/>
        <v/>
      </c>
      <c r="DC39" s="26" t="str">
        <f t="shared" si="35"/>
        <v/>
      </c>
      <c r="DD39" s="26" t="str">
        <f t="shared" si="36"/>
        <v/>
      </c>
      <c r="DE39" s="26" t="str">
        <f t="shared" si="37"/>
        <v/>
      </c>
      <c r="DF39" s="26" t="str">
        <f t="shared" si="38"/>
        <v/>
      </c>
      <c r="DG39" s="26" t="str">
        <f t="shared" si="39"/>
        <v/>
      </c>
      <c r="DH39" s="26" t="str">
        <f t="shared" si="40"/>
        <v/>
      </c>
      <c r="DI39" s="26" t="str">
        <f t="shared" si="41"/>
        <v/>
      </c>
      <c r="DJ39" s="26" t="str">
        <f t="shared" si="42"/>
        <v/>
      </c>
      <c r="DK39" s="26" t="str">
        <f t="shared" si="43"/>
        <v/>
      </c>
      <c r="DL39" s="26" t="str">
        <f t="shared" si="44"/>
        <v/>
      </c>
      <c r="DM39" s="26" t="str">
        <f t="shared" si="45"/>
        <v/>
      </c>
      <c r="DN39" s="26" t="str">
        <f t="shared" si="46"/>
        <v/>
      </c>
      <c r="DO39" s="26" t="str">
        <f t="shared" si="47"/>
        <v/>
      </c>
      <c r="DP39" s="26" t="str">
        <f t="shared" si="48"/>
        <v/>
      </c>
      <c r="DQ39" s="26" t="str">
        <f t="shared" si="49"/>
        <v/>
      </c>
      <c r="DR39" s="26" t="str">
        <f t="shared" si="50"/>
        <v/>
      </c>
      <c r="DS39" s="26" t="str">
        <f t="shared" si="51"/>
        <v/>
      </c>
      <c r="DT39" s="26" t="str">
        <f t="shared" si="52"/>
        <v/>
      </c>
      <c r="DU39" s="26" t="str">
        <f t="shared" si="53"/>
        <v/>
      </c>
      <c r="DV39" s="26" t="str">
        <f t="shared" si="54"/>
        <v/>
      </c>
    </row>
    <row r="40" spans="1:126" ht="60" x14ac:dyDescent="0.25">
      <c r="A40" t="s">
        <v>1942</v>
      </c>
      <c r="B40">
        <v>2018</v>
      </c>
      <c r="C40" t="s">
        <v>2046</v>
      </c>
      <c r="D40">
        <v>106990</v>
      </c>
      <c r="E40" s="19">
        <v>1318216796185</v>
      </c>
      <c r="F40" t="s">
        <v>162</v>
      </c>
      <c r="G40">
        <v>325212</v>
      </c>
      <c r="H40" t="s">
        <v>150</v>
      </c>
      <c r="I40" t="s">
        <v>163</v>
      </c>
      <c r="J40" t="s">
        <v>152</v>
      </c>
      <c r="K40" t="s">
        <v>153</v>
      </c>
      <c r="L40">
        <v>37406</v>
      </c>
      <c r="M40" s="26" t="str">
        <f t="shared" si="0"/>
        <v>95. USED AS A REACTANT, 97. P102  RAW MATERIALS</v>
      </c>
      <c r="N40" s="26" t="s">
        <v>2053</v>
      </c>
      <c r="O40" s="26" t="s">
        <v>2050</v>
      </c>
      <c r="P40">
        <v>169</v>
      </c>
      <c r="Q40">
        <v>29</v>
      </c>
      <c r="R40">
        <v>198</v>
      </c>
      <c r="S40" s="26" t="s">
        <v>1941</v>
      </c>
      <c r="T40" s="26" t="s">
        <v>1941</v>
      </c>
      <c r="U40" s="26" t="s">
        <v>1941</v>
      </c>
      <c r="V40" s="26" t="s">
        <v>1941</v>
      </c>
      <c r="W40" s="26" t="s">
        <v>1941</v>
      </c>
      <c r="X40" s="26" t="s">
        <v>1941</v>
      </c>
      <c r="Y40" s="26" t="s">
        <v>1940</v>
      </c>
      <c r="Z40" s="26" t="s">
        <v>1941</v>
      </c>
      <c r="AA40" s="26" t="s">
        <v>1940</v>
      </c>
      <c r="AB40" s="26" t="s">
        <v>1941</v>
      </c>
      <c r="AC40" s="26" t="s">
        <v>1941</v>
      </c>
      <c r="AD40" s="26" t="s">
        <v>1941</v>
      </c>
      <c r="AE40" s="26" t="s">
        <v>1941</v>
      </c>
      <c r="AF40" s="26" t="s">
        <v>1941</v>
      </c>
      <c r="AG40" s="26" t="s">
        <v>1941</v>
      </c>
      <c r="AH40" s="26" t="s">
        <v>1941</v>
      </c>
      <c r="AI40" s="26" t="s">
        <v>1941</v>
      </c>
      <c r="AJ40" s="26" t="s">
        <v>1941</v>
      </c>
      <c r="AK40" s="26" t="s">
        <v>1941</v>
      </c>
      <c r="AL40" s="26" t="s">
        <v>1941</v>
      </c>
      <c r="AM40" s="26" t="s">
        <v>1941</v>
      </c>
      <c r="AN40" s="26" t="s">
        <v>1941</v>
      </c>
      <c r="AO40" s="26" t="s">
        <v>1941</v>
      </c>
      <c r="AP40" s="26" t="s">
        <v>1941</v>
      </c>
      <c r="AQ40" s="26" t="s">
        <v>1941</v>
      </c>
      <c r="AR40" s="26" t="s">
        <v>1941</v>
      </c>
      <c r="AS40" s="26" t="s">
        <v>1941</v>
      </c>
      <c r="AT40" s="26" t="s">
        <v>1941</v>
      </c>
      <c r="AU40" s="26" t="s">
        <v>1941</v>
      </c>
      <c r="AV40" s="26" t="s">
        <v>1941</v>
      </c>
      <c r="AW40" s="26" t="s">
        <v>1941</v>
      </c>
      <c r="AX40" s="26" t="s">
        <v>1941</v>
      </c>
      <c r="AY40" s="26" t="s">
        <v>1941</v>
      </c>
      <c r="AZ40" s="26" t="s">
        <v>1941</v>
      </c>
      <c r="BA40" s="26" t="s">
        <v>1941</v>
      </c>
      <c r="BB40" s="26" t="s">
        <v>1941</v>
      </c>
      <c r="BC40" s="26" t="s">
        <v>1941</v>
      </c>
      <c r="BD40" s="26" t="s">
        <v>1941</v>
      </c>
      <c r="BE40" s="26" t="s">
        <v>1941</v>
      </c>
      <c r="BF40" s="26" t="s">
        <v>1941</v>
      </c>
      <c r="BG40" s="26" t="s">
        <v>1941</v>
      </c>
      <c r="BH40" s="26" t="s">
        <v>1941</v>
      </c>
      <c r="BI40" s="26" t="s">
        <v>1941</v>
      </c>
      <c r="BJ40" s="26" t="s">
        <v>1941</v>
      </c>
      <c r="BK40" s="26" t="s">
        <v>1941</v>
      </c>
      <c r="BL40" s="26" t="s">
        <v>1941</v>
      </c>
      <c r="BM40" s="26" t="s">
        <v>1941</v>
      </c>
      <c r="BN40" s="26" t="s">
        <v>1941</v>
      </c>
      <c r="BO40" s="26" t="s">
        <v>1941</v>
      </c>
      <c r="BP40" s="26" t="s">
        <v>1941</v>
      </c>
      <c r="BQ40" s="26" t="s">
        <v>1941</v>
      </c>
      <c r="BR40" s="26" t="s">
        <v>1941</v>
      </c>
      <c r="BS40" s="26" t="s">
        <v>1941</v>
      </c>
      <c r="BT40" s="26" t="s">
        <v>1941</v>
      </c>
      <c r="BU40" s="26" t="str">
        <f t="shared" si="1"/>
        <v/>
      </c>
      <c r="BV40" s="26" t="str">
        <f t="shared" si="2"/>
        <v/>
      </c>
      <c r="BW40" s="26" t="str">
        <f t="shared" si="3"/>
        <v/>
      </c>
      <c r="BX40" s="26" t="str">
        <f t="shared" si="4"/>
        <v/>
      </c>
      <c r="BY40" s="26" t="str">
        <f t="shared" si="5"/>
        <v/>
      </c>
      <c r="BZ40" s="26" t="str">
        <f t="shared" si="6"/>
        <v/>
      </c>
      <c r="CA40" s="26" t="str">
        <f t="shared" si="7"/>
        <v>95. USED AS A REACTANT</v>
      </c>
      <c r="CB40" s="26" t="str">
        <f t="shared" si="8"/>
        <v/>
      </c>
      <c r="CC40" s="26" t="str">
        <f t="shared" si="9"/>
        <v>97. P102  RAW MATERIALS</v>
      </c>
      <c r="CD40" s="26" t="str">
        <f t="shared" si="10"/>
        <v/>
      </c>
      <c r="CE40" s="26" t="str">
        <f t="shared" si="11"/>
        <v/>
      </c>
      <c r="CF40" s="26" t="str">
        <f t="shared" si="12"/>
        <v/>
      </c>
      <c r="CG40" s="26" t="str">
        <f t="shared" si="13"/>
        <v/>
      </c>
      <c r="CH40" s="26" t="str">
        <f t="shared" si="14"/>
        <v/>
      </c>
      <c r="CI40" s="26" t="str">
        <f t="shared" si="15"/>
        <v/>
      </c>
      <c r="CJ40" s="26" t="str">
        <f t="shared" si="16"/>
        <v/>
      </c>
      <c r="CK40" s="26" t="str">
        <f t="shared" si="17"/>
        <v/>
      </c>
      <c r="CL40" s="26" t="str">
        <f t="shared" si="18"/>
        <v/>
      </c>
      <c r="CM40" s="26" t="str">
        <f t="shared" si="19"/>
        <v/>
      </c>
      <c r="CN40" s="26" t="str">
        <f t="shared" si="20"/>
        <v/>
      </c>
      <c r="CO40" s="26" t="str">
        <f t="shared" si="21"/>
        <v/>
      </c>
      <c r="CP40" s="26" t="str">
        <f t="shared" si="22"/>
        <v/>
      </c>
      <c r="CQ40" s="26" t="str">
        <f t="shared" si="23"/>
        <v/>
      </c>
      <c r="CR40" s="26" t="str">
        <f t="shared" si="24"/>
        <v/>
      </c>
      <c r="CS40" s="26" t="str">
        <f t="shared" si="25"/>
        <v/>
      </c>
      <c r="CT40" s="26" t="str">
        <f t="shared" si="26"/>
        <v/>
      </c>
      <c r="CU40" s="26" t="str">
        <f t="shared" si="27"/>
        <v/>
      </c>
      <c r="CV40" s="26" t="str">
        <f t="shared" si="28"/>
        <v/>
      </c>
      <c r="CW40" s="26" t="str">
        <f t="shared" si="29"/>
        <v/>
      </c>
      <c r="CX40" s="26" t="str">
        <f t="shared" si="30"/>
        <v/>
      </c>
      <c r="CY40" s="26" t="str">
        <f t="shared" si="31"/>
        <v/>
      </c>
      <c r="CZ40" s="26" t="str">
        <f t="shared" si="32"/>
        <v/>
      </c>
      <c r="DA40" s="26" t="str">
        <f t="shared" si="33"/>
        <v/>
      </c>
      <c r="DB40" s="26" t="str">
        <f t="shared" si="34"/>
        <v/>
      </c>
      <c r="DC40" s="26" t="str">
        <f t="shared" si="35"/>
        <v/>
      </c>
      <c r="DD40" s="26" t="str">
        <f t="shared" si="36"/>
        <v/>
      </c>
      <c r="DE40" s="26" t="str">
        <f t="shared" si="37"/>
        <v/>
      </c>
      <c r="DF40" s="26" t="str">
        <f t="shared" si="38"/>
        <v/>
      </c>
      <c r="DG40" s="26" t="str">
        <f t="shared" si="39"/>
        <v/>
      </c>
      <c r="DH40" s="26" t="str">
        <f t="shared" si="40"/>
        <v/>
      </c>
      <c r="DI40" s="26" t="str">
        <f t="shared" si="41"/>
        <v/>
      </c>
      <c r="DJ40" s="26" t="str">
        <f t="shared" si="42"/>
        <v/>
      </c>
      <c r="DK40" s="26" t="str">
        <f t="shared" si="43"/>
        <v/>
      </c>
      <c r="DL40" s="26" t="str">
        <f t="shared" si="44"/>
        <v/>
      </c>
      <c r="DM40" s="26" t="str">
        <f t="shared" si="45"/>
        <v/>
      </c>
      <c r="DN40" s="26" t="str">
        <f t="shared" si="46"/>
        <v/>
      </c>
      <c r="DO40" s="26" t="str">
        <f t="shared" si="47"/>
        <v/>
      </c>
      <c r="DP40" s="26" t="str">
        <f t="shared" si="48"/>
        <v/>
      </c>
      <c r="DQ40" s="26" t="str">
        <f t="shared" si="49"/>
        <v/>
      </c>
      <c r="DR40" s="26" t="str">
        <f t="shared" si="50"/>
        <v/>
      </c>
      <c r="DS40" s="26" t="str">
        <f t="shared" si="51"/>
        <v/>
      </c>
      <c r="DT40" s="26" t="str">
        <f t="shared" si="52"/>
        <v/>
      </c>
      <c r="DU40" s="26" t="str">
        <f t="shared" si="53"/>
        <v/>
      </c>
      <c r="DV40" s="26" t="str">
        <f t="shared" si="54"/>
        <v/>
      </c>
    </row>
    <row r="41" spans="1:126" ht="60" x14ac:dyDescent="0.25">
      <c r="A41" t="s">
        <v>1942</v>
      </c>
      <c r="B41">
        <v>2018</v>
      </c>
      <c r="C41" t="s">
        <v>2046</v>
      </c>
      <c r="D41">
        <v>106990</v>
      </c>
      <c r="E41" s="19">
        <v>1318216796274</v>
      </c>
      <c r="F41" t="s">
        <v>149</v>
      </c>
      <c r="G41">
        <v>325211</v>
      </c>
      <c r="H41" t="s">
        <v>150</v>
      </c>
      <c r="I41" t="s">
        <v>151</v>
      </c>
      <c r="J41" t="s">
        <v>152</v>
      </c>
      <c r="K41" t="s">
        <v>153</v>
      </c>
      <c r="L41">
        <v>37421</v>
      </c>
      <c r="M41" s="26" t="str">
        <f t="shared" si="0"/>
        <v>95. USED AS A REACTANT, 97. P102  RAW MATERIALS</v>
      </c>
      <c r="N41" s="26" t="s">
        <v>2053</v>
      </c>
      <c r="O41" s="26" t="s">
        <v>2050</v>
      </c>
      <c r="P41">
        <v>214</v>
      </c>
      <c r="Q41">
        <v>291</v>
      </c>
      <c r="R41">
        <v>505</v>
      </c>
      <c r="S41" s="26" t="s">
        <v>1941</v>
      </c>
      <c r="T41" s="26" t="s">
        <v>1941</v>
      </c>
      <c r="U41" s="26" t="s">
        <v>1941</v>
      </c>
      <c r="V41" s="26" t="s">
        <v>1941</v>
      </c>
      <c r="W41" s="26" t="s">
        <v>1941</v>
      </c>
      <c r="X41" s="26" t="s">
        <v>1941</v>
      </c>
      <c r="Y41" s="26" t="s">
        <v>1940</v>
      </c>
      <c r="Z41" s="26" t="s">
        <v>1941</v>
      </c>
      <c r="AA41" s="26" t="s">
        <v>1940</v>
      </c>
      <c r="AB41" s="26" t="s">
        <v>1941</v>
      </c>
      <c r="AC41" s="26" t="s">
        <v>1941</v>
      </c>
      <c r="AD41" s="26" t="s">
        <v>1941</v>
      </c>
      <c r="AE41" s="26" t="s">
        <v>1941</v>
      </c>
      <c r="AF41" s="26" t="s">
        <v>1941</v>
      </c>
      <c r="AG41" s="26" t="s">
        <v>1941</v>
      </c>
      <c r="AH41" s="26" t="s">
        <v>1941</v>
      </c>
      <c r="AI41" s="26" t="s">
        <v>1941</v>
      </c>
      <c r="AJ41" s="26" t="s">
        <v>1941</v>
      </c>
      <c r="AK41" s="26" t="s">
        <v>1941</v>
      </c>
      <c r="AL41" s="26" t="s">
        <v>1941</v>
      </c>
      <c r="AM41" s="26" t="s">
        <v>1941</v>
      </c>
      <c r="AN41" s="26" t="s">
        <v>1941</v>
      </c>
      <c r="AO41" s="26" t="s">
        <v>1941</v>
      </c>
      <c r="AP41" s="26" t="s">
        <v>1941</v>
      </c>
      <c r="AQ41" s="26" t="s">
        <v>1941</v>
      </c>
      <c r="AR41" s="26" t="s">
        <v>1941</v>
      </c>
      <c r="AS41" s="26" t="s">
        <v>1941</v>
      </c>
      <c r="AT41" s="26" t="s">
        <v>1941</v>
      </c>
      <c r="AU41" s="26" t="s">
        <v>1941</v>
      </c>
      <c r="AV41" s="26" t="s">
        <v>1941</v>
      </c>
      <c r="AW41" s="26" t="s">
        <v>1941</v>
      </c>
      <c r="AX41" s="26" t="s">
        <v>1941</v>
      </c>
      <c r="AY41" s="26" t="s">
        <v>1941</v>
      </c>
      <c r="AZ41" s="26" t="s">
        <v>1941</v>
      </c>
      <c r="BA41" s="26" t="s">
        <v>1941</v>
      </c>
      <c r="BB41" s="26" t="s">
        <v>1941</v>
      </c>
      <c r="BC41" s="26" t="s">
        <v>1941</v>
      </c>
      <c r="BD41" s="26" t="s">
        <v>1941</v>
      </c>
      <c r="BE41" s="26" t="s">
        <v>1941</v>
      </c>
      <c r="BF41" s="26" t="s">
        <v>1941</v>
      </c>
      <c r="BG41" s="26" t="s">
        <v>1941</v>
      </c>
      <c r="BH41" s="26" t="s">
        <v>1941</v>
      </c>
      <c r="BI41" s="26" t="s">
        <v>1941</v>
      </c>
      <c r="BJ41" s="26" t="s">
        <v>1941</v>
      </c>
      <c r="BK41" s="26" t="s">
        <v>1941</v>
      </c>
      <c r="BL41" s="26" t="s">
        <v>1941</v>
      </c>
      <c r="BM41" s="26" t="s">
        <v>1941</v>
      </c>
      <c r="BN41" s="26" t="s">
        <v>1941</v>
      </c>
      <c r="BO41" s="26" t="s">
        <v>1941</v>
      </c>
      <c r="BP41" s="26" t="s">
        <v>1941</v>
      </c>
      <c r="BQ41" s="26" t="s">
        <v>1941</v>
      </c>
      <c r="BR41" s="26" t="s">
        <v>1941</v>
      </c>
      <c r="BS41" s="26" t="s">
        <v>1941</v>
      </c>
      <c r="BT41" s="26" t="s">
        <v>1941</v>
      </c>
      <c r="BU41" s="26" t="str">
        <f t="shared" si="1"/>
        <v/>
      </c>
      <c r="BV41" s="26" t="str">
        <f t="shared" si="2"/>
        <v/>
      </c>
      <c r="BW41" s="26" t="str">
        <f t="shared" si="3"/>
        <v/>
      </c>
      <c r="BX41" s="26" t="str">
        <f t="shared" si="4"/>
        <v/>
      </c>
      <c r="BY41" s="26" t="str">
        <f t="shared" si="5"/>
        <v/>
      </c>
      <c r="BZ41" s="26" t="str">
        <f t="shared" si="6"/>
        <v/>
      </c>
      <c r="CA41" s="26" t="str">
        <f t="shared" si="7"/>
        <v>95. USED AS A REACTANT</v>
      </c>
      <c r="CB41" s="26" t="str">
        <f t="shared" si="8"/>
        <v/>
      </c>
      <c r="CC41" s="26" t="str">
        <f t="shared" si="9"/>
        <v>97. P102  RAW MATERIALS</v>
      </c>
      <c r="CD41" s="26" t="str">
        <f t="shared" si="10"/>
        <v/>
      </c>
      <c r="CE41" s="26" t="str">
        <f t="shared" si="11"/>
        <v/>
      </c>
      <c r="CF41" s="26" t="str">
        <f t="shared" si="12"/>
        <v/>
      </c>
      <c r="CG41" s="26" t="str">
        <f t="shared" si="13"/>
        <v/>
      </c>
      <c r="CH41" s="26" t="str">
        <f t="shared" si="14"/>
        <v/>
      </c>
      <c r="CI41" s="26" t="str">
        <f t="shared" si="15"/>
        <v/>
      </c>
      <c r="CJ41" s="26" t="str">
        <f t="shared" si="16"/>
        <v/>
      </c>
      <c r="CK41" s="26" t="str">
        <f t="shared" si="17"/>
        <v/>
      </c>
      <c r="CL41" s="26" t="str">
        <f t="shared" si="18"/>
        <v/>
      </c>
      <c r="CM41" s="26" t="str">
        <f t="shared" si="19"/>
        <v/>
      </c>
      <c r="CN41" s="26" t="str">
        <f t="shared" si="20"/>
        <v/>
      </c>
      <c r="CO41" s="26" t="str">
        <f t="shared" si="21"/>
        <v/>
      </c>
      <c r="CP41" s="26" t="str">
        <f t="shared" si="22"/>
        <v/>
      </c>
      <c r="CQ41" s="26" t="str">
        <f t="shared" si="23"/>
        <v/>
      </c>
      <c r="CR41" s="26" t="str">
        <f t="shared" si="24"/>
        <v/>
      </c>
      <c r="CS41" s="26" t="str">
        <f t="shared" si="25"/>
        <v/>
      </c>
      <c r="CT41" s="26" t="str">
        <f t="shared" si="26"/>
        <v/>
      </c>
      <c r="CU41" s="26" t="str">
        <f t="shared" si="27"/>
        <v/>
      </c>
      <c r="CV41" s="26" t="str">
        <f t="shared" si="28"/>
        <v/>
      </c>
      <c r="CW41" s="26" t="str">
        <f t="shared" si="29"/>
        <v/>
      </c>
      <c r="CX41" s="26" t="str">
        <f t="shared" si="30"/>
        <v/>
      </c>
      <c r="CY41" s="26" t="str">
        <f t="shared" si="31"/>
        <v/>
      </c>
      <c r="CZ41" s="26" t="str">
        <f t="shared" si="32"/>
        <v/>
      </c>
      <c r="DA41" s="26" t="str">
        <f t="shared" si="33"/>
        <v/>
      </c>
      <c r="DB41" s="26" t="str">
        <f t="shared" si="34"/>
        <v/>
      </c>
      <c r="DC41" s="26" t="str">
        <f t="shared" si="35"/>
        <v/>
      </c>
      <c r="DD41" s="26" t="str">
        <f t="shared" si="36"/>
        <v/>
      </c>
      <c r="DE41" s="26" t="str">
        <f t="shared" si="37"/>
        <v/>
      </c>
      <c r="DF41" s="26" t="str">
        <f t="shared" si="38"/>
        <v/>
      </c>
      <c r="DG41" s="26" t="str">
        <f t="shared" si="39"/>
        <v/>
      </c>
      <c r="DH41" s="26" t="str">
        <f t="shared" si="40"/>
        <v/>
      </c>
      <c r="DI41" s="26" t="str">
        <f t="shared" si="41"/>
        <v/>
      </c>
      <c r="DJ41" s="26" t="str">
        <f t="shared" si="42"/>
        <v/>
      </c>
      <c r="DK41" s="26" t="str">
        <f t="shared" si="43"/>
        <v/>
      </c>
      <c r="DL41" s="26" t="str">
        <f t="shared" si="44"/>
        <v/>
      </c>
      <c r="DM41" s="26" t="str">
        <f t="shared" si="45"/>
        <v/>
      </c>
      <c r="DN41" s="26" t="str">
        <f t="shared" si="46"/>
        <v/>
      </c>
      <c r="DO41" s="26" t="str">
        <f t="shared" si="47"/>
        <v/>
      </c>
      <c r="DP41" s="26" t="str">
        <f t="shared" si="48"/>
        <v/>
      </c>
      <c r="DQ41" s="26" t="str">
        <f t="shared" si="49"/>
        <v/>
      </c>
      <c r="DR41" s="26" t="str">
        <f t="shared" si="50"/>
        <v/>
      </c>
      <c r="DS41" s="26" t="str">
        <f t="shared" si="51"/>
        <v/>
      </c>
      <c r="DT41" s="26" t="str">
        <f t="shared" si="52"/>
        <v/>
      </c>
      <c r="DU41" s="26" t="str">
        <f t="shared" si="53"/>
        <v/>
      </c>
      <c r="DV41" s="26" t="str">
        <f t="shared" si="54"/>
        <v/>
      </c>
    </row>
    <row r="42" spans="1:126" ht="60" x14ac:dyDescent="0.25">
      <c r="A42" t="s">
        <v>1942</v>
      </c>
      <c r="B42">
        <v>2019</v>
      </c>
      <c r="C42" t="s">
        <v>2046</v>
      </c>
      <c r="D42">
        <v>106990</v>
      </c>
      <c r="E42" s="19">
        <v>1319219406269</v>
      </c>
      <c r="F42" t="s">
        <v>156</v>
      </c>
      <c r="G42">
        <v>325211</v>
      </c>
      <c r="H42" t="s">
        <v>150</v>
      </c>
      <c r="I42" t="s">
        <v>157</v>
      </c>
      <c r="J42" t="s">
        <v>158</v>
      </c>
      <c r="K42" t="s">
        <v>159</v>
      </c>
      <c r="L42">
        <v>15061</v>
      </c>
      <c r="M42" s="26" t="str">
        <f t="shared" si="0"/>
        <v>95. USED AS A REACTANT, 97. P102  RAW MATERIALS</v>
      </c>
      <c r="N42" s="26" t="s">
        <v>2053</v>
      </c>
      <c r="O42" s="26" t="s">
        <v>2050</v>
      </c>
      <c r="P42">
        <v>3955</v>
      </c>
      <c r="Q42">
        <v>199</v>
      </c>
      <c r="R42">
        <v>4154</v>
      </c>
      <c r="S42" s="26" t="s">
        <v>1941</v>
      </c>
      <c r="T42" s="26" t="s">
        <v>1941</v>
      </c>
      <c r="U42" s="26" t="s">
        <v>1941</v>
      </c>
      <c r="V42" s="26" t="s">
        <v>1941</v>
      </c>
      <c r="W42" s="26" t="s">
        <v>1941</v>
      </c>
      <c r="X42" s="26" t="s">
        <v>1941</v>
      </c>
      <c r="Y42" s="26" t="s">
        <v>1940</v>
      </c>
      <c r="Z42" s="26" t="s">
        <v>1941</v>
      </c>
      <c r="AA42" s="26" t="s">
        <v>1940</v>
      </c>
      <c r="AB42" s="26" t="s">
        <v>1941</v>
      </c>
      <c r="AC42" s="26" t="s">
        <v>1941</v>
      </c>
      <c r="AD42" s="26" t="s">
        <v>1941</v>
      </c>
      <c r="AE42" s="26" t="s">
        <v>1941</v>
      </c>
      <c r="AF42" s="26" t="s">
        <v>1941</v>
      </c>
      <c r="AG42" s="26" t="s">
        <v>1941</v>
      </c>
      <c r="AH42" s="26" t="s">
        <v>1941</v>
      </c>
      <c r="AI42" s="26" t="s">
        <v>1941</v>
      </c>
      <c r="AJ42" s="26" t="s">
        <v>1941</v>
      </c>
      <c r="AK42" s="26" t="s">
        <v>1941</v>
      </c>
      <c r="AL42" s="26" t="s">
        <v>1941</v>
      </c>
      <c r="AM42" s="26" t="s">
        <v>1941</v>
      </c>
      <c r="AN42" s="26" t="s">
        <v>1941</v>
      </c>
      <c r="AO42" s="26" t="s">
        <v>1941</v>
      </c>
      <c r="AP42" s="26" t="s">
        <v>1941</v>
      </c>
      <c r="AQ42" s="26" t="s">
        <v>1941</v>
      </c>
      <c r="AR42" s="26" t="s">
        <v>1941</v>
      </c>
      <c r="AS42" s="26" t="s">
        <v>1941</v>
      </c>
      <c r="AT42" s="26" t="s">
        <v>1941</v>
      </c>
      <c r="AU42" s="26" t="s">
        <v>1941</v>
      </c>
      <c r="AV42" s="26" t="s">
        <v>1941</v>
      </c>
      <c r="AW42" s="26" t="s">
        <v>1941</v>
      </c>
      <c r="AX42" s="26" t="s">
        <v>1941</v>
      </c>
      <c r="AY42" s="26" t="s">
        <v>1941</v>
      </c>
      <c r="AZ42" s="26" t="s">
        <v>1941</v>
      </c>
      <c r="BA42" s="26" t="s">
        <v>1941</v>
      </c>
      <c r="BB42" s="26" t="s">
        <v>1941</v>
      </c>
      <c r="BC42" s="26" t="s">
        <v>1941</v>
      </c>
      <c r="BD42" s="26" t="s">
        <v>1941</v>
      </c>
      <c r="BE42" s="26" t="s">
        <v>1941</v>
      </c>
      <c r="BF42" s="26" t="s">
        <v>1941</v>
      </c>
      <c r="BG42" s="26" t="s">
        <v>1941</v>
      </c>
      <c r="BH42" s="26" t="s">
        <v>1941</v>
      </c>
      <c r="BI42" s="26" t="s">
        <v>1941</v>
      </c>
      <c r="BJ42" s="26" t="s">
        <v>1941</v>
      </c>
      <c r="BK42" s="26" t="s">
        <v>1941</v>
      </c>
      <c r="BL42" s="26" t="s">
        <v>1941</v>
      </c>
      <c r="BM42" s="26" t="s">
        <v>1941</v>
      </c>
      <c r="BN42" s="26" t="s">
        <v>1941</v>
      </c>
      <c r="BO42" s="26" t="s">
        <v>1941</v>
      </c>
      <c r="BP42" s="26" t="s">
        <v>1941</v>
      </c>
      <c r="BQ42" s="26" t="s">
        <v>1941</v>
      </c>
      <c r="BR42" s="26" t="s">
        <v>1941</v>
      </c>
      <c r="BS42" s="26" t="s">
        <v>1941</v>
      </c>
      <c r="BT42" s="26" t="s">
        <v>1941</v>
      </c>
      <c r="BU42" s="26" t="str">
        <f t="shared" si="1"/>
        <v/>
      </c>
      <c r="BV42" s="26" t="str">
        <f t="shared" si="2"/>
        <v/>
      </c>
      <c r="BW42" s="26" t="str">
        <f t="shared" si="3"/>
        <v/>
      </c>
      <c r="BX42" s="26" t="str">
        <f t="shared" si="4"/>
        <v/>
      </c>
      <c r="BY42" s="26" t="str">
        <f t="shared" si="5"/>
        <v/>
      </c>
      <c r="BZ42" s="26" t="str">
        <f t="shared" si="6"/>
        <v/>
      </c>
      <c r="CA42" s="26" t="str">
        <f t="shared" si="7"/>
        <v>95. USED AS A REACTANT</v>
      </c>
      <c r="CB42" s="26" t="str">
        <f t="shared" si="8"/>
        <v/>
      </c>
      <c r="CC42" s="26" t="str">
        <f t="shared" si="9"/>
        <v>97. P102  RAW MATERIALS</v>
      </c>
      <c r="CD42" s="26" t="str">
        <f t="shared" si="10"/>
        <v/>
      </c>
      <c r="CE42" s="26" t="str">
        <f t="shared" si="11"/>
        <v/>
      </c>
      <c r="CF42" s="26" t="str">
        <f t="shared" si="12"/>
        <v/>
      </c>
      <c r="CG42" s="26" t="str">
        <f t="shared" si="13"/>
        <v/>
      </c>
      <c r="CH42" s="26" t="str">
        <f t="shared" si="14"/>
        <v/>
      </c>
      <c r="CI42" s="26" t="str">
        <f t="shared" si="15"/>
        <v/>
      </c>
      <c r="CJ42" s="26" t="str">
        <f t="shared" si="16"/>
        <v/>
      </c>
      <c r="CK42" s="26" t="str">
        <f t="shared" si="17"/>
        <v/>
      </c>
      <c r="CL42" s="26" t="str">
        <f t="shared" si="18"/>
        <v/>
      </c>
      <c r="CM42" s="26" t="str">
        <f t="shared" si="19"/>
        <v/>
      </c>
      <c r="CN42" s="26" t="str">
        <f t="shared" si="20"/>
        <v/>
      </c>
      <c r="CO42" s="26" t="str">
        <f t="shared" si="21"/>
        <v/>
      </c>
      <c r="CP42" s="26" t="str">
        <f t="shared" si="22"/>
        <v/>
      </c>
      <c r="CQ42" s="26" t="str">
        <f t="shared" si="23"/>
        <v/>
      </c>
      <c r="CR42" s="26" t="str">
        <f t="shared" si="24"/>
        <v/>
      </c>
      <c r="CS42" s="26" t="str">
        <f t="shared" si="25"/>
        <v/>
      </c>
      <c r="CT42" s="26" t="str">
        <f t="shared" si="26"/>
        <v/>
      </c>
      <c r="CU42" s="26" t="str">
        <f t="shared" si="27"/>
        <v/>
      </c>
      <c r="CV42" s="26" t="str">
        <f t="shared" si="28"/>
        <v/>
      </c>
      <c r="CW42" s="26" t="str">
        <f t="shared" si="29"/>
        <v/>
      </c>
      <c r="CX42" s="26" t="str">
        <f t="shared" si="30"/>
        <v/>
      </c>
      <c r="CY42" s="26" t="str">
        <f t="shared" si="31"/>
        <v/>
      </c>
      <c r="CZ42" s="26" t="str">
        <f t="shared" si="32"/>
        <v/>
      </c>
      <c r="DA42" s="26" t="str">
        <f t="shared" si="33"/>
        <v/>
      </c>
      <c r="DB42" s="26" t="str">
        <f t="shared" si="34"/>
        <v/>
      </c>
      <c r="DC42" s="26" t="str">
        <f t="shared" si="35"/>
        <v/>
      </c>
      <c r="DD42" s="26" t="str">
        <f t="shared" si="36"/>
        <v/>
      </c>
      <c r="DE42" s="26" t="str">
        <f t="shared" si="37"/>
        <v/>
      </c>
      <c r="DF42" s="26" t="str">
        <f t="shared" si="38"/>
        <v/>
      </c>
      <c r="DG42" s="26" t="str">
        <f t="shared" si="39"/>
        <v/>
      </c>
      <c r="DH42" s="26" t="str">
        <f t="shared" si="40"/>
        <v/>
      </c>
      <c r="DI42" s="26" t="str">
        <f t="shared" si="41"/>
        <v/>
      </c>
      <c r="DJ42" s="26" t="str">
        <f t="shared" si="42"/>
        <v/>
      </c>
      <c r="DK42" s="26" t="str">
        <f t="shared" si="43"/>
        <v/>
      </c>
      <c r="DL42" s="26" t="str">
        <f t="shared" si="44"/>
        <v/>
      </c>
      <c r="DM42" s="26" t="str">
        <f t="shared" si="45"/>
        <v/>
      </c>
      <c r="DN42" s="26" t="str">
        <f t="shared" si="46"/>
        <v/>
      </c>
      <c r="DO42" s="26" t="str">
        <f t="shared" si="47"/>
        <v/>
      </c>
      <c r="DP42" s="26" t="str">
        <f t="shared" si="48"/>
        <v/>
      </c>
      <c r="DQ42" s="26" t="str">
        <f t="shared" si="49"/>
        <v/>
      </c>
      <c r="DR42" s="26" t="str">
        <f t="shared" si="50"/>
        <v/>
      </c>
      <c r="DS42" s="26" t="str">
        <f t="shared" si="51"/>
        <v/>
      </c>
      <c r="DT42" s="26" t="str">
        <f t="shared" si="52"/>
        <v/>
      </c>
      <c r="DU42" s="26" t="str">
        <f t="shared" si="53"/>
        <v/>
      </c>
      <c r="DV42" s="26" t="str">
        <f t="shared" si="54"/>
        <v/>
      </c>
    </row>
    <row r="43" spans="1:126" ht="60" x14ac:dyDescent="0.25">
      <c r="A43" t="s">
        <v>1942</v>
      </c>
      <c r="B43">
        <v>2019</v>
      </c>
      <c r="C43" t="s">
        <v>2046</v>
      </c>
      <c r="D43">
        <v>106990</v>
      </c>
      <c r="E43" s="19">
        <v>1319217876806</v>
      </c>
      <c r="F43" t="s">
        <v>162</v>
      </c>
      <c r="G43">
        <v>325212</v>
      </c>
      <c r="H43" t="s">
        <v>150</v>
      </c>
      <c r="I43" t="s">
        <v>163</v>
      </c>
      <c r="J43" t="s">
        <v>152</v>
      </c>
      <c r="K43" t="s">
        <v>153</v>
      </c>
      <c r="L43">
        <v>37406</v>
      </c>
      <c r="M43" s="26" t="str">
        <f t="shared" si="0"/>
        <v>95. USED AS A REACTANT, 97. P102  RAW MATERIALS</v>
      </c>
      <c r="N43" s="26" t="s">
        <v>2053</v>
      </c>
      <c r="O43" s="26" t="s">
        <v>2050</v>
      </c>
      <c r="P43">
        <v>213</v>
      </c>
      <c r="Q43">
        <v>22</v>
      </c>
      <c r="R43">
        <v>235</v>
      </c>
      <c r="S43" s="26" t="s">
        <v>1941</v>
      </c>
      <c r="T43" s="26" t="s">
        <v>1941</v>
      </c>
      <c r="U43" s="26" t="s">
        <v>1941</v>
      </c>
      <c r="V43" s="26" t="s">
        <v>1941</v>
      </c>
      <c r="W43" s="26" t="s">
        <v>1941</v>
      </c>
      <c r="X43" s="26" t="s">
        <v>1941</v>
      </c>
      <c r="Y43" s="26" t="s">
        <v>1940</v>
      </c>
      <c r="Z43" s="26" t="s">
        <v>1941</v>
      </c>
      <c r="AA43" s="26" t="s">
        <v>1940</v>
      </c>
      <c r="AB43" s="26" t="s">
        <v>1941</v>
      </c>
      <c r="AC43" s="26" t="s">
        <v>1941</v>
      </c>
      <c r="AD43" s="26" t="s">
        <v>1941</v>
      </c>
      <c r="AE43" s="26" t="s">
        <v>1941</v>
      </c>
      <c r="AF43" s="26" t="s">
        <v>1941</v>
      </c>
      <c r="AG43" s="26" t="s">
        <v>1941</v>
      </c>
      <c r="AH43" s="26" t="s">
        <v>1941</v>
      </c>
      <c r="AI43" s="26" t="s">
        <v>1941</v>
      </c>
      <c r="AJ43" s="26" t="s">
        <v>1941</v>
      </c>
      <c r="AK43" s="26" t="s">
        <v>1941</v>
      </c>
      <c r="AL43" s="26" t="s">
        <v>1941</v>
      </c>
      <c r="AM43" s="26" t="s">
        <v>1941</v>
      </c>
      <c r="AN43" s="26" t="s">
        <v>1941</v>
      </c>
      <c r="AO43" s="26" t="s">
        <v>1941</v>
      </c>
      <c r="AP43" s="26" t="s">
        <v>1941</v>
      </c>
      <c r="AQ43" s="26" t="s">
        <v>1941</v>
      </c>
      <c r="AR43" s="26" t="s">
        <v>1941</v>
      </c>
      <c r="AS43" s="26" t="s">
        <v>1941</v>
      </c>
      <c r="AT43" s="26" t="s">
        <v>1941</v>
      </c>
      <c r="AU43" s="26" t="s">
        <v>1941</v>
      </c>
      <c r="AV43" s="26" t="s">
        <v>1941</v>
      </c>
      <c r="AW43" s="26" t="s">
        <v>1941</v>
      </c>
      <c r="AX43" s="26" t="s">
        <v>1941</v>
      </c>
      <c r="AY43" s="26" t="s">
        <v>1941</v>
      </c>
      <c r="AZ43" s="26" t="s">
        <v>1941</v>
      </c>
      <c r="BA43" s="26" t="s">
        <v>1941</v>
      </c>
      <c r="BB43" s="26" t="s">
        <v>1941</v>
      </c>
      <c r="BC43" s="26" t="s">
        <v>1941</v>
      </c>
      <c r="BD43" s="26" t="s">
        <v>1941</v>
      </c>
      <c r="BE43" s="26" t="s">
        <v>1941</v>
      </c>
      <c r="BF43" s="26" t="s">
        <v>1941</v>
      </c>
      <c r="BG43" s="26" t="s">
        <v>1941</v>
      </c>
      <c r="BH43" s="26" t="s">
        <v>1941</v>
      </c>
      <c r="BI43" s="26" t="s">
        <v>1941</v>
      </c>
      <c r="BJ43" s="26" t="s">
        <v>1941</v>
      </c>
      <c r="BK43" s="26" t="s">
        <v>1941</v>
      </c>
      <c r="BL43" s="26" t="s">
        <v>1941</v>
      </c>
      <c r="BM43" s="26" t="s">
        <v>1941</v>
      </c>
      <c r="BN43" s="26" t="s">
        <v>1941</v>
      </c>
      <c r="BO43" s="26" t="s">
        <v>1941</v>
      </c>
      <c r="BP43" s="26" t="s">
        <v>1941</v>
      </c>
      <c r="BQ43" s="26" t="s">
        <v>1941</v>
      </c>
      <c r="BR43" s="26" t="s">
        <v>1941</v>
      </c>
      <c r="BS43" s="26" t="s">
        <v>1941</v>
      </c>
      <c r="BT43" s="26" t="s">
        <v>1941</v>
      </c>
      <c r="BU43" s="26" t="str">
        <f t="shared" si="1"/>
        <v/>
      </c>
      <c r="BV43" s="26" t="str">
        <f t="shared" si="2"/>
        <v/>
      </c>
      <c r="BW43" s="26" t="str">
        <f t="shared" si="3"/>
        <v/>
      </c>
      <c r="BX43" s="26" t="str">
        <f t="shared" si="4"/>
        <v/>
      </c>
      <c r="BY43" s="26" t="str">
        <f t="shared" si="5"/>
        <v/>
      </c>
      <c r="BZ43" s="26" t="str">
        <f t="shared" si="6"/>
        <v/>
      </c>
      <c r="CA43" s="26" t="str">
        <f t="shared" si="7"/>
        <v>95. USED AS A REACTANT</v>
      </c>
      <c r="CB43" s="26" t="str">
        <f t="shared" si="8"/>
        <v/>
      </c>
      <c r="CC43" s="26" t="str">
        <f t="shared" si="9"/>
        <v>97. P102  RAW MATERIALS</v>
      </c>
      <c r="CD43" s="26" t="str">
        <f t="shared" si="10"/>
        <v/>
      </c>
      <c r="CE43" s="26" t="str">
        <f t="shared" si="11"/>
        <v/>
      </c>
      <c r="CF43" s="26" t="str">
        <f t="shared" si="12"/>
        <v/>
      </c>
      <c r="CG43" s="26" t="str">
        <f t="shared" si="13"/>
        <v/>
      </c>
      <c r="CH43" s="26" t="str">
        <f t="shared" si="14"/>
        <v/>
      </c>
      <c r="CI43" s="26" t="str">
        <f t="shared" si="15"/>
        <v/>
      </c>
      <c r="CJ43" s="26" t="str">
        <f t="shared" si="16"/>
        <v/>
      </c>
      <c r="CK43" s="26" t="str">
        <f t="shared" si="17"/>
        <v/>
      </c>
      <c r="CL43" s="26" t="str">
        <f t="shared" si="18"/>
        <v/>
      </c>
      <c r="CM43" s="26" t="str">
        <f t="shared" si="19"/>
        <v/>
      </c>
      <c r="CN43" s="26" t="str">
        <f t="shared" si="20"/>
        <v/>
      </c>
      <c r="CO43" s="26" t="str">
        <f t="shared" si="21"/>
        <v/>
      </c>
      <c r="CP43" s="26" t="str">
        <f t="shared" si="22"/>
        <v/>
      </c>
      <c r="CQ43" s="26" t="str">
        <f t="shared" si="23"/>
        <v/>
      </c>
      <c r="CR43" s="26" t="str">
        <f t="shared" si="24"/>
        <v/>
      </c>
      <c r="CS43" s="26" t="str">
        <f t="shared" si="25"/>
        <v/>
      </c>
      <c r="CT43" s="26" t="str">
        <f t="shared" si="26"/>
        <v/>
      </c>
      <c r="CU43" s="26" t="str">
        <f t="shared" si="27"/>
        <v/>
      </c>
      <c r="CV43" s="26" t="str">
        <f t="shared" si="28"/>
        <v/>
      </c>
      <c r="CW43" s="26" t="str">
        <f t="shared" si="29"/>
        <v/>
      </c>
      <c r="CX43" s="26" t="str">
        <f t="shared" si="30"/>
        <v/>
      </c>
      <c r="CY43" s="26" t="str">
        <f t="shared" si="31"/>
        <v/>
      </c>
      <c r="CZ43" s="26" t="str">
        <f t="shared" si="32"/>
        <v/>
      </c>
      <c r="DA43" s="26" t="str">
        <f t="shared" si="33"/>
        <v/>
      </c>
      <c r="DB43" s="26" t="str">
        <f t="shared" si="34"/>
        <v/>
      </c>
      <c r="DC43" s="26" t="str">
        <f t="shared" si="35"/>
        <v/>
      </c>
      <c r="DD43" s="26" t="str">
        <f t="shared" si="36"/>
        <v/>
      </c>
      <c r="DE43" s="26" t="str">
        <f t="shared" si="37"/>
        <v/>
      </c>
      <c r="DF43" s="26" t="str">
        <f t="shared" si="38"/>
        <v/>
      </c>
      <c r="DG43" s="26" t="str">
        <f t="shared" si="39"/>
        <v/>
      </c>
      <c r="DH43" s="26" t="str">
        <f t="shared" si="40"/>
        <v/>
      </c>
      <c r="DI43" s="26" t="str">
        <f t="shared" si="41"/>
        <v/>
      </c>
      <c r="DJ43" s="26" t="str">
        <f t="shared" si="42"/>
        <v/>
      </c>
      <c r="DK43" s="26" t="str">
        <f t="shared" si="43"/>
        <v/>
      </c>
      <c r="DL43" s="26" t="str">
        <f t="shared" si="44"/>
        <v/>
      </c>
      <c r="DM43" s="26" t="str">
        <f t="shared" si="45"/>
        <v/>
      </c>
      <c r="DN43" s="26" t="str">
        <f t="shared" si="46"/>
        <v/>
      </c>
      <c r="DO43" s="26" t="str">
        <f t="shared" si="47"/>
        <v/>
      </c>
      <c r="DP43" s="26" t="str">
        <f t="shared" si="48"/>
        <v/>
      </c>
      <c r="DQ43" s="26" t="str">
        <f t="shared" si="49"/>
        <v/>
      </c>
      <c r="DR43" s="26" t="str">
        <f t="shared" si="50"/>
        <v/>
      </c>
      <c r="DS43" s="26" t="str">
        <f t="shared" si="51"/>
        <v/>
      </c>
      <c r="DT43" s="26" t="str">
        <f t="shared" si="52"/>
        <v/>
      </c>
      <c r="DU43" s="26" t="str">
        <f t="shared" si="53"/>
        <v/>
      </c>
      <c r="DV43" s="26" t="str">
        <f t="shared" si="54"/>
        <v/>
      </c>
    </row>
    <row r="44" spans="1:126" ht="60" x14ac:dyDescent="0.25">
      <c r="A44" t="s">
        <v>1942</v>
      </c>
      <c r="B44">
        <v>2019</v>
      </c>
      <c r="C44" t="s">
        <v>2046</v>
      </c>
      <c r="D44">
        <v>106990</v>
      </c>
      <c r="E44" s="19">
        <v>1319217947480</v>
      </c>
      <c r="F44" t="s">
        <v>149</v>
      </c>
      <c r="G44">
        <v>325211</v>
      </c>
      <c r="H44" t="s">
        <v>150</v>
      </c>
      <c r="I44" t="s">
        <v>151</v>
      </c>
      <c r="J44" t="s">
        <v>152</v>
      </c>
      <c r="K44" t="s">
        <v>153</v>
      </c>
      <c r="L44">
        <v>37421</v>
      </c>
      <c r="M44" s="26" t="str">
        <f t="shared" si="0"/>
        <v>95. USED AS A REACTANT, 97. P102  RAW MATERIALS</v>
      </c>
      <c r="N44" s="26" t="s">
        <v>2053</v>
      </c>
      <c r="O44" s="26" t="s">
        <v>2050</v>
      </c>
      <c r="P44">
        <v>241</v>
      </c>
      <c r="Q44">
        <v>101</v>
      </c>
      <c r="R44">
        <v>342</v>
      </c>
      <c r="S44" s="26" t="s">
        <v>1941</v>
      </c>
      <c r="T44" s="26" t="s">
        <v>1941</v>
      </c>
      <c r="U44" s="26" t="s">
        <v>1941</v>
      </c>
      <c r="V44" s="26" t="s">
        <v>1941</v>
      </c>
      <c r="W44" s="26" t="s">
        <v>1941</v>
      </c>
      <c r="X44" s="26" t="s">
        <v>1941</v>
      </c>
      <c r="Y44" s="26" t="s">
        <v>1940</v>
      </c>
      <c r="Z44" s="26" t="s">
        <v>1941</v>
      </c>
      <c r="AA44" s="26" t="s">
        <v>1940</v>
      </c>
      <c r="AB44" s="26" t="s">
        <v>1941</v>
      </c>
      <c r="AC44" s="26" t="s">
        <v>1941</v>
      </c>
      <c r="AD44" s="26" t="s">
        <v>1941</v>
      </c>
      <c r="AE44" s="26" t="s">
        <v>1941</v>
      </c>
      <c r="AF44" s="26" t="s">
        <v>1941</v>
      </c>
      <c r="AG44" s="26" t="s">
        <v>1941</v>
      </c>
      <c r="AH44" s="26" t="s">
        <v>1941</v>
      </c>
      <c r="AI44" s="26" t="s">
        <v>1941</v>
      </c>
      <c r="AJ44" s="26" t="s">
        <v>1941</v>
      </c>
      <c r="AK44" s="26" t="s">
        <v>1941</v>
      </c>
      <c r="AL44" s="26" t="s">
        <v>1941</v>
      </c>
      <c r="AM44" s="26" t="s">
        <v>1941</v>
      </c>
      <c r="AN44" s="26" t="s">
        <v>1941</v>
      </c>
      <c r="AO44" s="26" t="s">
        <v>1941</v>
      </c>
      <c r="AP44" s="26" t="s">
        <v>1941</v>
      </c>
      <c r="AQ44" s="26" t="s">
        <v>1941</v>
      </c>
      <c r="AR44" s="26" t="s">
        <v>1941</v>
      </c>
      <c r="AS44" s="26" t="s">
        <v>1941</v>
      </c>
      <c r="AT44" s="26" t="s">
        <v>1941</v>
      </c>
      <c r="AU44" s="26" t="s">
        <v>1941</v>
      </c>
      <c r="AV44" s="26" t="s">
        <v>1941</v>
      </c>
      <c r="AW44" s="26" t="s">
        <v>1941</v>
      </c>
      <c r="AX44" s="26" t="s">
        <v>1941</v>
      </c>
      <c r="AY44" s="26" t="s">
        <v>1941</v>
      </c>
      <c r="AZ44" s="26" t="s">
        <v>1941</v>
      </c>
      <c r="BA44" s="26" t="s">
        <v>1941</v>
      </c>
      <c r="BB44" s="26" t="s">
        <v>1941</v>
      </c>
      <c r="BC44" s="26" t="s">
        <v>1941</v>
      </c>
      <c r="BD44" s="26" t="s">
        <v>1941</v>
      </c>
      <c r="BE44" s="26" t="s">
        <v>1941</v>
      </c>
      <c r="BF44" s="26" t="s">
        <v>1941</v>
      </c>
      <c r="BG44" s="26" t="s">
        <v>1941</v>
      </c>
      <c r="BH44" s="26" t="s">
        <v>1941</v>
      </c>
      <c r="BI44" s="26" t="s">
        <v>1941</v>
      </c>
      <c r="BJ44" s="26" t="s">
        <v>1941</v>
      </c>
      <c r="BK44" s="26" t="s">
        <v>1941</v>
      </c>
      <c r="BL44" s="26" t="s">
        <v>1941</v>
      </c>
      <c r="BM44" s="26" t="s">
        <v>1941</v>
      </c>
      <c r="BN44" s="26" t="s">
        <v>1941</v>
      </c>
      <c r="BO44" s="26" t="s">
        <v>1941</v>
      </c>
      <c r="BP44" s="26" t="s">
        <v>1941</v>
      </c>
      <c r="BQ44" s="26" t="s">
        <v>1941</v>
      </c>
      <c r="BR44" s="26" t="s">
        <v>1941</v>
      </c>
      <c r="BS44" s="26" t="s">
        <v>1941</v>
      </c>
      <c r="BT44" s="26" t="s">
        <v>1941</v>
      </c>
      <c r="BU44" s="26" t="str">
        <f t="shared" si="1"/>
        <v/>
      </c>
      <c r="BV44" s="26" t="str">
        <f t="shared" si="2"/>
        <v/>
      </c>
      <c r="BW44" s="26" t="str">
        <f t="shared" si="3"/>
        <v/>
      </c>
      <c r="BX44" s="26" t="str">
        <f t="shared" si="4"/>
        <v/>
      </c>
      <c r="BY44" s="26" t="str">
        <f t="shared" si="5"/>
        <v/>
      </c>
      <c r="BZ44" s="26" t="str">
        <f t="shared" si="6"/>
        <v/>
      </c>
      <c r="CA44" s="26" t="str">
        <f t="shared" si="7"/>
        <v>95. USED AS A REACTANT</v>
      </c>
      <c r="CB44" s="26" t="str">
        <f t="shared" si="8"/>
        <v/>
      </c>
      <c r="CC44" s="26" t="str">
        <f t="shared" si="9"/>
        <v>97. P102  RAW MATERIALS</v>
      </c>
      <c r="CD44" s="26" t="str">
        <f t="shared" si="10"/>
        <v/>
      </c>
      <c r="CE44" s="26" t="str">
        <f t="shared" si="11"/>
        <v/>
      </c>
      <c r="CF44" s="26" t="str">
        <f t="shared" si="12"/>
        <v/>
      </c>
      <c r="CG44" s="26" t="str">
        <f t="shared" si="13"/>
        <v/>
      </c>
      <c r="CH44" s="26" t="str">
        <f t="shared" si="14"/>
        <v/>
      </c>
      <c r="CI44" s="26" t="str">
        <f t="shared" si="15"/>
        <v/>
      </c>
      <c r="CJ44" s="26" t="str">
        <f t="shared" si="16"/>
        <v/>
      </c>
      <c r="CK44" s="26" t="str">
        <f t="shared" si="17"/>
        <v/>
      </c>
      <c r="CL44" s="26" t="str">
        <f t="shared" si="18"/>
        <v/>
      </c>
      <c r="CM44" s="26" t="str">
        <f t="shared" si="19"/>
        <v/>
      </c>
      <c r="CN44" s="26" t="str">
        <f t="shared" si="20"/>
        <v/>
      </c>
      <c r="CO44" s="26" t="str">
        <f t="shared" si="21"/>
        <v/>
      </c>
      <c r="CP44" s="26" t="str">
        <f t="shared" si="22"/>
        <v/>
      </c>
      <c r="CQ44" s="26" t="str">
        <f t="shared" si="23"/>
        <v/>
      </c>
      <c r="CR44" s="26" t="str">
        <f t="shared" si="24"/>
        <v/>
      </c>
      <c r="CS44" s="26" t="str">
        <f t="shared" si="25"/>
        <v/>
      </c>
      <c r="CT44" s="26" t="str">
        <f t="shared" si="26"/>
        <v/>
      </c>
      <c r="CU44" s="26" t="str">
        <f t="shared" si="27"/>
        <v/>
      </c>
      <c r="CV44" s="26" t="str">
        <f t="shared" si="28"/>
        <v/>
      </c>
      <c r="CW44" s="26" t="str">
        <f t="shared" si="29"/>
        <v/>
      </c>
      <c r="CX44" s="26" t="str">
        <f t="shared" si="30"/>
        <v/>
      </c>
      <c r="CY44" s="26" t="str">
        <f t="shared" si="31"/>
        <v/>
      </c>
      <c r="CZ44" s="26" t="str">
        <f t="shared" si="32"/>
        <v/>
      </c>
      <c r="DA44" s="26" t="str">
        <f t="shared" si="33"/>
        <v/>
      </c>
      <c r="DB44" s="26" t="str">
        <f t="shared" si="34"/>
        <v/>
      </c>
      <c r="DC44" s="26" t="str">
        <f t="shared" si="35"/>
        <v/>
      </c>
      <c r="DD44" s="26" t="str">
        <f t="shared" si="36"/>
        <v/>
      </c>
      <c r="DE44" s="26" t="str">
        <f t="shared" si="37"/>
        <v/>
      </c>
      <c r="DF44" s="26" t="str">
        <f t="shared" si="38"/>
        <v/>
      </c>
      <c r="DG44" s="26" t="str">
        <f t="shared" si="39"/>
        <v/>
      </c>
      <c r="DH44" s="26" t="str">
        <f t="shared" si="40"/>
        <v/>
      </c>
      <c r="DI44" s="26" t="str">
        <f t="shared" si="41"/>
        <v/>
      </c>
      <c r="DJ44" s="26" t="str">
        <f t="shared" si="42"/>
        <v/>
      </c>
      <c r="DK44" s="26" t="str">
        <f t="shared" si="43"/>
        <v/>
      </c>
      <c r="DL44" s="26" t="str">
        <f t="shared" si="44"/>
        <v/>
      </c>
      <c r="DM44" s="26" t="str">
        <f t="shared" si="45"/>
        <v/>
      </c>
      <c r="DN44" s="26" t="str">
        <f t="shared" si="46"/>
        <v/>
      </c>
      <c r="DO44" s="26" t="str">
        <f t="shared" si="47"/>
        <v/>
      </c>
      <c r="DP44" s="26" t="str">
        <f t="shared" si="48"/>
        <v/>
      </c>
      <c r="DQ44" s="26" t="str">
        <f t="shared" si="49"/>
        <v/>
      </c>
      <c r="DR44" s="26" t="str">
        <f t="shared" si="50"/>
        <v/>
      </c>
      <c r="DS44" s="26" t="str">
        <f t="shared" si="51"/>
        <v/>
      </c>
      <c r="DT44" s="26" t="str">
        <f t="shared" si="52"/>
        <v/>
      </c>
      <c r="DU44" s="26" t="str">
        <f t="shared" si="53"/>
        <v/>
      </c>
      <c r="DV44" s="26" t="str">
        <f t="shared" si="54"/>
        <v/>
      </c>
    </row>
    <row r="45" spans="1:126" ht="90" x14ac:dyDescent="0.25">
      <c r="A45" t="s">
        <v>1942</v>
      </c>
      <c r="B45">
        <v>2020</v>
      </c>
      <c r="C45" t="s">
        <v>2046</v>
      </c>
      <c r="D45">
        <v>106990</v>
      </c>
      <c r="E45" s="19">
        <v>1320218687123</v>
      </c>
      <c r="F45" t="s">
        <v>149</v>
      </c>
      <c r="G45">
        <v>325211</v>
      </c>
      <c r="H45" t="s">
        <v>150</v>
      </c>
      <c r="I45" t="s">
        <v>151</v>
      </c>
      <c r="J45" t="s">
        <v>152</v>
      </c>
      <c r="K45" t="s">
        <v>153</v>
      </c>
      <c r="L45">
        <v>37421</v>
      </c>
      <c r="M45" s="26" t="str">
        <f t="shared" si="0"/>
        <v>95. USED AS A REACTANT, 97. P102  RAW MATERIALS, 114. USED AS AN ARTICLE COMPONENT</v>
      </c>
      <c r="N45" s="26" t="s">
        <v>2053</v>
      </c>
      <c r="O45" s="26" t="s">
        <v>2050</v>
      </c>
      <c r="P45">
        <v>250</v>
      </c>
      <c r="Q45">
        <v>250</v>
      </c>
      <c r="R45">
        <v>500</v>
      </c>
      <c r="S45" s="26" t="s">
        <v>1941</v>
      </c>
      <c r="T45" s="26" t="s">
        <v>1941</v>
      </c>
      <c r="U45" s="26" t="s">
        <v>1941</v>
      </c>
      <c r="V45" s="26" t="s">
        <v>1941</v>
      </c>
      <c r="W45" s="26" t="s">
        <v>1941</v>
      </c>
      <c r="X45" s="26" t="s">
        <v>1941</v>
      </c>
      <c r="Y45" s="26" t="s">
        <v>1940</v>
      </c>
      <c r="Z45" s="26" t="s">
        <v>1941</v>
      </c>
      <c r="AA45" s="26" t="s">
        <v>1940</v>
      </c>
      <c r="AB45" s="26" t="s">
        <v>1941</v>
      </c>
      <c r="AC45" s="26" t="s">
        <v>1941</v>
      </c>
      <c r="AD45" s="26" t="s">
        <v>1941</v>
      </c>
      <c r="AE45" s="26" t="s">
        <v>1941</v>
      </c>
      <c r="AF45" s="26" t="s">
        <v>1941</v>
      </c>
      <c r="AG45" s="26" t="s">
        <v>1941</v>
      </c>
      <c r="AH45" s="26" t="s">
        <v>1941</v>
      </c>
      <c r="AI45" s="26" t="s">
        <v>1941</v>
      </c>
      <c r="AJ45" s="26" t="s">
        <v>1941</v>
      </c>
      <c r="AK45" s="26" t="s">
        <v>1941</v>
      </c>
      <c r="AL45" s="26" t="s">
        <v>1941</v>
      </c>
      <c r="AM45" s="26" t="s">
        <v>1941</v>
      </c>
      <c r="AN45" s="26" t="s">
        <v>1941</v>
      </c>
      <c r="AO45" s="26" t="s">
        <v>1941</v>
      </c>
      <c r="AP45" s="26" t="s">
        <v>1941</v>
      </c>
      <c r="AQ45" s="26" t="s">
        <v>1941</v>
      </c>
      <c r="AR45" s="26" t="s">
        <v>1940</v>
      </c>
      <c r="AS45" s="26" t="s">
        <v>1941</v>
      </c>
      <c r="AT45" s="26" t="s">
        <v>1941</v>
      </c>
      <c r="AU45" s="26" t="s">
        <v>1941</v>
      </c>
      <c r="AV45" s="26" t="s">
        <v>1941</v>
      </c>
      <c r="AW45" s="26" t="s">
        <v>1941</v>
      </c>
      <c r="AX45" s="26" t="s">
        <v>1941</v>
      </c>
      <c r="AY45" s="26" t="s">
        <v>1941</v>
      </c>
      <c r="AZ45" s="26" t="s">
        <v>1941</v>
      </c>
      <c r="BA45" s="26" t="s">
        <v>1941</v>
      </c>
      <c r="BB45" s="26" t="s">
        <v>1941</v>
      </c>
      <c r="BC45" s="26" t="s">
        <v>1941</v>
      </c>
      <c r="BD45" s="26" t="s">
        <v>1941</v>
      </c>
      <c r="BE45" s="26" t="s">
        <v>1941</v>
      </c>
      <c r="BF45" s="26" t="s">
        <v>1941</v>
      </c>
      <c r="BG45" s="26" t="s">
        <v>1941</v>
      </c>
      <c r="BH45" s="26" t="s">
        <v>1941</v>
      </c>
      <c r="BI45" s="26" t="s">
        <v>1941</v>
      </c>
      <c r="BJ45" s="26" t="s">
        <v>1941</v>
      </c>
      <c r="BK45" s="26" t="s">
        <v>1941</v>
      </c>
      <c r="BL45" s="26" t="s">
        <v>1941</v>
      </c>
      <c r="BM45" s="26" t="s">
        <v>1941</v>
      </c>
      <c r="BN45" s="26" t="s">
        <v>1941</v>
      </c>
      <c r="BO45" s="26" t="s">
        <v>1941</v>
      </c>
      <c r="BP45" s="26" t="s">
        <v>1941</v>
      </c>
      <c r="BQ45" s="26" t="s">
        <v>1941</v>
      </c>
      <c r="BR45" s="26" t="s">
        <v>1941</v>
      </c>
      <c r="BS45" s="26" t="s">
        <v>1941</v>
      </c>
      <c r="BT45" s="26" t="s">
        <v>1941</v>
      </c>
      <c r="BU45" s="26" t="str">
        <f t="shared" si="1"/>
        <v/>
      </c>
      <c r="BV45" s="26" t="str">
        <f t="shared" si="2"/>
        <v/>
      </c>
      <c r="BW45" s="26" t="str">
        <f t="shared" si="3"/>
        <v/>
      </c>
      <c r="BX45" s="26" t="str">
        <f t="shared" si="4"/>
        <v/>
      </c>
      <c r="BY45" s="26" t="str">
        <f t="shared" si="5"/>
        <v/>
      </c>
      <c r="BZ45" s="26" t="str">
        <f t="shared" si="6"/>
        <v/>
      </c>
      <c r="CA45" s="26" t="str">
        <f t="shared" si="7"/>
        <v>95. USED AS A REACTANT</v>
      </c>
      <c r="CB45" s="26" t="str">
        <f t="shared" si="8"/>
        <v/>
      </c>
      <c r="CC45" s="26" t="str">
        <f t="shared" si="9"/>
        <v>97. P102  RAW MATERIALS</v>
      </c>
      <c r="CD45" s="26" t="str">
        <f t="shared" si="10"/>
        <v/>
      </c>
      <c r="CE45" s="26" t="str">
        <f t="shared" si="11"/>
        <v/>
      </c>
      <c r="CF45" s="26" t="str">
        <f t="shared" si="12"/>
        <v/>
      </c>
      <c r="CG45" s="26" t="str">
        <f t="shared" si="13"/>
        <v/>
      </c>
      <c r="CH45" s="26" t="str">
        <f t="shared" si="14"/>
        <v/>
      </c>
      <c r="CI45" s="26" t="str">
        <f t="shared" si="15"/>
        <v/>
      </c>
      <c r="CJ45" s="26" t="str">
        <f t="shared" si="16"/>
        <v/>
      </c>
      <c r="CK45" s="26" t="str">
        <f t="shared" si="17"/>
        <v/>
      </c>
      <c r="CL45" s="26" t="str">
        <f t="shared" si="18"/>
        <v/>
      </c>
      <c r="CM45" s="26" t="str">
        <f t="shared" si="19"/>
        <v/>
      </c>
      <c r="CN45" s="26" t="str">
        <f t="shared" si="20"/>
        <v/>
      </c>
      <c r="CO45" s="26" t="str">
        <f t="shared" si="21"/>
        <v/>
      </c>
      <c r="CP45" s="26" t="str">
        <f t="shared" si="22"/>
        <v/>
      </c>
      <c r="CQ45" s="26" t="str">
        <f t="shared" si="23"/>
        <v/>
      </c>
      <c r="CR45" s="26" t="str">
        <f t="shared" si="24"/>
        <v/>
      </c>
      <c r="CS45" s="26" t="str">
        <f t="shared" si="25"/>
        <v/>
      </c>
      <c r="CT45" s="26" t="str">
        <f t="shared" si="26"/>
        <v>114. USED AS AN ARTICLE COMPONENT</v>
      </c>
      <c r="CU45" s="26" t="str">
        <f t="shared" si="27"/>
        <v/>
      </c>
      <c r="CV45" s="26" t="str">
        <f t="shared" si="28"/>
        <v/>
      </c>
      <c r="CW45" s="26" t="str">
        <f t="shared" si="29"/>
        <v/>
      </c>
      <c r="CX45" s="26" t="str">
        <f t="shared" si="30"/>
        <v/>
      </c>
      <c r="CY45" s="26" t="str">
        <f t="shared" si="31"/>
        <v/>
      </c>
      <c r="CZ45" s="26" t="str">
        <f t="shared" si="32"/>
        <v/>
      </c>
      <c r="DA45" s="26" t="str">
        <f t="shared" si="33"/>
        <v/>
      </c>
      <c r="DB45" s="26" t="str">
        <f t="shared" si="34"/>
        <v/>
      </c>
      <c r="DC45" s="26" t="str">
        <f t="shared" si="35"/>
        <v/>
      </c>
      <c r="DD45" s="26" t="str">
        <f t="shared" si="36"/>
        <v/>
      </c>
      <c r="DE45" s="26" t="str">
        <f t="shared" si="37"/>
        <v/>
      </c>
      <c r="DF45" s="26" t="str">
        <f t="shared" si="38"/>
        <v/>
      </c>
      <c r="DG45" s="26" t="str">
        <f t="shared" si="39"/>
        <v/>
      </c>
      <c r="DH45" s="26" t="str">
        <f t="shared" si="40"/>
        <v/>
      </c>
      <c r="DI45" s="26" t="str">
        <f t="shared" si="41"/>
        <v/>
      </c>
      <c r="DJ45" s="26" t="str">
        <f t="shared" si="42"/>
        <v/>
      </c>
      <c r="DK45" s="26" t="str">
        <f t="shared" si="43"/>
        <v/>
      </c>
      <c r="DL45" s="26" t="str">
        <f t="shared" si="44"/>
        <v/>
      </c>
      <c r="DM45" s="26" t="str">
        <f t="shared" si="45"/>
        <v/>
      </c>
      <c r="DN45" s="26" t="str">
        <f t="shared" si="46"/>
        <v/>
      </c>
      <c r="DO45" s="26" t="str">
        <f t="shared" si="47"/>
        <v/>
      </c>
      <c r="DP45" s="26" t="str">
        <f t="shared" si="48"/>
        <v/>
      </c>
      <c r="DQ45" s="26" t="str">
        <f t="shared" si="49"/>
        <v/>
      </c>
      <c r="DR45" s="26" t="str">
        <f t="shared" si="50"/>
        <v/>
      </c>
      <c r="DS45" s="26" t="str">
        <f t="shared" si="51"/>
        <v/>
      </c>
      <c r="DT45" s="26" t="str">
        <f t="shared" si="52"/>
        <v/>
      </c>
      <c r="DU45" s="26" t="str">
        <f t="shared" si="53"/>
        <v/>
      </c>
      <c r="DV45" s="26" t="str">
        <f t="shared" si="54"/>
        <v/>
      </c>
    </row>
    <row r="46" spans="1:126" ht="90" x14ac:dyDescent="0.25">
      <c r="A46" t="s">
        <v>1942</v>
      </c>
      <c r="B46">
        <v>2020</v>
      </c>
      <c r="C46" t="s">
        <v>2046</v>
      </c>
      <c r="D46">
        <v>106990</v>
      </c>
      <c r="E46" s="19">
        <v>1320218687198</v>
      </c>
      <c r="F46" t="s">
        <v>162</v>
      </c>
      <c r="G46">
        <v>325212</v>
      </c>
      <c r="H46" t="s">
        <v>150</v>
      </c>
      <c r="I46" t="s">
        <v>163</v>
      </c>
      <c r="J46" t="s">
        <v>152</v>
      </c>
      <c r="K46" t="s">
        <v>153</v>
      </c>
      <c r="L46">
        <v>37406</v>
      </c>
      <c r="M46" s="26" t="str">
        <f t="shared" si="0"/>
        <v>95. USED AS A REACTANT, 97. P102  RAW MATERIALS, 114. USED AS AN ARTICLE COMPONENT, 117. PROCESSED / RECYCLING</v>
      </c>
      <c r="N46" s="26" t="s">
        <v>2053</v>
      </c>
      <c r="O46" s="26" t="s">
        <v>2050</v>
      </c>
      <c r="P46">
        <v>250</v>
      </c>
      <c r="Q46">
        <v>250</v>
      </c>
      <c r="R46">
        <v>500</v>
      </c>
      <c r="S46" s="26" t="s">
        <v>1941</v>
      </c>
      <c r="T46" s="26" t="s">
        <v>1941</v>
      </c>
      <c r="U46" s="26" t="s">
        <v>1941</v>
      </c>
      <c r="V46" s="26" t="s">
        <v>1941</v>
      </c>
      <c r="W46" s="26" t="s">
        <v>1941</v>
      </c>
      <c r="X46" s="26" t="s">
        <v>1941</v>
      </c>
      <c r="Y46" s="26" t="s">
        <v>1940</v>
      </c>
      <c r="Z46" s="26" t="s">
        <v>1941</v>
      </c>
      <c r="AA46" s="26" t="s">
        <v>1940</v>
      </c>
      <c r="AB46" s="26" t="s">
        <v>1941</v>
      </c>
      <c r="AC46" s="26" t="s">
        <v>1941</v>
      </c>
      <c r="AD46" s="26" t="s">
        <v>1941</v>
      </c>
      <c r="AE46" s="26" t="s">
        <v>1941</v>
      </c>
      <c r="AF46" s="26" t="s">
        <v>1941</v>
      </c>
      <c r="AG46" s="26" t="s">
        <v>1941</v>
      </c>
      <c r="AH46" s="26" t="s">
        <v>1941</v>
      </c>
      <c r="AI46" s="26" t="s">
        <v>1941</v>
      </c>
      <c r="AJ46" s="26" t="s">
        <v>1941</v>
      </c>
      <c r="AK46" s="26" t="s">
        <v>1941</v>
      </c>
      <c r="AL46" s="26" t="s">
        <v>1941</v>
      </c>
      <c r="AM46" s="26" t="s">
        <v>1941</v>
      </c>
      <c r="AN46" s="26" t="s">
        <v>1941</v>
      </c>
      <c r="AO46" s="26" t="s">
        <v>1941</v>
      </c>
      <c r="AP46" s="26" t="s">
        <v>1941</v>
      </c>
      <c r="AQ46" s="26" t="s">
        <v>1941</v>
      </c>
      <c r="AR46" s="26" t="s">
        <v>1940</v>
      </c>
      <c r="AS46" s="26" t="s">
        <v>1941</v>
      </c>
      <c r="AT46" s="26" t="s">
        <v>1941</v>
      </c>
      <c r="AU46" s="26" t="s">
        <v>1940</v>
      </c>
      <c r="AV46" s="26" t="s">
        <v>1941</v>
      </c>
      <c r="AW46" s="26" t="s">
        <v>1941</v>
      </c>
      <c r="AX46" s="26" t="s">
        <v>1941</v>
      </c>
      <c r="AY46" s="26" t="s">
        <v>1941</v>
      </c>
      <c r="AZ46" s="26" t="s">
        <v>1941</v>
      </c>
      <c r="BA46" s="26" t="s">
        <v>1941</v>
      </c>
      <c r="BB46" s="26" t="s">
        <v>1941</v>
      </c>
      <c r="BC46" s="26" t="s">
        <v>1941</v>
      </c>
      <c r="BD46" s="26" t="s">
        <v>1941</v>
      </c>
      <c r="BE46" s="26" t="s">
        <v>1941</v>
      </c>
      <c r="BF46" s="26" t="s">
        <v>1941</v>
      </c>
      <c r="BG46" s="26" t="s">
        <v>1941</v>
      </c>
      <c r="BH46" s="26" t="s">
        <v>1941</v>
      </c>
      <c r="BI46" s="26" t="s">
        <v>1941</v>
      </c>
      <c r="BJ46" s="26" t="s">
        <v>1941</v>
      </c>
      <c r="BK46" s="26" t="s">
        <v>1941</v>
      </c>
      <c r="BL46" s="26" t="s">
        <v>1941</v>
      </c>
      <c r="BM46" s="26" t="s">
        <v>1941</v>
      </c>
      <c r="BN46" s="26" t="s">
        <v>1941</v>
      </c>
      <c r="BO46" s="26" t="s">
        <v>1941</v>
      </c>
      <c r="BP46" s="26" t="s">
        <v>1941</v>
      </c>
      <c r="BQ46" s="26" t="s">
        <v>1941</v>
      </c>
      <c r="BR46" s="26" t="s">
        <v>1941</v>
      </c>
      <c r="BS46" s="26" t="s">
        <v>1941</v>
      </c>
      <c r="BT46" s="26" t="s">
        <v>1941</v>
      </c>
      <c r="BU46" s="26" t="str">
        <f t="shared" si="1"/>
        <v/>
      </c>
      <c r="BV46" s="26" t="str">
        <f t="shared" si="2"/>
        <v/>
      </c>
      <c r="BW46" s="26" t="str">
        <f t="shared" si="3"/>
        <v/>
      </c>
      <c r="BX46" s="26" t="str">
        <f t="shared" si="4"/>
        <v/>
      </c>
      <c r="BY46" s="26" t="str">
        <f t="shared" si="5"/>
        <v/>
      </c>
      <c r="BZ46" s="26" t="str">
        <f t="shared" si="6"/>
        <v/>
      </c>
      <c r="CA46" s="26" t="str">
        <f t="shared" si="7"/>
        <v>95. USED AS A REACTANT</v>
      </c>
      <c r="CB46" s="26" t="str">
        <f t="shared" si="8"/>
        <v/>
      </c>
      <c r="CC46" s="26" t="str">
        <f t="shared" si="9"/>
        <v>97. P102  RAW MATERIALS</v>
      </c>
      <c r="CD46" s="26" t="str">
        <f t="shared" si="10"/>
        <v/>
      </c>
      <c r="CE46" s="26" t="str">
        <f t="shared" si="11"/>
        <v/>
      </c>
      <c r="CF46" s="26" t="str">
        <f t="shared" si="12"/>
        <v/>
      </c>
      <c r="CG46" s="26" t="str">
        <f t="shared" si="13"/>
        <v/>
      </c>
      <c r="CH46" s="26" t="str">
        <f t="shared" si="14"/>
        <v/>
      </c>
      <c r="CI46" s="26" t="str">
        <f t="shared" si="15"/>
        <v/>
      </c>
      <c r="CJ46" s="26" t="str">
        <f t="shared" si="16"/>
        <v/>
      </c>
      <c r="CK46" s="26" t="str">
        <f t="shared" si="17"/>
        <v/>
      </c>
      <c r="CL46" s="26" t="str">
        <f t="shared" si="18"/>
        <v/>
      </c>
      <c r="CM46" s="26" t="str">
        <f t="shared" si="19"/>
        <v/>
      </c>
      <c r="CN46" s="26" t="str">
        <f t="shared" si="20"/>
        <v/>
      </c>
      <c r="CO46" s="26" t="str">
        <f t="shared" si="21"/>
        <v/>
      </c>
      <c r="CP46" s="26" t="str">
        <f t="shared" si="22"/>
        <v/>
      </c>
      <c r="CQ46" s="26" t="str">
        <f t="shared" si="23"/>
        <v/>
      </c>
      <c r="CR46" s="26" t="str">
        <f t="shared" si="24"/>
        <v/>
      </c>
      <c r="CS46" s="26" t="str">
        <f t="shared" si="25"/>
        <v/>
      </c>
      <c r="CT46" s="26" t="str">
        <f t="shared" si="26"/>
        <v>114. USED AS AN ARTICLE COMPONENT</v>
      </c>
      <c r="CU46" s="26" t="str">
        <f t="shared" si="27"/>
        <v/>
      </c>
      <c r="CV46" s="26" t="str">
        <f t="shared" si="28"/>
        <v/>
      </c>
      <c r="CW46" s="26" t="str">
        <f t="shared" si="29"/>
        <v>117. PROCESSED / RECYCLING</v>
      </c>
      <c r="CX46" s="26" t="str">
        <f t="shared" si="30"/>
        <v/>
      </c>
      <c r="CY46" s="26" t="str">
        <f t="shared" si="31"/>
        <v/>
      </c>
      <c r="CZ46" s="26" t="str">
        <f t="shared" si="32"/>
        <v/>
      </c>
      <c r="DA46" s="26" t="str">
        <f t="shared" si="33"/>
        <v/>
      </c>
      <c r="DB46" s="26" t="str">
        <f t="shared" si="34"/>
        <v/>
      </c>
      <c r="DC46" s="26" t="str">
        <f t="shared" si="35"/>
        <v/>
      </c>
      <c r="DD46" s="26" t="str">
        <f t="shared" si="36"/>
        <v/>
      </c>
      <c r="DE46" s="26" t="str">
        <f t="shared" si="37"/>
        <v/>
      </c>
      <c r="DF46" s="26" t="str">
        <f t="shared" si="38"/>
        <v/>
      </c>
      <c r="DG46" s="26" t="str">
        <f t="shared" si="39"/>
        <v/>
      </c>
      <c r="DH46" s="26" t="str">
        <f t="shared" si="40"/>
        <v/>
      </c>
      <c r="DI46" s="26" t="str">
        <f t="shared" si="41"/>
        <v/>
      </c>
      <c r="DJ46" s="26" t="str">
        <f t="shared" si="42"/>
        <v/>
      </c>
      <c r="DK46" s="26" t="str">
        <f t="shared" si="43"/>
        <v/>
      </c>
      <c r="DL46" s="26" t="str">
        <f t="shared" si="44"/>
        <v/>
      </c>
      <c r="DM46" s="26" t="str">
        <f t="shared" si="45"/>
        <v/>
      </c>
      <c r="DN46" s="26" t="str">
        <f t="shared" si="46"/>
        <v/>
      </c>
      <c r="DO46" s="26" t="str">
        <f t="shared" si="47"/>
        <v/>
      </c>
      <c r="DP46" s="26" t="str">
        <f t="shared" si="48"/>
        <v/>
      </c>
      <c r="DQ46" s="26" t="str">
        <f t="shared" si="49"/>
        <v/>
      </c>
      <c r="DR46" s="26" t="str">
        <f t="shared" si="50"/>
        <v/>
      </c>
      <c r="DS46" s="26" t="str">
        <f t="shared" si="51"/>
        <v/>
      </c>
      <c r="DT46" s="26" t="str">
        <f t="shared" si="52"/>
        <v/>
      </c>
      <c r="DU46" s="26" t="str">
        <f t="shared" si="53"/>
        <v/>
      </c>
      <c r="DV46" s="26" t="str">
        <f t="shared" si="54"/>
        <v/>
      </c>
    </row>
    <row r="47" spans="1:126" ht="60" x14ac:dyDescent="0.25">
      <c r="A47" t="s">
        <v>1942</v>
      </c>
      <c r="B47">
        <v>2020</v>
      </c>
      <c r="C47" t="s">
        <v>2046</v>
      </c>
      <c r="D47">
        <v>106990</v>
      </c>
      <c r="E47" s="19">
        <v>1320219047368</v>
      </c>
      <c r="F47" t="s">
        <v>156</v>
      </c>
      <c r="G47">
        <v>325211</v>
      </c>
      <c r="H47" t="s">
        <v>150</v>
      </c>
      <c r="I47" t="s">
        <v>157</v>
      </c>
      <c r="J47" t="s">
        <v>158</v>
      </c>
      <c r="K47" t="s">
        <v>159</v>
      </c>
      <c r="L47">
        <v>15061</v>
      </c>
      <c r="M47" s="26" t="str">
        <f t="shared" si="0"/>
        <v>95. USED AS A REACTANT, 97. P102  RAW MATERIALS</v>
      </c>
      <c r="N47" s="26" t="s">
        <v>2053</v>
      </c>
      <c r="O47" s="26" t="s">
        <v>2050</v>
      </c>
      <c r="P47">
        <v>3920</v>
      </c>
      <c r="Q47">
        <v>171</v>
      </c>
      <c r="R47">
        <v>4091</v>
      </c>
      <c r="S47" s="26" t="s">
        <v>1941</v>
      </c>
      <c r="T47" s="26" t="s">
        <v>1941</v>
      </c>
      <c r="U47" s="26" t="s">
        <v>1941</v>
      </c>
      <c r="V47" s="26" t="s">
        <v>1941</v>
      </c>
      <c r="W47" s="26" t="s">
        <v>1941</v>
      </c>
      <c r="X47" s="26" t="s">
        <v>1941</v>
      </c>
      <c r="Y47" s="26" t="s">
        <v>1940</v>
      </c>
      <c r="Z47" s="26" t="s">
        <v>1941</v>
      </c>
      <c r="AA47" s="26" t="s">
        <v>1940</v>
      </c>
      <c r="AB47" s="26" t="s">
        <v>1941</v>
      </c>
      <c r="AC47" s="26" t="s">
        <v>1941</v>
      </c>
      <c r="AD47" s="26" t="s">
        <v>1941</v>
      </c>
      <c r="AE47" s="26" t="s">
        <v>1941</v>
      </c>
      <c r="AF47" s="26" t="s">
        <v>1941</v>
      </c>
      <c r="AG47" s="26" t="s">
        <v>1941</v>
      </c>
      <c r="AH47" s="26" t="s">
        <v>1941</v>
      </c>
      <c r="AI47" s="26" t="s">
        <v>1941</v>
      </c>
      <c r="AJ47" s="26" t="s">
        <v>1941</v>
      </c>
      <c r="AK47" s="26" t="s">
        <v>1941</v>
      </c>
      <c r="AL47" s="26" t="s">
        <v>1941</v>
      </c>
      <c r="AM47" s="26" t="s">
        <v>1941</v>
      </c>
      <c r="AN47" s="26" t="s">
        <v>1941</v>
      </c>
      <c r="AO47" s="26" t="s">
        <v>1941</v>
      </c>
      <c r="AP47" s="26" t="s">
        <v>1941</v>
      </c>
      <c r="AQ47" s="26" t="s">
        <v>1941</v>
      </c>
      <c r="AR47" s="26" t="s">
        <v>1941</v>
      </c>
      <c r="AS47" s="26" t="s">
        <v>1941</v>
      </c>
      <c r="AT47" s="26" t="s">
        <v>1941</v>
      </c>
      <c r="AU47" s="26" t="s">
        <v>1941</v>
      </c>
      <c r="AV47" s="26" t="s">
        <v>1941</v>
      </c>
      <c r="AW47" s="26" t="s">
        <v>1941</v>
      </c>
      <c r="AX47" s="26" t="s">
        <v>1941</v>
      </c>
      <c r="AY47" s="26" t="s">
        <v>1941</v>
      </c>
      <c r="AZ47" s="26" t="s">
        <v>1941</v>
      </c>
      <c r="BA47" s="26" t="s">
        <v>1941</v>
      </c>
      <c r="BB47" s="26" t="s">
        <v>1941</v>
      </c>
      <c r="BC47" s="26" t="s">
        <v>1941</v>
      </c>
      <c r="BD47" s="26" t="s">
        <v>1941</v>
      </c>
      <c r="BE47" s="26" t="s">
        <v>1941</v>
      </c>
      <c r="BF47" s="26" t="s">
        <v>1941</v>
      </c>
      <c r="BG47" s="26" t="s">
        <v>1941</v>
      </c>
      <c r="BH47" s="26" t="s">
        <v>1941</v>
      </c>
      <c r="BI47" s="26" t="s">
        <v>1941</v>
      </c>
      <c r="BJ47" s="26" t="s">
        <v>1941</v>
      </c>
      <c r="BK47" s="26" t="s">
        <v>1941</v>
      </c>
      <c r="BL47" s="26" t="s">
        <v>1941</v>
      </c>
      <c r="BM47" s="26" t="s">
        <v>1941</v>
      </c>
      <c r="BN47" s="26" t="s">
        <v>1941</v>
      </c>
      <c r="BO47" s="26" t="s">
        <v>1941</v>
      </c>
      <c r="BP47" s="26" t="s">
        <v>1941</v>
      </c>
      <c r="BQ47" s="26" t="s">
        <v>1941</v>
      </c>
      <c r="BR47" s="26" t="s">
        <v>1941</v>
      </c>
      <c r="BS47" s="26" t="s">
        <v>1941</v>
      </c>
      <c r="BT47" s="26" t="s">
        <v>1941</v>
      </c>
      <c r="BU47" s="26" t="str">
        <f t="shared" si="1"/>
        <v/>
      </c>
      <c r="BV47" s="26" t="str">
        <f t="shared" si="2"/>
        <v/>
      </c>
      <c r="BW47" s="26" t="str">
        <f t="shared" si="3"/>
        <v/>
      </c>
      <c r="BX47" s="26" t="str">
        <f t="shared" si="4"/>
        <v/>
      </c>
      <c r="BY47" s="26" t="str">
        <f t="shared" si="5"/>
        <v/>
      </c>
      <c r="BZ47" s="26" t="str">
        <f t="shared" si="6"/>
        <v/>
      </c>
      <c r="CA47" s="26" t="str">
        <f t="shared" si="7"/>
        <v>95. USED AS A REACTANT</v>
      </c>
      <c r="CB47" s="26" t="str">
        <f t="shared" si="8"/>
        <v/>
      </c>
      <c r="CC47" s="26" t="str">
        <f t="shared" si="9"/>
        <v>97. P102  RAW MATERIALS</v>
      </c>
      <c r="CD47" s="26" t="str">
        <f t="shared" si="10"/>
        <v/>
      </c>
      <c r="CE47" s="26" t="str">
        <f t="shared" si="11"/>
        <v/>
      </c>
      <c r="CF47" s="26" t="str">
        <f t="shared" si="12"/>
        <v/>
      </c>
      <c r="CG47" s="26" t="str">
        <f t="shared" si="13"/>
        <v/>
      </c>
      <c r="CH47" s="26" t="str">
        <f t="shared" si="14"/>
        <v/>
      </c>
      <c r="CI47" s="26" t="str">
        <f t="shared" si="15"/>
        <v/>
      </c>
      <c r="CJ47" s="26" t="str">
        <f t="shared" si="16"/>
        <v/>
      </c>
      <c r="CK47" s="26" t="str">
        <f t="shared" si="17"/>
        <v/>
      </c>
      <c r="CL47" s="26" t="str">
        <f t="shared" si="18"/>
        <v/>
      </c>
      <c r="CM47" s="26" t="str">
        <f t="shared" si="19"/>
        <v/>
      </c>
      <c r="CN47" s="26" t="str">
        <f t="shared" si="20"/>
        <v/>
      </c>
      <c r="CO47" s="26" t="str">
        <f t="shared" si="21"/>
        <v/>
      </c>
      <c r="CP47" s="26" t="str">
        <f t="shared" si="22"/>
        <v/>
      </c>
      <c r="CQ47" s="26" t="str">
        <f t="shared" si="23"/>
        <v/>
      </c>
      <c r="CR47" s="26" t="str">
        <f t="shared" si="24"/>
        <v/>
      </c>
      <c r="CS47" s="26" t="str">
        <f t="shared" si="25"/>
        <v/>
      </c>
      <c r="CT47" s="26" t="str">
        <f t="shared" si="26"/>
        <v/>
      </c>
      <c r="CU47" s="26" t="str">
        <f t="shared" si="27"/>
        <v/>
      </c>
      <c r="CV47" s="26" t="str">
        <f t="shared" si="28"/>
        <v/>
      </c>
      <c r="CW47" s="26" t="str">
        <f t="shared" si="29"/>
        <v/>
      </c>
      <c r="CX47" s="26" t="str">
        <f t="shared" si="30"/>
        <v/>
      </c>
      <c r="CY47" s="26" t="str">
        <f t="shared" si="31"/>
        <v/>
      </c>
      <c r="CZ47" s="26" t="str">
        <f t="shared" si="32"/>
        <v/>
      </c>
      <c r="DA47" s="26" t="str">
        <f t="shared" si="33"/>
        <v/>
      </c>
      <c r="DB47" s="26" t="str">
        <f t="shared" si="34"/>
        <v/>
      </c>
      <c r="DC47" s="26" t="str">
        <f t="shared" si="35"/>
        <v/>
      </c>
      <c r="DD47" s="26" t="str">
        <f t="shared" si="36"/>
        <v/>
      </c>
      <c r="DE47" s="26" t="str">
        <f t="shared" si="37"/>
        <v/>
      </c>
      <c r="DF47" s="26" t="str">
        <f t="shared" si="38"/>
        <v/>
      </c>
      <c r="DG47" s="26" t="str">
        <f t="shared" si="39"/>
        <v/>
      </c>
      <c r="DH47" s="26" t="str">
        <f t="shared" si="40"/>
        <v/>
      </c>
      <c r="DI47" s="26" t="str">
        <f t="shared" si="41"/>
        <v/>
      </c>
      <c r="DJ47" s="26" t="str">
        <f t="shared" si="42"/>
        <v/>
      </c>
      <c r="DK47" s="26" t="str">
        <f t="shared" si="43"/>
        <v/>
      </c>
      <c r="DL47" s="26" t="str">
        <f t="shared" si="44"/>
        <v/>
      </c>
      <c r="DM47" s="26" t="str">
        <f t="shared" si="45"/>
        <v/>
      </c>
      <c r="DN47" s="26" t="str">
        <f t="shared" si="46"/>
        <v/>
      </c>
      <c r="DO47" s="26" t="str">
        <f t="shared" si="47"/>
        <v/>
      </c>
      <c r="DP47" s="26" t="str">
        <f t="shared" si="48"/>
        <v/>
      </c>
      <c r="DQ47" s="26" t="str">
        <f t="shared" si="49"/>
        <v/>
      </c>
      <c r="DR47" s="26" t="str">
        <f t="shared" si="50"/>
        <v/>
      </c>
      <c r="DS47" s="26" t="str">
        <f t="shared" si="51"/>
        <v/>
      </c>
      <c r="DT47" s="26" t="str">
        <f t="shared" si="52"/>
        <v/>
      </c>
      <c r="DU47" s="26" t="str">
        <f t="shared" si="53"/>
        <v/>
      </c>
      <c r="DV47" s="26" t="str">
        <f t="shared" si="54"/>
        <v/>
      </c>
    </row>
    <row r="48" spans="1:126" ht="90" x14ac:dyDescent="0.25">
      <c r="A48" t="s">
        <v>1942</v>
      </c>
      <c r="B48">
        <v>2021</v>
      </c>
      <c r="C48" t="s">
        <v>2046</v>
      </c>
      <c r="D48">
        <v>106990</v>
      </c>
      <c r="E48" s="19">
        <v>1321220251464</v>
      </c>
      <c r="F48" t="s">
        <v>156</v>
      </c>
      <c r="G48">
        <v>325211</v>
      </c>
      <c r="H48" t="s">
        <v>150</v>
      </c>
      <c r="I48" t="s">
        <v>157</v>
      </c>
      <c r="J48" t="s">
        <v>158</v>
      </c>
      <c r="K48" t="s">
        <v>159</v>
      </c>
      <c r="L48">
        <v>15061</v>
      </c>
      <c r="M48" s="26" t="str">
        <f t="shared" si="0"/>
        <v>95. USED AS A REACTANT, 97. P102  RAW MATERIALS, 114. USED AS AN ARTICLE COMPONENT</v>
      </c>
      <c r="N48" s="26" t="s">
        <v>2053</v>
      </c>
      <c r="O48" s="26" t="s">
        <v>2050</v>
      </c>
      <c r="P48">
        <v>3920</v>
      </c>
      <c r="Q48">
        <v>123</v>
      </c>
      <c r="R48">
        <v>4043</v>
      </c>
      <c r="S48" s="26" t="s">
        <v>1941</v>
      </c>
      <c r="T48" s="26" t="s">
        <v>1941</v>
      </c>
      <c r="U48" s="26" t="s">
        <v>1941</v>
      </c>
      <c r="V48" s="26" t="s">
        <v>1941</v>
      </c>
      <c r="W48" s="26" t="s">
        <v>1941</v>
      </c>
      <c r="X48" s="26" t="s">
        <v>1941</v>
      </c>
      <c r="Y48" s="26" t="s">
        <v>1940</v>
      </c>
      <c r="Z48" s="26" t="s">
        <v>1941</v>
      </c>
      <c r="AA48" s="26" t="s">
        <v>1940</v>
      </c>
      <c r="AB48" s="26" t="s">
        <v>1941</v>
      </c>
      <c r="AC48" s="26" t="s">
        <v>1941</v>
      </c>
      <c r="AD48" s="26" t="s">
        <v>1941</v>
      </c>
      <c r="AE48" s="26" t="s">
        <v>1941</v>
      </c>
      <c r="AF48" s="26" t="s">
        <v>1941</v>
      </c>
      <c r="AG48" s="26" t="s">
        <v>1941</v>
      </c>
      <c r="AH48" s="26" t="s">
        <v>1941</v>
      </c>
      <c r="AI48" s="26" t="s">
        <v>1941</v>
      </c>
      <c r="AJ48" s="26" t="s">
        <v>1941</v>
      </c>
      <c r="AK48" s="26" t="s">
        <v>1941</v>
      </c>
      <c r="AL48" s="26" t="s">
        <v>1941</v>
      </c>
      <c r="AM48" s="26" t="s">
        <v>1941</v>
      </c>
      <c r="AN48" s="26" t="s">
        <v>1941</v>
      </c>
      <c r="AO48" s="26" t="s">
        <v>1941</v>
      </c>
      <c r="AP48" s="26" t="s">
        <v>1941</v>
      </c>
      <c r="AQ48" s="26" t="s">
        <v>1941</v>
      </c>
      <c r="AR48" s="26" t="s">
        <v>1940</v>
      </c>
      <c r="AS48" s="26" t="s">
        <v>1941</v>
      </c>
      <c r="AT48" s="26" t="s">
        <v>1941</v>
      </c>
      <c r="AU48" s="26" t="s">
        <v>1941</v>
      </c>
      <c r="AV48" s="26" t="s">
        <v>1941</v>
      </c>
      <c r="AW48" s="26" t="s">
        <v>1941</v>
      </c>
      <c r="AX48" s="26" t="s">
        <v>1941</v>
      </c>
      <c r="AY48" s="26" t="s">
        <v>1941</v>
      </c>
      <c r="AZ48" s="26" t="s">
        <v>1941</v>
      </c>
      <c r="BA48" s="26" t="s">
        <v>1941</v>
      </c>
      <c r="BB48" s="26" t="s">
        <v>1941</v>
      </c>
      <c r="BC48" s="26" t="s">
        <v>1941</v>
      </c>
      <c r="BD48" s="26" t="s">
        <v>1941</v>
      </c>
      <c r="BE48" s="26" t="s">
        <v>1941</v>
      </c>
      <c r="BF48" s="26" t="s">
        <v>1941</v>
      </c>
      <c r="BG48" s="26" t="s">
        <v>1941</v>
      </c>
      <c r="BH48" s="26" t="s">
        <v>1941</v>
      </c>
      <c r="BI48" s="26" t="s">
        <v>1941</v>
      </c>
      <c r="BJ48" s="26" t="s">
        <v>1941</v>
      </c>
      <c r="BK48" s="26" t="s">
        <v>1941</v>
      </c>
      <c r="BL48" s="26" t="s">
        <v>1941</v>
      </c>
      <c r="BM48" s="26" t="s">
        <v>1941</v>
      </c>
      <c r="BN48" s="26" t="s">
        <v>1941</v>
      </c>
      <c r="BO48" s="26" t="s">
        <v>1941</v>
      </c>
      <c r="BP48" s="26" t="s">
        <v>1941</v>
      </c>
      <c r="BQ48" s="26" t="s">
        <v>1941</v>
      </c>
      <c r="BR48" s="26" t="s">
        <v>1941</v>
      </c>
      <c r="BS48" s="26" t="s">
        <v>1941</v>
      </c>
      <c r="BT48" s="26" t="s">
        <v>1941</v>
      </c>
      <c r="BU48" s="26" t="str">
        <f t="shared" si="1"/>
        <v/>
      </c>
      <c r="BV48" s="26" t="str">
        <f t="shared" si="2"/>
        <v/>
      </c>
      <c r="BW48" s="26" t="str">
        <f t="shared" si="3"/>
        <v/>
      </c>
      <c r="BX48" s="26" t="str">
        <f t="shared" si="4"/>
        <v/>
      </c>
      <c r="BY48" s="26" t="str">
        <f t="shared" si="5"/>
        <v/>
      </c>
      <c r="BZ48" s="26" t="str">
        <f t="shared" si="6"/>
        <v/>
      </c>
      <c r="CA48" s="26" t="str">
        <f t="shared" si="7"/>
        <v>95. USED AS A REACTANT</v>
      </c>
      <c r="CB48" s="26" t="str">
        <f t="shared" si="8"/>
        <v/>
      </c>
      <c r="CC48" s="26" t="str">
        <f t="shared" si="9"/>
        <v>97. P102  RAW MATERIALS</v>
      </c>
      <c r="CD48" s="26" t="str">
        <f t="shared" si="10"/>
        <v/>
      </c>
      <c r="CE48" s="26" t="str">
        <f t="shared" si="11"/>
        <v/>
      </c>
      <c r="CF48" s="26" t="str">
        <f t="shared" si="12"/>
        <v/>
      </c>
      <c r="CG48" s="26" t="str">
        <f t="shared" si="13"/>
        <v/>
      </c>
      <c r="CH48" s="26" t="str">
        <f t="shared" si="14"/>
        <v/>
      </c>
      <c r="CI48" s="26" t="str">
        <f t="shared" si="15"/>
        <v/>
      </c>
      <c r="CJ48" s="26" t="str">
        <f t="shared" si="16"/>
        <v/>
      </c>
      <c r="CK48" s="26" t="str">
        <f t="shared" si="17"/>
        <v/>
      </c>
      <c r="CL48" s="26" t="str">
        <f t="shared" si="18"/>
        <v/>
      </c>
      <c r="CM48" s="26" t="str">
        <f t="shared" si="19"/>
        <v/>
      </c>
      <c r="CN48" s="26" t="str">
        <f t="shared" si="20"/>
        <v/>
      </c>
      <c r="CO48" s="26" t="str">
        <f t="shared" si="21"/>
        <v/>
      </c>
      <c r="CP48" s="26" t="str">
        <f t="shared" si="22"/>
        <v/>
      </c>
      <c r="CQ48" s="26" t="str">
        <f t="shared" si="23"/>
        <v/>
      </c>
      <c r="CR48" s="26" t="str">
        <f t="shared" si="24"/>
        <v/>
      </c>
      <c r="CS48" s="26" t="str">
        <f t="shared" si="25"/>
        <v/>
      </c>
      <c r="CT48" s="26" t="str">
        <f t="shared" si="26"/>
        <v>114. USED AS AN ARTICLE COMPONENT</v>
      </c>
      <c r="CU48" s="26" t="str">
        <f t="shared" si="27"/>
        <v/>
      </c>
      <c r="CV48" s="26" t="str">
        <f t="shared" si="28"/>
        <v/>
      </c>
      <c r="CW48" s="26" t="str">
        <f t="shared" si="29"/>
        <v/>
      </c>
      <c r="CX48" s="26" t="str">
        <f t="shared" si="30"/>
        <v/>
      </c>
      <c r="CY48" s="26" t="str">
        <f t="shared" si="31"/>
        <v/>
      </c>
      <c r="CZ48" s="26" t="str">
        <f t="shared" si="32"/>
        <v/>
      </c>
      <c r="DA48" s="26" t="str">
        <f t="shared" si="33"/>
        <v/>
      </c>
      <c r="DB48" s="26" t="str">
        <f t="shared" si="34"/>
        <v/>
      </c>
      <c r="DC48" s="26" t="str">
        <f t="shared" si="35"/>
        <v/>
      </c>
      <c r="DD48" s="26" t="str">
        <f t="shared" si="36"/>
        <v/>
      </c>
      <c r="DE48" s="26" t="str">
        <f t="shared" si="37"/>
        <v/>
      </c>
      <c r="DF48" s="26" t="str">
        <f t="shared" si="38"/>
        <v/>
      </c>
      <c r="DG48" s="26" t="str">
        <f t="shared" si="39"/>
        <v/>
      </c>
      <c r="DH48" s="26" t="str">
        <f t="shared" si="40"/>
        <v/>
      </c>
      <c r="DI48" s="26" t="str">
        <f t="shared" si="41"/>
        <v/>
      </c>
      <c r="DJ48" s="26" t="str">
        <f t="shared" si="42"/>
        <v/>
      </c>
      <c r="DK48" s="26" t="str">
        <f t="shared" si="43"/>
        <v/>
      </c>
      <c r="DL48" s="26" t="str">
        <f t="shared" si="44"/>
        <v/>
      </c>
      <c r="DM48" s="26" t="str">
        <f t="shared" si="45"/>
        <v/>
      </c>
      <c r="DN48" s="26" t="str">
        <f t="shared" si="46"/>
        <v/>
      </c>
      <c r="DO48" s="26" t="str">
        <f t="shared" si="47"/>
        <v/>
      </c>
      <c r="DP48" s="26" t="str">
        <f t="shared" si="48"/>
        <v/>
      </c>
      <c r="DQ48" s="26" t="str">
        <f t="shared" si="49"/>
        <v/>
      </c>
      <c r="DR48" s="26" t="str">
        <f t="shared" si="50"/>
        <v/>
      </c>
      <c r="DS48" s="26" t="str">
        <f t="shared" si="51"/>
        <v/>
      </c>
      <c r="DT48" s="26" t="str">
        <f t="shared" si="52"/>
        <v/>
      </c>
      <c r="DU48" s="26" t="str">
        <f t="shared" si="53"/>
        <v/>
      </c>
      <c r="DV48" s="26" t="str">
        <f t="shared" si="54"/>
        <v/>
      </c>
    </row>
    <row r="49" spans="1:126" ht="90" x14ac:dyDescent="0.25">
      <c r="A49" t="s">
        <v>1942</v>
      </c>
      <c r="B49">
        <v>2021</v>
      </c>
      <c r="C49" t="s">
        <v>2046</v>
      </c>
      <c r="D49">
        <v>106990</v>
      </c>
      <c r="E49" s="19">
        <v>1321219722206</v>
      </c>
      <c r="F49" t="s">
        <v>149</v>
      </c>
      <c r="G49">
        <v>325211</v>
      </c>
      <c r="H49" t="s">
        <v>150</v>
      </c>
      <c r="I49" t="s">
        <v>151</v>
      </c>
      <c r="J49" t="s">
        <v>152</v>
      </c>
      <c r="K49" t="s">
        <v>153</v>
      </c>
      <c r="L49">
        <v>37421</v>
      </c>
      <c r="M49" s="26" t="str">
        <f t="shared" si="0"/>
        <v>95. USED AS A REACTANT, 97. P102  RAW MATERIALS, 114. USED AS AN ARTICLE COMPONENT, 117. PROCESSED / RECYCLING</v>
      </c>
      <c r="N49" s="26" t="s">
        <v>2053</v>
      </c>
      <c r="O49" s="26" t="s">
        <v>2050</v>
      </c>
      <c r="P49">
        <v>5</v>
      </c>
      <c r="Q49">
        <v>288</v>
      </c>
      <c r="R49">
        <v>293</v>
      </c>
      <c r="S49" s="26" t="s">
        <v>1941</v>
      </c>
      <c r="T49" s="26" t="s">
        <v>1941</v>
      </c>
      <c r="U49" s="26" t="s">
        <v>1941</v>
      </c>
      <c r="V49" s="26" t="s">
        <v>1941</v>
      </c>
      <c r="W49" s="26" t="s">
        <v>1941</v>
      </c>
      <c r="X49" s="26" t="s">
        <v>1941</v>
      </c>
      <c r="Y49" s="26" t="s">
        <v>1940</v>
      </c>
      <c r="Z49" s="26" t="s">
        <v>1941</v>
      </c>
      <c r="AA49" s="26" t="s">
        <v>1940</v>
      </c>
      <c r="AB49" s="26" t="s">
        <v>1941</v>
      </c>
      <c r="AC49" s="26" t="s">
        <v>1941</v>
      </c>
      <c r="AD49" s="26" t="s">
        <v>1941</v>
      </c>
      <c r="AE49" s="26" t="s">
        <v>1941</v>
      </c>
      <c r="AF49" s="26" t="s">
        <v>1941</v>
      </c>
      <c r="AG49" s="26" t="s">
        <v>1941</v>
      </c>
      <c r="AH49" s="26" t="s">
        <v>1941</v>
      </c>
      <c r="AI49" s="26" t="s">
        <v>1941</v>
      </c>
      <c r="AJ49" s="26" t="s">
        <v>1941</v>
      </c>
      <c r="AK49" s="26" t="s">
        <v>1941</v>
      </c>
      <c r="AL49" s="26" t="s">
        <v>1941</v>
      </c>
      <c r="AM49" s="26" t="s">
        <v>1941</v>
      </c>
      <c r="AN49" s="26" t="s">
        <v>1941</v>
      </c>
      <c r="AO49" s="26" t="s">
        <v>1941</v>
      </c>
      <c r="AP49" s="26" t="s">
        <v>1941</v>
      </c>
      <c r="AQ49" s="26" t="s">
        <v>1941</v>
      </c>
      <c r="AR49" s="26" t="s">
        <v>1940</v>
      </c>
      <c r="AS49" s="26" t="s">
        <v>1941</v>
      </c>
      <c r="AT49" s="26" t="s">
        <v>1941</v>
      </c>
      <c r="AU49" s="26" t="s">
        <v>1940</v>
      </c>
      <c r="AV49" s="26" t="s">
        <v>1941</v>
      </c>
      <c r="AW49" s="26" t="s">
        <v>1941</v>
      </c>
      <c r="AX49" s="26" t="s">
        <v>1941</v>
      </c>
      <c r="AY49" s="26" t="s">
        <v>1941</v>
      </c>
      <c r="AZ49" s="26" t="s">
        <v>1941</v>
      </c>
      <c r="BA49" s="26" t="s">
        <v>1941</v>
      </c>
      <c r="BB49" s="26" t="s">
        <v>1941</v>
      </c>
      <c r="BC49" s="26" t="s">
        <v>1941</v>
      </c>
      <c r="BD49" s="26" t="s">
        <v>1941</v>
      </c>
      <c r="BE49" s="26" t="s">
        <v>1941</v>
      </c>
      <c r="BF49" s="26" t="s">
        <v>1941</v>
      </c>
      <c r="BG49" s="26" t="s">
        <v>1941</v>
      </c>
      <c r="BH49" s="26" t="s">
        <v>1941</v>
      </c>
      <c r="BI49" s="26" t="s">
        <v>1941</v>
      </c>
      <c r="BJ49" s="26" t="s">
        <v>1941</v>
      </c>
      <c r="BK49" s="26" t="s">
        <v>1941</v>
      </c>
      <c r="BL49" s="26" t="s">
        <v>1941</v>
      </c>
      <c r="BM49" s="26" t="s">
        <v>1941</v>
      </c>
      <c r="BN49" s="26" t="s">
        <v>1941</v>
      </c>
      <c r="BO49" s="26" t="s">
        <v>1941</v>
      </c>
      <c r="BP49" s="26" t="s">
        <v>1941</v>
      </c>
      <c r="BQ49" s="26" t="s">
        <v>1941</v>
      </c>
      <c r="BR49" s="26" t="s">
        <v>1941</v>
      </c>
      <c r="BS49" s="26" t="s">
        <v>1941</v>
      </c>
      <c r="BT49" s="26" t="s">
        <v>1941</v>
      </c>
      <c r="BU49" s="26" t="str">
        <f t="shared" si="1"/>
        <v/>
      </c>
      <c r="BV49" s="26" t="str">
        <f t="shared" si="2"/>
        <v/>
      </c>
      <c r="BW49" s="26" t="str">
        <f t="shared" si="3"/>
        <v/>
      </c>
      <c r="BX49" s="26" t="str">
        <f t="shared" si="4"/>
        <v/>
      </c>
      <c r="BY49" s="26" t="str">
        <f t="shared" si="5"/>
        <v/>
      </c>
      <c r="BZ49" s="26" t="str">
        <f t="shared" si="6"/>
        <v/>
      </c>
      <c r="CA49" s="26" t="str">
        <f t="shared" si="7"/>
        <v>95. USED AS A REACTANT</v>
      </c>
      <c r="CB49" s="26" t="str">
        <f t="shared" si="8"/>
        <v/>
      </c>
      <c r="CC49" s="26" t="str">
        <f t="shared" si="9"/>
        <v>97. P102  RAW MATERIALS</v>
      </c>
      <c r="CD49" s="26" t="str">
        <f t="shared" si="10"/>
        <v/>
      </c>
      <c r="CE49" s="26" t="str">
        <f t="shared" si="11"/>
        <v/>
      </c>
      <c r="CF49" s="26" t="str">
        <f t="shared" si="12"/>
        <v/>
      </c>
      <c r="CG49" s="26" t="str">
        <f t="shared" si="13"/>
        <v/>
      </c>
      <c r="CH49" s="26" t="str">
        <f t="shared" si="14"/>
        <v/>
      </c>
      <c r="CI49" s="26" t="str">
        <f t="shared" si="15"/>
        <v/>
      </c>
      <c r="CJ49" s="26" t="str">
        <f t="shared" si="16"/>
        <v/>
      </c>
      <c r="CK49" s="26" t="str">
        <f t="shared" si="17"/>
        <v/>
      </c>
      <c r="CL49" s="26" t="str">
        <f t="shared" si="18"/>
        <v/>
      </c>
      <c r="CM49" s="26" t="str">
        <f t="shared" si="19"/>
        <v/>
      </c>
      <c r="CN49" s="26" t="str">
        <f t="shared" si="20"/>
        <v/>
      </c>
      <c r="CO49" s="26" t="str">
        <f t="shared" si="21"/>
        <v/>
      </c>
      <c r="CP49" s="26" t="str">
        <f t="shared" si="22"/>
        <v/>
      </c>
      <c r="CQ49" s="26" t="str">
        <f t="shared" si="23"/>
        <v/>
      </c>
      <c r="CR49" s="26" t="str">
        <f t="shared" si="24"/>
        <v/>
      </c>
      <c r="CS49" s="26" t="str">
        <f t="shared" si="25"/>
        <v/>
      </c>
      <c r="CT49" s="26" t="str">
        <f t="shared" si="26"/>
        <v>114. USED AS AN ARTICLE COMPONENT</v>
      </c>
      <c r="CU49" s="26" t="str">
        <f t="shared" si="27"/>
        <v/>
      </c>
      <c r="CV49" s="26" t="str">
        <f t="shared" si="28"/>
        <v/>
      </c>
      <c r="CW49" s="26" t="str">
        <f t="shared" si="29"/>
        <v>117. PROCESSED / RECYCLING</v>
      </c>
      <c r="CX49" s="26" t="str">
        <f t="shared" si="30"/>
        <v/>
      </c>
      <c r="CY49" s="26" t="str">
        <f t="shared" si="31"/>
        <v/>
      </c>
      <c r="CZ49" s="26" t="str">
        <f t="shared" si="32"/>
        <v/>
      </c>
      <c r="DA49" s="26" t="str">
        <f t="shared" si="33"/>
        <v/>
      </c>
      <c r="DB49" s="26" t="str">
        <f t="shared" si="34"/>
        <v/>
      </c>
      <c r="DC49" s="26" t="str">
        <f t="shared" si="35"/>
        <v/>
      </c>
      <c r="DD49" s="26" t="str">
        <f t="shared" si="36"/>
        <v/>
      </c>
      <c r="DE49" s="26" t="str">
        <f t="shared" si="37"/>
        <v/>
      </c>
      <c r="DF49" s="26" t="str">
        <f t="shared" si="38"/>
        <v/>
      </c>
      <c r="DG49" s="26" t="str">
        <f t="shared" si="39"/>
        <v/>
      </c>
      <c r="DH49" s="26" t="str">
        <f t="shared" si="40"/>
        <v/>
      </c>
      <c r="DI49" s="26" t="str">
        <f t="shared" si="41"/>
        <v/>
      </c>
      <c r="DJ49" s="26" t="str">
        <f t="shared" si="42"/>
        <v/>
      </c>
      <c r="DK49" s="26" t="str">
        <f t="shared" si="43"/>
        <v/>
      </c>
      <c r="DL49" s="26" t="str">
        <f t="shared" si="44"/>
        <v/>
      </c>
      <c r="DM49" s="26" t="str">
        <f t="shared" si="45"/>
        <v/>
      </c>
      <c r="DN49" s="26" t="str">
        <f t="shared" si="46"/>
        <v/>
      </c>
      <c r="DO49" s="26" t="str">
        <f t="shared" si="47"/>
        <v/>
      </c>
      <c r="DP49" s="26" t="str">
        <f t="shared" si="48"/>
        <v/>
      </c>
      <c r="DQ49" s="26" t="str">
        <f t="shared" si="49"/>
        <v/>
      </c>
      <c r="DR49" s="26" t="str">
        <f t="shared" si="50"/>
        <v/>
      </c>
      <c r="DS49" s="26" t="str">
        <f t="shared" si="51"/>
        <v/>
      </c>
      <c r="DT49" s="26" t="str">
        <f t="shared" si="52"/>
        <v/>
      </c>
      <c r="DU49" s="26" t="str">
        <f t="shared" si="53"/>
        <v/>
      </c>
      <c r="DV49" s="26" t="str">
        <f t="shared" si="54"/>
        <v/>
      </c>
    </row>
    <row r="50" spans="1:126" ht="60" x14ac:dyDescent="0.25">
      <c r="A50" t="s">
        <v>1942</v>
      </c>
      <c r="B50">
        <v>2021</v>
      </c>
      <c r="C50" t="s">
        <v>2046</v>
      </c>
      <c r="D50">
        <v>106990</v>
      </c>
      <c r="E50" s="19">
        <v>1321219723828</v>
      </c>
      <c r="F50" t="s">
        <v>162</v>
      </c>
      <c r="G50">
        <v>325212</v>
      </c>
      <c r="H50" t="s">
        <v>150</v>
      </c>
      <c r="I50" t="s">
        <v>163</v>
      </c>
      <c r="J50" t="s">
        <v>152</v>
      </c>
      <c r="K50" t="s">
        <v>153</v>
      </c>
      <c r="L50">
        <v>37406</v>
      </c>
      <c r="M50" s="26" t="str">
        <f t="shared" si="0"/>
        <v>95. USED AS A REACTANT, 97. P102  RAW MATERIALS</v>
      </c>
      <c r="N50" s="26" t="s">
        <v>2053</v>
      </c>
      <c r="O50" s="26" t="s">
        <v>2050</v>
      </c>
      <c r="P50">
        <v>250</v>
      </c>
      <c r="Q50">
        <v>250</v>
      </c>
      <c r="R50">
        <v>500</v>
      </c>
      <c r="S50" s="26" t="s">
        <v>1941</v>
      </c>
      <c r="T50" s="26" t="s">
        <v>1941</v>
      </c>
      <c r="U50" s="26" t="s">
        <v>1941</v>
      </c>
      <c r="V50" s="26" t="s">
        <v>1941</v>
      </c>
      <c r="W50" s="26" t="s">
        <v>1941</v>
      </c>
      <c r="X50" s="26" t="s">
        <v>1941</v>
      </c>
      <c r="Y50" s="26" t="s">
        <v>1940</v>
      </c>
      <c r="Z50" s="26" t="s">
        <v>1941</v>
      </c>
      <c r="AA50" s="26" t="s">
        <v>1940</v>
      </c>
      <c r="AB50" s="26" t="s">
        <v>1941</v>
      </c>
      <c r="AC50" s="26" t="s">
        <v>1941</v>
      </c>
      <c r="AD50" s="26" t="s">
        <v>1941</v>
      </c>
      <c r="AE50" s="26" t="s">
        <v>1941</v>
      </c>
      <c r="AF50" s="26" t="s">
        <v>1941</v>
      </c>
      <c r="AG50" s="26" t="s">
        <v>1941</v>
      </c>
      <c r="AH50" s="26" t="s">
        <v>1941</v>
      </c>
      <c r="AI50" s="26" t="s">
        <v>1941</v>
      </c>
      <c r="AJ50" s="26" t="s">
        <v>1941</v>
      </c>
      <c r="AK50" s="26" t="s">
        <v>1941</v>
      </c>
      <c r="AL50" s="26" t="s">
        <v>1941</v>
      </c>
      <c r="AM50" s="26" t="s">
        <v>1941</v>
      </c>
      <c r="AN50" s="26" t="s">
        <v>1941</v>
      </c>
      <c r="AO50" s="26" t="s">
        <v>1941</v>
      </c>
      <c r="AP50" s="26" t="s">
        <v>1941</v>
      </c>
      <c r="AQ50" s="26" t="s">
        <v>1941</v>
      </c>
      <c r="AR50" s="26" t="s">
        <v>1941</v>
      </c>
      <c r="AS50" s="26" t="s">
        <v>1941</v>
      </c>
      <c r="AT50" s="26" t="s">
        <v>1941</v>
      </c>
      <c r="AU50" s="26" t="s">
        <v>1941</v>
      </c>
      <c r="AV50" s="26" t="s">
        <v>1941</v>
      </c>
      <c r="AW50" s="26" t="s">
        <v>1941</v>
      </c>
      <c r="AX50" s="26" t="s">
        <v>1941</v>
      </c>
      <c r="AY50" s="26" t="s">
        <v>1941</v>
      </c>
      <c r="AZ50" s="26" t="s">
        <v>1941</v>
      </c>
      <c r="BA50" s="26" t="s">
        <v>1941</v>
      </c>
      <c r="BB50" s="26" t="s">
        <v>1941</v>
      </c>
      <c r="BC50" s="26" t="s">
        <v>1941</v>
      </c>
      <c r="BD50" s="26" t="s">
        <v>1941</v>
      </c>
      <c r="BE50" s="26" t="s">
        <v>1941</v>
      </c>
      <c r="BF50" s="26" t="s">
        <v>1941</v>
      </c>
      <c r="BG50" s="26" t="s">
        <v>1941</v>
      </c>
      <c r="BH50" s="26" t="s">
        <v>1941</v>
      </c>
      <c r="BI50" s="26" t="s">
        <v>1941</v>
      </c>
      <c r="BJ50" s="26" t="s">
        <v>1941</v>
      </c>
      <c r="BK50" s="26" t="s">
        <v>1941</v>
      </c>
      <c r="BL50" s="26" t="s">
        <v>1941</v>
      </c>
      <c r="BM50" s="26" t="s">
        <v>1941</v>
      </c>
      <c r="BN50" s="26" t="s">
        <v>1941</v>
      </c>
      <c r="BO50" s="26" t="s">
        <v>1941</v>
      </c>
      <c r="BP50" s="26" t="s">
        <v>1941</v>
      </c>
      <c r="BQ50" s="26" t="s">
        <v>1941</v>
      </c>
      <c r="BR50" s="26" t="s">
        <v>1941</v>
      </c>
      <c r="BS50" s="26" t="s">
        <v>1941</v>
      </c>
      <c r="BT50" s="26" t="s">
        <v>1941</v>
      </c>
      <c r="BU50" s="26" t="str">
        <f t="shared" si="1"/>
        <v/>
      </c>
      <c r="BV50" s="26" t="str">
        <f t="shared" si="2"/>
        <v/>
      </c>
      <c r="BW50" s="26" t="str">
        <f t="shared" si="3"/>
        <v/>
      </c>
      <c r="BX50" s="26" t="str">
        <f t="shared" si="4"/>
        <v/>
      </c>
      <c r="BY50" s="26" t="str">
        <f t="shared" si="5"/>
        <v/>
      </c>
      <c r="BZ50" s="26" t="str">
        <f t="shared" si="6"/>
        <v/>
      </c>
      <c r="CA50" s="26" t="str">
        <f t="shared" si="7"/>
        <v>95. USED AS A REACTANT</v>
      </c>
      <c r="CB50" s="26" t="str">
        <f t="shared" si="8"/>
        <v/>
      </c>
      <c r="CC50" s="26" t="str">
        <f t="shared" si="9"/>
        <v>97. P102  RAW MATERIALS</v>
      </c>
      <c r="CD50" s="26" t="str">
        <f t="shared" si="10"/>
        <v/>
      </c>
      <c r="CE50" s="26" t="str">
        <f t="shared" si="11"/>
        <v/>
      </c>
      <c r="CF50" s="26" t="str">
        <f t="shared" si="12"/>
        <v/>
      </c>
      <c r="CG50" s="26" t="str">
        <f t="shared" si="13"/>
        <v/>
      </c>
      <c r="CH50" s="26" t="str">
        <f t="shared" si="14"/>
        <v/>
      </c>
      <c r="CI50" s="26" t="str">
        <f t="shared" si="15"/>
        <v/>
      </c>
      <c r="CJ50" s="26" t="str">
        <f t="shared" si="16"/>
        <v/>
      </c>
      <c r="CK50" s="26" t="str">
        <f t="shared" si="17"/>
        <v/>
      </c>
      <c r="CL50" s="26" t="str">
        <f t="shared" si="18"/>
        <v/>
      </c>
      <c r="CM50" s="26" t="str">
        <f t="shared" si="19"/>
        <v/>
      </c>
      <c r="CN50" s="26" t="str">
        <f t="shared" si="20"/>
        <v/>
      </c>
      <c r="CO50" s="26" t="str">
        <f t="shared" si="21"/>
        <v/>
      </c>
      <c r="CP50" s="26" t="str">
        <f t="shared" si="22"/>
        <v/>
      </c>
      <c r="CQ50" s="26" t="str">
        <f t="shared" si="23"/>
        <v/>
      </c>
      <c r="CR50" s="26" t="str">
        <f t="shared" si="24"/>
        <v/>
      </c>
      <c r="CS50" s="26" t="str">
        <f t="shared" si="25"/>
        <v/>
      </c>
      <c r="CT50" s="26" t="str">
        <f t="shared" si="26"/>
        <v/>
      </c>
      <c r="CU50" s="26" t="str">
        <f t="shared" si="27"/>
        <v/>
      </c>
      <c r="CV50" s="26" t="str">
        <f t="shared" si="28"/>
        <v/>
      </c>
      <c r="CW50" s="26" t="str">
        <f t="shared" si="29"/>
        <v/>
      </c>
      <c r="CX50" s="26" t="str">
        <f t="shared" si="30"/>
        <v/>
      </c>
      <c r="CY50" s="26" t="str">
        <f t="shared" si="31"/>
        <v/>
      </c>
      <c r="CZ50" s="26" t="str">
        <f t="shared" si="32"/>
        <v/>
      </c>
      <c r="DA50" s="26" t="str">
        <f t="shared" si="33"/>
        <v/>
      </c>
      <c r="DB50" s="26" t="str">
        <f t="shared" si="34"/>
        <v/>
      </c>
      <c r="DC50" s="26" t="str">
        <f t="shared" si="35"/>
        <v/>
      </c>
      <c r="DD50" s="26" t="str">
        <f t="shared" si="36"/>
        <v/>
      </c>
      <c r="DE50" s="26" t="str">
        <f t="shared" si="37"/>
        <v/>
      </c>
      <c r="DF50" s="26" t="str">
        <f t="shared" si="38"/>
        <v/>
      </c>
      <c r="DG50" s="26" t="str">
        <f t="shared" si="39"/>
        <v/>
      </c>
      <c r="DH50" s="26" t="str">
        <f t="shared" si="40"/>
        <v/>
      </c>
      <c r="DI50" s="26" t="str">
        <f t="shared" si="41"/>
        <v/>
      </c>
      <c r="DJ50" s="26" t="str">
        <f t="shared" si="42"/>
        <v/>
      </c>
      <c r="DK50" s="26" t="str">
        <f t="shared" si="43"/>
        <v/>
      </c>
      <c r="DL50" s="26" t="str">
        <f t="shared" si="44"/>
        <v/>
      </c>
      <c r="DM50" s="26" t="str">
        <f t="shared" si="45"/>
        <v/>
      </c>
      <c r="DN50" s="26" t="str">
        <f t="shared" si="46"/>
        <v/>
      </c>
      <c r="DO50" s="26" t="str">
        <f t="shared" si="47"/>
        <v/>
      </c>
      <c r="DP50" s="26" t="str">
        <f t="shared" si="48"/>
        <v/>
      </c>
      <c r="DQ50" s="26" t="str">
        <f t="shared" si="49"/>
        <v/>
      </c>
      <c r="DR50" s="26" t="str">
        <f t="shared" si="50"/>
        <v/>
      </c>
      <c r="DS50" s="26" t="str">
        <f t="shared" si="51"/>
        <v/>
      </c>
      <c r="DT50" s="26" t="str">
        <f t="shared" si="52"/>
        <v/>
      </c>
      <c r="DU50" s="26" t="str">
        <f t="shared" si="53"/>
        <v/>
      </c>
      <c r="DV50" s="26" t="str">
        <f t="shared" si="54"/>
        <v/>
      </c>
    </row>
    <row r="51" spans="1:126" ht="60" x14ac:dyDescent="0.25">
      <c r="A51" t="s">
        <v>1942</v>
      </c>
      <c r="B51">
        <v>2016</v>
      </c>
      <c r="C51" t="s">
        <v>2046</v>
      </c>
      <c r="D51">
        <v>106990</v>
      </c>
      <c r="E51" s="19">
        <v>1316215307784</v>
      </c>
      <c r="F51" t="s">
        <v>166</v>
      </c>
      <c r="G51">
        <v>325110</v>
      </c>
      <c r="H51" t="s">
        <v>168</v>
      </c>
      <c r="I51" t="s">
        <v>169</v>
      </c>
      <c r="J51" t="s">
        <v>170</v>
      </c>
      <c r="K51" t="s">
        <v>113</v>
      </c>
      <c r="L51">
        <v>77642</v>
      </c>
      <c r="M51" s="26" t="str">
        <f t="shared" si="0"/>
        <v>89. PRODUCE THE CHEMICAL, 92. SALE OR DISTRIBUTION OF THE CHEMICAL, 93. AS A BYPRODUCT, 116. AS A PROCESS IMPURITY</v>
      </c>
      <c r="N51" s="26" t="s">
        <v>172</v>
      </c>
      <c r="O51" s="26" t="s">
        <v>2054</v>
      </c>
      <c r="P51">
        <v>12000</v>
      </c>
      <c r="Q51">
        <v>24000</v>
      </c>
      <c r="R51">
        <v>36000</v>
      </c>
      <c r="S51" s="26" t="s">
        <v>1940</v>
      </c>
      <c r="T51" s="26" t="s">
        <v>1941</v>
      </c>
      <c r="U51" s="26" t="s">
        <v>1941</v>
      </c>
      <c r="V51" s="26" t="s">
        <v>1940</v>
      </c>
      <c r="W51" s="26" t="s">
        <v>1940</v>
      </c>
      <c r="X51" s="26" t="s">
        <v>1941</v>
      </c>
      <c r="Y51" s="26" t="s">
        <v>1941</v>
      </c>
      <c r="AE51" s="26" t="s">
        <v>1941</v>
      </c>
      <c r="AR51" s="26" t="s">
        <v>1941</v>
      </c>
      <c r="AS51" s="26" t="s">
        <v>1941</v>
      </c>
      <c r="AT51" s="26" t="s">
        <v>1940</v>
      </c>
      <c r="AV51" s="26" t="s">
        <v>1941</v>
      </c>
      <c r="BD51" s="26" t="s">
        <v>1941</v>
      </c>
      <c r="BK51" s="26" t="s">
        <v>1941</v>
      </c>
      <c r="BU51" s="26" t="str">
        <f t="shared" si="1"/>
        <v>89. PRODUCE THE CHEMICAL</v>
      </c>
      <c r="BV51" s="26" t="str">
        <f t="shared" si="2"/>
        <v/>
      </c>
      <c r="BW51" s="26" t="str">
        <f t="shared" si="3"/>
        <v/>
      </c>
      <c r="BX51" s="26" t="str">
        <f t="shared" si="4"/>
        <v>92. SALE OR DISTRIBUTION OF THE CHEMICAL</v>
      </c>
      <c r="BY51" s="26" t="str">
        <f t="shared" si="5"/>
        <v>93. AS A BYPRODUCT</v>
      </c>
      <c r="BZ51" s="26" t="str">
        <f t="shared" si="6"/>
        <v/>
      </c>
      <c r="CA51" s="26" t="str">
        <f t="shared" si="7"/>
        <v/>
      </c>
      <c r="CB51" s="26" t="str">
        <f t="shared" si="8"/>
        <v/>
      </c>
      <c r="CC51" s="26" t="str">
        <f t="shared" si="9"/>
        <v/>
      </c>
      <c r="CD51" s="26" t="str">
        <f t="shared" si="10"/>
        <v/>
      </c>
      <c r="CE51" s="26" t="str">
        <f t="shared" si="11"/>
        <v/>
      </c>
      <c r="CF51" s="26" t="str">
        <f t="shared" si="12"/>
        <v/>
      </c>
      <c r="CG51" s="26" t="str">
        <f t="shared" si="13"/>
        <v/>
      </c>
      <c r="CH51" s="26" t="str">
        <f t="shared" si="14"/>
        <v/>
      </c>
      <c r="CI51" s="26" t="str">
        <f t="shared" si="15"/>
        <v/>
      </c>
      <c r="CJ51" s="26" t="str">
        <f t="shared" si="16"/>
        <v/>
      </c>
      <c r="CK51" s="26" t="str">
        <f t="shared" si="17"/>
        <v/>
      </c>
      <c r="CL51" s="26" t="str">
        <f t="shared" si="18"/>
        <v/>
      </c>
      <c r="CM51" s="26" t="str">
        <f t="shared" si="19"/>
        <v/>
      </c>
      <c r="CN51" s="26" t="str">
        <f t="shared" si="20"/>
        <v/>
      </c>
      <c r="CO51" s="26" t="str">
        <f t="shared" si="21"/>
        <v/>
      </c>
      <c r="CP51" s="26" t="str">
        <f t="shared" si="22"/>
        <v/>
      </c>
      <c r="CQ51" s="26" t="str">
        <f t="shared" si="23"/>
        <v/>
      </c>
      <c r="CR51" s="26" t="str">
        <f t="shared" si="24"/>
        <v/>
      </c>
      <c r="CS51" s="26" t="str">
        <f t="shared" si="25"/>
        <v/>
      </c>
      <c r="CT51" s="26" t="str">
        <f t="shared" si="26"/>
        <v/>
      </c>
      <c r="CU51" s="26" t="str">
        <f t="shared" si="27"/>
        <v/>
      </c>
      <c r="CV51" s="26" t="str">
        <f t="shared" si="28"/>
        <v>116. AS A PROCESS IMPURITY</v>
      </c>
      <c r="CW51" s="26" t="str">
        <f t="shared" si="29"/>
        <v/>
      </c>
      <c r="CX51" s="26" t="str">
        <f t="shared" si="30"/>
        <v/>
      </c>
      <c r="CY51" s="26" t="str">
        <f t="shared" si="31"/>
        <v/>
      </c>
      <c r="CZ51" s="26" t="str">
        <f t="shared" si="32"/>
        <v/>
      </c>
      <c r="DA51" s="26" t="str">
        <f t="shared" si="33"/>
        <v/>
      </c>
      <c r="DB51" s="26" t="str">
        <f t="shared" si="34"/>
        <v/>
      </c>
      <c r="DC51" s="26" t="str">
        <f t="shared" si="35"/>
        <v/>
      </c>
      <c r="DD51" s="26" t="str">
        <f t="shared" si="36"/>
        <v/>
      </c>
      <c r="DE51" s="26" t="str">
        <f t="shared" si="37"/>
        <v/>
      </c>
      <c r="DF51" s="26" t="str">
        <f t="shared" si="38"/>
        <v/>
      </c>
      <c r="DG51" s="26" t="str">
        <f t="shared" si="39"/>
        <v/>
      </c>
      <c r="DH51" s="26" t="str">
        <f t="shared" si="40"/>
        <v/>
      </c>
      <c r="DI51" s="26" t="str">
        <f t="shared" si="41"/>
        <v/>
      </c>
      <c r="DJ51" s="26" t="str">
        <f t="shared" si="42"/>
        <v/>
      </c>
      <c r="DK51" s="26" t="str">
        <f t="shared" si="43"/>
        <v/>
      </c>
      <c r="DL51" s="26" t="str">
        <f t="shared" si="44"/>
        <v/>
      </c>
      <c r="DM51" s="26" t="str">
        <f t="shared" si="45"/>
        <v/>
      </c>
      <c r="DN51" s="26" t="str">
        <f t="shared" si="46"/>
        <v/>
      </c>
      <c r="DO51" s="26" t="str">
        <f t="shared" si="47"/>
        <v/>
      </c>
      <c r="DP51" s="26" t="str">
        <f t="shared" si="48"/>
        <v/>
      </c>
      <c r="DQ51" s="26" t="str">
        <f t="shared" si="49"/>
        <v/>
      </c>
      <c r="DR51" s="26" t="str">
        <f t="shared" si="50"/>
        <v/>
      </c>
      <c r="DS51" s="26" t="str">
        <f t="shared" si="51"/>
        <v/>
      </c>
      <c r="DT51" s="26" t="str">
        <f t="shared" si="52"/>
        <v/>
      </c>
      <c r="DU51" s="26" t="str">
        <f t="shared" si="53"/>
        <v/>
      </c>
      <c r="DV51" s="26" t="str">
        <f t="shared" si="54"/>
        <v/>
      </c>
    </row>
    <row r="52" spans="1:126" ht="60" x14ac:dyDescent="0.25">
      <c r="A52" t="s">
        <v>1942</v>
      </c>
      <c r="B52">
        <v>2017</v>
      </c>
      <c r="C52" t="s">
        <v>2046</v>
      </c>
      <c r="D52">
        <v>106990</v>
      </c>
      <c r="E52" s="19">
        <v>1317216361358</v>
      </c>
      <c r="F52" t="s">
        <v>166</v>
      </c>
      <c r="G52">
        <v>325110</v>
      </c>
      <c r="H52" t="s">
        <v>168</v>
      </c>
      <c r="I52" t="s">
        <v>169</v>
      </c>
      <c r="J52" t="s">
        <v>170</v>
      </c>
      <c r="K52" t="s">
        <v>113</v>
      </c>
      <c r="L52">
        <v>77642</v>
      </c>
      <c r="M52" s="26" t="str">
        <f t="shared" si="0"/>
        <v>89. PRODUCE THE CHEMICAL, 92. SALE OR DISTRIBUTION OF THE CHEMICAL, 93. AS A BYPRODUCT, 116. AS A PROCESS IMPURITY</v>
      </c>
      <c r="N52" s="26" t="s">
        <v>172</v>
      </c>
      <c r="O52" s="26" t="s">
        <v>2054</v>
      </c>
      <c r="P52">
        <v>4700</v>
      </c>
      <c r="Q52">
        <v>20000</v>
      </c>
      <c r="R52">
        <v>24700</v>
      </c>
      <c r="S52" s="26" t="s">
        <v>1940</v>
      </c>
      <c r="T52" s="26" t="s">
        <v>1941</v>
      </c>
      <c r="U52" s="26" t="s">
        <v>1941</v>
      </c>
      <c r="V52" s="26" t="s">
        <v>1940</v>
      </c>
      <c r="W52" s="26" t="s">
        <v>1940</v>
      </c>
      <c r="X52" s="26" t="s">
        <v>1941</v>
      </c>
      <c r="Y52" s="26" t="s">
        <v>1941</v>
      </c>
      <c r="AE52" s="26" t="s">
        <v>1941</v>
      </c>
      <c r="AR52" s="26" t="s">
        <v>1941</v>
      </c>
      <c r="AS52" s="26" t="s">
        <v>1941</v>
      </c>
      <c r="AT52" s="26" t="s">
        <v>1940</v>
      </c>
      <c r="AV52" s="26" t="s">
        <v>1941</v>
      </c>
      <c r="BD52" s="26" t="s">
        <v>1941</v>
      </c>
      <c r="BK52" s="26" t="s">
        <v>1941</v>
      </c>
      <c r="BU52" s="26" t="str">
        <f t="shared" si="1"/>
        <v>89. PRODUCE THE CHEMICAL</v>
      </c>
      <c r="BV52" s="26" t="str">
        <f t="shared" si="2"/>
        <v/>
      </c>
      <c r="BW52" s="26" t="str">
        <f t="shared" si="3"/>
        <v/>
      </c>
      <c r="BX52" s="26" t="str">
        <f t="shared" si="4"/>
        <v>92. SALE OR DISTRIBUTION OF THE CHEMICAL</v>
      </c>
      <c r="BY52" s="26" t="str">
        <f t="shared" si="5"/>
        <v>93. AS A BYPRODUCT</v>
      </c>
      <c r="BZ52" s="26" t="str">
        <f t="shared" si="6"/>
        <v/>
      </c>
      <c r="CA52" s="26" t="str">
        <f t="shared" si="7"/>
        <v/>
      </c>
      <c r="CB52" s="26" t="str">
        <f t="shared" si="8"/>
        <v/>
      </c>
      <c r="CC52" s="26" t="str">
        <f t="shared" si="9"/>
        <v/>
      </c>
      <c r="CD52" s="26" t="str">
        <f t="shared" si="10"/>
        <v/>
      </c>
      <c r="CE52" s="26" t="str">
        <f t="shared" si="11"/>
        <v/>
      </c>
      <c r="CF52" s="26" t="str">
        <f t="shared" si="12"/>
        <v/>
      </c>
      <c r="CG52" s="26" t="str">
        <f t="shared" si="13"/>
        <v/>
      </c>
      <c r="CH52" s="26" t="str">
        <f t="shared" si="14"/>
        <v/>
      </c>
      <c r="CI52" s="26" t="str">
        <f t="shared" si="15"/>
        <v/>
      </c>
      <c r="CJ52" s="26" t="str">
        <f t="shared" si="16"/>
        <v/>
      </c>
      <c r="CK52" s="26" t="str">
        <f t="shared" si="17"/>
        <v/>
      </c>
      <c r="CL52" s="26" t="str">
        <f t="shared" si="18"/>
        <v/>
      </c>
      <c r="CM52" s="26" t="str">
        <f t="shared" si="19"/>
        <v/>
      </c>
      <c r="CN52" s="26" t="str">
        <f t="shared" si="20"/>
        <v/>
      </c>
      <c r="CO52" s="26" t="str">
        <f t="shared" si="21"/>
        <v/>
      </c>
      <c r="CP52" s="26" t="str">
        <f t="shared" si="22"/>
        <v/>
      </c>
      <c r="CQ52" s="26" t="str">
        <f t="shared" si="23"/>
        <v/>
      </c>
      <c r="CR52" s="26" t="str">
        <f t="shared" si="24"/>
        <v/>
      </c>
      <c r="CS52" s="26" t="str">
        <f t="shared" si="25"/>
        <v/>
      </c>
      <c r="CT52" s="26" t="str">
        <f t="shared" si="26"/>
        <v/>
      </c>
      <c r="CU52" s="26" t="str">
        <f t="shared" si="27"/>
        <v/>
      </c>
      <c r="CV52" s="26" t="str">
        <f t="shared" si="28"/>
        <v>116. AS A PROCESS IMPURITY</v>
      </c>
      <c r="CW52" s="26" t="str">
        <f t="shared" si="29"/>
        <v/>
      </c>
      <c r="CX52" s="26" t="str">
        <f t="shared" si="30"/>
        <v/>
      </c>
      <c r="CY52" s="26" t="str">
        <f t="shared" si="31"/>
        <v/>
      </c>
      <c r="CZ52" s="26" t="str">
        <f t="shared" si="32"/>
        <v/>
      </c>
      <c r="DA52" s="26" t="str">
        <f t="shared" si="33"/>
        <v/>
      </c>
      <c r="DB52" s="26" t="str">
        <f t="shared" si="34"/>
        <v/>
      </c>
      <c r="DC52" s="26" t="str">
        <f t="shared" si="35"/>
        <v/>
      </c>
      <c r="DD52" s="26" t="str">
        <f t="shared" si="36"/>
        <v/>
      </c>
      <c r="DE52" s="26" t="str">
        <f t="shared" si="37"/>
        <v/>
      </c>
      <c r="DF52" s="26" t="str">
        <f t="shared" si="38"/>
        <v/>
      </c>
      <c r="DG52" s="26" t="str">
        <f t="shared" si="39"/>
        <v/>
      </c>
      <c r="DH52" s="26" t="str">
        <f t="shared" si="40"/>
        <v/>
      </c>
      <c r="DI52" s="26" t="str">
        <f t="shared" si="41"/>
        <v/>
      </c>
      <c r="DJ52" s="26" t="str">
        <f t="shared" si="42"/>
        <v/>
      </c>
      <c r="DK52" s="26" t="str">
        <f t="shared" si="43"/>
        <v/>
      </c>
      <c r="DL52" s="26" t="str">
        <f t="shared" si="44"/>
        <v/>
      </c>
      <c r="DM52" s="26" t="str">
        <f t="shared" si="45"/>
        <v/>
      </c>
      <c r="DN52" s="26" t="str">
        <f t="shared" si="46"/>
        <v/>
      </c>
      <c r="DO52" s="26" t="str">
        <f t="shared" si="47"/>
        <v/>
      </c>
      <c r="DP52" s="26" t="str">
        <f t="shared" si="48"/>
        <v/>
      </c>
      <c r="DQ52" s="26" t="str">
        <f t="shared" si="49"/>
        <v/>
      </c>
      <c r="DR52" s="26" t="str">
        <f t="shared" si="50"/>
        <v/>
      </c>
      <c r="DS52" s="26" t="str">
        <f t="shared" si="51"/>
        <v/>
      </c>
      <c r="DT52" s="26" t="str">
        <f t="shared" si="52"/>
        <v/>
      </c>
      <c r="DU52" s="26" t="str">
        <f t="shared" si="53"/>
        <v/>
      </c>
      <c r="DV52" s="26" t="str">
        <f t="shared" si="54"/>
        <v/>
      </c>
    </row>
    <row r="53" spans="1:126" ht="60" x14ac:dyDescent="0.25">
      <c r="A53" t="s">
        <v>1942</v>
      </c>
      <c r="B53">
        <v>2018</v>
      </c>
      <c r="C53" t="s">
        <v>2046</v>
      </c>
      <c r="D53">
        <v>106990</v>
      </c>
      <c r="E53" s="19">
        <v>1318216991087</v>
      </c>
      <c r="F53" t="s">
        <v>166</v>
      </c>
      <c r="G53">
        <v>325110</v>
      </c>
      <c r="H53" t="s">
        <v>168</v>
      </c>
      <c r="I53" t="s">
        <v>169</v>
      </c>
      <c r="J53" t="s">
        <v>170</v>
      </c>
      <c r="K53" t="s">
        <v>113</v>
      </c>
      <c r="L53">
        <v>77642</v>
      </c>
      <c r="M53" s="26" t="str">
        <f t="shared" si="0"/>
        <v>89. PRODUCE THE CHEMICAL, 93. AS A BYPRODUCT, 116. AS A PROCESS IMPURITY</v>
      </c>
      <c r="N53" s="26" t="s">
        <v>172</v>
      </c>
      <c r="O53" s="26" t="s">
        <v>2054</v>
      </c>
      <c r="P53">
        <v>5037.1099999999997</v>
      </c>
      <c r="Q53">
        <v>37557.1</v>
      </c>
      <c r="R53">
        <v>42594.21</v>
      </c>
      <c r="S53" s="26" t="s">
        <v>1940</v>
      </c>
      <c r="T53" s="26" t="s">
        <v>1941</v>
      </c>
      <c r="U53" s="26" t="s">
        <v>1941</v>
      </c>
      <c r="V53" s="26" t="s">
        <v>1941</v>
      </c>
      <c r="W53" s="26" t="s">
        <v>1940</v>
      </c>
      <c r="X53" s="26" t="s">
        <v>1941</v>
      </c>
      <c r="Y53" s="26" t="s">
        <v>1941</v>
      </c>
      <c r="Z53" s="26" t="s">
        <v>1941</v>
      </c>
      <c r="AA53" s="26" t="s">
        <v>1941</v>
      </c>
      <c r="AB53" s="26" t="s">
        <v>1941</v>
      </c>
      <c r="AC53" s="26" t="s">
        <v>1941</v>
      </c>
      <c r="AD53" s="26" t="s">
        <v>1941</v>
      </c>
      <c r="AE53" s="26" t="s">
        <v>1941</v>
      </c>
      <c r="AF53" s="26" t="s">
        <v>1941</v>
      </c>
      <c r="AG53" s="26" t="s">
        <v>1941</v>
      </c>
      <c r="AH53" s="26" t="s">
        <v>1941</v>
      </c>
      <c r="AI53" s="26" t="s">
        <v>1941</v>
      </c>
      <c r="AJ53" s="26" t="s">
        <v>1941</v>
      </c>
      <c r="AK53" s="26" t="s">
        <v>1941</v>
      </c>
      <c r="AL53" s="26" t="s">
        <v>1941</v>
      </c>
      <c r="AM53" s="26" t="s">
        <v>1941</v>
      </c>
      <c r="AN53" s="26" t="s">
        <v>1941</v>
      </c>
      <c r="AO53" s="26" t="s">
        <v>1941</v>
      </c>
      <c r="AP53" s="26" t="s">
        <v>1941</v>
      </c>
      <c r="AQ53" s="26" t="s">
        <v>1941</v>
      </c>
      <c r="AR53" s="26" t="s">
        <v>1941</v>
      </c>
      <c r="AS53" s="26" t="s">
        <v>1941</v>
      </c>
      <c r="AT53" s="26" t="s">
        <v>1940</v>
      </c>
      <c r="AU53" s="26" t="s">
        <v>1941</v>
      </c>
      <c r="AV53" s="26" t="s">
        <v>1941</v>
      </c>
      <c r="AW53" s="26" t="s">
        <v>1941</v>
      </c>
      <c r="AX53" s="26" t="s">
        <v>1941</v>
      </c>
      <c r="AY53" s="26" t="s">
        <v>1941</v>
      </c>
      <c r="AZ53" s="26" t="s">
        <v>1941</v>
      </c>
      <c r="BA53" s="26" t="s">
        <v>1941</v>
      </c>
      <c r="BB53" s="26" t="s">
        <v>1941</v>
      </c>
      <c r="BC53" s="26" t="s">
        <v>1941</v>
      </c>
      <c r="BD53" s="26" t="s">
        <v>1941</v>
      </c>
      <c r="BE53" s="26" t="s">
        <v>1941</v>
      </c>
      <c r="BF53" s="26" t="s">
        <v>1941</v>
      </c>
      <c r="BG53" s="26" t="s">
        <v>1941</v>
      </c>
      <c r="BH53" s="26" t="s">
        <v>1941</v>
      </c>
      <c r="BI53" s="26" t="s">
        <v>1941</v>
      </c>
      <c r="BJ53" s="26" t="s">
        <v>1941</v>
      </c>
      <c r="BK53" s="26" t="s">
        <v>1941</v>
      </c>
      <c r="BL53" s="26" t="s">
        <v>1941</v>
      </c>
      <c r="BM53" s="26" t="s">
        <v>1941</v>
      </c>
      <c r="BN53" s="26" t="s">
        <v>1941</v>
      </c>
      <c r="BO53" s="26" t="s">
        <v>1941</v>
      </c>
      <c r="BP53" s="26" t="s">
        <v>1941</v>
      </c>
      <c r="BQ53" s="26" t="s">
        <v>1941</v>
      </c>
      <c r="BR53" s="26" t="s">
        <v>1941</v>
      </c>
      <c r="BS53" s="26" t="s">
        <v>1941</v>
      </c>
      <c r="BT53" s="26" t="s">
        <v>1941</v>
      </c>
      <c r="BU53" s="26" t="str">
        <f t="shared" si="1"/>
        <v>89. PRODUCE THE CHEMICAL</v>
      </c>
      <c r="BV53" s="26" t="str">
        <f t="shared" si="2"/>
        <v/>
      </c>
      <c r="BW53" s="26" t="str">
        <f t="shared" si="3"/>
        <v/>
      </c>
      <c r="BX53" s="26" t="str">
        <f t="shared" si="4"/>
        <v/>
      </c>
      <c r="BY53" s="26" t="str">
        <f t="shared" si="5"/>
        <v>93. AS A BYPRODUCT</v>
      </c>
      <c r="BZ53" s="26" t="str">
        <f t="shared" si="6"/>
        <v/>
      </c>
      <c r="CA53" s="26" t="str">
        <f t="shared" si="7"/>
        <v/>
      </c>
      <c r="CB53" s="26" t="str">
        <f t="shared" si="8"/>
        <v/>
      </c>
      <c r="CC53" s="26" t="str">
        <f t="shared" si="9"/>
        <v/>
      </c>
      <c r="CD53" s="26" t="str">
        <f t="shared" si="10"/>
        <v/>
      </c>
      <c r="CE53" s="26" t="str">
        <f t="shared" si="11"/>
        <v/>
      </c>
      <c r="CF53" s="26" t="str">
        <f t="shared" si="12"/>
        <v/>
      </c>
      <c r="CG53" s="26" t="str">
        <f t="shared" si="13"/>
        <v/>
      </c>
      <c r="CH53" s="26" t="str">
        <f t="shared" si="14"/>
        <v/>
      </c>
      <c r="CI53" s="26" t="str">
        <f t="shared" si="15"/>
        <v/>
      </c>
      <c r="CJ53" s="26" t="str">
        <f t="shared" si="16"/>
        <v/>
      </c>
      <c r="CK53" s="26" t="str">
        <f t="shared" si="17"/>
        <v/>
      </c>
      <c r="CL53" s="26" t="str">
        <f t="shared" si="18"/>
        <v/>
      </c>
      <c r="CM53" s="26" t="str">
        <f t="shared" si="19"/>
        <v/>
      </c>
      <c r="CN53" s="26" t="str">
        <f t="shared" si="20"/>
        <v/>
      </c>
      <c r="CO53" s="26" t="str">
        <f t="shared" si="21"/>
        <v/>
      </c>
      <c r="CP53" s="26" t="str">
        <f t="shared" si="22"/>
        <v/>
      </c>
      <c r="CQ53" s="26" t="str">
        <f t="shared" si="23"/>
        <v/>
      </c>
      <c r="CR53" s="26" t="str">
        <f t="shared" si="24"/>
        <v/>
      </c>
      <c r="CS53" s="26" t="str">
        <f t="shared" si="25"/>
        <v/>
      </c>
      <c r="CT53" s="26" t="str">
        <f t="shared" si="26"/>
        <v/>
      </c>
      <c r="CU53" s="26" t="str">
        <f t="shared" si="27"/>
        <v/>
      </c>
      <c r="CV53" s="26" t="str">
        <f t="shared" si="28"/>
        <v>116. AS A PROCESS IMPURITY</v>
      </c>
      <c r="CW53" s="26" t="str">
        <f t="shared" si="29"/>
        <v/>
      </c>
      <c r="CX53" s="26" t="str">
        <f t="shared" si="30"/>
        <v/>
      </c>
      <c r="CY53" s="26" t="str">
        <f t="shared" si="31"/>
        <v/>
      </c>
      <c r="CZ53" s="26" t="str">
        <f t="shared" si="32"/>
        <v/>
      </c>
      <c r="DA53" s="26" t="str">
        <f t="shared" si="33"/>
        <v/>
      </c>
      <c r="DB53" s="26" t="str">
        <f t="shared" si="34"/>
        <v/>
      </c>
      <c r="DC53" s="26" t="str">
        <f t="shared" si="35"/>
        <v/>
      </c>
      <c r="DD53" s="26" t="str">
        <f t="shared" si="36"/>
        <v/>
      </c>
      <c r="DE53" s="26" t="str">
        <f t="shared" si="37"/>
        <v/>
      </c>
      <c r="DF53" s="26" t="str">
        <f t="shared" si="38"/>
        <v/>
      </c>
      <c r="DG53" s="26" t="str">
        <f t="shared" si="39"/>
        <v/>
      </c>
      <c r="DH53" s="26" t="str">
        <f t="shared" si="40"/>
        <v/>
      </c>
      <c r="DI53" s="26" t="str">
        <f t="shared" si="41"/>
        <v/>
      </c>
      <c r="DJ53" s="26" t="str">
        <f t="shared" si="42"/>
        <v/>
      </c>
      <c r="DK53" s="26" t="str">
        <f t="shared" si="43"/>
        <v/>
      </c>
      <c r="DL53" s="26" t="str">
        <f t="shared" si="44"/>
        <v/>
      </c>
      <c r="DM53" s="26" t="str">
        <f t="shared" si="45"/>
        <v/>
      </c>
      <c r="DN53" s="26" t="str">
        <f t="shared" si="46"/>
        <v/>
      </c>
      <c r="DO53" s="26" t="str">
        <f t="shared" si="47"/>
        <v/>
      </c>
      <c r="DP53" s="26" t="str">
        <f t="shared" si="48"/>
        <v/>
      </c>
      <c r="DQ53" s="26" t="str">
        <f t="shared" si="49"/>
        <v/>
      </c>
      <c r="DR53" s="26" t="str">
        <f t="shared" si="50"/>
        <v/>
      </c>
      <c r="DS53" s="26" t="str">
        <f t="shared" si="51"/>
        <v/>
      </c>
      <c r="DT53" s="26" t="str">
        <f t="shared" si="52"/>
        <v/>
      </c>
      <c r="DU53" s="26" t="str">
        <f t="shared" si="53"/>
        <v/>
      </c>
      <c r="DV53" s="26" t="str">
        <f t="shared" si="54"/>
        <v/>
      </c>
    </row>
    <row r="54" spans="1:126" ht="60" x14ac:dyDescent="0.25">
      <c r="A54" t="s">
        <v>1942</v>
      </c>
      <c r="B54">
        <v>2019</v>
      </c>
      <c r="C54" t="s">
        <v>2046</v>
      </c>
      <c r="D54">
        <v>106990</v>
      </c>
      <c r="E54" s="19">
        <v>1319218534814</v>
      </c>
      <c r="F54" t="s">
        <v>166</v>
      </c>
      <c r="G54">
        <v>325110</v>
      </c>
      <c r="H54" t="s">
        <v>168</v>
      </c>
      <c r="I54" t="s">
        <v>169</v>
      </c>
      <c r="J54" t="s">
        <v>170</v>
      </c>
      <c r="K54" t="s">
        <v>113</v>
      </c>
      <c r="L54">
        <v>77642</v>
      </c>
      <c r="M54" s="26" t="str">
        <f t="shared" si="0"/>
        <v>89. PRODUCE THE CHEMICAL, 93. AS A BYPRODUCT, 116. AS A PROCESS IMPURITY</v>
      </c>
      <c r="N54" s="26" t="s">
        <v>172</v>
      </c>
      <c r="O54" s="26" t="s">
        <v>2054</v>
      </c>
      <c r="P54">
        <v>6823.93</v>
      </c>
      <c r="Q54">
        <v>25574.27</v>
      </c>
      <c r="R54">
        <v>32398.2</v>
      </c>
      <c r="S54" s="26" t="s">
        <v>1940</v>
      </c>
      <c r="T54" s="26" t="s">
        <v>1941</v>
      </c>
      <c r="U54" s="26" t="s">
        <v>1941</v>
      </c>
      <c r="V54" s="26" t="s">
        <v>1941</v>
      </c>
      <c r="W54" s="26" t="s">
        <v>1940</v>
      </c>
      <c r="X54" s="26" t="s">
        <v>1941</v>
      </c>
      <c r="Y54" s="26" t="s">
        <v>1941</v>
      </c>
      <c r="Z54" s="26" t="s">
        <v>1941</v>
      </c>
      <c r="AA54" s="26" t="s">
        <v>1941</v>
      </c>
      <c r="AB54" s="26" t="s">
        <v>1941</v>
      </c>
      <c r="AC54" s="26" t="s">
        <v>1941</v>
      </c>
      <c r="AD54" s="26" t="s">
        <v>1941</v>
      </c>
      <c r="AE54" s="26" t="s">
        <v>1941</v>
      </c>
      <c r="AF54" s="26" t="s">
        <v>1941</v>
      </c>
      <c r="AG54" s="26" t="s">
        <v>1941</v>
      </c>
      <c r="AH54" s="26" t="s">
        <v>1941</v>
      </c>
      <c r="AI54" s="26" t="s">
        <v>1941</v>
      </c>
      <c r="AJ54" s="26" t="s">
        <v>1941</v>
      </c>
      <c r="AK54" s="26" t="s">
        <v>1941</v>
      </c>
      <c r="AL54" s="26" t="s">
        <v>1941</v>
      </c>
      <c r="AM54" s="26" t="s">
        <v>1941</v>
      </c>
      <c r="AN54" s="26" t="s">
        <v>1941</v>
      </c>
      <c r="AO54" s="26" t="s">
        <v>1941</v>
      </c>
      <c r="AP54" s="26" t="s">
        <v>1941</v>
      </c>
      <c r="AQ54" s="26" t="s">
        <v>1941</v>
      </c>
      <c r="AR54" s="26" t="s">
        <v>1941</v>
      </c>
      <c r="AS54" s="26" t="s">
        <v>1941</v>
      </c>
      <c r="AT54" s="26" t="s">
        <v>1940</v>
      </c>
      <c r="AU54" s="26" t="s">
        <v>1941</v>
      </c>
      <c r="AV54" s="26" t="s">
        <v>1941</v>
      </c>
      <c r="AW54" s="26" t="s">
        <v>1941</v>
      </c>
      <c r="AX54" s="26" t="s">
        <v>1941</v>
      </c>
      <c r="AY54" s="26" t="s">
        <v>1941</v>
      </c>
      <c r="AZ54" s="26" t="s">
        <v>1941</v>
      </c>
      <c r="BA54" s="26" t="s">
        <v>1941</v>
      </c>
      <c r="BB54" s="26" t="s">
        <v>1941</v>
      </c>
      <c r="BC54" s="26" t="s">
        <v>1941</v>
      </c>
      <c r="BD54" s="26" t="s">
        <v>1941</v>
      </c>
      <c r="BE54" s="26" t="s">
        <v>1941</v>
      </c>
      <c r="BF54" s="26" t="s">
        <v>1941</v>
      </c>
      <c r="BG54" s="26" t="s">
        <v>1941</v>
      </c>
      <c r="BH54" s="26" t="s">
        <v>1941</v>
      </c>
      <c r="BI54" s="26" t="s">
        <v>1941</v>
      </c>
      <c r="BJ54" s="26" t="s">
        <v>1941</v>
      </c>
      <c r="BK54" s="26" t="s">
        <v>1941</v>
      </c>
      <c r="BL54" s="26" t="s">
        <v>1941</v>
      </c>
      <c r="BM54" s="26" t="s">
        <v>1941</v>
      </c>
      <c r="BN54" s="26" t="s">
        <v>1941</v>
      </c>
      <c r="BO54" s="26" t="s">
        <v>1941</v>
      </c>
      <c r="BP54" s="26" t="s">
        <v>1941</v>
      </c>
      <c r="BQ54" s="26" t="s">
        <v>1941</v>
      </c>
      <c r="BR54" s="26" t="s">
        <v>1941</v>
      </c>
      <c r="BS54" s="26" t="s">
        <v>1941</v>
      </c>
      <c r="BT54" s="26" t="s">
        <v>1941</v>
      </c>
      <c r="BU54" s="26" t="str">
        <f t="shared" si="1"/>
        <v>89. PRODUCE THE CHEMICAL</v>
      </c>
      <c r="BV54" s="26" t="str">
        <f t="shared" si="2"/>
        <v/>
      </c>
      <c r="BW54" s="26" t="str">
        <f t="shared" si="3"/>
        <v/>
      </c>
      <c r="BX54" s="26" t="str">
        <f t="shared" si="4"/>
        <v/>
      </c>
      <c r="BY54" s="26" t="str">
        <f t="shared" si="5"/>
        <v>93. AS A BYPRODUCT</v>
      </c>
      <c r="BZ54" s="26" t="str">
        <f t="shared" si="6"/>
        <v/>
      </c>
      <c r="CA54" s="26" t="str">
        <f t="shared" si="7"/>
        <v/>
      </c>
      <c r="CB54" s="26" t="str">
        <f t="shared" si="8"/>
        <v/>
      </c>
      <c r="CC54" s="26" t="str">
        <f t="shared" si="9"/>
        <v/>
      </c>
      <c r="CD54" s="26" t="str">
        <f t="shared" si="10"/>
        <v/>
      </c>
      <c r="CE54" s="26" t="str">
        <f t="shared" si="11"/>
        <v/>
      </c>
      <c r="CF54" s="26" t="str">
        <f t="shared" si="12"/>
        <v/>
      </c>
      <c r="CG54" s="26" t="str">
        <f t="shared" si="13"/>
        <v/>
      </c>
      <c r="CH54" s="26" t="str">
        <f t="shared" si="14"/>
        <v/>
      </c>
      <c r="CI54" s="26" t="str">
        <f t="shared" si="15"/>
        <v/>
      </c>
      <c r="CJ54" s="26" t="str">
        <f t="shared" si="16"/>
        <v/>
      </c>
      <c r="CK54" s="26" t="str">
        <f t="shared" si="17"/>
        <v/>
      </c>
      <c r="CL54" s="26" t="str">
        <f t="shared" si="18"/>
        <v/>
      </c>
      <c r="CM54" s="26" t="str">
        <f t="shared" si="19"/>
        <v/>
      </c>
      <c r="CN54" s="26" t="str">
        <f t="shared" si="20"/>
        <v/>
      </c>
      <c r="CO54" s="26" t="str">
        <f t="shared" si="21"/>
        <v/>
      </c>
      <c r="CP54" s="26" t="str">
        <f t="shared" si="22"/>
        <v/>
      </c>
      <c r="CQ54" s="26" t="str">
        <f t="shared" si="23"/>
        <v/>
      </c>
      <c r="CR54" s="26" t="str">
        <f t="shared" si="24"/>
        <v/>
      </c>
      <c r="CS54" s="26" t="str">
        <f t="shared" si="25"/>
        <v/>
      </c>
      <c r="CT54" s="26" t="str">
        <f t="shared" si="26"/>
        <v/>
      </c>
      <c r="CU54" s="26" t="str">
        <f t="shared" si="27"/>
        <v/>
      </c>
      <c r="CV54" s="26" t="str">
        <f t="shared" si="28"/>
        <v>116. AS A PROCESS IMPURITY</v>
      </c>
      <c r="CW54" s="26" t="str">
        <f t="shared" si="29"/>
        <v/>
      </c>
      <c r="CX54" s="26" t="str">
        <f t="shared" si="30"/>
        <v/>
      </c>
      <c r="CY54" s="26" t="str">
        <f t="shared" si="31"/>
        <v/>
      </c>
      <c r="CZ54" s="26" t="str">
        <f t="shared" si="32"/>
        <v/>
      </c>
      <c r="DA54" s="26" t="str">
        <f t="shared" si="33"/>
        <v/>
      </c>
      <c r="DB54" s="26" t="str">
        <f t="shared" si="34"/>
        <v/>
      </c>
      <c r="DC54" s="26" t="str">
        <f t="shared" si="35"/>
        <v/>
      </c>
      <c r="DD54" s="26" t="str">
        <f t="shared" si="36"/>
        <v/>
      </c>
      <c r="DE54" s="26" t="str">
        <f t="shared" si="37"/>
        <v/>
      </c>
      <c r="DF54" s="26" t="str">
        <f t="shared" si="38"/>
        <v/>
      </c>
      <c r="DG54" s="26" t="str">
        <f t="shared" si="39"/>
        <v/>
      </c>
      <c r="DH54" s="26" t="str">
        <f t="shared" si="40"/>
        <v/>
      </c>
      <c r="DI54" s="26" t="str">
        <f t="shared" si="41"/>
        <v/>
      </c>
      <c r="DJ54" s="26" t="str">
        <f t="shared" si="42"/>
        <v/>
      </c>
      <c r="DK54" s="26" t="str">
        <f t="shared" si="43"/>
        <v/>
      </c>
      <c r="DL54" s="26" t="str">
        <f t="shared" si="44"/>
        <v/>
      </c>
      <c r="DM54" s="26" t="str">
        <f t="shared" si="45"/>
        <v/>
      </c>
      <c r="DN54" s="26" t="str">
        <f t="shared" si="46"/>
        <v/>
      </c>
      <c r="DO54" s="26" t="str">
        <f t="shared" si="47"/>
        <v/>
      </c>
      <c r="DP54" s="26" t="str">
        <f t="shared" si="48"/>
        <v/>
      </c>
      <c r="DQ54" s="26" t="str">
        <f t="shared" si="49"/>
        <v/>
      </c>
      <c r="DR54" s="26" t="str">
        <f t="shared" si="50"/>
        <v/>
      </c>
      <c r="DS54" s="26" t="str">
        <f t="shared" si="51"/>
        <v/>
      </c>
      <c r="DT54" s="26" t="str">
        <f t="shared" si="52"/>
        <v/>
      </c>
      <c r="DU54" s="26" t="str">
        <f t="shared" si="53"/>
        <v/>
      </c>
      <c r="DV54" s="26" t="str">
        <f t="shared" si="54"/>
        <v/>
      </c>
    </row>
    <row r="55" spans="1:126" ht="60" x14ac:dyDescent="0.25">
      <c r="A55" t="s">
        <v>1942</v>
      </c>
      <c r="B55">
        <v>2020</v>
      </c>
      <c r="C55" t="s">
        <v>2046</v>
      </c>
      <c r="D55">
        <v>106990</v>
      </c>
      <c r="E55" s="19">
        <v>1320218731646</v>
      </c>
      <c r="F55" t="s">
        <v>166</v>
      </c>
      <c r="G55">
        <v>325110</v>
      </c>
      <c r="H55" t="s">
        <v>168</v>
      </c>
      <c r="I55" t="s">
        <v>169</v>
      </c>
      <c r="J55" t="s">
        <v>170</v>
      </c>
      <c r="K55" t="s">
        <v>113</v>
      </c>
      <c r="L55">
        <v>77642</v>
      </c>
      <c r="M55" s="26" t="str">
        <f t="shared" si="0"/>
        <v>89. PRODUCE THE CHEMICAL, 93. AS A BYPRODUCT, 116. AS A PROCESS IMPURITY</v>
      </c>
      <c r="N55" s="26" t="s">
        <v>172</v>
      </c>
      <c r="O55" s="26" t="s">
        <v>2054</v>
      </c>
      <c r="P55">
        <v>6035.7</v>
      </c>
      <c r="Q55">
        <v>11244.38</v>
      </c>
      <c r="R55">
        <v>17280.080000000002</v>
      </c>
      <c r="S55" s="26" t="s">
        <v>1940</v>
      </c>
      <c r="T55" s="26" t="s">
        <v>1941</v>
      </c>
      <c r="U55" s="26" t="s">
        <v>1941</v>
      </c>
      <c r="V55" s="26" t="s">
        <v>1941</v>
      </c>
      <c r="W55" s="26" t="s">
        <v>1940</v>
      </c>
      <c r="X55" s="26" t="s">
        <v>1941</v>
      </c>
      <c r="Y55" s="26" t="s">
        <v>1941</v>
      </c>
      <c r="Z55" s="26" t="s">
        <v>1941</v>
      </c>
      <c r="AA55" s="26" t="s">
        <v>1941</v>
      </c>
      <c r="AB55" s="26" t="s">
        <v>1941</v>
      </c>
      <c r="AC55" s="26" t="s">
        <v>1941</v>
      </c>
      <c r="AD55" s="26" t="s">
        <v>1941</v>
      </c>
      <c r="AE55" s="26" t="s">
        <v>1941</v>
      </c>
      <c r="AF55" s="26" t="s">
        <v>1941</v>
      </c>
      <c r="AG55" s="26" t="s">
        <v>1941</v>
      </c>
      <c r="AH55" s="26" t="s">
        <v>1941</v>
      </c>
      <c r="AI55" s="26" t="s">
        <v>1941</v>
      </c>
      <c r="AJ55" s="26" t="s">
        <v>1941</v>
      </c>
      <c r="AK55" s="26" t="s">
        <v>1941</v>
      </c>
      <c r="AL55" s="26" t="s">
        <v>1941</v>
      </c>
      <c r="AM55" s="26" t="s">
        <v>1941</v>
      </c>
      <c r="AN55" s="26" t="s">
        <v>1941</v>
      </c>
      <c r="AO55" s="26" t="s">
        <v>1941</v>
      </c>
      <c r="AP55" s="26" t="s">
        <v>1941</v>
      </c>
      <c r="AQ55" s="26" t="s">
        <v>1941</v>
      </c>
      <c r="AR55" s="26" t="s">
        <v>1941</v>
      </c>
      <c r="AS55" s="26" t="s">
        <v>1941</v>
      </c>
      <c r="AT55" s="26" t="s">
        <v>1940</v>
      </c>
      <c r="AU55" s="26" t="s">
        <v>1941</v>
      </c>
      <c r="AV55" s="26" t="s">
        <v>1941</v>
      </c>
      <c r="AW55" s="26" t="s">
        <v>1941</v>
      </c>
      <c r="AX55" s="26" t="s">
        <v>1941</v>
      </c>
      <c r="AY55" s="26" t="s">
        <v>1941</v>
      </c>
      <c r="AZ55" s="26" t="s">
        <v>1941</v>
      </c>
      <c r="BA55" s="26" t="s">
        <v>1941</v>
      </c>
      <c r="BB55" s="26" t="s">
        <v>1941</v>
      </c>
      <c r="BC55" s="26" t="s">
        <v>1941</v>
      </c>
      <c r="BD55" s="26" t="s">
        <v>1941</v>
      </c>
      <c r="BE55" s="26" t="s">
        <v>1941</v>
      </c>
      <c r="BF55" s="26" t="s">
        <v>1941</v>
      </c>
      <c r="BG55" s="26" t="s">
        <v>1941</v>
      </c>
      <c r="BH55" s="26" t="s">
        <v>1941</v>
      </c>
      <c r="BI55" s="26" t="s">
        <v>1941</v>
      </c>
      <c r="BJ55" s="26" t="s">
        <v>1941</v>
      </c>
      <c r="BK55" s="26" t="s">
        <v>1941</v>
      </c>
      <c r="BL55" s="26" t="s">
        <v>1941</v>
      </c>
      <c r="BM55" s="26" t="s">
        <v>1941</v>
      </c>
      <c r="BN55" s="26" t="s">
        <v>1941</v>
      </c>
      <c r="BO55" s="26" t="s">
        <v>1941</v>
      </c>
      <c r="BP55" s="26" t="s">
        <v>1941</v>
      </c>
      <c r="BQ55" s="26" t="s">
        <v>1941</v>
      </c>
      <c r="BR55" s="26" t="s">
        <v>1941</v>
      </c>
      <c r="BS55" s="26" t="s">
        <v>1941</v>
      </c>
      <c r="BT55" s="26" t="s">
        <v>1941</v>
      </c>
      <c r="BU55" s="26" t="str">
        <f t="shared" si="1"/>
        <v>89. PRODUCE THE CHEMICAL</v>
      </c>
      <c r="BV55" s="26" t="str">
        <f t="shared" si="2"/>
        <v/>
      </c>
      <c r="BW55" s="26" t="str">
        <f t="shared" si="3"/>
        <v/>
      </c>
      <c r="BX55" s="26" t="str">
        <f t="shared" si="4"/>
        <v/>
      </c>
      <c r="BY55" s="26" t="str">
        <f t="shared" si="5"/>
        <v>93. AS A BYPRODUCT</v>
      </c>
      <c r="BZ55" s="26" t="str">
        <f t="shared" si="6"/>
        <v/>
      </c>
      <c r="CA55" s="26" t="str">
        <f t="shared" si="7"/>
        <v/>
      </c>
      <c r="CB55" s="26" t="str">
        <f t="shared" si="8"/>
        <v/>
      </c>
      <c r="CC55" s="26" t="str">
        <f t="shared" si="9"/>
        <v/>
      </c>
      <c r="CD55" s="26" t="str">
        <f t="shared" si="10"/>
        <v/>
      </c>
      <c r="CE55" s="26" t="str">
        <f t="shared" si="11"/>
        <v/>
      </c>
      <c r="CF55" s="26" t="str">
        <f t="shared" si="12"/>
        <v/>
      </c>
      <c r="CG55" s="26" t="str">
        <f t="shared" si="13"/>
        <v/>
      </c>
      <c r="CH55" s="26" t="str">
        <f t="shared" si="14"/>
        <v/>
      </c>
      <c r="CI55" s="26" t="str">
        <f t="shared" si="15"/>
        <v/>
      </c>
      <c r="CJ55" s="26" t="str">
        <f t="shared" si="16"/>
        <v/>
      </c>
      <c r="CK55" s="26" t="str">
        <f t="shared" si="17"/>
        <v/>
      </c>
      <c r="CL55" s="26" t="str">
        <f t="shared" si="18"/>
        <v/>
      </c>
      <c r="CM55" s="26" t="str">
        <f t="shared" si="19"/>
        <v/>
      </c>
      <c r="CN55" s="26" t="str">
        <f t="shared" si="20"/>
        <v/>
      </c>
      <c r="CO55" s="26" t="str">
        <f t="shared" si="21"/>
        <v/>
      </c>
      <c r="CP55" s="26" t="str">
        <f t="shared" si="22"/>
        <v/>
      </c>
      <c r="CQ55" s="26" t="str">
        <f t="shared" si="23"/>
        <v/>
      </c>
      <c r="CR55" s="26" t="str">
        <f t="shared" si="24"/>
        <v/>
      </c>
      <c r="CS55" s="26" t="str">
        <f t="shared" si="25"/>
        <v/>
      </c>
      <c r="CT55" s="26" t="str">
        <f t="shared" si="26"/>
        <v/>
      </c>
      <c r="CU55" s="26" t="str">
        <f t="shared" si="27"/>
        <v/>
      </c>
      <c r="CV55" s="26" t="str">
        <f t="shared" si="28"/>
        <v>116. AS A PROCESS IMPURITY</v>
      </c>
      <c r="CW55" s="26" t="str">
        <f t="shared" si="29"/>
        <v/>
      </c>
      <c r="CX55" s="26" t="str">
        <f t="shared" si="30"/>
        <v/>
      </c>
      <c r="CY55" s="26" t="str">
        <f t="shared" si="31"/>
        <v/>
      </c>
      <c r="CZ55" s="26" t="str">
        <f t="shared" si="32"/>
        <v/>
      </c>
      <c r="DA55" s="26" t="str">
        <f t="shared" si="33"/>
        <v/>
      </c>
      <c r="DB55" s="26" t="str">
        <f t="shared" si="34"/>
        <v/>
      </c>
      <c r="DC55" s="26" t="str">
        <f t="shared" si="35"/>
        <v/>
      </c>
      <c r="DD55" s="26" t="str">
        <f t="shared" si="36"/>
        <v/>
      </c>
      <c r="DE55" s="26" t="str">
        <f t="shared" si="37"/>
        <v/>
      </c>
      <c r="DF55" s="26" t="str">
        <f t="shared" si="38"/>
        <v/>
      </c>
      <c r="DG55" s="26" t="str">
        <f t="shared" si="39"/>
        <v/>
      </c>
      <c r="DH55" s="26" t="str">
        <f t="shared" si="40"/>
        <v/>
      </c>
      <c r="DI55" s="26" t="str">
        <f t="shared" si="41"/>
        <v/>
      </c>
      <c r="DJ55" s="26" t="str">
        <f t="shared" si="42"/>
        <v/>
      </c>
      <c r="DK55" s="26" t="str">
        <f t="shared" si="43"/>
        <v/>
      </c>
      <c r="DL55" s="26" t="str">
        <f t="shared" si="44"/>
        <v/>
      </c>
      <c r="DM55" s="26" t="str">
        <f t="shared" si="45"/>
        <v/>
      </c>
      <c r="DN55" s="26" t="str">
        <f t="shared" si="46"/>
        <v/>
      </c>
      <c r="DO55" s="26" t="str">
        <f t="shared" si="47"/>
        <v/>
      </c>
      <c r="DP55" s="26" t="str">
        <f t="shared" si="48"/>
        <v/>
      </c>
      <c r="DQ55" s="26" t="str">
        <f t="shared" si="49"/>
        <v/>
      </c>
      <c r="DR55" s="26" t="str">
        <f t="shared" si="50"/>
        <v/>
      </c>
      <c r="DS55" s="26" t="str">
        <f t="shared" si="51"/>
        <v/>
      </c>
      <c r="DT55" s="26" t="str">
        <f t="shared" si="52"/>
        <v/>
      </c>
      <c r="DU55" s="26" t="str">
        <f t="shared" si="53"/>
        <v/>
      </c>
      <c r="DV55" s="26" t="str">
        <f t="shared" si="54"/>
        <v/>
      </c>
    </row>
    <row r="56" spans="1:126" ht="60" x14ac:dyDescent="0.25">
      <c r="A56" t="s">
        <v>1942</v>
      </c>
      <c r="B56">
        <v>2021</v>
      </c>
      <c r="C56" t="s">
        <v>2046</v>
      </c>
      <c r="D56">
        <v>106990</v>
      </c>
      <c r="E56" s="19">
        <v>1321219817475</v>
      </c>
      <c r="F56" t="s">
        <v>166</v>
      </c>
      <c r="G56">
        <v>325110</v>
      </c>
      <c r="H56" t="s">
        <v>168</v>
      </c>
      <c r="I56" t="s">
        <v>169</v>
      </c>
      <c r="J56" t="s">
        <v>170</v>
      </c>
      <c r="K56" t="s">
        <v>113</v>
      </c>
      <c r="L56">
        <v>77642</v>
      </c>
      <c r="M56" s="26" t="str">
        <f t="shared" si="0"/>
        <v>89. PRODUCE THE CHEMICAL, 93. AS A BYPRODUCT, 116. AS A PROCESS IMPURITY</v>
      </c>
      <c r="N56" s="26" t="s">
        <v>172</v>
      </c>
      <c r="O56" s="26" t="s">
        <v>2054</v>
      </c>
      <c r="P56">
        <v>4351</v>
      </c>
      <c r="Q56">
        <v>10388</v>
      </c>
      <c r="R56">
        <v>14739</v>
      </c>
      <c r="S56" s="26" t="s">
        <v>1940</v>
      </c>
      <c r="T56" s="26" t="s">
        <v>1941</v>
      </c>
      <c r="U56" s="26" t="s">
        <v>1941</v>
      </c>
      <c r="V56" s="26" t="s">
        <v>1941</v>
      </c>
      <c r="W56" s="26" t="s">
        <v>1940</v>
      </c>
      <c r="X56" s="26" t="s">
        <v>1941</v>
      </c>
      <c r="Y56" s="26" t="s">
        <v>1941</v>
      </c>
      <c r="Z56" s="26" t="s">
        <v>1941</v>
      </c>
      <c r="AA56" s="26" t="s">
        <v>1941</v>
      </c>
      <c r="AB56" s="26" t="s">
        <v>1941</v>
      </c>
      <c r="AC56" s="26" t="s">
        <v>1941</v>
      </c>
      <c r="AD56" s="26" t="s">
        <v>1941</v>
      </c>
      <c r="AE56" s="26" t="s">
        <v>1941</v>
      </c>
      <c r="AF56" s="26" t="s">
        <v>1941</v>
      </c>
      <c r="AG56" s="26" t="s">
        <v>1941</v>
      </c>
      <c r="AH56" s="26" t="s">
        <v>1941</v>
      </c>
      <c r="AI56" s="26" t="s">
        <v>1941</v>
      </c>
      <c r="AJ56" s="26" t="s">
        <v>1941</v>
      </c>
      <c r="AK56" s="26" t="s">
        <v>1941</v>
      </c>
      <c r="AL56" s="26" t="s">
        <v>1941</v>
      </c>
      <c r="AM56" s="26" t="s">
        <v>1941</v>
      </c>
      <c r="AN56" s="26" t="s">
        <v>1941</v>
      </c>
      <c r="AO56" s="26" t="s">
        <v>1941</v>
      </c>
      <c r="AP56" s="26" t="s">
        <v>1941</v>
      </c>
      <c r="AQ56" s="26" t="s">
        <v>1941</v>
      </c>
      <c r="AR56" s="26" t="s">
        <v>1941</v>
      </c>
      <c r="AS56" s="26" t="s">
        <v>1941</v>
      </c>
      <c r="AT56" s="26" t="s">
        <v>1940</v>
      </c>
      <c r="AU56" s="26" t="s">
        <v>1941</v>
      </c>
      <c r="AV56" s="26" t="s">
        <v>1941</v>
      </c>
      <c r="AW56" s="26" t="s">
        <v>1941</v>
      </c>
      <c r="AX56" s="26" t="s">
        <v>1941</v>
      </c>
      <c r="AY56" s="26" t="s">
        <v>1941</v>
      </c>
      <c r="AZ56" s="26" t="s">
        <v>1941</v>
      </c>
      <c r="BA56" s="26" t="s">
        <v>1941</v>
      </c>
      <c r="BB56" s="26" t="s">
        <v>1941</v>
      </c>
      <c r="BC56" s="26" t="s">
        <v>1941</v>
      </c>
      <c r="BD56" s="26" t="s">
        <v>1941</v>
      </c>
      <c r="BE56" s="26" t="s">
        <v>1941</v>
      </c>
      <c r="BF56" s="26" t="s">
        <v>1941</v>
      </c>
      <c r="BG56" s="26" t="s">
        <v>1941</v>
      </c>
      <c r="BH56" s="26" t="s">
        <v>1941</v>
      </c>
      <c r="BI56" s="26" t="s">
        <v>1941</v>
      </c>
      <c r="BJ56" s="26" t="s">
        <v>1941</v>
      </c>
      <c r="BK56" s="26" t="s">
        <v>1941</v>
      </c>
      <c r="BL56" s="26" t="s">
        <v>1941</v>
      </c>
      <c r="BM56" s="26" t="s">
        <v>1941</v>
      </c>
      <c r="BN56" s="26" t="s">
        <v>1941</v>
      </c>
      <c r="BO56" s="26" t="s">
        <v>1941</v>
      </c>
      <c r="BP56" s="26" t="s">
        <v>1941</v>
      </c>
      <c r="BQ56" s="26" t="s">
        <v>1941</v>
      </c>
      <c r="BR56" s="26" t="s">
        <v>1941</v>
      </c>
      <c r="BS56" s="26" t="s">
        <v>1941</v>
      </c>
      <c r="BT56" s="26" t="s">
        <v>1941</v>
      </c>
      <c r="BU56" s="26" t="str">
        <f t="shared" si="1"/>
        <v>89. PRODUCE THE CHEMICAL</v>
      </c>
      <c r="BV56" s="26" t="str">
        <f t="shared" si="2"/>
        <v/>
      </c>
      <c r="BW56" s="26" t="str">
        <f t="shared" si="3"/>
        <v/>
      </c>
      <c r="BX56" s="26" t="str">
        <f t="shared" si="4"/>
        <v/>
      </c>
      <c r="BY56" s="26" t="str">
        <f t="shared" si="5"/>
        <v>93. AS A BYPRODUCT</v>
      </c>
      <c r="BZ56" s="26" t="str">
        <f t="shared" si="6"/>
        <v/>
      </c>
      <c r="CA56" s="26" t="str">
        <f t="shared" si="7"/>
        <v/>
      </c>
      <c r="CB56" s="26" t="str">
        <f t="shared" si="8"/>
        <v/>
      </c>
      <c r="CC56" s="26" t="str">
        <f t="shared" si="9"/>
        <v/>
      </c>
      <c r="CD56" s="26" t="str">
        <f t="shared" si="10"/>
        <v/>
      </c>
      <c r="CE56" s="26" t="str">
        <f t="shared" si="11"/>
        <v/>
      </c>
      <c r="CF56" s="26" t="str">
        <f t="shared" si="12"/>
        <v/>
      </c>
      <c r="CG56" s="26" t="str">
        <f t="shared" si="13"/>
        <v/>
      </c>
      <c r="CH56" s="26" t="str">
        <f t="shared" si="14"/>
        <v/>
      </c>
      <c r="CI56" s="26" t="str">
        <f t="shared" si="15"/>
        <v/>
      </c>
      <c r="CJ56" s="26" t="str">
        <f t="shared" si="16"/>
        <v/>
      </c>
      <c r="CK56" s="26" t="str">
        <f t="shared" si="17"/>
        <v/>
      </c>
      <c r="CL56" s="26" t="str">
        <f t="shared" si="18"/>
        <v/>
      </c>
      <c r="CM56" s="26" t="str">
        <f t="shared" si="19"/>
        <v/>
      </c>
      <c r="CN56" s="26" t="str">
        <f t="shared" si="20"/>
        <v/>
      </c>
      <c r="CO56" s="26" t="str">
        <f t="shared" si="21"/>
        <v/>
      </c>
      <c r="CP56" s="26" t="str">
        <f t="shared" si="22"/>
        <v/>
      </c>
      <c r="CQ56" s="26" t="str">
        <f t="shared" si="23"/>
        <v/>
      </c>
      <c r="CR56" s="26" t="str">
        <f t="shared" si="24"/>
        <v/>
      </c>
      <c r="CS56" s="26" t="str">
        <f t="shared" si="25"/>
        <v/>
      </c>
      <c r="CT56" s="26" t="str">
        <f t="shared" si="26"/>
        <v/>
      </c>
      <c r="CU56" s="26" t="str">
        <f t="shared" si="27"/>
        <v/>
      </c>
      <c r="CV56" s="26" t="str">
        <f t="shared" si="28"/>
        <v>116. AS A PROCESS IMPURITY</v>
      </c>
      <c r="CW56" s="26" t="str">
        <f t="shared" si="29"/>
        <v/>
      </c>
      <c r="CX56" s="26" t="str">
        <f t="shared" si="30"/>
        <v/>
      </c>
      <c r="CY56" s="26" t="str">
        <f t="shared" si="31"/>
        <v/>
      </c>
      <c r="CZ56" s="26" t="str">
        <f t="shared" si="32"/>
        <v/>
      </c>
      <c r="DA56" s="26" t="str">
        <f t="shared" si="33"/>
        <v/>
      </c>
      <c r="DB56" s="26" t="str">
        <f t="shared" si="34"/>
        <v/>
      </c>
      <c r="DC56" s="26" t="str">
        <f t="shared" si="35"/>
        <v/>
      </c>
      <c r="DD56" s="26" t="str">
        <f t="shared" si="36"/>
        <v/>
      </c>
      <c r="DE56" s="26" t="str">
        <f t="shared" si="37"/>
        <v/>
      </c>
      <c r="DF56" s="26" t="str">
        <f t="shared" si="38"/>
        <v/>
      </c>
      <c r="DG56" s="26" t="str">
        <f t="shared" si="39"/>
        <v/>
      </c>
      <c r="DH56" s="26" t="str">
        <f t="shared" si="40"/>
        <v/>
      </c>
      <c r="DI56" s="26" t="str">
        <f t="shared" si="41"/>
        <v/>
      </c>
      <c r="DJ56" s="26" t="str">
        <f t="shared" si="42"/>
        <v/>
      </c>
      <c r="DK56" s="26" t="str">
        <f t="shared" si="43"/>
        <v/>
      </c>
      <c r="DL56" s="26" t="str">
        <f t="shared" si="44"/>
        <v/>
      </c>
      <c r="DM56" s="26" t="str">
        <f t="shared" si="45"/>
        <v/>
      </c>
      <c r="DN56" s="26" t="str">
        <f t="shared" si="46"/>
        <v/>
      </c>
      <c r="DO56" s="26" t="str">
        <f t="shared" si="47"/>
        <v/>
      </c>
      <c r="DP56" s="26" t="str">
        <f t="shared" si="48"/>
        <v/>
      </c>
      <c r="DQ56" s="26" t="str">
        <f t="shared" si="49"/>
        <v/>
      </c>
      <c r="DR56" s="26" t="str">
        <f t="shared" si="50"/>
        <v/>
      </c>
      <c r="DS56" s="26" t="str">
        <f t="shared" si="51"/>
        <v/>
      </c>
      <c r="DT56" s="26" t="str">
        <f t="shared" si="52"/>
        <v/>
      </c>
      <c r="DU56" s="26" t="str">
        <f t="shared" si="53"/>
        <v/>
      </c>
      <c r="DV56" s="26" t="str">
        <f t="shared" si="54"/>
        <v/>
      </c>
    </row>
    <row r="57" spans="1:126" ht="60" x14ac:dyDescent="0.25">
      <c r="A57" t="s">
        <v>1942</v>
      </c>
      <c r="B57">
        <v>2021</v>
      </c>
      <c r="C57" t="s">
        <v>2046</v>
      </c>
      <c r="D57">
        <v>106990</v>
      </c>
      <c r="E57" s="19">
        <v>1321220021479</v>
      </c>
      <c r="F57" t="s">
        <v>1993</v>
      </c>
      <c r="G57">
        <v>325110</v>
      </c>
      <c r="H57" t="s">
        <v>1994</v>
      </c>
      <c r="I57" t="s">
        <v>1097</v>
      </c>
      <c r="J57" t="s">
        <v>170</v>
      </c>
      <c r="K57" t="s">
        <v>113</v>
      </c>
      <c r="L57">
        <v>77642</v>
      </c>
      <c r="M57" s="26" t="str">
        <f t="shared" si="0"/>
        <v>116. AS A PROCESS IMPURITY</v>
      </c>
      <c r="N57" s="27" t="s">
        <v>400</v>
      </c>
      <c r="O57" s="26" t="s">
        <v>2055</v>
      </c>
      <c r="P57">
        <v>0</v>
      </c>
      <c r="Q57">
        <v>6.45</v>
      </c>
      <c r="R57">
        <v>6.45</v>
      </c>
      <c r="S57" s="26" t="s">
        <v>1941</v>
      </c>
      <c r="T57" s="26" t="s">
        <v>1941</v>
      </c>
      <c r="U57" s="26" t="s">
        <v>1941</v>
      </c>
      <c r="V57" s="26" t="s">
        <v>1941</v>
      </c>
      <c r="W57" s="26" t="s">
        <v>1941</v>
      </c>
      <c r="X57" s="26" t="s">
        <v>1941</v>
      </c>
      <c r="Y57" s="26" t="s">
        <v>1941</v>
      </c>
      <c r="Z57" s="26" t="s">
        <v>1941</v>
      </c>
      <c r="AA57" s="26" t="s">
        <v>1941</v>
      </c>
      <c r="AB57" s="26" t="s">
        <v>1941</v>
      </c>
      <c r="AC57" s="26" t="s">
        <v>1941</v>
      </c>
      <c r="AD57" s="26" t="s">
        <v>1941</v>
      </c>
      <c r="AE57" s="26" t="s">
        <v>1941</v>
      </c>
      <c r="AF57" s="26" t="s">
        <v>1941</v>
      </c>
      <c r="AG57" s="26" t="s">
        <v>1941</v>
      </c>
      <c r="AH57" s="26" t="s">
        <v>1941</v>
      </c>
      <c r="AI57" s="26" t="s">
        <v>1941</v>
      </c>
      <c r="AJ57" s="26" t="s">
        <v>1941</v>
      </c>
      <c r="AK57" s="26" t="s">
        <v>1941</v>
      </c>
      <c r="AL57" s="26" t="s">
        <v>1941</v>
      </c>
      <c r="AM57" s="26" t="s">
        <v>1941</v>
      </c>
      <c r="AN57" s="26" t="s">
        <v>1941</v>
      </c>
      <c r="AO57" s="26" t="s">
        <v>1941</v>
      </c>
      <c r="AP57" s="26" t="s">
        <v>1941</v>
      </c>
      <c r="AQ57" s="26" t="s">
        <v>1941</v>
      </c>
      <c r="AR57" s="26" t="s">
        <v>1941</v>
      </c>
      <c r="AS57" s="26" t="s">
        <v>1941</v>
      </c>
      <c r="AT57" s="26" t="s">
        <v>1940</v>
      </c>
      <c r="AU57" s="26" t="s">
        <v>1941</v>
      </c>
      <c r="AV57" s="26" t="s">
        <v>1941</v>
      </c>
      <c r="AW57" s="26" t="s">
        <v>1941</v>
      </c>
      <c r="AX57" s="26" t="s">
        <v>1941</v>
      </c>
      <c r="AY57" s="26" t="s">
        <v>1941</v>
      </c>
      <c r="AZ57" s="26" t="s">
        <v>1941</v>
      </c>
      <c r="BA57" s="26" t="s">
        <v>1941</v>
      </c>
      <c r="BB57" s="26" t="s">
        <v>1941</v>
      </c>
      <c r="BC57" s="26" t="s">
        <v>1941</v>
      </c>
      <c r="BD57" s="26" t="s">
        <v>1941</v>
      </c>
      <c r="BE57" s="26" t="s">
        <v>1941</v>
      </c>
      <c r="BF57" s="26" t="s">
        <v>1941</v>
      </c>
      <c r="BG57" s="26" t="s">
        <v>1941</v>
      </c>
      <c r="BH57" s="26" t="s">
        <v>1941</v>
      </c>
      <c r="BI57" s="26" t="s">
        <v>1941</v>
      </c>
      <c r="BJ57" s="26" t="s">
        <v>1941</v>
      </c>
      <c r="BK57" s="26" t="s">
        <v>1941</v>
      </c>
      <c r="BL57" s="26" t="s">
        <v>1941</v>
      </c>
      <c r="BM57" s="26" t="s">
        <v>1941</v>
      </c>
      <c r="BN57" s="26" t="s">
        <v>1941</v>
      </c>
      <c r="BO57" s="26" t="s">
        <v>1941</v>
      </c>
      <c r="BP57" s="26" t="s">
        <v>1941</v>
      </c>
      <c r="BQ57" s="26" t="s">
        <v>1941</v>
      </c>
      <c r="BR57" s="26" t="s">
        <v>1941</v>
      </c>
      <c r="BS57" s="26" t="s">
        <v>1941</v>
      </c>
      <c r="BT57" s="26" t="s">
        <v>1941</v>
      </c>
      <c r="BU57" s="26" t="str">
        <f t="shared" si="1"/>
        <v/>
      </c>
      <c r="BV57" s="26" t="str">
        <f t="shared" si="2"/>
        <v/>
      </c>
      <c r="BW57" s="26" t="str">
        <f t="shared" si="3"/>
        <v/>
      </c>
      <c r="BX57" s="26" t="str">
        <f t="shared" si="4"/>
        <v/>
      </c>
      <c r="BY57" s="26" t="str">
        <f t="shared" si="5"/>
        <v/>
      </c>
      <c r="BZ57" s="26" t="str">
        <f t="shared" si="6"/>
        <v/>
      </c>
      <c r="CA57" s="26" t="str">
        <f t="shared" si="7"/>
        <v/>
      </c>
      <c r="CB57" s="26" t="str">
        <f t="shared" si="8"/>
        <v/>
      </c>
      <c r="CC57" s="26" t="str">
        <f t="shared" si="9"/>
        <v/>
      </c>
      <c r="CD57" s="26" t="str">
        <f t="shared" si="10"/>
        <v/>
      </c>
      <c r="CE57" s="26" t="str">
        <f t="shared" si="11"/>
        <v/>
      </c>
      <c r="CF57" s="26" t="str">
        <f t="shared" si="12"/>
        <v/>
      </c>
      <c r="CG57" s="26" t="str">
        <f t="shared" si="13"/>
        <v/>
      </c>
      <c r="CH57" s="26" t="str">
        <f t="shared" si="14"/>
        <v/>
      </c>
      <c r="CI57" s="26" t="str">
        <f t="shared" si="15"/>
        <v/>
      </c>
      <c r="CJ57" s="26" t="str">
        <f t="shared" si="16"/>
        <v/>
      </c>
      <c r="CK57" s="26" t="str">
        <f t="shared" si="17"/>
        <v/>
      </c>
      <c r="CL57" s="26" t="str">
        <f t="shared" si="18"/>
        <v/>
      </c>
      <c r="CM57" s="26" t="str">
        <f t="shared" si="19"/>
        <v/>
      </c>
      <c r="CN57" s="26" t="str">
        <f t="shared" si="20"/>
        <v/>
      </c>
      <c r="CO57" s="26" t="str">
        <f t="shared" si="21"/>
        <v/>
      </c>
      <c r="CP57" s="26" t="str">
        <f t="shared" si="22"/>
        <v/>
      </c>
      <c r="CQ57" s="26" t="str">
        <f t="shared" si="23"/>
        <v/>
      </c>
      <c r="CR57" s="26" t="str">
        <f t="shared" si="24"/>
        <v/>
      </c>
      <c r="CS57" s="26" t="str">
        <f t="shared" si="25"/>
        <v/>
      </c>
      <c r="CT57" s="26" t="str">
        <f t="shared" si="26"/>
        <v/>
      </c>
      <c r="CU57" s="26" t="str">
        <f t="shared" si="27"/>
        <v/>
      </c>
      <c r="CV57" s="26" t="str">
        <f t="shared" si="28"/>
        <v>116. AS A PROCESS IMPURITY</v>
      </c>
      <c r="CW57" s="26" t="str">
        <f t="shared" si="29"/>
        <v/>
      </c>
      <c r="CX57" s="26" t="str">
        <f t="shared" si="30"/>
        <v/>
      </c>
      <c r="CY57" s="26" t="str">
        <f t="shared" si="31"/>
        <v/>
      </c>
      <c r="CZ57" s="26" t="str">
        <f t="shared" si="32"/>
        <v/>
      </c>
      <c r="DA57" s="26" t="str">
        <f t="shared" si="33"/>
        <v/>
      </c>
      <c r="DB57" s="26" t="str">
        <f t="shared" si="34"/>
        <v/>
      </c>
      <c r="DC57" s="26" t="str">
        <f t="shared" si="35"/>
        <v/>
      </c>
      <c r="DD57" s="26" t="str">
        <f t="shared" si="36"/>
        <v/>
      </c>
      <c r="DE57" s="26" t="str">
        <f t="shared" si="37"/>
        <v/>
      </c>
      <c r="DF57" s="26" t="str">
        <f t="shared" si="38"/>
        <v/>
      </c>
      <c r="DG57" s="26" t="str">
        <f t="shared" si="39"/>
        <v/>
      </c>
      <c r="DH57" s="26" t="str">
        <f t="shared" si="40"/>
        <v/>
      </c>
      <c r="DI57" s="26" t="str">
        <f t="shared" si="41"/>
        <v/>
      </c>
      <c r="DJ57" s="26" t="str">
        <f t="shared" si="42"/>
        <v/>
      </c>
      <c r="DK57" s="26" t="str">
        <f t="shared" si="43"/>
        <v/>
      </c>
      <c r="DL57" s="26" t="str">
        <f t="shared" si="44"/>
        <v/>
      </c>
      <c r="DM57" s="26" t="str">
        <f t="shared" si="45"/>
        <v/>
      </c>
      <c r="DN57" s="26" t="str">
        <f t="shared" si="46"/>
        <v/>
      </c>
      <c r="DO57" s="26" t="str">
        <f t="shared" si="47"/>
        <v/>
      </c>
      <c r="DP57" s="26" t="str">
        <f t="shared" si="48"/>
        <v/>
      </c>
      <c r="DQ57" s="26" t="str">
        <f t="shared" si="49"/>
        <v/>
      </c>
      <c r="DR57" s="26" t="str">
        <f t="shared" si="50"/>
        <v/>
      </c>
      <c r="DS57" s="26" t="str">
        <f t="shared" si="51"/>
        <v/>
      </c>
      <c r="DT57" s="26" t="str">
        <f t="shared" si="52"/>
        <v/>
      </c>
      <c r="DU57" s="26" t="str">
        <f t="shared" si="53"/>
        <v/>
      </c>
      <c r="DV57" s="26" t="str">
        <f t="shared" si="54"/>
        <v/>
      </c>
    </row>
    <row r="58" spans="1:126" ht="75" x14ac:dyDescent="0.25">
      <c r="A58" t="s">
        <v>1942</v>
      </c>
      <c r="B58">
        <v>2016</v>
      </c>
      <c r="C58" t="s">
        <v>2046</v>
      </c>
      <c r="D58">
        <v>106990</v>
      </c>
      <c r="E58" s="19">
        <v>1316215242102</v>
      </c>
      <c r="F58" t="s">
        <v>175</v>
      </c>
      <c r="G58">
        <v>324110</v>
      </c>
      <c r="H58" t="s">
        <v>178</v>
      </c>
      <c r="I58" t="s">
        <v>179</v>
      </c>
      <c r="J58" t="s">
        <v>180</v>
      </c>
      <c r="K58" t="s">
        <v>113</v>
      </c>
      <c r="L58">
        <v>77590</v>
      </c>
      <c r="M58" s="26" t="str">
        <f t="shared" si="0"/>
        <v>89. PRODUCE THE CHEMICAL, 91. ON-SITE USE OF THE CHEMICAL, 92. SALE OR DISTRIBUTION OF THE CHEMICAL, 95. USED AS A REACTANT, 133. ANCILLARY OR OTHER USE</v>
      </c>
      <c r="N58" s="26" t="s">
        <v>172</v>
      </c>
      <c r="O58" s="26" t="s">
        <v>5232</v>
      </c>
      <c r="P58">
        <v>60</v>
      </c>
      <c r="Q58">
        <v>1600</v>
      </c>
      <c r="R58">
        <v>1660</v>
      </c>
      <c r="S58" s="26" t="s">
        <v>1940</v>
      </c>
      <c r="T58" s="26" t="s">
        <v>1941</v>
      </c>
      <c r="U58" s="26" t="s">
        <v>1940</v>
      </c>
      <c r="V58" s="26" t="s">
        <v>1940</v>
      </c>
      <c r="W58" s="26" t="s">
        <v>1941</v>
      </c>
      <c r="X58" s="26" t="s">
        <v>1941</v>
      </c>
      <c r="Y58" s="26" t="s">
        <v>1940</v>
      </c>
      <c r="AE58" s="26" t="s">
        <v>1941</v>
      </c>
      <c r="AR58" s="26" t="s">
        <v>1941</v>
      </c>
      <c r="AS58" s="26" t="s">
        <v>1941</v>
      </c>
      <c r="AT58" s="26" t="s">
        <v>1941</v>
      </c>
      <c r="AV58" s="26" t="s">
        <v>1941</v>
      </c>
      <c r="BD58" s="26" t="s">
        <v>1941</v>
      </c>
      <c r="BK58" s="26" t="s">
        <v>1940</v>
      </c>
      <c r="BU58" s="26" t="str">
        <f t="shared" si="1"/>
        <v>89. PRODUCE THE CHEMICAL</v>
      </c>
      <c r="BV58" s="26" t="str">
        <f t="shared" si="2"/>
        <v/>
      </c>
      <c r="BW58" s="26" t="str">
        <f t="shared" si="3"/>
        <v>91. ON-SITE USE OF THE CHEMICAL</v>
      </c>
      <c r="BX58" s="26" t="str">
        <f t="shared" si="4"/>
        <v>92. SALE OR DISTRIBUTION OF THE CHEMICAL</v>
      </c>
      <c r="BY58" s="26" t="str">
        <f t="shared" si="5"/>
        <v/>
      </c>
      <c r="BZ58" s="26" t="str">
        <f t="shared" si="6"/>
        <v/>
      </c>
      <c r="CA58" s="26" t="str">
        <f t="shared" si="7"/>
        <v>95. USED AS A REACTANT</v>
      </c>
      <c r="CB58" s="26" t="str">
        <f t="shared" si="8"/>
        <v/>
      </c>
      <c r="CC58" s="26" t="str">
        <f t="shared" si="9"/>
        <v/>
      </c>
      <c r="CD58" s="26" t="str">
        <f t="shared" si="10"/>
        <v/>
      </c>
      <c r="CE58" s="26" t="str">
        <f t="shared" si="11"/>
        <v/>
      </c>
      <c r="CF58" s="26" t="str">
        <f t="shared" si="12"/>
        <v/>
      </c>
      <c r="CG58" s="26" t="str">
        <f t="shared" si="13"/>
        <v/>
      </c>
      <c r="CH58" s="26" t="str">
        <f t="shared" si="14"/>
        <v/>
      </c>
      <c r="CI58" s="26" t="str">
        <f t="shared" si="15"/>
        <v/>
      </c>
      <c r="CJ58" s="26" t="str">
        <f t="shared" si="16"/>
        <v/>
      </c>
      <c r="CK58" s="26" t="str">
        <f t="shared" si="17"/>
        <v/>
      </c>
      <c r="CL58" s="26" t="str">
        <f t="shared" si="18"/>
        <v/>
      </c>
      <c r="CM58" s="26" t="str">
        <f t="shared" si="19"/>
        <v/>
      </c>
      <c r="CN58" s="26" t="str">
        <f t="shared" si="20"/>
        <v/>
      </c>
      <c r="CO58" s="26" t="str">
        <f t="shared" si="21"/>
        <v/>
      </c>
      <c r="CP58" s="26" t="str">
        <f t="shared" si="22"/>
        <v/>
      </c>
      <c r="CQ58" s="26" t="str">
        <f t="shared" si="23"/>
        <v/>
      </c>
      <c r="CR58" s="26" t="str">
        <f t="shared" si="24"/>
        <v/>
      </c>
      <c r="CS58" s="26" t="str">
        <f t="shared" si="25"/>
        <v/>
      </c>
      <c r="CT58" s="26" t="str">
        <f t="shared" si="26"/>
        <v/>
      </c>
      <c r="CU58" s="26" t="str">
        <f t="shared" si="27"/>
        <v/>
      </c>
      <c r="CV58" s="26" t="str">
        <f t="shared" si="28"/>
        <v/>
      </c>
      <c r="CW58" s="26" t="str">
        <f t="shared" si="29"/>
        <v/>
      </c>
      <c r="CX58" s="26" t="str">
        <f t="shared" si="30"/>
        <v/>
      </c>
      <c r="CY58" s="26" t="str">
        <f t="shared" si="31"/>
        <v/>
      </c>
      <c r="CZ58" s="26" t="str">
        <f t="shared" si="32"/>
        <v/>
      </c>
      <c r="DA58" s="26" t="str">
        <f t="shared" si="33"/>
        <v/>
      </c>
      <c r="DB58" s="26" t="str">
        <f t="shared" si="34"/>
        <v/>
      </c>
      <c r="DC58" s="26" t="str">
        <f t="shared" si="35"/>
        <v/>
      </c>
      <c r="DD58" s="26" t="str">
        <f t="shared" si="36"/>
        <v/>
      </c>
      <c r="DE58" s="26" t="str">
        <f t="shared" si="37"/>
        <v/>
      </c>
      <c r="DF58" s="26" t="str">
        <f t="shared" si="38"/>
        <v/>
      </c>
      <c r="DG58" s="26" t="str">
        <f t="shared" si="39"/>
        <v/>
      </c>
      <c r="DH58" s="26" t="str">
        <f t="shared" si="40"/>
        <v/>
      </c>
      <c r="DI58" s="26" t="str">
        <f t="shared" si="41"/>
        <v/>
      </c>
      <c r="DJ58" s="26" t="str">
        <f t="shared" si="42"/>
        <v/>
      </c>
      <c r="DK58" s="26" t="str">
        <f t="shared" si="43"/>
        <v/>
      </c>
      <c r="DL58" s="26" t="str">
        <f t="shared" si="44"/>
        <v/>
      </c>
      <c r="DM58" s="26" t="str">
        <f t="shared" si="45"/>
        <v>133. ANCILLARY OR OTHER USE</v>
      </c>
      <c r="DN58" s="26" t="str">
        <f t="shared" si="46"/>
        <v/>
      </c>
      <c r="DO58" s="26" t="str">
        <f t="shared" si="47"/>
        <v/>
      </c>
      <c r="DP58" s="26" t="str">
        <f t="shared" si="48"/>
        <v/>
      </c>
      <c r="DQ58" s="26" t="str">
        <f t="shared" si="49"/>
        <v/>
      </c>
      <c r="DR58" s="26" t="str">
        <f t="shared" si="50"/>
        <v/>
      </c>
      <c r="DS58" s="26" t="str">
        <f t="shared" si="51"/>
        <v/>
      </c>
      <c r="DT58" s="26" t="str">
        <f t="shared" si="52"/>
        <v/>
      </c>
      <c r="DU58" s="26" t="str">
        <f t="shared" si="53"/>
        <v/>
      </c>
      <c r="DV58" s="26" t="str">
        <f t="shared" si="54"/>
        <v/>
      </c>
    </row>
    <row r="59" spans="1:126" ht="45" x14ac:dyDescent="0.25">
      <c r="A59" t="s">
        <v>1942</v>
      </c>
      <c r="B59">
        <v>2016</v>
      </c>
      <c r="C59" t="s">
        <v>2046</v>
      </c>
      <c r="D59">
        <v>106990</v>
      </c>
      <c r="E59" s="19">
        <v>1316215242621</v>
      </c>
      <c r="F59" t="s">
        <v>175</v>
      </c>
      <c r="G59">
        <v>221112</v>
      </c>
      <c r="H59" t="s">
        <v>178</v>
      </c>
      <c r="I59" t="s">
        <v>179</v>
      </c>
      <c r="J59" t="s">
        <v>180</v>
      </c>
      <c r="K59" t="s">
        <v>113</v>
      </c>
      <c r="L59">
        <v>77590</v>
      </c>
      <c r="M59" s="26" t="str">
        <f t="shared" si="0"/>
        <v>89. PRODUCE THE CHEMICAL, 93. AS A BYPRODUCT</v>
      </c>
      <c r="N59" s="26" t="s">
        <v>172</v>
      </c>
      <c r="O59" s="26" t="s">
        <v>5232</v>
      </c>
      <c r="P59">
        <v>0</v>
      </c>
      <c r="Q59">
        <v>1</v>
      </c>
      <c r="R59">
        <v>1</v>
      </c>
      <c r="S59" s="26" t="s">
        <v>1940</v>
      </c>
      <c r="T59" s="26" t="s">
        <v>1941</v>
      </c>
      <c r="U59" s="26" t="s">
        <v>1941</v>
      </c>
      <c r="V59" s="26" t="s">
        <v>1941</v>
      </c>
      <c r="W59" s="26" t="s">
        <v>1940</v>
      </c>
      <c r="X59" s="26" t="s">
        <v>1941</v>
      </c>
      <c r="Y59" s="26" t="s">
        <v>1941</v>
      </c>
      <c r="AE59" s="26" t="s">
        <v>1941</v>
      </c>
      <c r="AR59" s="26" t="s">
        <v>1941</v>
      </c>
      <c r="AS59" s="26" t="s">
        <v>1941</v>
      </c>
      <c r="AT59" s="26" t="s">
        <v>1941</v>
      </c>
      <c r="AV59" s="26" t="s">
        <v>1941</v>
      </c>
      <c r="BD59" s="26" t="s">
        <v>1941</v>
      </c>
      <c r="BK59" s="26" t="s">
        <v>1941</v>
      </c>
      <c r="BU59" s="26" t="str">
        <f t="shared" si="1"/>
        <v>89. PRODUCE THE CHEMICAL</v>
      </c>
      <c r="BV59" s="26" t="str">
        <f t="shared" si="2"/>
        <v/>
      </c>
      <c r="BW59" s="26" t="str">
        <f t="shared" si="3"/>
        <v/>
      </c>
      <c r="BX59" s="26" t="str">
        <f t="shared" si="4"/>
        <v/>
      </c>
      <c r="BY59" s="26" t="str">
        <f t="shared" si="5"/>
        <v>93. AS A BYPRODUCT</v>
      </c>
      <c r="BZ59" s="26" t="str">
        <f t="shared" si="6"/>
        <v/>
      </c>
      <c r="CA59" s="26" t="str">
        <f t="shared" si="7"/>
        <v/>
      </c>
      <c r="CB59" s="26" t="str">
        <f t="shared" si="8"/>
        <v/>
      </c>
      <c r="CC59" s="26" t="str">
        <f t="shared" si="9"/>
        <v/>
      </c>
      <c r="CD59" s="26" t="str">
        <f t="shared" si="10"/>
        <v/>
      </c>
      <c r="CE59" s="26" t="str">
        <f t="shared" si="11"/>
        <v/>
      </c>
      <c r="CF59" s="26" t="str">
        <f t="shared" si="12"/>
        <v/>
      </c>
      <c r="CG59" s="26" t="str">
        <f t="shared" si="13"/>
        <v/>
      </c>
      <c r="CH59" s="26" t="str">
        <f t="shared" si="14"/>
        <v/>
      </c>
      <c r="CI59" s="26" t="str">
        <f t="shared" si="15"/>
        <v/>
      </c>
      <c r="CJ59" s="26" t="str">
        <f t="shared" si="16"/>
        <v/>
      </c>
      <c r="CK59" s="26" t="str">
        <f t="shared" si="17"/>
        <v/>
      </c>
      <c r="CL59" s="26" t="str">
        <f t="shared" si="18"/>
        <v/>
      </c>
      <c r="CM59" s="26" t="str">
        <f t="shared" si="19"/>
        <v/>
      </c>
      <c r="CN59" s="26" t="str">
        <f t="shared" si="20"/>
        <v/>
      </c>
      <c r="CO59" s="26" t="str">
        <f t="shared" si="21"/>
        <v/>
      </c>
      <c r="CP59" s="26" t="str">
        <f t="shared" si="22"/>
        <v/>
      </c>
      <c r="CQ59" s="26" t="str">
        <f t="shared" si="23"/>
        <v/>
      </c>
      <c r="CR59" s="26" t="str">
        <f t="shared" si="24"/>
        <v/>
      </c>
      <c r="CS59" s="26" t="str">
        <f t="shared" si="25"/>
        <v/>
      </c>
      <c r="CT59" s="26" t="str">
        <f t="shared" si="26"/>
        <v/>
      </c>
      <c r="CU59" s="26" t="str">
        <f t="shared" si="27"/>
        <v/>
      </c>
      <c r="CV59" s="26" t="str">
        <f t="shared" si="28"/>
        <v/>
      </c>
      <c r="CW59" s="26" t="str">
        <f t="shared" si="29"/>
        <v/>
      </c>
      <c r="CX59" s="26" t="str">
        <f t="shared" si="30"/>
        <v/>
      </c>
      <c r="CY59" s="26" t="str">
        <f t="shared" si="31"/>
        <v/>
      </c>
      <c r="CZ59" s="26" t="str">
        <f t="shared" si="32"/>
        <v/>
      </c>
      <c r="DA59" s="26" t="str">
        <f t="shared" si="33"/>
        <v/>
      </c>
      <c r="DB59" s="26" t="str">
        <f t="shared" si="34"/>
        <v/>
      </c>
      <c r="DC59" s="26" t="str">
        <f t="shared" si="35"/>
        <v/>
      </c>
      <c r="DD59" s="26" t="str">
        <f t="shared" si="36"/>
        <v/>
      </c>
      <c r="DE59" s="26" t="str">
        <f t="shared" si="37"/>
        <v/>
      </c>
      <c r="DF59" s="26" t="str">
        <f t="shared" si="38"/>
        <v/>
      </c>
      <c r="DG59" s="26" t="str">
        <f t="shared" si="39"/>
        <v/>
      </c>
      <c r="DH59" s="26" t="str">
        <f t="shared" si="40"/>
        <v/>
      </c>
      <c r="DI59" s="26" t="str">
        <f t="shared" si="41"/>
        <v/>
      </c>
      <c r="DJ59" s="26" t="str">
        <f t="shared" si="42"/>
        <v/>
      </c>
      <c r="DK59" s="26" t="str">
        <f t="shared" si="43"/>
        <v/>
      </c>
      <c r="DL59" s="26" t="str">
        <f t="shared" si="44"/>
        <v/>
      </c>
      <c r="DM59" s="26" t="str">
        <f t="shared" si="45"/>
        <v/>
      </c>
      <c r="DN59" s="26" t="str">
        <f t="shared" si="46"/>
        <v/>
      </c>
      <c r="DO59" s="26" t="str">
        <f t="shared" si="47"/>
        <v/>
      </c>
      <c r="DP59" s="26" t="str">
        <f t="shared" si="48"/>
        <v/>
      </c>
      <c r="DQ59" s="26" t="str">
        <f t="shared" si="49"/>
        <v/>
      </c>
      <c r="DR59" s="26" t="str">
        <f t="shared" si="50"/>
        <v/>
      </c>
      <c r="DS59" s="26" t="str">
        <f t="shared" si="51"/>
        <v/>
      </c>
      <c r="DT59" s="26" t="str">
        <f t="shared" si="52"/>
        <v/>
      </c>
      <c r="DU59" s="26" t="str">
        <f t="shared" si="53"/>
        <v/>
      </c>
      <c r="DV59" s="26" t="str">
        <f t="shared" si="54"/>
        <v/>
      </c>
    </row>
    <row r="60" spans="1:126" ht="45" x14ac:dyDescent="0.25">
      <c r="A60" t="s">
        <v>1942</v>
      </c>
      <c r="B60">
        <v>2017</v>
      </c>
      <c r="C60" t="s">
        <v>2046</v>
      </c>
      <c r="D60">
        <v>106990</v>
      </c>
      <c r="E60" s="19">
        <v>1317216264869</v>
      </c>
      <c r="F60" t="s">
        <v>175</v>
      </c>
      <c r="G60">
        <v>324110</v>
      </c>
      <c r="H60" t="s">
        <v>178</v>
      </c>
      <c r="I60" t="s">
        <v>179</v>
      </c>
      <c r="J60" t="s">
        <v>180</v>
      </c>
      <c r="K60" t="s">
        <v>113</v>
      </c>
      <c r="L60">
        <v>77590</v>
      </c>
      <c r="M60" s="26" t="str">
        <f t="shared" si="0"/>
        <v>89. PRODUCE THE CHEMICAL, 93. AS A BYPRODUCT</v>
      </c>
      <c r="N60" s="26" t="s">
        <v>172</v>
      </c>
      <c r="O60" s="26" t="s">
        <v>5232</v>
      </c>
      <c r="P60">
        <v>100</v>
      </c>
      <c r="Q60">
        <v>1300</v>
      </c>
      <c r="R60">
        <v>1400</v>
      </c>
      <c r="S60" s="26" t="s">
        <v>1940</v>
      </c>
      <c r="T60" s="26" t="s">
        <v>1941</v>
      </c>
      <c r="U60" s="26" t="s">
        <v>1941</v>
      </c>
      <c r="V60" s="26" t="s">
        <v>1941</v>
      </c>
      <c r="W60" s="26" t="s">
        <v>1940</v>
      </c>
      <c r="X60" s="26" t="s">
        <v>1941</v>
      </c>
      <c r="Y60" s="26" t="s">
        <v>1941</v>
      </c>
      <c r="AE60" s="26" t="s">
        <v>1941</v>
      </c>
      <c r="AR60" s="26" t="s">
        <v>1941</v>
      </c>
      <c r="AS60" s="26" t="s">
        <v>1941</v>
      </c>
      <c r="AT60" s="26" t="s">
        <v>1941</v>
      </c>
      <c r="AV60" s="26" t="s">
        <v>1941</v>
      </c>
      <c r="BD60" s="26" t="s">
        <v>1941</v>
      </c>
      <c r="BK60" s="26" t="s">
        <v>1941</v>
      </c>
      <c r="BU60" s="26" t="str">
        <f t="shared" si="1"/>
        <v>89. PRODUCE THE CHEMICAL</v>
      </c>
      <c r="BV60" s="26" t="str">
        <f t="shared" si="2"/>
        <v/>
      </c>
      <c r="BW60" s="26" t="str">
        <f t="shared" si="3"/>
        <v/>
      </c>
      <c r="BX60" s="26" t="str">
        <f t="shared" si="4"/>
        <v/>
      </c>
      <c r="BY60" s="26" t="str">
        <f t="shared" si="5"/>
        <v>93. AS A BYPRODUCT</v>
      </c>
      <c r="BZ60" s="26" t="str">
        <f t="shared" si="6"/>
        <v/>
      </c>
      <c r="CA60" s="26" t="str">
        <f t="shared" si="7"/>
        <v/>
      </c>
      <c r="CB60" s="26" t="str">
        <f t="shared" si="8"/>
        <v/>
      </c>
      <c r="CC60" s="26" t="str">
        <f t="shared" si="9"/>
        <v/>
      </c>
      <c r="CD60" s="26" t="str">
        <f t="shared" si="10"/>
        <v/>
      </c>
      <c r="CE60" s="26" t="str">
        <f t="shared" si="11"/>
        <v/>
      </c>
      <c r="CF60" s="26" t="str">
        <f t="shared" si="12"/>
        <v/>
      </c>
      <c r="CG60" s="26" t="str">
        <f t="shared" si="13"/>
        <v/>
      </c>
      <c r="CH60" s="26" t="str">
        <f t="shared" si="14"/>
        <v/>
      </c>
      <c r="CI60" s="26" t="str">
        <f t="shared" si="15"/>
        <v/>
      </c>
      <c r="CJ60" s="26" t="str">
        <f t="shared" si="16"/>
        <v/>
      </c>
      <c r="CK60" s="26" t="str">
        <f t="shared" si="17"/>
        <v/>
      </c>
      <c r="CL60" s="26" t="str">
        <f t="shared" si="18"/>
        <v/>
      </c>
      <c r="CM60" s="26" t="str">
        <f t="shared" si="19"/>
        <v/>
      </c>
      <c r="CN60" s="26" t="str">
        <f t="shared" si="20"/>
        <v/>
      </c>
      <c r="CO60" s="26" t="str">
        <f t="shared" si="21"/>
        <v/>
      </c>
      <c r="CP60" s="26" t="str">
        <f t="shared" si="22"/>
        <v/>
      </c>
      <c r="CQ60" s="26" t="str">
        <f t="shared" si="23"/>
        <v/>
      </c>
      <c r="CR60" s="26" t="str">
        <f t="shared" si="24"/>
        <v/>
      </c>
      <c r="CS60" s="26" t="str">
        <f t="shared" si="25"/>
        <v/>
      </c>
      <c r="CT60" s="26" t="str">
        <f t="shared" si="26"/>
        <v/>
      </c>
      <c r="CU60" s="26" t="str">
        <f t="shared" si="27"/>
        <v/>
      </c>
      <c r="CV60" s="26" t="str">
        <f t="shared" si="28"/>
        <v/>
      </c>
      <c r="CW60" s="26" t="str">
        <f t="shared" si="29"/>
        <v/>
      </c>
      <c r="CX60" s="26" t="str">
        <f t="shared" si="30"/>
        <v/>
      </c>
      <c r="CY60" s="26" t="str">
        <f t="shared" si="31"/>
        <v/>
      </c>
      <c r="CZ60" s="26" t="str">
        <f t="shared" si="32"/>
        <v/>
      </c>
      <c r="DA60" s="26" t="str">
        <f t="shared" si="33"/>
        <v/>
      </c>
      <c r="DB60" s="26" t="str">
        <f t="shared" si="34"/>
        <v/>
      </c>
      <c r="DC60" s="26" t="str">
        <f t="shared" si="35"/>
        <v/>
      </c>
      <c r="DD60" s="26" t="str">
        <f t="shared" si="36"/>
        <v/>
      </c>
      <c r="DE60" s="26" t="str">
        <f t="shared" si="37"/>
        <v/>
      </c>
      <c r="DF60" s="26" t="str">
        <f t="shared" si="38"/>
        <v/>
      </c>
      <c r="DG60" s="26" t="str">
        <f t="shared" si="39"/>
        <v/>
      </c>
      <c r="DH60" s="26" t="str">
        <f t="shared" si="40"/>
        <v/>
      </c>
      <c r="DI60" s="26" t="str">
        <f t="shared" si="41"/>
        <v/>
      </c>
      <c r="DJ60" s="26" t="str">
        <f t="shared" si="42"/>
        <v/>
      </c>
      <c r="DK60" s="26" t="str">
        <f t="shared" si="43"/>
        <v/>
      </c>
      <c r="DL60" s="26" t="str">
        <f t="shared" si="44"/>
        <v/>
      </c>
      <c r="DM60" s="26" t="str">
        <f t="shared" si="45"/>
        <v/>
      </c>
      <c r="DN60" s="26" t="str">
        <f t="shared" si="46"/>
        <v/>
      </c>
      <c r="DO60" s="26" t="str">
        <f t="shared" si="47"/>
        <v/>
      </c>
      <c r="DP60" s="26" t="str">
        <f t="shared" si="48"/>
        <v/>
      </c>
      <c r="DQ60" s="26" t="str">
        <f t="shared" si="49"/>
        <v/>
      </c>
      <c r="DR60" s="26" t="str">
        <f t="shared" si="50"/>
        <v/>
      </c>
      <c r="DS60" s="26" t="str">
        <f t="shared" si="51"/>
        <v/>
      </c>
      <c r="DT60" s="26" t="str">
        <f t="shared" si="52"/>
        <v/>
      </c>
      <c r="DU60" s="26" t="str">
        <f t="shared" si="53"/>
        <v/>
      </c>
      <c r="DV60" s="26" t="str">
        <f t="shared" si="54"/>
        <v/>
      </c>
    </row>
    <row r="61" spans="1:126" ht="75" x14ac:dyDescent="0.25">
      <c r="A61" t="s">
        <v>1942</v>
      </c>
      <c r="B61">
        <v>2017</v>
      </c>
      <c r="C61" t="s">
        <v>2046</v>
      </c>
      <c r="D61">
        <v>106990</v>
      </c>
      <c r="E61" s="19">
        <v>1317216265367</v>
      </c>
      <c r="F61" t="s">
        <v>175</v>
      </c>
      <c r="G61">
        <v>221112</v>
      </c>
      <c r="H61" t="s">
        <v>178</v>
      </c>
      <c r="I61" t="s">
        <v>179</v>
      </c>
      <c r="J61" t="s">
        <v>180</v>
      </c>
      <c r="K61" t="s">
        <v>113</v>
      </c>
      <c r="L61">
        <v>77590</v>
      </c>
      <c r="M61" s="26" t="str">
        <f t="shared" si="0"/>
        <v>89. PRODUCE THE CHEMICAL, 91. ON-SITE USE OF THE CHEMICAL, 92. SALE OR DISTRIBUTION OF THE CHEMICAL, 95. USED AS A REACTANT, 133. ANCILLARY OR OTHER USE</v>
      </c>
      <c r="N61" s="26" t="s">
        <v>172</v>
      </c>
      <c r="O61" s="26" t="s">
        <v>5232</v>
      </c>
      <c r="P61">
        <v>0</v>
      </c>
      <c r="Q61">
        <v>1</v>
      </c>
      <c r="R61">
        <v>1</v>
      </c>
      <c r="S61" s="26" t="s">
        <v>1940</v>
      </c>
      <c r="T61" s="26" t="s">
        <v>1941</v>
      </c>
      <c r="U61" s="26" t="s">
        <v>1940</v>
      </c>
      <c r="V61" s="26" t="s">
        <v>1940</v>
      </c>
      <c r="W61" s="26" t="s">
        <v>1941</v>
      </c>
      <c r="X61" s="26" t="s">
        <v>1941</v>
      </c>
      <c r="Y61" s="26" t="s">
        <v>1940</v>
      </c>
      <c r="AE61" s="26" t="s">
        <v>1941</v>
      </c>
      <c r="AR61" s="26" t="s">
        <v>1941</v>
      </c>
      <c r="AS61" s="26" t="s">
        <v>1941</v>
      </c>
      <c r="AT61" s="26" t="s">
        <v>1941</v>
      </c>
      <c r="AV61" s="26" t="s">
        <v>1941</v>
      </c>
      <c r="BD61" s="26" t="s">
        <v>1941</v>
      </c>
      <c r="BK61" s="26" t="s">
        <v>1940</v>
      </c>
      <c r="BU61" s="26" t="str">
        <f t="shared" si="1"/>
        <v>89. PRODUCE THE CHEMICAL</v>
      </c>
      <c r="BV61" s="26" t="str">
        <f t="shared" si="2"/>
        <v/>
      </c>
      <c r="BW61" s="26" t="str">
        <f t="shared" si="3"/>
        <v>91. ON-SITE USE OF THE CHEMICAL</v>
      </c>
      <c r="BX61" s="26" t="str">
        <f t="shared" si="4"/>
        <v>92. SALE OR DISTRIBUTION OF THE CHEMICAL</v>
      </c>
      <c r="BY61" s="26" t="str">
        <f t="shared" si="5"/>
        <v/>
      </c>
      <c r="BZ61" s="26" t="str">
        <f t="shared" si="6"/>
        <v/>
      </c>
      <c r="CA61" s="26" t="str">
        <f t="shared" si="7"/>
        <v>95. USED AS A REACTANT</v>
      </c>
      <c r="CB61" s="26" t="str">
        <f t="shared" si="8"/>
        <v/>
      </c>
      <c r="CC61" s="26" t="str">
        <f t="shared" si="9"/>
        <v/>
      </c>
      <c r="CD61" s="26" t="str">
        <f t="shared" si="10"/>
        <v/>
      </c>
      <c r="CE61" s="26" t="str">
        <f t="shared" si="11"/>
        <v/>
      </c>
      <c r="CF61" s="26" t="str">
        <f t="shared" si="12"/>
        <v/>
      </c>
      <c r="CG61" s="26" t="str">
        <f t="shared" si="13"/>
        <v/>
      </c>
      <c r="CH61" s="26" t="str">
        <f t="shared" si="14"/>
        <v/>
      </c>
      <c r="CI61" s="26" t="str">
        <f t="shared" si="15"/>
        <v/>
      </c>
      <c r="CJ61" s="26" t="str">
        <f t="shared" si="16"/>
        <v/>
      </c>
      <c r="CK61" s="26" t="str">
        <f t="shared" si="17"/>
        <v/>
      </c>
      <c r="CL61" s="26" t="str">
        <f t="shared" si="18"/>
        <v/>
      </c>
      <c r="CM61" s="26" t="str">
        <f t="shared" si="19"/>
        <v/>
      </c>
      <c r="CN61" s="26" t="str">
        <f t="shared" si="20"/>
        <v/>
      </c>
      <c r="CO61" s="26" t="str">
        <f t="shared" si="21"/>
        <v/>
      </c>
      <c r="CP61" s="26" t="str">
        <f t="shared" si="22"/>
        <v/>
      </c>
      <c r="CQ61" s="26" t="str">
        <f t="shared" si="23"/>
        <v/>
      </c>
      <c r="CR61" s="26" t="str">
        <f t="shared" si="24"/>
        <v/>
      </c>
      <c r="CS61" s="26" t="str">
        <f t="shared" si="25"/>
        <v/>
      </c>
      <c r="CT61" s="26" t="str">
        <f t="shared" si="26"/>
        <v/>
      </c>
      <c r="CU61" s="26" t="str">
        <f t="shared" si="27"/>
        <v/>
      </c>
      <c r="CV61" s="26" t="str">
        <f t="shared" si="28"/>
        <v/>
      </c>
      <c r="CW61" s="26" t="str">
        <f t="shared" si="29"/>
        <v/>
      </c>
      <c r="CX61" s="26" t="str">
        <f t="shared" si="30"/>
        <v/>
      </c>
      <c r="CY61" s="26" t="str">
        <f t="shared" si="31"/>
        <v/>
      </c>
      <c r="CZ61" s="26" t="str">
        <f t="shared" si="32"/>
        <v/>
      </c>
      <c r="DA61" s="26" t="str">
        <f t="shared" si="33"/>
        <v/>
      </c>
      <c r="DB61" s="26" t="str">
        <f t="shared" si="34"/>
        <v/>
      </c>
      <c r="DC61" s="26" t="str">
        <f t="shared" si="35"/>
        <v/>
      </c>
      <c r="DD61" s="26" t="str">
        <f t="shared" si="36"/>
        <v/>
      </c>
      <c r="DE61" s="26" t="str">
        <f t="shared" si="37"/>
        <v/>
      </c>
      <c r="DF61" s="26" t="str">
        <f t="shared" si="38"/>
        <v/>
      </c>
      <c r="DG61" s="26" t="str">
        <f t="shared" si="39"/>
        <v/>
      </c>
      <c r="DH61" s="26" t="str">
        <f t="shared" si="40"/>
        <v/>
      </c>
      <c r="DI61" s="26" t="str">
        <f t="shared" si="41"/>
        <v/>
      </c>
      <c r="DJ61" s="26" t="str">
        <f t="shared" si="42"/>
        <v/>
      </c>
      <c r="DK61" s="26" t="str">
        <f t="shared" si="43"/>
        <v/>
      </c>
      <c r="DL61" s="26" t="str">
        <f t="shared" si="44"/>
        <v/>
      </c>
      <c r="DM61" s="26" t="str">
        <f t="shared" si="45"/>
        <v>133. ANCILLARY OR OTHER USE</v>
      </c>
      <c r="DN61" s="26" t="str">
        <f t="shared" si="46"/>
        <v/>
      </c>
      <c r="DO61" s="26" t="str">
        <f t="shared" si="47"/>
        <v/>
      </c>
      <c r="DP61" s="26" t="str">
        <f t="shared" si="48"/>
        <v/>
      </c>
      <c r="DQ61" s="26" t="str">
        <f t="shared" si="49"/>
        <v/>
      </c>
      <c r="DR61" s="26" t="str">
        <f t="shared" si="50"/>
        <v/>
      </c>
      <c r="DS61" s="26" t="str">
        <f t="shared" si="51"/>
        <v/>
      </c>
      <c r="DT61" s="26" t="str">
        <f t="shared" si="52"/>
        <v/>
      </c>
      <c r="DU61" s="26" t="str">
        <f t="shared" si="53"/>
        <v/>
      </c>
      <c r="DV61" s="26" t="str">
        <f t="shared" si="54"/>
        <v/>
      </c>
    </row>
    <row r="62" spans="1:126" ht="45" x14ac:dyDescent="0.25">
      <c r="A62" t="s">
        <v>1942</v>
      </c>
      <c r="B62">
        <v>2018</v>
      </c>
      <c r="C62" t="s">
        <v>2046</v>
      </c>
      <c r="D62">
        <v>106990</v>
      </c>
      <c r="E62" s="19">
        <v>1318217185115</v>
      </c>
      <c r="F62" t="s">
        <v>175</v>
      </c>
      <c r="G62">
        <v>324110</v>
      </c>
      <c r="H62" t="s">
        <v>178</v>
      </c>
      <c r="I62" t="s">
        <v>179</v>
      </c>
      <c r="J62" t="s">
        <v>180</v>
      </c>
      <c r="K62" t="s">
        <v>113</v>
      </c>
      <c r="L62">
        <v>77590</v>
      </c>
      <c r="M62" s="26" t="str">
        <f t="shared" si="0"/>
        <v>89. PRODUCE THE CHEMICAL, 93. AS A BYPRODUCT</v>
      </c>
      <c r="N62" s="26" t="s">
        <v>172</v>
      </c>
      <c r="O62" s="26" t="s">
        <v>5232</v>
      </c>
      <c r="P62">
        <v>80</v>
      </c>
      <c r="Q62">
        <v>1300</v>
      </c>
      <c r="R62">
        <v>1380</v>
      </c>
      <c r="S62" s="26" t="s">
        <v>1940</v>
      </c>
      <c r="T62" s="26" t="s">
        <v>1941</v>
      </c>
      <c r="U62" s="26" t="s">
        <v>1941</v>
      </c>
      <c r="V62" s="26" t="s">
        <v>1941</v>
      </c>
      <c r="W62" s="26" t="s">
        <v>1940</v>
      </c>
      <c r="X62" s="26" t="s">
        <v>1941</v>
      </c>
      <c r="Y62" s="26" t="s">
        <v>1941</v>
      </c>
      <c r="Z62" s="26" t="s">
        <v>1941</v>
      </c>
      <c r="AA62" s="26" t="s">
        <v>1941</v>
      </c>
      <c r="AB62" s="26" t="s">
        <v>1941</v>
      </c>
      <c r="AC62" s="26" t="s">
        <v>1941</v>
      </c>
      <c r="AD62" s="26" t="s">
        <v>1941</v>
      </c>
      <c r="AE62" s="26" t="s">
        <v>1941</v>
      </c>
      <c r="AF62" s="26" t="s">
        <v>1941</v>
      </c>
      <c r="AG62" s="26" t="s">
        <v>1941</v>
      </c>
      <c r="AH62" s="26" t="s">
        <v>1941</v>
      </c>
      <c r="AI62" s="26" t="s">
        <v>1941</v>
      </c>
      <c r="AJ62" s="26" t="s">
        <v>1941</v>
      </c>
      <c r="AK62" s="26" t="s">
        <v>1941</v>
      </c>
      <c r="AL62" s="26" t="s">
        <v>1941</v>
      </c>
      <c r="AM62" s="26" t="s">
        <v>1941</v>
      </c>
      <c r="AN62" s="26" t="s">
        <v>1941</v>
      </c>
      <c r="AO62" s="26" t="s">
        <v>1941</v>
      </c>
      <c r="AP62" s="26" t="s">
        <v>1941</v>
      </c>
      <c r="AQ62" s="26" t="s">
        <v>1941</v>
      </c>
      <c r="AR62" s="26" t="s">
        <v>1941</v>
      </c>
      <c r="AS62" s="26" t="s">
        <v>1941</v>
      </c>
      <c r="AT62" s="26" t="s">
        <v>1941</v>
      </c>
      <c r="AU62" s="26" t="s">
        <v>1941</v>
      </c>
      <c r="AV62" s="26" t="s">
        <v>1941</v>
      </c>
      <c r="AW62" s="26" t="s">
        <v>1941</v>
      </c>
      <c r="AX62" s="26" t="s">
        <v>1941</v>
      </c>
      <c r="AY62" s="26" t="s">
        <v>1941</v>
      </c>
      <c r="AZ62" s="26" t="s">
        <v>1941</v>
      </c>
      <c r="BA62" s="26" t="s">
        <v>1941</v>
      </c>
      <c r="BB62" s="26" t="s">
        <v>1941</v>
      </c>
      <c r="BC62" s="26" t="s">
        <v>1941</v>
      </c>
      <c r="BD62" s="26" t="s">
        <v>1941</v>
      </c>
      <c r="BE62" s="26" t="s">
        <v>1941</v>
      </c>
      <c r="BF62" s="26" t="s">
        <v>1941</v>
      </c>
      <c r="BG62" s="26" t="s">
        <v>1941</v>
      </c>
      <c r="BH62" s="26" t="s">
        <v>1941</v>
      </c>
      <c r="BI62" s="26" t="s">
        <v>1941</v>
      </c>
      <c r="BJ62" s="26" t="s">
        <v>1941</v>
      </c>
      <c r="BK62" s="26" t="s">
        <v>1941</v>
      </c>
      <c r="BL62" s="26" t="s">
        <v>1941</v>
      </c>
      <c r="BM62" s="26" t="s">
        <v>1941</v>
      </c>
      <c r="BN62" s="26" t="s">
        <v>1941</v>
      </c>
      <c r="BO62" s="26" t="s">
        <v>1941</v>
      </c>
      <c r="BP62" s="26" t="s">
        <v>1941</v>
      </c>
      <c r="BQ62" s="26" t="s">
        <v>1941</v>
      </c>
      <c r="BR62" s="26" t="s">
        <v>1941</v>
      </c>
      <c r="BS62" s="26" t="s">
        <v>1941</v>
      </c>
      <c r="BT62" s="26" t="s">
        <v>1941</v>
      </c>
      <c r="BU62" s="26" t="str">
        <f t="shared" si="1"/>
        <v>89. PRODUCE THE CHEMICAL</v>
      </c>
      <c r="BV62" s="26" t="str">
        <f t="shared" si="2"/>
        <v/>
      </c>
      <c r="BW62" s="26" t="str">
        <f t="shared" si="3"/>
        <v/>
      </c>
      <c r="BX62" s="26" t="str">
        <f t="shared" si="4"/>
        <v/>
      </c>
      <c r="BY62" s="26" t="str">
        <f t="shared" si="5"/>
        <v>93. AS A BYPRODUCT</v>
      </c>
      <c r="BZ62" s="26" t="str">
        <f t="shared" si="6"/>
        <v/>
      </c>
      <c r="CA62" s="26" t="str">
        <f t="shared" si="7"/>
        <v/>
      </c>
      <c r="CB62" s="26" t="str">
        <f t="shared" si="8"/>
        <v/>
      </c>
      <c r="CC62" s="26" t="str">
        <f t="shared" si="9"/>
        <v/>
      </c>
      <c r="CD62" s="26" t="str">
        <f t="shared" si="10"/>
        <v/>
      </c>
      <c r="CE62" s="26" t="str">
        <f t="shared" si="11"/>
        <v/>
      </c>
      <c r="CF62" s="26" t="str">
        <f t="shared" si="12"/>
        <v/>
      </c>
      <c r="CG62" s="26" t="str">
        <f t="shared" si="13"/>
        <v/>
      </c>
      <c r="CH62" s="26" t="str">
        <f t="shared" si="14"/>
        <v/>
      </c>
      <c r="CI62" s="26" t="str">
        <f t="shared" si="15"/>
        <v/>
      </c>
      <c r="CJ62" s="26" t="str">
        <f t="shared" si="16"/>
        <v/>
      </c>
      <c r="CK62" s="26" t="str">
        <f t="shared" si="17"/>
        <v/>
      </c>
      <c r="CL62" s="26" t="str">
        <f t="shared" si="18"/>
        <v/>
      </c>
      <c r="CM62" s="26" t="str">
        <f t="shared" si="19"/>
        <v/>
      </c>
      <c r="CN62" s="26" t="str">
        <f t="shared" si="20"/>
        <v/>
      </c>
      <c r="CO62" s="26" t="str">
        <f t="shared" si="21"/>
        <v/>
      </c>
      <c r="CP62" s="26" t="str">
        <f t="shared" si="22"/>
        <v/>
      </c>
      <c r="CQ62" s="26" t="str">
        <f t="shared" si="23"/>
        <v/>
      </c>
      <c r="CR62" s="26" t="str">
        <f t="shared" si="24"/>
        <v/>
      </c>
      <c r="CS62" s="26" t="str">
        <f t="shared" si="25"/>
        <v/>
      </c>
      <c r="CT62" s="26" t="str">
        <f t="shared" si="26"/>
        <v/>
      </c>
      <c r="CU62" s="26" t="str">
        <f t="shared" si="27"/>
        <v/>
      </c>
      <c r="CV62" s="26" t="str">
        <f t="shared" si="28"/>
        <v/>
      </c>
      <c r="CW62" s="26" t="str">
        <f t="shared" si="29"/>
        <v/>
      </c>
      <c r="CX62" s="26" t="str">
        <f t="shared" si="30"/>
        <v/>
      </c>
      <c r="CY62" s="26" t="str">
        <f t="shared" si="31"/>
        <v/>
      </c>
      <c r="CZ62" s="26" t="str">
        <f t="shared" si="32"/>
        <v/>
      </c>
      <c r="DA62" s="26" t="str">
        <f t="shared" si="33"/>
        <v/>
      </c>
      <c r="DB62" s="26" t="str">
        <f t="shared" si="34"/>
        <v/>
      </c>
      <c r="DC62" s="26" t="str">
        <f t="shared" si="35"/>
        <v/>
      </c>
      <c r="DD62" s="26" t="str">
        <f t="shared" si="36"/>
        <v/>
      </c>
      <c r="DE62" s="26" t="str">
        <f t="shared" si="37"/>
        <v/>
      </c>
      <c r="DF62" s="26" t="str">
        <f t="shared" si="38"/>
        <v/>
      </c>
      <c r="DG62" s="26" t="str">
        <f t="shared" si="39"/>
        <v/>
      </c>
      <c r="DH62" s="26" t="str">
        <f t="shared" si="40"/>
        <v/>
      </c>
      <c r="DI62" s="26" t="str">
        <f t="shared" si="41"/>
        <v/>
      </c>
      <c r="DJ62" s="26" t="str">
        <f t="shared" si="42"/>
        <v/>
      </c>
      <c r="DK62" s="26" t="str">
        <f t="shared" si="43"/>
        <v/>
      </c>
      <c r="DL62" s="26" t="str">
        <f t="shared" si="44"/>
        <v/>
      </c>
      <c r="DM62" s="26" t="str">
        <f t="shared" si="45"/>
        <v/>
      </c>
      <c r="DN62" s="26" t="str">
        <f t="shared" si="46"/>
        <v/>
      </c>
      <c r="DO62" s="26" t="str">
        <f t="shared" si="47"/>
        <v/>
      </c>
      <c r="DP62" s="26" t="str">
        <f t="shared" si="48"/>
        <v/>
      </c>
      <c r="DQ62" s="26" t="str">
        <f t="shared" si="49"/>
        <v/>
      </c>
      <c r="DR62" s="26" t="str">
        <f t="shared" si="50"/>
        <v/>
      </c>
      <c r="DS62" s="26" t="str">
        <f t="shared" si="51"/>
        <v/>
      </c>
      <c r="DT62" s="26" t="str">
        <f t="shared" si="52"/>
        <v/>
      </c>
      <c r="DU62" s="26" t="str">
        <f t="shared" si="53"/>
        <v/>
      </c>
      <c r="DV62" s="26" t="str">
        <f t="shared" si="54"/>
        <v/>
      </c>
    </row>
    <row r="63" spans="1:126" ht="105" x14ac:dyDescent="0.25">
      <c r="A63" t="s">
        <v>1942</v>
      </c>
      <c r="B63">
        <v>2018</v>
      </c>
      <c r="C63" t="s">
        <v>2046</v>
      </c>
      <c r="D63">
        <v>106990</v>
      </c>
      <c r="E63" s="19">
        <v>1318217184427</v>
      </c>
      <c r="F63" t="s">
        <v>175</v>
      </c>
      <c r="G63">
        <v>221112</v>
      </c>
      <c r="H63" t="s">
        <v>178</v>
      </c>
      <c r="I63" t="s">
        <v>179</v>
      </c>
      <c r="J63" t="s">
        <v>180</v>
      </c>
      <c r="K63" t="s">
        <v>113</v>
      </c>
      <c r="L63">
        <v>77590</v>
      </c>
      <c r="M63" s="26" t="str">
        <f t="shared" si="0"/>
        <v>89. PRODUCE THE CHEMICAL, 91. ON-SITE USE OF THE CHEMICAL, 92. SALE OR DISTRIBUTION OF THE CHEMICAL, 95. USED AS A REACTANT, 97. P102  RAW MATERIALS, 98. P103  INTERMEDIATES, 133. ANCILLARY OR OTHER USE, 142. Z399  OTHER</v>
      </c>
      <c r="N63" s="26" t="s">
        <v>172</v>
      </c>
      <c r="O63" s="26" t="s">
        <v>5232</v>
      </c>
      <c r="P63">
        <v>0</v>
      </c>
      <c r="Q63">
        <v>3</v>
      </c>
      <c r="R63">
        <v>3</v>
      </c>
      <c r="S63" s="26" t="s">
        <v>1940</v>
      </c>
      <c r="T63" s="26" t="s">
        <v>1941</v>
      </c>
      <c r="U63" s="26" t="s">
        <v>1940</v>
      </c>
      <c r="V63" s="26" t="s">
        <v>1940</v>
      </c>
      <c r="W63" s="26" t="s">
        <v>1941</v>
      </c>
      <c r="X63" s="26" t="s">
        <v>1941</v>
      </c>
      <c r="Y63" s="26" t="s">
        <v>1940</v>
      </c>
      <c r="Z63" s="26" t="s">
        <v>1941</v>
      </c>
      <c r="AA63" s="26" t="s">
        <v>1940</v>
      </c>
      <c r="AB63" s="26" t="s">
        <v>1940</v>
      </c>
      <c r="AC63" s="26" t="s">
        <v>1941</v>
      </c>
      <c r="AD63" s="26" t="s">
        <v>1941</v>
      </c>
      <c r="AE63" s="26" t="s">
        <v>1941</v>
      </c>
      <c r="AF63" s="26" t="s">
        <v>1941</v>
      </c>
      <c r="AG63" s="26" t="s">
        <v>1941</v>
      </c>
      <c r="AH63" s="26" t="s">
        <v>1941</v>
      </c>
      <c r="AI63" s="26" t="s">
        <v>1941</v>
      </c>
      <c r="AJ63" s="26" t="s">
        <v>1941</v>
      </c>
      <c r="AK63" s="26" t="s">
        <v>1941</v>
      </c>
      <c r="AL63" s="26" t="s">
        <v>1941</v>
      </c>
      <c r="AM63" s="26" t="s">
        <v>1941</v>
      </c>
      <c r="AN63" s="26" t="s">
        <v>1941</v>
      </c>
      <c r="AO63" s="26" t="s">
        <v>1941</v>
      </c>
      <c r="AP63" s="26" t="s">
        <v>1941</v>
      </c>
      <c r="AQ63" s="26" t="s">
        <v>1941</v>
      </c>
      <c r="AR63" s="26" t="s">
        <v>1941</v>
      </c>
      <c r="AS63" s="26" t="s">
        <v>1941</v>
      </c>
      <c r="AT63" s="26" t="s">
        <v>1941</v>
      </c>
      <c r="AU63" s="26" t="s">
        <v>1941</v>
      </c>
      <c r="AV63" s="26" t="s">
        <v>1941</v>
      </c>
      <c r="AW63" s="26" t="s">
        <v>1941</v>
      </c>
      <c r="AX63" s="26" t="s">
        <v>1941</v>
      </c>
      <c r="AY63" s="26" t="s">
        <v>1941</v>
      </c>
      <c r="AZ63" s="26" t="s">
        <v>1941</v>
      </c>
      <c r="BA63" s="26" t="s">
        <v>1941</v>
      </c>
      <c r="BB63" s="26" t="s">
        <v>1941</v>
      </c>
      <c r="BC63" s="26" t="s">
        <v>1941</v>
      </c>
      <c r="BD63" s="26" t="s">
        <v>1941</v>
      </c>
      <c r="BE63" s="26" t="s">
        <v>1941</v>
      </c>
      <c r="BF63" s="26" t="s">
        <v>1941</v>
      </c>
      <c r="BG63" s="26" t="s">
        <v>1941</v>
      </c>
      <c r="BH63" s="26" t="s">
        <v>1941</v>
      </c>
      <c r="BI63" s="26" t="s">
        <v>1941</v>
      </c>
      <c r="BJ63" s="26" t="s">
        <v>1941</v>
      </c>
      <c r="BK63" s="26" t="s">
        <v>1940</v>
      </c>
      <c r="BL63" s="26" t="s">
        <v>1941</v>
      </c>
      <c r="BM63" s="26" t="s">
        <v>1941</v>
      </c>
      <c r="BN63" s="26" t="s">
        <v>1941</v>
      </c>
      <c r="BO63" s="26" t="s">
        <v>1941</v>
      </c>
      <c r="BP63" s="26" t="s">
        <v>1941</v>
      </c>
      <c r="BQ63" s="26" t="s">
        <v>1941</v>
      </c>
      <c r="BR63" s="26" t="s">
        <v>1941</v>
      </c>
      <c r="BS63" s="26" t="s">
        <v>1941</v>
      </c>
      <c r="BT63" s="26" t="s">
        <v>1940</v>
      </c>
      <c r="BU63" s="26" t="str">
        <f t="shared" si="1"/>
        <v>89. PRODUCE THE CHEMICAL</v>
      </c>
      <c r="BV63" s="26" t="str">
        <f t="shared" si="2"/>
        <v/>
      </c>
      <c r="BW63" s="26" t="str">
        <f t="shared" si="3"/>
        <v>91. ON-SITE USE OF THE CHEMICAL</v>
      </c>
      <c r="BX63" s="26" t="str">
        <f t="shared" si="4"/>
        <v>92. SALE OR DISTRIBUTION OF THE CHEMICAL</v>
      </c>
      <c r="BY63" s="26" t="str">
        <f t="shared" si="5"/>
        <v/>
      </c>
      <c r="BZ63" s="26" t="str">
        <f t="shared" si="6"/>
        <v/>
      </c>
      <c r="CA63" s="26" t="str">
        <f t="shared" si="7"/>
        <v>95. USED AS A REACTANT</v>
      </c>
      <c r="CB63" s="26" t="str">
        <f t="shared" si="8"/>
        <v/>
      </c>
      <c r="CC63" s="26" t="str">
        <f t="shared" si="9"/>
        <v>97. P102  RAW MATERIALS</v>
      </c>
      <c r="CD63" s="26" t="str">
        <f t="shared" si="10"/>
        <v>98. P103  INTERMEDIATES</v>
      </c>
      <c r="CE63" s="26" t="str">
        <f t="shared" si="11"/>
        <v/>
      </c>
      <c r="CF63" s="26" t="str">
        <f t="shared" si="12"/>
        <v/>
      </c>
      <c r="CG63" s="26" t="str">
        <f t="shared" si="13"/>
        <v/>
      </c>
      <c r="CH63" s="26" t="str">
        <f t="shared" si="14"/>
        <v/>
      </c>
      <c r="CI63" s="26" t="str">
        <f t="shared" si="15"/>
        <v/>
      </c>
      <c r="CJ63" s="26" t="str">
        <f t="shared" si="16"/>
        <v/>
      </c>
      <c r="CK63" s="26" t="str">
        <f t="shared" si="17"/>
        <v/>
      </c>
      <c r="CL63" s="26" t="str">
        <f t="shared" si="18"/>
        <v/>
      </c>
      <c r="CM63" s="26" t="str">
        <f t="shared" si="19"/>
        <v/>
      </c>
      <c r="CN63" s="26" t="str">
        <f t="shared" si="20"/>
        <v/>
      </c>
      <c r="CO63" s="26" t="str">
        <f t="shared" si="21"/>
        <v/>
      </c>
      <c r="CP63" s="26" t="str">
        <f t="shared" si="22"/>
        <v/>
      </c>
      <c r="CQ63" s="26" t="str">
        <f t="shared" si="23"/>
        <v/>
      </c>
      <c r="CR63" s="26" t="str">
        <f t="shared" si="24"/>
        <v/>
      </c>
      <c r="CS63" s="26" t="str">
        <f t="shared" si="25"/>
        <v/>
      </c>
      <c r="CT63" s="26" t="str">
        <f t="shared" si="26"/>
        <v/>
      </c>
      <c r="CU63" s="26" t="str">
        <f t="shared" si="27"/>
        <v/>
      </c>
      <c r="CV63" s="26" t="str">
        <f t="shared" si="28"/>
        <v/>
      </c>
      <c r="CW63" s="26" t="str">
        <f t="shared" si="29"/>
        <v/>
      </c>
      <c r="CX63" s="26" t="str">
        <f t="shared" si="30"/>
        <v/>
      </c>
      <c r="CY63" s="26" t="str">
        <f t="shared" si="31"/>
        <v/>
      </c>
      <c r="CZ63" s="26" t="str">
        <f t="shared" si="32"/>
        <v/>
      </c>
      <c r="DA63" s="26" t="str">
        <f t="shared" si="33"/>
        <v/>
      </c>
      <c r="DB63" s="26" t="str">
        <f t="shared" si="34"/>
        <v/>
      </c>
      <c r="DC63" s="26" t="str">
        <f t="shared" si="35"/>
        <v/>
      </c>
      <c r="DD63" s="26" t="str">
        <f t="shared" si="36"/>
        <v/>
      </c>
      <c r="DE63" s="26" t="str">
        <f t="shared" si="37"/>
        <v/>
      </c>
      <c r="DF63" s="26" t="str">
        <f t="shared" si="38"/>
        <v/>
      </c>
      <c r="DG63" s="26" t="str">
        <f t="shared" si="39"/>
        <v/>
      </c>
      <c r="DH63" s="26" t="str">
        <f t="shared" si="40"/>
        <v/>
      </c>
      <c r="DI63" s="26" t="str">
        <f t="shared" si="41"/>
        <v/>
      </c>
      <c r="DJ63" s="26" t="str">
        <f t="shared" si="42"/>
        <v/>
      </c>
      <c r="DK63" s="26" t="str">
        <f t="shared" si="43"/>
        <v/>
      </c>
      <c r="DL63" s="26" t="str">
        <f t="shared" si="44"/>
        <v/>
      </c>
      <c r="DM63" s="26" t="str">
        <f t="shared" si="45"/>
        <v>133. ANCILLARY OR OTHER USE</v>
      </c>
      <c r="DN63" s="26" t="str">
        <f t="shared" si="46"/>
        <v/>
      </c>
      <c r="DO63" s="26" t="str">
        <f t="shared" si="47"/>
        <v/>
      </c>
      <c r="DP63" s="26" t="str">
        <f t="shared" si="48"/>
        <v/>
      </c>
      <c r="DQ63" s="26" t="str">
        <f t="shared" si="49"/>
        <v/>
      </c>
      <c r="DR63" s="26" t="str">
        <f t="shared" si="50"/>
        <v/>
      </c>
      <c r="DS63" s="26" t="str">
        <f t="shared" si="51"/>
        <v/>
      </c>
      <c r="DT63" s="26" t="str">
        <f t="shared" si="52"/>
        <v/>
      </c>
      <c r="DU63" s="26" t="str">
        <f t="shared" si="53"/>
        <v/>
      </c>
      <c r="DV63" s="26" t="str">
        <f t="shared" si="54"/>
        <v>142. Z399  OTHER</v>
      </c>
    </row>
    <row r="64" spans="1:126" ht="105" x14ac:dyDescent="0.25">
      <c r="A64" t="s">
        <v>1942</v>
      </c>
      <c r="B64">
        <v>2019</v>
      </c>
      <c r="C64" t="s">
        <v>2046</v>
      </c>
      <c r="D64">
        <v>106990</v>
      </c>
      <c r="E64" s="19">
        <v>1319218285815</v>
      </c>
      <c r="F64" t="s">
        <v>175</v>
      </c>
      <c r="G64">
        <v>324110</v>
      </c>
      <c r="H64" t="s">
        <v>178</v>
      </c>
      <c r="I64" t="s">
        <v>179</v>
      </c>
      <c r="J64" t="s">
        <v>180</v>
      </c>
      <c r="K64" t="s">
        <v>113</v>
      </c>
      <c r="L64">
        <v>77590</v>
      </c>
      <c r="M64" s="26" t="str">
        <f t="shared" si="0"/>
        <v>89. PRODUCE THE CHEMICAL, 91. ON-SITE USE OF THE CHEMICAL, 92. SALE OR DISTRIBUTION OF THE CHEMICAL, 95. USED AS A REACTANT, 97. P102  RAW MATERIALS, 98. P103  INTERMEDIATES, 133. ANCILLARY OR OTHER USE, 142. Z399  OTHER</v>
      </c>
      <c r="N64" s="26" t="s">
        <v>172</v>
      </c>
      <c r="O64" s="26" t="s">
        <v>5232</v>
      </c>
      <c r="P64">
        <v>260</v>
      </c>
      <c r="Q64">
        <v>1900</v>
      </c>
      <c r="R64">
        <v>2160</v>
      </c>
      <c r="S64" s="26" t="s">
        <v>1940</v>
      </c>
      <c r="T64" s="26" t="s">
        <v>1941</v>
      </c>
      <c r="U64" s="26" t="s">
        <v>1940</v>
      </c>
      <c r="V64" s="26" t="s">
        <v>1940</v>
      </c>
      <c r="W64" s="26" t="s">
        <v>1941</v>
      </c>
      <c r="X64" s="26" t="s">
        <v>1941</v>
      </c>
      <c r="Y64" s="26" t="s">
        <v>1940</v>
      </c>
      <c r="Z64" s="26" t="s">
        <v>1941</v>
      </c>
      <c r="AA64" s="26" t="s">
        <v>1940</v>
      </c>
      <c r="AB64" s="26" t="s">
        <v>1940</v>
      </c>
      <c r="AC64" s="26" t="s">
        <v>1941</v>
      </c>
      <c r="AD64" s="26" t="s">
        <v>1941</v>
      </c>
      <c r="AE64" s="26" t="s">
        <v>1941</v>
      </c>
      <c r="AF64" s="26" t="s">
        <v>1941</v>
      </c>
      <c r="AG64" s="26" t="s">
        <v>1941</v>
      </c>
      <c r="AH64" s="26" t="s">
        <v>1941</v>
      </c>
      <c r="AI64" s="26" t="s">
        <v>1941</v>
      </c>
      <c r="AJ64" s="26" t="s">
        <v>1941</v>
      </c>
      <c r="AK64" s="26" t="s">
        <v>1941</v>
      </c>
      <c r="AL64" s="26" t="s">
        <v>1941</v>
      </c>
      <c r="AM64" s="26" t="s">
        <v>1941</v>
      </c>
      <c r="AN64" s="26" t="s">
        <v>1941</v>
      </c>
      <c r="AO64" s="26" t="s">
        <v>1941</v>
      </c>
      <c r="AP64" s="26" t="s">
        <v>1941</v>
      </c>
      <c r="AQ64" s="26" t="s">
        <v>1941</v>
      </c>
      <c r="AR64" s="26" t="s">
        <v>1941</v>
      </c>
      <c r="AS64" s="26" t="s">
        <v>1941</v>
      </c>
      <c r="AT64" s="26" t="s">
        <v>1941</v>
      </c>
      <c r="AU64" s="26" t="s">
        <v>1941</v>
      </c>
      <c r="AV64" s="26" t="s">
        <v>1941</v>
      </c>
      <c r="AW64" s="26" t="s">
        <v>1941</v>
      </c>
      <c r="AX64" s="26" t="s">
        <v>1941</v>
      </c>
      <c r="AY64" s="26" t="s">
        <v>1941</v>
      </c>
      <c r="AZ64" s="26" t="s">
        <v>1941</v>
      </c>
      <c r="BA64" s="26" t="s">
        <v>1941</v>
      </c>
      <c r="BB64" s="26" t="s">
        <v>1941</v>
      </c>
      <c r="BC64" s="26" t="s">
        <v>1941</v>
      </c>
      <c r="BD64" s="26" t="s">
        <v>1941</v>
      </c>
      <c r="BE64" s="26" t="s">
        <v>1941</v>
      </c>
      <c r="BF64" s="26" t="s">
        <v>1941</v>
      </c>
      <c r="BG64" s="26" t="s">
        <v>1941</v>
      </c>
      <c r="BH64" s="26" t="s">
        <v>1941</v>
      </c>
      <c r="BI64" s="26" t="s">
        <v>1941</v>
      </c>
      <c r="BJ64" s="26" t="s">
        <v>1941</v>
      </c>
      <c r="BK64" s="26" t="s">
        <v>1940</v>
      </c>
      <c r="BL64" s="26" t="s">
        <v>1941</v>
      </c>
      <c r="BM64" s="26" t="s">
        <v>1941</v>
      </c>
      <c r="BN64" s="26" t="s">
        <v>1941</v>
      </c>
      <c r="BO64" s="26" t="s">
        <v>1941</v>
      </c>
      <c r="BP64" s="26" t="s">
        <v>1941</v>
      </c>
      <c r="BQ64" s="26" t="s">
        <v>1941</v>
      </c>
      <c r="BR64" s="26" t="s">
        <v>1941</v>
      </c>
      <c r="BS64" s="26" t="s">
        <v>1941</v>
      </c>
      <c r="BT64" s="26" t="s">
        <v>1940</v>
      </c>
      <c r="BU64" s="26" t="str">
        <f t="shared" si="1"/>
        <v>89. PRODUCE THE CHEMICAL</v>
      </c>
      <c r="BV64" s="26" t="str">
        <f t="shared" si="2"/>
        <v/>
      </c>
      <c r="BW64" s="26" t="str">
        <f t="shared" si="3"/>
        <v>91. ON-SITE USE OF THE CHEMICAL</v>
      </c>
      <c r="BX64" s="26" t="str">
        <f t="shared" si="4"/>
        <v>92. SALE OR DISTRIBUTION OF THE CHEMICAL</v>
      </c>
      <c r="BY64" s="26" t="str">
        <f t="shared" si="5"/>
        <v/>
      </c>
      <c r="BZ64" s="26" t="str">
        <f t="shared" si="6"/>
        <v/>
      </c>
      <c r="CA64" s="26" t="str">
        <f t="shared" si="7"/>
        <v>95. USED AS A REACTANT</v>
      </c>
      <c r="CB64" s="26" t="str">
        <f t="shared" si="8"/>
        <v/>
      </c>
      <c r="CC64" s="26" t="str">
        <f t="shared" si="9"/>
        <v>97. P102  RAW MATERIALS</v>
      </c>
      <c r="CD64" s="26" t="str">
        <f t="shared" si="10"/>
        <v>98. P103  INTERMEDIATES</v>
      </c>
      <c r="CE64" s="26" t="str">
        <f t="shared" si="11"/>
        <v/>
      </c>
      <c r="CF64" s="26" t="str">
        <f t="shared" si="12"/>
        <v/>
      </c>
      <c r="CG64" s="26" t="str">
        <f t="shared" si="13"/>
        <v/>
      </c>
      <c r="CH64" s="26" t="str">
        <f t="shared" si="14"/>
        <v/>
      </c>
      <c r="CI64" s="26" t="str">
        <f t="shared" si="15"/>
        <v/>
      </c>
      <c r="CJ64" s="26" t="str">
        <f t="shared" si="16"/>
        <v/>
      </c>
      <c r="CK64" s="26" t="str">
        <f t="shared" si="17"/>
        <v/>
      </c>
      <c r="CL64" s="26" t="str">
        <f t="shared" si="18"/>
        <v/>
      </c>
      <c r="CM64" s="26" t="str">
        <f t="shared" si="19"/>
        <v/>
      </c>
      <c r="CN64" s="26" t="str">
        <f t="shared" si="20"/>
        <v/>
      </c>
      <c r="CO64" s="26" t="str">
        <f t="shared" si="21"/>
        <v/>
      </c>
      <c r="CP64" s="26" t="str">
        <f t="shared" si="22"/>
        <v/>
      </c>
      <c r="CQ64" s="26" t="str">
        <f t="shared" si="23"/>
        <v/>
      </c>
      <c r="CR64" s="26" t="str">
        <f t="shared" si="24"/>
        <v/>
      </c>
      <c r="CS64" s="26" t="str">
        <f t="shared" si="25"/>
        <v/>
      </c>
      <c r="CT64" s="26" t="str">
        <f t="shared" si="26"/>
        <v/>
      </c>
      <c r="CU64" s="26" t="str">
        <f t="shared" si="27"/>
        <v/>
      </c>
      <c r="CV64" s="26" t="str">
        <f t="shared" si="28"/>
        <v/>
      </c>
      <c r="CW64" s="26" t="str">
        <f t="shared" si="29"/>
        <v/>
      </c>
      <c r="CX64" s="26" t="str">
        <f t="shared" si="30"/>
        <v/>
      </c>
      <c r="CY64" s="26" t="str">
        <f t="shared" si="31"/>
        <v/>
      </c>
      <c r="CZ64" s="26" t="str">
        <f t="shared" si="32"/>
        <v/>
      </c>
      <c r="DA64" s="26" t="str">
        <f t="shared" si="33"/>
        <v/>
      </c>
      <c r="DB64" s="26" t="str">
        <f t="shared" si="34"/>
        <v/>
      </c>
      <c r="DC64" s="26" t="str">
        <f t="shared" si="35"/>
        <v/>
      </c>
      <c r="DD64" s="26" t="str">
        <f t="shared" si="36"/>
        <v/>
      </c>
      <c r="DE64" s="26" t="str">
        <f t="shared" si="37"/>
        <v/>
      </c>
      <c r="DF64" s="26" t="str">
        <f t="shared" si="38"/>
        <v/>
      </c>
      <c r="DG64" s="26" t="str">
        <f t="shared" si="39"/>
        <v/>
      </c>
      <c r="DH64" s="26" t="str">
        <f t="shared" si="40"/>
        <v/>
      </c>
      <c r="DI64" s="26" t="str">
        <f t="shared" si="41"/>
        <v/>
      </c>
      <c r="DJ64" s="26" t="str">
        <f t="shared" si="42"/>
        <v/>
      </c>
      <c r="DK64" s="26" t="str">
        <f t="shared" si="43"/>
        <v/>
      </c>
      <c r="DL64" s="26" t="str">
        <f t="shared" si="44"/>
        <v/>
      </c>
      <c r="DM64" s="26" t="str">
        <f t="shared" si="45"/>
        <v>133. ANCILLARY OR OTHER USE</v>
      </c>
      <c r="DN64" s="26" t="str">
        <f t="shared" si="46"/>
        <v/>
      </c>
      <c r="DO64" s="26" t="str">
        <f t="shared" si="47"/>
        <v/>
      </c>
      <c r="DP64" s="26" t="str">
        <f t="shared" si="48"/>
        <v/>
      </c>
      <c r="DQ64" s="26" t="str">
        <f t="shared" si="49"/>
        <v/>
      </c>
      <c r="DR64" s="26" t="str">
        <f t="shared" si="50"/>
        <v/>
      </c>
      <c r="DS64" s="26" t="str">
        <f t="shared" si="51"/>
        <v/>
      </c>
      <c r="DT64" s="26" t="str">
        <f t="shared" si="52"/>
        <v/>
      </c>
      <c r="DU64" s="26" t="str">
        <f t="shared" si="53"/>
        <v/>
      </c>
      <c r="DV64" s="26" t="str">
        <f t="shared" si="54"/>
        <v>142. Z399  OTHER</v>
      </c>
    </row>
    <row r="65" spans="1:126" ht="105" x14ac:dyDescent="0.25">
      <c r="A65" t="s">
        <v>1942</v>
      </c>
      <c r="B65">
        <v>2020</v>
      </c>
      <c r="C65" t="s">
        <v>2046</v>
      </c>
      <c r="D65">
        <v>106990</v>
      </c>
      <c r="E65" s="19">
        <v>1320218771261</v>
      </c>
      <c r="F65" t="s">
        <v>175</v>
      </c>
      <c r="G65">
        <v>324110</v>
      </c>
      <c r="H65" t="s">
        <v>178</v>
      </c>
      <c r="I65" t="s">
        <v>179</v>
      </c>
      <c r="J65" t="s">
        <v>180</v>
      </c>
      <c r="K65" t="s">
        <v>113</v>
      </c>
      <c r="L65">
        <v>77590</v>
      </c>
      <c r="M65" s="26" t="str">
        <f t="shared" si="0"/>
        <v>89. PRODUCE THE CHEMICAL, 91. ON-SITE USE OF THE CHEMICAL, 92. SALE OR DISTRIBUTION OF THE CHEMICAL, 95. USED AS A REACTANT, 97. P102  RAW MATERIALS, 98. P103  INTERMEDIATES, 133. ANCILLARY OR OTHER USE, 142. Z399  OTHER</v>
      </c>
      <c r="N65" s="26" t="s">
        <v>172</v>
      </c>
      <c r="O65" s="26" t="s">
        <v>5232</v>
      </c>
      <c r="P65">
        <v>660</v>
      </c>
      <c r="Q65">
        <v>1200</v>
      </c>
      <c r="R65">
        <v>1860</v>
      </c>
      <c r="S65" s="26" t="s">
        <v>1940</v>
      </c>
      <c r="T65" s="26" t="s">
        <v>1941</v>
      </c>
      <c r="U65" s="26" t="s">
        <v>1940</v>
      </c>
      <c r="V65" s="26" t="s">
        <v>1940</v>
      </c>
      <c r="W65" s="26" t="s">
        <v>1941</v>
      </c>
      <c r="X65" s="26" t="s">
        <v>1941</v>
      </c>
      <c r="Y65" s="26" t="s">
        <v>1940</v>
      </c>
      <c r="Z65" s="26" t="s">
        <v>1941</v>
      </c>
      <c r="AA65" s="26" t="s">
        <v>1940</v>
      </c>
      <c r="AB65" s="26" t="s">
        <v>1940</v>
      </c>
      <c r="AC65" s="26" t="s">
        <v>1941</v>
      </c>
      <c r="AD65" s="26" t="s">
        <v>1941</v>
      </c>
      <c r="AE65" s="26" t="s">
        <v>1941</v>
      </c>
      <c r="AF65" s="26" t="s">
        <v>1941</v>
      </c>
      <c r="AG65" s="26" t="s">
        <v>1941</v>
      </c>
      <c r="AH65" s="26" t="s">
        <v>1941</v>
      </c>
      <c r="AI65" s="26" t="s">
        <v>1941</v>
      </c>
      <c r="AJ65" s="26" t="s">
        <v>1941</v>
      </c>
      <c r="AK65" s="26" t="s">
        <v>1941</v>
      </c>
      <c r="AL65" s="26" t="s">
        <v>1941</v>
      </c>
      <c r="AM65" s="26" t="s">
        <v>1941</v>
      </c>
      <c r="AN65" s="26" t="s">
        <v>1941</v>
      </c>
      <c r="AO65" s="26" t="s">
        <v>1941</v>
      </c>
      <c r="AP65" s="26" t="s">
        <v>1941</v>
      </c>
      <c r="AQ65" s="26" t="s">
        <v>1941</v>
      </c>
      <c r="AR65" s="26" t="s">
        <v>1941</v>
      </c>
      <c r="AS65" s="26" t="s">
        <v>1941</v>
      </c>
      <c r="AT65" s="26" t="s">
        <v>1941</v>
      </c>
      <c r="AU65" s="26" t="s">
        <v>1941</v>
      </c>
      <c r="AV65" s="26" t="s">
        <v>1941</v>
      </c>
      <c r="AW65" s="26" t="s">
        <v>1941</v>
      </c>
      <c r="AX65" s="26" t="s">
        <v>1941</v>
      </c>
      <c r="AY65" s="26" t="s">
        <v>1941</v>
      </c>
      <c r="AZ65" s="26" t="s">
        <v>1941</v>
      </c>
      <c r="BA65" s="26" t="s">
        <v>1941</v>
      </c>
      <c r="BB65" s="26" t="s">
        <v>1941</v>
      </c>
      <c r="BC65" s="26" t="s">
        <v>1941</v>
      </c>
      <c r="BD65" s="26" t="s">
        <v>1941</v>
      </c>
      <c r="BE65" s="26" t="s">
        <v>1941</v>
      </c>
      <c r="BF65" s="26" t="s">
        <v>1941</v>
      </c>
      <c r="BG65" s="26" t="s">
        <v>1941</v>
      </c>
      <c r="BH65" s="26" t="s">
        <v>1941</v>
      </c>
      <c r="BI65" s="26" t="s">
        <v>1941</v>
      </c>
      <c r="BJ65" s="26" t="s">
        <v>1941</v>
      </c>
      <c r="BK65" s="26" t="s">
        <v>1940</v>
      </c>
      <c r="BL65" s="26" t="s">
        <v>1941</v>
      </c>
      <c r="BM65" s="26" t="s">
        <v>1941</v>
      </c>
      <c r="BN65" s="26" t="s">
        <v>1941</v>
      </c>
      <c r="BO65" s="26" t="s">
        <v>1941</v>
      </c>
      <c r="BP65" s="26" t="s">
        <v>1941</v>
      </c>
      <c r="BQ65" s="26" t="s">
        <v>1941</v>
      </c>
      <c r="BR65" s="26" t="s">
        <v>1941</v>
      </c>
      <c r="BS65" s="26" t="s">
        <v>1941</v>
      </c>
      <c r="BT65" s="26" t="s">
        <v>1940</v>
      </c>
      <c r="BU65" s="26" t="str">
        <f t="shared" si="1"/>
        <v>89. PRODUCE THE CHEMICAL</v>
      </c>
      <c r="BV65" s="26" t="str">
        <f t="shared" si="2"/>
        <v/>
      </c>
      <c r="BW65" s="26" t="str">
        <f t="shared" si="3"/>
        <v>91. ON-SITE USE OF THE CHEMICAL</v>
      </c>
      <c r="BX65" s="26" t="str">
        <f t="shared" si="4"/>
        <v>92. SALE OR DISTRIBUTION OF THE CHEMICAL</v>
      </c>
      <c r="BY65" s="26" t="str">
        <f t="shared" si="5"/>
        <v/>
      </c>
      <c r="BZ65" s="26" t="str">
        <f t="shared" si="6"/>
        <v/>
      </c>
      <c r="CA65" s="26" t="str">
        <f t="shared" si="7"/>
        <v>95. USED AS A REACTANT</v>
      </c>
      <c r="CB65" s="26" t="str">
        <f t="shared" si="8"/>
        <v/>
      </c>
      <c r="CC65" s="26" t="str">
        <f t="shared" si="9"/>
        <v>97. P102  RAW MATERIALS</v>
      </c>
      <c r="CD65" s="26" t="str">
        <f t="shared" si="10"/>
        <v>98. P103  INTERMEDIATES</v>
      </c>
      <c r="CE65" s="26" t="str">
        <f t="shared" si="11"/>
        <v/>
      </c>
      <c r="CF65" s="26" t="str">
        <f t="shared" si="12"/>
        <v/>
      </c>
      <c r="CG65" s="26" t="str">
        <f t="shared" si="13"/>
        <v/>
      </c>
      <c r="CH65" s="26" t="str">
        <f t="shared" si="14"/>
        <v/>
      </c>
      <c r="CI65" s="26" t="str">
        <f t="shared" si="15"/>
        <v/>
      </c>
      <c r="CJ65" s="26" t="str">
        <f t="shared" si="16"/>
        <v/>
      </c>
      <c r="CK65" s="26" t="str">
        <f t="shared" si="17"/>
        <v/>
      </c>
      <c r="CL65" s="26" t="str">
        <f t="shared" si="18"/>
        <v/>
      </c>
      <c r="CM65" s="26" t="str">
        <f t="shared" si="19"/>
        <v/>
      </c>
      <c r="CN65" s="26" t="str">
        <f t="shared" si="20"/>
        <v/>
      </c>
      <c r="CO65" s="26" t="str">
        <f t="shared" si="21"/>
        <v/>
      </c>
      <c r="CP65" s="26" t="str">
        <f t="shared" si="22"/>
        <v/>
      </c>
      <c r="CQ65" s="26" t="str">
        <f t="shared" si="23"/>
        <v/>
      </c>
      <c r="CR65" s="26" t="str">
        <f t="shared" si="24"/>
        <v/>
      </c>
      <c r="CS65" s="26" t="str">
        <f t="shared" si="25"/>
        <v/>
      </c>
      <c r="CT65" s="26" t="str">
        <f t="shared" si="26"/>
        <v/>
      </c>
      <c r="CU65" s="26" t="str">
        <f t="shared" si="27"/>
        <v/>
      </c>
      <c r="CV65" s="26" t="str">
        <f t="shared" si="28"/>
        <v/>
      </c>
      <c r="CW65" s="26" t="str">
        <f t="shared" si="29"/>
        <v/>
      </c>
      <c r="CX65" s="26" t="str">
        <f t="shared" si="30"/>
        <v/>
      </c>
      <c r="CY65" s="26" t="str">
        <f t="shared" si="31"/>
        <v/>
      </c>
      <c r="CZ65" s="26" t="str">
        <f t="shared" si="32"/>
        <v/>
      </c>
      <c r="DA65" s="26" t="str">
        <f t="shared" si="33"/>
        <v/>
      </c>
      <c r="DB65" s="26" t="str">
        <f t="shared" si="34"/>
        <v/>
      </c>
      <c r="DC65" s="26" t="str">
        <f t="shared" si="35"/>
        <v/>
      </c>
      <c r="DD65" s="26" t="str">
        <f t="shared" si="36"/>
        <v/>
      </c>
      <c r="DE65" s="26" t="str">
        <f t="shared" si="37"/>
        <v/>
      </c>
      <c r="DF65" s="26" t="str">
        <f t="shared" si="38"/>
        <v/>
      </c>
      <c r="DG65" s="26" t="str">
        <f t="shared" si="39"/>
        <v/>
      </c>
      <c r="DH65" s="26" t="str">
        <f t="shared" si="40"/>
        <v/>
      </c>
      <c r="DI65" s="26" t="str">
        <f t="shared" si="41"/>
        <v/>
      </c>
      <c r="DJ65" s="26" t="str">
        <f t="shared" si="42"/>
        <v/>
      </c>
      <c r="DK65" s="26" t="str">
        <f t="shared" si="43"/>
        <v/>
      </c>
      <c r="DL65" s="26" t="str">
        <f t="shared" si="44"/>
        <v/>
      </c>
      <c r="DM65" s="26" t="str">
        <f t="shared" si="45"/>
        <v>133. ANCILLARY OR OTHER USE</v>
      </c>
      <c r="DN65" s="26" t="str">
        <f t="shared" si="46"/>
        <v/>
      </c>
      <c r="DO65" s="26" t="str">
        <f t="shared" si="47"/>
        <v/>
      </c>
      <c r="DP65" s="26" t="str">
        <f t="shared" si="48"/>
        <v/>
      </c>
      <c r="DQ65" s="26" t="str">
        <f t="shared" si="49"/>
        <v/>
      </c>
      <c r="DR65" s="26" t="str">
        <f t="shared" si="50"/>
        <v/>
      </c>
      <c r="DS65" s="26" t="str">
        <f t="shared" si="51"/>
        <v/>
      </c>
      <c r="DT65" s="26" t="str">
        <f t="shared" si="52"/>
        <v/>
      </c>
      <c r="DU65" s="26" t="str">
        <f t="shared" si="53"/>
        <v/>
      </c>
      <c r="DV65" s="26" t="str">
        <f t="shared" si="54"/>
        <v>142. Z399  OTHER</v>
      </c>
    </row>
    <row r="66" spans="1:126" ht="105" x14ac:dyDescent="0.25">
      <c r="A66" t="s">
        <v>1942</v>
      </c>
      <c r="B66">
        <v>2021</v>
      </c>
      <c r="C66" t="s">
        <v>2046</v>
      </c>
      <c r="D66">
        <v>106990</v>
      </c>
      <c r="E66" s="19">
        <v>1321219889235</v>
      </c>
      <c r="F66" t="s">
        <v>175</v>
      </c>
      <c r="G66">
        <v>324110</v>
      </c>
      <c r="H66" t="s">
        <v>178</v>
      </c>
      <c r="I66" t="s">
        <v>179</v>
      </c>
      <c r="J66" t="s">
        <v>180</v>
      </c>
      <c r="K66" t="s">
        <v>113</v>
      </c>
      <c r="L66">
        <v>77590</v>
      </c>
      <c r="M66" s="26" t="str">
        <f t="shared" ref="M66:M124" si="55">_xlfn.TEXTJOIN(", ", TRUE, BU66:DV66)</f>
        <v>89. PRODUCE THE CHEMICAL, 91. ON-SITE USE OF THE CHEMICAL, 92. SALE OR DISTRIBUTION OF THE CHEMICAL, 95. USED AS A REACTANT, 97. P102  RAW MATERIALS, 98. P103  INTERMEDIATES, 133. ANCILLARY OR OTHER USE, 142. Z399  OTHER</v>
      </c>
      <c r="N66" s="26" t="s">
        <v>172</v>
      </c>
      <c r="O66" s="26" t="s">
        <v>5232</v>
      </c>
      <c r="P66">
        <v>680</v>
      </c>
      <c r="Q66">
        <v>1100</v>
      </c>
      <c r="R66">
        <v>1780</v>
      </c>
      <c r="S66" s="26" t="s">
        <v>1940</v>
      </c>
      <c r="T66" s="26" t="s">
        <v>1941</v>
      </c>
      <c r="U66" s="26" t="s">
        <v>1940</v>
      </c>
      <c r="V66" s="26" t="s">
        <v>1940</v>
      </c>
      <c r="W66" s="26" t="s">
        <v>1941</v>
      </c>
      <c r="X66" s="26" t="s">
        <v>1941</v>
      </c>
      <c r="Y66" s="26" t="s">
        <v>1940</v>
      </c>
      <c r="Z66" s="26" t="s">
        <v>1941</v>
      </c>
      <c r="AA66" s="26" t="s">
        <v>1940</v>
      </c>
      <c r="AB66" s="26" t="s">
        <v>1940</v>
      </c>
      <c r="AC66" s="26" t="s">
        <v>1941</v>
      </c>
      <c r="AD66" s="26" t="s">
        <v>1941</v>
      </c>
      <c r="AE66" s="26" t="s">
        <v>1941</v>
      </c>
      <c r="AF66" s="26" t="s">
        <v>1941</v>
      </c>
      <c r="AG66" s="26" t="s">
        <v>1941</v>
      </c>
      <c r="AH66" s="26" t="s">
        <v>1941</v>
      </c>
      <c r="AI66" s="26" t="s">
        <v>1941</v>
      </c>
      <c r="AJ66" s="26" t="s">
        <v>1941</v>
      </c>
      <c r="AK66" s="26" t="s">
        <v>1941</v>
      </c>
      <c r="AL66" s="26" t="s">
        <v>1941</v>
      </c>
      <c r="AM66" s="26" t="s">
        <v>1941</v>
      </c>
      <c r="AN66" s="26" t="s">
        <v>1941</v>
      </c>
      <c r="AO66" s="26" t="s">
        <v>1941</v>
      </c>
      <c r="AP66" s="26" t="s">
        <v>1941</v>
      </c>
      <c r="AQ66" s="26" t="s">
        <v>1941</v>
      </c>
      <c r="AR66" s="26" t="s">
        <v>1941</v>
      </c>
      <c r="AS66" s="26" t="s">
        <v>1941</v>
      </c>
      <c r="AT66" s="26" t="s">
        <v>1941</v>
      </c>
      <c r="AU66" s="26" t="s">
        <v>1941</v>
      </c>
      <c r="AV66" s="26" t="s">
        <v>1941</v>
      </c>
      <c r="AW66" s="26" t="s">
        <v>1941</v>
      </c>
      <c r="AX66" s="26" t="s">
        <v>1941</v>
      </c>
      <c r="AY66" s="26" t="s">
        <v>1941</v>
      </c>
      <c r="AZ66" s="26" t="s">
        <v>1941</v>
      </c>
      <c r="BA66" s="26" t="s">
        <v>1941</v>
      </c>
      <c r="BB66" s="26" t="s">
        <v>1941</v>
      </c>
      <c r="BC66" s="26" t="s">
        <v>1941</v>
      </c>
      <c r="BD66" s="26" t="s">
        <v>1941</v>
      </c>
      <c r="BE66" s="26" t="s">
        <v>1941</v>
      </c>
      <c r="BF66" s="26" t="s">
        <v>1941</v>
      </c>
      <c r="BG66" s="26" t="s">
        <v>1941</v>
      </c>
      <c r="BH66" s="26" t="s">
        <v>1941</v>
      </c>
      <c r="BI66" s="26" t="s">
        <v>1941</v>
      </c>
      <c r="BJ66" s="26" t="s">
        <v>1941</v>
      </c>
      <c r="BK66" s="26" t="s">
        <v>1940</v>
      </c>
      <c r="BL66" s="26" t="s">
        <v>1941</v>
      </c>
      <c r="BM66" s="26" t="s">
        <v>1941</v>
      </c>
      <c r="BN66" s="26" t="s">
        <v>1941</v>
      </c>
      <c r="BO66" s="26" t="s">
        <v>1941</v>
      </c>
      <c r="BP66" s="26" t="s">
        <v>1941</v>
      </c>
      <c r="BQ66" s="26" t="s">
        <v>1941</v>
      </c>
      <c r="BR66" s="26" t="s">
        <v>1941</v>
      </c>
      <c r="BS66" s="26" t="s">
        <v>1941</v>
      </c>
      <c r="BT66" s="26" t="s">
        <v>1940</v>
      </c>
      <c r="BU66" s="26" t="str">
        <f t="shared" ref="BU66:BU124" si="56">IF(S66="Yes", BU$1,"")</f>
        <v>89. PRODUCE THE CHEMICAL</v>
      </c>
      <c r="BV66" s="26" t="str">
        <f t="shared" ref="BV66:BV124" si="57">IF(T66="Yes", BV$1,"")</f>
        <v/>
      </c>
      <c r="BW66" s="26" t="str">
        <f t="shared" ref="BW66:BW124" si="58">IF(U66="Yes", BW$1,"")</f>
        <v>91. ON-SITE USE OF THE CHEMICAL</v>
      </c>
      <c r="BX66" s="26" t="str">
        <f t="shared" ref="BX66:BX124" si="59">IF(V66="Yes", BX$1,"")</f>
        <v>92. SALE OR DISTRIBUTION OF THE CHEMICAL</v>
      </c>
      <c r="BY66" s="26" t="str">
        <f t="shared" ref="BY66:BY124" si="60">IF(W66="Yes", BY$1,"")</f>
        <v/>
      </c>
      <c r="BZ66" s="26" t="str">
        <f t="shared" ref="BZ66:BZ124" si="61">IF(X66="Yes", BZ$1,"")</f>
        <v/>
      </c>
      <c r="CA66" s="26" t="str">
        <f t="shared" ref="CA66:CA124" si="62">IF(Y66="Yes", CA$1,"")</f>
        <v>95. USED AS A REACTANT</v>
      </c>
      <c r="CB66" s="26" t="str">
        <f t="shared" ref="CB66:CB124" si="63">IF(Z66="Yes", CB$1,"")</f>
        <v/>
      </c>
      <c r="CC66" s="26" t="str">
        <f t="shared" ref="CC66:CC124" si="64">IF(AA66="Yes", CC$1,"")</f>
        <v>97. P102  RAW MATERIALS</v>
      </c>
      <c r="CD66" s="26" t="str">
        <f t="shared" ref="CD66:CD124" si="65">IF(AB66="Yes", CD$1,"")</f>
        <v>98. P103  INTERMEDIATES</v>
      </c>
      <c r="CE66" s="26" t="str">
        <f t="shared" ref="CE66:CE124" si="66">IF(AC66="Yes", CE$1,"")</f>
        <v/>
      </c>
      <c r="CF66" s="26" t="str">
        <f t="shared" ref="CF66:CF124" si="67">IF(AD66="Yes", CF$1,"")</f>
        <v/>
      </c>
      <c r="CG66" s="26" t="str">
        <f t="shared" ref="CG66:CG124" si="68">IF(AE66="Yes", CG$1,"")</f>
        <v/>
      </c>
      <c r="CH66" s="26" t="str">
        <f t="shared" ref="CH66:CH124" si="69">IF(AF66="Yes", CH$1,"")</f>
        <v/>
      </c>
      <c r="CI66" s="26" t="str">
        <f t="shared" ref="CI66:CI124" si="70">IF(AG66="Yes", CI$1,"")</f>
        <v/>
      </c>
      <c r="CJ66" s="26" t="str">
        <f t="shared" ref="CJ66:CJ124" si="71">IF(AH66="Yes", CJ$1,"")</f>
        <v/>
      </c>
      <c r="CK66" s="26" t="str">
        <f t="shared" ref="CK66:CK124" si="72">IF(AI66="Yes", CK$1,"")</f>
        <v/>
      </c>
      <c r="CL66" s="26" t="str">
        <f t="shared" ref="CL66:CL124" si="73">IF(AJ66="Yes", CL$1,"")</f>
        <v/>
      </c>
      <c r="CM66" s="26" t="str">
        <f t="shared" ref="CM66:CM124" si="74">IF(AK66="Yes", CM$1,"")</f>
        <v/>
      </c>
      <c r="CN66" s="26" t="str">
        <f t="shared" ref="CN66:CN124" si="75">IF(AL66="Yes", CN$1,"")</f>
        <v/>
      </c>
      <c r="CO66" s="26" t="str">
        <f t="shared" ref="CO66:CO124" si="76">IF(AM66="Yes", CO$1,"")</f>
        <v/>
      </c>
      <c r="CP66" s="26" t="str">
        <f t="shared" ref="CP66:CP124" si="77">IF(AN66="Yes", CP$1,"")</f>
        <v/>
      </c>
      <c r="CQ66" s="26" t="str">
        <f t="shared" ref="CQ66:CQ124" si="78">IF(AO66="Yes", CQ$1,"")</f>
        <v/>
      </c>
      <c r="CR66" s="26" t="str">
        <f t="shared" ref="CR66:CR124" si="79">IF(AP66="Yes", CR$1,"")</f>
        <v/>
      </c>
      <c r="CS66" s="26" t="str">
        <f t="shared" ref="CS66:CS124" si="80">IF(AQ66="Yes", CS$1,"")</f>
        <v/>
      </c>
      <c r="CT66" s="26" t="str">
        <f t="shared" ref="CT66:CT124" si="81">IF(AR66="Yes", CT$1,"")</f>
        <v/>
      </c>
      <c r="CU66" s="26" t="str">
        <f t="shared" ref="CU66:CU124" si="82">IF(AS66="Yes", CU$1,"")</f>
        <v/>
      </c>
      <c r="CV66" s="26" t="str">
        <f t="shared" ref="CV66:CV124" si="83">IF(AT66="Yes", CV$1,"")</f>
        <v/>
      </c>
      <c r="CW66" s="26" t="str">
        <f t="shared" ref="CW66:CW124" si="84">IF(AU66="Yes", CW$1,"")</f>
        <v/>
      </c>
      <c r="CX66" s="26" t="str">
        <f t="shared" ref="CX66:CX124" si="85">IF(AV66="Yes", CX$1,"")</f>
        <v/>
      </c>
      <c r="CY66" s="26" t="str">
        <f t="shared" ref="CY66:CY124" si="86">IF(AW66="Yes", CY$1,"")</f>
        <v/>
      </c>
      <c r="CZ66" s="26" t="str">
        <f t="shared" ref="CZ66:CZ124" si="87">IF(AX66="Yes", CZ$1,"")</f>
        <v/>
      </c>
      <c r="DA66" s="26" t="str">
        <f t="shared" ref="DA66:DA124" si="88">IF(AY66="Yes", DA$1,"")</f>
        <v/>
      </c>
      <c r="DB66" s="26" t="str">
        <f t="shared" ref="DB66:DB124" si="89">IF(AZ66="Yes", DB$1,"")</f>
        <v/>
      </c>
      <c r="DC66" s="26" t="str">
        <f t="shared" ref="DC66:DC124" si="90">IF(BA66="Yes", DC$1,"")</f>
        <v/>
      </c>
      <c r="DD66" s="26" t="str">
        <f t="shared" ref="DD66:DD124" si="91">IF(BB66="Yes", DD$1,"")</f>
        <v/>
      </c>
      <c r="DE66" s="26" t="str">
        <f t="shared" ref="DE66:DE124" si="92">IF(BC66="Yes", DE$1,"")</f>
        <v/>
      </c>
      <c r="DF66" s="26" t="str">
        <f t="shared" ref="DF66:DF124" si="93">IF(BD66="Yes", DF$1,"")</f>
        <v/>
      </c>
      <c r="DG66" s="26" t="str">
        <f t="shared" ref="DG66:DG124" si="94">IF(BE66="Yes", DG$1,"")</f>
        <v/>
      </c>
      <c r="DH66" s="26" t="str">
        <f t="shared" ref="DH66:DH124" si="95">IF(BF66="Yes", DH$1,"")</f>
        <v/>
      </c>
      <c r="DI66" s="26" t="str">
        <f t="shared" ref="DI66:DI124" si="96">IF(BG66="Yes", DI$1,"")</f>
        <v/>
      </c>
      <c r="DJ66" s="26" t="str">
        <f t="shared" ref="DJ66:DJ124" si="97">IF(BH66="Yes", DJ$1,"")</f>
        <v/>
      </c>
      <c r="DK66" s="26" t="str">
        <f t="shared" ref="DK66:DK124" si="98">IF(BI66="Yes", DK$1,"")</f>
        <v/>
      </c>
      <c r="DL66" s="26" t="str">
        <f t="shared" ref="DL66:DL124" si="99">IF(BJ66="Yes", DL$1,"")</f>
        <v/>
      </c>
      <c r="DM66" s="26" t="str">
        <f t="shared" ref="DM66:DM124" si="100">IF(BK66="Yes", DM$1,"")</f>
        <v>133. ANCILLARY OR OTHER USE</v>
      </c>
      <c r="DN66" s="26" t="str">
        <f t="shared" ref="DN66:DN124" si="101">IF(BL66="Yes", DN$1,"")</f>
        <v/>
      </c>
      <c r="DO66" s="26" t="str">
        <f t="shared" ref="DO66:DO124" si="102">IF(BM66="Yes", DO$1,"")</f>
        <v/>
      </c>
      <c r="DP66" s="26" t="str">
        <f t="shared" ref="DP66:DP124" si="103">IF(BN66="Yes", DP$1,"")</f>
        <v/>
      </c>
      <c r="DQ66" s="26" t="str">
        <f t="shared" ref="DQ66:DQ124" si="104">IF(BO66="Yes", DQ$1,"")</f>
        <v/>
      </c>
      <c r="DR66" s="26" t="str">
        <f t="shared" ref="DR66:DR124" si="105">IF(BP66="Yes", DR$1,"")</f>
        <v/>
      </c>
      <c r="DS66" s="26" t="str">
        <f t="shared" ref="DS66:DS124" si="106">IF(BQ66="Yes", DS$1,"")</f>
        <v/>
      </c>
      <c r="DT66" s="26" t="str">
        <f t="shared" ref="DT66:DT124" si="107">IF(BR66="Yes", DT$1,"")</f>
        <v/>
      </c>
      <c r="DU66" s="26" t="str">
        <f t="shared" ref="DU66:DU124" si="108">IF(BS66="Yes", DU$1,"")</f>
        <v/>
      </c>
      <c r="DV66" s="26" t="str">
        <f t="shared" ref="DV66:DV124" si="109">IF(BT66="Yes", DV$1,"")</f>
        <v>142. Z399  OTHER</v>
      </c>
    </row>
    <row r="67" spans="1:126" ht="30" x14ac:dyDescent="0.25">
      <c r="A67" t="s">
        <v>1942</v>
      </c>
      <c r="B67">
        <v>2016</v>
      </c>
      <c r="C67" t="s">
        <v>2046</v>
      </c>
      <c r="D67">
        <v>106990</v>
      </c>
      <c r="E67" s="19">
        <v>1316215218544</v>
      </c>
      <c r="F67" t="s">
        <v>186</v>
      </c>
      <c r="G67">
        <v>424710</v>
      </c>
      <c r="H67" t="s">
        <v>189</v>
      </c>
      <c r="I67" t="s">
        <v>190</v>
      </c>
      <c r="J67" t="s">
        <v>191</v>
      </c>
      <c r="K67" t="s">
        <v>192</v>
      </c>
      <c r="L67">
        <v>28214</v>
      </c>
      <c r="M67" s="26" t="str">
        <f t="shared" si="55"/>
        <v>101. ADDED AS A FORMULATION COMPONENT, 115. REPACKAGING</v>
      </c>
      <c r="N67" s="26" t="s">
        <v>194</v>
      </c>
      <c r="O67" s="26" t="s">
        <v>2056</v>
      </c>
      <c r="P67">
        <v>0</v>
      </c>
      <c r="Q67">
        <v>1</v>
      </c>
      <c r="R67">
        <v>1</v>
      </c>
      <c r="S67" s="26" t="s">
        <v>1941</v>
      </c>
      <c r="T67" s="26" t="s">
        <v>1941</v>
      </c>
      <c r="U67" s="26" t="s">
        <v>1941</v>
      </c>
      <c r="V67" s="26" t="s">
        <v>1941</v>
      </c>
      <c r="W67" s="26" t="s">
        <v>1941</v>
      </c>
      <c r="X67" s="26" t="s">
        <v>1941</v>
      </c>
      <c r="Y67" s="26" t="s">
        <v>1941</v>
      </c>
      <c r="AE67" s="26" t="s">
        <v>1940</v>
      </c>
      <c r="AR67" s="26" t="s">
        <v>1941</v>
      </c>
      <c r="AS67" s="26" t="s">
        <v>1940</v>
      </c>
      <c r="AT67" s="26" t="s">
        <v>1941</v>
      </c>
      <c r="AV67" s="26" t="s">
        <v>1941</v>
      </c>
      <c r="BD67" s="26" t="s">
        <v>1941</v>
      </c>
      <c r="BK67" s="26" t="s">
        <v>1941</v>
      </c>
      <c r="BU67" s="26" t="str">
        <f t="shared" si="56"/>
        <v/>
      </c>
      <c r="BV67" s="26" t="str">
        <f t="shared" si="57"/>
        <v/>
      </c>
      <c r="BW67" s="26" t="str">
        <f t="shared" si="58"/>
        <v/>
      </c>
      <c r="BX67" s="26" t="str">
        <f t="shared" si="59"/>
        <v/>
      </c>
      <c r="BY67" s="26" t="str">
        <f t="shared" si="60"/>
        <v/>
      </c>
      <c r="BZ67" s="26" t="str">
        <f t="shared" si="61"/>
        <v/>
      </c>
      <c r="CA67" s="26" t="str">
        <f t="shared" si="62"/>
        <v/>
      </c>
      <c r="CB67" s="26" t="str">
        <f t="shared" si="63"/>
        <v/>
      </c>
      <c r="CC67" s="26" t="str">
        <f t="shared" si="64"/>
        <v/>
      </c>
      <c r="CD67" s="26" t="str">
        <f t="shared" si="65"/>
        <v/>
      </c>
      <c r="CE67" s="26" t="str">
        <f t="shared" si="66"/>
        <v/>
      </c>
      <c r="CF67" s="26" t="str">
        <f t="shared" si="67"/>
        <v/>
      </c>
      <c r="CG67" s="26" t="str">
        <f t="shared" si="68"/>
        <v>101. ADDED AS A FORMULATION COMPONENT</v>
      </c>
      <c r="CH67" s="26" t="str">
        <f t="shared" si="69"/>
        <v/>
      </c>
      <c r="CI67" s="26" t="str">
        <f t="shared" si="70"/>
        <v/>
      </c>
      <c r="CJ67" s="26" t="str">
        <f t="shared" si="71"/>
        <v/>
      </c>
      <c r="CK67" s="26" t="str">
        <f t="shared" si="72"/>
        <v/>
      </c>
      <c r="CL67" s="26" t="str">
        <f t="shared" si="73"/>
        <v/>
      </c>
      <c r="CM67" s="26" t="str">
        <f t="shared" si="74"/>
        <v/>
      </c>
      <c r="CN67" s="26" t="str">
        <f t="shared" si="75"/>
        <v/>
      </c>
      <c r="CO67" s="26" t="str">
        <f t="shared" si="76"/>
        <v/>
      </c>
      <c r="CP67" s="26" t="str">
        <f t="shared" si="77"/>
        <v/>
      </c>
      <c r="CQ67" s="26" t="str">
        <f t="shared" si="78"/>
        <v/>
      </c>
      <c r="CR67" s="26" t="str">
        <f t="shared" si="79"/>
        <v/>
      </c>
      <c r="CS67" s="26" t="str">
        <f t="shared" si="80"/>
        <v/>
      </c>
      <c r="CT67" s="26" t="str">
        <f t="shared" si="81"/>
        <v/>
      </c>
      <c r="CU67" s="26" t="str">
        <f t="shared" si="82"/>
        <v>115. REPACKAGING</v>
      </c>
      <c r="CV67" s="26" t="str">
        <f t="shared" si="83"/>
        <v/>
      </c>
      <c r="CW67" s="26" t="str">
        <f t="shared" si="84"/>
        <v/>
      </c>
      <c r="CX67" s="26" t="str">
        <f t="shared" si="85"/>
        <v/>
      </c>
      <c r="CY67" s="26" t="str">
        <f t="shared" si="86"/>
        <v/>
      </c>
      <c r="CZ67" s="26" t="str">
        <f t="shared" si="87"/>
        <v/>
      </c>
      <c r="DA67" s="26" t="str">
        <f t="shared" si="88"/>
        <v/>
      </c>
      <c r="DB67" s="26" t="str">
        <f t="shared" si="89"/>
        <v/>
      </c>
      <c r="DC67" s="26" t="str">
        <f t="shared" si="90"/>
        <v/>
      </c>
      <c r="DD67" s="26" t="str">
        <f t="shared" si="91"/>
        <v/>
      </c>
      <c r="DE67" s="26" t="str">
        <f t="shared" si="92"/>
        <v/>
      </c>
      <c r="DF67" s="26" t="str">
        <f t="shared" si="93"/>
        <v/>
      </c>
      <c r="DG67" s="26" t="str">
        <f t="shared" si="94"/>
        <v/>
      </c>
      <c r="DH67" s="26" t="str">
        <f t="shared" si="95"/>
        <v/>
      </c>
      <c r="DI67" s="26" t="str">
        <f t="shared" si="96"/>
        <v/>
      </c>
      <c r="DJ67" s="26" t="str">
        <f t="shared" si="97"/>
        <v/>
      </c>
      <c r="DK67" s="26" t="str">
        <f t="shared" si="98"/>
        <v/>
      </c>
      <c r="DL67" s="26" t="str">
        <f t="shared" si="99"/>
        <v/>
      </c>
      <c r="DM67" s="26" t="str">
        <f t="shared" si="100"/>
        <v/>
      </c>
      <c r="DN67" s="26" t="str">
        <f t="shared" si="101"/>
        <v/>
      </c>
      <c r="DO67" s="26" t="str">
        <f t="shared" si="102"/>
        <v/>
      </c>
      <c r="DP67" s="26" t="str">
        <f t="shared" si="103"/>
        <v/>
      </c>
      <c r="DQ67" s="26" t="str">
        <f t="shared" si="104"/>
        <v/>
      </c>
      <c r="DR67" s="26" t="str">
        <f t="shared" si="105"/>
        <v/>
      </c>
      <c r="DS67" s="26" t="str">
        <f t="shared" si="106"/>
        <v/>
      </c>
      <c r="DT67" s="26" t="str">
        <f t="shared" si="107"/>
        <v/>
      </c>
      <c r="DU67" s="26" t="str">
        <f t="shared" si="108"/>
        <v/>
      </c>
      <c r="DV67" s="26" t="str">
        <f t="shared" si="109"/>
        <v/>
      </c>
    </row>
    <row r="68" spans="1:126" ht="30" x14ac:dyDescent="0.25">
      <c r="A68" t="s">
        <v>1942</v>
      </c>
      <c r="B68">
        <v>2016</v>
      </c>
      <c r="C68" t="s">
        <v>2046</v>
      </c>
      <c r="D68">
        <v>106990</v>
      </c>
      <c r="E68" s="19">
        <v>1316215218518</v>
      </c>
      <c r="F68" t="s">
        <v>197</v>
      </c>
      <c r="G68">
        <v>424710</v>
      </c>
      <c r="H68" t="s">
        <v>198</v>
      </c>
      <c r="I68" t="s">
        <v>199</v>
      </c>
      <c r="J68" t="s">
        <v>200</v>
      </c>
      <c r="K68" t="s">
        <v>153</v>
      </c>
      <c r="L68">
        <v>37209</v>
      </c>
      <c r="M68" s="26" t="str">
        <f t="shared" si="55"/>
        <v>101. ADDED AS A FORMULATION COMPONENT, 115. REPACKAGING</v>
      </c>
      <c r="N68" s="26" t="s">
        <v>194</v>
      </c>
      <c r="O68" s="26" t="s">
        <v>2056</v>
      </c>
      <c r="P68">
        <v>1</v>
      </c>
      <c r="Q68">
        <v>1</v>
      </c>
      <c r="R68">
        <v>2</v>
      </c>
      <c r="S68" s="26" t="s">
        <v>1941</v>
      </c>
      <c r="T68" s="26" t="s">
        <v>1941</v>
      </c>
      <c r="U68" s="26" t="s">
        <v>1941</v>
      </c>
      <c r="V68" s="26" t="s">
        <v>1941</v>
      </c>
      <c r="W68" s="26" t="s">
        <v>1941</v>
      </c>
      <c r="X68" s="26" t="s">
        <v>1941</v>
      </c>
      <c r="Y68" s="26" t="s">
        <v>1941</v>
      </c>
      <c r="AE68" s="26" t="s">
        <v>1940</v>
      </c>
      <c r="AR68" s="26" t="s">
        <v>1941</v>
      </c>
      <c r="AS68" s="26" t="s">
        <v>1940</v>
      </c>
      <c r="AT68" s="26" t="s">
        <v>1941</v>
      </c>
      <c r="AV68" s="26" t="s">
        <v>1941</v>
      </c>
      <c r="BD68" s="26" t="s">
        <v>1941</v>
      </c>
      <c r="BK68" s="26" t="s">
        <v>1941</v>
      </c>
      <c r="BU68" s="26" t="str">
        <f t="shared" si="56"/>
        <v/>
      </c>
      <c r="BV68" s="26" t="str">
        <f t="shared" si="57"/>
        <v/>
      </c>
      <c r="BW68" s="26" t="str">
        <f t="shared" si="58"/>
        <v/>
      </c>
      <c r="BX68" s="26" t="str">
        <f t="shared" si="59"/>
        <v/>
      </c>
      <c r="BY68" s="26" t="str">
        <f t="shared" si="60"/>
        <v/>
      </c>
      <c r="BZ68" s="26" t="str">
        <f t="shared" si="61"/>
        <v/>
      </c>
      <c r="CA68" s="26" t="str">
        <f t="shared" si="62"/>
        <v/>
      </c>
      <c r="CB68" s="26" t="str">
        <f t="shared" si="63"/>
        <v/>
      </c>
      <c r="CC68" s="26" t="str">
        <f t="shared" si="64"/>
        <v/>
      </c>
      <c r="CD68" s="26" t="str">
        <f t="shared" si="65"/>
        <v/>
      </c>
      <c r="CE68" s="26" t="str">
        <f t="shared" si="66"/>
        <v/>
      </c>
      <c r="CF68" s="26" t="str">
        <f t="shared" si="67"/>
        <v/>
      </c>
      <c r="CG68" s="26" t="str">
        <f t="shared" si="68"/>
        <v>101. ADDED AS A FORMULATION COMPONENT</v>
      </c>
      <c r="CH68" s="26" t="str">
        <f t="shared" si="69"/>
        <v/>
      </c>
      <c r="CI68" s="26" t="str">
        <f t="shared" si="70"/>
        <v/>
      </c>
      <c r="CJ68" s="26" t="str">
        <f t="shared" si="71"/>
        <v/>
      </c>
      <c r="CK68" s="26" t="str">
        <f t="shared" si="72"/>
        <v/>
      </c>
      <c r="CL68" s="26" t="str">
        <f t="shared" si="73"/>
        <v/>
      </c>
      <c r="CM68" s="26" t="str">
        <f t="shared" si="74"/>
        <v/>
      </c>
      <c r="CN68" s="26" t="str">
        <f t="shared" si="75"/>
        <v/>
      </c>
      <c r="CO68" s="26" t="str">
        <f t="shared" si="76"/>
        <v/>
      </c>
      <c r="CP68" s="26" t="str">
        <f t="shared" si="77"/>
        <v/>
      </c>
      <c r="CQ68" s="26" t="str">
        <f t="shared" si="78"/>
        <v/>
      </c>
      <c r="CR68" s="26" t="str">
        <f t="shared" si="79"/>
        <v/>
      </c>
      <c r="CS68" s="26" t="str">
        <f t="shared" si="80"/>
        <v/>
      </c>
      <c r="CT68" s="26" t="str">
        <f t="shared" si="81"/>
        <v/>
      </c>
      <c r="CU68" s="26" t="str">
        <f t="shared" si="82"/>
        <v>115. REPACKAGING</v>
      </c>
      <c r="CV68" s="26" t="str">
        <f t="shared" si="83"/>
        <v/>
      </c>
      <c r="CW68" s="26" t="str">
        <f t="shared" si="84"/>
        <v/>
      </c>
      <c r="CX68" s="26" t="str">
        <f t="shared" si="85"/>
        <v/>
      </c>
      <c r="CY68" s="26" t="str">
        <f t="shared" si="86"/>
        <v/>
      </c>
      <c r="CZ68" s="26" t="str">
        <f t="shared" si="87"/>
        <v/>
      </c>
      <c r="DA68" s="26" t="str">
        <f t="shared" si="88"/>
        <v/>
      </c>
      <c r="DB68" s="26" t="str">
        <f t="shared" si="89"/>
        <v/>
      </c>
      <c r="DC68" s="26" t="str">
        <f t="shared" si="90"/>
        <v/>
      </c>
      <c r="DD68" s="26" t="str">
        <f t="shared" si="91"/>
        <v/>
      </c>
      <c r="DE68" s="26" t="str">
        <f t="shared" si="92"/>
        <v/>
      </c>
      <c r="DF68" s="26" t="str">
        <f t="shared" si="93"/>
        <v/>
      </c>
      <c r="DG68" s="26" t="str">
        <f t="shared" si="94"/>
        <v/>
      </c>
      <c r="DH68" s="26" t="str">
        <f t="shared" si="95"/>
        <v/>
      </c>
      <c r="DI68" s="26" t="str">
        <f t="shared" si="96"/>
        <v/>
      </c>
      <c r="DJ68" s="26" t="str">
        <f t="shared" si="97"/>
        <v/>
      </c>
      <c r="DK68" s="26" t="str">
        <f t="shared" si="98"/>
        <v/>
      </c>
      <c r="DL68" s="26" t="str">
        <f t="shared" si="99"/>
        <v/>
      </c>
      <c r="DM68" s="26" t="str">
        <f t="shared" si="100"/>
        <v/>
      </c>
      <c r="DN68" s="26" t="str">
        <f t="shared" si="101"/>
        <v/>
      </c>
      <c r="DO68" s="26" t="str">
        <f t="shared" si="102"/>
        <v/>
      </c>
      <c r="DP68" s="26" t="str">
        <f t="shared" si="103"/>
        <v/>
      </c>
      <c r="DQ68" s="26" t="str">
        <f t="shared" si="104"/>
        <v/>
      </c>
      <c r="DR68" s="26" t="str">
        <f t="shared" si="105"/>
        <v/>
      </c>
      <c r="DS68" s="26" t="str">
        <f t="shared" si="106"/>
        <v/>
      </c>
      <c r="DT68" s="26" t="str">
        <f t="shared" si="107"/>
        <v/>
      </c>
      <c r="DU68" s="26" t="str">
        <f t="shared" si="108"/>
        <v/>
      </c>
      <c r="DV68" s="26" t="str">
        <f t="shared" si="109"/>
        <v/>
      </c>
    </row>
    <row r="69" spans="1:126" ht="30" x14ac:dyDescent="0.25">
      <c r="A69" t="s">
        <v>1942</v>
      </c>
      <c r="B69">
        <v>2016</v>
      </c>
      <c r="C69" t="s">
        <v>2046</v>
      </c>
      <c r="D69">
        <v>106990</v>
      </c>
      <c r="E69" s="19">
        <v>1316215218621</v>
      </c>
      <c r="F69" t="s">
        <v>203</v>
      </c>
      <c r="G69">
        <v>424710</v>
      </c>
      <c r="H69" t="s">
        <v>204</v>
      </c>
      <c r="I69" t="s">
        <v>205</v>
      </c>
      <c r="J69" t="s">
        <v>206</v>
      </c>
      <c r="K69" t="s">
        <v>192</v>
      </c>
      <c r="L69">
        <v>27576</v>
      </c>
      <c r="M69" s="26" t="str">
        <f t="shared" si="55"/>
        <v>101. ADDED AS A FORMULATION COMPONENT, 115. REPACKAGING</v>
      </c>
      <c r="N69" s="26" t="s">
        <v>194</v>
      </c>
      <c r="O69" s="26" t="s">
        <v>195</v>
      </c>
      <c r="P69">
        <v>2</v>
      </c>
      <c r="Q69">
        <v>1</v>
      </c>
      <c r="R69">
        <v>3</v>
      </c>
      <c r="S69" s="26" t="s">
        <v>1941</v>
      </c>
      <c r="T69" s="26" t="s">
        <v>1941</v>
      </c>
      <c r="U69" s="26" t="s">
        <v>1941</v>
      </c>
      <c r="V69" s="26" t="s">
        <v>1941</v>
      </c>
      <c r="W69" s="26" t="s">
        <v>1941</v>
      </c>
      <c r="X69" s="26" t="s">
        <v>1941</v>
      </c>
      <c r="Y69" s="26" t="s">
        <v>1941</v>
      </c>
      <c r="AE69" s="26" t="s">
        <v>1940</v>
      </c>
      <c r="AR69" s="26" t="s">
        <v>1941</v>
      </c>
      <c r="AS69" s="26" t="s">
        <v>1940</v>
      </c>
      <c r="AT69" s="26" t="s">
        <v>1941</v>
      </c>
      <c r="AV69" s="26" t="s">
        <v>1941</v>
      </c>
      <c r="BD69" s="26" t="s">
        <v>1941</v>
      </c>
      <c r="BK69" s="26" t="s">
        <v>1941</v>
      </c>
      <c r="BU69" s="26" t="str">
        <f t="shared" si="56"/>
        <v/>
      </c>
      <c r="BV69" s="26" t="str">
        <f t="shared" si="57"/>
        <v/>
      </c>
      <c r="BW69" s="26" t="str">
        <f t="shared" si="58"/>
        <v/>
      </c>
      <c r="BX69" s="26" t="str">
        <f t="shared" si="59"/>
        <v/>
      </c>
      <c r="BY69" s="26" t="str">
        <f t="shared" si="60"/>
        <v/>
      </c>
      <c r="BZ69" s="26" t="str">
        <f t="shared" si="61"/>
        <v/>
      </c>
      <c r="CA69" s="26" t="str">
        <f t="shared" si="62"/>
        <v/>
      </c>
      <c r="CB69" s="26" t="str">
        <f t="shared" si="63"/>
        <v/>
      </c>
      <c r="CC69" s="26" t="str">
        <f t="shared" si="64"/>
        <v/>
      </c>
      <c r="CD69" s="26" t="str">
        <f t="shared" si="65"/>
        <v/>
      </c>
      <c r="CE69" s="26" t="str">
        <f t="shared" si="66"/>
        <v/>
      </c>
      <c r="CF69" s="26" t="str">
        <f t="shared" si="67"/>
        <v/>
      </c>
      <c r="CG69" s="26" t="str">
        <f t="shared" si="68"/>
        <v>101. ADDED AS A FORMULATION COMPONENT</v>
      </c>
      <c r="CH69" s="26" t="str">
        <f t="shared" si="69"/>
        <v/>
      </c>
      <c r="CI69" s="26" t="str">
        <f t="shared" si="70"/>
        <v/>
      </c>
      <c r="CJ69" s="26" t="str">
        <f t="shared" si="71"/>
        <v/>
      </c>
      <c r="CK69" s="26" t="str">
        <f t="shared" si="72"/>
        <v/>
      </c>
      <c r="CL69" s="26" t="str">
        <f t="shared" si="73"/>
        <v/>
      </c>
      <c r="CM69" s="26" t="str">
        <f t="shared" si="74"/>
        <v/>
      </c>
      <c r="CN69" s="26" t="str">
        <f t="shared" si="75"/>
        <v/>
      </c>
      <c r="CO69" s="26" t="str">
        <f t="shared" si="76"/>
        <v/>
      </c>
      <c r="CP69" s="26" t="str">
        <f t="shared" si="77"/>
        <v/>
      </c>
      <c r="CQ69" s="26" t="str">
        <f t="shared" si="78"/>
        <v/>
      </c>
      <c r="CR69" s="26" t="str">
        <f t="shared" si="79"/>
        <v/>
      </c>
      <c r="CS69" s="26" t="str">
        <f t="shared" si="80"/>
        <v/>
      </c>
      <c r="CT69" s="26" t="str">
        <f t="shared" si="81"/>
        <v/>
      </c>
      <c r="CU69" s="26" t="str">
        <f t="shared" si="82"/>
        <v>115. REPACKAGING</v>
      </c>
      <c r="CV69" s="26" t="str">
        <f t="shared" si="83"/>
        <v/>
      </c>
      <c r="CW69" s="26" t="str">
        <f t="shared" si="84"/>
        <v/>
      </c>
      <c r="CX69" s="26" t="str">
        <f t="shared" si="85"/>
        <v/>
      </c>
      <c r="CY69" s="26" t="str">
        <f t="shared" si="86"/>
        <v/>
      </c>
      <c r="CZ69" s="26" t="str">
        <f t="shared" si="87"/>
        <v/>
      </c>
      <c r="DA69" s="26" t="str">
        <f t="shared" si="88"/>
        <v/>
      </c>
      <c r="DB69" s="26" t="str">
        <f t="shared" si="89"/>
        <v/>
      </c>
      <c r="DC69" s="26" t="str">
        <f t="shared" si="90"/>
        <v/>
      </c>
      <c r="DD69" s="26" t="str">
        <f t="shared" si="91"/>
        <v/>
      </c>
      <c r="DE69" s="26" t="str">
        <f t="shared" si="92"/>
        <v/>
      </c>
      <c r="DF69" s="26" t="str">
        <f t="shared" si="93"/>
        <v/>
      </c>
      <c r="DG69" s="26" t="str">
        <f t="shared" si="94"/>
        <v/>
      </c>
      <c r="DH69" s="26" t="str">
        <f t="shared" si="95"/>
        <v/>
      </c>
      <c r="DI69" s="26" t="str">
        <f t="shared" si="96"/>
        <v/>
      </c>
      <c r="DJ69" s="26" t="str">
        <f t="shared" si="97"/>
        <v/>
      </c>
      <c r="DK69" s="26" t="str">
        <f t="shared" si="98"/>
        <v/>
      </c>
      <c r="DL69" s="26" t="str">
        <f t="shared" si="99"/>
        <v/>
      </c>
      <c r="DM69" s="26" t="str">
        <f t="shared" si="100"/>
        <v/>
      </c>
      <c r="DN69" s="26" t="str">
        <f t="shared" si="101"/>
        <v/>
      </c>
      <c r="DO69" s="26" t="str">
        <f t="shared" si="102"/>
        <v/>
      </c>
      <c r="DP69" s="26" t="str">
        <f t="shared" si="103"/>
        <v/>
      </c>
      <c r="DQ69" s="26" t="str">
        <f t="shared" si="104"/>
        <v/>
      </c>
      <c r="DR69" s="26" t="str">
        <f t="shared" si="105"/>
        <v/>
      </c>
      <c r="DS69" s="26" t="str">
        <f t="shared" si="106"/>
        <v/>
      </c>
      <c r="DT69" s="26" t="str">
        <f t="shared" si="107"/>
        <v/>
      </c>
      <c r="DU69" s="26" t="str">
        <f t="shared" si="108"/>
        <v/>
      </c>
      <c r="DV69" s="26" t="str">
        <f t="shared" si="109"/>
        <v/>
      </c>
    </row>
    <row r="70" spans="1:126" ht="45" x14ac:dyDescent="0.25">
      <c r="A70" t="s">
        <v>1942</v>
      </c>
      <c r="B70">
        <v>2016</v>
      </c>
      <c r="C70" t="s">
        <v>2046</v>
      </c>
      <c r="D70">
        <v>106990</v>
      </c>
      <c r="E70" s="19">
        <v>1316215296258</v>
      </c>
      <c r="F70" t="s">
        <v>209</v>
      </c>
      <c r="G70">
        <v>324110</v>
      </c>
      <c r="H70" t="s">
        <v>210</v>
      </c>
      <c r="I70" t="s">
        <v>211</v>
      </c>
      <c r="J70" t="s">
        <v>212</v>
      </c>
      <c r="K70" t="s">
        <v>213</v>
      </c>
      <c r="L70">
        <v>98230</v>
      </c>
      <c r="M70" s="26" t="str">
        <f t="shared" si="55"/>
        <v>89. PRODUCE THE CHEMICAL, 94. AS A MANUFACTURED IMPURITY, 116. AS A PROCESS IMPURITY</v>
      </c>
      <c r="N70" s="26" t="s">
        <v>2047</v>
      </c>
      <c r="O70" s="26" t="s">
        <v>2049</v>
      </c>
      <c r="P70">
        <v>379.32</v>
      </c>
      <c r="Q70">
        <v>0</v>
      </c>
      <c r="R70">
        <v>379.32</v>
      </c>
      <c r="S70" s="26" t="s">
        <v>1940</v>
      </c>
      <c r="T70" s="26" t="s">
        <v>1941</v>
      </c>
      <c r="U70" s="26" t="s">
        <v>1941</v>
      </c>
      <c r="V70" s="26" t="s">
        <v>1941</v>
      </c>
      <c r="W70" s="26" t="s">
        <v>1941</v>
      </c>
      <c r="X70" s="26" t="s">
        <v>1940</v>
      </c>
      <c r="Y70" s="26" t="s">
        <v>1941</v>
      </c>
      <c r="AE70" s="26" t="s">
        <v>1941</v>
      </c>
      <c r="AR70" s="26" t="s">
        <v>1941</v>
      </c>
      <c r="AS70" s="26" t="s">
        <v>1941</v>
      </c>
      <c r="AT70" s="26" t="s">
        <v>1940</v>
      </c>
      <c r="AV70" s="26" t="s">
        <v>1941</v>
      </c>
      <c r="BD70" s="26" t="s">
        <v>1941</v>
      </c>
      <c r="BK70" s="26" t="s">
        <v>1941</v>
      </c>
      <c r="BU70" s="26" t="str">
        <f t="shared" si="56"/>
        <v>89. PRODUCE THE CHEMICAL</v>
      </c>
      <c r="BV70" s="26" t="str">
        <f t="shared" si="57"/>
        <v/>
      </c>
      <c r="BW70" s="26" t="str">
        <f t="shared" si="58"/>
        <v/>
      </c>
      <c r="BX70" s="26" t="str">
        <f t="shared" si="59"/>
        <v/>
      </c>
      <c r="BY70" s="26" t="str">
        <f t="shared" si="60"/>
        <v/>
      </c>
      <c r="BZ70" s="26" t="str">
        <f t="shared" si="61"/>
        <v>94. AS A MANUFACTURED IMPURITY</v>
      </c>
      <c r="CA70" s="26" t="str">
        <f t="shared" si="62"/>
        <v/>
      </c>
      <c r="CB70" s="26" t="str">
        <f t="shared" si="63"/>
        <v/>
      </c>
      <c r="CC70" s="26" t="str">
        <f t="shared" si="64"/>
        <v/>
      </c>
      <c r="CD70" s="26" t="str">
        <f t="shared" si="65"/>
        <v/>
      </c>
      <c r="CE70" s="26" t="str">
        <f t="shared" si="66"/>
        <v/>
      </c>
      <c r="CF70" s="26" t="str">
        <f t="shared" si="67"/>
        <v/>
      </c>
      <c r="CG70" s="26" t="str">
        <f t="shared" si="68"/>
        <v/>
      </c>
      <c r="CH70" s="26" t="str">
        <f t="shared" si="69"/>
        <v/>
      </c>
      <c r="CI70" s="26" t="str">
        <f t="shared" si="70"/>
        <v/>
      </c>
      <c r="CJ70" s="26" t="str">
        <f t="shared" si="71"/>
        <v/>
      </c>
      <c r="CK70" s="26" t="str">
        <f t="shared" si="72"/>
        <v/>
      </c>
      <c r="CL70" s="26" t="str">
        <f t="shared" si="73"/>
        <v/>
      </c>
      <c r="CM70" s="26" t="str">
        <f t="shared" si="74"/>
        <v/>
      </c>
      <c r="CN70" s="26" t="str">
        <f t="shared" si="75"/>
        <v/>
      </c>
      <c r="CO70" s="26" t="str">
        <f t="shared" si="76"/>
        <v/>
      </c>
      <c r="CP70" s="26" t="str">
        <f t="shared" si="77"/>
        <v/>
      </c>
      <c r="CQ70" s="26" t="str">
        <f t="shared" si="78"/>
        <v/>
      </c>
      <c r="CR70" s="26" t="str">
        <f t="shared" si="79"/>
        <v/>
      </c>
      <c r="CS70" s="26" t="str">
        <f t="shared" si="80"/>
        <v/>
      </c>
      <c r="CT70" s="26" t="str">
        <f t="shared" si="81"/>
        <v/>
      </c>
      <c r="CU70" s="26" t="str">
        <f t="shared" si="82"/>
        <v/>
      </c>
      <c r="CV70" s="26" t="str">
        <f t="shared" si="83"/>
        <v>116. AS A PROCESS IMPURITY</v>
      </c>
      <c r="CW70" s="26" t="str">
        <f t="shared" si="84"/>
        <v/>
      </c>
      <c r="CX70" s="26" t="str">
        <f t="shared" si="85"/>
        <v/>
      </c>
      <c r="CY70" s="26" t="str">
        <f t="shared" si="86"/>
        <v/>
      </c>
      <c r="CZ70" s="26" t="str">
        <f t="shared" si="87"/>
        <v/>
      </c>
      <c r="DA70" s="26" t="str">
        <f t="shared" si="88"/>
        <v/>
      </c>
      <c r="DB70" s="26" t="str">
        <f t="shared" si="89"/>
        <v/>
      </c>
      <c r="DC70" s="26" t="str">
        <f t="shared" si="90"/>
        <v/>
      </c>
      <c r="DD70" s="26" t="str">
        <f t="shared" si="91"/>
        <v/>
      </c>
      <c r="DE70" s="26" t="str">
        <f t="shared" si="92"/>
        <v/>
      </c>
      <c r="DF70" s="26" t="str">
        <f t="shared" si="93"/>
        <v/>
      </c>
      <c r="DG70" s="26" t="str">
        <f t="shared" si="94"/>
        <v/>
      </c>
      <c r="DH70" s="26" t="str">
        <f t="shared" si="95"/>
        <v/>
      </c>
      <c r="DI70" s="26" t="str">
        <f t="shared" si="96"/>
        <v/>
      </c>
      <c r="DJ70" s="26" t="str">
        <f t="shared" si="97"/>
        <v/>
      </c>
      <c r="DK70" s="26" t="str">
        <f t="shared" si="98"/>
        <v/>
      </c>
      <c r="DL70" s="26" t="str">
        <f t="shared" si="99"/>
        <v/>
      </c>
      <c r="DM70" s="26" t="str">
        <f t="shared" si="100"/>
        <v/>
      </c>
      <c r="DN70" s="26" t="str">
        <f t="shared" si="101"/>
        <v/>
      </c>
      <c r="DO70" s="26" t="str">
        <f t="shared" si="102"/>
        <v/>
      </c>
      <c r="DP70" s="26" t="str">
        <f t="shared" si="103"/>
        <v/>
      </c>
      <c r="DQ70" s="26" t="str">
        <f t="shared" si="104"/>
        <v/>
      </c>
      <c r="DR70" s="26" t="str">
        <f t="shared" si="105"/>
        <v/>
      </c>
      <c r="DS70" s="26" t="str">
        <f t="shared" si="106"/>
        <v/>
      </c>
      <c r="DT70" s="26" t="str">
        <f t="shared" si="107"/>
        <v/>
      </c>
      <c r="DU70" s="26" t="str">
        <f t="shared" si="108"/>
        <v/>
      </c>
      <c r="DV70" s="26" t="str">
        <f t="shared" si="109"/>
        <v/>
      </c>
    </row>
    <row r="71" spans="1:126" ht="45" x14ac:dyDescent="0.25">
      <c r="A71" t="s">
        <v>1942</v>
      </c>
      <c r="B71">
        <v>2017</v>
      </c>
      <c r="C71" t="s">
        <v>2046</v>
      </c>
      <c r="D71">
        <v>106990</v>
      </c>
      <c r="E71" s="19">
        <v>1317216410581</v>
      </c>
      <c r="F71" t="s">
        <v>209</v>
      </c>
      <c r="G71">
        <v>324110</v>
      </c>
      <c r="H71" t="s">
        <v>210</v>
      </c>
      <c r="I71" t="s">
        <v>211</v>
      </c>
      <c r="J71" t="s">
        <v>212</v>
      </c>
      <c r="K71" t="s">
        <v>213</v>
      </c>
      <c r="L71">
        <v>98230</v>
      </c>
      <c r="M71" s="26" t="str">
        <f t="shared" si="55"/>
        <v>89. PRODUCE THE CHEMICAL, 94. AS A MANUFACTURED IMPURITY, 116. AS A PROCESS IMPURITY</v>
      </c>
      <c r="N71" s="26" t="s">
        <v>2047</v>
      </c>
      <c r="O71" s="26" t="s">
        <v>2049</v>
      </c>
      <c r="P71">
        <v>1134.3399999999999</v>
      </c>
      <c r="Q71">
        <v>27.29</v>
      </c>
      <c r="R71">
        <v>1161.6300000000001</v>
      </c>
      <c r="S71" s="26" t="s">
        <v>1940</v>
      </c>
      <c r="T71" s="26" t="s">
        <v>1941</v>
      </c>
      <c r="U71" s="26" t="s">
        <v>1941</v>
      </c>
      <c r="V71" s="26" t="s">
        <v>1941</v>
      </c>
      <c r="W71" s="26" t="s">
        <v>1941</v>
      </c>
      <c r="X71" s="26" t="s">
        <v>1940</v>
      </c>
      <c r="Y71" s="26" t="s">
        <v>1941</v>
      </c>
      <c r="AE71" s="26" t="s">
        <v>1941</v>
      </c>
      <c r="AR71" s="26" t="s">
        <v>1941</v>
      </c>
      <c r="AS71" s="26" t="s">
        <v>1941</v>
      </c>
      <c r="AT71" s="26" t="s">
        <v>1940</v>
      </c>
      <c r="AV71" s="26" t="s">
        <v>1941</v>
      </c>
      <c r="BD71" s="26" t="s">
        <v>1941</v>
      </c>
      <c r="BK71" s="26" t="s">
        <v>1941</v>
      </c>
      <c r="BU71" s="26" t="str">
        <f t="shared" si="56"/>
        <v>89. PRODUCE THE CHEMICAL</v>
      </c>
      <c r="BV71" s="26" t="str">
        <f t="shared" si="57"/>
        <v/>
      </c>
      <c r="BW71" s="26" t="str">
        <f t="shared" si="58"/>
        <v/>
      </c>
      <c r="BX71" s="26" t="str">
        <f t="shared" si="59"/>
        <v/>
      </c>
      <c r="BY71" s="26" t="str">
        <f t="shared" si="60"/>
        <v/>
      </c>
      <c r="BZ71" s="26" t="str">
        <f t="shared" si="61"/>
        <v>94. AS A MANUFACTURED IMPURITY</v>
      </c>
      <c r="CA71" s="26" t="str">
        <f t="shared" si="62"/>
        <v/>
      </c>
      <c r="CB71" s="26" t="str">
        <f t="shared" si="63"/>
        <v/>
      </c>
      <c r="CC71" s="26" t="str">
        <f t="shared" si="64"/>
        <v/>
      </c>
      <c r="CD71" s="26" t="str">
        <f t="shared" si="65"/>
        <v/>
      </c>
      <c r="CE71" s="26" t="str">
        <f t="shared" si="66"/>
        <v/>
      </c>
      <c r="CF71" s="26" t="str">
        <f t="shared" si="67"/>
        <v/>
      </c>
      <c r="CG71" s="26" t="str">
        <f t="shared" si="68"/>
        <v/>
      </c>
      <c r="CH71" s="26" t="str">
        <f t="shared" si="69"/>
        <v/>
      </c>
      <c r="CI71" s="26" t="str">
        <f t="shared" si="70"/>
        <v/>
      </c>
      <c r="CJ71" s="26" t="str">
        <f t="shared" si="71"/>
        <v/>
      </c>
      <c r="CK71" s="26" t="str">
        <f t="shared" si="72"/>
        <v/>
      </c>
      <c r="CL71" s="26" t="str">
        <f t="shared" si="73"/>
        <v/>
      </c>
      <c r="CM71" s="26" t="str">
        <f t="shared" si="74"/>
        <v/>
      </c>
      <c r="CN71" s="26" t="str">
        <f t="shared" si="75"/>
        <v/>
      </c>
      <c r="CO71" s="26" t="str">
        <f t="shared" si="76"/>
        <v/>
      </c>
      <c r="CP71" s="26" t="str">
        <f t="shared" si="77"/>
        <v/>
      </c>
      <c r="CQ71" s="26" t="str">
        <f t="shared" si="78"/>
        <v/>
      </c>
      <c r="CR71" s="26" t="str">
        <f t="shared" si="79"/>
        <v/>
      </c>
      <c r="CS71" s="26" t="str">
        <f t="shared" si="80"/>
        <v/>
      </c>
      <c r="CT71" s="26" t="str">
        <f t="shared" si="81"/>
        <v/>
      </c>
      <c r="CU71" s="26" t="str">
        <f t="shared" si="82"/>
        <v/>
      </c>
      <c r="CV71" s="26" t="str">
        <f t="shared" si="83"/>
        <v>116. AS A PROCESS IMPURITY</v>
      </c>
      <c r="CW71" s="26" t="str">
        <f t="shared" si="84"/>
        <v/>
      </c>
      <c r="CX71" s="26" t="str">
        <f t="shared" si="85"/>
        <v/>
      </c>
      <c r="CY71" s="26" t="str">
        <f t="shared" si="86"/>
        <v/>
      </c>
      <c r="CZ71" s="26" t="str">
        <f t="shared" si="87"/>
        <v/>
      </c>
      <c r="DA71" s="26" t="str">
        <f t="shared" si="88"/>
        <v/>
      </c>
      <c r="DB71" s="26" t="str">
        <f t="shared" si="89"/>
        <v/>
      </c>
      <c r="DC71" s="26" t="str">
        <f t="shared" si="90"/>
        <v/>
      </c>
      <c r="DD71" s="26" t="str">
        <f t="shared" si="91"/>
        <v/>
      </c>
      <c r="DE71" s="26" t="str">
        <f t="shared" si="92"/>
        <v/>
      </c>
      <c r="DF71" s="26" t="str">
        <f t="shared" si="93"/>
        <v/>
      </c>
      <c r="DG71" s="26" t="str">
        <f t="shared" si="94"/>
        <v/>
      </c>
      <c r="DH71" s="26" t="str">
        <f t="shared" si="95"/>
        <v/>
      </c>
      <c r="DI71" s="26" t="str">
        <f t="shared" si="96"/>
        <v/>
      </c>
      <c r="DJ71" s="26" t="str">
        <f t="shared" si="97"/>
        <v/>
      </c>
      <c r="DK71" s="26" t="str">
        <f t="shared" si="98"/>
        <v/>
      </c>
      <c r="DL71" s="26" t="str">
        <f t="shared" si="99"/>
        <v/>
      </c>
      <c r="DM71" s="26" t="str">
        <f t="shared" si="100"/>
        <v/>
      </c>
      <c r="DN71" s="26" t="str">
        <f t="shared" si="101"/>
        <v/>
      </c>
      <c r="DO71" s="26" t="str">
        <f t="shared" si="102"/>
        <v/>
      </c>
      <c r="DP71" s="26" t="str">
        <f t="shared" si="103"/>
        <v/>
      </c>
      <c r="DQ71" s="26" t="str">
        <f t="shared" si="104"/>
        <v/>
      </c>
      <c r="DR71" s="26" t="str">
        <f t="shared" si="105"/>
        <v/>
      </c>
      <c r="DS71" s="26" t="str">
        <f t="shared" si="106"/>
        <v/>
      </c>
      <c r="DT71" s="26" t="str">
        <f t="shared" si="107"/>
        <v/>
      </c>
      <c r="DU71" s="26" t="str">
        <f t="shared" si="108"/>
        <v/>
      </c>
      <c r="DV71" s="26" t="str">
        <f t="shared" si="109"/>
        <v/>
      </c>
    </row>
    <row r="72" spans="1:126" ht="75" x14ac:dyDescent="0.25">
      <c r="A72" t="s">
        <v>1942</v>
      </c>
      <c r="B72">
        <v>2019</v>
      </c>
      <c r="C72" t="s">
        <v>2046</v>
      </c>
      <c r="D72">
        <v>106990</v>
      </c>
      <c r="E72" s="19">
        <v>1319218276640</v>
      </c>
      <c r="F72" t="s">
        <v>209</v>
      </c>
      <c r="G72">
        <v>324110</v>
      </c>
      <c r="H72" t="s">
        <v>210</v>
      </c>
      <c r="I72" t="s">
        <v>211</v>
      </c>
      <c r="J72" t="s">
        <v>212</v>
      </c>
      <c r="K72" t="s">
        <v>213</v>
      </c>
      <c r="L72">
        <v>98230</v>
      </c>
      <c r="M72" s="26" t="str">
        <f t="shared" si="55"/>
        <v>89. PRODUCE THE CHEMICAL, 94. AS A MANUFACTURED IMPURITY, 116. AS A PROCESS IMPURITY, 133. ANCILLARY OR OTHER USE, 142. Z399  OTHER</v>
      </c>
      <c r="N72" s="26" t="s">
        <v>2047</v>
      </c>
      <c r="O72" s="26" t="s">
        <v>2049</v>
      </c>
      <c r="P72">
        <v>21.553522000000001</v>
      </c>
      <c r="Q72">
        <v>15.8</v>
      </c>
      <c r="R72">
        <v>37.353521999999998</v>
      </c>
      <c r="S72" s="26" t="s">
        <v>1940</v>
      </c>
      <c r="T72" s="26" t="s">
        <v>1941</v>
      </c>
      <c r="U72" s="26" t="s">
        <v>1941</v>
      </c>
      <c r="V72" s="26" t="s">
        <v>1941</v>
      </c>
      <c r="W72" s="26" t="s">
        <v>1941</v>
      </c>
      <c r="X72" s="26" t="s">
        <v>1940</v>
      </c>
      <c r="Y72" s="26" t="s">
        <v>1941</v>
      </c>
      <c r="Z72" s="26" t="s">
        <v>1941</v>
      </c>
      <c r="AA72" s="26" t="s">
        <v>1941</v>
      </c>
      <c r="AB72" s="26" t="s">
        <v>1941</v>
      </c>
      <c r="AC72" s="26" t="s">
        <v>1941</v>
      </c>
      <c r="AD72" s="26" t="s">
        <v>1941</v>
      </c>
      <c r="AE72" s="26" t="s">
        <v>1941</v>
      </c>
      <c r="AF72" s="26" t="s">
        <v>1941</v>
      </c>
      <c r="AG72" s="26" t="s">
        <v>1941</v>
      </c>
      <c r="AH72" s="26" t="s">
        <v>1941</v>
      </c>
      <c r="AI72" s="26" t="s">
        <v>1941</v>
      </c>
      <c r="AJ72" s="26" t="s">
        <v>1941</v>
      </c>
      <c r="AK72" s="26" t="s">
        <v>1941</v>
      </c>
      <c r="AL72" s="26" t="s">
        <v>1941</v>
      </c>
      <c r="AM72" s="26" t="s">
        <v>1941</v>
      </c>
      <c r="AN72" s="26" t="s">
        <v>1941</v>
      </c>
      <c r="AO72" s="26" t="s">
        <v>1941</v>
      </c>
      <c r="AP72" s="26" t="s">
        <v>1941</v>
      </c>
      <c r="AQ72" s="26" t="s">
        <v>1941</v>
      </c>
      <c r="AR72" s="26" t="s">
        <v>1941</v>
      </c>
      <c r="AS72" s="26" t="s">
        <v>1941</v>
      </c>
      <c r="AT72" s="26" t="s">
        <v>1940</v>
      </c>
      <c r="AU72" s="26" t="s">
        <v>1941</v>
      </c>
      <c r="AV72" s="26" t="s">
        <v>1941</v>
      </c>
      <c r="AW72" s="26" t="s">
        <v>1941</v>
      </c>
      <c r="AX72" s="26" t="s">
        <v>1941</v>
      </c>
      <c r="AY72" s="26" t="s">
        <v>1941</v>
      </c>
      <c r="AZ72" s="26" t="s">
        <v>1941</v>
      </c>
      <c r="BA72" s="26" t="s">
        <v>1941</v>
      </c>
      <c r="BB72" s="26" t="s">
        <v>1941</v>
      </c>
      <c r="BC72" s="26" t="s">
        <v>1941</v>
      </c>
      <c r="BD72" s="26" t="s">
        <v>1941</v>
      </c>
      <c r="BE72" s="26" t="s">
        <v>1941</v>
      </c>
      <c r="BF72" s="26" t="s">
        <v>1941</v>
      </c>
      <c r="BG72" s="26" t="s">
        <v>1941</v>
      </c>
      <c r="BH72" s="26" t="s">
        <v>1941</v>
      </c>
      <c r="BI72" s="26" t="s">
        <v>1941</v>
      </c>
      <c r="BJ72" s="26" t="s">
        <v>1941</v>
      </c>
      <c r="BK72" s="26" t="s">
        <v>1940</v>
      </c>
      <c r="BL72" s="26" t="s">
        <v>1941</v>
      </c>
      <c r="BM72" s="26" t="s">
        <v>1941</v>
      </c>
      <c r="BN72" s="26" t="s">
        <v>1941</v>
      </c>
      <c r="BO72" s="26" t="s">
        <v>1941</v>
      </c>
      <c r="BP72" s="26" t="s">
        <v>1941</v>
      </c>
      <c r="BQ72" s="26" t="s">
        <v>1941</v>
      </c>
      <c r="BR72" s="26" t="s">
        <v>1941</v>
      </c>
      <c r="BS72" s="26" t="s">
        <v>1941</v>
      </c>
      <c r="BT72" s="26" t="s">
        <v>1940</v>
      </c>
      <c r="BU72" s="26" t="str">
        <f t="shared" si="56"/>
        <v>89. PRODUCE THE CHEMICAL</v>
      </c>
      <c r="BV72" s="26" t="str">
        <f t="shared" si="57"/>
        <v/>
      </c>
      <c r="BW72" s="26" t="str">
        <f t="shared" si="58"/>
        <v/>
      </c>
      <c r="BX72" s="26" t="str">
        <f t="shared" si="59"/>
        <v/>
      </c>
      <c r="BY72" s="26" t="str">
        <f t="shared" si="60"/>
        <v/>
      </c>
      <c r="BZ72" s="26" t="str">
        <f t="shared" si="61"/>
        <v>94. AS A MANUFACTURED IMPURITY</v>
      </c>
      <c r="CA72" s="26" t="str">
        <f t="shared" si="62"/>
        <v/>
      </c>
      <c r="CB72" s="26" t="str">
        <f t="shared" si="63"/>
        <v/>
      </c>
      <c r="CC72" s="26" t="str">
        <f t="shared" si="64"/>
        <v/>
      </c>
      <c r="CD72" s="26" t="str">
        <f t="shared" si="65"/>
        <v/>
      </c>
      <c r="CE72" s="26" t="str">
        <f t="shared" si="66"/>
        <v/>
      </c>
      <c r="CF72" s="26" t="str">
        <f t="shared" si="67"/>
        <v/>
      </c>
      <c r="CG72" s="26" t="str">
        <f t="shared" si="68"/>
        <v/>
      </c>
      <c r="CH72" s="26" t="str">
        <f t="shared" si="69"/>
        <v/>
      </c>
      <c r="CI72" s="26" t="str">
        <f t="shared" si="70"/>
        <v/>
      </c>
      <c r="CJ72" s="26" t="str">
        <f t="shared" si="71"/>
        <v/>
      </c>
      <c r="CK72" s="26" t="str">
        <f t="shared" si="72"/>
        <v/>
      </c>
      <c r="CL72" s="26" t="str">
        <f t="shared" si="73"/>
        <v/>
      </c>
      <c r="CM72" s="26" t="str">
        <f t="shared" si="74"/>
        <v/>
      </c>
      <c r="CN72" s="26" t="str">
        <f t="shared" si="75"/>
        <v/>
      </c>
      <c r="CO72" s="26" t="str">
        <f t="shared" si="76"/>
        <v/>
      </c>
      <c r="CP72" s="26" t="str">
        <f t="shared" si="77"/>
        <v/>
      </c>
      <c r="CQ72" s="26" t="str">
        <f t="shared" si="78"/>
        <v/>
      </c>
      <c r="CR72" s="26" t="str">
        <f t="shared" si="79"/>
        <v/>
      </c>
      <c r="CS72" s="26" t="str">
        <f t="shared" si="80"/>
        <v/>
      </c>
      <c r="CT72" s="26" t="str">
        <f t="shared" si="81"/>
        <v/>
      </c>
      <c r="CU72" s="26" t="str">
        <f t="shared" si="82"/>
        <v/>
      </c>
      <c r="CV72" s="26" t="str">
        <f t="shared" si="83"/>
        <v>116. AS A PROCESS IMPURITY</v>
      </c>
      <c r="CW72" s="26" t="str">
        <f t="shared" si="84"/>
        <v/>
      </c>
      <c r="CX72" s="26" t="str">
        <f t="shared" si="85"/>
        <v/>
      </c>
      <c r="CY72" s="26" t="str">
        <f t="shared" si="86"/>
        <v/>
      </c>
      <c r="CZ72" s="26" t="str">
        <f t="shared" si="87"/>
        <v/>
      </c>
      <c r="DA72" s="26" t="str">
        <f t="shared" si="88"/>
        <v/>
      </c>
      <c r="DB72" s="26" t="str">
        <f t="shared" si="89"/>
        <v/>
      </c>
      <c r="DC72" s="26" t="str">
        <f t="shared" si="90"/>
        <v/>
      </c>
      <c r="DD72" s="26" t="str">
        <f t="shared" si="91"/>
        <v/>
      </c>
      <c r="DE72" s="26" t="str">
        <f t="shared" si="92"/>
        <v/>
      </c>
      <c r="DF72" s="26" t="str">
        <f t="shared" si="93"/>
        <v/>
      </c>
      <c r="DG72" s="26" t="str">
        <f t="shared" si="94"/>
        <v/>
      </c>
      <c r="DH72" s="26" t="str">
        <f t="shared" si="95"/>
        <v/>
      </c>
      <c r="DI72" s="26" t="str">
        <f t="shared" si="96"/>
        <v/>
      </c>
      <c r="DJ72" s="26" t="str">
        <f t="shared" si="97"/>
        <v/>
      </c>
      <c r="DK72" s="26" t="str">
        <f t="shared" si="98"/>
        <v/>
      </c>
      <c r="DL72" s="26" t="str">
        <f t="shared" si="99"/>
        <v/>
      </c>
      <c r="DM72" s="26" t="str">
        <f t="shared" si="100"/>
        <v>133. ANCILLARY OR OTHER USE</v>
      </c>
      <c r="DN72" s="26" t="str">
        <f t="shared" si="101"/>
        <v/>
      </c>
      <c r="DO72" s="26" t="str">
        <f t="shared" si="102"/>
        <v/>
      </c>
      <c r="DP72" s="26" t="str">
        <f t="shared" si="103"/>
        <v/>
      </c>
      <c r="DQ72" s="26" t="str">
        <f t="shared" si="104"/>
        <v/>
      </c>
      <c r="DR72" s="26" t="str">
        <f t="shared" si="105"/>
        <v/>
      </c>
      <c r="DS72" s="26" t="str">
        <f t="shared" si="106"/>
        <v/>
      </c>
      <c r="DT72" s="26" t="str">
        <f t="shared" si="107"/>
        <v/>
      </c>
      <c r="DU72" s="26" t="str">
        <f t="shared" si="108"/>
        <v/>
      </c>
      <c r="DV72" s="26" t="str">
        <f t="shared" si="109"/>
        <v>142. Z399  OTHER</v>
      </c>
    </row>
    <row r="73" spans="1:126" ht="75" x14ac:dyDescent="0.25">
      <c r="A73" t="s">
        <v>1942</v>
      </c>
      <c r="B73">
        <v>2020</v>
      </c>
      <c r="C73" t="s">
        <v>2046</v>
      </c>
      <c r="D73">
        <v>106990</v>
      </c>
      <c r="E73" s="19">
        <v>1320219260231</v>
      </c>
      <c r="F73" t="s">
        <v>209</v>
      </c>
      <c r="G73">
        <v>324110</v>
      </c>
      <c r="H73" t="s">
        <v>210</v>
      </c>
      <c r="I73" t="s">
        <v>211</v>
      </c>
      <c r="J73" t="s">
        <v>212</v>
      </c>
      <c r="K73" t="s">
        <v>213</v>
      </c>
      <c r="L73">
        <v>98230</v>
      </c>
      <c r="M73" s="26" t="str">
        <f t="shared" si="55"/>
        <v>89. PRODUCE THE CHEMICAL, 94. AS A MANUFACTURED IMPURITY, 116. AS A PROCESS IMPURITY</v>
      </c>
      <c r="N73" s="26" t="s">
        <v>2047</v>
      </c>
      <c r="O73" s="26" t="s">
        <v>2049</v>
      </c>
      <c r="P73">
        <v>35.355558000000002</v>
      </c>
      <c r="Q73">
        <v>46.49</v>
      </c>
      <c r="R73">
        <v>81.845557999999997</v>
      </c>
      <c r="S73" s="26" t="s">
        <v>1940</v>
      </c>
      <c r="T73" s="26" t="s">
        <v>1941</v>
      </c>
      <c r="U73" s="26" t="s">
        <v>1941</v>
      </c>
      <c r="V73" s="26" t="s">
        <v>1941</v>
      </c>
      <c r="W73" s="26" t="s">
        <v>1941</v>
      </c>
      <c r="X73" s="26" t="s">
        <v>1940</v>
      </c>
      <c r="Y73" s="26" t="s">
        <v>1941</v>
      </c>
      <c r="Z73" s="26" t="s">
        <v>1941</v>
      </c>
      <c r="AA73" s="26" t="s">
        <v>1941</v>
      </c>
      <c r="AB73" s="26" t="s">
        <v>1941</v>
      </c>
      <c r="AC73" s="26" t="s">
        <v>1941</v>
      </c>
      <c r="AD73" s="26" t="s">
        <v>1941</v>
      </c>
      <c r="AE73" s="26" t="s">
        <v>1941</v>
      </c>
      <c r="AF73" s="26" t="s">
        <v>1941</v>
      </c>
      <c r="AG73" s="26" t="s">
        <v>1941</v>
      </c>
      <c r="AH73" s="26" t="s">
        <v>1941</v>
      </c>
      <c r="AI73" s="26" t="s">
        <v>1941</v>
      </c>
      <c r="AJ73" s="26" t="s">
        <v>1941</v>
      </c>
      <c r="AK73" s="26" t="s">
        <v>1941</v>
      </c>
      <c r="AL73" s="26" t="s">
        <v>1941</v>
      </c>
      <c r="AM73" s="26" t="s">
        <v>1941</v>
      </c>
      <c r="AN73" s="26" t="s">
        <v>1941</v>
      </c>
      <c r="AO73" s="26" t="s">
        <v>1941</v>
      </c>
      <c r="AP73" s="26" t="s">
        <v>1941</v>
      </c>
      <c r="AQ73" s="26" t="s">
        <v>1941</v>
      </c>
      <c r="AR73" s="26" t="s">
        <v>1941</v>
      </c>
      <c r="AS73" s="26" t="s">
        <v>1941</v>
      </c>
      <c r="AT73" s="26" t="s">
        <v>1940</v>
      </c>
      <c r="AU73" s="26" t="s">
        <v>1941</v>
      </c>
      <c r="AV73" s="26" t="s">
        <v>1941</v>
      </c>
      <c r="AW73" s="26" t="s">
        <v>1941</v>
      </c>
      <c r="AX73" s="26" t="s">
        <v>1941</v>
      </c>
      <c r="AY73" s="26" t="s">
        <v>1941</v>
      </c>
      <c r="AZ73" s="26" t="s">
        <v>1941</v>
      </c>
      <c r="BA73" s="26" t="s">
        <v>1941</v>
      </c>
      <c r="BB73" s="26" t="s">
        <v>1941</v>
      </c>
      <c r="BC73" s="26" t="s">
        <v>1941</v>
      </c>
      <c r="BD73" s="26" t="s">
        <v>1941</v>
      </c>
      <c r="BE73" s="26" t="s">
        <v>1941</v>
      </c>
      <c r="BF73" s="26" t="s">
        <v>1941</v>
      </c>
      <c r="BG73" s="26" t="s">
        <v>1941</v>
      </c>
      <c r="BH73" s="26" t="s">
        <v>1941</v>
      </c>
      <c r="BI73" s="26" t="s">
        <v>1941</v>
      </c>
      <c r="BJ73" s="26" t="s">
        <v>1941</v>
      </c>
      <c r="BK73" s="26" t="s">
        <v>1941</v>
      </c>
      <c r="BL73" s="26" t="s">
        <v>1941</v>
      </c>
      <c r="BM73" s="26" t="s">
        <v>1941</v>
      </c>
      <c r="BN73" s="26" t="s">
        <v>1941</v>
      </c>
      <c r="BO73" s="26" t="s">
        <v>1941</v>
      </c>
      <c r="BP73" s="26" t="s">
        <v>1941</v>
      </c>
      <c r="BQ73" s="26" t="s">
        <v>1941</v>
      </c>
      <c r="BR73" s="26" t="s">
        <v>1941</v>
      </c>
      <c r="BS73" s="26" t="s">
        <v>1941</v>
      </c>
      <c r="BT73" s="26" t="s">
        <v>1941</v>
      </c>
      <c r="BU73" s="26" t="str">
        <f t="shared" si="56"/>
        <v>89. PRODUCE THE CHEMICAL</v>
      </c>
      <c r="BV73" s="26" t="str">
        <f t="shared" si="57"/>
        <v/>
      </c>
      <c r="BW73" s="26" t="str">
        <f t="shared" si="58"/>
        <v/>
      </c>
      <c r="BX73" s="26" t="str">
        <f t="shared" si="59"/>
        <v/>
      </c>
      <c r="BY73" s="26" t="str">
        <f t="shared" si="60"/>
        <v/>
      </c>
      <c r="BZ73" s="26" t="str">
        <f t="shared" si="61"/>
        <v>94. AS A MANUFACTURED IMPURITY</v>
      </c>
      <c r="CA73" s="26" t="str">
        <f t="shared" si="62"/>
        <v/>
      </c>
      <c r="CB73" s="26" t="str">
        <f t="shared" si="63"/>
        <v/>
      </c>
      <c r="CC73" s="26" t="str">
        <f t="shared" si="64"/>
        <v/>
      </c>
      <c r="CD73" s="26" t="str">
        <f t="shared" si="65"/>
        <v/>
      </c>
      <c r="CE73" s="26" t="str">
        <f t="shared" si="66"/>
        <v/>
      </c>
      <c r="CF73" s="26" t="str">
        <f t="shared" si="67"/>
        <v/>
      </c>
      <c r="CG73" s="26" t="str">
        <f t="shared" si="68"/>
        <v/>
      </c>
      <c r="CH73" s="26" t="str">
        <f t="shared" si="69"/>
        <v/>
      </c>
      <c r="CI73" s="26" t="str">
        <f t="shared" si="70"/>
        <v/>
      </c>
      <c r="CJ73" s="26" t="str">
        <f t="shared" si="71"/>
        <v/>
      </c>
      <c r="CK73" s="26" t="str">
        <f t="shared" si="72"/>
        <v/>
      </c>
      <c r="CL73" s="26" t="str">
        <f t="shared" si="73"/>
        <v/>
      </c>
      <c r="CM73" s="26" t="str">
        <f t="shared" si="74"/>
        <v/>
      </c>
      <c r="CN73" s="26" t="str">
        <f t="shared" si="75"/>
        <v/>
      </c>
      <c r="CO73" s="26" t="str">
        <f t="shared" si="76"/>
        <v/>
      </c>
      <c r="CP73" s="26" t="str">
        <f t="shared" si="77"/>
        <v/>
      </c>
      <c r="CQ73" s="26" t="str">
        <f t="shared" si="78"/>
        <v/>
      </c>
      <c r="CR73" s="26" t="str">
        <f t="shared" si="79"/>
        <v/>
      </c>
      <c r="CS73" s="26" t="str">
        <f t="shared" si="80"/>
        <v/>
      </c>
      <c r="CT73" s="26" t="str">
        <f t="shared" si="81"/>
        <v/>
      </c>
      <c r="CU73" s="26" t="str">
        <f t="shared" si="82"/>
        <v/>
      </c>
      <c r="CV73" s="26" t="str">
        <f t="shared" si="83"/>
        <v>116. AS A PROCESS IMPURITY</v>
      </c>
      <c r="CW73" s="26" t="str">
        <f t="shared" si="84"/>
        <v/>
      </c>
      <c r="CX73" s="26" t="str">
        <f t="shared" si="85"/>
        <v/>
      </c>
      <c r="CY73" s="26" t="str">
        <f t="shared" si="86"/>
        <v/>
      </c>
      <c r="CZ73" s="26" t="str">
        <f t="shared" si="87"/>
        <v/>
      </c>
      <c r="DA73" s="26" t="str">
        <f t="shared" si="88"/>
        <v/>
      </c>
      <c r="DB73" s="26" t="str">
        <f t="shared" si="89"/>
        <v/>
      </c>
      <c r="DC73" s="26" t="str">
        <f t="shared" si="90"/>
        <v/>
      </c>
      <c r="DD73" s="26" t="str">
        <f t="shared" si="91"/>
        <v/>
      </c>
      <c r="DE73" s="26" t="str">
        <f t="shared" si="92"/>
        <v/>
      </c>
      <c r="DF73" s="26" t="str">
        <f t="shared" si="93"/>
        <v/>
      </c>
      <c r="DG73" s="26" t="str">
        <f t="shared" si="94"/>
        <v/>
      </c>
      <c r="DH73" s="26" t="str">
        <f t="shared" si="95"/>
        <v/>
      </c>
      <c r="DI73" s="26" t="str">
        <f t="shared" si="96"/>
        <v/>
      </c>
      <c r="DJ73" s="26" t="str">
        <f t="shared" si="97"/>
        <v/>
      </c>
      <c r="DK73" s="26" t="str">
        <f t="shared" si="98"/>
        <v/>
      </c>
      <c r="DL73" s="26" t="str">
        <f t="shared" si="99"/>
        <v/>
      </c>
      <c r="DM73" s="26" t="str">
        <f t="shared" si="100"/>
        <v/>
      </c>
      <c r="DN73" s="26" t="str">
        <f t="shared" si="101"/>
        <v/>
      </c>
      <c r="DO73" s="26" t="str">
        <f t="shared" si="102"/>
        <v/>
      </c>
      <c r="DP73" s="26" t="str">
        <f t="shared" si="103"/>
        <v/>
      </c>
      <c r="DQ73" s="26" t="str">
        <f t="shared" si="104"/>
        <v/>
      </c>
      <c r="DR73" s="26" t="str">
        <f t="shared" si="105"/>
        <v/>
      </c>
      <c r="DS73" s="26" t="str">
        <f t="shared" si="106"/>
        <v/>
      </c>
      <c r="DT73" s="26" t="str">
        <f t="shared" si="107"/>
        <v/>
      </c>
      <c r="DU73" s="26" t="str">
        <f t="shared" si="108"/>
        <v/>
      </c>
      <c r="DV73" s="26" t="str">
        <f t="shared" si="109"/>
        <v/>
      </c>
    </row>
    <row r="74" spans="1:126" ht="75" x14ac:dyDescent="0.25">
      <c r="A74" t="s">
        <v>1942</v>
      </c>
      <c r="B74">
        <v>2021</v>
      </c>
      <c r="C74" t="s">
        <v>2046</v>
      </c>
      <c r="D74">
        <v>106990</v>
      </c>
      <c r="E74" s="19">
        <v>1321220174306</v>
      </c>
      <c r="F74" t="s">
        <v>209</v>
      </c>
      <c r="G74">
        <v>324110</v>
      </c>
      <c r="H74" t="s">
        <v>210</v>
      </c>
      <c r="I74" t="s">
        <v>211</v>
      </c>
      <c r="J74" t="s">
        <v>212</v>
      </c>
      <c r="K74" t="s">
        <v>213</v>
      </c>
      <c r="L74">
        <v>98230</v>
      </c>
      <c r="M74" s="26" t="str">
        <f t="shared" si="55"/>
        <v>89. PRODUCE THE CHEMICAL, 94. AS A MANUFACTURED IMPURITY, 116. AS A PROCESS IMPURITY</v>
      </c>
      <c r="N74" s="26" t="s">
        <v>2047</v>
      </c>
      <c r="O74" s="26" t="s">
        <v>2049</v>
      </c>
      <c r="P74">
        <v>33</v>
      </c>
      <c r="Q74">
        <v>39</v>
      </c>
      <c r="R74">
        <v>72</v>
      </c>
      <c r="S74" s="26" t="s">
        <v>1940</v>
      </c>
      <c r="T74" s="26" t="s">
        <v>1941</v>
      </c>
      <c r="U74" s="26" t="s">
        <v>1941</v>
      </c>
      <c r="V74" s="26" t="s">
        <v>1941</v>
      </c>
      <c r="W74" s="26" t="s">
        <v>1941</v>
      </c>
      <c r="X74" s="26" t="s">
        <v>1940</v>
      </c>
      <c r="Y74" s="26" t="s">
        <v>1941</v>
      </c>
      <c r="Z74" s="26" t="s">
        <v>1941</v>
      </c>
      <c r="AA74" s="26" t="s">
        <v>1941</v>
      </c>
      <c r="AB74" s="26" t="s">
        <v>1941</v>
      </c>
      <c r="AC74" s="26" t="s">
        <v>1941</v>
      </c>
      <c r="AD74" s="26" t="s">
        <v>1941</v>
      </c>
      <c r="AE74" s="26" t="s">
        <v>1941</v>
      </c>
      <c r="AF74" s="26" t="s">
        <v>1941</v>
      </c>
      <c r="AG74" s="26" t="s">
        <v>1941</v>
      </c>
      <c r="AH74" s="26" t="s">
        <v>1941</v>
      </c>
      <c r="AI74" s="26" t="s">
        <v>1941</v>
      </c>
      <c r="AJ74" s="26" t="s">
        <v>1941</v>
      </c>
      <c r="AK74" s="26" t="s">
        <v>1941</v>
      </c>
      <c r="AL74" s="26" t="s">
        <v>1941</v>
      </c>
      <c r="AM74" s="26" t="s">
        <v>1941</v>
      </c>
      <c r="AN74" s="26" t="s">
        <v>1941</v>
      </c>
      <c r="AO74" s="26" t="s">
        <v>1941</v>
      </c>
      <c r="AP74" s="26" t="s">
        <v>1941</v>
      </c>
      <c r="AQ74" s="26" t="s">
        <v>1941</v>
      </c>
      <c r="AR74" s="26" t="s">
        <v>1941</v>
      </c>
      <c r="AS74" s="26" t="s">
        <v>1941</v>
      </c>
      <c r="AT74" s="26" t="s">
        <v>1940</v>
      </c>
      <c r="AU74" s="26" t="s">
        <v>1941</v>
      </c>
      <c r="AV74" s="26" t="s">
        <v>1941</v>
      </c>
      <c r="AW74" s="26" t="s">
        <v>1941</v>
      </c>
      <c r="AX74" s="26" t="s">
        <v>1941</v>
      </c>
      <c r="AY74" s="26" t="s">
        <v>1941</v>
      </c>
      <c r="AZ74" s="26" t="s">
        <v>1941</v>
      </c>
      <c r="BA74" s="26" t="s">
        <v>1941</v>
      </c>
      <c r="BB74" s="26" t="s">
        <v>1941</v>
      </c>
      <c r="BC74" s="26" t="s">
        <v>1941</v>
      </c>
      <c r="BD74" s="26" t="s">
        <v>1941</v>
      </c>
      <c r="BE74" s="26" t="s">
        <v>1941</v>
      </c>
      <c r="BF74" s="26" t="s">
        <v>1941</v>
      </c>
      <c r="BG74" s="26" t="s">
        <v>1941</v>
      </c>
      <c r="BH74" s="26" t="s">
        <v>1941</v>
      </c>
      <c r="BI74" s="26" t="s">
        <v>1941</v>
      </c>
      <c r="BJ74" s="26" t="s">
        <v>1941</v>
      </c>
      <c r="BK74" s="26" t="s">
        <v>1941</v>
      </c>
      <c r="BL74" s="26" t="s">
        <v>1941</v>
      </c>
      <c r="BM74" s="26" t="s">
        <v>1941</v>
      </c>
      <c r="BN74" s="26" t="s">
        <v>1941</v>
      </c>
      <c r="BO74" s="26" t="s">
        <v>1941</v>
      </c>
      <c r="BP74" s="26" t="s">
        <v>1941</v>
      </c>
      <c r="BQ74" s="26" t="s">
        <v>1941</v>
      </c>
      <c r="BR74" s="26" t="s">
        <v>1941</v>
      </c>
      <c r="BS74" s="26" t="s">
        <v>1941</v>
      </c>
      <c r="BT74" s="26" t="s">
        <v>1941</v>
      </c>
      <c r="BU74" s="26" t="str">
        <f t="shared" si="56"/>
        <v>89. PRODUCE THE CHEMICAL</v>
      </c>
      <c r="BV74" s="26" t="str">
        <f t="shared" si="57"/>
        <v/>
      </c>
      <c r="BW74" s="26" t="str">
        <f t="shared" si="58"/>
        <v/>
      </c>
      <c r="BX74" s="26" t="str">
        <f t="shared" si="59"/>
        <v/>
      </c>
      <c r="BY74" s="26" t="str">
        <f t="shared" si="60"/>
        <v/>
      </c>
      <c r="BZ74" s="26" t="str">
        <f t="shared" si="61"/>
        <v>94. AS A MANUFACTURED IMPURITY</v>
      </c>
      <c r="CA74" s="26" t="str">
        <f t="shared" si="62"/>
        <v/>
      </c>
      <c r="CB74" s="26" t="str">
        <f t="shared" si="63"/>
        <v/>
      </c>
      <c r="CC74" s="26" t="str">
        <f t="shared" si="64"/>
        <v/>
      </c>
      <c r="CD74" s="26" t="str">
        <f t="shared" si="65"/>
        <v/>
      </c>
      <c r="CE74" s="26" t="str">
        <f t="shared" si="66"/>
        <v/>
      </c>
      <c r="CF74" s="26" t="str">
        <f t="shared" si="67"/>
        <v/>
      </c>
      <c r="CG74" s="26" t="str">
        <f t="shared" si="68"/>
        <v/>
      </c>
      <c r="CH74" s="26" t="str">
        <f t="shared" si="69"/>
        <v/>
      </c>
      <c r="CI74" s="26" t="str">
        <f t="shared" si="70"/>
        <v/>
      </c>
      <c r="CJ74" s="26" t="str">
        <f t="shared" si="71"/>
        <v/>
      </c>
      <c r="CK74" s="26" t="str">
        <f t="shared" si="72"/>
        <v/>
      </c>
      <c r="CL74" s="26" t="str">
        <f t="shared" si="73"/>
        <v/>
      </c>
      <c r="CM74" s="26" t="str">
        <f t="shared" si="74"/>
        <v/>
      </c>
      <c r="CN74" s="26" t="str">
        <f t="shared" si="75"/>
        <v/>
      </c>
      <c r="CO74" s="26" t="str">
        <f t="shared" si="76"/>
        <v/>
      </c>
      <c r="CP74" s="26" t="str">
        <f t="shared" si="77"/>
        <v/>
      </c>
      <c r="CQ74" s="26" t="str">
        <f t="shared" si="78"/>
        <v/>
      </c>
      <c r="CR74" s="26" t="str">
        <f t="shared" si="79"/>
        <v/>
      </c>
      <c r="CS74" s="26" t="str">
        <f t="shared" si="80"/>
        <v/>
      </c>
      <c r="CT74" s="26" t="str">
        <f t="shared" si="81"/>
        <v/>
      </c>
      <c r="CU74" s="26" t="str">
        <f t="shared" si="82"/>
        <v/>
      </c>
      <c r="CV74" s="26" t="str">
        <f t="shared" si="83"/>
        <v>116. AS A PROCESS IMPURITY</v>
      </c>
      <c r="CW74" s="26" t="str">
        <f t="shared" si="84"/>
        <v/>
      </c>
      <c r="CX74" s="26" t="str">
        <f t="shared" si="85"/>
        <v/>
      </c>
      <c r="CY74" s="26" t="str">
        <f t="shared" si="86"/>
        <v/>
      </c>
      <c r="CZ74" s="26" t="str">
        <f t="shared" si="87"/>
        <v/>
      </c>
      <c r="DA74" s="26" t="str">
        <f t="shared" si="88"/>
        <v/>
      </c>
      <c r="DB74" s="26" t="str">
        <f t="shared" si="89"/>
        <v/>
      </c>
      <c r="DC74" s="26" t="str">
        <f t="shared" si="90"/>
        <v/>
      </c>
      <c r="DD74" s="26" t="str">
        <f t="shared" si="91"/>
        <v/>
      </c>
      <c r="DE74" s="26" t="str">
        <f t="shared" si="92"/>
        <v/>
      </c>
      <c r="DF74" s="26" t="str">
        <f t="shared" si="93"/>
        <v/>
      </c>
      <c r="DG74" s="26" t="str">
        <f t="shared" si="94"/>
        <v/>
      </c>
      <c r="DH74" s="26" t="str">
        <f t="shared" si="95"/>
        <v/>
      </c>
      <c r="DI74" s="26" t="str">
        <f t="shared" si="96"/>
        <v/>
      </c>
      <c r="DJ74" s="26" t="str">
        <f t="shared" si="97"/>
        <v/>
      </c>
      <c r="DK74" s="26" t="str">
        <f t="shared" si="98"/>
        <v/>
      </c>
      <c r="DL74" s="26" t="str">
        <f t="shared" si="99"/>
        <v/>
      </c>
      <c r="DM74" s="26" t="str">
        <f t="shared" si="100"/>
        <v/>
      </c>
      <c r="DN74" s="26" t="str">
        <f t="shared" si="101"/>
        <v/>
      </c>
      <c r="DO74" s="26" t="str">
        <f t="shared" si="102"/>
        <v/>
      </c>
      <c r="DP74" s="26" t="str">
        <f t="shared" si="103"/>
        <v/>
      </c>
      <c r="DQ74" s="26" t="str">
        <f t="shared" si="104"/>
        <v/>
      </c>
      <c r="DR74" s="26" t="str">
        <f t="shared" si="105"/>
        <v/>
      </c>
      <c r="DS74" s="26" t="str">
        <f t="shared" si="106"/>
        <v/>
      </c>
      <c r="DT74" s="26" t="str">
        <f t="shared" si="107"/>
        <v/>
      </c>
      <c r="DU74" s="26" t="str">
        <f t="shared" si="108"/>
        <v/>
      </c>
      <c r="DV74" s="26" t="str">
        <f t="shared" si="109"/>
        <v/>
      </c>
    </row>
    <row r="75" spans="1:126" ht="90" x14ac:dyDescent="0.25">
      <c r="A75" t="s">
        <v>1942</v>
      </c>
      <c r="B75">
        <v>2016</v>
      </c>
      <c r="C75" t="s">
        <v>2046</v>
      </c>
      <c r="D75">
        <v>106990</v>
      </c>
      <c r="E75" s="19">
        <v>1316215465752</v>
      </c>
      <c r="F75" t="s">
        <v>216</v>
      </c>
      <c r="G75">
        <v>324110</v>
      </c>
      <c r="H75" t="s">
        <v>217</v>
      </c>
      <c r="I75" t="s">
        <v>218</v>
      </c>
      <c r="J75" t="s">
        <v>219</v>
      </c>
      <c r="K75" t="s">
        <v>132</v>
      </c>
      <c r="L75">
        <v>46394</v>
      </c>
      <c r="M75" s="26" t="str">
        <f t="shared" si="55"/>
        <v>89. PRODUCE THE CHEMICAL, 91. ON-SITE USE OF THE CHEMICAL, 92. SALE OR DISTRIBUTION OF THE CHEMICAL, 93. AS A BYPRODUCT, 95. USED AS A REACTANT, 115. REPACKAGING, 133. ANCILLARY OR OTHER USE</v>
      </c>
      <c r="N75" s="26" t="s">
        <v>172</v>
      </c>
      <c r="O75" s="26" t="s">
        <v>124</v>
      </c>
      <c r="P75">
        <v>1100</v>
      </c>
      <c r="Q75">
        <f>2800+11</f>
        <v>2811</v>
      </c>
      <c r="R75">
        <f>SUM(P75:Q75)</f>
        <v>3911</v>
      </c>
      <c r="S75" s="26" t="s">
        <v>1940</v>
      </c>
      <c r="T75" s="26" t="s">
        <v>1941</v>
      </c>
      <c r="U75" s="26" t="s">
        <v>1940</v>
      </c>
      <c r="V75" s="26" t="s">
        <v>1940</v>
      </c>
      <c r="W75" s="26" t="s">
        <v>1940</v>
      </c>
      <c r="X75" s="26" t="s">
        <v>1941</v>
      </c>
      <c r="Y75" s="26" t="s">
        <v>1940</v>
      </c>
      <c r="AE75" s="26" t="s">
        <v>1941</v>
      </c>
      <c r="AR75" s="26" t="s">
        <v>1941</v>
      </c>
      <c r="AS75" s="26" t="s">
        <v>1940</v>
      </c>
      <c r="AT75" s="26" t="s">
        <v>1941</v>
      </c>
      <c r="AV75" s="26" t="s">
        <v>1941</v>
      </c>
      <c r="BD75" s="26" t="s">
        <v>1941</v>
      </c>
      <c r="BK75" s="26" t="s">
        <v>1940</v>
      </c>
      <c r="BU75" s="26" t="str">
        <f t="shared" si="56"/>
        <v>89. PRODUCE THE CHEMICAL</v>
      </c>
      <c r="BV75" s="26" t="str">
        <f t="shared" si="57"/>
        <v/>
      </c>
      <c r="BW75" s="26" t="str">
        <f t="shared" si="58"/>
        <v>91. ON-SITE USE OF THE CHEMICAL</v>
      </c>
      <c r="BX75" s="26" t="str">
        <f t="shared" si="59"/>
        <v>92. SALE OR DISTRIBUTION OF THE CHEMICAL</v>
      </c>
      <c r="BY75" s="26" t="str">
        <f>IF(W75="Yes", BY$1,"")</f>
        <v>93. AS A BYPRODUCT</v>
      </c>
      <c r="BZ75" s="26" t="str">
        <f t="shared" si="61"/>
        <v/>
      </c>
      <c r="CA75" s="26" t="str">
        <f t="shared" si="62"/>
        <v>95. USED AS A REACTANT</v>
      </c>
      <c r="CB75" s="26" t="str">
        <f t="shared" si="63"/>
        <v/>
      </c>
      <c r="CC75" s="26" t="str">
        <f t="shared" si="64"/>
        <v/>
      </c>
      <c r="CD75" s="26" t="str">
        <f t="shared" si="65"/>
        <v/>
      </c>
      <c r="CE75" s="26" t="str">
        <f t="shared" si="66"/>
        <v/>
      </c>
      <c r="CF75" s="26" t="str">
        <f t="shared" si="67"/>
        <v/>
      </c>
      <c r="CG75" s="26" t="str">
        <f t="shared" si="68"/>
        <v/>
      </c>
      <c r="CH75" s="26" t="str">
        <f t="shared" si="69"/>
        <v/>
      </c>
      <c r="CI75" s="26" t="str">
        <f t="shared" si="70"/>
        <v/>
      </c>
      <c r="CJ75" s="26" t="str">
        <f t="shared" si="71"/>
        <v/>
      </c>
      <c r="CK75" s="26" t="str">
        <f t="shared" si="72"/>
        <v/>
      </c>
      <c r="CL75" s="26" t="str">
        <f t="shared" si="73"/>
        <v/>
      </c>
      <c r="CM75" s="26" t="str">
        <f t="shared" si="74"/>
        <v/>
      </c>
      <c r="CN75" s="26" t="str">
        <f t="shared" si="75"/>
        <v/>
      </c>
      <c r="CO75" s="26" t="str">
        <f t="shared" si="76"/>
        <v/>
      </c>
      <c r="CP75" s="26" t="str">
        <f t="shared" si="77"/>
        <v/>
      </c>
      <c r="CQ75" s="26" t="str">
        <f t="shared" si="78"/>
        <v/>
      </c>
      <c r="CR75" s="26" t="str">
        <f t="shared" si="79"/>
        <v/>
      </c>
      <c r="CS75" s="26" t="str">
        <f t="shared" si="80"/>
        <v/>
      </c>
      <c r="CT75" s="26" t="str">
        <f t="shared" si="81"/>
        <v/>
      </c>
      <c r="CU75" s="26" t="str">
        <f t="shared" si="82"/>
        <v>115. REPACKAGING</v>
      </c>
      <c r="CV75" s="26" t="str">
        <f t="shared" si="83"/>
        <v/>
      </c>
      <c r="CW75" s="26" t="str">
        <f t="shared" si="84"/>
        <v/>
      </c>
      <c r="CX75" s="26" t="str">
        <f t="shared" si="85"/>
        <v/>
      </c>
      <c r="CY75" s="26" t="str">
        <f t="shared" si="86"/>
        <v/>
      </c>
      <c r="CZ75" s="26" t="str">
        <f t="shared" si="87"/>
        <v/>
      </c>
      <c r="DA75" s="26" t="str">
        <f t="shared" si="88"/>
        <v/>
      </c>
      <c r="DB75" s="26" t="str">
        <f t="shared" si="89"/>
        <v/>
      </c>
      <c r="DC75" s="26" t="str">
        <f t="shared" si="90"/>
        <v/>
      </c>
      <c r="DD75" s="26" t="str">
        <f t="shared" si="91"/>
        <v/>
      </c>
      <c r="DE75" s="26" t="str">
        <f t="shared" si="92"/>
        <v/>
      </c>
      <c r="DF75" s="26" t="str">
        <f t="shared" si="93"/>
        <v/>
      </c>
      <c r="DG75" s="26" t="str">
        <f t="shared" si="94"/>
        <v/>
      </c>
      <c r="DH75" s="26" t="str">
        <f t="shared" si="95"/>
        <v/>
      </c>
      <c r="DI75" s="26" t="str">
        <f t="shared" si="96"/>
        <v/>
      </c>
      <c r="DJ75" s="26" t="str">
        <f t="shared" si="97"/>
        <v/>
      </c>
      <c r="DK75" s="26" t="str">
        <f t="shared" si="98"/>
        <v/>
      </c>
      <c r="DL75" s="26" t="str">
        <f t="shared" si="99"/>
        <v/>
      </c>
      <c r="DM75" s="26" t="str">
        <f t="shared" si="100"/>
        <v>133. ANCILLARY OR OTHER USE</v>
      </c>
      <c r="DN75" s="26" t="str">
        <f t="shared" si="101"/>
        <v/>
      </c>
      <c r="DO75" s="26" t="str">
        <f t="shared" si="102"/>
        <v/>
      </c>
      <c r="DP75" s="26" t="str">
        <f t="shared" si="103"/>
        <v/>
      </c>
      <c r="DQ75" s="26" t="str">
        <f t="shared" si="104"/>
        <v/>
      </c>
      <c r="DR75" s="26" t="str">
        <f t="shared" si="105"/>
        <v/>
      </c>
      <c r="DS75" s="26" t="str">
        <f t="shared" si="106"/>
        <v/>
      </c>
      <c r="DT75" s="26" t="str">
        <f t="shared" si="107"/>
        <v/>
      </c>
      <c r="DU75" s="26" t="str">
        <f t="shared" si="108"/>
        <v/>
      </c>
      <c r="DV75" s="26" t="str">
        <f t="shared" si="109"/>
        <v/>
      </c>
    </row>
    <row r="76" spans="1:126" ht="90" x14ac:dyDescent="0.25">
      <c r="A76" t="s">
        <v>1942</v>
      </c>
      <c r="B76">
        <v>2017</v>
      </c>
      <c r="C76" t="s">
        <v>2046</v>
      </c>
      <c r="D76">
        <v>106990</v>
      </c>
      <c r="E76" s="19">
        <v>1317216374571</v>
      </c>
      <c r="F76" t="s">
        <v>216</v>
      </c>
      <c r="G76">
        <v>324110</v>
      </c>
      <c r="H76" t="s">
        <v>217</v>
      </c>
      <c r="I76" t="s">
        <v>218</v>
      </c>
      <c r="J76" t="s">
        <v>219</v>
      </c>
      <c r="K76" t="s">
        <v>132</v>
      </c>
      <c r="L76">
        <v>46394</v>
      </c>
      <c r="M76" s="26" t="str">
        <f t="shared" si="55"/>
        <v>89. PRODUCE THE CHEMICAL, 91. ON-SITE USE OF THE CHEMICAL, 92. SALE OR DISTRIBUTION OF THE CHEMICAL, 93. AS A BYPRODUCT, 95. USED AS A REACTANT, 115. REPACKAGING, 133. ANCILLARY OR OTHER USE</v>
      </c>
      <c r="N76" s="26" t="s">
        <v>172</v>
      </c>
      <c r="O76" s="26" t="s">
        <v>124</v>
      </c>
      <c r="P76">
        <v>210</v>
      </c>
      <c r="Q76">
        <f>420+8</f>
        <v>428</v>
      </c>
      <c r="R76">
        <f t="shared" ref="R76:R81" si="110">SUM(P76:Q76)</f>
        <v>638</v>
      </c>
      <c r="S76" s="26" t="s">
        <v>1940</v>
      </c>
      <c r="T76" s="26" t="s">
        <v>1941</v>
      </c>
      <c r="U76" s="26" t="s">
        <v>1940</v>
      </c>
      <c r="V76" s="26" t="s">
        <v>1940</v>
      </c>
      <c r="W76" s="26" t="s">
        <v>1940</v>
      </c>
      <c r="X76" s="26" t="s">
        <v>1941</v>
      </c>
      <c r="Y76" s="26" t="s">
        <v>1940</v>
      </c>
      <c r="AE76" s="26" t="s">
        <v>1941</v>
      </c>
      <c r="AR76" s="26" t="s">
        <v>1941</v>
      </c>
      <c r="AS76" s="26" t="s">
        <v>1940</v>
      </c>
      <c r="AT76" s="26" t="s">
        <v>1941</v>
      </c>
      <c r="AV76" s="26" t="s">
        <v>1941</v>
      </c>
      <c r="BD76" s="26" t="s">
        <v>1941</v>
      </c>
      <c r="BK76" s="26" t="s">
        <v>1940</v>
      </c>
      <c r="BU76" s="26" t="str">
        <f t="shared" si="56"/>
        <v>89. PRODUCE THE CHEMICAL</v>
      </c>
      <c r="BV76" s="26" t="str">
        <f t="shared" si="57"/>
        <v/>
      </c>
      <c r="BW76" s="26" t="str">
        <f t="shared" si="58"/>
        <v>91. ON-SITE USE OF THE CHEMICAL</v>
      </c>
      <c r="BX76" s="26" t="str">
        <f t="shared" si="59"/>
        <v>92. SALE OR DISTRIBUTION OF THE CHEMICAL</v>
      </c>
      <c r="BY76" s="26" t="str">
        <f>IF(W76="Yes", BY$1,"")</f>
        <v>93. AS A BYPRODUCT</v>
      </c>
      <c r="BZ76" s="26" t="str">
        <f t="shared" si="61"/>
        <v/>
      </c>
      <c r="CA76" s="26" t="str">
        <f t="shared" si="62"/>
        <v>95. USED AS A REACTANT</v>
      </c>
      <c r="CB76" s="26" t="str">
        <f t="shared" si="63"/>
        <v/>
      </c>
      <c r="CC76" s="26" t="str">
        <f t="shared" si="64"/>
        <v/>
      </c>
      <c r="CD76" s="26" t="str">
        <f t="shared" si="65"/>
        <v/>
      </c>
      <c r="CE76" s="26" t="str">
        <f t="shared" si="66"/>
        <v/>
      </c>
      <c r="CF76" s="26" t="str">
        <f t="shared" si="67"/>
        <v/>
      </c>
      <c r="CG76" s="26" t="str">
        <f t="shared" si="68"/>
        <v/>
      </c>
      <c r="CH76" s="26" t="str">
        <f t="shared" si="69"/>
        <v/>
      </c>
      <c r="CI76" s="26" t="str">
        <f t="shared" si="70"/>
        <v/>
      </c>
      <c r="CJ76" s="26" t="str">
        <f t="shared" si="71"/>
        <v/>
      </c>
      <c r="CK76" s="26" t="str">
        <f t="shared" si="72"/>
        <v/>
      </c>
      <c r="CL76" s="26" t="str">
        <f t="shared" si="73"/>
        <v/>
      </c>
      <c r="CM76" s="26" t="str">
        <f t="shared" si="74"/>
        <v/>
      </c>
      <c r="CN76" s="26" t="str">
        <f t="shared" si="75"/>
        <v/>
      </c>
      <c r="CO76" s="26" t="str">
        <f t="shared" si="76"/>
        <v/>
      </c>
      <c r="CP76" s="26" t="str">
        <f t="shared" si="77"/>
        <v/>
      </c>
      <c r="CQ76" s="26" t="str">
        <f t="shared" si="78"/>
        <v/>
      </c>
      <c r="CR76" s="26" t="str">
        <f t="shared" si="79"/>
        <v/>
      </c>
      <c r="CS76" s="26" t="str">
        <f t="shared" si="80"/>
        <v/>
      </c>
      <c r="CT76" s="26" t="str">
        <f t="shared" si="81"/>
        <v/>
      </c>
      <c r="CU76" s="26" t="str">
        <f t="shared" si="82"/>
        <v>115. REPACKAGING</v>
      </c>
      <c r="CV76" s="26" t="str">
        <f t="shared" si="83"/>
        <v/>
      </c>
      <c r="CW76" s="26" t="str">
        <f t="shared" si="84"/>
        <v/>
      </c>
      <c r="CX76" s="26" t="str">
        <f t="shared" si="85"/>
        <v/>
      </c>
      <c r="CY76" s="26" t="str">
        <f t="shared" si="86"/>
        <v/>
      </c>
      <c r="CZ76" s="26" t="str">
        <f t="shared" si="87"/>
        <v/>
      </c>
      <c r="DA76" s="26" t="str">
        <f t="shared" si="88"/>
        <v/>
      </c>
      <c r="DB76" s="26" t="str">
        <f t="shared" si="89"/>
        <v/>
      </c>
      <c r="DC76" s="26" t="str">
        <f t="shared" si="90"/>
        <v/>
      </c>
      <c r="DD76" s="26" t="str">
        <f t="shared" si="91"/>
        <v/>
      </c>
      <c r="DE76" s="26" t="str">
        <f t="shared" si="92"/>
        <v/>
      </c>
      <c r="DF76" s="26" t="str">
        <f t="shared" si="93"/>
        <v/>
      </c>
      <c r="DG76" s="26" t="str">
        <f t="shared" si="94"/>
        <v/>
      </c>
      <c r="DH76" s="26" t="str">
        <f t="shared" si="95"/>
        <v/>
      </c>
      <c r="DI76" s="26" t="str">
        <f t="shared" si="96"/>
        <v/>
      </c>
      <c r="DJ76" s="26" t="str">
        <f t="shared" si="97"/>
        <v/>
      </c>
      <c r="DK76" s="26" t="str">
        <f t="shared" si="98"/>
        <v/>
      </c>
      <c r="DL76" s="26" t="str">
        <f t="shared" si="99"/>
        <v/>
      </c>
      <c r="DM76" s="26" t="str">
        <f t="shared" si="100"/>
        <v>133. ANCILLARY OR OTHER USE</v>
      </c>
      <c r="DN76" s="26" t="str">
        <f t="shared" si="101"/>
        <v/>
      </c>
      <c r="DO76" s="26" t="str">
        <f t="shared" si="102"/>
        <v/>
      </c>
      <c r="DP76" s="26" t="str">
        <f t="shared" si="103"/>
        <v/>
      </c>
      <c r="DQ76" s="26" t="str">
        <f t="shared" si="104"/>
        <v/>
      </c>
      <c r="DR76" s="26" t="str">
        <f t="shared" si="105"/>
        <v/>
      </c>
      <c r="DS76" s="26" t="str">
        <f t="shared" si="106"/>
        <v/>
      </c>
      <c r="DT76" s="26" t="str">
        <f t="shared" si="107"/>
        <v/>
      </c>
      <c r="DU76" s="26" t="str">
        <f t="shared" si="108"/>
        <v/>
      </c>
      <c r="DV76" s="26" t="str">
        <f t="shared" si="109"/>
        <v/>
      </c>
    </row>
    <row r="77" spans="1:126" ht="105" x14ac:dyDescent="0.25">
      <c r="A77" t="s">
        <v>1942</v>
      </c>
      <c r="B77">
        <v>2018</v>
      </c>
      <c r="C77" t="s">
        <v>2046</v>
      </c>
      <c r="D77">
        <v>106990</v>
      </c>
      <c r="E77" s="19">
        <v>1318217414705</v>
      </c>
      <c r="F77" t="s">
        <v>216</v>
      </c>
      <c r="G77">
        <v>324110</v>
      </c>
      <c r="H77" t="s">
        <v>217</v>
      </c>
      <c r="I77" t="s">
        <v>218</v>
      </c>
      <c r="J77" t="s">
        <v>219</v>
      </c>
      <c r="K77" t="s">
        <v>132</v>
      </c>
      <c r="L77">
        <v>46394</v>
      </c>
      <c r="M77" s="26" t="str">
        <f t="shared" si="55"/>
        <v>89. PRODUCE THE CHEMICAL, 91. ON-SITE USE OF THE CHEMICAL, 92. SALE OR DISTRIBUTION OF THE CHEMICAL, 93. AS A BYPRODUCT, 95. USED AS A REACTANT, 98. P103  INTERMEDIATES, 115. REPACKAGING, 133. ANCILLARY OR OTHER USE, 137. Z304  FUEL</v>
      </c>
      <c r="N77" s="26" t="s">
        <v>172</v>
      </c>
      <c r="O77" s="26" t="s">
        <v>124</v>
      </c>
      <c r="P77">
        <f>0+180</f>
        <v>180</v>
      </c>
      <c r="Q77">
        <f>10+460</f>
        <v>470</v>
      </c>
      <c r="R77">
        <f t="shared" si="110"/>
        <v>650</v>
      </c>
      <c r="S77" s="26" t="s">
        <v>1940</v>
      </c>
      <c r="T77" s="26" t="s">
        <v>1941</v>
      </c>
      <c r="U77" s="26" t="s">
        <v>1940</v>
      </c>
      <c r="V77" s="26" t="s">
        <v>1940</v>
      </c>
      <c r="W77" s="26" t="s">
        <v>1940</v>
      </c>
      <c r="X77" s="26" t="s">
        <v>1941</v>
      </c>
      <c r="Y77" s="26" t="s">
        <v>1940</v>
      </c>
      <c r="Z77" s="26" t="s">
        <v>1941</v>
      </c>
      <c r="AA77" s="26" t="s">
        <v>1941</v>
      </c>
      <c r="AB77" s="26" t="s">
        <v>1940</v>
      </c>
      <c r="AC77" s="26" t="s">
        <v>1941</v>
      </c>
      <c r="AD77" s="26" t="s">
        <v>1941</v>
      </c>
      <c r="AE77" s="26" t="s">
        <v>1941</v>
      </c>
      <c r="AF77" s="26" t="s">
        <v>1941</v>
      </c>
      <c r="AG77" s="26" t="s">
        <v>1941</v>
      </c>
      <c r="AH77" s="26" t="s">
        <v>1941</v>
      </c>
      <c r="AI77" s="26" t="s">
        <v>1941</v>
      </c>
      <c r="AJ77" s="26" t="s">
        <v>1941</v>
      </c>
      <c r="AK77" s="26" t="s">
        <v>1941</v>
      </c>
      <c r="AL77" s="26" t="s">
        <v>1941</v>
      </c>
      <c r="AM77" s="26" t="s">
        <v>1941</v>
      </c>
      <c r="AN77" s="26" t="s">
        <v>1941</v>
      </c>
      <c r="AO77" s="26" t="s">
        <v>1941</v>
      </c>
      <c r="AP77" s="26" t="s">
        <v>1941</v>
      </c>
      <c r="AQ77" s="26" t="s">
        <v>1941</v>
      </c>
      <c r="AR77" s="26" t="s">
        <v>1941</v>
      </c>
      <c r="AS77" s="26" t="s">
        <v>1940</v>
      </c>
      <c r="AT77" s="26" t="s">
        <v>1941</v>
      </c>
      <c r="AU77" s="26" t="s">
        <v>1941</v>
      </c>
      <c r="AV77" s="26" t="s">
        <v>1941</v>
      </c>
      <c r="AW77" s="26" t="s">
        <v>1941</v>
      </c>
      <c r="AX77" s="26" t="s">
        <v>1941</v>
      </c>
      <c r="AY77" s="26" t="s">
        <v>1941</v>
      </c>
      <c r="AZ77" s="26" t="s">
        <v>1941</v>
      </c>
      <c r="BA77" s="26" t="s">
        <v>1941</v>
      </c>
      <c r="BB77" s="26" t="s">
        <v>1941</v>
      </c>
      <c r="BC77" s="26" t="s">
        <v>1941</v>
      </c>
      <c r="BD77" s="26" t="s">
        <v>1941</v>
      </c>
      <c r="BE77" s="26" t="s">
        <v>1941</v>
      </c>
      <c r="BF77" s="26" t="s">
        <v>1941</v>
      </c>
      <c r="BG77" s="26" t="s">
        <v>1941</v>
      </c>
      <c r="BH77" s="26" t="s">
        <v>1941</v>
      </c>
      <c r="BI77" s="26" t="s">
        <v>1941</v>
      </c>
      <c r="BJ77" s="26" t="s">
        <v>1941</v>
      </c>
      <c r="BK77" s="26" t="s">
        <v>1940</v>
      </c>
      <c r="BL77" s="26" t="s">
        <v>1941</v>
      </c>
      <c r="BM77" s="26" t="s">
        <v>1941</v>
      </c>
      <c r="BN77" s="26" t="s">
        <v>1941</v>
      </c>
      <c r="BO77" s="26" t="s">
        <v>1940</v>
      </c>
      <c r="BP77" s="26" t="s">
        <v>1941</v>
      </c>
      <c r="BQ77" s="26" t="s">
        <v>1941</v>
      </c>
      <c r="BR77" s="26" t="s">
        <v>1941</v>
      </c>
      <c r="BS77" s="26" t="s">
        <v>1941</v>
      </c>
      <c r="BT77" s="26" t="s">
        <v>1941</v>
      </c>
      <c r="BU77" s="26" t="str">
        <f t="shared" si="56"/>
        <v>89. PRODUCE THE CHEMICAL</v>
      </c>
      <c r="BV77" s="26" t="str">
        <f t="shared" si="57"/>
        <v/>
      </c>
      <c r="BW77" s="26" t="str">
        <f t="shared" si="58"/>
        <v>91. ON-SITE USE OF THE CHEMICAL</v>
      </c>
      <c r="BX77" s="26" t="str">
        <f t="shared" si="59"/>
        <v>92. SALE OR DISTRIBUTION OF THE CHEMICAL</v>
      </c>
      <c r="BY77" s="26" t="str">
        <f t="shared" si="60"/>
        <v>93. AS A BYPRODUCT</v>
      </c>
      <c r="BZ77" s="26" t="str">
        <f t="shared" si="61"/>
        <v/>
      </c>
      <c r="CA77" s="26" t="str">
        <f t="shared" si="62"/>
        <v>95. USED AS A REACTANT</v>
      </c>
      <c r="CB77" s="26" t="str">
        <f t="shared" si="63"/>
        <v/>
      </c>
      <c r="CC77" s="26" t="str">
        <f t="shared" si="64"/>
        <v/>
      </c>
      <c r="CD77" s="26" t="str">
        <f t="shared" si="65"/>
        <v>98. P103  INTERMEDIATES</v>
      </c>
      <c r="CE77" s="26" t="str">
        <f t="shared" si="66"/>
        <v/>
      </c>
      <c r="CF77" s="26" t="str">
        <f t="shared" si="67"/>
        <v/>
      </c>
      <c r="CG77" s="26" t="str">
        <f t="shared" si="68"/>
        <v/>
      </c>
      <c r="CH77" s="26" t="str">
        <f t="shared" si="69"/>
        <v/>
      </c>
      <c r="CI77" s="26" t="str">
        <f t="shared" si="70"/>
        <v/>
      </c>
      <c r="CJ77" s="26" t="str">
        <f t="shared" si="71"/>
        <v/>
      </c>
      <c r="CK77" s="26" t="str">
        <f t="shared" si="72"/>
        <v/>
      </c>
      <c r="CL77" s="26" t="str">
        <f t="shared" si="73"/>
        <v/>
      </c>
      <c r="CM77" s="26" t="str">
        <f t="shared" si="74"/>
        <v/>
      </c>
      <c r="CN77" s="26" t="str">
        <f t="shared" si="75"/>
        <v/>
      </c>
      <c r="CO77" s="26" t="str">
        <f t="shared" si="76"/>
        <v/>
      </c>
      <c r="CP77" s="26" t="str">
        <f t="shared" si="77"/>
        <v/>
      </c>
      <c r="CQ77" s="26" t="str">
        <f t="shared" si="78"/>
        <v/>
      </c>
      <c r="CR77" s="26" t="str">
        <f t="shared" si="79"/>
        <v/>
      </c>
      <c r="CS77" s="26" t="str">
        <f t="shared" si="80"/>
        <v/>
      </c>
      <c r="CT77" s="26" t="str">
        <f t="shared" si="81"/>
        <v/>
      </c>
      <c r="CU77" s="26" t="str">
        <f t="shared" si="82"/>
        <v>115. REPACKAGING</v>
      </c>
      <c r="CV77" s="26" t="str">
        <f t="shared" si="83"/>
        <v/>
      </c>
      <c r="CW77" s="26" t="str">
        <f t="shared" si="84"/>
        <v/>
      </c>
      <c r="CX77" s="26" t="str">
        <f t="shared" si="85"/>
        <v/>
      </c>
      <c r="CY77" s="26" t="str">
        <f t="shared" si="86"/>
        <v/>
      </c>
      <c r="CZ77" s="26" t="str">
        <f t="shared" si="87"/>
        <v/>
      </c>
      <c r="DA77" s="26" t="str">
        <f t="shared" si="88"/>
        <v/>
      </c>
      <c r="DB77" s="26" t="str">
        <f t="shared" si="89"/>
        <v/>
      </c>
      <c r="DC77" s="26" t="str">
        <f t="shared" si="90"/>
        <v/>
      </c>
      <c r="DD77" s="26" t="str">
        <f t="shared" si="91"/>
        <v/>
      </c>
      <c r="DE77" s="26" t="str">
        <f t="shared" si="92"/>
        <v/>
      </c>
      <c r="DF77" s="26" t="str">
        <f t="shared" si="93"/>
        <v/>
      </c>
      <c r="DG77" s="26" t="str">
        <f t="shared" si="94"/>
        <v/>
      </c>
      <c r="DH77" s="26" t="str">
        <f t="shared" si="95"/>
        <v/>
      </c>
      <c r="DI77" s="26" t="str">
        <f t="shared" si="96"/>
        <v/>
      </c>
      <c r="DJ77" s="26" t="str">
        <f t="shared" si="97"/>
        <v/>
      </c>
      <c r="DK77" s="26" t="str">
        <f t="shared" si="98"/>
        <v/>
      </c>
      <c r="DL77" s="26" t="str">
        <f t="shared" si="99"/>
        <v/>
      </c>
      <c r="DM77" s="26" t="str">
        <f t="shared" si="100"/>
        <v>133. ANCILLARY OR OTHER USE</v>
      </c>
      <c r="DN77" s="26" t="str">
        <f t="shared" si="101"/>
        <v/>
      </c>
      <c r="DO77" s="26" t="str">
        <f t="shared" si="102"/>
        <v/>
      </c>
      <c r="DP77" s="26" t="str">
        <f t="shared" si="103"/>
        <v/>
      </c>
      <c r="DQ77" s="26" t="str">
        <f t="shared" si="104"/>
        <v>137. Z304  FUEL</v>
      </c>
      <c r="DR77" s="26" t="str">
        <f t="shared" si="105"/>
        <v/>
      </c>
      <c r="DS77" s="26" t="str">
        <f t="shared" si="106"/>
        <v/>
      </c>
      <c r="DT77" s="26" t="str">
        <f t="shared" si="107"/>
        <v/>
      </c>
      <c r="DU77" s="26" t="str">
        <f t="shared" si="108"/>
        <v/>
      </c>
      <c r="DV77" s="26" t="str">
        <f t="shared" si="109"/>
        <v/>
      </c>
    </row>
    <row r="78" spans="1:126" ht="105" x14ac:dyDescent="0.25">
      <c r="A78" t="s">
        <v>1942</v>
      </c>
      <c r="B78">
        <v>2019</v>
      </c>
      <c r="C78" t="s">
        <v>2046</v>
      </c>
      <c r="D78">
        <v>106990</v>
      </c>
      <c r="E78" s="19">
        <v>1319218102958</v>
      </c>
      <c r="F78" t="s">
        <v>216</v>
      </c>
      <c r="G78">
        <v>324110</v>
      </c>
      <c r="H78" t="s">
        <v>217</v>
      </c>
      <c r="I78" t="s">
        <v>218</v>
      </c>
      <c r="J78" t="s">
        <v>219</v>
      </c>
      <c r="K78" t="s">
        <v>132</v>
      </c>
      <c r="L78">
        <v>46394</v>
      </c>
      <c r="M78" s="26" t="str">
        <f t="shared" si="55"/>
        <v>89. PRODUCE THE CHEMICAL, 91. ON-SITE USE OF THE CHEMICAL, 92. SALE OR DISTRIBUTION OF THE CHEMICAL, 93. AS A BYPRODUCT, 95. USED AS A REACTANT, 98. P103  INTERMEDIATES, 115. REPACKAGING, 133. ANCILLARY OR OTHER USE, 137. Z304  FUEL</v>
      </c>
      <c r="N78" s="26" t="s">
        <v>172</v>
      </c>
      <c r="O78" s="26" t="s">
        <v>124</v>
      </c>
      <c r="P78">
        <v>0</v>
      </c>
      <c r="Q78">
        <v>10</v>
      </c>
      <c r="R78">
        <f t="shared" si="110"/>
        <v>10</v>
      </c>
      <c r="S78" s="26" t="s">
        <v>1940</v>
      </c>
      <c r="T78" s="26" t="s">
        <v>1941</v>
      </c>
      <c r="U78" s="26" t="s">
        <v>1940</v>
      </c>
      <c r="V78" s="26" t="s">
        <v>1940</v>
      </c>
      <c r="W78" s="26" t="s">
        <v>1940</v>
      </c>
      <c r="X78" s="26" t="s">
        <v>1941</v>
      </c>
      <c r="Y78" s="26" t="s">
        <v>1940</v>
      </c>
      <c r="Z78" s="26" t="s">
        <v>1941</v>
      </c>
      <c r="AA78" s="26" t="s">
        <v>1941</v>
      </c>
      <c r="AB78" s="26" t="s">
        <v>1940</v>
      </c>
      <c r="AC78" s="26" t="s">
        <v>1941</v>
      </c>
      <c r="AD78" s="26" t="s">
        <v>1941</v>
      </c>
      <c r="AE78" s="26" t="s">
        <v>1941</v>
      </c>
      <c r="AF78" s="26" t="s">
        <v>1941</v>
      </c>
      <c r="AG78" s="26" t="s">
        <v>1941</v>
      </c>
      <c r="AH78" s="26" t="s">
        <v>1941</v>
      </c>
      <c r="AI78" s="26" t="s">
        <v>1941</v>
      </c>
      <c r="AJ78" s="26" t="s">
        <v>1941</v>
      </c>
      <c r="AK78" s="26" t="s">
        <v>1941</v>
      </c>
      <c r="AL78" s="26" t="s">
        <v>1941</v>
      </c>
      <c r="AM78" s="26" t="s">
        <v>1941</v>
      </c>
      <c r="AN78" s="26" t="s">
        <v>1941</v>
      </c>
      <c r="AO78" s="26" t="s">
        <v>1941</v>
      </c>
      <c r="AP78" s="26" t="s">
        <v>1941</v>
      </c>
      <c r="AQ78" s="26" t="s">
        <v>1941</v>
      </c>
      <c r="AR78" s="26" t="s">
        <v>1941</v>
      </c>
      <c r="AS78" s="26" t="s">
        <v>1940</v>
      </c>
      <c r="AT78" s="26" t="s">
        <v>1941</v>
      </c>
      <c r="AU78" s="26" t="s">
        <v>1941</v>
      </c>
      <c r="AV78" s="26" t="s">
        <v>1941</v>
      </c>
      <c r="AW78" s="26" t="s">
        <v>1941</v>
      </c>
      <c r="AX78" s="26" t="s">
        <v>1941</v>
      </c>
      <c r="AY78" s="26" t="s">
        <v>1941</v>
      </c>
      <c r="AZ78" s="26" t="s">
        <v>1941</v>
      </c>
      <c r="BA78" s="26" t="s">
        <v>1941</v>
      </c>
      <c r="BB78" s="26" t="s">
        <v>1941</v>
      </c>
      <c r="BC78" s="26" t="s">
        <v>1941</v>
      </c>
      <c r="BD78" s="26" t="s">
        <v>1941</v>
      </c>
      <c r="BE78" s="26" t="s">
        <v>1941</v>
      </c>
      <c r="BF78" s="26" t="s">
        <v>1941</v>
      </c>
      <c r="BG78" s="26" t="s">
        <v>1941</v>
      </c>
      <c r="BH78" s="26" t="s">
        <v>1941</v>
      </c>
      <c r="BI78" s="26" t="s">
        <v>1941</v>
      </c>
      <c r="BJ78" s="26" t="s">
        <v>1941</v>
      </c>
      <c r="BK78" s="26" t="s">
        <v>1940</v>
      </c>
      <c r="BL78" s="26" t="s">
        <v>1941</v>
      </c>
      <c r="BM78" s="26" t="s">
        <v>1941</v>
      </c>
      <c r="BN78" s="26" t="s">
        <v>1941</v>
      </c>
      <c r="BO78" s="26" t="s">
        <v>1940</v>
      </c>
      <c r="BP78" s="26" t="s">
        <v>1941</v>
      </c>
      <c r="BQ78" s="26" t="s">
        <v>1941</v>
      </c>
      <c r="BR78" s="26" t="s">
        <v>1941</v>
      </c>
      <c r="BS78" s="26" t="s">
        <v>1941</v>
      </c>
      <c r="BT78" s="26" t="s">
        <v>1941</v>
      </c>
      <c r="BU78" s="26" t="str">
        <f t="shared" si="56"/>
        <v>89. PRODUCE THE CHEMICAL</v>
      </c>
      <c r="BV78" s="26" t="str">
        <f t="shared" si="57"/>
        <v/>
      </c>
      <c r="BW78" s="26" t="str">
        <f t="shared" si="58"/>
        <v>91. ON-SITE USE OF THE CHEMICAL</v>
      </c>
      <c r="BX78" s="26" t="str">
        <f t="shared" si="59"/>
        <v>92. SALE OR DISTRIBUTION OF THE CHEMICAL</v>
      </c>
      <c r="BY78" s="26" t="str">
        <f>IF(W78="Yes", BY$1,"")</f>
        <v>93. AS A BYPRODUCT</v>
      </c>
      <c r="BZ78" s="26" t="str">
        <f t="shared" si="61"/>
        <v/>
      </c>
      <c r="CA78" s="26" t="str">
        <f t="shared" si="62"/>
        <v>95. USED AS A REACTANT</v>
      </c>
      <c r="CB78" s="26" t="str">
        <f t="shared" si="63"/>
        <v/>
      </c>
      <c r="CC78" s="26" t="str">
        <f t="shared" si="64"/>
        <v/>
      </c>
      <c r="CD78" s="26" t="str">
        <f t="shared" si="65"/>
        <v>98. P103  INTERMEDIATES</v>
      </c>
      <c r="CE78" s="26" t="str">
        <f t="shared" si="66"/>
        <v/>
      </c>
      <c r="CF78" s="26" t="str">
        <f t="shared" si="67"/>
        <v/>
      </c>
      <c r="CG78" s="26" t="str">
        <f t="shared" si="68"/>
        <v/>
      </c>
      <c r="CH78" s="26" t="str">
        <f t="shared" si="69"/>
        <v/>
      </c>
      <c r="CI78" s="26" t="str">
        <f t="shared" si="70"/>
        <v/>
      </c>
      <c r="CJ78" s="26" t="str">
        <f t="shared" si="71"/>
        <v/>
      </c>
      <c r="CK78" s="26" t="str">
        <f t="shared" si="72"/>
        <v/>
      </c>
      <c r="CL78" s="26" t="str">
        <f t="shared" si="73"/>
        <v/>
      </c>
      <c r="CM78" s="26" t="str">
        <f t="shared" si="74"/>
        <v/>
      </c>
      <c r="CN78" s="26" t="str">
        <f t="shared" si="75"/>
        <v/>
      </c>
      <c r="CO78" s="26" t="str">
        <f t="shared" si="76"/>
        <v/>
      </c>
      <c r="CP78" s="26" t="str">
        <f t="shared" si="77"/>
        <v/>
      </c>
      <c r="CQ78" s="26" t="str">
        <f t="shared" si="78"/>
        <v/>
      </c>
      <c r="CR78" s="26" t="str">
        <f t="shared" si="79"/>
        <v/>
      </c>
      <c r="CS78" s="26" t="str">
        <f t="shared" si="80"/>
        <v/>
      </c>
      <c r="CT78" s="26" t="str">
        <f t="shared" si="81"/>
        <v/>
      </c>
      <c r="CU78" s="26" t="str">
        <f t="shared" si="82"/>
        <v>115. REPACKAGING</v>
      </c>
      <c r="CV78" s="26" t="str">
        <f t="shared" si="83"/>
        <v/>
      </c>
      <c r="CW78" s="26" t="str">
        <f t="shared" si="84"/>
        <v/>
      </c>
      <c r="CX78" s="26" t="str">
        <f t="shared" si="85"/>
        <v/>
      </c>
      <c r="CY78" s="26" t="str">
        <f t="shared" si="86"/>
        <v/>
      </c>
      <c r="CZ78" s="26" t="str">
        <f t="shared" si="87"/>
        <v/>
      </c>
      <c r="DA78" s="26" t="str">
        <f t="shared" si="88"/>
        <v/>
      </c>
      <c r="DB78" s="26" t="str">
        <f t="shared" si="89"/>
        <v/>
      </c>
      <c r="DC78" s="26" t="str">
        <f t="shared" si="90"/>
        <v/>
      </c>
      <c r="DD78" s="26" t="str">
        <f t="shared" si="91"/>
        <v/>
      </c>
      <c r="DE78" s="26" t="str">
        <f t="shared" si="92"/>
        <v/>
      </c>
      <c r="DF78" s="26" t="str">
        <f t="shared" si="93"/>
        <v/>
      </c>
      <c r="DG78" s="26" t="str">
        <f t="shared" si="94"/>
        <v/>
      </c>
      <c r="DH78" s="26" t="str">
        <f t="shared" si="95"/>
        <v/>
      </c>
      <c r="DI78" s="26" t="str">
        <f t="shared" si="96"/>
        <v/>
      </c>
      <c r="DJ78" s="26" t="str">
        <f t="shared" si="97"/>
        <v/>
      </c>
      <c r="DK78" s="26" t="str">
        <f t="shared" si="98"/>
        <v/>
      </c>
      <c r="DL78" s="26" t="str">
        <f t="shared" si="99"/>
        <v/>
      </c>
      <c r="DM78" s="26" t="str">
        <f t="shared" si="100"/>
        <v>133. ANCILLARY OR OTHER USE</v>
      </c>
      <c r="DN78" s="26" t="str">
        <f t="shared" si="101"/>
        <v/>
      </c>
      <c r="DO78" s="26" t="str">
        <f t="shared" si="102"/>
        <v/>
      </c>
      <c r="DP78" s="26" t="str">
        <f t="shared" si="103"/>
        <v/>
      </c>
      <c r="DQ78" s="26" t="str">
        <f t="shared" si="104"/>
        <v>137. Z304  FUEL</v>
      </c>
      <c r="DR78" s="26" t="str">
        <f t="shared" si="105"/>
        <v/>
      </c>
      <c r="DS78" s="26" t="str">
        <f t="shared" si="106"/>
        <v/>
      </c>
      <c r="DT78" s="26" t="str">
        <f t="shared" si="107"/>
        <v/>
      </c>
      <c r="DU78" s="26" t="str">
        <f t="shared" si="108"/>
        <v/>
      </c>
      <c r="DV78" s="26" t="str">
        <f t="shared" si="109"/>
        <v/>
      </c>
    </row>
    <row r="79" spans="1:126" ht="48" customHeight="1" x14ac:dyDescent="0.25">
      <c r="A79" t="s">
        <v>1942</v>
      </c>
      <c r="B79">
        <v>2019</v>
      </c>
      <c r="C79" t="s">
        <v>2046</v>
      </c>
      <c r="D79">
        <v>106990</v>
      </c>
      <c r="E79" s="19">
        <v>1319218092245</v>
      </c>
      <c r="F79" t="s">
        <v>216</v>
      </c>
      <c r="G79">
        <v>324110</v>
      </c>
      <c r="H79" t="s">
        <v>217</v>
      </c>
      <c r="I79" t="s">
        <v>218</v>
      </c>
      <c r="J79" t="s">
        <v>219</v>
      </c>
      <c r="K79" t="s">
        <v>132</v>
      </c>
      <c r="L79">
        <v>46394</v>
      </c>
      <c r="M79" s="26" t="str">
        <f t="shared" si="55"/>
        <v>89. PRODUCE THE CHEMICAL, 93. AS A BYPRODUCT</v>
      </c>
      <c r="N79" s="26" t="s">
        <v>172</v>
      </c>
      <c r="O79" s="26" t="s">
        <v>124</v>
      </c>
      <c r="P79">
        <v>100</v>
      </c>
      <c r="Q79">
        <v>510</v>
      </c>
      <c r="R79">
        <f t="shared" si="110"/>
        <v>610</v>
      </c>
      <c r="S79" s="26" t="s">
        <v>1940</v>
      </c>
      <c r="T79" s="26" t="s">
        <v>1941</v>
      </c>
      <c r="U79" s="26" t="s">
        <v>1941</v>
      </c>
      <c r="V79" s="26" t="s">
        <v>1941</v>
      </c>
      <c r="W79" s="26" t="s">
        <v>1940</v>
      </c>
      <c r="X79" s="26" t="s">
        <v>1941</v>
      </c>
      <c r="Y79" s="26" t="s">
        <v>1941</v>
      </c>
      <c r="Z79" s="26" t="s">
        <v>1941</v>
      </c>
      <c r="AA79" s="26" t="s">
        <v>1941</v>
      </c>
      <c r="AB79" s="26" t="s">
        <v>1941</v>
      </c>
      <c r="AC79" s="26" t="s">
        <v>1941</v>
      </c>
      <c r="AD79" s="26" t="s">
        <v>1941</v>
      </c>
      <c r="AE79" s="26" t="s">
        <v>1941</v>
      </c>
      <c r="AF79" s="26" t="s">
        <v>1941</v>
      </c>
      <c r="AG79" s="26" t="s">
        <v>1941</v>
      </c>
      <c r="AH79" s="26" t="s">
        <v>1941</v>
      </c>
      <c r="AI79" s="26" t="s">
        <v>1941</v>
      </c>
      <c r="AJ79" s="26" t="s">
        <v>1941</v>
      </c>
      <c r="AK79" s="26" t="s">
        <v>1941</v>
      </c>
      <c r="AL79" s="26" t="s">
        <v>1941</v>
      </c>
      <c r="AM79" s="26" t="s">
        <v>1941</v>
      </c>
      <c r="AN79" s="26" t="s">
        <v>1941</v>
      </c>
      <c r="AO79" s="26" t="s">
        <v>1941</v>
      </c>
      <c r="AP79" s="26" t="s">
        <v>1941</v>
      </c>
      <c r="AQ79" s="26" t="s">
        <v>1941</v>
      </c>
      <c r="AR79" s="26" t="s">
        <v>1941</v>
      </c>
      <c r="AS79" s="26" t="s">
        <v>1941</v>
      </c>
      <c r="AT79" s="26" t="s">
        <v>1941</v>
      </c>
      <c r="AU79" s="26" t="s">
        <v>1941</v>
      </c>
      <c r="AV79" s="26" t="s">
        <v>1941</v>
      </c>
      <c r="AW79" s="26" t="s">
        <v>1941</v>
      </c>
      <c r="AX79" s="26" t="s">
        <v>1941</v>
      </c>
      <c r="AY79" s="26" t="s">
        <v>1941</v>
      </c>
      <c r="AZ79" s="26" t="s">
        <v>1941</v>
      </c>
      <c r="BA79" s="26" t="s">
        <v>1941</v>
      </c>
      <c r="BB79" s="26" t="s">
        <v>1941</v>
      </c>
      <c r="BC79" s="26" t="s">
        <v>1941</v>
      </c>
      <c r="BD79" s="26" t="s">
        <v>1941</v>
      </c>
      <c r="BE79" s="26" t="s">
        <v>1941</v>
      </c>
      <c r="BF79" s="26" t="s">
        <v>1941</v>
      </c>
      <c r="BG79" s="26" t="s">
        <v>1941</v>
      </c>
      <c r="BH79" s="26" t="s">
        <v>1941</v>
      </c>
      <c r="BI79" s="26" t="s">
        <v>1941</v>
      </c>
      <c r="BJ79" s="26" t="s">
        <v>1941</v>
      </c>
      <c r="BK79" s="26" t="s">
        <v>1941</v>
      </c>
      <c r="BL79" s="26" t="s">
        <v>1941</v>
      </c>
      <c r="BM79" s="26" t="s">
        <v>1941</v>
      </c>
      <c r="BN79" s="26" t="s">
        <v>1941</v>
      </c>
      <c r="BO79" s="26" t="s">
        <v>1941</v>
      </c>
      <c r="BP79" s="26" t="s">
        <v>1941</v>
      </c>
      <c r="BQ79" s="26" t="s">
        <v>1941</v>
      </c>
      <c r="BR79" s="26" t="s">
        <v>1941</v>
      </c>
      <c r="BS79" s="26" t="s">
        <v>1941</v>
      </c>
      <c r="BT79" s="26" t="s">
        <v>1941</v>
      </c>
      <c r="BU79" s="26" t="str">
        <f t="shared" si="56"/>
        <v>89. PRODUCE THE CHEMICAL</v>
      </c>
      <c r="BV79" s="26" t="str">
        <f t="shared" si="57"/>
        <v/>
      </c>
      <c r="BW79" s="26" t="str">
        <f t="shared" si="58"/>
        <v/>
      </c>
      <c r="BX79" s="26" t="str">
        <f t="shared" si="59"/>
        <v/>
      </c>
      <c r="BY79" s="26" t="str">
        <f t="shared" si="60"/>
        <v>93. AS A BYPRODUCT</v>
      </c>
      <c r="BZ79" s="26" t="str">
        <f t="shared" si="61"/>
        <v/>
      </c>
      <c r="CA79" s="26" t="str">
        <f t="shared" si="62"/>
        <v/>
      </c>
      <c r="CB79" s="26" t="str">
        <f t="shared" si="63"/>
        <v/>
      </c>
      <c r="CC79" s="26" t="str">
        <f t="shared" si="64"/>
        <v/>
      </c>
      <c r="CD79" s="26" t="str">
        <f t="shared" si="65"/>
        <v/>
      </c>
      <c r="CE79" s="26" t="str">
        <f t="shared" si="66"/>
        <v/>
      </c>
      <c r="CF79" s="26" t="str">
        <f t="shared" si="67"/>
        <v/>
      </c>
      <c r="CG79" s="26" t="str">
        <f t="shared" si="68"/>
        <v/>
      </c>
      <c r="CH79" s="26" t="str">
        <f t="shared" si="69"/>
        <v/>
      </c>
      <c r="CI79" s="26" t="str">
        <f t="shared" si="70"/>
        <v/>
      </c>
      <c r="CJ79" s="26" t="str">
        <f t="shared" si="71"/>
        <v/>
      </c>
      <c r="CK79" s="26" t="str">
        <f t="shared" si="72"/>
        <v/>
      </c>
      <c r="CL79" s="26" t="str">
        <f t="shared" si="73"/>
        <v/>
      </c>
      <c r="CM79" s="26" t="str">
        <f t="shared" si="74"/>
        <v/>
      </c>
      <c r="CN79" s="26" t="str">
        <f t="shared" si="75"/>
        <v/>
      </c>
      <c r="CO79" s="26" t="str">
        <f t="shared" si="76"/>
        <v/>
      </c>
      <c r="CP79" s="26" t="str">
        <f t="shared" si="77"/>
        <v/>
      </c>
      <c r="CQ79" s="26" t="str">
        <f t="shared" si="78"/>
        <v/>
      </c>
      <c r="CR79" s="26" t="str">
        <f t="shared" si="79"/>
        <v/>
      </c>
      <c r="CS79" s="26" t="str">
        <f t="shared" si="80"/>
        <v/>
      </c>
      <c r="CT79" s="26" t="str">
        <f t="shared" si="81"/>
        <v/>
      </c>
      <c r="CU79" s="26" t="str">
        <f t="shared" si="82"/>
        <v/>
      </c>
      <c r="CV79" s="26" t="str">
        <f t="shared" si="83"/>
        <v/>
      </c>
      <c r="CW79" s="26" t="str">
        <f t="shared" si="84"/>
        <v/>
      </c>
      <c r="CX79" s="26" t="str">
        <f t="shared" si="85"/>
        <v/>
      </c>
      <c r="CY79" s="26" t="str">
        <f t="shared" si="86"/>
        <v/>
      </c>
      <c r="CZ79" s="26" t="str">
        <f t="shared" si="87"/>
        <v/>
      </c>
      <c r="DA79" s="26" t="str">
        <f t="shared" si="88"/>
        <v/>
      </c>
      <c r="DB79" s="26" t="str">
        <f t="shared" si="89"/>
        <v/>
      </c>
      <c r="DC79" s="26" t="str">
        <f t="shared" si="90"/>
        <v/>
      </c>
      <c r="DD79" s="26" t="str">
        <f t="shared" si="91"/>
        <v/>
      </c>
      <c r="DE79" s="26" t="str">
        <f t="shared" si="92"/>
        <v/>
      </c>
      <c r="DF79" s="26" t="str">
        <f t="shared" si="93"/>
        <v/>
      </c>
      <c r="DG79" s="26" t="str">
        <f t="shared" si="94"/>
        <v/>
      </c>
      <c r="DH79" s="26" t="str">
        <f t="shared" si="95"/>
        <v/>
      </c>
      <c r="DI79" s="26" t="str">
        <f t="shared" si="96"/>
        <v/>
      </c>
      <c r="DJ79" s="26" t="str">
        <f t="shared" si="97"/>
        <v/>
      </c>
      <c r="DK79" s="26" t="str">
        <f t="shared" si="98"/>
        <v/>
      </c>
      <c r="DL79" s="26" t="str">
        <f t="shared" si="99"/>
        <v/>
      </c>
      <c r="DM79" s="26" t="str">
        <f t="shared" si="100"/>
        <v/>
      </c>
      <c r="DN79" s="26" t="str">
        <f t="shared" si="101"/>
        <v/>
      </c>
      <c r="DO79" s="26" t="str">
        <f t="shared" si="102"/>
        <v/>
      </c>
      <c r="DP79" s="26" t="str">
        <f t="shared" si="103"/>
        <v/>
      </c>
      <c r="DQ79" s="26" t="str">
        <f t="shared" si="104"/>
        <v/>
      </c>
      <c r="DR79" s="26" t="str">
        <f t="shared" si="105"/>
        <v/>
      </c>
      <c r="DS79" s="26" t="str">
        <f t="shared" si="106"/>
        <v/>
      </c>
      <c r="DT79" s="26" t="str">
        <f t="shared" si="107"/>
        <v/>
      </c>
      <c r="DU79" s="26" t="str">
        <f t="shared" si="108"/>
        <v/>
      </c>
      <c r="DV79" s="26" t="str">
        <f t="shared" si="109"/>
        <v/>
      </c>
    </row>
    <row r="80" spans="1:126" ht="105" x14ac:dyDescent="0.25">
      <c r="A80" t="s">
        <v>1942</v>
      </c>
      <c r="B80">
        <v>2020</v>
      </c>
      <c r="C80" t="s">
        <v>2046</v>
      </c>
      <c r="D80">
        <v>106990</v>
      </c>
      <c r="E80" s="19">
        <v>1320219066368</v>
      </c>
      <c r="F80" t="s">
        <v>216</v>
      </c>
      <c r="G80">
        <v>324110</v>
      </c>
      <c r="H80" t="s">
        <v>217</v>
      </c>
      <c r="I80" t="s">
        <v>218</v>
      </c>
      <c r="J80" t="s">
        <v>219</v>
      </c>
      <c r="K80" t="s">
        <v>132</v>
      </c>
      <c r="L80">
        <v>46394</v>
      </c>
      <c r="M80" s="26" t="str">
        <f t="shared" si="55"/>
        <v>89. PRODUCE THE CHEMICAL, 91. ON-SITE USE OF THE CHEMICAL, 92. SALE OR DISTRIBUTION OF THE CHEMICAL, 95. USED AS A REACTANT, 98. P103  INTERMEDIATES, 115. REPACKAGING, 133. ANCILLARY OR OTHER USE, 137. Z304  FUEL</v>
      </c>
      <c r="N80" s="26" t="s">
        <v>172</v>
      </c>
      <c r="O80" s="26" t="s">
        <v>124</v>
      </c>
      <c r="P80">
        <v>140</v>
      </c>
      <c r="Q80">
        <f>250+10</f>
        <v>260</v>
      </c>
      <c r="R80">
        <f t="shared" si="110"/>
        <v>400</v>
      </c>
      <c r="S80" s="26" t="s">
        <v>1940</v>
      </c>
      <c r="T80" s="26" t="s">
        <v>1941</v>
      </c>
      <c r="U80" s="26" t="s">
        <v>1940</v>
      </c>
      <c r="V80" s="26" t="s">
        <v>1940</v>
      </c>
      <c r="W80" s="26" t="s">
        <v>1941</v>
      </c>
      <c r="X80" s="26" t="s">
        <v>1941</v>
      </c>
      <c r="Y80" s="26" t="s">
        <v>1940</v>
      </c>
      <c r="Z80" s="26" t="s">
        <v>1941</v>
      </c>
      <c r="AA80" s="26" t="s">
        <v>1941</v>
      </c>
      <c r="AB80" s="26" t="s">
        <v>1940</v>
      </c>
      <c r="AC80" s="26" t="s">
        <v>1941</v>
      </c>
      <c r="AD80" s="26" t="s">
        <v>1941</v>
      </c>
      <c r="AE80" s="26" t="s">
        <v>1941</v>
      </c>
      <c r="AF80" s="26" t="s">
        <v>1941</v>
      </c>
      <c r="AG80" s="26" t="s">
        <v>1941</v>
      </c>
      <c r="AH80" s="26" t="s">
        <v>1941</v>
      </c>
      <c r="AI80" s="26" t="s">
        <v>1941</v>
      </c>
      <c r="AJ80" s="26" t="s">
        <v>1941</v>
      </c>
      <c r="AK80" s="26" t="s">
        <v>1941</v>
      </c>
      <c r="AL80" s="26" t="s">
        <v>1941</v>
      </c>
      <c r="AM80" s="26" t="s">
        <v>1941</v>
      </c>
      <c r="AN80" s="26" t="s">
        <v>1941</v>
      </c>
      <c r="AO80" s="26" t="s">
        <v>1941</v>
      </c>
      <c r="AP80" s="26" t="s">
        <v>1941</v>
      </c>
      <c r="AQ80" s="26" t="s">
        <v>1941</v>
      </c>
      <c r="AR80" s="26" t="s">
        <v>1941</v>
      </c>
      <c r="AS80" s="26" t="s">
        <v>1940</v>
      </c>
      <c r="AT80" s="26" t="s">
        <v>1941</v>
      </c>
      <c r="AU80" s="26" t="s">
        <v>1941</v>
      </c>
      <c r="AV80" s="26" t="s">
        <v>1941</v>
      </c>
      <c r="AW80" s="26" t="s">
        <v>1941</v>
      </c>
      <c r="AX80" s="26" t="s">
        <v>1941</v>
      </c>
      <c r="AY80" s="26" t="s">
        <v>1941</v>
      </c>
      <c r="AZ80" s="26" t="s">
        <v>1941</v>
      </c>
      <c r="BA80" s="26" t="s">
        <v>1941</v>
      </c>
      <c r="BB80" s="26" t="s">
        <v>1941</v>
      </c>
      <c r="BC80" s="26" t="s">
        <v>1941</v>
      </c>
      <c r="BD80" s="26" t="s">
        <v>1941</v>
      </c>
      <c r="BE80" s="26" t="s">
        <v>1941</v>
      </c>
      <c r="BF80" s="26" t="s">
        <v>1941</v>
      </c>
      <c r="BG80" s="26" t="s">
        <v>1941</v>
      </c>
      <c r="BH80" s="26" t="s">
        <v>1941</v>
      </c>
      <c r="BI80" s="26" t="s">
        <v>1941</v>
      </c>
      <c r="BJ80" s="26" t="s">
        <v>1941</v>
      </c>
      <c r="BK80" s="26" t="s">
        <v>1940</v>
      </c>
      <c r="BL80" s="26" t="s">
        <v>1941</v>
      </c>
      <c r="BM80" s="26" t="s">
        <v>1941</v>
      </c>
      <c r="BN80" s="26" t="s">
        <v>1941</v>
      </c>
      <c r="BO80" s="26" t="s">
        <v>1940</v>
      </c>
      <c r="BP80" s="26" t="s">
        <v>1941</v>
      </c>
      <c r="BQ80" s="26" t="s">
        <v>1941</v>
      </c>
      <c r="BR80" s="26" t="s">
        <v>1941</v>
      </c>
      <c r="BS80" s="26" t="s">
        <v>1941</v>
      </c>
      <c r="BT80" s="26" t="s">
        <v>1941</v>
      </c>
      <c r="BU80" s="26" t="str">
        <f t="shared" si="56"/>
        <v>89. PRODUCE THE CHEMICAL</v>
      </c>
      <c r="BV80" s="26" t="str">
        <f t="shared" si="57"/>
        <v/>
      </c>
      <c r="BW80" s="26" t="str">
        <f t="shared" si="58"/>
        <v>91. ON-SITE USE OF THE CHEMICAL</v>
      </c>
      <c r="BX80" s="26" t="str">
        <f t="shared" si="59"/>
        <v>92. SALE OR DISTRIBUTION OF THE CHEMICAL</v>
      </c>
      <c r="BY80" s="26" t="str">
        <f t="shared" si="60"/>
        <v/>
      </c>
      <c r="BZ80" s="26" t="str">
        <f t="shared" si="61"/>
        <v/>
      </c>
      <c r="CA80" s="26" t="str">
        <f t="shared" si="62"/>
        <v>95. USED AS A REACTANT</v>
      </c>
      <c r="CB80" s="26" t="str">
        <f t="shared" si="63"/>
        <v/>
      </c>
      <c r="CC80" s="26" t="str">
        <f t="shared" si="64"/>
        <v/>
      </c>
      <c r="CD80" s="26" t="str">
        <f t="shared" si="65"/>
        <v>98. P103  INTERMEDIATES</v>
      </c>
      <c r="CE80" s="26" t="str">
        <f t="shared" si="66"/>
        <v/>
      </c>
      <c r="CF80" s="26" t="str">
        <f t="shared" si="67"/>
        <v/>
      </c>
      <c r="CG80" s="26" t="str">
        <f t="shared" si="68"/>
        <v/>
      </c>
      <c r="CH80" s="26" t="str">
        <f t="shared" si="69"/>
        <v/>
      </c>
      <c r="CI80" s="26" t="str">
        <f t="shared" si="70"/>
        <v/>
      </c>
      <c r="CJ80" s="26" t="str">
        <f t="shared" si="71"/>
        <v/>
      </c>
      <c r="CK80" s="26" t="str">
        <f t="shared" si="72"/>
        <v/>
      </c>
      <c r="CL80" s="26" t="str">
        <f t="shared" si="73"/>
        <v/>
      </c>
      <c r="CM80" s="26" t="str">
        <f t="shared" si="74"/>
        <v/>
      </c>
      <c r="CN80" s="26" t="str">
        <f t="shared" si="75"/>
        <v/>
      </c>
      <c r="CO80" s="26" t="str">
        <f t="shared" si="76"/>
        <v/>
      </c>
      <c r="CP80" s="26" t="str">
        <f t="shared" si="77"/>
        <v/>
      </c>
      <c r="CQ80" s="26" t="str">
        <f t="shared" si="78"/>
        <v/>
      </c>
      <c r="CR80" s="26" t="str">
        <f t="shared" si="79"/>
        <v/>
      </c>
      <c r="CS80" s="26" t="str">
        <f t="shared" si="80"/>
        <v/>
      </c>
      <c r="CT80" s="26" t="str">
        <f t="shared" si="81"/>
        <v/>
      </c>
      <c r="CU80" s="26" t="str">
        <f t="shared" si="82"/>
        <v>115. REPACKAGING</v>
      </c>
      <c r="CV80" s="26" t="str">
        <f t="shared" si="83"/>
        <v/>
      </c>
      <c r="CW80" s="26" t="str">
        <f t="shared" si="84"/>
        <v/>
      </c>
      <c r="CX80" s="26" t="str">
        <f t="shared" si="85"/>
        <v/>
      </c>
      <c r="CY80" s="26" t="str">
        <f t="shared" si="86"/>
        <v/>
      </c>
      <c r="CZ80" s="26" t="str">
        <f t="shared" si="87"/>
        <v/>
      </c>
      <c r="DA80" s="26" t="str">
        <f t="shared" si="88"/>
        <v/>
      </c>
      <c r="DB80" s="26" t="str">
        <f t="shared" si="89"/>
        <v/>
      </c>
      <c r="DC80" s="26" t="str">
        <f t="shared" si="90"/>
        <v/>
      </c>
      <c r="DD80" s="26" t="str">
        <f t="shared" si="91"/>
        <v/>
      </c>
      <c r="DE80" s="26" t="str">
        <f t="shared" si="92"/>
        <v/>
      </c>
      <c r="DF80" s="26" t="str">
        <f t="shared" si="93"/>
        <v/>
      </c>
      <c r="DG80" s="26" t="str">
        <f t="shared" si="94"/>
        <v/>
      </c>
      <c r="DH80" s="26" t="str">
        <f t="shared" si="95"/>
        <v/>
      </c>
      <c r="DI80" s="26" t="str">
        <f t="shared" si="96"/>
        <v/>
      </c>
      <c r="DJ80" s="26" t="str">
        <f t="shared" si="97"/>
        <v/>
      </c>
      <c r="DK80" s="26" t="str">
        <f t="shared" si="98"/>
        <v/>
      </c>
      <c r="DL80" s="26" t="str">
        <f t="shared" si="99"/>
        <v/>
      </c>
      <c r="DM80" s="26" t="str">
        <f t="shared" si="100"/>
        <v>133. ANCILLARY OR OTHER USE</v>
      </c>
      <c r="DN80" s="26" t="str">
        <f t="shared" si="101"/>
        <v/>
      </c>
      <c r="DO80" s="26" t="str">
        <f t="shared" si="102"/>
        <v/>
      </c>
      <c r="DP80" s="26" t="str">
        <f t="shared" si="103"/>
        <v/>
      </c>
      <c r="DQ80" s="26" t="str">
        <f t="shared" si="104"/>
        <v>137. Z304  FUEL</v>
      </c>
      <c r="DR80" s="26" t="str">
        <f t="shared" si="105"/>
        <v/>
      </c>
      <c r="DS80" s="26" t="str">
        <f t="shared" si="106"/>
        <v/>
      </c>
      <c r="DT80" s="26" t="str">
        <f t="shared" si="107"/>
        <v/>
      </c>
      <c r="DU80" s="26" t="str">
        <f t="shared" si="108"/>
        <v/>
      </c>
      <c r="DV80" s="26" t="str">
        <f t="shared" si="109"/>
        <v/>
      </c>
    </row>
    <row r="81" spans="1:126" ht="105" x14ac:dyDescent="0.25">
      <c r="A81" t="s">
        <v>1942</v>
      </c>
      <c r="B81">
        <v>2021</v>
      </c>
      <c r="C81" t="s">
        <v>2046</v>
      </c>
      <c r="D81">
        <v>106990</v>
      </c>
      <c r="E81" s="19">
        <v>1321220371518</v>
      </c>
      <c r="F81" t="s">
        <v>216</v>
      </c>
      <c r="G81">
        <v>324110</v>
      </c>
      <c r="H81" t="s">
        <v>217</v>
      </c>
      <c r="I81" t="s">
        <v>218</v>
      </c>
      <c r="J81" t="s">
        <v>219</v>
      </c>
      <c r="K81" t="s">
        <v>132</v>
      </c>
      <c r="L81">
        <v>46394</v>
      </c>
      <c r="M81" s="26" t="str">
        <f t="shared" si="55"/>
        <v>89. PRODUCE THE CHEMICAL, 91. ON-SITE USE OF THE CHEMICAL, 92. SALE OR DISTRIBUTION OF THE CHEMICAL, 93. AS A BYPRODUCT, 95. USED AS A REACTANT, 98. P103  INTERMEDIATES, 115. REPACKAGING</v>
      </c>
      <c r="N81" s="26" t="s">
        <v>172</v>
      </c>
      <c r="O81" s="26" t="s">
        <v>124</v>
      </c>
      <c r="P81">
        <v>93</v>
      </c>
      <c r="Q81">
        <f>250+10</f>
        <v>260</v>
      </c>
      <c r="R81">
        <f t="shared" si="110"/>
        <v>353</v>
      </c>
      <c r="S81" s="26" t="s">
        <v>1940</v>
      </c>
      <c r="T81" s="26" t="s">
        <v>1941</v>
      </c>
      <c r="U81" s="26" t="s">
        <v>1940</v>
      </c>
      <c r="V81" s="26" t="s">
        <v>1940</v>
      </c>
      <c r="W81" s="26" t="s">
        <v>1940</v>
      </c>
      <c r="X81" s="26" t="s">
        <v>1941</v>
      </c>
      <c r="Y81" s="26" t="s">
        <v>1940</v>
      </c>
      <c r="Z81" s="26" t="s">
        <v>1941</v>
      </c>
      <c r="AA81" s="26" t="s">
        <v>1941</v>
      </c>
      <c r="AB81" s="26" t="s">
        <v>1940</v>
      </c>
      <c r="AC81" s="26" t="s">
        <v>1941</v>
      </c>
      <c r="AD81" s="26" t="s">
        <v>1941</v>
      </c>
      <c r="AE81" s="26" t="s">
        <v>1941</v>
      </c>
      <c r="AF81" s="26" t="s">
        <v>1941</v>
      </c>
      <c r="AG81" s="26" t="s">
        <v>1941</v>
      </c>
      <c r="AH81" s="26" t="s">
        <v>1941</v>
      </c>
      <c r="AI81" s="26" t="s">
        <v>1941</v>
      </c>
      <c r="AJ81" s="26" t="s">
        <v>1941</v>
      </c>
      <c r="AK81" s="26" t="s">
        <v>1941</v>
      </c>
      <c r="AL81" s="26" t="s">
        <v>1941</v>
      </c>
      <c r="AM81" s="26" t="s">
        <v>1941</v>
      </c>
      <c r="AN81" s="26" t="s">
        <v>1941</v>
      </c>
      <c r="AO81" s="26" t="s">
        <v>1941</v>
      </c>
      <c r="AP81" s="26" t="s">
        <v>1941</v>
      </c>
      <c r="AQ81" s="26" t="s">
        <v>1941</v>
      </c>
      <c r="AR81" s="26" t="s">
        <v>1941</v>
      </c>
      <c r="AS81" s="26" t="s">
        <v>1940</v>
      </c>
      <c r="AT81" s="26" t="s">
        <v>1941</v>
      </c>
      <c r="AU81" s="26" t="s">
        <v>1941</v>
      </c>
      <c r="AV81" s="26" t="s">
        <v>1941</v>
      </c>
      <c r="AW81" s="26" t="s">
        <v>1941</v>
      </c>
      <c r="AX81" s="26" t="s">
        <v>1941</v>
      </c>
      <c r="AY81" s="26" t="s">
        <v>1941</v>
      </c>
      <c r="AZ81" s="26" t="s">
        <v>1941</v>
      </c>
      <c r="BA81" s="26" t="s">
        <v>1941</v>
      </c>
      <c r="BB81" s="26" t="s">
        <v>1941</v>
      </c>
      <c r="BC81" s="26" t="s">
        <v>1941</v>
      </c>
      <c r="BD81" s="26" t="s">
        <v>1941</v>
      </c>
      <c r="BE81" s="26" t="s">
        <v>1941</v>
      </c>
      <c r="BF81" s="26" t="s">
        <v>1941</v>
      </c>
      <c r="BG81" s="26" t="s">
        <v>1941</v>
      </c>
      <c r="BH81" s="26" t="s">
        <v>1941</v>
      </c>
      <c r="BI81" s="26" t="s">
        <v>1941</v>
      </c>
      <c r="BJ81" s="26" t="s">
        <v>1941</v>
      </c>
      <c r="BK81" s="26" t="s">
        <v>1941</v>
      </c>
      <c r="BL81" s="26" t="s">
        <v>1941</v>
      </c>
      <c r="BM81" s="26" t="s">
        <v>1941</v>
      </c>
      <c r="BN81" s="26" t="s">
        <v>1941</v>
      </c>
      <c r="BO81" s="26" t="s">
        <v>1941</v>
      </c>
      <c r="BP81" s="26" t="s">
        <v>1941</v>
      </c>
      <c r="BQ81" s="26" t="s">
        <v>1941</v>
      </c>
      <c r="BR81" s="26" t="s">
        <v>1941</v>
      </c>
      <c r="BS81" s="26" t="s">
        <v>1941</v>
      </c>
      <c r="BT81" s="26" t="s">
        <v>1941</v>
      </c>
      <c r="BU81" s="26" t="str">
        <f t="shared" si="56"/>
        <v>89. PRODUCE THE CHEMICAL</v>
      </c>
      <c r="BV81" s="26" t="str">
        <f t="shared" si="57"/>
        <v/>
      </c>
      <c r="BW81" s="26" t="str">
        <f t="shared" si="58"/>
        <v>91. ON-SITE USE OF THE CHEMICAL</v>
      </c>
      <c r="BX81" s="26" t="str">
        <f t="shared" si="59"/>
        <v>92. SALE OR DISTRIBUTION OF THE CHEMICAL</v>
      </c>
      <c r="BY81" s="26" t="str">
        <f>IF(W81="Yes", BY$1,"")</f>
        <v>93. AS A BYPRODUCT</v>
      </c>
      <c r="BZ81" s="26" t="str">
        <f t="shared" si="61"/>
        <v/>
      </c>
      <c r="CA81" s="26" t="str">
        <f t="shared" si="62"/>
        <v>95. USED AS A REACTANT</v>
      </c>
      <c r="CB81" s="26" t="str">
        <f t="shared" si="63"/>
        <v/>
      </c>
      <c r="CC81" s="26" t="str">
        <f t="shared" si="64"/>
        <v/>
      </c>
      <c r="CD81" s="26" t="str">
        <f t="shared" si="65"/>
        <v>98. P103  INTERMEDIATES</v>
      </c>
      <c r="CE81" s="26" t="str">
        <f t="shared" si="66"/>
        <v/>
      </c>
      <c r="CF81" s="26" t="str">
        <f t="shared" si="67"/>
        <v/>
      </c>
      <c r="CG81" s="26" t="str">
        <f t="shared" si="68"/>
        <v/>
      </c>
      <c r="CH81" s="26" t="str">
        <f t="shared" si="69"/>
        <v/>
      </c>
      <c r="CI81" s="26" t="str">
        <f t="shared" si="70"/>
        <v/>
      </c>
      <c r="CJ81" s="26" t="str">
        <f t="shared" si="71"/>
        <v/>
      </c>
      <c r="CK81" s="26" t="str">
        <f t="shared" si="72"/>
        <v/>
      </c>
      <c r="CL81" s="26" t="str">
        <f t="shared" si="73"/>
        <v/>
      </c>
      <c r="CM81" s="26" t="str">
        <f t="shared" si="74"/>
        <v/>
      </c>
      <c r="CN81" s="26" t="str">
        <f t="shared" si="75"/>
        <v/>
      </c>
      <c r="CO81" s="26" t="str">
        <f t="shared" si="76"/>
        <v/>
      </c>
      <c r="CP81" s="26" t="str">
        <f t="shared" si="77"/>
        <v/>
      </c>
      <c r="CQ81" s="26" t="str">
        <f t="shared" si="78"/>
        <v/>
      </c>
      <c r="CR81" s="26" t="str">
        <f t="shared" si="79"/>
        <v/>
      </c>
      <c r="CS81" s="26" t="str">
        <f t="shared" si="80"/>
        <v/>
      </c>
      <c r="CT81" s="26" t="str">
        <f t="shared" si="81"/>
        <v/>
      </c>
      <c r="CU81" s="26" t="str">
        <f t="shared" si="82"/>
        <v>115. REPACKAGING</v>
      </c>
      <c r="CV81" s="26" t="str">
        <f t="shared" si="83"/>
        <v/>
      </c>
      <c r="CW81" s="26" t="str">
        <f t="shared" si="84"/>
        <v/>
      </c>
      <c r="CX81" s="26" t="str">
        <f t="shared" si="85"/>
        <v/>
      </c>
      <c r="CY81" s="26" t="str">
        <f t="shared" si="86"/>
        <v/>
      </c>
      <c r="CZ81" s="26" t="str">
        <f t="shared" si="87"/>
        <v/>
      </c>
      <c r="DA81" s="26" t="str">
        <f t="shared" si="88"/>
        <v/>
      </c>
      <c r="DB81" s="26" t="str">
        <f t="shared" si="89"/>
        <v/>
      </c>
      <c r="DC81" s="26" t="str">
        <f t="shared" si="90"/>
        <v/>
      </c>
      <c r="DD81" s="26" t="str">
        <f t="shared" si="91"/>
        <v/>
      </c>
      <c r="DE81" s="26" t="str">
        <f t="shared" si="92"/>
        <v/>
      </c>
      <c r="DF81" s="26" t="str">
        <f t="shared" si="93"/>
        <v/>
      </c>
      <c r="DG81" s="26" t="str">
        <f t="shared" si="94"/>
        <v/>
      </c>
      <c r="DH81" s="26" t="str">
        <f t="shared" si="95"/>
        <v/>
      </c>
      <c r="DI81" s="26" t="str">
        <f t="shared" si="96"/>
        <v/>
      </c>
      <c r="DJ81" s="26" t="str">
        <f t="shared" si="97"/>
        <v/>
      </c>
      <c r="DK81" s="26" t="str">
        <f t="shared" si="98"/>
        <v/>
      </c>
      <c r="DL81" s="26" t="str">
        <f t="shared" si="99"/>
        <v/>
      </c>
      <c r="DM81" s="26" t="str">
        <f t="shared" si="100"/>
        <v/>
      </c>
      <c r="DN81" s="26" t="str">
        <f t="shared" si="101"/>
        <v/>
      </c>
      <c r="DO81" s="26" t="str">
        <f t="shared" si="102"/>
        <v/>
      </c>
      <c r="DP81" s="26" t="str">
        <f t="shared" si="103"/>
        <v/>
      </c>
      <c r="DQ81" s="26" t="str">
        <f t="shared" si="104"/>
        <v/>
      </c>
      <c r="DR81" s="26" t="str">
        <f t="shared" si="105"/>
        <v/>
      </c>
      <c r="DS81" s="26" t="str">
        <f t="shared" si="106"/>
        <v/>
      </c>
      <c r="DT81" s="26" t="str">
        <f t="shared" si="107"/>
        <v/>
      </c>
      <c r="DU81" s="26" t="str">
        <f t="shared" si="108"/>
        <v/>
      </c>
      <c r="DV81" s="26" t="str">
        <f t="shared" si="109"/>
        <v/>
      </c>
    </row>
    <row r="82" spans="1:126" ht="60" x14ac:dyDescent="0.25">
      <c r="A82" t="s">
        <v>1942</v>
      </c>
      <c r="B82">
        <v>2016</v>
      </c>
      <c r="C82" t="s">
        <v>2046</v>
      </c>
      <c r="D82">
        <v>106990</v>
      </c>
      <c r="E82" s="19">
        <v>1316215643077</v>
      </c>
      <c r="F82" t="s">
        <v>223</v>
      </c>
      <c r="G82">
        <v>324110</v>
      </c>
      <c r="H82" t="s">
        <v>224</v>
      </c>
      <c r="I82" t="s">
        <v>225</v>
      </c>
      <c r="J82" t="s">
        <v>226</v>
      </c>
      <c r="K82" t="s">
        <v>227</v>
      </c>
      <c r="L82">
        <v>43616</v>
      </c>
      <c r="M82" s="26" t="str">
        <f t="shared" si="55"/>
        <v>89. PRODUCE THE CHEMICAL, 91. ON-SITE USE OF THE CHEMICAL, 92. SALE OR DISTRIBUTION OF THE CHEMICAL, 95. USED AS A REACTANT, 115. REPACKAGING</v>
      </c>
      <c r="N82" s="26" t="s">
        <v>172</v>
      </c>
      <c r="O82" s="26" t="s">
        <v>124</v>
      </c>
      <c r="P82">
        <v>32</v>
      </c>
      <c r="Q82">
        <v>830</v>
      </c>
      <c r="R82">
        <v>862</v>
      </c>
      <c r="S82" s="26" t="s">
        <v>1940</v>
      </c>
      <c r="T82" s="26" t="s">
        <v>1941</v>
      </c>
      <c r="U82" s="26" t="s">
        <v>1940</v>
      </c>
      <c r="V82" s="26" t="s">
        <v>1940</v>
      </c>
      <c r="W82" s="26" t="s">
        <v>1941</v>
      </c>
      <c r="X82" s="26" t="s">
        <v>1941</v>
      </c>
      <c r="Y82" s="26" t="s">
        <v>1940</v>
      </c>
      <c r="AE82" s="26" t="s">
        <v>1941</v>
      </c>
      <c r="AR82" s="26" t="s">
        <v>1941</v>
      </c>
      <c r="AS82" s="26" t="s">
        <v>1940</v>
      </c>
      <c r="AT82" s="26" t="s">
        <v>1941</v>
      </c>
      <c r="AV82" s="26" t="s">
        <v>1941</v>
      </c>
      <c r="BD82" s="26" t="s">
        <v>1941</v>
      </c>
      <c r="BK82" s="26" t="s">
        <v>1941</v>
      </c>
      <c r="BU82" s="26" t="str">
        <f t="shared" si="56"/>
        <v>89. PRODUCE THE CHEMICAL</v>
      </c>
      <c r="BV82" s="26" t="str">
        <f t="shared" si="57"/>
        <v/>
      </c>
      <c r="BW82" s="26" t="str">
        <f t="shared" si="58"/>
        <v>91. ON-SITE USE OF THE CHEMICAL</v>
      </c>
      <c r="BX82" s="26" t="str">
        <f t="shared" si="59"/>
        <v>92. SALE OR DISTRIBUTION OF THE CHEMICAL</v>
      </c>
      <c r="BY82" s="26" t="str">
        <f t="shared" si="60"/>
        <v/>
      </c>
      <c r="BZ82" s="26" t="str">
        <f t="shared" si="61"/>
        <v/>
      </c>
      <c r="CA82" s="26" t="str">
        <f t="shared" si="62"/>
        <v>95. USED AS A REACTANT</v>
      </c>
      <c r="CB82" s="26" t="str">
        <f t="shared" si="63"/>
        <v/>
      </c>
      <c r="CC82" s="26" t="str">
        <f t="shared" si="64"/>
        <v/>
      </c>
      <c r="CD82" s="26" t="str">
        <f t="shared" si="65"/>
        <v/>
      </c>
      <c r="CE82" s="26" t="str">
        <f t="shared" si="66"/>
        <v/>
      </c>
      <c r="CF82" s="26" t="str">
        <f t="shared" si="67"/>
        <v/>
      </c>
      <c r="CG82" s="26" t="str">
        <f t="shared" si="68"/>
        <v/>
      </c>
      <c r="CH82" s="26" t="str">
        <f t="shared" si="69"/>
        <v/>
      </c>
      <c r="CI82" s="26" t="str">
        <f t="shared" si="70"/>
        <v/>
      </c>
      <c r="CJ82" s="26" t="str">
        <f t="shared" si="71"/>
        <v/>
      </c>
      <c r="CK82" s="26" t="str">
        <f t="shared" si="72"/>
        <v/>
      </c>
      <c r="CL82" s="26" t="str">
        <f t="shared" si="73"/>
        <v/>
      </c>
      <c r="CM82" s="26" t="str">
        <f t="shared" si="74"/>
        <v/>
      </c>
      <c r="CN82" s="26" t="str">
        <f t="shared" si="75"/>
        <v/>
      </c>
      <c r="CO82" s="26" t="str">
        <f t="shared" si="76"/>
        <v/>
      </c>
      <c r="CP82" s="26" t="str">
        <f t="shared" si="77"/>
        <v/>
      </c>
      <c r="CQ82" s="26" t="str">
        <f t="shared" si="78"/>
        <v/>
      </c>
      <c r="CR82" s="26" t="str">
        <f t="shared" si="79"/>
        <v/>
      </c>
      <c r="CS82" s="26" t="str">
        <f t="shared" si="80"/>
        <v/>
      </c>
      <c r="CT82" s="26" t="str">
        <f t="shared" si="81"/>
        <v/>
      </c>
      <c r="CU82" s="26" t="str">
        <f t="shared" si="82"/>
        <v>115. REPACKAGING</v>
      </c>
      <c r="CV82" s="26" t="str">
        <f t="shared" si="83"/>
        <v/>
      </c>
      <c r="CW82" s="26" t="str">
        <f t="shared" si="84"/>
        <v/>
      </c>
      <c r="CX82" s="26" t="str">
        <f t="shared" si="85"/>
        <v/>
      </c>
      <c r="CY82" s="26" t="str">
        <f t="shared" si="86"/>
        <v/>
      </c>
      <c r="CZ82" s="26" t="str">
        <f t="shared" si="87"/>
        <v/>
      </c>
      <c r="DA82" s="26" t="str">
        <f t="shared" si="88"/>
        <v/>
      </c>
      <c r="DB82" s="26" t="str">
        <f t="shared" si="89"/>
        <v/>
      </c>
      <c r="DC82" s="26" t="str">
        <f t="shared" si="90"/>
        <v/>
      </c>
      <c r="DD82" s="26" t="str">
        <f t="shared" si="91"/>
        <v/>
      </c>
      <c r="DE82" s="26" t="str">
        <f t="shared" si="92"/>
        <v/>
      </c>
      <c r="DF82" s="26" t="str">
        <f t="shared" si="93"/>
        <v/>
      </c>
      <c r="DG82" s="26" t="str">
        <f t="shared" si="94"/>
        <v/>
      </c>
      <c r="DH82" s="26" t="str">
        <f t="shared" si="95"/>
        <v/>
      </c>
      <c r="DI82" s="26" t="str">
        <f t="shared" si="96"/>
        <v/>
      </c>
      <c r="DJ82" s="26" t="str">
        <f t="shared" si="97"/>
        <v/>
      </c>
      <c r="DK82" s="26" t="str">
        <f t="shared" si="98"/>
        <v/>
      </c>
      <c r="DL82" s="26" t="str">
        <f t="shared" si="99"/>
        <v/>
      </c>
      <c r="DM82" s="26" t="str">
        <f t="shared" si="100"/>
        <v/>
      </c>
      <c r="DN82" s="26" t="str">
        <f t="shared" si="101"/>
        <v/>
      </c>
      <c r="DO82" s="26" t="str">
        <f t="shared" si="102"/>
        <v/>
      </c>
      <c r="DP82" s="26" t="str">
        <f t="shared" si="103"/>
        <v/>
      </c>
      <c r="DQ82" s="26" t="str">
        <f t="shared" si="104"/>
        <v/>
      </c>
      <c r="DR82" s="26" t="str">
        <f t="shared" si="105"/>
        <v/>
      </c>
      <c r="DS82" s="26" t="str">
        <f t="shared" si="106"/>
        <v/>
      </c>
      <c r="DT82" s="26" t="str">
        <f t="shared" si="107"/>
        <v/>
      </c>
      <c r="DU82" s="26" t="str">
        <f t="shared" si="108"/>
        <v/>
      </c>
      <c r="DV82" s="26" t="str">
        <f t="shared" si="109"/>
        <v/>
      </c>
    </row>
    <row r="83" spans="1:126" ht="54" customHeight="1" x14ac:dyDescent="0.25">
      <c r="A83" t="s">
        <v>1942</v>
      </c>
      <c r="B83">
        <v>2017</v>
      </c>
      <c r="C83" t="s">
        <v>2046</v>
      </c>
      <c r="D83">
        <v>106990</v>
      </c>
      <c r="E83" s="19">
        <v>1317216131488</v>
      </c>
      <c r="F83" t="s">
        <v>223</v>
      </c>
      <c r="G83">
        <v>324110</v>
      </c>
      <c r="H83" t="s">
        <v>224</v>
      </c>
      <c r="I83" t="s">
        <v>225</v>
      </c>
      <c r="J83" t="s">
        <v>226</v>
      </c>
      <c r="K83" t="s">
        <v>227</v>
      </c>
      <c r="L83">
        <v>43616</v>
      </c>
      <c r="M83" s="26" t="str">
        <f t="shared" si="55"/>
        <v>89. PRODUCE THE CHEMICAL, 91. ON-SITE USE OF THE CHEMICAL, 92. SALE OR DISTRIBUTION OF THE CHEMICAL, 95. USED AS A REACTANT, 115. REPACKAGING</v>
      </c>
      <c r="N83" s="26" t="s">
        <v>172</v>
      </c>
      <c r="O83" s="26" t="s">
        <v>124</v>
      </c>
      <c r="P83">
        <v>48</v>
      </c>
      <c r="Q83">
        <v>410</v>
      </c>
      <c r="R83">
        <v>458</v>
      </c>
      <c r="S83" s="26" t="s">
        <v>1940</v>
      </c>
      <c r="T83" s="26" t="s">
        <v>1941</v>
      </c>
      <c r="U83" s="26" t="s">
        <v>1940</v>
      </c>
      <c r="V83" s="26" t="s">
        <v>1940</v>
      </c>
      <c r="W83" s="26" t="s">
        <v>1941</v>
      </c>
      <c r="X83" s="26" t="s">
        <v>1941</v>
      </c>
      <c r="Y83" s="26" t="s">
        <v>1940</v>
      </c>
      <c r="AE83" s="26" t="s">
        <v>1941</v>
      </c>
      <c r="AR83" s="26" t="s">
        <v>1941</v>
      </c>
      <c r="AS83" s="26" t="s">
        <v>1940</v>
      </c>
      <c r="AT83" s="26" t="s">
        <v>1941</v>
      </c>
      <c r="AV83" s="26" t="s">
        <v>1941</v>
      </c>
      <c r="BD83" s="26" t="s">
        <v>1941</v>
      </c>
      <c r="BK83" s="26" t="s">
        <v>1941</v>
      </c>
      <c r="BU83" s="26" t="str">
        <f t="shared" si="56"/>
        <v>89. PRODUCE THE CHEMICAL</v>
      </c>
      <c r="BV83" s="26" t="str">
        <f t="shared" si="57"/>
        <v/>
      </c>
      <c r="BW83" s="26" t="str">
        <f t="shared" si="58"/>
        <v>91. ON-SITE USE OF THE CHEMICAL</v>
      </c>
      <c r="BX83" s="26" t="str">
        <f t="shared" si="59"/>
        <v>92. SALE OR DISTRIBUTION OF THE CHEMICAL</v>
      </c>
      <c r="BY83" s="26" t="str">
        <f t="shared" si="60"/>
        <v/>
      </c>
      <c r="BZ83" s="26" t="str">
        <f t="shared" si="61"/>
        <v/>
      </c>
      <c r="CA83" s="26" t="str">
        <f t="shared" si="62"/>
        <v>95. USED AS A REACTANT</v>
      </c>
      <c r="CB83" s="26" t="str">
        <f t="shared" si="63"/>
        <v/>
      </c>
      <c r="CC83" s="26" t="str">
        <f t="shared" si="64"/>
        <v/>
      </c>
      <c r="CD83" s="26" t="str">
        <f t="shared" si="65"/>
        <v/>
      </c>
      <c r="CE83" s="26" t="str">
        <f t="shared" si="66"/>
        <v/>
      </c>
      <c r="CF83" s="26" t="str">
        <f t="shared" si="67"/>
        <v/>
      </c>
      <c r="CG83" s="26" t="str">
        <f t="shared" si="68"/>
        <v/>
      </c>
      <c r="CH83" s="26" t="str">
        <f t="shared" si="69"/>
        <v/>
      </c>
      <c r="CI83" s="26" t="str">
        <f t="shared" si="70"/>
        <v/>
      </c>
      <c r="CJ83" s="26" t="str">
        <f t="shared" si="71"/>
        <v/>
      </c>
      <c r="CK83" s="26" t="str">
        <f t="shared" si="72"/>
        <v/>
      </c>
      <c r="CL83" s="26" t="str">
        <f t="shared" si="73"/>
        <v/>
      </c>
      <c r="CM83" s="26" t="str">
        <f t="shared" si="74"/>
        <v/>
      </c>
      <c r="CN83" s="26" t="str">
        <f t="shared" si="75"/>
        <v/>
      </c>
      <c r="CO83" s="26" t="str">
        <f t="shared" si="76"/>
        <v/>
      </c>
      <c r="CP83" s="26" t="str">
        <f t="shared" si="77"/>
        <v/>
      </c>
      <c r="CQ83" s="26" t="str">
        <f t="shared" si="78"/>
        <v/>
      </c>
      <c r="CR83" s="26" t="str">
        <f t="shared" si="79"/>
        <v/>
      </c>
      <c r="CS83" s="26" t="str">
        <f t="shared" si="80"/>
        <v/>
      </c>
      <c r="CT83" s="26" t="str">
        <f t="shared" si="81"/>
        <v/>
      </c>
      <c r="CU83" s="26" t="str">
        <f t="shared" si="82"/>
        <v>115. REPACKAGING</v>
      </c>
      <c r="CV83" s="26" t="str">
        <f t="shared" si="83"/>
        <v/>
      </c>
      <c r="CW83" s="26" t="str">
        <f t="shared" si="84"/>
        <v/>
      </c>
      <c r="CX83" s="26" t="str">
        <f t="shared" si="85"/>
        <v/>
      </c>
      <c r="CY83" s="26" t="str">
        <f t="shared" si="86"/>
        <v/>
      </c>
      <c r="CZ83" s="26" t="str">
        <f t="shared" si="87"/>
        <v/>
      </c>
      <c r="DA83" s="26" t="str">
        <f t="shared" si="88"/>
        <v/>
      </c>
      <c r="DB83" s="26" t="str">
        <f t="shared" si="89"/>
        <v/>
      </c>
      <c r="DC83" s="26" t="str">
        <f t="shared" si="90"/>
        <v/>
      </c>
      <c r="DD83" s="26" t="str">
        <f t="shared" si="91"/>
        <v/>
      </c>
      <c r="DE83" s="26" t="str">
        <f t="shared" si="92"/>
        <v/>
      </c>
      <c r="DF83" s="26" t="str">
        <f t="shared" si="93"/>
        <v/>
      </c>
      <c r="DG83" s="26" t="str">
        <f t="shared" si="94"/>
        <v/>
      </c>
      <c r="DH83" s="26" t="str">
        <f t="shared" si="95"/>
        <v/>
      </c>
      <c r="DI83" s="26" t="str">
        <f t="shared" si="96"/>
        <v/>
      </c>
      <c r="DJ83" s="26" t="str">
        <f t="shared" si="97"/>
        <v/>
      </c>
      <c r="DK83" s="26" t="str">
        <f t="shared" si="98"/>
        <v/>
      </c>
      <c r="DL83" s="26" t="str">
        <f t="shared" si="99"/>
        <v/>
      </c>
      <c r="DM83" s="26" t="str">
        <f t="shared" si="100"/>
        <v/>
      </c>
      <c r="DN83" s="26" t="str">
        <f t="shared" si="101"/>
        <v/>
      </c>
      <c r="DO83" s="26" t="str">
        <f t="shared" si="102"/>
        <v/>
      </c>
      <c r="DP83" s="26" t="str">
        <f t="shared" si="103"/>
        <v/>
      </c>
      <c r="DQ83" s="26" t="str">
        <f t="shared" si="104"/>
        <v/>
      </c>
      <c r="DR83" s="26" t="str">
        <f t="shared" si="105"/>
        <v/>
      </c>
      <c r="DS83" s="26" t="str">
        <f t="shared" si="106"/>
        <v/>
      </c>
      <c r="DT83" s="26" t="str">
        <f t="shared" si="107"/>
        <v/>
      </c>
      <c r="DU83" s="26" t="str">
        <f t="shared" si="108"/>
        <v/>
      </c>
      <c r="DV83" s="26" t="str">
        <f t="shared" si="109"/>
        <v/>
      </c>
    </row>
    <row r="84" spans="1:126" ht="105" x14ac:dyDescent="0.25">
      <c r="A84" t="s">
        <v>1942</v>
      </c>
      <c r="B84">
        <v>2018</v>
      </c>
      <c r="C84" t="s">
        <v>2046</v>
      </c>
      <c r="D84">
        <v>106990</v>
      </c>
      <c r="E84" s="19">
        <v>1318217136326</v>
      </c>
      <c r="F84" t="s">
        <v>223</v>
      </c>
      <c r="G84">
        <v>324110</v>
      </c>
      <c r="H84" t="s">
        <v>224</v>
      </c>
      <c r="I84" t="s">
        <v>225</v>
      </c>
      <c r="J84" t="s">
        <v>226</v>
      </c>
      <c r="K84" t="s">
        <v>227</v>
      </c>
      <c r="L84">
        <v>43616</v>
      </c>
      <c r="M84" s="26" t="str">
        <f t="shared" si="55"/>
        <v>89. PRODUCE THE CHEMICAL, 91. ON-SITE USE OF THE CHEMICAL, 92. SALE OR DISTRIBUTION OF THE CHEMICAL, 95. USED AS A REACTANT, 98. P103  INTERMEDIATES, 115. REPACKAGING</v>
      </c>
      <c r="N84" s="26" t="s">
        <v>172</v>
      </c>
      <c r="O84" s="26" t="s">
        <v>124</v>
      </c>
      <c r="P84">
        <v>32</v>
      </c>
      <c r="Q84">
        <v>1200</v>
      </c>
      <c r="R84">
        <v>1232</v>
      </c>
      <c r="S84" s="26" t="s">
        <v>1940</v>
      </c>
      <c r="T84" s="26" t="s">
        <v>1941</v>
      </c>
      <c r="U84" s="26" t="s">
        <v>1940</v>
      </c>
      <c r="V84" s="26" t="s">
        <v>1940</v>
      </c>
      <c r="W84" s="26" t="s">
        <v>1941</v>
      </c>
      <c r="X84" s="26" t="s">
        <v>1941</v>
      </c>
      <c r="Y84" s="26" t="s">
        <v>1940</v>
      </c>
      <c r="Z84" s="26" t="s">
        <v>1941</v>
      </c>
      <c r="AA84" s="26" t="s">
        <v>1941</v>
      </c>
      <c r="AB84" s="26" t="s">
        <v>1940</v>
      </c>
      <c r="AC84" s="26" t="s">
        <v>1941</v>
      </c>
      <c r="AD84" s="26" t="s">
        <v>1941</v>
      </c>
      <c r="AE84" s="26" t="s">
        <v>1941</v>
      </c>
      <c r="AF84" s="26" t="s">
        <v>1941</v>
      </c>
      <c r="AG84" s="26" t="s">
        <v>1941</v>
      </c>
      <c r="AH84" s="26" t="s">
        <v>1941</v>
      </c>
      <c r="AI84" s="26" t="s">
        <v>1941</v>
      </c>
      <c r="AJ84" s="26" t="s">
        <v>1941</v>
      </c>
      <c r="AK84" s="26" t="s">
        <v>1941</v>
      </c>
      <c r="AL84" s="26" t="s">
        <v>1941</v>
      </c>
      <c r="AM84" s="26" t="s">
        <v>1941</v>
      </c>
      <c r="AN84" s="26" t="s">
        <v>1941</v>
      </c>
      <c r="AO84" s="26" t="s">
        <v>1941</v>
      </c>
      <c r="AP84" s="26" t="s">
        <v>1941</v>
      </c>
      <c r="AQ84" s="26" t="s">
        <v>1941</v>
      </c>
      <c r="AR84" s="26" t="s">
        <v>1941</v>
      </c>
      <c r="AS84" s="26" t="s">
        <v>1940</v>
      </c>
      <c r="AT84" s="26" t="s">
        <v>1941</v>
      </c>
      <c r="AU84" s="26" t="s">
        <v>1941</v>
      </c>
      <c r="AV84" s="26" t="s">
        <v>1941</v>
      </c>
      <c r="AW84" s="26" t="s">
        <v>1941</v>
      </c>
      <c r="AX84" s="26" t="s">
        <v>1941</v>
      </c>
      <c r="AY84" s="26" t="s">
        <v>1941</v>
      </c>
      <c r="AZ84" s="26" t="s">
        <v>1941</v>
      </c>
      <c r="BA84" s="26" t="s">
        <v>1941</v>
      </c>
      <c r="BB84" s="26" t="s">
        <v>1941</v>
      </c>
      <c r="BC84" s="26" t="s">
        <v>1941</v>
      </c>
      <c r="BD84" s="26" t="s">
        <v>1941</v>
      </c>
      <c r="BE84" s="26" t="s">
        <v>1941</v>
      </c>
      <c r="BF84" s="26" t="s">
        <v>1941</v>
      </c>
      <c r="BG84" s="26" t="s">
        <v>1941</v>
      </c>
      <c r="BH84" s="26" t="s">
        <v>1941</v>
      </c>
      <c r="BI84" s="26" t="s">
        <v>1941</v>
      </c>
      <c r="BJ84" s="26" t="s">
        <v>1941</v>
      </c>
      <c r="BK84" s="26" t="s">
        <v>1941</v>
      </c>
      <c r="BL84" s="26" t="s">
        <v>1941</v>
      </c>
      <c r="BM84" s="26" t="s">
        <v>1941</v>
      </c>
      <c r="BN84" s="26" t="s">
        <v>1941</v>
      </c>
      <c r="BO84" s="26" t="s">
        <v>1941</v>
      </c>
      <c r="BP84" s="26" t="s">
        <v>1941</v>
      </c>
      <c r="BQ84" s="26" t="s">
        <v>1941</v>
      </c>
      <c r="BR84" s="26" t="s">
        <v>1941</v>
      </c>
      <c r="BS84" s="26" t="s">
        <v>1941</v>
      </c>
      <c r="BT84" s="26" t="s">
        <v>1941</v>
      </c>
      <c r="BU84" s="26" t="str">
        <f t="shared" si="56"/>
        <v>89. PRODUCE THE CHEMICAL</v>
      </c>
      <c r="BV84" s="26" t="str">
        <f t="shared" si="57"/>
        <v/>
      </c>
      <c r="BW84" s="26" t="str">
        <f t="shared" si="58"/>
        <v>91. ON-SITE USE OF THE CHEMICAL</v>
      </c>
      <c r="BX84" s="26" t="str">
        <f t="shared" si="59"/>
        <v>92. SALE OR DISTRIBUTION OF THE CHEMICAL</v>
      </c>
      <c r="BY84" s="26" t="str">
        <f t="shared" si="60"/>
        <v/>
      </c>
      <c r="BZ84" s="26" t="str">
        <f t="shared" si="61"/>
        <v/>
      </c>
      <c r="CA84" s="26" t="str">
        <f t="shared" si="62"/>
        <v>95. USED AS A REACTANT</v>
      </c>
      <c r="CB84" s="26" t="str">
        <f t="shared" si="63"/>
        <v/>
      </c>
      <c r="CC84" s="26" t="str">
        <f t="shared" si="64"/>
        <v/>
      </c>
      <c r="CD84" s="26" t="str">
        <f t="shared" si="65"/>
        <v>98. P103  INTERMEDIATES</v>
      </c>
      <c r="CE84" s="26" t="str">
        <f t="shared" si="66"/>
        <v/>
      </c>
      <c r="CF84" s="26" t="str">
        <f t="shared" si="67"/>
        <v/>
      </c>
      <c r="CG84" s="26" t="str">
        <f t="shared" si="68"/>
        <v/>
      </c>
      <c r="CH84" s="26" t="str">
        <f t="shared" si="69"/>
        <v/>
      </c>
      <c r="CI84" s="26" t="str">
        <f t="shared" si="70"/>
        <v/>
      </c>
      <c r="CJ84" s="26" t="str">
        <f t="shared" si="71"/>
        <v/>
      </c>
      <c r="CK84" s="26" t="str">
        <f t="shared" si="72"/>
        <v/>
      </c>
      <c r="CL84" s="26" t="str">
        <f t="shared" si="73"/>
        <v/>
      </c>
      <c r="CM84" s="26" t="str">
        <f t="shared" si="74"/>
        <v/>
      </c>
      <c r="CN84" s="26" t="str">
        <f t="shared" si="75"/>
        <v/>
      </c>
      <c r="CO84" s="26" t="str">
        <f t="shared" si="76"/>
        <v/>
      </c>
      <c r="CP84" s="26" t="str">
        <f t="shared" si="77"/>
        <v/>
      </c>
      <c r="CQ84" s="26" t="str">
        <f t="shared" si="78"/>
        <v/>
      </c>
      <c r="CR84" s="26" t="str">
        <f t="shared" si="79"/>
        <v/>
      </c>
      <c r="CS84" s="26" t="str">
        <f t="shared" si="80"/>
        <v/>
      </c>
      <c r="CT84" s="26" t="str">
        <f t="shared" si="81"/>
        <v/>
      </c>
      <c r="CU84" s="26" t="str">
        <f t="shared" si="82"/>
        <v>115. REPACKAGING</v>
      </c>
      <c r="CV84" s="26" t="str">
        <f t="shared" si="83"/>
        <v/>
      </c>
      <c r="CW84" s="26" t="str">
        <f t="shared" si="84"/>
        <v/>
      </c>
      <c r="CX84" s="26" t="str">
        <f t="shared" si="85"/>
        <v/>
      </c>
      <c r="CY84" s="26" t="str">
        <f t="shared" si="86"/>
        <v/>
      </c>
      <c r="CZ84" s="26" t="str">
        <f t="shared" si="87"/>
        <v/>
      </c>
      <c r="DA84" s="26" t="str">
        <f t="shared" si="88"/>
        <v/>
      </c>
      <c r="DB84" s="26" t="str">
        <f t="shared" si="89"/>
        <v/>
      </c>
      <c r="DC84" s="26" t="str">
        <f t="shared" si="90"/>
        <v/>
      </c>
      <c r="DD84" s="26" t="str">
        <f t="shared" si="91"/>
        <v/>
      </c>
      <c r="DE84" s="26" t="str">
        <f t="shared" si="92"/>
        <v/>
      </c>
      <c r="DF84" s="26" t="str">
        <f t="shared" si="93"/>
        <v/>
      </c>
      <c r="DG84" s="26" t="str">
        <f t="shared" si="94"/>
        <v/>
      </c>
      <c r="DH84" s="26" t="str">
        <f t="shared" si="95"/>
        <v/>
      </c>
      <c r="DI84" s="26" t="str">
        <f t="shared" si="96"/>
        <v/>
      </c>
      <c r="DJ84" s="26" t="str">
        <f t="shared" si="97"/>
        <v/>
      </c>
      <c r="DK84" s="26" t="str">
        <f t="shared" si="98"/>
        <v/>
      </c>
      <c r="DL84" s="26" t="str">
        <f t="shared" si="99"/>
        <v/>
      </c>
      <c r="DM84" s="26" t="str">
        <f t="shared" si="100"/>
        <v/>
      </c>
      <c r="DN84" s="26" t="str">
        <f t="shared" si="101"/>
        <v/>
      </c>
      <c r="DO84" s="26" t="str">
        <f t="shared" si="102"/>
        <v/>
      </c>
      <c r="DP84" s="26" t="str">
        <f t="shared" si="103"/>
        <v/>
      </c>
      <c r="DQ84" s="26" t="str">
        <f t="shared" si="104"/>
        <v/>
      </c>
      <c r="DR84" s="26" t="str">
        <f t="shared" si="105"/>
        <v/>
      </c>
      <c r="DS84" s="26" t="str">
        <f t="shared" si="106"/>
        <v/>
      </c>
      <c r="DT84" s="26" t="str">
        <f t="shared" si="107"/>
        <v/>
      </c>
      <c r="DU84" s="26" t="str">
        <f t="shared" si="108"/>
        <v/>
      </c>
      <c r="DV84" s="26" t="str">
        <f t="shared" si="109"/>
        <v/>
      </c>
    </row>
    <row r="85" spans="1:126" ht="105" x14ac:dyDescent="0.25">
      <c r="A85" t="s">
        <v>1942</v>
      </c>
      <c r="B85">
        <v>2019</v>
      </c>
      <c r="C85" t="s">
        <v>2046</v>
      </c>
      <c r="D85">
        <v>106990</v>
      </c>
      <c r="E85" s="19">
        <v>1319218282150</v>
      </c>
      <c r="F85" t="s">
        <v>223</v>
      </c>
      <c r="G85">
        <v>324110</v>
      </c>
      <c r="H85" t="s">
        <v>224</v>
      </c>
      <c r="I85" t="s">
        <v>225</v>
      </c>
      <c r="J85" t="s">
        <v>226</v>
      </c>
      <c r="K85" t="s">
        <v>227</v>
      </c>
      <c r="L85">
        <v>43616</v>
      </c>
      <c r="M85" s="26" t="str">
        <f t="shared" si="55"/>
        <v>89. PRODUCE THE CHEMICAL, 91. ON-SITE USE OF THE CHEMICAL, 92. SALE OR DISTRIBUTION OF THE CHEMICAL, 95. USED AS A REACTANT, 98. P103  INTERMEDIATES, 115. REPACKAGING</v>
      </c>
      <c r="N85" s="26" t="s">
        <v>172</v>
      </c>
      <c r="O85" s="26" t="s">
        <v>124</v>
      </c>
      <c r="P85">
        <v>33</v>
      </c>
      <c r="Q85">
        <v>960</v>
      </c>
      <c r="R85">
        <v>993</v>
      </c>
      <c r="S85" s="26" t="s">
        <v>1940</v>
      </c>
      <c r="T85" s="26" t="s">
        <v>1941</v>
      </c>
      <c r="U85" s="26" t="s">
        <v>1940</v>
      </c>
      <c r="V85" s="26" t="s">
        <v>1940</v>
      </c>
      <c r="W85" s="26" t="s">
        <v>1941</v>
      </c>
      <c r="X85" s="26" t="s">
        <v>1941</v>
      </c>
      <c r="Y85" s="26" t="s">
        <v>1940</v>
      </c>
      <c r="Z85" s="26" t="s">
        <v>1941</v>
      </c>
      <c r="AA85" s="26" t="s">
        <v>1941</v>
      </c>
      <c r="AB85" s="26" t="s">
        <v>1940</v>
      </c>
      <c r="AC85" s="26" t="s">
        <v>1941</v>
      </c>
      <c r="AD85" s="26" t="s">
        <v>1941</v>
      </c>
      <c r="AE85" s="26" t="s">
        <v>1941</v>
      </c>
      <c r="AF85" s="26" t="s">
        <v>1941</v>
      </c>
      <c r="AG85" s="26" t="s">
        <v>1941</v>
      </c>
      <c r="AH85" s="26" t="s">
        <v>1941</v>
      </c>
      <c r="AI85" s="26" t="s">
        <v>1941</v>
      </c>
      <c r="AJ85" s="26" t="s">
        <v>1941</v>
      </c>
      <c r="AK85" s="26" t="s">
        <v>1941</v>
      </c>
      <c r="AL85" s="26" t="s">
        <v>1941</v>
      </c>
      <c r="AM85" s="26" t="s">
        <v>1941</v>
      </c>
      <c r="AN85" s="26" t="s">
        <v>1941</v>
      </c>
      <c r="AO85" s="26" t="s">
        <v>1941</v>
      </c>
      <c r="AP85" s="26" t="s">
        <v>1941</v>
      </c>
      <c r="AQ85" s="26" t="s">
        <v>1941</v>
      </c>
      <c r="AR85" s="26" t="s">
        <v>1941</v>
      </c>
      <c r="AS85" s="26" t="s">
        <v>1940</v>
      </c>
      <c r="AT85" s="26" t="s">
        <v>1941</v>
      </c>
      <c r="AU85" s="26" t="s">
        <v>1941</v>
      </c>
      <c r="AV85" s="26" t="s">
        <v>1941</v>
      </c>
      <c r="AW85" s="26" t="s">
        <v>1941</v>
      </c>
      <c r="AX85" s="26" t="s">
        <v>1941</v>
      </c>
      <c r="AY85" s="26" t="s">
        <v>1941</v>
      </c>
      <c r="AZ85" s="26" t="s">
        <v>1941</v>
      </c>
      <c r="BA85" s="26" t="s">
        <v>1941</v>
      </c>
      <c r="BB85" s="26" t="s">
        <v>1941</v>
      </c>
      <c r="BC85" s="26" t="s">
        <v>1941</v>
      </c>
      <c r="BD85" s="26" t="s">
        <v>1941</v>
      </c>
      <c r="BE85" s="26" t="s">
        <v>1941</v>
      </c>
      <c r="BF85" s="26" t="s">
        <v>1941</v>
      </c>
      <c r="BG85" s="26" t="s">
        <v>1941</v>
      </c>
      <c r="BH85" s="26" t="s">
        <v>1941</v>
      </c>
      <c r="BI85" s="26" t="s">
        <v>1941</v>
      </c>
      <c r="BJ85" s="26" t="s">
        <v>1941</v>
      </c>
      <c r="BK85" s="26" t="s">
        <v>1941</v>
      </c>
      <c r="BL85" s="26" t="s">
        <v>1941</v>
      </c>
      <c r="BM85" s="26" t="s">
        <v>1941</v>
      </c>
      <c r="BN85" s="26" t="s">
        <v>1941</v>
      </c>
      <c r="BO85" s="26" t="s">
        <v>1941</v>
      </c>
      <c r="BP85" s="26" t="s">
        <v>1941</v>
      </c>
      <c r="BQ85" s="26" t="s">
        <v>1941</v>
      </c>
      <c r="BR85" s="26" t="s">
        <v>1941</v>
      </c>
      <c r="BS85" s="26" t="s">
        <v>1941</v>
      </c>
      <c r="BT85" s="26" t="s">
        <v>1941</v>
      </c>
      <c r="BU85" s="26" t="str">
        <f t="shared" si="56"/>
        <v>89. PRODUCE THE CHEMICAL</v>
      </c>
      <c r="BV85" s="26" t="str">
        <f t="shared" si="57"/>
        <v/>
      </c>
      <c r="BW85" s="26" t="str">
        <f t="shared" si="58"/>
        <v>91. ON-SITE USE OF THE CHEMICAL</v>
      </c>
      <c r="BX85" s="26" t="str">
        <f t="shared" si="59"/>
        <v>92. SALE OR DISTRIBUTION OF THE CHEMICAL</v>
      </c>
      <c r="BY85" s="26" t="str">
        <f t="shared" si="60"/>
        <v/>
      </c>
      <c r="BZ85" s="26" t="str">
        <f t="shared" si="61"/>
        <v/>
      </c>
      <c r="CA85" s="26" t="str">
        <f t="shared" si="62"/>
        <v>95. USED AS A REACTANT</v>
      </c>
      <c r="CB85" s="26" t="str">
        <f t="shared" si="63"/>
        <v/>
      </c>
      <c r="CC85" s="26" t="str">
        <f t="shared" si="64"/>
        <v/>
      </c>
      <c r="CD85" s="26" t="str">
        <f t="shared" si="65"/>
        <v>98. P103  INTERMEDIATES</v>
      </c>
      <c r="CE85" s="26" t="str">
        <f t="shared" si="66"/>
        <v/>
      </c>
      <c r="CF85" s="26" t="str">
        <f t="shared" si="67"/>
        <v/>
      </c>
      <c r="CG85" s="26" t="str">
        <f t="shared" si="68"/>
        <v/>
      </c>
      <c r="CH85" s="26" t="str">
        <f t="shared" si="69"/>
        <v/>
      </c>
      <c r="CI85" s="26" t="str">
        <f t="shared" si="70"/>
        <v/>
      </c>
      <c r="CJ85" s="26" t="str">
        <f t="shared" si="71"/>
        <v/>
      </c>
      <c r="CK85" s="26" t="str">
        <f t="shared" si="72"/>
        <v/>
      </c>
      <c r="CL85" s="26" t="str">
        <f t="shared" si="73"/>
        <v/>
      </c>
      <c r="CM85" s="26" t="str">
        <f t="shared" si="74"/>
        <v/>
      </c>
      <c r="CN85" s="26" t="str">
        <f t="shared" si="75"/>
        <v/>
      </c>
      <c r="CO85" s="26" t="str">
        <f t="shared" si="76"/>
        <v/>
      </c>
      <c r="CP85" s="26" t="str">
        <f t="shared" si="77"/>
        <v/>
      </c>
      <c r="CQ85" s="26" t="str">
        <f t="shared" si="78"/>
        <v/>
      </c>
      <c r="CR85" s="26" t="str">
        <f t="shared" si="79"/>
        <v/>
      </c>
      <c r="CS85" s="26" t="str">
        <f t="shared" si="80"/>
        <v/>
      </c>
      <c r="CT85" s="26" t="str">
        <f t="shared" si="81"/>
        <v/>
      </c>
      <c r="CU85" s="26" t="str">
        <f t="shared" si="82"/>
        <v>115. REPACKAGING</v>
      </c>
      <c r="CV85" s="26" t="str">
        <f t="shared" si="83"/>
        <v/>
      </c>
      <c r="CW85" s="26" t="str">
        <f t="shared" si="84"/>
        <v/>
      </c>
      <c r="CX85" s="26" t="str">
        <f t="shared" si="85"/>
        <v/>
      </c>
      <c r="CY85" s="26" t="str">
        <f t="shared" si="86"/>
        <v/>
      </c>
      <c r="CZ85" s="26" t="str">
        <f t="shared" si="87"/>
        <v/>
      </c>
      <c r="DA85" s="26" t="str">
        <f t="shared" si="88"/>
        <v/>
      </c>
      <c r="DB85" s="26" t="str">
        <f t="shared" si="89"/>
        <v/>
      </c>
      <c r="DC85" s="26" t="str">
        <f t="shared" si="90"/>
        <v/>
      </c>
      <c r="DD85" s="26" t="str">
        <f t="shared" si="91"/>
        <v/>
      </c>
      <c r="DE85" s="26" t="str">
        <f t="shared" si="92"/>
        <v/>
      </c>
      <c r="DF85" s="26" t="str">
        <f t="shared" si="93"/>
        <v/>
      </c>
      <c r="DG85" s="26" t="str">
        <f t="shared" si="94"/>
        <v/>
      </c>
      <c r="DH85" s="26" t="str">
        <f t="shared" si="95"/>
        <v/>
      </c>
      <c r="DI85" s="26" t="str">
        <f t="shared" si="96"/>
        <v/>
      </c>
      <c r="DJ85" s="26" t="str">
        <f t="shared" si="97"/>
        <v/>
      </c>
      <c r="DK85" s="26" t="str">
        <f t="shared" si="98"/>
        <v/>
      </c>
      <c r="DL85" s="26" t="str">
        <f t="shared" si="99"/>
        <v/>
      </c>
      <c r="DM85" s="26" t="str">
        <f t="shared" si="100"/>
        <v/>
      </c>
      <c r="DN85" s="26" t="str">
        <f t="shared" si="101"/>
        <v/>
      </c>
      <c r="DO85" s="26" t="str">
        <f t="shared" si="102"/>
        <v/>
      </c>
      <c r="DP85" s="26" t="str">
        <f t="shared" si="103"/>
        <v/>
      </c>
      <c r="DQ85" s="26" t="str">
        <f t="shared" si="104"/>
        <v/>
      </c>
      <c r="DR85" s="26" t="str">
        <f t="shared" si="105"/>
        <v/>
      </c>
      <c r="DS85" s="26" t="str">
        <f t="shared" si="106"/>
        <v/>
      </c>
      <c r="DT85" s="26" t="str">
        <f t="shared" si="107"/>
        <v/>
      </c>
      <c r="DU85" s="26" t="str">
        <f t="shared" si="108"/>
        <v/>
      </c>
      <c r="DV85" s="26" t="str">
        <f t="shared" si="109"/>
        <v/>
      </c>
    </row>
    <row r="86" spans="1:126" ht="105" x14ac:dyDescent="0.25">
      <c r="A86" t="s">
        <v>1942</v>
      </c>
      <c r="B86">
        <v>2020</v>
      </c>
      <c r="C86" t="s">
        <v>2046</v>
      </c>
      <c r="D86">
        <v>106990</v>
      </c>
      <c r="E86" s="19">
        <v>1320219240785</v>
      </c>
      <c r="F86" t="s">
        <v>223</v>
      </c>
      <c r="G86">
        <v>324110</v>
      </c>
      <c r="H86" t="s">
        <v>224</v>
      </c>
      <c r="I86" t="s">
        <v>225</v>
      </c>
      <c r="J86" t="s">
        <v>226</v>
      </c>
      <c r="K86" t="s">
        <v>227</v>
      </c>
      <c r="L86">
        <v>43616</v>
      </c>
      <c r="M86" s="26" t="str">
        <f t="shared" si="55"/>
        <v>89. PRODUCE THE CHEMICAL, 91. ON-SITE USE OF THE CHEMICAL, 92. SALE OR DISTRIBUTION OF THE CHEMICAL, 95. USED AS A REACTANT, 98. P103  INTERMEDIATES, 115. REPACKAGING</v>
      </c>
      <c r="N86" s="26" t="s">
        <v>172</v>
      </c>
      <c r="O86" s="26" t="s">
        <v>124</v>
      </c>
      <c r="P86">
        <v>27</v>
      </c>
      <c r="Q86">
        <v>520</v>
      </c>
      <c r="R86">
        <v>547</v>
      </c>
      <c r="S86" s="26" t="s">
        <v>1940</v>
      </c>
      <c r="T86" s="26" t="s">
        <v>1941</v>
      </c>
      <c r="U86" s="26" t="s">
        <v>1940</v>
      </c>
      <c r="V86" s="26" t="s">
        <v>1940</v>
      </c>
      <c r="W86" s="26" t="s">
        <v>1941</v>
      </c>
      <c r="X86" s="26" t="s">
        <v>1941</v>
      </c>
      <c r="Y86" s="26" t="s">
        <v>1940</v>
      </c>
      <c r="Z86" s="26" t="s">
        <v>1941</v>
      </c>
      <c r="AA86" s="26" t="s">
        <v>1941</v>
      </c>
      <c r="AB86" s="26" t="s">
        <v>1940</v>
      </c>
      <c r="AC86" s="26" t="s">
        <v>1941</v>
      </c>
      <c r="AD86" s="26" t="s">
        <v>1941</v>
      </c>
      <c r="AE86" s="26" t="s">
        <v>1941</v>
      </c>
      <c r="AF86" s="26" t="s">
        <v>1941</v>
      </c>
      <c r="AG86" s="26" t="s">
        <v>1941</v>
      </c>
      <c r="AH86" s="26" t="s">
        <v>1941</v>
      </c>
      <c r="AI86" s="26" t="s">
        <v>1941</v>
      </c>
      <c r="AJ86" s="26" t="s">
        <v>1941</v>
      </c>
      <c r="AK86" s="26" t="s">
        <v>1941</v>
      </c>
      <c r="AL86" s="26" t="s">
        <v>1941</v>
      </c>
      <c r="AM86" s="26" t="s">
        <v>1941</v>
      </c>
      <c r="AN86" s="26" t="s">
        <v>1941</v>
      </c>
      <c r="AO86" s="26" t="s">
        <v>1941</v>
      </c>
      <c r="AP86" s="26" t="s">
        <v>1941</v>
      </c>
      <c r="AQ86" s="26" t="s">
        <v>1941</v>
      </c>
      <c r="AR86" s="26" t="s">
        <v>1941</v>
      </c>
      <c r="AS86" s="26" t="s">
        <v>1940</v>
      </c>
      <c r="AT86" s="26" t="s">
        <v>1941</v>
      </c>
      <c r="AU86" s="26" t="s">
        <v>1941</v>
      </c>
      <c r="AV86" s="26" t="s">
        <v>1941</v>
      </c>
      <c r="AW86" s="26" t="s">
        <v>1941</v>
      </c>
      <c r="AX86" s="26" t="s">
        <v>1941</v>
      </c>
      <c r="AY86" s="26" t="s">
        <v>1941</v>
      </c>
      <c r="AZ86" s="26" t="s">
        <v>1941</v>
      </c>
      <c r="BA86" s="26" t="s">
        <v>1941</v>
      </c>
      <c r="BB86" s="26" t="s">
        <v>1941</v>
      </c>
      <c r="BC86" s="26" t="s">
        <v>1941</v>
      </c>
      <c r="BD86" s="26" t="s">
        <v>1941</v>
      </c>
      <c r="BE86" s="26" t="s">
        <v>1941</v>
      </c>
      <c r="BF86" s="26" t="s">
        <v>1941</v>
      </c>
      <c r="BG86" s="26" t="s">
        <v>1941</v>
      </c>
      <c r="BH86" s="26" t="s">
        <v>1941</v>
      </c>
      <c r="BI86" s="26" t="s">
        <v>1941</v>
      </c>
      <c r="BJ86" s="26" t="s">
        <v>1941</v>
      </c>
      <c r="BK86" s="26" t="s">
        <v>1941</v>
      </c>
      <c r="BL86" s="26" t="s">
        <v>1941</v>
      </c>
      <c r="BM86" s="26" t="s">
        <v>1941</v>
      </c>
      <c r="BN86" s="26" t="s">
        <v>1941</v>
      </c>
      <c r="BO86" s="26" t="s">
        <v>1941</v>
      </c>
      <c r="BP86" s="26" t="s">
        <v>1941</v>
      </c>
      <c r="BQ86" s="26" t="s">
        <v>1941</v>
      </c>
      <c r="BR86" s="26" t="s">
        <v>1941</v>
      </c>
      <c r="BS86" s="26" t="s">
        <v>1941</v>
      </c>
      <c r="BT86" s="26" t="s">
        <v>1941</v>
      </c>
      <c r="BU86" s="26" t="str">
        <f t="shared" si="56"/>
        <v>89. PRODUCE THE CHEMICAL</v>
      </c>
      <c r="BV86" s="26" t="str">
        <f t="shared" si="57"/>
        <v/>
      </c>
      <c r="BW86" s="26" t="str">
        <f t="shared" si="58"/>
        <v>91. ON-SITE USE OF THE CHEMICAL</v>
      </c>
      <c r="BX86" s="26" t="str">
        <f t="shared" si="59"/>
        <v>92. SALE OR DISTRIBUTION OF THE CHEMICAL</v>
      </c>
      <c r="BY86" s="26" t="str">
        <f t="shared" si="60"/>
        <v/>
      </c>
      <c r="BZ86" s="26" t="str">
        <f t="shared" si="61"/>
        <v/>
      </c>
      <c r="CA86" s="26" t="str">
        <f t="shared" si="62"/>
        <v>95. USED AS A REACTANT</v>
      </c>
      <c r="CB86" s="26" t="str">
        <f t="shared" si="63"/>
        <v/>
      </c>
      <c r="CC86" s="26" t="str">
        <f t="shared" si="64"/>
        <v/>
      </c>
      <c r="CD86" s="26" t="str">
        <f t="shared" si="65"/>
        <v>98. P103  INTERMEDIATES</v>
      </c>
      <c r="CE86" s="26" t="str">
        <f t="shared" si="66"/>
        <v/>
      </c>
      <c r="CF86" s="26" t="str">
        <f t="shared" si="67"/>
        <v/>
      </c>
      <c r="CG86" s="26" t="str">
        <f t="shared" si="68"/>
        <v/>
      </c>
      <c r="CH86" s="26" t="str">
        <f t="shared" si="69"/>
        <v/>
      </c>
      <c r="CI86" s="26" t="str">
        <f t="shared" si="70"/>
        <v/>
      </c>
      <c r="CJ86" s="26" t="str">
        <f t="shared" si="71"/>
        <v/>
      </c>
      <c r="CK86" s="26" t="str">
        <f t="shared" si="72"/>
        <v/>
      </c>
      <c r="CL86" s="26" t="str">
        <f t="shared" si="73"/>
        <v/>
      </c>
      <c r="CM86" s="26" t="str">
        <f t="shared" si="74"/>
        <v/>
      </c>
      <c r="CN86" s="26" t="str">
        <f t="shared" si="75"/>
        <v/>
      </c>
      <c r="CO86" s="26" t="str">
        <f t="shared" si="76"/>
        <v/>
      </c>
      <c r="CP86" s="26" t="str">
        <f t="shared" si="77"/>
        <v/>
      </c>
      <c r="CQ86" s="26" t="str">
        <f t="shared" si="78"/>
        <v/>
      </c>
      <c r="CR86" s="26" t="str">
        <f t="shared" si="79"/>
        <v/>
      </c>
      <c r="CS86" s="26" t="str">
        <f t="shared" si="80"/>
        <v/>
      </c>
      <c r="CT86" s="26" t="str">
        <f t="shared" si="81"/>
        <v/>
      </c>
      <c r="CU86" s="26" t="str">
        <f t="shared" si="82"/>
        <v>115. REPACKAGING</v>
      </c>
      <c r="CV86" s="26" t="str">
        <f t="shared" si="83"/>
        <v/>
      </c>
      <c r="CW86" s="26" t="str">
        <f t="shared" si="84"/>
        <v/>
      </c>
      <c r="CX86" s="26" t="str">
        <f t="shared" si="85"/>
        <v/>
      </c>
      <c r="CY86" s="26" t="str">
        <f t="shared" si="86"/>
        <v/>
      </c>
      <c r="CZ86" s="26" t="str">
        <f t="shared" si="87"/>
        <v/>
      </c>
      <c r="DA86" s="26" t="str">
        <f t="shared" si="88"/>
        <v/>
      </c>
      <c r="DB86" s="26" t="str">
        <f t="shared" si="89"/>
        <v/>
      </c>
      <c r="DC86" s="26" t="str">
        <f t="shared" si="90"/>
        <v/>
      </c>
      <c r="DD86" s="26" t="str">
        <f t="shared" si="91"/>
        <v/>
      </c>
      <c r="DE86" s="26" t="str">
        <f t="shared" si="92"/>
        <v/>
      </c>
      <c r="DF86" s="26" t="str">
        <f t="shared" si="93"/>
        <v/>
      </c>
      <c r="DG86" s="26" t="str">
        <f t="shared" si="94"/>
        <v/>
      </c>
      <c r="DH86" s="26" t="str">
        <f t="shared" si="95"/>
        <v/>
      </c>
      <c r="DI86" s="26" t="str">
        <f t="shared" si="96"/>
        <v/>
      </c>
      <c r="DJ86" s="26" t="str">
        <f t="shared" si="97"/>
        <v/>
      </c>
      <c r="DK86" s="26" t="str">
        <f t="shared" si="98"/>
        <v/>
      </c>
      <c r="DL86" s="26" t="str">
        <f t="shared" si="99"/>
        <v/>
      </c>
      <c r="DM86" s="26" t="str">
        <f t="shared" si="100"/>
        <v/>
      </c>
      <c r="DN86" s="26" t="str">
        <f t="shared" si="101"/>
        <v/>
      </c>
      <c r="DO86" s="26" t="str">
        <f t="shared" si="102"/>
        <v/>
      </c>
      <c r="DP86" s="26" t="str">
        <f t="shared" si="103"/>
        <v/>
      </c>
      <c r="DQ86" s="26" t="str">
        <f t="shared" si="104"/>
        <v/>
      </c>
      <c r="DR86" s="26" t="str">
        <f t="shared" si="105"/>
        <v/>
      </c>
      <c r="DS86" s="26" t="str">
        <f t="shared" si="106"/>
        <v/>
      </c>
      <c r="DT86" s="26" t="str">
        <f t="shared" si="107"/>
        <v/>
      </c>
      <c r="DU86" s="26" t="str">
        <f t="shared" si="108"/>
        <v/>
      </c>
      <c r="DV86" s="26" t="str">
        <f t="shared" si="109"/>
        <v/>
      </c>
    </row>
    <row r="87" spans="1:126" ht="105" x14ac:dyDescent="0.25">
      <c r="A87" t="s">
        <v>1942</v>
      </c>
      <c r="B87">
        <v>2021</v>
      </c>
      <c r="C87" t="s">
        <v>2046</v>
      </c>
      <c r="D87">
        <v>106990</v>
      </c>
      <c r="E87" s="19">
        <v>1321220262024</v>
      </c>
      <c r="F87" t="s">
        <v>223</v>
      </c>
      <c r="G87">
        <v>324110</v>
      </c>
      <c r="H87" t="s">
        <v>224</v>
      </c>
      <c r="I87" t="s">
        <v>225</v>
      </c>
      <c r="J87" t="s">
        <v>226</v>
      </c>
      <c r="K87" t="s">
        <v>227</v>
      </c>
      <c r="L87">
        <v>43616</v>
      </c>
      <c r="M87" s="26" t="str">
        <f t="shared" si="55"/>
        <v>89. PRODUCE THE CHEMICAL, 91. ON-SITE USE OF THE CHEMICAL, 92. SALE OR DISTRIBUTION OF THE CHEMICAL, 95. USED AS A REACTANT, 98. P103  INTERMEDIATES, 115. REPACKAGING</v>
      </c>
      <c r="N87" s="26" t="s">
        <v>172</v>
      </c>
      <c r="O87" s="26" t="s">
        <v>124</v>
      </c>
      <c r="P87">
        <v>28</v>
      </c>
      <c r="Q87">
        <v>340</v>
      </c>
      <c r="R87">
        <v>368</v>
      </c>
      <c r="S87" s="26" t="s">
        <v>1940</v>
      </c>
      <c r="T87" s="26" t="s">
        <v>1941</v>
      </c>
      <c r="U87" s="26" t="s">
        <v>1940</v>
      </c>
      <c r="V87" s="26" t="s">
        <v>1940</v>
      </c>
      <c r="W87" s="26" t="s">
        <v>1941</v>
      </c>
      <c r="X87" s="26" t="s">
        <v>1941</v>
      </c>
      <c r="Y87" s="26" t="s">
        <v>1940</v>
      </c>
      <c r="Z87" s="26" t="s">
        <v>1941</v>
      </c>
      <c r="AA87" s="26" t="s">
        <v>1941</v>
      </c>
      <c r="AB87" s="26" t="s">
        <v>1940</v>
      </c>
      <c r="AC87" s="26" t="s">
        <v>1941</v>
      </c>
      <c r="AD87" s="26" t="s">
        <v>1941</v>
      </c>
      <c r="AE87" s="26" t="s">
        <v>1941</v>
      </c>
      <c r="AF87" s="26" t="s">
        <v>1941</v>
      </c>
      <c r="AG87" s="26" t="s">
        <v>1941</v>
      </c>
      <c r="AH87" s="26" t="s">
        <v>1941</v>
      </c>
      <c r="AI87" s="26" t="s">
        <v>1941</v>
      </c>
      <c r="AJ87" s="26" t="s">
        <v>1941</v>
      </c>
      <c r="AK87" s="26" t="s">
        <v>1941</v>
      </c>
      <c r="AL87" s="26" t="s">
        <v>1941</v>
      </c>
      <c r="AM87" s="26" t="s">
        <v>1941</v>
      </c>
      <c r="AN87" s="26" t="s">
        <v>1941</v>
      </c>
      <c r="AO87" s="26" t="s">
        <v>1941</v>
      </c>
      <c r="AP87" s="26" t="s">
        <v>1941</v>
      </c>
      <c r="AQ87" s="26" t="s">
        <v>1941</v>
      </c>
      <c r="AR87" s="26" t="s">
        <v>1941</v>
      </c>
      <c r="AS87" s="26" t="s">
        <v>1940</v>
      </c>
      <c r="AT87" s="26" t="s">
        <v>1941</v>
      </c>
      <c r="AU87" s="26" t="s">
        <v>1941</v>
      </c>
      <c r="AV87" s="26" t="s">
        <v>1941</v>
      </c>
      <c r="AW87" s="26" t="s">
        <v>1941</v>
      </c>
      <c r="AX87" s="26" t="s">
        <v>1941</v>
      </c>
      <c r="AY87" s="26" t="s">
        <v>1941</v>
      </c>
      <c r="AZ87" s="26" t="s">
        <v>1941</v>
      </c>
      <c r="BA87" s="26" t="s">
        <v>1941</v>
      </c>
      <c r="BB87" s="26" t="s">
        <v>1941</v>
      </c>
      <c r="BC87" s="26" t="s">
        <v>1941</v>
      </c>
      <c r="BD87" s="26" t="s">
        <v>1941</v>
      </c>
      <c r="BE87" s="26" t="s">
        <v>1941</v>
      </c>
      <c r="BF87" s="26" t="s">
        <v>1941</v>
      </c>
      <c r="BG87" s="26" t="s">
        <v>1941</v>
      </c>
      <c r="BH87" s="26" t="s">
        <v>1941</v>
      </c>
      <c r="BI87" s="26" t="s">
        <v>1941</v>
      </c>
      <c r="BJ87" s="26" t="s">
        <v>1941</v>
      </c>
      <c r="BK87" s="26" t="s">
        <v>1941</v>
      </c>
      <c r="BL87" s="26" t="s">
        <v>1941</v>
      </c>
      <c r="BM87" s="26" t="s">
        <v>1941</v>
      </c>
      <c r="BN87" s="26" t="s">
        <v>1941</v>
      </c>
      <c r="BO87" s="26" t="s">
        <v>1941</v>
      </c>
      <c r="BP87" s="26" t="s">
        <v>1941</v>
      </c>
      <c r="BQ87" s="26" t="s">
        <v>1941</v>
      </c>
      <c r="BR87" s="26" t="s">
        <v>1941</v>
      </c>
      <c r="BS87" s="26" t="s">
        <v>1941</v>
      </c>
      <c r="BT87" s="26" t="s">
        <v>1941</v>
      </c>
      <c r="BU87" s="26" t="str">
        <f t="shared" si="56"/>
        <v>89. PRODUCE THE CHEMICAL</v>
      </c>
      <c r="BV87" s="26" t="str">
        <f t="shared" si="57"/>
        <v/>
      </c>
      <c r="BW87" s="26" t="str">
        <f t="shared" si="58"/>
        <v>91. ON-SITE USE OF THE CHEMICAL</v>
      </c>
      <c r="BX87" s="26" t="str">
        <f t="shared" si="59"/>
        <v>92. SALE OR DISTRIBUTION OF THE CHEMICAL</v>
      </c>
      <c r="BY87" s="26" t="str">
        <f t="shared" si="60"/>
        <v/>
      </c>
      <c r="BZ87" s="26" t="str">
        <f t="shared" si="61"/>
        <v/>
      </c>
      <c r="CA87" s="26" t="str">
        <f t="shared" si="62"/>
        <v>95. USED AS A REACTANT</v>
      </c>
      <c r="CB87" s="26" t="str">
        <f t="shared" si="63"/>
        <v/>
      </c>
      <c r="CC87" s="26" t="str">
        <f t="shared" si="64"/>
        <v/>
      </c>
      <c r="CD87" s="26" t="str">
        <f t="shared" si="65"/>
        <v>98. P103  INTERMEDIATES</v>
      </c>
      <c r="CE87" s="26" t="str">
        <f t="shared" si="66"/>
        <v/>
      </c>
      <c r="CF87" s="26" t="str">
        <f t="shared" si="67"/>
        <v/>
      </c>
      <c r="CG87" s="26" t="str">
        <f t="shared" si="68"/>
        <v/>
      </c>
      <c r="CH87" s="26" t="str">
        <f t="shared" si="69"/>
        <v/>
      </c>
      <c r="CI87" s="26" t="str">
        <f t="shared" si="70"/>
        <v/>
      </c>
      <c r="CJ87" s="26" t="str">
        <f t="shared" si="71"/>
        <v/>
      </c>
      <c r="CK87" s="26" t="str">
        <f t="shared" si="72"/>
        <v/>
      </c>
      <c r="CL87" s="26" t="str">
        <f t="shared" si="73"/>
        <v/>
      </c>
      <c r="CM87" s="26" t="str">
        <f t="shared" si="74"/>
        <v/>
      </c>
      <c r="CN87" s="26" t="str">
        <f t="shared" si="75"/>
        <v/>
      </c>
      <c r="CO87" s="26" t="str">
        <f t="shared" si="76"/>
        <v/>
      </c>
      <c r="CP87" s="26" t="str">
        <f t="shared" si="77"/>
        <v/>
      </c>
      <c r="CQ87" s="26" t="str">
        <f t="shared" si="78"/>
        <v/>
      </c>
      <c r="CR87" s="26" t="str">
        <f t="shared" si="79"/>
        <v/>
      </c>
      <c r="CS87" s="26" t="str">
        <f t="shared" si="80"/>
        <v/>
      </c>
      <c r="CT87" s="26" t="str">
        <f t="shared" si="81"/>
        <v/>
      </c>
      <c r="CU87" s="26" t="str">
        <f t="shared" si="82"/>
        <v>115. REPACKAGING</v>
      </c>
      <c r="CV87" s="26" t="str">
        <f t="shared" si="83"/>
        <v/>
      </c>
      <c r="CW87" s="26" t="str">
        <f t="shared" si="84"/>
        <v/>
      </c>
      <c r="CX87" s="26" t="str">
        <f t="shared" si="85"/>
        <v/>
      </c>
      <c r="CY87" s="26" t="str">
        <f t="shared" si="86"/>
        <v/>
      </c>
      <c r="CZ87" s="26" t="str">
        <f t="shared" si="87"/>
        <v/>
      </c>
      <c r="DA87" s="26" t="str">
        <f t="shared" si="88"/>
        <v/>
      </c>
      <c r="DB87" s="26" t="str">
        <f t="shared" si="89"/>
        <v/>
      </c>
      <c r="DC87" s="26" t="str">
        <f t="shared" si="90"/>
        <v/>
      </c>
      <c r="DD87" s="26" t="str">
        <f t="shared" si="91"/>
        <v/>
      </c>
      <c r="DE87" s="26" t="str">
        <f t="shared" si="92"/>
        <v/>
      </c>
      <c r="DF87" s="26" t="str">
        <f t="shared" si="93"/>
        <v/>
      </c>
      <c r="DG87" s="26" t="str">
        <f t="shared" si="94"/>
        <v/>
      </c>
      <c r="DH87" s="26" t="str">
        <f t="shared" si="95"/>
        <v/>
      </c>
      <c r="DI87" s="26" t="str">
        <f t="shared" si="96"/>
        <v/>
      </c>
      <c r="DJ87" s="26" t="str">
        <f t="shared" si="97"/>
        <v/>
      </c>
      <c r="DK87" s="26" t="str">
        <f t="shared" si="98"/>
        <v/>
      </c>
      <c r="DL87" s="26" t="str">
        <f t="shared" si="99"/>
        <v/>
      </c>
      <c r="DM87" s="26" t="str">
        <f t="shared" si="100"/>
        <v/>
      </c>
      <c r="DN87" s="26" t="str">
        <f t="shared" si="101"/>
        <v/>
      </c>
      <c r="DO87" s="26" t="str">
        <f t="shared" si="102"/>
        <v/>
      </c>
      <c r="DP87" s="26" t="str">
        <f t="shared" si="103"/>
        <v/>
      </c>
      <c r="DQ87" s="26" t="str">
        <f t="shared" si="104"/>
        <v/>
      </c>
      <c r="DR87" s="26" t="str">
        <f t="shared" si="105"/>
        <v/>
      </c>
      <c r="DS87" s="26" t="str">
        <f t="shared" si="106"/>
        <v/>
      </c>
      <c r="DT87" s="26" t="str">
        <f t="shared" si="107"/>
        <v/>
      </c>
      <c r="DU87" s="26" t="str">
        <f t="shared" si="108"/>
        <v/>
      </c>
      <c r="DV87" s="26" t="str">
        <f t="shared" si="109"/>
        <v/>
      </c>
    </row>
    <row r="88" spans="1:126" ht="60" x14ac:dyDescent="0.25">
      <c r="A88" t="s">
        <v>1942</v>
      </c>
      <c r="B88">
        <v>2016</v>
      </c>
      <c r="C88" t="s">
        <v>2046</v>
      </c>
      <c r="D88">
        <v>106990</v>
      </c>
      <c r="E88" s="19">
        <v>1316215716061</v>
      </c>
      <c r="F88" t="s">
        <v>230</v>
      </c>
      <c r="G88">
        <v>324110</v>
      </c>
      <c r="H88" t="s">
        <v>2057</v>
      </c>
      <c r="I88" t="s">
        <v>232</v>
      </c>
      <c r="J88" t="s">
        <v>233</v>
      </c>
      <c r="K88" t="s">
        <v>234</v>
      </c>
      <c r="L88">
        <v>59404</v>
      </c>
      <c r="M88" s="26" t="str">
        <f t="shared" si="55"/>
        <v>89. PRODUCE THE CHEMICAL, 91. ON-SITE USE OF THE CHEMICAL, 94. AS A MANUFACTURED IMPURITY, 116. AS A PROCESS IMPURITY</v>
      </c>
      <c r="N88" s="26" t="s">
        <v>2047</v>
      </c>
      <c r="O88" s="63" t="s">
        <v>2058</v>
      </c>
      <c r="P88">
        <v>0</v>
      </c>
      <c r="Q88">
        <v>420</v>
      </c>
      <c r="R88">
        <v>420</v>
      </c>
      <c r="S88" s="26" t="s">
        <v>1940</v>
      </c>
      <c r="T88" s="26" t="s">
        <v>1941</v>
      </c>
      <c r="U88" s="26" t="s">
        <v>1940</v>
      </c>
      <c r="V88" s="26" t="s">
        <v>1941</v>
      </c>
      <c r="W88" s="26" t="s">
        <v>1941</v>
      </c>
      <c r="X88" s="26" t="s">
        <v>1940</v>
      </c>
      <c r="Y88" s="26" t="s">
        <v>1941</v>
      </c>
      <c r="AE88" s="26" t="s">
        <v>1941</v>
      </c>
      <c r="AR88" s="26" t="s">
        <v>1941</v>
      </c>
      <c r="AS88" s="26" t="s">
        <v>1941</v>
      </c>
      <c r="AT88" s="26" t="s">
        <v>1940</v>
      </c>
      <c r="AV88" s="26" t="s">
        <v>1941</v>
      </c>
      <c r="BD88" s="26" t="s">
        <v>1941</v>
      </c>
      <c r="BK88" s="26" t="s">
        <v>1941</v>
      </c>
      <c r="BU88" s="26" t="str">
        <f t="shared" si="56"/>
        <v>89. PRODUCE THE CHEMICAL</v>
      </c>
      <c r="BV88" s="26" t="str">
        <f t="shared" si="57"/>
        <v/>
      </c>
      <c r="BW88" s="26" t="str">
        <f t="shared" si="58"/>
        <v>91. ON-SITE USE OF THE CHEMICAL</v>
      </c>
      <c r="BX88" s="26" t="str">
        <f t="shared" si="59"/>
        <v/>
      </c>
      <c r="BY88" s="26" t="str">
        <f t="shared" si="60"/>
        <v/>
      </c>
      <c r="BZ88" s="26" t="str">
        <f t="shared" si="61"/>
        <v>94. AS A MANUFACTURED IMPURITY</v>
      </c>
      <c r="CA88" s="26" t="str">
        <f t="shared" si="62"/>
        <v/>
      </c>
      <c r="CB88" s="26" t="str">
        <f t="shared" si="63"/>
        <v/>
      </c>
      <c r="CC88" s="26" t="str">
        <f t="shared" si="64"/>
        <v/>
      </c>
      <c r="CD88" s="26" t="str">
        <f t="shared" si="65"/>
        <v/>
      </c>
      <c r="CE88" s="26" t="str">
        <f t="shared" si="66"/>
        <v/>
      </c>
      <c r="CF88" s="26" t="str">
        <f t="shared" si="67"/>
        <v/>
      </c>
      <c r="CG88" s="26" t="str">
        <f t="shared" si="68"/>
        <v/>
      </c>
      <c r="CH88" s="26" t="str">
        <f t="shared" si="69"/>
        <v/>
      </c>
      <c r="CI88" s="26" t="str">
        <f t="shared" si="70"/>
        <v/>
      </c>
      <c r="CJ88" s="26" t="str">
        <f t="shared" si="71"/>
        <v/>
      </c>
      <c r="CK88" s="26" t="str">
        <f t="shared" si="72"/>
        <v/>
      </c>
      <c r="CL88" s="26" t="str">
        <f t="shared" si="73"/>
        <v/>
      </c>
      <c r="CM88" s="26" t="str">
        <f t="shared" si="74"/>
        <v/>
      </c>
      <c r="CN88" s="26" t="str">
        <f t="shared" si="75"/>
        <v/>
      </c>
      <c r="CO88" s="26" t="str">
        <f t="shared" si="76"/>
        <v/>
      </c>
      <c r="CP88" s="26" t="str">
        <f t="shared" si="77"/>
        <v/>
      </c>
      <c r="CQ88" s="26" t="str">
        <f t="shared" si="78"/>
        <v/>
      </c>
      <c r="CR88" s="26" t="str">
        <f t="shared" si="79"/>
        <v/>
      </c>
      <c r="CS88" s="26" t="str">
        <f t="shared" si="80"/>
        <v/>
      </c>
      <c r="CT88" s="26" t="str">
        <f t="shared" si="81"/>
        <v/>
      </c>
      <c r="CU88" s="26" t="str">
        <f t="shared" si="82"/>
        <v/>
      </c>
      <c r="CV88" s="26" t="str">
        <f t="shared" si="83"/>
        <v>116. AS A PROCESS IMPURITY</v>
      </c>
      <c r="CW88" s="26" t="str">
        <f t="shared" si="84"/>
        <v/>
      </c>
      <c r="CX88" s="26" t="str">
        <f t="shared" si="85"/>
        <v/>
      </c>
      <c r="CY88" s="26" t="str">
        <f t="shared" si="86"/>
        <v/>
      </c>
      <c r="CZ88" s="26" t="str">
        <f t="shared" si="87"/>
        <v/>
      </c>
      <c r="DA88" s="26" t="str">
        <f t="shared" si="88"/>
        <v/>
      </c>
      <c r="DB88" s="26" t="str">
        <f t="shared" si="89"/>
        <v/>
      </c>
      <c r="DC88" s="26" t="str">
        <f t="shared" si="90"/>
        <v/>
      </c>
      <c r="DD88" s="26" t="str">
        <f t="shared" si="91"/>
        <v/>
      </c>
      <c r="DE88" s="26" t="str">
        <f t="shared" si="92"/>
        <v/>
      </c>
      <c r="DF88" s="26" t="str">
        <f t="shared" si="93"/>
        <v/>
      </c>
      <c r="DG88" s="26" t="str">
        <f t="shared" si="94"/>
        <v/>
      </c>
      <c r="DH88" s="26" t="str">
        <f t="shared" si="95"/>
        <v/>
      </c>
      <c r="DI88" s="26" t="str">
        <f t="shared" si="96"/>
        <v/>
      </c>
      <c r="DJ88" s="26" t="str">
        <f t="shared" si="97"/>
        <v/>
      </c>
      <c r="DK88" s="26" t="str">
        <f t="shared" si="98"/>
        <v/>
      </c>
      <c r="DL88" s="26" t="str">
        <f t="shared" si="99"/>
        <v/>
      </c>
      <c r="DM88" s="26" t="str">
        <f t="shared" si="100"/>
        <v/>
      </c>
      <c r="DN88" s="26" t="str">
        <f t="shared" si="101"/>
        <v/>
      </c>
      <c r="DO88" s="26" t="str">
        <f t="shared" si="102"/>
        <v/>
      </c>
      <c r="DP88" s="26" t="str">
        <f t="shared" si="103"/>
        <v/>
      </c>
      <c r="DQ88" s="26" t="str">
        <f t="shared" si="104"/>
        <v/>
      </c>
      <c r="DR88" s="26" t="str">
        <f t="shared" si="105"/>
        <v/>
      </c>
      <c r="DS88" s="26" t="str">
        <f t="shared" si="106"/>
        <v/>
      </c>
      <c r="DT88" s="26" t="str">
        <f t="shared" si="107"/>
        <v/>
      </c>
      <c r="DU88" s="26" t="str">
        <f t="shared" si="108"/>
        <v/>
      </c>
      <c r="DV88" s="26" t="str">
        <f t="shared" si="109"/>
        <v/>
      </c>
    </row>
    <row r="89" spans="1:126" ht="60" x14ac:dyDescent="0.25">
      <c r="A89" t="s">
        <v>1942</v>
      </c>
      <c r="B89">
        <v>2016</v>
      </c>
      <c r="C89" t="s">
        <v>2046</v>
      </c>
      <c r="D89">
        <v>106990</v>
      </c>
      <c r="E89" s="19">
        <v>1316215748144</v>
      </c>
      <c r="F89" t="s">
        <v>237</v>
      </c>
      <c r="G89">
        <v>324110</v>
      </c>
      <c r="H89" t="s">
        <v>238</v>
      </c>
      <c r="I89" t="s">
        <v>239</v>
      </c>
      <c r="J89" t="s">
        <v>240</v>
      </c>
      <c r="K89" t="s">
        <v>121</v>
      </c>
      <c r="L89">
        <v>41129</v>
      </c>
      <c r="M89" s="26" t="str">
        <f t="shared" si="55"/>
        <v>89. PRODUCE THE CHEMICAL, 91. ON-SITE USE OF THE CHEMICAL, 93. AS A BYPRODUCT, 94. AS A MANUFACTURED IMPURITY, 95. USED AS A REACTANT</v>
      </c>
      <c r="N89" s="26" t="s">
        <v>123</v>
      </c>
      <c r="O89" s="26" t="s">
        <v>2059</v>
      </c>
      <c r="P89">
        <v>182</v>
      </c>
      <c r="Q89">
        <v>198</v>
      </c>
      <c r="R89">
        <v>380</v>
      </c>
      <c r="S89" s="26" t="s">
        <v>1940</v>
      </c>
      <c r="T89" s="26" t="s">
        <v>1941</v>
      </c>
      <c r="U89" s="26" t="s">
        <v>1940</v>
      </c>
      <c r="V89" s="26" t="s">
        <v>1941</v>
      </c>
      <c r="W89" s="26" t="s">
        <v>1940</v>
      </c>
      <c r="X89" s="26" t="s">
        <v>1940</v>
      </c>
      <c r="Y89" s="26" t="s">
        <v>1940</v>
      </c>
      <c r="AE89" s="26" t="s">
        <v>1941</v>
      </c>
      <c r="AR89" s="26" t="s">
        <v>1941</v>
      </c>
      <c r="AS89" s="26" t="s">
        <v>1941</v>
      </c>
      <c r="AT89" s="26" t="s">
        <v>1941</v>
      </c>
      <c r="AV89" s="26" t="s">
        <v>1941</v>
      </c>
      <c r="BD89" s="26" t="s">
        <v>1941</v>
      </c>
      <c r="BK89" s="26" t="s">
        <v>1941</v>
      </c>
      <c r="BU89" s="26" t="str">
        <f t="shared" si="56"/>
        <v>89. PRODUCE THE CHEMICAL</v>
      </c>
      <c r="BV89" s="26" t="str">
        <f t="shared" si="57"/>
        <v/>
      </c>
      <c r="BW89" s="26" t="str">
        <f t="shared" si="58"/>
        <v>91. ON-SITE USE OF THE CHEMICAL</v>
      </c>
      <c r="BX89" s="26" t="str">
        <f t="shared" si="59"/>
        <v/>
      </c>
      <c r="BY89" s="26" t="str">
        <f t="shared" si="60"/>
        <v>93. AS A BYPRODUCT</v>
      </c>
      <c r="BZ89" s="26" t="str">
        <f t="shared" si="61"/>
        <v>94. AS A MANUFACTURED IMPURITY</v>
      </c>
      <c r="CA89" s="26" t="str">
        <f t="shared" si="62"/>
        <v>95. USED AS A REACTANT</v>
      </c>
      <c r="CB89" s="26" t="str">
        <f t="shared" si="63"/>
        <v/>
      </c>
      <c r="CC89" s="26" t="str">
        <f t="shared" si="64"/>
        <v/>
      </c>
      <c r="CD89" s="26" t="str">
        <f t="shared" si="65"/>
        <v/>
      </c>
      <c r="CE89" s="26" t="str">
        <f t="shared" si="66"/>
        <v/>
      </c>
      <c r="CF89" s="26" t="str">
        <f t="shared" si="67"/>
        <v/>
      </c>
      <c r="CG89" s="26" t="str">
        <f t="shared" si="68"/>
        <v/>
      </c>
      <c r="CH89" s="26" t="str">
        <f t="shared" si="69"/>
        <v/>
      </c>
      <c r="CI89" s="26" t="str">
        <f t="shared" si="70"/>
        <v/>
      </c>
      <c r="CJ89" s="26" t="str">
        <f t="shared" si="71"/>
        <v/>
      </c>
      <c r="CK89" s="26" t="str">
        <f t="shared" si="72"/>
        <v/>
      </c>
      <c r="CL89" s="26" t="str">
        <f t="shared" si="73"/>
        <v/>
      </c>
      <c r="CM89" s="26" t="str">
        <f t="shared" si="74"/>
        <v/>
      </c>
      <c r="CN89" s="26" t="str">
        <f t="shared" si="75"/>
        <v/>
      </c>
      <c r="CO89" s="26" t="str">
        <f t="shared" si="76"/>
        <v/>
      </c>
      <c r="CP89" s="26" t="str">
        <f t="shared" si="77"/>
        <v/>
      </c>
      <c r="CQ89" s="26" t="str">
        <f t="shared" si="78"/>
        <v/>
      </c>
      <c r="CR89" s="26" t="str">
        <f t="shared" si="79"/>
        <v/>
      </c>
      <c r="CS89" s="26" t="str">
        <f t="shared" si="80"/>
        <v/>
      </c>
      <c r="CT89" s="26" t="str">
        <f t="shared" si="81"/>
        <v/>
      </c>
      <c r="CU89" s="26" t="str">
        <f t="shared" si="82"/>
        <v/>
      </c>
      <c r="CV89" s="26" t="str">
        <f t="shared" si="83"/>
        <v/>
      </c>
      <c r="CW89" s="26" t="str">
        <f t="shared" si="84"/>
        <v/>
      </c>
      <c r="CX89" s="26" t="str">
        <f t="shared" si="85"/>
        <v/>
      </c>
      <c r="CY89" s="26" t="str">
        <f t="shared" si="86"/>
        <v/>
      </c>
      <c r="CZ89" s="26" t="str">
        <f t="shared" si="87"/>
        <v/>
      </c>
      <c r="DA89" s="26" t="str">
        <f t="shared" si="88"/>
        <v/>
      </c>
      <c r="DB89" s="26" t="str">
        <f t="shared" si="89"/>
        <v/>
      </c>
      <c r="DC89" s="26" t="str">
        <f t="shared" si="90"/>
        <v/>
      </c>
      <c r="DD89" s="26" t="str">
        <f t="shared" si="91"/>
        <v/>
      </c>
      <c r="DE89" s="26" t="str">
        <f t="shared" si="92"/>
        <v/>
      </c>
      <c r="DF89" s="26" t="str">
        <f t="shared" si="93"/>
        <v/>
      </c>
      <c r="DG89" s="26" t="str">
        <f t="shared" si="94"/>
        <v/>
      </c>
      <c r="DH89" s="26" t="str">
        <f t="shared" si="95"/>
        <v/>
      </c>
      <c r="DI89" s="26" t="str">
        <f t="shared" si="96"/>
        <v/>
      </c>
      <c r="DJ89" s="26" t="str">
        <f t="shared" si="97"/>
        <v/>
      </c>
      <c r="DK89" s="26" t="str">
        <f t="shared" si="98"/>
        <v/>
      </c>
      <c r="DL89" s="26" t="str">
        <f t="shared" si="99"/>
        <v/>
      </c>
      <c r="DM89" s="26" t="str">
        <f t="shared" si="100"/>
        <v/>
      </c>
      <c r="DN89" s="26" t="str">
        <f t="shared" si="101"/>
        <v/>
      </c>
      <c r="DO89" s="26" t="str">
        <f t="shared" si="102"/>
        <v/>
      </c>
      <c r="DP89" s="26" t="str">
        <f t="shared" si="103"/>
        <v/>
      </c>
      <c r="DQ89" s="26" t="str">
        <f t="shared" si="104"/>
        <v/>
      </c>
      <c r="DR89" s="26" t="str">
        <f t="shared" si="105"/>
        <v/>
      </c>
      <c r="DS89" s="26" t="str">
        <f t="shared" si="106"/>
        <v/>
      </c>
      <c r="DT89" s="26" t="str">
        <f t="shared" si="107"/>
        <v/>
      </c>
      <c r="DU89" s="26" t="str">
        <f t="shared" si="108"/>
        <v/>
      </c>
      <c r="DV89" s="26" t="str">
        <f t="shared" si="109"/>
        <v/>
      </c>
    </row>
    <row r="90" spans="1:126" ht="84" customHeight="1" x14ac:dyDescent="0.25">
      <c r="A90" t="s">
        <v>1942</v>
      </c>
      <c r="B90">
        <v>2017</v>
      </c>
      <c r="C90" t="s">
        <v>2046</v>
      </c>
      <c r="D90">
        <v>106990</v>
      </c>
      <c r="E90" s="19">
        <v>1317216105623</v>
      </c>
      <c r="F90" t="s">
        <v>237</v>
      </c>
      <c r="G90">
        <v>324110</v>
      </c>
      <c r="H90" t="s">
        <v>238</v>
      </c>
      <c r="I90" t="s">
        <v>239</v>
      </c>
      <c r="J90" t="s">
        <v>240</v>
      </c>
      <c r="K90" t="s">
        <v>121</v>
      </c>
      <c r="L90">
        <v>41129</v>
      </c>
      <c r="M90" s="26" t="str">
        <f t="shared" si="55"/>
        <v>89. PRODUCE THE CHEMICAL, 91. ON-SITE USE OF THE CHEMICAL, 93. AS A BYPRODUCT, 94. AS A MANUFACTURED IMPURITY, 95. USED AS A REACTANT, 116. AS A PROCESS IMPURITY, 133. ANCILLARY OR OTHER USE</v>
      </c>
      <c r="N90" s="26" t="s">
        <v>123</v>
      </c>
      <c r="O90" s="26" t="s">
        <v>2059</v>
      </c>
      <c r="P90">
        <v>184</v>
      </c>
      <c r="Q90">
        <v>316</v>
      </c>
      <c r="R90">
        <v>500</v>
      </c>
      <c r="S90" s="26" t="s">
        <v>1940</v>
      </c>
      <c r="T90" s="26" t="s">
        <v>1941</v>
      </c>
      <c r="U90" s="26" t="s">
        <v>1940</v>
      </c>
      <c r="V90" s="26" t="s">
        <v>1941</v>
      </c>
      <c r="W90" s="26" t="s">
        <v>1940</v>
      </c>
      <c r="X90" s="26" t="s">
        <v>1940</v>
      </c>
      <c r="Y90" s="26" t="s">
        <v>1940</v>
      </c>
      <c r="AE90" s="26" t="s">
        <v>1941</v>
      </c>
      <c r="AR90" s="26" t="s">
        <v>1941</v>
      </c>
      <c r="AS90" s="26" t="s">
        <v>1941</v>
      </c>
      <c r="AT90" s="26" t="s">
        <v>1940</v>
      </c>
      <c r="AV90" s="26" t="s">
        <v>1941</v>
      </c>
      <c r="BD90" s="26" t="s">
        <v>1941</v>
      </c>
      <c r="BK90" s="26" t="s">
        <v>1940</v>
      </c>
      <c r="BU90" s="26" t="str">
        <f t="shared" si="56"/>
        <v>89. PRODUCE THE CHEMICAL</v>
      </c>
      <c r="BV90" s="26" t="str">
        <f t="shared" si="57"/>
        <v/>
      </c>
      <c r="BW90" s="26" t="str">
        <f t="shared" si="58"/>
        <v>91. ON-SITE USE OF THE CHEMICAL</v>
      </c>
      <c r="BX90" s="26" t="str">
        <f t="shared" si="59"/>
        <v/>
      </c>
      <c r="BY90" s="26" t="str">
        <f t="shared" si="60"/>
        <v>93. AS A BYPRODUCT</v>
      </c>
      <c r="BZ90" s="26" t="str">
        <f t="shared" si="61"/>
        <v>94. AS A MANUFACTURED IMPURITY</v>
      </c>
      <c r="CA90" s="26" t="str">
        <f t="shared" si="62"/>
        <v>95. USED AS A REACTANT</v>
      </c>
      <c r="CB90" s="26" t="str">
        <f t="shared" si="63"/>
        <v/>
      </c>
      <c r="CC90" s="26" t="str">
        <f t="shared" si="64"/>
        <v/>
      </c>
      <c r="CD90" s="26" t="str">
        <f t="shared" si="65"/>
        <v/>
      </c>
      <c r="CE90" s="26" t="str">
        <f t="shared" si="66"/>
        <v/>
      </c>
      <c r="CF90" s="26" t="str">
        <f t="shared" si="67"/>
        <v/>
      </c>
      <c r="CG90" s="26" t="str">
        <f t="shared" si="68"/>
        <v/>
      </c>
      <c r="CH90" s="26" t="str">
        <f t="shared" si="69"/>
        <v/>
      </c>
      <c r="CI90" s="26" t="str">
        <f t="shared" si="70"/>
        <v/>
      </c>
      <c r="CJ90" s="26" t="str">
        <f t="shared" si="71"/>
        <v/>
      </c>
      <c r="CK90" s="26" t="str">
        <f t="shared" si="72"/>
        <v/>
      </c>
      <c r="CL90" s="26" t="str">
        <f t="shared" si="73"/>
        <v/>
      </c>
      <c r="CM90" s="26" t="str">
        <f t="shared" si="74"/>
        <v/>
      </c>
      <c r="CN90" s="26" t="str">
        <f t="shared" si="75"/>
        <v/>
      </c>
      <c r="CO90" s="26" t="str">
        <f t="shared" si="76"/>
        <v/>
      </c>
      <c r="CP90" s="26" t="str">
        <f t="shared" si="77"/>
        <v/>
      </c>
      <c r="CQ90" s="26" t="str">
        <f t="shared" si="78"/>
        <v/>
      </c>
      <c r="CR90" s="26" t="str">
        <f t="shared" si="79"/>
        <v/>
      </c>
      <c r="CS90" s="26" t="str">
        <f t="shared" si="80"/>
        <v/>
      </c>
      <c r="CT90" s="26" t="str">
        <f t="shared" si="81"/>
        <v/>
      </c>
      <c r="CU90" s="26" t="str">
        <f t="shared" si="82"/>
        <v/>
      </c>
      <c r="CV90" s="26" t="str">
        <f t="shared" si="83"/>
        <v>116. AS A PROCESS IMPURITY</v>
      </c>
      <c r="CW90" s="26" t="str">
        <f t="shared" si="84"/>
        <v/>
      </c>
      <c r="CX90" s="26" t="str">
        <f t="shared" si="85"/>
        <v/>
      </c>
      <c r="CY90" s="26" t="str">
        <f t="shared" si="86"/>
        <v/>
      </c>
      <c r="CZ90" s="26" t="str">
        <f t="shared" si="87"/>
        <v/>
      </c>
      <c r="DA90" s="26" t="str">
        <f t="shared" si="88"/>
        <v/>
      </c>
      <c r="DB90" s="26" t="str">
        <f t="shared" si="89"/>
        <v/>
      </c>
      <c r="DC90" s="26" t="str">
        <f t="shared" si="90"/>
        <v/>
      </c>
      <c r="DD90" s="26" t="str">
        <f t="shared" si="91"/>
        <v/>
      </c>
      <c r="DE90" s="26" t="str">
        <f t="shared" si="92"/>
        <v/>
      </c>
      <c r="DF90" s="26" t="str">
        <f t="shared" si="93"/>
        <v/>
      </c>
      <c r="DG90" s="26" t="str">
        <f t="shared" si="94"/>
        <v/>
      </c>
      <c r="DH90" s="26" t="str">
        <f t="shared" si="95"/>
        <v/>
      </c>
      <c r="DI90" s="26" t="str">
        <f t="shared" si="96"/>
        <v/>
      </c>
      <c r="DJ90" s="26" t="str">
        <f t="shared" si="97"/>
        <v/>
      </c>
      <c r="DK90" s="26" t="str">
        <f t="shared" si="98"/>
        <v/>
      </c>
      <c r="DL90" s="26" t="str">
        <f t="shared" si="99"/>
        <v/>
      </c>
      <c r="DM90" s="26" t="str">
        <f t="shared" si="100"/>
        <v>133. ANCILLARY OR OTHER USE</v>
      </c>
      <c r="DN90" s="26" t="str">
        <f t="shared" si="101"/>
        <v/>
      </c>
      <c r="DO90" s="26" t="str">
        <f t="shared" si="102"/>
        <v/>
      </c>
      <c r="DP90" s="26" t="str">
        <f t="shared" si="103"/>
        <v/>
      </c>
      <c r="DQ90" s="26" t="str">
        <f t="shared" si="104"/>
        <v/>
      </c>
      <c r="DR90" s="26" t="str">
        <f t="shared" si="105"/>
        <v/>
      </c>
      <c r="DS90" s="26" t="str">
        <f t="shared" si="106"/>
        <v/>
      </c>
      <c r="DT90" s="26" t="str">
        <f t="shared" si="107"/>
        <v/>
      </c>
      <c r="DU90" s="26" t="str">
        <f t="shared" si="108"/>
        <v/>
      </c>
      <c r="DV90" s="26" t="str">
        <f t="shared" si="109"/>
        <v/>
      </c>
    </row>
    <row r="91" spans="1:126" ht="72.95" customHeight="1" x14ac:dyDescent="0.25">
      <c r="A91" t="s">
        <v>1942</v>
      </c>
      <c r="B91">
        <v>2018</v>
      </c>
      <c r="C91" t="s">
        <v>2046</v>
      </c>
      <c r="D91">
        <v>106990</v>
      </c>
      <c r="E91" s="19">
        <v>1318217291804</v>
      </c>
      <c r="F91" t="s">
        <v>237</v>
      </c>
      <c r="G91">
        <v>324110</v>
      </c>
      <c r="H91" t="s">
        <v>238</v>
      </c>
      <c r="I91" t="s">
        <v>239</v>
      </c>
      <c r="J91" t="s">
        <v>240</v>
      </c>
      <c r="K91" t="s">
        <v>121</v>
      </c>
      <c r="L91">
        <v>41129</v>
      </c>
      <c r="M91" s="26" t="str">
        <f t="shared" si="55"/>
        <v>89. PRODUCE THE CHEMICAL, 91. ON-SITE USE OF THE CHEMICAL, 93. AS A BYPRODUCT, 94. AS A MANUFACTURED IMPURITY, 95. USED AS A REACTANT, 96. P101  FEEDSTOCKS, 116. AS A PROCESS IMPURITY, 133. ANCILLARY OR OTHER USE, 137. Z304  FUEL</v>
      </c>
      <c r="N91" s="26" t="s">
        <v>123</v>
      </c>
      <c r="O91" s="26" t="s">
        <v>2059</v>
      </c>
      <c r="P91">
        <v>190</v>
      </c>
      <c r="Q91">
        <v>292</v>
      </c>
      <c r="R91">
        <v>482</v>
      </c>
      <c r="S91" s="26" t="s">
        <v>1940</v>
      </c>
      <c r="T91" s="26" t="s">
        <v>1941</v>
      </c>
      <c r="U91" s="26" t="s">
        <v>1940</v>
      </c>
      <c r="V91" s="26" t="s">
        <v>1941</v>
      </c>
      <c r="W91" s="26" t="s">
        <v>1940</v>
      </c>
      <c r="X91" s="26" t="s">
        <v>1940</v>
      </c>
      <c r="Y91" s="26" t="s">
        <v>1940</v>
      </c>
      <c r="Z91" s="26" t="s">
        <v>1940</v>
      </c>
      <c r="AA91" s="26" t="s">
        <v>1941</v>
      </c>
      <c r="AB91" s="26" t="s">
        <v>1941</v>
      </c>
      <c r="AC91" s="26" t="s">
        <v>1941</v>
      </c>
      <c r="AD91" s="26" t="s">
        <v>1941</v>
      </c>
      <c r="AE91" s="26" t="s">
        <v>1941</v>
      </c>
      <c r="AF91" s="26" t="s">
        <v>1941</v>
      </c>
      <c r="AG91" s="26" t="s">
        <v>1941</v>
      </c>
      <c r="AH91" s="26" t="s">
        <v>1941</v>
      </c>
      <c r="AI91" s="26" t="s">
        <v>1941</v>
      </c>
      <c r="AJ91" s="26" t="s">
        <v>1941</v>
      </c>
      <c r="AK91" s="26" t="s">
        <v>1941</v>
      </c>
      <c r="AL91" s="26" t="s">
        <v>1941</v>
      </c>
      <c r="AM91" s="26" t="s">
        <v>1941</v>
      </c>
      <c r="AN91" s="26" t="s">
        <v>1941</v>
      </c>
      <c r="AO91" s="26" t="s">
        <v>1941</v>
      </c>
      <c r="AP91" s="26" t="s">
        <v>1941</v>
      </c>
      <c r="AQ91" s="26" t="s">
        <v>1941</v>
      </c>
      <c r="AR91" s="26" t="s">
        <v>1941</v>
      </c>
      <c r="AS91" s="26" t="s">
        <v>1941</v>
      </c>
      <c r="AT91" s="26" t="s">
        <v>1940</v>
      </c>
      <c r="AU91" s="26" t="s">
        <v>1941</v>
      </c>
      <c r="AV91" s="26" t="s">
        <v>1941</v>
      </c>
      <c r="AW91" s="26" t="s">
        <v>1941</v>
      </c>
      <c r="AX91" s="26" t="s">
        <v>1941</v>
      </c>
      <c r="AY91" s="26" t="s">
        <v>1941</v>
      </c>
      <c r="AZ91" s="26" t="s">
        <v>1941</v>
      </c>
      <c r="BA91" s="26" t="s">
        <v>1941</v>
      </c>
      <c r="BB91" s="26" t="s">
        <v>1941</v>
      </c>
      <c r="BC91" s="26" t="s">
        <v>1941</v>
      </c>
      <c r="BD91" s="26" t="s">
        <v>1941</v>
      </c>
      <c r="BE91" s="26" t="s">
        <v>1941</v>
      </c>
      <c r="BF91" s="26" t="s">
        <v>1941</v>
      </c>
      <c r="BG91" s="26" t="s">
        <v>1941</v>
      </c>
      <c r="BH91" s="26" t="s">
        <v>1941</v>
      </c>
      <c r="BI91" s="26" t="s">
        <v>1941</v>
      </c>
      <c r="BJ91" s="26" t="s">
        <v>1941</v>
      </c>
      <c r="BK91" s="26" t="s">
        <v>1940</v>
      </c>
      <c r="BL91" s="26" t="s">
        <v>1941</v>
      </c>
      <c r="BM91" s="26" t="s">
        <v>1941</v>
      </c>
      <c r="BN91" s="26" t="s">
        <v>1941</v>
      </c>
      <c r="BO91" s="26" t="s">
        <v>1940</v>
      </c>
      <c r="BP91" s="26" t="s">
        <v>1941</v>
      </c>
      <c r="BQ91" s="26" t="s">
        <v>1941</v>
      </c>
      <c r="BR91" s="26" t="s">
        <v>1941</v>
      </c>
      <c r="BS91" s="26" t="s">
        <v>1941</v>
      </c>
      <c r="BT91" s="26" t="s">
        <v>1941</v>
      </c>
      <c r="BU91" s="26" t="str">
        <f t="shared" si="56"/>
        <v>89. PRODUCE THE CHEMICAL</v>
      </c>
      <c r="BV91" s="26" t="str">
        <f t="shared" si="57"/>
        <v/>
      </c>
      <c r="BW91" s="26" t="str">
        <f t="shared" si="58"/>
        <v>91. ON-SITE USE OF THE CHEMICAL</v>
      </c>
      <c r="BX91" s="26" t="str">
        <f t="shared" si="59"/>
        <v/>
      </c>
      <c r="BY91" s="26" t="str">
        <f t="shared" si="60"/>
        <v>93. AS A BYPRODUCT</v>
      </c>
      <c r="BZ91" s="26" t="str">
        <f t="shared" si="61"/>
        <v>94. AS A MANUFACTURED IMPURITY</v>
      </c>
      <c r="CA91" s="26" t="str">
        <f t="shared" si="62"/>
        <v>95. USED AS A REACTANT</v>
      </c>
      <c r="CB91" s="26" t="str">
        <f t="shared" si="63"/>
        <v>96. P101  FEEDSTOCKS</v>
      </c>
      <c r="CC91" s="26" t="str">
        <f t="shared" si="64"/>
        <v/>
      </c>
      <c r="CD91" s="26" t="str">
        <f t="shared" si="65"/>
        <v/>
      </c>
      <c r="CE91" s="26" t="str">
        <f t="shared" si="66"/>
        <v/>
      </c>
      <c r="CF91" s="26" t="str">
        <f t="shared" si="67"/>
        <v/>
      </c>
      <c r="CG91" s="26" t="str">
        <f t="shared" si="68"/>
        <v/>
      </c>
      <c r="CH91" s="26" t="str">
        <f t="shared" si="69"/>
        <v/>
      </c>
      <c r="CI91" s="26" t="str">
        <f t="shared" si="70"/>
        <v/>
      </c>
      <c r="CJ91" s="26" t="str">
        <f t="shared" si="71"/>
        <v/>
      </c>
      <c r="CK91" s="26" t="str">
        <f t="shared" si="72"/>
        <v/>
      </c>
      <c r="CL91" s="26" t="str">
        <f t="shared" si="73"/>
        <v/>
      </c>
      <c r="CM91" s="26" t="str">
        <f t="shared" si="74"/>
        <v/>
      </c>
      <c r="CN91" s="26" t="str">
        <f t="shared" si="75"/>
        <v/>
      </c>
      <c r="CO91" s="26" t="str">
        <f t="shared" si="76"/>
        <v/>
      </c>
      <c r="CP91" s="26" t="str">
        <f t="shared" si="77"/>
        <v/>
      </c>
      <c r="CQ91" s="26" t="str">
        <f t="shared" si="78"/>
        <v/>
      </c>
      <c r="CR91" s="26" t="str">
        <f t="shared" si="79"/>
        <v/>
      </c>
      <c r="CS91" s="26" t="str">
        <f t="shared" si="80"/>
        <v/>
      </c>
      <c r="CT91" s="26" t="str">
        <f t="shared" si="81"/>
        <v/>
      </c>
      <c r="CU91" s="26" t="str">
        <f t="shared" si="82"/>
        <v/>
      </c>
      <c r="CV91" s="26" t="str">
        <f t="shared" si="83"/>
        <v>116. AS A PROCESS IMPURITY</v>
      </c>
      <c r="CW91" s="26" t="str">
        <f t="shared" si="84"/>
        <v/>
      </c>
      <c r="CX91" s="26" t="str">
        <f t="shared" si="85"/>
        <v/>
      </c>
      <c r="CY91" s="26" t="str">
        <f t="shared" si="86"/>
        <v/>
      </c>
      <c r="CZ91" s="26" t="str">
        <f t="shared" si="87"/>
        <v/>
      </c>
      <c r="DA91" s="26" t="str">
        <f t="shared" si="88"/>
        <v/>
      </c>
      <c r="DB91" s="26" t="str">
        <f t="shared" si="89"/>
        <v/>
      </c>
      <c r="DC91" s="26" t="str">
        <f t="shared" si="90"/>
        <v/>
      </c>
      <c r="DD91" s="26" t="str">
        <f t="shared" si="91"/>
        <v/>
      </c>
      <c r="DE91" s="26" t="str">
        <f t="shared" si="92"/>
        <v/>
      </c>
      <c r="DF91" s="26" t="str">
        <f t="shared" si="93"/>
        <v/>
      </c>
      <c r="DG91" s="26" t="str">
        <f t="shared" si="94"/>
        <v/>
      </c>
      <c r="DH91" s="26" t="str">
        <f t="shared" si="95"/>
        <v/>
      </c>
      <c r="DI91" s="26" t="str">
        <f t="shared" si="96"/>
        <v/>
      </c>
      <c r="DJ91" s="26" t="str">
        <f t="shared" si="97"/>
        <v/>
      </c>
      <c r="DK91" s="26" t="str">
        <f t="shared" si="98"/>
        <v/>
      </c>
      <c r="DL91" s="26" t="str">
        <f t="shared" si="99"/>
        <v/>
      </c>
      <c r="DM91" s="26" t="str">
        <f t="shared" si="100"/>
        <v>133. ANCILLARY OR OTHER USE</v>
      </c>
      <c r="DN91" s="26" t="str">
        <f t="shared" si="101"/>
        <v/>
      </c>
      <c r="DO91" s="26" t="str">
        <f t="shared" si="102"/>
        <v/>
      </c>
      <c r="DP91" s="26" t="str">
        <f t="shared" si="103"/>
        <v/>
      </c>
      <c r="DQ91" s="26" t="str">
        <f t="shared" si="104"/>
        <v>137. Z304  FUEL</v>
      </c>
      <c r="DR91" s="26" t="str">
        <f t="shared" si="105"/>
        <v/>
      </c>
      <c r="DS91" s="26" t="str">
        <f t="shared" si="106"/>
        <v/>
      </c>
      <c r="DT91" s="26" t="str">
        <f t="shared" si="107"/>
        <v/>
      </c>
      <c r="DU91" s="26" t="str">
        <f t="shared" si="108"/>
        <v/>
      </c>
      <c r="DV91" s="26" t="str">
        <f t="shared" si="109"/>
        <v/>
      </c>
    </row>
    <row r="92" spans="1:126" ht="105" x14ac:dyDescent="0.25">
      <c r="A92" t="s">
        <v>1942</v>
      </c>
      <c r="B92">
        <v>2019</v>
      </c>
      <c r="C92" t="s">
        <v>2046</v>
      </c>
      <c r="D92">
        <v>106990</v>
      </c>
      <c r="E92" s="19">
        <v>1319218410328</v>
      </c>
      <c r="F92" t="s">
        <v>237</v>
      </c>
      <c r="G92">
        <v>324110</v>
      </c>
      <c r="H92" t="s">
        <v>238</v>
      </c>
      <c r="I92" t="s">
        <v>239</v>
      </c>
      <c r="J92" t="s">
        <v>240</v>
      </c>
      <c r="K92" t="s">
        <v>121</v>
      </c>
      <c r="L92">
        <v>41129</v>
      </c>
      <c r="M92" s="26" t="str">
        <f>_xlfn.TEXTJOIN(", ", TRUE, BU92:DV92)</f>
        <v>89. PRODUCE THE CHEMICAL, 91. ON-SITE USE OF THE CHEMICAL, 93. AS A BYPRODUCT, 94. AS A MANUFACTURED IMPURITY, 95. USED AS A REACTANT, 96. P101  FEEDSTOCKS, 116. AS A PROCESS IMPURITY, 133. ANCILLARY OR OTHER USE, 137. Z304  FUEL</v>
      </c>
      <c r="N92" s="26" t="s">
        <v>123</v>
      </c>
      <c r="O92" s="26" t="s">
        <v>2059</v>
      </c>
      <c r="P92">
        <v>195</v>
      </c>
      <c r="Q92">
        <v>173</v>
      </c>
      <c r="R92">
        <v>368</v>
      </c>
      <c r="S92" s="26" t="s">
        <v>1940</v>
      </c>
      <c r="T92" s="26" t="s">
        <v>1941</v>
      </c>
      <c r="U92" s="26" t="s">
        <v>1940</v>
      </c>
      <c r="V92" s="26" t="s">
        <v>1941</v>
      </c>
      <c r="W92" s="26" t="s">
        <v>1940</v>
      </c>
      <c r="X92" s="26" t="s">
        <v>1940</v>
      </c>
      <c r="Y92" s="26" t="s">
        <v>1940</v>
      </c>
      <c r="Z92" s="26" t="s">
        <v>1940</v>
      </c>
      <c r="AA92" s="26" t="s">
        <v>1941</v>
      </c>
      <c r="AB92" s="26" t="s">
        <v>1941</v>
      </c>
      <c r="AC92" s="26" t="s">
        <v>1941</v>
      </c>
      <c r="AD92" s="26" t="s">
        <v>1941</v>
      </c>
      <c r="AE92" s="26" t="s">
        <v>1941</v>
      </c>
      <c r="AF92" s="26" t="s">
        <v>1941</v>
      </c>
      <c r="AG92" s="26" t="s">
        <v>1941</v>
      </c>
      <c r="AH92" s="26" t="s">
        <v>1941</v>
      </c>
      <c r="AI92" s="26" t="s">
        <v>1941</v>
      </c>
      <c r="AJ92" s="26" t="s">
        <v>1941</v>
      </c>
      <c r="AK92" s="26" t="s">
        <v>1941</v>
      </c>
      <c r="AL92" s="26" t="s">
        <v>1941</v>
      </c>
      <c r="AM92" s="26" t="s">
        <v>1941</v>
      </c>
      <c r="AN92" s="26" t="s">
        <v>1941</v>
      </c>
      <c r="AO92" s="26" t="s">
        <v>1941</v>
      </c>
      <c r="AP92" s="26" t="s">
        <v>1941</v>
      </c>
      <c r="AQ92" s="26" t="s">
        <v>1941</v>
      </c>
      <c r="AR92" s="26" t="s">
        <v>1941</v>
      </c>
      <c r="AS92" s="26" t="s">
        <v>1941</v>
      </c>
      <c r="AT92" s="26" t="s">
        <v>1940</v>
      </c>
      <c r="AU92" s="26" t="s">
        <v>1941</v>
      </c>
      <c r="AV92" s="26" t="s">
        <v>1941</v>
      </c>
      <c r="AW92" s="26" t="s">
        <v>1941</v>
      </c>
      <c r="AX92" s="26" t="s">
        <v>1941</v>
      </c>
      <c r="AY92" s="26" t="s">
        <v>1941</v>
      </c>
      <c r="AZ92" s="26" t="s">
        <v>1941</v>
      </c>
      <c r="BA92" s="26" t="s">
        <v>1941</v>
      </c>
      <c r="BB92" s="26" t="s">
        <v>1941</v>
      </c>
      <c r="BC92" s="26" t="s">
        <v>1941</v>
      </c>
      <c r="BD92" s="26" t="s">
        <v>1941</v>
      </c>
      <c r="BE92" s="26" t="s">
        <v>1941</v>
      </c>
      <c r="BF92" s="26" t="s">
        <v>1941</v>
      </c>
      <c r="BG92" s="26" t="s">
        <v>1941</v>
      </c>
      <c r="BH92" s="26" t="s">
        <v>1941</v>
      </c>
      <c r="BI92" s="26" t="s">
        <v>1941</v>
      </c>
      <c r="BJ92" s="26" t="s">
        <v>1941</v>
      </c>
      <c r="BK92" s="26" t="s">
        <v>1940</v>
      </c>
      <c r="BL92" s="26" t="s">
        <v>1941</v>
      </c>
      <c r="BM92" s="26" t="s">
        <v>1941</v>
      </c>
      <c r="BN92" s="26" t="s">
        <v>1941</v>
      </c>
      <c r="BO92" s="26" t="s">
        <v>1940</v>
      </c>
      <c r="BP92" s="26" t="s">
        <v>1941</v>
      </c>
      <c r="BQ92" s="26" t="s">
        <v>1941</v>
      </c>
      <c r="BR92" s="26" t="s">
        <v>1941</v>
      </c>
      <c r="BS92" s="26" t="s">
        <v>1941</v>
      </c>
      <c r="BT92" s="26" t="s">
        <v>1941</v>
      </c>
      <c r="BU92" s="26" t="str">
        <f t="shared" si="56"/>
        <v>89. PRODUCE THE CHEMICAL</v>
      </c>
      <c r="BV92" s="26" t="str">
        <f t="shared" si="57"/>
        <v/>
      </c>
      <c r="BW92" s="26" t="str">
        <f t="shared" si="58"/>
        <v>91. ON-SITE USE OF THE CHEMICAL</v>
      </c>
      <c r="BX92" s="26" t="str">
        <f t="shared" si="59"/>
        <v/>
      </c>
      <c r="BY92" s="26" t="str">
        <f t="shared" si="60"/>
        <v>93. AS A BYPRODUCT</v>
      </c>
      <c r="BZ92" s="26" t="str">
        <f t="shared" si="61"/>
        <v>94. AS A MANUFACTURED IMPURITY</v>
      </c>
      <c r="CA92" s="26" t="str">
        <f t="shared" si="62"/>
        <v>95. USED AS A REACTANT</v>
      </c>
      <c r="CB92" s="26" t="str">
        <f t="shared" si="63"/>
        <v>96. P101  FEEDSTOCKS</v>
      </c>
      <c r="CC92" s="26" t="str">
        <f t="shared" si="64"/>
        <v/>
      </c>
      <c r="CD92" s="26" t="str">
        <f t="shared" si="65"/>
        <v/>
      </c>
      <c r="CE92" s="26" t="str">
        <f t="shared" si="66"/>
        <v/>
      </c>
      <c r="CF92" s="26" t="str">
        <f t="shared" si="67"/>
        <v/>
      </c>
      <c r="CG92" s="26" t="str">
        <f t="shared" si="68"/>
        <v/>
      </c>
      <c r="CH92" s="26" t="str">
        <f t="shared" si="69"/>
        <v/>
      </c>
      <c r="CI92" s="26" t="str">
        <f t="shared" si="70"/>
        <v/>
      </c>
      <c r="CJ92" s="26" t="str">
        <f t="shared" si="71"/>
        <v/>
      </c>
      <c r="CK92" s="26" t="str">
        <f t="shared" si="72"/>
        <v/>
      </c>
      <c r="CL92" s="26" t="str">
        <f t="shared" si="73"/>
        <v/>
      </c>
      <c r="CM92" s="26" t="str">
        <f t="shared" si="74"/>
        <v/>
      </c>
      <c r="CN92" s="26" t="str">
        <f t="shared" si="75"/>
        <v/>
      </c>
      <c r="CO92" s="26" t="str">
        <f t="shared" si="76"/>
        <v/>
      </c>
      <c r="CP92" s="26" t="str">
        <f t="shared" si="77"/>
        <v/>
      </c>
      <c r="CQ92" s="26" t="str">
        <f t="shared" si="78"/>
        <v/>
      </c>
      <c r="CR92" s="26" t="str">
        <f t="shared" si="79"/>
        <v/>
      </c>
      <c r="CS92" s="26" t="str">
        <f t="shared" si="80"/>
        <v/>
      </c>
      <c r="CT92" s="26" t="str">
        <f t="shared" si="81"/>
        <v/>
      </c>
      <c r="CU92" s="26" t="str">
        <f t="shared" si="82"/>
        <v/>
      </c>
      <c r="CV92" s="26" t="str">
        <f t="shared" si="83"/>
        <v>116. AS A PROCESS IMPURITY</v>
      </c>
      <c r="CW92" s="26" t="str">
        <f t="shared" si="84"/>
        <v/>
      </c>
      <c r="CX92" s="26" t="str">
        <f t="shared" si="85"/>
        <v/>
      </c>
      <c r="CY92" s="26" t="str">
        <f t="shared" si="86"/>
        <v/>
      </c>
      <c r="CZ92" s="26" t="str">
        <f t="shared" si="87"/>
        <v/>
      </c>
      <c r="DA92" s="26" t="str">
        <f t="shared" si="88"/>
        <v/>
      </c>
      <c r="DB92" s="26" t="str">
        <f t="shared" si="89"/>
        <v/>
      </c>
      <c r="DC92" s="26" t="str">
        <f t="shared" si="90"/>
        <v/>
      </c>
      <c r="DD92" s="26" t="str">
        <f t="shared" si="91"/>
        <v/>
      </c>
      <c r="DE92" s="26" t="str">
        <f t="shared" si="92"/>
        <v/>
      </c>
      <c r="DF92" s="26" t="str">
        <f t="shared" si="93"/>
        <v/>
      </c>
      <c r="DG92" s="26" t="str">
        <f t="shared" si="94"/>
        <v/>
      </c>
      <c r="DH92" s="26" t="str">
        <f t="shared" si="95"/>
        <v/>
      </c>
      <c r="DI92" s="26" t="str">
        <f t="shared" si="96"/>
        <v/>
      </c>
      <c r="DJ92" s="26" t="str">
        <f t="shared" si="97"/>
        <v/>
      </c>
      <c r="DK92" s="26" t="str">
        <f t="shared" si="98"/>
        <v/>
      </c>
      <c r="DL92" s="26" t="str">
        <f t="shared" si="99"/>
        <v/>
      </c>
      <c r="DM92" s="26" t="str">
        <f t="shared" si="100"/>
        <v>133. ANCILLARY OR OTHER USE</v>
      </c>
      <c r="DN92" s="26" t="str">
        <f t="shared" si="101"/>
        <v/>
      </c>
      <c r="DO92" s="26" t="str">
        <f t="shared" si="102"/>
        <v/>
      </c>
      <c r="DP92" s="26" t="str">
        <f t="shared" si="103"/>
        <v/>
      </c>
      <c r="DQ92" s="26" t="str">
        <f t="shared" si="104"/>
        <v>137. Z304  FUEL</v>
      </c>
      <c r="DR92" s="26" t="str">
        <f t="shared" si="105"/>
        <v/>
      </c>
      <c r="DS92" s="26" t="str">
        <f t="shared" si="106"/>
        <v/>
      </c>
      <c r="DT92" s="26" t="str">
        <f t="shared" si="107"/>
        <v/>
      </c>
      <c r="DU92" s="26" t="str">
        <f t="shared" si="108"/>
        <v/>
      </c>
      <c r="DV92" s="26" t="str">
        <f t="shared" si="109"/>
        <v/>
      </c>
    </row>
    <row r="93" spans="1:126" ht="105" x14ac:dyDescent="0.25">
      <c r="A93" t="s">
        <v>1942</v>
      </c>
      <c r="B93">
        <v>2020</v>
      </c>
      <c r="C93" t="s">
        <v>2046</v>
      </c>
      <c r="D93">
        <v>106990</v>
      </c>
      <c r="E93" s="19">
        <v>1320219194673</v>
      </c>
      <c r="F93" t="s">
        <v>237</v>
      </c>
      <c r="G93">
        <v>324110</v>
      </c>
      <c r="H93" t="s">
        <v>238</v>
      </c>
      <c r="I93" t="s">
        <v>239</v>
      </c>
      <c r="J93" t="s">
        <v>240</v>
      </c>
      <c r="K93" t="s">
        <v>121</v>
      </c>
      <c r="L93">
        <v>41129</v>
      </c>
      <c r="M93" s="26" t="str">
        <f t="shared" si="55"/>
        <v>89. PRODUCE THE CHEMICAL, 91. ON-SITE USE OF THE CHEMICAL, 93. AS A BYPRODUCT, 94. AS A MANUFACTURED IMPURITY, 95. USED AS A REACTANT, 96. P101  FEEDSTOCKS, 116. AS A PROCESS IMPURITY, 133. ANCILLARY OR OTHER USE, 137. Z304  FUEL</v>
      </c>
      <c r="N93" s="26" t="s">
        <v>123</v>
      </c>
      <c r="O93" s="26" t="s">
        <v>2059</v>
      </c>
      <c r="P93">
        <v>172</v>
      </c>
      <c r="Q93">
        <v>177</v>
      </c>
      <c r="R93">
        <v>349</v>
      </c>
      <c r="S93" s="26" t="s">
        <v>1940</v>
      </c>
      <c r="T93" s="26" t="s">
        <v>1941</v>
      </c>
      <c r="U93" s="26" t="s">
        <v>1940</v>
      </c>
      <c r="V93" s="26" t="s">
        <v>1941</v>
      </c>
      <c r="W93" s="26" t="s">
        <v>1940</v>
      </c>
      <c r="X93" s="26" t="s">
        <v>1940</v>
      </c>
      <c r="Y93" s="26" t="s">
        <v>1940</v>
      </c>
      <c r="Z93" s="26" t="s">
        <v>1940</v>
      </c>
      <c r="AA93" s="26" t="s">
        <v>1941</v>
      </c>
      <c r="AB93" s="26" t="s">
        <v>1941</v>
      </c>
      <c r="AC93" s="26" t="s">
        <v>1941</v>
      </c>
      <c r="AD93" s="26" t="s">
        <v>1941</v>
      </c>
      <c r="AE93" s="26" t="s">
        <v>1941</v>
      </c>
      <c r="AF93" s="26" t="s">
        <v>1941</v>
      </c>
      <c r="AG93" s="26" t="s">
        <v>1941</v>
      </c>
      <c r="AH93" s="26" t="s">
        <v>1941</v>
      </c>
      <c r="AI93" s="26" t="s">
        <v>1941</v>
      </c>
      <c r="AJ93" s="26" t="s">
        <v>1941</v>
      </c>
      <c r="AK93" s="26" t="s">
        <v>1941</v>
      </c>
      <c r="AL93" s="26" t="s">
        <v>1941</v>
      </c>
      <c r="AM93" s="26" t="s">
        <v>1941</v>
      </c>
      <c r="AN93" s="26" t="s">
        <v>1941</v>
      </c>
      <c r="AO93" s="26" t="s">
        <v>1941</v>
      </c>
      <c r="AP93" s="26" t="s">
        <v>1941</v>
      </c>
      <c r="AQ93" s="26" t="s">
        <v>1941</v>
      </c>
      <c r="AR93" s="26" t="s">
        <v>1941</v>
      </c>
      <c r="AS93" s="26" t="s">
        <v>1941</v>
      </c>
      <c r="AT93" s="26" t="s">
        <v>1940</v>
      </c>
      <c r="AU93" s="26" t="s">
        <v>1941</v>
      </c>
      <c r="AV93" s="26" t="s">
        <v>1941</v>
      </c>
      <c r="AW93" s="26" t="s">
        <v>1941</v>
      </c>
      <c r="AX93" s="26" t="s">
        <v>1941</v>
      </c>
      <c r="AY93" s="26" t="s">
        <v>1941</v>
      </c>
      <c r="AZ93" s="26" t="s">
        <v>1941</v>
      </c>
      <c r="BA93" s="26" t="s">
        <v>1941</v>
      </c>
      <c r="BB93" s="26" t="s">
        <v>1941</v>
      </c>
      <c r="BC93" s="26" t="s">
        <v>1941</v>
      </c>
      <c r="BD93" s="26" t="s">
        <v>1941</v>
      </c>
      <c r="BE93" s="26" t="s">
        <v>1941</v>
      </c>
      <c r="BF93" s="26" t="s">
        <v>1941</v>
      </c>
      <c r="BG93" s="26" t="s">
        <v>1941</v>
      </c>
      <c r="BH93" s="26" t="s">
        <v>1941</v>
      </c>
      <c r="BI93" s="26" t="s">
        <v>1941</v>
      </c>
      <c r="BJ93" s="26" t="s">
        <v>1941</v>
      </c>
      <c r="BK93" s="26" t="s">
        <v>1940</v>
      </c>
      <c r="BL93" s="26" t="s">
        <v>1941</v>
      </c>
      <c r="BM93" s="26" t="s">
        <v>1941</v>
      </c>
      <c r="BN93" s="26" t="s">
        <v>1941</v>
      </c>
      <c r="BO93" s="26" t="s">
        <v>1940</v>
      </c>
      <c r="BP93" s="26" t="s">
        <v>1941</v>
      </c>
      <c r="BQ93" s="26" t="s">
        <v>1941</v>
      </c>
      <c r="BR93" s="26" t="s">
        <v>1941</v>
      </c>
      <c r="BS93" s="26" t="s">
        <v>1941</v>
      </c>
      <c r="BT93" s="26" t="s">
        <v>1941</v>
      </c>
      <c r="BU93" s="26" t="str">
        <f t="shared" si="56"/>
        <v>89. PRODUCE THE CHEMICAL</v>
      </c>
      <c r="BV93" s="26" t="str">
        <f t="shared" si="57"/>
        <v/>
      </c>
      <c r="BW93" s="26" t="str">
        <f t="shared" si="58"/>
        <v>91. ON-SITE USE OF THE CHEMICAL</v>
      </c>
      <c r="BX93" s="26" t="str">
        <f t="shared" si="59"/>
        <v/>
      </c>
      <c r="BY93" s="26" t="str">
        <f t="shared" si="60"/>
        <v>93. AS A BYPRODUCT</v>
      </c>
      <c r="BZ93" s="26" t="str">
        <f t="shared" si="61"/>
        <v>94. AS A MANUFACTURED IMPURITY</v>
      </c>
      <c r="CA93" s="26" t="str">
        <f t="shared" si="62"/>
        <v>95. USED AS A REACTANT</v>
      </c>
      <c r="CB93" s="26" t="str">
        <f t="shared" si="63"/>
        <v>96. P101  FEEDSTOCKS</v>
      </c>
      <c r="CC93" s="26" t="str">
        <f t="shared" si="64"/>
        <v/>
      </c>
      <c r="CD93" s="26" t="str">
        <f t="shared" si="65"/>
        <v/>
      </c>
      <c r="CE93" s="26" t="str">
        <f t="shared" si="66"/>
        <v/>
      </c>
      <c r="CF93" s="26" t="str">
        <f t="shared" si="67"/>
        <v/>
      </c>
      <c r="CG93" s="26" t="str">
        <f t="shared" si="68"/>
        <v/>
      </c>
      <c r="CH93" s="26" t="str">
        <f t="shared" si="69"/>
        <v/>
      </c>
      <c r="CI93" s="26" t="str">
        <f t="shared" si="70"/>
        <v/>
      </c>
      <c r="CJ93" s="26" t="str">
        <f t="shared" si="71"/>
        <v/>
      </c>
      <c r="CK93" s="26" t="str">
        <f t="shared" si="72"/>
        <v/>
      </c>
      <c r="CL93" s="26" t="str">
        <f t="shared" si="73"/>
        <v/>
      </c>
      <c r="CM93" s="26" t="str">
        <f t="shared" si="74"/>
        <v/>
      </c>
      <c r="CN93" s="26" t="str">
        <f t="shared" si="75"/>
        <v/>
      </c>
      <c r="CO93" s="26" t="str">
        <f t="shared" si="76"/>
        <v/>
      </c>
      <c r="CP93" s="26" t="str">
        <f t="shared" si="77"/>
        <v/>
      </c>
      <c r="CQ93" s="26" t="str">
        <f t="shared" si="78"/>
        <v/>
      </c>
      <c r="CR93" s="26" t="str">
        <f t="shared" si="79"/>
        <v/>
      </c>
      <c r="CS93" s="26" t="str">
        <f t="shared" si="80"/>
        <v/>
      </c>
      <c r="CT93" s="26" t="str">
        <f t="shared" si="81"/>
        <v/>
      </c>
      <c r="CU93" s="26" t="str">
        <f t="shared" si="82"/>
        <v/>
      </c>
      <c r="CV93" s="26" t="str">
        <f t="shared" si="83"/>
        <v>116. AS A PROCESS IMPURITY</v>
      </c>
      <c r="CW93" s="26" t="str">
        <f t="shared" si="84"/>
        <v/>
      </c>
      <c r="CX93" s="26" t="str">
        <f t="shared" si="85"/>
        <v/>
      </c>
      <c r="CY93" s="26" t="str">
        <f t="shared" si="86"/>
        <v/>
      </c>
      <c r="CZ93" s="26" t="str">
        <f t="shared" si="87"/>
        <v/>
      </c>
      <c r="DA93" s="26" t="str">
        <f t="shared" si="88"/>
        <v/>
      </c>
      <c r="DB93" s="26" t="str">
        <f t="shared" si="89"/>
        <v/>
      </c>
      <c r="DC93" s="26" t="str">
        <f t="shared" si="90"/>
        <v/>
      </c>
      <c r="DD93" s="26" t="str">
        <f t="shared" si="91"/>
        <v/>
      </c>
      <c r="DE93" s="26" t="str">
        <f t="shared" si="92"/>
        <v/>
      </c>
      <c r="DF93" s="26" t="str">
        <f t="shared" si="93"/>
        <v/>
      </c>
      <c r="DG93" s="26" t="str">
        <f t="shared" si="94"/>
        <v/>
      </c>
      <c r="DH93" s="26" t="str">
        <f t="shared" si="95"/>
        <v/>
      </c>
      <c r="DI93" s="26" t="str">
        <f t="shared" si="96"/>
        <v/>
      </c>
      <c r="DJ93" s="26" t="str">
        <f t="shared" si="97"/>
        <v/>
      </c>
      <c r="DK93" s="26" t="str">
        <f t="shared" si="98"/>
        <v/>
      </c>
      <c r="DL93" s="26" t="str">
        <f t="shared" si="99"/>
        <v/>
      </c>
      <c r="DM93" s="26" t="str">
        <f t="shared" si="100"/>
        <v>133. ANCILLARY OR OTHER USE</v>
      </c>
      <c r="DN93" s="26" t="str">
        <f t="shared" si="101"/>
        <v/>
      </c>
      <c r="DO93" s="26" t="str">
        <f t="shared" si="102"/>
        <v/>
      </c>
      <c r="DP93" s="26" t="str">
        <f t="shared" si="103"/>
        <v/>
      </c>
      <c r="DQ93" s="26" t="str">
        <f t="shared" si="104"/>
        <v>137. Z304  FUEL</v>
      </c>
      <c r="DR93" s="26" t="str">
        <f t="shared" si="105"/>
        <v/>
      </c>
      <c r="DS93" s="26" t="str">
        <f t="shared" si="106"/>
        <v/>
      </c>
      <c r="DT93" s="26" t="str">
        <f t="shared" si="107"/>
        <v/>
      </c>
      <c r="DU93" s="26" t="str">
        <f t="shared" si="108"/>
        <v/>
      </c>
      <c r="DV93" s="26" t="str">
        <f t="shared" si="109"/>
        <v/>
      </c>
    </row>
    <row r="94" spans="1:126" ht="105" x14ac:dyDescent="0.25">
      <c r="A94" t="s">
        <v>1942</v>
      </c>
      <c r="B94">
        <v>2021</v>
      </c>
      <c r="C94" t="s">
        <v>2046</v>
      </c>
      <c r="D94">
        <v>106990</v>
      </c>
      <c r="E94" s="19">
        <v>1321220013039</v>
      </c>
      <c r="F94" t="s">
        <v>237</v>
      </c>
      <c r="G94">
        <v>324110</v>
      </c>
      <c r="H94" t="s">
        <v>238</v>
      </c>
      <c r="I94" t="s">
        <v>239</v>
      </c>
      <c r="J94" t="s">
        <v>240</v>
      </c>
      <c r="K94" t="s">
        <v>121</v>
      </c>
      <c r="L94">
        <v>41129</v>
      </c>
      <c r="M94" s="26" t="str">
        <f t="shared" si="55"/>
        <v>89. PRODUCE THE CHEMICAL, 91. ON-SITE USE OF THE CHEMICAL, 93. AS A BYPRODUCT, 94. AS A MANUFACTURED IMPURITY, 95. USED AS A REACTANT, 96. P101  FEEDSTOCKS, 116. AS A PROCESS IMPURITY, 133. ANCILLARY OR OTHER USE, 137. Z304  FUEL</v>
      </c>
      <c r="N94" s="26" t="s">
        <v>123</v>
      </c>
      <c r="O94" s="26" t="s">
        <v>2059</v>
      </c>
      <c r="P94">
        <v>206</v>
      </c>
      <c r="Q94">
        <v>428</v>
      </c>
      <c r="R94">
        <v>634</v>
      </c>
      <c r="S94" s="26" t="s">
        <v>1940</v>
      </c>
      <c r="T94" s="26" t="s">
        <v>1941</v>
      </c>
      <c r="U94" s="26" t="s">
        <v>1940</v>
      </c>
      <c r="V94" s="26" t="s">
        <v>1941</v>
      </c>
      <c r="W94" s="26" t="s">
        <v>1940</v>
      </c>
      <c r="X94" s="26" t="s">
        <v>1940</v>
      </c>
      <c r="Y94" s="26" t="s">
        <v>1940</v>
      </c>
      <c r="Z94" s="26" t="s">
        <v>1940</v>
      </c>
      <c r="AA94" s="26" t="s">
        <v>1941</v>
      </c>
      <c r="AB94" s="26" t="s">
        <v>1941</v>
      </c>
      <c r="AC94" s="26" t="s">
        <v>1941</v>
      </c>
      <c r="AD94" s="26" t="s">
        <v>1941</v>
      </c>
      <c r="AE94" s="26" t="s">
        <v>1941</v>
      </c>
      <c r="AF94" s="26" t="s">
        <v>1941</v>
      </c>
      <c r="AG94" s="26" t="s">
        <v>1941</v>
      </c>
      <c r="AH94" s="26" t="s">
        <v>1941</v>
      </c>
      <c r="AI94" s="26" t="s">
        <v>1941</v>
      </c>
      <c r="AJ94" s="26" t="s">
        <v>1941</v>
      </c>
      <c r="AK94" s="26" t="s">
        <v>1941</v>
      </c>
      <c r="AL94" s="26" t="s">
        <v>1941</v>
      </c>
      <c r="AM94" s="26" t="s">
        <v>1941</v>
      </c>
      <c r="AN94" s="26" t="s">
        <v>1941</v>
      </c>
      <c r="AO94" s="26" t="s">
        <v>1941</v>
      </c>
      <c r="AP94" s="26" t="s">
        <v>1941</v>
      </c>
      <c r="AQ94" s="26" t="s">
        <v>1941</v>
      </c>
      <c r="AR94" s="26" t="s">
        <v>1941</v>
      </c>
      <c r="AS94" s="26" t="s">
        <v>1941</v>
      </c>
      <c r="AT94" s="26" t="s">
        <v>1940</v>
      </c>
      <c r="AU94" s="26" t="s">
        <v>1941</v>
      </c>
      <c r="AV94" s="26" t="s">
        <v>1941</v>
      </c>
      <c r="AW94" s="26" t="s">
        <v>1941</v>
      </c>
      <c r="AX94" s="26" t="s">
        <v>1941</v>
      </c>
      <c r="AY94" s="26" t="s">
        <v>1941</v>
      </c>
      <c r="AZ94" s="26" t="s">
        <v>1941</v>
      </c>
      <c r="BA94" s="26" t="s">
        <v>1941</v>
      </c>
      <c r="BB94" s="26" t="s">
        <v>1941</v>
      </c>
      <c r="BC94" s="26" t="s">
        <v>1941</v>
      </c>
      <c r="BD94" s="26" t="s">
        <v>1941</v>
      </c>
      <c r="BE94" s="26" t="s">
        <v>1941</v>
      </c>
      <c r="BF94" s="26" t="s">
        <v>1941</v>
      </c>
      <c r="BG94" s="26" t="s">
        <v>1941</v>
      </c>
      <c r="BH94" s="26" t="s">
        <v>1941</v>
      </c>
      <c r="BI94" s="26" t="s">
        <v>1941</v>
      </c>
      <c r="BJ94" s="26" t="s">
        <v>1941</v>
      </c>
      <c r="BK94" s="26" t="s">
        <v>1940</v>
      </c>
      <c r="BL94" s="26" t="s">
        <v>1941</v>
      </c>
      <c r="BM94" s="26" t="s">
        <v>1941</v>
      </c>
      <c r="BN94" s="26" t="s">
        <v>1941</v>
      </c>
      <c r="BO94" s="26" t="s">
        <v>1940</v>
      </c>
      <c r="BP94" s="26" t="s">
        <v>1941</v>
      </c>
      <c r="BQ94" s="26" t="s">
        <v>1941</v>
      </c>
      <c r="BR94" s="26" t="s">
        <v>1941</v>
      </c>
      <c r="BS94" s="26" t="s">
        <v>1941</v>
      </c>
      <c r="BT94" s="26" t="s">
        <v>1941</v>
      </c>
      <c r="BU94" s="26" t="str">
        <f t="shared" si="56"/>
        <v>89. PRODUCE THE CHEMICAL</v>
      </c>
      <c r="BV94" s="26" t="str">
        <f t="shared" si="57"/>
        <v/>
      </c>
      <c r="BW94" s="26" t="str">
        <f t="shared" si="58"/>
        <v>91. ON-SITE USE OF THE CHEMICAL</v>
      </c>
      <c r="BX94" s="26" t="str">
        <f t="shared" si="59"/>
        <v/>
      </c>
      <c r="BY94" s="26" t="str">
        <f t="shared" si="60"/>
        <v>93. AS A BYPRODUCT</v>
      </c>
      <c r="BZ94" s="26" t="str">
        <f t="shared" si="61"/>
        <v>94. AS A MANUFACTURED IMPURITY</v>
      </c>
      <c r="CA94" s="26" t="str">
        <f t="shared" si="62"/>
        <v>95. USED AS A REACTANT</v>
      </c>
      <c r="CB94" s="26" t="str">
        <f t="shared" si="63"/>
        <v>96. P101  FEEDSTOCKS</v>
      </c>
      <c r="CC94" s="26" t="str">
        <f t="shared" si="64"/>
        <v/>
      </c>
      <c r="CD94" s="26" t="str">
        <f t="shared" si="65"/>
        <v/>
      </c>
      <c r="CE94" s="26" t="str">
        <f t="shared" si="66"/>
        <v/>
      </c>
      <c r="CF94" s="26" t="str">
        <f t="shared" si="67"/>
        <v/>
      </c>
      <c r="CG94" s="26" t="str">
        <f t="shared" si="68"/>
        <v/>
      </c>
      <c r="CH94" s="26" t="str">
        <f t="shared" si="69"/>
        <v/>
      </c>
      <c r="CI94" s="26" t="str">
        <f t="shared" si="70"/>
        <v/>
      </c>
      <c r="CJ94" s="26" t="str">
        <f t="shared" si="71"/>
        <v/>
      </c>
      <c r="CK94" s="26" t="str">
        <f t="shared" si="72"/>
        <v/>
      </c>
      <c r="CL94" s="26" t="str">
        <f t="shared" si="73"/>
        <v/>
      </c>
      <c r="CM94" s="26" t="str">
        <f t="shared" si="74"/>
        <v/>
      </c>
      <c r="CN94" s="26" t="str">
        <f t="shared" si="75"/>
        <v/>
      </c>
      <c r="CO94" s="26" t="str">
        <f t="shared" si="76"/>
        <v/>
      </c>
      <c r="CP94" s="26" t="str">
        <f t="shared" si="77"/>
        <v/>
      </c>
      <c r="CQ94" s="26" t="str">
        <f t="shared" si="78"/>
        <v/>
      </c>
      <c r="CR94" s="26" t="str">
        <f t="shared" si="79"/>
        <v/>
      </c>
      <c r="CS94" s="26" t="str">
        <f t="shared" si="80"/>
        <v/>
      </c>
      <c r="CT94" s="26" t="str">
        <f t="shared" si="81"/>
        <v/>
      </c>
      <c r="CU94" s="26" t="str">
        <f t="shared" si="82"/>
        <v/>
      </c>
      <c r="CV94" s="26" t="str">
        <f t="shared" si="83"/>
        <v>116. AS A PROCESS IMPURITY</v>
      </c>
      <c r="CW94" s="26" t="str">
        <f t="shared" si="84"/>
        <v/>
      </c>
      <c r="CX94" s="26" t="str">
        <f t="shared" si="85"/>
        <v/>
      </c>
      <c r="CY94" s="26" t="str">
        <f t="shared" si="86"/>
        <v/>
      </c>
      <c r="CZ94" s="26" t="str">
        <f t="shared" si="87"/>
        <v/>
      </c>
      <c r="DA94" s="26" t="str">
        <f t="shared" si="88"/>
        <v/>
      </c>
      <c r="DB94" s="26" t="str">
        <f t="shared" si="89"/>
        <v/>
      </c>
      <c r="DC94" s="26" t="str">
        <f t="shared" si="90"/>
        <v/>
      </c>
      <c r="DD94" s="26" t="str">
        <f t="shared" si="91"/>
        <v/>
      </c>
      <c r="DE94" s="26" t="str">
        <f t="shared" si="92"/>
        <v/>
      </c>
      <c r="DF94" s="26" t="str">
        <f t="shared" si="93"/>
        <v/>
      </c>
      <c r="DG94" s="26" t="str">
        <f t="shared" si="94"/>
        <v/>
      </c>
      <c r="DH94" s="26" t="str">
        <f t="shared" si="95"/>
        <v/>
      </c>
      <c r="DI94" s="26" t="str">
        <f t="shared" si="96"/>
        <v/>
      </c>
      <c r="DJ94" s="26" t="str">
        <f t="shared" si="97"/>
        <v/>
      </c>
      <c r="DK94" s="26" t="str">
        <f t="shared" si="98"/>
        <v/>
      </c>
      <c r="DL94" s="26" t="str">
        <f t="shared" si="99"/>
        <v/>
      </c>
      <c r="DM94" s="26" t="str">
        <f t="shared" si="100"/>
        <v>133. ANCILLARY OR OTHER USE</v>
      </c>
      <c r="DN94" s="26" t="str">
        <f t="shared" si="101"/>
        <v/>
      </c>
      <c r="DO94" s="26" t="str">
        <f t="shared" si="102"/>
        <v/>
      </c>
      <c r="DP94" s="26" t="str">
        <f t="shared" si="103"/>
        <v/>
      </c>
      <c r="DQ94" s="26" t="str">
        <f t="shared" si="104"/>
        <v>137. Z304  FUEL</v>
      </c>
      <c r="DR94" s="26" t="str">
        <f t="shared" si="105"/>
        <v/>
      </c>
      <c r="DS94" s="26" t="str">
        <f t="shared" si="106"/>
        <v/>
      </c>
      <c r="DT94" s="26" t="str">
        <f t="shared" si="107"/>
        <v/>
      </c>
      <c r="DU94" s="26" t="str">
        <f t="shared" si="108"/>
        <v/>
      </c>
      <c r="DV94" s="26" t="str">
        <f t="shared" si="109"/>
        <v/>
      </c>
    </row>
    <row r="95" spans="1:126" ht="27.95" customHeight="1" x14ac:dyDescent="0.25">
      <c r="A95" t="s">
        <v>1942</v>
      </c>
      <c r="B95">
        <v>2016</v>
      </c>
      <c r="C95" t="s">
        <v>2046</v>
      </c>
      <c r="D95">
        <v>106990</v>
      </c>
      <c r="E95" s="19">
        <v>1316215463199</v>
      </c>
      <c r="F95" t="s">
        <v>243</v>
      </c>
      <c r="G95">
        <v>325220</v>
      </c>
      <c r="H95" t="s">
        <v>1986</v>
      </c>
      <c r="I95" t="s">
        <v>246</v>
      </c>
      <c r="J95" t="s">
        <v>247</v>
      </c>
      <c r="K95" t="s">
        <v>248</v>
      </c>
      <c r="L95">
        <v>24124</v>
      </c>
      <c r="M95" s="26" t="str">
        <f t="shared" si="55"/>
        <v>89. PRODUCE THE CHEMICAL, 93. AS A BYPRODUCT</v>
      </c>
      <c r="N95" s="26" t="s">
        <v>2047</v>
      </c>
      <c r="O95" s="26" t="s">
        <v>2060</v>
      </c>
      <c r="P95">
        <v>250</v>
      </c>
      <c r="Q95">
        <v>250</v>
      </c>
      <c r="R95">
        <v>500</v>
      </c>
      <c r="S95" s="26" t="s">
        <v>1940</v>
      </c>
      <c r="T95" s="26" t="s">
        <v>1941</v>
      </c>
      <c r="U95" s="26" t="s">
        <v>1941</v>
      </c>
      <c r="V95" s="26" t="s">
        <v>1941</v>
      </c>
      <c r="W95" s="26" t="s">
        <v>1940</v>
      </c>
      <c r="X95" s="26" t="s">
        <v>1941</v>
      </c>
      <c r="Y95" s="26" t="s">
        <v>1941</v>
      </c>
      <c r="AE95" s="26" t="s">
        <v>1941</v>
      </c>
      <c r="AR95" s="26" t="s">
        <v>1941</v>
      </c>
      <c r="AS95" s="26" t="s">
        <v>1941</v>
      </c>
      <c r="AT95" s="26" t="s">
        <v>1941</v>
      </c>
      <c r="AV95" s="26" t="s">
        <v>1941</v>
      </c>
      <c r="BD95" s="26" t="s">
        <v>1941</v>
      </c>
      <c r="BK95" s="26" t="s">
        <v>1941</v>
      </c>
      <c r="BU95" s="26" t="str">
        <f t="shared" si="56"/>
        <v>89. PRODUCE THE CHEMICAL</v>
      </c>
      <c r="BV95" s="26" t="str">
        <f t="shared" si="57"/>
        <v/>
      </c>
      <c r="BW95" s="26" t="str">
        <f t="shared" si="58"/>
        <v/>
      </c>
      <c r="BX95" s="26" t="str">
        <f t="shared" si="59"/>
        <v/>
      </c>
      <c r="BY95" s="26" t="str">
        <f t="shared" si="60"/>
        <v>93. AS A BYPRODUCT</v>
      </c>
      <c r="BZ95" s="26" t="str">
        <f t="shared" si="61"/>
        <v/>
      </c>
      <c r="CA95" s="26" t="str">
        <f t="shared" si="62"/>
        <v/>
      </c>
      <c r="CB95" s="26" t="str">
        <f t="shared" si="63"/>
        <v/>
      </c>
      <c r="CC95" s="26" t="str">
        <f t="shared" si="64"/>
        <v/>
      </c>
      <c r="CD95" s="26" t="str">
        <f t="shared" si="65"/>
        <v/>
      </c>
      <c r="CE95" s="26" t="str">
        <f t="shared" si="66"/>
        <v/>
      </c>
      <c r="CF95" s="26" t="str">
        <f t="shared" si="67"/>
        <v/>
      </c>
      <c r="CG95" s="26" t="str">
        <f t="shared" si="68"/>
        <v/>
      </c>
      <c r="CH95" s="26" t="str">
        <f t="shared" si="69"/>
        <v/>
      </c>
      <c r="CI95" s="26" t="str">
        <f t="shared" si="70"/>
        <v/>
      </c>
      <c r="CJ95" s="26" t="str">
        <f t="shared" si="71"/>
        <v/>
      </c>
      <c r="CK95" s="26" t="str">
        <f t="shared" si="72"/>
        <v/>
      </c>
      <c r="CL95" s="26" t="str">
        <f t="shared" si="73"/>
        <v/>
      </c>
      <c r="CM95" s="26" t="str">
        <f t="shared" si="74"/>
        <v/>
      </c>
      <c r="CN95" s="26" t="str">
        <f t="shared" si="75"/>
        <v/>
      </c>
      <c r="CO95" s="26" t="str">
        <f t="shared" si="76"/>
        <v/>
      </c>
      <c r="CP95" s="26" t="str">
        <f t="shared" si="77"/>
        <v/>
      </c>
      <c r="CQ95" s="26" t="str">
        <f t="shared" si="78"/>
        <v/>
      </c>
      <c r="CR95" s="26" t="str">
        <f t="shared" si="79"/>
        <v/>
      </c>
      <c r="CS95" s="26" t="str">
        <f t="shared" si="80"/>
        <v/>
      </c>
      <c r="CT95" s="26" t="str">
        <f t="shared" si="81"/>
        <v/>
      </c>
      <c r="CU95" s="26" t="str">
        <f t="shared" si="82"/>
        <v/>
      </c>
      <c r="CV95" s="26" t="str">
        <f t="shared" si="83"/>
        <v/>
      </c>
      <c r="CW95" s="26" t="str">
        <f t="shared" si="84"/>
        <v/>
      </c>
      <c r="CX95" s="26" t="str">
        <f t="shared" si="85"/>
        <v/>
      </c>
      <c r="CY95" s="26" t="str">
        <f t="shared" si="86"/>
        <v/>
      </c>
      <c r="CZ95" s="26" t="str">
        <f t="shared" si="87"/>
        <v/>
      </c>
      <c r="DA95" s="26" t="str">
        <f t="shared" si="88"/>
        <v/>
      </c>
      <c r="DB95" s="26" t="str">
        <f t="shared" si="89"/>
        <v/>
      </c>
      <c r="DC95" s="26" t="str">
        <f t="shared" si="90"/>
        <v/>
      </c>
      <c r="DD95" s="26" t="str">
        <f t="shared" si="91"/>
        <v/>
      </c>
      <c r="DE95" s="26" t="str">
        <f t="shared" si="92"/>
        <v/>
      </c>
      <c r="DF95" s="26" t="str">
        <f t="shared" si="93"/>
        <v/>
      </c>
      <c r="DG95" s="26" t="str">
        <f t="shared" si="94"/>
        <v/>
      </c>
      <c r="DH95" s="26" t="str">
        <f t="shared" si="95"/>
        <v/>
      </c>
      <c r="DI95" s="26" t="str">
        <f t="shared" si="96"/>
        <v/>
      </c>
      <c r="DJ95" s="26" t="str">
        <f t="shared" si="97"/>
        <v/>
      </c>
      <c r="DK95" s="26" t="str">
        <f t="shared" si="98"/>
        <v/>
      </c>
      <c r="DL95" s="26" t="str">
        <f t="shared" si="99"/>
        <v/>
      </c>
      <c r="DM95" s="26" t="str">
        <f t="shared" si="100"/>
        <v/>
      </c>
      <c r="DN95" s="26" t="str">
        <f t="shared" si="101"/>
        <v/>
      </c>
      <c r="DO95" s="26" t="str">
        <f t="shared" si="102"/>
        <v/>
      </c>
      <c r="DP95" s="26" t="str">
        <f t="shared" si="103"/>
        <v/>
      </c>
      <c r="DQ95" s="26" t="str">
        <f t="shared" si="104"/>
        <v/>
      </c>
      <c r="DR95" s="26" t="str">
        <f t="shared" si="105"/>
        <v/>
      </c>
      <c r="DS95" s="26" t="str">
        <f t="shared" si="106"/>
        <v/>
      </c>
      <c r="DT95" s="26" t="str">
        <f t="shared" si="107"/>
        <v/>
      </c>
      <c r="DU95" s="26" t="str">
        <f t="shared" si="108"/>
        <v/>
      </c>
      <c r="DV95" s="26" t="str">
        <f t="shared" si="109"/>
        <v/>
      </c>
    </row>
    <row r="96" spans="1:126" ht="45" x14ac:dyDescent="0.25">
      <c r="A96" t="s">
        <v>1942</v>
      </c>
      <c r="B96">
        <v>2017</v>
      </c>
      <c r="C96" t="s">
        <v>2046</v>
      </c>
      <c r="D96">
        <v>106990</v>
      </c>
      <c r="E96" s="19">
        <v>1317216009213</v>
      </c>
      <c r="F96" t="s">
        <v>243</v>
      </c>
      <c r="G96">
        <v>325220</v>
      </c>
      <c r="H96" t="s">
        <v>1986</v>
      </c>
      <c r="I96" t="s">
        <v>246</v>
      </c>
      <c r="J96" t="s">
        <v>247</v>
      </c>
      <c r="K96" t="s">
        <v>248</v>
      </c>
      <c r="L96">
        <v>24124</v>
      </c>
      <c r="M96" s="26" t="str">
        <f t="shared" si="55"/>
        <v>89. PRODUCE THE CHEMICAL, 93. AS A BYPRODUCT</v>
      </c>
      <c r="N96" s="26" t="s">
        <v>2047</v>
      </c>
      <c r="O96" s="26" t="s">
        <v>2060</v>
      </c>
      <c r="P96">
        <v>250</v>
      </c>
      <c r="Q96">
        <v>250</v>
      </c>
      <c r="R96">
        <v>500</v>
      </c>
      <c r="S96" s="26" t="s">
        <v>1940</v>
      </c>
      <c r="T96" s="26" t="s">
        <v>1941</v>
      </c>
      <c r="U96" s="26" t="s">
        <v>1941</v>
      </c>
      <c r="V96" s="26" t="s">
        <v>1941</v>
      </c>
      <c r="W96" s="26" t="s">
        <v>1940</v>
      </c>
      <c r="X96" s="26" t="s">
        <v>1941</v>
      </c>
      <c r="Y96" s="26" t="s">
        <v>1941</v>
      </c>
      <c r="AE96" s="26" t="s">
        <v>1941</v>
      </c>
      <c r="AR96" s="26" t="s">
        <v>1941</v>
      </c>
      <c r="AS96" s="26" t="s">
        <v>1941</v>
      </c>
      <c r="AT96" s="26" t="s">
        <v>1941</v>
      </c>
      <c r="AV96" s="26" t="s">
        <v>1941</v>
      </c>
      <c r="BD96" s="26" t="s">
        <v>1941</v>
      </c>
      <c r="BK96" s="26" t="s">
        <v>1941</v>
      </c>
      <c r="BU96" s="26" t="str">
        <f t="shared" si="56"/>
        <v>89. PRODUCE THE CHEMICAL</v>
      </c>
      <c r="BV96" s="26" t="str">
        <f t="shared" si="57"/>
        <v/>
      </c>
      <c r="BW96" s="26" t="str">
        <f t="shared" si="58"/>
        <v/>
      </c>
      <c r="BX96" s="26" t="str">
        <f t="shared" si="59"/>
        <v/>
      </c>
      <c r="BY96" s="26" t="str">
        <f t="shared" si="60"/>
        <v>93. AS A BYPRODUCT</v>
      </c>
      <c r="BZ96" s="26" t="str">
        <f t="shared" si="61"/>
        <v/>
      </c>
      <c r="CA96" s="26" t="str">
        <f t="shared" si="62"/>
        <v/>
      </c>
      <c r="CB96" s="26" t="str">
        <f t="shared" si="63"/>
        <v/>
      </c>
      <c r="CC96" s="26" t="str">
        <f t="shared" si="64"/>
        <v/>
      </c>
      <c r="CD96" s="26" t="str">
        <f t="shared" si="65"/>
        <v/>
      </c>
      <c r="CE96" s="26" t="str">
        <f t="shared" si="66"/>
        <v/>
      </c>
      <c r="CF96" s="26" t="str">
        <f t="shared" si="67"/>
        <v/>
      </c>
      <c r="CG96" s="26" t="str">
        <f t="shared" si="68"/>
        <v/>
      </c>
      <c r="CH96" s="26" t="str">
        <f t="shared" si="69"/>
        <v/>
      </c>
      <c r="CI96" s="26" t="str">
        <f t="shared" si="70"/>
        <v/>
      </c>
      <c r="CJ96" s="26" t="str">
        <f t="shared" si="71"/>
        <v/>
      </c>
      <c r="CK96" s="26" t="str">
        <f t="shared" si="72"/>
        <v/>
      </c>
      <c r="CL96" s="26" t="str">
        <f t="shared" si="73"/>
        <v/>
      </c>
      <c r="CM96" s="26" t="str">
        <f t="shared" si="74"/>
        <v/>
      </c>
      <c r="CN96" s="26" t="str">
        <f t="shared" si="75"/>
        <v/>
      </c>
      <c r="CO96" s="26" t="str">
        <f t="shared" si="76"/>
        <v/>
      </c>
      <c r="CP96" s="26" t="str">
        <f t="shared" si="77"/>
        <v/>
      </c>
      <c r="CQ96" s="26" t="str">
        <f t="shared" si="78"/>
        <v/>
      </c>
      <c r="CR96" s="26" t="str">
        <f t="shared" si="79"/>
        <v/>
      </c>
      <c r="CS96" s="26" t="str">
        <f t="shared" si="80"/>
        <v/>
      </c>
      <c r="CT96" s="26" t="str">
        <f t="shared" si="81"/>
        <v/>
      </c>
      <c r="CU96" s="26" t="str">
        <f t="shared" si="82"/>
        <v/>
      </c>
      <c r="CV96" s="26" t="str">
        <f t="shared" si="83"/>
        <v/>
      </c>
      <c r="CW96" s="26" t="str">
        <f t="shared" si="84"/>
        <v/>
      </c>
      <c r="CX96" s="26" t="str">
        <f t="shared" si="85"/>
        <v/>
      </c>
      <c r="CY96" s="26" t="str">
        <f t="shared" si="86"/>
        <v/>
      </c>
      <c r="CZ96" s="26" t="str">
        <f t="shared" si="87"/>
        <v/>
      </c>
      <c r="DA96" s="26" t="str">
        <f t="shared" si="88"/>
        <v/>
      </c>
      <c r="DB96" s="26" t="str">
        <f t="shared" si="89"/>
        <v/>
      </c>
      <c r="DC96" s="26" t="str">
        <f t="shared" si="90"/>
        <v/>
      </c>
      <c r="DD96" s="26" t="str">
        <f t="shared" si="91"/>
        <v/>
      </c>
      <c r="DE96" s="26" t="str">
        <f t="shared" si="92"/>
        <v/>
      </c>
      <c r="DF96" s="26" t="str">
        <f t="shared" si="93"/>
        <v/>
      </c>
      <c r="DG96" s="26" t="str">
        <f t="shared" si="94"/>
        <v/>
      </c>
      <c r="DH96" s="26" t="str">
        <f t="shared" si="95"/>
        <v/>
      </c>
      <c r="DI96" s="26" t="str">
        <f t="shared" si="96"/>
        <v/>
      </c>
      <c r="DJ96" s="26" t="str">
        <f t="shared" si="97"/>
        <v/>
      </c>
      <c r="DK96" s="26" t="str">
        <f t="shared" si="98"/>
        <v/>
      </c>
      <c r="DL96" s="26" t="str">
        <f t="shared" si="99"/>
        <v/>
      </c>
      <c r="DM96" s="26" t="str">
        <f t="shared" si="100"/>
        <v/>
      </c>
      <c r="DN96" s="26" t="str">
        <f t="shared" si="101"/>
        <v/>
      </c>
      <c r="DO96" s="26" t="str">
        <f t="shared" si="102"/>
        <v/>
      </c>
      <c r="DP96" s="26" t="str">
        <f t="shared" si="103"/>
        <v/>
      </c>
      <c r="DQ96" s="26" t="str">
        <f t="shared" si="104"/>
        <v/>
      </c>
      <c r="DR96" s="26" t="str">
        <f t="shared" si="105"/>
        <v/>
      </c>
      <c r="DS96" s="26" t="str">
        <f t="shared" si="106"/>
        <v/>
      </c>
      <c r="DT96" s="26" t="str">
        <f t="shared" si="107"/>
        <v/>
      </c>
      <c r="DU96" s="26" t="str">
        <f t="shared" si="108"/>
        <v/>
      </c>
      <c r="DV96" s="26" t="str">
        <f t="shared" si="109"/>
        <v/>
      </c>
    </row>
    <row r="97" spans="1:126" ht="45" x14ac:dyDescent="0.25">
      <c r="A97" t="s">
        <v>1942</v>
      </c>
      <c r="B97">
        <v>2018</v>
      </c>
      <c r="C97" t="s">
        <v>2046</v>
      </c>
      <c r="D97">
        <v>106990</v>
      </c>
      <c r="E97" s="19">
        <v>1318216835114</v>
      </c>
      <c r="F97" t="s">
        <v>243</v>
      </c>
      <c r="G97">
        <v>325220</v>
      </c>
      <c r="H97" t="s">
        <v>1986</v>
      </c>
      <c r="I97" t="s">
        <v>246</v>
      </c>
      <c r="J97" t="s">
        <v>247</v>
      </c>
      <c r="K97" t="s">
        <v>248</v>
      </c>
      <c r="L97">
        <v>24124</v>
      </c>
      <c r="M97" s="26" t="str">
        <f t="shared" si="55"/>
        <v>89. PRODUCE THE CHEMICAL, 93. AS A BYPRODUCT</v>
      </c>
      <c r="N97" s="26" t="s">
        <v>2047</v>
      </c>
      <c r="O97" s="26" t="s">
        <v>2060</v>
      </c>
      <c r="P97">
        <v>250</v>
      </c>
      <c r="Q97">
        <v>250</v>
      </c>
      <c r="R97">
        <v>500</v>
      </c>
      <c r="S97" s="26" t="s">
        <v>1940</v>
      </c>
      <c r="T97" s="26" t="s">
        <v>1941</v>
      </c>
      <c r="U97" s="26" t="s">
        <v>1941</v>
      </c>
      <c r="V97" s="26" t="s">
        <v>1941</v>
      </c>
      <c r="W97" s="26" t="s">
        <v>1940</v>
      </c>
      <c r="X97" s="26" t="s">
        <v>1941</v>
      </c>
      <c r="Y97" s="26" t="s">
        <v>1941</v>
      </c>
      <c r="Z97" s="26" t="s">
        <v>1941</v>
      </c>
      <c r="AA97" s="26" t="s">
        <v>1941</v>
      </c>
      <c r="AB97" s="26" t="s">
        <v>1941</v>
      </c>
      <c r="AC97" s="26" t="s">
        <v>1941</v>
      </c>
      <c r="AD97" s="26" t="s">
        <v>1941</v>
      </c>
      <c r="AE97" s="26" t="s">
        <v>1941</v>
      </c>
      <c r="AF97" s="26" t="s">
        <v>1941</v>
      </c>
      <c r="AG97" s="26" t="s">
        <v>1941</v>
      </c>
      <c r="AH97" s="26" t="s">
        <v>1941</v>
      </c>
      <c r="AI97" s="26" t="s">
        <v>1941</v>
      </c>
      <c r="AJ97" s="26" t="s">
        <v>1941</v>
      </c>
      <c r="AK97" s="26" t="s">
        <v>1941</v>
      </c>
      <c r="AL97" s="26" t="s">
        <v>1941</v>
      </c>
      <c r="AM97" s="26" t="s">
        <v>1941</v>
      </c>
      <c r="AN97" s="26" t="s">
        <v>1941</v>
      </c>
      <c r="AO97" s="26" t="s">
        <v>1941</v>
      </c>
      <c r="AP97" s="26" t="s">
        <v>1941</v>
      </c>
      <c r="AQ97" s="26" t="s">
        <v>1941</v>
      </c>
      <c r="AR97" s="26" t="s">
        <v>1941</v>
      </c>
      <c r="AS97" s="26" t="s">
        <v>1941</v>
      </c>
      <c r="AT97" s="26" t="s">
        <v>1941</v>
      </c>
      <c r="AU97" s="26" t="s">
        <v>1941</v>
      </c>
      <c r="AV97" s="26" t="s">
        <v>1941</v>
      </c>
      <c r="AW97" s="26" t="s">
        <v>1941</v>
      </c>
      <c r="AX97" s="26" t="s">
        <v>1941</v>
      </c>
      <c r="AY97" s="26" t="s">
        <v>1941</v>
      </c>
      <c r="AZ97" s="26" t="s">
        <v>1941</v>
      </c>
      <c r="BA97" s="26" t="s">
        <v>1941</v>
      </c>
      <c r="BB97" s="26" t="s">
        <v>1941</v>
      </c>
      <c r="BC97" s="26" t="s">
        <v>1941</v>
      </c>
      <c r="BD97" s="26" t="s">
        <v>1941</v>
      </c>
      <c r="BE97" s="26" t="s">
        <v>1941</v>
      </c>
      <c r="BF97" s="26" t="s">
        <v>1941</v>
      </c>
      <c r="BG97" s="26" t="s">
        <v>1941</v>
      </c>
      <c r="BH97" s="26" t="s">
        <v>1941</v>
      </c>
      <c r="BI97" s="26" t="s">
        <v>1941</v>
      </c>
      <c r="BJ97" s="26" t="s">
        <v>1941</v>
      </c>
      <c r="BK97" s="26" t="s">
        <v>1941</v>
      </c>
      <c r="BL97" s="26" t="s">
        <v>1941</v>
      </c>
      <c r="BM97" s="26" t="s">
        <v>1941</v>
      </c>
      <c r="BN97" s="26" t="s">
        <v>1941</v>
      </c>
      <c r="BO97" s="26" t="s">
        <v>1941</v>
      </c>
      <c r="BP97" s="26" t="s">
        <v>1941</v>
      </c>
      <c r="BQ97" s="26" t="s">
        <v>1941</v>
      </c>
      <c r="BR97" s="26" t="s">
        <v>1941</v>
      </c>
      <c r="BS97" s="26" t="s">
        <v>1941</v>
      </c>
      <c r="BT97" s="26" t="s">
        <v>1941</v>
      </c>
      <c r="BU97" s="26" t="str">
        <f t="shared" si="56"/>
        <v>89. PRODUCE THE CHEMICAL</v>
      </c>
      <c r="BV97" s="26" t="str">
        <f t="shared" si="57"/>
        <v/>
      </c>
      <c r="BW97" s="26" t="str">
        <f t="shared" si="58"/>
        <v/>
      </c>
      <c r="BX97" s="26" t="str">
        <f t="shared" si="59"/>
        <v/>
      </c>
      <c r="BY97" s="26" t="str">
        <f t="shared" si="60"/>
        <v>93. AS A BYPRODUCT</v>
      </c>
      <c r="BZ97" s="26" t="str">
        <f t="shared" si="61"/>
        <v/>
      </c>
      <c r="CA97" s="26" t="str">
        <f t="shared" si="62"/>
        <v/>
      </c>
      <c r="CB97" s="26" t="str">
        <f t="shared" si="63"/>
        <v/>
      </c>
      <c r="CC97" s="26" t="str">
        <f t="shared" si="64"/>
        <v/>
      </c>
      <c r="CD97" s="26" t="str">
        <f t="shared" si="65"/>
        <v/>
      </c>
      <c r="CE97" s="26" t="str">
        <f t="shared" si="66"/>
        <v/>
      </c>
      <c r="CF97" s="26" t="str">
        <f t="shared" si="67"/>
        <v/>
      </c>
      <c r="CG97" s="26" t="str">
        <f t="shared" si="68"/>
        <v/>
      </c>
      <c r="CH97" s="26" t="str">
        <f t="shared" si="69"/>
        <v/>
      </c>
      <c r="CI97" s="26" t="str">
        <f t="shared" si="70"/>
        <v/>
      </c>
      <c r="CJ97" s="26" t="str">
        <f t="shared" si="71"/>
        <v/>
      </c>
      <c r="CK97" s="26" t="str">
        <f t="shared" si="72"/>
        <v/>
      </c>
      <c r="CL97" s="26" t="str">
        <f t="shared" si="73"/>
        <v/>
      </c>
      <c r="CM97" s="26" t="str">
        <f t="shared" si="74"/>
        <v/>
      </c>
      <c r="CN97" s="26" t="str">
        <f t="shared" si="75"/>
        <v/>
      </c>
      <c r="CO97" s="26" t="str">
        <f t="shared" si="76"/>
        <v/>
      </c>
      <c r="CP97" s="26" t="str">
        <f t="shared" si="77"/>
        <v/>
      </c>
      <c r="CQ97" s="26" t="str">
        <f t="shared" si="78"/>
        <v/>
      </c>
      <c r="CR97" s="26" t="str">
        <f t="shared" si="79"/>
        <v/>
      </c>
      <c r="CS97" s="26" t="str">
        <f t="shared" si="80"/>
        <v/>
      </c>
      <c r="CT97" s="26" t="str">
        <f t="shared" si="81"/>
        <v/>
      </c>
      <c r="CU97" s="26" t="str">
        <f t="shared" si="82"/>
        <v/>
      </c>
      <c r="CV97" s="26" t="str">
        <f t="shared" si="83"/>
        <v/>
      </c>
      <c r="CW97" s="26" t="str">
        <f t="shared" si="84"/>
        <v/>
      </c>
      <c r="CX97" s="26" t="str">
        <f t="shared" si="85"/>
        <v/>
      </c>
      <c r="CY97" s="26" t="str">
        <f t="shared" si="86"/>
        <v/>
      </c>
      <c r="CZ97" s="26" t="str">
        <f t="shared" si="87"/>
        <v/>
      </c>
      <c r="DA97" s="26" t="str">
        <f t="shared" si="88"/>
        <v/>
      </c>
      <c r="DB97" s="26" t="str">
        <f t="shared" si="89"/>
        <v/>
      </c>
      <c r="DC97" s="26" t="str">
        <f t="shared" si="90"/>
        <v/>
      </c>
      <c r="DD97" s="26" t="str">
        <f t="shared" si="91"/>
        <v/>
      </c>
      <c r="DE97" s="26" t="str">
        <f t="shared" si="92"/>
        <v/>
      </c>
      <c r="DF97" s="26" t="str">
        <f t="shared" si="93"/>
        <v/>
      </c>
      <c r="DG97" s="26" t="str">
        <f t="shared" si="94"/>
        <v/>
      </c>
      <c r="DH97" s="26" t="str">
        <f t="shared" si="95"/>
        <v/>
      </c>
      <c r="DI97" s="26" t="str">
        <f t="shared" si="96"/>
        <v/>
      </c>
      <c r="DJ97" s="26" t="str">
        <f t="shared" si="97"/>
        <v/>
      </c>
      <c r="DK97" s="26" t="str">
        <f t="shared" si="98"/>
        <v/>
      </c>
      <c r="DL97" s="26" t="str">
        <f t="shared" si="99"/>
        <v/>
      </c>
      <c r="DM97" s="26" t="str">
        <f t="shared" si="100"/>
        <v/>
      </c>
      <c r="DN97" s="26" t="str">
        <f t="shared" si="101"/>
        <v/>
      </c>
      <c r="DO97" s="26" t="str">
        <f t="shared" si="102"/>
        <v/>
      </c>
      <c r="DP97" s="26" t="str">
        <f t="shared" si="103"/>
        <v/>
      </c>
      <c r="DQ97" s="26" t="str">
        <f t="shared" si="104"/>
        <v/>
      </c>
      <c r="DR97" s="26" t="str">
        <f t="shared" si="105"/>
        <v/>
      </c>
      <c r="DS97" s="26" t="str">
        <f t="shared" si="106"/>
        <v/>
      </c>
      <c r="DT97" s="26" t="str">
        <f t="shared" si="107"/>
        <v/>
      </c>
      <c r="DU97" s="26" t="str">
        <f t="shared" si="108"/>
        <v/>
      </c>
      <c r="DV97" s="26" t="str">
        <f t="shared" si="109"/>
        <v/>
      </c>
    </row>
    <row r="98" spans="1:126" ht="45" x14ac:dyDescent="0.25">
      <c r="A98" t="s">
        <v>1942</v>
      </c>
      <c r="B98">
        <v>2019</v>
      </c>
      <c r="C98" t="s">
        <v>2046</v>
      </c>
      <c r="D98">
        <v>106990</v>
      </c>
      <c r="E98" s="19">
        <v>1319217937186</v>
      </c>
      <c r="F98" t="s">
        <v>243</v>
      </c>
      <c r="G98">
        <v>325220</v>
      </c>
      <c r="H98" t="s">
        <v>1986</v>
      </c>
      <c r="I98" t="s">
        <v>246</v>
      </c>
      <c r="J98" t="s">
        <v>247</v>
      </c>
      <c r="K98" t="s">
        <v>248</v>
      </c>
      <c r="L98">
        <v>24124</v>
      </c>
      <c r="M98" s="26" t="str">
        <f t="shared" si="55"/>
        <v>89. PRODUCE THE CHEMICAL, 93. AS A BYPRODUCT</v>
      </c>
      <c r="N98" s="26" t="s">
        <v>2047</v>
      </c>
      <c r="O98" s="26" t="s">
        <v>2060</v>
      </c>
      <c r="P98">
        <v>250</v>
      </c>
      <c r="Q98">
        <v>250</v>
      </c>
      <c r="R98">
        <v>500</v>
      </c>
      <c r="S98" s="26" t="s">
        <v>1940</v>
      </c>
      <c r="T98" s="26" t="s">
        <v>1941</v>
      </c>
      <c r="U98" s="26" t="s">
        <v>1941</v>
      </c>
      <c r="V98" s="26" t="s">
        <v>1941</v>
      </c>
      <c r="W98" s="26" t="s">
        <v>1940</v>
      </c>
      <c r="X98" s="26" t="s">
        <v>1941</v>
      </c>
      <c r="Y98" s="26" t="s">
        <v>1941</v>
      </c>
      <c r="Z98" s="26" t="s">
        <v>1941</v>
      </c>
      <c r="AA98" s="26" t="s">
        <v>1941</v>
      </c>
      <c r="AB98" s="26" t="s">
        <v>1941</v>
      </c>
      <c r="AC98" s="26" t="s">
        <v>1941</v>
      </c>
      <c r="AD98" s="26" t="s">
        <v>1941</v>
      </c>
      <c r="AE98" s="26" t="s">
        <v>1941</v>
      </c>
      <c r="AF98" s="26" t="s">
        <v>1941</v>
      </c>
      <c r="AG98" s="26" t="s">
        <v>1941</v>
      </c>
      <c r="AH98" s="26" t="s">
        <v>1941</v>
      </c>
      <c r="AI98" s="26" t="s">
        <v>1941</v>
      </c>
      <c r="AJ98" s="26" t="s">
        <v>1941</v>
      </c>
      <c r="AK98" s="26" t="s">
        <v>1941</v>
      </c>
      <c r="AL98" s="26" t="s">
        <v>1941</v>
      </c>
      <c r="AM98" s="26" t="s">
        <v>1941</v>
      </c>
      <c r="AN98" s="26" t="s">
        <v>1941</v>
      </c>
      <c r="AO98" s="26" t="s">
        <v>1941</v>
      </c>
      <c r="AP98" s="26" t="s">
        <v>1941</v>
      </c>
      <c r="AQ98" s="26" t="s">
        <v>1941</v>
      </c>
      <c r="AR98" s="26" t="s">
        <v>1941</v>
      </c>
      <c r="AS98" s="26" t="s">
        <v>1941</v>
      </c>
      <c r="AT98" s="26" t="s">
        <v>1941</v>
      </c>
      <c r="AU98" s="26" t="s">
        <v>1941</v>
      </c>
      <c r="AV98" s="26" t="s">
        <v>1941</v>
      </c>
      <c r="AW98" s="26" t="s">
        <v>1941</v>
      </c>
      <c r="AX98" s="26" t="s">
        <v>1941</v>
      </c>
      <c r="AY98" s="26" t="s">
        <v>1941</v>
      </c>
      <c r="AZ98" s="26" t="s">
        <v>1941</v>
      </c>
      <c r="BA98" s="26" t="s">
        <v>1941</v>
      </c>
      <c r="BB98" s="26" t="s">
        <v>1941</v>
      </c>
      <c r="BC98" s="26" t="s">
        <v>1941</v>
      </c>
      <c r="BD98" s="26" t="s">
        <v>1941</v>
      </c>
      <c r="BE98" s="26" t="s">
        <v>1941</v>
      </c>
      <c r="BF98" s="26" t="s">
        <v>1941</v>
      </c>
      <c r="BG98" s="26" t="s">
        <v>1941</v>
      </c>
      <c r="BH98" s="26" t="s">
        <v>1941</v>
      </c>
      <c r="BI98" s="26" t="s">
        <v>1941</v>
      </c>
      <c r="BJ98" s="26" t="s">
        <v>1941</v>
      </c>
      <c r="BK98" s="26" t="s">
        <v>1941</v>
      </c>
      <c r="BL98" s="26" t="s">
        <v>1941</v>
      </c>
      <c r="BM98" s="26" t="s">
        <v>1941</v>
      </c>
      <c r="BN98" s="26" t="s">
        <v>1941</v>
      </c>
      <c r="BO98" s="26" t="s">
        <v>1941</v>
      </c>
      <c r="BP98" s="26" t="s">
        <v>1941</v>
      </c>
      <c r="BQ98" s="26" t="s">
        <v>1941</v>
      </c>
      <c r="BR98" s="26" t="s">
        <v>1941</v>
      </c>
      <c r="BS98" s="26" t="s">
        <v>1941</v>
      </c>
      <c r="BT98" s="26" t="s">
        <v>1941</v>
      </c>
      <c r="BU98" s="26" t="str">
        <f t="shared" si="56"/>
        <v>89. PRODUCE THE CHEMICAL</v>
      </c>
      <c r="BV98" s="26" t="str">
        <f t="shared" si="57"/>
        <v/>
      </c>
      <c r="BW98" s="26" t="str">
        <f t="shared" si="58"/>
        <v/>
      </c>
      <c r="BX98" s="26" t="str">
        <f t="shared" si="59"/>
        <v/>
      </c>
      <c r="BY98" s="26" t="str">
        <f t="shared" si="60"/>
        <v>93. AS A BYPRODUCT</v>
      </c>
      <c r="BZ98" s="26" t="str">
        <f t="shared" si="61"/>
        <v/>
      </c>
      <c r="CA98" s="26" t="str">
        <f t="shared" si="62"/>
        <v/>
      </c>
      <c r="CB98" s="26" t="str">
        <f t="shared" si="63"/>
        <v/>
      </c>
      <c r="CC98" s="26" t="str">
        <f t="shared" si="64"/>
        <v/>
      </c>
      <c r="CD98" s="26" t="str">
        <f t="shared" si="65"/>
        <v/>
      </c>
      <c r="CE98" s="26" t="str">
        <f t="shared" si="66"/>
        <v/>
      </c>
      <c r="CF98" s="26" t="str">
        <f t="shared" si="67"/>
        <v/>
      </c>
      <c r="CG98" s="26" t="str">
        <f t="shared" si="68"/>
        <v/>
      </c>
      <c r="CH98" s="26" t="str">
        <f t="shared" si="69"/>
        <v/>
      </c>
      <c r="CI98" s="26" t="str">
        <f t="shared" si="70"/>
        <v/>
      </c>
      <c r="CJ98" s="26" t="str">
        <f t="shared" si="71"/>
        <v/>
      </c>
      <c r="CK98" s="26" t="str">
        <f t="shared" si="72"/>
        <v/>
      </c>
      <c r="CL98" s="26" t="str">
        <f t="shared" si="73"/>
        <v/>
      </c>
      <c r="CM98" s="26" t="str">
        <f t="shared" si="74"/>
        <v/>
      </c>
      <c r="CN98" s="26" t="str">
        <f t="shared" si="75"/>
        <v/>
      </c>
      <c r="CO98" s="26" t="str">
        <f t="shared" si="76"/>
        <v/>
      </c>
      <c r="CP98" s="26" t="str">
        <f t="shared" si="77"/>
        <v/>
      </c>
      <c r="CQ98" s="26" t="str">
        <f t="shared" si="78"/>
        <v/>
      </c>
      <c r="CR98" s="26" t="str">
        <f t="shared" si="79"/>
        <v/>
      </c>
      <c r="CS98" s="26" t="str">
        <f t="shared" si="80"/>
        <v/>
      </c>
      <c r="CT98" s="26" t="str">
        <f t="shared" si="81"/>
        <v/>
      </c>
      <c r="CU98" s="26" t="str">
        <f t="shared" si="82"/>
        <v/>
      </c>
      <c r="CV98" s="26" t="str">
        <f t="shared" si="83"/>
        <v/>
      </c>
      <c r="CW98" s="26" t="str">
        <f t="shared" si="84"/>
        <v/>
      </c>
      <c r="CX98" s="26" t="str">
        <f t="shared" si="85"/>
        <v/>
      </c>
      <c r="CY98" s="26" t="str">
        <f t="shared" si="86"/>
        <v/>
      </c>
      <c r="CZ98" s="26" t="str">
        <f t="shared" si="87"/>
        <v/>
      </c>
      <c r="DA98" s="26" t="str">
        <f t="shared" si="88"/>
        <v/>
      </c>
      <c r="DB98" s="26" t="str">
        <f t="shared" si="89"/>
        <v/>
      </c>
      <c r="DC98" s="26" t="str">
        <f t="shared" si="90"/>
        <v/>
      </c>
      <c r="DD98" s="26" t="str">
        <f t="shared" si="91"/>
        <v/>
      </c>
      <c r="DE98" s="26" t="str">
        <f t="shared" si="92"/>
        <v/>
      </c>
      <c r="DF98" s="26" t="str">
        <f t="shared" si="93"/>
        <v/>
      </c>
      <c r="DG98" s="26" t="str">
        <f t="shared" si="94"/>
        <v/>
      </c>
      <c r="DH98" s="26" t="str">
        <f t="shared" si="95"/>
        <v/>
      </c>
      <c r="DI98" s="26" t="str">
        <f t="shared" si="96"/>
        <v/>
      </c>
      <c r="DJ98" s="26" t="str">
        <f t="shared" si="97"/>
        <v/>
      </c>
      <c r="DK98" s="26" t="str">
        <f t="shared" si="98"/>
        <v/>
      </c>
      <c r="DL98" s="26" t="str">
        <f t="shared" si="99"/>
        <v/>
      </c>
      <c r="DM98" s="26" t="str">
        <f t="shared" si="100"/>
        <v/>
      </c>
      <c r="DN98" s="26" t="str">
        <f t="shared" si="101"/>
        <v/>
      </c>
      <c r="DO98" s="26" t="str">
        <f t="shared" si="102"/>
        <v/>
      </c>
      <c r="DP98" s="26" t="str">
        <f t="shared" si="103"/>
        <v/>
      </c>
      <c r="DQ98" s="26" t="str">
        <f t="shared" si="104"/>
        <v/>
      </c>
      <c r="DR98" s="26" t="str">
        <f t="shared" si="105"/>
        <v/>
      </c>
      <c r="DS98" s="26" t="str">
        <f t="shared" si="106"/>
        <v/>
      </c>
      <c r="DT98" s="26" t="str">
        <f t="shared" si="107"/>
        <v/>
      </c>
      <c r="DU98" s="26" t="str">
        <f t="shared" si="108"/>
        <v/>
      </c>
      <c r="DV98" s="26" t="str">
        <f t="shared" si="109"/>
        <v/>
      </c>
    </row>
    <row r="99" spans="1:126" ht="45" x14ac:dyDescent="0.25">
      <c r="A99" t="s">
        <v>1942</v>
      </c>
      <c r="B99">
        <v>2020</v>
      </c>
      <c r="C99" t="s">
        <v>2046</v>
      </c>
      <c r="D99">
        <v>106990</v>
      </c>
      <c r="E99" s="19">
        <v>1320218770283</v>
      </c>
      <c r="F99" t="s">
        <v>243</v>
      </c>
      <c r="G99">
        <v>325220</v>
      </c>
      <c r="H99" t="s">
        <v>1986</v>
      </c>
      <c r="I99" t="s">
        <v>246</v>
      </c>
      <c r="J99" t="s">
        <v>247</v>
      </c>
      <c r="K99" t="s">
        <v>248</v>
      </c>
      <c r="L99">
        <v>24124</v>
      </c>
      <c r="M99" s="26" t="str">
        <f t="shared" si="55"/>
        <v>89. PRODUCE THE CHEMICAL, 93. AS A BYPRODUCT</v>
      </c>
      <c r="N99" s="26" t="s">
        <v>2047</v>
      </c>
      <c r="O99" s="26" t="s">
        <v>2060</v>
      </c>
      <c r="P99">
        <v>250</v>
      </c>
      <c r="Q99">
        <v>250</v>
      </c>
      <c r="R99">
        <v>500</v>
      </c>
      <c r="S99" s="26" t="s">
        <v>1940</v>
      </c>
      <c r="T99" s="26" t="s">
        <v>1941</v>
      </c>
      <c r="U99" s="26" t="s">
        <v>1941</v>
      </c>
      <c r="V99" s="26" t="s">
        <v>1941</v>
      </c>
      <c r="W99" s="26" t="s">
        <v>1940</v>
      </c>
      <c r="X99" s="26" t="s">
        <v>1941</v>
      </c>
      <c r="Y99" s="26" t="s">
        <v>1941</v>
      </c>
      <c r="Z99" s="26" t="s">
        <v>1941</v>
      </c>
      <c r="AA99" s="26" t="s">
        <v>1941</v>
      </c>
      <c r="AB99" s="26" t="s">
        <v>1941</v>
      </c>
      <c r="AC99" s="26" t="s">
        <v>1941</v>
      </c>
      <c r="AD99" s="26" t="s">
        <v>1941</v>
      </c>
      <c r="AE99" s="26" t="s">
        <v>1941</v>
      </c>
      <c r="AF99" s="26" t="s">
        <v>1941</v>
      </c>
      <c r="AG99" s="26" t="s">
        <v>1941</v>
      </c>
      <c r="AH99" s="26" t="s">
        <v>1941</v>
      </c>
      <c r="AI99" s="26" t="s">
        <v>1941</v>
      </c>
      <c r="AJ99" s="26" t="s">
        <v>1941</v>
      </c>
      <c r="AK99" s="26" t="s">
        <v>1941</v>
      </c>
      <c r="AL99" s="26" t="s">
        <v>1941</v>
      </c>
      <c r="AM99" s="26" t="s">
        <v>1941</v>
      </c>
      <c r="AN99" s="26" t="s">
        <v>1941</v>
      </c>
      <c r="AO99" s="26" t="s">
        <v>1941</v>
      </c>
      <c r="AP99" s="26" t="s">
        <v>1941</v>
      </c>
      <c r="AQ99" s="26" t="s">
        <v>1941</v>
      </c>
      <c r="AR99" s="26" t="s">
        <v>1941</v>
      </c>
      <c r="AS99" s="26" t="s">
        <v>1941</v>
      </c>
      <c r="AT99" s="26" t="s">
        <v>1941</v>
      </c>
      <c r="AU99" s="26" t="s">
        <v>1941</v>
      </c>
      <c r="AV99" s="26" t="s">
        <v>1941</v>
      </c>
      <c r="AW99" s="26" t="s">
        <v>1941</v>
      </c>
      <c r="AX99" s="26" t="s">
        <v>1941</v>
      </c>
      <c r="AY99" s="26" t="s">
        <v>1941</v>
      </c>
      <c r="AZ99" s="26" t="s">
        <v>1941</v>
      </c>
      <c r="BA99" s="26" t="s">
        <v>1941</v>
      </c>
      <c r="BB99" s="26" t="s">
        <v>1941</v>
      </c>
      <c r="BC99" s="26" t="s">
        <v>1941</v>
      </c>
      <c r="BD99" s="26" t="s">
        <v>1941</v>
      </c>
      <c r="BE99" s="26" t="s">
        <v>1941</v>
      </c>
      <c r="BF99" s="26" t="s">
        <v>1941</v>
      </c>
      <c r="BG99" s="26" t="s">
        <v>1941</v>
      </c>
      <c r="BH99" s="26" t="s">
        <v>1941</v>
      </c>
      <c r="BI99" s="26" t="s">
        <v>1941</v>
      </c>
      <c r="BJ99" s="26" t="s">
        <v>1941</v>
      </c>
      <c r="BK99" s="26" t="s">
        <v>1941</v>
      </c>
      <c r="BL99" s="26" t="s">
        <v>1941</v>
      </c>
      <c r="BM99" s="26" t="s">
        <v>1941</v>
      </c>
      <c r="BN99" s="26" t="s">
        <v>1941</v>
      </c>
      <c r="BO99" s="26" t="s">
        <v>1941</v>
      </c>
      <c r="BP99" s="26" t="s">
        <v>1941</v>
      </c>
      <c r="BQ99" s="26" t="s">
        <v>1941</v>
      </c>
      <c r="BR99" s="26" t="s">
        <v>1941</v>
      </c>
      <c r="BS99" s="26" t="s">
        <v>1941</v>
      </c>
      <c r="BT99" s="26" t="s">
        <v>1941</v>
      </c>
      <c r="BU99" s="26" t="str">
        <f t="shared" si="56"/>
        <v>89. PRODUCE THE CHEMICAL</v>
      </c>
      <c r="BV99" s="26" t="str">
        <f t="shared" si="57"/>
        <v/>
      </c>
      <c r="BW99" s="26" t="str">
        <f t="shared" si="58"/>
        <v/>
      </c>
      <c r="BX99" s="26" t="str">
        <f t="shared" si="59"/>
        <v/>
      </c>
      <c r="BY99" s="26" t="str">
        <f t="shared" si="60"/>
        <v>93. AS A BYPRODUCT</v>
      </c>
      <c r="BZ99" s="26" t="str">
        <f t="shared" si="61"/>
        <v/>
      </c>
      <c r="CA99" s="26" t="str">
        <f t="shared" si="62"/>
        <v/>
      </c>
      <c r="CB99" s="26" t="str">
        <f t="shared" si="63"/>
        <v/>
      </c>
      <c r="CC99" s="26" t="str">
        <f t="shared" si="64"/>
        <v/>
      </c>
      <c r="CD99" s="26" t="str">
        <f t="shared" si="65"/>
        <v/>
      </c>
      <c r="CE99" s="26" t="str">
        <f t="shared" si="66"/>
        <v/>
      </c>
      <c r="CF99" s="26" t="str">
        <f t="shared" si="67"/>
        <v/>
      </c>
      <c r="CG99" s="26" t="str">
        <f t="shared" si="68"/>
        <v/>
      </c>
      <c r="CH99" s="26" t="str">
        <f t="shared" si="69"/>
        <v/>
      </c>
      <c r="CI99" s="26" t="str">
        <f t="shared" si="70"/>
        <v/>
      </c>
      <c r="CJ99" s="26" t="str">
        <f t="shared" si="71"/>
        <v/>
      </c>
      <c r="CK99" s="26" t="str">
        <f t="shared" si="72"/>
        <v/>
      </c>
      <c r="CL99" s="26" t="str">
        <f t="shared" si="73"/>
        <v/>
      </c>
      <c r="CM99" s="26" t="str">
        <f t="shared" si="74"/>
        <v/>
      </c>
      <c r="CN99" s="26" t="str">
        <f t="shared" si="75"/>
        <v/>
      </c>
      <c r="CO99" s="26" t="str">
        <f t="shared" si="76"/>
        <v/>
      </c>
      <c r="CP99" s="26" t="str">
        <f t="shared" si="77"/>
        <v/>
      </c>
      <c r="CQ99" s="26" t="str">
        <f t="shared" si="78"/>
        <v/>
      </c>
      <c r="CR99" s="26" t="str">
        <f t="shared" si="79"/>
        <v/>
      </c>
      <c r="CS99" s="26" t="str">
        <f t="shared" si="80"/>
        <v/>
      </c>
      <c r="CT99" s="26" t="str">
        <f t="shared" si="81"/>
        <v/>
      </c>
      <c r="CU99" s="26" t="str">
        <f t="shared" si="82"/>
        <v/>
      </c>
      <c r="CV99" s="26" t="str">
        <f t="shared" si="83"/>
        <v/>
      </c>
      <c r="CW99" s="26" t="str">
        <f t="shared" si="84"/>
        <v/>
      </c>
      <c r="CX99" s="26" t="str">
        <f t="shared" si="85"/>
        <v/>
      </c>
      <c r="CY99" s="26" t="str">
        <f t="shared" si="86"/>
        <v/>
      </c>
      <c r="CZ99" s="26" t="str">
        <f t="shared" si="87"/>
        <v/>
      </c>
      <c r="DA99" s="26" t="str">
        <f t="shared" si="88"/>
        <v/>
      </c>
      <c r="DB99" s="26" t="str">
        <f t="shared" si="89"/>
        <v/>
      </c>
      <c r="DC99" s="26" t="str">
        <f t="shared" si="90"/>
        <v/>
      </c>
      <c r="DD99" s="26" t="str">
        <f t="shared" si="91"/>
        <v/>
      </c>
      <c r="DE99" s="26" t="str">
        <f t="shared" si="92"/>
        <v/>
      </c>
      <c r="DF99" s="26" t="str">
        <f t="shared" si="93"/>
        <v/>
      </c>
      <c r="DG99" s="26" t="str">
        <f t="shared" si="94"/>
        <v/>
      </c>
      <c r="DH99" s="26" t="str">
        <f t="shared" si="95"/>
        <v/>
      </c>
      <c r="DI99" s="26" t="str">
        <f t="shared" si="96"/>
        <v/>
      </c>
      <c r="DJ99" s="26" t="str">
        <f t="shared" si="97"/>
        <v/>
      </c>
      <c r="DK99" s="26" t="str">
        <f t="shared" si="98"/>
        <v/>
      </c>
      <c r="DL99" s="26" t="str">
        <f t="shared" si="99"/>
        <v/>
      </c>
      <c r="DM99" s="26" t="str">
        <f t="shared" si="100"/>
        <v/>
      </c>
      <c r="DN99" s="26" t="str">
        <f t="shared" si="101"/>
        <v/>
      </c>
      <c r="DO99" s="26" t="str">
        <f t="shared" si="102"/>
        <v/>
      </c>
      <c r="DP99" s="26" t="str">
        <f t="shared" si="103"/>
        <v/>
      </c>
      <c r="DQ99" s="26" t="str">
        <f t="shared" si="104"/>
        <v/>
      </c>
      <c r="DR99" s="26" t="str">
        <f t="shared" si="105"/>
        <v/>
      </c>
      <c r="DS99" s="26" t="str">
        <f t="shared" si="106"/>
        <v/>
      </c>
      <c r="DT99" s="26" t="str">
        <f t="shared" si="107"/>
        <v/>
      </c>
      <c r="DU99" s="26" t="str">
        <f t="shared" si="108"/>
        <v/>
      </c>
      <c r="DV99" s="26" t="str">
        <f t="shared" si="109"/>
        <v/>
      </c>
    </row>
    <row r="100" spans="1:126" ht="45" x14ac:dyDescent="0.25">
      <c r="A100" t="s">
        <v>1942</v>
      </c>
      <c r="B100">
        <v>2021</v>
      </c>
      <c r="C100" t="s">
        <v>2046</v>
      </c>
      <c r="D100">
        <v>106990</v>
      </c>
      <c r="E100" s="19">
        <v>1321219825953</v>
      </c>
      <c r="F100" t="s">
        <v>243</v>
      </c>
      <c r="G100">
        <v>325220</v>
      </c>
      <c r="H100" t="s">
        <v>1986</v>
      </c>
      <c r="I100" t="s">
        <v>246</v>
      </c>
      <c r="J100" t="s">
        <v>247</v>
      </c>
      <c r="K100" t="s">
        <v>248</v>
      </c>
      <c r="L100">
        <v>24124</v>
      </c>
      <c r="M100" s="26" t="str">
        <f t="shared" si="55"/>
        <v>89. PRODUCE THE CHEMICAL, 93. AS A BYPRODUCT</v>
      </c>
      <c r="N100" s="26" t="s">
        <v>2047</v>
      </c>
      <c r="O100" s="26" t="s">
        <v>2060</v>
      </c>
      <c r="P100">
        <v>250</v>
      </c>
      <c r="Q100">
        <v>250</v>
      </c>
      <c r="R100">
        <v>500</v>
      </c>
      <c r="S100" s="26" t="s">
        <v>1940</v>
      </c>
      <c r="T100" s="26" t="s">
        <v>1941</v>
      </c>
      <c r="U100" s="26" t="s">
        <v>1941</v>
      </c>
      <c r="V100" s="26" t="s">
        <v>1941</v>
      </c>
      <c r="W100" s="26" t="s">
        <v>1940</v>
      </c>
      <c r="X100" s="26" t="s">
        <v>1941</v>
      </c>
      <c r="Y100" s="26" t="s">
        <v>1941</v>
      </c>
      <c r="Z100" s="26" t="s">
        <v>1941</v>
      </c>
      <c r="AA100" s="26" t="s">
        <v>1941</v>
      </c>
      <c r="AB100" s="26" t="s">
        <v>1941</v>
      </c>
      <c r="AC100" s="26" t="s">
        <v>1941</v>
      </c>
      <c r="AD100" s="26" t="s">
        <v>1941</v>
      </c>
      <c r="AE100" s="26" t="s">
        <v>1941</v>
      </c>
      <c r="AF100" s="26" t="s">
        <v>1941</v>
      </c>
      <c r="AG100" s="26" t="s">
        <v>1941</v>
      </c>
      <c r="AH100" s="26" t="s">
        <v>1941</v>
      </c>
      <c r="AI100" s="26" t="s">
        <v>1941</v>
      </c>
      <c r="AJ100" s="26" t="s">
        <v>1941</v>
      </c>
      <c r="AK100" s="26" t="s">
        <v>1941</v>
      </c>
      <c r="AL100" s="26" t="s">
        <v>1941</v>
      </c>
      <c r="AM100" s="26" t="s">
        <v>1941</v>
      </c>
      <c r="AN100" s="26" t="s">
        <v>1941</v>
      </c>
      <c r="AO100" s="26" t="s">
        <v>1941</v>
      </c>
      <c r="AP100" s="26" t="s">
        <v>1941</v>
      </c>
      <c r="AQ100" s="26" t="s">
        <v>1941</v>
      </c>
      <c r="AR100" s="26" t="s">
        <v>1941</v>
      </c>
      <c r="AS100" s="26" t="s">
        <v>1941</v>
      </c>
      <c r="AT100" s="26" t="s">
        <v>1941</v>
      </c>
      <c r="AU100" s="26" t="s">
        <v>1941</v>
      </c>
      <c r="AV100" s="26" t="s">
        <v>1941</v>
      </c>
      <c r="AW100" s="26" t="s">
        <v>1941</v>
      </c>
      <c r="AX100" s="26" t="s">
        <v>1941</v>
      </c>
      <c r="AY100" s="26" t="s">
        <v>1941</v>
      </c>
      <c r="AZ100" s="26" t="s">
        <v>1941</v>
      </c>
      <c r="BA100" s="26" t="s">
        <v>1941</v>
      </c>
      <c r="BB100" s="26" t="s">
        <v>1941</v>
      </c>
      <c r="BC100" s="26" t="s">
        <v>1941</v>
      </c>
      <c r="BD100" s="26" t="s">
        <v>1941</v>
      </c>
      <c r="BE100" s="26" t="s">
        <v>1941</v>
      </c>
      <c r="BF100" s="26" t="s">
        <v>1941</v>
      </c>
      <c r="BG100" s="26" t="s">
        <v>1941</v>
      </c>
      <c r="BH100" s="26" t="s">
        <v>1941</v>
      </c>
      <c r="BI100" s="26" t="s">
        <v>1941</v>
      </c>
      <c r="BJ100" s="26" t="s">
        <v>1941</v>
      </c>
      <c r="BK100" s="26" t="s">
        <v>1941</v>
      </c>
      <c r="BL100" s="26" t="s">
        <v>1941</v>
      </c>
      <c r="BM100" s="26" t="s">
        <v>1941</v>
      </c>
      <c r="BN100" s="26" t="s">
        <v>1941</v>
      </c>
      <c r="BO100" s="26" t="s">
        <v>1941</v>
      </c>
      <c r="BP100" s="26" t="s">
        <v>1941</v>
      </c>
      <c r="BQ100" s="26" t="s">
        <v>1941</v>
      </c>
      <c r="BR100" s="26" t="s">
        <v>1941</v>
      </c>
      <c r="BS100" s="26" t="s">
        <v>1941</v>
      </c>
      <c r="BT100" s="26" t="s">
        <v>1941</v>
      </c>
      <c r="BU100" s="26" t="str">
        <f t="shared" si="56"/>
        <v>89. PRODUCE THE CHEMICAL</v>
      </c>
      <c r="BV100" s="26" t="str">
        <f t="shared" si="57"/>
        <v/>
      </c>
      <c r="BW100" s="26" t="str">
        <f t="shared" si="58"/>
        <v/>
      </c>
      <c r="BX100" s="26" t="str">
        <f t="shared" si="59"/>
        <v/>
      </c>
      <c r="BY100" s="26" t="str">
        <f t="shared" si="60"/>
        <v>93. AS A BYPRODUCT</v>
      </c>
      <c r="BZ100" s="26" t="str">
        <f t="shared" si="61"/>
        <v/>
      </c>
      <c r="CA100" s="26" t="str">
        <f t="shared" si="62"/>
        <v/>
      </c>
      <c r="CB100" s="26" t="str">
        <f t="shared" si="63"/>
        <v/>
      </c>
      <c r="CC100" s="26" t="str">
        <f t="shared" si="64"/>
        <v/>
      </c>
      <c r="CD100" s="26" t="str">
        <f t="shared" si="65"/>
        <v/>
      </c>
      <c r="CE100" s="26" t="str">
        <f t="shared" si="66"/>
        <v/>
      </c>
      <c r="CF100" s="26" t="str">
        <f t="shared" si="67"/>
        <v/>
      </c>
      <c r="CG100" s="26" t="str">
        <f t="shared" si="68"/>
        <v/>
      </c>
      <c r="CH100" s="26" t="str">
        <f t="shared" si="69"/>
        <v/>
      </c>
      <c r="CI100" s="26" t="str">
        <f t="shared" si="70"/>
        <v/>
      </c>
      <c r="CJ100" s="26" t="str">
        <f t="shared" si="71"/>
        <v/>
      </c>
      <c r="CK100" s="26" t="str">
        <f t="shared" si="72"/>
        <v/>
      </c>
      <c r="CL100" s="26" t="str">
        <f t="shared" si="73"/>
        <v/>
      </c>
      <c r="CM100" s="26" t="str">
        <f t="shared" si="74"/>
        <v/>
      </c>
      <c r="CN100" s="26" t="str">
        <f t="shared" si="75"/>
        <v/>
      </c>
      <c r="CO100" s="26" t="str">
        <f t="shared" si="76"/>
        <v/>
      </c>
      <c r="CP100" s="26" t="str">
        <f t="shared" si="77"/>
        <v/>
      </c>
      <c r="CQ100" s="26" t="str">
        <f t="shared" si="78"/>
        <v/>
      </c>
      <c r="CR100" s="26" t="str">
        <f t="shared" si="79"/>
        <v/>
      </c>
      <c r="CS100" s="26" t="str">
        <f t="shared" si="80"/>
        <v/>
      </c>
      <c r="CT100" s="26" t="str">
        <f t="shared" si="81"/>
        <v/>
      </c>
      <c r="CU100" s="26" t="str">
        <f t="shared" si="82"/>
        <v/>
      </c>
      <c r="CV100" s="26" t="str">
        <f t="shared" si="83"/>
        <v/>
      </c>
      <c r="CW100" s="26" t="str">
        <f t="shared" si="84"/>
        <v/>
      </c>
      <c r="CX100" s="26" t="str">
        <f t="shared" si="85"/>
        <v/>
      </c>
      <c r="CY100" s="26" t="str">
        <f t="shared" si="86"/>
        <v/>
      </c>
      <c r="CZ100" s="26" t="str">
        <f t="shared" si="87"/>
        <v/>
      </c>
      <c r="DA100" s="26" t="str">
        <f t="shared" si="88"/>
        <v/>
      </c>
      <c r="DB100" s="26" t="str">
        <f t="shared" si="89"/>
        <v/>
      </c>
      <c r="DC100" s="26" t="str">
        <f t="shared" si="90"/>
        <v/>
      </c>
      <c r="DD100" s="26" t="str">
        <f t="shared" si="91"/>
        <v/>
      </c>
      <c r="DE100" s="26" t="str">
        <f t="shared" si="92"/>
        <v/>
      </c>
      <c r="DF100" s="26" t="str">
        <f t="shared" si="93"/>
        <v/>
      </c>
      <c r="DG100" s="26" t="str">
        <f t="shared" si="94"/>
        <v/>
      </c>
      <c r="DH100" s="26" t="str">
        <f t="shared" si="95"/>
        <v/>
      </c>
      <c r="DI100" s="26" t="str">
        <f t="shared" si="96"/>
        <v/>
      </c>
      <c r="DJ100" s="26" t="str">
        <f t="shared" si="97"/>
        <v/>
      </c>
      <c r="DK100" s="26" t="str">
        <f t="shared" si="98"/>
        <v/>
      </c>
      <c r="DL100" s="26" t="str">
        <f t="shared" si="99"/>
        <v/>
      </c>
      <c r="DM100" s="26" t="str">
        <f t="shared" si="100"/>
        <v/>
      </c>
      <c r="DN100" s="26" t="str">
        <f t="shared" si="101"/>
        <v/>
      </c>
      <c r="DO100" s="26" t="str">
        <f t="shared" si="102"/>
        <v/>
      </c>
      <c r="DP100" s="26" t="str">
        <f t="shared" si="103"/>
        <v/>
      </c>
      <c r="DQ100" s="26" t="str">
        <f t="shared" si="104"/>
        <v/>
      </c>
      <c r="DR100" s="26" t="str">
        <f t="shared" si="105"/>
        <v/>
      </c>
      <c r="DS100" s="26" t="str">
        <f t="shared" si="106"/>
        <v/>
      </c>
      <c r="DT100" s="26" t="str">
        <f t="shared" si="107"/>
        <v/>
      </c>
      <c r="DU100" s="26" t="str">
        <f t="shared" si="108"/>
        <v/>
      </c>
      <c r="DV100" s="26" t="str">
        <f t="shared" si="109"/>
        <v/>
      </c>
    </row>
    <row r="101" spans="1:126" ht="60" x14ac:dyDescent="0.25">
      <c r="A101" t="s">
        <v>1942</v>
      </c>
      <c r="B101">
        <v>2016</v>
      </c>
      <c r="C101" t="s">
        <v>2046</v>
      </c>
      <c r="D101">
        <v>106990</v>
      </c>
      <c r="E101" s="19">
        <v>1316215550690</v>
      </c>
      <c r="F101" t="s">
        <v>251</v>
      </c>
      <c r="G101">
        <v>324110</v>
      </c>
      <c r="H101" t="s">
        <v>252</v>
      </c>
      <c r="I101" t="s">
        <v>253</v>
      </c>
      <c r="J101" t="s">
        <v>254</v>
      </c>
      <c r="K101" t="s">
        <v>103</v>
      </c>
      <c r="L101">
        <v>70043</v>
      </c>
      <c r="M101" s="26" t="str">
        <f t="shared" si="55"/>
        <v>89. PRODUCE THE CHEMICAL, 91. ON-SITE USE OF THE CHEMICAL, 94. AS A MANUFACTURED IMPURITY, 95. USED AS A REACTANT, 116. AS A PROCESS IMPURITY</v>
      </c>
      <c r="N101" s="26" t="s">
        <v>2053</v>
      </c>
      <c r="O101" s="26" t="s">
        <v>2061</v>
      </c>
      <c r="P101">
        <v>100</v>
      </c>
      <c r="Q101">
        <v>1700</v>
      </c>
      <c r="R101">
        <v>1800</v>
      </c>
      <c r="S101" s="26" t="s">
        <v>1940</v>
      </c>
      <c r="T101" s="26" t="s">
        <v>1941</v>
      </c>
      <c r="U101" s="26" t="s">
        <v>1940</v>
      </c>
      <c r="V101" s="26" t="s">
        <v>1941</v>
      </c>
      <c r="W101" s="26" t="s">
        <v>1941</v>
      </c>
      <c r="X101" s="26" t="s">
        <v>1940</v>
      </c>
      <c r="Y101" s="26" t="s">
        <v>1940</v>
      </c>
      <c r="AE101" s="26" t="s">
        <v>1941</v>
      </c>
      <c r="AR101" s="26" t="s">
        <v>1941</v>
      </c>
      <c r="AS101" s="26" t="s">
        <v>1941</v>
      </c>
      <c r="AT101" s="26" t="s">
        <v>1940</v>
      </c>
      <c r="AV101" s="26" t="s">
        <v>1941</v>
      </c>
      <c r="BD101" s="26" t="s">
        <v>1941</v>
      </c>
      <c r="BK101" s="26" t="s">
        <v>1941</v>
      </c>
      <c r="BU101" s="26" t="str">
        <f t="shared" si="56"/>
        <v>89. PRODUCE THE CHEMICAL</v>
      </c>
      <c r="BV101" s="26" t="str">
        <f t="shared" si="57"/>
        <v/>
      </c>
      <c r="BW101" s="26" t="str">
        <f t="shared" si="58"/>
        <v>91. ON-SITE USE OF THE CHEMICAL</v>
      </c>
      <c r="BX101" s="26" t="str">
        <f t="shared" si="59"/>
        <v/>
      </c>
      <c r="BY101" s="26" t="str">
        <f t="shared" si="60"/>
        <v/>
      </c>
      <c r="BZ101" s="26" t="str">
        <f t="shared" si="61"/>
        <v>94. AS A MANUFACTURED IMPURITY</v>
      </c>
      <c r="CA101" s="26" t="str">
        <f t="shared" si="62"/>
        <v>95. USED AS A REACTANT</v>
      </c>
      <c r="CB101" s="26" t="str">
        <f t="shared" si="63"/>
        <v/>
      </c>
      <c r="CC101" s="26" t="str">
        <f t="shared" si="64"/>
        <v/>
      </c>
      <c r="CD101" s="26" t="str">
        <f t="shared" si="65"/>
        <v/>
      </c>
      <c r="CE101" s="26" t="str">
        <f t="shared" si="66"/>
        <v/>
      </c>
      <c r="CF101" s="26" t="str">
        <f t="shared" si="67"/>
        <v/>
      </c>
      <c r="CG101" s="26" t="str">
        <f t="shared" si="68"/>
        <v/>
      </c>
      <c r="CH101" s="26" t="str">
        <f t="shared" si="69"/>
        <v/>
      </c>
      <c r="CI101" s="26" t="str">
        <f t="shared" si="70"/>
        <v/>
      </c>
      <c r="CJ101" s="26" t="str">
        <f t="shared" si="71"/>
        <v/>
      </c>
      <c r="CK101" s="26" t="str">
        <f t="shared" si="72"/>
        <v/>
      </c>
      <c r="CL101" s="26" t="str">
        <f t="shared" si="73"/>
        <v/>
      </c>
      <c r="CM101" s="26" t="str">
        <f t="shared" si="74"/>
        <v/>
      </c>
      <c r="CN101" s="26" t="str">
        <f t="shared" si="75"/>
        <v/>
      </c>
      <c r="CO101" s="26" t="str">
        <f t="shared" si="76"/>
        <v/>
      </c>
      <c r="CP101" s="26" t="str">
        <f t="shared" si="77"/>
        <v/>
      </c>
      <c r="CQ101" s="26" t="str">
        <f t="shared" si="78"/>
        <v/>
      </c>
      <c r="CR101" s="26" t="str">
        <f t="shared" si="79"/>
        <v/>
      </c>
      <c r="CS101" s="26" t="str">
        <f t="shared" si="80"/>
        <v/>
      </c>
      <c r="CT101" s="26" t="str">
        <f t="shared" si="81"/>
        <v/>
      </c>
      <c r="CU101" s="26" t="str">
        <f t="shared" si="82"/>
        <v/>
      </c>
      <c r="CV101" s="26" t="str">
        <f t="shared" si="83"/>
        <v>116. AS A PROCESS IMPURITY</v>
      </c>
      <c r="CW101" s="26" t="str">
        <f t="shared" si="84"/>
        <v/>
      </c>
      <c r="CX101" s="26" t="str">
        <f t="shared" si="85"/>
        <v/>
      </c>
      <c r="CY101" s="26" t="str">
        <f t="shared" si="86"/>
        <v/>
      </c>
      <c r="CZ101" s="26" t="str">
        <f t="shared" si="87"/>
        <v/>
      </c>
      <c r="DA101" s="26" t="str">
        <f t="shared" si="88"/>
        <v/>
      </c>
      <c r="DB101" s="26" t="str">
        <f t="shared" si="89"/>
        <v/>
      </c>
      <c r="DC101" s="26" t="str">
        <f t="shared" si="90"/>
        <v/>
      </c>
      <c r="DD101" s="26" t="str">
        <f t="shared" si="91"/>
        <v/>
      </c>
      <c r="DE101" s="26" t="str">
        <f t="shared" si="92"/>
        <v/>
      </c>
      <c r="DF101" s="26" t="str">
        <f t="shared" si="93"/>
        <v/>
      </c>
      <c r="DG101" s="26" t="str">
        <f t="shared" si="94"/>
        <v/>
      </c>
      <c r="DH101" s="26" t="str">
        <f t="shared" si="95"/>
        <v/>
      </c>
      <c r="DI101" s="26" t="str">
        <f t="shared" si="96"/>
        <v/>
      </c>
      <c r="DJ101" s="26" t="str">
        <f t="shared" si="97"/>
        <v/>
      </c>
      <c r="DK101" s="26" t="str">
        <f t="shared" si="98"/>
        <v/>
      </c>
      <c r="DL101" s="26" t="str">
        <f t="shared" si="99"/>
        <v/>
      </c>
      <c r="DM101" s="26" t="str">
        <f t="shared" si="100"/>
        <v/>
      </c>
      <c r="DN101" s="26" t="str">
        <f t="shared" si="101"/>
        <v/>
      </c>
      <c r="DO101" s="26" t="str">
        <f t="shared" si="102"/>
        <v/>
      </c>
      <c r="DP101" s="26" t="str">
        <f t="shared" si="103"/>
        <v/>
      </c>
      <c r="DQ101" s="26" t="str">
        <f t="shared" si="104"/>
        <v/>
      </c>
      <c r="DR101" s="26" t="str">
        <f t="shared" si="105"/>
        <v/>
      </c>
      <c r="DS101" s="26" t="str">
        <f t="shared" si="106"/>
        <v/>
      </c>
      <c r="DT101" s="26" t="str">
        <f t="shared" si="107"/>
        <v/>
      </c>
      <c r="DU101" s="26" t="str">
        <f t="shared" si="108"/>
        <v/>
      </c>
      <c r="DV101" s="26" t="str">
        <f t="shared" si="109"/>
        <v/>
      </c>
    </row>
    <row r="102" spans="1:126" ht="60" x14ac:dyDescent="0.25">
      <c r="A102" t="s">
        <v>1942</v>
      </c>
      <c r="B102">
        <v>2017</v>
      </c>
      <c r="C102" t="s">
        <v>2046</v>
      </c>
      <c r="D102">
        <v>106990</v>
      </c>
      <c r="E102" s="19">
        <v>1317216480855</v>
      </c>
      <c r="F102" t="s">
        <v>251</v>
      </c>
      <c r="G102">
        <v>324110</v>
      </c>
      <c r="H102" t="s">
        <v>252</v>
      </c>
      <c r="I102" t="s">
        <v>253</v>
      </c>
      <c r="J102" t="s">
        <v>254</v>
      </c>
      <c r="K102" t="s">
        <v>103</v>
      </c>
      <c r="L102">
        <v>70043</v>
      </c>
      <c r="M102" s="26" t="str">
        <f t="shared" si="55"/>
        <v>89. PRODUCE THE CHEMICAL, 91. ON-SITE USE OF THE CHEMICAL, 94. AS A MANUFACTURED IMPURITY, 95. USED AS A REACTANT, 116. AS A PROCESS IMPURITY</v>
      </c>
      <c r="N102" s="26" t="s">
        <v>2053</v>
      </c>
      <c r="O102" s="26" t="s">
        <v>2050</v>
      </c>
      <c r="P102">
        <v>110</v>
      </c>
      <c r="Q102">
        <v>1700</v>
      </c>
      <c r="R102">
        <v>1810</v>
      </c>
      <c r="S102" s="26" t="s">
        <v>1940</v>
      </c>
      <c r="T102" s="26" t="s">
        <v>1941</v>
      </c>
      <c r="U102" s="26" t="s">
        <v>1940</v>
      </c>
      <c r="V102" s="26" t="s">
        <v>1941</v>
      </c>
      <c r="W102" s="26" t="s">
        <v>1941</v>
      </c>
      <c r="X102" s="26" t="s">
        <v>1940</v>
      </c>
      <c r="Y102" s="26" t="s">
        <v>1940</v>
      </c>
      <c r="AE102" s="26" t="s">
        <v>1941</v>
      </c>
      <c r="AR102" s="26" t="s">
        <v>1941</v>
      </c>
      <c r="AS102" s="26" t="s">
        <v>1941</v>
      </c>
      <c r="AT102" s="26" t="s">
        <v>1940</v>
      </c>
      <c r="AV102" s="26" t="s">
        <v>1941</v>
      </c>
      <c r="BD102" s="26" t="s">
        <v>1941</v>
      </c>
      <c r="BK102" s="26" t="s">
        <v>1941</v>
      </c>
      <c r="BU102" s="26" t="str">
        <f t="shared" si="56"/>
        <v>89. PRODUCE THE CHEMICAL</v>
      </c>
      <c r="BV102" s="26" t="str">
        <f t="shared" si="57"/>
        <v/>
      </c>
      <c r="BW102" s="26" t="str">
        <f t="shared" si="58"/>
        <v>91. ON-SITE USE OF THE CHEMICAL</v>
      </c>
      <c r="BX102" s="26" t="str">
        <f t="shared" si="59"/>
        <v/>
      </c>
      <c r="BY102" s="26" t="str">
        <f t="shared" si="60"/>
        <v/>
      </c>
      <c r="BZ102" s="26" t="str">
        <f t="shared" si="61"/>
        <v>94. AS A MANUFACTURED IMPURITY</v>
      </c>
      <c r="CA102" s="26" t="str">
        <f t="shared" si="62"/>
        <v>95. USED AS A REACTANT</v>
      </c>
      <c r="CB102" s="26" t="str">
        <f t="shared" si="63"/>
        <v/>
      </c>
      <c r="CC102" s="26" t="str">
        <f t="shared" si="64"/>
        <v/>
      </c>
      <c r="CD102" s="26" t="str">
        <f t="shared" si="65"/>
        <v/>
      </c>
      <c r="CE102" s="26" t="str">
        <f t="shared" si="66"/>
        <v/>
      </c>
      <c r="CF102" s="26" t="str">
        <f t="shared" si="67"/>
        <v/>
      </c>
      <c r="CG102" s="26" t="str">
        <f t="shared" si="68"/>
        <v/>
      </c>
      <c r="CH102" s="26" t="str">
        <f t="shared" si="69"/>
        <v/>
      </c>
      <c r="CI102" s="26" t="str">
        <f t="shared" si="70"/>
        <v/>
      </c>
      <c r="CJ102" s="26" t="str">
        <f t="shared" si="71"/>
        <v/>
      </c>
      <c r="CK102" s="26" t="str">
        <f t="shared" si="72"/>
        <v/>
      </c>
      <c r="CL102" s="26" t="str">
        <f t="shared" si="73"/>
        <v/>
      </c>
      <c r="CM102" s="26" t="str">
        <f t="shared" si="74"/>
        <v/>
      </c>
      <c r="CN102" s="26" t="str">
        <f t="shared" si="75"/>
        <v/>
      </c>
      <c r="CO102" s="26" t="str">
        <f t="shared" si="76"/>
        <v/>
      </c>
      <c r="CP102" s="26" t="str">
        <f t="shared" si="77"/>
        <v/>
      </c>
      <c r="CQ102" s="26" t="str">
        <f t="shared" si="78"/>
        <v/>
      </c>
      <c r="CR102" s="26" t="str">
        <f t="shared" si="79"/>
        <v/>
      </c>
      <c r="CS102" s="26" t="str">
        <f t="shared" si="80"/>
        <v/>
      </c>
      <c r="CT102" s="26" t="str">
        <f t="shared" si="81"/>
        <v/>
      </c>
      <c r="CU102" s="26" t="str">
        <f t="shared" si="82"/>
        <v/>
      </c>
      <c r="CV102" s="26" t="str">
        <f t="shared" si="83"/>
        <v>116. AS A PROCESS IMPURITY</v>
      </c>
      <c r="CW102" s="26" t="str">
        <f t="shared" si="84"/>
        <v/>
      </c>
      <c r="CX102" s="26" t="str">
        <f t="shared" si="85"/>
        <v/>
      </c>
      <c r="CY102" s="26" t="str">
        <f t="shared" si="86"/>
        <v/>
      </c>
      <c r="CZ102" s="26" t="str">
        <f t="shared" si="87"/>
        <v/>
      </c>
      <c r="DA102" s="26" t="str">
        <f t="shared" si="88"/>
        <v/>
      </c>
      <c r="DB102" s="26" t="str">
        <f t="shared" si="89"/>
        <v/>
      </c>
      <c r="DC102" s="26" t="str">
        <f t="shared" si="90"/>
        <v/>
      </c>
      <c r="DD102" s="26" t="str">
        <f t="shared" si="91"/>
        <v/>
      </c>
      <c r="DE102" s="26" t="str">
        <f t="shared" si="92"/>
        <v/>
      </c>
      <c r="DF102" s="26" t="str">
        <f t="shared" si="93"/>
        <v/>
      </c>
      <c r="DG102" s="26" t="str">
        <f t="shared" si="94"/>
        <v/>
      </c>
      <c r="DH102" s="26" t="str">
        <f t="shared" si="95"/>
        <v/>
      </c>
      <c r="DI102" s="26" t="str">
        <f t="shared" si="96"/>
        <v/>
      </c>
      <c r="DJ102" s="26" t="str">
        <f t="shared" si="97"/>
        <v/>
      </c>
      <c r="DK102" s="26" t="str">
        <f t="shared" si="98"/>
        <v/>
      </c>
      <c r="DL102" s="26" t="str">
        <f t="shared" si="99"/>
        <v/>
      </c>
      <c r="DM102" s="26" t="str">
        <f t="shared" si="100"/>
        <v/>
      </c>
      <c r="DN102" s="26" t="str">
        <f t="shared" si="101"/>
        <v/>
      </c>
      <c r="DO102" s="26" t="str">
        <f t="shared" si="102"/>
        <v/>
      </c>
      <c r="DP102" s="26" t="str">
        <f t="shared" si="103"/>
        <v/>
      </c>
      <c r="DQ102" s="26" t="str">
        <f t="shared" si="104"/>
        <v/>
      </c>
      <c r="DR102" s="26" t="str">
        <f t="shared" si="105"/>
        <v/>
      </c>
      <c r="DS102" s="26" t="str">
        <f t="shared" si="106"/>
        <v/>
      </c>
      <c r="DT102" s="26" t="str">
        <f t="shared" si="107"/>
        <v/>
      </c>
      <c r="DU102" s="26" t="str">
        <f t="shared" si="108"/>
        <v/>
      </c>
      <c r="DV102" s="26" t="str">
        <f t="shared" si="109"/>
        <v/>
      </c>
    </row>
    <row r="103" spans="1:126" ht="75" x14ac:dyDescent="0.25">
      <c r="A103" t="s">
        <v>1942</v>
      </c>
      <c r="B103">
        <v>2018</v>
      </c>
      <c r="C103" t="s">
        <v>2046</v>
      </c>
      <c r="D103">
        <v>106990</v>
      </c>
      <c r="E103" s="19">
        <v>1318217379940</v>
      </c>
      <c r="F103" t="s">
        <v>251</v>
      </c>
      <c r="G103">
        <v>324110</v>
      </c>
      <c r="H103" t="s">
        <v>252</v>
      </c>
      <c r="I103" t="s">
        <v>253</v>
      </c>
      <c r="J103" t="s">
        <v>254</v>
      </c>
      <c r="K103" t="s">
        <v>103</v>
      </c>
      <c r="L103">
        <v>70043</v>
      </c>
      <c r="M103" s="26" t="str">
        <f t="shared" si="55"/>
        <v>89. PRODUCE THE CHEMICAL, 91. ON-SITE USE OF THE CHEMICAL, 94. AS A MANUFACTURED IMPURITY, 95. USED AS A REACTANT, 96. P101  FEEDSTOCKS, 116. AS A PROCESS IMPURITY</v>
      </c>
      <c r="N103" s="26" t="s">
        <v>2053</v>
      </c>
      <c r="O103" s="26" t="s">
        <v>2050</v>
      </c>
      <c r="P103">
        <v>110</v>
      </c>
      <c r="Q103">
        <v>1700</v>
      </c>
      <c r="R103">
        <v>1810</v>
      </c>
      <c r="S103" s="26" t="s">
        <v>1940</v>
      </c>
      <c r="T103" s="26" t="s">
        <v>1941</v>
      </c>
      <c r="U103" s="26" t="s">
        <v>1940</v>
      </c>
      <c r="V103" s="26" t="s">
        <v>1941</v>
      </c>
      <c r="W103" s="26" t="s">
        <v>1941</v>
      </c>
      <c r="X103" s="26" t="s">
        <v>1940</v>
      </c>
      <c r="Y103" s="26" t="s">
        <v>1940</v>
      </c>
      <c r="Z103" s="26" t="s">
        <v>1940</v>
      </c>
      <c r="AA103" s="26" t="s">
        <v>1941</v>
      </c>
      <c r="AB103" s="26" t="s">
        <v>1941</v>
      </c>
      <c r="AC103" s="26" t="s">
        <v>1941</v>
      </c>
      <c r="AD103" s="26" t="s">
        <v>1941</v>
      </c>
      <c r="AE103" s="26" t="s">
        <v>1941</v>
      </c>
      <c r="AF103" s="26" t="s">
        <v>1941</v>
      </c>
      <c r="AG103" s="26" t="s">
        <v>1941</v>
      </c>
      <c r="AH103" s="26" t="s">
        <v>1941</v>
      </c>
      <c r="AI103" s="26" t="s">
        <v>1941</v>
      </c>
      <c r="AJ103" s="26" t="s">
        <v>1941</v>
      </c>
      <c r="AK103" s="26" t="s">
        <v>1941</v>
      </c>
      <c r="AL103" s="26" t="s">
        <v>1941</v>
      </c>
      <c r="AM103" s="26" t="s">
        <v>1941</v>
      </c>
      <c r="AN103" s="26" t="s">
        <v>1941</v>
      </c>
      <c r="AO103" s="26" t="s">
        <v>1941</v>
      </c>
      <c r="AP103" s="26" t="s">
        <v>1941</v>
      </c>
      <c r="AQ103" s="26" t="s">
        <v>1941</v>
      </c>
      <c r="AR103" s="26" t="s">
        <v>1941</v>
      </c>
      <c r="AS103" s="26" t="s">
        <v>1941</v>
      </c>
      <c r="AT103" s="26" t="s">
        <v>1940</v>
      </c>
      <c r="AU103" s="26" t="s">
        <v>1941</v>
      </c>
      <c r="AV103" s="26" t="s">
        <v>1941</v>
      </c>
      <c r="AW103" s="26" t="s">
        <v>1941</v>
      </c>
      <c r="AX103" s="26" t="s">
        <v>1941</v>
      </c>
      <c r="AY103" s="26" t="s">
        <v>1941</v>
      </c>
      <c r="AZ103" s="26" t="s">
        <v>1941</v>
      </c>
      <c r="BA103" s="26" t="s">
        <v>1941</v>
      </c>
      <c r="BB103" s="26" t="s">
        <v>1941</v>
      </c>
      <c r="BC103" s="26" t="s">
        <v>1941</v>
      </c>
      <c r="BD103" s="26" t="s">
        <v>1941</v>
      </c>
      <c r="BE103" s="26" t="s">
        <v>1941</v>
      </c>
      <c r="BF103" s="26" t="s">
        <v>1941</v>
      </c>
      <c r="BG103" s="26" t="s">
        <v>1941</v>
      </c>
      <c r="BH103" s="26" t="s">
        <v>1941</v>
      </c>
      <c r="BI103" s="26" t="s">
        <v>1941</v>
      </c>
      <c r="BJ103" s="26" t="s">
        <v>1941</v>
      </c>
      <c r="BK103" s="26" t="s">
        <v>1941</v>
      </c>
      <c r="BL103" s="26" t="s">
        <v>1941</v>
      </c>
      <c r="BM103" s="26" t="s">
        <v>1941</v>
      </c>
      <c r="BN103" s="26" t="s">
        <v>1941</v>
      </c>
      <c r="BO103" s="26" t="s">
        <v>1941</v>
      </c>
      <c r="BP103" s="26" t="s">
        <v>1941</v>
      </c>
      <c r="BQ103" s="26" t="s">
        <v>1941</v>
      </c>
      <c r="BR103" s="26" t="s">
        <v>1941</v>
      </c>
      <c r="BS103" s="26" t="s">
        <v>1941</v>
      </c>
      <c r="BT103" s="26" t="s">
        <v>1941</v>
      </c>
      <c r="BU103" s="26" t="str">
        <f t="shared" si="56"/>
        <v>89. PRODUCE THE CHEMICAL</v>
      </c>
      <c r="BV103" s="26" t="str">
        <f t="shared" si="57"/>
        <v/>
      </c>
      <c r="BW103" s="26" t="str">
        <f t="shared" si="58"/>
        <v>91. ON-SITE USE OF THE CHEMICAL</v>
      </c>
      <c r="BX103" s="26" t="str">
        <f t="shared" si="59"/>
        <v/>
      </c>
      <c r="BY103" s="26" t="str">
        <f t="shared" si="60"/>
        <v/>
      </c>
      <c r="BZ103" s="26" t="str">
        <f t="shared" si="61"/>
        <v>94. AS A MANUFACTURED IMPURITY</v>
      </c>
      <c r="CA103" s="26" t="str">
        <f t="shared" si="62"/>
        <v>95. USED AS A REACTANT</v>
      </c>
      <c r="CB103" s="26" t="str">
        <f t="shared" si="63"/>
        <v>96. P101  FEEDSTOCKS</v>
      </c>
      <c r="CC103" s="26" t="str">
        <f t="shared" si="64"/>
        <v/>
      </c>
      <c r="CD103" s="26" t="str">
        <f t="shared" si="65"/>
        <v/>
      </c>
      <c r="CE103" s="26" t="str">
        <f t="shared" si="66"/>
        <v/>
      </c>
      <c r="CF103" s="26" t="str">
        <f t="shared" si="67"/>
        <v/>
      </c>
      <c r="CG103" s="26" t="str">
        <f t="shared" si="68"/>
        <v/>
      </c>
      <c r="CH103" s="26" t="str">
        <f t="shared" si="69"/>
        <v/>
      </c>
      <c r="CI103" s="26" t="str">
        <f t="shared" si="70"/>
        <v/>
      </c>
      <c r="CJ103" s="26" t="str">
        <f t="shared" si="71"/>
        <v/>
      </c>
      <c r="CK103" s="26" t="str">
        <f t="shared" si="72"/>
        <v/>
      </c>
      <c r="CL103" s="26" t="str">
        <f t="shared" si="73"/>
        <v/>
      </c>
      <c r="CM103" s="26" t="str">
        <f t="shared" si="74"/>
        <v/>
      </c>
      <c r="CN103" s="26" t="str">
        <f t="shared" si="75"/>
        <v/>
      </c>
      <c r="CO103" s="26" t="str">
        <f t="shared" si="76"/>
        <v/>
      </c>
      <c r="CP103" s="26" t="str">
        <f t="shared" si="77"/>
        <v/>
      </c>
      <c r="CQ103" s="26" t="str">
        <f t="shared" si="78"/>
        <v/>
      </c>
      <c r="CR103" s="26" t="str">
        <f t="shared" si="79"/>
        <v/>
      </c>
      <c r="CS103" s="26" t="str">
        <f t="shared" si="80"/>
        <v/>
      </c>
      <c r="CT103" s="26" t="str">
        <f t="shared" si="81"/>
        <v/>
      </c>
      <c r="CU103" s="26" t="str">
        <f t="shared" si="82"/>
        <v/>
      </c>
      <c r="CV103" s="26" t="str">
        <f t="shared" si="83"/>
        <v>116. AS A PROCESS IMPURITY</v>
      </c>
      <c r="CW103" s="26" t="str">
        <f t="shared" si="84"/>
        <v/>
      </c>
      <c r="CX103" s="26" t="str">
        <f t="shared" si="85"/>
        <v/>
      </c>
      <c r="CY103" s="26" t="str">
        <f t="shared" si="86"/>
        <v/>
      </c>
      <c r="CZ103" s="26" t="str">
        <f t="shared" si="87"/>
        <v/>
      </c>
      <c r="DA103" s="26" t="str">
        <f t="shared" si="88"/>
        <v/>
      </c>
      <c r="DB103" s="26" t="str">
        <f t="shared" si="89"/>
        <v/>
      </c>
      <c r="DC103" s="26" t="str">
        <f t="shared" si="90"/>
        <v/>
      </c>
      <c r="DD103" s="26" t="str">
        <f t="shared" si="91"/>
        <v/>
      </c>
      <c r="DE103" s="26" t="str">
        <f t="shared" si="92"/>
        <v/>
      </c>
      <c r="DF103" s="26" t="str">
        <f t="shared" si="93"/>
        <v/>
      </c>
      <c r="DG103" s="26" t="str">
        <f t="shared" si="94"/>
        <v/>
      </c>
      <c r="DH103" s="26" t="str">
        <f t="shared" si="95"/>
        <v/>
      </c>
      <c r="DI103" s="26" t="str">
        <f t="shared" si="96"/>
        <v/>
      </c>
      <c r="DJ103" s="26" t="str">
        <f t="shared" si="97"/>
        <v/>
      </c>
      <c r="DK103" s="26" t="str">
        <f t="shared" si="98"/>
        <v/>
      </c>
      <c r="DL103" s="26" t="str">
        <f t="shared" si="99"/>
        <v/>
      </c>
      <c r="DM103" s="26" t="str">
        <f t="shared" si="100"/>
        <v/>
      </c>
      <c r="DN103" s="26" t="str">
        <f t="shared" si="101"/>
        <v/>
      </c>
      <c r="DO103" s="26" t="str">
        <f t="shared" si="102"/>
        <v/>
      </c>
      <c r="DP103" s="26" t="str">
        <f t="shared" si="103"/>
        <v/>
      </c>
      <c r="DQ103" s="26" t="str">
        <f t="shared" si="104"/>
        <v/>
      </c>
      <c r="DR103" s="26" t="str">
        <f t="shared" si="105"/>
        <v/>
      </c>
      <c r="DS103" s="26" t="str">
        <f t="shared" si="106"/>
        <v/>
      </c>
      <c r="DT103" s="26" t="str">
        <f t="shared" si="107"/>
        <v/>
      </c>
      <c r="DU103" s="26" t="str">
        <f t="shared" si="108"/>
        <v/>
      </c>
      <c r="DV103" s="26" t="str">
        <f t="shared" si="109"/>
        <v/>
      </c>
    </row>
    <row r="104" spans="1:126" ht="75" x14ac:dyDescent="0.25">
      <c r="A104" t="s">
        <v>1942</v>
      </c>
      <c r="B104">
        <v>2019</v>
      </c>
      <c r="C104" t="s">
        <v>2046</v>
      </c>
      <c r="D104">
        <v>106990</v>
      </c>
      <c r="E104" s="19">
        <v>1319218366817</v>
      </c>
      <c r="F104" t="s">
        <v>251</v>
      </c>
      <c r="G104">
        <v>324110</v>
      </c>
      <c r="H104" t="s">
        <v>252</v>
      </c>
      <c r="I104" t="s">
        <v>253</v>
      </c>
      <c r="J104" t="s">
        <v>254</v>
      </c>
      <c r="K104" t="s">
        <v>103</v>
      </c>
      <c r="L104">
        <v>70043</v>
      </c>
      <c r="M104" s="26" t="str">
        <f t="shared" si="55"/>
        <v>89. PRODUCE THE CHEMICAL, 91. ON-SITE USE OF THE CHEMICAL, 94. AS A MANUFACTURED IMPURITY, 95. USED AS A REACTANT, 96. P101  FEEDSTOCKS, 116. AS A PROCESS IMPURITY</v>
      </c>
      <c r="N104" s="26" t="s">
        <v>2053</v>
      </c>
      <c r="O104" s="26" t="s">
        <v>2050</v>
      </c>
      <c r="P104">
        <v>137</v>
      </c>
      <c r="Q104">
        <v>1457</v>
      </c>
      <c r="R104">
        <v>1594</v>
      </c>
      <c r="S104" s="26" t="s">
        <v>1940</v>
      </c>
      <c r="T104" s="26" t="s">
        <v>1941</v>
      </c>
      <c r="U104" s="26" t="s">
        <v>1940</v>
      </c>
      <c r="V104" s="26" t="s">
        <v>1941</v>
      </c>
      <c r="W104" s="26" t="s">
        <v>1941</v>
      </c>
      <c r="X104" s="26" t="s">
        <v>1940</v>
      </c>
      <c r="Y104" s="26" t="s">
        <v>1940</v>
      </c>
      <c r="Z104" s="26" t="s">
        <v>1940</v>
      </c>
      <c r="AA104" s="26" t="s">
        <v>1941</v>
      </c>
      <c r="AB104" s="26" t="s">
        <v>1941</v>
      </c>
      <c r="AC104" s="26" t="s">
        <v>1941</v>
      </c>
      <c r="AD104" s="26" t="s">
        <v>1941</v>
      </c>
      <c r="AE104" s="26" t="s">
        <v>1941</v>
      </c>
      <c r="AF104" s="26" t="s">
        <v>1941</v>
      </c>
      <c r="AG104" s="26" t="s">
        <v>1941</v>
      </c>
      <c r="AH104" s="26" t="s">
        <v>1941</v>
      </c>
      <c r="AI104" s="26" t="s">
        <v>1941</v>
      </c>
      <c r="AJ104" s="26" t="s">
        <v>1941</v>
      </c>
      <c r="AK104" s="26" t="s">
        <v>1941</v>
      </c>
      <c r="AL104" s="26" t="s">
        <v>1941</v>
      </c>
      <c r="AM104" s="26" t="s">
        <v>1941</v>
      </c>
      <c r="AN104" s="26" t="s">
        <v>1941</v>
      </c>
      <c r="AO104" s="26" t="s">
        <v>1941</v>
      </c>
      <c r="AP104" s="26" t="s">
        <v>1941</v>
      </c>
      <c r="AQ104" s="26" t="s">
        <v>1941</v>
      </c>
      <c r="AR104" s="26" t="s">
        <v>1941</v>
      </c>
      <c r="AS104" s="26" t="s">
        <v>1941</v>
      </c>
      <c r="AT104" s="26" t="s">
        <v>1940</v>
      </c>
      <c r="AU104" s="26" t="s">
        <v>1941</v>
      </c>
      <c r="AV104" s="26" t="s">
        <v>1941</v>
      </c>
      <c r="AW104" s="26" t="s">
        <v>1941</v>
      </c>
      <c r="AX104" s="26" t="s">
        <v>1941</v>
      </c>
      <c r="AY104" s="26" t="s">
        <v>1941</v>
      </c>
      <c r="AZ104" s="26" t="s">
        <v>1941</v>
      </c>
      <c r="BA104" s="26" t="s">
        <v>1941</v>
      </c>
      <c r="BB104" s="26" t="s">
        <v>1941</v>
      </c>
      <c r="BC104" s="26" t="s">
        <v>1941</v>
      </c>
      <c r="BD104" s="26" t="s">
        <v>1941</v>
      </c>
      <c r="BE104" s="26" t="s">
        <v>1941</v>
      </c>
      <c r="BF104" s="26" t="s">
        <v>1941</v>
      </c>
      <c r="BG104" s="26" t="s">
        <v>1941</v>
      </c>
      <c r="BH104" s="26" t="s">
        <v>1941</v>
      </c>
      <c r="BI104" s="26" t="s">
        <v>1941</v>
      </c>
      <c r="BJ104" s="26" t="s">
        <v>1941</v>
      </c>
      <c r="BK104" s="26" t="s">
        <v>1941</v>
      </c>
      <c r="BL104" s="26" t="s">
        <v>1941</v>
      </c>
      <c r="BM104" s="26" t="s">
        <v>1941</v>
      </c>
      <c r="BN104" s="26" t="s">
        <v>1941</v>
      </c>
      <c r="BO104" s="26" t="s">
        <v>1941</v>
      </c>
      <c r="BP104" s="26" t="s">
        <v>1941</v>
      </c>
      <c r="BQ104" s="26" t="s">
        <v>1941</v>
      </c>
      <c r="BR104" s="26" t="s">
        <v>1941</v>
      </c>
      <c r="BS104" s="26" t="s">
        <v>1941</v>
      </c>
      <c r="BT104" s="26" t="s">
        <v>1941</v>
      </c>
      <c r="BU104" s="26" t="str">
        <f t="shared" si="56"/>
        <v>89. PRODUCE THE CHEMICAL</v>
      </c>
      <c r="BV104" s="26" t="str">
        <f t="shared" si="57"/>
        <v/>
      </c>
      <c r="BW104" s="26" t="str">
        <f t="shared" si="58"/>
        <v>91. ON-SITE USE OF THE CHEMICAL</v>
      </c>
      <c r="BX104" s="26" t="str">
        <f t="shared" si="59"/>
        <v/>
      </c>
      <c r="BY104" s="26" t="str">
        <f t="shared" si="60"/>
        <v/>
      </c>
      <c r="BZ104" s="26" t="str">
        <f t="shared" si="61"/>
        <v>94. AS A MANUFACTURED IMPURITY</v>
      </c>
      <c r="CA104" s="26" t="str">
        <f t="shared" si="62"/>
        <v>95. USED AS A REACTANT</v>
      </c>
      <c r="CB104" s="26" t="str">
        <f t="shared" si="63"/>
        <v>96. P101  FEEDSTOCKS</v>
      </c>
      <c r="CC104" s="26" t="str">
        <f t="shared" si="64"/>
        <v/>
      </c>
      <c r="CD104" s="26" t="str">
        <f t="shared" si="65"/>
        <v/>
      </c>
      <c r="CE104" s="26" t="str">
        <f t="shared" si="66"/>
        <v/>
      </c>
      <c r="CF104" s="26" t="str">
        <f t="shared" si="67"/>
        <v/>
      </c>
      <c r="CG104" s="26" t="str">
        <f t="shared" si="68"/>
        <v/>
      </c>
      <c r="CH104" s="26" t="str">
        <f t="shared" si="69"/>
        <v/>
      </c>
      <c r="CI104" s="26" t="str">
        <f t="shared" si="70"/>
        <v/>
      </c>
      <c r="CJ104" s="26" t="str">
        <f t="shared" si="71"/>
        <v/>
      </c>
      <c r="CK104" s="26" t="str">
        <f t="shared" si="72"/>
        <v/>
      </c>
      <c r="CL104" s="26" t="str">
        <f t="shared" si="73"/>
        <v/>
      </c>
      <c r="CM104" s="26" t="str">
        <f t="shared" si="74"/>
        <v/>
      </c>
      <c r="CN104" s="26" t="str">
        <f t="shared" si="75"/>
        <v/>
      </c>
      <c r="CO104" s="26" t="str">
        <f t="shared" si="76"/>
        <v/>
      </c>
      <c r="CP104" s="26" t="str">
        <f t="shared" si="77"/>
        <v/>
      </c>
      <c r="CQ104" s="26" t="str">
        <f t="shared" si="78"/>
        <v/>
      </c>
      <c r="CR104" s="26" t="str">
        <f t="shared" si="79"/>
        <v/>
      </c>
      <c r="CS104" s="26" t="str">
        <f t="shared" si="80"/>
        <v/>
      </c>
      <c r="CT104" s="26" t="str">
        <f t="shared" si="81"/>
        <v/>
      </c>
      <c r="CU104" s="26" t="str">
        <f t="shared" si="82"/>
        <v/>
      </c>
      <c r="CV104" s="26" t="str">
        <f t="shared" si="83"/>
        <v>116. AS A PROCESS IMPURITY</v>
      </c>
      <c r="CW104" s="26" t="str">
        <f t="shared" si="84"/>
        <v/>
      </c>
      <c r="CX104" s="26" t="str">
        <f t="shared" si="85"/>
        <v/>
      </c>
      <c r="CY104" s="26" t="str">
        <f t="shared" si="86"/>
        <v/>
      </c>
      <c r="CZ104" s="26" t="str">
        <f t="shared" si="87"/>
        <v/>
      </c>
      <c r="DA104" s="26" t="str">
        <f t="shared" si="88"/>
        <v/>
      </c>
      <c r="DB104" s="26" t="str">
        <f t="shared" si="89"/>
        <v/>
      </c>
      <c r="DC104" s="26" t="str">
        <f t="shared" si="90"/>
        <v/>
      </c>
      <c r="DD104" s="26" t="str">
        <f t="shared" si="91"/>
        <v/>
      </c>
      <c r="DE104" s="26" t="str">
        <f t="shared" si="92"/>
        <v/>
      </c>
      <c r="DF104" s="26" t="str">
        <f t="shared" si="93"/>
        <v/>
      </c>
      <c r="DG104" s="26" t="str">
        <f t="shared" si="94"/>
        <v/>
      </c>
      <c r="DH104" s="26" t="str">
        <f t="shared" si="95"/>
        <v/>
      </c>
      <c r="DI104" s="26" t="str">
        <f t="shared" si="96"/>
        <v/>
      </c>
      <c r="DJ104" s="26" t="str">
        <f t="shared" si="97"/>
        <v/>
      </c>
      <c r="DK104" s="26" t="str">
        <f t="shared" si="98"/>
        <v/>
      </c>
      <c r="DL104" s="26" t="str">
        <f t="shared" si="99"/>
        <v/>
      </c>
      <c r="DM104" s="26" t="str">
        <f t="shared" si="100"/>
        <v/>
      </c>
      <c r="DN104" s="26" t="str">
        <f t="shared" si="101"/>
        <v/>
      </c>
      <c r="DO104" s="26" t="str">
        <f t="shared" si="102"/>
        <v/>
      </c>
      <c r="DP104" s="26" t="str">
        <f t="shared" si="103"/>
        <v/>
      </c>
      <c r="DQ104" s="26" t="str">
        <f t="shared" si="104"/>
        <v/>
      </c>
      <c r="DR104" s="26" t="str">
        <f t="shared" si="105"/>
        <v/>
      </c>
      <c r="DS104" s="26" t="str">
        <f t="shared" si="106"/>
        <v/>
      </c>
      <c r="DT104" s="26" t="str">
        <f t="shared" si="107"/>
        <v/>
      </c>
      <c r="DU104" s="26" t="str">
        <f t="shared" si="108"/>
        <v/>
      </c>
      <c r="DV104" s="26" t="str">
        <f t="shared" si="109"/>
        <v/>
      </c>
    </row>
    <row r="105" spans="1:126" ht="105" x14ac:dyDescent="0.25">
      <c r="A105" t="s">
        <v>1942</v>
      </c>
      <c r="B105">
        <v>2020</v>
      </c>
      <c r="C105" t="s">
        <v>2046</v>
      </c>
      <c r="D105">
        <v>106990</v>
      </c>
      <c r="E105" s="19">
        <v>1320219307271</v>
      </c>
      <c r="F105" t="s">
        <v>251</v>
      </c>
      <c r="G105">
        <v>324110</v>
      </c>
      <c r="H105" t="s">
        <v>252</v>
      </c>
      <c r="I105" t="s">
        <v>253</v>
      </c>
      <c r="J105" t="s">
        <v>254</v>
      </c>
      <c r="K105" t="s">
        <v>103</v>
      </c>
      <c r="L105">
        <v>70043</v>
      </c>
      <c r="M105" s="26" t="str">
        <f t="shared" si="55"/>
        <v>89. PRODUCE THE CHEMICAL, 92. SALE OR DISTRIBUTION OF THE CHEMICAL, 93. AS A BYPRODUCT</v>
      </c>
      <c r="N105" s="26" t="s">
        <v>2053</v>
      </c>
      <c r="O105" s="26" t="s">
        <v>2050</v>
      </c>
      <c r="P105">
        <v>86</v>
      </c>
      <c r="Q105">
        <v>1320</v>
      </c>
      <c r="R105">
        <v>1406</v>
      </c>
      <c r="S105" s="26" t="s">
        <v>1940</v>
      </c>
      <c r="T105" s="26" t="s">
        <v>1941</v>
      </c>
      <c r="U105" s="26" t="s">
        <v>1941</v>
      </c>
      <c r="V105" s="26" t="s">
        <v>1940</v>
      </c>
      <c r="W105" s="26" t="s">
        <v>1940</v>
      </c>
      <c r="X105" s="26" t="s">
        <v>1941</v>
      </c>
      <c r="Y105" s="26" t="s">
        <v>1941</v>
      </c>
      <c r="Z105" s="26" t="s">
        <v>1941</v>
      </c>
      <c r="AA105" s="26" t="s">
        <v>1941</v>
      </c>
      <c r="AB105" s="26" t="s">
        <v>1941</v>
      </c>
      <c r="AC105" s="26" t="s">
        <v>1941</v>
      </c>
      <c r="AD105" s="26" t="s">
        <v>1941</v>
      </c>
      <c r="AE105" s="26" t="s">
        <v>1941</v>
      </c>
      <c r="AF105" s="26" t="s">
        <v>1941</v>
      </c>
      <c r="AG105" s="26" t="s">
        <v>1941</v>
      </c>
      <c r="AH105" s="26" t="s">
        <v>1941</v>
      </c>
      <c r="AI105" s="26" t="s">
        <v>1941</v>
      </c>
      <c r="AJ105" s="26" t="s">
        <v>1941</v>
      </c>
      <c r="AK105" s="26" t="s">
        <v>1941</v>
      </c>
      <c r="AL105" s="26" t="s">
        <v>1941</v>
      </c>
      <c r="AM105" s="26" t="s">
        <v>1941</v>
      </c>
      <c r="AN105" s="26" t="s">
        <v>1941</v>
      </c>
      <c r="AO105" s="26" t="s">
        <v>1941</v>
      </c>
      <c r="AP105" s="26" t="s">
        <v>1941</v>
      </c>
      <c r="AQ105" s="26" t="s">
        <v>1941</v>
      </c>
      <c r="AR105" s="26" t="s">
        <v>1941</v>
      </c>
      <c r="AS105" s="26" t="s">
        <v>1941</v>
      </c>
      <c r="AT105" s="26" t="s">
        <v>1941</v>
      </c>
      <c r="AU105" s="26" t="s">
        <v>1941</v>
      </c>
      <c r="AV105" s="26" t="s">
        <v>1941</v>
      </c>
      <c r="AW105" s="26" t="s">
        <v>1941</v>
      </c>
      <c r="AX105" s="26" t="s">
        <v>1941</v>
      </c>
      <c r="AY105" s="26" t="s">
        <v>1941</v>
      </c>
      <c r="AZ105" s="26" t="s">
        <v>1941</v>
      </c>
      <c r="BA105" s="26" t="s">
        <v>1941</v>
      </c>
      <c r="BB105" s="26" t="s">
        <v>1941</v>
      </c>
      <c r="BC105" s="26" t="s">
        <v>1941</v>
      </c>
      <c r="BD105" s="26" t="s">
        <v>1941</v>
      </c>
      <c r="BE105" s="26" t="s">
        <v>1941</v>
      </c>
      <c r="BF105" s="26" t="s">
        <v>1941</v>
      </c>
      <c r="BG105" s="26" t="s">
        <v>1941</v>
      </c>
      <c r="BH105" s="26" t="s">
        <v>1941</v>
      </c>
      <c r="BI105" s="26" t="s">
        <v>1941</v>
      </c>
      <c r="BJ105" s="26" t="s">
        <v>1941</v>
      </c>
      <c r="BK105" s="26" t="s">
        <v>1941</v>
      </c>
      <c r="BL105" s="26" t="s">
        <v>1941</v>
      </c>
      <c r="BM105" s="26" t="s">
        <v>1941</v>
      </c>
      <c r="BN105" s="26" t="s">
        <v>1941</v>
      </c>
      <c r="BO105" s="26" t="s">
        <v>1941</v>
      </c>
      <c r="BP105" s="26" t="s">
        <v>1941</v>
      </c>
      <c r="BQ105" s="26" t="s">
        <v>1941</v>
      </c>
      <c r="BR105" s="26" t="s">
        <v>1941</v>
      </c>
      <c r="BS105" s="26" t="s">
        <v>1941</v>
      </c>
      <c r="BT105" s="26" t="s">
        <v>1941</v>
      </c>
      <c r="BU105" s="26" t="str">
        <f t="shared" si="56"/>
        <v>89. PRODUCE THE CHEMICAL</v>
      </c>
      <c r="BV105" s="26" t="str">
        <f t="shared" si="57"/>
        <v/>
      </c>
      <c r="BW105" s="26" t="str">
        <f t="shared" si="58"/>
        <v/>
      </c>
      <c r="BX105" s="26" t="str">
        <f t="shared" si="59"/>
        <v>92. SALE OR DISTRIBUTION OF THE CHEMICAL</v>
      </c>
      <c r="BY105" s="26" t="str">
        <f t="shared" si="60"/>
        <v>93. AS A BYPRODUCT</v>
      </c>
      <c r="BZ105" s="26" t="str">
        <f t="shared" si="61"/>
        <v/>
      </c>
      <c r="CA105" s="26" t="str">
        <f t="shared" si="62"/>
        <v/>
      </c>
      <c r="CB105" s="26" t="str">
        <f t="shared" si="63"/>
        <v/>
      </c>
      <c r="CC105" s="26" t="str">
        <f t="shared" si="64"/>
        <v/>
      </c>
      <c r="CD105" s="26" t="str">
        <f t="shared" si="65"/>
        <v/>
      </c>
      <c r="CE105" s="26" t="str">
        <f t="shared" si="66"/>
        <v/>
      </c>
      <c r="CF105" s="26" t="str">
        <f t="shared" si="67"/>
        <v/>
      </c>
      <c r="CG105" s="26" t="str">
        <f t="shared" si="68"/>
        <v/>
      </c>
      <c r="CH105" s="26" t="str">
        <f t="shared" si="69"/>
        <v/>
      </c>
      <c r="CI105" s="26" t="str">
        <f t="shared" si="70"/>
        <v/>
      </c>
      <c r="CJ105" s="26" t="str">
        <f t="shared" si="71"/>
        <v/>
      </c>
      <c r="CK105" s="26" t="str">
        <f t="shared" si="72"/>
        <v/>
      </c>
      <c r="CL105" s="26" t="str">
        <f t="shared" si="73"/>
        <v/>
      </c>
      <c r="CM105" s="26" t="str">
        <f t="shared" si="74"/>
        <v/>
      </c>
      <c r="CN105" s="26" t="str">
        <f t="shared" si="75"/>
        <v/>
      </c>
      <c r="CO105" s="26" t="str">
        <f t="shared" si="76"/>
        <v/>
      </c>
      <c r="CP105" s="26" t="str">
        <f t="shared" si="77"/>
        <v/>
      </c>
      <c r="CQ105" s="26" t="str">
        <f t="shared" si="78"/>
        <v/>
      </c>
      <c r="CR105" s="26" t="str">
        <f t="shared" si="79"/>
        <v/>
      </c>
      <c r="CS105" s="26" t="str">
        <f t="shared" si="80"/>
        <v/>
      </c>
      <c r="CT105" s="26" t="str">
        <f t="shared" si="81"/>
        <v/>
      </c>
      <c r="CU105" s="26" t="str">
        <f t="shared" si="82"/>
        <v/>
      </c>
      <c r="CV105" s="26" t="str">
        <f t="shared" si="83"/>
        <v/>
      </c>
      <c r="CW105" s="26" t="str">
        <f t="shared" si="84"/>
        <v/>
      </c>
      <c r="CX105" s="26" t="str">
        <f t="shared" si="85"/>
        <v/>
      </c>
      <c r="CY105" s="26" t="str">
        <f t="shared" si="86"/>
        <v/>
      </c>
      <c r="CZ105" s="26" t="str">
        <f t="shared" si="87"/>
        <v/>
      </c>
      <c r="DA105" s="26" t="str">
        <f t="shared" si="88"/>
        <v/>
      </c>
      <c r="DB105" s="26" t="str">
        <f t="shared" si="89"/>
        <v/>
      </c>
      <c r="DC105" s="26" t="str">
        <f t="shared" si="90"/>
        <v/>
      </c>
      <c r="DD105" s="26" t="str">
        <f t="shared" si="91"/>
        <v/>
      </c>
      <c r="DE105" s="26" t="str">
        <f t="shared" si="92"/>
        <v/>
      </c>
      <c r="DF105" s="26" t="str">
        <f t="shared" si="93"/>
        <v/>
      </c>
      <c r="DG105" s="26" t="str">
        <f t="shared" si="94"/>
        <v/>
      </c>
      <c r="DH105" s="26" t="str">
        <f t="shared" si="95"/>
        <v/>
      </c>
      <c r="DI105" s="26" t="str">
        <f t="shared" si="96"/>
        <v/>
      </c>
      <c r="DJ105" s="26" t="str">
        <f t="shared" si="97"/>
        <v/>
      </c>
      <c r="DK105" s="26" t="str">
        <f t="shared" si="98"/>
        <v/>
      </c>
      <c r="DL105" s="26" t="str">
        <f t="shared" si="99"/>
        <v/>
      </c>
      <c r="DM105" s="26" t="str">
        <f t="shared" si="100"/>
        <v/>
      </c>
      <c r="DN105" s="26" t="str">
        <f t="shared" si="101"/>
        <v/>
      </c>
      <c r="DO105" s="26" t="str">
        <f t="shared" si="102"/>
        <v/>
      </c>
      <c r="DP105" s="26" t="str">
        <f t="shared" si="103"/>
        <v/>
      </c>
      <c r="DQ105" s="26" t="str">
        <f t="shared" si="104"/>
        <v/>
      </c>
      <c r="DR105" s="26" t="str">
        <f t="shared" si="105"/>
        <v/>
      </c>
      <c r="DS105" s="26" t="str">
        <f t="shared" si="106"/>
        <v/>
      </c>
      <c r="DT105" s="26" t="str">
        <f t="shared" si="107"/>
        <v/>
      </c>
      <c r="DU105" s="26" t="str">
        <f t="shared" si="108"/>
        <v/>
      </c>
      <c r="DV105" s="26" t="str">
        <f t="shared" si="109"/>
        <v/>
      </c>
    </row>
    <row r="106" spans="1:126" ht="75" x14ac:dyDescent="0.25">
      <c r="A106" t="s">
        <v>1942</v>
      </c>
      <c r="B106">
        <v>2021</v>
      </c>
      <c r="C106" t="s">
        <v>2046</v>
      </c>
      <c r="D106">
        <v>106990</v>
      </c>
      <c r="E106" s="19">
        <v>1321220413013</v>
      </c>
      <c r="F106" t="s">
        <v>251</v>
      </c>
      <c r="G106">
        <v>324110</v>
      </c>
      <c r="H106" t="s">
        <v>252</v>
      </c>
      <c r="I106" t="s">
        <v>253</v>
      </c>
      <c r="J106" t="s">
        <v>254</v>
      </c>
      <c r="K106" t="s">
        <v>103</v>
      </c>
      <c r="L106">
        <v>70043</v>
      </c>
      <c r="M106" s="26" t="str">
        <f t="shared" si="55"/>
        <v>89. PRODUCE THE CHEMICAL, 91. ON-SITE USE OF THE CHEMICAL, 94. AS A MANUFACTURED IMPURITY, 95. USED AS A REACTANT, 96. P101  FEEDSTOCKS, 116. AS A PROCESS IMPURITY</v>
      </c>
      <c r="N106" s="26" t="s">
        <v>2053</v>
      </c>
      <c r="O106" s="26" t="s">
        <v>2050</v>
      </c>
      <c r="P106">
        <v>123</v>
      </c>
      <c r="Q106">
        <v>1454</v>
      </c>
      <c r="R106">
        <v>1577</v>
      </c>
      <c r="S106" s="26" t="s">
        <v>1940</v>
      </c>
      <c r="T106" s="26" t="s">
        <v>1941</v>
      </c>
      <c r="U106" s="26" t="s">
        <v>1940</v>
      </c>
      <c r="V106" s="26" t="s">
        <v>1941</v>
      </c>
      <c r="W106" s="26" t="s">
        <v>1941</v>
      </c>
      <c r="X106" s="26" t="s">
        <v>1940</v>
      </c>
      <c r="Y106" s="26" t="s">
        <v>1940</v>
      </c>
      <c r="Z106" s="26" t="s">
        <v>1940</v>
      </c>
      <c r="AA106" s="26" t="s">
        <v>1941</v>
      </c>
      <c r="AB106" s="26" t="s">
        <v>1941</v>
      </c>
      <c r="AC106" s="26" t="s">
        <v>1941</v>
      </c>
      <c r="AD106" s="26" t="s">
        <v>1941</v>
      </c>
      <c r="AE106" s="26" t="s">
        <v>1941</v>
      </c>
      <c r="AF106" s="26" t="s">
        <v>1941</v>
      </c>
      <c r="AG106" s="26" t="s">
        <v>1941</v>
      </c>
      <c r="AH106" s="26" t="s">
        <v>1941</v>
      </c>
      <c r="AI106" s="26" t="s">
        <v>1941</v>
      </c>
      <c r="AJ106" s="26" t="s">
        <v>1941</v>
      </c>
      <c r="AK106" s="26" t="s">
        <v>1941</v>
      </c>
      <c r="AL106" s="26" t="s">
        <v>1941</v>
      </c>
      <c r="AM106" s="26" t="s">
        <v>1941</v>
      </c>
      <c r="AN106" s="26" t="s">
        <v>1941</v>
      </c>
      <c r="AO106" s="26" t="s">
        <v>1941</v>
      </c>
      <c r="AP106" s="26" t="s">
        <v>1941</v>
      </c>
      <c r="AQ106" s="26" t="s">
        <v>1941</v>
      </c>
      <c r="AR106" s="26" t="s">
        <v>1941</v>
      </c>
      <c r="AS106" s="26" t="s">
        <v>1941</v>
      </c>
      <c r="AT106" s="26" t="s">
        <v>1940</v>
      </c>
      <c r="AU106" s="26" t="s">
        <v>1941</v>
      </c>
      <c r="AV106" s="26" t="s">
        <v>1941</v>
      </c>
      <c r="AW106" s="26" t="s">
        <v>1941</v>
      </c>
      <c r="AX106" s="26" t="s">
        <v>1941</v>
      </c>
      <c r="AY106" s="26" t="s">
        <v>1941</v>
      </c>
      <c r="AZ106" s="26" t="s">
        <v>1941</v>
      </c>
      <c r="BA106" s="26" t="s">
        <v>1941</v>
      </c>
      <c r="BB106" s="26" t="s">
        <v>1941</v>
      </c>
      <c r="BC106" s="26" t="s">
        <v>1941</v>
      </c>
      <c r="BD106" s="26" t="s">
        <v>1941</v>
      </c>
      <c r="BE106" s="26" t="s">
        <v>1941</v>
      </c>
      <c r="BF106" s="26" t="s">
        <v>1941</v>
      </c>
      <c r="BG106" s="26" t="s">
        <v>1941</v>
      </c>
      <c r="BH106" s="26" t="s">
        <v>1941</v>
      </c>
      <c r="BI106" s="26" t="s">
        <v>1941</v>
      </c>
      <c r="BJ106" s="26" t="s">
        <v>1941</v>
      </c>
      <c r="BK106" s="26" t="s">
        <v>1941</v>
      </c>
      <c r="BL106" s="26" t="s">
        <v>1941</v>
      </c>
      <c r="BM106" s="26" t="s">
        <v>1941</v>
      </c>
      <c r="BN106" s="26" t="s">
        <v>1941</v>
      </c>
      <c r="BO106" s="26" t="s">
        <v>1941</v>
      </c>
      <c r="BP106" s="26" t="s">
        <v>1941</v>
      </c>
      <c r="BQ106" s="26" t="s">
        <v>1941</v>
      </c>
      <c r="BR106" s="26" t="s">
        <v>1941</v>
      </c>
      <c r="BS106" s="26" t="s">
        <v>1941</v>
      </c>
      <c r="BT106" s="26" t="s">
        <v>1941</v>
      </c>
      <c r="BU106" s="26" t="str">
        <f t="shared" si="56"/>
        <v>89. PRODUCE THE CHEMICAL</v>
      </c>
      <c r="BV106" s="26" t="str">
        <f t="shared" si="57"/>
        <v/>
      </c>
      <c r="BW106" s="26" t="str">
        <f t="shared" si="58"/>
        <v>91. ON-SITE USE OF THE CHEMICAL</v>
      </c>
      <c r="BX106" s="26" t="str">
        <f t="shared" si="59"/>
        <v/>
      </c>
      <c r="BY106" s="26" t="str">
        <f t="shared" si="60"/>
        <v/>
      </c>
      <c r="BZ106" s="26" t="str">
        <f t="shared" si="61"/>
        <v>94. AS A MANUFACTURED IMPURITY</v>
      </c>
      <c r="CA106" s="26" t="str">
        <f t="shared" si="62"/>
        <v>95. USED AS A REACTANT</v>
      </c>
      <c r="CB106" s="26" t="str">
        <f t="shared" si="63"/>
        <v>96. P101  FEEDSTOCKS</v>
      </c>
      <c r="CC106" s="26" t="str">
        <f t="shared" si="64"/>
        <v/>
      </c>
      <c r="CD106" s="26" t="str">
        <f t="shared" si="65"/>
        <v/>
      </c>
      <c r="CE106" s="26" t="str">
        <f t="shared" si="66"/>
        <v/>
      </c>
      <c r="CF106" s="26" t="str">
        <f t="shared" si="67"/>
        <v/>
      </c>
      <c r="CG106" s="26" t="str">
        <f t="shared" si="68"/>
        <v/>
      </c>
      <c r="CH106" s="26" t="str">
        <f t="shared" si="69"/>
        <v/>
      </c>
      <c r="CI106" s="26" t="str">
        <f t="shared" si="70"/>
        <v/>
      </c>
      <c r="CJ106" s="26" t="str">
        <f t="shared" si="71"/>
        <v/>
      </c>
      <c r="CK106" s="26" t="str">
        <f t="shared" si="72"/>
        <v/>
      </c>
      <c r="CL106" s="26" t="str">
        <f t="shared" si="73"/>
        <v/>
      </c>
      <c r="CM106" s="26" t="str">
        <f t="shared" si="74"/>
        <v/>
      </c>
      <c r="CN106" s="26" t="str">
        <f t="shared" si="75"/>
        <v/>
      </c>
      <c r="CO106" s="26" t="str">
        <f t="shared" si="76"/>
        <v/>
      </c>
      <c r="CP106" s="26" t="str">
        <f t="shared" si="77"/>
        <v/>
      </c>
      <c r="CQ106" s="26" t="str">
        <f t="shared" si="78"/>
        <v/>
      </c>
      <c r="CR106" s="26" t="str">
        <f t="shared" si="79"/>
        <v/>
      </c>
      <c r="CS106" s="26" t="str">
        <f t="shared" si="80"/>
        <v/>
      </c>
      <c r="CT106" s="26" t="str">
        <f t="shared" si="81"/>
        <v/>
      </c>
      <c r="CU106" s="26" t="str">
        <f t="shared" si="82"/>
        <v/>
      </c>
      <c r="CV106" s="26" t="str">
        <f t="shared" si="83"/>
        <v>116. AS A PROCESS IMPURITY</v>
      </c>
      <c r="CW106" s="26" t="str">
        <f t="shared" si="84"/>
        <v/>
      </c>
      <c r="CX106" s="26" t="str">
        <f t="shared" si="85"/>
        <v/>
      </c>
      <c r="CY106" s="26" t="str">
        <f t="shared" si="86"/>
        <v/>
      </c>
      <c r="CZ106" s="26" t="str">
        <f t="shared" si="87"/>
        <v/>
      </c>
      <c r="DA106" s="26" t="str">
        <f t="shared" si="88"/>
        <v/>
      </c>
      <c r="DB106" s="26" t="str">
        <f t="shared" si="89"/>
        <v/>
      </c>
      <c r="DC106" s="26" t="str">
        <f t="shared" si="90"/>
        <v/>
      </c>
      <c r="DD106" s="26" t="str">
        <f t="shared" si="91"/>
        <v/>
      </c>
      <c r="DE106" s="26" t="str">
        <f t="shared" si="92"/>
        <v/>
      </c>
      <c r="DF106" s="26" t="str">
        <f t="shared" si="93"/>
        <v/>
      </c>
      <c r="DG106" s="26" t="str">
        <f t="shared" si="94"/>
        <v/>
      </c>
      <c r="DH106" s="26" t="str">
        <f t="shared" si="95"/>
        <v/>
      </c>
      <c r="DI106" s="26" t="str">
        <f t="shared" si="96"/>
        <v/>
      </c>
      <c r="DJ106" s="26" t="str">
        <f t="shared" si="97"/>
        <v/>
      </c>
      <c r="DK106" s="26" t="str">
        <f t="shared" si="98"/>
        <v/>
      </c>
      <c r="DL106" s="26" t="str">
        <f t="shared" si="99"/>
        <v/>
      </c>
      <c r="DM106" s="26" t="str">
        <f t="shared" si="100"/>
        <v/>
      </c>
      <c r="DN106" s="26" t="str">
        <f t="shared" si="101"/>
        <v/>
      </c>
      <c r="DO106" s="26" t="str">
        <f t="shared" si="102"/>
        <v/>
      </c>
      <c r="DP106" s="26" t="str">
        <f t="shared" si="103"/>
        <v/>
      </c>
      <c r="DQ106" s="26" t="str">
        <f t="shared" si="104"/>
        <v/>
      </c>
      <c r="DR106" s="26" t="str">
        <f t="shared" si="105"/>
        <v/>
      </c>
      <c r="DS106" s="26" t="str">
        <f t="shared" si="106"/>
        <v/>
      </c>
      <c r="DT106" s="26" t="str">
        <f t="shared" si="107"/>
        <v/>
      </c>
      <c r="DU106" s="26" t="str">
        <f t="shared" si="108"/>
        <v/>
      </c>
      <c r="DV106" s="26" t="str">
        <f t="shared" si="109"/>
        <v/>
      </c>
    </row>
    <row r="107" spans="1:126" ht="45" x14ac:dyDescent="0.25">
      <c r="A107" t="s">
        <v>1942</v>
      </c>
      <c r="B107">
        <v>2016</v>
      </c>
      <c r="C107" t="s">
        <v>2046</v>
      </c>
      <c r="D107">
        <v>106990</v>
      </c>
      <c r="E107" s="19">
        <v>1316215113630</v>
      </c>
      <c r="F107" t="s">
        <v>257</v>
      </c>
      <c r="G107">
        <v>325110</v>
      </c>
      <c r="H107" t="s">
        <v>258</v>
      </c>
      <c r="I107" t="s">
        <v>259</v>
      </c>
      <c r="J107" t="s">
        <v>170</v>
      </c>
      <c r="K107" t="s">
        <v>113</v>
      </c>
      <c r="L107">
        <v>77640</v>
      </c>
      <c r="M107" s="26" t="str">
        <f t="shared" si="55"/>
        <v>89. PRODUCE THE CHEMICAL, 92. SALE OR DISTRIBUTION OF THE CHEMICAL, 93. AS A BYPRODUCT</v>
      </c>
      <c r="N107" s="26" t="s">
        <v>172</v>
      </c>
      <c r="O107" s="26" t="s">
        <v>261</v>
      </c>
      <c r="P107">
        <v>1438</v>
      </c>
      <c r="Q107">
        <v>206</v>
      </c>
      <c r="R107">
        <v>1644</v>
      </c>
      <c r="S107" s="26" t="s">
        <v>1940</v>
      </c>
      <c r="T107" s="26" t="s">
        <v>1941</v>
      </c>
      <c r="U107" s="26" t="s">
        <v>1941</v>
      </c>
      <c r="V107" s="26" t="s">
        <v>1940</v>
      </c>
      <c r="W107" s="26" t="s">
        <v>1940</v>
      </c>
      <c r="X107" s="26" t="s">
        <v>1941</v>
      </c>
      <c r="Y107" s="26" t="s">
        <v>1941</v>
      </c>
      <c r="AE107" s="26" t="s">
        <v>1941</v>
      </c>
      <c r="AR107" s="26" t="s">
        <v>1941</v>
      </c>
      <c r="AS107" s="26" t="s">
        <v>1941</v>
      </c>
      <c r="AT107" s="26" t="s">
        <v>1941</v>
      </c>
      <c r="AV107" s="26" t="s">
        <v>1941</v>
      </c>
      <c r="BD107" s="26" t="s">
        <v>1941</v>
      </c>
      <c r="BK107" s="26" t="s">
        <v>1941</v>
      </c>
      <c r="BU107" s="26" t="str">
        <f t="shared" si="56"/>
        <v>89. PRODUCE THE CHEMICAL</v>
      </c>
      <c r="BV107" s="26" t="str">
        <f t="shared" si="57"/>
        <v/>
      </c>
      <c r="BW107" s="26" t="str">
        <f t="shared" si="58"/>
        <v/>
      </c>
      <c r="BX107" s="26" t="str">
        <f t="shared" si="59"/>
        <v>92. SALE OR DISTRIBUTION OF THE CHEMICAL</v>
      </c>
      <c r="BY107" s="26" t="str">
        <f t="shared" si="60"/>
        <v>93. AS A BYPRODUCT</v>
      </c>
      <c r="BZ107" s="26" t="str">
        <f t="shared" si="61"/>
        <v/>
      </c>
      <c r="CA107" s="26" t="str">
        <f t="shared" si="62"/>
        <v/>
      </c>
      <c r="CB107" s="26" t="str">
        <f t="shared" si="63"/>
        <v/>
      </c>
      <c r="CC107" s="26" t="str">
        <f t="shared" si="64"/>
        <v/>
      </c>
      <c r="CD107" s="26" t="str">
        <f t="shared" si="65"/>
        <v/>
      </c>
      <c r="CE107" s="26" t="str">
        <f t="shared" si="66"/>
        <v/>
      </c>
      <c r="CF107" s="26" t="str">
        <f t="shared" si="67"/>
        <v/>
      </c>
      <c r="CG107" s="26" t="str">
        <f t="shared" si="68"/>
        <v/>
      </c>
      <c r="CH107" s="26" t="str">
        <f t="shared" si="69"/>
        <v/>
      </c>
      <c r="CI107" s="26" t="str">
        <f t="shared" si="70"/>
        <v/>
      </c>
      <c r="CJ107" s="26" t="str">
        <f t="shared" si="71"/>
        <v/>
      </c>
      <c r="CK107" s="26" t="str">
        <f t="shared" si="72"/>
        <v/>
      </c>
      <c r="CL107" s="26" t="str">
        <f t="shared" si="73"/>
        <v/>
      </c>
      <c r="CM107" s="26" t="str">
        <f t="shared" si="74"/>
        <v/>
      </c>
      <c r="CN107" s="26" t="str">
        <f t="shared" si="75"/>
        <v/>
      </c>
      <c r="CO107" s="26" t="str">
        <f t="shared" si="76"/>
        <v/>
      </c>
      <c r="CP107" s="26" t="str">
        <f t="shared" si="77"/>
        <v/>
      </c>
      <c r="CQ107" s="26" t="str">
        <f t="shared" si="78"/>
        <v/>
      </c>
      <c r="CR107" s="26" t="str">
        <f t="shared" si="79"/>
        <v/>
      </c>
      <c r="CS107" s="26" t="str">
        <f t="shared" si="80"/>
        <v/>
      </c>
      <c r="CT107" s="26" t="str">
        <f t="shared" si="81"/>
        <v/>
      </c>
      <c r="CU107" s="26" t="str">
        <f t="shared" si="82"/>
        <v/>
      </c>
      <c r="CV107" s="26" t="str">
        <f t="shared" si="83"/>
        <v/>
      </c>
      <c r="CW107" s="26" t="str">
        <f t="shared" si="84"/>
        <v/>
      </c>
      <c r="CX107" s="26" t="str">
        <f t="shared" si="85"/>
        <v/>
      </c>
      <c r="CY107" s="26" t="str">
        <f t="shared" si="86"/>
        <v/>
      </c>
      <c r="CZ107" s="26" t="str">
        <f t="shared" si="87"/>
        <v/>
      </c>
      <c r="DA107" s="26" t="str">
        <f t="shared" si="88"/>
        <v/>
      </c>
      <c r="DB107" s="26" t="str">
        <f t="shared" si="89"/>
        <v/>
      </c>
      <c r="DC107" s="26" t="str">
        <f t="shared" si="90"/>
        <v/>
      </c>
      <c r="DD107" s="26" t="str">
        <f t="shared" si="91"/>
        <v/>
      </c>
      <c r="DE107" s="26" t="str">
        <f t="shared" si="92"/>
        <v/>
      </c>
      <c r="DF107" s="26" t="str">
        <f t="shared" si="93"/>
        <v/>
      </c>
      <c r="DG107" s="26" t="str">
        <f t="shared" si="94"/>
        <v/>
      </c>
      <c r="DH107" s="26" t="str">
        <f t="shared" si="95"/>
        <v/>
      </c>
      <c r="DI107" s="26" t="str">
        <f t="shared" si="96"/>
        <v/>
      </c>
      <c r="DJ107" s="26" t="str">
        <f t="shared" si="97"/>
        <v/>
      </c>
      <c r="DK107" s="26" t="str">
        <f t="shared" si="98"/>
        <v/>
      </c>
      <c r="DL107" s="26" t="str">
        <f t="shared" si="99"/>
        <v/>
      </c>
      <c r="DM107" s="26" t="str">
        <f t="shared" si="100"/>
        <v/>
      </c>
      <c r="DN107" s="26" t="str">
        <f t="shared" si="101"/>
        <v/>
      </c>
      <c r="DO107" s="26" t="str">
        <f t="shared" si="102"/>
        <v/>
      </c>
      <c r="DP107" s="26" t="str">
        <f t="shared" si="103"/>
        <v/>
      </c>
      <c r="DQ107" s="26" t="str">
        <f t="shared" si="104"/>
        <v/>
      </c>
      <c r="DR107" s="26" t="str">
        <f t="shared" si="105"/>
        <v/>
      </c>
      <c r="DS107" s="26" t="str">
        <f t="shared" si="106"/>
        <v/>
      </c>
      <c r="DT107" s="26" t="str">
        <f t="shared" si="107"/>
        <v/>
      </c>
      <c r="DU107" s="26" t="str">
        <f t="shared" si="108"/>
        <v/>
      </c>
      <c r="DV107" s="26" t="str">
        <f t="shared" si="109"/>
        <v/>
      </c>
    </row>
    <row r="108" spans="1:126" ht="105" x14ac:dyDescent="0.25">
      <c r="A108" t="s">
        <v>1942</v>
      </c>
      <c r="B108">
        <v>2018</v>
      </c>
      <c r="C108" t="s">
        <v>2046</v>
      </c>
      <c r="D108">
        <v>106990</v>
      </c>
      <c r="E108" s="19">
        <v>1318217081254</v>
      </c>
      <c r="F108" t="s">
        <v>257</v>
      </c>
      <c r="G108">
        <v>325110</v>
      </c>
      <c r="H108" t="s">
        <v>258</v>
      </c>
      <c r="I108" t="s">
        <v>259</v>
      </c>
      <c r="J108" t="s">
        <v>170</v>
      </c>
      <c r="K108" t="s">
        <v>113</v>
      </c>
      <c r="L108">
        <v>77640</v>
      </c>
      <c r="M108" s="26" t="str">
        <f t="shared" si="55"/>
        <v>89. PRODUCE THE CHEMICAL, 92. SALE OR DISTRIBUTION OF THE CHEMICAL, 93. AS A BYPRODUCT</v>
      </c>
      <c r="N108" s="26" t="s">
        <v>172</v>
      </c>
      <c r="O108" s="26" t="s">
        <v>261</v>
      </c>
      <c r="P108">
        <v>843</v>
      </c>
      <c r="Q108">
        <v>5561</v>
      </c>
      <c r="R108">
        <v>6404</v>
      </c>
      <c r="S108" s="26" t="s">
        <v>1940</v>
      </c>
      <c r="T108" s="26" t="s">
        <v>1941</v>
      </c>
      <c r="U108" s="26" t="s">
        <v>1941</v>
      </c>
      <c r="V108" s="26" t="s">
        <v>1940</v>
      </c>
      <c r="W108" s="26" t="s">
        <v>1940</v>
      </c>
      <c r="X108" s="26" t="s">
        <v>1941</v>
      </c>
      <c r="Y108" s="26" t="s">
        <v>1941</v>
      </c>
      <c r="Z108" s="26" t="s">
        <v>1941</v>
      </c>
      <c r="AA108" s="26" t="s">
        <v>1941</v>
      </c>
      <c r="AB108" s="26" t="s">
        <v>1941</v>
      </c>
      <c r="AC108" s="26" t="s">
        <v>1941</v>
      </c>
      <c r="AD108" s="26" t="s">
        <v>1941</v>
      </c>
      <c r="AE108" s="26" t="s">
        <v>1941</v>
      </c>
      <c r="AF108" s="26" t="s">
        <v>1941</v>
      </c>
      <c r="AG108" s="26" t="s">
        <v>1941</v>
      </c>
      <c r="AH108" s="26" t="s">
        <v>1941</v>
      </c>
      <c r="AI108" s="26" t="s">
        <v>1941</v>
      </c>
      <c r="AJ108" s="26" t="s">
        <v>1941</v>
      </c>
      <c r="AK108" s="26" t="s">
        <v>1941</v>
      </c>
      <c r="AL108" s="26" t="s">
        <v>1941</v>
      </c>
      <c r="AM108" s="26" t="s">
        <v>1941</v>
      </c>
      <c r="AN108" s="26" t="s">
        <v>1941</v>
      </c>
      <c r="AO108" s="26" t="s">
        <v>1941</v>
      </c>
      <c r="AP108" s="26" t="s">
        <v>1941</v>
      </c>
      <c r="AQ108" s="26" t="s">
        <v>1941</v>
      </c>
      <c r="AR108" s="26" t="s">
        <v>1941</v>
      </c>
      <c r="AS108" s="26" t="s">
        <v>1941</v>
      </c>
      <c r="AT108" s="26" t="s">
        <v>1941</v>
      </c>
      <c r="AU108" s="26" t="s">
        <v>1941</v>
      </c>
      <c r="AV108" s="26" t="s">
        <v>1941</v>
      </c>
      <c r="AW108" s="26" t="s">
        <v>1941</v>
      </c>
      <c r="AX108" s="26" t="s">
        <v>1941</v>
      </c>
      <c r="AY108" s="26" t="s">
        <v>1941</v>
      </c>
      <c r="AZ108" s="26" t="s">
        <v>1941</v>
      </c>
      <c r="BA108" s="26" t="s">
        <v>1941</v>
      </c>
      <c r="BB108" s="26" t="s">
        <v>1941</v>
      </c>
      <c r="BC108" s="26" t="s">
        <v>1941</v>
      </c>
      <c r="BD108" s="26" t="s">
        <v>1941</v>
      </c>
      <c r="BE108" s="26" t="s">
        <v>1941</v>
      </c>
      <c r="BF108" s="26" t="s">
        <v>1941</v>
      </c>
      <c r="BG108" s="26" t="s">
        <v>1941</v>
      </c>
      <c r="BH108" s="26" t="s">
        <v>1941</v>
      </c>
      <c r="BI108" s="26" t="s">
        <v>1941</v>
      </c>
      <c r="BJ108" s="26" t="s">
        <v>1941</v>
      </c>
      <c r="BK108" s="26" t="s">
        <v>1941</v>
      </c>
      <c r="BL108" s="26" t="s">
        <v>1941</v>
      </c>
      <c r="BM108" s="26" t="s">
        <v>1941</v>
      </c>
      <c r="BN108" s="26" t="s">
        <v>1941</v>
      </c>
      <c r="BO108" s="26" t="s">
        <v>1941</v>
      </c>
      <c r="BP108" s="26" t="s">
        <v>1941</v>
      </c>
      <c r="BQ108" s="26" t="s">
        <v>1941</v>
      </c>
      <c r="BR108" s="26" t="s">
        <v>1941</v>
      </c>
      <c r="BS108" s="26" t="s">
        <v>1941</v>
      </c>
      <c r="BT108" s="26" t="s">
        <v>1941</v>
      </c>
      <c r="BU108" s="26" t="str">
        <f t="shared" si="56"/>
        <v>89. PRODUCE THE CHEMICAL</v>
      </c>
      <c r="BV108" s="26" t="str">
        <f t="shared" si="57"/>
        <v/>
      </c>
      <c r="BW108" s="26" t="str">
        <f t="shared" si="58"/>
        <v/>
      </c>
      <c r="BX108" s="26" t="str">
        <f t="shared" si="59"/>
        <v>92. SALE OR DISTRIBUTION OF THE CHEMICAL</v>
      </c>
      <c r="BY108" s="26" t="str">
        <f t="shared" si="60"/>
        <v>93. AS A BYPRODUCT</v>
      </c>
      <c r="BZ108" s="26" t="str">
        <f t="shared" si="61"/>
        <v/>
      </c>
      <c r="CA108" s="26" t="str">
        <f t="shared" si="62"/>
        <v/>
      </c>
      <c r="CB108" s="26" t="str">
        <f t="shared" si="63"/>
        <v/>
      </c>
      <c r="CC108" s="26" t="str">
        <f t="shared" si="64"/>
        <v/>
      </c>
      <c r="CD108" s="26" t="str">
        <f t="shared" si="65"/>
        <v/>
      </c>
      <c r="CE108" s="26" t="str">
        <f t="shared" si="66"/>
        <v/>
      </c>
      <c r="CF108" s="26" t="str">
        <f t="shared" si="67"/>
        <v/>
      </c>
      <c r="CG108" s="26" t="str">
        <f t="shared" si="68"/>
        <v/>
      </c>
      <c r="CH108" s="26" t="str">
        <f t="shared" si="69"/>
        <v/>
      </c>
      <c r="CI108" s="26" t="str">
        <f t="shared" si="70"/>
        <v/>
      </c>
      <c r="CJ108" s="26" t="str">
        <f t="shared" si="71"/>
        <v/>
      </c>
      <c r="CK108" s="26" t="str">
        <f t="shared" si="72"/>
        <v/>
      </c>
      <c r="CL108" s="26" t="str">
        <f t="shared" si="73"/>
        <v/>
      </c>
      <c r="CM108" s="26" t="str">
        <f t="shared" si="74"/>
        <v/>
      </c>
      <c r="CN108" s="26" t="str">
        <f t="shared" si="75"/>
        <v/>
      </c>
      <c r="CO108" s="26" t="str">
        <f t="shared" si="76"/>
        <v/>
      </c>
      <c r="CP108" s="26" t="str">
        <f t="shared" si="77"/>
        <v/>
      </c>
      <c r="CQ108" s="26" t="str">
        <f t="shared" si="78"/>
        <v/>
      </c>
      <c r="CR108" s="26" t="str">
        <f t="shared" si="79"/>
        <v/>
      </c>
      <c r="CS108" s="26" t="str">
        <f t="shared" si="80"/>
        <v/>
      </c>
      <c r="CT108" s="26" t="str">
        <f t="shared" si="81"/>
        <v/>
      </c>
      <c r="CU108" s="26" t="str">
        <f t="shared" si="82"/>
        <v/>
      </c>
      <c r="CV108" s="26" t="str">
        <f t="shared" si="83"/>
        <v/>
      </c>
      <c r="CW108" s="26" t="str">
        <f t="shared" si="84"/>
        <v/>
      </c>
      <c r="CX108" s="26" t="str">
        <f t="shared" si="85"/>
        <v/>
      </c>
      <c r="CY108" s="26" t="str">
        <f t="shared" si="86"/>
        <v/>
      </c>
      <c r="CZ108" s="26" t="str">
        <f t="shared" si="87"/>
        <v/>
      </c>
      <c r="DA108" s="26" t="str">
        <f t="shared" si="88"/>
        <v/>
      </c>
      <c r="DB108" s="26" t="str">
        <f t="shared" si="89"/>
        <v/>
      </c>
      <c r="DC108" s="26" t="str">
        <f t="shared" si="90"/>
        <v/>
      </c>
      <c r="DD108" s="26" t="str">
        <f t="shared" si="91"/>
        <v/>
      </c>
      <c r="DE108" s="26" t="str">
        <f t="shared" si="92"/>
        <v/>
      </c>
      <c r="DF108" s="26" t="str">
        <f t="shared" si="93"/>
        <v/>
      </c>
      <c r="DG108" s="26" t="str">
        <f t="shared" si="94"/>
        <v/>
      </c>
      <c r="DH108" s="26" t="str">
        <f t="shared" si="95"/>
        <v/>
      </c>
      <c r="DI108" s="26" t="str">
        <f t="shared" si="96"/>
        <v/>
      </c>
      <c r="DJ108" s="26" t="str">
        <f t="shared" si="97"/>
        <v/>
      </c>
      <c r="DK108" s="26" t="str">
        <f t="shared" si="98"/>
        <v/>
      </c>
      <c r="DL108" s="26" t="str">
        <f t="shared" si="99"/>
        <v/>
      </c>
      <c r="DM108" s="26" t="str">
        <f t="shared" si="100"/>
        <v/>
      </c>
      <c r="DN108" s="26" t="str">
        <f t="shared" si="101"/>
        <v/>
      </c>
      <c r="DO108" s="26" t="str">
        <f t="shared" si="102"/>
        <v/>
      </c>
      <c r="DP108" s="26" t="str">
        <f t="shared" si="103"/>
        <v/>
      </c>
      <c r="DQ108" s="26" t="str">
        <f t="shared" si="104"/>
        <v/>
      </c>
      <c r="DR108" s="26" t="str">
        <f t="shared" si="105"/>
        <v/>
      </c>
      <c r="DS108" s="26" t="str">
        <f t="shared" si="106"/>
        <v/>
      </c>
      <c r="DT108" s="26" t="str">
        <f t="shared" si="107"/>
        <v/>
      </c>
      <c r="DU108" s="26" t="str">
        <f t="shared" si="108"/>
        <v/>
      </c>
      <c r="DV108" s="26" t="str">
        <f t="shared" si="109"/>
        <v/>
      </c>
    </row>
    <row r="109" spans="1:126" ht="105" x14ac:dyDescent="0.25">
      <c r="A109" t="s">
        <v>1942</v>
      </c>
      <c r="B109">
        <v>2019</v>
      </c>
      <c r="C109" t="s">
        <v>2046</v>
      </c>
      <c r="D109">
        <v>106990</v>
      </c>
      <c r="E109" s="19">
        <v>1319218236255</v>
      </c>
      <c r="F109" t="s">
        <v>257</v>
      </c>
      <c r="G109">
        <v>325110</v>
      </c>
      <c r="H109" t="s">
        <v>258</v>
      </c>
      <c r="I109" t="s">
        <v>259</v>
      </c>
      <c r="J109" t="s">
        <v>170</v>
      </c>
      <c r="K109" t="s">
        <v>113</v>
      </c>
      <c r="L109">
        <v>77640</v>
      </c>
      <c r="M109" s="26" t="str">
        <f t="shared" si="55"/>
        <v>89. PRODUCE THE CHEMICAL, 92. SALE OR DISTRIBUTION OF THE CHEMICAL, 93. AS A BYPRODUCT</v>
      </c>
      <c r="N109" s="26" t="s">
        <v>172</v>
      </c>
      <c r="O109" s="26" t="s">
        <v>261</v>
      </c>
      <c r="P109">
        <v>518</v>
      </c>
      <c r="Q109">
        <v>8052</v>
      </c>
      <c r="R109">
        <v>8570</v>
      </c>
      <c r="S109" s="26" t="s">
        <v>1940</v>
      </c>
      <c r="T109" s="26" t="s">
        <v>1941</v>
      </c>
      <c r="U109" s="26" t="s">
        <v>1941</v>
      </c>
      <c r="V109" s="26" t="s">
        <v>1940</v>
      </c>
      <c r="W109" s="26" t="s">
        <v>1940</v>
      </c>
      <c r="X109" s="26" t="s">
        <v>1941</v>
      </c>
      <c r="Y109" s="26" t="s">
        <v>1941</v>
      </c>
      <c r="Z109" s="26" t="s">
        <v>1941</v>
      </c>
      <c r="AA109" s="26" t="s">
        <v>1941</v>
      </c>
      <c r="AB109" s="26" t="s">
        <v>1941</v>
      </c>
      <c r="AC109" s="26" t="s">
        <v>1941</v>
      </c>
      <c r="AD109" s="26" t="s">
        <v>1941</v>
      </c>
      <c r="AE109" s="26" t="s">
        <v>1941</v>
      </c>
      <c r="AF109" s="26" t="s">
        <v>1941</v>
      </c>
      <c r="AG109" s="26" t="s">
        <v>1941</v>
      </c>
      <c r="AH109" s="26" t="s">
        <v>1941</v>
      </c>
      <c r="AI109" s="26" t="s">
        <v>1941</v>
      </c>
      <c r="AJ109" s="26" t="s">
        <v>1941</v>
      </c>
      <c r="AK109" s="26" t="s">
        <v>1941</v>
      </c>
      <c r="AL109" s="26" t="s">
        <v>1941</v>
      </c>
      <c r="AM109" s="26" t="s">
        <v>1941</v>
      </c>
      <c r="AN109" s="26" t="s">
        <v>1941</v>
      </c>
      <c r="AO109" s="26" t="s">
        <v>1941</v>
      </c>
      <c r="AP109" s="26" t="s">
        <v>1941</v>
      </c>
      <c r="AQ109" s="26" t="s">
        <v>1941</v>
      </c>
      <c r="AR109" s="26" t="s">
        <v>1941</v>
      </c>
      <c r="AS109" s="26" t="s">
        <v>1941</v>
      </c>
      <c r="AT109" s="26" t="s">
        <v>1941</v>
      </c>
      <c r="AU109" s="26" t="s">
        <v>1941</v>
      </c>
      <c r="AV109" s="26" t="s">
        <v>1941</v>
      </c>
      <c r="AW109" s="26" t="s">
        <v>1941</v>
      </c>
      <c r="AX109" s="26" t="s">
        <v>1941</v>
      </c>
      <c r="AY109" s="26" t="s">
        <v>1941</v>
      </c>
      <c r="AZ109" s="26" t="s">
        <v>1941</v>
      </c>
      <c r="BA109" s="26" t="s">
        <v>1941</v>
      </c>
      <c r="BB109" s="26" t="s">
        <v>1941</v>
      </c>
      <c r="BC109" s="26" t="s">
        <v>1941</v>
      </c>
      <c r="BD109" s="26" t="s">
        <v>1941</v>
      </c>
      <c r="BE109" s="26" t="s">
        <v>1941</v>
      </c>
      <c r="BF109" s="26" t="s">
        <v>1941</v>
      </c>
      <c r="BG109" s="26" t="s">
        <v>1941</v>
      </c>
      <c r="BH109" s="26" t="s">
        <v>1941</v>
      </c>
      <c r="BI109" s="26" t="s">
        <v>1941</v>
      </c>
      <c r="BJ109" s="26" t="s">
        <v>1941</v>
      </c>
      <c r="BK109" s="26" t="s">
        <v>1941</v>
      </c>
      <c r="BL109" s="26" t="s">
        <v>1941</v>
      </c>
      <c r="BM109" s="26" t="s">
        <v>1941</v>
      </c>
      <c r="BN109" s="26" t="s">
        <v>1941</v>
      </c>
      <c r="BO109" s="26" t="s">
        <v>1941</v>
      </c>
      <c r="BP109" s="26" t="s">
        <v>1941</v>
      </c>
      <c r="BQ109" s="26" t="s">
        <v>1941</v>
      </c>
      <c r="BR109" s="26" t="s">
        <v>1941</v>
      </c>
      <c r="BS109" s="26" t="s">
        <v>1941</v>
      </c>
      <c r="BT109" s="26" t="s">
        <v>1941</v>
      </c>
      <c r="BU109" s="26" t="str">
        <f t="shared" si="56"/>
        <v>89. PRODUCE THE CHEMICAL</v>
      </c>
      <c r="BV109" s="26" t="str">
        <f t="shared" si="57"/>
        <v/>
      </c>
      <c r="BW109" s="26" t="str">
        <f t="shared" si="58"/>
        <v/>
      </c>
      <c r="BX109" s="26" t="str">
        <f t="shared" si="59"/>
        <v>92. SALE OR DISTRIBUTION OF THE CHEMICAL</v>
      </c>
      <c r="BY109" s="26" t="str">
        <f t="shared" si="60"/>
        <v>93. AS A BYPRODUCT</v>
      </c>
      <c r="BZ109" s="26" t="str">
        <f t="shared" si="61"/>
        <v/>
      </c>
      <c r="CA109" s="26" t="str">
        <f t="shared" si="62"/>
        <v/>
      </c>
      <c r="CB109" s="26" t="str">
        <f t="shared" si="63"/>
        <v/>
      </c>
      <c r="CC109" s="26" t="str">
        <f t="shared" si="64"/>
        <v/>
      </c>
      <c r="CD109" s="26" t="str">
        <f t="shared" si="65"/>
        <v/>
      </c>
      <c r="CE109" s="26" t="str">
        <f t="shared" si="66"/>
        <v/>
      </c>
      <c r="CF109" s="26" t="str">
        <f t="shared" si="67"/>
        <v/>
      </c>
      <c r="CG109" s="26" t="str">
        <f t="shared" si="68"/>
        <v/>
      </c>
      <c r="CH109" s="26" t="str">
        <f t="shared" si="69"/>
        <v/>
      </c>
      <c r="CI109" s="26" t="str">
        <f t="shared" si="70"/>
        <v/>
      </c>
      <c r="CJ109" s="26" t="str">
        <f t="shared" si="71"/>
        <v/>
      </c>
      <c r="CK109" s="26" t="str">
        <f t="shared" si="72"/>
        <v/>
      </c>
      <c r="CL109" s="26" t="str">
        <f t="shared" si="73"/>
        <v/>
      </c>
      <c r="CM109" s="26" t="str">
        <f t="shared" si="74"/>
        <v/>
      </c>
      <c r="CN109" s="26" t="str">
        <f t="shared" si="75"/>
        <v/>
      </c>
      <c r="CO109" s="26" t="str">
        <f t="shared" si="76"/>
        <v/>
      </c>
      <c r="CP109" s="26" t="str">
        <f t="shared" si="77"/>
        <v/>
      </c>
      <c r="CQ109" s="26" t="str">
        <f t="shared" si="78"/>
        <v/>
      </c>
      <c r="CR109" s="26" t="str">
        <f t="shared" si="79"/>
        <v/>
      </c>
      <c r="CS109" s="26" t="str">
        <f t="shared" si="80"/>
        <v/>
      </c>
      <c r="CT109" s="26" t="str">
        <f t="shared" si="81"/>
        <v/>
      </c>
      <c r="CU109" s="26" t="str">
        <f t="shared" si="82"/>
        <v/>
      </c>
      <c r="CV109" s="26" t="str">
        <f t="shared" si="83"/>
        <v/>
      </c>
      <c r="CW109" s="26" t="str">
        <f t="shared" si="84"/>
        <v/>
      </c>
      <c r="CX109" s="26" t="str">
        <f t="shared" si="85"/>
        <v/>
      </c>
      <c r="CY109" s="26" t="str">
        <f t="shared" si="86"/>
        <v/>
      </c>
      <c r="CZ109" s="26" t="str">
        <f t="shared" si="87"/>
        <v/>
      </c>
      <c r="DA109" s="26" t="str">
        <f t="shared" si="88"/>
        <v/>
      </c>
      <c r="DB109" s="26" t="str">
        <f t="shared" si="89"/>
        <v/>
      </c>
      <c r="DC109" s="26" t="str">
        <f t="shared" si="90"/>
        <v/>
      </c>
      <c r="DD109" s="26" t="str">
        <f t="shared" si="91"/>
        <v/>
      </c>
      <c r="DE109" s="26" t="str">
        <f t="shared" si="92"/>
        <v/>
      </c>
      <c r="DF109" s="26" t="str">
        <f t="shared" si="93"/>
        <v/>
      </c>
      <c r="DG109" s="26" t="str">
        <f t="shared" si="94"/>
        <v/>
      </c>
      <c r="DH109" s="26" t="str">
        <f t="shared" si="95"/>
        <v/>
      </c>
      <c r="DI109" s="26" t="str">
        <f t="shared" si="96"/>
        <v/>
      </c>
      <c r="DJ109" s="26" t="str">
        <f t="shared" si="97"/>
        <v/>
      </c>
      <c r="DK109" s="26" t="str">
        <f t="shared" si="98"/>
        <v/>
      </c>
      <c r="DL109" s="26" t="str">
        <f t="shared" si="99"/>
        <v/>
      </c>
      <c r="DM109" s="26" t="str">
        <f t="shared" si="100"/>
        <v/>
      </c>
      <c r="DN109" s="26" t="str">
        <f t="shared" si="101"/>
        <v/>
      </c>
      <c r="DO109" s="26" t="str">
        <f t="shared" si="102"/>
        <v/>
      </c>
      <c r="DP109" s="26" t="str">
        <f t="shared" si="103"/>
        <v/>
      </c>
      <c r="DQ109" s="26" t="str">
        <f t="shared" si="104"/>
        <v/>
      </c>
      <c r="DR109" s="26" t="str">
        <f t="shared" si="105"/>
        <v/>
      </c>
      <c r="DS109" s="26" t="str">
        <f t="shared" si="106"/>
        <v/>
      </c>
      <c r="DT109" s="26" t="str">
        <f t="shared" si="107"/>
        <v/>
      </c>
      <c r="DU109" s="26" t="str">
        <f t="shared" si="108"/>
        <v/>
      </c>
      <c r="DV109" s="26" t="str">
        <f t="shared" si="109"/>
        <v/>
      </c>
    </row>
    <row r="110" spans="1:126" ht="105" x14ac:dyDescent="0.25">
      <c r="A110" t="s">
        <v>1942</v>
      </c>
      <c r="B110">
        <v>2020</v>
      </c>
      <c r="C110" t="s">
        <v>2046</v>
      </c>
      <c r="D110">
        <v>106990</v>
      </c>
      <c r="E110" s="19">
        <v>1320219160241</v>
      </c>
      <c r="F110" t="s">
        <v>257</v>
      </c>
      <c r="G110">
        <v>325110</v>
      </c>
      <c r="H110" t="s">
        <v>258</v>
      </c>
      <c r="I110" t="s">
        <v>259</v>
      </c>
      <c r="J110" t="s">
        <v>170</v>
      </c>
      <c r="K110" t="s">
        <v>113</v>
      </c>
      <c r="L110">
        <v>77640</v>
      </c>
      <c r="M110" s="26" t="str">
        <f t="shared" si="55"/>
        <v>89. PRODUCE THE CHEMICAL, 92. SALE OR DISTRIBUTION OF THE CHEMICAL, 93. AS A BYPRODUCT, 101. ADDED AS A FORMULATION COMPONENT, 102. P201  ADDITIVES</v>
      </c>
      <c r="N110" s="26" t="s">
        <v>172</v>
      </c>
      <c r="O110" s="26" t="s">
        <v>261</v>
      </c>
      <c r="P110">
        <v>500</v>
      </c>
      <c r="Q110">
        <v>7647</v>
      </c>
      <c r="R110">
        <v>8147</v>
      </c>
      <c r="S110" s="26" t="s">
        <v>1940</v>
      </c>
      <c r="T110" s="26" t="s">
        <v>1941</v>
      </c>
      <c r="U110" s="26" t="s">
        <v>1941</v>
      </c>
      <c r="V110" s="26" t="s">
        <v>1940</v>
      </c>
      <c r="W110" s="26" t="s">
        <v>1940</v>
      </c>
      <c r="X110" s="26" t="s">
        <v>1941</v>
      </c>
      <c r="Y110" s="26" t="s">
        <v>1941</v>
      </c>
      <c r="Z110" s="26" t="s">
        <v>1941</v>
      </c>
      <c r="AA110" s="26" t="s">
        <v>1941</v>
      </c>
      <c r="AB110" s="26" t="s">
        <v>1941</v>
      </c>
      <c r="AC110" s="26" t="s">
        <v>1941</v>
      </c>
      <c r="AD110" s="26" t="s">
        <v>1941</v>
      </c>
      <c r="AE110" s="26" t="s">
        <v>1940</v>
      </c>
      <c r="AF110" s="26" t="s">
        <v>1940</v>
      </c>
      <c r="AG110" s="26" t="s">
        <v>1941</v>
      </c>
      <c r="AH110" s="26" t="s">
        <v>1941</v>
      </c>
      <c r="AI110" s="26" t="s">
        <v>1941</v>
      </c>
      <c r="AJ110" s="26" t="s">
        <v>1941</v>
      </c>
      <c r="AK110" s="26" t="s">
        <v>1941</v>
      </c>
      <c r="AL110" s="26" t="s">
        <v>1941</v>
      </c>
      <c r="AM110" s="26" t="s">
        <v>1941</v>
      </c>
      <c r="AN110" s="26" t="s">
        <v>1941</v>
      </c>
      <c r="AO110" s="26" t="s">
        <v>1941</v>
      </c>
      <c r="AP110" s="26" t="s">
        <v>1941</v>
      </c>
      <c r="AQ110" s="26" t="s">
        <v>1941</v>
      </c>
      <c r="AR110" s="26" t="s">
        <v>1941</v>
      </c>
      <c r="AS110" s="26" t="s">
        <v>1941</v>
      </c>
      <c r="AT110" s="26" t="s">
        <v>1941</v>
      </c>
      <c r="AU110" s="26" t="s">
        <v>1941</v>
      </c>
      <c r="AV110" s="26" t="s">
        <v>1941</v>
      </c>
      <c r="AW110" s="26" t="s">
        <v>1941</v>
      </c>
      <c r="AX110" s="26" t="s">
        <v>1941</v>
      </c>
      <c r="AY110" s="26" t="s">
        <v>1941</v>
      </c>
      <c r="AZ110" s="26" t="s">
        <v>1941</v>
      </c>
      <c r="BA110" s="26" t="s">
        <v>1941</v>
      </c>
      <c r="BB110" s="26" t="s">
        <v>1941</v>
      </c>
      <c r="BC110" s="26" t="s">
        <v>1941</v>
      </c>
      <c r="BD110" s="26" t="s">
        <v>1941</v>
      </c>
      <c r="BE110" s="26" t="s">
        <v>1941</v>
      </c>
      <c r="BF110" s="26" t="s">
        <v>1941</v>
      </c>
      <c r="BG110" s="26" t="s">
        <v>1941</v>
      </c>
      <c r="BH110" s="26" t="s">
        <v>1941</v>
      </c>
      <c r="BI110" s="26" t="s">
        <v>1941</v>
      </c>
      <c r="BJ110" s="26" t="s">
        <v>1941</v>
      </c>
      <c r="BK110" s="26" t="s">
        <v>1941</v>
      </c>
      <c r="BL110" s="26" t="s">
        <v>1941</v>
      </c>
      <c r="BM110" s="26" t="s">
        <v>1941</v>
      </c>
      <c r="BN110" s="26" t="s">
        <v>1941</v>
      </c>
      <c r="BO110" s="26" t="s">
        <v>1941</v>
      </c>
      <c r="BP110" s="26" t="s">
        <v>1941</v>
      </c>
      <c r="BQ110" s="26" t="s">
        <v>1941</v>
      </c>
      <c r="BR110" s="26" t="s">
        <v>1941</v>
      </c>
      <c r="BS110" s="26" t="s">
        <v>1941</v>
      </c>
      <c r="BT110" s="26" t="s">
        <v>1941</v>
      </c>
      <c r="BU110" s="26" t="str">
        <f t="shared" si="56"/>
        <v>89. PRODUCE THE CHEMICAL</v>
      </c>
      <c r="BV110" s="26" t="str">
        <f t="shared" si="57"/>
        <v/>
      </c>
      <c r="BW110" s="26" t="str">
        <f t="shared" si="58"/>
        <v/>
      </c>
      <c r="BX110" s="26" t="str">
        <f t="shared" si="59"/>
        <v>92. SALE OR DISTRIBUTION OF THE CHEMICAL</v>
      </c>
      <c r="BY110" s="26" t="str">
        <f t="shared" si="60"/>
        <v>93. AS A BYPRODUCT</v>
      </c>
      <c r="BZ110" s="26" t="str">
        <f t="shared" si="61"/>
        <v/>
      </c>
      <c r="CA110" s="26" t="str">
        <f t="shared" si="62"/>
        <v/>
      </c>
      <c r="CB110" s="26" t="str">
        <f t="shared" si="63"/>
        <v/>
      </c>
      <c r="CC110" s="26" t="str">
        <f t="shared" si="64"/>
        <v/>
      </c>
      <c r="CD110" s="26" t="str">
        <f t="shared" si="65"/>
        <v/>
      </c>
      <c r="CE110" s="26" t="str">
        <f t="shared" si="66"/>
        <v/>
      </c>
      <c r="CF110" s="26" t="str">
        <f t="shared" si="67"/>
        <v/>
      </c>
      <c r="CG110" s="26" t="str">
        <f t="shared" si="68"/>
        <v>101. ADDED AS A FORMULATION COMPONENT</v>
      </c>
      <c r="CH110" s="26" t="str">
        <f t="shared" si="69"/>
        <v>102. P201  ADDITIVES</v>
      </c>
      <c r="CI110" s="26" t="str">
        <f t="shared" si="70"/>
        <v/>
      </c>
      <c r="CJ110" s="26" t="str">
        <f t="shared" si="71"/>
        <v/>
      </c>
      <c r="CK110" s="26" t="str">
        <f t="shared" si="72"/>
        <v/>
      </c>
      <c r="CL110" s="26" t="str">
        <f t="shared" si="73"/>
        <v/>
      </c>
      <c r="CM110" s="26" t="str">
        <f t="shared" si="74"/>
        <v/>
      </c>
      <c r="CN110" s="26" t="str">
        <f t="shared" si="75"/>
        <v/>
      </c>
      <c r="CO110" s="26" t="str">
        <f t="shared" si="76"/>
        <v/>
      </c>
      <c r="CP110" s="26" t="str">
        <f t="shared" si="77"/>
        <v/>
      </c>
      <c r="CQ110" s="26" t="str">
        <f t="shared" si="78"/>
        <v/>
      </c>
      <c r="CR110" s="26" t="str">
        <f t="shared" si="79"/>
        <v/>
      </c>
      <c r="CS110" s="26" t="str">
        <f t="shared" si="80"/>
        <v/>
      </c>
      <c r="CT110" s="26" t="str">
        <f t="shared" si="81"/>
        <v/>
      </c>
      <c r="CU110" s="26" t="str">
        <f t="shared" si="82"/>
        <v/>
      </c>
      <c r="CV110" s="26" t="str">
        <f t="shared" si="83"/>
        <v/>
      </c>
      <c r="CW110" s="26" t="str">
        <f t="shared" si="84"/>
        <v/>
      </c>
      <c r="CX110" s="26" t="str">
        <f t="shared" si="85"/>
        <v/>
      </c>
      <c r="CY110" s="26" t="str">
        <f t="shared" si="86"/>
        <v/>
      </c>
      <c r="CZ110" s="26" t="str">
        <f t="shared" si="87"/>
        <v/>
      </c>
      <c r="DA110" s="26" t="str">
        <f t="shared" si="88"/>
        <v/>
      </c>
      <c r="DB110" s="26" t="str">
        <f t="shared" si="89"/>
        <v/>
      </c>
      <c r="DC110" s="26" t="str">
        <f t="shared" si="90"/>
        <v/>
      </c>
      <c r="DD110" s="26" t="str">
        <f t="shared" si="91"/>
        <v/>
      </c>
      <c r="DE110" s="26" t="str">
        <f t="shared" si="92"/>
        <v/>
      </c>
      <c r="DF110" s="26" t="str">
        <f t="shared" si="93"/>
        <v/>
      </c>
      <c r="DG110" s="26" t="str">
        <f t="shared" si="94"/>
        <v/>
      </c>
      <c r="DH110" s="26" t="str">
        <f t="shared" si="95"/>
        <v/>
      </c>
      <c r="DI110" s="26" t="str">
        <f t="shared" si="96"/>
        <v/>
      </c>
      <c r="DJ110" s="26" t="str">
        <f t="shared" si="97"/>
        <v/>
      </c>
      <c r="DK110" s="26" t="str">
        <f t="shared" si="98"/>
        <v/>
      </c>
      <c r="DL110" s="26" t="str">
        <f t="shared" si="99"/>
        <v/>
      </c>
      <c r="DM110" s="26" t="str">
        <f t="shared" si="100"/>
        <v/>
      </c>
      <c r="DN110" s="26" t="str">
        <f t="shared" si="101"/>
        <v/>
      </c>
      <c r="DO110" s="26" t="str">
        <f t="shared" si="102"/>
        <v/>
      </c>
      <c r="DP110" s="26" t="str">
        <f t="shared" si="103"/>
        <v/>
      </c>
      <c r="DQ110" s="26" t="str">
        <f t="shared" si="104"/>
        <v/>
      </c>
      <c r="DR110" s="26" t="str">
        <f t="shared" si="105"/>
        <v/>
      </c>
      <c r="DS110" s="26" t="str">
        <f t="shared" si="106"/>
        <v/>
      </c>
      <c r="DT110" s="26" t="str">
        <f t="shared" si="107"/>
        <v/>
      </c>
      <c r="DU110" s="26" t="str">
        <f t="shared" si="108"/>
        <v/>
      </c>
      <c r="DV110" s="26" t="str">
        <f t="shared" si="109"/>
        <v/>
      </c>
    </row>
    <row r="111" spans="1:126" ht="105" x14ac:dyDescent="0.25">
      <c r="A111" t="s">
        <v>1942</v>
      </c>
      <c r="B111">
        <v>2021</v>
      </c>
      <c r="C111" t="s">
        <v>2046</v>
      </c>
      <c r="D111">
        <v>106990</v>
      </c>
      <c r="E111" s="19">
        <v>1321220240954</v>
      </c>
      <c r="F111" t="s">
        <v>257</v>
      </c>
      <c r="G111">
        <v>325110</v>
      </c>
      <c r="H111" t="s">
        <v>258</v>
      </c>
      <c r="I111" t="s">
        <v>259</v>
      </c>
      <c r="J111" t="s">
        <v>170</v>
      </c>
      <c r="K111" t="s">
        <v>113</v>
      </c>
      <c r="L111">
        <v>77640</v>
      </c>
      <c r="M111" s="26" t="str">
        <f t="shared" si="55"/>
        <v>89. PRODUCE THE CHEMICAL, 92. SALE OR DISTRIBUTION OF THE CHEMICAL, 93. AS A BYPRODUCT</v>
      </c>
      <c r="N111" s="26" t="s">
        <v>172</v>
      </c>
      <c r="O111" s="26" t="s">
        <v>261</v>
      </c>
      <c r="P111">
        <v>295</v>
      </c>
      <c r="Q111">
        <v>2349</v>
      </c>
      <c r="R111">
        <v>2644</v>
      </c>
      <c r="S111" s="26" t="s">
        <v>1940</v>
      </c>
      <c r="T111" s="26" t="s">
        <v>1941</v>
      </c>
      <c r="U111" s="26" t="s">
        <v>1941</v>
      </c>
      <c r="V111" s="26" t="s">
        <v>1940</v>
      </c>
      <c r="W111" s="26" t="s">
        <v>1940</v>
      </c>
      <c r="X111" s="26" t="s">
        <v>1941</v>
      </c>
      <c r="Y111" s="26" t="s">
        <v>1941</v>
      </c>
      <c r="Z111" s="26" t="s">
        <v>1941</v>
      </c>
      <c r="AA111" s="26" t="s">
        <v>1941</v>
      </c>
      <c r="AB111" s="26" t="s">
        <v>1941</v>
      </c>
      <c r="AC111" s="26" t="s">
        <v>1941</v>
      </c>
      <c r="AD111" s="26" t="s">
        <v>1941</v>
      </c>
      <c r="AE111" s="26" t="s">
        <v>1941</v>
      </c>
      <c r="AF111" s="26" t="s">
        <v>1941</v>
      </c>
      <c r="AG111" s="26" t="s">
        <v>1941</v>
      </c>
      <c r="AH111" s="26" t="s">
        <v>1941</v>
      </c>
      <c r="AI111" s="26" t="s">
        <v>1941</v>
      </c>
      <c r="AJ111" s="26" t="s">
        <v>1941</v>
      </c>
      <c r="AK111" s="26" t="s">
        <v>1941</v>
      </c>
      <c r="AL111" s="26" t="s">
        <v>1941</v>
      </c>
      <c r="AM111" s="26" t="s">
        <v>1941</v>
      </c>
      <c r="AN111" s="26" t="s">
        <v>1941</v>
      </c>
      <c r="AO111" s="26" t="s">
        <v>1941</v>
      </c>
      <c r="AP111" s="26" t="s">
        <v>1941</v>
      </c>
      <c r="AQ111" s="26" t="s">
        <v>1941</v>
      </c>
      <c r="AR111" s="26" t="s">
        <v>1941</v>
      </c>
      <c r="AS111" s="26" t="s">
        <v>1941</v>
      </c>
      <c r="AT111" s="26" t="s">
        <v>1941</v>
      </c>
      <c r="AU111" s="26" t="s">
        <v>1941</v>
      </c>
      <c r="AV111" s="26" t="s">
        <v>1941</v>
      </c>
      <c r="AW111" s="26" t="s">
        <v>1941</v>
      </c>
      <c r="AX111" s="26" t="s">
        <v>1941</v>
      </c>
      <c r="AY111" s="26" t="s">
        <v>1941</v>
      </c>
      <c r="AZ111" s="26" t="s">
        <v>1941</v>
      </c>
      <c r="BA111" s="26" t="s">
        <v>1941</v>
      </c>
      <c r="BB111" s="26" t="s">
        <v>1941</v>
      </c>
      <c r="BC111" s="26" t="s">
        <v>1941</v>
      </c>
      <c r="BD111" s="26" t="s">
        <v>1941</v>
      </c>
      <c r="BE111" s="26" t="s">
        <v>1941</v>
      </c>
      <c r="BF111" s="26" t="s">
        <v>1941</v>
      </c>
      <c r="BG111" s="26" t="s">
        <v>1941</v>
      </c>
      <c r="BH111" s="26" t="s">
        <v>1941</v>
      </c>
      <c r="BI111" s="26" t="s">
        <v>1941</v>
      </c>
      <c r="BJ111" s="26" t="s">
        <v>1941</v>
      </c>
      <c r="BK111" s="26" t="s">
        <v>1941</v>
      </c>
      <c r="BL111" s="26" t="s">
        <v>1941</v>
      </c>
      <c r="BM111" s="26" t="s">
        <v>1941</v>
      </c>
      <c r="BN111" s="26" t="s">
        <v>1941</v>
      </c>
      <c r="BO111" s="26" t="s">
        <v>1941</v>
      </c>
      <c r="BP111" s="26" t="s">
        <v>1941</v>
      </c>
      <c r="BQ111" s="26" t="s">
        <v>1941</v>
      </c>
      <c r="BR111" s="26" t="s">
        <v>1941</v>
      </c>
      <c r="BS111" s="26" t="s">
        <v>1941</v>
      </c>
      <c r="BT111" s="26" t="s">
        <v>1941</v>
      </c>
      <c r="BU111" s="26" t="str">
        <f t="shared" si="56"/>
        <v>89. PRODUCE THE CHEMICAL</v>
      </c>
      <c r="BV111" s="26" t="str">
        <f t="shared" si="57"/>
        <v/>
      </c>
      <c r="BW111" s="26" t="str">
        <f t="shared" si="58"/>
        <v/>
      </c>
      <c r="BX111" s="26" t="str">
        <f t="shared" si="59"/>
        <v>92. SALE OR DISTRIBUTION OF THE CHEMICAL</v>
      </c>
      <c r="BY111" s="26" t="str">
        <f t="shared" si="60"/>
        <v>93. AS A BYPRODUCT</v>
      </c>
      <c r="BZ111" s="26" t="str">
        <f t="shared" si="61"/>
        <v/>
      </c>
      <c r="CA111" s="26" t="str">
        <f t="shared" si="62"/>
        <v/>
      </c>
      <c r="CB111" s="26" t="str">
        <f t="shared" si="63"/>
        <v/>
      </c>
      <c r="CC111" s="26" t="str">
        <f t="shared" si="64"/>
        <v/>
      </c>
      <c r="CD111" s="26" t="str">
        <f t="shared" si="65"/>
        <v/>
      </c>
      <c r="CE111" s="26" t="str">
        <f t="shared" si="66"/>
        <v/>
      </c>
      <c r="CF111" s="26" t="str">
        <f t="shared" si="67"/>
        <v/>
      </c>
      <c r="CG111" s="26" t="str">
        <f t="shared" si="68"/>
        <v/>
      </c>
      <c r="CH111" s="26" t="str">
        <f t="shared" si="69"/>
        <v/>
      </c>
      <c r="CI111" s="26" t="str">
        <f t="shared" si="70"/>
        <v/>
      </c>
      <c r="CJ111" s="26" t="str">
        <f t="shared" si="71"/>
        <v/>
      </c>
      <c r="CK111" s="26" t="str">
        <f t="shared" si="72"/>
        <v/>
      </c>
      <c r="CL111" s="26" t="str">
        <f t="shared" si="73"/>
        <v/>
      </c>
      <c r="CM111" s="26" t="str">
        <f t="shared" si="74"/>
        <v/>
      </c>
      <c r="CN111" s="26" t="str">
        <f t="shared" si="75"/>
        <v/>
      </c>
      <c r="CO111" s="26" t="str">
        <f t="shared" si="76"/>
        <v/>
      </c>
      <c r="CP111" s="26" t="str">
        <f t="shared" si="77"/>
        <v/>
      </c>
      <c r="CQ111" s="26" t="str">
        <f t="shared" si="78"/>
        <v/>
      </c>
      <c r="CR111" s="26" t="str">
        <f t="shared" si="79"/>
        <v/>
      </c>
      <c r="CS111" s="26" t="str">
        <f t="shared" si="80"/>
        <v/>
      </c>
      <c r="CT111" s="26" t="str">
        <f t="shared" si="81"/>
        <v/>
      </c>
      <c r="CU111" s="26" t="str">
        <f t="shared" si="82"/>
        <v/>
      </c>
      <c r="CV111" s="26" t="str">
        <f t="shared" si="83"/>
        <v/>
      </c>
      <c r="CW111" s="26" t="str">
        <f t="shared" si="84"/>
        <v/>
      </c>
      <c r="CX111" s="26" t="str">
        <f t="shared" si="85"/>
        <v/>
      </c>
      <c r="CY111" s="26" t="str">
        <f t="shared" si="86"/>
        <v/>
      </c>
      <c r="CZ111" s="26" t="str">
        <f t="shared" si="87"/>
        <v/>
      </c>
      <c r="DA111" s="26" t="str">
        <f t="shared" si="88"/>
        <v/>
      </c>
      <c r="DB111" s="26" t="str">
        <f t="shared" si="89"/>
        <v/>
      </c>
      <c r="DC111" s="26" t="str">
        <f t="shared" si="90"/>
        <v/>
      </c>
      <c r="DD111" s="26" t="str">
        <f t="shared" si="91"/>
        <v/>
      </c>
      <c r="DE111" s="26" t="str">
        <f t="shared" si="92"/>
        <v/>
      </c>
      <c r="DF111" s="26" t="str">
        <f t="shared" si="93"/>
        <v/>
      </c>
      <c r="DG111" s="26" t="str">
        <f t="shared" si="94"/>
        <v/>
      </c>
      <c r="DH111" s="26" t="str">
        <f t="shared" si="95"/>
        <v/>
      </c>
      <c r="DI111" s="26" t="str">
        <f t="shared" si="96"/>
        <v/>
      </c>
      <c r="DJ111" s="26" t="str">
        <f t="shared" si="97"/>
        <v/>
      </c>
      <c r="DK111" s="26" t="str">
        <f t="shared" si="98"/>
        <v/>
      </c>
      <c r="DL111" s="26" t="str">
        <f t="shared" si="99"/>
        <v/>
      </c>
      <c r="DM111" s="26" t="str">
        <f t="shared" si="100"/>
        <v/>
      </c>
      <c r="DN111" s="26" t="str">
        <f t="shared" si="101"/>
        <v/>
      </c>
      <c r="DO111" s="26" t="str">
        <f t="shared" si="102"/>
        <v/>
      </c>
      <c r="DP111" s="26" t="str">
        <f t="shared" si="103"/>
        <v/>
      </c>
      <c r="DQ111" s="26" t="str">
        <f t="shared" si="104"/>
        <v/>
      </c>
      <c r="DR111" s="26" t="str">
        <f t="shared" si="105"/>
        <v/>
      </c>
      <c r="DS111" s="26" t="str">
        <f t="shared" si="106"/>
        <v/>
      </c>
      <c r="DT111" s="26" t="str">
        <f t="shared" si="107"/>
        <v/>
      </c>
      <c r="DU111" s="26" t="str">
        <f t="shared" si="108"/>
        <v/>
      </c>
      <c r="DV111" s="26" t="str">
        <f t="shared" si="109"/>
        <v/>
      </c>
    </row>
    <row r="112" spans="1:126" ht="45" x14ac:dyDescent="0.25">
      <c r="A112" t="s">
        <v>1942</v>
      </c>
      <c r="B112">
        <v>2017</v>
      </c>
      <c r="C112" t="s">
        <v>2046</v>
      </c>
      <c r="D112">
        <v>106990</v>
      </c>
      <c r="E112" s="19">
        <v>1317216072138</v>
      </c>
      <c r="F112" t="s">
        <v>257</v>
      </c>
      <c r="G112">
        <v>325199</v>
      </c>
      <c r="H112" t="s">
        <v>258</v>
      </c>
      <c r="I112" t="s">
        <v>259</v>
      </c>
      <c r="J112" t="s">
        <v>170</v>
      </c>
      <c r="K112" t="s">
        <v>113</v>
      </c>
      <c r="L112">
        <v>77640</v>
      </c>
      <c r="M112" s="26" t="str">
        <f t="shared" si="55"/>
        <v>89. PRODUCE THE CHEMICAL, 92. SALE OR DISTRIBUTION OF THE CHEMICAL, 93. AS A BYPRODUCT</v>
      </c>
      <c r="N112" s="26" t="s">
        <v>172</v>
      </c>
      <c r="O112" s="26" t="s">
        <v>261</v>
      </c>
      <c r="P112">
        <v>1081</v>
      </c>
      <c r="Q112">
        <v>1028</v>
      </c>
      <c r="R112">
        <v>2109</v>
      </c>
      <c r="S112" s="26" t="s">
        <v>1940</v>
      </c>
      <c r="T112" s="26" t="s">
        <v>1941</v>
      </c>
      <c r="U112" s="26" t="s">
        <v>1941</v>
      </c>
      <c r="V112" s="26" t="s">
        <v>1940</v>
      </c>
      <c r="W112" s="26" t="s">
        <v>1940</v>
      </c>
      <c r="X112" s="26" t="s">
        <v>1941</v>
      </c>
      <c r="Y112" s="26" t="s">
        <v>1941</v>
      </c>
      <c r="AE112" s="26" t="s">
        <v>1941</v>
      </c>
      <c r="AR112" s="26" t="s">
        <v>1941</v>
      </c>
      <c r="AS112" s="26" t="s">
        <v>1941</v>
      </c>
      <c r="AT112" s="26" t="s">
        <v>1941</v>
      </c>
      <c r="AV112" s="26" t="s">
        <v>1941</v>
      </c>
      <c r="BD112" s="26" t="s">
        <v>1941</v>
      </c>
      <c r="BK112" s="26" t="s">
        <v>1941</v>
      </c>
      <c r="BU112" s="26" t="str">
        <f t="shared" si="56"/>
        <v>89. PRODUCE THE CHEMICAL</v>
      </c>
      <c r="BV112" s="26" t="str">
        <f t="shared" si="57"/>
        <v/>
      </c>
      <c r="BW112" s="26" t="str">
        <f t="shared" si="58"/>
        <v/>
      </c>
      <c r="BX112" s="26" t="str">
        <f t="shared" si="59"/>
        <v>92. SALE OR DISTRIBUTION OF THE CHEMICAL</v>
      </c>
      <c r="BY112" s="26" t="str">
        <f t="shared" si="60"/>
        <v>93. AS A BYPRODUCT</v>
      </c>
      <c r="BZ112" s="26" t="str">
        <f t="shared" si="61"/>
        <v/>
      </c>
      <c r="CA112" s="26" t="str">
        <f t="shared" si="62"/>
        <v/>
      </c>
      <c r="CB112" s="26" t="str">
        <f t="shared" si="63"/>
        <v/>
      </c>
      <c r="CC112" s="26" t="str">
        <f t="shared" si="64"/>
        <v/>
      </c>
      <c r="CD112" s="26" t="str">
        <f t="shared" si="65"/>
        <v/>
      </c>
      <c r="CE112" s="26" t="str">
        <f t="shared" si="66"/>
        <v/>
      </c>
      <c r="CF112" s="26" t="str">
        <f t="shared" si="67"/>
        <v/>
      </c>
      <c r="CG112" s="26" t="str">
        <f t="shared" si="68"/>
        <v/>
      </c>
      <c r="CH112" s="26" t="str">
        <f t="shared" si="69"/>
        <v/>
      </c>
      <c r="CI112" s="26" t="str">
        <f t="shared" si="70"/>
        <v/>
      </c>
      <c r="CJ112" s="26" t="str">
        <f t="shared" si="71"/>
        <v/>
      </c>
      <c r="CK112" s="26" t="str">
        <f t="shared" si="72"/>
        <v/>
      </c>
      <c r="CL112" s="26" t="str">
        <f t="shared" si="73"/>
        <v/>
      </c>
      <c r="CM112" s="26" t="str">
        <f t="shared" si="74"/>
        <v/>
      </c>
      <c r="CN112" s="26" t="str">
        <f t="shared" si="75"/>
        <v/>
      </c>
      <c r="CO112" s="26" t="str">
        <f t="shared" si="76"/>
        <v/>
      </c>
      <c r="CP112" s="26" t="str">
        <f t="shared" si="77"/>
        <v/>
      </c>
      <c r="CQ112" s="26" t="str">
        <f t="shared" si="78"/>
        <v/>
      </c>
      <c r="CR112" s="26" t="str">
        <f t="shared" si="79"/>
        <v/>
      </c>
      <c r="CS112" s="26" t="str">
        <f t="shared" si="80"/>
        <v/>
      </c>
      <c r="CT112" s="26" t="str">
        <f t="shared" si="81"/>
        <v/>
      </c>
      <c r="CU112" s="26" t="str">
        <f t="shared" si="82"/>
        <v/>
      </c>
      <c r="CV112" s="26" t="str">
        <f t="shared" si="83"/>
        <v/>
      </c>
      <c r="CW112" s="26" t="str">
        <f t="shared" si="84"/>
        <v/>
      </c>
      <c r="CX112" s="26" t="str">
        <f t="shared" si="85"/>
        <v/>
      </c>
      <c r="CY112" s="26" t="str">
        <f t="shared" si="86"/>
        <v/>
      </c>
      <c r="CZ112" s="26" t="str">
        <f t="shared" si="87"/>
        <v/>
      </c>
      <c r="DA112" s="26" t="str">
        <f t="shared" si="88"/>
        <v/>
      </c>
      <c r="DB112" s="26" t="str">
        <f t="shared" si="89"/>
        <v/>
      </c>
      <c r="DC112" s="26" t="str">
        <f t="shared" si="90"/>
        <v/>
      </c>
      <c r="DD112" s="26" t="str">
        <f t="shared" si="91"/>
        <v/>
      </c>
      <c r="DE112" s="26" t="str">
        <f t="shared" si="92"/>
        <v/>
      </c>
      <c r="DF112" s="26" t="str">
        <f t="shared" si="93"/>
        <v/>
      </c>
      <c r="DG112" s="26" t="str">
        <f t="shared" si="94"/>
        <v/>
      </c>
      <c r="DH112" s="26" t="str">
        <f t="shared" si="95"/>
        <v/>
      </c>
      <c r="DI112" s="26" t="str">
        <f t="shared" si="96"/>
        <v/>
      </c>
      <c r="DJ112" s="26" t="str">
        <f t="shared" si="97"/>
        <v/>
      </c>
      <c r="DK112" s="26" t="str">
        <f t="shared" si="98"/>
        <v/>
      </c>
      <c r="DL112" s="26" t="str">
        <f t="shared" si="99"/>
        <v/>
      </c>
      <c r="DM112" s="26" t="str">
        <f t="shared" si="100"/>
        <v/>
      </c>
      <c r="DN112" s="26" t="str">
        <f t="shared" si="101"/>
        <v/>
      </c>
      <c r="DO112" s="26" t="str">
        <f t="shared" si="102"/>
        <v/>
      </c>
      <c r="DP112" s="26" t="str">
        <f t="shared" si="103"/>
        <v/>
      </c>
      <c r="DQ112" s="26" t="str">
        <f t="shared" si="104"/>
        <v/>
      </c>
      <c r="DR112" s="26" t="str">
        <f t="shared" si="105"/>
        <v/>
      </c>
      <c r="DS112" s="26" t="str">
        <f t="shared" si="106"/>
        <v/>
      </c>
      <c r="DT112" s="26" t="str">
        <f t="shared" si="107"/>
        <v/>
      </c>
      <c r="DU112" s="26" t="str">
        <f t="shared" si="108"/>
        <v/>
      </c>
      <c r="DV112" s="26" t="str">
        <f t="shared" si="109"/>
        <v/>
      </c>
    </row>
    <row r="113" spans="1:126" ht="60" x14ac:dyDescent="0.25">
      <c r="A113" t="s">
        <v>1942</v>
      </c>
      <c r="B113">
        <v>2016</v>
      </c>
      <c r="C113" t="s">
        <v>2046</v>
      </c>
      <c r="D113">
        <v>106990</v>
      </c>
      <c r="E113" s="19">
        <v>1316215261330</v>
      </c>
      <c r="F113" t="s">
        <v>263</v>
      </c>
      <c r="G113">
        <v>325110</v>
      </c>
      <c r="H113" t="s">
        <v>264</v>
      </c>
      <c r="I113" t="s">
        <v>265</v>
      </c>
      <c r="J113" t="s">
        <v>266</v>
      </c>
      <c r="K113" t="s">
        <v>113</v>
      </c>
      <c r="L113">
        <v>77521</v>
      </c>
      <c r="M113" s="26" t="str">
        <f t="shared" si="55"/>
        <v>89. PRODUCE THE CHEMICAL, 92. SALE OR DISTRIBUTION OF THE CHEMICAL, 93. AS A BYPRODUCT, 101. ADDED AS A FORMULATION COMPONENT</v>
      </c>
      <c r="N113" s="26" t="s">
        <v>172</v>
      </c>
      <c r="O113" s="26" t="s">
        <v>261</v>
      </c>
      <c r="P113">
        <v>726</v>
      </c>
      <c r="Q113">
        <v>21734</v>
      </c>
      <c r="R113">
        <v>22460</v>
      </c>
      <c r="S113" s="26" t="s">
        <v>1940</v>
      </c>
      <c r="T113" s="26" t="s">
        <v>1941</v>
      </c>
      <c r="U113" s="26" t="s">
        <v>1941</v>
      </c>
      <c r="V113" s="26" t="s">
        <v>1940</v>
      </c>
      <c r="W113" s="26" t="s">
        <v>1940</v>
      </c>
      <c r="X113" s="26" t="s">
        <v>1941</v>
      </c>
      <c r="Y113" s="26" t="s">
        <v>1941</v>
      </c>
      <c r="AE113" s="26" t="s">
        <v>1940</v>
      </c>
      <c r="AR113" s="26" t="s">
        <v>1941</v>
      </c>
      <c r="AS113" s="26" t="s">
        <v>1941</v>
      </c>
      <c r="AT113" s="26" t="s">
        <v>1941</v>
      </c>
      <c r="AV113" s="26" t="s">
        <v>1941</v>
      </c>
      <c r="BD113" s="26" t="s">
        <v>1941</v>
      </c>
      <c r="BK113" s="26" t="s">
        <v>1941</v>
      </c>
      <c r="BU113" s="26" t="str">
        <f t="shared" si="56"/>
        <v>89. PRODUCE THE CHEMICAL</v>
      </c>
      <c r="BV113" s="26" t="str">
        <f t="shared" si="57"/>
        <v/>
      </c>
      <c r="BW113" s="26" t="str">
        <f t="shared" si="58"/>
        <v/>
      </c>
      <c r="BX113" s="26" t="str">
        <f t="shared" si="59"/>
        <v>92. SALE OR DISTRIBUTION OF THE CHEMICAL</v>
      </c>
      <c r="BY113" s="26" t="str">
        <f t="shared" si="60"/>
        <v>93. AS A BYPRODUCT</v>
      </c>
      <c r="BZ113" s="26" t="str">
        <f t="shared" si="61"/>
        <v/>
      </c>
      <c r="CA113" s="26" t="str">
        <f t="shared" si="62"/>
        <v/>
      </c>
      <c r="CB113" s="26" t="str">
        <f t="shared" si="63"/>
        <v/>
      </c>
      <c r="CC113" s="26" t="str">
        <f t="shared" si="64"/>
        <v/>
      </c>
      <c r="CD113" s="26" t="str">
        <f t="shared" si="65"/>
        <v/>
      </c>
      <c r="CE113" s="26" t="str">
        <f t="shared" si="66"/>
        <v/>
      </c>
      <c r="CF113" s="26" t="str">
        <f t="shared" si="67"/>
        <v/>
      </c>
      <c r="CG113" s="26" t="str">
        <f t="shared" si="68"/>
        <v>101. ADDED AS A FORMULATION COMPONENT</v>
      </c>
      <c r="CH113" s="26" t="str">
        <f t="shared" si="69"/>
        <v/>
      </c>
      <c r="CI113" s="26" t="str">
        <f t="shared" si="70"/>
        <v/>
      </c>
      <c r="CJ113" s="26" t="str">
        <f t="shared" si="71"/>
        <v/>
      </c>
      <c r="CK113" s="26" t="str">
        <f t="shared" si="72"/>
        <v/>
      </c>
      <c r="CL113" s="26" t="str">
        <f t="shared" si="73"/>
        <v/>
      </c>
      <c r="CM113" s="26" t="str">
        <f t="shared" si="74"/>
        <v/>
      </c>
      <c r="CN113" s="26" t="str">
        <f t="shared" si="75"/>
        <v/>
      </c>
      <c r="CO113" s="26" t="str">
        <f t="shared" si="76"/>
        <v/>
      </c>
      <c r="CP113" s="26" t="str">
        <f t="shared" si="77"/>
        <v/>
      </c>
      <c r="CQ113" s="26" t="str">
        <f t="shared" si="78"/>
        <v/>
      </c>
      <c r="CR113" s="26" t="str">
        <f t="shared" si="79"/>
        <v/>
      </c>
      <c r="CS113" s="26" t="str">
        <f t="shared" si="80"/>
        <v/>
      </c>
      <c r="CT113" s="26" t="str">
        <f t="shared" si="81"/>
        <v/>
      </c>
      <c r="CU113" s="26" t="str">
        <f t="shared" si="82"/>
        <v/>
      </c>
      <c r="CV113" s="26" t="str">
        <f t="shared" si="83"/>
        <v/>
      </c>
      <c r="CW113" s="26" t="str">
        <f t="shared" si="84"/>
        <v/>
      </c>
      <c r="CX113" s="26" t="str">
        <f t="shared" si="85"/>
        <v/>
      </c>
      <c r="CY113" s="26" t="str">
        <f t="shared" si="86"/>
        <v/>
      </c>
      <c r="CZ113" s="26" t="str">
        <f t="shared" si="87"/>
        <v/>
      </c>
      <c r="DA113" s="26" t="str">
        <f t="shared" si="88"/>
        <v/>
      </c>
      <c r="DB113" s="26" t="str">
        <f t="shared" si="89"/>
        <v/>
      </c>
      <c r="DC113" s="26" t="str">
        <f t="shared" si="90"/>
        <v/>
      </c>
      <c r="DD113" s="26" t="str">
        <f t="shared" si="91"/>
        <v/>
      </c>
      <c r="DE113" s="26" t="str">
        <f t="shared" si="92"/>
        <v/>
      </c>
      <c r="DF113" s="26" t="str">
        <f t="shared" si="93"/>
        <v/>
      </c>
      <c r="DG113" s="26" t="str">
        <f t="shared" si="94"/>
        <v/>
      </c>
      <c r="DH113" s="26" t="str">
        <f t="shared" si="95"/>
        <v/>
      </c>
      <c r="DI113" s="26" t="str">
        <f t="shared" si="96"/>
        <v/>
      </c>
      <c r="DJ113" s="26" t="str">
        <f t="shared" si="97"/>
        <v/>
      </c>
      <c r="DK113" s="26" t="str">
        <f t="shared" si="98"/>
        <v/>
      </c>
      <c r="DL113" s="26" t="str">
        <f t="shared" si="99"/>
        <v/>
      </c>
      <c r="DM113" s="26" t="str">
        <f t="shared" si="100"/>
        <v/>
      </c>
      <c r="DN113" s="26" t="str">
        <f t="shared" si="101"/>
        <v/>
      </c>
      <c r="DO113" s="26" t="str">
        <f t="shared" si="102"/>
        <v/>
      </c>
      <c r="DP113" s="26" t="str">
        <f t="shared" si="103"/>
        <v/>
      </c>
      <c r="DQ113" s="26" t="str">
        <f t="shared" si="104"/>
        <v/>
      </c>
      <c r="DR113" s="26" t="str">
        <f t="shared" si="105"/>
        <v/>
      </c>
      <c r="DS113" s="26" t="str">
        <f t="shared" si="106"/>
        <v/>
      </c>
      <c r="DT113" s="26" t="str">
        <f t="shared" si="107"/>
        <v/>
      </c>
      <c r="DU113" s="26" t="str">
        <f t="shared" si="108"/>
        <v/>
      </c>
      <c r="DV113" s="26" t="str">
        <f t="shared" si="109"/>
        <v/>
      </c>
    </row>
    <row r="114" spans="1:126" ht="44.45" customHeight="1" x14ac:dyDescent="0.25">
      <c r="A114" t="s">
        <v>1942</v>
      </c>
      <c r="B114">
        <v>2017</v>
      </c>
      <c r="C114" t="s">
        <v>2046</v>
      </c>
      <c r="D114">
        <v>106990</v>
      </c>
      <c r="E114" s="19">
        <v>1317216173587</v>
      </c>
      <c r="F114" t="s">
        <v>263</v>
      </c>
      <c r="G114">
        <v>325110</v>
      </c>
      <c r="H114" t="s">
        <v>264</v>
      </c>
      <c r="I114" t="s">
        <v>265</v>
      </c>
      <c r="J114" t="s">
        <v>266</v>
      </c>
      <c r="K114" t="s">
        <v>113</v>
      </c>
      <c r="L114">
        <v>77521</v>
      </c>
      <c r="M114" s="26" t="str">
        <f t="shared" si="55"/>
        <v>89. PRODUCE THE CHEMICAL, 92. SALE OR DISTRIBUTION OF THE CHEMICAL, 93. AS A BYPRODUCT, 101. ADDED AS A FORMULATION COMPONENT</v>
      </c>
      <c r="N114" s="26" t="s">
        <v>172</v>
      </c>
      <c r="O114" s="26" t="s">
        <v>261</v>
      </c>
      <c r="P114">
        <v>700</v>
      </c>
      <c r="Q114">
        <v>6380</v>
      </c>
      <c r="R114">
        <v>7080</v>
      </c>
      <c r="S114" s="26" t="s">
        <v>1940</v>
      </c>
      <c r="T114" s="26" t="s">
        <v>1941</v>
      </c>
      <c r="U114" s="26" t="s">
        <v>1941</v>
      </c>
      <c r="V114" s="26" t="s">
        <v>1940</v>
      </c>
      <c r="W114" s="26" t="s">
        <v>1940</v>
      </c>
      <c r="X114" s="26" t="s">
        <v>1941</v>
      </c>
      <c r="Y114" s="26" t="s">
        <v>1941</v>
      </c>
      <c r="AE114" s="26" t="s">
        <v>1940</v>
      </c>
      <c r="AR114" s="26" t="s">
        <v>1941</v>
      </c>
      <c r="AS114" s="26" t="s">
        <v>1941</v>
      </c>
      <c r="AT114" s="26" t="s">
        <v>1941</v>
      </c>
      <c r="AV114" s="26" t="s">
        <v>1941</v>
      </c>
      <c r="BD114" s="26" t="s">
        <v>1941</v>
      </c>
      <c r="BK114" s="26" t="s">
        <v>1941</v>
      </c>
      <c r="BU114" s="26" t="str">
        <f t="shared" si="56"/>
        <v>89. PRODUCE THE CHEMICAL</v>
      </c>
      <c r="BV114" s="26" t="str">
        <f t="shared" si="57"/>
        <v/>
      </c>
      <c r="BW114" s="26" t="str">
        <f t="shared" si="58"/>
        <v/>
      </c>
      <c r="BX114" s="26" t="str">
        <f t="shared" si="59"/>
        <v>92. SALE OR DISTRIBUTION OF THE CHEMICAL</v>
      </c>
      <c r="BY114" s="26" t="str">
        <f t="shared" si="60"/>
        <v>93. AS A BYPRODUCT</v>
      </c>
      <c r="BZ114" s="26" t="str">
        <f t="shared" si="61"/>
        <v/>
      </c>
      <c r="CA114" s="26" t="str">
        <f t="shared" si="62"/>
        <v/>
      </c>
      <c r="CB114" s="26" t="str">
        <f t="shared" si="63"/>
        <v/>
      </c>
      <c r="CC114" s="26" t="str">
        <f t="shared" si="64"/>
        <v/>
      </c>
      <c r="CD114" s="26" t="str">
        <f t="shared" si="65"/>
        <v/>
      </c>
      <c r="CE114" s="26" t="str">
        <f t="shared" si="66"/>
        <v/>
      </c>
      <c r="CF114" s="26" t="str">
        <f t="shared" si="67"/>
        <v/>
      </c>
      <c r="CG114" s="26" t="str">
        <f t="shared" si="68"/>
        <v>101. ADDED AS A FORMULATION COMPONENT</v>
      </c>
      <c r="CH114" s="26" t="str">
        <f t="shared" si="69"/>
        <v/>
      </c>
      <c r="CI114" s="26" t="str">
        <f t="shared" si="70"/>
        <v/>
      </c>
      <c r="CJ114" s="26" t="str">
        <f t="shared" si="71"/>
        <v/>
      </c>
      <c r="CK114" s="26" t="str">
        <f t="shared" si="72"/>
        <v/>
      </c>
      <c r="CL114" s="26" t="str">
        <f t="shared" si="73"/>
        <v/>
      </c>
      <c r="CM114" s="26" t="str">
        <f t="shared" si="74"/>
        <v/>
      </c>
      <c r="CN114" s="26" t="str">
        <f t="shared" si="75"/>
        <v/>
      </c>
      <c r="CO114" s="26" t="str">
        <f t="shared" si="76"/>
        <v/>
      </c>
      <c r="CP114" s="26" t="str">
        <f t="shared" si="77"/>
        <v/>
      </c>
      <c r="CQ114" s="26" t="str">
        <f t="shared" si="78"/>
        <v/>
      </c>
      <c r="CR114" s="26" t="str">
        <f t="shared" si="79"/>
        <v/>
      </c>
      <c r="CS114" s="26" t="str">
        <f t="shared" si="80"/>
        <v/>
      </c>
      <c r="CT114" s="26" t="str">
        <f t="shared" si="81"/>
        <v/>
      </c>
      <c r="CU114" s="26" t="str">
        <f t="shared" si="82"/>
        <v/>
      </c>
      <c r="CV114" s="26" t="str">
        <f t="shared" si="83"/>
        <v/>
      </c>
      <c r="CW114" s="26" t="str">
        <f t="shared" si="84"/>
        <v/>
      </c>
      <c r="CX114" s="26" t="str">
        <f t="shared" si="85"/>
        <v/>
      </c>
      <c r="CY114" s="26" t="str">
        <f t="shared" si="86"/>
        <v/>
      </c>
      <c r="CZ114" s="26" t="str">
        <f t="shared" si="87"/>
        <v/>
      </c>
      <c r="DA114" s="26" t="str">
        <f t="shared" si="88"/>
        <v/>
      </c>
      <c r="DB114" s="26" t="str">
        <f t="shared" si="89"/>
        <v/>
      </c>
      <c r="DC114" s="26" t="str">
        <f t="shared" si="90"/>
        <v/>
      </c>
      <c r="DD114" s="26" t="str">
        <f t="shared" si="91"/>
        <v/>
      </c>
      <c r="DE114" s="26" t="str">
        <f t="shared" si="92"/>
        <v/>
      </c>
      <c r="DF114" s="26" t="str">
        <f t="shared" si="93"/>
        <v/>
      </c>
      <c r="DG114" s="26" t="str">
        <f t="shared" si="94"/>
        <v/>
      </c>
      <c r="DH114" s="26" t="str">
        <f t="shared" si="95"/>
        <v/>
      </c>
      <c r="DI114" s="26" t="str">
        <f t="shared" si="96"/>
        <v/>
      </c>
      <c r="DJ114" s="26" t="str">
        <f t="shared" si="97"/>
        <v/>
      </c>
      <c r="DK114" s="26" t="str">
        <f t="shared" si="98"/>
        <v/>
      </c>
      <c r="DL114" s="26" t="str">
        <f t="shared" si="99"/>
        <v/>
      </c>
      <c r="DM114" s="26" t="str">
        <f t="shared" si="100"/>
        <v/>
      </c>
      <c r="DN114" s="26" t="str">
        <f t="shared" si="101"/>
        <v/>
      </c>
      <c r="DO114" s="26" t="str">
        <f t="shared" si="102"/>
        <v/>
      </c>
      <c r="DP114" s="26" t="str">
        <f t="shared" si="103"/>
        <v/>
      </c>
      <c r="DQ114" s="26" t="str">
        <f t="shared" si="104"/>
        <v/>
      </c>
      <c r="DR114" s="26" t="str">
        <f t="shared" si="105"/>
        <v/>
      </c>
      <c r="DS114" s="26" t="str">
        <f t="shared" si="106"/>
        <v/>
      </c>
      <c r="DT114" s="26" t="str">
        <f t="shared" si="107"/>
        <v/>
      </c>
      <c r="DU114" s="26" t="str">
        <f t="shared" si="108"/>
        <v/>
      </c>
      <c r="DV114" s="26" t="str">
        <f t="shared" si="109"/>
        <v/>
      </c>
    </row>
    <row r="115" spans="1:126" ht="105" x14ac:dyDescent="0.25">
      <c r="A115" t="s">
        <v>1942</v>
      </c>
      <c r="B115">
        <v>2018</v>
      </c>
      <c r="C115" t="s">
        <v>2046</v>
      </c>
      <c r="D115">
        <v>106990</v>
      </c>
      <c r="E115" s="19">
        <v>1318217684479</v>
      </c>
      <c r="F115" t="s">
        <v>263</v>
      </c>
      <c r="G115">
        <v>325110</v>
      </c>
      <c r="H115" t="s">
        <v>264</v>
      </c>
      <c r="I115" t="s">
        <v>265</v>
      </c>
      <c r="J115" t="s">
        <v>266</v>
      </c>
      <c r="K115" t="s">
        <v>113</v>
      </c>
      <c r="L115">
        <v>77521</v>
      </c>
      <c r="M115" s="26" t="str">
        <f t="shared" si="55"/>
        <v>89. PRODUCE THE CHEMICAL, 92. SALE OR DISTRIBUTION OF THE CHEMICAL, 93. AS A BYPRODUCT, 101. ADDED AS A FORMULATION COMPONENT, 102. P201  ADDITIVES</v>
      </c>
      <c r="N115" s="26" t="s">
        <v>172</v>
      </c>
      <c r="O115" s="26" t="s">
        <v>261</v>
      </c>
      <c r="P115">
        <v>858</v>
      </c>
      <c r="Q115">
        <v>6223</v>
      </c>
      <c r="R115">
        <v>7081</v>
      </c>
      <c r="S115" s="26" t="s">
        <v>1940</v>
      </c>
      <c r="T115" s="26" t="s">
        <v>1941</v>
      </c>
      <c r="U115" s="26" t="s">
        <v>1941</v>
      </c>
      <c r="V115" s="26" t="s">
        <v>1940</v>
      </c>
      <c r="W115" s="26" t="s">
        <v>1940</v>
      </c>
      <c r="X115" s="26" t="s">
        <v>1941</v>
      </c>
      <c r="Y115" s="26" t="s">
        <v>1941</v>
      </c>
      <c r="Z115" s="26" t="s">
        <v>1941</v>
      </c>
      <c r="AA115" s="26" t="s">
        <v>1941</v>
      </c>
      <c r="AB115" s="26" t="s">
        <v>1941</v>
      </c>
      <c r="AC115" s="26" t="s">
        <v>1941</v>
      </c>
      <c r="AD115" s="26" t="s">
        <v>1941</v>
      </c>
      <c r="AE115" s="26" t="s">
        <v>1940</v>
      </c>
      <c r="AF115" s="26" t="s">
        <v>1940</v>
      </c>
      <c r="AG115" s="26" t="s">
        <v>1941</v>
      </c>
      <c r="AH115" s="26" t="s">
        <v>1941</v>
      </c>
      <c r="AI115" s="26" t="s">
        <v>1941</v>
      </c>
      <c r="AJ115" s="26" t="s">
        <v>1941</v>
      </c>
      <c r="AK115" s="26" t="s">
        <v>1941</v>
      </c>
      <c r="AL115" s="26" t="s">
        <v>1941</v>
      </c>
      <c r="AM115" s="26" t="s">
        <v>1941</v>
      </c>
      <c r="AN115" s="26" t="s">
        <v>1941</v>
      </c>
      <c r="AO115" s="26" t="s">
        <v>1941</v>
      </c>
      <c r="AP115" s="26" t="s">
        <v>1941</v>
      </c>
      <c r="AQ115" s="26" t="s">
        <v>1941</v>
      </c>
      <c r="AR115" s="26" t="s">
        <v>1941</v>
      </c>
      <c r="AS115" s="26" t="s">
        <v>1941</v>
      </c>
      <c r="AT115" s="26" t="s">
        <v>1941</v>
      </c>
      <c r="AU115" s="26" t="s">
        <v>1941</v>
      </c>
      <c r="AV115" s="26" t="s">
        <v>1941</v>
      </c>
      <c r="AW115" s="26" t="s">
        <v>1941</v>
      </c>
      <c r="AX115" s="26" t="s">
        <v>1941</v>
      </c>
      <c r="AY115" s="26" t="s">
        <v>1941</v>
      </c>
      <c r="AZ115" s="26" t="s">
        <v>1941</v>
      </c>
      <c r="BA115" s="26" t="s">
        <v>1941</v>
      </c>
      <c r="BB115" s="26" t="s">
        <v>1941</v>
      </c>
      <c r="BC115" s="26" t="s">
        <v>1941</v>
      </c>
      <c r="BD115" s="26" t="s">
        <v>1941</v>
      </c>
      <c r="BE115" s="26" t="s">
        <v>1941</v>
      </c>
      <c r="BF115" s="26" t="s">
        <v>1941</v>
      </c>
      <c r="BG115" s="26" t="s">
        <v>1941</v>
      </c>
      <c r="BH115" s="26" t="s">
        <v>1941</v>
      </c>
      <c r="BI115" s="26" t="s">
        <v>1941</v>
      </c>
      <c r="BJ115" s="26" t="s">
        <v>1941</v>
      </c>
      <c r="BK115" s="26" t="s">
        <v>1941</v>
      </c>
      <c r="BL115" s="26" t="s">
        <v>1941</v>
      </c>
      <c r="BM115" s="26" t="s">
        <v>1941</v>
      </c>
      <c r="BN115" s="26" t="s">
        <v>1941</v>
      </c>
      <c r="BO115" s="26" t="s">
        <v>1941</v>
      </c>
      <c r="BP115" s="26" t="s">
        <v>1941</v>
      </c>
      <c r="BQ115" s="26" t="s">
        <v>1941</v>
      </c>
      <c r="BR115" s="26" t="s">
        <v>1941</v>
      </c>
      <c r="BS115" s="26" t="s">
        <v>1941</v>
      </c>
      <c r="BT115" s="26" t="s">
        <v>1941</v>
      </c>
      <c r="BU115" s="26" t="str">
        <f t="shared" si="56"/>
        <v>89. PRODUCE THE CHEMICAL</v>
      </c>
      <c r="BV115" s="26" t="str">
        <f t="shared" si="57"/>
        <v/>
      </c>
      <c r="BW115" s="26" t="str">
        <f t="shared" si="58"/>
        <v/>
      </c>
      <c r="BX115" s="26" t="str">
        <f t="shared" si="59"/>
        <v>92. SALE OR DISTRIBUTION OF THE CHEMICAL</v>
      </c>
      <c r="BY115" s="26" t="str">
        <f t="shared" si="60"/>
        <v>93. AS A BYPRODUCT</v>
      </c>
      <c r="BZ115" s="26" t="str">
        <f t="shared" si="61"/>
        <v/>
      </c>
      <c r="CA115" s="26" t="str">
        <f t="shared" si="62"/>
        <v/>
      </c>
      <c r="CB115" s="26" t="str">
        <f t="shared" si="63"/>
        <v/>
      </c>
      <c r="CC115" s="26" t="str">
        <f t="shared" si="64"/>
        <v/>
      </c>
      <c r="CD115" s="26" t="str">
        <f t="shared" si="65"/>
        <v/>
      </c>
      <c r="CE115" s="26" t="str">
        <f t="shared" si="66"/>
        <v/>
      </c>
      <c r="CF115" s="26" t="str">
        <f t="shared" si="67"/>
        <v/>
      </c>
      <c r="CG115" s="26" t="str">
        <f t="shared" si="68"/>
        <v>101. ADDED AS A FORMULATION COMPONENT</v>
      </c>
      <c r="CH115" s="26" t="str">
        <f t="shared" si="69"/>
        <v>102. P201  ADDITIVES</v>
      </c>
      <c r="CI115" s="26" t="str">
        <f t="shared" si="70"/>
        <v/>
      </c>
      <c r="CJ115" s="26" t="str">
        <f t="shared" si="71"/>
        <v/>
      </c>
      <c r="CK115" s="26" t="str">
        <f t="shared" si="72"/>
        <v/>
      </c>
      <c r="CL115" s="26" t="str">
        <f t="shared" si="73"/>
        <v/>
      </c>
      <c r="CM115" s="26" t="str">
        <f t="shared" si="74"/>
        <v/>
      </c>
      <c r="CN115" s="26" t="str">
        <f t="shared" si="75"/>
        <v/>
      </c>
      <c r="CO115" s="26" t="str">
        <f t="shared" si="76"/>
        <v/>
      </c>
      <c r="CP115" s="26" t="str">
        <f t="shared" si="77"/>
        <v/>
      </c>
      <c r="CQ115" s="26" t="str">
        <f t="shared" si="78"/>
        <v/>
      </c>
      <c r="CR115" s="26" t="str">
        <f t="shared" si="79"/>
        <v/>
      </c>
      <c r="CS115" s="26" t="str">
        <f t="shared" si="80"/>
        <v/>
      </c>
      <c r="CT115" s="26" t="str">
        <f t="shared" si="81"/>
        <v/>
      </c>
      <c r="CU115" s="26" t="str">
        <f t="shared" si="82"/>
        <v/>
      </c>
      <c r="CV115" s="26" t="str">
        <f t="shared" si="83"/>
        <v/>
      </c>
      <c r="CW115" s="26" t="str">
        <f t="shared" si="84"/>
        <v/>
      </c>
      <c r="CX115" s="26" t="str">
        <f t="shared" si="85"/>
        <v/>
      </c>
      <c r="CY115" s="26" t="str">
        <f t="shared" si="86"/>
        <v/>
      </c>
      <c r="CZ115" s="26" t="str">
        <f t="shared" si="87"/>
        <v/>
      </c>
      <c r="DA115" s="26" t="str">
        <f t="shared" si="88"/>
        <v/>
      </c>
      <c r="DB115" s="26" t="str">
        <f t="shared" si="89"/>
        <v/>
      </c>
      <c r="DC115" s="26" t="str">
        <f t="shared" si="90"/>
        <v/>
      </c>
      <c r="DD115" s="26" t="str">
        <f t="shared" si="91"/>
        <v/>
      </c>
      <c r="DE115" s="26" t="str">
        <f t="shared" si="92"/>
        <v/>
      </c>
      <c r="DF115" s="26" t="str">
        <f t="shared" si="93"/>
        <v/>
      </c>
      <c r="DG115" s="26" t="str">
        <f t="shared" si="94"/>
        <v/>
      </c>
      <c r="DH115" s="26" t="str">
        <f t="shared" si="95"/>
        <v/>
      </c>
      <c r="DI115" s="26" t="str">
        <f t="shared" si="96"/>
        <v/>
      </c>
      <c r="DJ115" s="26" t="str">
        <f t="shared" si="97"/>
        <v/>
      </c>
      <c r="DK115" s="26" t="str">
        <f t="shared" si="98"/>
        <v/>
      </c>
      <c r="DL115" s="26" t="str">
        <f t="shared" si="99"/>
        <v/>
      </c>
      <c r="DM115" s="26" t="str">
        <f t="shared" si="100"/>
        <v/>
      </c>
      <c r="DN115" s="26" t="str">
        <f t="shared" si="101"/>
        <v/>
      </c>
      <c r="DO115" s="26" t="str">
        <f t="shared" si="102"/>
        <v/>
      </c>
      <c r="DP115" s="26" t="str">
        <f t="shared" si="103"/>
        <v/>
      </c>
      <c r="DQ115" s="26" t="str">
        <f t="shared" si="104"/>
        <v/>
      </c>
      <c r="DR115" s="26" t="str">
        <f t="shared" si="105"/>
        <v/>
      </c>
      <c r="DS115" s="26" t="str">
        <f t="shared" si="106"/>
        <v/>
      </c>
      <c r="DT115" s="26" t="str">
        <f t="shared" si="107"/>
        <v/>
      </c>
      <c r="DU115" s="26" t="str">
        <f t="shared" si="108"/>
        <v/>
      </c>
      <c r="DV115" s="26" t="str">
        <f t="shared" si="109"/>
        <v/>
      </c>
    </row>
    <row r="116" spans="1:126" ht="105" x14ac:dyDescent="0.25">
      <c r="A116" t="s">
        <v>1942</v>
      </c>
      <c r="B116">
        <v>2019</v>
      </c>
      <c r="C116" t="s">
        <v>2046</v>
      </c>
      <c r="D116">
        <v>106990</v>
      </c>
      <c r="E116" s="19">
        <v>1319218242422</v>
      </c>
      <c r="F116" t="s">
        <v>263</v>
      </c>
      <c r="G116">
        <v>325110</v>
      </c>
      <c r="H116" t="s">
        <v>264</v>
      </c>
      <c r="I116" t="s">
        <v>265</v>
      </c>
      <c r="J116" t="s">
        <v>266</v>
      </c>
      <c r="K116" t="s">
        <v>113</v>
      </c>
      <c r="L116">
        <v>77521</v>
      </c>
      <c r="M116" s="26" t="str">
        <f t="shared" si="55"/>
        <v>89. PRODUCE THE CHEMICAL, 92. SALE OR DISTRIBUTION OF THE CHEMICAL, 93. AS A BYPRODUCT, 101. ADDED AS A FORMULATION COMPONENT, 102. P201  ADDITIVES</v>
      </c>
      <c r="N116" s="26" t="s">
        <v>172</v>
      </c>
      <c r="O116" s="26" t="s">
        <v>261</v>
      </c>
      <c r="P116">
        <v>1085</v>
      </c>
      <c r="Q116">
        <v>33466</v>
      </c>
      <c r="R116">
        <v>34551</v>
      </c>
      <c r="S116" s="26" t="s">
        <v>1940</v>
      </c>
      <c r="T116" s="26" t="s">
        <v>1941</v>
      </c>
      <c r="U116" s="26" t="s">
        <v>1941</v>
      </c>
      <c r="V116" s="26" t="s">
        <v>1940</v>
      </c>
      <c r="W116" s="26" t="s">
        <v>1940</v>
      </c>
      <c r="X116" s="26" t="s">
        <v>1941</v>
      </c>
      <c r="Y116" s="26" t="s">
        <v>1941</v>
      </c>
      <c r="Z116" s="26" t="s">
        <v>1941</v>
      </c>
      <c r="AA116" s="26" t="s">
        <v>1941</v>
      </c>
      <c r="AB116" s="26" t="s">
        <v>1941</v>
      </c>
      <c r="AC116" s="26" t="s">
        <v>1941</v>
      </c>
      <c r="AD116" s="26" t="s">
        <v>1941</v>
      </c>
      <c r="AE116" s="26" t="s">
        <v>1940</v>
      </c>
      <c r="AF116" s="26" t="s">
        <v>1940</v>
      </c>
      <c r="AG116" s="26" t="s">
        <v>1941</v>
      </c>
      <c r="AH116" s="26" t="s">
        <v>1941</v>
      </c>
      <c r="AI116" s="26" t="s">
        <v>1941</v>
      </c>
      <c r="AJ116" s="26" t="s">
        <v>1941</v>
      </c>
      <c r="AK116" s="26" t="s">
        <v>1941</v>
      </c>
      <c r="AL116" s="26" t="s">
        <v>1941</v>
      </c>
      <c r="AM116" s="26" t="s">
        <v>1941</v>
      </c>
      <c r="AN116" s="26" t="s">
        <v>1941</v>
      </c>
      <c r="AO116" s="26" t="s">
        <v>1941</v>
      </c>
      <c r="AP116" s="26" t="s">
        <v>1941</v>
      </c>
      <c r="AQ116" s="26" t="s">
        <v>1941</v>
      </c>
      <c r="AR116" s="26" t="s">
        <v>1941</v>
      </c>
      <c r="AS116" s="26" t="s">
        <v>1941</v>
      </c>
      <c r="AT116" s="26" t="s">
        <v>1941</v>
      </c>
      <c r="AU116" s="26" t="s">
        <v>1941</v>
      </c>
      <c r="AV116" s="26" t="s">
        <v>1941</v>
      </c>
      <c r="AW116" s="26" t="s">
        <v>1941</v>
      </c>
      <c r="AX116" s="26" t="s">
        <v>1941</v>
      </c>
      <c r="AY116" s="26" t="s">
        <v>1941</v>
      </c>
      <c r="AZ116" s="26" t="s">
        <v>1941</v>
      </c>
      <c r="BA116" s="26" t="s">
        <v>1941</v>
      </c>
      <c r="BB116" s="26" t="s">
        <v>1941</v>
      </c>
      <c r="BC116" s="26" t="s">
        <v>1941</v>
      </c>
      <c r="BD116" s="26" t="s">
        <v>1941</v>
      </c>
      <c r="BE116" s="26" t="s">
        <v>1941</v>
      </c>
      <c r="BF116" s="26" t="s">
        <v>1941</v>
      </c>
      <c r="BG116" s="26" t="s">
        <v>1941</v>
      </c>
      <c r="BH116" s="26" t="s">
        <v>1941</v>
      </c>
      <c r="BI116" s="26" t="s">
        <v>1941</v>
      </c>
      <c r="BJ116" s="26" t="s">
        <v>1941</v>
      </c>
      <c r="BK116" s="26" t="s">
        <v>1941</v>
      </c>
      <c r="BL116" s="26" t="s">
        <v>1941</v>
      </c>
      <c r="BM116" s="26" t="s">
        <v>1941</v>
      </c>
      <c r="BN116" s="26" t="s">
        <v>1941</v>
      </c>
      <c r="BO116" s="26" t="s">
        <v>1941</v>
      </c>
      <c r="BP116" s="26" t="s">
        <v>1941</v>
      </c>
      <c r="BQ116" s="26" t="s">
        <v>1941</v>
      </c>
      <c r="BR116" s="26" t="s">
        <v>1941</v>
      </c>
      <c r="BS116" s="26" t="s">
        <v>1941</v>
      </c>
      <c r="BT116" s="26" t="s">
        <v>1941</v>
      </c>
      <c r="BU116" s="26" t="str">
        <f t="shared" si="56"/>
        <v>89. PRODUCE THE CHEMICAL</v>
      </c>
      <c r="BV116" s="26" t="str">
        <f t="shared" si="57"/>
        <v/>
      </c>
      <c r="BW116" s="26" t="str">
        <f t="shared" si="58"/>
        <v/>
      </c>
      <c r="BX116" s="26" t="str">
        <f t="shared" si="59"/>
        <v>92. SALE OR DISTRIBUTION OF THE CHEMICAL</v>
      </c>
      <c r="BY116" s="26" t="str">
        <f t="shared" si="60"/>
        <v>93. AS A BYPRODUCT</v>
      </c>
      <c r="BZ116" s="26" t="str">
        <f t="shared" si="61"/>
        <v/>
      </c>
      <c r="CA116" s="26" t="str">
        <f t="shared" si="62"/>
        <v/>
      </c>
      <c r="CB116" s="26" t="str">
        <f t="shared" si="63"/>
        <v/>
      </c>
      <c r="CC116" s="26" t="str">
        <f t="shared" si="64"/>
        <v/>
      </c>
      <c r="CD116" s="26" t="str">
        <f t="shared" si="65"/>
        <v/>
      </c>
      <c r="CE116" s="26" t="str">
        <f t="shared" si="66"/>
        <v/>
      </c>
      <c r="CF116" s="26" t="str">
        <f t="shared" si="67"/>
        <v/>
      </c>
      <c r="CG116" s="26" t="str">
        <f t="shared" si="68"/>
        <v>101. ADDED AS A FORMULATION COMPONENT</v>
      </c>
      <c r="CH116" s="26" t="str">
        <f t="shared" si="69"/>
        <v>102. P201  ADDITIVES</v>
      </c>
      <c r="CI116" s="26" t="str">
        <f t="shared" si="70"/>
        <v/>
      </c>
      <c r="CJ116" s="26" t="str">
        <f t="shared" si="71"/>
        <v/>
      </c>
      <c r="CK116" s="26" t="str">
        <f t="shared" si="72"/>
        <v/>
      </c>
      <c r="CL116" s="26" t="str">
        <f t="shared" si="73"/>
        <v/>
      </c>
      <c r="CM116" s="26" t="str">
        <f t="shared" si="74"/>
        <v/>
      </c>
      <c r="CN116" s="26" t="str">
        <f t="shared" si="75"/>
        <v/>
      </c>
      <c r="CO116" s="26" t="str">
        <f t="shared" si="76"/>
        <v/>
      </c>
      <c r="CP116" s="26" t="str">
        <f t="shared" si="77"/>
        <v/>
      </c>
      <c r="CQ116" s="26" t="str">
        <f t="shared" si="78"/>
        <v/>
      </c>
      <c r="CR116" s="26" t="str">
        <f t="shared" si="79"/>
        <v/>
      </c>
      <c r="CS116" s="26" t="str">
        <f t="shared" si="80"/>
        <v/>
      </c>
      <c r="CT116" s="26" t="str">
        <f t="shared" si="81"/>
        <v/>
      </c>
      <c r="CU116" s="26" t="str">
        <f t="shared" si="82"/>
        <v/>
      </c>
      <c r="CV116" s="26" t="str">
        <f t="shared" si="83"/>
        <v/>
      </c>
      <c r="CW116" s="26" t="str">
        <f t="shared" si="84"/>
        <v/>
      </c>
      <c r="CX116" s="26" t="str">
        <f t="shared" si="85"/>
        <v/>
      </c>
      <c r="CY116" s="26" t="str">
        <f t="shared" si="86"/>
        <v/>
      </c>
      <c r="CZ116" s="26" t="str">
        <f t="shared" si="87"/>
        <v/>
      </c>
      <c r="DA116" s="26" t="str">
        <f t="shared" si="88"/>
        <v/>
      </c>
      <c r="DB116" s="26" t="str">
        <f t="shared" si="89"/>
        <v/>
      </c>
      <c r="DC116" s="26" t="str">
        <f t="shared" si="90"/>
        <v/>
      </c>
      <c r="DD116" s="26" t="str">
        <f t="shared" si="91"/>
        <v/>
      </c>
      <c r="DE116" s="26" t="str">
        <f t="shared" si="92"/>
        <v/>
      </c>
      <c r="DF116" s="26" t="str">
        <f t="shared" si="93"/>
        <v/>
      </c>
      <c r="DG116" s="26" t="str">
        <f t="shared" si="94"/>
        <v/>
      </c>
      <c r="DH116" s="26" t="str">
        <f t="shared" si="95"/>
        <v/>
      </c>
      <c r="DI116" s="26" t="str">
        <f t="shared" si="96"/>
        <v/>
      </c>
      <c r="DJ116" s="26" t="str">
        <f t="shared" si="97"/>
        <v/>
      </c>
      <c r="DK116" s="26" t="str">
        <f t="shared" si="98"/>
        <v/>
      </c>
      <c r="DL116" s="26" t="str">
        <f t="shared" si="99"/>
        <v/>
      </c>
      <c r="DM116" s="26" t="str">
        <f t="shared" si="100"/>
        <v/>
      </c>
      <c r="DN116" s="26" t="str">
        <f t="shared" si="101"/>
        <v/>
      </c>
      <c r="DO116" s="26" t="str">
        <f t="shared" si="102"/>
        <v/>
      </c>
      <c r="DP116" s="26" t="str">
        <f t="shared" si="103"/>
        <v/>
      </c>
      <c r="DQ116" s="26" t="str">
        <f t="shared" si="104"/>
        <v/>
      </c>
      <c r="DR116" s="26" t="str">
        <f t="shared" si="105"/>
        <v/>
      </c>
      <c r="DS116" s="26" t="str">
        <f t="shared" si="106"/>
        <v/>
      </c>
      <c r="DT116" s="26" t="str">
        <f t="shared" si="107"/>
        <v/>
      </c>
      <c r="DU116" s="26" t="str">
        <f t="shared" si="108"/>
        <v/>
      </c>
      <c r="DV116" s="26" t="str">
        <f t="shared" si="109"/>
        <v/>
      </c>
    </row>
    <row r="117" spans="1:126" ht="60" x14ac:dyDescent="0.25">
      <c r="A117" t="s">
        <v>1942</v>
      </c>
      <c r="B117">
        <v>2020</v>
      </c>
      <c r="C117" t="s">
        <v>2046</v>
      </c>
      <c r="D117">
        <v>106990</v>
      </c>
      <c r="E117" s="19">
        <v>1320219064894</v>
      </c>
      <c r="F117" t="s">
        <v>263</v>
      </c>
      <c r="G117">
        <v>325110</v>
      </c>
      <c r="H117" t="s">
        <v>264</v>
      </c>
      <c r="I117" t="s">
        <v>265</v>
      </c>
      <c r="J117" t="s">
        <v>266</v>
      </c>
      <c r="K117" t="s">
        <v>113</v>
      </c>
      <c r="L117">
        <v>77521</v>
      </c>
      <c r="M117" s="26" t="str">
        <f t="shared" si="55"/>
        <v>95. USED AS A REACTANT, 96. P101  FEEDSTOCKS</v>
      </c>
      <c r="N117" s="26" t="s">
        <v>172</v>
      </c>
      <c r="O117" s="26" t="s">
        <v>261</v>
      </c>
      <c r="P117">
        <v>1061</v>
      </c>
      <c r="Q117">
        <v>12688</v>
      </c>
      <c r="R117">
        <v>13749</v>
      </c>
      <c r="S117" s="26" t="s">
        <v>1941</v>
      </c>
      <c r="T117" s="26" t="s">
        <v>1941</v>
      </c>
      <c r="U117" s="26" t="s">
        <v>1941</v>
      </c>
      <c r="V117" s="26" t="s">
        <v>1941</v>
      </c>
      <c r="W117" s="26" t="s">
        <v>1941</v>
      </c>
      <c r="X117" s="26" t="s">
        <v>1941</v>
      </c>
      <c r="Y117" s="26" t="s">
        <v>1940</v>
      </c>
      <c r="Z117" s="26" t="s">
        <v>1940</v>
      </c>
      <c r="AA117" s="26" t="s">
        <v>1941</v>
      </c>
      <c r="AB117" s="26" t="s">
        <v>1941</v>
      </c>
      <c r="AC117" s="26" t="s">
        <v>1941</v>
      </c>
      <c r="AD117" s="26" t="s">
        <v>1941</v>
      </c>
      <c r="AE117" s="26" t="s">
        <v>1941</v>
      </c>
      <c r="AF117" s="26" t="s">
        <v>1941</v>
      </c>
      <c r="AG117" s="26" t="s">
        <v>1941</v>
      </c>
      <c r="AH117" s="26" t="s">
        <v>1941</v>
      </c>
      <c r="AI117" s="26" t="s">
        <v>1941</v>
      </c>
      <c r="AJ117" s="26" t="s">
        <v>1941</v>
      </c>
      <c r="AK117" s="26" t="s">
        <v>1941</v>
      </c>
      <c r="AL117" s="26" t="s">
        <v>1941</v>
      </c>
      <c r="AM117" s="26" t="s">
        <v>1941</v>
      </c>
      <c r="AN117" s="26" t="s">
        <v>1941</v>
      </c>
      <c r="AO117" s="26" t="s">
        <v>1941</v>
      </c>
      <c r="AP117" s="26" t="s">
        <v>1941</v>
      </c>
      <c r="AQ117" s="26" t="s">
        <v>1941</v>
      </c>
      <c r="AR117" s="26" t="s">
        <v>1941</v>
      </c>
      <c r="AS117" s="26" t="s">
        <v>1941</v>
      </c>
      <c r="AT117" s="26" t="s">
        <v>1941</v>
      </c>
      <c r="AU117" s="26" t="s">
        <v>1941</v>
      </c>
      <c r="AV117" s="26" t="s">
        <v>1941</v>
      </c>
      <c r="AW117" s="26" t="s">
        <v>1941</v>
      </c>
      <c r="AX117" s="26" t="s">
        <v>1941</v>
      </c>
      <c r="AY117" s="26" t="s">
        <v>1941</v>
      </c>
      <c r="AZ117" s="26" t="s">
        <v>1941</v>
      </c>
      <c r="BA117" s="26" t="s">
        <v>1941</v>
      </c>
      <c r="BB117" s="26" t="s">
        <v>1941</v>
      </c>
      <c r="BC117" s="26" t="s">
        <v>1941</v>
      </c>
      <c r="BD117" s="26" t="s">
        <v>1941</v>
      </c>
      <c r="BE117" s="26" t="s">
        <v>1941</v>
      </c>
      <c r="BF117" s="26" t="s">
        <v>1941</v>
      </c>
      <c r="BG117" s="26" t="s">
        <v>1941</v>
      </c>
      <c r="BH117" s="26" t="s">
        <v>1941</v>
      </c>
      <c r="BI117" s="26" t="s">
        <v>1941</v>
      </c>
      <c r="BJ117" s="26" t="s">
        <v>1941</v>
      </c>
      <c r="BK117" s="26" t="s">
        <v>1941</v>
      </c>
      <c r="BL117" s="26" t="s">
        <v>1941</v>
      </c>
      <c r="BM117" s="26" t="s">
        <v>1941</v>
      </c>
      <c r="BN117" s="26" t="s">
        <v>1941</v>
      </c>
      <c r="BO117" s="26" t="s">
        <v>1941</v>
      </c>
      <c r="BP117" s="26" t="s">
        <v>1941</v>
      </c>
      <c r="BQ117" s="26" t="s">
        <v>1941</v>
      </c>
      <c r="BR117" s="26" t="s">
        <v>1941</v>
      </c>
      <c r="BS117" s="26" t="s">
        <v>1941</v>
      </c>
      <c r="BT117" s="26" t="s">
        <v>1941</v>
      </c>
      <c r="BU117" s="26" t="str">
        <f t="shared" si="56"/>
        <v/>
      </c>
      <c r="BV117" s="26" t="str">
        <f t="shared" si="57"/>
        <v/>
      </c>
      <c r="BW117" s="26" t="str">
        <f t="shared" si="58"/>
        <v/>
      </c>
      <c r="BX117" s="26" t="str">
        <f t="shared" si="59"/>
        <v/>
      </c>
      <c r="BY117" s="26" t="str">
        <f t="shared" si="60"/>
        <v/>
      </c>
      <c r="BZ117" s="26" t="str">
        <f t="shared" si="61"/>
        <v/>
      </c>
      <c r="CA117" s="26" t="str">
        <f t="shared" si="62"/>
        <v>95. USED AS A REACTANT</v>
      </c>
      <c r="CB117" s="26" t="str">
        <f t="shared" si="63"/>
        <v>96. P101  FEEDSTOCKS</v>
      </c>
      <c r="CC117" s="26" t="str">
        <f t="shared" si="64"/>
        <v/>
      </c>
      <c r="CD117" s="26" t="str">
        <f t="shared" si="65"/>
        <v/>
      </c>
      <c r="CE117" s="26" t="str">
        <f t="shared" si="66"/>
        <v/>
      </c>
      <c r="CF117" s="26" t="str">
        <f t="shared" si="67"/>
        <v/>
      </c>
      <c r="CG117" s="26" t="str">
        <f t="shared" si="68"/>
        <v/>
      </c>
      <c r="CH117" s="26" t="str">
        <f t="shared" si="69"/>
        <v/>
      </c>
      <c r="CI117" s="26" t="str">
        <f t="shared" si="70"/>
        <v/>
      </c>
      <c r="CJ117" s="26" t="str">
        <f t="shared" si="71"/>
        <v/>
      </c>
      <c r="CK117" s="26" t="str">
        <f t="shared" si="72"/>
        <v/>
      </c>
      <c r="CL117" s="26" t="str">
        <f t="shared" si="73"/>
        <v/>
      </c>
      <c r="CM117" s="26" t="str">
        <f t="shared" si="74"/>
        <v/>
      </c>
      <c r="CN117" s="26" t="str">
        <f t="shared" si="75"/>
        <v/>
      </c>
      <c r="CO117" s="26" t="str">
        <f t="shared" si="76"/>
        <v/>
      </c>
      <c r="CP117" s="26" t="str">
        <f t="shared" si="77"/>
        <v/>
      </c>
      <c r="CQ117" s="26" t="str">
        <f t="shared" si="78"/>
        <v/>
      </c>
      <c r="CR117" s="26" t="str">
        <f t="shared" si="79"/>
        <v/>
      </c>
      <c r="CS117" s="26" t="str">
        <f t="shared" si="80"/>
        <v/>
      </c>
      <c r="CT117" s="26" t="str">
        <f t="shared" si="81"/>
        <v/>
      </c>
      <c r="CU117" s="26" t="str">
        <f t="shared" si="82"/>
        <v/>
      </c>
      <c r="CV117" s="26" t="str">
        <f t="shared" si="83"/>
        <v/>
      </c>
      <c r="CW117" s="26" t="str">
        <f t="shared" si="84"/>
        <v/>
      </c>
      <c r="CX117" s="26" t="str">
        <f t="shared" si="85"/>
        <v/>
      </c>
      <c r="CY117" s="26" t="str">
        <f t="shared" si="86"/>
        <v/>
      </c>
      <c r="CZ117" s="26" t="str">
        <f t="shared" si="87"/>
        <v/>
      </c>
      <c r="DA117" s="26" t="str">
        <f t="shared" si="88"/>
        <v/>
      </c>
      <c r="DB117" s="26" t="str">
        <f t="shared" si="89"/>
        <v/>
      </c>
      <c r="DC117" s="26" t="str">
        <f t="shared" si="90"/>
        <v/>
      </c>
      <c r="DD117" s="26" t="str">
        <f t="shared" si="91"/>
        <v/>
      </c>
      <c r="DE117" s="26" t="str">
        <f t="shared" si="92"/>
        <v/>
      </c>
      <c r="DF117" s="26" t="str">
        <f t="shared" si="93"/>
        <v/>
      </c>
      <c r="DG117" s="26" t="str">
        <f t="shared" si="94"/>
        <v/>
      </c>
      <c r="DH117" s="26" t="str">
        <f t="shared" si="95"/>
        <v/>
      </c>
      <c r="DI117" s="26" t="str">
        <f t="shared" si="96"/>
        <v/>
      </c>
      <c r="DJ117" s="26" t="str">
        <f t="shared" si="97"/>
        <v/>
      </c>
      <c r="DK117" s="26" t="str">
        <f t="shared" si="98"/>
        <v/>
      </c>
      <c r="DL117" s="26" t="str">
        <f t="shared" si="99"/>
        <v/>
      </c>
      <c r="DM117" s="26" t="str">
        <f t="shared" si="100"/>
        <v/>
      </c>
      <c r="DN117" s="26" t="str">
        <f t="shared" si="101"/>
        <v/>
      </c>
      <c r="DO117" s="26" t="str">
        <f t="shared" si="102"/>
        <v/>
      </c>
      <c r="DP117" s="26" t="str">
        <f t="shared" si="103"/>
        <v/>
      </c>
      <c r="DQ117" s="26" t="str">
        <f t="shared" si="104"/>
        <v/>
      </c>
      <c r="DR117" s="26" t="str">
        <f t="shared" si="105"/>
        <v/>
      </c>
      <c r="DS117" s="26" t="str">
        <f t="shared" si="106"/>
        <v/>
      </c>
      <c r="DT117" s="26" t="str">
        <f t="shared" si="107"/>
        <v/>
      </c>
      <c r="DU117" s="26" t="str">
        <f t="shared" si="108"/>
        <v/>
      </c>
      <c r="DV117" s="26" t="str">
        <f t="shared" si="109"/>
        <v/>
      </c>
    </row>
    <row r="118" spans="1:126" ht="105" x14ac:dyDescent="0.25">
      <c r="A118" t="s">
        <v>1942</v>
      </c>
      <c r="B118">
        <v>2021</v>
      </c>
      <c r="C118" t="s">
        <v>2046</v>
      </c>
      <c r="D118">
        <v>106990</v>
      </c>
      <c r="E118" s="19">
        <v>1321220093417</v>
      </c>
      <c r="F118" t="s">
        <v>263</v>
      </c>
      <c r="G118">
        <v>325110</v>
      </c>
      <c r="H118" t="s">
        <v>264</v>
      </c>
      <c r="I118" t="s">
        <v>265</v>
      </c>
      <c r="J118" t="s">
        <v>266</v>
      </c>
      <c r="K118" t="s">
        <v>113</v>
      </c>
      <c r="L118">
        <v>77521</v>
      </c>
      <c r="M118" s="26" t="str">
        <f t="shared" si="55"/>
        <v>89. PRODUCE THE CHEMICAL, 92. SALE OR DISTRIBUTION OF THE CHEMICAL, 93. AS A BYPRODUCT, 101. ADDED AS A FORMULATION COMPONENT, 102. P201  ADDITIVES</v>
      </c>
      <c r="N118" s="26" t="s">
        <v>172</v>
      </c>
      <c r="O118" s="26" t="s">
        <v>261</v>
      </c>
      <c r="P118">
        <v>1240</v>
      </c>
      <c r="Q118">
        <v>13577</v>
      </c>
      <c r="R118">
        <v>14817</v>
      </c>
      <c r="S118" s="26" t="s">
        <v>1940</v>
      </c>
      <c r="T118" s="26" t="s">
        <v>1941</v>
      </c>
      <c r="U118" s="26" t="s">
        <v>1941</v>
      </c>
      <c r="V118" s="26" t="s">
        <v>1940</v>
      </c>
      <c r="W118" s="26" t="s">
        <v>1940</v>
      </c>
      <c r="X118" s="26" t="s">
        <v>1941</v>
      </c>
      <c r="Y118" s="26" t="s">
        <v>1941</v>
      </c>
      <c r="Z118" s="26" t="s">
        <v>1941</v>
      </c>
      <c r="AA118" s="26" t="s">
        <v>1941</v>
      </c>
      <c r="AB118" s="26" t="s">
        <v>1941</v>
      </c>
      <c r="AC118" s="26" t="s">
        <v>1941</v>
      </c>
      <c r="AD118" s="26" t="s">
        <v>1941</v>
      </c>
      <c r="AE118" s="26" t="s">
        <v>1940</v>
      </c>
      <c r="AF118" s="26" t="s">
        <v>1940</v>
      </c>
      <c r="AG118" s="26" t="s">
        <v>1941</v>
      </c>
      <c r="AH118" s="26" t="s">
        <v>1941</v>
      </c>
      <c r="AI118" s="26" t="s">
        <v>1941</v>
      </c>
      <c r="AJ118" s="26" t="s">
        <v>1941</v>
      </c>
      <c r="AK118" s="26" t="s">
        <v>1941</v>
      </c>
      <c r="AL118" s="26" t="s">
        <v>1941</v>
      </c>
      <c r="AM118" s="26" t="s">
        <v>1941</v>
      </c>
      <c r="AN118" s="26" t="s">
        <v>1941</v>
      </c>
      <c r="AO118" s="26" t="s">
        <v>1941</v>
      </c>
      <c r="AP118" s="26" t="s">
        <v>1941</v>
      </c>
      <c r="AQ118" s="26" t="s">
        <v>1941</v>
      </c>
      <c r="AR118" s="26" t="s">
        <v>1941</v>
      </c>
      <c r="AS118" s="26" t="s">
        <v>1941</v>
      </c>
      <c r="AT118" s="26" t="s">
        <v>1941</v>
      </c>
      <c r="AU118" s="26" t="s">
        <v>1941</v>
      </c>
      <c r="AV118" s="26" t="s">
        <v>1941</v>
      </c>
      <c r="AW118" s="26" t="s">
        <v>1941</v>
      </c>
      <c r="AX118" s="26" t="s">
        <v>1941</v>
      </c>
      <c r="AY118" s="26" t="s">
        <v>1941</v>
      </c>
      <c r="AZ118" s="26" t="s">
        <v>1941</v>
      </c>
      <c r="BA118" s="26" t="s">
        <v>1941</v>
      </c>
      <c r="BB118" s="26" t="s">
        <v>1941</v>
      </c>
      <c r="BC118" s="26" t="s">
        <v>1941</v>
      </c>
      <c r="BD118" s="26" t="s">
        <v>1941</v>
      </c>
      <c r="BE118" s="26" t="s">
        <v>1941</v>
      </c>
      <c r="BF118" s="26" t="s">
        <v>1941</v>
      </c>
      <c r="BG118" s="26" t="s">
        <v>1941</v>
      </c>
      <c r="BH118" s="26" t="s">
        <v>1941</v>
      </c>
      <c r="BI118" s="26" t="s">
        <v>1941</v>
      </c>
      <c r="BJ118" s="26" t="s">
        <v>1941</v>
      </c>
      <c r="BK118" s="26" t="s">
        <v>1941</v>
      </c>
      <c r="BL118" s="26" t="s">
        <v>1941</v>
      </c>
      <c r="BM118" s="26" t="s">
        <v>1941</v>
      </c>
      <c r="BN118" s="26" t="s">
        <v>1941</v>
      </c>
      <c r="BO118" s="26" t="s">
        <v>1941</v>
      </c>
      <c r="BP118" s="26" t="s">
        <v>1941</v>
      </c>
      <c r="BQ118" s="26" t="s">
        <v>1941</v>
      </c>
      <c r="BR118" s="26" t="s">
        <v>1941</v>
      </c>
      <c r="BS118" s="26" t="s">
        <v>1941</v>
      </c>
      <c r="BT118" s="26" t="s">
        <v>1941</v>
      </c>
      <c r="BU118" s="26" t="str">
        <f t="shared" si="56"/>
        <v>89. PRODUCE THE CHEMICAL</v>
      </c>
      <c r="BV118" s="26" t="str">
        <f t="shared" si="57"/>
        <v/>
      </c>
      <c r="BW118" s="26" t="str">
        <f t="shared" si="58"/>
        <v/>
      </c>
      <c r="BX118" s="26" t="str">
        <f t="shared" si="59"/>
        <v>92. SALE OR DISTRIBUTION OF THE CHEMICAL</v>
      </c>
      <c r="BY118" s="26" t="str">
        <f t="shared" si="60"/>
        <v>93. AS A BYPRODUCT</v>
      </c>
      <c r="BZ118" s="26" t="str">
        <f t="shared" si="61"/>
        <v/>
      </c>
      <c r="CA118" s="26" t="str">
        <f t="shared" si="62"/>
        <v/>
      </c>
      <c r="CB118" s="26" t="str">
        <f t="shared" si="63"/>
        <v/>
      </c>
      <c r="CC118" s="26" t="str">
        <f t="shared" si="64"/>
        <v/>
      </c>
      <c r="CD118" s="26" t="str">
        <f t="shared" si="65"/>
        <v/>
      </c>
      <c r="CE118" s="26" t="str">
        <f t="shared" si="66"/>
        <v/>
      </c>
      <c r="CF118" s="26" t="str">
        <f t="shared" si="67"/>
        <v/>
      </c>
      <c r="CG118" s="26" t="str">
        <f t="shared" si="68"/>
        <v>101. ADDED AS A FORMULATION COMPONENT</v>
      </c>
      <c r="CH118" s="26" t="str">
        <f t="shared" si="69"/>
        <v>102. P201  ADDITIVES</v>
      </c>
      <c r="CI118" s="26" t="str">
        <f t="shared" si="70"/>
        <v/>
      </c>
      <c r="CJ118" s="26" t="str">
        <f t="shared" si="71"/>
        <v/>
      </c>
      <c r="CK118" s="26" t="str">
        <f t="shared" si="72"/>
        <v/>
      </c>
      <c r="CL118" s="26" t="str">
        <f t="shared" si="73"/>
        <v/>
      </c>
      <c r="CM118" s="26" t="str">
        <f t="shared" si="74"/>
        <v/>
      </c>
      <c r="CN118" s="26" t="str">
        <f t="shared" si="75"/>
        <v/>
      </c>
      <c r="CO118" s="26" t="str">
        <f t="shared" si="76"/>
        <v/>
      </c>
      <c r="CP118" s="26" t="str">
        <f t="shared" si="77"/>
        <v/>
      </c>
      <c r="CQ118" s="26" t="str">
        <f t="shared" si="78"/>
        <v/>
      </c>
      <c r="CR118" s="26" t="str">
        <f t="shared" si="79"/>
        <v/>
      </c>
      <c r="CS118" s="26" t="str">
        <f t="shared" si="80"/>
        <v/>
      </c>
      <c r="CT118" s="26" t="str">
        <f t="shared" si="81"/>
        <v/>
      </c>
      <c r="CU118" s="26" t="str">
        <f t="shared" si="82"/>
        <v/>
      </c>
      <c r="CV118" s="26" t="str">
        <f t="shared" si="83"/>
        <v/>
      </c>
      <c r="CW118" s="26" t="str">
        <f t="shared" si="84"/>
        <v/>
      </c>
      <c r="CX118" s="26" t="str">
        <f t="shared" si="85"/>
        <v/>
      </c>
      <c r="CY118" s="26" t="str">
        <f t="shared" si="86"/>
        <v/>
      </c>
      <c r="CZ118" s="26" t="str">
        <f t="shared" si="87"/>
        <v/>
      </c>
      <c r="DA118" s="26" t="str">
        <f t="shared" si="88"/>
        <v/>
      </c>
      <c r="DB118" s="26" t="str">
        <f t="shared" si="89"/>
        <v/>
      </c>
      <c r="DC118" s="26" t="str">
        <f t="shared" si="90"/>
        <v/>
      </c>
      <c r="DD118" s="26" t="str">
        <f t="shared" si="91"/>
        <v/>
      </c>
      <c r="DE118" s="26" t="str">
        <f t="shared" si="92"/>
        <v/>
      </c>
      <c r="DF118" s="26" t="str">
        <f t="shared" si="93"/>
        <v/>
      </c>
      <c r="DG118" s="26" t="str">
        <f t="shared" si="94"/>
        <v/>
      </c>
      <c r="DH118" s="26" t="str">
        <f t="shared" si="95"/>
        <v/>
      </c>
      <c r="DI118" s="26" t="str">
        <f t="shared" si="96"/>
        <v/>
      </c>
      <c r="DJ118" s="26" t="str">
        <f t="shared" si="97"/>
        <v/>
      </c>
      <c r="DK118" s="26" t="str">
        <f t="shared" si="98"/>
        <v/>
      </c>
      <c r="DL118" s="26" t="str">
        <f t="shared" si="99"/>
        <v/>
      </c>
      <c r="DM118" s="26" t="str">
        <f t="shared" si="100"/>
        <v/>
      </c>
      <c r="DN118" s="26" t="str">
        <f t="shared" si="101"/>
        <v/>
      </c>
      <c r="DO118" s="26" t="str">
        <f t="shared" si="102"/>
        <v/>
      </c>
      <c r="DP118" s="26" t="str">
        <f t="shared" si="103"/>
        <v/>
      </c>
      <c r="DQ118" s="26" t="str">
        <f t="shared" si="104"/>
        <v/>
      </c>
      <c r="DR118" s="26" t="str">
        <f t="shared" si="105"/>
        <v/>
      </c>
      <c r="DS118" s="26" t="str">
        <f t="shared" si="106"/>
        <v/>
      </c>
      <c r="DT118" s="26" t="str">
        <f t="shared" si="107"/>
        <v/>
      </c>
      <c r="DU118" s="26" t="str">
        <f t="shared" si="108"/>
        <v/>
      </c>
      <c r="DV118" s="26" t="str">
        <f t="shared" si="109"/>
        <v/>
      </c>
    </row>
    <row r="119" spans="1:126" ht="43.5" customHeight="1" x14ac:dyDescent="0.25">
      <c r="A119" t="s">
        <v>1942</v>
      </c>
      <c r="B119">
        <v>2016</v>
      </c>
      <c r="C119" t="s">
        <v>2046</v>
      </c>
      <c r="D119">
        <v>106990</v>
      </c>
      <c r="E119" s="19">
        <v>1316215471513</v>
      </c>
      <c r="F119" t="s">
        <v>269</v>
      </c>
      <c r="G119">
        <v>325199</v>
      </c>
      <c r="H119" t="s">
        <v>271</v>
      </c>
      <c r="I119" t="s">
        <v>272</v>
      </c>
      <c r="J119" t="s">
        <v>273</v>
      </c>
      <c r="K119" t="s">
        <v>113</v>
      </c>
      <c r="L119">
        <v>79007</v>
      </c>
      <c r="M119" s="26" t="str">
        <f t="shared" si="55"/>
        <v>95. USED AS A REACTANT</v>
      </c>
      <c r="N119" s="26" t="s">
        <v>123</v>
      </c>
      <c r="O119" s="26" t="s">
        <v>2050</v>
      </c>
      <c r="P119">
        <v>5211</v>
      </c>
      <c r="Q119">
        <v>2379.6</v>
      </c>
      <c r="R119">
        <v>7590.6</v>
      </c>
      <c r="S119" s="26" t="s">
        <v>1941</v>
      </c>
      <c r="T119" s="26" t="s">
        <v>1941</v>
      </c>
      <c r="U119" s="26" t="s">
        <v>1941</v>
      </c>
      <c r="V119" s="26" t="s">
        <v>1941</v>
      </c>
      <c r="W119" s="26" t="s">
        <v>1941</v>
      </c>
      <c r="X119" s="26" t="s">
        <v>1941</v>
      </c>
      <c r="Y119" s="26" t="s">
        <v>1940</v>
      </c>
      <c r="AE119" s="26" t="s">
        <v>1941</v>
      </c>
      <c r="AR119" s="26" t="s">
        <v>1941</v>
      </c>
      <c r="AS119" s="26" t="s">
        <v>1941</v>
      </c>
      <c r="AT119" s="26" t="s">
        <v>1941</v>
      </c>
      <c r="AV119" s="26" t="s">
        <v>1941</v>
      </c>
      <c r="BD119" s="26" t="s">
        <v>1941</v>
      </c>
      <c r="BK119" s="26" t="s">
        <v>1941</v>
      </c>
      <c r="BU119" s="26" t="str">
        <f t="shared" si="56"/>
        <v/>
      </c>
      <c r="BV119" s="26" t="str">
        <f t="shared" si="57"/>
        <v/>
      </c>
      <c r="BW119" s="26" t="str">
        <f t="shared" si="58"/>
        <v/>
      </c>
      <c r="BX119" s="26" t="str">
        <f t="shared" si="59"/>
        <v/>
      </c>
      <c r="BY119" s="26" t="str">
        <f t="shared" si="60"/>
        <v/>
      </c>
      <c r="BZ119" s="26" t="str">
        <f t="shared" si="61"/>
        <v/>
      </c>
      <c r="CA119" s="26" t="str">
        <f t="shared" si="62"/>
        <v>95. USED AS A REACTANT</v>
      </c>
      <c r="CB119" s="26" t="str">
        <f t="shared" si="63"/>
        <v/>
      </c>
      <c r="CC119" s="26" t="str">
        <f t="shared" si="64"/>
        <v/>
      </c>
      <c r="CD119" s="26" t="str">
        <f t="shared" si="65"/>
        <v/>
      </c>
      <c r="CE119" s="26" t="str">
        <f t="shared" si="66"/>
        <v/>
      </c>
      <c r="CF119" s="26" t="str">
        <f t="shared" si="67"/>
        <v/>
      </c>
      <c r="CG119" s="26" t="str">
        <f t="shared" si="68"/>
        <v/>
      </c>
      <c r="CH119" s="26" t="str">
        <f t="shared" si="69"/>
        <v/>
      </c>
      <c r="CI119" s="26" t="str">
        <f t="shared" si="70"/>
        <v/>
      </c>
      <c r="CJ119" s="26" t="str">
        <f t="shared" si="71"/>
        <v/>
      </c>
      <c r="CK119" s="26" t="str">
        <f t="shared" si="72"/>
        <v/>
      </c>
      <c r="CL119" s="26" t="str">
        <f t="shared" si="73"/>
        <v/>
      </c>
      <c r="CM119" s="26" t="str">
        <f t="shared" si="74"/>
        <v/>
      </c>
      <c r="CN119" s="26" t="str">
        <f t="shared" si="75"/>
        <v/>
      </c>
      <c r="CO119" s="26" t="str">
        <f t="shared" si="76"/>
        <v/>
      </c>
      <c r="CP119" s="26" t="str">
        <f t="shared" si="77"/>
        <v/>
      </c>
      <c r="CQ119" s="26" t="str">
        <f t="shared" si="78"/>
        <v/>
      </c>
      <c r="CR119" s="26" t="str">
        <f t="shared" si="79"/>
        <v/>
      </c>
      <c r="CS119" s="26" t="str">
        <f t="shared" si="80"/>
        <v/>
      </c>
      <c r="CT119" s="26" t="str">
        <f t="shared" si="81"/>
        <v/>
      </c>
      <c r="CU119" s="26" t="str">
        <f t="shared" si="82"/>
        <v/>
      </c>
      <c r="CV119" s="26" t="str">
        <f t="shared" si="83"/>
        <v/>
      </c>
      <c r="CW119" s="26" t="str">
        <f t="shared" si="84"/>
        <v/>
      </c>
      <c r="CX119" s="26" t="str">
        <f t="shared" si="85"/>
        <v/>
      </c>
      <c r="CY119" s="26" t="str">
        <f t="shared" si="86"/>
        <v/>
      </c>
      <c r="CZ119" s="26" t="str">
        <f t="shared" si="87"/>
        <v/>
      </c>
      <c r="DA119" s="26" t="str">
        <f t="shared" si="88"/>
        <v/>
      </c>
      <c r="DB119" s="26" t="str">
        <f t="shared" si="89"/>
        <v/>
      </c>
      <c r="DC119" s="26" t="str">
        <f t="shared" si="90"/>
        <v/>
      </c>
      <c r="DD119" s="26" t="str">
        <f t="shared" si="91"/>
        <v/>
      </c>
      <c r="DE119" s="26" t="str">
        <f t="shared" si="92"/>
        <v/>
      </c>
      <c r="DF119" s="26" t="str">
        <f t="shared" si="93"/>
        <v/>
      </c>
      <c r="DG119" s="26" t="str">
        <f t="shared" si="94"/>
        <v/>
      </c>
      <c r="DH119" s="26" t="str">
        <f t="shared" si="95"/>
        <v/>
      </c>
      <c r="DI119" s="26" t="str">
        <f t="shared" si="96"/>
        <v/>
      </c>
      <c r="DJ119" s="26" t="str">
        <f t="shared" si="97"/>
        <v/>
      </c>
      <c r="DK119" s="26" t="str">
        <f t="shared" si="98"/>
        <v/>
      </c>
      <c r="DL119" s="26" t="str">
        <f t="shared" si="99"/>
        <v/>
      </c>
      <c r="DM119" s="26" t="str">
        <f t="shared" si="100"/>
        <v/>
      </c>
      <c r="DN119" s="26" t="str">
        <f t="shared" si="101"/>
        <v/>
      </c>
      <c r="DO119" s="26" t="str">
        <f t="shared" si="102"/>
        <v/>
      </c>
      <c r="DP119" s="26" t="str">
        <f t="shared" si="103"/>
        <v/>
      </c>
      <c r="DQ119" s="26" t="str">
        <f t="shared" si="104"/>
        <v/>
      </c>
      <c r="DR119" s="26" t="str">
        <f t="shared" si="105"/>
        <v/>
      </c>
      <c r="DS119" s="26" t="str">
        <f t="shared" si="106"/>
        <v/>
      </c>
      <c r="DT119" s="26" t="str">
        <f t="shared" si="107"/>
        <v/>
      </c>
      <c r="DU119" s="26" t="str">
        <f t="shared" si="108"/>
        <v/>
      </c>
      <c r="DV119" s="26" t="str">
        <f t="shared" si="109"/>
        <v/>
      </c>
    </row>
    <row r="120" spans="1:126" x14ac:dyDescent="0.25">
      <c r="A120" t="s">
        <v>1942</v>
      </c>
      <c r="B120">
        <v>2017</v>
      </c>
      <c r="C120" t="s">
        <v>2046</v>
      </c>
      <c r="D120">
        <v>106990</v>
      </c>
      <c r="E120" s="19">
        <v>1317216568257</v>
      </c>
      <c r="F120" t="s">
        <v>269</v>
      </c>
      <c r="G120">
        <v>325199</v>
      </c>
      <c r="H120" t="s">
        <v>271</v>
      </c>
      <c r="I120" t="s">
        <v>272</v>
      </c>
      <c r="J120" t="s">
        <v>273</v>
      </c>
      <c r="K120" t="s">
        <v>113</v>
      </c>
      <c r="L120">
        <v>79007</v>
      </c>
      <c r="M120" s="26" t="str">
        <f t="shared" si="55"/>
        <v>95. USED AS A REACTANT</v>
      </c>
      <c r="N120" s="26" t="s">
        <v>123</v>
      </c>
      <c r="O120" s="26" t="s">
        <v>2050</v>
      </c>
      <c r="P120">
        <v>18518</v>
      </c>
      <c r="Q120">
        <v>1943.6</v>
      </c>
      <c r="R120">
        <v>20461.599999999999</v>
      </c>
      <c r="S120" s="26" t="s">
        <v>1941</v>
      </c>
      <c r="T120" s="26" t="s">
        <v>1941</v>
      </c>
      <c r="U120" s="26" t="s">
        <v>1941</v>
      </c>
      <c r="V120" s="26" t="s">
        <v>1941</v>
      </c>
      <c r="W120" s="26" t="s">
        <v>1941</v>
      </c>
      <c r="X120" s="26" t="s">
        <v>1941</v>
      </c>
      <c r="Y120" s="26" t="s">
        <v>1940</v>
      </c>
      <c r="AE120" s="26" t="s">
        <v>1941</v>
      </c>
      <c r="AR120" s="26" t="s">
        <v>1941</v>
      </c>
      <c r="AS120" s="26" t="s">
        <v>1941</v>
      </c>
      <c r="AT120" s="26" t="s">
        <v>1941</v>
      </c>
      <c r="AV120" s="26" t="s">
        <v>1941</v>
      </c>
      <c r="BD120" s="26" t="s">
        <v>1941</v>
      </c>
      <c r="BK120" s="26" t="s">
        <v>1941</v>
      </c>
      <c r="BU120" s="26" t="str">
        <f t="shared" si="56"/>
        <v/>
      </c>
      <c r="BV120" s="26" t="str">
        <f t="shared" si="57"/>
        <v/>
      </c>
      <c r="BW120" s="26" t="str">
        <f t="shared" si="58"/>
        <v/>
      </c>
      <c r="BX120" s="26" t="str">
        <f t="shared" si="59"/>
        <v/>
      </c>
      <c r="BY120" s="26" t="str">
        <f t="shared" si="60"/>
        <v/>
      </c>
      <c r="BZ120" s="26" t="str">
        <f t="shared" si="61"/>
        <v/>
      </c>
      <c r="CA120" s="26" t="str">
        <f t="shared" si="62"/>
        <v>95. USED AS A REACTANT</v>
      </c>
      <c r="CB120" s="26" t="str">
        <f t="shared" si="63"/>
        <v/>
      </c>
      <c r="CC120" s="26" t="str">
        <f t="shared" si="64"/>
        <v/>
      </c>
      <c r="CD120" s="26" t="str">
        <f t="shared" si="65"/>
        <v/>
      </c>
      <c r="CE120" s="26" t="str">
        <f t="shared" si="66"/>
        <v/>
      </c>
      <c r="CF120" s="26" t="str">
        <f t="shared" si="67"/>
        <v/>
      </c>
      <c r="CG120" s="26" t="str">
        <f t="shared" si="68"/>
        <v/>
      </c>
      <c r="CH120" s="26" t="str">
        <f t="shared" si="69"/>
        <v/>
      </c>
      <c r="CI120" s="26" t="str">
        <f t="shared" si="70"/>
        <v/>
      </c>
      <c r="CJ120" s="26" t="str">
        <f t="shared" si="71"/>
        <v/>
      </c>
      <c r="CK120" s="26" t="str">
        <f t="shared" si="72"/>
        <v/>
      </c>
      <c r="CL120" s="26" t="str">
        <f t="shared" si="73"/>
        <v/>
      </c>
      <c r="CM120" s="26" t="str">
        <f t="shared" si="74"/>
        <v/>
      </c>
      <c r="CN120" s="26" t="str">
        <f t="shared" si="75"/>
        <v/>
      </c>
      <c r="CO120" s="26" t="str">
        <f t="shared" si="76"/>
        <v/>
      </c>
      <c r="CP120" s="26" t="str">
        <f t="shared" si="77"/>
        <v/>
      </c>
      <c r="CQ120" s="26" t="str">
        <f t="shared" si="78"/>
        <v/>
      </c>
      <c r="CR120" s="26" t="str">
        <f t="shared" si="79"/>
        <v/>
      </c>
      <c r="CS120" s="26" t="str">
        <f t="shared" si="80"/>
        <v/>
      </c>
      <c r="CT120" s="26" t="str">
        <f t="shared" si="81"/>
        <v/>
      </c>
      <c r="CU120" s="26" t="str">
        <f t="shared" si="82"/>
        <v/>
      </c>
      <c r="CV120" s="26" t="str">
        <f t="shared" si="83"/>
        <v/>
      </c>
      <c r="CW120" s="26" t="str">
        <f t="shared" si="84"/>
        <v/>
      </c>
      <c r="CX120" s="26" t="str">
        <f t="shared" si="85"/>
        <v/>
      </c>
      <c r="CY120" s="26" t="str">
        <f t="shared" si="86"/>
        <v/>
      </c>
      <c r="CZ120" s="26" t="str">
        <f t="shared" si="87"/>
        <v/>
      </c>
      <c r="DA120" s="26" t="str">
        <f t="shared" si="88"/>
        <v/>
      </c>
      <c r="DB120" s="26" t="str">
        <f t="shared" si="89"/>
        <v/>
      </c>
      <c r="DC120" s="26" t="str">
        <f t="shared" si="90"/>
        <v/>
      </c>
      <c r="DD120" s="26" t="str">
        <f t="shared" si="91"/>
        <v/>
      </c>
      <c r="DE120" s="26" t="str">
        <f t="shared" si="92"/>
        <v/>
      </c>
      <c r="DF120" s="26" t="str">
        <f t="shared" si="93"/>
        <v/>
      </c>
      <c r="DG120" s="26" t="str">
        <f t="shared" si="94"/>
        <v/>
      </c>
      <c r="DH120" s="26" t="str">
        <f t="shared" si="95"/>
        <v/>
      </c>
      <c r="DI120" s="26" t="str">
        <f t="shared" si="96"/>
        <v/>
      </c>
      <c r="DJ120" s="26" t="str">
        <f t="shared" si="97"/>
        <v/>
      </c>
      <c r="DK120" s="26" t="str">
        <f t="shared" si="98"/>
        <v/>
      </c>
      <c r="DL120" s="26" t="str">
        <f t="shared" si="99"/>
        <v/>
      </c>
      <c r="DM120" s="26" t="str">
        <f t="shared" si="100"/>
        <v/>
      </c>
      <c r="DN120" s="26" t="str">
        <f t="shared" si="101"/>
        <v/>
      </c>
      <c r="DO120" s="26" t="str">
        <f t="shared" si="102"/>
        <v/>
      </c>
      <c r="DP120" s="26" t="str">
        <f t="shared" si="103"/>
        <v/>
      </c>
      <c r="DQ120" s="26" t="str">
        <f t="shared" si="104"/>
        <v/>
      </c>
      <c r="DR120" s="26" t="str">
        <f t="shared" si="105"/>
        <v/>
      </c>
      <c r="DS120" s="26" t="str">
        <f t="shared" si="106"/>
        <v/>
      </c>
      <c r="DT120" s="26" t="str">
        <f t="shared" si="107"/>
        <v/>
      </c>
      <c r="DU120" s="26" t="str">
        <f t="shared" si="108"/>
        <v/>
      </c>
      <c r="DV120" s="26" t="str">
        <f t="shared" si="109"/>
        <v/>
      </c>
    </row>
    <row r="121" spans="1:126" ht="60" x14ac:dyDescent="0.25">
      <c r="A121" t="s">
        <v>1942</v>
      </c>
      <c r="B121">
        <v>2018</v>
      </c>
      <c r="C121" t="s">
        <v>2046</v>
      </c>
      <c r="D121">
        <v>106990</v>
      </c>
      <c r="E121" s="19">
        <v>1318217238916</v>
      </c>
      <c r="F121" t="s">
        <v>269</v>
      </c>
      <c r="G121">
        <v>325199</v>
      </c>
      <c r="H121" t="s">
        <v>271</v>
      </c>
      <c r="I121" t="s">
        <v>272</v>
      </c>
      <c r="J121" t="s">
        <v>273</v>
      </c>
      <c r="K121" t="s">
        <v>113</v>
      </c>
      <c r="L121">
        <v>79007</v>
      </c>
      <c r="M121" s="26" t="str">
        <f t="shared" si="55"/>
        <v>95. USED AS A REACTANT, 96. P101  FEEDSTOCKS</v>
      </c>
      <c r="N121" s="26" t="s">
        <v>123</v>
      </c>
      <c r="O121" s="26" t="s">
        <v>2050</v>
      </c>
      <c r="P121">
        <v>19047.8</v>
      </c>
      <c r="Q121">
        <v>3266.4</v>
      </c>
      <c r="R121">
        <v>22314.2</v>
      </c>
      <c r="S121" s="26" t="s">
        <v>1941</v>
      </c>
      <c r="T121" s="26" t="s">
        <v>1941</v>
      </c>
      <c r="U121" s="26" t="s">
        <v>1941</v>
      </c>
      <c r="V121" s="26" t="s">
        <v>1941</v>
      </c>
      <c r="W121" s="26" t="s">
        <v>1941</v>
      </c>
      <c r="X121" s="26" t="s">
        <v>1941</v>
      </c>
      <c r="Y121" s="26" t="s">
        <v>1940</v>
      </c>
      <c r="Z121" s="26" t="s">
        <v>1940</v>
      </c>
      <c r="AA121" s="26" t="s">
        <v>1941</v>
      </c>
      <c r="AB121" s="26" t="s">
        <v>1941</v>
      </c>
      <c r="AC121" s="26" t="s">
        <v>1941</v>
      </c>
      <c r="AD121" s="26" t="s">
        <v>1941</v>
      </c>
      <c r="AE121" s="26" t="s">
        <v>1941</v>
      </c>
      <c r="AF121" s="26" t="s">
        <v>1941</v>
      </c>
      <c r="AG121" s="26" t="s">
        <v>1941</v>
      </c>
      <c r="AH121" s="26" t="s">
        <v>1941</v>
      </c>
      <c r="AI121" s="26" t="s">
        <v>1941</v>
      </c>
      <c r="AJ121" s="26" t="s">
        <v>1941</v>
      </c>
      <c r="AK121" s="26" t="s">
        <v>1941</v>
      </c>
      <c r="AL121" s="26" t="s">
        <v>1941</v>
      </c>
      <c r="AM121" s="26" t="s">
        <v>1941</v>
      </c>
      <c r="AN121" s="26" t="s">
        <v>1941</v>
      </c>
      <c r="AO121" s="26" t="s">
        <v>1941</v>
      </c>
      <c r="AP121" s="26" t="s">
        <v>1941</v>
      </c>
      <c r="AQ121" s="26" t="s">
        <v>1941</v>
      </c>
      <c r="AR121" s="26" t="s">
        <v>1941</v>
      </c>
      <c r="AS121" s="26" t="s">
        <v>1941</v>
      </c>
      <c r="AT121" s="26" t="s">
        <v>1941</v>
      </c>
      <c r="AU121" s="26" t="s">
        <v>1941</v>
      </c>
      <c r="AV121" s="26" t="s">
        <v>1941</v>
      </c>
      <c r="AW121" s="26" t="s">
        <v>1941</v>
      </c>
      <c r="AX121" s="26" t="s">
        <v>1941</v>
      </c>
      <c r="AY121" s="26" t="s">
        <v>1941</v>
      </c>
      <c r="AZ121" s="26" t="s">
        <v>1941</v>
      </c>
      <c r="BA121" s="26" t="s">
        <v>1941</v>
      </c>
      <c r="BB121" s="26" t="s">
        <v>1941</v>
      </c>
      <c r="BC121" s="26" t="s">
        <v>1941</v>
      </c>
      <c r="BD121" s="26" t="s">
        <v>1941</v>
      </c>
      <c r="BE121" s="26" t="s">
        <v>1941</v>
      </c>
      <c r="BF121" s="26" t="s">
        <v>1941</v>
      </c>
      <c r="BG121" s="26" t="s">
        <v>1941</v>
      </c>
      <c r="BH121" s="26" t="s">
        <v>1941</v>
      </c>
      <c r="BI121" s="26" t="s">
        <v>1941</v>
      </c>
      <c r="BJ121" s="26" t="s">
        <v>1941</v>
      </c>
      <c r="BK121" s="26" t="s">
        <v>1941</v>
      </c>
      <c r="BL121" s="26" t="s">
        <v>1941</v>
      </c>
      <c r="BM121" s="26" t="s">
        <v>1941</v>
      </c>
      <c r="BN121" s="26" t="s">
        <v>1941</v>
      </c>
      <c r="BO121" s="26" t="s">
        <v>1941</v>
      </c>
      <c r="BP121" s="26" t="s">
        <v>1941</v>
      </c>
      <c r="BQ121" s="26" t="s">
        <v>1941</v>
      </c>
      <c r="BR121" s="26" t="s">
        <v>1941</v>
      </c>
      <c r="BS121" s="26" t="s">
        <v>1941</v>
      </c>
      <c r="BT121" s="26" t="s">
        <v>1941</v>
      </c>
      <c r="BU121" s="26" t="str">
        <f t="shared" si="56"/>
        <v/>
      </c>
      <c r="BV121" s="26" t="str">
        <f t="shared" si="57"/>
        <v/>
      </c>
      <c r="BW121" s="26" t="str">
        <f t="shared" si="58"/>
        <v/>
      </c>
      <c r="BX121" s="26" t="str">
        <f t="shared" si="59"/>
        <v/>
      </c>
      <c r="BY121" s="26" t="str">
        <f t="shared" si="60"/>
        <v/>
      </c>
      <c r="BZ121" s="26" t="str">
        <f t="shared" si="61"/>
        <v/>
      </c>
      <c r="CA121" s="26" t="str">
        <f t="shared" si="62"/>
        <v>95. USED AS A REACTANT</v>
      </c>
      <c r="CB121" s="26" t="str">
        <f t="shared" si="63"/>
        <v>96. P101  FEEDSTOCKS</v>
      </c>
      <c r="CC121" s="26" t="str">
        <f t="shared" si="64"/>
        <v/>
      </c>
      <c r="CD121" s="26" t="str">
        <f t="shared" si="65"/>
        <v/>
      </c>
      <c r="CE121" s="26" t="str">
        <f t="shared" si="66"/>
        <v/>
      </c>
      <c r="CF121" s="26" t="str">
        <f t="shared" si="67"/>
        <v/>
      </c>
      <c r="CG121" s="26" t="str">
        <f t="shared" si="68"/>
        <v/>
      </c>
      <c r="CH121" s="26" t="str">
        <f t="shared" si="69"/>
        <v/>
      </c>
      <c r="CI121" s="26" t="str">
        <f t="shared" si="70"/>
        <v/>
      </c>
      <c r="CJ121" s="26" t="str">
        <f t="shared" si="71"/>
        <v/>
      </c>
      <c r="CK121" s="26" t="str">
        <f t="shared" si="72"/>
        <v/>
      </c>
      <c r="CL121" s="26" t="str">
        <f t="shared" si="73"/>
        <v/>
      </c>
      <c r="CM121" s="26" t="str">
        <f t="shared" si="74"/>
        <v/>
      </c>
      <c r="CN121" s="26" t="str">
        <f t="shared" si="75"/>
        <v/>
      </c>
      <c r="CO121" s="26" t="str">
        <f t="shared" si="76"/>
        <v/>
      </c>
      <c r="CP121" s="26" t="str">
        <f t="shared" si="77"/>
        <v/>
      </c>
      <c r="CQ121" s="26" t="str">
        <f t="shared" si="78"/>
        <v/>
      </c>
      <c r="CR121" s="26" t="str">
        <f t="shared" si="79"/>
        <v/>
      </c>
      <c r="CS121" s="26" t="str">
        <f t="shared" si="80"/>
        <v/>
      </c>
      <c r="CT121" s="26" t="str">
        <f t="shared" si="81"/>
        <v/>
      </c>
      <c r="CU121" s="26" t="str">
        <f t="shared" si="82"/>
        <v/>
      </c>
      <c r="CV121" s="26" t="str">
        <f t="shared" si="83"/>
        <v/>
      </c>
      <c r="CW121" s="26" t="str">
        <f t="shared" si="84"/>
        <v/>
      </c>
      <c r="CX121" s="26" t="str">
        <f t="shared" si="85"/>
        <v/>
      </c>
      <c r="CY121" s="26" t="str">
        <f t="shared" si="86"/>
        <v/>
      </c>
      <c r="CZ121" s="26" t="str">
        <f t="shared" si="87"/>
        <v/>
      </c>
      <c r="DA121" s="26" t="str">
        <f t="shared" si="88"/>
        <v/>
      </c>
      <c r="DB121" s="26" t="str">
        <f t="shared" si="89"/>
        <v/>
      </c>
      <c r="DC121" s="26" t="str">
        <f t="shared" si="90"/>
        <v/>
      </c>
      <c r="DD121" s="26" t="str">
        <f t="shared" si="91"/>
        <v/>
      </c>
      <c r="DE121" s="26" t="str">
        <f t="shared" si="92"/>
        <v/>
      </c>
      <c r="DF121" s="26" t="str">
        <f t="shared" si="93"/>
        <v/>
      </c>
      <c r="DG121" s="26" t="str">
        <f t="shared" si="94"/>
        <v/>
      </c>
      <c r="DH121" s="26" t="str">
        <f t="shared" si="95"/>
        <v/>
      </c>
      <c r="DI121" s="26" t="str">
        <f t="shared" si="96"/>
        <v/>
      </c>
      <c r="DJ121" s="26" t="str">
        <f t="shared" si="97"/>
        <v/>
      </c>
      <c r="DK121" s="26" t="str">
        <f t="shared" si="98"/>
        <v/>
      </c>
      <c r="DL121" s="26" t="str">
        <f t="shared" si="99"/>
        <v/>
      </c>
      <c r="DM121" s="26" t="str">
        <f t="shared" si="100"/>
        <v/>
      </c>
      <c r="DN121" s="26" t="str">
        <f t="shared" si="101"/>
        <v/>
      </c>
      <c r="DO121" s="26" t="str">
        <f t="shared" si="102"/>
        <v/>
      </c>
      <c r="DP121" s="26" t="str">
        <f t="shared" si="103"/>
        <v/>
      </c>
      <c r="DQ121" s="26" t="str">
        <f t="shared" si="104"/>
        <v/>
      </c>
      <c r="DR121" s="26" t="str">
        <f t="shared" si="105"/>
        <v/>
      </c>
      <c r="DS121" s="26" t="str">
        <f t="shared" si="106"/>
        <v/>
      </c>
      <c r="DT121" s="26" t="str">
        <f t="shared" si="107"/>
        <v/>
      </c>
      <c r="DU121" s="26" t="str">
        <f t="shared" si="108"/>
        <v/>
      </c>
      <c r="DV121" s="26" t="str">
        <f t="shared" si="109"/>
        <v/>
      </c>
    </row>
    <row r="122" spans="1:126" ht="60" x14ac:dyDescent="0.25">
      <c r="A122" t="s">
        <v>1942</v>
      </c>
      <c r="B122">
        <v>2019</v>
      </c>
      <c r="C122" t="s">
        <v>2046</v>
      </c>
      <c r="D122">
        <v>106990</v>
      </c>
      <c r="E122" s="19">
        <v>1319218367946</v>
      </c>
      <c r="F122" t="s">
        <v>269</v>
      </c>
      <c r="G122">
        <v>325199</v>
      </c>
      <c r="H122" t="s">
        <v>271</v>
      </c>
      <c r="I122" t="s">
        <v>272</v>
      </c>
      <c r="J122" t="s">
        <v>273</v>
      </c>
      <c r="K122" t="s">
        <v>113</v>
      </c>
      <c r="L122">
        <v>79007</v>
      </c>
      <c r="M122" s="26" t="str">
        <f t="shared" si="55"/>
        <v>95. USED AS A REACTANT, 96. P101  FEEDSTOCKS</v>
      </c>
      <c r="N122" s="26" t="s">
        <v>123</v>
      </c>
      <c r="O122" s="26" t="s">
        <v>2050</v>
      </c>
      <c r="P122">
        <v>19060</v>
      </c>
      <c r="Q122">
        <v>4765</v>
      </c>
      <c r="R122">
        <v>23825</v>
      </c>
      <c r="S122" s="26" t="s">
        <v>1941</v>
      </c>
      <c r="T122" s="26" t="s">
        <v>1941</v>
      </c>
      <c r="U122" s="26" t="s">
        <v>1941</v>
      </c>
      <c r="V122" s="26" t="s">
        <v>1941</v>
      </c>
      <c r="W122" s="26" t="s">
        <v>1941</v>
      </c>
      <c r="X122" s="26" t="s">
        <v>1941</v>
      </c>
      <c r="Y122" s="26" t="s">
        <v>1940</v>
      </c>
      <c r="Z122" s="26" t="s">
        <v>1940</v>
      </c>
      <c r="AA122" s="26" t="s">
        <v>1941</v>
      </c>
      <c r="AB122" s="26" t="s">
        <v>1941</v>
      </c>
      <c r="AC122" s="26" t="s">
        <v>1941</v>
      </c>
      <c r="AD122" s="26" t="s">
        <v>1941</v>
      </c>
      <c r="AE122" s="26" t="s">
        <v>1941</v>
      </c>
      <c r="AF122" s="26" t="s">
        <v>1941</v>
      </c>
      <c r="AG122" s="26" t="s">
        <v>1941</v>
      </c>
      <c r="AH122" s="26" t="s">
        <v>1941</v>
      </c>
      <c r="AI122" s="26" t="s">
        <v>1941</v>
      </c>
      <c r="AJ122" s="26" t="s">
        <v>1941</v>
      </c>
      <c r="AK122" s="26" t="s">
        <v>1941</v>
      </c>
      <c r="AL122" s="26" t="s">
        <v>1941</v>
      </c>
      <c r="AM122" s="26" t="s">
        <v>1941</v>
      </c>
      <c r="AN122" s="26" t="s">
        <v>1941</v>
      </c>
      <c r="AO122" s="26" t="s">
        <v>1941</v>
      </c>
      <c r="AP122" s="26" t="s">
        <v>1941</v>
      </c>
      <c r="AQ122" s="26" t="s">
        <v>1941</v>
      </c>
      <c r="AR122" s="26" t="s">
        <v>1941</v>
      </c>
      <c r="AS122" s="26" t="s">
        <v>1941</v>
      </c>
      <c r="AT122" s="26" t="s">
        <v>1941</v>
      </c>
      <c r="AU122" s="26" t="s">
        <v>1941</v>
      </c>
      <c r="AV122" s="26" t="s">
        <v>1941</v>
      </c>
      <c r="AW122" s="26" t="s">
        <v>1941</v>
      </c>
      <c r="AX122" s="26" t="s">
        <v>1941</v>
      </c>
      <c r="AY122" s="26" t="s">
        <v>1941</v>
      </c>
      <c r="AZ122" s="26" t="s">
        <v>1941</v>
      </c>
      <c r="BA122" s="26" t="s">
        <v>1941</v>
      </c>
      <c r="BB122" s="26" t="s">
        <v>1941</v>
      </c>
      <c r="BC122" s="26" t="s">
        <v>1941</v>
      </c>
      <c r="BD122" s="26" t="s">
        <v>1941</v>
      </c>
      <c r="BE122" s="26" t="s">
        <v>1941</v>
      </c>
      <c r="BF122" s="26" t="s">
        <v>1941</v>
      </c>
      <c r="BG122" s="26" t="s">
        <v>1941</v>
      </c>
      <c r="BH122" s="26" t="s">
        <v>1941</v>
      </c>
      <c r="BI122" s="26" t="s">
        <v>1941</v>
      </c>
      <c r="BJ122" s="26" t="s">
        <v>1941</v>
      </c>
      <c r="BK122" s="26" t="s">
        <v>1941</v>
      </c>
      <c r="BL122" s="26" t="s">
        <v>1941</v>
      </c>
      <c r="BM122" s="26" t="s">
        <v>1941</v>
      </c>
      <c r="BN122" s="26" t="s">
        <v>1941</v>
      </c>
      <c r="BO122" s="26" t="s">
        <v>1941</v>
      </c>
      <c r="BP122" s="26" t="s">
        <v>1941</v>
      </c>
      <c r="BQ122" s="26" t="s">
        <v>1941</v>
      </c>
      <c r="BR122" s="26" t="s">
        <v>1941</v>
      </c>
      <c r="BS122" s="26" t="s">
        <v>1941</v>
      </c>
      <c r="BT122" s="26" t="s">
        <v>1941</v>
      </c>
      <c r="BU122" s="26" t="str">
        <f t="shared" si="56"/>
        <v/>
      </c>
      <c r="BV122" s="26" t="str">
        <f t="shared" si="57"/>
        <v/>
      </c>
      <c r="BW122" s="26" t="str">
        <f t="shared" si="58"/>
        <v/>
      </c>
      <c r="BX122" s="26" t="str">
        <f t="shared" si="59"/>
        <v/>
      </c>
      <c r="BY122" s="26" t="str">
        <f t="shared" si="60"/>
        <v/>
      </c>
      <c r="BZ122" s="26" t="str">
        <f t="shared" si="61"/>
        <v/>
      </c>
      <c r="CA122" s="26" t="str">
        <f t="shared" si="62"/>
        <v>95. USED AS A REACTANT</v>
      </c>
      <c r="CB122" s="26" t="str">
        <f t="shared" si="63"/>
        <v>96. P101  FEEDSTOCKS</v>
      </c>
      <c r="CC122" s="26" t="str">
        <f t="shared" si="64"/>
        <v/>
      </c>
      <c r="CD122" s="26" t="str">
        <f t="shared" si="65"/>
        <v/>
      </c>
      <c r="CE122" s="26" t="str">
        <f t="shared" si="66"/>
        <v/>
      </c>
      <c r="CF122" s="26" t="str">
        <f t="shared" si="67"/>
        <v/>
      </c>
      <c r="CG122" s="26" t="str">
        <f t="shared" si="68"/>
        <v/>
      </c>
      <c r="CH122" s="26" t="str">
        <f t="shared" si="69"/>
        <v/>
      </c>
      <c r="CI122" s="26" t="str">
        <f t="shared" si="70"/>
        <v/>
      </c>
      <c r="CJ122" s="26" t="str">
        <f t="shared" si="71"/>
        <v/>
      </c>
      <c r="CK122" s="26" t="str">
        <f t="shared" si="72"/>
        <v/>
      </c>
      <c r="CL122" s="26" t="str">
        <f t="shared" si="73"/>
        <v/>
      </c>
      <c r="CM122" s="26" t="str">
        <f t="shared" si="74"/>
        <v/>
      </c>
      <c r="CN122" s="26" t="str">
        <f t="shared" si="75"/>
        <v/>
      </c>
      <c r="CO122" s="26" t="str">
        <f t="shared" si="76"/>
        <v/>
      </c>
      <c r="CP122" s="26" t="str">
        <f t="shared" si="77"/>
        <v/>
      </c>
      <c r="CQ122" s="26" t="str">
        <f t="shared" si="78"/>
        <v/>
      </c>
      <c r="CR122" s="26" t="str">
        <f t="shared" si="79"/>
        <v/>
      </c>
      <c r="CS122" s="26" t="str">
        <f t="shared" si="80"/>
        <v/>
      </c>
      <c r="CT122" s="26" t="str">
        <f t="shared" si="81"/>
        <v/>
      </c>
      <c r="CU122" s="26" t="str">
        <f t="shared" si="82"/>
        <v/>
      </c>
      <c r="CV122" s="26" t="str">
        <f t="shared" si="83"/>
        <v/>
      </c>
      <c r="CW122" s="26" t="str">
        <f t="shared" si="84"/>
        <v/>
      </c>
      <c r="CX122" s="26" t="str">
        <f t="shared" si="85"/>
        <v/>
      </c>
      <c r="CY122" s="26" t="str">
        <f t="shared" si="86"/>
        <v/>
      </c>
      <c r="CZ122" s="26" t="str">
        <f t="shared" si="87"/>
        <v/>
      </c>
      <c r="DA122" s="26" t="str">
        <f t="shared" si="88"/>
        <v/>
      </c>
      <c r="DB122" s="26" t="str">
        <f t="shared" si="89"/>
        <v/>
      </c>
      <c r="DC122" s="26" t="str">
        <f t="shared" si="90"/>
        <v/>
      </c>
      <c r="DD122" s="26" t="str">
        <f t="shared" si="91"/>
        <v/>
      </c>
      <c r="DE122" s="26" t="str">
        <f t="shared" si="92"/>
        <v/>
      </c>
      <c r="DF122" s="26" t="str">
        <f t="shared" si="93"/>
        <v/>
      </c>
      <c r="DG122" s="26" t="str">
        <f t="shared" si="94"/>
        <v/>
      </c>
      <c r="DH122" s="26" t="str">
        <f t="shared" si="95"/>
        <v/>
      </c>
      <c r="DI122" s="26" t="str">
        <f t="shared" si="96"/>
        <v/>
      </c>
      <c r="DJ122" s="26" t="str">
        <f t="shared" si="97"/>
        <v/>
      </c>
      <c r="DK122" s="26" t="str">
        <f t="shared" si="98"/>
        <v/>
      </c>
      <c r="DL122" s="26" t="str">
        <f t="shared" si="99"/>
        <v/>
      </c>
      <c r="DM122" s="26" t="str">
        <f t="shared" si="100"/>
        <v/>
      </c>
      <c r="DN122" s="26" t="str">
        <f t="shared" si="101"/>
        <v/>
      </c>
      <c r="DO122" s="26" t="str">
        <f t="shared" si="102"/>
        <v/>
      </c>
      <c r="DP122" s="26" t="str">
        <f t="shared" si="103"/>
        <v/>
      </c>
      <c r="DQ122" s="26" t="str">
        <f t="shared" si="104"/>
        <v/>
      </c>
      <c r="DR122" s="26" t="str">
        <f t="shared" si="105"/>
        <v/>
      </c>
      <c r="DS122" s="26" t="str">
        <f t="shared" si="106"/>
        <v/>
      </c>
      <c r="DT122" s="26" t="str">
        <f t="shared" si="107"/>
        <v/>
      </c>
      <c r="DU122" s="26" t="str">
        <f t="shared" si="108"/>
        <v/>
      </c>
      <c r="DV122" s="26" t="str">
        <f t="shared" si="109"/>
        <v/>
      </c>
    </row>
    <row r="123" spans="1:126" ht="105" x14ac:dyDescent="0.25">
      <c r="A123" t="s">
        <v>1942</v>
      </c>
      <c r="B123">
        <v>2020</v>
      </c>
      <c r="C123" t="s">
        <v>2046</v>
      </c>
      <c r="D123">
        <v>106990</v>
      </c>
      <c r="E123" s="19">
        <v>1320219235280</v>
      </c>
      <c r="F123" t="s">
        <v>269</v>
      </c>
      <c r="G123">
        <v>325199</v>
      </c>
      <c r="H123" t="s">
        <v>271</v>
      </c>
      <c r="I123" t="s">
        <v>272</v>
      </c>
      <c r="J123" t="s">
        <v>273</v>
      </c>
      <c r="K123" t="s">
        <v>113</v>
      </c>
      <c r="L123">
        <v>79007</v>
      </c>
      <c r="M123" s="26" t="str">
        <f t="shared" si="55"/>
        <v>89. PRODUCE THE CHEMICAL, 92. SALE OR DISTRIBUTION OF THE CHEMICAL</v>
      </c>
      <c r="N123" s="26" t="s">
        <v>123</v>
      </c>
      <c r="O123" s="26" t="s">
        <v>2050</v>
      </c>
      <c r="P123">
        <v>19095.8</v>
      </c>
      <c r="Q123">
        <v>7156.6</v>
      </c>
      <c r="R123">
        <v>26252.400000000001</v>
      </c>
      <c r="S123" s="26" t="s">
        <v>1940</v>
      </c>
      <c r="T123" s="26" t="s">
        <v>1941</v>
      </c>
      <c r="U123" s="26" t="s">
        <v>1941</v>
      </c>
      <c r="V123" s="26" t="s">
        <v>1940</v>
      </c>
      <c r="W123" s="26" t="s">
        <v>1941</v>
      </c>
      <c r="X123" s="26" t="s">
        <v>1941</v>
      </c>
      <c r="Y123" s="26" t="s">
        <v>1941</v>
      </c>
      <c r="Z123" s="26" t="s">
        <v>1941</v>
      </c>
      <c r="AA123" s="26" t="s">
        <v>1941</v>
      </c>
      <c r="AB123" s="26" t="s">
        <v>1941</v>
      </c>
      <c r="AC123" s="26" t="s">
        <v>1941</v>
      </c>
      <c r="AD123" s="26" t="s">
        <v>1941</v>
      </c>
      <c r="AE123" s="26" t="s">
        <v>1941</v>
      </c>
      <c r="AF123" s="26" t="s">
        <v>1941</v>
      </c>
      <c r="AG123" s="26" t="s">
        <v>1941</v>
      </c>
      <c r="AH123" s="26" t="s">
        <v>1941</v>
      </c>
      <c r="AI123" s="26" t="s">
        <v>1941</v>
      </c>
      <c r="AJ123" s="26" t="s">
        <v>1941</v>
      </c>
      <c r="AK123" s="26" t="s">
        <v>1941</v>
      </c>
      <c r="AL123" s="26" t="s">
        <v>1941</v>
      </c>
      <c r="AM123" s="26" t="s">
        <v>1941</v>
      </c>
      <c r="AN123" s="26" t="s">
        <v>1941</v>
      </c>
      <c r="AO123" s="26" t="s">
        <v>1941</v>
      </c>
      <c r="AP123" s="26" t="s">
        <v>1941</v>
      </c>
      <c r="AQ123" s="26" t="s">
        <v>1941</v>
      </c>
      <c r="AR123" s="26" t="s">
        <v>1941</v>
      </c>
      <c r="AS123" s="26" t="s">
        <v>1941</v>
      </c>
      <c r="AT123" s="26" t="s">
        <v>1941</v>
      </c>
      <c r="AU123" s="26" t="s">
        <v>1941</v>
      </c>
      <c r="AV123" s="26" t="s">
        <v>1941</v>
      </c>
      <c r="AW123" s="26" t="s">
        <v>1941</v>
      </c>
      <c r="AX123" s="26" t="s">
        <v>1941</v>
      </c>
      <c r="AY123" s="26" t="s">
        <v>1941</v>
      </c>
      <c r="AZ123" s="26" t="s">
        <v>1941</v>
      </c>
      <c r="BA123" s="26" t="s">
        <v>1941</v>
      </c>
      <c r="BB123" s="26" t="s">
        <v>1941</v>
      </c>
      <c r="BC123" s="26" t="s">
        <v>1941</v>
      </c>
      <c r="BD123" s="26" t="s">
        <v>1941</v>
      </c>
      <c r="BE123" s="26" t="s">
        <v>1941</v>
      </c>
      <c r="BF123" s="26" t="s">
        <v>1941</v>
      </c>
      <c r="BG123" s="26" t="s">
        <v>1941</v>
      </c>
      <c r="BH123" s="26" t="s">
        <v>1941</v>
      </c>
      <c r="BI123" s="26" t="s">
        <v>1941</v>
      </c>
      <c r="BJ123" s="26" t="s">
        <v>1941</v>
      </c>
      <c r="BK123" s="26" t="s">
        <v>1941</v>
      </c>
      <c r="BL123" s="26" t="s">
        <v>1941</v>
      </c>
      <c r="BM123" s="26" t="s">
        <v>1941</v>
      </c>
      <c r="BN123" s="26" t="s">
        <v>1941</v>
      </c>
      <c r="BO123" s="26" t="s">
        <v>1941</v>
      </c>
      <c r="BP123" s="26" t="s">
        <v>1941</v>
      </c>
      <c r="BQ123" s="26" t="s">
        <v>1941</v>
      </c>
      <c r="BR123" s="26" t="s">
        <v>1941</v>
      </c>
      <c r="BS123" s="26" t="s">
        <v>1941</v>
      </c>
      <c r="BT123" s="26" t="s">
        <v>1941</v>
      </c>
      <c r="BU123" s="26" t="str">
        <f t="shared" si="56"/>
        <v>89. PRODUCE THE CHEMICAL</v>
      </c>
      <c r="BV123" s="26" t="str">
        <f t="shared" si="57"/>
        <v/>
      </c>
      <c r="BW123" s="26" t="str">
        <f t="shared" si="58"/>
        <v/>
      </c>
      <c r="BX123" s="26" t="str">
        <f t="shared" si="59"/>
        <v>92. SALE OR DISTRIBUTION OF THE CHEMICAL</v>
      </c>
      <c r="BY123" s="26" t="str">
        <f t="shared" si="60"/>
        <v/>
      </c>
      <c r="BZ123" s="26" t="str">
        <f t="shared" si="61"/>
        <v/>
      </c>
      <c r="CA123" s="26" t="str">
        <f t="shared" si="62"/>
        <v/>
      </c>
      <c r="CB123" s="26" t="str">
        <f t="shared" si="63"/>
        <v/>
      </c>
      <c r="CC123" s="26" t="str">
        <f t="shared" si="64"/>
        <v/>
      </c>
      <c r="CD123" s="26" t="str">
        <f t="shared" si="65"/>
        <v/>
      </c>
      <c r="CE123" s="26" t="str">
        <f t="shared" si="66"/>
        <v/>
      </c>
      <c r="CF123" s="26" t="str">
        <f t="shared" si="67"/>
        <v/>
      </c>
      <c r="CG123" s="26" t="str">
        <f t="shared" si="68"/>
        <v/>
      </c>
      <c r="CH123" s="26" t="str">
        <f t="shared" si="69"/>
        <v/>
      </c>
      <c r="CI123" s="26" t="str">
        <f t="shared" si="70"/>
        <v/>
      </c>
      <c r="CJ123" s="26" t="str">
        <f t="shared" si="71"/>
        <v/>
      </c>
      <c r="CK123" s="26" t="str">
        <f t="shared" si="72"/>
        <v/>
      </c>
      <c r="CL123" s="26" t="str">
        <f t="shared" si="73"/>
        <v/>
      </c>
      <c r="CM123" s="26" t="str">
        <f t="shared" si="74"/>
        <v/>
      </c>
      <c r="CN123" s="26" t="str">
        <f t="shared" si="75"/>
        <v/>
      </c>
      <c r="CO123" s="26" t="str">
        <f t="shared" si="76"/>
        <v/>
      </c>
      <c r="CP123" s="26" t="str">
        <f t="shared" si="77"/>
        <v/>
      </c>
      <c r="CQ123" s="26" t="str">
        <f t="shared" si="78"/>
        <v/>
      </c>
      <c r="CR123" s="26" t="str">
        <f t="shared" si="79"/>
        <v/>
      </c>
      <c r="CS123" s="26" t="str">
        <f t="shared" si="80"/>
        <v/>
      </c>
      <c r="CT123" s="26" t="str">
        <f t="shared" si="81"/>
        <v/>
      </c>
      <c r="CU123" s="26" t="str">
        <f t="shared" si="82"/>
        <v/>
      </c>
      <c r="CV123" s="26" t="str">
        <f t="shared" si="83"/>
        <v/>
      </c>
      <c r="CW123" s="26" t="str">
        <f t="shared" si="84"/>
        <v/>
      </c>
      <c r="CX123" s="26" t="str">
        <f t="shared" si="85"/>
        <v/>
      </c>
      <c r="CY123" s="26" t="str">
        <f t="shared" si="86"/>
        <v/>
      </c>
      <c r="CZ123" s="26" t="str">
        <f t="shared" si="87"/>
        <v/>
      </c>
      <c r="DA123" s="26" t="str">
        <f t="shared" si="88"/>
        <v/>
      </c>
      <c r="DB123" s="26" t="str">
        <f t="shared" si="89"/>
        <v/>
      </c>
      <c r="DC123" s="26" t="str">
        <f t="shared" si="90"/>
        <v/>
      </c>
      <c r="DD123" s="26" t="str">
        <f t="shared" si="91"/>
        <v/>
      </c>
      <c r="DE123" s="26" t="str">
        <f t="shared" si="92"/>
        <v/>
      </c>
      <c r="DF123" s="26" t="str">
        <f t="shared" si="93"/>
        <v/>
      </c>
      <c r="DG123" s="26" t="str">
        <f t="shared" si="94"/>
        <v/>
      </c>
      <c r="DH123" s="26" t="str">
        <f t="shared" si="95"/>
        <v/>
      </c>
      <c r="DI123" s="26" t="str">
        <f t="shared" si="96"/>
        <v/>
      </c>
      <c r="DJ123" s="26" t="str">
        <f t="shared" si="97"/>
        <v/>
      </c>
      <c r="DK123" s="26" t="str">
        <f t="shared" si="98"/>
        <v/>
      </c>
      <c r="DL123" s="26" t="str">
        <f t="shared" si="99"/>
        <v/>
      </c>
      <c r="DM123" s="26" t="str">
        <f t="shared" si="100"/>
        <v/>
      </c>
      <c r="DN123" s="26" t="str">
        <f t="shared" si="101"/>
        <v/>
      </c>
      <c r="DO123" s="26" t="str">
        <f t="shared" si="102"/>
        <v/>
      </c>
      <c r="DP123" s="26" t="str">
        <f t="shared" si="103"/>
        <v/>
      </c>
      <c r="DQ123" s="26" t="str">
        <f t="shared" si="104"/>
        <v/>
      </c>
      <c r="DR123" s="26" t="str">
        <f t="shared" si="105"/>
        <v/>
      </c>
      <c r="DS123" s="26" t="str">
        <f t="shared" si="106"/>
        <v/>
      </c>
      <c r="DT123" s="26" t="str">
        <f t="shared" si="107"/>
        <v/>
      </c>
      <c r="DU123" s="26" t="str">
        <f t="shared" si="108"/>
        <v/>
      </c>
      <c r="DV123" s="26" t="str">
        <f t="shared" si="109"/>
        <v/>
      </c>
    </row>
    <row r="124" spans="1:126" ht="60" x14ac:dyDescent="0.25">
      <c r="A124" t="s">
        <v>1942</v>
      </c>
      <c r="B124">
        <v>2021</v>
      </c>
      <c r="C124" t="s">
        <v>2046</v>
      </c>
      <c r="D124">
        <v>106990</v>
      </c>
      <c r="E124" s="19">
        <v>1321220346314</v>
      </c>
      <c r="F124" t="s">
        <v>269</v>
      </c>
      <c r="G124">
        <v>325199</v>
      </c>
      <c r="H124" t="s">
        <v>271</v>
      </c>
      <c r="I124" t="s">
        <v>272</v>
      </c>
      <c r="J124" t="s">
        <v>273</v>
      </c>
      <c r="K124" t="s">
        <v>113</v>
      </c>
      <c r="L124">
        <v>79007</v>
      </c>
      <c r="M124" s="26" t="str">
        <f t="shared" si="55"/>
        <v>95. USED AS A REACTANT, 96. P101  FEEDSTOCKS</v>
      </c>
      <c r="N124" s="26" t="s">
        <v>123</v>
      </c>
      <c r="O124" s="26" t="s">
        <v>2050</v>
      </c>
      <c r="P124">
        <v>19097</v>
      </c>
      <c r="Q124">
        <v>4734.6000000000004</v>
      </c>
      <c r="R124">
        <v>23831.599999999999</v>
      </c>
      <c r="S124" s="26" t="s">
        <v>1941</v>
      </c>
      <c r="T124" s="26" t="s">
        <v>1941</v>
      </c>
      <c r="U124" s="26" t="s">
        <v>1941</v>
      </c>
      <c r="V124" s="26" t="s">
        <v>1941</v>
      </c>
      <c r="W124" s="26" t="s">
        <v>1941</v>
      </c>
      <c r="X124" s="26" t="s">
        <v>1941</v>
      </c>
      <c r="Y124" s="26" t="s">
        <v>1940</v>
      </c>
      <c r="Z124" s="26" t="s">
        <v>1940</v>
      </c>
      <c r="AA124" s="26" t="s">
        <v>1941</v>
      </c>
      <c r="AB124" s="26" t="s">
        <v>1941</v>
      </c>
      <c r="AC124" s="26" t="s">
        <v>1941</v>
      </c>
      <c r="AD124" s="26" t="s">
        <v>1941</v>
      </c>
      <c r="AE124" s="26" t="s">
        <v>1941</v>
      </c>
      <c r="AF124" s="26" t="s">
        <v>1941</v>
      </c>
      <c r="AG124" s="26" t="s">
        <v>1941</v>
      </c>
      <c r="AH124" s="26" t="s">
        <v>1941</v>
      </c>
      <c r="AI124" s="26" t="s">
        <v>1941</v>
      </c>
      <c r="AJ124" s="26" t="s">
        <v>1941</v>
      </c>
      <c r="AK124" s="26" t="s">
        <v>1941</v>
      </c>
      <c r="AL124" s="26" t="s">
        <v>1941</v>
      </c>
      <c r="AM124" s="26" t="s">
        <v>1941</v>
      </c>
      <c r="AN124" s="26" t="s">
        <v>1941</v>
      </c>
      <c r="AO124" s="26" t="s">
        <v>1941</v>
      </c>
      <c r="AP124" s="26" t="s">
        <v>1941</v>
      </c>
      <c r="AQ124" s="26" t="s">
        <v>1941</v>
      </c>
      <c r="AR124" s="26" t="s">
        <v>1941</v>
      </c>
      <c r="AS124" s="26" t="s">
        <v>1941</v>
      </c>
      <c r="AT124" s="26" t="s">
        <v>1941</v>
      </c>
      <c r="AU124" s="26" t="s">
        <v>1941</v>
      </c>
      <c r="AV124" s="26" t="s">
        <v>1941</v>
      </c>
      <c r="AW124" s="26" t="s">
        <v>1941</v>
      </c>
      <c r="AX124" s="26" t="s">
        <v>1941</v>
      </c>
      <c r="AY124" s="26" t="s">
        <v>1941</v>
      </c>
      <c r="AZ124" s="26" t="s">
        <v>1941</v>
      </c>
      <c r="BA124" s="26" t="s">
        <v>1941</v>
      </c>
      <c r="BB124" s="26" t="s">
        <v>1941</v>
      </c>
      <c r="BC124" s="26" t="s">
        <v>1941</v>
      </c>
      <c r="BD124" s="26" t="s">
        <v>1941</v>
      </c>
      <c r="BE124" s="26" t="s">
        <v>1941</v>
      </c>
      <c r="BF124" s="26" t="s">
        <v>1941</v>
      </c>
      <c r="BG124" s="26" t="s">
        <v>1941</v>
      </c>
      <c r="BH124" s="26" t="s">
        <v>1941</v>
      </c>
      <c r="BI124" s="26" t="s">
        <v>1941</v>
      </c>
      <c r="BJ124" s="26" t="s">
        <v>1941</v>
      </c>
      <c r="BK124" s="26" t="s">
        <v>1941</v>
      </c>
      <c r="BL124" s="26" t="s">
        <v>1941</v>
      </c>
      <c r="BM124" s="26" t="s">
        <v>1941</v>
      </c>
      <c r="BN124" s="26" t="s">
        <v>1941</v>
      </c>
      <c r="BO124" s="26" t="s">
        <v>1941</v>
      </c>
      <c r="BP124" s="26" t="s">
        <v>1941</v>
      </c>
      <c r="BQ124" s="26" t="s">
        <v>1941</v>
      </c>
      <c r="BR124" s="26" t="s">
        <v>1941</v>
      </c>
      <c r="BS124" s="26" t="s">
        <v>1941</v>
      </c>
      <c r="BT124" s="26" t="s">
        <v>1941</v>
      </c>
      <c r="BU124" s="26" t="str">
        <f t="shared" si="56"/>
        <v/>
      </c>
      <c r="BV124" s="26" t="str">
        <f t="shared" si="57"/>
        <v/>
      </c>
      <c r="BW124" s="26" t="str">
        <f t="shared" si="58"/>
        <v/>
      </c>
      <c r="BX124" s="26" t="str">
        <f t="shared" si="59"/>
        <v/>
      </c>
      <c r="BY124" s="26" t="str">
        <f t="shared" si="60"/>
        <v/>
      </c>
      <c r="BZ124" s="26" t="str">
        <f t="shared" si="61"/>
        <v/>
      </c>
      <c r="CA124" s="26" t="str">
        <f t="shared" si="62"/>
        <v>95. USED AS A REACTANT</v>
      </c>
      <c r="CB124" s="26" t="str">
        <f t="shared" si="63"/>
        <v>96. P101  FEEDSTOCKS</v>
      </c>
      <c r="CC124" s="26" t="str">
        <f t="shared" si="64"/>
        <v/>
      </c>
      <c r="CD124" s="26" t="str">
        <f t="shared" si="65"/>
        <v/>
      </c>
      <c r="CE124" s="26" t="str">
        <f t="shared" si="66"/>
        <v/>
      </c>
      <c r="CF124" s="26" t="str">
        <f t="shared" si="67"/>
        <v/>
      </c>
      <c r="CG124" s="26" t="str">
        <f t="shared" si="68"/>
        <v/>
      </c>
      <c r="CH124" s="26" t="str">
        <f t="shared" si="69"/>
        <v/>
      </c>
      <c r="CI124" s="26" t="str">
        <f t="shared" si="70"/>
        <v/>
      </c>
      <c r="CJ124" s="26" t="str">
        <f t="shared" si="71"/>
        <v/>
      </c>
      <c r="CK124" s="26" t="str">
        <f t="shared" si="72"/>
        <v/>
      </c>
      <c r="CL124" s="26" t="str">
        <f t="shared" si="73"/>
        <v/>
      </c>
      <c r="CM124" s="26" t="str">
        <f t="shared" si="74"/>
        <v/>
      </c>
      <c r="CN124" s="26" t="str">
        <f t="shared" si="75"/>
        <v/>
      </c>
      <c r="CO124" s="26" t="str">
        <f t="shared" si="76"/>
        <v/>
      </c>
      <c r="CP124" s="26" t="str">
        <f t="shared" si="77"/>
        <v/>
      </c>
      <c r="CQ124" s="26" t="str">
        <f t="shared" si="78"/>
        <v/>
      </c>
      <c r="CR124" s="26" t="str">
        <f t="shared" si="79"/>
        <v/>
      </c>
      <c r="CS124" s="26" t="str">
        <f t="shared" si="80"/>
        <v/>
      </c>
      <c r="CT124" s="26" t="str">
        <f t="shared" si="81"/>
        <v/>
      </c>
      <c r="CU124" s="26" t="str">
        <f t="shared" si="82"/>
        <v/>
      </c>
      <c r="CV124" s="26" t="str">
        <f t="shared" si="83"/>
        <v/>
      </c>
      <c r="CW124" s="26" t="str">
        <f t="shared" si="84"/>
        <v/>
      </c>
      <c r="CX124" s="26" t="str">
        <f t="shared" si="85"/>
        <v/>
      </c>
      <c r="CY124" s="26" t="str">
        <f t="shared" si="86"/>
        <v/>
      </c>
      <c r="CZ124" s="26" t="str">
        <f t="shared" si="87"/>
        <v/>
      </c>
      <c r="DA124" s="26" t="str">
        <f t="shared" si="88"/>
        <v/>
      </c>
      <c r="DB124" s="26" t="str">
        <f t="shared" si="89"/>
        <v/>
      </c>
      <c r="DC124" s="26" t="str">
        <f t="shared" si="90"/>
        <v/>
      </c>
      <c r="DD124" s="26" t="str">
        <f t="shared" si="91"/>
        <v/>
      </c>
      <c r="DE124" s="26" t="str">
        <f t="shared" si="92"/>
        <v/>
      </c>
      <c r="DF124" s="26" t="str">
        <f t="shared" si="93"/>
        <v/>
      </c>
      <c r="DG124" s="26" t="str">
        <f t="shared" si="94"/>
        <v/>
      </c>
      <c r="DH124" s="26" t="str">
        <f t="shared" si="95"/>
        <v/>
      </c>
      <c r="DI124" s="26" t="str">
        <f t="shared" si="96"/>
        <v/>
      </c>
      <c r="DJ124" s="26" t="str">
        <f t="shared" si="97"/>
        <v/>
      </c>
      <c r="DK124" s="26" t="str">
        <f t="shared" si="98"/>
        <v/>
      </c>
      <c r="DL124" s="26" t="str">
        <f t="shared" si="99"/>
        <v/>
      </c>
      <c r="DM124" s="26" t="str">
        <f t="shared" si="100"/>
        <v/>
      </c>
      <c r="DN124" s="26" t="str">
        <f t="shared" si="101"/>
        <v/>
      </c>
      <c r="DO124" s="26" t="str">
        <f t="shared" si="102"/>
        <v/>
      </c>
      <c r="DP124" s="26" t="str">
        <f t="shared" si="103"/>
        <v/>
      </c>
      <c r="DQ124" s="26" t="str">
        <f t="shared" si="104"/>
        <v/>
      </c>
      <c r="DR124" s="26" t="str">
        <f t="shared" si="105"/>
        <v/>
      </c>
      <c r="DS124" s="26" t="str">
        <f t="shared" si="106"/>
        <v/>
      </c>
      <c r="DT124" s="26" t="str">
        <f t="shared" si="107"/>
        <v/>
      </c>
      <c r="DU124" s="26" t="str">
        <f t="shared" si="108"/>
        <v/>
      </c>
      <c r="DV124" s="26" t="str">
        <f t="shared" si="109"/>
        <v/>
      </c>
    </row>
    <row r="125" spans="1:126" ht="30" x14ac:dyDescent="0.25">
      <c r="A125" t="s">
        <v>1942</v>
      </c>
      <c r="B125">
        <v>2016</v>
      </c>
      <c r="C125" t="s">
        <v>2046</v>
      </c>
      <c r="D125">
        <v>106990</v>
      </c>
      <c r="E125" s="19">
        <v>1316215493848</v>
      </c>
      <c r="F125" t="s">
        <v>276</v>
      </c>
      <c r="G125">
        <v>325110</v>
      </c>
      <c r="H125" t="s">
        <v>277</v>
      </c>
      <c r="I125" t="s">
        <v>278</v>
      </c>
      <c r="J125" t="s">
        <v>279</v>
      </c>
      <c r="K125" t="s">
        <v>113</v>
      </c>
      <c r="L125">
        <v>77480</v>
      </c>
      <c r="M125" s="26" t="str">
        <f t="shared" ref="M125:M188" si="111">_xlfn.TEXTJOIN(", ", TRUE, BU125:DV125)</f>
        <v>89. PRODUCE THE CHEMICAL, 92. SALE OR DISTRIBUTION OF THE CHEMICAL</v>
      </c>
      <c r="N125" s="26" t="s">
        <v>172</v>
      </c>
      <c r="O125" s="26" t="s">
        <v>261</v>
      </c>
      <c r="P125">
        <v>4325</v>
      </c>
      <c r="Q125">
        <v>2429</v>
      </c>
      <c r="R125">
        <v>6754</v>
      </c>
      <c r="S125" s="26" t="s">
        <v>1940</v>
      </c>
      <c r="T125" s="26" t="s">
        <v>1941</v>
      </c>
      <c r="U125" s="26" t="s">
        <v>1941</v>
      </c>
      <c r="V125" s="26" t="s">
        <v>1940</v>
      </c>
      <c r="W125" s="26" t="s">
        <v>1941</v>
      </c>
      <c r="X125" s="26" t="s">
        <v>1941</v>
      </c>
      <c r="Y125" s="26" t="s">
        <v>1941</v>
      </c>
      <c r="AE125" s="26" t="s">
        <v>1941</v>
      </c>
      <c r="AR125" s="26" t="s">
        <v>1941</v>
      </c>
      <c r="AS125" s="26" t="s">
        <v>1941</v>
      </c>
      <c r="AT125" s="26" t="s">
        <v>1941</v>
      </c>
      <c r="AV125" s="26" t="s">
        <v>1941</v>
      </c>
      <c r="BD125" s="26" t="s">
        <v>1941</v>
      </c>
      <c r="BK125" s="26" t="s">
        <v>1941</v>
      </c>
      <c r="BU125" s="26" t="str">
        <f t="shared" ref="BU125:BU188" si="112">IF(S125="Yes", BU$1,"")</f>
        <v>89. PRODUCE THE CHEMICAL</v>
      </c>
      <c r="BV125" s="26" t="str">
        <f t="shared" ref="BV125:BV188" si="113">IF(T125="Yes", BV$1,"")</f>
        <v/>
      </c>
      <c r="BW125" s="26" t="str">
        <f t="shared" ref="BW125:BW188" si="114">IF(U125="Yes", BW$1,"")</f>
        <v/>
      </c>
      <c r="BX125" s="26" t="str">
        <f t="shared" ref="BX125:BX188" si="115">IF(V125="Yes", BX$1,"")</f>
        <v>92. SALE OR DISTRIBUTION OF THE CHEMICAL</v>
      </c>
      <c r="BY125" s="26" t="str">
        <f t="shared" ref="BY125:BY188" si="116">IF(W125="Yes", BY$1,"")</f>
        <v/>
      </c>
      <c r="BZ125" s="26" t="str">
        <f t="shared" ref="BZ125:BZ188" si="117">IF(X125="Yes", BZ$1,"")</f>
        <v/>
      </c>
      <c r="CA125" s="26" t="str">
        <f t="shared" ref="CA125:CA188" si="118">IF(Y125="Yes", CA$1,"")</f>
        <v/>
      </c>
      <c r="CB125" s="26" t="str">
        <f t="shared" ref="CB125:CB188" si="119">IF(Z125="Yes", CB$1,"")</f>
        <v/>
      </c>
      <c r="CC125" s="26" t="str">
        <f t="shared" ref="CC125:CC188" si="120">IF(AA125="Yes", CC$1,"")</f>
        <v/>
      </c>
      <c r="CD125" s="26" t="str">
        <f t="shared" ref="CD125:CD188" si="121">IF(AB125="Yes", CD$1,"")</f>
        <v/>
      </c>
      <c r="CE125" s="26" t="str">
        <f t="shared" ref="CE125:CE188" si="122">IF(AC125="Yes", CE$1,"")</f>
        <v/>
      </c>
      <c r="CF125" s="26" t="str">
        <f t="shared" ref="CF125:CF188" si="123">IF(AD125="Yes", CF$1,"")</f>
        <v/>
      </c>
      <c r="CG125" s="26" t="str">
        <f t="shared" ref="CG125:CG188" si="124">IF(AE125="Yes", CG$1,"")</f>
        <v/>
      </c>
      <c r="CH125" s="26" t="str">
        <f t="shared" ref="CH125:CH188" si="125">IF(AF125="Yes", CH$1,"")</f>
        <v/>
      </c>
      <c r="CI125" s="26" t="str">
        <f t="shared" ref="CI125:CI188" si="126">IF(AG125="Yes", CI$1,"")</f>
        <v/>
      </c>
      <c r="CJ125" s="26" t="str">
        <f t="shared" ref="CJ125:CJ188" si="127">IF(AH125="Yes", CJ$1,"")</f>
        <v/>
      </c>
      <c r="CK125" s="26" t="str">
        <f t="shared" ref="CK125:CK188" si="128">IF(AI125="Yes", CK$1,"")</f>
        <v/>
      </c>
      <c r="CL125" s="26" t="str">
        <f t="shared" ref="CL125:CL188" si="129">IF(AJ125="Yes", CL$1,"")</f>
        <v/>
      </c>
      <c r="CM125" s="26" t="str">
        <f t="shared" ref="CM125:CM188" si="130">IF(AK125="Yes", CM$1,"")</f>
        <v/>
      </c>
      <c r="CN125" s="26" t="str">
        <f t="shared" ref="CN125:CN188" si="131">IF(AL125="Yes", CN$1,"")</f>
        <v/>
      </c>
      <c r="CO125" s="26" t="str">
        <f t="shared" ref="CO125:CO188" si="132">IF(AM125="Yes", CO$1,"")</f>
        <v/>
      </c>
      <c r="CP125" s="26" t="str">
        <f t="shared" ref="CP125:CP188" si="133">IF(AN125="Yes", CP$1,"")</f>
        <v/>
      </c>
      <c r="CQ125" s="26" t="str">
        <f t="shared" ref="CQ125:CQ188" si="134">IF(AO125="Yes", CQ$1,"")</f>
        <v/>
      </c>
      <c r="CR125" s="26" t="str">
        <f t="shared" ref="CR125:CR188" si="135">IF(AP125="Yes", CR$1,"")</f>
        <v/>
      </c>
      <c r="CS125" s="26" t="str">
        <f t="shared" ref="CS125:CS188" si="136">IF(AQ125="Yes", CS$1,"")</f>
        <v/>
      </c>
      <c r="CT125" s="26" t="str">
        <f t="shared" ref="CT125:CT188" si="137">IF(AR125="Yes", CT$1,"")</f>
        <v/>
      </c>
      <c r="CU125" s="26" t="str">
        <f t="shared" ref="CU125:CU188" si="138">IF(AS125="Yes", CU$1,"")</f>
        <v/>
      </c>
      <c r="CV125" s="26" t="str">
        <f t="shared" ref="CV125:CV188" si="139">IF(AT125="Yes", CV$1,"")</f>
        <v/>
      </c>
      <c r="CW125" s="26" t="str">
        <f t="shared" ref="CW125:CW188" si="140">IF(AU125="Yes", CW$1,"")</f>
        <v/>
      </c>
      <c r="CX125" s="26" t="str">
        <f t="shared" ref="CX125:CX188" si="141">IF(AV125="Yes", CX$1,"")</f>
        <v/>
      </c>
      <c r="CY125" s="26" t="str">
        <f t="shared" ref="CY125:CY188" si="142">IF(AW125="Yes", CY$1,"")</f>
        <v/>
      </c>
      <c r="CZ125" s="26" t="str">
        <f t="shared" ref="CZ125:CZ188" si="143">IF(AX125="Yes", CZ$1,"")</f>
        <v/>
      </c>
      <c r="DA125" s="26" t="str">
        <f t="shared" ref="DA125:DA188" si="144">IF(AY125="Yes", DA$1,"")</f>
        <v/>
      </c>
      <c r="DB125" s="26" t="str">
        <f t="shared" ref="DB125:DB188" si="145">IF(AZ125="Yes", DB$1,"")</f>
        <v/>
      </c>
      <c r="DC125" s="26" t="str">
        <f t="shared" ref="DC125:DC188" si="146">IF(BA125="Yes", DC$1,"")</f>
        <v/>
      </c>
      <c r="DD125" s="26" t="str">
        <f t="shared" ref="DD125:DD188" si="147">IF(BB125="Yes", DD$1,"")</f>
        <v/>
      </c>
      <c r="DE125" s="26" t="str">
        <f t="shared" ref="DE125:DE188" si="148">IF(BC125="Yes", DE$1,"")</f>
        <v/>
      </c>
      <c r="DF125" s="26" t="str">
        <f t="shared" ref="DF125:DF188" si="149">IF(BD125="Yes", DF$1,"")</f>
        <v/>
      </c>
      <c r="DG125" s="26" t="str">
        <f t="shared" ref="DG125:DG188" si="150">IF(BE125="Yes", DG$1,"")</f>
        <v/>
      </c>
      <c r="DH125" s="26" t="str">
        <f t="shared" ref="DH125:DH188" si="151">IF(BF125="Yes", DH$1,"")</f>
        <v/>
      </c>
      <c r="DI125" s="26" t="str">
        <f t="shared" ref="DI125:DI188" si="152">IF(BG125="Yes", DI$1,"")</f>
        <v/>
      </c>
      <c r="DJ125" s="26" t="str">
        <f t="shared" ref="DJ125:DJ188" si="153">IF(BH125="Yes", DJ$1,"")</f>
        <v/>
      </c>
      <c r="DK125" s="26" t="str">
        <f t="shared" ref="DK125:DK188" si="154">IF(BI125="Yes", DK$1,"")</f>
        <v/>
      </c>
      <c r="DL125" s="26" t="str">
        <f t="shared" ref="DL125:DL188" si="155">IF(BJ125="Yes", DL$1,"")</f>
        <v/>
      </c>
      <c r="DM125" s="26" t="str">
        <f t="shared" ref="DM125:DM188" si="156">IF(BK125="Yes", DM$1,"")</f>
        <v/>
      </c>
      <c r="DN125" s="26" t="str">
        <f t="shared" ref="DN125:DN188" si="157">IF(BL125="Yes", DN$1,"")</f>
        <v/>
      </c>
      <c r="DO125" s="26" t="str">
        <f t="shared" ref="DO125:DO188" si="158">IF(BM125="Yes", DO$1,"")</f>
        <v/>
      </c>
      <c r="DP125" s="26" t="str">
        <f t="shared" ref="DP125:DP188" si="159">IF(BN125="Yes", DP$1,"")</f>
        <v/>
      </c>
      <c r="DQ125" s="26" t="str">
        <f t="shared" ref="DQ125:DQ188" si="160">IF(BO125="Yes", DQ$1,"")</f>
        <v/>
      </c>
      <c r="DR125" s="26" t="str">
        <f t="shared" ref="DR125:DR188" si="161">IF(BP125="Yes", DR$1,"")</f>
        <v/>
      </c>
      <c r="DS125" s="26" t="str">
        <f t="shared" ref="DS125:DS188" si="162">IF(BQ125="Yes", DS$1,"")</f>
        <v/>
      </c>
      <c r="DT125" s="26" t="str">
        <f t="shared" ref="DT125:DT188" si="163">IF(BR125="Yes", DT$1,"")</f>
        <v/>
      </c>
      <c r="DU125" s="26" t="str">
        <f t="shared" ref="DU125:DU188" si="164">IF(BS125="Yes", DU$1,"")</f>
        <v/>
      </c>
      <c r="DV125" s="26" t="str">
        <f t="shared" ref="DV125:DV188" si="165">IF(BT125="Yes", DV$1,"")</f>
        <v/>
      </c>
    </row>
    <row r="126" spans="1:126" ht="30" x14ac:dyDescent="0.25">
      <c r="A126" t="s">
        <v>1942</v>
      </c>
      <c r="B126">
        <v>2017</v>
      </c>
      <c r="C126" t="s">
        <v>2046</v>
      </c>
      <c r="D126">
        <v>106990</v>
      </c>
      <c r="E126" s="19">
        <v>1317216720336</v>
      </c>
      <c r="F126" t="s">
        <v>276</v>
      </c>
      <c r="G126">
        <v>325110</v>
      </c>
      <c r="H126" t="s">
        <v>277</v>
      </c>
      <c r="I126" t="s">
        <v>278</v>
      </c>
      <c r="J126" t="s">
        <v>279</v>
      </c>
      <c r="K126" t="s">
        <v>113</v>
      </c>
      <c r="L126">
        <v>77480</v>
      </c>
      <c r="M126" s="26" t="str">
        <f t="shared" si="111"/>
        <v>89. PRODUCE THE CHEMICAL, 92. SALE OR DISTRIBUTION OF THE CHEMICAL</v>
      </c>
      <c r="N126" s="26" t="s">
        <v>172</v>
      </c>
      <c r="O126" s="26" t="s">
        <v>261</v>
      </c>
      <c r="P126">
        <v>3957</v>
      </c>
      <c r="Q126">
        <v>4291</v>
      </c>
      <c r="R126">
        <v>8248</v>
      </c>
      <c r="S126" s="26" t="s">
        <v>1940</v>
      </c>
      <c r="T126" s="26" t="s">
        <v>1941</v>
      </c>
      <c r="U126" s="26" t="s">
        <v>1941</v>
      </c>
      <c r="V126" s="26" t="s">
        <v>1940</v>
      </c>
      <c r="W126" s="26" t="s">
        <v>1941</v>
      </c>
      <c r="X126" s="26" t="s">
        <v>1941</v>
      </c>
      <c r="Y126" s="26" t="s">
        <v>1941</v>
      </c>
      <c r="AE126" s="26" t="s">
        <v>1941</v>
      </c>
      <c r="AR126" s="26" t="s">
        <v>1941</v>
      </c>
      <c r="AS126" s="26" t="s">
        <v>1941</v>
      </c>
      <c r="AT126" s="26" t="s">
        <v>1941</v>
      </c>
      <c r="AU126" s="26" t="s">
        <v>1941</v>
      </c>
      <c r="AV126" s="26" t="s">
        <v>1941</v>
      </c>
      <c r="BD126" s="26" t="s">
        <v>1941</v>
      </c>
      <c r="BK126" s="26" t="s">
        <v>1941</v>
      </c>
      <c r="BU126" s="26" t="str">
        <f t="shared" si="112"/>
        <v>89. PRODUCE THE CHEMICAL</v>
      </c>
      <c r="BV126" s="26" t="str">
        <f t="shared" si="113"/>
        <v/>
      </c>
      <c r="BW126" s="26" t="str">
        <f t="shared" si="114"/>
        <v/>
      </c>
      <c r="BX126" s="26" t="str">
        <f t="shared" si="115"/>
        <v>92. SALE OR DISTRIBUTION OF THE CHEMICAL</v>
      </c>
      <c r="BY126" s="26" t="str">
        <f t="shared" si="116"/>
        <v/>
      </c>
      <c r="BZ126" s="26" t="str">
        <f t="shared" si="117"/>
        <v/>
      </c>
      <c r="CA126" s="26" t="str">
        <f t="shared" si="118"/>
        <v/>
      </c>
      <c r="CB126" s="26" t="str">
        <f t="shared" si="119"/>
        <v/>
      </c>
      <c r="CC126" s="26" t="str">
        <f t="shared" si="120"/>
        <v/>
      </c>
      <c r="CD126" s="26" t="str">
        <f t="shared" si="121"/>
        <v/>
      </c>
      <c r="CE126" s="26" t="str">
        <f t="shared" si="122"/>
        <v/>
      </c>
      <c r="CF126" s="26" t="str">
        <f t="shared" si="123"/>
        <v/>
      </c>
      <c r="CG126" s="26" t="str">
        <f t="shared" si="124"/>
        <v/>
      </c>
      <c r="CH126" s="26" t="str">
        <f t="shared" si="125"/>
        <v/>
      </c>
      <c r="CI126" s="26" t="str">
        <f t="shared" si="126"/>
        <v/>
      </c>
      <c r="CJ126" s="26" t="str">
        <f t="shared" si="127"/>
        <v/>
      </c>
      <c r="CK126" s="26" t="str">
        <f t="shared" si="128"/>
        <v/>
      </c>
      <c r="CL126" s="26" t="str">
        <f t="shared" si="129"/>
        <v/>
      </c>
      <c r="CM126" s="26" t="str">
        <f t="shared" si="130"/>
        <v/>
      </c>
      <c r="CN126" s="26" t="str">
        <f t="shared" si="131"/>
        <v/>
      </c>
      <c r="CO126" s="26" t="str">
        <f t="shared" si="132"/>
        <v/>
      </c>
      <c r="CP126" s="26" t="str">
        <f t="shared" si="133"/>
        <v/>
      </c>
      <c r="CQ126" s="26" t="str">
        <f t="shared" si="134"/>
        <v/>
      </c>
      <c r="CR126" s="26" t="str">
        <f t="shared" si="135"/>
        <v/>
      </c>
      <c r="CS126" s="26" t="str">
        <f t="shared" si="136"/>
        <v/>
      </c>
      <c r="CT126" s="26" t="str">
        <f t="shared" si="137"/>
        <v/>
      </c>
      <c r="CU126" s="26" t="str">
        <f t="shared" si="138"/>
        <v/>
      </c>
      <c r="CV126" s="26" t="str">
        <f t="shared" si="139"/>
        <v/>
      </c>
      <c r="CW126" s="26" t="str">
        <f t="shared" si="140"/>
        <v/>
      </c>
      <c r="CX126" s="26" t="str">
        <f t="shared" si="141"/>
        <v/>
      </c>
      <c r="CY126" s="26" t="str">
        <f t="shared" si="142"/>
        <v/>
      </c>
      <c r="CZ126" s="26" t="str">
        <f t="shared" si="143"/>
        <v/>
      </c>
      <c r="DA126" s="26" t="str">
        <f t="shared" si="144"/>
        <v/>
      </c>
      <c r="DB126" s="26" t="str">
        <f t="shared" si="145"/>
        <v/>
      </c>
      <c r="DC126" s="26" t="str">
        <f t="shared" si="146"/>
        <v/>
      </c>
      <c r="DD126" s="26" t="str">
        <f t="shared" si="147"/>
        <v/>
      </c>
      <c r="DE126" s="26" t="str">
        <f t="shared" si="148"/>
        <v/>
      </c>
      <c r="DF126" s="26" t="str">
        <f t="shared" si="149"/>
        <v/>
      </c>
      <c r="DG126" s="26" t="str">
        <f t="shared" si="150"/>
        <v/>
      </c>
      <c r="DH126" s="26" t="str">
        <f t="shared" si="151"/>
        <v/>
      </c>
      <c r="DI126" s="26" t="str">
        <f t="shared" si="152"/>
        <v/>
      </c>
      <c r="DJ126" s="26" t="str">
        <f t="shared" si="153"/>
        <v/>
      </c>
      <c r="DK126" s="26" t="str">
        <f t="shared" si="154"/>
        <v/>
      </c>
      <c r="DL126" s="26" t="str">
        <f t="shared" si="155"/>
        <v/>
      </c>
      <c r="DM126" s="26" t="str">
        <f t="shared" si="156"/>
        <v/>
      </c>
      <c r="DN126" s="26" t="str">
        <f t="shared" si="157"/>
        <v/>
      </c>
      <c r="DO126" s="26" t="str">
        <f t="shared" si="158"/>
        <v/>
      </c>
      <c r="DP126" s="26" t="str">
        <f t="shared" si="159"/>
        <v/>
      </c>
      <c r="DQ126" s="26" t="str">
        <f t="shared" si="160"/>
        <v/>
      </c>
      <c r="DR126" s="26" t="str">
        <f t="shared" si="161"/>
        <v/>
      </c>
      <c r="DS126" s="26" t="str">
        <f t="shared" si="162"/>
        <v/>
      </c>
      <c r="DT126" s="26" t="str">
        <f t="shared" si="163"/>
        <v/>
      </c>
      <c r="DU126" s="26" t="str">
        <f t="shared" si="164"/>
        <v/>
      </c>
      <c r="DV126" s="26" t="str">
        <f t="shared" si="165"/>
        <v/>
      </c>
    </row>
    <row r="127" spans="1:126" ht="105" x14ac:dyDescent="0.25">
      <c r="A127" t="s">
        <v>1942</v>
      </c>
      <c r="B127">
        <v>2018</v>
      </c>
      <c r="C127" t="s">
        <v>2046</v>
      </c>
      <c r="D127">
        <v>106990</v>
      </c>
      <c r="E127" s="19">
        <v>1318217148168</v>
      </c>
      <c r="F127" t="s">
        <v>276</v>
      </c>
      <c r="G127">
        <v>325110</v>
      </c>
      <c r="H127" t="s">
        <v>277</v>
      </c>
      <c r="I127" t="s">
        <v>278</v>
      </c>
      <c r="J127" t="s">
        <v>279</v>
      </c>
      <c r="K127" t="s">
        <v>113</v>
      </c>
      <c r="L127">
        <v>77480</v>
      </c>
      <c r="M127" s="26" t="str">
        <f t="shared" si="111"/>
        <v>89. PRODUCE THE CHEMICAL, 92. SALE OR DISTRIBUTION OF THE CHEMICAL</v>
      </c>
      <c r="N127" s="26" t="s">
        <v>172</v>
      </c>
      <c r="O127" s="26" t="s">
        <v>261</v>
      </c>
      <c r="P127">
        <v>3771</v>
      </c>
      <c r="Q127">
        <v>3470</v>
      </c>
      <c r="R127">
        <v>7241</v>
      </c>
      <c r="S127" s="26" t="s">
        <v>1940</v>
      </c>
      <c r="T127" s="26" t="s">
        <v>1941</v>
      </c>
      <c r="U127" s="26" t="s">
        <v>1941</v>
      </c>
      <c r="V127" s="26" t="s">
        <v>1940</v>
      </c>
      <c r="W127" s="26" t="s">
        <v>1941</v>
      </c>
      <c r="X127" s="26" t="s">
        <v>1941</v>
      </c>
      <c r="Y127" s="26" t="s">
        <v>1941</v>
      </c>
      <c r="Z127" s="26" t="s">
        <v>1941</v>
      </c>
      <c r="AA127" s="26" t="s">
        <v>1941</v>
      </c>
      <c r="AB127" s="26" t="s">
        <v>1941</v>
      </c>
      <c r="AC127" s="26" t="s">
        <v>1941</v>
      </c>
      <c r="AD127" s="26" t="s">
        <v>1941</v>
      </c>
      <c r="AE127" s="26" t="s">
        <v>1941</v>
      </c>
      <c r="AF127" s="26" t="s">
        <v>1941</v>
      </c>
      <c r="AG127" s="26" t="s">
        <v>1941</v>
      </c>
      <c r="AH127" s="26" t="s">
        <v>1941</v>
      </c>
      <c r="AI127" s="26" t="s">
        <v>1941</v>
      </c>
      <c r="AJ127" s="26" t="s">
        <v>1941</v>
      </c>
      <c r="AK127" s="26" t="s">
        <v>1941</v>
      </c>
      <c r="AL127" s="26" t="s">
        <v>1941</v>
      </c>
      <c r="AM127" s="26" t="s">
        <v>1941</v>
      </c>
      <c r="AN127" s="26" t="s">
        <v>1941</v>
      </c>
      <c r="AO127" s="26" t="s">
        <v>1941</v>
      </c>
      <c r="AP127" s="26" t="s">
        <v>1941</v>
      </c>
      <c r="AQ127" s="26" t="s">
        <v>1941</v>
      </c>
      <c r="AR127" s="26" t="s">
        <v>1941</v>
      </c>
      <c r="AS127" s="26" t="s">
        <v>1941</v>
      </c>
      <c r="AT127" s="26" t="s">
        <v>1941</v>
      </c>
      <c r="AU127" s="26" t="s">
        <v>1941</v>
      </c>
      <c r="AV127" s="26" t="s">
        <v>1941</v>
      </c>
      <c r="AW127" s="26" t="s">
        <v>1941</v>
      </c>
      <c r="AX127" s="26" t="s">
        <v>1941</v>
      </c>
      <c r="AY127" s="26" t="s">
        <v>1941</v>
      </c>
      <c r="AZ127" s="26" t="s">
        <v>1941</v>
      </c>
      <c r="BA127" s="26" t="s">
        <v>1941</v>
      </c>
      <c r="BB127" s="26" t="s">
        <v>1941</v>
      </c>
      <c r="BC127" s="26" t="s">
        <v>1941</v>
      </c>
      <c r="BD127" s="26" t="s">
        <v>1941</v>
      </c>
      <c r="BE127" s="26" t="s">
        <v>1941</v>
      </c>
      <c r="BF127" s="26" t="s">
        <v>1941</v>
      </c>
      <c r="BG127" s="26" t="s">
        <v>1941</v>
      </c>
      <c r="BH127" s="26" t="s">
        <v>1941</v>
      </c>
      <c r="BI127" s="26" t="s">
        <v>1941</v>
      </c>
      <c r="BJ127" s="26" t="s">
        <v>1941</v>
      </c>
      <c r="BK127" s="26" t="s">
        <v>1941</v>
      </c>
      <c r="BL127" s="26" t="s">
        <v>1941</v>
      </c>
      <c r="BM127" s="26" t="s">
        <v>1941</v>
      </c>
      <c r="BN127" s="26" t="s">
        <v>1941</v>
      </c>
      <c r="BO127" s="26" t="s">
        <v>1941</v>
      </c>
      <c r="BP127" s="26" t="s">
        <v>1941</v>
      </c>
      <c r="BQ127" s="26" t="s">
        <v>1941</v>
      </c>
      <c r="BR127" s="26" t="s">
        <v>1941</v>
      </c>
      <c r="BS127" s="26" t="s">
        <v>1941</v>
      </c>
      <c r="BT127" s="26" t="s">
        <v>1941</v>
      </c>
      <c r="BU127" s="26" t="str">
        <f t="shared" si="112"/>
        <v>89. PRODUCE THE CHEMICAL</v>
      </c>
      <c r="BV127" s="26" t="str">
        <f t="shared" si="113"/>
        <v/>
      </c>
      <c r="BW127" s="26" t="str">
        <f t="shared" si="114"/>
        <v/>
      </c>
      <c r="BX127" s="26" t="str">
        <f t="shared" si="115"/>
        <v>92. SALE OR DISTRIBUTION OF THE CHEMICAL</v>
      </c>
      <c r="BY127" s="26" t="str">
        <f t="shared" si="116"/>
        <v/>
      </c>
      <c r="BZ127" s="26" t="str">
        <f t="shared" si="117"/>
        <v/>
      </c>
      <c r="CA127" s="26" t="str">
        <f t="shared" si="118"/>
        <v/>
      </c>
      <c r="CB127" s="26" t="str">
        <f t="shared" si="119"/>
        <v/>
      </c>
      <c r="CC127" s="26" t="str">
        <f t="shared" si="120"/>
        <v/>
      </c>
      <c r="CD127" s="26" t="str">
        <f t="shared" si="121"/>
        <v/>
      </c>
      <c r="CE127" s="26" t="str">
        <f t="shared" si="122"/>
        <v/>
      </c>
      <c r="CF127" s="26" t="str">
        <f t="shared" si="123"/>
        <v/>
      </c>
      <c r="CG127" s="26" t="str">
        <f t="shared" si="124"/>
        <v/>
      </c>
      <c r="CH127" s="26" t="str">
        <f t="shared" si="125"/>
        <v/>
      </c>
      <c r="CI127" s="26" t="str">
        <f t="shared" si="126"/>
        <v/>
      </c>
      <c r="CJ127" s="26" t="str">
        <f t="shared" si="127"/>
        <v/>
      </c>
      <c r="CK127" s="26" t="str">
        <f t="shared" si="128"/>
        <v/>
      </c>
      <c r="CL127" s="26" t="str">
        <f t="shared" si="129"/>
        <v/>
      </c>
      <c r="CM127" s="26" t="str">
        <f t="shared" si="130"/>
        <v/>
      </c>
      <c r="CN127" s="26" t="str">
        <f t="shared" si="131"/>
        <v/>
      </c>
      <c r="CO127" s="26" t="str">
        <f t="shared" si="132"/>
        <v/>
      </c>
      <c r="CP127" s="26" t="str">
        <f t="shared" si="133"/>
        <v/>
      </c>
      <c r="CQ127" s="26" t="str">
        <f t="shared" si="134"/>
        <v/>
      </c>
      <c r="CR127" s="26" t="str">
        <f t="shared" si="135"/>
        <v/>
      </c>
      <c r="CS127" s="26" t="str">
        <f t="shared" si="136"/>
        <v/>
      </c>
      <c r="CT127" s="26" t="str">
        <f t="shared" si="137"/>
        <v/>
      </c>
      <c r="CU127" s="26" t="str">
        <f t="shared" si="138"/>
        <v/>
      </c>
      <c r="CV127" s="26" t="str">
        <f t="shared" si="139"/>
        <v/>
      </c>
      <c r="CW127" s="26" t="str">
        <f t="shared" si="140"/>
        <v/>
      </c>
      <c r="CX127" s="26" t="str">
        <f t="shared" si="141"/>
        <v/>
      </c>
      <c r="CY127" s="26" t="str">
        <f t="shared" si="142"/>
        <v/>
      </c>
      <c r="CZ127" s="26" t="str">
        <f t="shared" si="143"/>
        <v/>
      </c>
      <c r="DA127" s="26" t="str">
        <f t="shared" si="144"/>
        <v/>
      </c>
      <c r="DB127" s="26" t="str">
        <f t="shared" si="145"/>
        <v/>
      </c>
      <c r="DC127" s="26" t="str">
        <f t="shared" si="146"/>
        <v/>
      </c>
      <c r="DD127" s="26" t="str">
        <f t="shared" si="147"/>
        <v/>
      </c>
      <c r="DE127" s="26" t="str">
        <f t="shared" si="148"/>
        <v/>
      </c>
      <c r="DF127" s="26" t="str">
        <f t="shared" si="149"/>
        <v/>
      </c>
      <c r="DG127" s="26" t="str">
        <f t="shared" si="150"/>
        <v/>
      </c>
      <c r="DH127" s="26" t="str">
        <f t="shared" si="151"/>
        <v/>
      </c>
      <c r="DI127" s="26" t="str">
        <f t="shared" si="152"/>
        <v/>
      </c>
      <c r="DJ127" s="26" t="str">
        <f t="shared" si="153"/>
        <v/>
      </c>
      <c r="DK127" s="26" t="str">
        <f t="shared" si="154"/>
        <v/>
      </c>
      <c r="DL127" s="26" t="str">
        <f t="shared" si="155"/>
        <v/>
      </c>
      <c r="DM127" s="26" t="str">
        <f t="shared" si="156"/>
        <v/>
      </c>
      <c r="DN127" s="26" t="str">
        <f t="shared" si="157"/>
        <v/>
      </c>
      <c r="DO127" s="26" t="str">
        <f t="shared" si="158"/>
        <v/>
      </c>
      <c r="DP127" s="26" t="str">
        <f t="shared" si="159"/>
        <v/>
      </c>
      <c r="DQ127" s="26" t="str">
        <f t="shared" si="160"/>
        <v/>
      </c>
      <c r="DR127" s="26" t="str">
        <f t="shared" si="161"/>
        <v/>
      </c>
      <c r="DS127" s="26" t="str">
        <f t="shared" si="162"/>
        <v/>
      </c>
      <c r="DT127" s="26" t="str">
        <f t="shared" si="163"/>
        <v/>
      </c>
      <c r="DU127" s="26" t="str">
        <f t="shared" si="164"/>
        <v/>
      </c>
      <c r="DV127" s="26" t="str">
        <f t="shared" si="165"/>
        <v/>
      </c>
    </row>
    <row r="128" spans="1:126" ht="105" x14ac:dyDescent="0.25">
      <c r="A128" t="s">
        <v>1942</v>
      </c>
      <c r="B128">
        <v>2019</v>
      </c>
      <c r="C128" t="s">
        <v>2046</v>
      </c>
      <c r="D128">
        <v>106990</v>
      </c>
      <c r="E128" s="19">
        <v>1319218170153</v>
      </c>
      <c r="F128" t="s">
        <v>276</v>
      </c>
      <c r="G128">
        <v>325110</v>
      </c>
      <c r="H128" t="s">
        <v>277</v>
      </c>
      <c r="I128" t="s">
        <v>278</v>
      </c>
      <c r="J128" t="s">
        <v>279</v>
      </c>
      <c r="K128" t="s">
        <v>113</v>
      </c>
      <c r="L128">
        <v>77480</v>
      </c>
      <c r="M128" s="26" t="str">
        <f t="shared" si="111"/>
        <v>89. PRODUCE THE CHEMICAL, 92. SALE OR DISTRIBUTION OF THE CHEMICAL</v>
      </c>
      <c r="N128" s="26" t="s">
        <v>172</v>
      </c>
      <c r="O128" s="26" t="s">
        <v>261</v>
      </c>
      <c r="P128">
        <v>2605</v>
      </c>
      <c r="Q128">
        <v>2727</v>
      </c>
      <c r="R128">
        <v>5332</v>
      </c>
      <c r="S128" s="26" t="s">
        <v>1940</v>
      </c>
      <c r="T128" s="26" t="s">
        <v>1941</v>
      </c>
      <c r="U128" s="26" t="s">
        <v>1941</v>
      </c>
      <c r="V128" s="26" t="s">
        <v>1940</v>
      </c>
      <c r="W128" s="26" t="s">
        <v>1941</v>
      </c>
      <c r="X128" s="26" t="s">
        <v>1941</v>
      </c>
      <c r="Y128" s="26" t="s">
        <v>1941</v>
      </c>
      <c r="Z128" s="26" t="s">
        <v>1941</v>
      </c>
      <c r="AA128" s="26" t="s">
        <v>1941</v>
      </c>
      <c r="AB128" s="26" t="s">
        <v>1941</v>
      </c>
      <c r="AC128" s="26" t="s">
        <v>1941</v>
      </c>
      <c r="AD128" s="26" t="s">
        <v>1941</v>
      </c>
      <c r="AE128" s="26" t="s">
        <v>1941</v>
      </c>
      <c r="AF128" s="26" t="s">
        <v>1941</v>
      </c>
      <c r="AG128" s="26" t="s">
        <v>1941</v>
      </c>
      <c r="AH128" s="26" t="s">
        <v>1941</v>
      </c>
      <c r="AI128" s="26" t="s">
        <v>1941</v>
      </c>
      <c r="AJ128" s="26" t="s">
        <v>1941</v>
      </c>
      <c r="AK128" s="26" t="s">
        <v>1941</v>
      </c>
      <c r="AL128" s="26" t="s">
        <v>1941</v>
      </c>
      <c r="AM128" s="26" t="s">
        <v>1941</v>
      </c>
      <c r="AN128" s="26" t="s">
        <v>1941</v>
      </c>
      <c r="AO128" s="26" t="s">
        <v>1941</v>
      </c>
      <c r="AP128" s="26" t="s">
        <v>1941</v>
      </c>
      <c r="AQ128" s="26" t="s">
        <v>1941</v>
      </c>
      <c r="AR128" s="26" t="s">
        <v>1941</v>
      </c>
      <c r="AS128" s="26" t="s">
        <v>1941</v>
      </c>
      <c r="AT128" s="26" t="s">
        <v>1941</v>
      </c>
      <c r="AU128" s="26" t="s">
        <v>1941</v>
      </c>
      <c r="AV128" s="26" t="s">
        <v>1941</v>
      </c>
      <c r="AW128" s="26" t="s">
        <v>1941</v>
      </c>
      <c r="AX128" s="26" t="s">
        <v>1941</v>
      </c>
      <c r="AY128" s="26" t="s">
        <v>1941</v>
      </c>
      <c r="AZ128" s="26" t="s">
        <v>1941</v>
      </c>
      <c r="BA128" s="26" t="s">
        <v>1941</v>
      </c>
      <c r="BB128" s="26" t="s">
        <v>1941</v>
      </c>
      <c r="BC128" s="26" t="s">
        <v>1941</v>
      </c>
      <c r="BD128" s="26" t="s">
        <v>1941</v>
      </c>
      <c r="BE128" s="26" t="s">
        <v>1941</v>
      </c>
      <c r="BF128" s="26" t="s">
        <v>1941</v>
      </c>
      <c r="BG128" s="26" t="s">
        <v>1941</v>
      </c>
      <c r="BH128" s="26" t="s">
        <v>1941</v>
      </c>
      <c r="BI128" s="26" t="s">
        <v>1941</v>
      </c>
      <c r="BJ128" s="26" t="s">
        <v>1941</v>
      </c>
      <c r="BK128" s="26" t="s">
        <v>1941</v>
      </c>
      <c r="BL128" s="26" t="s">
        <v>1941</v>
      </c>
      <c r="BM128" s="26" t="s">
        <v>1941</v>
      </c>
      <c r="BN128" s="26" t="s">
        <v>1941</v>
      </c>
      <c r="BO128" s="26" t="s">
        <v>1941</v>
      </c>
      <c r="BP128" s="26" t="s">
        <v>1941</v>
      </c>
      <c r="BQ128" s="26" t="s">
        <v>1941</v>
      </c>
      <c r="BR128" s="26" t="s">
        <v>1941</v>
      </c>
      <c r="BS128" s="26" t="s">
        <v>1941</v>
      </c>
      <c r="BT128" s="26" t="s">
        <v>1941</v>
      </c>
      <c r="BU128" s="26" t="str">
        <f t="shared" si="112"/>
        <v>89. PRODUCE THE CHEMICAL</v>
      </c>
      <c r="BV128" s="26" t="str">
        <f t="shared" si="113"/>
        <v/>
      </c>
      <c r="BW128" s="26" t="str">
        <f t="shared" si="114"/>
        <v/>
      </c>
      <c r="BX128" s="26" t="str">
        <f t="shared" si="115"/>
        <v>92. SALE OR DISTRIBUTION OF THE CHEMICAL</v>
      </c>
      <c r="BY128" s="26" t="str">
        <f t="shared" si="116"/>
        <v/>
      </c>
      <c r="BZ128" s="26" t="str">
        <f t="shared" si="117"/>
        <v/>
      </c>
      <c r="CA128" s="26" t="str">
        <f t="shared" si="118"/>
        <v/>
      </c>
      <c r="CB128" s="26" t="str">
        <f t="shared" si="119"/>
        <v/>
      </c>
      <c r="CC128" s="26" t="str">
        <f t="shared" si="120"/>
        <v/>
      </c>
      <c r="CD128" s="26" t="str">
        <f t="shared" si="121"/>
        <v/>
      </c>
      <c r="CE128" s="26" t="str">
        <f t="shared" si="122"/>
        <v/>
      </c>
      <c r="CF128" s="26" t="str">
        <f t="shared" si="123"/>
        <v/>
      </c>
      <c r="CG128" s="26" t="str">
        <f t="shared" si="124"/>
        <v/>
      </c>
      <c r="CH128" s="26" t="str">
        <f t="shared" si="125"/>
        <v/>
      </c>
      <c r="CI128" s="26" t="str">
        <f t="shared" si="126"/>
        <v/>
      </c>
      <c r="CJ128" s="26" t="str">
        <f t="shared" si="127"/>
        <v/>
      </c>
      <c r="CK128" s="26" t="str">
        <f t="shared" si="128"/>
        <v/>
      </c>
      <c r="CL128" s="26" t="str">
        <f t="shared" si="129"/>
        <v/>
      </c>
      <c r="CM128" s="26" t="str">
        <f t="shared" si="130"/>
        <v/>
      </c>
      <c r="CN128" s="26" t="str">
        <f t="shared" si="131"/>
        <v/>
      </c>
      <c r="CO128" s="26" t="str">
        <f t="shared" si="132"/>
        <v/>
      </c>
      <c r="CP128" s="26" t="str">
        <f t="shared" si="133"/>
        <v/>
      </c>
      <c r="CQ128" s="26" t="str">
        <f t="shared" si="134"/>
        <v/>
      </c>
      <c r="CR128" s="26" t="str">
        <f t="shared" si="135"/>
        <v/>
      </c>
      <c r="CS128" s="26" t="str">
        <f t="shared" si="136"/>
        <v/>
      </c>
      <c r="CT128" s="26" t="str">
        <f t="shared" si="137"/>
        <v/>
      </c>
      <c r="CU128" s="26" t="str">
        <f t="shared" si="138"/>
        <v/>
      </c>
      <c r="CV128" s="26" t="str">
        <f t="shared" si="139"/>
        <v/>
      </c>
      <c r="CW128" s="26" t="str">
        <f t="shared" si="140"/>
        <v/>
      </c>
      <c r="CX128" s="26" t="str">
        <f t="shared" si="141"/>
        <v/>
      </c>
      <c r="CY128" s="26" t="str">
        <f t="shared" si="142"/>
        <v/>
      </c>
      <c r="CZ128" s="26" t="str">
        <f t="shared" si="143"/>
        <v/>
      </c>
      <c r="DA128" s="26" t="str">
        <f t="shared" si="144"/>
        <v/>
      </c>
      <c r="DB128" s="26" t="str">
        <f t="shared" si="145"/>
        <v/>
      </c>
      <c r="DC128" s="26" t="str">
        <f t="shared" si="146"/>
        <v/>
      </c>
      <c r="DD128" s="26" t="str">
        <f t="shared" si="147"/>
        <v/>
      </c>
      <c r="DE128" s="26" t="str">
        <f t="shared" si="148"/>
        <v/>
      </c>
      <c r="DF128" s="26" t="str">
        <f t="shared" si="149"/>
        <v/>
      </c>
      <c r="DG128" s="26" t="str">
        <f t="shared" si="150"/>
        <v/>
      </c>
      <c r="DH128" s="26" t="str">
        <f t="shared" si="151"/>
        <v/>
      </c>
      <c r="DI128" s="26" t="str">
        <f t="shared" si="152"/>
        <v/>
      </c>
      <c r="DJ128" s="26" t="str">
        <f t="shared" si="153"/>
        <v/>
      </c>
      <c r="DK128" s="26" t="str">
        <f t="shared" si="154"/>
        <v/>
      </c>
      <c r="DL128" s="26" t="str">
        <f t="shared" si="155"/>
        <v/>
      </c>
      <c r="DM128" s="26" t="str">
        <f t="shared" si="156"/>
        <v/>
      </c>
      <c r="DN128" s="26" t="str">
        <f t="shared" si="157"/>
        <v/>
      </c>
      <c r="DO128" s="26" t="str">
        <f t="shared" si="158"/>
        <v/>
      </c>
      <c r="DP128" s="26" t="str">
        <f t="shared" si="159"/>
        <v/>
      </c>
      <c r="DQ128" s="26" t="str">
        <f t="shared" si="160"/>
        <v/>
      </c>
      <c r="DR128" s="26" t="str">
        <f t="shared" si="161"/>
        <v/>
      </c>
      <c r="DS128" s="26" t="str">
        <f t="shared" si="162"/>
        <v/>
      </c>
      <c r="DT128" s="26" t="str">
        <f t="shared" si="163"/>
        <v/>
      </c>
      <c r="DU128" s="26" t="str">
        <f t="shared" si="164"/>
        <v/>
      </c>
      <c r="DV128" s="26" t="str">
        <f t="shared" si="165"/>
        <v/>
      </c>
    </row>
    <row r="129" spans="1:126" ht="75" x14ac:dyDescent="0.25">
      <c r="A129" t="s">
        <v>1942</v>
      </c>
      <c r="B129">
        <v>2020</v>
      </c>
      <c r="C129" t="s">
        <v>2046</v>
      </c>
      <c r="D129">
        <v>106990</v>
      </c>
      <c r="E129" s="19">
        <v>1320219110259</v>
      </c>
      <c r="F129" t="s">
        <v>276</v>
      </c>
      <c r="G129">
        <v>325110</v>
      </c>
      <c r="H129" t="s">
        <v>277</v>
      </c>
      <c r="I129" t="s">
        <v>278</v>
      </c>
      <c r="J129" t="s">
        <v>279</v>
      </c>
      <c r="K129" t="s">
        <v>113</v>
      </c>
      <c r="L129">
        <v>77480</v>
      </c>
      <c r="M129" s="26" t="str">
        <f t="shared" si="111"/>
        <v>89. PRODUCE THE CHEMICAL, 91. ON-SITE USE OF THE CHEMICAL, 95. USED AS A REACTANT, 96. P101  FEEDSTOCKS, 98. P103  INTERMEDIATES</v>
      </c>
      <c r="N129" s="26" t="s">
        <v>172</v>
      </c>
      <c r="O129" s="26" t="s">
        <v>261</v>
      </c>
      <c r="P129">
        <v>2836</v>
      </c>
      <c r="Q129">
        <v>5403</v>
      </c>
      <c r="R129">
        <v>8239</v>
      </c>
      <c r="S129" s="26" t="s">
        <v>1940</v>
      </c>
      <c r="T129" s="26" t="s">
        <v>1941</v>
      </c>
      <c r="U129" s="26" t="s">
        <v>1940</v>
      </c>
      <c r="V129" s="26" t="s">
        <v>1941</v>
      </c>
      <c r="W129" s="26" t="s">
        <v>1941</v>
      </c>
      <c r="X129" s="26" t="s">
        <v>1941</v>
      </c>
      <c r="Y129" s="26" t="s">
        <v>1940</v>
      </c>
      <c r="Z129" s="26" t="s">
        <v>1940</v>
      </c>
      <c r="AA129" s="26" t="s">
        <v>1941</v>
      </c>
      <c r="AB129" s="26" t="s">
        <v>1940</v>
      </c>
      <c r="AC129" s="26" t="s">
        <v>1941</v>
      </c>
      <c r="AD129" s="26" t="s">
        <v>1941</v>
      </c>
      <c r="AE129" s="26" t="s">
        <v>1941</v>
      </c>
      <c r="AF129" s="26" t="s">
        <v>1941</v>
      </c>
      <c r="AG129" s="26" t="s">
        <v>1941</v>
      </c>
      <c r="AH129" s="26" t="s">
        <v>1941</v>
      </c>
      <c r="AI129" s="26" t="s">
        <v>1941</v>
      </c>
      <c r="AJ129" s="26" t="s">
        <v>1941</v>
      </c>
      <c r="AK129" s="26" t="s">
        <v>1941</v>
      </c>
      <c r="AL129" s="26" t="s">
        <v>1941</v>
      </c>
      <c r="AM129" s="26" t="s">
        <v>1941</v>
      </c>
      <c r="AN129" s="26" t="s">
        <v>1941</v>
      </c>
      <c r="AO129" s="26" t="s">
        <v>1941</v>
      </c>
      <c r="AP129" s="26" t="s">
        <v>1941</v>
      </c>
      <c r="AQ129" s="26" t="s">
        <v>1941</v>
      </c>
      <c r="AR129" s="26" t="s">
        <v>1941</v>
      </c>
      <c r="AS129" s="26" t="s">
        <v>1941</v>
      </c>
      <c r="AT129" s="26" t="s">
        <v>1941</v>
      </c>
      <c r="AU129" s="26" t="s">
        <v>1941</v>
      </c>
      <c r="AV129" s="26" t="s">
        <v>1941</v>
      </c>
      <c r="AW129" s="26" t="s">
        <v>1941</v>
      </c>
      <c r="AX129" s="26" t="s">
        <v>1941</v>
      </c>
      <c r="AY129" s="26" t="s">
        <v>1941</v>
      </c>
      <c r="AZ129" s="26" t="s">
        <v>1941</v>
      </c>
      <c r="BA129" s="26" t="s">
        <v>1941</v>
      </c>
      <c r="BB129" s="26" t="s">
        <v>1941</v>
      </c>
      <c r="BC129" s="26" t="s">
        <v>1941</v>
      </c>
      <c r="BD129" s="26" t="s">
        <v>1941</v>
      </c>
      <c r="BE129" s="26" t="s">
        <v>1941</v>
      </c>
      <c r="BF129" s="26" t="s">
        <v>1941</v>
      </c>
      <c r="BG129" s="26" t="s">
        <v>1941</v>
      </c>
      <c r="BH129" s="26" t="s">
        <v>1941</v>
      </c>
      <c r="BI129" s="26" t="s">
        <v>1941</v>
      </c>
      <c r="BJ129" s="26" t="s">
        <v>1941</v>
      </c>
      <c r="BK129" s="26" t="s">
        <v>1941</v>
      </c>
      <c r="BL129" s="26" t="s">
        <v>1941</v>
      </c>
      <c r="BM129" s="26" t="s">
        <v>1941</v>
      </c>
      <c r="BN129" s="26" t="s">
        <v>1941</v>
      </c>
      <c r="BO129" s="26" t="s">
        <v>1941</v>
      </c>
      <c r="BP129" s="26" t="s">
        <v>1941</v>
      </c>
      <c r="BQ129" s="26" t="s">
        <v>1941</v>
      </c>
      <c r="BR129" s="26" t="s">
        <v>1941</v>
      </c>
      <c r="BS129" s="26" t="s">
        <v>1941</v>
      </c>
      <c r="BT129" s="26" t="s">
        <v>1941</v>
      </c>
      <c r="BU129" s="26" t="str">
        <f t="shared" si="112"/>
        <v>89. PRODUCE THE CHEMICAL</v>
      </c>
      <c r="BV129" s="26" t="str">
        <f t="shared" si="113"/>
        <v/>
      </c>
      <c r="BW129" s="26" t="str">
        <f t="shared" si="114"/>
        <v>91. ON-SITE USE OF THE CHEMICAL</v>
      </c>
      <c r="BX129" s="26" t="str">
        <f t="shared" si="115"/>
        <v/>
      </c>
      <c r="BY129" s="26" t="str">
        <f t="shared" si="116"/>
        <v/>
      </c>
      <c r="BZ129" s="26" t="str">
        <f t="shared" si="117"/>
        <v/>
      </c>
      <c r="CA129" s="26" t="str">
        <f t="shared" si="118"/>
        <v>95. USED AS A REACTANT</v>
      </c>
      <c r="CB129" s="26" t="str">
        <f t="shared" si="119"/>
        <v>96. P101  FEEDSTOCKS</v>
      </c>
      <c r="CC129" s="26" t="str">
        <f t="shared" si="120"/>
        <v/>
      </c>
      <c r="CD129" s="26" t="str">
        <f t="shared" si="121"/>
        <v>98. P103  INTERMEDIATES</v>
      </c>
      <c r="CE129" s="26" t="str">
        <f t="shared" si="122"/>
        <v/>
      </c>
      <c r="CF129" s="26" t="str">
        <f t="shared" si="123"/>
        <v/>
      </c>
      <c r="CG129" s="26" t="str">
        <f t="shared" si="124"/>
        <v/>
      </c>
      <c r="CH129" s="26" t="str">
        <f t="shared" si="125"/>
        <v/>
      </c>
      <c r="CI129" s="26" t="str">
        <f t="shared" si="126"/>
        <v/>
      </c>
      <c r="CJ129" s="26" t="str">
        <f t="shared" si="127"/>
        <v/>
      </c>
      <c r="CK129" s="26" t="str">
        <f t="shared" si="128"/>
        <v/>
      </c>
      <c r="CL129" s="26" t="str">
        <f t="shared" si="129"/>
        <v/>
      </c>
      <c r="CM129" s="26" t="str">
        <f t="shared" si="130"/>
        <v/>
      </c>
      <c r="CN129" s="26" t="str">
        <f t="shared" si="131"/>
        <v/>
      </c>
      <c r="CO129" s="26" t="str">
        <f t="shared" si="132"/>
        <v/>
      </c>
      <c r="CP129" s="26" t="str">
        <f t="shared" si="133"/>
        <v/>
      </c>
      <c r="CQ129" s="26" t="str">
        <f t="shared" si="134"/>
        <v/>
      </c>
      <c r="CR129" s="26" t="str">
        <f t="shared" si="135"/>
        <v/>
      </c>
      <c r="CS129" s="26" t="str">
        <f t="shared" si="136"/>
        <v/>
      </c>
      <c r="CT129" s="26" t="str">
        <f t="shared" si="137"/>
        <v/>
      </c>
      <c r="CU129" s="26" t="str">
        <f t="shared" si="138"/>
        <v/>
      </c>
      <c r="CV129" s="26" t="str">
        <f t="shared" si="139"/>
        <v/>
      </c>
      <c r="CW129" s="26" t="str">
        <f t="shared" si="140"/>
        <v/>
      </c>
      <c r="CX129" s="26" t="str">
        <f t="shared" si="141"/>
        <v/>
      </c>
      <c r="CY129" s="26" t="str">
        <f t="shared" si="142"/>
        <v/>
      </c>
      <c r="CZ129" s="26" t="str">
        <f t="shared" si="143"/>
        <v/>
      </c>
      <c r="DA129" s="26" t="str">
        <f t="shared" si="144"/>
        <v/>
      </c>
      <c r="DB129" s="26" t="str">
        <f t="shared" si="145"/>
        <v/>
      </c>
      <c r="DC129" s="26" t="str">
        <f t="shared" si="146"/>
        <v/>
      </c>
      <c r="DD129" s="26" t="str">
        <f t="shared" si="147"/>
        <v/>
      </c>
      <c r="DE129" s="26" t="str">
        <f t="shared" si="148"/>
        <v/>
      </c>
      <c r="DF129" s="26" t="str">
        <f t="shared" si="149"/>
        <v/>
      </c>
      <c r="DG129" s="26" t="str">
        <f t="shared" si="150"/>
        <v/>
      </c>
      <c r="DH129" s="26" t="str">
        <f t="shared" si="151"/>
        <v/>
      </c>
      <c r="DI129" s="26" t="str">
        <f t="shared" si="152"/>
        <v/>
      </c>
      <c r="DJ129" s="26" t="str">
        <f t="shared" si="153"/>
        <v/>
      </c>
      <c r="DK129" s="26" t="str">
        <f t="shared" si="154"/>
        <v/>
      </c>
      <c r="DL129" s="26" t="str">
        <f t="shared" si="155"/>
        <v/>
      </c>
      <c r="DM129" s="26" t="str">
        <f t="shared" si="156"/>
        <v/>
      </c>
      <c r="DN129" s="26" t="str">
        <f t="shared" si="157"/>
        <v/>
      </c>
      <c r="DO129" s="26" t="str">
        <f t="shared" si="158"/>
        <v/>
      </c>
      <c r="DP129" s="26" t="str">
        <f t="shared" si="159"/>
        <v/>
      </c>
      <c r="DQ129" s="26" t="str">
        <f t="shared" si="160"/>
        <v/>
      </c>
      <c r="DR129" s="26" t="str">
        <f t="shared" si="161"/>
        <v/>
      </c>
      <c r="DS129" s="26" t="str">
        <f t="shared" si="162"/>
        <v/>
      </c>
      <c r="DT129" s="26" t="str">
        <f t="shared" si="163"/>
        <v/>
      </c>
      <c r="DU129" s="26" t="str">
        <f t="shared" si="164"/>
        <v/>
      </c>
      <c r="DV129" s="26" t="str">
        <f t="shared" si="165"/>
        <v/>
      </c>
    </row>
    <row r="130" spans="1:126" ht="105" x14ac:dyDescent="0.25">
      <c r="A130" t="s">
        <v>1942</v>
      </c>
      <c r="B130">
        <v>2021</v>
      </c>
      <c r="C130" t="s">
        <v>2046</v>
      </c>
      <c r="D130">
        <v>106990</v>
      </c>
      <c r="E130" s="19">
        <v>1321220253049</v>
      </c>
      <c r="F130" t="s">
        <v>276</v>
      </c>
      <c r="G130">
        <v>325110</v>
      </c>
      <c r="H130" t="s">
        <v>277</v>
      </c>
      <c r="I130" t="s">
        <v>278</v>
      </c>
      <c r="J130" t="s">
        <v>279</v>
      </c>
      <c r="K130" t="s">
        <v>113</v>
      </c>
      <c r="L130">
        <v>77480</v>
      </c>
      <c r="M130" s="26" t="str">
        <f t="shared" si="111"/>
        <v>89. PRODUCE THE CHEMICAL, 92. SALE OR DISTRIBUTION OF THE CHEMICAL</v>
      </c>
      <c r="N130" s="26" t="s">
        <v>172</v>
      </c>
      <c r="O130" s="26" t="s">
        <v>261</v>
      </c>
      <c r="P130">
        <v>3132</v>
      </c>
      <c r="Q130">
        <v>11787</v>
      </c>
      <c r="R130">
        <v>14919</v>
      </c>
      <c r="S130" s="26" t="s">
        <v>1940</v>
      </c>
      <c r="T130" s="26" t="s">
        <v>1941</v>
      </c>
      <c r="U130" s="26" t="s">
        <v>1941</v>
      </c>
      <c r="V130" s="26" t="s">
        <v>1940</v>
      </c>
      <c r="W130" s="26" t="s">
        <v>1941</v>
      </c>
      <c r="X130" s="26" t="s">
        <v>1941</v>
      </c>
      <c r="Y130" s="26" t="s">
        <v>1941</v>
      </c>
      <c r="Z130" s="26" t="s">
        <v>1941</v>
      </c>
      <c r="AA130" s="26" t="s">
        <v>1941</v>
      </c>
      <c r="AB130" s="26" t="s">
        <v>1941</v>
      </c>
      <c r="AC130" s="26" t="s">
        <v>1941</v>
      </c>
      <c r="AD130" s="26" t="s">
        <v>1941</v>
      </c>
      <c r="AE130" s="26" t="s">
        <v>1941</v>
      </c>
      <c r="AF130" s="26" t="s">
        <v>1941</v>
      </c>
      <c r="AG130" s="26" t="s">
        <v>1941</v>
      </c>
      <c r="AH130" s="26" t="s">
        <v>1941</v>
      </c>
      <c r="AI130" s="26" t="s">
        <v>1941</v>
      </c>
      <c r="AJ130" s="26" t="s">
        <v>1941</v>
      </c>
      <c r="AK130" s="26" t="s">
        <v>1941</v>
      </c>
      <c r="AL130" s="26" t="s">
        <v>1941</v>
      </c>
      <c r="AM130" s="26" t="s">
        <v>1941</v>
      </c>
      <c r="AN130" s="26" t="s">
        <v>1941</v>
      </c>
      <c r="AO130" s="26" t="s">
        <v>1941</v>
      </c>
      <c r="AP130" s="26" t="s">
        <v>1941</v>
      </c>
      <c r="AQ130" s="26" t="s">
        <v>1941</v>
      </c>
      <c r="AR130" s="26" t="s">
        <v>1941</v>
      </c>
      <c r="AS130" s="26" t="s">
        <v>1941</v>
      </c>
      <c r="AT130" s="26" t="s">
        <v>1941</v>
      </c>
      <c r="AU130" s="26" t="s">
        <v>1941</v>
      </c>
      <c r="AV130" s="26" t="s">
        <v>1941</v>
      </c>
      <c r="AW130" s="26" t="s">
        <v>1941</v>
      </c>
      <c r="AX130" s="26" t="s">
        <v>1941</v>
      </c>
      <c r="AY130" s="26" t="s">
        <v>1941</v>
      </c>
      <c r="AZ130" s="26" t="s">
        <v>1941</v>
      </c>
      <c r="BA130" s="26" t="s">
        <v>1941</v>
      </c>
      <c r="BB130" s="26" t="s">
        <v>1941</v>
      </c>
      <c r="BC130" s="26" t="s">
        <v>1941</v>
      </c>
      <c r="BD130" s="26" t="s">
        <v>1941</v>
      </c>
      <c r="BE130" s="26" t="s">
        <v>1941</v>
      </c>
      <c r="BF130" s="26" t="s">
        <v>1941</v>
      </c>
      <c r="BG130" s="26" t="s">
        <v>1941</v>
      </c>
      <c r="BH130" s="26" t="s">
        <v>1941</v>
      </c>
      <c r="BI130" s="26" t="s">
        <v>1941</v>
      </c>
      <c r="BJ130" s="26" t="s">
        <v>1941</v>
      </c>
      <c r="BK130" s="26" t="s">
        <v>1941</v>
      </c>
      <c r="BL130" s="26" t="s">
        <v>1941</v>
      </c>
      <c r="BM130" s="26" t="s">
        <v>1941</v>
      </c>
      <c r="BN130" s="26" t="s">
        <v>1941</v>
      </c>
      <c r="BO130" s="26" t="s">
        <v>1941</v>
      </c>
      <c r="BP130" s="26" t="s">
        <v>1941</v>
      </c>
      <c r="BQ130" s="26" t="s">
        <v>1941</v>
      </c>
      <c r="BR130" s="26" t="s">
        <v>1941</v>
      </c>
      <c r="BS130" s="26" t="s">
        <v>1941</v>
      </c>
      <c r="BT130" s="26" t="s">
        <v>1941</v>
      </c>
      <c r="BU130" s="26" t="str">
        <f t="shared" si="112"/>
        <v>89. PRODUCE THE CHEMICAL</v>
      </c>
      <c r="BV130" s="26" t="str">
        <f t="shared" si="113"/>
        <v/>
      </c>
      <c r="BW130" s="26" t="str">
        <f t="shared" si="114"/>
        <v/>
      </c>
      <c r="BX130" s="26" t="str">
        <f t="shared" si="115"/>
        <v>92. SALE OR DISTRIBUTION OF THE CHEMICAL</v>
      </c>
      <c r="BY130" s="26" t="str">
        <f t="shared" si="116"/>
        <v/>
      </c>
      <c r="BZ130" s="26" t="str">
        <f t="shared" si="117"/>
        <v/>
      </c>
      <c r="CA130" s="26" t="str">
        <f t="shared" si="118"/>
        <v/>
      </c>
      <c r="CB130" s="26" t="str">
        <f t="shared" si="119"/>
        <v/>
      </c>
      <c r="CC130" s="26" t="str">
        <f t="shared" si="120"/>
        <v/>
      </c>
      <c r="CD130" s="26" t="str">
        <f t="shared" si="121"/>
        <v/>
      </c>
      <c r="CE130" s="26" t="str">
        <f t="shared" si="122"/>
        <v/>
      </c>
      <c r="CF130" s="26" t="str">
        <f t="shared" si="123"/>
        <v/>
      </c>
      <c r="CG130" s="26" t="str">
        <f t="shared" si="124"/>
        <v/>
      </c>
      <c r="CH130" s="26" t="str">
        <f t="shared" si="125"/>
        <v/>
      </c>
      <c r="CI130" s="26" t="str">
        <f t="shared" si="126"/>
        <v/>
      </c>
      <c r="CJ130" s="26" t="str">
        <f t="shared" si="127"/>
        <v/>
      </c>
      <c r="CK130" s="26" t="str">
        <f t="shared" si="128"/>
        <v/>
      </c>
      <c r="CL130" s="26" t="str">
        <f t="shared" si="129"/>
        <v/>
      </c>
      <c r="CM130" s="26" t="str">
        <f t="shared" si="130"/>
        <v/>
      </c>
      <c r="CN130" s="26" t="str">
        <f t="shared" si="131"/>
        <v/>
      </c>
      <c r="CO130" s="26" t="str">
        <f t="shared" si="132"/>
        <v/>
      </c>
      <c r="CP130" s="26" t="str">
        <f t="shared" si="133"/>
        <v/>
      </c>
      <c r="CQ130" s="26" t="str">
        <f t="shared" si="134"/>
        <v/>
      </c>
      <c r="CR130" s="26" t="str">
        <f t="shared" si="135"/>
        <v/>
      </c>
      <c r="CS130" s="26" t="str">
        <f t="shared" si="136"/>
        <v/>
      </c>
      <c r="CT130" s="26" t="str">
        <f t="shared" si="137"/>
        <v/>
      </c>
      <c r="CU130" s="26" t="str">
        <f t="shared" si="138"/>
        <v/>
      </c>
      <c r="CV130" s="26" t="str">
        <f t="shared" si="139"/>
        <v/>
      </c>
      <c r="CW130" s="26" t="str">
        <f t="shared" si="140"/>
        <v/>
      </c>
      <c r="CX130" s="26" t="str">
        <f t="shared" si="141"/>
        <v/>
      </c>
      <c r="CY130" s="26" t="str">
        <f t="shared" si="142"/>
        <v/>
      </c>
      <c r="CZ130" s="26" t="str">
        <f t="shared" si="143"/>
        <v/>
      </c>
      <c r="DA130" s="26" t="str">
        <f t="shared" si="144"/>
        <v/>
      </c>
      <c r="DB130" s="26" t="str">
        <f t="shared" si="145"/>
        <v/>
      </c>
      <c r="DC130" s="26" t="str">
        <f t="shared" si="146"/>
        <v/>
      </c>
      <c r="DD130" s="26" t="str">
        <f t="shared" si="147"/>
        <v/>
      </c>
      <c r="DE130" s="26" t="str">
        <f t="shared" si="148"/>
        <v/>
      </c>
      <c r="DF130" s="26" t="str">
        <f t="shared" si="149"/>
        <v/>
      </c>
      <c r="DG130" s="26" t="str">
        <f t="shared" si="150"/>
        <v/>
      </c>
      <c r="DH130" s="26" t="str">
        <f t="shared" si="151"/>
        <v/>
      </c>
      <c r="DI130" s="26" t="str">
        <f t="shared" si="152"/>
        <v/>
      </c>
      <c r="DJ130" s="26" t="str">
        <f t="shared" si="153"/>
        <v/>
      </c>
      <c r="DK130" s="26" t="str">
        <f t="shared" si="154"/>
        <v/>
      </c>
      <c r="DL130" s="26" t="str">
        <f t="shared" si="155"/>
        <v/>
      </c>
      <c r="DM130" s="26" t="str">
        <f t="shared" si="156"/>
        <v/>
      </c>
      <c r="DN130" s="26" t="str">
        <f t="shared" si="157"/>
        <v/>
      </c>
      <c r="DO130" s="26" t="str">
        <f t="shared" si="158"/>
        <v/>
      </c>
      <c r="DP130" s="26" t="str">
        <f t="shared" si="159"/>
        <v/>
      </c>
      <c r="DQ130" s="26" t="str">
        <f t="shared" si="160"/>
        <v/>
      </c>
      <c r="DR130" s="26" t="str">
        <f t="shared" si="161"/>
        <v/>
      </c>
      <c r="DS130" s="26" t="str">
        <f t="shared" si="162"/>
        <v/>
      </c>
      <c r="DT130" s="26" t="str">
        <f t="shared" si="163"/>
        <v/>
      </c>
      <c r="DU130" s="26" t="str">
        <f t="shared" si="164"/>
        <v/>
      </c>
      <c r="DV130" s="26" t="str">
        <f t="shared" si="165"/>
        <v/>
      </c>
    </row>
    <row r="131" spans="1:126" ht="45" x14ac:dyDescent="0.25">
      <c r="A131" t="s">
        <v>1942</v>
      </c>
      <c r="B131">
        <v>2016</v>
      </c>
      <c r="C131" t="s">
        <v>2046</v>
      </c>
      <c r="D131">
        <v>106990</v>
      </c>
      <c r="E131" s="19">
        <v>1316215281041</v>
      </c>
      <c r="F131" t="s">
        <v>282</v>
      </c>
      <c r="G131">
        <v>324110</v>
      </c>
      <c r="H131" t="s">
        <v>283</v>
      </c>
      <c r="I131" t="s">
        <v>284</v>
      </c>
      <c r="J131" t="s">
        <v>285</v>
      </c>
      <c r="K131" t="s">
        <v>286</v>
      </c>
      <c r="L131">
        <v>84116</v>
      </c>
      <c r="M131" s="26" t="str">
        <f t="shared" si="111"/>
        <v>89. PRODUCE THE CHEMICAL, 91. ON-SITE USE OF THE CHEMICAL, 95. USED AS A REACTANT</v>
      </c>
      <c r="N131" s="26" t="s">
        <v>123</v>
      </c>
      <c r="O131" s="26" t="s">
        <v>2062</v>
      </c>
      <c r="P131">
        <v>18</v>
      </c>
      <c r="Q131">
        <v>643</v>
      </c>
      <c r="R131">
        <v>661</v>
      </c>
      <c r="S131" s="26" t="s">
        <v>1940</v>
      </c>
      <c r="T131" s="26" t="s">
        <v>1941</v>
      </c>
      <c r="U131" s="26" t="s">
        <v>1940</v>
      </c>
      <c r="V131" s="26" t="s">
        <v>1941</v>
      </c>
      <c r="W131" s="26" t="s">
        <v>1941</v>
      </c>
      <c r="X131" s="26" t="s">
        <v>1941</v>
      </c>
      <c r="Y131" s="26" t="s">
        <v>1940</v>
      </c>
      <c r="AE131" s="26" t="s">
        <v>1941</v>
      </c>
      <c r="AR131" s="26" t="s">
        <v>1941</v>
      </c>
      <c r="AS131" s="26" t="s">
        <v>1941</v>
      </c>
      <c r="AT131" s="26" t="s">
        <v>1941</v>
      </c>
      <c r="AV131" s="26" t="s">
        <v>1941</v>
      </c>
      <c r="BD131" s="26" t="s">
        <v>1941</v>
      </c>
      <c r="BK131" s="26" t="s">
        <v>1941</v>
      </c>
      <c r="BU131" s="26" t="str">
        <f t="shared" si="112"/>
        <v>89. PRODUCE THE CHEMICAL</v>
      </c>
      <c r="BV131" s="26" t="str">
        <f t="shared" si="113"/>
        <v/>
      </c>
      <c r="BW131" s="26" t="str">
        <f t="shared" si="114"/>
        <v>91. ON-SITE USE OF THE CHEMICAL</v>
      </c>
      <c r="BX131" s="26" t="str">
        <f t="shared" si="115"/>
        <v/>
      </c>
      <c r="BY131" s="26" t="str">
        <f t="shared" si="116"/>
        <v/>
      </c>
      <c r="BZ131" s="26" t="str">
        <f t="shared" si="117"/>
        <v/>
      </c>
      <c r="CA131" s="26" t="str">
        <f t="shared" si="118"/>
        <v>95. USED AS A REACTANT</v>
      </c>
      <c r="CB131" s="26" t="str">
        <f t="shared" si="119"/>
        <v/>
      </c>
      <c r="CC131" s="26" t="str">
        <f t="shared" si="120"/>
        <v/>
      </c>
      <c r="CD131" s="26" t="str">
        <f t="shared" si="121"/>
        <v/>
      </c>
      <c r="CE131" s="26" t="str">
        <f t="shared" si="122"/>
        <v/>
      </c>
      <c r="CF131" s="26" t="str">
        <f t="shared" si="123"/>
        <v/>
      </c>
      <c r="CG131" s="26" t="str">
        <f t="shared" si="124"/>
        <v/>
      </c>
      <c r="CH131" s="26" t="str">
        <f t="shared" si="125"/>
        <v/>
      </c>
      <c r="CI131" s="26" t="str">
        <f t="shared" si="126"/>
        <v/>
      </c>
      <c r="CJ131" s="26" t="str">
        <f t="shared" si="127"/>
        <v/>
      </c>
      <c r="CK131" s="26" t="str">
        <f t="shared" si="128"/>
        <v/>
      </c>
      <c r="CL131" s="26" t="str">
        <f t="shared" si="129"/>
        <v/>
      </c>
      <c r="CM131" s="26" t="str">
        <f t="shared" si="130"/>
        <v/>
      </c>
      <c r="CN131" s="26" t="str">
        <f t="shared" si="131"/>
        <v/>
      </c>
      <c r="CO131" s="26" t="str">
        <f t="shared" si="132"/>
        <v/>
      </c>
      <c r="CP131" s="26" t="str">
        <f t="shared" si="133"/>
        <v/>
      </c>
      <c r="CQ131" s="26" t="str">
        <f t="shared" si="134"/>
        <v/>
      </c>
      <c r="CR131" s="26" t="str">
        <f t="shared" si="135"/>
        <v/>
      </c>
      <c r="CS131" s="26" t="str">
        <f t="shared" si="136"/>
        <v/>
      </c>
      <c r="CT131" s="26" t="str">
        <f t="shared" si="137"/>
        <v/>
      </c>
      <c r="CU131" s="26" t="str">
        <f t="shared" si="138"/>
        <v/>
      </c>
      <c r="CV131" s="26" t="str">
        <f t="shared" si="139"/>
        <v/>
      </c>
      <c r="CW131" s="26" t="str">
        <f t="shared" si="140"/>
        <v/>
      </c>
      <c r="CX131" s="26" t="str">
        <f t="shared" si="141"/>
        <v/>
      </c>
      <c r="CY131" s="26" t="str">
        <f t="shared" si="142"/>
        <v/>
      </c>
      <c r="CZ131" s="26" t="str">
        <f t="shared" si="143"/>
        <v/>
      </c>
      <c r="DA131" s="26" t="str">
        <f t="shared" si="144"/>
        <v/>
      </c>
      <c r="DB131" s="26" t="str">
        <f t="shared" si="145"/>
        <v/>
      </c>
      <c r="DC131" s="26" t="str">
        <f t="shared" si="146"/>
        <v/>
      </c>
      <c r="DD131" s="26" t="str">
        <f t="shared" si="147"/>
        <v/>
      </c>
      <c r="DE131" s="26" t="str">
        <f t="shared" si="148"/>
        <v/>
      </c>
      <c r="DF131" s="26" t="str">
        <f t="shared" si="149"/>
        <v/>
      </c>
      <c r="DG131" s="26" t="str">
        <f t="shared" si="150"/>
        <v/>
      </c>
      <c r="DH131" s="26" t="str">
        <f t="shared" si="151"/>
        <v/>
      </c>
      <c r="DI131" s="26" t="str">
        <f t="shared" si="152"/>
        <v/>
      </c>
      <c r="DJ131" s="26" t="str">
        <f t="shared" si="153"/>
        <v/>
      </c>
      <c r="DK131" s="26" t="str">
        <f t="shared" si="154"/>
        <v/>
      </c>
      <c r="DL131" s="26" t="str">
        <f t="shared" si="155"/>
        <v/>
      </c>
      <c r="DM131" s="26" t="str">
        <f t="shared" si="156"/>
        <v/>
      </c>
      <c r="DN131" s="26" t="str">
        <f t="shared" si="157"/>
        <v/>
      </c>
      <c r="DO131" s="26" t="str">
        <f t="shared" si="158"/>
        <v/>
      </c>
      <c r="DP131" s="26" t="str">
        <f t="shared" si="159"/>
        <v/>
      </c>
      <c r="DQ131" s="26" t="str">
        <f t="shared" si="160"/>
        <v/>
      </c>
      <c r="DR131" s="26" t="str">
        <f t="shared" si="161"/>
        <v/>
      </c>
      <c r="DS131" s="26" t="str">
        <f t="shared" si="162"/>
        <v/>
      </c>
      <c r="DT131" s="26" t="str">
        <f t="shared" si="163"/>
        <v/>
      </c>
      <c r="DU131" s="26" t="str">
        <f t="shared" si="164"/>
        <v/>
      </c>
      <c r="DV131" s="26" t="str">
        <f t="shared" si="165"/>
        <v/>
      </c>
    </row>
    <row r="132" spans="1:126" ht="45" x14ac:dyDescent="0.25">
      <c r="A132" t="s">
        <v>1942</v>
      </c>
      <c r="B132">
        <v>2017</v>
      </c>
      <c r="C132" t="s">
        <v>2046</v>
      </c>
      <c r="D132">
        <v>106990</v>
      </c>
      <c r="E132" s="19">
        <v>1317216191674</v>
      </c>
      <c r="F132" t="s">
        <v>282</v>
      </c>
      <c r="G132">
        <v>324110</v>
      </c>
      <c r="H132" t="s">
        <v>283</v>
      </c>
      <c r="I132" t="s">
        <v>284</v>
      </c>
      <c r="J132" t="s">
        <v>285</v>
      </c>
      <c r="K132" t="s">
        <v>286</v>
      </c>
      <c r="L132">
        <v>84116</v>
      </c>
      <c r="M132" s="26" t="str">
        <f t="shared" si="111"/>
        <v>89. PRODUCE THE CHEMICAL, 91. ON-SITE USE OF THE CHEMICAL, 95. USED AS A REACTANT</v>
      </c>
      <c r="N132" s="26" t="s">
        <v>123</v>
      </c>
      <c r="O132" s="26" t="s">
        <v>124</v>
      </c>
      <c r="P132">
        <v>30</v>
      </c>
      <c r="Q132">
        <v>305</v>
      </c>
      <c r="R132">
        <v>335</v>
      </c>
      <c r="S132" s="26" t="s">
        <v>1940</v>
      </c>
      <c r="T132" s="26" t="s">
        <v>1941</v>
      </c>
      <c r="U132" s="26" t="s">
        <v>1940</v>
      </c>
      <c r="V132" s="26" t="s">
        <v>1941</v>
      </c>
      <c r="W132" s="26" t="s">
        <v>1941</v>
      </c>
      <c r="X132" s="26" t="s">
        <v>1941</v>
      </c>
      <c r="Y132" s="26" t="s">
        <v>1940</v>
      </c>
      <c r="AE132" s="26" t="s">
        <v>1941</v>
      </c>
      <c r="AR132" s="26" t="s">
        <v>1941</v>
      </c>
      <c r="AS132" s="26" t="s">
        <v>1941</v>
      </c>
      <c r="AT132" s="26" t="s">
        <v>1941</v>
      </c>
      <c r="AV132" s="26" t="s">
        <v>1941</v>
      </c>
      <c r="BD132" s="26" t="s">
        <v>1941</v>
      </c>
      <c r="BK132" s="26" t="s">
        <v>1941</v>
      </c>
      <c r="BU132" s="26" t="str">
        <f t="shared" si="112"/>
        <v>89. PRODUCE THE CHEMICAL</v>
      </c>
      <c r="BV132" s="26" t="str">
        <f t="shared" si="113"/>
        <v/>
      </c>
      <c r="BW132" s="26" t="str">
        <f t="shared" si="114"/>
        <v>91. ON-SITE USE OF THE CHEMICAL</v>
      </c>
      <c r="BX132" s="26" t="str">
        <f t="shared" si="115"/>
        <v/>
      </c>
      <c r="BY132" s="26" t="str">
        <f t="shared" si="116"/>
        <v/>
      </c>
      <c r="BZ132" s="26" t="str">
        <f t="shared" si="117"/>
        <v/>
      </c>
      <c r="CA132" s="26" t="str">
        <f t="shared" si="118"/>
        <v>95. USED AS A REACTANT</v>
      </c>
      <c r="CB132" s="26" t="str">
        <f t="shared" si="119"/>
        <v/>
      </c>
      <c r="CC132" s="26" t="str">
        <f t="shared" si="120"/>
        <v/>
      </c>
      <c r="CD132" s="26" t="str">
        <f t="shared" si="121"/>
        <v/>
      </c>
      <c r="CE132" s="26" t="str">
        <f t="shared" si="122"/>
        <v/>
      </c>
      <c r="CF132" s="26" t="str">
        <f t="shared" si="123"/>
        <v/>
      </c>
      <c r="CG132" s="26" t="str">
        <f t="shared" si="124"/>
        <v/>
      </c>
      <c r="CH132" s="26" t="str">
        <f t="shared" si="125"/>
        <v/>
      </c>
      <c r="CI132" s="26" t="str">
        <f t="shared" si="126"/>
        <v/>
      </c>
      <c r="CJ132" s="26" t="str">
        <f t="shared" si="127"/>
        <v/>
      </c>
      <c r="CK132" s="26" t="str">
        <f t="shared" si="128"/>
        <v/>
      </c>
      <c r="CL132" s="26" t="str">
        <f t="shared" si="129"/>
        <v/>
      </c>
      <c r="CM132" s="26" t="str">
        <f t="shared" si="130"/>
        <v/>
      </c>
      <c r="CN132" s="26" t="str">
        <f t="shared" si="131"/>
        <v/>
      </c>
      <c r="CO132" s="26" t="str">
        <f t="shared" si="132"/>
        <v/>
      </c>
      <c r="CP132" s="26" t="str">
        <f t="shared" si="133"/>
        <v/>
      </c>
      <c r="CQ132" s="26" t="str">
        <f t="shared" si="134"/>
        <v/>
      </c>
      <c r="CR132" s="26" t="str">
        <f t="shared" si="135"/>
        <v/>
      </c>
      <c r="CS132" s="26" t="str">
        <f t="shared" si="136"/>
        <v/>
      </c>
      <c r="CT132" s="26" t="str">
        <f t="shared" si="137"/>
        <v/>
      </c>
      <c r="CU132" s="26" t="str">
        <f t="shared" si="138"/>
        <v/>
      </c>
      <c r="CV132" s="26" t="str">
        <f t="shared" si="139"/>
        <v/>
      </c>
      <c r="CW132" s="26" t="str">
        <f t="shared" si="140"/>
        <v/>
      </c>
      <c r="CX132" s="26" t="str">
        <f t="shared" si="141"/>
        <v/>
      </c>
      <c r="CY132" s="26" t="str">
        <f t="shared" si="142"/>
        <v/>
      </c>
      <c r="CZ132" s="26" t="str">
        <f t="shared" si="143"/>
        <v/>
      </c>
      <c r="DA132" s="26" t="str">
        <f t="shared" si="144"/>
        <v/>
      </c>
      <c r="DB132" s="26" t="str">
        <f t="shared" si="145"/>
        <v/>
      </c>
      <c r="DC132" s="26" t="str">
        <f t="shared" si="146"/>
        <v/>
      </c>
      <c r="DD132" s="26" t="str">
        <f t="shared" si="147"/>
        <v/>
      </c>
      <c r="DE132" s="26" t="str">
        <f t="shared" si="148"/>
        <v/>
      </c>
      <c r="DF132" s="26" t="str">
        <f t="shared" si="149"/>
        <v/>
      </c>
      <c r="DG132" s="26" t="str">
        <f t="shared" si="150"/>
        <v/>
      </c>
      <c r="DH132" s="26" t="str">
        <f t="shared" si="151"/>
        <v/>
      </c>
      <c r="DI132" s="26" t="str">
        <f t="shared" si="152"/>
        <v/>
      </c>
      <c r="DJ132" s="26" t="str">
        <f t="shared" si="153"/>
        <v/>
      </c>
      <c r="DK132" s="26" t="str">
        <f t="shared" si="154"/>
        <v/>
      </c>
      <c r="DL132" s="26" t="str">
        <f t="shared" si="155"/>
        <v/>
      </c>
      <c r="DM132" s="26" t="str">
        <f t="shared" si="156"/>
        <v/>
      </c>
      <c r="DN132" s="26" t="str">
        <f t="shared" si="157"/>
        <v/>
      </c>
      <c r="DO132" s="26" t="str">
        <f t="shared" si="158"/>
        <v/>
      </c>
      <c r="DP132" s="26" t="str">
        <f t="shared" si="159"/>
        <v/>
      </c>
      <c r="DQ132" s="26" t="str">
        <f t="shared" si="160"/>
        <v/>
      </c>
      <c r="DR132" s="26" t="str">
        <f t="shared" si="161"/>
        <v/>
      </c>
      <c r="DS132" s="26" t="str">
        <f t="shared" si="162"/>
        <v/>
      </c>
      <c r="DT132" s="26" t="str">
        <f t="shared" si="163"/>
        <v/>
      </c>
      <c r="DU132" s="26" t="str">
        <f t="shared" si="164"/>
        <v/>
      </c>
      <c r="DV132" s="26" t="str">
        <f t="shared" si="165"/>
        <v/>
      </c>
    </row>
    <row r="133" spans="1:126" ht="75" x14ac:dyDescent="0.25">
      <c r="A133" t="s">
        <v>1942</v>
      </c>
      <c r="B133">
        <v>2018</v>
      </c>
      <c r="C133" t="s">
        <v>2046</v>
      </c>
      <c r="D133">
        <v>106990</v>
      </c>
      <c r="E133" s="19">
        <v>1318217478433</v>
      </c>
      <c r="F133" t="s">
        <v>282</v>
      </c>
      <c r="G133">
        <v>324110</v>
      </c>
      <c r="H133" t="s">
        <v>283</v>
      </c>
      <c r="I133" t="s">
        <v>284</v>
      </c>
      <c r="J133" t="s">
        <v>285</v>
      </c>
      <c r="K133" t="s">
        <v>286</v>
      </c>
      <c r="L133">
        <v>84116</v>
      </c>
      <c r="M133" s="26" t="str">
        <f t="shared" si="111"/>
        <v>89. PRODUCE THE CHEMICAL, 91. ON-SITE USE OF THE CHEMICAL, 95. USED AS A REACTANT, 96. P101  FEEDSTOCKS, 98. P103  INTERMEDIATES</v>
      </c>
      <c r="N133" s="26" t="s">
        <v>123</v>
      </c>
      <c r="O133" s="26" t="s">
        <v>124</v>
      </c>
      <c r="P133">
        <v>15</v>
      </c>
      <c r="Q133">
        <v>379</v>
      </c>
      <c r="R133">
        <v>394</v>
      </c>
      <c r="S133" s="26" t="s">
        <v>1940</v>
      </c>
      <c r="T133" s="26" t="s">
        <v>1941</v>
      </c>
      <c r="U133" s="26" t="s">
        <v>1940</v>
      </c>
      <c r="V133" s="26" t="s">
        <v>1941</v>
      </c>
      <c r="W133" s="26" t="s">
        <v>1941</v>
      </c>
      <c r="X133" s="26" t="s">
        <v>1941</v>
      </c>
      <c r="Y133" s="26" t="s">
        <v>1940</v>
      </c>
      <c r="Z133" s="26" t="s">
        <v>1940</v>
      </c>
      <c r="AA133" s="26" t="s">
        <v>1941</v>
      </c>
      <c r="AB133" s="26" t="s">
        <v>1940</v>
      </c>
      <c r="AC133" s="26" t="s">
        <v>1941</v>
      </c>
      <c r="AD133" s="26" t="s">
        <v>1941</v>
      </c>
      <c r="AE133" s="26" t="s">
        <v>1941</v>
      </c>
      <c r="AF133" s="26" t="s">
        <v>1941</v>
      </c>
      <c r="AG133" s="26" t="s">
        <v>1941</v>
      </c>
      <c r="AH133" s="26" t="s">
        <v>1941</v>
      </c>
      <c r="AI133" s="26" t="s">
        <v>1941</v>
      </c>
      <c r="AJ133" s="26" t="s">
        <v>1941</v>
      </c>
      <c r="AK133" s="26" t="s">
        <v>1941</v>
      </c>
      <c r="AL133" s="26" t="s">
        <v>1941</v>
      </c>
      <c r="AM133" s="26" t="s">
        <v>1941</v>
      </c>
      <c r="AN133" s="26" t="s">
        <v>1941</v>
      </c>
      <c r="AO133" s="26" t="s">
        <v>1941</v>
      </c>
      <c r="AP133" s="26" t="s">
        <v>1941</v>
      </c>
      <c r="AQ133" s="26" t="s">
        <v>1941</v>
      </c>
      <c r="AR133" s="26" t="s">
        <v>1941</v>
      </c>
      <c r="AS133" s="26" t="s">
        <v>1941</v>
      </c>
      <c r="AT133" s="26" t="s">
        <v>1941</v>
      </c>
      <c r="AU133" s="26" t="s">
        <v>1941</v>
      </c>
      <c r="AV133" s="26" t="s">
        <v>1941</v>
      </c>
      <c r="AW133" s="26" t="s">
        <v>1941</v>
      </c>
      <c r="AX133" s="26" t="s">
        <v>1941</v>
      </c>
      <c r="AY133" s="26" t="s">
        <v>1941</v>
      </c>
      <c r="AZ133" s="26" t="s">
        <v>1941</v>
      </c>
      <c r="BA133" s="26" t="s">
        <v>1941</v>
      </c>
      <c r="BB133" s="26" t="s">
        <v>1941</v>
      </c>
      <c r="BC133" s="26" t="s">
        <v>1941</v>
      </c>
      <c r="BD133" s="26" t="s">
        <v>1941</v>
      </c>
      <c r="BE133" s="26" t="s">
        <v>1941</v>
      </c>
      <c r="BF133" s="26" t="s">
        <v>1941</v>
      </c>
      <c r="BG133" s="26" t="s">
        <v>1941</v>
      </c>
      <c r="BH133" s="26" t="s">
        <v>1941</v>
      </c>
      <c r="BI133" s="26" t="s">
        <v>1941</v>
      </c>
      <c r="BJ133" s="26" t="s">
        <v>1941</v>
      </c>
      <c r="BK133" s="26" t="s">
        <v>1941</v>
      </c>
      <c r="BL133" s="26" t="s">
        <v>1941</v>
      </c>
      <c r="BM133" s="26" t="s">
        <v>1941</v>
      </c>
      <c r="BN133" s="26" t="s">
        <v>1941</v>
      </c>
      <c r="BO133" s="26" t="s">
        <v>1941</v>
      </c>
      <c r="BP133" s="26" t="s">
        <v>1941</v>
      </c>
      <c r="BQ133" s="26" t="s">
        <v>1941</v>
      </c>
      <c r="BR133" s="26" t="s">
        <v>1941</v>
      </c>
      <c r="BS133" s="26" t="s">
        <v>1941</v>
      </c>
      <c r="BT133" s="26" t="s">
        <v>1941</v>
      </c>
      <c r="BU133" s="26" t="str">
        <f t="shared" si="112"/>
        <v>89. PRODUCE THE CHEMICAL</v>
      </c>
      <c r="BV133" s="26" t="str">
        <f t="shared" si="113"/>
        <v/>
      </c>
      <c r="BW133" s="26" t="str">
        <f t="shared" si="114"/>
        <v>91. ON-SITE USE OF THE CHEMICAL</v>
      </c>
      <c r="BX133" s="26" t="str">
        <f t="shared" si="115"/>
        <v/>
      </c>
      <c r="BY133" s="26" t="str">
        <f t="shared" si="116"/>
        <v/>
      </c>
      <c r="BZ133" s="26" t="str">
        <f t="shared" si="117"/>
        <v/>
      </c>
      <c r="CA133" s="26" t="str">
        <f t="shared" si="118"/>
        <v>95. USED AS A REACTANT</v>
      </c>
      <c r="CB133" s="26" t="str">
        <f t="shared" si="119"/>
        <v>96. P101  FEEDSTOCKS</v>
      </c>
      <c r="CC133" s="26" t="str">
        <f t="shared" si="120"/>
        <v/>
      </c>
      <c r="CD133" s="26" t="str">
        <f t="shared" si="121"/>
        <v>98. P103  INTERMEDIATES</v>
      </c>
      <c r="CE133" s="26" t="str">
        <f t="shared" si="122"/>
        <v/>
      </c>
      <c r="CF133" s="26" t="str">
        <f t="shared" si="123"/>
        <v/>
      </c>
      <c r="CG133" s="26" t="str">
        <f t="shared" si="124"/>
        <v/>
      </c>
      <c r="CH133" s="26" t="str">
        <f t="shared" si="125"/>
        <v/>
      </c>
      <c r="CI133" s="26" t="str">
        <f t="shared" si="126"/>
        <v/>
      </c>
      <c r="CJ133" s="26" t="str">
        <f t="shared" si="127"/>
        <v/>
      </c>
      <c r="CK133" s="26" t="str">
        <f t="shared" si="128"/>
        <v/>
      </c>
      <c r="CL133" s="26" t="str">
        <f t="shared" si="129"/>
        <v/>
      </c>
      <c r="CM133" s="26" t="str">
        <f t="shared" si="130"/>
        <v/>
      </c>
      <c r="CN133" s="26" t="str">
        <f t="shared" si="131"/>
        <v/>
      </c>
      <c r="CO133" s="26" t="str">
        <f t="shared" si="132"/>
        <v/>
      </c>
      <c r="CP133" s="26" t="str">
        <f t="shared" si="133"/>
        <v/>
      </c>
      <c r="CQ133" s="26" t="str">
        <f t="shared" si="134"/>
        <v/>
      </c>
      <c r="CR133" s="26" t="str">
        <f t="shared" si="135"/>
        <v/>
      </c>
      <c r="CS133" s="26" t="str">
        <f t="shared" si="136"/>
        <v/>
      </c>
      <c r="CT133" s="26" t="str">
        <f t="shared" si="137"/>
        <v/>
      </c>
      <c r="CU133" s="26" t="str">
        <f t="shared" si="138"/>
        <v/>
      </c>
      <c r="CV133" s="26" t="str">
        <f t="shared" si="139"/>
        <v/>
      </c>
      <c r="CW133" s="26" t="str">
        <f t="shared" si="140"/>
        <v/>
      </c>
      <c r="CX133" s="26" t="str">
        <f t="shared" si="141"/>
        <v/>
      </c>
      <c r="CY133" s="26" t="str">
        <f t="shared" si="142"/>
        <v/>
      </c>
      <c r="CZ133" s="26" t="str">
        <f t="shared" si="143"/>
        <v/>
      </c>
      <c r="DA133" s="26" t="str">
        <f t="shared" si="144"/>
        <v/>
      </c>
      <c r="DB133" s="26" t="str">
        <f t="shared" si="145"/>
        <v/>
      </c>
      <c r="DC133" s="26" t="str">
        <f t="shared" si="146"/>
        <v/>
      </c>
      <c r="DD133" s="26" t="str">
        <f t="shared" si="147"/>
        <v/>
      </c>
      <c r="DE133" s="26" t="str">
        <f t="shared" si="148"/>
        <v/>
      </c>
      <c r="DF133" s="26" t="str">
        <f t="shared" si="149"/>
        <v/>
      </c>
      <c r="DG133" s="26" t="str">
        <f t="shared" si="150"/>
        <v/>
      </c>
      <c r="DH133" s="26" t="str">
        <f t="shared" si="151"/>
        <v/>
      </c>
      <c r="DI133" s="26" t="str">
        <f t="shared" si="152"/>
        <v/>
      </c>
      <c r="DJ133" s="26" t="str">
        <f t="shared" si="153"/>
        <v/>
      </c>
      <c r="DK133" s="26" t="str">
        <f t="shared" si="154"/>
        <v/>
      </c>
      <c r="DL133" s="26" t="str">
        <f t="shared" si="155"/>
        <v/>
      </c>
      <c r="DM133" s="26" t="str">
        <f t="shared" si="156"/>
        <v/>
      </c>
      <c r="DN133" s="26" t="str">
        <f t="shared" si="157"/>
        <v/>
      </c>
      <c r="DO133" s="26" t="str">
        <f t="shared" si="158"/>
        <v/>
      </c>
      <c r="DP133" s="26" t="str">
        <f t="shared" si="159"/>
        <v/>
      </c>
      <c r="DQ133" s="26" t="str">
        <f t="shared" si="160"/>
        <v/>
      </c>
      <c r="DR133" s="26" t="str">
        <f t="shared" si="161"/>
        <v/>
      </c>
      <c r="DS133" s="26" t="str">
        <f t="shared" si="162"/>
        <v/>
      </c>
      <c r="DT133" s="26" t="str">
        <f t="shared" si="163"/>
        <v/>
      </c>
      <c r="DU133" s="26" t="str">
        <f t="shared" si="164"/>
        <v/>
      </c>
      <c r="DV133" s="26" t="str">
        <f t="shared" si="165"/>
        <v/>
      </c>
    </row>
    <row r="134" spans="1:126" ht="75" x14ac:dyDescent="0.25">
      <c r="A134" t="s">
        <v>1942</v>
      </c>
      <c r="B134">
        <v>2019</v>
      </c>
      <c r="C134" t="s">
        <v>2046</v>
      </c>
      <c r="D134">
        <v>106990</v>
      </c>
      <c r="E134" s="19">
        <v>1319218260836</v>
      </c>
      <c r="F134" t="s">
        <v>282</v>
      </c>
      <c r="G134">
        <v>324110</v>
      </c>
      <c r="H134" t="s">
        <v>283</v>
      </c>
      <c r="I134" t="s">
        <v>284</v>
      </c>
      <c r="J134" t="s">
        <v>285</v>
      </c>
      <c r="K134" t="s">
        <v>286</v>
      </c>
      <c r="L134">
        <v>84116</v>
      </c>
      <c r="M134" s="26" t="str">
        <f t="shared" si="111"/>
        <v>89. PRODUCE THE CHEMICAL, 91. ON-SITE USE OF THE CHEMICAL, 95. USED AS A REACTANT, 96. P101  FEEDSTOCKS, 98. P103  INTERMEDIATES</v>
      </c>
      <c r="N134" s="26" t="s">
        <v>123</v>
      </c>
      <c r="O134" s="26" t="s">
        <v>124</v>
      </c>
      <c r="P134">
        <v>12</v>
      </c>
      <c r="Q134">
        <v>6545</v>
      </c>
      <c r="R134">
        <v>6557</v>
      </c>
      <c r="S134" s="26" t="s">
        <v>1940</v>
      </c>
      <c r="T134" s="26" t="s">
        <v>1941</v>
      </c>
      <c r="U134" s="26" t="s">
        <v>1940</v>
      </c>
      <c r="V134" s="26" t="s">
        <v>1941</v>
      </c>
      <c r="W134" s="26" t="s">
        <v>1941</v>
      </c>
      <c r="X134" s="26" t="s">
        <v>1941</v>
      </c>
      <c r="Y134" s="26" t="s">
        <v>1940</v>
      </c>
      <c r="Z134" s="26" t="s">
        <v>1940</v>
      </c>
      <c r="AA134" s="26" t="s">
        <v>1941</v>
      </c>
      <c r="AB134" s="26" t="s">
        <v>1940</v>
      </c>
      <c r="AC134" s="26" t="s">
        <v>1941</v>
      </c>
      <c r="AD134" s="26" t="s">
        <v>1941</v>
      </c>
      <c r="AE134" s="26" t="s">
        <v>1941</v>
      </c>
      <c r="AF134" s="26" t="s">
        <v>1941</v>
      </c>
      <c r="AG134" s="26" t="s">
        <v>1941</v>
      </c>
      <c r="AH134" s="26" t="s">
        <v>1941</v>
      </c>
      <c r="AI134" s="26" t="s">
        <v>1941</v>
      </c>
      <c r="AJ134" s="26" t="s">
        <v>1941</v>
      </c>
      <c r="AK134" s="26" t="s">
        <v>1941</v>
      </c>
      <c r="AL134" s="26" t="s">
        <v>1941</v>
      </c>
      <c r="AM134" s="26" t="s">
        <v>1941</v>
      </c>
      <c r="AN134" s="26" t="s">
        <v>1941</v>
      </c>
      <c r="AO134" s="26" t="s">
        <v>1941</v>
      </c>
      <c r="AP134" s="26" t="s">
        <v>1941</v>
      </c>
      <c r="AQ134" s="26" t="s">
        <v>1941</v>
      </c>
      <c r="AR134" s="26" t="s">
        <v>1941</v>
      </c>
      <c r="AS134" s="26" t="s">
        <v>1941</v>
      </c>
      <c r="AT134" s="26" t="s">
        <v>1941</v>
      </c>
      <c r="AU134" s="26" t="s">
        <v>1941</v>
      </c>
      <c r="AV134" s="26" t="s">
        <v>1941</v>
      </c>
      <c r="AW134" s="26" t="s">
        <v>1941</v>
      </c>
      <c r="AX134" s="26" t="s">
        <v>1941</v>
      </c>
      <c r="AY134" s="26" t="s">
        <v>1941</v>
      </c>
      <c r="AZ134" s="26" t="s">
        <v>1941</v>
      </c>
      <c r="BA134" s="26" t="s">
        <v>1941</v>
      </c>
      <c r="BB134" s="26" t="s">
        <v>1941</v>
      </c>
      <c r="BC134" s="26" t="s">
        <v>1941</v>
      </c>
      <c r="BD134" s="26" t="s">
        <v>1941</v>
      </c>
      <c r="BE134" s="26" t="s">
        <v>1941</v>
      </c>
      <c r="BF134" s="26" t="s">
        <v>1941</v>
      </c>
      <c r="BG134" s="26" t="s">
        <v>1941</v>
      </c>
      <c r="BH134" s="26" t="s">
        <v>1941</v>
      </c>
      <c r="BI134" s="26" t="s">
        <v>1941</v>
      </c>
      <c r="BJ134" s="26" t="s">
        <v>1941</v>
      </c>
      <c r="BK134" s="26" t="s">
        <v>1941</v>
      </c>
      <c r="BL134" s="26" t="s">
        <v>1941</v>
      </c>
      <c r="BM134" s="26" t="s">
        <v>1941</v>
      </c>
      <c r="BN134" s="26" t="s">
        <v>1941</v>
      </c>
      <c r="BO134" s="26" t="s">
        <v>1941</v>
      </c>
      <c r="BP134" s="26" t="s">
        <v>1941</v>
      </c>
      <c r="BQ134" s="26" t="s">
        <v>1941</v>
      </c>
      <c r="BR134" s="26" t="s">
        <v>1941</v>
      </c>
      <c r="BS134" s="26" t="s">
        <v>1941</v>
      </c>
      <c r="BT134" s="26" t="s">
        <v>1941</v>
      </c>
      <c r="BU134" s="26" t="str">
        <f t="shared" si="112"/>
        <v>89. PRODUCE THE CHEMICAL</v>
      </c>
      <c r="BV134" s="26" t="str">
        <f t="shared" si="113"/>
        <v/>
      </c>
      <c r="BW134" s="26" t="str">
        <f t="shared" si="114"/>
        <v>91. ON-SITE USE OF THE CHEMICAL</v>
      </c>
      <c r="BX134" s="26" t="str">
        <f t="shared" si="115"/>
        <v/>
      </c>
      <c r="BY134" s="26" t="str">
        <f t="shared" si="116"/>
        <v/>
      </c>
      <c r="BZ134" s="26" t="str">
        <f t="shared" si="117"/>
        <v/>
      </c>
      <c r="CA134" s="26" t="str">
        <f t="shared" si="118"/>
        <v>95. USED AS A REACTANT</v>
      </c>
      <c r="CB134" s="26" t="str">
        <f t="shared" si="119"/>
        <v>96. P101  FEEDSTOCKS</v>
      </c>
      <c r="CC134" s="26" t="str">
        <f t="shared" si="120"/>
        <v/>
      </c>
      <c r="CD134" s="26" t="str">
        <f t="shared" si="121"/>
        <v>98. P103  INTERMEDIATES</v>
      </c>
      <c r="CE134" s="26" t="str">
        <f t="shared" si="122"/>
        <v/>
      </c>
      <c r="CF134" s="26" t="str">
        <f t="shared" si="123"/>
        <v/>
      </c>
      <c r="CG134" s="26" t="str">
        <f t="shared" si="124"/>
        <v/>
      </c>
      <c r="CH134" s="26" t="str">
        <f t="shared" si="125"/>
        <v/>
      </c>
      <c r="CI134" s="26" t="str">
        <f t="shared" si="126"/>
        <v/>
      </c>
      <c r="CJ134" s="26" t="str">
        <f t="shared" si="127"/>
        <v/>
      </c>
      <c r="CK134" s="26" t="str">
        <f t="shared" si="128"/>
        <v/>
      </c>
      <c r="CL134" s="26" t="str">
        <f t="shared" si="129"/>
        <v/>
      </c>
      <c r="CM134" s="26" t="str">
        <f t="shared" si="130"/>
        <v/>
      </c>
      <c r="CN134" s="26" t="str">
        <f t="shared" si="131"/>
        <v/>
      </c>
      <c r="CO134" s="26" t="str">
        <f t="shared" si="132"/>
        <v/>
      </c>
      <c r="CP134" s="26" t="str">
        <f t="shared" si="133"/>
        <v/>
      </c>
      <c r="CQ134" s="26" t="str">
        <f t="shared" si="134"/>
        <v/>
      </c>
      <c r="CR134" s="26" t="str">
        <f t="shared" si="135"/>
        <v/>
      </c>
      <c r="CS134" s="26" t="str">
        <f t="shared" si="136"/>
        <v/>
      </c>
      <c r="CT134" s="26" t="str">
        <f t="shared" si="137"/>
        <v/>
      </c>
      <c r="CU134" s="26" t="str">
        <f t="shared" si="138"/>
        <v/>
      </c>
      <c r="CV134" s="26" t="str">
        <f t="shared" si="139"/>
        <v/>
      </c>
      <c r="CW134" s="26" t="str">
        <f t="shared" si="140"/>
        <v/>
      </c>
      <c r="CX134" s="26" t="str">
        <f t="shared" si="141"/>
        <v/>
      </c>
      <c r="CY134" s="26" t="str">
        <f t="shared" si="142"/>
        <v/>
      </c>
      <c r="CZ134" s="26" t="str">
        <f t="shared" si="143"/>
        <v/>
      </c>
      <c r="DA134" s="26" t="str">
        <f t="shared" si="144"/>
        <v/>
      </c>
      <c r="DB134" s="26" t="str">
        <f t="shared" si="145"/>
        <v/>
      </c>
      <c r="DC134" s="26" t="str">
        <f t="shared" si="146"/>
        <v/>
      </c>
      <c r="DD134" s="26" t="str">
        <f t="shared" si="147"/>
        <v/>
      </c>
      <c r="DE134" s="26" t="str">
        <f t="shared" si="148"/>
        <v/>
      </c>
      <c r="DF134" s="26" t="str">
        <f t="shared" si="149"/>
        <v/>
      </c>
      <c r="DG134" s="26" t="str">
        <f t="shared" si="150"/>
        <v/>
      </c>
      <c r="DH134" s="26" t="str">
        <f t="shared" si="151"/>
        <v/>
      </c>
      <c r="DI134" s="26" t="str">
        <f t="shared" si="152"/>
        <v/>
      </c>
      <c r="DJ134" s="26" t="str">
        <f t="shared" si="153"/>
        <v/>
      </c>
      <c r="DK134" s="26" t="str">
        <f t="shared" si="154"/>
        <v/>
      </c>
      <c r="DL134" s="26" t="str">
        <f t="shared" si="155"/>
        <v/>
      </c>
      <c r="DM134" s="26" t="str">
        <f t="shared" si="156"/>
        <v/>
      </c>
      <c r="DN134" s="26" t="str">
        <f t="shared" si="157"/>
        <v/>
      </c>
      <c r="DO134" s="26" t="str">
        <f t="shared" si="158"/>
        <v/>
      </c>
      <c r="DP134" s="26" t="str">
        <f t="shared" si="159"/>
        <v/>
      </c>
      <c r="DQ134" s="26" t="str">
        <f t="shared" si="160"/>
        <v/>
      </c>
      <c r="DR134" s="26" t="str">
        <f t="shared" si="161"/>
        <v/>
      </c>
      <c r="DS134" s="26" t="str">
        <f t="shared" si="162"/>
        <v/>
      </c>
      <c r="DT134" s="26" t="str">
        <f t="shared" si="163"/>
        <v/>
      </c>
      <c r="DU134" s="26" t="str">
        <f t="shared" si="164"/>
        <v/>
      </c>
      <c r="DV134" s="26" t="str">
        <f t="shared" si="165"/>
        <v/>
      </c>
    </row>
    <row r="135" spans="1:126" ht="75" x14ac:dyDescent="0.25">
      <c r="A135" t="s">
        <v>1942</v>
      </c>
      <c r="B135">
        <v>2020</v>
      </c>
      <c r="C135" t="s">
        <v>2046</v>
      </c>
      <c r="D135">
        <v>106990</v>
      </c>
      <c r="E135" s="19">
        <v>1320218738755</v>
      </c>
      <c r="F135" t="s">
        <v>282</v>
      </c>
      <c r="G135">
        <v>324110</v>
      </c>
      <c r="H135" t="s">
        <v>283</v>
      </c>
      <c r="I135" t="s">
        <v>284</v>
      </c>
      <c r="J135" t="s">
        <v>285</v>
      </c>
      <c r="K135" t="s">
        <v>286</v>
      </c>
      <c r="L135">
        <v>84116</v>
      </c>
      <c r="M135" s="26" t="str">
        <f t="shared" si="111"/>
        <v>89. PRODUCE THE CHEMICAL, 91. ON-SITE USE OF THE CHEMICAL, 94. AS A MANUFACTURED IMPURITY, 95. USED AS A REACTANT, 100. P199  OTHER</v>
      </c>
      <c r="N135" s="26" t="s">
        <v>123</v>
      </c>
      <c r="O135" s="26" t="s">
        <v>124</v>
      </c>
      <c r="P135">
        <v>23</v>
      </c>
      <c r="Q135">
        <v>5283</v>
      </c>
      <c r="R135">
        <v>5306</v>
      </c>
      <c r="S135" s="26" t="s">
        <v>1940</v>
      </c>
      <c r="T135" s="26" t="s">
        <v>1941</v>
      </c>
      <c r="U135" s="26" t="s">
        <v>1940</v>
      </c>
      <c r="V135" s="26" t="s">
        <v>1941</v>
      </c>
      <c r="W135" s="26" t="s">
        <v>1941</v>
      </c>
      <c r="X135" s="26" t="s">
        <v>1940</v>
      </c>
      <c r="Y135" s="26" t="s">
        <v>1940</v>
      </c>
      <c r="Z135" s="26" t="s">
        <v>1941</v>
      </c>
      <c r="AA135" s="26" t="s">
        <v>1941</v>
      </c>
      <c r="AB135" s="26" t="s">
        <v>1941</v>
      </c>
      <c r="AC135" s="26" t="s">
        <v>1941</v>
      </c>
      <c r="AD135" s="26" t="s">
        <v>1940</v>
      </c>
      <c r="AE135" s="26" t="s">
        <v>1941</v>
      </c>
      <c r="AF135" s="26" t="s">
        <v>1941</v>
      </c>
      <c r="AG135" s="26" t="s">
        <v>1941</v>
      </c>
      <c r="AH135" s="26" t="s">
        <v>1941</v>
      </c>
      <c r="AI135" s="26" t="s">
        <v>1941</v>
      </c>
      <c r="AJ135" s="26" t="s">
        <v>1941</v>
      </c>
      <c r="AK135" s="26" t="s">
        <v>1941</v>
      </c>
      <c r="AL135" s="26" t="s">
        <v>1941</v>
      </c>
      <c r="AM135" s="26" t="s">
        <v>1941</v>
      </c>
      <c r="AN135" s="26" t="s">
        <v>1941</v>
      </c>
      <c r="AO135" s="26" t="s">
        <v>1941</v>
      </c>
      <c r="AP135" s="26" t="s">
        <v>1941</v>
      </c>
      <c r="AQ135" s="26" t="s">
        <v>1941</v>
      </c>
      <c r="AR135" s="26" t="s">
        <v>1941</v>
      </c>
      <c r="AS135" s="26" t="s">
        <v>1941</v>
      </c>
      <c r="AT135" s="26" t="s">
        <v>1941</v>
      </c>
      <c r="AU135" s="26" t="s">
        <v>1941</v>
      </c>
      <c r="AV135" s="26" t="s">
        <v>1941</v>
      </c>
      <c r="AW135" s="26" t="s">
        <v>1941</v>
      </c>
      <c r="AX135" s="26" t="s">
        <v>1941</v>
      </c>
      <c r="AY135" s="26" t="s">
        <v>1941</v>
      </c>
      <c r="AZ135" s="26" t="s">
        <v>1941</v>
      </c>
      <c r="BA135" s="26" t="s">
        <v>1941</v>
      </c>
      <c r="BB135" s="26" t="s">
        <v>1941</v>
      </c>
      <c r="BC135" s="26" t="s">
        <v>1941</v>
      </c>
      <c r="BD135" s="26" t="s">
        <v>1941</v>
      </c>
      <c r="BE135" s="26" t="s">
        <v>1941</v>
      </c>
      <c r="BF135" s="26" t="s">
        <v>1941</v>
      </c>
      <c r="BG135" s="26" t="s">
        <v>1941</v>
      </c>
      <c r="BH135" s="26" t="s">
        <v>1941</v>
      </c>
      <c r="BI135" s="26" t="s">
        <v>1941</v>
      </c>
      <c r="BJ135" s="26" t="s">
        <v>1941</v>
      </c>
      <c r="BK135" s="26" t="s">
        <v>1941</v>
      </c>
      <c r="BL135" s="26" t="s">
        <v>1941</v>
      </c>
      <c r="BM135" s="26" t="s">
        <v>1941</v>
      </c>
      <c r="BN135" s="26" t="s">
        <v>1941</v>
      </c>
      <c r="BO135" s="26" t="s">
        <v>1941</v>
      </c>
      <c r="BP135" s="26" t="s">
        <v>1941</v>
      </c>
      <c r="BQ135" s="26" t="s">
        <v>1941</v>
      </c>
      <c r="BR135" s="26" t="s">
        <v>1941</v>
      </c>
      <c r="BS135" s="26" t="s">
        <v>1941</v>
      </c>
      <c r="BT135" s="26" t="s">
        <v>1941</v>
      </c>
      <c r="BU135" s="26" t="str">
        <f t="shared" si="112"/>
        <v>89. PRODUCE THE CHEMICAL</v>
      </c>
      <c r="BV135" s="26" t="str">
        <f t="shared" si="113"/>
        <v/>
      </c>
      <c r="BW135" s="26" t="str">
        <f t="shared" si="114"/>
        <v>91. ON-SITE USE OF THE CHEMICAL</v>
      </c>
      <c r="BX135" s="26" t="str">
        <f t="shared" si="115"/>
        <v/>
      </c>
      <c r="BY135" s="26" t="str">
        <f t="shared" si="116"/>
        <v/>
      </c>
      <c r="BZ135" s="26" t="str">
        <f t="shared" si="117"/>
        <v>94. AS A MANUFACTURED IMPURITY</v>
      </c>
      <c r="CA135" s="26" t="str">
        <f t="shared" si="118"/>
        <v>95. USED AS A REACTANT</v>
      </c>
      <c r="CB135" s="26" t="str">
        <f t="shared" si="119"/>
        <v/>
      </c>
      <c r="CC135" s="26" t="str">
        <f t="shared" si="120"/>
        <v/>
      </c>
      <c r="CD135" s="26" t="str">
        <f t="shared" si="121"/>
        <v/>
      </c>
      <c r="CE135" s="26" t="str">
        <f t="shared" si="122"/>
        <v/>
      </c>
      <c r="CF135" s="26" t="str">
        <f t="shared" si="123"/>
        <v>100. P199  OTHER</v>
      </c>
      <c r="CG135" s="26" t="str">
        <f t="shared" si="124"/>
        <v/>
      </c>
      <c r="CH135" s="26" t="str">
        <f t="shared" si="125"/>
        <v/>
      </c>
      <c r="CI135" s="26" t="str">
        <f t="shared" si="126"/>
        <v/>
      </c>
      <c r="CJ135" s="26" t="str">
        <f t="shared" si="127"/>
        <v/>
      </c>
      <c r="CK135" s="26" t="str">
        <f t="shared" si="128"/>
        <v/>
      </c>
      <c r="CL135" s="26" t="str">
        <f t="shared" si="129"/>
        <v/>
      </c>
      <c r="CM135" s="26" t="str">
        <f t="shared" si="130"/>
        <v/>
      </c>
      <c r="CN135" s="26" t="str">
        <f t="shared" si="131"/>
        <v/>
      </c>
      <c r="CO135" s="26" t="str">
        <f t="shared" si="132"/>
        <v/>
      </c>
      <c r="CP135" s="26" t="str">
        <f t="shared" si="133"/>
        <v/>
      </c>
      <c r="CQ135" s="26" t="str">
        <f t="shared" si="134"/>
        <v/>
      </c>
      <c r="CR135" s="26" t="str">
        <f t="shared" si="135"/>
        <v/>
      </c>
      <c r="CS135" s="26" t="str">
        <f t="shared" si="136"/>
        <v/>
      </c>
      <c r="CT135" s="26" t="str">
        <f t="shared" si="137"/>
        <v/>
      </c>
      <c r="CU135" s="26" t="str">
        <f t="shared" si="138"/>
        <v/>
      </c>
      <c r="CV135" s="26" t="str">
        <f t="shared" si="139"/>
        <v/>
      </c>
      <c r="CW135" s="26" t="str">
        <f t="shared" si="140"/>
        <v/>
      </c>
      <c r="CX135" s="26" t="str">
        <f t="shared" si="141"/>
        <v/>
      </c>
      <c r="CY135" s="26" t="str">
        <f t="shared" si="142"/>
        <v/>
      </c>
      <c r="CZ135" s="26" t="str">
        <f t="shared" si="143"/>
        <v/>
      </c>
      <c r="DA135" s="26" t="str">
        <f t="shared" si="144"/>
        <v/>
      </c>
      <c r="DB135" s="26" t="str">
        <f t="shared" si="145"/>
        <v/>
      </c>
      <c r="DC135" s="26" t="str">
        <f t="shared" si="146"/>
        <v/>
      </c>
      <c r="DD135" s="26" t="str">
        <f t="shared" si="147"/>
        <v/>
      </c>
      <c r="DE135" s="26" t="str">
        <f t="shared" si="148"/>
        <v/>
      </c>
      <c r="DF135" s="26" t="str">
        <f t="shared" si="149"/>
        <v/>
      </c>
      <c r="DG135" s="26" t="str">
        <f t="shared" si="150"/>
        <v/>
      </c>
      <c r="DH135" s="26" t="str">
        <f t="shared" si="151"/>
        <v/>
      </c>
      <c r="DI135" s="26" t="str">
        <f t="shared" si="152"/>
        <v/>
      </c>
      <c r="DJ135" s="26" t="str">
        <f t="shared" si="153"/>
        <v/>
      </c>
      <c r="DK135" s="26" t="str">
        <f t="shared" si="154"/>
        <v/>
      </c>
      <c r="DL135" s="26" t="str">
        <f t="shared" si="155"/>
        <v/>
      </c>
      <c r="DM135" s="26" t="str">
        <f t="shared" si="156"/>
        <v/>
      </c>
      <c r="DN135" s="26" t="str">
        <f t="shared" si="157"/>
        <v/>
      </c>
      <c r="DO135" s="26" t="str">
        <f t="shared" si="158"/>
        <v/>
      </c>
      <c r="DP135" s="26" t="str">
        <f t="shared" si="159"/>
        <v/>
      </c>
      <c r="DQ135" s="26" t="str">
        <f t="shared" si="160"/>
        <v/>
      </c>
      <c r="DR135" s="26" t="str">
        <f t="shared" si="161"/>
        <v/>
      </c>
      <c r="DS135" s="26" t="str">
        <f t="shared" si="162"/>
        <v/>
      </c>
      <c r="DT135" s="26" t="str">
        <f t="shared" si="163"/>
        <v/>
      </c>
      <c r="DU135" s="26" t="str">
        <f t="shared" si="164"/>
        <v/>
      </c>
      <c r="DV135" s="26" t="str">
        <f t="shared" si="165"/>
        <v/>
      </c>
    </row>
    <row r="136" spans="1:126" ht="75" x14ac:dyDescent="0.25">
      <c r="A136" t="s">
        <v>1942</v>
      </c>
      <c r="B136">
        <v>2021</v>
      </c>
      <c r="C136" t="s">
        <v>2046</v>
      </c>
      <c r="D136">
        <v>106990</v>
      </c>
      <c r="E136" s="19">
        <v>1321219834140</v>
      </c>
      <c r="F136" t="s">
        <v>282</v>
      </c>
      <c r="G136">
        <v>324110</v>
      </c>
      <c r="H136" t="s">
        <v>283</v>
      </c>
      <c r="I136" t="s">
        <v>284</v>
      </c>
      <c r="J136" t="s">
        <v>285</v>
      </c>
      <c r="K136" t="s">
        <v>286</v>
      </c>
      <c r="L136">
        <v>84116</v>
      </c>
      <c r="M136" s="26" t="str">
        <f t="shared" si="111"/>
        <v>89. PRODUCE THE CHEMICAL, 91. ON-SITE USE OF THE CHEMICAL, 95. USED AS A REACTANT, 96. P101  FEEDSTOCKS, 98. P103  INTERMEDIATES</v>
      </c>
      <c r="N136" s="26" t="s">
        <v>123</v>
      </c>
      <c r="O136" s="26" t="s">
        <v>124</v>
      </c>
      <c r="P136">
        <v>92</v>
      </c>
      <c r="Q136">
        <v>6464</v>
      </c>
      <c r="R136">
        <v>6556</v>
      </c>
      <c r="S136" s="26" t="s">
        <v>1940</v>
      </c>
      <c r="T136" s="26" t="s">
        <v>1941</v>
      </c>
      <c r="U136" s="26" t="s">
        <v>1940</v>
      </c>
      <c r="V136" s="26" t="s">
        <v>1941</v>
      </c>
      <c r="W136" s="26" t="s">
        <v>1941</v>
      </c>
      <c r="X136" s="26" t="s">
        <v>1941</v>
      </c>
      <c r="Y136" s="26" t="s">
        <v>1940</v>
      </c>
      <c r="Z136" s="26" t="s">
        <v>1940</v>
      </c>
      <c r="AA136" s="26" t="s">
        <v>1941</v>
      </c>
      <c r="AB136" s="26" t="s">
        <v>1940</v>
      </c>
      <c r="AC136" s="26" t="s">
        <v>1941</v>
      </c>
      <c r="AD136" s="26" t="s">
        <v>1941</v>
      </c>
      <c r="AE136" s="26" t="s">
        <v>1941</v>
      </c>
      <c r="AF136" s="26" t="s">
        <v>1941</v>
      </c>
      <c r="AG136" s="26" t="s">
        <v>1941</v>
      </c>
      <c r="AH136" s="26" t="s">
        <v>1941</v>
      </c>
      <c r="AI136" s="26" t="s">
        <v>1941</v>
      </c>
      <c r="AJ136" s="26" t="s">
        <v>1941</v>
      </c>
      <c r="AK136" s="26" t="s">
        <v>1941</v>
      </c>
      <c r="AL136" s="26" t="s">
        <v>1941</v>
      </c>
      <c r="AM136" s="26" t="s">
        <v>1941</v>
      </c>
      <c r="AN136" s="26" t="s">
        <v>1941</v>
      </c>
      <c r="AO136" s="26" t="s">
        <v>1941</v>
      </c>
      <c r="AP136" s="26" t="s">
        <v>1941</v>
      </c>
      <c r="AQ136" s="26" t="s">
        <v>1941</v>
      </c>
      <c r="AR136" s="26" t="s">
        <v>1941</v>
      </c>
      <c r="AS136" s="26" t="s">
        <v>1941</v>
      </c>
      <c r="AT136" s="26" t="s">
        <v>1941</v>
      </c>
      <c r="AU136" s="26" t="s">
        <v>1941</v>
      </c>
      <c r="AV136" s="26" t="s">
        <v>1941</v>
      </c>
      <c r="AW136" s="26" t="s">
        <v>1941</v>
      </c>
      <c r="AX136" s="26" t="s">
        <v>1941</v>
      </c>
      <c r="AY136" s="26" t="s">
        <v>1941</v>
      </c>
      <c r="AZ136" s="26" t="s">
        <v>1941</v>
      </c>
      <c r="BA136" s="26" t="s">
        <v>1941</v>
      </c>
      <c r="BB136" s="26" t="s">
        <v>1941</v>
      </c>
      <c r="BC136" s="26" t="s">
        <v>1941</v>
      </c>
      <c r="BD136" s="26" t="s">
        <v>1941</v>
      </c>
      <c r="BE136" s="26" t="s">
        <v>1941</v>
      </c>
      <c r="BF136" s="26" t="s">
        <v>1941</v>
      </c>
      <c r="BG136" s="26" t="s">
        <v>1941</v>
      </c>
      <c r="BH136" s="26" t="s">
        <v>1941</v>
      </c>
      <c r="BI136" s="26" t="s">
        <v>1941</v>
      </c>
      <c r="BJ136" s="26" t="s">
        <v>1941</v>
      </c>
      <c r="BK136" s="26" t="s">
        <v>1941</v>
      </c>
      <c r="BL136" s="26" t="s">
        <v>1941</v>
      </c>
      <c r="BM136" s="26" t="s">
        <v>1941</v>
      </c>
      <c r="BN136" s="26" t="s">
        <v>1941</v>
      </c>
      <c r="BO136" s="26" t="s">
        <v>1941</v>
      </c>
      <c r="BP136" s="26" t="s">
        <v>1941</v>
      </c>
      <c r="BQ136" s="26" t="s">
        <v>1941</v>
      </c>
      <c r="BR136" s="26" t="s">
        <v>1941</v>
      </c>
      <c r="BS136" s="26" t="s">
        <v>1941</v>
      </c>
      <c r="BT136" s="26" t="s">
        <v>1941</v>
      </c>
      <c r="BU136" s="26" t="str">
        <f t="shared" si="112"/>
        <v>89. PRODUCE THE CHEMICAL</v>
      </c>
      <c r="BV136" s="26" t="str">
        <f t="shared" si="113"/>
        <v/>
      </c>
      <c r="BW136" s="26" t="str">
        <f t="shared" si="114"/>
        <v>91. ON-SITE USE OF THE CHEMICAL</v>
      </c>
      <c r="BX136" s="26" t="str">
        <f t="shared" si="115"/>
        <v/>
      </c>
      <c r="BY136" s="26" t="str">
        <f t="shared" si="116"/>
        <v/>
      </c>
      <c r="BZ136" s="26" t="str">
        <f t="shared" si="117"/>
        <v/>
      </c>
      <c r="CA136" s="26" t="str">
        <f t="shared" si="118"/>
        <v>95. USED AS A REACTANT</v>
      </c>
      <c r="CB136" s="26" t="str">
        <f t="shared" si="119"/>
        <v>96. P101  FEEDSTOCKS</v>
      </c>
      <c r="CC136" s="26" t="str">
        <f t="shared" si="120"/>
        <v/>
      </c>
      <c r="CD136" s="26" t="str">
        <f t="shared" si="121"/>
        <v>98. P103  INTERMEDIATES</v>
      </c>
      <c r="CE136" s="26" t="str">
        <f t="shared" si="122"/>
        <v/>
      </c>
      <c r="CF136" s="26" t="str">
        <f t="shared" si="123"/>
        <v/>
      </c>
      <c r="CG136" s="26" t="str">
        <f t="shared" si="124"/>
        <v/>
      </c>
      <c r="CH136" s="26" t="str">
        <f t="shared" si="125"/>
        <v/>
      </c>
      <c r="CI136" s="26" t="str">
        <f t="shared" si="126"/>
        <v/>
      </c>
      <c r="CJ136" s="26" t="str">
        <f t="shared" si="127"/>
        <v/>
      </c>
      <c r="CK136" s="26" t="str">
        <f t="shared" si="128"/>
        <v/>
      </c>
      <c r="CL136" s="26" t="str">
        <f t="shared" si="129"/>
        <v/>
      </c>
      <c r="CM136" s="26" t="str">
        <f t="shared" si="130"/>
        <v/>
      </c>
      <c r="CN136" s="26" t="str">
        <f t="shared" si="131"/>
        <v/>
      </c>
      <c r="CO136" s="26" t="str">
        <f t="shared" si="132"/>
        <v/>
      </c>
      <c r="CP136" s="26" t="str">
        <f t="shared" si="133"/>
        <v/>
      </c>
      <c r="CQ136" s="26" t="str">
        <f t="shared" si="134"/>
        <v/>
      </c>
      <c r="CR136" s="26" t="str">
        <f t="shared" si="135"/>
        <v/>
      </c>
      <c r="CS136" s="26" t="str">
        <f t="shared" si="136"/>
        <v/>
      </c>
      <c r="CT136" s="26" t="str">
        <f t="shared" si="137"/>
        <v/>
      </c>
      <c r="CU136" s="26" t="str">
        <f t="shared" si="138"/>
        <v/>
      </c>
      <c r="CV136" s="26" t="str">
        <f t="shared" si="139"/>
        <v/>
      </c>
      <c r="CW136" s="26" t="str">
        <f t="shared" si="140"/>
        <v/>
      </c>
      <c r="CX136" s="26" t="str">
        <f t="shared" si="141"/>
        <v/>
      </c>
      <c r="CY136" s="26" t="str">
        <f t="shared" si="142"/>
        <v/>
      </c>
      <c r="CZ136" s="26" t="str">
        <f t="shared" si="143"/>
        <v/>
      </c>
      <c r="DA136" s="26" t="str">
        <f t="shared" si="144"/>
        <v/>
      </c>
      <c r="DB136" s="26" t="str">
        <f t="shared" si="145"/>
        <v/>
      </c>
      <c r="DC136" s="26" t="str">
        <f t="shared" si="146"/>
        <v/>
      </c>
      <c r="DD136" s="26" t="str">
        <f t="shared" si="147"/>
        <v/>
      </c>
      <c r="DE136" s="26" t="str">
        <f t="shared" si="148"/>
        <v/>
      </c>
      <c r="DF136" s="26" t="str">
        <f t="shared" si="149"/>
        <v/>
      </c>
      <c r="DG136" s="26" t="str">
        <f t="shared" si="150"/>
        <v/>
      </c>
      <c r="DH136" s="26" t="str">
        <f t="shared" si="151"/>
        <v/>
      </c>
      <c r="DI136" s="26" t="str">
        <f t="shared" si="152"/>
        <v/>
      </c>
      <c r="DJ136" s="26" t="str">
        <f t="shared" si="153"/>
        <v/>
      </c>
      <c r="DK136" s="26" t="str">
        <f t="shared" si="154"/>
        <v/>
      </c>
      <c r="DL136" s="26" t="str">
        <f t="shared" si="155"/>
        <v/>
      </c>
      <c r="DM136" s="26" t="str">
        <f t="shared" si="156"/>
        <v/>
      </c>
      <c r="DN136" s="26" t="str">
        <f t="shared" si="157"/>
        <v/>
      </c>
      <c r="DO136" s="26" t="str">
        <f t="shared" si="158"/>
        <v/>
      </c>
      <c r="DP136" s="26" t="str">
        <f t="shared" si="159"/>
        <v/>
      </c>
      <c r="DQ136" s="26" t="str">
        <f t="shared" si="160"/>
        <v/>
      </c>
      <c r="DR136" s="26" t="str">
        <f t="shared" si="161"/>
        <v/>
      </c>
      <c r="DS136" s="26" t="str">
        <f t="shared" si="162"/>
        <v/>
      </c>
      <c r="DT136" s="26" t="str">
        <f t="shared" si="163"/>
        <v/>
      </c>
      <c r="DU136" s="26" t="str">
        <f t="shared" si="164"/>
        <v/>
      </c>
      <c r="DV136" s="26" t="str">
        <f t="shared" si="165"/>
        <v/>
      </c>
    </row>
    <row r="137" spans="1:126" ht="87" customHeight="1" x14ac:dyDescent="0.25">
      <c r="A137" t="s">
        <v>1942</v>
      </c>
      <c r="B137">
        <v>2016</v>
      </c>
      <c r="C137" t="s">
        <v>2046</v>
      </c>
      <c r="D137">
        <v>106990</v>
      </c>
      <c r="E137" s="19">
        <v>1316215554926</v>
      </c>
      <c r="F137" t="s">
        <v>289</v>
      </c>
      <c r="G137">
        <v>324110</v>
      </c>
      <c r="H137" t="s">
        <v>2063</v>
      </c>
      <c r="I137" t="s">
        <v>291</v>
      </c>
      <c r="J137" t="s">
        <v>292</v>
      </c>
      <c r="K137" t="s">
        <v>293</v>
      </c>
      <c r="L137">
        <v>90245</v>
      </c>
      <c r="M137" s="26" t="str">
        <f>_xlfn.TEXTJOIN(", ", TRUE, BU137:DV137)</f>
        <v>89. PRODUCE THE CHEMICAL, 92. SALE OR DISTRIBUTION OF THE CHEMICAL, 94. AS A MANUFACTURED IMPURITY</v>
      </c>
      <c r="N137" s="26" t="s">
        <v>172</v>
      </c>
      <c r="O137" s="26" t="s">
        <v>2064</v>
      </c>
      <c r="P137">
        <v>23</v>
      </c>
      <c r="Q137">
        <v>11</v>
      </c>
      <c r="R137">
        <v>34</v>
      </c>
      <c r="S137" s="26" t="s">
        <v>1940</v>
      </c>
      <c r="T137" s="26" t="s">
        <v>1941</v>
      </c>
      <c r="U137" s="26" t="s">
        <v>1941</v>
      </c>
      <c r="V137" s="26" t="s">
        <v>1940</v>
      </c>
      <c r="W137" s="26" t="s">
        <v>1941</v>
      </c>
      <c r="X137" s="26" t="s">
        <v>1940</v>
      </c>
      <c r="Y137" s="26" t="s">
        <v>1941</v>
      </c>
      <c r="AE137" s="26" t="s">
        <v>1941</v>
      </c>
      <c r="AR137" s="26" t="s">
        <v>1941</v>
      </c>
      <c r="AS137" s="26" t="s">
        <v>1941</v>
      </c>
      <c r="AT137" s="26" t="s">
        <v>1941</v>
      </c>
      <c r="AV137" s="26" t="s">
        <v>1941</v>
      </c>
      <c r="BD137" s="26" t="s">
        <v>1941</v>
      </c>
      <c r="BK137" s="26" t="s">
        <v>1941</v>
      </c>
      <c r="BU137" s="26" t="str">
        <f t="shared" si="112"/>
        <v>89. PRODUCE THE CHEMICAL</v>
      </c>
      <c r="BV137" s="26" t="str">
        <f t="shared" si="113"/>
        <v/>
      </c>
      <c r="BW137" s="26" t="str">
        <f t="shared" si="114"/>
        <v/>
      </c>
      <c r="BX137" s="26" t="str">
        <f t="shared" si="115"/>
        <v>92. SALE OR DISTRIBUTION OF THE CHEMICAL</v>
      </c>
      <c r="BY137" s="26" t="str">
        <f t="shared" si="116"/>
        <v/>
      </c>
      <c r="BZ137" s="26" t="str">
        <f t="shared" si="117"/>
        <v>94. AS A MANUFACTURED IMPURITY</v>
      </c>
      <c r="CA137" s="26" t="str">
        <f t="shared" si="118"/>
        <v/>
      </c>
      <c r="CB137" s="26" t="str">
        <f t="shared" si="119"/>
        <v/>
      </c>
      <c r="CC137" s="26" t="str">
        <f t="shared" si="120"/>
        <v/>
      </c>
      <c r="CD137" s="26" t="str">
        <f t="shared" si="121"/>
        <v/>
      </c>
      <c r="CE137" s="26" t="str">
        <f t="shared" si="122"/>
        <v/>
      </c>
      <c r="CF137" s="26" t="str">
        <f t="shared" si="123"/>
        <v/>
      </c>
      <c r="CG137" s="26" t="str">
        <f t="shared" si="124"/>
        <v/>
      </c>
      <c r="CH137" s="26" t="str">
        <f t="shared" si="125"/>
        <v/>
      </c>
      <c r="CI137" s="26" t="str">
        <f t="shared" si="126"/>
        <v/>
      </c>
      <c r="CJ137" s="26" t="str">
        <f t="shared" si="127"/>
        <v/>
      </c>
      <c r="CK137" s="26" t="str">
        <f t="shared" si="128"/>
        <v/>
      </c>
      <c r="CL137" s="26" t="str">
        <f t="shared" si="129"/>
        <v/>
      </c>
      <c r="CM137" s="26" t="str">
        <f t="shared" si="130"/>
        <v/>
      </c>
      <c r="CN137" s="26" t="str">
        <f t="shared" si="131"/>
        <v/>
      </c>
      <c r="CO137" s="26" t="str">
        <f t="shared" si="132"/>
        <v/>
      </c>
      <c r="CP137" s="26" t="str">
        <f t="shared" si="133"/>
        <v/>
      </c>
      <c r="CQ137" s="26" t="str">
        <f t="shared" si="134"/>
        <v/>
      </c>
      <c r="CR137" s="26" t="str">
        <f t="shared" si="135"/>
        <v/>
      </c>
      <c r="CS137" s="26" t="str">
        <f t="shared" si="136"/>
        <v/>
      </c>
      <c r="CT137" s="26" t="str">
        <f t="shared" si="137"/>
        <v/>
      </c>
      <c r="CU137" s="26" t="str">
        <f t="shared" si="138"/>
        <v/>
      </c>
      <c r="CV137" s="26" t="str">
        <f t="shared" si="139"/>
        <v/>
      </c>
      <c r="CW137" s="26" t="str">
        <f t="shared" si="140"/>
        <v/>
      </c>
      <c r="CX137" s="26" t="str">
        <f t="shared" si="141"/>
        <v/>
      </c>
      <c r="CY137" s="26" t="str">
        <f t="shared" si="142"/>
        <v/>
      </c>
      <c r="CZ137" s="26" t="str">
        <f t="shared" si="143"/>
        <v/>
      </c>
      <c r="DA137" s="26" t="str">
        <f t="shared" si="144"/>
        <v/>
      </c>
      <c r="DB137" s="26" t="str">
        <f t="shared" si="145"/>
        <v/>
      </c>
      <c r="DC137" s="26" t="str">
        <f t="shared" si="146"/>
        <v/>
      </c>
      <c r="DD137" s="26" t="str">
        <f t="shared" si="147"/>
        <v/>
      </c>
      <c r="DE137" s="26" t="str">
        <f t="shared" si="148"/>
        <v/>
      </c>
      <c r="DF137" s="26" t="str">
        <f t="shared" si="149"/>
        <v/>
      </c>
      <c r="DG137" s="26" t="str">
        <f t="shared" si="150"/>
        <v/>
      </c>
      <c r="DH137" s="26" t="str">
        <f t="shared" si="151"/>
        <v/>
      </c>
      <c r="DI137" s="26" t="str">
        <f t="shared" si="152"/>
        <v/>
      </c>
      <c r="DJ137" s="26" t="str">
        <f t="shared" si="153"/>
        <v/>
      </c>
      <c r="DK137" s="26" t="str">
        <f t="shared" si="154"/>
        <v/>
      </c>
      <c r="DL137" s="26" t="str">
        <f t="shared" si="155"/>
        <v/>
      </c>
      <c r="DM137" s="26" t="str">
        <f t="shared" si="156"/>
        <v/>
      </c>
      <c r="DN137" s="26" t="str">
        <f t="shared" si="157"/>
        <v/>
      </c>
      <c r="DO137" s="26" t="str">
        <f t="shared" si="158"/>
        <v/>
      </c>
      <c r="DP137" s="26" t="str">
        <f t="shared" si="159"/>
        <v/>
      </c>
      <c r="DQ137" s="26" t="str">
        <f t="shared" si="160"/>
        <v/>
      </c>
      <c r="DR137" s="26" t="str">
        <f t="shared" si="161"/>
        <v/>
      </c>
      <c r="DS137" s="26" t="str">
        <f t="shared" si="162"/>
        <v/>
      </c>
      <c r="DT137" s="26" t="str">
        <f t="shared" si="163"/>
        <v/>
      </c>
      <c r="DU137" s="26" t="str">
        <f t="shared" si="164"/>
        <v/>
      </c>
      <c r="DV137" s="26" t="str">
        <f t="shared" si="165"/>
        <v/>
      </c>
    </row>
    <row r="138" spans="1:126" ht="90" x14ac:dyDescent="0.25">
      <c r="A138" t="s">
        <v>1942</v>
      </c>
      <c r="B138">
        <v>2016</v>
      </c>
      <c r="C138" t="s">
        <v>2046</v>
      </c>
      <c r="D138">
        <v>106990</v>
      </c>
      <c r="E138" s="19">
        <v>1316215386602</v>
      </c>
      <c r="F138" t="s">
        <v>296</v>
      </c>
      <c r="G138">
        <v>324110</v>
      </c>
      <c r="H138" t="s">
        <v>297</v>
      </c>
      <c r="I138" t="s">
        <v>1943</v>
      </c>
      <c r="J138" t="s">
        <v>299</v>
      </c>
      <c r="K138" t="s">
        <v>300</v>
      </c>
      <c r="L138">
        <v>39581</v>
      </c>
      <c r="M138" s="26" t="str">
        <f t="shared" si="111"/>
        <v>89. PRODUCE THE CHEMICAL, 91. ON-SITE USE OF THE CHEMICAL, 92. SALE OR DISTRIBUTION OF THE CHEMICAL, 93. AS A BYPRODUCT, 94. AS A MANUFACTURED IMPURITY, 95. USED AS A REACTANT, 116. AS A PROCESS IMPURITY</v>
      </c>
      <c r="N138" s="26" t="s">
        <v>172</v>
      </c>
      <c r="O138" s="26" t="s">
        <v>2064</v>
      </c>
      <c r="P138">
        <v>1100</v>
      </c>
      <c r="Q138">
        <v>70</v>
      </c>
      <c r="R138">
        <v>1170</v>
      </c>
      <c r="S138" s="26" t="s">
        <v>1940</v>
      </c>
      <c r="T138" s="26" t="s">
        <v>1941</v>
      </c>
      <c r="U138" s="26" t="s">
        <v>1940</v>
      </c>
      <c r="V138" s="26" t="s">
        <v>1940</v>
      </c>
      <c r="W138" s="26" t="s">
        <v>1940</v>
      </c>
      <c r="X138" s="26" t="s">
        <v>1940</v>
      </c>
      <c r="Y138" s="26" t="s">
        <v>1940</v>
      </c>
      <c r="AE138" s="26" t="s">
        <v>1941</v>
      </c>
      <c r="AR138" s="26" t="s">
        <v>1941</v>
      </c>
      <c r="AS138" s="26" t="s">
        <v>1941</v>
      </c>
      <c r="AT138" s="26" t="s">
        <v>1940</v>
      </c>
      <c r="AV138" s="26" t="s">
        <v>1941</v>
      </c>
      <c r="BD138" s="26" t="s">
        <v>1941</v>
      </c>
      <c r="BK138" s="26" t="s">
        <v>1941</v>
      </c>
      <c r="BU138" s="26" t="str">
        <f t="shared" si="112"/>
        <v>89. PRODUCE THE CHEMICAL</v>
      </c>
      <c r="BV138" s="26" t="str">
        <f t="shared" si="113"/>
        <v/>
      </c>
      <c r="BW138" s="26" t="str">
        <f t="shared" si="114"/>
        <v>91. ON-SITE USE OF THE CHEMICAL</v>
      </c>
      <c r="BX138" s="26" t="str">
        <f t="shared" si="115"/>
        <v>92. SALE OR DISTRIBUTION OF THE CHEMICAL</v>
      </c>
      <c r="BY138" s="26" t="str">
        <f t="shared" si="116"/>
        <v>93. AS A BYPRODUCT</v>
      </c>
      <c r="BZ138" s="26" t="str">
        <f t="shared" si="117"/>
        <v>94. AS A MANUFACTURED IMPURITY</v>
      </c>
      <c r="CA138" s="26" t="str">
        <f t="shared" si="118"/>
        <v>95. USED AS A REACTANT</v>
      </c>
      <c r="CB138" s="26" t="str">
        <f t="shared" si="119"/>
        <v/>
      </c>
      <c r="CC138" s="26" t="str">
        <f t="shared" si="120"/>
        <v/>
      </c>
      <c r="CD138" s="26" t="str">
        <f t="shared" si="121"/>
        <v/>
      </c>
      <c r="CE138" s="26" t="str">
        <f t="shared" si="122"/>
        <v/>
      </c>
      <c r="CF138" s="26" t="str">
        <f t="shared" si="123"/>
        <v/>
      </c>
      <c r="CG138" s="26" t="str">
        <f t="shared" si="124"/>
        <v/>
      </c>
      <c r="CH138" s="26" t="str">
        <f t="shared" si="125"/>
        <v/>
      </c>
      <c r="CI138" s="26" t="str">
        <f t="shared" si="126"/>
        <v/>
      </c>
      <c r="CJ138" s="26" t="str">
        <f t="shared" si="127"/>
        <v/>
      </c>
      <c r="CK138" s="26" t="str">
        <f t="shared" si="128"/>
        <v/>
      </c>
      <c r="CL138" s="26" t="str">
        <f t="shared" si="129"/>
        <v/>
      </c>
      <c r="CM138" s="26" t="str">
        <f t="shared" si="130"/>
        <v/>
      </c>
      <c r="CN138" s="26" t="str">
        <f t="shared" si="131"/>
        <v/>
      </c>
      <c r="CO138" s="26" t="str">
        <f t="shared" si="132"/>
        <v/>
      </c>
      <c r="CP138" s="26" t="str">
        <f t="shared" si="133"/>
        <v/>
      </c>
      <c r="CQ138" s="26" t="str">
        <f t="shared" si="134"/>
        <v/>
      </c>
      <c r="CR138" s="26" t="str">
        <f t="shared" si="135"/>
        <v/>
      </c>
      <c r="CS138" s="26" t="str">
        <f t="shared" si="136"/>
        <v/>
      </c>
      <c r="CT138" s="26" t="str">
        <f t="shared" si="137"/>
        <v/>
      </c>
      <c r="CU138" s="26" t="str">
        <f t="shared" si="138"/>
        <v/>
      </c>
      <c r="CV138" s="26" t="str">
        <f t="shared" si="139"/>
        <v>116. AS A PROCESS IMPURITY</v>
      </c>
      <c r="CW138" s="26" t="str">
        <f t="shared" si="140"/>
        <v/>
      </c>
      <c r="CX138" s="26" t="str">
        <f t="shared" si="141"/>
        <v/>
      </c>
      <c r="CY138" s="26" t="str">
        <f t="shared" si="142"/>
        <v/>
      </c>
      <c r="CZ138" s="26" t="str">
        <f t="shared" si="143"/>
        <v/>
      </c>
      <c r="DA138" s="26" t="str">
        <f t="shared" si="144"/>
        <v/>
      </c>
      <c r="DB138" s="26" t="str">
        <f t="shared" si="145"/>
        <v/>
      </c>
      <c r="DC138" s="26" t="str">
        <f t="shared" si="146"/>
        <v/>
      </c>
      <c r="DD138" s="26" t="str">
        <f t="shared" si="147"/>
        <v/>
      </c>
      <c r="DE138" s="26" t="str">
        <f t="shared" si="148"/>
        <v/>
      </c>
      <c r="DF138" s="26" t="str">
        <f t="shared" si="149"/>
        <v/>
      </c>
      <c r="DG138" s="26" t="str">
        <f t="shared" si="150"/>
        <v/>
      </c>
      <c r="DH138" s="26" t="str">
        <f t="shared" si="151"/>
        <v/>
      </c>
      <c r="DI138" s="26" t="str">
        <f t="shared" si="152"/>
        <v/>
      </c>
      <c r="DJ138" s="26" t="str">
        <f t="shared" si="153"/>
        <v/>
      </c>
      <c r="DK138" s="26" t="str">
        <f t="shared" si="154"/>
        <v/>
      </c>
      <c r="DL138" s="26" t="str">
        <f t="shared" si="155"/>
        <v/>
      </c>
      <c r="DM138" s="26" t="str">
        <f t="shared" si="156"/>
        <v/>
      </c>
      <c r="DN138" s="26" t="str">
        <f t="shared" si="157"/>
        <v/>
      </c>
      <c r="DO138" s="26" t="str">
        <f t="shared" si="158"/>
        <v/>
      </c>
      <c r="DP138" s="26" t="str">
        <f t="shared" si="159"/>
        <v/>
      </c>
      <c r="DQ138" s="26" t="str">
        <f t="shared" si="160"/>
        <v/>
      </c>
      <c r="DR138" s="26" t="str">
        <f t="shared" si="161"/>
        <v/>
      </c>
      <c r="DS138" s="26" t="str">
        <f t="shared" si="162"/>
        <v/>
      </c>
      <c r="DT138" s="26" t="str">
        <f t="shared" si="163"/>
        <v/>
      </c>
      <c r="DU138" s="26" t="str">
        <f t="shared" si="164"/>
        <v/>
      </c>
      <c r="DV138" s="26" t="str">
        <f t="shared" si="165"/>
        <v/>
      </c>
    </row>
    <row r="139" spans="1:126" ht="90" x14ac:dyDescent="0.25">
      <c r="A139" t="s">
        <v>1942</v>
      </c>
      <c r="B139">
        <v>2017</v>
      </c>
      <c r="C139" t="s">
        <v>2046</v>
      </c>
      <c r="D139">
        <v>106990</v>
      </c>
      <c r="E139" s="19">
        <v>1317215924438</v>
      </c>
      <c r="F139" t="s">
        <v>296</v>
      </c>
      <c r="G139">
        <v>324110</v>
      </c>
      <c r="H139" t="s">
        <v>297</v>
      </c>
      <c r="I139" t="s">
        <v>1943</v>
      </c>
      <c r="J139" t="s">
        <v>299</v>
      </c>
      <c r="K139" t="s">
        <v>300</v>
      </c>
      <c r="L139">
        <v>39581</v>
      </c>
      <c r="M139" s="26" t="str">
        <f t="shared" si="111"/>
        <v>89. PRODUCE THE CHEMICAL, 91. ON-SITE USE OF THE CHEMICAL, 92. SALE OR DISTRIBUTION OF THE CHEMICAL, 93. AS A BYPRODUCT, 94. AS A MANUFACTURED IMPURITY, 95. USED AS A REACTANT, 116. AS A PROCESS IMPURITY</v>
      </c>
      <c r="N139" s="26" t="s">
        <v>172</v>
      </c>
      <c r="O139" s="26" t="s">
        <v>2064</v>
      </c>
      <c r="P139">
        <v>1100</v>
      </c>
      <c r="Q139">
        <v>130</v>
      </c>
      <c r="R139">
        <v>1230</v>
      </c>
      <c r="S139" s="26" t="s">
        <v>1940</v>
      </c>
      <c r="T139" s="26" t="s">
        <v>1941</v>
      </c>
      <c r="U139" s="26" t="s">
        <v>1940</v>
      </c>
      <c r="V139" s="26" t="s">
        <v>1940</v>
      </c>
      <c r="W139" s="26" t="s">
        <v>1940</v>
      </c>
      <c r="X139" s="26" t="s">
        <v>1940</v>
      </c>
      <c r="Y139" s="26" t="s">
        <v>1940</v>
      </c>
      <c r="AE139" s="26" t="s">
        <v>1941</v>
      </c>
      <c r="AR139" s="26" t="s">
        <v>1941</v>
      </c>
      <c r="AS139" s="26" t="s">
        <v>1941</v>
      </c>
      <c r="AT139" s="26" t="s">
        <v>1940</v>
      </c>
      <c r="AV139" s="26" t="s">
        <v>1941</v>
      </c>
      <c r="BD139" s="26" t="s">
        <v>1941</v>
      </c>
      <c r="BK139" s="26" t="s">
        <v>1941</v>
      </c>
      <c r="BU139" s="26" t="str">
        <f t="shared" si="112"/>
        <v>89. PRODUCE THE CHEMICAL</v>
      </c>
      <c r="BV139" s="26" t="str">
        <f t="shared" si="113"/>
        <v/>
      </c>
      <c r="BW139" s="26" t="str">
        <f t="shared" si="114"/>
        <v>91. ON-SITE USE OF THE CHEMICAL</v>
      </c>
      <c r="BX139" s="26" t="str">
        <f t="shared" si="115"/>
        <v>92. SALE OR DISTRIBUTION OF THE CHEMICAL</v>
      </c>
      <c r="BY139" s="26" t="str">
        <f t="shared" si="116"/>
        <v>93. AS A BYPRODUCT</v>
      </c>
      <c r="BZ139" s="26" t="str">
        <f t="shared" si="117"/>
        <v>94. AS A MANUFACTURED IMPURITY</v>
      </c>
      <c r="CA139" s="26" t="str">
        <f t="shared" si="118"/>
        <v>95. USED AS A REACTANT</v>
      </c>
      <c r="CB139" s="26" t="str">
        <f t="shared" si="119"/>
        <v/>
      </c>
      <c r="CC139" s="26" t="str">
        <f t="shared" si="120"/>
        <v/>
      </c>
      <c r="CD139" s="26" t="str">
        <f t="shared" si="121"/>
        <v/>
      </c>
      <c r="CE139" s="26" t="str">
        <f t="shared" si="122"/>
        <v/>
      </c>
      <c r="CF139" s="26" t="str">
        <f t="shared" si="123"/>
        <v/>
      </c>
      <c r="CG139" s="26" t="str">
        <f t="shared" si="124"/>
        <v/>
      </c>
      <c r="CH139" s="26" t="str">
        <f t="shared" si="125"/>
        <v/>
      </c>
      <c r="CI139" s="26" t="str">
        <f t="shared" si="126"/>
        <v/>
      </c>
      <c r="CJ139" s="26" t="str">
        <f t="shared" si="127"/>
        <v/>
      </c>
      <c r="CK139" s="26" t="str">
        <f t="shared" si="128"/>
        <v/>
      </c>
      <c r="CL139" s="26" t="str">
        <f t="shared" si="129"/>
        <v/>
      </c>
      <c r="CM139" s="26" t="str">
        <f t="shared" si="130"/>
        <v/>
      </c>
      <c r="CN139" s="26" t="str">
        <f t="shared" si="131"/>
        <v/>
      </c>
      <c r="CO139" s="26" t="str">
        <f t="shared" si="132"/>
        <v/>
      </c>
      <c r="CP139" s="26" t="str">
        <f t="shared" si="133"/>
        <v/>
      </c>
      <c r="CQ139" s="26" t="str">
        <f t="shared" si="134"/>
        <v/>
      </c>
      <c r="CR139" s="26" t="str">
        <f t="shared" si="135"/>
        <v/>
      </c>
      <c r="CS139" s="26" t="str">
        <f t="shared" si="136"/>
        <v/>
      </c>
      <c r="CT139" s="26" t="str">
        <f t="shared" si="137"/>
        <v/>
      </c>
      <c r="CU139" s="26" t="str">
        <f t="shared" si="138"/>
        <v/>
      </c>
      <c r="CV139" s="26" t="str">
        <f t="shared" si="139"/>
        <v>116. AS A PROCESS IMPURITY</v>
      </c>
      <c r="CW139" s="26" t="str">
        <f t="shared" si="140"/>
        <v/>
      </c>
      <c r="CX139" s="26" t="str">
        <f t="shared" si="141"/>
        <v/>
      </c>
      <c r="CY139" s="26" t="str">
        <f t="shared" si="142"/>
        <v/>
      </c>
      <c r="CZ139" s="26" t="str">
        <f t="shared" si="143"/>
        <v/>
      </c>
      <c r="DA139" s="26" t="str">
        <f t="shared" si="144"/>
        <v/>
      </c>
      <c r="DB139" s="26" t="str">
        <f t="shared" si="145"/>
        <v/>
      </c>
      <c r="DC139" s="26" t="str">
        <f t="shared" si="146"/>
        <v/>
      </c>
      <c r="DD139" s="26" t="str">
        <f t="shared" si="147"/>
        <v/>
      </c>
      <c r="DE139" s="26" t="str">
        <f t="shared" si="148"/>
        <v/>
      </c>
      <c r="DF139" s="26" t="str">
        <f t="shared" si="149"/>
        <v/>
      </c>
      <c r="DG139" s="26" t="str">
        <f t="shared" si="150"/>
        <v/>
      </c>
      <c r="DH139" s="26" t="str">
        <f t="shared" si="151"/>
        <v/>
      </c>
      <c r="DI139" s="26" t="str">
        <f t="shared" si="152"/>
        <v/>
      </c>
      <c r="DJ139" s="26" t="str">
        <f t="shared" si="153"/>
        <v/>
      </c>
      <c r="DK139" s="26" t="str">
        <f t="shared" si="154"/>
        <v/>
      </c>
      <c r="DL139" s="26" t="str">
        <f t="shared" si="155"/>
        <v/>
      </c>
      <c r="DM139" s="26" t="str">
        <f t="shared" si="156"/>
        <v/>
      </c>
      <c r="DN139" s="26" t="str">
        <f t="shared" si="157"/>
        <v/>
      </c>
      <c r="DO139" s="26" t="str">
        <f t="shared" si="158"/>
        <v/>
      </c>
      <c r="DP139" s="26" t="str">
        <f t="shared" si="159"/>
        <v/>
      </c>
      <c r="DQ139" s="26" t="str">
        <f t="shared" si="160"/>
        <v/>
      </c>
      <c r="DR139" s="26" t="str">
        <f t="shared" si="161"/>
        <v/>
      </c>
      <c r="DS139" s="26" t="str">
        <f t="shared" si="162"/>
        <v/>
      </c>
      <c r="DT139" s="26" t="str">
        <f t="shared" si="163"/>
        <v/>
      </c>
      <c r="DU139" s="26" t="str">
        <f t="shared" si="164"/>
        <v/>
      </c>
      <c r="DV139" s="26" t="str">
        <f t="shared" si="165"/>
        <v/>
      </c>
    </row>
    <row r="140" spans="1:126" ht="105" x14ac:dyDescent="0.25">
      <c r="A140" t="s">
        <v>1942</v>
      </c>
      <c r="B140">
        <v>2018</v>
      </c>
      <c r="C140" t="s">
        <v>2046</v>
      </c>
      <c r="D140">
        <v>106990</v>
      </c>
      <c r="E140" s="19">
        <v>1318216973608</v>
      </c>
      <c r="F140" t="s">
        <v>296</v>
      </c>
      <c r="G140">
        <v>324110</v>
      </c>
      <c r="H140" t="s">
        <v>297</v>
      </c>
      <c r="I140" t="s">
        <v>1943</v>
      </c>
      <c r="J140" t="s">
        <v>299</v>
      </c>
      <c r="K140" t="s">
        <v>300</v>
      </c>
      <c r="L140">
        <v>39581</v>
      </c>
      <c r="M140" s="26" t="str">
        <f t="shared" si="111"/>
        <v>89. PRODUCE THE CHEMICAL, 91. ON-SITE USE OF THE CHEMICAL, 92. SALE OR DISTRIBUTION OF THE CHEMICAL, 93. AS A BYPRODUCT, 94. AS A MANUFACTURED IMPURITY, 95. USED AS A REACTANT, 100. P199  OTHER, 116. AS A PROCESS IMPURITY</v>
      </c>
      <c r="N140" s="26" t="s">
        <v>172</v>
      </c>
      <c r="O140" s="26" t="s">
        <v>2064</v>
      </c>
      <c r="P140">
        <v>1600</v>
      </c>
      <c r="Q140">
        <v>50</v>
      </c>
      <c r="R140">
        <v>1650</v>
      </c>
      <c r="S140" s="26" t="s">
        <v>1940</v>
      </c>
      <c r="T140" s="26" t="s">
        <v>1941</v>
      </c>
      <c r="U140" s="26" t="s">
        <v>1940</v>
      </c>
      <c r="V140" s="26" t="s">
        <v>1940</v>
      </c>
      <c r="W140" s="26" t="s">
        <v>1940</v>
      </c>
      <c r="X140" s="26" t="s">
        <v>1940</v>
      </c>
      <c r="Y140" s="26" t="s">
        <v>1940</v>
      </c>
      <c r="Z140" s="26" t="s">
        <v>1941</v>
      </c>
      <c r="AA140" s="26" t="s">
        <v>1941</v>
      </c>
      <c r="AB140" s="26" t="s">
        <v>1941</v>
      </c>
      <c r="AC140" s="26" t="s">
        <v>1941</v>
      </c>
      <c r="AD140" s="26" t="s">
        <v>1940</v>
      </c>
      <c r="AE140" s="26" t="s">
        <v>1941</v>
      </c>
      <c r="AF140" s="26" t="s">
        <v>1941</v>
      </c>
      <c r="AG140" s="26" t="s">
        <v>1941</v>
      </c>
      <c r="AH140" s="26" t="s">
        <v>1941</v>
      </c>
      <c r="AI140" s="26" t="s">
        <v>1941</v>
      </c>
      <c r="AJ140" s="26" t="s">
        <v>1941</v>
      </c>
      <c r="AK140" s="26" t="s">
        <v>1941</v>
      </c>
      <c r="AL140" s="26" t="s">
        <v>1941</v>
      </c>
      <c r="AM140" s="26" t="s">
        <v>1941</v>
      </c>
      <c r="AN140" s="26" t="s">
        <v>1941</v>
      </c>
      <c r="AO140" s="26" t="s">
        <v>1941</v>
      </c>
      <c r="AP140" s="26" t="s">
        <v>1941</v>
      </c>
      <c r="AQ140" s="26" t="s">
        <v>1941</v>
      </c>
      <c r="AR140" s="26" t="s">
        <v>1941</v>
      </c>
      <c r="AS140" s="26" t="s">
        <v>1941</v>
      </c>
      <c r="AT140" s="26" t="s">
        <v>1940</v>
      </c>
      <c r="AU140" s="26" t="s">
        <v>1941</v>
      </c>
      <c r="AV140" s="26" t="s">
        <v>1941</v>
      </c>
      <c r="AW140" s="26" t="s">
        <v>1941</v>
      </c>
      <c r="AX140" s="26" t="s">
        <v>1941</v>
      </c>
      <c r="AY140" s="26" t="s">
        <v>1941</v>
      </c>
      <c r="AZ140" s="26" t="s">
        <v>1941</v>
      </c>
      <c r="BA140" s="26" t="s">
        <v>1941</v>
      </c>
      <c r="BB140" s="26" t="s">
        <v>1941</v>
      </c>
      <c r="BC140" s="26" t="s">
        <v>1941</v>
      </c>
      <c r="BD140" s="26" t="s">
        <v>1941</v>
      </c>
      <c r="BE140" s="26" t="s">
        <v>1941</v>
      </c>
      <c r="BF140" s="26" t="s">
        <v>1941</v>
      </c>
      <c r="BG140" s="26" t="s">
        <v>1941</v>
      </c>
      <c r="BH140" s="26" t="s">
        <v>1941</v>
      </c>
      <c r="BI140" s="26" t="s">
        <v>1941</v>
      </c>
      <c r="BJ140" s="26" t="s">
        <v>1941</v>
      </c>
      <c r="BK140" s="26" t="s">
        <v>1941</v>
      </c>
      <c r="BL140" s="26" t="s">
        <v>1941</v>
      </c>
      <c r="BM140" s="26" t="s">
        <v>1941</v>
      </c>
      <c r="BN140" s="26" t="s">
        <v>1941</v>
      </c>
      <c r="BO140" s="26" t="s">
        <v>1941</v>
      </c>
      <c r="BP140" s="26" t="s">
        <v>1941</v>
      </c>
      <c r="BQ140" s="26" t="s">
        <v>1941</v>
      </c>
      <c r="BR140" s="26" t="s">
        <v>1941</v>
      </c>
      <c r="BS140" s="26" t="s">
        <v>1941</v>
      </c>
      <c r="BT140" s="26" t="s">
        <v>1941</v>
      </c>
      <c r="BU140" s="26" t="str">
        <f t="shared" si="112"/>
        <v>89. PRODUCE THE CHEMICAL</v>
      </c>
      <c r="BV140" s="26" t="str">
        <f t="shared" si="113"/>
        <v/>
      </c>
      <c r="BW140" s="26" t="str">
        <f t="shared" si="114"/>
        <v>91. ON-SITE USE OF THE CHEMICAL</v>
      </c>
      <c r="BX140" s="26" t="str">
        <f t="shared" si="115"/>
        <v>92. SALE OR DISTRIBUTION OF THE CHEMICAL</v>
      </c>
      <c r="BY140" s="26" t="str">
        <f t="shared" si="116"/>
        <v>93. AS A BYPRODUCT</v>
      </c>
      <c r="BZ140" s="26" t="str">
        <f t="shared" si="117"/>
        <v>94. AS A MANUFACTURED IMPURITY</v>
      </c>
      <c r="CA140" s="26" t="str">
        <f t="shared" si="118"/>
        <v>95. USED AS A REACTANT</v>
      </c>
      <c r="CB140" s="26" t="str">
        <f t="shared" si="119"/>
        <v/>
      </c>
      <c r="CC140" s="26" t="str">
        <f t="shared" si="120"/>
        <v/>
      </c>
      <c r="CD140" s="26" t="str">
        <f t="shared" si="121"/>
        <v/>
      </c>
      <c r="CE140" s="26" t="str">
        <f t="shared" si="122"/>
        <v/>
      </c>
      <c r="CF140" s="26" t="str">
        <f t="shared" si="123"/>
        <v>100. P199  OTHER</v>
      </c>
      <c r="CG140" s="26" t="str">
        <f t="shared" si="124"/>
        <v/>
      </c>
      <c r="CH140" s="26" t="str">
        <f t="shared" si="125"/>
        <v/>
      </c>
      <c r="CI140" s="26" t="str">
        <f t="shared" si="126"/>
        <v/>
      </c>
      <c r="CJ140" s="26" t="str">
        <f t="shared" si="127"/>
        <v/>
      </c>
      <c r="CK140" s="26" t="str">
        <f t="shared" si="128"/>
        <v/>
      </c>
      <c r="CL140" s="26" t="str">
        <f t="shared" si="129"/>
        <v/>
      </c>
      <c r="CM140" s="26" t="str">
        <f t="shared" si="130"/>
        <v/>
      </c>
      <c r="CN140" s="26" t="str">
        <f t="shared" si="131"/>
        <v/>
      </c>
      <c r="CO140" s="26" t="str">
        <f t="shared" si="132"/>
        <v/>
      </c>
      <c r="CP140" s="26" t="str">
        <f t="shared" si="133"/>
        <v/>
      </c>
      <c r="CQ140" s="26" t="str">
        <f t="shared" si="134"/>
        <v/>
      </c>
      <c r="CR140" s="26" t="str">
        <f t="shared" si="135"/>
        <v/>
      </c>
      <c r="CS140" s="26" t="str">
        <f t="shared" si="136"/>
        <v/>
      </c>
      <c r="CT140" s="26" t="str">
        <f t="shared" si="137"/>
        <v/>
      </c>
      <c r="CU140" s="26" t="str">
        <f t="shared" si="138"/>
        <v/>
      </c>
      <c r="CV140" s="26" t="str">
        <f t="shared" si="139"/>
        <v>116. AS A PROCESS IMPURITY</v>
      </c>
      <c r="CW140" s="26" t="str">
        <f t="shared" si="140"/>
        <v/>
      </c>
      <c r="CX140" s="26" t="str">
        <f t="shared" si="141"/>
        <v/>
      </c>
      <c r="CY140" s="26" t="str">
        <f t="shared" si="142"/>
        <v/>
      </c>
      <c r="CZ140" s="26" t="str">
        <f t="shared" si="143"/>
        <v/>
      </c>
      <c r="DA140" s="26" t="str">
        <f t="shared" si="144"/>
        <v/>
      </c>
      <c r="DB140" s="26" t="str">
        <f t="shared" si="145"/>
        <v/>
      </c>
      <c r="DC140" s="26" t="str">
        <f t="shared" si="146"/>
        <v/>
      </c>
      <c r="DD140" s="26" t="str">
        <f t="shared" si="147"/>
        <v/>
      </c>
      <c r="DE140" s="26" t="str">
        <f t="shared" si="148"/>
        <v/>
      </c>
      <c r="DF140" s="26" t="str">
        <f t="shared" si="149"/>
        <v/>
      </c>
      <c r="DG140" s="26" t="str">
        <f t="shared" si="150"/>
        <v/>
      </c>
      <c r="DH140" s="26" t="str">
        <f t="shared" si="151"/>
        <v/>
      </c>
      <c r="DI140" s="26" t="str">
        <f t="shared" si="152"/>
        <v/>
      </c>
      <c r="DJ140" s="26" t="str">
        <f t="shared" si="153"/>
        <v/>
      </c>
      <c r="DK140" s="26" t="str">
        <f t="shared" si="154"/>
        <v/>
      </c>
      <c r="DL140" s="26" t="str">
        <f t="shared" si="155"/>
        <v/>
      </c>
      <c r="DM140" s="26" t="str">
        <f t="shared" si="156"/>
        <v/>
      </c>
      <c r="DN140" s="26" t="str">
        <f t="shared" si="157"/>
        <v/>
      </c>
      <c r="DO140" s="26" t="str">
        <f t="shared" si="158"/>
        <v/>
      </c>
      <c r="DP140" s="26" t="str">
        <f t="shared" si="159"/>
        <v/>
      </c>
      <c r="DQ140" s="26" t="str">
        <f t="shared" si="160"/>
        <v/>
      </c>
      <c r="DR140" s="26" t="str">
        <f t="shared" si="161"/>
        <v/>
      </c>
      <c r="DS140" s="26" t="str">
        <f t="shared" si="162"/>
        <v/>
      </c>
      <c r="DT140" s="26" t="str">
        <f t="shared" si="163"/>
        <v/>
      </c>
      <c r="DU140" s="26" t="str">
        <f t="shared" si="164"/>
        <v/>
      </c>
      <c r="DV140" s="26" t="str">
        <f t="shared" si="165"/>
        <v/>
      </c>
    </row>
    <row r="141" spans="1:126" ht="105" x14ac:dyDescent="0.25">
      <c r="A141" t="s">
        <v>1942</v>
      </c>
      <c r="B141">
        <v>2019</v>
      </c>
      <c r="C141" t="s">
        <v>2046</v>
      </c>
      <c r="D141">
        <v>106990</v>
      </c>
      <c r="E141" s="19">
        <v>1319218038483</v>
      </c>
      <c r="F141" t="s">
        <v>296</v>
      </c>
      <c r="G141">
        <v>324110</v>
      </c>
      <c r="H141" t="s">
        <v>297</v>
      </c>
      <c r="I141" t="s">
        <v>1943</v>
      </c>
      <c r="J141" t="s">
        <v>299</v>
      </c>
      <c r="K141" t="s">
        <v>300</v>
      </c>
      <c r="L141">
        <v>39581</v>
      </c>
      <c r="M141" s="26" t="str">
        <f t="shared" si="111"/>
        <v>89. PRODUCE THE CHEMICAL, 91. ON-SITE USE OF THE CHEMICAL, 92. SALE OR DISTRIBUTION OF THE CHEMICAL, 93. AS A BYPRODUCT, 94. AS A MANUFACTURED IMPURITY, 95. USED AS A REACTANT, 100. P199  OTHER, 116. AS A PROCESS IMPURITY</v>
      </c>
      <c r="N141" s="26" t="s">
        <v>172</v>
      </c>
      <c r="O141" s="26" t="s">
        <v>2064</v>
      </c>
      <c r="P141">
        <v>1500</v>
      </c>
      <c r="Q141">
        <v>60</v>
      </c>
      <c r="R141">
        <v>1560</v>
      </c>
      <c r="S141" s="26" t="s">
        <v>1940</v>
      </c>
      <c r="T141" s="26" t="s">
        <v>1941</v>
      </c>
      <c r="U141" s="26" t="s">
        <v>1940</v>
      </c>
      <c r="V141" s="26" t="s">
        <v>1940</v>
      </c>
      <c r="W141" s="26" t="s">
        <v>1940</v>
      </c>
      <c r="X141" s="26" t="s">
        <v>1940</v>
      </c>
      <c r="Y141" s="26" t="s">
        <v>1940</v>
      </c>
      <c r="Z141" s="26" t="s">
        <v>1941</v>
      </c>
      <c r="AA141" s="26" t="s">
        <v>1941</v>
      </c>
      <c r="AB141" s="26" t="s">
        <v>1941</v>
      </c>
      <c r="AC141" s="26" t="s">
        <v>1941</v>
      </c>
      <c r="AD141" s="26" t="s">
        <v>1940</v>
      </c>
      <c r="AE141" s="26" t="s">
        <v>1941</v>
      </c>
      <c r="AF141" s="26" t="s">
        <v>1941</v>
      </c>
      <c r="AG141" s="26" t="s">
        <v>1941</v>
      </c>
      <c r="AH141" s="26" t="s">
        <v>1941</v>
      </c>
      <c r="AI141" s="26" t="s">
        <v>1941</v>
      </c>
      <c r="AJ141" s="26" t="s">
        <v>1941</v>
      </c>
      <c r="AK141" s="26" t="s">
        <v>1941</v>
      </c>
      <c r="AL141" s="26" t="s">
        <v>1941</v>
      </c>
      <c r="AM141" s="26" t="s">
        <v>1941</v>
      </c>
      <c r="AN141" s="26" t="s">
        <v>1941</v>
      </c>
      <c r="AO141" s="26" t="s">
        <v>1941</v>
      </c>
      <c r="AP141" s="26" t="s">
        <v>1941</v>
      </c>
      <c r="AQ141" s="26" t="s">
        <v>1941</v>
      </c>
      <c r="AR141" s="26" t="s">
        <v>1941</v>
      </c>
      <c r="AS141" s="26" t="s">
        <v>1941</v>
      </c>
      <c r="AT141" s="26" t="s">
        <v>1940</v>
      </c>
      <c r="AU141" s="26" t="s">
        <v>1941</v>
      </c>
      <c r="AV141" s="26" t="s">
        <v>1941</v>
      </c>
      <c r="AW141" s="26" t="s">
        <v>1941</v>
      </c>
      <c r="AX141" s="26" t="s">
        <v>1941</v>
      </c>
      <c r="AY141" s="26" t="s">
        <v>1941</v>
      </c>
      <c r="AZ141" s="26" t="s">
        <v>1941</v>
      </c>
      <c r="BA141" s="26" t="s">
        <v>1941</v>
      </c>
      <c r="BB141" s="26" t="s">
        <v>1941</v>
      </c>
      <c r="BC141" s="26" t="s">
        <v>1941</v>
      </c>
      <c r="BD141" s="26" t="s">
        <v>1941</v>
      </c>
      <c r="BE141" s="26" t="s">
        <v>1941</v>
      </c>
      <c r="BF141" s="26" t="s">
        <v>1941</v>
      </c>
      <c r="BG141" s="26" t="s">
        <v>1941</v>
      </c>
      <c r="BH141" s="26" t="s">
        <v>1941</v>
      </c>
      <c r="BI141" s="26" t="s">
        <v>1941</v>
      </c>
      <c r="BJ141" s="26" t="s">
        <v>1941</v>
      </c>
      <c r="BK141" s="26" t="s">
        <v>1941</v>
      </c>
      <c r="BL141" s="26" t="s">
        <v>1941</v>
      </c>
      <c r="BM141" s="26" t="s">
        <v>1941</v>
      </c>
      <c r="BN141" s="26" t="s">
        <v>1941</v>
      </c>
      <c r="BO141" s="26" t="s">
        <v>1941</v>
      </c>
      <c r="BP141" s="26" t="s">
        <v>1941</v>
      </c>
      <c r="BQ141" s="26" t="s">
        <v>1941</v>
      </c>
      <c r="BR141" s="26" t="s">
        <v>1941</v>
      </c>
      <c r="BS141" s="26" t="s">
        <v>1941</v>
      </c>
      <c r="BT141" s="26" t="s">
        <v>1941</v>
      </c>
      <c r="BU141" s="26" t="str">
        <f t="shared" si="112"/>
        <v>89. PRODUCE THE CHEMICAL</v>
      </c>
      <c r="BV141" s="26" t="str">
        <f t="shared" si="113"/>
        <v/>
      </c>
      <c r="BW141" s="26" t="str">
        <f t="shared" si="114"/>
        <v>91. ON-SITE USE OF THE CHEMICAL</v>
      </c>
      <c r="BX141" s="26" t="str">
        <f t="shared" si="115"/>
        <v>92. SALE OR DISTRIBUTION OF THE CHEMICAL</v>
      </c>
      <c r="BY141" s="26" t="str">
        <f t="shared" si="116"/>
        <v>93. AS A BYPRODUCT</v>
      </c>
      <c r="BZ141" s="26" t="str">
        <f t="shared" si="117"/>
        <v>94. AS A MANUFACTURED IMPURITY</v>
      </c>
      <c r="CA141" s="26" t="str">
        <f t="shared" si="118"/>
        <v>95. USED AS A REACTANT</v>
      </c>
      <c r="CB141" s="26" t="str">
        <f t="shared" si="119"/>
        <v/>
      </c>
      <c r="CC141" s="26" t="str">
        <f t="shared" si="120"/>
        <v/>
      </c>
      <c r="CD141" s="26" t="str">
        <f t="shared" si="121"/>
        <v/>
      </c>
      <c r="CE141" s="26" t="str">
        <f t="shared" si="122"/>
        <v/>
      </c>
      <c r="CF141" s="26" t="str">
        <f t="shared" si="123"/>
        <v>100. P199  OTHER</v>
      </c>
      <c r="CG141" s="26" t="str">
        <f t="shared" si="124"/>
        <v/>
      </c>
      <c r="CH141" s="26" t="str">
        <f t="shared" si="125"/>
        <v/>
      </c>
      <c r="CI141" s="26" t="str">
        <f t="shared" si="126"/>
        <v/>
      </c>
      <c r="CJ141" s="26" t="str">
        <f t="shared" si="127"/>
        <v/>
      </c>
      <c r="CK141" s="26" t="str">
        <f t="shared" si="128"/>
        <v/>
      </c>
      <c r="CL141" s="26" t="str">
        <f t="shared" si="129"/>
        <v/>
      </c>
      <c r="CM141" s="26" t="str">
        <f t="shared" si="130"/>
        <v/>
      </c>
      <c r="CN141" s="26" t="str">
        <f t="shared" si="131"/>
        <v/>
      </c>
      <c r="CO141" s="26" t="str">
        <f t="shared" si="132"/>
        <v/>
      </c>
      <c r="CP141" s="26" t="str">
        <f t="shared" si="133"/>
        <v/>
      </c>
      <c r="CQ141" s="26" t="str">
        <f t="shared" si="134"/>
        <v/>
      </c>
      <c r="CR141" s="26" t="str">
        <f t="shared" si="135"/>
        <v/>
      </c>
      <c r="CS141" s="26" t="str">
        <f t="shared" si="136"/>
        <v/>
      </c>
      <c r="CT141" s="26" t="str">
        <f t="shared" si="137"/>
        <v/>
      </c>
      <c r="CU141" s="26" t="str">
        <f t="shared" si="138"/>
        <v/>
      </c>
      <c r="CV141" s="26" t="str">
        <f t="shared" si="139"/>
        <v>116. AS A PROCESS IMPURITY</v>
      </c>
      <c r="CW141" s="26" t="str">
        <f t="shared" si="140"/>
        <v/>
      </c>
      <c r="CX141" s="26" t="str">
        <f t="shared" si="141"/>
        <v/>
      </c>
      <c r="CY141" s="26" t="str">
        <f t="shared" si="142"/>
        <v/>
      </c>
      <c r="CZ141" s="26" t="str">
        <f t="shared" si="143"/>
        <v/>
      </c>
      <c r="DA141" s="26" t="str">
        <f t="shared" si="144"/>
        <v/>
      </c>
      <c r="DB141" s="26" t="str">
        <f t="shared" si="145"/>
        <v/>
      </c>
      <c r="DC141" s="26" t="str">
        <f t="shared" si="146"/>
        <v/>
      </c>
      <c r="DD141" s="26" t="str">
        <f t="shared" si="147"/>
        <v/>
      </c>
      <c r="DE141" s="26" t="str">
        <f t="shared" si="148"/>
        <v/>
      </c>
      <c r="DF141" s="26" t="str">
        <f t="shared" si="149"/>
        <v/>
      </c>
      <c r="DG141" s="26" t="str">
        <f t="shared" si="150"/>
        <v/>
      </c>
      <c r="DH141" s="26" t="str">
        <f t="shared" si="151"/>
        <v/>
      </c>
      <c r="DI141" s="26" t="str">
        <f t="shared" si="152"/>
        <v/>
      </c>
      <c r="DJ141" s="26" t="str">
        <f t="shared" si="153"/>
        <v/>
      </c>
      <c r="DK141" s="26" t="str">
        <f t="shared" si="154"/>
        <v/>
      </c>
      <c r="DL141" s="26" t="str">
        <f t="shared" si="155"/>
        <v/>
      </c>
      <c r="DM141" s="26" t="str">
        <f t="shared" si="156"/>
        <v/>
      </c>
      <c r="DN141" s="26" t="str">
        <f t="shared" si="157"/>
        <v/>
      </c>
      <c r="DO141" s="26" t="str">
        <f t="shared" si="158"/>
        <v/>
      </c>
      <c r="DP141" s="26" t="str">
        <f t="shared" si="159"/>
        <v/>
      </c>
      <c r="DQ141" s="26" t="str">
        <f t="shared" si="160"/>
        <v/>
      </c>
      <c r="DR141" s="26" t="str">
        <f t="shared" si="161"/>
        <v/>
      </c>
      <c r="DS141" s="26" t="str">
        <f t="shared" si="162"/>
        <v/>
      </c>
      <c r="DT141" s="26" t="str">
        <f t="shared" si="163"/>
        <v/>
      </c>
      <c r="DU141" s="26" t="str">
        <f t="shared" si="164"/>
        <v/>
      </c>
      <c r="DV141" s="26" t="str">
        <f t="shared" si="165"/>
        <v/>
      </c>
    </row>
    <row r="142" spans="1:126" ht="105" x14ac:dyDescent="0.25">
      <c r="A142" t="s">
        <v>1942</v>
      </c>
      <c r="B142">
        <v>2020</v>
      </c>
      <c r="C142" t="s">
        <v>2046</v>
      </c>
      <c r="D142">
        <v>106990</v>
      </c>
      <c r="E142" s="19">
        <v>1320218938328</v>
      </c>
      <c r="F142" t="s">
        <v>296</v>
      </c>
      <c r="G142">
        <v>324110</v>
      </c>
      <c r="H142" t="s">
        <v>297</v>
      </c>
      <c r="I142" t="s">
        <v>1943</v>
      </c>
      <c r="J142" t="s">
        <v>299</v>
      </c>
      <c r="K142" t="s">
        <v>300</v>
      </c>
      <c r="L142">
        <v>39581</v>
      </c>
      <c r="M142" s="26" t="str">
        <f t="shared" si="111"/>
        <v>89. PRODUCE THE CHEMICAL, 92. SALE OR DISTRIBUTION OF THE CHEMICAL, 94. AS A MANUFACTURED IMPURITY</v>
      </c>
      <c r="N142" s="26" t="s">
        <v>172</v>
      </c>
      <c r="O142" s="26" t="s">
        <v>2064</v>
      </c>
      <c r="P142">
        <v>1500</v>
      </c>
      <c r="Q142">
        <v>10</v>
      </c>
      <c r="R142">
        <v>1510</v>
      </c>
      <c r="S142" s="26" t="s">
        <v>1940</v>
      </c>
      <c r="T142" s="26" t="s">
        <v>1941</v>
      </c>
      <c r="U142" s="26" t="s">
        <v>1941</v>
      </c>
      <c r="V142" s="26" t="s">
        <v>1940</v>
      </c>
      <c r="W142" s="26" t="s">
        <v>1941</v>
      </c>
      <c r="X142" s="26" t="s">
        <v>1940</v>
      </c>
      <c r="Y142" s="26" t="s">
        <v>1941</v>
      </c>
      <c r="Z142" s="26" t="s">
        <v>1941</v>
      </c>
      <c r="AA142" s="26" t="s">
        <v>1941</v>
      </c>
      <c r="AB142" s="26" t="s">
        <v>1941</v>
      </c>
      <c r="AC142" s="26" t="s">
        <v>1941</v>
      </c>
      <c r="AD142" s="26" t="s">
        <v>1941</v>
      </c>
      <c r="AE142" s="26" t="s">
        <v>1941</v>
      </c>
      <c r="AF142" s="26" t="s">
        <v>1941</v>
      </c>
      <c r="AG142" s="26" t="s">
        <v>1941</v>
      </c>
      <c r="AH142" s="26" t="s">
        <v>1941</v>
      </c>
      <c r="AI142" s="26" t="s">
        <v>1941</v>
      </c>
      <c r="AJ142" s="26" t="s">
        <v>1941</v>
      </c>
      <c r="AK142" s="26" t="s">
        <v>1941</v>
      </c>
      <c r="AL142" s="26" t="s">
        <v>1941</v>
      </c>
      <c r="AM142" s="26" t="s">
        <v>1941</v>
      </c>
      <c r="AN142" s="26" t="s">
        <v>1941</v>
      </c>
      <c r="AO142" s="26" t="s">
        <v>1941</v>
      </c>
      <c r="AP142" s="26" t="s">
        <v>1941</v>
      </c>
      <c r="AQ142" s="26" t="s">
        <v>1941</v>
      </c>
      <c r="AR142" s="26" t="s">
        <v>1941</v>
      </c>
      <c r="AS142" s="26" t="s">
        <v>1941</v>
      </c>
      <c r="AT142" s="26" t="s">
        <v>1941</v>
      </c>
      <c r="AU142" s="26" t="s">
        <v>1941</v>
      </c>
      <c r="AV142" s="26" t="s">
        <v>1941</v>
      </c>
      <c r="AW142" s="26" t="s">
        <v>1941</v>
      </c>
      <c r="AX142" s="26" t="s">
        <v>1941</v>
      </c>
      <c r="AY142" s="26" t="s">
        <v>1941</v>
      </c>
      <c r="AZ142" s="26" t="s">
        <v>1941</v>
      </c>
      <c r="BA142" s="26" t="s">
        <v>1941</v>
      </c>
      <c r="BB142" s="26" t="s">
        <v>1941</v>
      </c>
      <c r="BC142" s="26" t="s">
        <v>1941</v>
      </c>
      <c r="BD142" s="26" t="s">
        <v>1941</v>
      </c>
      <c r="BE142" s="26" t="s">
        <v>1941</v>
      </c>
      <c r="BF142" s="26" t="s">
        <v>1941</v>
      </c>
      <c r="BG142" s="26" t="s">
        <v>1941</v>
      </c>
      <c r="BH142" s="26" t="s">
        <v>1941</v>
      </c>
      <c r="BI142" s="26" t="s">
        <v>1941</v>
      </c>
      <c r="BJ142" s="26" t="s">
        <v>1941</v>
      </c>
      <c r="BK142" s="26" t="s">
        <v>1941</v>
      </c>
      <c r="BL142" s="26" t="s">
        <v>1941</v>
      </c>
      <c r="BM142" s="26" t="s">
        <v>1941</v>
      </c>
      <c r="BN142" s="26" t="s">
        <v>1941</v>
      </c>
      <c r="BO142" s="26" t="s">
        <v>1941</v>
      </c>
      <c r="BP142" s="26" t="s">
        <v>1941</v>
      </c>
      <c r="BQ142" s="26" t="s">
        <v>1941</v>
      </c>
      <c r="BR142" s="26" t="s">
        <v>1941</v>
      </c>
      <c r="BS142" s="26" t="s">
        <v>1941</v>
      </c>
      <c r="BT142" s="26" t="s">
        <v>1941</v>
      </c>
      <c r="BU142" s="26" t="str">
        <f t="shared" si="112"/>
        <v>89. PRODUCE THE CHEMICAL</v>
      </c>
      <c r="BV142" s="26" t="str">
        <f t="shared" si="113"/>
        <v/>
      </c>
      <c r="BW142" s="26" t="str">
        <f t="shared" si="114"/>
        <v/>
      </c>
      <c r="BX142" s="26" t="str">
        <f t="shared" si="115"/>
        <v>92. SALE OR DISTRIBUTION OF THE CHEMICAL</v>
      </c>
      <c r="BY142" s="26" t="str">
        <f t="shared" si="116"/>
        <v/>
      </c>
      <c r="BZ142" s="26" t="str">
        <f t="shared" si="117"/>
        <v>94. AS A MANUFACTURED IMPURITY</v>
      </c>
      <c r="CA142" s="26" t="str">
        <f t="shared" si="118"/>
        <v/>
      </c>
      <c r="CB142" s="26" t="str">
        <f t="shared" si="119"/>
        <v/>
      </c>
      <c r="CC142" s="26" t="str">
        <f t="shared" si="120"/>
        <v/>
      </c>
      <c r="CD142" s="26" t="str">
        <f t="shared" si="121"/>
        <v/>
      </c>
      <c r="CE142" s="26" t="str">
        <f t="shared" si="122"/>
        <v/>
      </c>
      <c r="CF142" s="26" t="str">
        <f t="shared" si="123"/>
        <v/>
      </c>
      <c r="CG142" s="26" t="str">
        <f t="shared" si="124"/>
        <v/>
      </c>
      <c r="CH142" s="26" t="str">
        <f t="shared" si="125"/>
        <v/>
      </c>
      <c r="CI142" s="26" t="str">
        <f t="shared" si="126"/>
        <v/>
      </c>
      <c r="CJ142" s="26" t="str">
        <f t="shared" si="127"/>
        <v/>
      </c>
      <c r="CK142" s="26" t="str">
        <f t="shared" si="128"/>
        <v/>
      </c>
      <c r="CL142" s="26" t="str">
        <f t="shared" si="129"/>
        <v/>
      </c>
      <c r="CM142" s="26" t="str">
        <f t="shared" si="130"/>
        <v/>
      </c>
      <c r="CN142" s="26" t="str">
        <f t="shared" si="131"/>
        <v/>
      </c>
      <c r="CO142" s="26" t="str">
        <f t="shared" si="132"/>
        <v/>
      </c>
      <c r="CP142" s="26" t="str">
        <f t="shared" si="133"/>
        <v/>
      </c>
      <c r="CQ142" s="26" t="str">
        <f t="shared" si="134"/>
        <v/>
      </c>
      <c r="CR142" s="26" t="str">
        <f t="shared" si="135"/>
        <v/>
      </c>
      <c r="CS142" s="26" t="str">
        <f t="shared" si="136"/>
        <v/>
      </c>
      <c r="CT142" s="26" t="str">
        <f t="shared" si="137"/>
        <v/>
      </c>
      <c r="CU142" s="26" t="str">
        <f t="shared" si="138"/>
        <v/>
      </c>
      <c r="CV142" s="26" t="str">
        <f t="shared" si="139"/>
        <v/>
      </c>
      <c r="CW142" s="26" t="str">
        <f t="shared" si="140"/>
        <v/>
      </c>
      <c r="CX142" s="26" t="str">
        <f t="shared" si="141"/>
        <v/>
      </c>
      <c r="CY142" s="26" t="str">
        <f t="shared" si="142"/>
        <v/>
      </c>
      <c r="CZ142" s="26" t="str">
        <f t="shared" si="143"/>
        <v/>
      </c>
      <c r="DA142" s="26" t="str">
        <f t="shared" si="144"/>
        <v/>
      </c>
      <c r="DB142" s="26" t="str">
        <f t="shared" si="145"/>
        <v/>
      </c>
      <c r="DC142" s="26" t="str">
        <f t="shared" si="146"/>
        <v/>
      </c>
      <c r="DD142" s="26" t="str">
        <f t="shared" si="147"/>
        <v/>
      </c>
      <c r="DE142" s="26" t="str">
        <f t="shared" si="148"/>
        <v/>
      </c>
      <c r="DF142" s="26" t="str">
        <f t="shared" si="149"/>
        <v/>
      </c>
      <c r="DG142" s="26" t="str">
        <f t="shared" si="150"/>
        <v/>
      </c>
      <c r="DH142" s="26" t="str">
        <f t="shared" si="151"/>
        <v/>
      </c>
      <c r="DI142" s="26" t="str">
        <f t="shared" si="152"/>
        <v/>
      </c>
      <c r="DJ142" s="26" t="str">
        <f t="shared" si="153"/>
        <v/>
      </c>
      <c r="DK142" s="26" t="str">
        <f t="shared" si="154"/>
        <v/>
      </c>
      <c r="DL142" s="26" t="str">
        <f t="shared" si="155"/>
        <v/>
      </c>
      <c r="DM142" s="26" t="str">
        <f t="shared" si="156"/>
        <v/>
      </c>
      <c r="DN142" s="26" t="str">
        <f t="shared" si="157"/>
        <v/>
      </c>
      <c r="DO142" s="26" t="str">
        <f t="shared" si="158"/>
        <v/>
      </c>
      <c r="DP142" s="26" t="str">
        <f t="shared" si="159"/>
        <v/>
      </c>
      <c r="DQ142" s="26" t="str">
        <f t="shared" si="160"/>
        <v/>
      </c>
      <c r="DR142" s="26" t="str">
        <f t="shared" si="161"/>
        <v/>
      </c>
      <c r="DS142" s="26" t="str">
        <f t="shared" si="162"/>
        <v/>
      </c>
      <c r="DT142" s="26" t="str">
        <f t="shared" si="163"/>
        <v/>
      </c>
      <c r="DU142" s="26" t="str">
        <f t="shared" si="164"/>
        <v/>
      </c>
      <c r="DV142" s="26" t="str">
        <f t="shared" si="165"/>
        <v/>
      </c>
    </row>
    <row r="143" spans="1:126" ht="105" x14ac:dyDescent="0.25">
      <c r="A143" t="s">
        <v>1942</v>
      </c>
      <c r="B143">
        <v>2021</v>
      </c>
      <c r="C143" t="s">
        <v>2046</v>
      </c>
      <c r="D143">
        <v>106990</v>
      </c>
      <c r="E143" s="19">
        <v>1321219823871</v>
      </c>
      <c r="F143" t="s">
        <v>296</v>
      </c>
      <c r="G143">
        <v>324110</v>
      </c>
      <c r="H143" t="s">
        <v>297</v>
      </c>
      <c r="I143" t="s">
        <v>1943</v>
      </c>
      <c r="J143" t="s">
        <v>299</v>
      </c>
      <c r="K143" t="s">
        <v>300</v>
      </c>
      <c r="L143">
        <v>39581</v>
      </c>
      <c r="M143" s="26" t="str">
        <f t="shared" si="111"/>
        <v>89. PRODUCE THE CHEMICAL, 91. ON-SITE USE OF THE CHEMICAL, 92. SALE OR DISTRIBUTION OF THE CHEMICAL, 93. AS A BYPRODUCT, 94. AS A MANUFACTURED IMPURITY, 95. USED AS A REACTANT, 100. P199  OTHER, 116. AS A PROCESS IMPURITY</v>
      </c>
      <c r="N143" s="26" t="s">
        <v>172</v>
      </c>
      <c r="O143" s="26" t="s">
        <v>2064</v>
      </c>
      <c r="P143">
        <v>1200</v>
      </c>
      <c r="Q143">
        <v>73</v>
      </c>
      <c r="R143">
        <v>1273</v>
      </c>
      <c r="S143" s="26" t="s">
        <v>1940</v>
      </c>
      <c r="T143" s="26" t="s">
        <v>1941</v>
      </c>
      <c r="U143" s="26" t="s">
        <v>1940</v>
      </c>
      <c r="V143" s="26" t="s">
        <v>1940</v>
      </c>
      <c r="W143" s="26" t="s">
        <v>1940</v>
      </c>
      <c r="X143" s="26" t="s">
        <v>1940</v>
      </c>
      <c r="Y143" s="26" t="s">
        <v>1940</v>
      </c>
      <c r="Z143" s="26" t="s">
        <v>1941</v>
      </c>
      <c r="AA143" s="26" t="s">
        <v>1941</v>
      </c>
      <c r="AB143" s="26" t="s">
        <v>1941</v>
      </c>
      <c r="AC143" s="26" t="s">
        <v>1941</v>
      </c>
      <c r="AD143" s="26" t="s">
        <v>1940</v>
      </c>
      <c r="AE143" s="26" t="s">
        <v>1941</v>
      </c>
      <c r="AF143" s="26" t="s">
        <v>1941</v>
      </c>
      <c r="AG143" s="26" t="s">
        <v>1941</v>
      </c>
      <c r="AH143" s="26" t="s">
        <v>1941</v>
      </c>
      <c r="AI143" s="26" t="s">
        <v>1941</v>
      </c>
      <c r="AJ143" s="26" t="s">
        <v>1941</v>
      </c>
      <c r="AK143" s="26" t="s">
        <v>1941</v>
      </c>
      <c r="AL143" s="26" t="s">
        <v>1941</v>
      </c>
      <c r="AM143" s="26" t="s">
        <v>1941</v>
      </c>
      <c r="AN143" s="26" t="s">
        <v>1941</v>
      </c>
      <c r="AO143" s="26" t="s">
        <v>1941</v>
      </c>
      <c r="AP143" s="26" t="s">
        <v>1941</v>
      </c>
      <c r="AQ143" s="26" t="s">
        <v>1941</v>
      </c>
      <c r="AR143" s="26" t="s">
        <v>1941</v>
      </c>
      <c r="AS143" s="26" t="s">
        <v>1941</v>
      </c>
      <c r="AT143" s="26" t="s">
        <v>1940</v>
      </c>
      <c r="AU143" s="26" t="s">
        <v>1941</v>
      </c>
      <c r="AV143" s="26" t="s">
        <v>1941</v>
      </c>
      <c r="AW143" s="26" t="s">
        <v>1941</v>
      </c>
      <c r="AX143" s="26" t="s">
        <v>1941</v>
      </c>
      <c r="AY143" s="26" t="s">
        <v>1941</v>
      </c>
      <c r="AZ143" s="26" t="s">
        <v>1941</v>
      </c>
      <c r="BA143" s="26" t="s">
        <v>1941</v>
      </c>
      <c r="BB143" s="26" t="s">
        <v>1941</v>
      </c>
      <c r="BC143" s="26" t="s">
        <v>1941</v>
      </c>
      <c r="BD143" s="26" t="s">
        <v>1941</v>
      </c>
      <c r="BE143" s="26" t="s">
        <v>1941</v>
      </c>
      <c r="BF143" s="26" t="s">
        <v>1941</v>
      </c>
      <c r="BG143" s="26" t="s">
        <v>1941</v>
      </c>
      <c r="BH143" s="26" t="s">
        <v>1941</v>
      </c>
      <c r="BI143" s="26" t="s">
        <v>1941</v>
      </c>
      <c r="BJ143" s="26" t="s">
        <v>1941</v>
      </c>
      <c r="BK143" s="26" t="s">
        <v>1941</v>
      </c>
      <c r="BL143" s="26" t="s">
        <v>1941</v>
      </c>
      <c r="BM143" s="26" t="s">
        <v>1941</v>
      </c>
      <c r="BN143" s="26" t="s">
        <v>1941</v>
      </c>
      <c r="BO143" s="26" t="s">
        <v>1941</v>
      </c>
      <c r="BP143" s="26" t="s">
        <v>1941</v>
      </c>
      <c r="BQ143" s="26" t="s">
        <v>1941</v>
      </c>
      <c r="BR143" s="26" t="s">
        <v>1941</v>
      </c>
      <c r="BS143" s="26" t="s">
        <v>1941</v>
      </c>
      <c r="BT143" s="26" t="s">
        <v>1941</v>
      </c>
      <c r="BU143" s="26" t="str">
        <f t="shared" si="112"/>
        <v>89. PRODUCE THE CHEMICAL</v>
      </c>
      <c r="BV143" s="26" t="str">
        <f t="shared" si="113"/>
        <v/>
      </c>
      <c r="BW143" s="26" t="str">
        <f t="shared" si="114"/>
        <v>91. ON-SITE USE OF THE CHEMICAL</v>
      </c>
      <c r="BX143" s="26" t="str">
        <f t="shared" si="115"/>
        <v>92. SALE OR DISTRIBUTION OF THE CHEMICAL</v>
      </c>
      <c r="BY143" s="26" t="str">
        <f t="shared" si="116"/>
        <v>93. AS A BYPRODUCT</v>
      </c>
      <c r="BZ143" s="26" t="str">
        <f t="shared" si="117"/>
        <v>94. AS A MANUFACTURED IMPURITY</v>
      </c>
      <c r="CA143" s="26" t="str">
        <f t="shared" si="118"/>
        <v>95. USED AS A REACTANT</v>
      </c>
      <c r="CB143" s="26" t="str">
        <f t="shared" si="119"/>
        <v/>
      </c>
      <c r="CC143" s="26" t="str">
        <f t="shared" si="120"/>
        <v/>
      </c>
      <c r="CD143" s="26" t="str">
        <f t="shared" si="121"/>
        <v/>
      </c>
      <c r="CE143" s="26" t="str">
        <f t="shared" si="122"/>
        <v/>
      </c>
      <c r="CF143" s="26" t="str">
        <f t="shared" si="123"/>
        <v>100. P199  OTHER</v>
      </c>
      <c r="CG143" s="26" t="str">
        <f t="shared" si="124"/>
        <v/>
      </c>
      <c r="CH143" s="26" t="str">
        <f t="shared" si="125"/>
        <v/>
      </c>
      <c r="CI143" s="26" t="str">
        <f t="shared" si="126"/>
        <v/>
      </c>
      <c r="CJ143" s="26" t="str">
        <f t="shared" si="127"/>
        <v/>
      </c>
      <c r="CK143" s="26" t="str">
        <f t="shared" si="128"/>
        <v/>
      </c>
      <c r="CL143" s="26" t="str">
        <f t="shared" si="129"/>
        <v/>
      </c>
      <c r="CM143" s="26" t="str">
        <f t="shared" si="130"/>
        <v/>
      </c>
      <c r="CN143" s="26" t="str">
        <f t="shared" si="131"/>
        <v/>
      </c>
      <c r="CO143" s="26" t="str">
        <f t="shared" si="132"/>
        <v/>
      </c>
      <c r="CP143" s="26" t="str">
        <f t="shared" si="133"/>
        <v/>
      </c>
      <c r="CQ143" s="26" t="str">
        <f t="shared" si="134"/>
        <v/>
      </c>
      <c r="CR143" s="26" t="str">
        <f t="shared" si="135"/>
        <v/>
      </c>
      <c r="CS143" s="26" t="str">
        <f t="shared" si="136"/>
        <v/>
      </c>
      <c r="CT143" s="26" t="str">
        <f t="shared" si="137"/>
        <v/>
      </c>
      <c r="CU143" s="26" t="str">
        <f t="shared" si="138"/>
        <v/>
      </c>
      <c r="CV143" s="26" t="str">
        <f t="shared" si="139"/>
        <v>116. AS A PROCESS IMPURITY</v>
      </c>
      <c r="CW143" s="26" t="str">
        <f t="shared" si="140"/>
        <v/>
      </c>
      <c r="CX143" s="26" t="str">
        <f t="shared" si="141"/>
        <v/>
      </c>
      <c r="CY143" s="26" t="str">
        <f t="shared" si="142"/>
        <v/>
      </c>
      <c r="CZ143" s="26" t="str">
        <f t="shared" si="143"/>
        <v/>
      </c>
      <c r="DA143" s="26" t="str">
        <f t="shared" si="144"/>
        <v/>
      </c>
      <c r="DB143" s="26" t="str">
        <f t="shared" si="145"/>
        <v/>
      </c>
      <c r="DC143" s="26" t="str">
        <f t="shared" si="146"/>
        <v/>
      </c>
      <c r="DD143" s="26" t="str">
        <f t="shared" si="147"/>
        <v/>
      </c>
      <c r="DE143" s="26" t="str">
        <f t="shared" si="148"/>
        <v/>
      </c>
      <c r="DF143" s="26" t="str">
        <f t="shared" si="149"/>
        <v/>
      </c>
      <c r="DG143" s="26" t="str">
        <f t="shared" si="150"/>
        <v/>
      </c>
      <c r="DH143" s="26" t="str">
        <f t="shared" si="151"/>
        <v/>
      </c>
      <c r="DI143" s="26" t="str">
        <f t="shared" si="152"/>
        <v/>
      </c>
      <c r="DJ143" s="26" t="str">
        <f t="shared" si="153"/>
        <v/>
      </c>
      <c r="DK143" s="26" t="str">
        <f t="shared" si="154"/>
        <v/>
      </c>
      <c r="DL143" s="26" t="str">
        <f t="shared" si="155"/>
        <v/>
      </c>
      <c r="DM143" s="26" t="str">
        <f t="shared" si="156"/>
        <v/>
      </c>
      <c r="DN143" s="26" t="str">
        <f t="shared" si="157"/>
        <v/>
      </c>
      <c r="DO143" s="26" t="str">
        <f t="shared" si="158"/>
        <v/>
      </c>
      <c r="DP143" s="26" t="str">
        <f t="shared" si="159"/>
        <v/>
      </c>
      <c r="DQ143" s="26" t="str">
        <f t="shared" si="160"/>
        <v/>
      </c>
      <c r="DR143" s="26" t="str">
        <f t="shared" si="161"/>
        <v/>
      </c>
      <c r="DS143" s="26" t="str">
        <f t="shared" si="162"/>
        <v/>
      </c>
      <c r="DT143" s="26" t="str">
        <f t="shared" si="163"/>
        <v/>
      </c>
      <c r="DU143" s="26" t="str">
        <f t="shared" si="164"/>
        <v/>
      </c>
      <c r="DV143" s="26" t="str">
        <f t="shared" si="165"/>
        <v/>
      </c>
    </row>
    <row r="144" spans="1:126" ht="60" x14ac:dyDescent="0.25">
      <c r="A144" t="s">
        <v>1942</v>
      </c>
      <c r="B144">
        <v>2016</v>
      </c>
      <c r="C144" t="s">
        <v>2046</v>
      </c>
      <c r="D144">
        <v>106990</v>
      </c>
      <c r="E144" s="19">
        <v>1316215745720</v>
      </c>
      <c r="F144" t="s">
        <v>303</v>
      </c>
      <c r="G144">
        <v>324110</v>
      </c>
      <c r="H144" t="s">
        <v>304</v>
      </c>
      <c r="I144" t="s">
        <v>305</v>
      </c>
      <c r="J144" t="s">
        <v>306</v>
      </c>
      <c r="K144" t="s">
        <v>293</v>
      </c>
      <c r="L144">
        <v>94801</v>
      </c>
      <c r="M144" s="26" t="str">
        <f t="shared" si="111"/>
        <v>89. PRODUCE THE CHEMICAL, 91. ON-SITE USE OF THE CHEMICAL, 94. AS A MANUFACTURED IMPURITY, 95. USED AS A REACTANT</v>
      </c>
      <c r="N144" s="26" t="s">
        <v>123</v>
      </c>
      <c r="O144" s="26" t="s">
        <v>124</v>
      </c>
      <c r="P144">
        <v>98</v>
      </c>
      <c r="Q144">
        <v>3</v>
      </c>
      <c r="R144">
        <v>101</v>
      </c>
      <c r="S144" s="26" t="s">
        <v>1940</v>
      </c>
      <c r="T144" s="26" t="s">
        <v>1941</v>
      </c>
      <c r="U144" s="26" t="s">
        <v>1940</v>
      </c>
      <c r="V144" s="26" t="s">
        <v>1941</v>
      </c>
      <c r="W144" s="26" t="s">
        <v>1941</v>
      </c>
      <c r="X144" s="26" t="s">
        <v>1940</v>
      </c>
      <c r="Y144" s="26" t="s">
        <v>1940</v>
      </c>
      <c r="AE144" s="26" t="s">
        <v>1941</v>
      </c>
      <c r="AR144" s="26" t="s">
        <v>1941</v>
      </c>
      <c r="AS144" s="26" t="s">
        <v>1941</v>
      </c>
      <c r="AT144" s="26" t="s">
        <v>1941</v>
      </c>
      <c r="AV144" s="26" t="s">
        <v>1941</v>
      </c>
      <c r="BD144" s="26" t="s">
        <v>1941</v>
      </c>
      <c r="BK144" s="26" t="s">
        <v>1941</v>
      </c>
      <c r="BU144" s="26" t="str">
        <f t="shared" si="112"/>
        <v>89. PRODUCE THE CHEMICAL</v>
      </c>
      <c r="BV144" s="26" t="str">
        <f t="shared" si="113"/>
        <v/>
      </c>
      <c r="BW144" s="26" t="str">
        <f t="shared" si="114"/>
        <v>91. ON-SITE USE OF THE CHEMICAL</v>
      </c>
      <c r="BX144" s="26" t="str">
        <f t="shared" si="115"/>
        <v/>
      </c>
      <c r="BY144" s="26" t="str">
        <f t="shared" si="116"/>
        <v/>
      </c>
      <c r="BZ144" s="26" t="str">
        <f t="shared" si="117"/>
        <v>94. AS A MANUFACTURED IMPURITY</v>
      </c>
      <c r="CA144" s="26" t="str">
        <f t="shared" si="118"/>
        <v>95. USED AS A REACTANT</v>
      </c>
      <c r="CB144" s="26" t="str">
        <f t="shared" si="119"/>
        <v/>
      </c>
      <c r="CC144" s="26" t="str">
        <f t="shared" si="120"/>
        <v/>
      </c>
      <c r="CD144" s="26" t="str">
        <f t="shared" si="121"/>
        <v/>
      </c>
      <c r="CE144" s="26" t="str">
        <f t="shared" si="122"/>
        <v/>
      </c>
      <c r="CF144" s="26" t="str">
        <f t="shared" si="123"/>
        <v/>
      </c>
      <c r="CG144" s="26" t="str">
        <f t="shared" si="124"/>
        <v/>
      </c>
      <c r="CH144" s="26" t="str">
        <f t="shared" si="125"/>
        <v/>
      </c>
      <c r="CI144" s="26" t="str">
        <f t="shared" si="126"/>
        <v/>
      </c>
      <c r="CJ144" s="26" t="str">
        <f t="shared" si="127"/>
        <v/>
      </c>
      <c r="CK144" s="26" t="str">
        <f t="shared" si="128"/>
        <v/>
      </c>
      <c r="CL144" s="26" t="str">
        <f t="shared" si="129"/>
        <v/>
      </c>
      <c r="CM144" s="26" t="str">
        <f t="shared" si="130"/>
        <v/>
      </c>
      <c r="CN144" s="26" t="str">
        <f t="shared" si="131"/>
        <v/>
      </c>
      <c r="CO144" s="26" t="str">
        <f t="shared" si="132"/>
        <v/>
      </c>
      <c r="CP144" s="26" t="str">
        <f t="shared" si="133"/>
        <v/>
      </c>
      <c r="CQ144" s="26" t="str">
        <f t="shared" si="134"/>
        <v/>
      </c>
      <c r="CR144" s="26" t="str">
        <f t="shared" si="135"/>
        <v/>
      </c>
      <c r="CS144" s="26" t="str">
        <f t="shared" si="136"/>
        <v/>
      </c>
      <c r="CT144" s="26" t="str">
        <f t="shared" si="137"/>
        <v/>
      </c>
      <c r="CU144" s="26" t="str">
        <f t="shared" si="138"/>
        <v/>
      </c>
      <c r="CV144" s="26" t="str">
        <f t="shared" si="139"/>
        <v/>
      </c>
      <c r="CW144" s="26" t="str">
        <f t="shared" si="140"/>
        <v/>
      </c>
      <c r="CX144" s="26" t="str">
        <f t="shared" si="141"/>
        <v/>
      </c>
      <c r="CY144" s="26" t="str">
        <f t="shared" si="142"/>
        <v/>
      </c>
      <c r="CZ144" s="26" t="str">
        <f t="shared" si="143"/>
        <v/>
      </c>
      <c r="DA144" s="26" t="str">
        <f t="shared" si="144"/>
        <v/>
      </c>
      <c r="DB144" s="26" t="str">
        <f t="shared" si="145"/>
        <v/>
      </c>
      <c r="DC144" s="26" t="str">
        <f t="shared" si="146"/>
        <v/>
      </c>
      <c r="DD144" s="26" t="str">
        <f t="shared" si="147"/>
        <v/>
      </c>
      <c r="DE144" s="26" t="str">
        <f t="shared" si="148"/>
        <v/>
      </c>
      <c r="DF144" s="26" t="str">
        <f t="shared" si="149"/>
        <v/>
      </c>
      <c r="DG144" s="26" t="str">
        <f t="shared" si="150"/>
        <v/>
      </c>
      <c r="DH144" s="26" t="str">
        <f t="shared" si="151"/>
        <v/>
      </c>
      <c r="DI144" s="26" t="str">
        <f t="shared" si="152"/>
        <v/>
      </c>
      <c r="DJ144" s="26" t="str">
        <f t="shared" si="153"/>
        <v/>
      </c>
      <c r="DK144" s="26" t="str">
        <f t="shared" si="154"/>
        <v/>
      </c>
      <c r="DL144" s="26" t="str">
        <f t="shared" si="155"/>
        <v/>
      </c>
      <c r="DM144" s="26" t="str">
        <f t="shared" si="156"/>
        <v/>
      </c>
      <c r="DN144" s="26" t="str">
        <f t="shared" si="157"/>
        <v/>
      </c>
      <c r="DO144" s="26" t="str">
        <f t="shared" si="158"/>
        <v/>
      </c>
      <c r="DP144" s="26" t="str">
        <f t="shared" si="159"/>
        <v/>
      </c>
      <c r="DQ144" s="26" t="str">
        <f t="shared" si="160"/>
        <v/>
      </c>
      <c r="DR144" s="26" t="str">
        <f t="shared" si="161"/>
        <v/>
      </c>
      <c r="DS144" s="26" t="str">
        <f t="shared" si="162"/>
        <v/>
      </c>
      <c r="DT144" s="26" t="str">
        <f t="shared" si="163"/>
        <v/>
      </c>
      <c r="DU144" s="26" t="str">
        <f t="shared" si="164"/>
        <v/>
      </c>
      <c r="DV144" s="26" t="str">
        <f t="shared" si="165"/>
        <v/>
      </c>
    </row>
    <row r="145" spans="1:126" ht="60" x14ac:dyDescent="0.25">
      <c r="A145" t="s">
        <v>1942</v>
      </c>
      <c r="B145">
        <v>2017</v>
      </c>
      <c r="C145" t="s">
        <v>2046</v>
      </c>
      <c r="D145">
        <v>106990</v>
      </c>
      <c r="E145" s="19">
        <v>1317216610319</v>
      </c>
      <c r="F145" t="s">
        <v>303</v>
      </c>
      <c r="G145">
        <v>324110</v>
      </c>
      <c r="H145" t="s">
        <v>304</v>
      </c>
      <c r="I145" t="s">
        <v>305</v>
      </c>
      <c r="J145" t="s">
        <v>306</v>
      </c>
      <c r="K145" t="s">
        <v>293</v>
      </c>
      <c r="L145">
        <v>94801</v>
      </c>
      <c r="M145" s="26" t="str">
        <f t="shared" si="111"/>
        <v>89. PRODUCE THE CHEMICAL, 91. ON-SITE USE OF THE CHEMICAL, 94. AS A MANUFACTURED IMPURITY, 95. USED AS A REACTANT</v>
      </c>
      <c r="N145" s="26" t="s">
        <v>123</v>
      </c>
      <c r="O145" s="26" t="s">
        <v>124</v>
      </c>
      <c r="P145">
        <v>120</v>
      </c>
      <c r="Q145">
        <v>5</v>
      </c>
      <c r="R145">
        <v>125</v>
      </c>
      <c r="S145" s="26" t="s">
        <v>1940</v>
      </c>
      <c r="T145" s="26" t="s">
        <v>1941</v>
      </c>
      <c r="U145" s="26" t="s">
        <v>1940</v>
      </c>
      <c r="V145" s="26" t="s">
        <v>1941</v>
      </c>
      <c r="W145" s="26" t="s">
        <v>1941</v>
      </c>
      <c r="X145" s="26" t="s">
        <v>1940</v>
      </c>
      <c r="Y145" s="26" t="s">
        <v>1940</v>
      </c>
      <c r="AE145" s="26" t="s">
        <v>1941</v>
      </c>
      <c r="AR145" s="26" t="s">
        <v>1941</v>
      </c>
      <c r="AS145" s="26" t="s">
        <v>1941</v>
      </c>
      <c r="AT145" s="26" t="s">
        <v>1941</v>
      </c>
      <c r="AV145" s="26" t="s">
        <v>1941</v>
      </c>
      <c r="BD145" s="26" t="s">
        <v>1941</v>
      </c>
      <c r="BK145" s="26" t="s">
        <v>1941</v>
      </c>
      <c r="BU145" s="26" t="str">
        <f t="shared" si="112"/>
        <v>89. PRODUCE THE CHEMICAL</v>
      </c>
      <c r="BV145" s="26" t="str">
        <f t="shared" si="113"/>
        <v/>
      </c>
      <c r="BW145" s="26" t="str">
        <f t="shared" si="114"/>
        <v>91. ON-SITE USE OF THE CHEMICAL</v>
      </c>
      <c r="BX145" s="26" t="str">
        <f t="shared" si="115"/>
        <v/>
      </c>
      <c r="BY145" s="26" t="str">
        <f t="shared" si="116"/>
        <v/>
      </c>
      <c r="BZ145" s="26" t="str">
        <f t="shared" si="117"/>
        <v>94. AS A MANUFACTURED IMPURITY</v>
      </c>
      <c r="CA145" s="26" t="str">
        <f t="shared" si="118"/>
        <v>95. USED AS A REACTANT</v>
      </c>
      <c r="CB145" s="26" t="str">
        <f t="shared" si="119"/>
        <v/>
      </c>
      <c r="CC145" s="26" t="str">
        <f t="shared" si="120"/>
        <v/>
      </c>
      <c r="CD145" s="26" t="str">
        <f t="shared" si="121"/>
        <v/>
      </c>
      <c r="CE145" s="26" t="str">
        <f t="shared" si="122"/>
        <v/>
      </c>
      <c r="CF145" s="26" t="str">
        <f t="shared" si="123"/>
        <v/>
      </c>
      <c r="CG145" s="26" t="str">
        <f t="shared" si="124"/>
        <v/>
      </c>
      <c r="CH145" s="26" t="str">
        <f t="shared" si="125"/>
        <v/>
      </c>
      <c r="CI145" s="26" t="str">
        <f t="shared" si="126"/>
        <v/>
      </c>
      <c r="CJ145" s="26" t="str">
        <f t="shared" si="127"/>
        <v/>
      </c>
      <c r="CK145" s="26" t="str">
        <f t="shared" si="128"/>
        <v/>
      </c>
      <c r="CL145" s="26" t="str">
        <f t="shared" si="129"/>
        <v/>
      </c>
      <c r="CM145" s="26" t="str">
        <f t="shared" si="130"/>
        <v/>
      </c>
      <c r="CN145" s="26" t="str">
        <f t="shared" si="131"/>
        <v/>
      </c>
      <c r="CO145" s="26" t="str">
        <f t="shared" si="132"/>
        <v/>
      </c>
      <c r="CP145" s="26" t="str">
        <f t="shared" si="133"/>
        <v/>
      </c>
      <c r="CQ145" s="26" t="str">
        <f t="shared" si="134"/>
        <v/>
      </c>
      <c r="CR145" s="26" t="str">
        <f t="shared" si="135"/>
        <v/>
      </c>
      <c r="CS145" s="26" t="str">
        <f t="shared" si="136"/>
        <v/>
      </c>
      <c r="CT145" s="26" t="str">
        <f t="shared" si="137"/>
        <v/>
      </c>
      <c r="CU145" s="26" t="str">
        <f t="shared" si="138"/>
        <v/>
      </c>
      <c r="CV145" s="26" t="str">
        <f t="shared" si="139"/>
        <v/>
      </c>
      <c r="CW145" s="26" t="str">
        <f t="shared" si="140"/>
        <v/>
      </c>
      <c r="CX145" s="26" t="str">
        <f t="shared" si="141"/>
        <v/>
      </c>
      <c r="CY145" s="26" t="str">
        <f t="shared" si="142"/>
        <v/>
      </c>
      <c r="CZ145" s="26" t="str">
        <f t="shared" si="143"/>
        <v/>
      </c>
      <c r="DA145" s="26" t="str">
        <f t="shared" si="144"/>
        <v/>
      </c>
      <c r="DB145" s="26" t="str">
        <f t="shared" si="145"/>
        <v/>
      </c>
      <c r="DC145" s="26" t="str">
        <f t="shared" si="146"/>
        <v/>
      </c>
      <c r="DD145" s="26" t="str">
        <f t="shared" si="147"/>
        <v/>
      </c>
      <c r="DE145" s="26" t="str">
        <f t="shared" si="148"/>
        <v/>
      </c>
      <c r="DF145" s="26" t="str">
        <f t="shared" si="149"/>
        <v/>
      </c>
      <c r="DG145" s="26" t="str">
        <f t="shared" si="150"/>
        <v/>
      </c>
      <c r="DH145" s="26" t="str">
        <f t="shared" si="151"/>
        <v/>
      </c>
      <c r="DI145" s="26" t="str">
        <f t="shared" si="152"/>
        <v/>
      </c>
      <c r="DJ145" s="26" t="str">
        <f t="shared" si="153"/>
        <v/>
      </c>
      <c r="DK145" s="26" t="str">
        <f t="shared" si="154"/>
        <v/>
      </c>
      <c r="DL145" s="26" t="str">
        <f t="shared" si="155"/>
        <v/>
      </c>
      <c r="DM145" s="26" t="str">
        <f t="shared" si="156"/>
        <v/>
      </c>
      <c r="DN145" s="26" t="str">
        <f t="shared" si="157"/>
        <v/>
      </c>
      <c r="DO145" s="26" t="str">
        <f t="shared" si="158"/>
        <v/>
      </c>
      <c r="DP145" s="26" t="str">
        <f t="shared" si="159"/>
        <v/>
      </c>
      <c r="DQ145" s="26" t="str">
        <f t="shared" si="160"/>
        <v/>
      </c>
      <c r="DR145" s="26" t="str">
        <f t="shared" si="161"/>
        <v/>
      </c>
      <c r="DS145" s="26" t="str">
        <f t="shared" si="162"/>
        <v/>
      </c>
      <c r="DT145" s="26" t="str">
        <f t="shared" si="163"/>
        <v/>
      </c>
      <c r="DU145" s="26" t="str">
        <f t="shared" si="164"/>
        <v/>
      </c>
      <c r="DV145" s="26" t="str">
        <f t="shared" si="165"/>
        <v/>
      </c>
    </row>
    <row r="146" spans="1:126" ht="75" x14ac:dyDescent="0.25">
      <c r="A146" t="s">
        <v>1942</v>
      </c>
      <c r="B146">
        <v>2018</v>
      </c>
      <c r="C146" t="s">
        <v>2046</v>
      </c>
      <c r="D146">
        <v>106990</v>
      </c>
      <c r="E146" s="19">
        <v>1318217440243</v>
      </c>
      <c r="F146" t="s">
        <v>303</v>
      </c>
      <c r="G146">
        <v>324110</v>
      </c>
      <c r="H146" t="s">
        <v>304</v>
      </c>
      <c r="I146" t="s">
        <v>305</v>
      </c>
      <c r="J146" t="s">
        <v>306</v>
      </c>
      <c r="K146" t="s">
        <v>293</v>
      </c>
      <c r="L146">
        <v>94801</v>
      </c>
      <c r="M146" s="26" t="str">
        <f t="shared" si="111"/>
        <v>89. PRODUCE THE CHEMICAL, 91. ON-SITE USE OF THE CHEMICAL, 94. AS A MANUFACTURED IMPURITY, 95. USED AS A REACTANT, 100. P199  OTHER</v>
      </c>
      <c r="N146" s="26" t="s">
        <v>123</v>
      </c>
      <c r="O146" s="26" t="s">
        <v>124</v>
      </c>
      <c r="P146">
        <v>160</v>
      </c>
      <c r="Q146">
        <v>310</v>
      </c>
      <c r="R146">
        <v>470</v>
      </c>
      <c r="S146" s="26" t="s">
        <v>1940</v>
      </c>
      <c r="T146" s="26" t="s">
        <v>1941</v>
      </c>
      <c r="U146" s="26" t="s">
        <v>1940</v>
      </c>
      <c r="V146" s="26" t="s">
        <v>1941</v>
      </c>
      <c r="W146" s="26" t="s">
        <v>1941</v>
      </c>
      <c r="X146" s="26" t="s">
        <v>1940</v>
      </c>
      <c r="Y146" s="26" t="s">
        <v>1940</v>
      </c>
      <c r="Z146" s="26" t="s">
        <v>1941</v>
      </c>
      <c r="AA146" s="26" t="s">
        <v>1941</v>
      </c>
      <c r="AB146" s="26" t="s">
        <v>1941</v>
      </c>
      <c r="AC146" s="26" t="s">
        <v>1941</v>
      </c>
      <c r="AD146" s="26" t="s">
        <v>1940</v>
      </c>
      <c r="AE146" s="26" t="s">
        <v>1941</v>
      </c>
      <c r="AF146" s="26" t="s">
        <v>1941</v>
      </c>
      <c r="AG146" s="26" t="s">
        <v>1941</v>
      </c>
      <c r="AH146" s="26" t="s">
        <v>1941</v>
      </c>
      <c r="AI146" s="26" t="s">
        <v>1941</v>
      </c>
      <c r="AJ146" s="26" t="s">
        <v>1941</v>
      </c>
      <c r="AK146" s="26" t="s">
        <v>1941</v>
      </c>
      <c r="AL146" s="26" t="s">
        <v>1941</v>
      </c>
      <c r="AM146" s="26" t="s">
        <v>1941</v>
      </c>
      <c r="AN146" s="26" t="s">
        <v>1941</v>
      </c>
      <c r="AO146" s="26" t="s">
        <v>1941</v>
      </c>
      <c r="AP146" s="26" t="s">
        <v>1941</v>
      </c>
      <c r="AQ146" s="26" t="s">
        <v>1941</v>
      </c>
      <c r="AR146" s="26" t="s">
        <v>1941</v>
      </c>
      <c r="AS146" s="26" t="s">
        <v>1941</v>
      </c>
      <c r="AT146" s="26" t="s">
        <v>1941</v>
      </c>
      <c r="AU146" s="26" t="s">
        <v>1941</v>
      </c>
      <c r="AV146" s="26" t="s">
        <v>1941</v>
      </c>
      <c r="AW146" s="26" t="s">
        <v>1941</v>
      </c>
      <c r="AX146" s="26" t="s">
        <v>1941</v>
      </c>
      <c r="AY146" s="26" t="s">
        <v>1941</v>
      </c>
      <c r="AZ146" s="26" t="s">
        <v>1941</v>
      </c>
      <c r="BA146" s="26" t="s">
        <v>1941</v>
      </c>
      <c r="BB146" s="26" t="s">
        <v>1941</v>
      </c>
      <c r="BC146" s="26" t="s">
        <v>1941</v>
      </c>
      <c r="BD146" s="26" t="s">
        <v>1941</v>
      </c>
      <c r="BE146" s="26" t="s">
        <v>1941</v>
      </c>
      <c r="BF146" s="26" t="s">
        <v>1941</v>
      </c>
      <c r="BG146" s="26" t="s">
        <v>1941</v>
      </c>
      <c r="BH146" s="26" t="s">
        <v>1941</v>
      </c>
      <c r="BI146" s="26" t="s">
        <v>1941</v>
      </c>
      <c r="BJ146" s="26" t="s">
        <v>1941</v>
      </c>
      <c r="BK146" s="26" t="s">
        <v>1941</v>
      </c>
      <c r="BL146" s="26" t="s">
        <v>1941</v>
      </c>
      <c r="BM146" s="26" t="s">
        <v>1941</v>
      </c>
      <c r="BN146" s="26" t="s">
        <v>1941</v>
      </c>
      <c r="BO146" s="26" t="s">
        <v>1941</v>
      </c>
      <c r="BP146" s="26" t="s">
        <v>1941</v>
      </c>
      <c r="BQ146" s="26" t="s">
        <v>1941</v>
      </c>
      <c r="BR146" s="26" t="s">
        <v>1941</v>
      </c>
      <c r="BS146" s="26" t="s">
        <v>1941</v>
      </c>
      <c r="BT146" s="26" t="s">
        <v>1941</v>
      </c>
      <c r="BU146" s="26" t="str">
        <f t="shared" si="112"/>
        <v>89. PRODUCE THE CHEMICAL</v>
      </c>
      <c r="BV146" s="26" t="str">
        <f t="shared" si="113"/>
        <v/>
      </c>
      <c r="BW146" s="26" t="str">
        <f t="shared" si="114"/>
        <v>91. ON-SITE USE OF THE CHEMICAL</v>
      </c>
      <c r="BX146" s="26" t="str">
        <f t="shared" si="115"/>
        <v/>
      </c>
      <c r="BY146" s="26" t="str">
        <f t="shared" si="116"/>
        <v/>
      </c>
      <c r="BZ146" s="26" t="str">
        <f t="shared" si="117"/>
        <v>94. AS A MANUFACTURED IMPURITY</v>
      </c>
      <c r="CA146" s="26" t="str">
        <f t="shared" si="118"/>
        <v>95. USED AS A REACTANT</v>
      </c>
      <c r="CB146" s="26" t="str">
        <f t="shared" si="119"/>
        <v/>
      </c>
      <c r="CC146" s="26" t="str">
        <f t="shared" si="120"/>
        <v/>
      </c>
      <c r="CD146" s="26" t="str">
        <f t="shared" si="121"/>
        <v/>
      </c>
      <c r="CE146" s="26" t="str">
        <f t="shared" si="122"/>
        <v/>
      </c>
      <c r="CF146" s="26" t="str">
        <f t="shared" si="123"/>
        <v>100. P199  OTHER</v>
      </c>
      <c r="CG146" s="26" t="str">
        <f t="shared" si="124"/>
        <v/>
      </c>
      <c r="CH146" s="26" t="str">
        <f t="shared" si="125"/>
        <v/>
      </c>
      <c r="CI146" s="26" t="str">
        <f t="shared" si="126"/>
        <v/>
      </c>
      <c r="CJ146" s="26" t="str">
        <f t="shared" si="127"/>
        <v/>
      </c>
      <c r="CK146" s="26" t="str">
        <f t="shared" si="128"/>
        <v/>
      </c>
      <c r="CL146" s="26" t="str">
        <f t="shared" si="129"/>
        <v/>
      </c>
      <c r="CM146" s="26" t="str">
        <f t="shared" si="130"/>
        <v/>
      </c>
      <c r="CN146" s="26" t="str">
        <f t="shared" si="131"/>
        <v/>
      </c>
      <c r="CO146" s="26" t="str">
        <f t="shared" si="132"/>
        <v/>
      </c>
      <c r="CP146" s="26" t="str">
        <f t="shared" si="133"/>
        <v/>
      </c>
      <c r="CQ146" s="26" t="str">
        <f t="shared" si="134"/>
        <v/>
      </c>
      <c r="CR146" s="26" t="str">
        <f t="shared" si="135"/>
        <v/>
      </c>
      <c r="CS146" s="26" t="str">
        <f t="shared" si="136"/>
        <v/>
      </c>
      <c r="CT146" s="26" t="str">
        <f t="shared" si="137"/>
        <v/>
      </c>
      <c r="CU146" s="26" t="str">
        <f t="shared" si="138"/>
        <v/>
      </c>
      <c r="CV146" s="26" t="str">
        <f t="shared" si="139"/>
        <v/>
      </c>
      <c r="CW146" s="26" t="str">
        <f t="shared" si="140"/>
        <v/>
      </c>
      <c r="CX146" s="26" t="str">
        <f t="shared" si="141"/>
        <v/>
      </c>
      <c r="CY146" s="26" t="str">
        <f t="shared" si="142"/>
        <v/>
      </c>
      <c r="CZ146" s="26" t="str">
        <f t="shared" si="143"/>
        <v/>
      </c>
      <c r="DA146" s="26" t="str">
        <f t="shared" si="144"/>
        <v/>
      </c>
      <c r="DB146" s="26" t="str">
        <f t="shared" si="145"/>
        <v/>
      </c>
      <c r="DC146" s="26" t="str">
        <f t="shared" si="146"/>
        <v/>
      </c>
      <c r="DD146" s="26" t="str">
        <f t="shared" si="147"/>
        <v/>
      </c>
      <c r="DE146" s="26" t="str">
        <f t="shared" si="148"/>
        <v/>
      </c>
      <c r="DF146" s="26" t="str">
        <f t="shared" si="149"/>
        <v/>
      </c>
      <c r="DG146" s="26" t="str">
        <f t="shared" si="150"/>
        <v/>
      </c>
      <c r="DH146" s="26" t="str">
        <f t="shared" si="151"/>
        <v/>
      </c>
      <c r="DI146" s="26" t="str">
        <f t="shared" si="152"/>
        <v/>
      </c>
      <c r="DJ146" s="26" t="str">
        <f t="shared" si="153"/>
        <v/>
      </c>
      <c r="DK146" s="26" t="str">
        <f t="shared" si="154"/>
        <v/>
      </c>
      <c r="DL146" s="26" t="str">
        <f t="shared" si="155"/>
        <v/>
      </c>
      <c r="DM146" s="26" t="str">
        <f t="shared" si="156"/>
        <v/>
      </c>
      <c r="DN146" s="26" t="str">
        <f t="shared" si="157"/>
        <v/>
      </c>
      <c r="DO146" s="26" t="str">
        <f t="shared" si="158"/>
        <v/>
      </c>
      <c r="DP146" s="26" t="str">
        <f t="shared" si="159"/>
        <v/>
      </c>
      <c r="DQ146" s="26" t="str">
        <f t="shared" si="160"/>
        <v/>
      </c>
      <c r="DR146" s="26" t="str">
        <f t="shared" si="161"/>
        <v/>
      </c>
      <c r="DS146" s="26" t="str">
        <f t="shared" si="162"/>
        <v/>
      </c>
      <c r="DT146" s="26" t="str">
        <f t="shared" si="163"/>
        <v/>
      </c>
      <c r="DU146" s="26" t="str">
        <f t="shared" si="164"/>
        <v/>
      </c>
      <c r="DV146" s="26" t="str">
        <f t="shared" si="165"/>
        <v/>
      </c>
    </row>
    <row r="147" spans="1:126" ht="75" x14ac:dyDescent="0.25">
      <c r="A147" t="s">
        <v>1942</v>
      </c>
      <c r="B147">
        <v>2019</v>
      </c>
      <c r="C147" t="s">
        <v>2046</v>
      </c>
      <c r="D147">
        <v>106990</v>
      </c>
      <c r="E147" s="19">
        <v>1319218480325</v>
      </c>
      <c r="F147" t="s">
        <v>303</v>
      </c>
      <c r="G147">
        <v>324110</v>
      </c>
      <c r="H147" t="s">
        <v>304</v>
      </c>
      <c r="I147" t="s">
        <v>305</v>
      </c>
      <c r="J147" t="s">
        <v>306</v>
      </c>
      <c r="K147" t="s">
        <v>293</v>
      </c>
      <c r="L147">
        <v>94801</v>
      </c>
      <c r="M147" s="26" t="str">
        <f t="shared" si="111"/>
        <v>89. PRODUCE THE CHEMICAL, 91. ON-SITE USE OF THE CHEMICAL, 94. AS A MANUFACTURED IMPURITY, 95. USED AS A REACTANT, 100. P199  OTHER</v>
      </c>
      <c r="N147" s="26" t="s">
        <v>123</v>
      </c>
      <c r="O147" s="26" t="s">
        <v>124</v>
      </c>
      <c r="P147">
        <v>150</v>
      </c>
      <c r="Q147">
        <v>390</v>
      </c>
      <c r="R147">
        <v>540</v>
      </c>
      <c r="S147" s="26" t="s">
        <v>1940</v>
      </c>
      <c r="T147" s="26" t="s">
        <v>1941</v>
      </c>
      <c r="U147" s="26" t="s">
        <v>1940</v>
      </c>
      <c r="V147" s="26" t="s">
        <v>1941</v>
      </c>
      <c r="W147" s="26" t="s">
        <v>1941</v>
      </c>
      <c r="X147" s="26" t="s">
        <v>1940</v>
      </c>
      <c r="Y147" s="26" t="s">
        <v>1940</v>
      </c>
      <c r="Z147" s="26" t="s">
        <v>1941</v>
      </c>
      <c r="AA147" s="26" t="s">
        <v>1941</v>
      </c>
      <c r="AB147" s="26" t="s">
        <v>1941</v>
      </c>
      <c r="AC147" s="26" t="s">
        <v>1941</v>
      </c>
      <c r="AD147" s="26" t="s">
        <v>1940</v>
      </c>
      <c r="AE147" s="26" t="s">
        <v>1941</v>
      </c>
      <c r="AF147" s="26" t="s">
        <v>1941</v>
      </c>
      <c r="AG147" s="26" t="s">
        <v>1941</v>
      </c>
      <c r="AH147" s="26" t="s">
        <v>1941</v>
      </c>
      <c r="AI147" s="26" t="s">
        <v>1941</v>
      </c>
      <c r="AJ147" s="26" t="s">
        <v>1941</v>
      </c>
      <c r="AK147" s="26" t="s">
        <v>1941</v>
      </c>
      <c r="AL147" s="26" t="s">
        <v>1941</v>
      </c>
      <c r="AM147" s="26" t="s">
        <v>1941</v>
      </c>
      <c r="AN147" s="26" t="s">
        <v>1941</v>
      </c>
      <c r="AO147" s="26" t="s">
        <v>1941</v>
      </c>
      <c r="AP147" s="26" t="s">
        <v>1941</v>
      </c>
      <c r="AQ147" s="26" t="s">
        <v>1941</v>
      </c>
      <c r="AR147" s="26" t="s">
        <v>1941</v>
      </c>
      <c r="AS147" s="26" t="s">
        <v>1941</v>
      </c>
      <c r="AT147" s="26" t="s">
        <v>1941</v>
      </c>
      <c r="AU147" s="26" t="s">
        <v>1941</v>
      </c>
      <c r="AV147" s="26" t="s">
        <v>1941</v>
      </c>
      <c r="AW147" s="26" t="s">
        <v>1941</v>
      </c>
      <c r="AX147" s="26" t="s">
        <v>1941</v>
      </c>
      <c r="AY147" s="26" t="s">
        <v>1941</v>
      </c>
      <c r="AZ147" s="26" t="s">
        <v>1941</v>
      </c>
      <c r="BA147" s="26" t="s">
        <v>1941</v>
      </c>
      <c r="BB147" s="26" t="s">
        <v>1941</v>
      </c>
      <c r="BC147" s="26" t="s">
        <v>1941</v>
      </c>
      <c r="BD147" s="26" t="s">
        <v>1941</v>
      </c>
      <c r="BE147" s="26" t="s">
        <v>1941</v>
      </c>
      <c r="BF147" s="26" t="s">
        <v>1941</v>
      </c>
      <c r="BG147" s="26" t="s">
        <v>1941</v>
      </c>
      <c r="BH147" s="26" t="s">
        <v>1941</v>
      </c>
      <c r="BI147" s="26" t="s">
        <v>1941</v>
      </c>
      <c r="BJ147" s="26" t="s">
        <v>1941</v>
      </c>
      <c r="BK147" s="26" t="s">
        <v>1941</v>
      </c>
      <c r="BL147" s="26" t="s">
        <v>1941</v>
      </c>
      <c r="BM147" s="26" t="s">
        <v>1941</v>
      </c>
      <c r="BN147" s="26" t="s">
        <v>1941</v>
      </c>
      <c r="BO147" s="26" t="s">
        <v>1941</v>
      </c>
      <c r="BP147" s="26" t="s">
        <v>1941</v>
      </c>
      <c r="BQ147" s="26" t="s">
        <v>1941</v>
      </c>
      <c r="BR147" s="26" t="s">
        <v>1941</v>
      </c>
      <c r="BS147" s="26" t="s">
        <v>1941</v>
      </c>
      <c r="BT147" s="26" t="s">
        <v>1941</v>
      </c>
      <c r="BU147" s="26" t="str">
        <f t="shared" si="112"/>
        <v>89. PRODUCE THE CHEMICAL</v>
      </c>
      <c r="BV147" s="26" t="str">
        <f t="shared" si="113"/>
        <v/>
      </c>
      <c r="BW147" s="26" t="str">
        <f t="shared" si="114"/>
        <v>91. ON-SITE USE OF THE CHEMICAL</v>
      </c>
      <c r="BX147" s="26" t="str">
        <f t="shared" si="115"/>
        <v/>
      </c>
      <c r="BY147" s="26" t="str">
        <f t="shared" si="116"/>
        <v/>
      </c>
      <c r="BZ147" s="26" t="str">
        <f t="shared" si="117"/>
        <v>94. AS A MANUFACTURED IMPURITY</v>
      </c>
      <c r="CA147" s="26" t="str">
        <f t="shared" si="118"/>
        <v>95. USED AS A REACTANT</v>
      </c>
      <c r="CB147" s="26" t="str">
        <f t="shared" si="119"/>
        <v/>
      </c>
      <c r="CC147" s="26" t="str">
        <f t="shared" si="120"/>
        <v/>
      </c>
      <c r="CD147" s="26" t="str">
        <f t="shared" si="121"/>
        <v/>
      </c>
      <c r="CE147" s="26" t="str">
        <f t="shared" si="122"/>
        <v/>
      </c>
      <c r="CF147" s="26" t="str">
        <f t="shared" si="123"/>
        <v>100. P199  OTHER</v>
      </c>
      <c r="CG147" s="26" t="str">
        <f t="shared" si="124"/>
        <v/>
      </c>
      <c r="CH147" s="26" t="str">
        <f t="shared" si="125"/>
        <v/>
      </c>
      <c r="CI147" s="26" t="str">
        <f t="shared" si="126"/>
        <v/>
      </c>
      <c r="CJ147" s="26" t="str">
        <f t="shared" si="127"/>
        <v/>
      </c>
      <c r="CK147" s="26" t="str">
        <f t="shared" si="128"/>
        <v/>
      </c>
      <c r="CL147" s="26" t="str">
        <f t="shared" si="129"/>
        <v/>
      </c>
      <c r="CM147" s="26" t="str">
        <f t="shared" si="130"/>
        <v/>
      </c>
      <c r="CN147" s="26" t="str">
        <f t="shared" si="131"/>
        <v/>
      </c>
      <c r="CO147" s="26" t="str">
        <f t="shared" si="132"/>
        <v/>
      </c>
      <c r="CP147" s="26" t="str">
        <f t="shared" si="133"/>
        <v/>
      </c>
      <c r="CQ147" s="26" t="str">
        <f t="shared" si="134"/>
        <v/>
      </c>
      <c r="CR147" s="26" t="str">
        <f t="shared" si="135"/>
        <v/>
      </c>
      <c r="CS147" s="26" t="str">
        <f t="shared" si="136"/>
        <v/>
      </c>
      <c r="CT147" s="26" t="str">
        <f t="shared" si="137"/>
        <v/>
      </c>
      <c r="CU147" s="26" t="str">
        <f t="shared" si="138"/>
        <v/>
      </c>
      <c r="CV147" s="26" t="str">
        <f t="shared" si="139"/>
        <v/>
      </c>
      <c r="CW147" s="26" t="str">
        <f t="shared" si="140"/>
        <v/>
      </c>
      <c r="CX147" s="26" t="str">
        <f t="shared" si="141"/>
        <v/>
      </c>
      <c r="CY147" s="26" t="str">
        <f t="shared" si="142"/>
        <v/>
      </c>
      <c r="CZ147" s="26" t="str">
        <f t="shared" si="143"/>
        <v/>
      </c>
      <c r="DA147" s="26" t="str">
        <f t="shared" si="144"/>
        <v/>
      </c>
      <c r="DB147" s="26" t="str">
        <f t="shared" si="145"/>
        <v/>
      </c>
      <c r="DC147" s="26" t="str">
        <f t="shared" si="146"/>
        <v/>
      </c>
      <c r="DD147" s="26" t="str">
        <f t="shared" si="147"/>
        <v/>
      </c>
      <c r="DE147" s="26" t="str">
        <f t="shared" si="148"/>
        <v/>
      </c>
      <c r="DF147" s="26" t="str">
        <f t="shared" si="149"/>
        <v/>
      </c>
      <c r="DG147" s="26" t="str">
        <f t="shared" si="150"/>
        <v/>
      </c>
      <c r="DH147" s="26" t="str">
        <f t="shared" si="151"/>
        <v/>
      </c>
      <c r="DI147" s="26" t="str">
        <f t="shared" si="152"/>
        <v/>
      </c>
      <c r="DJ147" s="26" t="str">
        <f t="shared" si="153"/>
        <v/>
      </c>
      <c r="DK147" s="26" t="str">
        <f t="shared" si="154"/>
        <v/>
      </c>
      <c r="DL147" s="26" t="str">
        <f t="shared" si="155"/>
        <v/>
      </c>
      <c r="DM147" s="26" t="str">
        <f t="shared" si="156"/>
        <v/>
      </c>
      <c r="DN147" s="26" t="str">
        <f t="shared" si="157"/>
        <v/>
      </c>
      <c r="DO147" s="26" t="str">
        <f t="shared" si="158"/>
        <v/>
      </c>
      <c r="DP147" s="26" t="str">
        <f t="shared" si="159"/>
        <v/>
      </c>
      <c r="DQ147" s="26" t="str">
        <f t="shared" si="160"/>
        <v/>
      </c>
      <c r="DR147" s="26" t="str">
        <f t="shared" si="161"/>
        <v/>
      </c>
      <c r="DS147" s="26" t="str">
        <f t="shared" si="162"/>
        <v/>
      </c>
      <c r="DT147" s="26" t="str">
        <f t="shared" si="163"/>
        <v/>
      </c>
      <c r="DU147" s="26" t="str">
        <f t="shared" si="164"/>
        <v/>
      </c>
      <c r="DV147" s="26" t="str">
        <f t="shared" si="165"/>
        <v/>
      </c>
    </row>
    <row r="148" spans="1:126" ht="45" x14ac:dyDescent="0.25">
      <c r="A148" t="s">
        <v>1942</v>
      </c>
      <c r="B148">
        <v>2020</v>
      </c>
      <c r="C148" t="s">
        <v>2046</v>
      </c>
      <c r="D148">
        <v>106990</v>
      </c>
      <c r="E148" s="19">
        <v>1320219131618</v>
      </c>
      <c r="F148" t="s">
        <v>303</v>
      </c>
      <c r="G148">
        <v>324110</v>
      </c>
      <c r="H148" t="s">
        <v>304</v>
      </c>
      <c r="I148" t="s">
        <v>305</v>
      </c>
      <c r="J148" t="s">
        <v>306</v>
      </c>
      <c r="K148" t="s">
        <v>293</v>
      </c>
      <c r="L148">
        <v>94801</v>
      </c>
      <c r="M148" s="26" t="str">
        <f t="shared" si="111"/>
        <v>89. PRODUCE THE CHEMICAL, 93. AS A BYPRODUCT</v>
      </c>
      <c r="N148" s="26" t="s">
        <v>123</v>
      </c>
      <c r="O148" s="26" t="s">
        <v>124</v>
      </c>
      <c r="P148">
        <v>220</v>
      </c>
      <c r="Q148">
        <v>260</v>
      </c>
      <c r="R148">
        <v>480</v>
      </c>
      <c r="S148" s="26" t="s">
        <v>1940</v>
      </c>
      <c r="T148" s="26" t="s">
        <v>1941</v>
      </c>
      <c r="U148" s="26" t="s">
        <v>1941</v>
      </c>
      <c r="V148" s="26" t="s">
        <v>1941</v>
      </c>
      <c r="W148" s="26" t="s">
        <v>1940</v>
      </c>
      <c r="X148" s="26" t="s">
        <v>1941</v>
      </c>
      <c r="Y148" s="26" t="s">
        <v>1941</v>
      </c>
      <c r="Z148" s="26" t="s">
        <v>1941</v>
      </c>
      <c r="AA148" s="26" t="s">
        <v>1941</v>
      </c>
      <c r="AB148" s="26" t="s">
        <v>1941</v>
      </c>
      <c r="AC148" s="26" t="s">
        <v>1941</v>
      </c>
      <c r="AD148" s="26" t="s">
        <v>1941</v>
      </c>
      <c r="AE148" s="26" t="s">
        <v>1941</v>
      </c>
      <c r="AF148" s="26" t="s">
        <v>1941</v>
      </c>
      <c r="AG148" s="26" t="s">
        <v>1941</v>
      </c>
      <c r="AH148" s="26" t="s">
        <v>1941</v>
      </c>
      <c r="AI148" s="26" t="s">
        <v>1941</v>
      </c>
      <c r="AJ148" s="26" t="s">
        <v>1941</v>
      </c>
      <c r="AK148" s="26" t="s">
        <v>1941</v>
      </c>
      <c r="AL148" s="26" t="s">
        <v>1941</v>
      </c>
      <c r="AM148" s="26" t="s">
        <v>1941</v>
      </c>
      <c r="AN148" s="26" t="s">
        <v>1941</v>
      </c>
      <c r="AO148" s="26" t="s">
        <v>1941</v>
      </c>
      <c r="AP148" s="26" t="s">
        <v>1941</v>
      </c>
      <c r="AQ148" s="26" t="s">
        <v>1941</v>
      </c>
      <c r="AR148" s="26" t="s">
        <v>1941</v>
      </c>
      <c r="AS148" s="26" t="s">
        <v>1941</v>
      </c>
      <c r="AT148" s="26" t="s">
        <v>1941</v>
      </c>
      <c r="AU148" s="26" t="s">
        <v>1941</v>
      </c>
      <c r="AV148" s="26" t="s">
        <v>1941</v>
      </c>
      <c r="AW148" s="26" t="s">
        <v>1941</v>
      </c>
      <c r="AX148" s="26" t="s">
        <v>1941</v>
      </c>
      <c r="AY148" s="26" t="s">
        <v>1941</v>
      </c>
      <c r="AZ148" s="26" t="s">
        <v>1941</v>
      </c>
      <c r="BA148" s="26" t="s">
        <v>1941</v>
      </c>
      <c r="BB148" s="26" t="s">
        <v>1941</v>
      </c>
      <c r="BC148" s="26" t="s">
        <v>1941</v>
      </c>
      <c r="BD148" s="26" t="s">
        <v>1941</v>
      </c>
      <c r="BE148" s="26" t="s">
        <v>1941</v>
      </c>
      <c r="BF148" s="26" t="s">
        <v>1941</v>
      </c>
      <c r="BG148" s="26" t="s">
        <v>1941</v>
      </c>
      <c r="BH148" s="26" t="s">
        <v>1941</v>
      </c>
      <c r="BI148" s="26" t="s">
        <v>1941</v>
      </c>
      <c r="BJ148" s="26" t="s">
        <v>1941</v>
      </c>
      <c r="BK148" s="26" t="s">
        <v>1941</v>
      </c>
      <c r="BL148" s="26" t="s">
        <v>1941</v>
      </c>
      <c r="BM148" s="26" t="s">
        <v>1941</v>
      </c>
      <c r="BN148" s="26" t="s">
        <v>1941</v>
      </c>
      <c r="BO148" s="26" t="s">
        <v>1941</v>
      </c>
      <c r="BP148" s="26" t="s">
        <v>1941</v>
      </c>
      <c r="BQ148" s="26" t="s">
        <v>1941</v>
      </c>
      <c r="BR148" s="26" t="s">
        <v>1941</v>
      </c>
      <c r="BS148" s="26" t="s">
        <v>1941</v>
      </c>
      <c r="BT148" s="26" t="s">
        <v>1941</v>
      </c>
      <c r="BU148" s="26" t="str">
        <f t="shared" si="112"/>
        <v>89. PRODUCE THE CHEMICAL</v>
      </c>
      <c r="BV148" s="26" t="str">
        <f t="shared" si="113"/>
        <v/>
      </c>
      <c r="BW148" s="26" t="str">
        <f t="shared" si="114"/>
        <v/>
      </c>
      <c r="BX148" s="26" t="str">
        <f t="shared" si="115"/>
        <v/>
      </c>
      <c r="BY148" s="26" t="str">
        <f t="shared" si="116"/>
        <v>93. AS A BYPRODUCT</v>
      </c>
      <c r="BZ148" s="26" t="str">
        <f t="shared" si="117"/>
        <v/>
      </c>
      <c r="CA148" s="26" t="str">
        <f t="shared" si="118"/>
        <v/>
      </c>
      <c r="CB148" s="26" t="str">
        <f t="shared" si="119"/>
        <v/>
      </c>
      <c r="CC148" s="26" t="str">
        <f t="shared" si="120"/>
        <v/>
      </c>
      <c r="CD148" s="26" t="str">
        <f t="shared" si="121"/>
        <v/>
      </c>
      <c r="CE148" s="26" t="str">
        <f t="shared" si="122"/>
        <v/>
      </c>
      <c r="CF148" s="26" t="str">
        <f t="shared" si="123"/>
        <v/>
      </c>
      <c r="CG148" s="26" t="str">
        <f t="shared" si="124"/>
        <v/>
      </c>
      <c r="CH148" s="26" t="str">
        <f t="shared" si="125"/>
        <v/>
      </c>
      <c r="CI148" s="26" t="str">
        <f t="shared" si="126"/>
        <v/>
      </c>
      <c r="CJ148" s="26" t="str">
        <f t="shared" si="127"/>
        <v/>
      </c>
      <c r="CK148" s="26" t="str">
        <f t="shared" si="128"/>
        <v/>
      </c>
      <c r="CL148" s="26" t="str">
        <f t="shared" si="129"/>
        <v/>
      </c>
      <c r="CM148" s="26" t="str">
        <f t="shared" si="130"/>
        <v/>
      </c>
      <c r="CN148" s="26" t="str">
        <f t="shared" si="131"/>
        <v/>
      </c>
      <c r="CO148" s="26" t="str">
        <f t="shared" si="132"/>
        <v/>
      </c>
      <c r="CP148" s="26" t="str">
        <f t="shared" si="133"/>
        <v/>
      </c>
      <c r="CQ148" s="26" t="str">
        <f t="shared" si="134"/>
        <v/>
      </c>
      <c r="CR148" s="26" t="str">
        <f t="shared" si="135"/>
        <v/>
      </c>
      <c r="CS148" s="26" t="str">
        <f t="shared" si="136"/>
        <v/>
      </c>
      <c r="CT148" s="26" t="str">
        <f t="shared" si="137"/>
        <v/>
      </c>
      <c r="CU148" s="26" t="str">
        <f t="shared" si="138"/>
        <v/>
      </c>
      <c r="CV148" s="26" t="str">
        <f t="shared" si="139"/>
        <v/>
      </c>
      <c r="CW148" s="26" t="str">
        <f t="shared" si="140"/>
        <v/>
      </c>
      <c r="CX148" s="26" t="str">
        <f t="shared" si="141"/>
        <v/>
      </c>
      <c r="CY148" s="26" t="str">
        <f t="shared" si="142"/>
        <v/>
      </c>
      <c r="CZ148" s="26" t="str">
        <f t="shared" si="143"/>
        <v/>
      </c>
      <c r="DA148" s="26" t="str">
        <f t="shared" si="144"/>
        <v/>
      </c>
      <c r="DB148" s="26" t="str">
        <f t="shared" si="145"/>
        <v/>
      </c>
      <c r="DC148" s="26" t="str">
        <f t="shared" si="146"/>
        <v/>
      </c>
      <c r="DD148" s="26" t="str">
        <f t="shared" si="147"/>
        <v/>
      </c>
      <c r="DE148" s="26" t="str">
        <f t="shared" si="148"/>
        <v/>
      </c>
      <c r="DF148" s="26" t="str">
        <f t="shared" si="149"/>
        <v/>
      </c>
      <c r="DG148" s="26" t="str">
        <f t="shared" si="150"/>
        <v/>
      </c>
      <c r="DH148" s="26" t="str">
        <f t="shared" si="151"/>
        <v/>
      </c>
      <c r="DI148" s="26" t="str">
        <f t="shared" si="152"/>
        <v/>
      </c>
      <c r="DJ148" s="26" t="str">
        <f t="shared" si="153"/>
        <v/>
      </c>
      <c r="DK148" s="26" t="str">
        <f t="shared" si="154"/>
        <v/>
      </c>
      <c r="DL148" s="26" t="str">
        <f t="shared" si="155"/>
        <v/>
      </c>
      <c r="DM148" s="26" t="str">
        <f t="shared" si="156"/>
        <v/>
      </c>
      <c r="DN148" s="26" t="str">
        <f t="shared" si="157"/>
        <v/>
      </c>
      <c r="DO148" s="26" t="str">
        <f t="shared" si="158"/>
        <v/>
      </c>
      <c r="DP148" s="26" t="str">
        <f t="shared" si="159"/>
        <v/>
      </c>
      <c r="DQ148" s="26" t="str">
        <f t="shared" si="160"/>
        <v/>
      </c>
      <c r="DR148" s="26" t="str">
        <f t="shared" si="161"/>
        <v/>
      </c>
      <c r="DS148" s="26" t="str">
        <f t="shared" si="162"/>
        <v/>
      </c>
      <c r="DT148" s="26" t="str">
        <f t="shared" si="163"/>
        <v/>
      </c>
      <c r="DU148" s="26" t="str">
        <f t="shared" si="164"/>
        <v/>
      </c>
      <c r="DV148" s="26" t="str">
        <f t="shared" si="165"/>
        <v/>
      </c>
    </row>
    <row r="149" spans="1:126" ht="75" x14ac:dyDescent="0.25">
      <c r="A149" t="s">
        <v>1942</v>
      </c>
      <c r="B149">
        <v>2021</v>
      </c>
      <c r="C149" t="s">
        <v>2046</v>
      </c>
      <c r="D149">
        <v>106990</v>
      </c>
      <c r="E149" s="19">
        <v>1321220220002</v>
      </c>
      <c r="F149" t="s">
        <v>303</v>
      </c>
      <c r="G149">
        <v>324110</v>
      </c>
      <c r="H149" t="s">
        <v>304</v>
      </c>
      <c r="I149" t="s">
        <v>305</v>
      </c>
      <c r="J149" t="s">
        <v>306</v>
      </c>
      <c r="K149" t="s">
        <v>293</v>
      </c>
      <c r="L149">
        <v>94801</v>
      </c>
      <c r="M149" s="26" t="str">
        <f t="shared" si="111"/>
        <v>89. PRODUCE THE CHEMICAL, 91. ON-SITE USE OF THE CHEMICAL, 94. AS A MANUFACTURED IMPURITY, 95. USED AS A REACTANT, 100. P199  OTHER</v>
      </c>
      <c r="N149" s="26" t="s">
        <v>123</v>
      </c>
      <c r="O149" s="26" t="s">
        <v>124</v>
      </c>
      <c r="P149">
        <v>260</v>
      </c>
      <c r="Q149">
        <v>170</v>
      </c>
      <c r="R149">
        <v>430</v>
      </c>
      <c r="S149" s="26" t="s">
        <v>1940</v>
      </c>
      <c r="T149" s="26" t="s">
        <v>1941</v>
      </c>
      <c r="U149" s="26" t="s">
        <v>1940</v>
      </c>
      <c r="V149" s="26" t="s">
        <v>1941</v>
      </c>
      <c r="W149" s="26" t="s">
        <v>1941</v>
      </c>
      <c r="X149" s="26" t="s">
        <v>1940</v>
      </c>
      <c r="Y149" s="26" t="s">
        <v>1940</v>
      </c>
      <c r="Z149" s="26" t="s">
        <v>1941</v>
      </c>
      <c r="AA149" s="26" t="s">
        <v>1941</v>
      </c>
      <c r="AB149" s="26" t="s">
        <v>1941</v>
      </c>
      <c r="AC149" s="26" t="s">
        <v>1941</v>
      </c>
      <c r="AD149" s="26" t="s">
        <v>1940</v>
      </c>
      <c r="AE149" s="26" t="s">
        <v>1941</v>
      </c>
      <c r="AF149" s="26" t="s">
        <v>1941</v>
      </c>
      <c r="AG149" s="26" t="s">
        <v>1941</v>
      </c>
      <c r="AH149" s="26" t="s">
        <v>1941</v>
      </c>
      <c r="AI149" s="26" t="s">
        <v>1941</v>
      </c>
      <c r="AJ149" s="26" t="s">
        <v>1941</v>
      </c>
      <c r="AK149" s="26" t="s">
        <v>1941</v>
      </c>
      <c r="AL149" s="26" t="s">
        <v>1941</v>
      </c>
      <c r="AM149" s="26" t="s">
        <v>1941</v>
      </c>
      <c r="AN149" s="26" t="s">
        <v>1941</v>
      </c>
      <c r="AO149" s="26" t="s">
        <v>1941</v>
      </c>
      <c r="AP149" s="26" t="s">
        <v>1941</v>
      </c>
      <c r="AQ149" s="26" t="s">
        <v>1941</v>
      </c>
      <c r="AR149" s="26" t="s">
        <v>1941</v>
      </c>
      <c r="AS149" s="26" t="s">
        <v>1941</v>
      </c>
      <c r="AT149" s="26" t="s">
        <v>1941</v>
      </c>
      <c r="AU149" s="26" t="s">
        <v>1941</v>
      </c>
      <c r="AV149" s="26" t="s">
        <v>1941</v>
      </c>
      <c r="AW149" s="26" t="s">
        <v>1941</v>
      </c>
      <c r="AX149" s="26" t="s">
        <v>1941</v>
      </c>
      <c r="AY149" s="26" t="s">
        <v>1941</v>
      </c>
      <c r="AZ149" s="26" t="s">
        <v>1941</v>
      </c>
      <c r="BA149" s="26" t="s">
        <v>1941</v>
      </c>
      <c r="BB149" s="26" t="s">
        <v>1941</v>
      </c>
      <c r="BC149" s="26" t="s">
        <v>1941</v>
      </c>
      <c r="BD149" s="26" t="s">
        <v>1941</v>
      </c>
      <c r="BE149" s="26" t="s">
        <v>1941</v>
      </c>
      <c r="BF149" s="26" t="s">
        <v>1941</v>
      </c>
      <c r="BG149" s="26" t="s">
        <v>1941</v>
      </c>
      <c r="BH149" s="26" t="s">
        <v>1941</v>
      </c>
      <c r="BI149" s="26" t="s">
        <v>1941</v>
      </c>
      <c r="BJ149" s="26" t="s">
        <v>1941</v>
      </c>
      <c r="BK149" s="26" t="s">
        <v>1941</v>
      </c>
      <c r="BL149" s="26" t="s">
        <v>1941</v>
      </c>
      <c r="BM149" s="26" t="s">
        <v>1941</v>
      </c>
      <c r="BN149" s="26" t="s">
        <v>1941</v>
      </c>
      <c r="BO149" s="26" t="s">
        <v>1941</v>
      </c>
      <c r="BP149" s="26" t="s">
        <v>1941</v>
      </c>
      <c r="BQ149" s="26" t="s">
        <v>1941</v>
      </c>
      <c r="BR149" s="26" t="s">
        <v>1941</v>
      </c>
      <c r="BS149" s="26" t="s">
        <v>1941</v>
      </c>
      <c r="BT149" s="26" t="s">
        <v>1941</v>
      </c>
      <c r="BU149" s="26" t="str">
        <f t="shared" si="112"/>
        <v>89. PRODUCE THE CHEMICAL</v>
      </c>
      <c r="BV149" s="26" t="str">
        <f t="shared" si="113"/>
        <v/>
      </c>
      <c r="BW149" s="26" t="str">
        <f t="shared" si="114"/>
        <v>91. ON-SITE USE OF THE CHEMICAL</v>
      </c>
      <c r="BX149" s="26" t="str">
        <f t="shared" si="115"/>
        <v/>
      </c>
      <c r="BY149" s="26" t="str">
        <f t="shared" si="116"/>
        <v/>
      </c>
      <c r="BZ149" s="26" t="str">
        <f t="shared" si="117"/>
        <v>94. AS A MANUFACTURED IMPURITY</v>
      </c>
      <c r="CA149" s="26" t="str">
        <f t="shared" si="118"/>
        <v>95. USED AS A REACTANT</v>
      </c>
      <c r="CB149" s="26" t="str">
        <f t="shared" si="119"/>
        <v/>
      </c>
      <c r="CC149" s="26" t="str">
        <f t="shared" si="120"/>
        <v/>
      </c>
      <c r="CD149" s="26" t="str">
        <f t="shared" si="121"/>
        <v/>
      </c>
      <c r="CE149" s="26" t="str">
        <f t="shared" si="122"/>
        <v/>
      </c>
      <c r="CF149" s="26" t="str">
        <f t="shared" si="123"/>
        <v>100. P199  OTHER</v>
      </c>
      <c r="CG149" s="26" t="str">
        <f t="shared" si="124"/>
        <v/>
      </c>
      <c r="CH149" s="26" t="str">
        <f t="shared" si="125"/>
        <v/>
      </c>
      <c r="CI149" s="26" t="str">
        <f t="shared" si="126"/>
        <v/>
      </c>
      <c r="CJ149" s="26" t="str">
        <f t="shared" si="127"/>
        <v/>
      </c>
      <c r="CK149" s="26" t="str">
        <f t="shared" si="128"/>
        <v/>
      </c>
      <c r="CL149" s="26" t="str">
        <f t="shared" si="129"/>
        <v/>
      </c>
      <c r="CM149" s="26" t="str">
        <f t="shared" si="130"/>
        <v/>
      </c>
      <c r="CN149" s="26" t="str">
        <f t="shared" si="131"/>
        <v/>
      </c>
      <c r="CO149" s="26" t="str">
        <f t="shared" si="132"/>
        <v/>
      </c>
      <c r="CP149" s="26" t="str">
        <f t="shared" si="133"/>
        <v/>
      </c>
      <c r="CQ149" s="26" t="str">
        <f t="shared" si="134"/>
        <v/>
      </c>
      <c r="CR149" s="26" t="str">
        <f t="shared" si="135"/>
        <v/>
      </c>
      <c r="CS149" s="26" t="str">
        <f t="shared" si="136"/>
        <v/>
      </c>
      <c r="CT149" s="26" t="str">
        <f t="shared" si="137"/>
        <v/>
      </c>
      <c r="CU149" s="26" t="str">
        <f t="shared" si="138"/>
        <v/>
      </c>
      <c r="CV149" s="26" t="str">
        <f t="shared" si="139"/>
        <v/>
      </c>
      <c r="CW149" s="26" t="str">
        <f t="shared" si="140"/>
        <v/>
      </c>
      <c r="CX149" s="26" t="str">
        <f t="shared" si="141"/>
        <v/>
      </c>
      <c r="CY149" s="26" t="str">
        <f t="shared" si="142"/>
        <v/>
      </c>
      <c r="CZ149" s="26" t="str">
        <f t="shared" si="143"/>
        <v/>
      </c>
      <c r="DA149" s="26" t="str">
        <f t="shared" si="144"/>
        <v/>
      </c>
      <c r="DB149" s="26" t="str">
        <f t="shared" si="145"/>
        <v/>
      </c>
      <c r="DC149" s="26" t="str">
        <f t="shared" si="146"/>
        <v/>
      </c>
      <c r="DD149" s="26" t="str">
        <f t="shared" si="147"/>
        <v/>
      </c>
      <c r="DE149" s="26" t="str">
        <f t="shared" si="148"/>
        <v/>
      </c>
      <c r="DF149" s="26" t="str">
        <f t="shared" si="149"/>
        <v/>
      </c>
      <c r="DG149" s="26" t="str">
        <f t="shared" si="150"/>
        <v/>
      </c>
      <c r="DH149" s="26" t="str">
        <f t="shared" si="151"/>
        <v/>
      </c>
      <c r="DI149" s="26" t="str">
        <f t="shared" si="152"/>
        <v/>
      </c>
      <c r="DJ149" s="26" t="str">
        <f t="shared" si="153"/>
        <v/>
      </c>
      <c r="DK149" s="26" t="str">
        <f t="shared" si="154"/>
        <v/>
      </c>
      <c r="DL149" s="26" t="str">
        <f t="shared" si="155"/>
        <v/>
      </c>
      <c r="DM149" s="26" t="str">
        <f t="shared" si="156"/>
        <v/>
      </c>
      <c r="DN149" s="26" t="str">
        <f t="shared" si="157"/>
        <v/>
      </c>
      <c r="DO149" s="26" t="str">
        <f t="shared" si="158"/>
        <v/>
      </c>
      <c r="DP149" s="26" t="str">
        <f t="shared" si="159"/>
        <v/>
      </c>
      <c r="DQ149" s="26" t="str">
        <f t="shared" si="160"/>
        <v/>
      </c>
      <c r="DR149" s="26" t="str">
        <f t="shared" si="161"/>
        <v/>
      </c>
      <c r="DS149" s="26" t="str">
        <f t="shared" si="162"/>
        <v/>
      </c>
      <c r="DT149" s="26" t="str">
        <f t="shared" si="163"/>
        <v/>
      </c>
      <c r="DU149" s="26" t="str">
        <f t="shared" si="164"/>
        <v/>
      </c>
      <c r="DV149" s="26" t="str">
        <f t="shared" si="165"/>
        <v/>
      </c>
    </row>
    <row r="150" spans="1:126" ht="60" x14ac:dyDescent="0.25">
      <c r="A150" t="s">
        <v>1942</v>
      </c>
      <c r="B150">
        <v>2017</v>
      </c>
      <c r="C150" t="s">
        <v>2046</v>
      </c>
      <c r="D150">
        <v>106990</v>
      </c>
      <c r="E150" s="19">
        <v>1317216306985</v>
      </c>
      <c r="F150" t="s">
        <v>289</v>
      </c>
      <c r="G150">
        <v>324110</v>
      </c>
      <c r="H150" t="s">
        <v>1944</v>
      </c>
      <c r="I150" t="s">
        <v>291</v>
      </c>
      <c r="J150" t="s">
        <v>292</v>
      </c>
      <c r="K150" t="s">
        <v>293</v>
      </c>
      <c r="L150">
        <v>90245</v>
      </c>
      <c r="M150" s="26" t="str">
        <f t="shared" si="111"/>
        <v>89. PRODUCE THE CHEMICAL, 92. SALE OR DISTRIBUTION OF THE CHEMICAL, 94. AS A MANUFACTURED IMPURITY</v>
      </c>
      <c r="N150" s="26" t="s">
        <v>172</v>
      </c>
      <c r="O150" s="26" t="s">
        <v>2064</v>
      </c>
      <c r="P150">
        <v>24</v>
      </c>
      <c r="Q150">
        <v>12</v>
      </c>
      <c r="R150">
        <v>36</v>
      </c>
      <c r="S150" s="26" t="s">
        <v>1940</v>
      </c>
      <c r="T150" s="26" t="s">
        <v>1941</v>
      </c>
      <c r="U150" s="26" t="s">
        <v>1941</v>
      </c>
      <c r="V150" s="26" t="s">
        <v>1940</v>
      </c>
      <c r="W150" s="26" t="s">
        <v>1941</v>
      </c>
      <c r="X150" s="26" t="s">
        <v>1940</v>
      </c>
      <c r="Y150" s="26" t="s">
        <v>1941</v>
      </c>
      <c r="AE150" s="26" t="s">
        <v>1941</v>
      </c>
      <c r="AR150" s="26" t="s">
        <v>1941</v>
      </c>
      <c r="AS150" s="26" t="s">
        <v>1941</v>
      </c>
      <c r="AT150" s="26" t="s">
        <v>1941</v>
      </c>
      <c r="AV150" s="26" t="s">
        <v>1941</v>
      </c>
      <c r="BD150" s="26" t="s">
        <v>1941</v>
      </c>
      <c r="BK150" s="26" t="s">
        <v>1941</v>
      </c>
      <c r="BU150" s="26" t="str">
        <f t="shared" si="112"/>
        <v>89. PRODUCE THE CHEMICAL</v>
      </c>
      <c r="BV150" s="26" t="str">
        <f t="shared" si="113"/>
        <v/>
      </c>
      <c r="BW150" s="26" t="str">
        <f t="shared" si="114"/>
        <v/>
      </c>
      <c r="BX150" s="26" t="str">
        <f t="shared" si="115"/>
        <v>92. SALE OR DISTRIBUTION OF THE CHEMICAL</v>
      </c>
      <c r="BY150" s="26" t="str">
        <f t="shared" si="116"/>
        <v/>
      </c>
      <c r="BZ150" s="26" t="str">
        <f t="shared" si="117"/>
        <v>94. AS A MANUFACTURED IMPURITY</v>
      </c>
      <c r="CA150" s="26" t="str">
        <f t="shared" si="118"/>
        <v/>
      </c>
      <c r="CB150" s="26" t="str">
        <f t="shared" si="119"/>
        <v/>
      </c>
      <c r="CC150" s="26" t="str">
        <f t="shared" si="120"/>
        <v/>
      </c>
      <c r="CD150" s="26" t="str">
        <f t="shared" si="121"/>
        <v/>
      </c>
      <c r="CE150" s="26" t="str">
        <f t="shared" si="122"/>
        <v/>
      </c>
      <c r="CF150" s="26" t="str">
        <f t="shared" si="123"/>
        <v/>
      </c>
      <c r="CG150" s="26" t="str">
        <f t="shared" si="124"/>
        <v/>
      </c>
      <c r="CH150" s="26" t="str">
        <f t="shared" si="125"/>
        <v/>
      </c>
      <c r="CI150" s="26" t="str">
        <f t="shared" si="126"/>
        <v/>
      </c>
      <c r="CJ150" s="26" t="str">
        <f t="shared" si="127"/>
        <v/>
      </c>
      <c r="CK150" s="26" t="str">
        <f t="shared" si="128"/>
        <v/>
      </c>
      <c r="CL150" s="26" t="str">
        <f t="shared" si="129"/>
        <v/>
      </c>
      <c r="CM150" s="26" t="str">
        <f t="shared" si="130"/>
        <v/>
      </c>
      <c r="CN150" s="26" t="str">
        <f t="shared" si="131"/>
        <v/>
      </c>
      <c r="CO150" s="26" t="str">
        <f t="shared" si="132"/>
        <v/>
      </c>
      <c r="CP150" s="26" t="str">
        <f t="shared" si="133"/>
        <v/>
      </c>
      <c r="CQ150" s="26" t="str">
        <f t="shared" si="134"/>
        <v/>
      </c>
      <c r="CR150" s="26" t="str">
        <f t="shared" si="135"/>
        <v/>
      </c>
      <c r="CS150" s="26" t="str">
        <f t="shared" si="136"/>
        <v/>
      </c>
      <c r="CT150" s="26" t="str">
        <f t="shared" si="137"/>
        <v/>
      </c>
      <c r="CU150" s="26" t="str">
        <f t="shared" si="138"/>
        <v/>
      </c>
      <c r="CV150" s="26" t="str">
        <f t="shared" si="139"/>
        <v/>
      </c>
      <c r="CW150" s="26" t="str">
        <f t="shared" si="140"/>
        <v/>
      </c>
      <c r="CX150" s="26" t="str">
        <f t="shared" si="141"/>
        <v/>
      </c>
      <c r="CY150" s="26" t="str">
        <f t="shared" si="142"/>
        <v/>
      </c>
      <c r="CZ150" s="26" t="str">
        <f t="shared" si="143"/>
        <v/>
      </c>
      <c r="DA150" s="26" t="str">
        <f t="shared" si="144"/>
        <v/>
      </c>
      <c r="DB150" s="26" t="str">
        <f t="shared" si="145"/>
        <v/>
      </c>
      <c r="DC150" s="26" t="str">
        <f t="shared" si="146"/>
        <v/>
      </c>
      <c r="DD150" s="26" t="str">
        <f t="shared" si="147"/>
        <v/>
      </c>
      <c r="DE150" s="26" t="str">
        <f t="shared" si="148"/>
        <v/>
      </c>
      <c r="DF150" s="26" t="str">
        <f t="shared" si="149"/>
        <v/>
      </c>
      <c r="DG150" s="26" t="str">
        <f t="shared" si="150"/>
        <v/>
      </c>
      <c r="DH150" s="26" t="str">
        <f t="shared" si="151"/>
        <v/>
      </c>
      <c r="DI150" s="26" t="str">
        <f t="shared" si="152"/>
        <v/>
      </c>
      <c r="DJ150" s="26" t="str">
        <f t="shared" si="153"/>
        <v/>
      </c>
      <c r="DK150" s="26" t="str">
        <f t="shared" si="154"/>
        <v/>
      </c>
      <c r="DL150" s="26" t="str">
        <f t="shared" si="155"/>
        <v/>
      </c>
      <c r="DM150" s="26" t="str">
        <f t="shared" si="156"/>
        <v/>
      </c>
      <c r="DN150" s="26" t="str">
        <f t="shared" si="157"/>
        <v/>
      </c>
      <c r="DO150" s="26" t="str">
        <f t="shared" si="158"/>
        <v/>
      </c>
      <c r="DP150" s="26" t="str">
        <f t="shared" si="159"/>
        <v/>
      </c>
      <c r="DQ150" s="26" t="str">
        <f t="shared" si="160"/>
        <v/>
      </c>
      <c r="DR150" s="26" t="str">
        <f t="shared" si="161"/>
        <v/>
      </c>
      <c r="DS150" s="26" t="str">
        <f t="shared" si="162"/>
        <v/>
      </c>
      <c r="DT150" s="26" t="str">
        <f t="shared" si="163"/>
        <v/>
      </c>
      <c r="DU150" s="26" t="str">
        <f t="shared" si="164"/>
        <v/>
      </c>
      <c r="DV150" s="26" t="str">
        <f t="shared" si="165"/>
        <v/>
      </c>
    </row>
    <row r="151" spans="1:126" ht="105" x14ac:dyDescent="0.25">
      <c r="A151" t="s">
        <v>1942</v>
      </c>
      <c r="B151">
        <v>2018</v>
      </c>
      <c r="C151" t="s">
        <v>2046</v>
      </c>
      <c r="D151">
        <v>106990</v>
      </c>
      <c r="E151" s="19">
        <v>1318217326192</v>
      </c>
      <c r="F151" t="s">
        <v>289</v>
      </c>
      <c r="G151">
        <v>324110</v>
      </c>
      <c r="H151" t="s">
        <v>1944</v>
      </c>
      <c r="I151" t="s">
        <v>291</v>
      </c>
      <c r="J151" t="s">
        <v>292</v>
      </c>
      <c r="K151" t="s">
        <v>293</v>
      </c>
      <c r="L151">
        <v>90245</v>
      </c>
      <c r="M151" s="26" t="str">
        <f t="shared" si="111"/>
        <v>89. PRODUCE THE CHEMICAL, 92. SALE OR DISTRIBUTION OF THE CHEMICAL, 94. AS A MANUFACTURED IMPURITY</v>
      </c>
      <c r="N151" s="26" t="s">
        <v>172</v>
      </c>
      <c r="O151" s="26" t="s">
        <v>2064</v>
      </c>
      <c r="P151">
        <v>21.4</v>
      </c>
      <c r="Q151">
        <v>8.8000000000000007</v>
      </c>
      <c r="R151">
        <v>30.2</v>
      </c>
      <c r="S151" s="26" t="s">
        <v>1940</v>
      </c>
      <c r="T151" s="26" t="s">
        <v>1941</v>
      </c>
      <c r="U151" s="26" t="s">
        <v>1941</v>
      </c>
      <c r="V151" s="26" t="s">
        <v>1940</v>
      </c>
      <c r="W151" s="26" t="s">
        <v>1941</v>
      </c>
      <c r="X151" s="26" t="s">
        <v>1940</v>
      </c>
      <c r="Y151" s="26" t="s">
        <v>1941</v>
      </c>
      <c r="Z151" s="26" t="s">
        <v>1941</v>
      </c>
      <c r="AA151" s="26" t="s">
        <v>1941</v>
      </c>
      <c r="AB151" s="26" t="s">
        <v>1941</v>
      </c>
      <c r="AC151" s="26" t="s">
        <v>1941</v>
      </c>
      <c r="AD151" s="26" t="s">
        <v>1941</v>
      </c>
      <c r="AE151" s="26" t="s">
        <v>1941</v>
      </c>
      <c r="AF151" s="26" t="s">
        <v>1941</v>
      </c>
      <c r="AG151" s="26" t="s">
        <v>1941</v>
      </c>
      <c r="AH151" s="26" t="s">
        <v>1941</v>
      </c>
      <c r="AI151" s="26" t="s">
        <v>1941</v>
      </c>
      <c r="AJ151" s="26" t="s">
        <v>1941</v>
      </c>
      <c r="AK151" s="26" t="s">
        <v>1941</v>
      </c>
      <c r="AL151" s="26" t="s">
        <v>1941</v>
      </c>
      <c r="AM151" s="26" t="s">
        <v>1941</v>
      </c>
      <c r="AN151" s="26" t="s">
        <v>1941</v>
      </c>
      <c r="AO151" s="26" t="s">
        <v>1941</v>
      </c>
      <c r="AP151" s="26" t="s">
        <v>1941</v>
      </c>
      <c r="AQ151" s="26" t="s">
        <v>1941</v>
      </c>
      <c r="AR151" s="26" t="s">
        <v>1941</v>
      </c>
      <c r="AS151" s="26" t="s">
        <v>1941</v>
      </c>
      <c r="AT151" s="26" t="s">
        <v>1941</v>
      </c>
      <c r="AU151" s="26" t="s">
        <v>1941</v>
      </c>
      <c r="AV151" s="26" t="s">
        <v>1941</v>
      </c>
      <c r="AW151" s="26" t="s">
        <v>1941</v>
      </c>
      <c r="AX151" s="26" t="s">
        <v>1941</v>
      </c>
      <c r="AY151" s="26" t="s">
        <v>1941</v>
      </c>
      <c r="AZ151" s="26" t="s">
        <v>1941</v>
      </c>
      <c r="BA151" s="26" t="s">
        <v>1941</v>
      </c>
      <c r="BB151" s="26" t="s">
        <v>1941</v>
      </c>
      <c r="BC151" s="26" t="s">
        <v>1941</v>
      </c>
      <c r="BD151" s="26" t="s">
        <v>1941</v>
      </c>
      <c r="BE151" s="26" t="s">
        <v>1941</v>
      </c>
      <c r="BF151" s="26" t="s">
        <v>1941</v>
      </c>
      <c r="BG151" s="26" t="s">
        <v>1941</v>
      </c>
      <c r="BH151" s="26" t="s">
        <v>1941</v>
      </c>
      <c r="BI151" s="26" t="s">
        <v>1941</v>
      </c>
      <c r="BJ151" s="26" t="s">
        <v>1941</v>
      </c>
      <c r="BK151" s="26" t="s">
        <v>1941</v>
      </c>
      <c r="BL151" s="26" t="s">
        <v>1941</v>
      </c>
      <c r="BM151" s="26" t="s">
        <v>1941</v>
      </c>
      <c r="BN151" s="26" t="s">
        <v>1941</v>
      </c>
      <c r="BO151" s="26" t="s">
        <v>1941</v>
      </c>
      <c r="BP151" s="26" t="s">
        <v>1941</v>
      </c>
      <c r="BQ151" s="26" t="s">
        <v>1941</v>
      </c>
      <c r="BR151" s="26" t="s">
        <v>1941</v>
      </c>
      <c r="BS151" s="26" t="s">
        <v>1941</v>
      </c>
      <c r="BT151" s="26" t="s">
        <v>1941</v>
      </c>
      <c r="BU151" s="26" t="str">
        <f t="shared" si="112"/>
        <v>89. PRODUCE THE CHEMICAL</v>
      </c>
      <c r="BV151" s="26" t="str">
        <f t="shared" si="113"/>
        <v/>
      </c>
      <c r="BW151" s="26" t="str">
        <f t="shared" si="114"/>
        <v/>
      </c>
      <c r="BX151" s="26" t="str">
        <f t="shared" si="115"/>
        <v>92. SALE OR DISTRIBUTION OF THE CHEMICAL</v>
      </c>
      <c r="BY151" s="26" t="str">
        <f t="shared" si="116"/>
        <v/>
      </c>
      <c r="BZ151" s="26" t="str">
        <f t="shared" si="117"/>
        <v>94. AS A MANUFACTURED IMPURITY</v>
      </c>
      <c r="CA151" s="26" t="str">
        <f t="shared" si="118"/>
        <v/>
      </c>
      <c r="CB151" s="26" t="str">
        <f t="shared" si="119"/>
        <v/>
      </c>
      <c r="CC151" s="26" t="str">
        <f t="shared" si="120"/>
        <v/>
      </c>
      <c r="CD151" s="26" t="str">
        <f t="shared" si="121"/>
        <v/>
      </c>
      <c r="CE151" s="26" t="str">
        <f t="shared" si="122"/>
        <v/>
      </c>
      <c r="CF151" s="26" t="str">
        <f t="shared" si="123"/>
        <v/>
      </c>
      <c r="CG151" s="26" t="str">
        <f t="shared" si="124"/>
        <v/>
      </c>
      <c r="CH151" s="26" t="str">
        <f t="shared" si="125"/>
        <v/>
      </c>
      <c r="CI151" s="26" t="str">
        <f t="shared" si="126"/>
        <v/>
      </c>
      <c r="CJ151" s="26" t="str">
        <f t="shared" si="127"/>
        <v/>
      </c>
      <c r="CK151" s="26" t="str">
        <f t="shared" si="128"/>
        <v/>
      </c>
      <c r="CL151" s="26" t="str">
        <f t="shared" si="129"/>
        <v/>
      </c>
      <c r="CM151" s="26" t="str">
        <f t="shared" si="130"/>
        <v/>
      </c>
      <c r="CN151" s="26" t="str">
        <f t="shared" si="131"/>
        <v/>
      </c>
      <c r="CO151" s="26" t="str">
        <f t="shared" si="132"/>
        <v/>
      </c>
      <c r="CP151" s="26" t="str">
        <f t="shared" si="133"/>
        <v/>
      </c>
      <c r="CQ151" s="26" t="str">
        <f t="shared" si="134"/>
        <v/>
      </c>
      <c r="CR151" s="26" t="str">
        <f t="shared" si="135"/>
        <v/>
      </c>
      <c r="CS151" s="26" t="str">
        <f t="shared" si="136"/>
        <v/>
      </c>
      <c r="CT151" s="26" t="str">
        <f t="shared" si="137"/>
        <v/>
      </c>
      <c r="CU151" s="26" t="str">
        <f t="shared" si="138"/>
        <v/>
      </c>
      <c r="CV151" s="26" t="str">
        <f t="shared" si="139"/>
        <v/>
      </c>
      <c r="CW151" s="26" t="str">
        <f t="shared" si="140"/>
        <v/>
      </c>
      <c r="CX151" s="26" t="str">
        <f t="shared" si="141"/>
        <v/>
      </c>
      <c r="CY151" s="26" t="str">
        <f t="shared" si="142"/>
        <v/>
      </c>
      <c r="CZ151" s="26" t="str">
        <f t="shared" si="143"/>
        <v/>
      </c>
      <c r="DA151" s="26" t="str">
        <f t="shared" si="144"/>
        <v/>
      </c>
      <c r="DB151" s="26" t="str">
        <f t="shared" si="145"/>
        <v/>
      </c>
      <c r="DC151" s="26" t="str">
        <f t="shared" si="146"/>
        <v/>
      </c>
      <c r="DD151" s="26" t="str">
        <f t="shared" si="147"/>
        <v/>
      </c>
      <c r="DE151" s="26" t="str">
        <f t="shared" si="148"/>
        <v/>
      </c>
      <c r="DF151" s="26" t="str">
        <f t="shared" si="149"/>
        <v/>
      </c>
      <c r="DG151" s="26" t="str">
        <f t="shared" si="150"/>
        <v/>
      </c>
      <c r="DH151" s="26" t="str">
        <f t="shared" si="151"/>
        <v/>
      </c>
      <c r="DI151" s="26" t="str">
        <f t="shared" si="152"/>
        <v/>
      </c>
      <c r="DJ151" s="26" t="str">
        <f t="shared" si="153"/>
        <v/>
      </c>
      <c r="DK151" s="26" t="str">
        <f t="shared" si="154"/>
        <v/>
      </c>
      <c r="DL151" s="26" t="str">
        <f t="shared" si="155"/>
        <v/>
      </c>
      <c r="DM151" s="26" t="str">
        <f t="shared" si="156"/>
        <v/>
      </c>
      <c r="DN151" s="26" t="str">
        <f t="shared" si="157"/>
        <v/>
      </c>
      <c r="DO151" s="26" t="str">
        <f t="shared" si="158"/>
        <v/>
      </c>
      <c r="DP151" s="26" t="str">
        <f t="shared" si="159"/>
        <v/>
      </c>
      <c r="DQ151" s="26" t="str">
        <f t="shared" si="160"/>
        <v/>
      </c>
      <c r="DR151" s="26" t="str">
        <f t="shared" si="161"/>
        <v/>
      </c>
      <c r="DS151" s="26" t="str">
        <f t="shared" si="162"/>
        <v/>
      </c>
      <c r="DT151" s="26" t="str">
        <f t="shared" si="163"/>
        <v/>
      </c>
      <c r="DU151" s="26" t="str">
        <f t="shared" si="164"/>
        <v/>
      </c>
      <c r="DV151" s="26" t="str">
        <f t="shared" si="165"/>
        <v/>
      </c>
    </row>
    <row r="152" spans="1:126" ht="105" x14ac:dyDescent="0.25">
      <c r="A152" t="s">
        <v>1942</v>
      </c>
      <c r="B152">
        <v>2019</v>
      </c>
      <c r="C152" t="s">
        <v>2046</v>
      </c>
      <c r="D152">
        <v>106990</v>
      </c>
      <c r="E152" s="19">
        <v>1319218161089</v>
      </c>
      <c r="F152" t="s">
        <v>289</v>
      </c>
      <c r="G152">
        <v>324110</v>
      </c>
      <c r="H152" t="s">
        <v>1944</v>
      </c>
      <c r="I152" t="s">
        <v>291</v>
      </c>
      <c r="J152" t="s">
        <v>292</v>
      </c>
      <c r="K152" t="s">
        <v>293</v>
      </c>
      <c r="L152">
        <v>90245</v>
      </c>
      <c r="M152" s="26" t="str">
        <f>_xlfn.TEXTJOIN(", ", TRUE, BU152:DV152)</f>
        <v>89. PRODUCE THE CHEMICAL, 92. SALE OR DISTRIBUTION OF THE CHEMICAL, 94. AS A MANUFACTURED IMPURITY</v>
      </c>
      <c r="N152" s="26" t="s">
        <v>172</v>
      </c>
      <c r="O152" s="26" t="s">
        <v>2064</v>
      </c>
      <c r="P152">
        <v>22.2</v>
      </c>
      <c r="Q152">
        <v>4.5</v>
      </c>
      <c r="R152">
        <v>26.7</v>
      </c>
      <c r="S152" s="26" t="s">
        <v>1940</v>
      </c>
      <c r="T152" s="26" t="s">
        <v>1941</v>
      </c>
      <c r="U152" s="26" t="s">
        <v>1941</v>
      </c>
      <c r="V152" s="26" t="s">
        <v>1940</v>
      </c>
      <c r="W152" s="26" t="s">
        <v>1941</v>
      </c>
      <c r="X152" s="26" t="s">
        <v>1940</v>
      </c>
      <c r="Y152" s="26" t="s">
        <v>1941</v>
      </c>
      <c r="Z152" s="26" t="s">
        <v>1941</v>
      </c>
      <c r="AA152" s="26" t="s">
        <v>1941</v>
      </c>
      <c r="AB152" s="26" t="s">
        <v>1941</v>
      </c>
      <c r="AC152" s="26" t="s">
        <v>1941</v>
      </c>
      <c r="AD152" s="26" t="s">
        <v>1941</v>
      </c>
      <c r="AE152" s="26" t="s">
        <v>1941</v>
      </c>
      <c r="AF152" s="26" t="s">
        <v>1941</v>
      </c>
      <c r="AG152" s="26" t="s">
        <v>1941</v>
      </c>
      <c r="AH152" s="26" t="s">
        <v>1941</v>
      </c>
      <c r="AI152" s="26" t="s">
        <v>1941</v>
      </c>
      <c r="AJ152" s="26" t="s">
        <v>1941</v>
      </c>
      <c r="AK152" s="26" t="s">
        <v>1941</v>
      </c>
      <c r="AL152" s="26" t="s">
        <v>1941</v>
      </c>
      <c r="AM152" s="26" t="s">
        <v>1941</v>
      </c>
      <c r="AN152" s="26" t="s">
        <v>1941</v>
      </c>
      <c r="AO152" s="26" t="s">
        <v>1941</v>
      </c>
      <c r="AP152" s="26" t="s">
        <v>1941</v>
      </c>
      <c r="AQ152" s="26" t="s">
        <v>1941</v>
      </c>
      <c r="AR152" s="26" t="s">
        <v>1941</v>
      </c>
      <c r="AS152" s="26" t="s">
        <v>1941</v>
      </c>
      <c r="AT152" s="26" t="s">
        <v>1941</v>
      </c>
      <c r="AU152" s="26" t="s">
        <v>1941</v>
      </c>
      <c r="AV152" s="26" t="s">
        <v>1941</v>
      </c>
      <c r="AW152" s="26" t="s">
        <v>1941</v>
      </c>
      <c r="AX152" s="26" t="s">
        <v>1941</v>
      </c>
      <c r="AY152" s="26" t="s">
        <v>1941</v>
      </c>
      <c r="AZ152" s="26" t="s">
        <v>1941</v>
      </c>
      <c r="BA152" s="26" t="s">
        <v>1941</v>
      </c>
      <c r="BB152" s="26" t="s">
        <v>1941</v>
      </c>
      <c r="BC152" s="26" t="s">
        <v>1941</v>
      </c>
      <c r="BD152" s="26" t="s">
        <v>1941</v>
      </c>
      <c r="BE152" s="26" t="s">
        <v>1941</v>
      </c>
      <c r="BF152" s="26" t="s">
        <v>1941</v>
      </c>
      <c r="BG152" s="26" t="s">
        <v>1941</v>
      </c>
      <c r="BH152" s="26" t="s">
        <v>1941</v>
      </c>
      <c r="BI152" s="26" t="s">
        <v>1941</v>
      </c>
      <c r="BJ152" s="26" t="s">
        <v>1941</v>
      </c>
      <c r="BK152" s="26" t="s">
        <v>1941</v>
      </c>
      <c r="BL152" s="26" t="s">
        <v>1941</v>
      </c>
      <c r="BM152" s="26" t="s">
        <v>1941</v>
      </c>
      <c r="BN152" s="26" t="s">
        <v>1941</v>
      </c>
      <c r="BO152" s="26" t="s">
        <v>1941</v>
      </c>
      <c r="BP152" s="26" t="s">
        <v>1941</v>
      </c>
      <c r="BQ152" s="26" t="s">
        <v>1941</v>
      </c>
      <c r="BR152" s="26" t="s">
        <v>1941</v>
      </c>
      <c r="BS152" s="26" t="s">
        <v>1941</v>
      </c>
      <c r="BT152" s="26" t="s">
        <v>1941</v>
      </c>
      <c r="BU152" s="26" t="str">
        <f t="shared" si="112"/>
        <v>89. PRODUCE THE CHEMICAL</v>
      </c>
      <c r="BV152" s="26" t="str">
        <f t="shared" si="113"/>
        <v/>
      </c>
      <c r="BW152" s="26" t="str">
        <f t="shared" si="114"/>
        <v/>
      </c>
      <c r="BX152" s="26" t="str">
        <f t="shared" si="115"/>
        <v>92. SALE OR DISTRIBUTION OF THE CHEMICAL</v>
      </c>
      <c r="BY152" s="26" t="str">
        <f t="shared" si="116"/>
        <v/>
      </c>
      <c r="BZ152" s="26" t="str">
        <f t="shared" si="117"/>
        <v>94. AS A MANUFACTURED IMPURITY</v>
      </c>
      <c r="CA152" s="26" t="str">
        <f t="shared" si="118"/>
        <v/>
      </c>
      <c r="CB152" s="26" t="str">
        <f t="shared" si="119"/>
        <v/>
      </c>
      <c r="CC152" s="26" t="str">
        <f t="shared" si="120"/>
        <v/>
      </c>
      <c r="CD152" s="26" t="str">
        <f t="shared" si="121"/>
        <v/>
      </c>
      <c r="CE152" s="26" t="str">
        <f t="shared" si="122"/>
        <v/>
      </c>
      <c r="CF152" s="26" t="str">
        <f t="shared" si="123"/>
        <v/>
      </c>
      <c r="CG152" s="26" t="str">
        <f t="shared" si="124"/>
        <v/>
      </c>
      <c r="CH152" s="26" t="str">
        <f t="shared" si="125"/>
        <v/>
      </c>
      <c r="CI152" s="26" t="str">
        <f t="shared" si="126"/>
        <v/>
      </c>
      <c r="CJ152" s="26" t="str">
        <f t="shared" si="127"/>
        <v/>
      </c>
      <c r="CK152" s="26" t="str">
        <f t="shared" si="128"/>
        <v/>
      </c>
      <c r="CL152" s="26" t="str">
        <f t="shared" si="129"/>
        <v/>
      </c>
      <c r="CM152" s="26" t="str">
        <f t="shared" si="130"/>
        <v/>
      </c>
      <c r="CN152" s="26" t="str">
        <f t="shared" si="131"/>
        <v/>
      </c>
      <c r="CO152" s="26" t="str">
        <f t="shared" si="132"/>
        <v/>
      </c>
      <c r="CP152" s="26" t="str">
        <f t="shared" si="133"/>
        <v/>
      </c>
      <c r="CQ152" s="26" t="str">
        <f t="shared" si="134"/>
        <v/>
      </c>
      <c r="CR152" s="26" t="str">
        <f t="shared" si="135"/>
        <v/>
      </c>
      <c r="CS152" s="26" t="str">
        <f t="shared" si="136"/>
        <v/>
      </c>
      <c r="CT152" s="26" t="str">
        <f t="shared" si="137"/>
        <v/>
      </c>
      <c r="CU152" s="26" t="str">
        <f t="shared" si="138"/>
        <v/>
      </c>
      <c r="CV152" s="26" t="str">
        <f t="shared" si="139"/>
        <v/>
      </c>
      <c r="CW152" s="26" t="str">
        <f t="shared" si="140"/>
        <v/>
      </c>
      <c r="CX152" s="26" t="str">
        <f t="shared" si="141"/>
        <v/>
      </c>
      <c r="CY152" s="26" t="str">
        <f t="shared" si="142"/>
        <v/>
      </c>
      <c r="CZ152" s="26" t="str">
        <f t="shared" si="143"/>
        <v/>
      </c>
      <c r="DA152" s="26" t="str">
        <f t="shared" si="144"/>
        <v/>
      </c>
      <c r="DB152" s="26" t="str">
        <f t="shared" si="145"/>
        <v/>
      </c>
      <c r="DC152" s="26" t="str">
        <f t="shared" si="146"/>
        <v/>
      </c>
      <c r="DD152" s="26" t="str">
        <f t="shared" si="147"/>
        <v/>
      </c>
      <c r="DE152" s="26" t="str">
        <f t="shared" si="148"/>
        <v/>
      </c>
      <c r="DF152" s="26" t="str">
        <f t="shared" si="149"/>
        <v/>
      </c>
      <c r="DG152" s="26" t="str">
        <f t="shared" si="150"/>
        <v/>
      </c>
      <c r="DH152" s="26" t="str">
        <f t="shared" si="151"/>
        <v/>
      </c>
      <c r="DI152" s="26" t="str">
        <f t="shared" si="152"/>
        <v/>
      </c>
      <c r="DJ152" s="26" t="str">
        <f t="shared" si="153"/>
        <v/>
      </c>
      <c r="DK152" s="26" t="str">
        <f t="shared" si="154"/>
        <v/>
      </c>
      <c r="DL152" s="26" t="str">
        <f t="shared" si="155"/>
        <v/>
      </c>
      <c r="DM152" s="26" t="str">
        <f t="shared" si="156"/>
        <v/>
      </c>
      <c r="DN152" s="26" t="str">
        <f t="shared" si="157"/>
        <v/>
      </c>
      <c r="DO152" s="26" t="str">
        <f t="shared" si="158"/>
        <v/>
      </c>
      <c r="DP152" s="26" t="str">
        <f t="shared" si="159"/>
        <v/>
      </c>
      <c r="DQ152" s="26" t="str">
        <f t="shared" si="160"/>
        <v/>
      </c>
      <c r="DR152" s="26" t="str">
        <f t="shared" si="161"/>
        <v/>
      </c>
      <c r="DS152" s="26" t="str">
        <f t="shared" si="162"/>
        <v/>
      </c>
      <c r="DT152" s="26" t="str">
        <f t="shared" si="163"/>
        <v/>
      </c>
      <c r="DU152" s="26" t="str">
        <f t="shared" si="164"/>
        <v/>
      </c>
      <c r="DV152" s="26" t="str">
        <f t="shared" si="165"/>
        <v/>
      </c>
    </row>
    <row r="153" spans="1:126" ht="75" x14ac:dyDescent="0.25">
      <c r="A153" t="s">
        <v>1942</v>
      </c>
      <c r="B153">
        <v>2020</v>
      </c>
      <c r="C153" t="s">
        <v>2046</v>
      </c>
      <c r="D153">
        <v>106990</v>
      </c>
      <c r="E153" s="19">
        <v>1320218837324</v>
      </c>
      <c r="F153" t="s">
        <v>289</v>
      </c>
      <c r="G153">
        <v>324110</v>
      </c>
      <c r="H153" t="s">
        <v>1944</v>
      </c>
      <c r="I153" t="s">
        <v>291</v>
      </c>
      <c r="J153" t="s">
        <v>292</v>
      </c>
      <c r="K153" t="s">
        <v>293</v>
      </c>
      <c r="L153">
        <v>90245</v>
      </c>
      <c r="M153" s="26" t="str">
        <f t="shared" si="111"/>
        <v>89. PRODUCE THE CHEMICAL, 91. ON-SITE USE OF THE CHEMICAL, 95. USED AS A REACTANT, 96. P101  FEEDSTOCKS, 115. REPACKAGING</v>
      </c>
      <c r="N153" s="26" t="s">
        <v>172</v>
      </c>
      <c r="O153" s="26" t="s">
        <v>2064</v>
      </c>
      <c r="P153">
        <v>22</v>
      </c>
      <c r="Q153">
        <v>5</v>
      </c>
      <c r="R153">
        <v>27</v>
      </c>
      <c r="S153" s="26" t="s">
        <v>1940</v>
      </c>
      <c r="T153" s="26" t="s">
        <v>1941</v>
      </c>
      <c r="U153" s="26" t="s">
        <v>1940</v>
      </c>
      <c r="V153" s="26" t="s">
        <v>1941</v>
      </c>
      <c r="W153" s="26" t="s">
        <v>1941</v>
      </c>
      <c r="X153" s="26" t="s">
        <v>1941</v>
      </c>
      <c r="Y153" s="26" t="s">
        <v>1940</v>
      </c>
      <c r="Z153" s="26" t="s">
        <v>1940</v>
      </c>
      <c r="AA153" s="26" t="s">
        <v>1941</v>
      </c>
      <c r="AB153" s="26" t="s">
        <v>1941</v>
      </c>
      <c r="AC153" s="26" t="s">
        <v>1941</v>
      </c>
      <c r="AD153" s="26" t="s">
        <v>1941</v>
      </c>
      <c r="AE153" s="26" t="s">
        <v>1941</v>
      </c>
      <c r="AF153" s="26" t="s">
        <v>1941</v>
      </c>
      <c r="AG153" s="26" t="s">
        <v>1941</v>
      </c>
      <c r="AH153" s="26" t="s">
        <v>1941</v>
      </c>
      <c r="AI153" s="26" t="s">
        <v>1941</v>
      </c>
      <c r="AJ153" s="26" t="s">
        <v>1941</v>
      </c>
      <c r="AK153" s="26" t="s">
        <v>1941</v>
      </c>
      <c r="AL153" s="26" t="s">
        <v>1941</v>
      </c>
      <c r="AM153" s="26" t="s">
        <v>1941</v>
      </c>
      <c r="AN153" s="26" t="s">
        <v>1941</v>
      </c>
      <c r="AO153" s="26" t="s">
        <v>1941</v>
      </c>
      <c r="AP153" s="26" t="s">
        <v>1941</v>
      </c>
      <c r="AQ153" s="26" t="s">
        <v>1941</v>
      </c>
      <c r="AR153" s="26" t="s">
        <v>1941</v>
      </c>
      <c r="AS153" s="26" t="s">
        <v>1940</v>
      </c>
      <c r="AT153" s="26" t="s">
        <v>1941</v>
      </c>
      <c r="AU153" s="26" t="s">
        <v>1941</v>
      </c>
      <c r="AV153" s="26" t="s">
        <v>1941</v>
      </c>
      <c r="AW153" s="26" t="s">
        <v>1941</v>
      </c>
      <c r="AX153" s="26" t="s">
        <v>1941</v>
      </c>
      <c r="AY153" s="26" t="s">
        <v>1941</v>
      </c>
      <c r="AZ153" s="26" t="s">
        <v>1941</v>
      </c>
      <c r="BA153" s="26" t="s">
        <v>1941</v>
      </c>
      <c r="BB153" s="26" t="s">
        <v>1941</v>
      </c>
      <c r="BC153" s="26" t="s">
        <v>1941</v>
      </c>
      <c r="BD153" s="26" t="s">
        <v>1941</v>
      </c>
      <c r="BE153" s="26" t="s">
        <v>1941</v>
      </c>
      <c r="BF153" s="26" t="s">
        <v>1941</v>
      </c>
      <c r="BG153" s="26" t="s">
        <v>1941</v>
      </c>
      <c r="BH153" s="26" t="s">
        <v>1941</v>
      </c>
      <c r="BI153" s="26" t="s">
        <v>1941</v>
      </c>
      <c r="BJ153" s="26" t="s">
        <v>1941</v>
      </c>
      <c r="BK153" s="26" t="s">
        <v>1941</v>
      </c>
      <c r="BL153" s="26" t="s">
        <v>1941</v>
      </c>
      <c r="BM153" s="26" t="s">
        <v>1941</v>
      </c>
      <c r="BN153" s="26" t="s">
        <v>1941</v>
      </c>
      <c r="BO153" s="26" t="s">
        <v>1941</v>
      </c>
      <c r="BP153" s="26" t="s">
        <v>1941</v>
      </c>
      <c r="BQ153" s="26" t="s">
        <v>1941</v>
      </c>
      <c r="BR153" s="26" t="s">
        <v>1941</v>
      </c>
      <c r="BS153" s="26" t="s">
        <v>1941</v>
      </c>
      <c r="BT153" s="26" t="s">
        <v>1941</v>
      </c>
      <c r="BU153" s="26" t="str">
        <f t="shared" si="112"/>
        <v>89. PRODUCE THE CHEMICAL</v>
      </c>
      <c r="BV153" s="26" t="str">
        <f t="shared" si="113"/>
        <v/>
      </c>
      <c r="BW153" s="26" t="str">
        <f t="shared" si="114"/>
        <v>91. ON-SITE USE OF THE CHEMICAL</v>
      </c>
      <c r="BX153" s="26" t="str">
        <f t="shared" si="115"/>
        <v/>
      </c>
      <c r="BY153" s="26" t="str">
        <f t="shared" si="116"/>
        <v/>
      </c>
      <c r="BZ153" s="26" t="str">
        <f t="shared" si="117"/>
        <v/>
      </c>
      <c r="CA153" s="26" t="str">
        <f t="shared" si="118"/>
        <v>95. USED AS A REACTANT</v>
      </c>
      <c r="CB153" s="26" t="str">
        <f t="shared" si="119"/>
        <v>96. P101  FEEDSTOCKS</v>
      </c>
      <c r="CC153" s="26" t="str">
        <f t="shared" si="120"/>
        <v/>
      </c>
      <c r="CD153" s="26" t="str">
        <f t="shared" si="121"/>
        <v/>
      </c>
      <c r="CE153" s="26" t="str">
        <f t="shared" si="122"/>
        <v/>
      </c>
      <c r="CF153" s="26" t="str">
        <f t="shared" si="123"/>
        <v/>
      </c>
      <c r="CG153" s="26" t="str">
        <f t="shared" si="124"/>
        <v/>
      </c>
      <c r="CH153" s="26" t="str">
        <f t="shared" si="125"/>
        <v/>
      </c>
      <c r="CI153" s="26" t="str">
        <f t="shared" si="126"/>
        <v/>
      </c>
      <c r="CJ153" s="26" t="str">
        <f t="shared" si="127"/>
        <v/>
      </c>
      <c r="CK153" s="26" t="str">
        <f t="shared" si="128"/>
        <v/>
      </c>
      <c r="CL153" s="26" t="str">
        <f t="shared" si="129"/>
        <v/>
      </c>
      <c r="CM153" s="26" t="str">
        <f t="shared" si="130"/>
        <v/>
      </c>
      <c r="CN153" s="26" t="str">
        <f t="shared" si="131"/>
        <v/>
      </c>
      <c r="CO153" s="26" t="str">
        <f t="shared" si="132"/>
        <v/>
      </c>
      <c r="CP153" s="26" t="str">
        <f t="shared" si="133"/>
        <v/>
      </c>
      <c r="CQ153" s="26" t="str">
        <f t="shared" si="134"/>
        <v/>
      </c>
      <c r="CR153" s="26" t="str">
        <f t="shared" si="135"/>
        <v/>
      </c>
      <c r="CS153" s="26" t="str">
        <f t="shared" si="136"/>
        <v/>
      </c>
      <c r="CT153" s="26" t="str">
        <f t="shared" si="137"/>
        <v/>
      </c>
      <c r="CU153" s="26" t="str">
        <f t="shared" si="138"/>
        <v>115. REPACKAGING</v>
      </c>
      <c r="CV153" s="26" t="str">
        <f t="shared" si="139"/>
        <v/>
      </c>
      <c r="CW153" s="26" t="str">
        <f t="shared" si="140"/>
        <v/>
      </c>
      <c r="CX153" s="26" t="str">
        <f t="shared" si="141"/>
        <v/>
      </c>
      <c r="CY153" s="26" t="str">
        <f t="shared" si="142"/>
        <v/>
      </c>
      <c r="CZ153" s="26" t="str">
        <f t="shared" si="143"/>
        <v/>
      </c>
      <c r="DA153" s="26" t="str">
        <f t="shared" si="144"/>
        <v/>
      </c>
      <c r="DB153" s="26" t="str">
        <f t="shared" si="145"/>
        <v/>
      </c>
      <c r="DC153" s="26" t="str">
        <f t="shared" si="146"/>
        <v/>
      </c>
      <c r="DD153" s="26" t="str">
        <f t="shared" si="147"/>
        <v/>
      </c>
      <c r="DE153" s="26" t="str">
        <f t="shared" si="148"/>
        <v/>
      </c>
      <c r="DF153" s="26" t="str">
        <f t="shared" si="149"/>
        <v/>
      </c>
      <c r="DG153" s="26" t="str">
        <f t="shared" si="150"/>
        <v/>
      </c>
      <c r="DH153" s="26" t="str">
        <f t="shared" si="151"/>
        <v/>
      </c>
      <c r="DI153" s="26" t="str">
        <f t="shared" si="152"/>
        <v/>
      </c>
      <c r="DJ153" s="26" t="str">
        <f t="shared" si="153"/>
        <v/>
      </c>
      <c r="DK153" s="26" t="str">
        <f t="shared" si="154"/>
        <v/>
      </c>
      <c r="DL153" s="26" t="str">
        <f t="shared" si="155"/>
        <v/>
      </c>
      <c r="DM153" s="26" t="str">
        <f t="shared" si="156"/>
        <v/>
      </c>
      <c r="DN153" s="26" t="str">
        <f t="shared" si="157"/>
        <v/>
      </c>
      <c r="DO153" s="26" t="str">
        <f t="shared" si="158"/>
        <v/>
      </c>
      <c r="DP153" s="26" t="str">
        <f t="shared" si="159"/>
        <v/>
      </c>
      <c r="DQ153" s="26" t="str">
        <f t="shared" si="160"/>
        <v/>
      </c>
      <c r="DR153" s="26" t="str">
        <f t="shared" si="161"/>
        <v/>
      </c>
      <c r="DS153" s="26" t="str">
        <f t="shared" si="162"/>
        <v/>
      </c>
      <c r="DT153" s="26" t="str">
        <f t="shared" si="163"/>
        <v/>
      </c>
      <c r="DU153" s="26" t="str">
        <f t="shared" si="164"/>
        <v/>
      </c>
      <c r="DV153" s="26" t="str">
        <f t="shared" si="165"/>
        <v/>
      </c>
    </row>
    <row r="154" spans="1:126" ht="105" x14ac:dyDescent="0.25">
      <c r="A154" t="s">
        <v>1942</v>
      </c>
      <c r="B154">
        <v>2021</v>
      </c>
      <c r="C154" t="s">
        <v>2046</v>
      </c>
      <c r="D154">
        <v>106990</v>
      </c>
      <c r="E154" s="19">
        <v>1321219997739</v>
      </c>
      <c r="F154" t="s">
        <v>289</v>
      </c>
      <c r="G154">
        <v>324110</v>
      </c>
      <c r="H154" t="s">
        <v>1944</v>
      </c>
      <c r="I154" t="s">
        <v>291</v>
      </c>
      <c r="J154" t="s">
        <v>292</v>
      </c>
      <c r="K154" t="s">
        <v>293</v>
      </c>
      <c r="L154">
        <v>90245</v>
      </c>
      <c r="M154" s="26" t="str">
        <f t="shared" si="111"/>
        <v>89. PRODUCE THE CHEMICAL, 92. SALE OR DISTRIBUTION OF THE CHEMICAL, 94. AS A MANUFACTURED IMPURITY</v>
      </c>
      <c r="N154" s="26" t="s">
        <v>172</v>
      </c>
      <c r="O154" s="26" t="s">
        <v>2064</v>
      </c>
      <c r="P154">
        <v>22</v>
      </c>
      <c r="Q154">
        <v>6</v>
      </c>
      <c r="R154">
        <v>28</v>
      </c>
      <c r="S154" s="26" t="s">
        <v>1940</v>
      </c>
      <c r="T154" s="26" t="s">
        <v>1941</v>
      </c>
      <c r="U154" s="26" t="s">
        <v>1941</v>
      </c>
      <c r="V154" s="26" t="s">
        <v>1940</v>
      </c>
      <c r="W154" s="26" t="s">
        <v>1941</v>
      </c>
      <c r="X154" s="26" t="s">
        <v>1940</v>
      </c>
      <c r="Y154" s="26" t="s">
        <v>1941</v>
      </c>
      <c r="Z154" s="26" t="s">
        <v>1941</v>
      </c>
      <c r="AA154" s="26" t="s">
        <v>1941</v>
      </c>
      <c r="AB154" s="26" t="s">
        <v>1941</v>
      </c>
      <c r="AC154" s="26" t="s">
        <v>1941</v>
      </c>
      <c r="AD154" s="26" t="s">
        <v>1941</v>
      </c>
      <c r="AE154" s="26" t="s">
        <v>1941</v>
      </c>
      <c r="AF154" s="26" t="s">
        <v>1941</v>
      </c>
      <c r="AG154" s="26" t="s">
        <v>1941</v>
      </c>
      <c r="AH154" s="26" t="s">
        <v>1941</v>
      </c>
      <c r="AI154" s="26" t="s">
        <v>1941</v>
      </c>
      <c r="AJ154" s="26" t="s">
        <v>1941</v>
      </c>
      <c r="AK154" s="26" t="s">
        <v>1941</v>
      </c>
      <c r="AL154" s="26" t="s">
        <v>1941</v>
      </c>
      <c r="AM154" s="26" t="s">
        <v>1941</v>
      </c>
      <c r="AN154" s="26" t="s">
        <v>1941</v>
      </c>
      <c r="AO154" s="26" t="s">
        <v>1941</v>
      </c>
      <c r="AP154" s="26" t="s">
        <v>1941</v>
      </c>
      <c r="AQ154" s="26" t="s">
        <v>1941</v>
      </c>
      <c r="AR154" s="26" t="s">
        <v>1941</v>
      </c>
      <c r="AS154" s="26" t="s">
        <v>1941</v>
      </c>
      <c r="AT154" s="26" t="s">
        <v>1941</v>
      </c>
      <c r="AU154" s="26" t="s">
        <v>1941</v>
      </c>
      <c r="AV154" s="26" t="s">
        <v>1941</v>
      </c>
      <c r="AW154" s="26" t="s">
        <v>1941</v>
      </c>
      <c r="AX154" s="26" t="s">
        <v>1941</v>
      </c>
      <c r="AY154" s="26" t="s">
        <v>1941</v>
      </c>
      <c r="AZ154" s="26" t="s">
        <v>1941</v>
      </c>
      <c r="BA154" s="26" t="s">
        <v>1941</v>
      </c>
      <c r="BB154" s="26" t="s">
        <v>1941</v>
      </c>
      <c r="BC154" s="26" t="s">
        <v>1941</v>
      </c>
      <c r="BD154" s="26" t="s">
        <v>1941</v>
      </c>
      <c r="BE154" s="26" t="s">
        <v>1941</v>
      </c>
      <c r="BF154" s="26" t="s">
        <v>1941</v>
      </c>
      <c r="BG154" s="26" t="s">
        <v>1941</v>
      </c>
      <c r="BH154" s="26" t="s">
        <v>1941</v>
      </c>
      <c r="BI154" s="26" t="s">
        <v>1941</v>
      </c>
      <c r="BJ154" s="26" t="s">
        <v>1941</v>
      </c>
      <c r="BK154" s="26" t="s">
        <v>1941</v>
      </c>
      <c r="BL154" s="26" t="s">
        <v>1941</v>
      </c>
      <c r="BM154" s="26" t="s">
        <v>1941</v>
      </c>
      <c r="BN154" s="26" t="s">
        <v>1941</v>
      </c>
      <c r="BO154" s="26" t="s">
        <v>1941</v>
      </c>
      <c r="BP154" s="26" t="s">
        <v>1941</v>
      </c>
      <c r="BQ154" s="26" t="s">
        <v>1941</v>
      </c>
      <c r="BR154" s="26" t="s">
        <v>1941</v>
      </c>
      <c r="BS154" s="26" t="s">
        <v>1941</v>
      </c>
      <c r="BT154" s="26" t="s">
        <v>1941</v>
      </c>
      <c r="BU154" s="26" t="str">
        <f t="shared" si="112"/>
        <v>89. PRODUCE THE CHEMICAL</v>
      </c>
      <c r="BV154" s="26" t="str">
        <f t="shared" si="113"/>
        <v/>
      </c>
      <c r="BW154" s="26" t="str">
        <f t="shared" si="114"/>
        <v/>
      </c>
      <c r="BX154" s="26" t="str">
        <f t="shared" si="115"/>
        <v>92. SALE OR DISTRIBUTION OF THE CHEMICAL</v>
      </c>
      <c r="BY154" s="26" t="str">
        <f t="shared" si="116"/>
        <v/>
      </c>
      <c r="BZ154" s="26" t="str">
        <f t="shared" si="117"/>
        <v>94. AS A MANUFACTURED IMPURITY</v>
      </c>
      <c r="CA154" s="26" t="str">
        <f t="shared" si="118"/>
        <v/>
      </c>
      <c r="CB154" s="26" t="str">
        <f t="shared" si="119"/>
        <v/>
      </c>
      <c r="CC154" s="26" t="str">
        <f t="shared" si="120"/>
        <v/>
      </c>
      <c r="CD154" s="26" t="str">
        <f t="shared" si="121"/>
        <v/>
      </c>
      <c r="CE154" s="26" t="str">
        <f t="shared" si="122"/>
        <v/>
      </c>
      <c r="CF154" s="26" t="str">
        <f t="shared" si="123"/>
        <v/>
      </c>
      <c r="CG154" s="26" t="str">
        <f t="shared" si="124"/>
        <v/>
      </c>
      <c r="CH154" s="26" t="str">
        <f t="shared" si="125"/>
        <v/>
      </c>
      <c r="CI154" s="26" t="str">
        <f t="shared" si="126"/>
        <v/>
      </c>
      <c r="CJ154" s="26" t="str">
        <f t="shared" si="127"/>
        <v/>
      </c>
      <c r="CK154" s="26" t="str">
        <f t="shared" si="128"/>
        <v/>
      </c>
      <c r="CL154" s="26" t="str">
        <f t="shared" si="129"/>
        <v/>
      </c>
      <c r="CM154" s="26" t="str">
        <f t="shared" si="130"/>
        <v/>
      </c>
      <c r="CN154" s="26" t="str">
        <f t="shared" si="131"/>
        <v/>
      </c>
      <c r="CO154" s="26" t="str">
        <f t="shared" si="132"/>
        <v/>
      </c>
      <c r="CP154" s="26" t="str">
        <f t="shared" si="133"/>
        <v/>
      </c>
      <c r="CQ154" s="26" t="str">
        <f t="shared" si="134"/>
        <v/>
      </c>
      <c r="CR154" s="26" t="str">
        <f t="shared" si="135"/>
        <v/>
      </c>
      <c r="CS154" s="26" t="str">
        <f t="shared" si="136"/>
        <v/>
      </c>
      <c r="CT154" s="26" t="str">
        <f t="shared" si="137"/>
        <v/>
      </c>
      <c r="CU154" s="26" t="str">
        <f t="shared" si="138"/>
        <v/>
      </c>
      <c r="CV154" s="26" t="str">
        <f t="shared" si="139"/>
        <v/>
      </c>
      <c r="CW154" s="26" t="str">
        <f t="shared" si="140"/>
        <v/>
      </c>
      <c r="CX154" s="26" t="str">
        <f t="shared" si="141"/>
        <v/>
      </c>
      <c r="CY154" s="26" t="str">
        <f t="shared" si="142"/>
        <v/>
      </c>
      <c r="CZ154" s="26" t="str">
        <f t="shared" si="143"/>
        <v/>
      </c>
      <c r="DA154" s="26" t="str">
        <f t="shared" si="144"/>
        <v/>
      </c>
      <c r="DB154" s="26" t="str">
        <f t="shared" si="145"/>
        <v/>
      </c>
      <c r="DC154" s="26" t="str">
        <f t="shared" si="146"/>
        <v/>
      </c>
      <c r="DD154" s="26" t="str">
        <f t="shared" si="147"/>
        <v/>
      </c>
      <c r="DE154" s="26" t="str">
        <f t="shared" si="148"/>
        <v/>
      </c>
      <c r="DF154" s="26" t="str">
        <f t="shared" si="149"/>
        <v/>
      </c>
      <c r="DG154" s="26" t="str">
        <f t="shared" si="150"/>
        <v/>
      </c>
      <c r="DH154" s="26" t="str">
        <f t="shared" si="151"/>
        <v/>
      </c>
      <c r="DI154" s="26" t="str">
        <f t="shared" si="152"/>
        <v/>
      </c>
      <c r="DJ154" s="26" t="str">
        <f t="shared" si="153"/>
        <v/>
      </c>
      <c r="DK154" s="26" t="str">
        <f t="shared" si="154"/>
        <v/>
      </c>
      <c r="DL154" s="26" t="str">
        <f t="shared" si="155"/>
        <v/>
      </c>
      <c r="DM154" s="26" t="str">
        <f t="shared" si="156"/>
        <v/>
      </c>
      <c r="DN154" s="26" t="str">
        <f t="shared" si="157"/>
        <v/>
      </c>
      <c r="DO154" s="26" t="str">
        <f t="shared" si="158"/>
        <v/>
      </c>
      <c r="DP154" s="26" t="str">
        <f t="shared" si="159"/>
        <v/>
      </c>
      <c r="DQ154" s="26" t="str">
        <f t="shared" si="160"/>
        <v/>
      </c>
      <c r="DR154" s="26" t="str">
        <f t="shared" si="161"/>
        <v/>
      </c>
      <c r="DS154" s="26" t="str">
        <f t="shared" si="162"/>
        <v/>
      </c>
      <c r="DT154" s="26" t="str">
        <f t="shared" si="163"/>
        <v/>
      </c>
      <c r="DU154" s="26" t="str">
        <f t="shared" si="164"/>
        <v/>
      </c>
      <c r="DV154" s="26" t="str">
        <f t="shared" si="165"/>
        <v/>
      </c>
    </row>
    <row r="155" spans="1:126" ht="45" x14ac:dyDescent="0.25">
      <c r="A155" t="s">
        <v>1942</v>
      </c>
      <c r="B155">
        <v>2016</v>
      </c>
      <c r="C155" t="s">
        <v>2046</v>
      </c>
      <c r="D155">
        <v>106990</v>
      </c>
      <c r="E155" s="19">
        <v>1316215700232</v>
      </c>
      <c r="F155" t="s">
        <v>309</v>
      </c>
      <c r="G155">
        <v>541715</v>
      </c>
      <c r="H155" t="s">
        <v>312</v>
      </c>
      <c r="I155" t="s">
        <v>313</v>
      </c>
      <c r="J155" t="s">
        <v>306</v>
      </c>
      <c r="K155" t="s">
        <v>293</v>
      </c>
      <c r="L155">
        <v>94801</v>
      </c>
      <c r="M155" s="26" t="str">
        <f t="shared" si="111"/>
        <v>89. PRODUCE THE CHEMICAL, 93. AS A BYPRODUCT</v>
      </c>
      <c r="N155" s="26" t="s">
        <v>2047</v>
      </c>
      <c r="O155" s="26" t="s">
        <v>124</v>
      </c>
      <c r="P155">
        <v>0</v>
      </c>
      <c r="Q155">
        <v>1.9E-2</v>
      </c>
      <c r="R155">
        <v>1.9E-2</v>
      </c>
      <c r="S155" s="26" t="s">
        <v>1940</v>
      </c>
      <c r="T155" s="26" t="s">
        <v>1941</v>
      </c>
      <c r="U155" s="26" t="s">
        <v>1941</v>
      </c>
      <c r="V155" s="26" t="s">
        <v>1941</v>
      </c>
      <c r="W155" s="26" t="s">
        <v>1940</v>
      </c>
      <c r="X155" s="26" t="s">
        <v>1941</v>
      </c>
      <c r="Y155" s="26" t="s">
        <v>1941</v>
      </c>
      <c r="AE155" s="26" t="s">
        <v>1941</v>
      </c>
      <c r="AR155" s="26" t="s">
        <v>1941</v>
      </c>
      <c r="AS155" s="26" t="s">
        <v>1941</v>
      </c>
      <c r="AT155" s="26" t="s">
        <v>1941</v>
      </c>
      <c r="AV155" s="26" t="s">
        <v>1941</v>
      </c>
      <c r="BD155" s="26" t="s">
        <v>1941</v>
      </c>
      <c r="BK155" s="26" t="s">
        <v>1941</v>
      </c>
      <c r="BU155" s="26" t="str">
        <f t="shared" si="112"/>
        <v>89. PRODUCE THE CHEMICAL</v>
      </c>
      <c r="BV155" s="26" t="str">
        <f t="shared" si="113"/>
        <v/>
      </c>
      <c r="BW155" s="26" t="str">
        <f t="shared" si="114"/>
        <v/>
      </c>
      <c r="BX155" s="26" t="str">
        <f t="shared" si="115"/>
        <v/>
      </c>
      <c r="BY155" s="26" t="str">
        <f t="shared" si="116"/>
        <v>93. AS A BYPRODUCT</v>
      </c>
      <c r="BZ155" s="26" t="str">
        <f t="shared" si="117"/>
        <v/>
      </c>
      <c r="CA155" s="26" t="str">
        <f t="shared" si="118"/>
        <v/>
      </c>
      <c r="CB155" s="26" t="str">
        <f t="shared" si="119"/>
        <v/>
      </c>
      <c r="CC155" s="26" t="str">
        <f t="shared" si="120"/>
        <v/>
      </c>
      <c r="CD155" s="26" t="str">
        <f t="shared" si="121"/>
        <v/>
      </c>
      <c r="CE155" s="26" t="str">
        <f t="shared" si="122"/>
        <v/>
      </c>
      <c r="CF155" s="26" t="str">
        <f t="shared" si="123"/>
        <v/>
      </c>
      <c r="CG155" s="26" t="str">
        <f t="shared" si="124"/>
        <v/>
      </c>
      <c r="CH155" s="26" t="str">
        <f t="shared" si="125"/>
        <v/>
      </c>
      <c r="CI155" s="26" t="str">
        <f t="shared" si="126"/>
        <v/>
      </c>
      <c r="CJ155" s="26" t="str">
        <f t="shared" si="127"/>
        <v/>
      </c>
      <c r="CK155" s="26" t="str">
        <f t="shared" si="128"/>
        <v/>
      </c>
      <c r="CL155" s="26" t="str">
        <f t="shared" si="129"/>
        <v/>
      </c>
      <c r="CM155" s="26" t="str">
        <f t="shared" si="130"/>
        <v/>
      </c>
      <c r="CN155" s="26" t="str">
        <f t="shared" si="131"/>
        <v/>
      </c>
      <c r="CO155" s="26" t="str">
        <f t="shared" si="132"/>
        <v/>
      </c>
      <c r="CP155" s="26" t="str">
        <f t="shared" si="133"/>
        <v/>
      </c>
      <c r="CQ155" s="26" t="str">
        <f t="shared" si="134"/>
        <v/>
      </c>
      <c r="CR155" s="26" t="str">
        <f t="shared" si="135"/>
        <v/>
      </c>
      <c r="CS155" s="26" t="str">
        <f t="shared" si="136"/>
        <v/>
      </c>
      <c r="CT155" s="26" t="str">
        <f t="shared" si="137"/>
        <v/>
      </c>
      <c r="CU155" s="26" t="str">
        <f t="shared" si="138"/>
        <v/>
      </c>
      <c r="CV155" s="26" t="str">
        <f t="shared" si="139"/>
        <v/>
      </c>
      <c r="CW155" s="26" t="str">
        <f t="shared" si="140"/>
        <v/>
      </c>
      <c r="CX155" s="26" t="str">
        <f t="shared" si="141"/>
        <v/>
      </c>
      <c r="CY155" s="26" t="str">
        <f t="shared" si="142"/>
        <v/>
      </c>
      <c r="CZ155" s="26" t="str">
        <f t="shared" si="143"/>
        <v/>
      </c>
      <c r="DA155" s="26" t="str">
        <f t="shared" si="144"/>
        <v/>
      </c>
      <c r="DB155" s="26" t="str">
        <f t="shared" si="145"/>
        <v/>
      </c>
      <c r="DC155" s="26" t="str">
        <f t="shared" si="146"/>
        <v/>
      </c>
      <c r="DD155" s="26" t="str">
        <f t="shared" si="147"/>
        <v/>
      </c>
      <c r="DE155" s="26" t="str">
        <f t="shared" si="148"/>
        <v/>
      </c>
      <c r="DF155" s="26" t="str">
        <f t="shared" si="149"/>
        <v/>
      </c>
      <c r="DG155" s="26" t="str">
        <f t="shared" si="150"/>
        <v/>
      </c>
      <c r="DH155" s="26" t="str">
        <f t="shared" si="151"/>
        <v/>
      </c>
      <c r="DI155" s="26" t="str">
        <f t="shared" si="152"/>
        <v/>
      </c>
      <c r="DJ155" s="26" t="str">
        <f t="shared" si="153"/>
        <v/>
      </c>
      <c r="DK155" s="26" t="str">
        <f t="shared" si="154"/>
        <v/>
      </c>
      <c r="DL155" s="26" t="str">
        <f t="shared" si="155"/>
        <v/>
      </c>
      <c r="DM155" s="26" t="str">
        <f t="shared" si="156"/>
        <v/>
      </c>
      <c r="DN155" s="26" t="str">
        <f t="shared" si="157"/>
        <v/>
      </c>
      <c r="DO155" s="26" t="str">
        <f t="shared" si="158"/>
        <v/>
      </c>
      <c r="DP155" s="26" t="str">
        <f t="shared" si="159"/>
        <v/>
      </c>
      <c r="DQ155" s="26" t="str">
        <f t="shared" si="160"/>
        <v/>
      </c>
      <c r="DR155" s="26" t="str">
        <f t="shared" si="161"/>
        <v/>
      </c>
      <c r="DS155" s="26" t="str">
        <f t="shared" si="162"/>
        <v/>
      </c>
      <c r="DT155" s="26" t="str">
        <f t="shared" si="163"/>
        <v/>
      </c>
      <c r="DU155" s="26" t="str">
        <f t="shared" si="164"/>
        <v/>
      </c>
      <c r="DV155" s="26" t="str">
        <f t="shared" si="165"/>
        <v/>
      </c>
    </row>
    <row r="156" spans="1:126" ht="45" x14ac:dyDescent="0.25">
      <c r="A156" t="s">
        <v>1942</v>
      </c>
      <c r="B156">
        <v>2017</v>
      </c>
      <c r="C156" t="s">
        <v>2046</v>
      </c>
      <c r="D156">
        <v>106990</v>
      </c>
      <c r="E156" s="19">
        <v>1317216423160</v>
      </c>
      <c r="F156" t="s">
        <v>309</v>
      </c>
      <c r="G156">
        <v>541715</v>
      </c>
      <c r="H156" t="s">
        <v>312</v>
      </c>
      <c r="I156" t="s">
        <v>313</v>
      </c>
      <c r="J156" t="s">
        <v>306</v>
      </c>
      <c r="K156" t="s">
        <v>293</v>
      </c>
      <c r="L156">
        <v>94801</v>
      </c>
      <c r="M156" s="26" t="str">
        <f t="shared" si="111"/>
        <v>89. PRODUCE THE CHEMICAL, 93. AS A BYPRODUCT</v>
      </c>
      <c r="N156" s="26" t="s">
        <v>2047</v>
      </c>
      <c r="O156" s="26" t="s">
        <v>124</v>
      </c>
      <c r="P156">
        <v>0</v>
      </c>
      <c r="Q156">
        <v>2.7E-2</v>
      </c>
      <c r="R156">
        <v>2.7E-2</v>
      </c>
      <c r="S156" s="26" t="s">
        <v>1940</v>
      </c>
      <c r="T156" s="26" t="s">
        <v>1941</v>
      </c>
      <c r="U156" s="26" t="s">
        <v>1941</v>
      </c>
      <c r="V156" s="26" t="s">
        <v>1941</v>
      </c>
      <c r="W156" s="26" t="s">
        <v>1940</v>
      </c>
      <c r="X156" s="26" t="s">
        <v>1941</v>
      </c>
      <c r="Y156" s="26" t="s">
        <v>1941</v>
      </c>
      <c r="AE156" s="26" t="s">
        <v>1941</v>
      </c>
      <c r="AR156" s="26" t="s">
        <v>1941</v>
      </c>
      <c r="AS156" s="26" t="s">
        <v>1941</v>
      </c>
      <c r="AT156" s="26" t="s">
        <v>1941</v>
      </c>
      <c r="AV156" s="26" t="s">
        <v>1941</v>
      </c>
      <c r="BD156" s="26" t="s">
        <v>1941</v>
      </c>
      <c r="BK156" s="26" t="s">
        <v>1941</v>
      </c>
      <c r="BU156" s="26" t="str">
        <f t="shared" si="112"/>
        <v>89. PRODUCE THE CHEMICAL</v>
      </c>
      <c r="BV156" s="26" t="str">
        <f t="shared" si="113"/>
        <v/>
      </c>
      <c r="BW156" s="26" t="str">
        <f t="shared" si="114"/>
        <v/>
      </c>
      <c r="BX156" s="26" t="str">
        <f t="shared" si="115"/>
        <v/>
      </c>
      <c r="BY156" s="26" t="str">
        <f t="shared" si="116"/>
        <v>93. AS A BYPRODUCT</v>
      </c>
      <c r="BZ156" s="26" t="str">
        <f t="shared" si="117"/>
        <v/>
      </c>
      <c r="CA156" s="26" t="str">
        <f t="shared" si="118"/>
        <v/>
      </c>
      <c r="CB156" s="26" t="str">
        <f t="shared" si="119"/>
        <v/>
      </c>
      <c r="CC156" s="26" t="str">
        <f t="shared" si="120"/>
        <v/>
      </c>
      <c r="CD156" s="26" t="str">
        <f t="shared" si="121"/>
        <v/>
      </c>
      <c r="CE156" s="26" t="str">
        <f t="shared" si="122"/>
        <v/>
      </c>
      <c r="CF156" s="26" t="str">
        <f t="shared" si="123"/>
        <v/>
      </c>
      <c r="CG156" s="26" t="str">
        <f t="shared" si="124"/>
        <v/>
      </c>
      <c r="CH156" s="26" t="str">
        <f t="shared" si="125"/>
        <v/>
      </c>
      <c r="CI156" s="26" t="str">
        <f t="shared" si="126"/>
        <v/>
      </c>
      <c r="CJ156" s="26" t="str">
        <f t="shared" si="127"/>
        <v/>
      </c>
      <c r="CK156" s="26" t="str">
        <f t="shared" si="128"/>
        <v/>
      </c>
      <c r="CL156" s="26" t="str">
        <f t="shared" si="129"/>
        <v/>
      </c>
      <c r="CM156" s="26" t="str">
        <f t="shared" si="130"/>
        <v/>
      </c>
      <c r="CN156" s="26" t="str">
        <f t="shared" si="131"/>
        <v/>
      </c>
      <c r="CO156" s="26" t="str">
        <f t="shared" si="132"/>
        <v/>
      </c>
      <c r="CP156" s="26" t="str">
        <f t="shared" si="133"/>
        <v/>
      </c>
      <c r="CQ156" s="26" t="str">
        <f t="shared" si="134"/>
        <v/>
      </c>
      <c r="CR156" s="26" t="str">
        <f t="shared" si="135"/>
        <v/>
      </c>
      <c r="CS156" s="26" t="str">
        <f t="shared" si="136"/>
        <v/>
      </c>
      <c r="CT156" s="26" t="str">
        <f t="shared" si="137"/>
        <v/>
      </c>
      <c r="CU156" s="26" t="str">
        <f t="shared" si="138"/>
        <v/>
      </c>
      <c r="CV156" s="26" t="str">
        <f t="shared" si="139"/>
        <v/>
      </c>
      <c r="CW156" s="26" t="str">
        <f t="shared" si="140"/>
        <v/>
      </c>
      <c r="CX156" s="26" t="str">
        <f t="shared" si="141"/>
        <v/>
      </c>
      <c r="CY156" s="26" t="str">
        <f t="shared" si="142"/>
        <v/>
      </c>
      <c r="CZ156" s="26" t="str">
        <f t="shared" si="143"/>
        <v/>
      </c>
      <c r="DA156" s="26" t="str">
        <f t="shared" si="144"/>
        <v/>
      </c>
      <c r="DB156" s="26" t="str">
        <f t="shared" si="145"/>
        <v/>
      </c>
      <c r="DC156" s="26" t="str">
        <f t="shared" si="146"/>
        <v/>
      </c>
      <c r="DD156" s="26" t="str">
        <f t="shared" si="147"/>
        <v/>
      </c>
      <c r="DE156" s="26" t="str">
        <f t="shared" si="148"/>
        <v/>
      </c>
      <c r="DF156" s="26" t="str">
        <f t="shared" si="149"/>
        <v/>
      </c>
      <c r="DG156" s="26" t="str">
        <f t="shared" si="150"/>
        <v/>
      </c>
      <c r="DH156" s="26" t="str">
        <f t="shared" si="151"/>
        <v/>
      </c>
      <c r="DI156" s="26" t="str">
        <f t="shared" si="152"/>
        <v/>
      </c>
      <c r="DJ156" s="26" t="str">
        <f t="shared" si="153"/>
        <v/>
      </c>
      <c r="DK156" s="26" t="str">
        <f t="shared" si="154"/>
        <v/>
      </c>
      <c r="DL156" s="26" t="str">
        <f t="shared" si="155"/>
        <v/>
      </c>
      <c r="DM156" s="26" t="str">
        <f t="shared" si="156"/>
        <v/>
      </c>
      <c r="DN156" s="26" t="str">
        <f t="shared" si="157"/>
        <v/>
      </c>
      <c r="DO156" s="26" t="str">
        <f t="shared" si="158"/>
        <v/>
      </c>
      <c r="DP156" s="26" t="str">
        <f t="shared" si="159"/>
        <v/>
      </c>
      <c r="DQ156" s="26" t="str">
        <f t="shared" si="160"/>
        <v/>
      </c>
      <c r="DR156" s="26" t="str">
        <f t="shared" si="161"/>
        <v/>
      </c>
      <c r="DS156" s="26" t="str">
        <f t="shared" si="162"/>
        <v/>
      </c>
      <c r="DT156" s="26" t="str">
        <f t="shared" si="163"/>
        <v/>
      </c>
      <c r="DU156" s="26" t="str">
        <f t="shared" si="164"/>
        <v/>
      </c>
      <c r="DV156" s="26" t="str">
        <f t="shared" si="165"/>
        <v/>
      </c>
    </row>
    <row r="157" spans="1:126" ht="45" x14ac:dyDescent="0.25">
      <c r="A157" t="s">
        <v>1942</v>
      </c>
      <c r="B157">
        <v>2018</v>
      </c>
      <c r="C157" t="s">
        <v>2046</v>
      </c>
      <c r="D157">
        <v>106990</v>
      </c>
      <c r="E157" s="19">
        <v>1318217314172</v>
      </c>
      <c r="F157" t="s">
        <v>309</v>
      </c>
      <c r="G157">
        <v>541715</v>
      </c>
      <c r="H157" t="s">
        <v>312</v>
      </c>
      <c r="I157" t="s">
        <v>313</v>
      </c>
      <c r="J157" t="s">
        <v>306</v>
      </c>
      <c r="K157" t="s">
        <v>293</v>
      </c>
      <c r="L157">
        <v>94801</v>
      </c>
      <c r="M157" s="26" t="str">
        <f t="shared" si="111"/>
        <v>89. PRODUCE THE CHEMICAL, 93. AS A BYPRODUCT</v>
      </c>
      <c r="N157" s="26" t="s">
        <v>2047</v>
      </c>
      <c r="O157" s="26" t="s">
        <v>124</v>
      </c>
      <c r="P157">
        <v>0</v>
      </c>
      <c r="Q157">
        <v>1.2E-2</v>
      </c>
      <c r="R157">
        <v>1.2E-2</v>
      </c>
      <c r="S157" s="26" t="s">
        <v>1940</v>
      </c>
      <c r="T157" s="26" t="s">
        <v>1941</v>
      </c>
      <c r="U157" s="26" t="s">
        <v>1941</v>
      </c>
      <c r="V157" s="26" t="s">
        <v>1941</v>
      </c>
      <c r="W157" s="26" t="s">
        <v>1940</v>
      </c>
      <c r="X157" s="26" t="s">
        <v>1941</v>
      </c>
      <c r="Y157" s="26" t="s">
        <v>1941</v>
      </c>
      <c r="Z157" s="26" t="s">
        <v>1941</v>
      </c>
      <c r="AA157" s="26" t="s">
        <v>1941</v>
      </c>
      <c r="AB157" s="26" t="s">
        <v>1941</v>
      </c>
      <c r="AC157" s="26" t="s">
        <v>1941</v>
      </c>
      <c r="AD157" s="26" t="s">
        <v>1941</v>
      </c>
      <c r="AE157" s="26" t="s">
        <v>1941</v>
      </c>
      <c r="AF157" s="26" t="s">
        <v>1941</v>
      </c>
      <c r="AG157" s="26" t="s">
        <v>1941</v>
      </c>
      <c r="AH157" s="26" t="s">
        <v>1941</v>
      </c>
      <c r="AI157" s="26" t="s">
        <v>1941</v>
      </c>
      <c r="AJ157" s="26" t="s">
        <v>1941</v>
      </c>
      <c r="AK157" s="26" t="s">
        <v>1941</v>
      </c>
      <c r="AL157" s="26" t="s">
        <v>1941</v>
      </c>
      <c r="AM157" s="26" t="s">
        <v>1941</v>
      </c>
      <c r="AN157" s="26" t="s">
        <v>1941</v>
      </c>
      <c r="AO157" s="26" t="s">
        <v>1941</v>
      </c>
      <c r="AP157" s="26" t="s">
        <v>1941</v>
      </c>
      <c r="AQ157" s="26" t="s">
        <v>1941</v>
      </c>
      <c r="AR157" s="26" t="s">
        <v>1941</v>
      </c>
      <c r="AS157" s="26" t="s">
        <v>1941</v>
      </c>
      <c r="AT157" s="26" t="s">
        <v>1941</v>
      </c>
      <c r="AU157" s="26" t="s">
        <v>1941</v>
      </c>
      <c r="AV157" s="26" t="s">
        <v>1941</v>
      </c>
      <c r="AW157" s="26" t="s">
        <v>1941</v>
      </c>
      <c r="AX157" s="26" t="s">
        <v>1941</v>
      </c>
      <c r="AY157" s="26" t="s">
        <v>1941</v>
      </c>
      <c r="AZ157" s="26" t="s">
        <v>1941</v>
      </c>
      <c r="BA157" s="26" t="s">
        <v>1941</v>
      </c>
      <c r="BB157" s="26" t="s">
        <v>1941</v>
      </c>
      <c r="BC157" s="26" t="s">
        <v>1941</v>
      </c>
      <c r="BD157" s="26" t="s">
        <v>1941</v>
      </c>
      <c r="BE157" s="26" t="s">
        <v>1941</v>
      </c>
      <c r="BF157" s="26" t="s">
        <v>1941</v>
      </c>
      <c r="BG157" s="26" t="s">
        <v>1941</v>
      </c>
      <c r="BH157" s="26" t="s">
        <v>1941</v>
      </c>
      <c r="BI157" s="26" t="s">
        <v>1941</v>
      </c>
      <c r="BJ157" s="26" t="s">
        <v>1941</v>
      </c>
      <c r="BK157" s="26" t="s">
        <v>1941</v>
      </c>
      <c r="BL157" s="26" t="s">
        <v>1941</v>
      </c>
      <c r="BM157" s="26" t="s">
        <v>1941</v>
      </c>
      <c r="BN157" s="26" t="s">
        <v>1941</v>
      </c>
      <c r="BO157" s="26" t="s">
        <v>1941</v>
      </c>
      <c r="BP157" s="26" t="s">
        <v>1941</v>
      </c>
      <c r="BQ157" s="26" t="s">
        <v>1941</v>
      </c>
      <c r="BR157" s="26" t="s">
        <v>1941</v>
      </c>
      <c r="BS157" s="26" t="s">
        <v>1941</v>
      </c>
      <c r="BT157" s="26" t="s">
        <v>1941</v>
      </c>
      <c r="BU157" s="26" t="str">
        <f t="shared" si="112"/>
        <v>89. PRODUCE THE CHEMICAL</v>
      </c>
      <c r="BV157" s="26" t="str">
        <f t="shared" si="113"/>
        <v/>
      </c>
      <c r="BW157" s="26" t="str">
        <f t="shared" si="114"/>
        <v/>
      </c>
      <c r="BX157" s="26" t="str">
        <f t="shared" si="115"/>
        <v/>
      </c>
      <c r="BY157" s="26" t="str">
        <f t="shared" si="116"/>
        <v>93. AS A BYPRODUCT</v>
      </c>
      <c r="BZ157" s="26" t="str">
        <f t="shared" si="117"/>
        <v/>
      </c>
      <c r="CA157" s="26" t="str">
        <f t="shared" si="118"/>
        <v/>
      </c>
      <c r="CB157" s="26" t="str">
        <f t="shared" si="119"/>
        <v/>
      </c>
      <c r="CC157" s="26" t="str">
        <f t="shared" si="120"/>
        <v/>
      </c>
      <c r="CD157" s="26" t="str">
        <f t="shared" si="121"/>
        <v/>
      </c>
      <c r="CE157" s="26" t="str">
        <f t="shared" si="122"/>
        <v/>
      </c>
      <c r="CF157" s="26" t="str">
        <f t="shared" si="123"/>
        <v/>
      </c>
      <c r="CG157" s="26" t="str">
        <f t="shared" si="124"/>
        <v/>
      </c>
      <c r="CH157" s="26" t="str">
        <f t="shared" si="125"/>
        <v/>
      </c>
      <c r="CI157" s="26" t="str">
        <f t="shared" si="126"/>
        <v/>
      </c>
      <c r="CJ157" s="26" t="str">
        <f t="shared" si="127"/>
        <v/>
      </c>
      <c r="CK157" s="26" t="str">
        <f t="shared" si="128"/>
        <v/>
      </c>
      <c r="CL157" s="26" t="str">
        <f t="shared" si="129"/>
        <v/>
      </c>
      <c r="CM157" s="26" t="str">
        <f t="shared" si="130"/>
        <v/>
      </c>
      <c r="CN157" s="26" t="str">
        <f t="shared" si="131"/>
        <v/>
      </c>
      <c r="CO157" s="26" t="str">
        <f t="shared" si="132"/>
        <v/>
      </c>
      <c r="CP157" s="26" t="str">
        <f t="shared" si="133"/>
        <v/>
      </c>
      <c r="CQ157" s="26" t="str">
        <f t="shared" si="134"/>
        <v/>
      </c>
      <c r="CR157" s="26" t="str">
        <f t="shared" si="135"/>
        <v/>
      </c>
      <c r="CS157" s="26" t="str">
        <f t="shared" si="136"/>
        <v/>
      </c>
      <c r="CT157" s="26" t="str">
        <f t="shared" si="137"/>
        <v/>
      </c>
      <c r="CU157" s="26" t="str">
        <f t="shared" si="138"/>
        <v/>
      </c>
      <c r="CV157" s="26" t="str">
        <f t="shared" si="139"/>
        <v/>
      </c>
      <c r="CW157" s="26" t="str">
        <f t="shared" si="140"/>
        <v/>
      </c>
      <c r="CX157" s="26" t="str">
        <f t="shared" si="141"/>
        <v/>
      </c>
      <c r="CY157" s="26" t="str">
        <f t="shared" si="142"/>
        <v/>
      </c>
      <c r="CZ157" s="26" t="str">
        <f t="shared" si="143"/>
        <v/>
      </c>
      <c r="DA157" s="26" t="str">
        <f t="shared" si="144"/>
        <v/>
      </c>
      <c r="DB157" s="26" t="str">
        <f t="shared" si="145"/>
        <v/>
      </c>
      <c r="DC157" s="26" t="str">
        <f t="shared" si="146"/>
        <v/>
      </c>
      <c r="DD157" s="26" t="str">
        <f t="shared" si="147"/>
        <v/>
      </c>
      <c r="DE157" s="26" t="str">
        <f t="shared" si="148"/>
        <v/>
      </c>
      <c r="DF157" s="26" t="str">
        <f t="shared" si="149"/>
        <v/>
      </c>
      <c r="DG157" s="26" t="str">
        <f t="shared" si="150"/>
        <v/>
      </c>
      <c r="DH157" s="26" t="str">
        <f t="shared" si="151"/>
        <v/>
      </c>
      <c r="DI157" s="26" t="str">
        <f t="shared" si="152"/>
        <v/>
      </c>
      <c r="DJ157" s="26" t="str">
        <f t="shared" si="153"/>
        <v/>
      </c>
      <c r="DK157" s="26" t="str">
        <f t="shared" si="154"/>
        <v/>
      </c>
      <c r="DL157" s="26" t="str">
        <f t="shared" si="155"/>
        <v/>
      </c>
      <c r="DM157" s="26" t="str">
        <f t="shared" si="156"/>
        <v/>
      </c>
      <c r="DN157" s="26" t="str">
        <f t="shared" si="157"/>
        <v/>
      </c>
      <c r="DO157" s="26" t="str">
        <f t="shared" si="158"/>
        <v/>
      </c>
      <c r="DP157" s="26" t="str">
        <f t="shared" si="159"/>
        <v/>
      </c>
      <c r="DQ157" s="26" t="str">
        <f t="shared" si="160"/>
        <v/>
      </c>
      <c r="DR157" s="26" t="str">
        <f t="shared" si="161"/>
        <v/>
      </c>
      <c r="DS157" s="26" t="str">
        <f t="shared" si="162"/>
        <v/>
      </c>
      <c r="DT157" s="26" t="str">
        <f t="shared" si="163"/>
        <v/>
      </c>
      <c r="DU157" s="26" t="str">
        <f t="shared" si="164"/>
        <v/>
      </c>
      <c r="DV157" s="26" t="str">
        <f t="shared" si="165"/>
        <v/>
      </c>
    </row>
    <row r="158" spans="1:126" ht="45" x14ac:dyDescent="0.25">
      <c r="A158" t="s">
        <v>1942</v>
      </c>
      <c r="B158">
        <v>2019</v>
      </c>
      <c r="C158" t="s">
        <v>2046</v>
      </c>
      <c r="D158">
        <v>106990</v>
      </c>
      <c r="E158" s="19">
        <v>1319218411611</v>
      </c>
      <c r="F158" t="s">
        <v>309</v>
      </c>
      <c r="G158">
        <v>541715</v>
      </c>
      <c r="H158" t="s">
        <v>312</v>
      </c>
      <c r="I158" t="s">
        <v>313</v>
      </c>
      <c r="J158" t="s">
        <v>306</v>
      </c>
      <c r="K158" t="s">
        <v>293</v>
      </c>
      <c r="L158">
        <v>94801</v>
      </c>
      <c r="M158" s="26" t="str">
        <f t="shared" si="111"/>
        <v>89. PRODUCE THE CHEMICAL, 93. AS A BYPRODUCT</v>
      </c>
      <c r="N158" s="26" t="s">
        <v>2047</v>
      </c>
      <c r="O158" s="26" t="s">
        <v>124</v>
      </c>
      <c r="P158">
        <v>0</v>
      </c>
      <c r="Q158">
        <v>1.2999999999999999E-2</v>
      </c>
      <c r="R158">
        <v>1.2999999999999999E-2</v>
      </c>
      <c r="S158" s="26" t="s">
        <v>1940</v>
      </c>
      <c r="T158" s="26" t="s">
        <v>1941</v>
      </c>
      <c r="U158" s="26" t="s">
        <v>1941</v>
      </c>
      <c r="V158" s="26" t="s">
        <v>1941</v>
      </c>
      <c r="W158" s="26" t="s">
        <v>1940</v>
      </c>
      <c r="X158" s="26" t="s">
        <v>1941</v>
      </c>
      <c r="Y158" s="26" t="s">
        <v>1941</v>
      </c>
      <c r="Z158" s="26" t="s">
        <v>1941</v>
      </c>
      <c r="AA158" s="26" t="s">
        <v>1941</v>
      </c>
      <c r="AB158" s="26" t="s">
        <v>1941</v>
      </c>
      <c r="AC158" s="26" t="s">
        <v>1941</v>
      </c>
      <c r="AD158" s="26" t="s">
        <v>1941</v>
      </c>
      <c r="AE158" s="26" t="s">
        <v>1941</v>
      </c>
      <c r="AF158" s="26" t="s">
        <v>1941</v>
      </c>
      <c r="AG158" s="26" t="s">
        <v>1941</v>
      </c>
      <c r="AH158" s="26" t="s">
        <v>1941</v>
      </c>
      <c r="AI158" s="26" t="s">
        <v>1941</v>
      </c>
      <c r="AJ158" s="26" t="s">
        <v>1941</v>
      </c>
      <c r="AK158" s="26" t="s">
        <v>1941</v>
      </c>
      <c r="AL158" s="26" t="s">
        <v>1941</v>
      </c>
      <c r="AM158" s="26" t="s">
        <v>1941</v>
      </c>
      <c r="AN158" s="26" t="s">
        <v>1941</v>
      </c>
      <c r="AO158" s="26" t="s">
        <v>1941</v>
      </c>
      <c r="AP158" s="26" t="s">
        <v>1941</v>
      </c>
      <c r="AQ158" s="26" t="s">
        <v>1941</v>
      </c>
      <c r="AR158" s="26" t="s">
        <v>1941</v>
      </c>
      <c r="AS158" s="26" t="s">
        <v>1941</v>
      </c>
      <c r="AT158" s="26" t="s">
        <v>1941</v>
      </c>
      <c r="AU158" s="26" t="s">
        <v>1941</v>
      </c>
      <c r="AV158" s="26" t="s">
        <v>1941</v>
      </c>
      <c r="AW158" s="26" t="s">
        <v>1941</v>
      </c>
      <c r="AX158" s="26" t="s">
        <v>1941</v>
      </c>
      <c r="AY158" s="26" t="s">
        <v>1941</v>
      </c>
      <c r="AZ158" s="26" t="s">
        <v>1941</v>
      </c>
      <c r="BA158" s="26" t="s">
        <v>1941</v>
      </c>
      <c r="BB158" s="26" t="s">
        <v>1941</v>
      </c>
      <c r="BC158" s="26" t="s">
        <v>1941</v>
      </c>
      <c r="BD158" s="26" t="s">
        <v>1941</v>
      </c>
      <c r="BE158" s="26" t="s">
        <v>1941</v>
      </c>
      <c r="BF158" s="26" t="s">
        <v>1941</v>
      </c>
      <c r="BG158" s="26" t="s">
        <v>1941</v>
      </c>
      <c r="BH158" s="26" t="s">
        <v>1941</v>
      </c>
      <c r="BI158" s="26" t="s">
        <v>1941</v>
      </c>
      <c r="BJ158" s="26" t="s">
        <v>1941</v>
      </c>
      <c r="BK158" s="26" t="s">
        <v>1941</v>
      </c>
      <c r="BL158" s="26" t="s">
        <v>1941</v>
      </c>
      <c r="BM158" s="26" t="s">
        <v>1941</v>
      </c>
      <c r="BN158" s="26" t="s">
        <v>1941</v>
      </c>
      <c r="BO158" s="26" t="s">
        <v>1941</v>
      </c>
      <c r="BP158" s="26" t="s">
        <v>1941</v>
      </c>
      <c r="BQ158" s="26" t="s">
        <v>1941</v>
      </c>
      <c r="BR158" s="26" t="s">
        <v>1941</v>
      </c>
      <c r="BS158" s="26" t="s">
        <v>1941</v>
      </c>
      <c r="BT158" s="26" t="s">
        <v>1941</v>
      </c>
      <c r="BU158" s="26" t="str">
        <f t="shared" si="112"/>
        <v>89. PRODUCE THE CHEMICAL</v>
      </c>
      <c r="BV158" s="26" t="str">
        <f t="shared" si="113"/>
        <v/>
      </c>
      <c r="BW158" s="26" t="str">
        <f t="shared" si="114"/>
        <v/>
      </c>
      <c r="BX158" s="26" t="str">
        <f t="shared" si="115"/>
        <v/>
      </c>
      <c r="BY158" s="26" t="str">
        <f t="shared" si="116"/>
        <v>93. AS A BYPRODUCT</v>
      </c>
      <c r="BZ158" s="26" t="str">
        <f t="shared" si="117"/>
        <v/>
      </c>
      <c r="CA158" s="26" t="str">
        <f t="shared" si="118"/>
        <v/>
      </c>
      <c r="CB158" s="26" t="str">
        <f t="shared" si="119"/>
        <v/>
      </c>
      <c r="CC158" s="26" t="str">
        <f t="shared" si="120"/>
        <v/>
      </c>
      <c r="CD158" s="26" t="str">
        <f t="shared" si="121"/>
        <v/>
      </c>
      <c r="CE158" s="26" t="str">
        <f t="shared" si="122"/>
        <v/>
      </c>
      <c r="CF158" s="26" t="str">
        <f t="shared" si="123"/>
        <v/>
      </c>
      <c r="CG158" s="26" t="str">
        <f t="shared" si="124"/>
        <v/>
      </c>
      <c r="CH158" s="26" t="str">
        <f t="shared" si="125"/>
        <v/>
      </c>
      <c r="CI158" s="26" t="str">
        <f t="shared" si="126"/>
        <v/>
      </c>
      <c r="CJ158" s="26" t="str">
        <f t="shared" si="127"/>
        <v/>
      </c>
      <c r="CK158" s="26" t="str">
        <f t="shared" si="128"/>
        <v/>
      </c>
      <c r="CL158" s="26" t="str">
        <f t="shared" si="129"/>
        <v/>
      </c>
      <c r="CM158" s="26" t="str">
        <f t="shared" si="130"/>
        <v/>
      </c>
      <c r="CN158" s="26" t="str">
        <f t="shared" si="131"/>
        <v/>
      </c>
      <c r="CO158" s="26" t="str">
        <f t="shared" si="132"/>
        <v/>
      </c>
      <c r="CP158" s="26" t="str">
        <f t="shared" si="133"/>
        <v/>
      </c>
      <c r="CQ158" s="26" t="str">
        <f t="shared" si="134"/>
        <v/>
      </c>
      <c r="CR158" s="26" t="str">
        <f t="shared" si="135"/>
        <v/>
      </c>
      <c r="CS158" s="26" t="str">
        <f t="shared" si="136"/>
        <v/>
      </c>
      <c r="CT158" s="26" t="str">
        <f t="shared" si="137"/>
        <v/>
      </c>
      <c r="CU158" s="26" t="str">
        <f t="shared" si="138"/>
        <v/>
      </c>
      <c r="CV158" s="26" t="str">
        <f t="shared" si="139"/>
        <v/>
      </c>
      <c r="CW158" s="26" t="str">
        <f t="shared" si="140"/>
        <v/>
      </c>
      <c r="CX158" s="26" t="str">
        <f t="shared" si="141"/>
        <v/>
      </c>
      <c r="CY158" s="26" t="str">
        <f t="shared" si="142"/>
        <v/>
      </c>
      <c r="CZ158" s="26" t="str">
        <f t="shared" si="143"/>
        <v/>
      </c>
      <c r="DA158" s="26" t="str">
        <f t="shared" si="144"/>
        <v/>
      </c>
      <c r="DB158" s="26" t="str">
        <f t="shared" si="145"/>
        <v/>
      </c>
      <c r="DC158" s="26" t="str">
        <f t="shared" si="146"/>
        <v/>
      </c>
      <c r="DD158" s="26" t="str">
        <f t="shared" si="147"/>
        <v/>
      </c>
      <c r="DE158" s="26" t="str">
        <f t="shared" si="148"/>
        <v/>
      </c>
      <c r="DF158" s="26" t="str">
        <f t="shared" si="149"/>
        <v/>
      </c>
      <c r="DG158" s="26" t="str">
        <f t="shared" si="150"/>
        <v/>
      </c>
      <c r="DH158" s="26" t="str">
        <f t="shared" si="151"/>
        <v/>
      </c>
      <c r="DI158" s="26" t="str">
        <f t="shared" si="152"/>
        <v/>
      </c>
      <c r="DJ158" s="26" t="str">
        <f t="shared" si="153"/>
        <v/>
      </c>
      <c r="DK158" s="26" t="str">
        <f t="shared" si="154"/>
        <v/>
      </c>
      <c r="DL158" s="26" t="str">
        <f t="shared" si="155"/>
        <v/>
      </c>
      <c r="DM158" s="26" t="str">
        <f t="shared" si="156"/>
        <v/>
      </c>
      <c r="DN158" s="26" t="str">
        <f t="shared" si="157"/>
        <v/>
      </c>
      <c r="DO158" s="26" t="str">
        <f t="shared" si="158"/>
        <v/>
      </c>
      <c r="DP158" s="26" t="str">
        <f t="shared" si="159"/>
        <v/>
      </c>
      <c r="DQ158" s="26" t="str">
        <f t="shared" si="160"/>
        <v/>
      </c>
      <c r="DR158" s="26" t="str">
        <f t="shared" si="161"/>
        <v/>
      </c>
      <c r="DS158" s="26" t="str">
        <f t="shared" si="162"/>
        <v/>
      </c>
      <c r="DT158" s="26" t="str">
        <f t="shared" si="163"/>
        <v/>
      </c>
      <c r="DU158" s="26" t="str">
        <f t="shared" si="164"/>
        <v/>
      </c>
      <c r="DV158" s="26" t="str">
        <f t="shared" si="165"/>
        <v/>
      </c>
    </row>
    <row r="159" spans="1:126" ht="90" x14ac:dyDescent="0.25">
      <c r="A159" t="s">
        <v>1942</v>
      </c>
      <c r="B159">
        <v>2020</v>
      </c>
      <c r="C159" t="s">
        <v>2046</v>
      </c>
      <c r="D159">
        <v>106990</v>
      </c>
      <c r="E159" s="19">
        <v>1320219045679</v>
      </c>
      <c r="F159" t="s">
        <v>309</v>
      </c>
      <c r="G159">
        <v>541715</v>
      </c>
      <c r="H159" t="s">
        <v>312</v>
      </c>
      <c r="I159" t="s">
        <v>313</v>
      </c>
      <c r="J159" t="s">
        <v>306</v>
      </c>
      <c r="K159" t="s">
        <v>293</v>
      </c>
      <c r="L159">
        <v>94801</v>
      </c>
      <c r="M159" s="27" t="str">
        <f t="shared" si="111"/>
        <v>89. PRODUCE THE CHEMICAL, 90. IMPORT THE CHEMICAL, 93. AS A BYPRODUCT, 94. AS A MANUFACTURED IMPURITY, 95. USED AS A REACTANT, 97. P102  RAW MATERIALS, 117. PROCESSED / RECYCLING, 133. ANCILLARY OR OTHER USE, 142. Z399  OTHER</v>
      </c>
      <c r="N159" s="26" t="s">
        <v>2047</v>
      </c>
      <c r="O159" s="26" t="s">
        <v>124</v>
      </c>
      <c r="P159">
        <v>0</v>
      </c>
      <c r="Q159">
        <v>3.0000000000000001E-3</v>
      </c>
      <c r="R159">
        <v>3.0000000000000001E-3</v>
      </c>
      <c r="S159" s="26" t="s">
        <v>1940</v>
      </c>
      <c r="T159" s="26" t="s">
        <v>1940</v>
      </c>
      <c r="U159" s="26" t="s">
        <v>1941</v>
      </c>
      <c r="V159" s="26" t="s">
        <v>1941</v>
      </c>
      <c r="W159" s="26" t="s">
        <v>1940</v>
      </c>
      <c r="X159" s="26" t="s">
        <v>1940</v>
      </c>
      <c r="Y159" s="26" t="s">
        <v>1940</v>
      </c>
      <c r="Z159" s="26" t="s">
        <v>1941</v>
      </c>
      <c r="AA159" s="26" t="s">
        <v>1940</v>
      </c>
      <c r="AB159" s="26" t="s">
        <v>1941</v>
      </c>
      <c r="AC159" s="26" t="s">
        <v>1941</v>
      </c>
      <c r="AD159" s="26" t="s">
        <v>1941</v>
      </c>
      <c r="AE159" s="26" t="s">
        <v>1941</v>
      </c>
      <c r="AF159" s="26" t="s">
        <v>1941</v>
      </c>
      <c r="AG159" s="26" t="s">
        <v>1941</v>
      </c>
      <c r="AH159" s="26" t="s">
        <v>1941</v>
      </c>
      <c r="AI159" s="26" t="s">
        <v>1941</v>
      </c>
      <c r="AJ159" s="26" t="s">
        <v>1941</v>
      </c>
      <c r="AK159" s="26" t="s">
        <v>1941</v>
      </c>
      <c r="AL159" s="26" t="s">
        <v>1941</v>
      </c>
      <c r="AM159" s="26" t="s">
        <v>1941</v>
      </c>
      <c r="AN159" s="26" t="s">
        <v>1941</v>
      </c>
      <c r="AO159" s="26" t="s">
        <v>1941</v>
      </c>
      <c r="AP159" s="26" t="s">
        <v>1941</v>
      </c>
      <c r="AQ159" s="26" t="s">
        <v>1941</v>
      </c>
      <c r="AR159" s="26" t="s">
        <v>1941</v>
      </c>
      <c r="AS159" s="26" t="s">
        <v>1941</v>
      </c>
      <c r="AT159" s="26" t="s">
        <v>1941</v>
      </c>
      <c r="AU159" s="26" t="s">
        <v>1940</v>
      </c>
      <c r="AV159" s="26" t="s">
        <v>1941</v>
      </c>
      <c r="AW159" s="26" t="s">
        <v>1941</v>
      </c>
      <c r="AX159" s="26" t="s">
        <v>1941</v>
      </c>
      <c r="AY159" s="26" t="s">
        <v>1941</v>
      </c>
      <c r="AZ159" s="26" t="s">
        <v>1941</v>
      </c>
      <c r="BA159" s="26" t="s">
        <v>1941</v>
      </c>
      <c r="BB159" s="26" t="s">
        <v>1941</v>
      </c>
      <c r="BC159" s="26" t="s">
        <v>1941</v>
      </c>
      <c r="BD159" s="26" t="s">
        <v>1941</v>
      </c>
      <c r="BE159" s="26" t="s">
        <v>1941</v>
      </c>
      <c r="BF159" s="26" t="s">
        <v>1941</v>
      </c>
      <c r="BG159" s="26" t="s">
        <v>1941</v>
      </c>
      <c r="BH159" s="26" t="s">
        <v>1941</v>
      </c>
      <c r="BI159" s="26" t="s">
        <v>1941</v>
      </c>
      <c r="BJ159" s="26" t="s">
        <v>1941</v>
      </c>
      <c r="BK159" s="26" t="s">
        <v>1940</v>
      </c>
      <c r="BL159" s="26" t="s">
        <v>1941</v>
      </c>
      <c r="BM159" s="26" t="s">
        <v>1941</v>
      </c>
      <c r="BN159" s="26" t="s">
        <v>1941</v>
      </c>
      <c r="BO159" s="26" t="s">
        <v>1941</v>
      </c>
      <c r="BP159" s="26" t="s">
        <v>1941</v>
      </c>
      <c r="BQ159" s="26" t="s">
        <v>1941</v>
      </c>
      <c r="BR159" s="26" t="s">
        <v>1941</v>
      </c>
      <c r="BS159" s="26" t="s">
        <v>1941</v>
      </c>
      <c r="BT159" s="26" t="s">
        <v>1940</v>
      </c>
      <c r="BU159" s="26" t="str">
        <f t="shared" si="112"/>
        <v>89. PRODUCE THE CHEMICAL</v>
      </c>
      <c r="BV159" s="26" t="str">
        <f t="shared" si="113"/>
        <v>90. IMPORT THE CHEMICAL</v>
      </c>
      <c r="BW159" s="26" t="str">
        <f t="shared" si="114"/>
        <v/>
      </c>
      <c r="BX159" s="26" t="str">
        <f t="shared" si="115"/>
        <v/>
      </c>
      <c r="BY159" s="26" t="str">
        <f t="shared" si="116"/>
        <v>93. AS A BYPRODUCT</v>
      </c>
      <c r="BZ159" s="26" t="str">
        <f t="shared" si="117"/>
        <v>94. AS A MANUFACTURED IMPURITY</v>
      </c>
      <c r="CA159" s="26" t="str">
        <f t="shared" si="118"/>
        <v>95. USED AS A REACTANT</v>
      </c>
      <c r="CB159" s="26" t="str">
        <f t="shared" si="119"/>
        <v/>
      </c>
      <c r="CC159" s="26" t="str">
        <f t="shared" si="120"/>
        <v>97. P102  RAW MATERIALS</v>
      </c>
      <c r="CD159" s="26" t="str">
        <f t="shared" si="121"/>
        <v/>
      </c>
      <c r="CE159" s="26" t="str">
        <f t="shared" si="122"/>
        <v/>
      </c>
      <c r="CF159" s="26" t="str">
        <f t="shared" si="123"/>
        <v/>
      </c>
      <c r="CG159" s="26" t="str">
        <f t="shared" si="124"/>
        <v/>
      </c>
      <c r="CH159" s="26" t="str">
        <f t="shared" si="125"/>
        <v/>
      </c>
      <c r="CI159" s="26" t="str">
        <f t="shared" si="126"/>
        <v/>
      </c>
      <c r="CJ159" s="26" t="str">
        <f t="shared" si="127"/>
        <v/>
      </c>
      <c r="CK159" s="26" t="str">
        <f t="shared" si="128"/>
        <v/>
      </c>
      <c r="CL159" s="26" t="str">
        <f t="shared" si="129"/>
        <v/>
      </c>
      <c r="CM159" s="26" t="str">
        <f t="shared" si="130"/>
        <v/>
      </c>
      <c r="CN159" s="26" t="str">
        <f t="shared" si="131"/>
        <v/>
      </c>
      <c r="CO159" s="26" t="str">
        <f t="shared" si="132"/>
        <v/>
      </c>
      <c r="CP159" s="26" t="str">
        <f t="shared" si="133"/>
        <v/>
      </c>
      <c r="CQ159" s="26" t="str">
        <f t="shared" si="134"/>
        <v/>
      </c>
      <c r="CR159" s="26" t="str">
        <f t="shared" si="135"/>
        <v/>
      </c>
      <c r="CS159" s="26" t="str">
        <f t="shared" si="136"/>
        <v/>
      </c>
      <c r="CT159" s="26" t="str">
        <f t="shared" si="137"/>
        <v/>
      </c>
      <c r="CU159" s="26" t="str">
        <f t="shared" si="138"/>
        <v/>
      </c>
      <c r="CV159" s="26" t="str">
        <f t="shared" si="139"/>
        <v/>
      </c>
      <c r="CW159" s="26" t="str">
        <f t="shared" si="140"/>
        <v>117. PROCESSED / RECYCLING</v>
      </c>
      <c r="CX159" s="26" t="str">
        <f t="shared" si="141"/>
        <v/>
      </c>
      <c r="CY159" s="26" t="str">
        <f t="shared" si="142"/>
        <v/>
      </c>
      <c r="CZ159" s="26" t="str">
        <f t="shared" si="143"/>
        <v/>
      </c>
      <c r="DA159" s="26" t="str">
        <f t="shared" si="144"/>
        <v/>
      </c>
      <c r="DB159" s="26" t="str">
        <f t="shared" si="145"/>
        <v/>
      </c>
      <c r="DC159" s="26" t="str">
        <f t="shared" si="146"/>
        <v/>
      </c>
      <c r="DD159" s="26" t="str">
        <f t="shared" si="147"/>
        <v/>
      </c>
      <c r="DE159" s="26" t="str">
        <f t="shared" si="148"/>
        <v/>
      </c>
      <c r="DF159" s="26" t="str">
        <f t="shared" si="149"/>
        <v/>
      </c>
      <c r="DG159" s="26" t="str">
        <f t="shared" si="150"/>
        <v/>
      </c>
      <c r="DH159" s="26" t="str">
        <f t="shared" si="151"/>
        <v/>
      </c>
      <c r="DI159" s="26" t="str">
        <f t="shared" si="152"/>
        <v/>
      </c>
      <c r="DJ159" s="26" t="str">
        <f t="shared" si="153"/>
        <v/>
      </c>
      <c r="DK159" s="26" t="str">
        <f t="shared" si="154"/>
        <v/>
      </c>
      <c r="DL159" s="26" t="str">
        <f t="shared" si="155"/>
        <v/>
      </c>
      <c r="DM159" s="26" t="str">
        <f t="shared" si="156"/>
        <v>133. ANCILLARY OR OTHER USE</v>
      </c>
      <c r="DN159" s="26" t="str">
        <f t="shared" si="157"/>
        <v/>
      </c>
      <c r="DO159" s="26" t="str">
        <f t="shared" si="158"/>
        <v/>
      </c>
      <c r="DP159" s="26" t="str">
        <f t="shared" si="159"/>
        <v/>
      </c>
      <c r="DQ159" s="26" t="str">
        <f t="shared" si="160"/>
        <v/>
      </c>
      <c r="DR159" s="26" t="str">
        <f t="shared" si="161"/>
        <v/>
      </c>
      <c r="DS159" s="26" t="str">
        <f t="shared" si="162"/>
        <v/>
      </c>
      <c r="DT159" s="26" t="str">
        <f t="shared" si="163"/>
        <v/>
      </c>
      <c r="DU159" s="26" t="str">
        <f t="shared" si="164"/>
        <v/>
      </c>
      <c r="DV159" s="26" t="str">
        <f t="shared" si="165"/>
        <v>142. Z399  OTHER</v>
      </c>
    </row>
    <row r="160" spans="1:126" ht="45" x14ac:dyDescent="0.25">
      <c r="A160" t="s">
        <v>1942</v>
      </c>
      <c r="B160">
        <v>2021</v>
      </c>
      <c r="C160" t="s">
        <v>2046</v>
      </c>
      <c r="D160">
        <v>106990</v>
      </c>
      <c r="E160" s="19">
        <v>1321219964501</v>
      </c>
      <c r="F160" t="s">
        <v>309</v>
      </c>
      <c r="G160">
        <v>541715</v>
      </c>
      <c r="H160" t="s">
        <v>312</v>
      </c>
      <c r="I160" t="s">
        <v>313</v>
      </c>
      <c r="J160" t="s">
        <v>306</v>
      </c>
      <c r="K160" t="s">
        <v>293</v>
      </c>
      <c r="L160">
        <v>94801</v>
      </c>
      <c r="M160" s="26" t="str">
        <f t="shared" si="111"/>
        <v>89. PRODUCE THE CHEMICAL, 93. AS A BYPRODUCT</v>
      </c>
      <c r="N160" s="26" t="s">
        <v>2047</v>
      </c>
      <c r="O160" s="26" t="s">
        <v>124</v>
      </c>
      <c r="P160">
        <v>0</v>
      </c>
      <c r="Q160">
        <v>6.0000000000000001E-3</v>
      </c>
      <c r="R160">
        <v>6.0000000000000001E-3</v>
      </c>
      <c r="S160" s="26" t="s">
        <v>1940</v>
      </c>
      <c r="T160" s="26" t="s">
        <v>1941</v>
      </c>
      <c r="U160" s="26" t="s">
        <v>1941</v>
      </c>
      <c r="V160" s="26" t="s">
        <v>1941</v>
      </c>
      <c r="W160" s="26" t="s">
        <v>1940</v>
      </c>
      <c r="X160" s="26" t="s">
        <v>1941</v>
      </c>
      <c r="Y160" s="26" t="s">
        <v>1941</v>
      </c>
      <c r="Z160" s="26" t="s">
        <v>1941</v>
      </c>
      <c r="AA160" s="26" t="s">
        <v>1941</v>
      </c>
      <c r="AB160" s="26" t="s">
        <v>1941</v>
      </c>
      <c r="AC160" s="26" t="s">
        <v>1941</v>
      </c>
      <c r="AD160" s="26" t="s">
        <v>1941</v>
      </c>
      <c r="AE160" s="26" t="s">
        <v>1941</v>
      </c>
      <c r="AF160" s="26" t="s">
        <v>1941</v>
      </c>
      <c r="AG160" s="26" t="s">
        <v>1941</v>
      </c>
      <c r="AH160" s="26" t="s">
        <v>1941</v>
      </c>
      <c r="AI160" s="26" t="s">
        <v>1941</v>
      </c>
      <c r="AJ160" s="26" t="s">
        <v>1941</v>
      </c>
      <c r="AK160" s="26" t="s">
        <v>1941</v>
      </c>
      <c r="AL160" s="26" t="s">
        <v>1941</v>
      </c>
      <c r="AM160" s="26" t="s">
        <v>1941</v>
      </c>
      <c r="AN160" s="26" t="s">
        <v>1941</v>
      </c>
      <c r="AO160" s="26" t="s">
        <v>1941</v>
      </c>
      <c r="AP160" s="26" t="s">
        <v>1941</v>
      </c>
      <c r="AQ160" s="26" t="s">
        <v>1941</v>
      </c>
      <c r="AR160" s="26" t="s">
        <v>1941</v>
      </c>
      <c r="AS160" s="26" t="s">
        <v>1941</v>
      </c>
      <c r="AT160" s="26" t="s">
        <v>1941</v>
      </c>
      <c r="AU160" s="26" t="s">
        <v>1941</v>
      </c>
      <c r="AV160" s="26" t="s">
        <v>1941</v>
      </c>
      <c r="AW160" s="26" t="s">
        <v>1941</v>
      </c>
      <c r="AX160" s="26" t="s">
        <v>1941</v>
      </c>
      <c r="AY160" s="26" t="s">
        <v>1941</v>
      </c>
      <c r="AZ160" s="26" t="s">
        <v>1941</v>
      </c>
      <c r="BA160" s="26" t="s">
        <v>1941</v>
      </c>
      <c r="BB160" s="26" t="s">
        <v>1941</v>
      </c>
      <c r="BC160" s="26" t="s">
        <v>1941</v>
      </c>
      <c r="BD160" s="26" t="s">
        <v>1941</v>
      </c>
      <c r="BE160" s="26" t="s">
        <v>1941</v>
      </c>
      <c r="BF160" s="26" t="s">
        <v>1941</v>
      </c>
      <c r="BG160" s="26" t="s">
        <v>1941</v>
      </c>
      <c r="BH160" s="26" t="s">
        <v>1941</v>
      </c>
      <c r="BI160" s="26" t="s">
        <v>1941</v>
      </c>
      <c r="BJ160" s="26" t="s">
        <v>1941</v>
      </c>
      <c r="BK160" s="26" t="s">
        <v>1941</v>
      </c>
      <c r="BL160" s="26" t="s">
        <v>1941</v>
      </c>
      <c r="BM160" s="26" t="s">
        <v>1941</v>
      </c>
      <c r="BN160" s="26" t="s">
        <v>1941</v>
      </c>
      <c r="BO160" s="26" t="s">
        <v>1941</v>
      </c>
      <c r="BP160" s="26" t="s">
        <v>1941</v>
      </c>
      <c r="BQ160" s="26" t="s">
        <v>1941</v>
      </c>
      <c r="BR160" s="26" t="s">
        <v>1941</v>
      </c>
      <c r="BS160" s="26" t="s">
        <v>1941</v>
      </c>
      <c r="BT160" s="26" t="s">
        <v>1941</v>
      </c>
      <c r="BU160" s="26" t="str">
        <f t="shared" si="112"/>
        <v>89. PRODUCE THE CHEMICAL</v>
      </c>
      <c r="BV160" s="26" t="str">
        <f t="shared" si="113"/>
        <v/>
      </c>
      <c r="BW160" s="26" t="str">
        <f t="shared" si="114"/>
        <v/>
      </c>
      <c r="BX160" s="26" t="str">
        <f t="shared" si="115"/>
        <v/>
      </c>
      <c r="BY160" s="26" t="str">
        <f t="shared" si="116"/>
        <v>93. AS A BYPRODUCT</v>
      </c>
      <c r="BZ160" s="26" t="str">
        <f t="shared" si="117"/>
        <v/>
      </c>
      <c r="CA160" s="26" t="str">
        <f t="shared" si="118"/>
        <v/>
      </c>
      <c r="CB160" s="26" t="str">
        <f t="shared" si="119"/>
        <v/>
      </c>
      <c r="CC160" s="26" t="str">
        <f t="shared" si="120"/>
        <v/>
      </c>
      <c r="CD160" s="26" t="str">
        <f t="shared" si="121"/>
        <v/>
      </c>
      <c r="CE160" s="26" t="str">
        <f t="shared" si="122"/>
        <v/>
      </c>
      <c r="CF160" s="26" t="str">
        <f t="shared" si="123"/>
        <v/>
      </c>
      <c r="CG160" s="26" t="str">
        <f t="shared" si="124"/>
        <v/>
      </c>
      <c r="CH160" s="26" t="str">
        <f t="shared" si="125"/>
        <v/>
      </c>
      <c r="CI160" s="26" t="str">
        <f t="shared" si="126"/>
        <v/>
      </c>
      <c r="CJ160" s="26" t="str">
        <f t="shared" si="127"/>
        <v/>
      </c>
      <c r="CK160" s="26" t="str">
        <f t="shared" si="128"/>
        <v/>
      </c>
      <c r="CL160" s="26" t="str">
        <f t="shared" si="129"/>
        <v/>
      </c>
      <c r="CM160" s="26" t="str">
        <f t="shared" si="130"/>
        <v/>
      </c>
      <c r="CN160" s="26" t="str">
        <f t="shared" si="131"/>
        <v/>
      </c>
      <c r="CO160" s="26" t="str">
        <f t="shared" si="132"/>
        <v/>
      </c>
      <c r="CP160" s="26" t="str">
        <f t="shared" si="133"/>
        <v/>
      </c>
      <c r="CQ160" s="26" t="str">
        <f t="shared" si="134"/>
        <v/>
      </c>
      <c r="CR160" s="26" t="str">
        <f t="shared" si="135"/>
        <v/>
      </c>
      <c r="CS160" s="26" t="str">
        <f t="shared" si="136"/>
        <v/>
      </c>
      <c r="CT160" s="26" t="str">
        <f t="shared" si="137"/>
        <v/>
      </c>
      <c r="CU160" s="26" t="str">
        <f t="shared" si="138"/>
        <v/>
      </c>
      <c r="CV160" s="26" t="str">
        <f t="shared" si="139"/>
        <v/>
      </c>
      <c r="CW160" s="26" t="str">
        <f t="shared" si="140"/>
        <v/>
      </c>
      <c r="CX160" s="26" t="str">
        <f t="shared" si="141"/>
        <v/>
      </c>
      <c r="CY160" s="26" t="str">
        <f t="shared" si="142"/>
        <v/>
      </c>
      <c r="CZ160" s="26" t="str">
        <f t="shared" si="143"/>
        <v/>
      </c>
      <c r="DA160" s="26" t="str">
        <f t="shared" si="144"/>
        <v/>
      </c>
      <c r="DB160" s="26" t="str">
        <f t="shared" si="145"/>
        <v/>
      </c>
      <c r="DC160" s="26" t="str">
        <f t="shared" si="146"/>
        <v/>
      </c>
      <c r="DD160" s="26" t="str">
        <f t="shared" si="147"/>
        <v/>
      </c>
      <c r="DE160" s="26" t="str">
        <f t="shared" si="148"/>
        <v/>
      </c>
      <c r="DF160" s="26" t="str">
        <f t="shared" si="149"/>
        <v/>
      </c>
      <c r="DG160" s="26" t="str">
        <f t="shared" si="150"/>
        <v/>
      </c>
      <c r="DH160" s="26" t="str">
        <f t="shared" si="151"/>
        <v/>
      </c>
      <c r="DI160" s="26" t="str">
        <f t="shared" si="152"/>
        <v/>
      </c>
      <c r="DJ160" s="26" t="str">
        <f t="shared" si="153"/>
        <v/>
      </c>
      <c r="DK160" s="26" t="str">
        <f t="shared" si="154"/>
        <v/>
      </c>
      <c r="DL160" s="26" t="str">
        <f t="shared" si="155"/>
        <v/>
      </c>
      <c r="DM160" s="26" t="str">
        <f t="shared" si="156"/>
        <v/>
      </c>
      <c r="DN160" s="26" t="str">
        <f t="shared" si="157"/>
        <v/>
      </c>
      <c r="DO160" s="26" t="str">
        <f t="shared" si="158"/>
        <v/>
      </c>
      <c r="DP160" s="26" t="str">
        <f t="shared" si="159"/>
        <v/>
      </c>
      <c r="DQ160" s="26" t="str">
        <f t="shared" si="160"/>
        <v/>
      </c>
      <c r="DR160" s="26" t="str">
        <f t="shared" si="161"/>
        <v/>
      </c>
      <c r="DS160" s="26" t="str">
        <f t="shared" si="162"/>
        <v/>
      </c>
      <c r="DT160" s="26" t="str">
        <f t="shared" si="163"/>
        <v/>
      </c>
      <c r="DU160" s="26" t="str">
        <f t="shared" si="164"/>
        <v/>
      </c>
      <c r="DV160" s="26" t="str">
        <f t="shared" si="165"/>
        <v/>
      </c>
    </row>
    <row r="161" spans="1:126" ht="60" x14ac:dyDescent="0.25">
      <c r="A161" t="s">
        <v>1942</v>
      </c>
      <c r="B161">
        <v>2016</v>
      </c>
      <c r="C161" t="s">
        <v>2046</v>
      </c>
      <c r="D161">
        <v>106990</v>
      </c>
      <c r="E161" s="19">
        <v>1316215560145</v>
      </c>
      <c r="F161" t="s">
        <v>621</v>
      </c>
      <c r="G161">
        <v>324110</v>
      </c>
      <c r="H161" t="s">
        <v>1945</v>
      </c>
      <c r="I161" t="s">
        <v>623</v>
      </c>
      <c r="J161" t="s">
        <v>624</v>
      </c>
      <c r="K161" t="s">
        <v>625</v>
      </c>
      <c r="L161">
        <v>82007</v>
      </c>
      <c r="M161" s="26" t="str">
        <f t="shared" si="111"/>
        <v>89. PRODUCE THE CHEMICAL, 91. ON-SITE USE OF THE CHEMICAL, 95. USED AS A REACTANT, 101. ADDED AS A FORMULATION COMPONENT, 115. REPACKAGING</v>
      </c>
      <c r="N161" s="26" t="s">
        <v>123</v>
      </c>
      <c r="O161" s="26" t="s">
        <v>124</v>
      </c>
      <c r="P161">
        <v>7</v>
      </c>
      <c r="Q161">
        <v>0</v>
      </c>
      <c r="R161">
        <v>7</v>
      </c>
      <c r="S161" s="26" t="s">
        <v>1940</v>
      </c>
      <c r="T161" s="26" t="s">
        <v>1941</v>
      </c>
      <c r="U161" s="26" t="s">
        <v>1940</v>
      </c>
      <c r="V161" s="26" t="s">
        <v>1941</v>
      </c>
      <c r="W161" s="26" t="s">
        <v>1941</v>
      </c>
      <c r="X161" s="26" t="s">
        <v>1941</v>
      </c>
      <c r="Y161" s="26" t="s">
        <v>1940</v>
      </c>
      <c r="AE161" s="26" t="s">
        <v>1940</v>
      </c>
      <c r="AR161" s="26" t="s">
        <v>1941</v>
      </c>
      <c r="AS161" s="26" t="s">
        <v>1940</v>
      </c>
      <c r="AT161" s="26" t="s">
        <v>1941</v>
      </c>
      <c r="AV161" s="26" t="s">
        <v>1941</v>
      </c>
      <c r="BD161" s="26" t="s">
        <v>1941</v>
      </c>
      <c r="BK161" s="26" t="s">
        <v>1941</v>
      </c>
      <c r="BU161" s="26" t="str">
        <f t="shared" si="112"/>
        <v>89. PRODUCE THE CHEMICAL</v>
      </c>
      <c r="BV161" s="26" t="str">
        <f t="shared" si="113"/>
        <v/>
      </c>
      <c r="BW161" s="26" t="str">
        <f t="shared" si="114"/>
        <v>91. ON-SITE USE OF THE CHEMICAL</v>
      </c>
      <c r="BX161" s="26" t="str">
        <f t="shared" si="115"/>
        <v/>
      </c>
      <c r="BY161" s="26" t="str">
        <f t="shared" si="116"/>
        <v/>
      </c>
      <c r="BZ161" s="26" t="str">
        <f t="shared" si="117"/>
        <v/>
      </c>
      <c r="CA161" s="26" t="str">
        <f t="shared" si="118"/>
        <v>95. USED AS A REACTANT</v>
      </c>
      <c r="CB161" s="26" t="str">
        <f t="shared" si="119"/>
        <v/>
      </c>
      <c r="CC161" s="26" t="str">
        <f t="shared" si="120"/>
        <v/>
      </c>
      <c r="CD161" s="26" t="str">
        <f t="shared" si="121"/>
        <v/>
      </c>
      <c r="CE161" s="26" t="str">
        <f t="shared" si="122"/>
        <v/>
      </c>
      <c r="CF161" s="26" t="str">
        <f t="shared" si="123"/>
        <v/>
      </c>
      <c r="CG161" s="26" t="str">
        <f t="shared" si="124"/>
        <v>101. ADDED AS A FORMULATION COMPONENT</v>
      </c>
      <c r="CH161" s="26" t="str">
        <f t="shared" si="125"/>
        <v/>
      </c>
      <c r="CI161" s="26" t="str">
        <f t="shared" si="126"/>
        <v/>
      </c>
      <c r="CJ161" s="26" t="str">
        <f t="shared" si="127"/>
        <v/>
      </c>
      <c r="CK161" s="26" t="str">
        <f t="shared" si="128"/>
        <v/>
      </c>
      <c r="CL161" s="26" t="str">
        <f t="shared" si="129"/>
        <v/>
      </c>
      <c r="CM161" s="26" t="str">
        <f t="shared" si="130"/>
        <v/>
      </c>
      <c r="CN161" s="26" t="str">
        <f t="shared" si="131"/>
        <v/>
      </c>
      <c r="CO161" s="26" t="str">
        <f t="shared" si="132"/>
        <v/>
      </c>
      <c r="CP161" s="26" t="str">
        <f t="shared" si="133"/>
        <v/>
      </c>
      <c r="CQ161" s="26" t="str">
        <f t="shared" si="134"/>
        <v/>
      </c>
      <c r="CR161" s="26" t="str">
        <f t="shared" si="135"/>
        <v/>
      </c>
      <c r="CS161" s="26" t="str">
        <f t="shared" si="136"/>
        <v/>
      </c>
      <c r="CT161" s="26" t="str">
        <f t="shared" si="137"/>
        <v/>
      </c>
      <c r="CU161" s="26" t="str">
        <f t="shared" si="138"/>
        <v>115. REPACKAGING</v>
      </c>
      <c r="CV161" s="26" t="str">
        <f t="shared" si="139"/>
        <v/>
      </c>
      <c r="CW161" s="26" t="str">
        <f t="shared" si="140"/>
        <v/>
      </c>
      <c r="CX161" s="26" t="str">
        <f t="shared" si="141"/>
        <v/>
      </c>
      <c r="CY161" s="26" t="str">
        <f t="shared" si="142"/>
        <v/>
      </c>
      <c r="CZ161" s="26" t="str">
        <f t="shared" si="143"/>
        <v/>
      </c>
      <c r="DA161" s="26" t="str">
        <f t="shared" si="144"/>
        <v/>
      </c>
      <c r="DB161" s="26" t="str">
        <f t="shared" si="145"/>
        <v/>
      </c>
      <c r="DC161" s="26" t="str">
        <f t="shared" si="146"/>
        <v/>
      </c>
      <c r="DD161" s="26" t="str">
        <f t="shared" si="147"/>
        <v/>
      </c>
      <c r="DE161" s="26" t="str">
        <f t="shared" si="148"/>
        <v/>
      </c>
      <c r="DF161" s="26" t="str">
        <f t="shared" si="149"/>
        <v/>
      </c>
      <c r="DG161" s="26" t="str">
        <f t="shared" si="150"/>
        <v/>
      </c>
      <c r="DH161" s="26" t="str">
        <f t="shared" si="151"/>
        <v/>
      </c>
      <c r="DI161" s="26" t="str">
        <f t="shared" si="152"/>
        <v/>
      </c>
      <c r="DJ161" s="26" t="str">
        <f t="shared" si="153"/>
        <v/>
      </c>
      <c r="DK161" s="26" t="str">
        <f t="shared" si="154"/>
        <v/>
      </c>
      <c r="DL161" s="26" t="str">
        <f t="shared" si="155"/>
        <v/>
      </c>
      <c r="DM161" s="26" t="str">
        <f t="shared" si="156"/>
        <v/>
      </c>
      <c r="DN161" s="26" t="str">
        <f t="shared" si="157"/>
        <v/>
      </c>
      <c r="DO161" s="26" t="str">
        <f t="shared" si="158"/>
        <v/>
      </c>
      <c r="DP161" s="26" t="str">
        <f t="shared" si="159"/>
        <v/>
      </c>
      <c r="DQ161" s="26" t="str">
        <f t="shared" si="160"/>
        <v/>
      </c>
      <c r="DR161" s="26" t="str">
        <f t="shared" si="161"/>
        <v/>
      </c>
      <c r="DS161" s="26" t="str">
        <f t="shared" si="162"/>
        <v/>
      </c>
      <c r="DT161" s="26" t="str">
        <f t="shared" si="163"/>
        <v/>
      </c>
      <c r="DU161" s="26" t="str">
        <f t="shared" si="164"/>
        <v/>
      </c>
      <c r="DV161" s="26" t="str">
        <f t="shared" si="165"/>
        <v/>
      </c>
    </row>
    <row r="162" spans="1:126" ht="60" x14ac:dyDescent="0.25">
      <c r="A162" t="s">
        <v>1942</v>
      </c>
      <c r="B162">
        <v>2017</v>
      </c>
      <c r="C162" t="s">
        <v>2046</v>
      </c>
      <c r="D162">
        <v>106990</v>
      </c>
      <c r="E162" s="19">
        <v>1317216012245</v>
      </c>
      <c r="F162" t="s">
        <v>621</v>
      </c>
      <c r="G162">
        <v>324110</v>
      </c>
      <c r="H162" t="s">
        <v>1945</v>
      </c>
      <c r="I162" t="s">
        <v>623</v>
      </c>
      <c r="J162" t="s">
        <v>624</v>
      </c>
      <c r="K162" t="s">
        <v>625</v>
      </c>
      <c r="L162">
        <v>82007</v>
      </c>
      <c r="M162" s="26" t="str">
        <f t="shared" si="111"/>
        <v>89. PRODUCE THE CHEMICAL, 91. ON-SITE USE OF THE CHEMICAL, 95. USED AS A REACTANT, 101. ADDED AS A FORMULATION COMPONENT, 115. REPACKAGING</v>
      </c>
      <c r="N162" s="26" t="s">
        <v>123</v>
      </c>
      <c r="O162" s="26" t="s">
        <v>124</v>
      </c>
      <c r="P162">
        <v>10</v>
      </c>
      <c r="Q162">
        <v>0</v>
      </c>
      <c r="R162">
        <v>10</v>
      </c>
      <c r="S162" s="26" t="s">
        <v>1940</v>
      </c>
      <c r="T162" s="26" t="s">
        <v>1941</v>
      </c>
      <c r="U162" s="26" t="s">
        <v>1940</v>
      </c>
      <c r="V162" s="26" t="s">
        <v>1941</v>
      </c>
      <c r="W162" s="26" t="s">
        <v>1941</v>
      </c>
      <c r="X162" s="26" t="s">
        <v>1941</v>
      </c>
      <c r="Y162" s="26" t="s">
        <v>1940</v>
      </c>
      <c r="AE162" s="26" t="s">
        <v>1940</v>
      </c>
      <c r="AR162" s="26" t="s">
        <v>1941</v>
      </c>
      <c r="AS162" s="26" t="s">
        <v>1940</v>
      </c>
      <c r="AT162" s="26" t="s">
        <v>1941</v>
      </c>
      <c r="AV162" s="26" t="s">
        <v>1941</v>
      </c>
      <c r="BD162" s="26" t="s">
        <v>1941</v>
      </c>
      <c r="BK162" s="26" t="s">
        <v>1941</v>
      </c>
      <c r="BU162" s="26" t="str">
        <f t="shared" si="112"/>
        <v>89. PRODUCE THE CHEMICAL</v>
      </c>
      <c r="BV162" s="26" t="str">
        <f t="shared" si="113"/>
        <v/>
      </c>
      <c r="BW162" s="26" t="str">
        <f t="shared" si="114"/>
        <v>91. ON-SITE USE OF THE CHEMICAL</v>
      </c>
      <c r="BX162" s="26" t="str">
        <f t="shared" si="115"/>
        <v/>
      </c>
      <c r="BY162" s="26" t="str">
        <f t="shared" si="116"/>
        <v/>
      </c>
      <c r="BZ162" s="26" t="str">
        <f t="shared" si="117"/>
        <v/>
      </c>
      <c r="CA162" s="26" t="str">
        <f t="shared" si="118"/>
        <v>95. USED AS A REACTANT</v>
      </c>
      <c r="CB162" s="26" t="str">
        <f t="shared" si="119"/>
        <v/>
      </c>
      <c r="CC162" s="26" t="str">
        <f t="shared" si="120"/>
        <v/>
      </c>
      <c r="CD162" s="26" t="str">
        <f t="shared" si="121"/>
        <v/>
      </c>
      <c r="CE162" s="26" t="str">
        <f t="shared" si="122"/>
        <v/>
      </c>
      <c r="CF162" s="26" t="str">
        <f t="shared" si="123"/>
        <v/>
      </c>
      <c r="CG162" s="26" t="str">
        <f t="shared" si="124"/>
        <v>101. ADDED AS A FORMULATION COMPONENT</v>
      </c>
      <c r="CH162" s="26" t="str">
        <f t="shared" si="125"/>
        <v/>
      </c>
      <c r="CI162" s="26" t="str">
        <f t="shared" si="126"/>
        <v/>
      </c>
      <c r="CJ162" s="26" t="str">
        <f t="shared" si="127"/>
        <v/>
      </c>
      <c r="CK162" s="26" t="str">
        <f t="shared" si="128"/>
        <v/>
      </c>
      <c r="CL162" s="26" t="str">
        <f t="shared" si="129"/>
        <v/>
      </c>
      <c r="CM162" s="26" t="str">
        <f t="shared" si="130"/>
        <v/>
      </c>
      <c r="CN162" s="26" t="str">
        <f t="shared" si="131"/>
        <v/>
      </c>
      <c r="CO162" s="26" t="str">
        <f t="shared" si="132"/>
        <v/>
      </c>
      <c r="CP162" s="26" t="str">
        <f t="shared" si="133"/>
        <v/>
      </c>
      <c r="CQ162" s="26" t="str">
        <f t="shared" si="134"/>
        <v/>
      </c>
      <c r="CR162" s="26" t="str">
        <f t="shared" si="135"/>
        <v/>
      </c>
      <c r="CS162" s="26" t="str">
        <f t="shared" si="136"/>
        <v/>
      </c>
      <c r="CT162" s="26" t="str">
        <f t="shared" si="137"/>
        <v/>
      </c>
      <c r="CU162" s="26" t="str">
        <f t="shared" si="138"/>
        <v>115. REPACKAGING</v>
      </c>
      <c r="CV162" s="26" t="str">
        <f t="shared" si="139"/>
        <v/>
      </c>
      <c r="CW162" s="26" t="str">
        <f t="shared" si="140"/>
        <v/>
      </c>
      <c r="CX162" s="26" t="str">
        <f t="shared" si="141"/>
        <v/>
      </c>
      <c r="CY162" s="26" t="str">
        <f t="shared" si="142"/>
        <v/>
      </c>
      <c r="CZ162" s="26" t="str">
        <f t="shared" si="143"/>
        <v/>
      </c>
      <c r="DA162" s="26" t="str">
        <f t="shared" si="144"/>
        <v/>
      </c>
      <c r="DB162" s="26" t="str">
        <f t="shared" si="145"/>
        <v/>
      </c>
      <c r="DC162" s="26" t="str">
        <f t="shared" si="146"/>
        <v/>
      </c>
      <c r="DD162" s="26" t="str">
        <f t="shared" si="147"/>
        <v/>
      </c>
      <c r="DE162" s="26" t="str">
        <f t="shared" si="148"/>
        <v/>
      </c>
      <c r="DF162" s="26" t="str">
        <f t="shared" si="149"/>
        <v/>
      </c>
      <c r="DG162" s="26" t="str">
        <f t="shared" si="150"/>
        <v/>
      </c>
      <c r="DH162" s="26" t="str">
        <f t="shared" si="151"/>
        <v/>
      </c>
      <c r="DI162" s="26" t="str">
        <f t="shared" si="152"/>
        <v/>
      </c>
      <c r="DJ162" s="26" t="str">
        <f t="shared" si="153"/>
        <v/>
      </c>
      <c r="DK162" s="26" t="str">
        <f t="shared" si="154"/>
        <v/>
      </c>
      <c r="DL162" s="26" t="str">
        <f t="shared" si="155"/>
        <v/>
      </c>
      <c r="DM162" s="26" t="str">
        <f t="shared" si="156"/>
        <v/>
      </c>
      <c r="DN162" s="26" t="str">
        <f t="shared" si="157"/>
        <v/>
      </c>
      <c r="DO162" s="26" t="str">
        <f t="shared" si="158"/>
        <v/>
      </c>
      <c r="DP162" s="26" t="str">
        <f t="shared" si="159"/>
        <v/>
      </c>
      <c r="DQ162" s="26" t="str">
        <f t="shared" si="160"/>
        <v/>
      </c>
      <c r="DR162" s="26" t="str">
        <f t="shared" si="161"/>
        <v/>
      </c>
      <c r="DS162" s="26" t="str">
        <f t="shared" si="162"/>
        <v/>
      </c>
      <c r="DT162" s="26" t="str">
        <f t="shared" si="163"/>
        <v/>
      </c>
      <c r="DU162" s="26" t="str">
        <f t="shared" si="164"/>
        <v/>
      </c>
      <c r="DV162" s="26" t="str">
        <f t="shared" si="165"/>
        <v/>
      </c>
    </row>
    <row r="163" spans="1:126" ht="75" x14ac:dyDescent="0.25">
      <c r="A163" t="s">
        <v>1942</v>
      </c>
      <c r="B163">
        <v>2018</v>
      </c>
      <c r="C163" t="s">
        <v>2046</v>
      </c>
      <c r="D163">
        <v>106990</v>
      </c>
      <c r="E163" s="19">
        <v>1318216937476</v>
      </c>
      <c r="F163" t="s">
        <v>621</v>
      </c>
      <c r="G163">
        <v>324110</v>
      </c>
      <c r="H163" t="s">
        <v>1945</v>
      </c>
      <c r="I163" t="s">
        <v>623</v>
      </c>
      <c r="J163" t="s">
        <v>624</v>
      </c>
      <c r="K163" t="s">
        <v>625</v>
      </c>
      <c r="L163">
        <v>82007</v>
      </c>
      <c r="M163" s="26" t="str">
        <f t="shared" si="111"/>
        <v>89. PRODUCE THE CHEMICAL, 91. ON-SITE USE OF THE CHEMICAL, 95. USED AS A REACTANT, 96. P101  FEEDSTOCKS, 115. REPACKAGING</v>
      </c>
      <c r="N163" s="26" t="s">
        <v>123</v>
      </c>
      <c r="O163" s="26" t="s">
        <v>124</v>
      </c>
      <c r="P163">
        <v>8</v>
      </c>
      <c r="Q163">
        <v>0</v>
      </c>
      <c r="R163">
        <v>8</v>
      </c>
      <c r="S163" s="26" t="s">
        <v>1940</v>
      </c>
      <c r="T163" s="26" t="s">
        <v>1941</v>
      </c>
      <c r="U163" s="26" t="s">
        <v>1940</v>
      </c>
      <c r="V163" s="26" t="s">
        <v>1941</v>
      </c>
      <c r="W163" s="26" t="s">
        <v>1941</v>
      </c>
      <c r="X163" s="26" t="s">
        <v>1941</v>
      </c>
      <c r="Y163" s="26" t="s">
        <v>1940</v>
      </c>
      <c r="Z163" s="26" t="s">
        <v>1940</v>
      </c>
      <c r="AA163" s="26" t="s">
        <v>1941</v>
      </c>
      <c r="AB163" s="26" t="s">
        <v>1941</v>
      </c>
      <c r="AC163" s="26" t="s">
        <v>1941</v>
      </c>
      <c r="AD163" s="26" t="s">
        <v>1941</v>
      </c>
      <c r="AE163" s="26" t="s">
        <v>1941</v>
      </c>
      <c r="AF163" s="26" t="s">
        <v>1941</v>
      </c>
      <c r="AG163" s="26" t="s">
        <v>1941</v>
      </c>
      <c r="AH163" s="26" t="s">
        <v>1941</v>
      </c>
      <c r="AI163" s="26" t="s">
        <v>1941</v>
      </c>
      <c r="AJ163" s="26" t="s">
        <v>1941</v>
      </c>
      <c r="AK163" s="26" t="s">
        <v>1941</v>
      </c>
      <c r="AL163" s="26" t="s">
        <v>1941</v>
      </c>
      <c r="AM163" s="26" t="s">
        <v>1941</v>
      </c>
      <c r="AN163" s="26" t="s">
        <v>1941</v>
      </c>
      <c r="AO163" s="26" t="s">
        <v>1941</v>
      </c>
      <c r="AP163" s="26" t="s">
        <v>1941</v>
      </c>
      <c r="AQ163" s="26" t="s">
        <v>1941</v>
      </c>
      <c r="AR163" s="26" t="s">
        <v>1941</v>
      </c>
      <c r="AS163" s="26" t="s">
        <v>1940</v>
      </c>
      <c r="AT163" s="26" t="s">
        <v>1941</v>
      </c>
      <c r="AU163" s="26" t="s">
        <v>1941</v>
      </c>
      <c r="AV163" s="26" t="s">
        <v>1941</v>
      </c>
      <c r="AW163" s="26" t="s">
        <v>1941</v>
      </c>
      <c r="AX163" s="26" t="s">
        <v>1941</v>
      </c>
      <c r="AY163" s="26" t="s">
        <v>1941</v>
      </c>
      <c r="AZ163" s="26" t="s">
        <v>1941</v>
      </c>
      <c r="BA163" s="26" t="s">
        <v>1941</v>
      </c>
      <c r="BB163" s="26" t="s">
        <v>1941</v>
      </c>
      <c r="BC163" s="26" t="s">
        <v>1941</v>
      </c>
      <c r="BD163" s="26" t="s">
        <v>1941</v>
      </c>
      <c r="BE163" s="26" t="s">
        <v>1941</v>
      </c>
      <c r="BF163" s="26" t="s">
        <v>1941</v>
      </c>
      <c r="BG163" s="26" t="s">
        <v>1941</v>
      </c>
      <c r="BH163" s="26" t="s">
        <v>1941</v>
      </c>
      <c r="BI163" s="26" t="s">
        <v>1941</v>
      </c>
      <c r="BJ163" s="26" t="s">
        <v>1941</v>
      </c>
      <c r="BK163" s="26" t="s">
        <v>1941</v>
      </c>
      <c r="BL163" s="26" t="s">
        <v>1941</v>
      </c>
      <c r="BM163" s="26" t="s">
        <v>1941</v>
      </c>
      <c r="BN163" s="26" t="s">
        <v>1941</v>
      </c>
      <c r="BO163" s="26" t="s">
        <v>1941</v>
      </c>
      <c r="BP163" s="26" t="s">
        <v>1941</v>
      </c>
      <c r="BQ163" s="26" t="s">
        <v>1941</v>
      </c>
      <c r="BR163" s="26" t="s">
        <v>1941</v>
      </c>
      <c r="BS163" s="26" t="s">
        <v>1941</v>
      </c>
      <c r="BT163" s="26" t="s">
        <v>1941</v>
      </c>
      <c r="BU163" s="26" t="str">
        <f t="shared" si="112"/>
        <v>89. PRODUCE THE CHEMICAL</v>
      </c>
      <c r="BV163" s="26" t="str">
        <f t="shared" si="113"/>
        <v/>
      </c>
      <c r="BW163" s="26" t="str">
        <f t="shared" si="114"/>
        <v>91. ON-SITE USE OF THE CHEMICAL</v>
      </c>
      <c r="BX163" s="26" t="str">
        <f t="shared" si="115"/>
        <v/>
      </c>
      <c r="BY163" s="26" t="str">
        <f t="shared" si="116"/>
        <v/>
      </c>
      <c r="BZ163" s="26" t="str">
        <f t="shared" si="117"/>
        <v/>
      </c>
      <c r="CA163" s="26" t="str">
        <f t="shared" si="118"/>
        <v>95. USED AS A REACTANT</v>
      </c>
      <c r="CB163" s="26" t="str">
        <f t="shared" si="119"/>
        <v>96. P101  FEEDSTOCKS</v>
      </c>
      <c r="CC163" s="26" t="str">
        <f t="shared" si="120"/>
        <v/>
      </c>
      <c r="CD163" s="26" t="str">
        <f t="shared" si="121"/>
        <v/>
      </c>
      <c r="CE163" s="26" t="str">
        <f t="shared" si="122"/>
        <v/>
      </c>
      <c r="CF163" s="26" t="str">
        <f t="shared" si="123"/>
        <v/>
      </c>
      <c r="CG163" s="26" t="str">
        <f t="shared" si="124"/>
        <v/>
      </c>
      <c r="CH163" s="26" t="str">
        <f t="shared" si="125"/>
        <v/>
      </c>
      <c r="CI163" s="26" t="str">
        <f t="shared" si="126"/>
        <v/>
      </c>
      <c r="CJ163" s="26" t="str">
        <f t="shared" si="127"/>
        <v/>
      </c>
      <c r="CK163" s="26" t="str">
        <f t="shared" si="128"/>
        <v/>
      </c>
      <c r="CL163" s="26" t="str">
        <f t="shared" si="129"/>
        <v/>
      </c>
      <c r="CM163" s="26" t="str">
        <f t="shared" si="130"/>
        <v/>
      </c>
      <c r="CN163" s="26" t="str">
        <f t="shared" si="131"/>
        <v/>
      </c>
      <c r="CO163" s="26" t="str">
        <f t="shared" si="132"/>
        <v/>
      </c>
      <c r="CP163" s="26" t="str">
        <f t="shared" si="133"/>
        <v/>
      </c>
      <c r="CQ163" s="26" t="str">
        <f t="shared" si="134"/>
        <v/>
      </c>
      <c r="CR163" s="26" t="str">
        <f t="shared" si="135"/>
        <v/>
      </c>
      <c r="CS163" s="26" t="str">
        <f t="shared" si="136"/>
        <v/>
      </c>
      <c r="CT163" s="26" t="str">
        <f t="shared" si="137"/>
        <v/>
      </c>
      <c r="CU163" s="26" t="str">
        <f t="shared" si="138"/>
        <v>115. REPACKAGING</v>
      </c>
      <c r="CV163" s="26" t="str">
        <f t="shared" si="139"/>
        <v/>
      </c>
      <c r="CW163" s="26" t="str">
        <f t="shared" si="140"/>
        <v/>
      </c>
      <c r="CX163" s="26" t="str">
        <f t="shared" si="141"/>
        <v/>
      </c>
      <c r="CY163" s="26" t="str">
        <f t="shared" si="142"/>
        <v/>
      </c>
      <c r="CZ163" s="26" t="str">
        <f t="shared" si="143"/>
        <v/>
      </c>
      <c r="DA163" s="26" t="str">
        <f t="shared" si="144"/>
        <v/>
      </c>
      <c r="DB163" s="26" t="str">
        <f t="shared" si="145"/>
        <v/>
      </c>
      <c r="DC163" s="26" t="str">
        <f t="shared" si="146"/>
        <v/>
      </c>
      <c r="DD163" s="26" t="str">
        <f t="shared" si="147"/>
        <v/>
      </c>
      <c r="DE163" s="26" t="str">
        <f t="shared" si="148"/>
        <v/>
      </c>
      <c r="DF163" s="26" t="str">
        <f t="shared" si="149"/>
        <v/>
      </c>
      <c r="DG163" s="26" t="str">
        <f t="shared" si="150"/>
        <v/>
      </c>
      <c r="DH163" s="26" t="str">
        <f t="shared" si="151"/>
        <v/>
      </c>
      <c r="DI163" s="26" t="str">
        <f t="shared" si="152"/>
        <v/>
      </c>
      <c r="DJ163" s="26" t="str">
        <f t="shared" si="153"/>
        <v/>
      </c>
      <c r="DK163" s="26" t="str">
        <f t="shared" si="154"/>
        <v/>
      </c>
      <c r="DL163" s="26" t="str">
        <f t="shared" si="155"/>
        <v/>
      </c>
      <c r="DM163" s="26" t="str">
        <f t="shared" si="156"/>
        <v/>
      </c>
      <c r="DN163" s="26" t="str">
        <f t="shared" si="157"/>
        <v/>
      </c>
      <c r="DO163" s="26" t="str">
        <f t="shared" si="158"/>
        <v/>
      </c>
      <c r="DP163" s="26" t="str">
        <f t="shared" si="159"/>
        <v/>
      </c>
      <c r="DQ163" s="26" t="str">
        <f t="shared" si="160"/>
        <v/>
      </c>
      <c r="DR163" s="26" t="str">
        <f t="shared" si="161"/>
        <v/>
      </c>
      <c r="DS163" s="26" t="str">
        <f t="shared" si="162"/>
        <v/>
      </c>
      <c r="DT163" s="26" t="str">
        <f t="shared" si="163"/>
        <v/>
      </c>
      <c r="DU163" s="26" t="str">
        <f t="shared" si="164"/>
        <v/>
      </c>
      <c r="DV163" s="26" t="str">
        <f t="shared" si="165"/>
        <v/>
      </c>
    </row>
    <row r="164" spans="1:126" ht="75" x14ac:dyDescent="0.25">
      <c r="A164" t="s">
        <v>1942</v>
      </c>
      <c r="B164">
        <v>2019</v>
      </c>
      <c r="C164" t="s">
        <v>2046</v>
      </c>
      <c r="D164">
        <v>106990</v>
      </c>
      <c r="E164" s="19">
        <v>1319217936412</v>
      </c>
      <c r="F164" t="s">
        <v>621</v>
      </c>
      <c r="G164">
        <v>324110</v>
      </c>
      <c r="H164" t="s">
        <v>1945</v>
      </c>
      <c r="I164" t="s">
        <v>623</v>
      </c>
      <c r="J164" t="s">
        <v>624</v>
      </c>
      <c r="K164" t="s">
        <v>625</v>
      </c>
      <c r="L164">
        <v>82007</v>
      </c>
      <c r="M164" s="26" t="str">
        <f t="shared" si="111"/>
        <v>89. PRODUCE THE CHEMICAL, 91. ON-SITE USE OF THE CHEMICAL, 95. USED AS A REACTANT, 96. P101  FEEDSTOCKS, 115. REPACKAGING</v>
      </c>
      <c r="N164" s="26" t="s">
        <v>123</v>
      </c>
      <c r="O164" s="26" t="s">
        <v>124</v>
      </c>
      <c r="P164">
        <v>10</v>
      </c>
      <c r="Q164">
        <v>0</v>
      </c>
      <c r="R164">
        <v>10</v>
      </c>
      <c r="S164" s="26" t="s">
        <v>1940</v>
      </c>
      <c r="T164" s="26" t="s">
        <v>1941</v>
      </c>
      <c r="U164" s="26" t="s">
        <v>1940</v>
      </c>
      <c r="V164" s="26" t="s">
        <v>1941</v>
      </c>
      <c r="W164" s="26" t="s">
        <v>1941</v>
      </c>
      <c r="X164" s="26" t="s">
        <v>1941</v>
      </c>
      <c r="Y164" s="26" t="s">
        <v>1940</v>
      </c>
      <c r="Z164" s="26" t="s">
        <v>1940</v>
      </c>
      <c r="AA164" s="26" t="s">
        <v>1941</v>
      </c>
      <c r="AB164" s="26" t="s">
        <v>1941</v>
      </c>
      <c r="AC164" s="26" t="s">
        <v>1941</v>
      </c>
      <c r="AD164" s="26" t="s">
        <v>1941</v>
      </c>
      <c r="AE164" s="26" t="s">
        <v>1941</v>
      </c>
      <c r="AF164" s="26" t="s">
        <v>1941</v>
      </c>
      <c r="AG164" s="26" t="s">
        <v>1941</v>
      </c>
      <c r="AH164" s="26" t="s">
        <v>1941</v>
      </c>
      <c r="AI164" s="26" t="s">
        <v>1941</v>
      </c>
      <c r="AJ164" s="26" t="s">
        <v>1941</v>
      </c>
      <c r="AK164" s="26" t="s">
        <v>1941</v>
      </c>
      <c r="AL164" s="26" t="s">
        <v>1941</v>
      </c>
      <c r="AM164" s="26" t="s">
        <v>1941</v>
      </c>
      <c r="AN164" s="26" t="s">
        <v>1941</v>
      </c>
      <c r="AO164" s="26" t="s">
        <v>1941</v>
      </c>
      <c r="AP164" s="26" t="s">
        <v>1941</v>
      </c>
      <c r="AQ164" s="26" t="s">
        <v>1941</v>
      </c>
      <c r="AR164" s="26" t="s">
        <v>1941</v>
      </c>
      <c r="AS164" s="26" t="s">
        <v>1940</v>
      </c>
      <c r="AT164" s="26" t="s">
        <v>1941</v>
      </c>
      <c r="AU164" s="26" t="s">
        <v>1941</v>
      </c>
      <c r="AV164" s="26" t="s">
        <v>1941</v>
      </c>
      <c r="AW164" s="26" t="s">
        <v>1941</v>
      </c>
      <c r="AX164" s="26" t="s">
        <v>1941</v>
      </c>
      <c r="AY164" s="26" t="s">
        <v>1941</v>
      </c>
      <c r="AZ164" s="26" t="s">
        <v>1941</v>
      </c>
      <c r="BA164" s="26" t="s">
        <v>1941</v>
      </c>
      <c r="BB164" s="26" t="s">
        <v>1941</v>
      </c>
      <c r="BC164" s="26" t="s">
        <v>1941</v>
      </c>
      <c r="BD164" s="26" t="s">
        <v>1941</v>
      </c>
      <c r="BE164" s="26" t="s">
        <v>1941</v>
      </c>
      <c r="BF164" s="26" t="s">
        <v>1941</v>
      </c>
      <c r="BG164" s="26" t="s">
        <v>1941</v>
      </c>
      <c r="BH164" s="26" t="s">
        <v>1941</v>
      </c>
      <c r="BI164" s="26" t="s">
        <v>1941</v>
      </c>
      <c r="BJ164" s="26" t="s">
        <v>1941</v>
      </c>
      <c r="BK164" s="26" t="s">
        <v>1941</v>
      </c>
      <c r="BL164" s="26" t="s">
        <v>1941</v>
      </c>
      <c r="BM164" s="26" t="s">
        <v>1941</v>
      </c>
      <c r="BN164" s="26" t="s">
        <v>1941</v>
      </c>
      <c r="BO164" s="26" t="s">
        <v>1941</v>
      </c>
      <c r="BP164" s="26" t="s">
        <v>1941</v>
      </c>
      <c r="BQ164" s="26" t="s">
        <v>1941</v>
      </c>
      <c r="BR164" s="26" t="s">
        <v>1941</v>
      </c>
      <c r="BS164" s="26" t="s">
        <v>1941</v>
      </c>
      <c r="BT164" s="26" t="s">
        <v>1941</v>
      </c>
      <c r="BU164" s="26" t="str">
        <f t="shared" si="112"/>
        <v>89. PRODUCE THE CHEMICAL</v>
      </c>
      <c r="BV164" s="26" t="str">
        <f t="shared" si="113"/>
        <v/>
      </c>
      <c r="BW164" s="26" t="str">
        <f t="shared" si="114"/>
        <v>91. ON-SITE USE OF THE CHEMICAL</v>
      </c>
      <c r="BX164" s="26" t="str">
        <f t="shared" si="115"/>
        <v/>
      </c>
      <c r="BY164" s="26" t="str">
        <f t="shared" si="116"/>
        <v/>
      </c>
      <c r="BZ164" s="26" t="str">
        <f t="shared" si="117"/>
        <v/>
      </c>
      <c r="CA164" s="26" t="str">
        <f t="shared" si="118"/>
        <v>95. USED AS A REACTANT</v>
      </c>
      <c r="CB164" s="26" t="str">
        <f t="shared" si="119"/>
        <v>96. P101  FEEDSTOCKS</v>
      </c>
      <c r="CC164" s="26" t="str">
        <f t="shared" si="120"/>
        <v/>
      </c>
      <c r="CD164" s="26" t="str">
        <f t="shared" si="121"/>
        <v/>
      </c>
      <c r="CE164" s="26" t="str">
        <f t="shared" si="122"/>
        <v/>
      </c>
      <c r="CF164" s="26" t="str">
        <f t="shared" si="123"/>
        <v/>
      </c>
      <c r="CG164" s="26" t="str">
        <f t="shared" si="124"/>
        <v/>
      </c>
      <c r="CH164" s="26" t="str">
        <f t="shared" si="125"/>
        <v/>
      </c>
      <c r="CI164" s="26" t="str">
        <f t="shared" si="126"/>
        <v/>
      </c>
      <c r="CJ164" s="26" t="str">
        <f t="shared" si="127"/>
        <v/>
      </c>
      <c r="CK164" s="26" t="str">
        <f t="shared" si="128"/>
        <v/>
      </c>
      <c r="CL164" s="26" t="str">
        <f t="shared" si="129"/>
        <v/>
      </c>
      <c r="CM164" s="26" t="str">
        <f t="shared" si="130"/>
        <v/>
      </c>
      <c r="CN164" s="26" t="str">
        <f t="shared" si="131"/>
        <v/>
      </c>
      <c r="CO164" s="26" t="str">
        <f t="shared" si="132"/>
        <v/>
      </c>
      <c r="CP164" s="26" t="str">
        <f t="shared" si="133"/>
        <v/>
      </c>
      <c r="CQ164" s="26" t="str">
        <f t="shared" si="134"/>
        <v/>
      </c>
      <c r="CR164" s="26" t="str">
        <f t="shared" si="135"/>
        <v/>
      </c>
      <c r="CS164" s="26" t="str">
        <f t="shared" si="136"/>
        <v/>
      </c>
      <c r="CT164" s="26" t="str">
        <f t="shared" si="137"/>
        <v/>
      </c>
      <c r="CU164" s="26" t="str">
        <f t="shared" si="138"/>
        <v>115. REPACKAGING</v>
      </c>
      <c r="CV164" s="26" t="str">
        <f t="shared" si="139"/>
        <v/>
      </c>
      <c r="CW164" s="26" t="str">
        <f t="shared" si="140"/>
        <v/>
      </c>
      <c r="CX164" s="26" t="str">
        <f t="shared" si="141"/>
        <v/>
      </c>
      <c r="CY164" s="26" t="str">
        <f t="shared" si="142"/>
        <v/>
      </c>
      <c r="CZ164" s="26" t="str">
        <f t="shared" si="143"/>
        <v/>
      </c>
      <c r="DA164" s="26" t="str">
        <f t="shared" si="144"/>
        <v/>
      </c>
      <c r="DB164" s="26" t="str">
        <f t="shared" si="145"/>
        <v/>
      </c>
      <c r="DC164" s="26" t="str">
        <f t="shared" si="146"/>
        <v/>
      </c>
      <c r="DD164" s="26" t="str">
        <f t="shared" si="147"/>
        <v/>
      </c>
      <c r="DE164" s="26" t="str">
        <f t="shared" si="148"/>
        <v/>
      </c>
      <c r="DF164" s="26" t="str">
        <f t="shared" si="149"/>
        <v/>
      </c>
      <c r="DG164" s="26" t="str">
        <f t="shared" si="150"/>
        <v/>
      </c>
      <c r="DH164" s="26" t="str">
        <f t="shared" si="151"/>
        <v/>
      </c>
      <c r="DI164" s="26" t="str">
        <f t="shared" si="152"/>
        <v/>
      </c>
      <c r="DJ164" s="26" t="str">
        <f t="shared" si="153"/>
        <v/>
      </c>
      <c r="DK164" s="26" t="str">
        <f t="shared" si="154"/>
        <v/>
      </c>
      <c r="DL164" s="26" t="str">
        <f t="shared" si="155"/>
        <v/>
      </c>
      <c r="DM164" s="26" t="str">
        <f t="shared" si="156"/>
        <v/>
      </c>
      <c r="DN164" s="26" t="str">
        <f t="shared" si="157"/>
        <v/>
      </c>
      <c r="DO164" s="26" t="str">
        <f t="shared" si="158"/>
        <v/>
      </c>
      <c r="DP164" s="26" t="str">
        <f t="shared" si="159"/>
        <v/>
      </c>
      <c r="DQ164" s="26" t="str">
        <f t="shared" si="160"/>
        <v/>
      </c>
      <c r="DR164" s="26" t="str">
        <f t="shared" si="161"/>
        <v/>
      </c>
      <c r="DS164" s="26" t="str">
        <f t="shared" si="162"/>
        <v/>
      </c>
      <c r="DT164" s="26" t="str">
        <f t="shared" si="163"/>
        <v/>
      </c>
      <c r="DU164" s="26" t="str">
        <f t="shared" si="164"/>
        <v/>
      </c>
      <c r="DV164" s="26" t="str">
        <f t="shared" si="165"/>
        <v/>
      </c>
    </row>
    <row r="165" spans="1:126" ht="75" x14ac:dyDescent="0.25">
      <c r="A165" t="s">
        <v>1942</v>
      </c>
      <c r="B165">
        <v>2020</v>
      </c>
      <c r="C165" t="s">
        <v>2046</v>
      </c>
      <c r="D165">
        <v>106990</v>
      </c>
      <c r="E165" s="19">
        <v>1320218770788</v>
      </c>
      <c r="F165" t="s">
        <v>621</v>
      </c>
      <c r="G165">
        <v>324110</v>
      </c>
      <c r="H165" t="s">
        <v>1945</v>
      </c>
      <c r="I165" t="s">
        <v>623</v>
      </c>
      <c r="J165" t="s">
        <v>624</v>
      </c>
      <c r="K165" t="s">
        <v>625</v>
      </c>
      <c r="L165">
        <v>82007</v>
      </c>
      <c r="M165" s="26" t="str">
        <f t="shared" si="111"/>
        <v>89. PRODUCE THE CHEMICAL, 91. ON-SITE USE OF THE CHEMICAL, 95. USED AS A REACTANT, 98. P103  INTERMEDIATES</v>
      </c>
      <c r="N165" s="26" t="s">
        <v>123</v>
      </c>
      <c r="O165" s="26" t="s">
        <v>124</v>
      </c>
      <c r="P165">
        <v>7</v>
      </c>
      <c r="Q165">
        <v>0</v>
      </c>
      <c r="R165">
        <v>7</v>
      </c>
      <c r="S165" s="26" t="s">
        <v>1940</v>
      </c>
      <c r="T165" s="26" t="s">
        <v>1941</v>
      </c>
      <c r="U165" s="26" t="s">
        <v>1940</v>
      </c>
      <c r="V165" s="26" t="s">
        <v>1941</v>
      </c>
      <c r="W165" s="26" t="s">
        <v>1941</v>
      </c>
      <c r="X165" s="26" t="s">
        <v>1941</v>
      </c>
      <c r="Y165" s="26" t="s">
        <v>1940</v>
      </c>
      <c r="Z165" s="26" t="s">
        <v>1941</v>
      </c>
      <c r="AA165" s="26" t="s">
        <v>1941</v>
      </c>
      <c r="AB165" s="26" t="s">
        <v>1940</v>
      </c>
      <c r="AC165" s="26" t="s">
        <v>1941</v>
      </c>
      <c r="AD165" s="26" t="s">
        <v>1941</v>
      </c>
      <c r="AE165" s="26" t="s">
        <v>1941</v>
      </c>
      <c r="AF165" s="26" t="s">
        <v>1941</v>
      </c>
      <c r="AG165" s="26" t="s">
        <v>1941</v>
      </c>
      <c r="AH165" s="26" t="s">
        <v>1941</v>
      </c>
      <c r="AI165" s="26" t="s">
        <v>1941</v>
      </c>
      <c r="AJ165" s="26" t="s">
        <v>1941</v>
      </c>
      <c r="AK165" s="26" t="s">
        <v>1941</v>
      </c>
      <c r="AL165" s="26" t="s">
        <v>1941</v>
      </c>
      <c r="AM165" s="26" t="s">
        <v>1941</v>
      </c>
      <c r="AN165" s="26" t="s">
        <v>1941</v>
      </c>
      <c r="AO165" s="26" t="s">
        <v>1941</v>
      </c>
      <c r="AP165" s="26" t="s">
        <v>1941</v>
      </c>
      <c r="AQ165" s="26" t="s">
        <v>1941</v>
      </c>
      <c r="AR165" s="26" t="s">
        <v>1941</v>
      </c>
      <c r="AS165" s="26" t="s">
        <v>1941</v>
      </c>
      <c r="AT165" s="26" t="s">
        <v>1941</v>
      </c>
      <c r="AU165" s="26" t="s">
        <v>1941</v>
      </c>
      <c r="AV165" s="26" t="s">
        <v>1941</v>
      </c>
      <c r="AW165" s="26" t="s">
        <v>1941</v>
      </c>
      <c r="AX165" s="26" t="s">
        <v>1941</v>
      </c>
      <c r="AY165" s="26" t="s">
        <v>1941</v>
      </c>
      <c r="AZ165" s="26" t="s">
        <v>1941</v>
      </c>
      <c r="BA165" s="26" t="s">
        <v>1941</v>
      </c>
      <c r="BB165" s="26" t="s">
        <v>1941</v>
      </c>
      <c r="BC165" s="26" t="s">
        <v>1941</v>
      </c>
      <c r="BD165" s="26" t="s">
        <v>1941</v>
      </c>
      <c r="BE165" s="26" t="s">
        <v>1941</v>
      </c>
      <c r="BF165" s="26" t="s">
        <v>1941</v>
      </c>
      <c r="BG165" s="26" t="s">
        <v>1941</v>
      </c>
      <c r="BH165" s="26" t="s">
        <v>1941</v>
      </c>
      <c r="BI165" s="26" t="s">
        <v>1941</v>
      </c>
      <c r="BJ165" s="26" t="s">
        <v>1941</v>
      </c>
      <c r="BK165" s="26" t="s">
        <v>1941</v>
      </c>
      <c r="BL165" s="26" t="s">
        <v>1941</v>
      </c>
      <c r="BM165" s="26" t="s">
        <v>1941</v>
      </c>
      <c r="BN165" s="26" t="s">
        <v>1941</v>
      </c>
      <c r="BO165" s="26" t="s">
        <v>1941</v>
      </c>
      <c r="BP165" s="26" t="s">
        <v>1941</v>
      </c>
      <c r="BQ165" s="26" t="s">
        <v>1941</v>
      </c>
      <c r="BR165" s="26" t="s">
        <v>1941</v>
      </c>
      <c r="BS165" s="26" t="s">
        <v>1941</v>
      </c>
      <c r="BT165" s="26" t="s">
        <v>1941</v>
      </c>
      <c r="BU165" s="26" t="str">
        <f t="shared" si="112"/>
        <v>89. PRODUCE THE CHEMICAL</v>
      </c>
      <c r="BV165" s="26" t="str">
        <f t="shared" si="113"/>
        <v/>
      </c>
      <c r="BW165" s="26" t="str">
        <f t="shared" si="114"/>
        <v>91. ON-SITE USE OF THE CHEMICAL</v>
      </c>
      <c r="BX165" s="26" t="str">
        <f t="shared" si="115"/>
        <v/>
      </c>
      <c r="BY165" s="26" t="str">
        <f t="shared" si="116"/>
        <v/>
      </c>
      <c r="BZ165" s="26" t="str">
        <f t="shared" si="117"/>
        <v/>
      </c>
      <c r="CA165" s="26" t="str">
        <f t="shared" si="118"/>
        <v>95. USED AS A REACTANT</v>
      </c>
      <c r="CB165" s="26" t="str">
        <f t="shared" si="119"/>
        <v/>
      </c>
      <c r="CC165" s="26" t="str">
        <f t="shared" si="120"/>
        <v/>
      </c>
      <c r="CD165" s="26" t="str">
        <f t="shared" si="121"/>
        <v>98. P103  INTERMEDIATES</v>
      </c>
      <c r="CE165" s="26" t="str">
        <f t="shared" si="122"/>
        <v/>
      </c>
      <c r="CF165" s="26" t="str">
        <f t="shared" si="123"/>
        <v/>
      </c>
      <c r="CG165" s="26" t="str">
        <f t="shared" si="124"/>
        <v/>
      </c>
      <c r="CH165" s="26" t="str">
        <f t="shared" si="125"/>
        <v/>
      </c>
      <c r="CI165" s="26" t="str">
        <f t="shared" si="126"/>
        <v/>
      </c>
      <c r="CJ165" s="26" t="str">
        <f t="shared" si="127"/>
        <v/>
      </c>
      <c r="CK165" s="26" t="str">
        <f t="shared" si="128"/>
        <v/>
      </c>
      <c r="CL165" s="26" t="str">
        <f t="shared" si="129"/>
        <v/>
      </c>
      <c r="CM165" s="26" t="str">
        <f t="shared" si="130"/>
        <v/>
      </c>
      <c r="CN165" s="26" t="str">
        <f t="shared" si="131"/>
        <v/>
      </c>
      <c r="CO165" s="26" t="str">
        <f t="shared" si="132"/>
        <v/>
      </c>
      <c r="CP165" s="26" t="str">
        <f t="shared" si="133"/>
        <v/>
      </c>
      <c r="CQ165" s="26" t="str">
        <f t="shared" si="134"/>
        <v/>
      </c>
      <c r="CR165" s="26" t="str">
        <f t="shared" si="135"/>
        <v/>
      </c>
      <c r="CS165" s="26" t="str">
        <f t="shared" si="136"/>
        <v/>
      </c>
      <c r="CT165" s="26" t="str">
        <f t="shared" si="137"/>
        <v/>
      </c>
      <c r="CU165" s="26" t="str">
        <f t="shared" si="138"/>
        <v/>
      </c>
      <c r="CV165" s="26" t="str">
        <f t="shared" si="139"/>
        <v/>
      </c>
      <c r="CW165" s="26" t="str">
        <f t="shared" si="140"/>
        <v/>
      </c>
      <c r="CX165" s="26" t="str">
        <f t="shared" si="141"/>
        <v/>
      </c>
      <c r="CY165" s="26" t="str">
        <f t="shared" si="142"/>
        <v/>
      </c>
      <c r="CZ165" s="26" t="str">
        <f t="shared" si="143"/>
        <v/>
      </c>
      <c r="DA165" s="26" t="str">
        <f t="shared" si="144"/>
        <v/>
      </c>
      <c r="DB165" s="26" t="str">
        <f t="shared" si="145"/>
        <v/>
      </c>
      <c r="DC165" s="26" t="str">
        <f t="shared" si="146"/>
        <v/>
      </c>
      <c r="DD165" s="26" t="str">
        <f t="shared" si="147"/>
        <v/>
      </c>
      <c r="DE165" s="26" t="str">
        <f t="shared" si="148"/>
        <v/>
      </c>
      <c r="DF165" s="26" t="str">
        <f t="shared" si="149"/>
        <v/>
      </c>
      <c r="DG165" s="26" t="str">
        <f t="shared" si="150"/>
        <v/>
      </c>
      <c r="DH165" s="26" t="str">
        <f t="shared" si="151"/>
        <v/>
      </c>
      <c r="DI165" s="26" t="str">
        <f t="shared" si="152"/>
        <v/>
      </c>
      <c r="DJ165" s="26" t="str">
        <f t="shared" si="153"/>
        <v/>
      </c>
      <c r="DK165" s="26" t="str">
        <f t="shared" si="154"/>
        <v/>
      </c>
      <c r="DL165" s="26" t="str">
        <f t="shared" si="155"/>
        <v/>
      </c>
      <c r="DM165" s="26" t="str">
        <f t="shared" si="156"/>
        <v/>
      </c>
      <c r="DN165" s="26" t="str">
        <f t="shared" si="157"/>
        <v/>
      </c>
      <c r="DO165" s="26" t="str">
        <f t="shared" si="158"/>
        <v/>
      </c>
      <c r="DP165" s="26" t="str">
        <f t="shared" si="159"/>
        <v/>
      </c>
      <c r="DQ165" s="26" t="str">
        <f t="shared" si="160"/>
        <v/>
      </c>
      <c r="DR165" s="26" t="str">
        <f t="shared" si="161"/>
        <v/>
      </c>
      <c r="DS165" s="26" t="str">
        <f t="shared" si="162"/>
        <v/>
      </c>
      <c r="DT165" s="26" t="str">
        <f t="shared" si="163"/>
        <v/>
      </c>
      <c r="DU165" s="26" t="str">
        <f t="shared" si="164"/>
        <v/>
      </c>
      <c r="DV165" s="26" t="str">
        <f t="shared" si="165"/>
        <v/>
      </c>
    </row>
    <row r="166" spans="1:126" ht="60" x14ac:dyDescent="0.25">
      <c r="A166" t="s">
        <v>1942</v>
      </c>
      <c r="B166">
        <v>2016</v>
      </c>
      <c r="C166" t="s">
        <v>2046</v>
      </c>
      <c r="D166">
        <v>106990</v>
      </c>
      <c r="E166" s="19">
        <v>1316215678133</v>
      </c>
      <c r="F166" t="s">
        <v>315</v>
      </c>
      <c r="G166">
        <v>324110</v>
      </c>
      <c r="H166" t="s">
        <v>1946</v>
      </c>
      <c r="I166" t="s">
        <v>317</v>
      </c>
      <c r="J166" t="s">
        <v>318</v>
      </c>
      <c r="K166" t="s">
        <v>234</v>
      </c>
      <c r="L166">
        <v>59044</v>
      </c>
      <c r="M166" s="26" t="str">
        <f t="shared" si="111"/>
        <v>89. PRODUCE THE CHEMICAL, 90. IMPORT THE CHEMICAL, 93. AS A BYPRODUCT, 94. AS A MANUFACTURED IMPURITY, 95. USED AS A REACTANT, 133. ANCILLARY OR OTHER USE</v>
      </c>
      <c r="N166" s="26" t="s">
        <v>123</v>
      </c>
      <c r="O166" s="26" t="s">
        <v>124</v>
      </c>
      <c r="P166">
        <v>109</v>
      </c>
      <c r="Q166">
        <v>4825</v>
      </c>
      <c r="R166">
        <v>4934</v>
      </c>
      <c r="S166" s="26" t="s">
        <v>1940</v>
      </c>
      <c r="T166" s="26" t="s">
        <v>1940</v>
      </c>
      <c r="U166" s="26" t="s">
        <v>1941</v>
      </c>
      <c r="V166" s="26" t="s">
        <v>1941</v>
      </c>
      <c r="W166" s="26" t="s">
        <v>1940</v>
      </c>
      <c r="X166" s="26" t="s">
        <v>1940</v>
      </c>
      <c r="Y166" s="26" t="s">
        <v>1940</v>
      </c>
      <c r="AE166" s="26" t="s">
        <v>1941</v>
      </c>
      <c r="AR166" s="26" t="s">
        <v>1941</v>
      </c>
      <c r="AS166" s="26" t="s">
        <v>1941</v>
      </c>
      <c r="AT166" s="26" t="s">
        <v>1941</v>
      </c>
      <c r="AV166" s="26" t="s">
        <v>1941</v>
      </c>
      <c r="BD166" s="26" t="s">
        <v>1941</v>
      </c>
      <c r="BK166" s="26" t="s">
        <v>1940</v>
      </c>
      <c r="BU166" s="26" t="str">
        <f t="shared" si="112"/>
        <v>89. PRODUCE THE CHEMICAL</v>
      </c>
      <c r="BV166" s="26" t="str">
        <f t="shared" si="113"/>
        <v>90. IMPORT THE CHEMICAL</v>
      </c>
      <c r="BW166" s="26" t="str">
        <f t="shared" si="114"/>
        <v/>
      </c>
      <c r="BX166" s="26" t="str">
        <f t="shared" si="115"/>
        <v/>
      </c>
      <c r="BY166" s="26" t="str">
        <f t="shared" si="116"/>
        <v>93. AS A BYPRODUCT</v>
      </c>
      <c r="BZ166" s="26" t="str">
        <f t="shared" si="117"/>
        <v>94. AS A MANUFACTURED IMPURITY</v>
      </c>
      <c r="CA166" s="26" t="str">
        <f t="shared" si="118"/>
        <v>95. USED AS A REACTANT</v>
      </c>
      <c r="CB166" s="26" t="str">
        <f t="shared" si="119"/>
        <v/>
      </c>
      <c r="CC166" s="26" t="str">
        <f t="shared" si="120"/>
        <v/>
      </c>
      <c r="CD166" s="26" t="str">
        <f t="shared" si="121"/>
        <v/>
      </c>
      <c r="CE166" s="26" t="str">
        <f t="shared" si="122"/>
        <v/>
      </c>
      <c r="CF166" s="26" t="str">
        <f t="shared" si="123"/>
        <v/>
      </c>
      <c r="CG166" s="26" t="str">
        <f t="shared" si="124"/>
        <v/>
      </c>
      <c r="CH166" s="26" t="str">
        <f t="shared" si="125"/>
        <v/>
      </c>
      <c r="CI166" s="26" t="str">
        <f t="shared" si="126"/>
        <v/>
      </c>
      <c r="CJ166" s="26" t="str">
        <f t="shared" si="127"/>
        <v/>
      </c>
      <c r="CK166" s="26" t="str">
        <f t="shared" si="128"/>
        <v/>
      </c>
      <c r="CL166" s="26" t="str">
        <f t="shared" si="129"/>
        <v/>
      </c>
      <c r="CM166" s="26" t="str">
        <f t="shared" si="130"/>
        <v/>
      </c>
      <c r="CN166" s="26" t="str">
        <f t="shared" si="131"/>
        <v/>
      </c>
      <c r="CO166" s="26" t="str">
        <f t="shared" si="132"/>
        <v/>
      </c>
      <c r="CP166" s="26" t="str">
        <f t="shared" si="133"/>
        <v/>
      </c>
      <c r="CQ166" s="26" t="str">
        <f t="shared" si="134"/>
        <v/>
      </c>
      <c r="CR166" s="26" t="str">
        <f t="shared" si="135"/>
        <v/>
      </c>
      <c r="CS166" s="26" t="str">
        <f t="shared" si="136"/>
        <v/>
      </c>
      <c r="CT166" s="26" t="str">
        <f t="shared" si="137"/>
        <v/>
      </c>
      <c r="CU166" s="26" t="str">
        <f t="shared" si="138"/>
        <v/>
      </c>
      <c r="CV166" s="26" t="str">
        <f t="shared" si="139"/>
        <v/>
      </c>
      <c r="CW166" s="26" t="str">
        <f t="shared" si="140"/>
        <v/>
      </c>
      <c r="CX166" s="26" t="str">
        <f t="shared" si="141"/>
        <v/>
      </c>
      <c r="CY166" s="26" t="str">
        <f t="shared" si="142"/>
        <v/>
      </c>
      <c r="CZ166" s="26" t="str">
        <f t="shared" si="143"/>
        <v/>
      </c>
      <c r="DA166" s="26" t="str">
        <f t="shared" si="144"/>
        <v/>
      </c>
      <c r="DB166" s="26" t="str">
        <f t="shared" si="145"/>
        <v/>
      </c>
      <c r="DC166" s="26" t="str">
        <f t="shared" si="146"/>
        <v/>
      </c>
      <c r="DD166" s="26" t="str">
        <f t="shared" si="147"/>
        <v/>
      </c>
      <c r="DE166" s="26" t="str">
        <f t="shared" si="148"/>
        <v/>
      </c>
      <c r="DF166" s="26" t="str">
        <f t="shared" si="149"/>
        <v/>
      </c>
      <c r="DG166" s="26" t="str">
        <f t="shared" si="150"/>
        <v/>
      </c>
      <c r="DH166" s="26" t="str">
        <f t="shared" si="151"/>
        <v/>
      </c>
      <c r="DI166" s="26" t="str">
        <f t="shared" si="152"/>
        <v/>
      </c>
      <c r="DJ166" s="26" t="str">
        <f t="shared" si="153"/>
        <v/>
      </c>
      <c r="DK166" s="26" t="str">
        <f t="shared" si="154"/>
        <v/>
      </c>
      <c r="DL166" s="26" t="str">
        <f t="shared" si="155"/>
        <v/>
      </c>
      <c r="DM166" s="26" t="str">
        <f t="shared" si="156"/>
        <v>133. ANCILLARY OR OTHER USE</v>
      </c>
      <c r="DN166" s="26" t="str">
        <f t="shared" si="157"/>
        <v/>
      </c>
      <c r="DO166" s="26" t="str">
        <f t="shared" si="158"/>
        <v/>
      </c>
      <c r="DP166" s="26" t="str">
        <f t="shared" si="159"/>
        <v/>
      </c>
      <c r="DQ166" s="26" t="str">
        <f t="shared" si="160"/>
        <v/>
      </c>
      <c r="DR166" s="26" t="str">
        <f t="shared" si="161"/>
        <v/>
      </c>
      <c r="DS166" s="26" t="str">
        <f t="shared" si="162"/>
        <v/>
      </c>
      <c r="DT166" s="26" t="str">
        <f t="shared" si="163"/>
        <v/>
      </c>
      <c r="DU166" s="26" t="str">
        <f t="shared" si="164"/>
        <v/>
      </c>
      <c r="DV166" s="26" t="str">
        <f t="shared" si="165"/>
        <v/>
      </c>
    </row>
    <row r="167" spans="1:126" ht="60" x14ac:dyDescent="0.25">
      <c r="A167" t="s">
        <v>1942</v>
      </c>
      <c r="B167">
        <v>2017</v>
      </c>
      <c r="C167" t="s">
        <v>2046</v>
      </c>
      <c r="D167">
        <v>106990</v>
      </c>
      <c r="E167" s="19">
        <v>1317216516500</v>
      </c>
      <c r="F167" t="s">
        <v>315</v>
      </c>
      <c r="G167">
        <v>324110</v>
      </c>
      <c r="H167" t="s">
        <v>1946</v>
      </c>
      <c r="I167" t="s">
        <v>317</v>
      </c>
      <c r="J167" t="s">
        <v>318</v>
      </c>
      <c r="K167" t="s">
        <v>234</v>
      </c>
      <c r="L167">
        <v>59044</v>
      </c>
      <c r="M167" s="26" t="str">
        <f t="shared" si="111"/>
        <v>89. PRODUCE THE CHEMICAL, 90. IMPORT THE CHEMICAL, 93. AS A BYPRODUCT, 94. AS A MANUFACTURED IMPURITY, 95. USED AS A REACTANT, 133. ANCILLARY OR OTHER USE</v>
      </c>
      <c r="N167" s="26" t="s">
        <v>123</v>
      </c>
      <c r="O167" s="26" t="s">
        <v>124</v>
      </c>
      <c r="P167">
        <v>141</v>
      </c>
      <c r="Q167">
        <v>6754</v>
      </c>
      <c r="R167">
        <v>6895</v>
      </c>
      <c r="S167" s="26" t="s">
        <v>1940</v>
      </c>
      <c r="T167" s="26" t="s">
        <v>1940</v>
      </c>
      <c r="U167" s="26" t="s">
        <v>1941</v>
      </c>
      <c r="V167" s="26" t="s">
        <v>1941</v>
      </c>
      <c r="W167" s="26" t="s">
        <v>1940</v>
      </c>
      <c r="X167" s="26" t="s">
        <v>1940</v>
      </c>
      <c r="Y167" s="26" t="s">
        <v>1940</v>
      </c>
      <c r="AE167" s="26" t="s">
        <v>1941</v>
      </c>
      <c r="AR167" s="26" t="s">
        <v>1941</v>
      </c>
      <c r="AS167" s="26" t="s">
        <v>1941</v>
      </c>
      <c r="AT167" s="26" t="s">
        <v>1941</v>
      </c>
      <c r="AV167" s="26" t="s">
        <v>1941</v>
      </c>
      <c r="BD167" s="26" t="s">
        <v>1941</v>
      </c>
      <c r="BK167" s="26" t="s">
        <v>1940</v>
      </c>
      <c r="BU167" s="26" t="str">
        <f t="shared" si="112"/>
        <v>89. PRODUCE THE CHEMICAL</v>
      </c>
      <c r="BV167" s="26" t="str">
        <f t="shared" si="113"/>
        <v>90. IMPORT THE CHEMICAL</v>
      </c>
      <c r="BW167" s="26" t="str">
        <f t="shared" si="114"/>
        <v/>
      </c>
      <c r="BX167" s="26" t="str">
        <f t="shared" si="115"/>
        <v/>
      </c>
      <c r="BY167" s="26" t="str">
        <f t="shared" si="116"/>
        <v>93. AS A BYPRODUCT</v>
      </c>
      <c r="BZ167" s="26" t="str">
        <f t="shared" si="117"/>
        <v>94. AS A MANUFACTURED IMPURITY</v>
      </c>
      <c r="CA167" s="26" t="str">
        <f t="shared" si="118"/>
        <v>95. USED AS A REACTANT</v>
      </c>
      <c r="CB167" s="26" t="str">
        <f t="shared" si="119"/>
        <v/>
      </c>
      <c r="CC167" s="26" t="str">
        <f t="shared" si="120"/>
        <v/>
      </c>
      <c r="CD167" s="26" t="str">
        <f t="shared" si="121"/>
        <v/>
      </c>
      <c r="CE167" s="26" t="str">
        <f t="shared" si="122"/>
        <v/>
      </c>
      <c r="CF167" s="26" t="str">
        <f t="shared" si="123"/>
        <v/>
      </c>
      <c r="CG167" s="26" t="str">
        <f t="shared" si="124"/>
        <v/>
      </c>
      <c r="CH167" s="26" t="str">
        <f t="shared" si="125"/>
        <v/>
      </c>
      <c r="CI167" s="26" t="str">
        <f t="shared" si="126"/>
        <v/>
      </c>
      <c r="CJ167" s="26" t="str">
        <f t="shared" si="127"/>
        <v/>
      </c>
      <c r="CK167" s="26" t="str">
        <f t="shared" si="128"/>
        <v/>
      </c>
      <c r="CL167" s="26" t="str">
        <f t="shared" si="129"/>
        <v/>
      </c>
      <c r="CM167" s="26" t="str">
        <f t="shared" si="130"/>
        <v/>
      </c>
      <c r="CN167" s="26" t="str">
        <f t="shared" si="131"/>
        <v/>
      </c>
      <c r="CO167" s="26" t="str">
        <f t="shared" si="132"/>
        <v/>
      </c>
      <c r="CP167" s="26" t="str">
        <f t="shared" si="133"/>
        <v/>
      </c>
      <c r="CQ167" s="26" t="str">
        <f t="shared" si="134"/>
        <v/>
      </c>
      <c r="CR167" s="26" t="str">
        <f t="shared" si="135"/>
        <v/>
      </c>
      <c r="CS167" s="26" t="str">
        <f t="shared" si="136"/>
        <v/>
      </c>
      <c r="CT167" s="26" t="str">
        <f t="shared" si="137"/>
        <v/>
      </c>
      <c r="CU167" s="26" t="str">
        <f t="shared" si="138"/>
        <v/>
      </c>
      <c r="CV167" s="26" t="str">
        <f t="shared" si="139"/>
        <v/>
      </c>
      <c r="CW167" s="26" t="str">
        <f t="shared" si="140"/>
        <v/>
      </c>
      <c r="CX167" s="26" t="str">
        <f t="shared" si="141"/>
        <v/>
      </c>
      <c r="CY167" s="26" t="str">
        <f t="shared" si="142"/>
        <v/>
      </c>
      <c r="CZ167" s="26" t="str">
        <f t="shared" si="143"/>
        <v/>
      </c>
      <c r="DA167" s="26" t="str">
        <f t="shared" si="144"/>
        <v/>
      </c>
      <c r="DB167" s="26" t="str">
        <f t="shared" si="145"/>
        <v/>
      </c>
      <c r="DC167" s="26" t="str">
        <f t="shared" si="146"/>
        <v/>
      </c>
      <c r="DD167" s="26" t="str">
        <f t="shared" si="147"/>
        <v/>
      </c>
      <c r="DE167" s="26" t="str">
        <f t="shared" si="148"/>
        <v/>
      </c>
      <c r="DF167" s="26" t="str">
        <f t="shared" si="149"/>
        <v/>
      </c>
      <c r="DG167" s="26" t="str">
        <f t="shared" si="150"/>
        <v/>
      </c>
      <c r="DH167" s="26" t="str">
        <f t="shared" si="151"/>
        <v/>
      </c>
      <c r="DI167" s="26" t="str">
        <f t="shared" si="152"/>
        <v/>
      </c>
      <c r="DJ167" s="26" t="str">
        <f t="shared" si="153"/>
        <v/>
      </c>
      <c r="DK167" s="26" t="str">
        <f t="shared" si="154"/>
        <v/>
      </c>
      <c r="DL167" s="26" t="str">
        <f t="shared" si="155"/>
        <v/>
      </c>
      <c r="DM167" s="26" t="str">
        <f t="shared" si="156"/>
        <v>133. ANCILLARY OR OTHER USE</v>
      </c>
      <c r="DN167" s="26" t="str">
        <f t="shared" si="157"/>
        <v/>
      </c>
      <c r="DO167" s="26" t="str">
        <f t="shared" si="158"/>
        <v/>
      </c>
      <c r="DP167" s="26" t="str">
        <f t="shared" si="159"/>
        <v/>
      </c>
      <c r="DQ167" s="26" t="str">
        <f t="shared" si="160"/>
        <v/>
      </c>
      <c r="DR167" s="26" t="str">
        <f t="shared" si="161"/>
        <v/>
      </c>
      <c r="DS167" s="26" t="str">
        <f t="shared" si="162"/>
        <v/>
      </c>
      <c r="DT167" s="26" t="str">
        <f t="shared" si="163"/>
        <v/>
      </c>
      <c r="DU167" s="26" t="str">
        <f t="shared" si="164"/>
        <v/>
      </c>
      <c r="DV167" s="26" t="str">
        <f t="shared" si="165"/>
        <v/>
      </c>
    </row>
    <row r="168" spans="1:126" ht="90" x14ac:dyDescent="0.25">
      <c r="A168" t="s">
        <v>1942</v>
      </c>
      <c r="B168">
        <v>2018</v>
      </c>
      <c r="C168" t="s">
        <v>2046</v>
      </c>
      <c r="D168">
        <v>106990</v>
      </c>
      <c r="E168" s="19">
        <v>1318217210549</v>
      </c>
      <c r="F168" t="s">
        <v>315</v>
      </c>
      <c r="G168">
        <v>324110</v>
      </c>
      <c r="H168" t="s">
        <v>1946</v>
      </c>
      <c r="I168" t="s">
        <v>317</v>
      </c>
      <c r="J168" t="s">
        <v>318</v>
      </c>
      <c r="K168" t="s">
        <v>234</v>
      </c>
      <c r="L168">
        <v>59044</v>
      </c>
      <c r="M168" s="26" t="str">
        <f t="shared" si="111"/>
        <v>89. PRODUCE THE CHEMICAL, 90. IMPORT THE CHEMICAL, 93. AS A BYPRODUCT, 94. AS A MANUFACTURED IMPURITY, 95. USED AS A REACTANT, 97. P102  RAW MATERIALS, 117. PROCESSED / RECYCLING, 133. ANCILLARY OR OTHER USE, 142. Z399  OTHER</v>
      </c>
      <c r="N168" s="26" t="s">
        <v>123</v>
      </c>
      <c r="O168" s="26" t="s">
        <v>124</v>
      </c>
      <c r="P168">
        <v>290</v>
      </c>
      <c r="Q168">
        <v>10639</v>
      </c>
      <c r="R168">
        <v>10929</v>
      </c>
      <c r="S168" s="26" t="s">
        <v>1940</v>
      </c>
      <c r="T168" s="26" t="s">
        <v>1940</v>
      </c>
      <c r="U168" s="26" t="s">
        <v>1941</v>
      </c>
      <c r="V168" s="26" t="s">
        <v>1941</v>
      </c>
      <c r="W168" s="26" t="s">
        <v>1940</v>
      </c>
      <c r="X168" s="26" t="s">
        <v>1940</v>
      </c>
      <c r="Y168" s="26" t="s">
        <v>1940</v>
      </c>
      <c r="Z168" s="26" t="s">
        <v>1941</v>
      </c>
      <c r="AA168" s="26" t="s">
        <v>1940</v>
      </c>
      <c r="AB168" s="26" t="s">
        <v>1941</v>
      </c>
      <c r="AC168" s="26" t="s">
        <v>1941</v>
      </c>
      <c r="AD168" s="26" t="s">
        <v>1941</v>
      </c>
      <c r="AE168" s="26" t="s">
        <v>1941</v>
      </c>
      <c r="AF168" s="26" t="s">
        <v>1941</v>
      </c>
      <c r="AG168" s="26" t="s">
        <v>1941</v>
      </c>
      <c r="AH168" s="26" t="s">
        <v>1941</v>
      </c>
      <c r="AI168" s="26" t="s">
        <v>1941</v>
      </c>
      <c r="AJ168" s="26" t="s">
        <v>1941</v>
      </c>
      <c r="AK168" s="26" t="s">
        <v>1941</v>
      </c>
      <c r="AL168" s="26" t="s">
        <v>1941</v>
      </c>
      <c r="AM168" s="26" t="s">
        <v>1941</v>
      </c>
      <c r="AN168" s="26" t="s">
        <v>1941</v>
      </c>
      <c r="AO168" s="26" t="s">
        <v>1941</v>
      </c>
      <c r="AP168" s="26" t="s">
        <v>1941</v>
      </c>
      <c r="AQ168" s="26" t="s">
        <v>1941</v>
      </c>
      <c r="AR168" s="26" t="s">
        <v>1941</v>
      </c>
      <c r="AS168" s="26" t="s">
        <v>1941</v>
      </c>
      <c r="AT168" s="26" t="s">
        <v>1941</v>
      </c>
      <c r="AU168" s="26" t="s">
        <v>1940</v>
      </c>
      <c r="AV168" s="26" t="s">
        <v>1941</v>
      </c>
      <c r="AW168" s="26" t="s">
        <v>1941</v>
      </c>
      <c r="AX168" s="26" t="s">
        <v>1941</v>
      </c>
      <c r="AY168" s="26" t="s">
        <v>1941</v>
      </c>
      <c r="AZ168" s="26" t="s">
        <v>1941</v>
      </c>
      <c r="BA168" s="26" t="s">
        <v>1941</v>
      </c>
      <c r="BB168" s="26" t="s">
        <v>1941</v>
      </c>
      <c r="BC168" s="26" t="s">
        <v>1941</v>
      </c>
      <c r="BD168" s="26" t="s">
        <v>1941</v>
      </c>
      <c r="BE168" s="26" t="s">
        <v>1941</v>
      </c>
      <c r="BF168" s="26" t="s">
        <v>1941</v>
      </c>
      <c r="BG168" s="26" t="s">
        <v>1941</v>
      </c>
      <c r="BH168" s="26" t="s">
        <v>1941</v>
      </c>
      <c r="BI168" s="26" t="s">
        <v>1941</v>
      </c>
      <c r="BJ168" s="26" t="s">
        <v>1941</v>
      </c>
      <c r="BK168" s="26" t="s">
        <v>1940</v>
      </c>
      <c r="BL168" s="26" t="s">
        <v>1941</v>
      </c>
      <c r="BM168" s="26" t="s">
        <v>1941</v>
      </c>
      <c r="BN168" s="26" t="s">
        <v>1941</v>
      </c>
      <c r="BO168" s="26" t="s">
        <v>1941</v>
      </c>
      <c r="BP168" s="26" t="s">
        <v>1941</v>
      </c>
      <c r="BQ168" s="26" t="s">
        <v>1941</v>
      </c>
      <c r="BR168" s="26" t="s">
        <v>1941</v>
      </c>
      <c r="BS168" s="26" t="s">
        <v>1941</v>
      </c>
      <c r="BT168" s="26" t="s">
        <v>1940</v>
      </c>
      <c r="BU168" s="26" t="str">
        <f t="shared" si="112"/>
        <v>89. PRODUCE THE CHEMICAL</v>
      </c>
      <c r="BV168" s="26" t="str">
        <f t="shared" si="113"/>
        <v>90. IMPORT THE CHEMICAL</v>
      </c>
      <c r="BW168" s="26" t="str">
        <f t="shared" si="114"/>
        <v/>
      </c>
      <c r="BX168" s="26" t="str">
        <f t="shared" si="115"/>
        <v/>
      </c>
      <c r="BY168" s="26" t="str">
        <f t="shared" si="116"/>
        <v>93. AS A BYPRODUCT</v>
      </c>
      <c r="BZ168" s="26" t="str">
        <f t="shared" si="117"/>
        <v>94. AS A MANUFACTURED IMPURITY</v>
      </c>
      <c r="CA168" s="26" t="str">
        <f t="shared" si="118"/>
        <v>95. USED AS A REACTANT</v>
      </c>
      <c r="CB168" s="26" t="str">
        <f t="shared" si="119"/>
        <v/>
      </c>
      <c r="CC168" s="26" t="str">
        <f t="shared" si="120"/>
        <v>97. P102  RAW MATERIALS</v>
      </c>
      <c r="CD168" s="26" t="str">
        <f t="shared" si="121"/>
        <v/>
      </c>
      <c r="CE168" s="26" t="str">
        <f t="shared" si="122"/>
        <v/>
      </c>
      <c r="CF168" s="26" t="str">
        <f t="shared" si="123"/>
        <v/>
      </c>
      <c r="CG168" s="26" t="str">
        <f t="shared" si="124"/>
        <v/>
      </c>
      <c r="CH168" s="26" t="str">
        <f t="shared" si="125"/>
        <v/>
      </c>
      <c r="CI168" s="26" t="str">
        <f t="shared" si="126"/>
        <v/>
      </c>
      <c r="CJ168" s="26" t="str">
        <f t="shared" si="127"/>
        <v/>
      </c>
      <c r="CK168" s="26" t="str">
        <f t="shared" si="128"/>
        <v/>
      </c>
      <c r="CL168" s="26" t="str">
        <f t="shared" si="129"/>
        <v/>
      </c>
      <c r="CM168" s="26" t="str">
        <f t="shared" si="130"/>
        <v/>
      </c>
      <c r="CN168" s="26" t="str">
        <f t="shared" si="131"/>
        <v/>
      </c>
      <c r="CO168" s="26" t="str">
        <f t="shared" si="132"/>
        <v/>
      </c>
      <c r="CP168" s="26" t="str">
        <f t="shared" si="133"/>
        <v/>
      </c>
      <c r="CQ168" s="26" t="str">
        <f t="shared" si="134"/>
        <v/>
      </c>
      <c r="CR168" s="26" t="str">
        <f t="shared" si="135"/>
        <v/>
      </c>
      <c r="CS168" s="26" t="str">
        <f t="shared" si="136"/>
        <v/>
      </c>
      <c r="CT168" s="26" t="str">
        <f t="shared" si="137"/>
        <v/>
      </c>
      <c r="CU168" s="26" t="str">
        <f t="shared" si="138"/>
        <v/>
      </c>
      <c r="CV168" s="26" t="str">
        <f t="shared" si="139"/>
        <v/>
      </c>
      <c r="CW168" s="26" t="str">
        <f t="shared" si="140"/>
        <v>117. PROCESSED / RECYCLING</v>
      </c>
      <c r="CX168" s="26" t="str">
        <f t="shared" si="141"/>
        <v/>
      </c>
      <c r="CY168" s="26" t="str">
        <f t="shared" si="142"/>
        <v/>
      </c>
      <c r="CZ168" s="26" t="str">
        <f t="shared" si="143"/>
        <v/>
      </c>
      <c r="DA168" s="26" t="str">
        <f t="shared" si="144"/>
        <v/>
      </c>
      <c r="DB168" s="26" t="str">
        <f t="shared" si="145"/>
        <v/>
      </c>
      <c r="DC168" s="26" t="str">
        <f t="shared" si="146"/>
        <v/>
      </c>
      <c r="DD168" s="26" t="str">
        <f t="shared" si="147"/>
        <v/>
      </c>
      <c r="DE168" s="26" t="str">
        <f t="shared" si="148"/>
        <v/>
      </c>
      <c r="DF168" s="26" t="str">
        <f t="shared" si="149"/>
        <v/>
      </c>
      <c r="DG168" s="26" t="str">
        <f t="shared" si="150"/>
        <v/>
      </c>
      <c r="DH168" s="26" t="str">
        <f t="shared" si="151"/>
        <v/>
      </c>
      <c r="DI168" s="26" t="str">
        <f t="shared" si="152"/>
        <v/>
      </c>
      <c r="DJ168" s="26" t="str">
        <f t="shared" si="153"/>
        <v/>
      </c>
      <c r="DK168" s="26" t="str">
        <f t="shared" si="154"/>
        <v/>
      </c>
      <c r="DL168" s="26" t="str">
        <f t="shared" si="155"/>
        <v/>
      </c>
      <c r="DM168" s="26" t="str">
        <f t="shared" si="156"/>
        <v>133. ANCILLARY OR OTHER USE</v>
      </c>
      <c r="DN168" s="26" t="str">
        <f t="shared" si="157"/>
        <v/>
      </c>
      <c r="DO168" s="26" t="str">
        <f t="shared" si="158"/>
        <v/>
      </c>
      <c r="DP168" s="26" t="str">
        <f t="shared" si="159"/>
        <v/>
      </c>
      <c r="DQ168" s="26" t="str">
        <f t="shared" si="160"/>
        <v/>
      </c>
      <c r="DR168" s="26" t="str">
        <f t="shared" si="161"/>
        <v/>
      </c>
      <c r="DS168" s="26" t="str">
        <f t="shared" si="162"/>
        <v/>
      </c>
      <c r="DT168" s="26" t="str">
        <f t="shared" si="163"/>
        <v/>
      </c>
      <c r="DU168" s="26" t="str">
        <f t="shared" si="164"/>
        <v/>
      </c>
      <c r="DV168" s="26" t="str">
        <f t="shared" si="165"/>
        <v>142. Z399  OTHER</v>
      </c>
    </row>
    <row r="169" spans="1:126" ht="90" x14ac:dyDescent="0.25">
      <c r="A169" t="s">
        <v>1942</v>
      </c>
      <c r="B169">
        <v>2019</v>
      </c>
      <c r="C169" t="s">
        <v>2046</v>
      </c>
      <c r="D169">
        <v>106990</v>
      </c>
      <c r="E169" s="19">
        <v>1319218373557</v>
      </c>
      <c r="F169" t="s">
        <v>315</v>
      </c>
      <c r="G169">
        <v>324110</v>
      </c>
      <c r="H169" t="s">
        <v>1946</v>
      </c>
      <c r="I169" t="s">
        <v>317</v>
      </c>
      <c r="J169" t="s">
        <v>318</v>
      </c>
      <c r="K169" t="s">
        <v>234</v>
      </c>
      <c r="L169">
        <v>59044</v>
      </c>
      <c r="M169" s="26" t="str">
        <f t="shared" si="111"/>
        <v>89. PRODUCE THE CHEMICAL, 90. IMPORT THE CHEMICAL, 93. AS A BYPRODUCT, 94. AS A MANUFACTURED IMPURITY, 95. USED AS A REACTANT, 97. P102  RAW MATERIALS, 117. PROCESSED / RECYCLING, 133. ANCILLARY OR OTHER USE, 142. Z399  OTHER</v>
      </c>
      <c r="N169" s="26" t="s">
        <v>123</v>
      </c>
      <c r="O169" s="26" t="s">
        <v>124</v>
      </c>
      <c r="P169">
        <v>302</v>
      </c>
      <c r="Q169">
        <v>9</v>
      </c>
      <c r="R169">
        <v>311</v>
      </c>
      <c r="S169" s="26" t="s">
        <v>1940</v>
      </c>
      <c r="T169" s="26" t="s">
        <v>1940</v>
      </c>
      <c r="U169" s="26" t="s">
        <v>1941</v>
      </c>
      <c r="V169" s="26" t="s">
        <v>1941</v>
      </c>
      <c r="W169" s="26" t="s">
        <v>1940</v>
      </c>
      <c r="X169" s="26" t="s">
        <v>1940</v>
      </c>
      <c r="Y169" s="26" t="s">
        <v>1940</v>
      </c>
      <c r="Z169" s="26" t="s">
        <v>1941</v>
      </c>
      <c r="AA169" s="26" t="s">
        <v>1940</v>
      </c>
      <c r="AB169" s="26" t="s">
        <v>1941</v>
      </c>
      <c r="AC169" s="26" t="s">
        <v>1941</v>
      </c>
      <c r="AD169" s="26" t="s">
        <v>1941</v>
      </c>
      <c r="AE169" s="26" t="s">
        <v>1941</v>
      </c>
      <c r="AF169" s="26" t="s">
        <v>1941</v>
      </c>
      <c r="AG169" s="26" t="s">
        <v>1941</v>
      </c>
      <c r="AH169" s="26" t="s">
        <v>1941</v>
      </c>
      <c r="AI169" s="26" t="s">
        <v>1941</v>
      </c>
      <c r="AJ169" s="26" t="s">
        <v>1941</v>
      </c>
      <c r="AK169" s="26" t="s">
        <v>1941</v>
      </c>
      <c r="AL169" s="26" t="s">
        <v>1941</v>
      </c>
      <c r="AM169" s="26" t="s">
        <v>1941</v>
      </c>
      <c r="AN169" s="26" t="s">
        <v>1941</v>
      </c>
      <c r="AO169" s="26" t="s">
        <v>1941</v>
      </c>
      <c r="AP169" s="26" t="s">
        <v>1941</v>
      </c>
      <c r="AQ169" s="26" t="s">
        <v>1941</v>
      </c>
      <c r="AR169" s="26" t="s">
        <v>1941</v>
      </c>
      <c r="AS169" s="26" t="s">
        <v>1941</v>
      </c>
      <c r="AT169" s="26" t="s">
        <v>1941</v>
      </c>
      <c r="AU169" s="26" t="s">
        <v>1940</v>
      </c>
      <c r="AV169" s="26" t="s">
        <v>1941</v>
      </c>
      <c r="AW169" s="26" t="s">
        <v>1941</v>
      </c>
      <c r="AX169" s="26" t="s">
        <v>1941</v>
      </c>
      <c r="AY169" s="26" t="s">
        <v>1941</v>
      </c>
      <c r="AZ169" s="26" t="s">
        <v>1941</v>
      </c>
      <c r="BA169" s="26" t="s">
        <v>1941</v>
      </c>
      <c r="BB169" s="26" t="s">
        <v>1941</v>
      </c>
      <c r="BC169" s="26" t="s">
        <v>1941</v>
      </c>
      <c r="BD169" s="26" t="s">
        <v>1941</v>
      </c>
      <c r="BE169" s="26" t="s">
        <v>1941</v>
      </c>
      <c r="BF169" s="26" t="s">
        <v>1941</v>
      </c>
      <c r="BG169" s="26" t="s">
        <v>1941</v>
      </c>
      <c r="BH169" s="26" t="s">
        <v>1941</v>
      </c>
      <c r="BI169" s="26" t="s">
        <v>1941</v>
      </c>
      <c r="BJ169" s="26" t="s">
        <v>1941</v>
      </c>
      <c r="BK169" s="26" t="s">
        <v>1940</v>
      </c>
      <c r="BL169" s="26" t="s">
        <v>1941</v>
      </c>
      <c r="BM169" s="26" t="s">
        <v>1941</v>
      </c>
      <c r="BN169" s="26" t="s">
        <v>1941</v>
      </c>
      <c r="BO169" s="26" t="s">
        <v>1941</v>
      </c>
      <c r="BP169" s="26" t="s">
        <v>1941</v>
      </c>
      <c r="BQ169" s="26" t="s">
        <v>1941</v>
      </c>
      <c r="BR169" s="26" t="s">
        <v>1941</v>
      </c>
      <c r="BS169" s="26" t="s">
        <v>1941</v>
      </c>
      <c r="BT169" s="26" t="s">
        <v>1940</v>
      </c>
      <c r="BU169" s="26" t="str">
        <f t="shared" si="112"/>
        <v>89. PRODUCE THE CHEMICAL</v>
      </c>
      <c r="BV169" s="26" t="str">
        <f t="shared" si="113"/>
        <v>90. IMPORT THE CHEMICAL</v>
      </c>
      <c r="BW169" s="26" t="str">
        <f t="shared" si="114"/>
        <v/>
      </c>
      <c r="BX169" s="26" t="str">
        <f t="shared" si="115"/>
        <v/>
      </c>
      <c r="BY169" s="26" t="str">
        <f t="shared" si="116"/>
        <v>93. AS A BYPRODUCT</v>
      </c>
      <c r="BZ169" s="26" t="str">
        <f t="shared" si="117"/>
        <v>94. AS A MANUFACTURED IMPURITY</v>
      </c>
      <c r="CA169" s="26" t="str">
        <f t="shared" si="118"/>
        <v>95. USED AS A REACTANT</v>
      </c>
      <c r="CB169" s="26" t="str">
        <f t="shared" si="119"/>
        <v/>
      </c>
      <c r="CC169" s="26" t="str">
        <f t="shared" si="120"/>
        <v>97. P102  RAW MATERIALS</v>
      </c>
      <c r="CD169" s="26" t="str">
        <f t="shared" si="121"/>
        <v/>
      </c>
      <c r="CE169" s="26" t="str">
        <f t="shared" si="122"/>
        <v/>
      </c>
      <c r="CF169" s="26" t="str">
        <f t="shared" si="123"/>
        <v/>
      </c>
      <c r="CG169" s="26" t="str">
        <f t="shared" si="124"/>
        <v/>
      </c>
      <c r="CH169" s="26" t="str">
        <f t="shared" si="125"/>
        <v/>
      </c>
      <c r="CI169" s="26" t="str">
        <f t="shared" si="126"/>
        <v/>
      </c>
      <c r="CJ169" s="26" t="str">
        <f t="shared" si="127"/>
        <v/>
      </c>
      <c r="CK169" s="26" t="str">
        <f t="shared" si="128"/>
        <v/>
      </c>
      <c r="CL169" s="26" t="str">
        <f t="shared" si="129"/>
        <v/>
      </c>
      <c r="CM169" s="26" t="str">
        <f t="shared" si="130"/>
        <v/>
      </c>
      <c r="CN169" s="26" t="str">
        <f t="shared" si="131"/>
        <v/>
      </c>
      <c r="CO169" s="26" t="str">
        <f t="shared" si="132"/>
        <v/>
      </c>
      <c r="CP169" s="26" t="str">
        <f t="shared" si="133"/>
        <v/>
      </c>
      <c r="CQ169" s="26" t="str">
        <f t="shared" si="134"/>
        <v/>
      </c>
      <c r="CR169" s="26" t="str">
        <f t="shared" si="135"/>
        <v/>
      </c>
      <c r="CS169" s="26" t="str">
        <f t="shared" si="136"/>
        <v/>
      </c>
      <c r="CT169" s="26" t="str">
        <f t="shared" si="137"/>
        <v/>
      </c>
      <c r="CU169" s="26" t="str">
        <f t="shared" si="138"/>
        <v/>
      </c>
      <c r="CV169" s="26" t="str">
        <f t="shared" si="139"/>
        <v/>
      </c>
      <c r="CW169" s="26" t="str">
        <f t="shared" si="140"/>
        <v>117. PROCESSED / RECYCLING</v>
      </c>
      <c r="CX169" s="26" t="str">
        <f t="shared" si="141"/>
        <v/>
      </c>
      <c r="CY169" s="26" t="str">
        <f t="shared" si="142"/>
        <v/>
      </c>
      <c r="CZ169" s="26" t="str">
        <f t="shared" si="143"/>
        <v/>
      </c>
      <c r="DA169" s="26" t="str">
        <f t="shared" si="144"/>
        <v/>
      </c>
      <c r="DB169" s="26" t="str">
        <f t="shared" si="145"/>
        <v/>
      </c>
      <c r="DC169" s="26" t="str">
        <f t="shared" si="146"/>
        <v/>
      </c>
      <c r="DD169" s="26" t="str">
        <f t="shared" si="147"/>
        <v/>
      </c>
      <c r="DE169" s="26" t="str">
        <f t="shared" si="148"/>
        <v/>
      </c>
      <c r="DF169" s="26" t="str">
        <f t="shared" si="149"/>
        <v/>
      </c>
      <c r="DG169" s="26" t="str">
        <f t="shared" si="150"/>
        <v/>
      </c>
      <c r="DH169" s="26" t="str">
        <f t="shared" si="151"/>
        <v/>
      </c>
      <c r="DI169" s="26" t="str">
        <f t="shared" si="152"/>
        <v/>
      </c>
      <c r="DJ169" s="26" t="str">
        <f t="shared" si="153"/>
        <v/>
      </c>
      <c r="DK169" s="26" t="str">
        <f t="shared" si="154"/>
        <v/>
      </c>
      <c r="DL169" s="26" t="str">
        <f t="shared" si="155"/>
        <v/>
      </c>
      <c r="DM169" s="26" t="str">
        <f t="shared" si="156"/>
        <v>133. ANCILLARY OR OTHER USE</v>
      </c>
      <c r="DN169" s="26" t="str">
        <f t="shared" si="157"/>
        <v/>
      </c>
      <c r="DO169" s="26" t="str">
        <f t="shared" si="158"/>
        <v/>
      </c>
      <c r="DP169" s="26" t="str">
        <f t="shared" si="159"/>
        <v/>
      </c>
      <c r="DQ169" s="26" t="str">
        <f t="shared" si="160"/>
        <v/>
      </c>
      <c r="DR169" s="26" t="str">
        <f t="shared" si="161"/>
        <v/>
      </c>
      <c r="DS169" s="26" t="str">
        <f t="shared" si="162"/>
        <v/>
      </c>
      <c r="DT169" s="26" t="str">
        <f t="shared" si="163"/>
        <v/>
      </c>
      <c r="DU169" s="26" t="str">
        <f t="shared" si="164"/>
        <v/>
      </c>
      <c r="DV169" s="26" t="str">
        <f t="shared" si="165"/>
        <v>142. Z399  OTHER</v>
      </c>
    </row>
    <row r="170" spans="1:126" ht="75" x14ac:dyDescent="0.25">
      <c r="A170" t="s">
        <v>1942</v>
      </c>
      <c r="B170">
        <v>2020</v>
      </c>
      <c r="C170" t="s">
        <v>2046</v>
      </c>
      <c r="D170">
        <v>106990</v>
      </c>
      <c r="E170" s="19">
        <v>1320219327297</v>
      </c>
      <c r="F170" t="s">
        <v>315</v>
      </c>
      <c r="G170">
        <v>324110</v>
      </c>
      <c r="H170" t="s">
        <v>1946</v>
      </c>
      <c r="I170" t="s">
        <v>317</v>
      </c>
      <c r="J170" t="s">
        <v>318</v>
      </c>
      <c r="K170" t="s">
        <v>234</v>
      </c>
      <c r="L170">
        <v>59044</v>
      </c>
      <c r="M170" s="26" t="str">
        <f t="shared" si="111"/>
        <v>89. PRODUCE THE CHEMICAL, 94. AS A MANUFACTURED IMPURITY</v>
      </c>
      <c r="N170" s="26" t="s">
        <v>123</v>
      </c>
      <c r="O170" s="26" t="s">
        <v>124</v>
      </c>
      <c r="P170">
        <v>298</v>
      </c>
      <c r="Q170">
        <v>203</v>
      </c>
      <c r="R170">
        <v>501</v>
      </c>
      <c r="S170" s="26" t="s">
        <v>1940</v>
      </c>
      <c r="T170" s="26" t="s">
        <v>1941</v>
      </c>
      <c r="U170" s="26" t="s">
        <v>1941</v>
      </c>
      <c r="V170" s="26" t="s">
        <v>1941</v>
      </c>
      <c r="W170" s="26" t="s">
        <v>1941</v>
      </c>
      <c r="X170" s="26" t="s">
        <v>1940</v>
      </c>
      <c r="Y170" s="26" t="s">
        <v>1941</v>
      </c>
      <c r="Z170" s="26" t="s">
        <v>1941</v>
      </c>
      <c r="AA170" s="26" t="s">
        <v>1941</v>
      </c>
      <c r="AB170" s="26" t="s">
        <v>1941</v>
      </c>
      <c r="AC170" s="26" t="s">
        <v>1941</v>
      </c>
      <c r="AD170" s="26" t="s">
        <v>1941</v>
      </c>
      <c r="AE170" s="26" t="s">
        <v>1941</v>
      </c>
      <c r="AF170" s="26" t="s">
        <v>1941</v>
      </c>
      <c r="AG170" s="26" t="s">
        <v>1941</v>
      </c>
      <c r="AH170" s="26" t="s">
        <v>1941</v>
      </c>
      <c r="AI170" s="26" t="s">
        <v>1941</v>
      </c>
      <c r="AJ170" s="26" t="s">
        <v>1941</v>
      </c>
      <c r="AK170" s="26" t="s">
        <v>1941</v>
      </c>
      <c r="AL170" s="26" t="s">
        <v>1941</v>
      </c>
      <c r="AM170" s="26" t="s">
        <v>1941</v>
      </c>
      <c r="AN170" s="26" t="s">
        <v>1941</v>
      </c>
      <c r="AO170" s="26" t="s">
        <v>1941</v>
      </c>
      <c r="AP170" s="26" t="s">
        <v>1941</v>
      </c>
      <c r="AQ170" s="26" t="s">
        <v>1941</v>
      </c>
      <c r="AR170" s="26" t="s">
        <v>1941</v>
      </c>
      <c r="AS170" s="26" t="s">
        <v>1941</v>
      </c>
      <c r="AT170" s="26" t="s">
        <v>1941</v>
      </c>
      <c r="AU170" s="26" t="s">
        <v>1941</v>
      </c>
      <c r="AV170" s="26" t="s">
        <v>1941</v>
      </c>
      <c r="AW170" s="26" t="s">
        <v>1941</v>
      </c>
      <c r="AX170" s="26" t="s">
        <v>1941</v>
      </c>
      <c r="AY170" s="26" t="s">
        <v>1941</v>
      </c>
      <c r="AZ170" s="26" t="s">
        <v>1941</v>
      </c>
      <c r="BA170" s="26" t="s">
        <v>1941</v>
      </c>
      <c r="BB170" s="26" t="s">
        <v>1941</v>
      </c>
      <c r="BC170" s="26" t="s">
        <v>1941</v>
      </c>
      <c r="BD170" s="26" t="s">
        <v>1941</v>
      </c>
      <c r="BE170" s="26" t="s">
        <v>1941</v>
      </c>
      <c r="BF170" s="26" t="s">
        <v>1941</v>
      </c>
      <c r="BG170" s="26" t="s">
        <v>1941</v>
      </c>
      <c r="BH170" s="26" t="s">
        <v>1941</v>
      </c>
      <c r="BI170" s="26" t="s">
        <v>1941</v>
      </c>
      <c r="BJ170" s="26" t="s">
        <v>1941</v>
      </c>
      <c r="BK170" s="26" t="s">
        <v>1941</v>
      </c>
      <c r="BL170" s="26" t="s">
        <v>1941</v>
      </c>
      <c r="BM170" s="26" t="s">
        <v>1941</v>
      </c>
      <c r="BN170" s="26" t="s">
        <v>1941</v>
      </c>
      <c r="BO170" s="26" t="s">
        <v>1941</v>
      </c>
      <c r="BP170" s="26" t="s">
        <v>1941</v>
      </c>
      <c r="BQ170" s="26" t="s">
        <v>1941</v>
      </c>
      <c r="BR170" s="26" t="s">
        <v>1941</v>
      </c>
      <c r="BS170" s="26" t="s">
        <v>1941</v>
      </c>
      <c r="BT170" s="26" t="s">
        <v>1941</v>
      </c>
      <c r="BU170" s="26" t="str">
        <f t="shared" si="112"/>
        <v>89. PRODUCE THE CHEMICAL</v>
      </c>
      <c r="BV170" s="26" t="str">
        <f t="shared" si="113"/>
        <v/>
      </c>
      <c r="BW170" s="26" t="str">
        <f t="shared" si="114"/>
        <v/>
      </c>
      <c r="BX170" s="26" t="str">
        <f t="shared" si="115"/>
        <v/>
      </c>
      <c r="BY170" s="26" t="str">
        <f t="shared" si="116"/>
        <v/>
      </c>
      <c r="BZ170" s="26" t="str">
        <f t="shared" si="117"/>
        <v>94. AS A MANUFACTURED IMPURITY</v>
      </c>
      <c r="CA170" s="26" t="str">
        <f t="shared" si="118"/>
        <v/>
      </c>
      <c r="CB170" s="26" t="str">
        <f t="shared" si="119"/>
        <v/>
      </c>
      <c r="CC170" s="26" t="str">
        <f t="shared" si="120"/>
        <v/>
      </c>
      <c r="CD170" s="26" t="str">
        <f t="shared" si="121"/>
        <v/>
      </c>
      <c r="CE170" s="26" t="str">
        <f t="shared" si="122"/>
        <v/>
      </c>
      <c r="CF170" s="26" t="str">
        <f t="shared" si="123"/>
        <v/>
      </c>
      <c r="CG170" s="26" t="str">
        <f t="shared" si="124"/>
        <v/>
      </c>
      <c r="CH170" s="26" t="str">
        <f t="shared" si="125"/>
        <v/>
      </c>
      <c r="CI170" s="26" t="str">
        <f t="shared" si="126"/>
        <v/>
      </c>
      <c r="CJ170" s="26" t="str">
        <f t="shared" si="127"/>
        <v/>
      </c>
      <c r="CK170" s="26" t="str">
        <f t="shared" si="128"/>
        <v/>
      </c>
      <c r="CL170" s="26" t="str">
        <f t="shared" si="129"/>
        <v/>
      </c>
      <c r="CM170" s="26" t="str">
        <f t="shared" si="130"/>
        <v/>
      </c>
      <c r="CN170" s="26" t="str">
        <f t="shared" si="131"/>
        <v/>
      </c>
      <c r="CO170" s="26" t="str">
        <f t="shared" si="132"/>
        <v/>
      </c>
      <c r="CP170" s="26" t="str">
        <f t="shared" si="133"/>
        <v/>
      </c>
      <c r="CQ170" s="26" t="str">
        <f t="shared" si="134"/>
        <v/>
      </c>
      <c r="CR170" s="26" t="str">
        <f t="shared" si="135"/>
        <v/>
      </c>
      <c r="CS170" s="26" t="str">
        <f t="shared" si="136"/>
        <v/>
      </c>
      <c r="CT170" s="26" t="str">
        <f t="shared" si="137"/>
        <v/>
      </c>
      <c r="CU170" s="26" t="str">
        <f t="shared" si="138"/>
        <v/>
      </c>
      <c r="CV170" s="26" t="str">
        <f t="shared" si="139"/>
        <v/>
      </c>
      <c r="CW170" s="26" t="str">
        <f t="shared" si="140"/>
        <v/>
      </c>
      <c r="CX170" s="26" t="str">
        <f t="shared" si="141"/>
        <v/>
      </c>
      <c r="CY170" s="26" t="str">
        <f t="shared" si="142"/>
        <v/>
      </c>
      <c r="CZ170" s="26" t="str">
        <f t="shared" si="143"/>
        <v/>
      </c>
      <c r="DA170" s="26" t="str">
        <f t="shared" si="144"/>
        <v/>
      </c>
      <c r="DB170" s="26" t="str">
        <f t="shared" si="145"/>
        <v/>
      </c>
      <c r="DC170" s="26" t="str">
        <f t="shared" si="146"/>
        <v/>
      </c>
      <c r="DD170" s="26" t="str">
        <f t="shared" si="147"/>
        <v/>
      </c>
      <c r="DE170" s="26" t="str">
        <f t="shared" si="148"/>
        <v/>
      </c>
      <c r="DF170" s="26" t="str">
        <f t="shared" si="149"/>
        <v/>
      </c>
      <c r="DG170" s="26" t="str">
        <f t="shared" si="150"/>
        <v/>
      </c>
      <c r="DH170" s="26" t="str">
        <f t="shared" si="151"/>
        <v/>
      </c>
      <c r="DI170" s="26" t="str">
        <f t="shared" si="152"/>
        <v/>
      </c>
      <c r="DJ170" s="26" t="str">
        <f t="shared" si="153"/>
        <v/>
      </c>
      <c r="DK170" s="26" t="str">
        <f t="shared" si="154"/>
        <v/>
      </c>
      <c r="DL170" s="26" t="str">
        <f t="shared" si="155"/>
        <v/>
      </c>
      <c r="DM170" s="26" t="str">
        <f t="shared" si="156"/>
        <v/>
      </c>
      <c r="DN170" s="26" t="str">
        <f t="shared" si="157"/>
        <v/>
      </c>
      <c r="DO170" s="26" t="str">
        <f t="shared" si="158"/>
        <v/>
      </c>
      <c r="DP170" s="26" t="str">
        <f t="shared" si="159"/>
        <v/>
      </c>
      <c r="DQ170" s="26" t="str">
        <f t="shared" si="160"/>
        <v/>
      </c>
      <c r="DR170" s="26" t="str">
        <f t="shared" si="161"/>
        <v/>
      </c>
      <c r="DS170" s="26" t="str">
        <f t="shared" si="162"/>
        <v/>
      </c>
      <c r="DT170" s="26" t="str">
        <f t="shared" si="163"/>
        <v/>
      </c>
      <c r="DU170" s="26" t="str">
        <f t="shared" si="164"/>
        <v/>
      </c>
      <c r="DV170" s="26" t="str">
        <f t="shared" si="165"/>
        <v/>
      </c>
    </row>
    <row r="171" spans="1:126" ht="90" x14ac:dyDescent="0.25">
      <c r="A171" t="s">
        <v>1942</v>
      </c>
      <c r="B171">
        <v>2021</v>
      </c>
      <c r="C171" t="s">
        <v>2046</v>
      </c>
      <c r="D171">
        <v>106990</v>
      </c>
      <c r="E171" s="19">
        <v>1321220507420</v>
      </c>
      <c r="F171" t="s">
        <v>315</v>
      </c>
      <c r="G171">
        <v>324110</v>
      </c>
      <c r="H171" t="s">
        <v>1946</v>
      </c>
      <c r="I171" t="s">
        <v>317</v>
      </c>
      <c r="J171" t="s">
        <v>318</v>
      </c>
      <c r="K171" t="s">
        <v>234</v>
      </c>
      <c r="L171">
        <v>59044</v>
      </c>
      <c r="M171" s="26" t="str">
        <f t="shared" si="111"/>
        <v>89. PRODUCE THE CHEMICAL, 90. IMPORT THE CHEMICAL, 93. AS A BYPRODUCT, 94. AS A MANUFACTURED IMPURITY, 95. USED AS A REACTANT, 97. P102  RAW MATERIALS, 117. PROCESSED / RECYCLING, 133. ANCILLARY OR OTHER USE, 142. Z399  OTHER</v>
      </c>
      <c r="N171" s="26" t="s">
        <v>123</v>
      </c>
      <c r="O171" s="26" t="s">
        <v>124</v>
      </c>
      <c r="P171">
        <v>302</v>
      </c>
      <c r="Q171">
        <v>43</v>
      </c>
      <c r="R171">
        <v>345</v>
      </c>
      <c r="S171" s="26" t="s">
        <v>1940</v>
      </c>
      <c r="T171" s="26" t="s">
        <v>1940</v>
      </c>
      <c r="U171" s="26" t="s">
        <v>1941</v>
      </c>
      <c r="V171" s="26" t="s">
        <v>1941</v>
      </c>
      <c r="W171" s="26" t="s">
        <v>1940</v>
      </c>
      <c r="X171" s="26" t="s">
        <v>1940</v>
      </c>
      <c r="Y171" s="26" t="s">
        <v>1940</v>
      </c>
      <c r="Z171" s="26" t="s">
        <v>1941</v>
      </c>
      <c r="AA171" s="26" t="s">
        <v>1940</v>
      </c>
      <c r="AB171" s="26" t="s">
        <v>1941</v>
      </c>
      <c r="AC171" s="26" t="s">
        <v>1941</v>
      </c>
      <c r="AD171" s="26" t="s">
        <v>1941</v>
      </c>
      <c r="AE171" s="26" t="s">
        <v>1941</v>
      </c>
      <c r="AF171" s="26" t="s">
        <v>1941</v>
      </c>
      <c r="AG171" s="26" t="s">
        <v>1941</v>
      </c>
      <c r="AH171" s="26" t="s">
        <v>1941</v>
      </c>
      <c r="AI171" s="26" t="s">
        <v>1941</v>
      </c>
      <c r="AJ171" s="26" t="s">
        <v>1941</v>
      </c>
      <c r="AK171" s="26" t="s">
        <v>1941</v>
      </c>
      <c r="AL171" s="26" t="s">
        <v>1941</v>
      </c>
      <c r="AM171" s="26" t="s">
        <v>1941</v>
      </c>
      <c r="AN171" s="26" t="s">
        <v>1941</v>
      </c>
      <c r="AO171" s="26" t="s">
        <v>1941</v>
      </c>
      <c r="AP171" s="26" t="s">
        <v>1941</v>
      </c>
      <c r="AQ171" s="26" t="s">
        <v>1941</v>
      </c>
      <c r="AR171" s="26" t="s">
        <v>1941</v>
      </c>
      <c r="AS171" s="26" t="s">
        <v>1941</v>
      </c>
      <c r="AT171" s="26" t="s">
        <v>1941</v>
      </c>
      <c r="AU171" s="26" t="s">
        <v>1940</v>
      </c>
      <c r="AV171" s="26" t="s">
        <v>1941</v>
      </c>
      <c r="AW171" s="26" t="s">
        <v>1941</v>
      </c>
      <c r="AX171" s="26" t="s">
        <v>1941</v>
      </c>
      <c r="AY171" s="26" t="s">
        <v>1941</v>
      </c>
      <c r="AZ171" s="26" t="s">
        <v>1941</v>
      </c>
      <c r="BA171" s="26" t="s">
        <v>1941</v>
      </c>
      <c r="BB171" s="26" t="s">
        <v>1941</v>
      </c>
      <c r="BC171" s="26" t="s">
        <v>1941</v>
      </c>
      <c r="BD171" s="26" t="s">
        <v>1941</v>
      </c>
      <c r="BE171" s="26" t="s">
        <v>1941</v>
      </c>
      <c r="BF171" s="26" t="s">
        <v>1941</v>
      </c>
      <c r="BG171" s="26" t="s">
        <v>1941</v>
      </c>
      <c r="BH171" s="26" t="s">
        <v>1941</v>
      </c>
      <c r="BI171" s="26" t="s">
        <v>1941</v>
      </c>
      <c r="BJ171" s="26" t="s">
        <v>1941</v>
      </c>
      <c r="BK171" s="26" t="s">
        <v>1940</v>
      </c>
      <c r="BL171" s="26" t="s">
        <v>1941</v>
      </c>
      <c r="BM171" s="26" t="s">
        <v>1941</v>
      </c>
      <c r="BN171" s="26" t="s">
        <v>1941</v>
      </c>
      <c r="BO171" s="26" t="s">
        <v>1941</v>
      </c>
      <c r="BP171" s="26" t="s">
        <v>1941</v>
      </c>
      <c r="BQ171" s="26" t="s">
        <v>1941</v>
      </c>
      <c r="BR171" s="26" t="s">
        <v>1941</v>
      </c>
      <c r="BS171" s="26" t="s">
        <v>1941</v>
      </c>
      <c r="BT171" s="26" t="s">
        <v>1940</v>
      </c>
      <c r="BU171" s="26" t="str">
        <f t="shared" si="112"/>
        <v>89. PRODUCE THE CHEMICAL</v>
      </c>
      <c r="BV171" s="26" t="str">
        <f t="shared" si="113"/>
        <v>90. IMPORT THE CHEMICAL</v>
      </c>
      <c r="BW171" s="26" t="str">
        <f t="shared" si="114"/>
        <v/>
      </c>
      <c r="BX171" s="26" t="str">
        <f t="shared" si="115"/>
        <v/>
      </c>
      <c r="BY171" s="26" t="str">
        <f t="shared" si="116"/>
        <v>93. AS A BYPRODUCT</v>
      </c>
      <c r="BZ171" s="26" t="str">
        <f t="shared" si="117"/>
        <v>94. AS A MANUFACTURED IMPURITY</v>
      </c>
      <c r="CA171" s="26" t="str">
        <f t="shared" si="118"/>
        <v>95. USED AS A REACTANT</v>
      </c>
      <c r="CB171" s="26" t="str">
        <f t="shared" si="119"/>
        <v/>
      </c>
      <c r="CC171" s="26" t="str">
        <f t="shared" si="120"/>
        <v>97. P102  RAW MATERIALS</v>
      </c>
      <c r="CD171" s="26" t="str">
        <f t="shared" si="121"/>
        <v/>
      </c>
      <c r="CE171" s="26" t="str">
        <f t="shared" si="122"/>
        <v/>
      </c>
      <c r="CF171" s="26" t="str">
        <f t="shared" si="123"/>
        <v/>
      </c>
      <c r="CG171" s="26" t="str">
        <f t="shared" si="124"/>
        <v/>
      </c>
      <c r="CH171" s="26" t="str">
        <f t="shared" si="125"/>
        <v/>
      </c>
      <c r="CI171" s="26" t="str">
        <f t="shared" si="126"/>
        <v/>
      </c>
      <c r="CJ171" s="26" t="str">
        <f t="shared" si="127"/>
        <v/>
      </c>
      <c r="CK171" s="26" t="str">
        <f t="shared" si="128"/>
        <v/>
      </c>
      <c r="CL171" s="26" t="str">
        <f t="shared" si="129"/>
        <v/>
      </c>
      <c r="CM171" s="26" t="str">
        <f t="shared" si="130"/>
        <v/>
      </c>
      <c r="CN171" s="26" t="str">
        <f t="shared" si="131"/>
        <v/>
      </c>
      <c r="CO171" s="26" t="str">
        <f t="shared" si="132"/>
        <v/>
      </c>
      <c r="CP171" s="26" t="str">
        <f t="shared" si="133"/>
        <v/>
      </c>
      <c r="CQ171" s="26" t="str">
        <f t="shared" si="134"/>
        <v/>
      </c>
      <c r="CR171" s="26" t="str">
        <f t="shared" si="135"/>
        <v/>
      </c>
      <c r="CS171" s="26" t="str">
        <f t="shared" si="136"/>
        <v/>
      </c>
      <c r="CT171" s="26" t="str">
        <f t="shared" si="137"/>
        <v/>
      </c>
      <c r="CU171" s="26" t="str">
        <f t="shared" si="138"/>
        <v/>
      </c>
      <c r="CV171" s="26" t="str">
        <f t="shared" si="139"/>
        <v/>
      </c>
      <c r="CW171" s="26" t="str">
        <f t="shared" si="140"/>
        <v>117. PROCESSED / RECYCLING</v>
      </c>
      <c r="CX171" s="26" t="str">
        <f t="shared" si="141"/>
        <v/>
      </c>
      <c r="CY171" s="26" t="str">
        <f t="shared" si="142"/>
        <v/>
      </c>
      <c r="CZ171" s="26" t="str">
        <f t="shared" si="143"/>
        <v/>
      </c>
      <c r="DA171" s="26" t="str">
        <f t="shared" si="144"/>
        <v/>
      </c>
      <c r="DB171" s="26" t="str">
        <f t="shared" si="145"/>
        <v/>
      </c>
      <c r="DC171" s="26" t="str">
        <f t="shared" si="146"/>
        <v/>
      </c>
      <c r="DD171" s="26" t="str">
        <f t="shared" si="147"/>
        <v/>
      </c>
      <c r="DE171" s="26" t="str">
        <f t="shared" si="148"/>
        <v/>
      </c>
      <c r="DF171" s="26" t="str">
        <f t="shared" si="149"/>
        <v/>
      </c>
      <c r="DG171" s="26" t="str">
        <f t="shared" si="150"/>
        <v/>
      </c>
      <c r="DH171" s="26" t="str">
        <f t="shared" si="151"/>
        <v/>
      </c>
      <c r="DI171" s="26" t="str">
        <f t="shared" si="152"/>
        <v/>
      </c>
      <c r="DJ171" s="26" t="str">
        <f t="shared" si="153"/>
        <v/>
      </c>
      <c r="DK171" s="26" t="str">
        <f t="shared" si="154"/>
        <v/>
      </c>
      <c r="DL171" s="26" t="str">
        <f t="shared" si="155"/>
        <v/>
      </c>
      <c r="DM171" s="26" t="str">
        <f t="shared" si="156"/>
        <v>133. ANCILLARY OR OTHER USE</v>
      </c>
      <c r="DN171" s="26" t="str">
        <f t="shared" si="157"/>
        <v/>
      </c>
      <c r="DO171" s="26" t="str">
        <f t="shared" si="158"/>
        <v/>
      </c>
      <c r="DP171" s="26" t="str">
        <f t="shared" si="159"/>
        <v/>
      </c>
      <c r="DQ171" s="26" t="str">
        <f t="shared" si="160"/>
        <v/>
      </c>
      <c r="DR171" s="26" t="str">
        <f t="shared" si="161"/>
        <v/>
      </c>
      <c r="DS171" s="26" t="str">
        <f t="shared" si="162"/>
        <v/>
      </c>
      <c r="DT171" s="26" t="str">
        <f t="shared" si="163"/>
        <v/>
      </c>
      <c r="DU171" s="26" t="str">
        <f t="shared" si="164"/>
        <v/>
      </c>
      <c r="DV171" s="26" t="str">
        <f t="shared" si="165"/>
        <v>142. Z399  OTHER</v>
      </c>
    </row>
    <row r="172" spans="1:126" ht="45" x14ac:dyDescent="0.25">
      <c r="A172" t="s">
        <v>1942</v>
      </c>
      <c r="B172">
        <v>2016</v>
      </c>
      <c r="C172" t="s">
        <v>2046</v>
      </c>
      <c r="D172">
        <v>106990</v>
      </c>
      <c r="E172" s="19">
        <v>1316215523844</v>
      </c>
      <c r="F172" t="s">
        <v>321</v>
      </c>
      <c r="G172">
        <v>324110</v>
      </c>
      <c r="H172" t="s">
        <v>1947</v>
      </c>
      <c r="I172" t="s">
        <v>323</v>
      </c>
      <c r="J172" t="s">
        <v>324</v>
      </c>
      <c r="K172" t="s">
        <v>325</v>
      </c>
      <c r="L172">
        <v>67460</v>
      </c>
      <c r="M172" s="26" t="str">
        <f t="shared" si="111"/>
        <v>89. PRODUCE THE CHEMICAL, 91. ON-SITE USE OF THE CHEMICAL, 95. USED AS A REACTANT</v>
      </c>
      <c r="N172" s="26" t="s">
        <v>123</v>
      </c>
      <c r="O172" s="26" t="s">
        <v>124</v>
      </c>
      <c r="P172">
        <v>5</v>
      </c>
      <c r="Q172">
        <v>28</v>
      </c>
      <c r="R172">
        <v>33</v>
      </c>
      <c r="S172" s="26" t="s">
        <v>1940</v>
      </c>
      <c r="T172" s="26" t="s">
        <v>1941</v>
      </c>
      <c r="U172" s="26" t="s">
        <v>1940</v>
      </c>
      <c r="V172" s="26" t="s">
        <v>1941</v>
      </c>
      <c r="W172" s="26" t="s">
        <v>1941</v>
      </c>
      <c r="X172" s="26" t="s">
        <v>1941</v>
      </c>
      <c r="Y172" s="26" t="s">
        <v>1940</v>
      </c>
      <c r="AE172" s="26" t="s">
        <v>1941</v>
      </c>
      <c r="AR172" s="26" t="s">
        <v>1941</v>
      </c>
      <c r="AS172" s="26" t="s">
        <v>1941</v>
      </c>
      <c r="AT172" s="26" t="s">
        <v>1941</v>
      </c>
      <c r="AV172" s="26" t="s">
        <v>1941</v>
      </c>
      <c r="BD172" s="26" t="s">
        <v>1941</v>
      </c>
      <c r="BK172" s="26" t="s">
        <v>1941</v>
      </c>
      <c r="BU172" s="26" t="str">
        <f t="shared" si="112"/>
        <v>89. PRODUCE THE CHEMICAL</v>
      </c>
      <c r="BV172" s="26" t="str">
        <f t="shared" si="113"/>
        <v/>
      </c>
      <c r="BW172" s="26" t="str">
        <f t="shared" si="114"/>
        <v>91. ON-SITE USE OF THE CHEMICAL</v>
      </c>
      <c r="BX172" s="26" t="str">
        <f t="shared" si="115"/>
        <v/>
      </c>
      <c r="BY172" s="26" t="str">
        <f t="shared" si="116"/>
        <v/>
      </c>
      <c r="BZ172" s="26" t="str">
        <f t="shared" si="117"/>
        <v/>
      </c>
      <c r="CA172" s="26" t="str">
        <f t="shared" si="118"/>
        <v>95. USED AS A REACTANT</v>
      </c>
      <c r="CB172" s="26" t="str">
        <f t="shared" si="119"/>
        <v/>
      </c>
      <c r="CC172" s="26" t="str">
        <f t="shared" si="120"/>
        <v/>
      </c>
      <c r="CD172" s="26" t="str">
        <f t="shared" si="121"/>
        <v/>
      </c>
      <c r="CE172" s="26" t="str">
        <f t="shared" si="122"/>
        <v/>
      </c>
      <c r="CF172" s="26" t="str">
        <f t="shared" si="123"/>
        <v/>
      </c>
      <c r="CG172" s="26" t="str">
        <f t="shared" si="124"/>
        <v/>
      </c>
      <c r="CH172" s="26" t="str">
        <f t="shared" si="125"/>
        <v/>
      </c>
      <c r="CI172" s="26" t="str">
        <f t="shared" si="126"/>
        <v/>
      </c>
      <c r="CJ172" s="26" t="str">
        <f t="shared" si="127"/>
        <v/>
      </c>
      <c r="CK172" s="26" t="str">
        <f t="shared" si="128"/>
        <v/>
      </c>
      <c r="CL172" s="26" t="str">
        <f t="shared" si="129"/>
        <v/>
      </c>
      <c r="CM172" s="26" t="str">
        <f t="shared" si="130"/>
        <v/>
      </c>
      <c r="CN172" s="26" t="str">
        <f t="shared" si="131"/>
        <v/>
      </c>
      <c r="CO172" s="26" t="str">
        <f t="shared" si="132"/>
        <v/>
      </c>
      <c r="CP172" s="26" t="str">
        <f t="shared" si="133"/>
        <v/>
      </c>
      <c r="CQ172" s="26" t="str">
        <f t="shared" si="134"/>
        <v/>
      </c>
      <c r="CR172" s="26" t="str">
        <f t="shared" si="135"/>
        <v/>
      </c>
      <c r="CS172" s="26" t="str">
        <f t="shared" si="136"/>
        <v/>
      </c>
      <c r="CT172" s="26" t="str">
        <f t="shared" si="137"/>
        <v/>
      </c>
      <c r="CU172" s="26" t="str">
        <f t="shared" si="138"/>
        <v/>
      </c>
      <c r="CV172" s="26" t="str">
        <f t="shared" si="139"/>
        <v/>
      </c>
      <c r="CW172" s="26" t="str">
        <f t="shared" si="140"/>
        <v/>
      </c>
      <c r="CX172" s="26" t="str">
        <f t="shared" si="141"/>
        <v/>
      </c>
      <c r="CY172" s="26" t="str">
        <f t="shared" si="142"/>
        <v/>
      </c>
      <c r="CZ172" s="26" t="str">
        <f t="shared" si="143"/>
        <v/>
      </c>
      <c r="DA172" s="26" t="str">
        <f t="shared" si="144"/>
        <v/>
      </c>
      <c r="DB172" s="26" t="str">
        <f t="shared" si="145"/>
        <v/>
      </c>
      <c r="DC172" s="26" t="str">
        <f t="shared" si="146"/>
        <v/>
      </c>
      <c r="DD172" s="26" t="str">
        <f t="shared" si="147"/>
        <v/>
      </c>
      <c r="DE172" s="26" t="str">
        <f t="shared" si="148"/>
        <v/>
      </c>
      <c r="DF172" s="26" t="str">
        <f t="shared" si="149"/>
        <v/>
      </c>
      <c r="DG172" s="26" t="str">
        <f t="shared" si="150"/>
        <v/>
      </c>
      <c r="DH172" s="26" t="str">
        <f t="shared" si="151"/>
        <v/>
      </c>
      <c r="DI172" s="26" t="str">
        <f t="shared" si="152"/>
        <v/>
      </c>
      <c r="DJ172" s="26" t="str">
        <f t="shared" si="153"/>
        <v/>
      </c>
      <c r="DK172" s="26" t="str">
        <f t="shared" si="154"/>
        <v/>
      </c>
      <c r="DL172" s="26" t="str">
        <f t="shared" si="155"/>
        <v/>
      </c>
      <c r="DM172" s="26" t="str">
        <f t="shared" si="156"/>
        <v/>
      </c>
      <c r="DN172" s="26" t="str">
        <f t="shared" si="157"/>
        <v/>
      </c>
      <c r="DO172" s="26" t="str">
        <f t="shared" si="158"/>
        <v/>
      </c>
      <c r="DP172" s="26" t="str">
        <f t="shared" si="159"/>
        <v/>
      </c>
      <c r="DQ172" s="26" t="str">
        <f t="shared" si="160"/>
        <v/>
      </c>
      <c r="DR172" s="26" t="str">
        <f t="shared" si="161"/>
        <v/>
      </c>
      <c r="DS172" s="26" t="str">
        <f t="shared" si="162"/>
        <v/>
      </c>
      <c r="DT172" s="26" t="str">
        <f t="shared" si="163"/>
        <v/>
      </c>
      <c r="DU172" s="26" t="str">
        <f t="shared" si="164"/>
        <v/>
      </c>
      <c r="DV172" s="26" t="str">
        <f t="shared" si="165"/>
        <v/>
      </c>
    </row>
    <row r="173" spans="1:126" ht="45" x14ac:dyDescent="0.25">
      <c r="A173" t="s">
        <v>1942</v>
      </c>
      <c r="B173">
        <v>2017</v>
      </c>
      <c r="C173" t="s">
        <v>2046</v>
      </c>
      <c r="D173">
        <v>106990</v>
      </c>
      <c r="E173" s="19">
        <v>1317216420024</v>
      </c>
      <c r="F173" t="s">
        <v>321</v>
      </c>
      <c r="G173">
        <v>324110</v>
      </c>
      <c r="H173" t="s">
        <v>1947</v>
      </c>
      <c r="I173" t="s">
        <v>323</v>
      </c>
      <c r="J173" t="s">
        <v>324</v>
      </c>
      <c r="K173" t="s">
        <v>325</v>
      </c>
      <c r="L173">
        <v>67460</v>
      </c>
      <c r="M173" s="26" t="str">
        <f t="shared" si="111"/>
        <v>89. PRODUCE THE CHEMICAL, 91. ON-SITE USE OF THE CHEMICAL, 95. USED AS A REACTANT</v>
      </c>
      <c r="N173" s="26" t="s">
        <v>123</v>
      </c>
      <c r="O173" s="26" t="s">
        <v>124</v>
      </c>
      <c r="P173">
        <v>5</v>
      </c>
      <c r="Q173">
        <v>19</v>
      </c>
      <c r="R173">
        <v>24</v>
      </c>
      <c r="S173" s="26" t="s">
        <v>1940</v>
      </c>
      <c r="T173" s="26" t="s">
        <v>1941</v>
      </c>
      <c r="U173" s="26" t="s">
        <v>1940</v>
      </c>
      <c r="V173" s="26" t="s">
        <v>1941</v>
      </c>
      <c r="W173" s="26" t="s">
        <v>1941</v>
      </c>
      <c r="X173" s="26" t="s">
        <v>1941</v>
      </c>
      <c r="Y173" s="26" t="s">
        <v>1940</v>
      </c>
      <c r="AE173" s="26" t="s">
        <v>1941</v>
      </c>
      <c r="AR173" s="26" t="s">
        <v>1941</v>
      </c>
      <c r="AS173" s="26" t="s">
        <v>1941</v>
      </c>
      <c r="AT173" s="26" t="s">
        <v>1941</v>
      </c>
      <c r="AV173" s="26" t="s">
        <v>1941</v>
      </c>
      <c r="BD173" s="26" t="s">
        <v>1941</v>
      </c>
      <c r="BK173" s="26" t="s">
        <v>1941</v>
      </c>
      <c r="BU173" s="26" t="str">
        <f t="shared" si="112"/>
        <v>89. PRODUCE THE CHEMICAL</v>
      </c>
      <c r="BV173" s="26" t="str">
        <f t="shared" si="113"/>
        <v/>
      </c>
      <c r="BW173" s="26" t="str">
        <f t="shared" si="114"/>
        <v>91. ON-SITE USE OF THE CHEMICAL</v>
      </c>
      <c r="BX173" s="26" t="str">
        <f t="shared" si="115"/>
        <v/>
      </c>
      <c r="BY173" s="26" t="str">
        <f t="shared" si="116"/>
        <v/>
      </c>
      <c r="BZ173" s="26" t="str">
        <f t="shared" si="117"/>
        <v/>
      </c>
      <c r="CA173" s="26" t="str">
        <f t="shared" si="118"/>
        <v>95. USED AS A REACTANT</v>
      </c>
      <c r="CB173" s="26" t="str">
        <f t="shared" si="119"/>
        <v/>
      </c>
      <c r="CC173" s="26" t="str">
        <f t="shared" si="120"/>
        <v/>
      </c>
      <c r="CD173" s="26" t="str">
        <f t="shared" si="121"/>
        <v/>
      </c>
      <c r="CE173" s="26" t="str">
        <f t="shared" si="122"/>
        <v/>
      </c>
      <c r="CF173" s="26" t="str">
        <f t="shared" si="123"/>
        <v/>
      </c>
      <c r="CG173" s="26" t="str">
        <f t="shared" si="124"/>
        <v/>
      </c>
      <c r="CH173" s="26" t="str">
        <f t="shared" si="125"/>
        <v/>
      </c>
      <c r="CI173" s="26" t="str">
        <f t="shared" si="126"/>
        <v/>
      </c>
      <c r="CJ173" s="26" t="str">
        <f t="shared" si="127"/>
        <v/>
      </c>
      <c r="CK173" s="26" t="str">
        <f t="shared" si="128"/>
        <v/>
      </c>
      <c r="CL173" s="26" t="str">
        <f t="shared" si="129"/>
        <v/>
      </c>
      <c r="CM173" s="26" t="str">
        <f t="shared" si="130"/>
        <v/>
      </c>
      <c r="CN173" s="26" t="str">
        <f t="shared" si="131"/>
        <v/>
      </c>
      <c r="CO173" s="26" t="str">
        <f t="shared" si="132"/>
        <v/>
      </c>
      <c r="CP173" s="26" t="str">
        <f t="shared" si="133"/>
        <v/>
      </c>
      <c r="CQ173" s="26" t="str">
        <f t="shared" si="134"/>
        <v/>
      </c>
      <c r="CR173" s="26" t="str">
        <f t="shared" si="135"/>
        <v/>
      </c>
      <c r="CS173" s="26" t="str">
        <f t="shared" si="136"/>
        <v/>
      </c>
      <c r="CT173" s="26" t="str">
        <f t="shared" si="137"/>
        <v/>
      </c>
      <c r="CU173" s="26" t="str">
        <f t="shared" si="138"/>
        <v/>
      </c>
      <c r="CV173" s="26" t="str">
        <f t="shared" si="139"/>
        <v/>
      </c>
      <c r="CW173" s="26" t="str">
        <f t="shared" si="140"/>
        <v/>
      </c>
      <c r="CX173" s="26" t="str">
        <f t="shared" si="141"/>
        <v/>
      </c>
      <c r="CY173" s="26" t="str">
        <f t="shared" si="142"/>
        <v/>
      </c>
      <c r="CZ173" s="26" t="str">
        <f t="shared" si="143"/>
        <v/>
      </c>
      <c r="DA173" s="26" t="str">
        <f t="shared" si="144"/>
        <v/>
      </c>
      <c r="DB173" s="26" t="str">
        <f t="shared" si="145"/>
        <v/>
      </c>
      <c r="DC173" s="26" t="str">
        <f t="shared" si="146"/>
        <v/>
      </c>
      <c r="DD173" s="26" t="str">
        <f t="shared" si="147"/>
        <v/>
      </c>
      <c r="DE173" s="26" t="str">
        <f t="shared" si="148"/>
        <v/>
      </c>
      <c r="DF173" s="26" t="str">
        <f t="shared" si="149"/>
        <v/>
      </c>
      <c r="DG173" s="26" t="str">
        <f t="shared" si="150"/>
        <v/>
      </c>
      <c r="DH173" s="26" t="str">
        <f t="shared" si="151"/>
        <v/>
      </c>
      <c r="DI173" s="26" t="str">
        <f t="shared" si="152"/>
        <v/>
      </c>
      <c r="DJ173" s="26" t="str">
        <f t="shared" si="153"/>
        <v/>
      </c>
      <c r="DK173" s="26" t="str">
        <f t="shared" si="154"/>
        <v/>
      </c>
      <c r="DL173" s="26" t="str">
        <f t="shared" si="155"/>
        <v/>
      </c>
      <c r="DM173" s="26" t="str">
        <f t="shared" si="156"/>
        <v/>
      </c>
      <c r="DN173" s="26" t="str">
        <f t="shared" si="157"/>
        <v/>
      </c>
      <c r="DO173" s="26" t="str">
        <f t="shared" si="158"/>
        <v/>
      </c>
      <c r="DP173" s="26" t="str">
        <f t="shared" si="159"/>
        <v/>
      </c>
      <c r="DQ173" s="26" t="str">
        <f t="shared" si="160"/>
        <v/>
      </c>
      <c r="DR173" s="26" t="str">
        <f t="shared" si="161"/>
        <v/>
      </c>
      <c r="DS173" s="26" t="str">
        <f t="shared" si="162"/>
        <v/>
      </c>
      <c r="DT173" s="26" t="str">
        <f t="shared" si="163"/>
        <v/>
      </c>
      <c r="DU173" s="26" t="str">
        <f t="shared" si="164"/>
        <v/>
      </c>
      <c r="DV173" s="26" t="str">
        <f t="shared" si="165"/>
        <v/>
      </c>
    </row>
    <row r="174" spans="1:126" ht="75" x14ac:dyDescent="0.25">
      <c r="A174" t="s">
        <v>1942</v>
      </c>
      <c r="B174">
        <v>2018</v>
      </c>
      <c r="C174" t="s">
        <v>2046</v>
      </c>
      <c r="D174">
        <v>106990</v>
      </c>
      <c r="E174" s="19">
        <v>1318217208483</v>
      </c>
      <c r="F174" t="s">
        <v>321</v>
      </c>
      <c r="G174">
        <v>324110</v>
      </c>
      <c r="H174" t="s">
        <v>1947</v>
      </c>
      <c r="I174" t="s">
        <v>323</v>
      </c>
      <c r="J174" t="s">
        <v>324</v>
      </c>
      <c r="K174" t="s">
        <v>325</v>
      </c>
      <c r="L174">
        <v>67460</v>
      </c>
      <c r="M174" s="26" t="str">
        <f t="shared" si="111"/>
        <v>89. PRODUCE THE CHEMICAL, 91. ON-SITE USE OF THE CHEMICAL, 95. USED AS A REACTANT, 98. P103  INTERMEDIATES</v>
      </c>
      <c r="N174" s="26" t="s">
        <v>123</v>
      </c>
      <c r="O174" s="26" t="s">
        <v>124</v>
      </c>
      <c r="P174">
        <v>5</v>
      </c>
      <c r="Q174">
        <v>16</v>
      </c>
      <c r="R174">
        <v>21</v>
      </c>
      <c r="S174" s="26" t="s">
        <v>1940</v>
      </c>
      <c r="T174" s="26" t="s">
        <v>1941</v>
      </c>
      <c r="U174" s="26" t="s">
        <v>1940</v>
      </c>
      <c r="V174" s="26" t="s">
        <v>1941</v>
      </c>
      <c r="W174" s="26" t="s">
        <v>1941</v>
      </c>
      <c r="X174" s="26" t="s">
        <v>1941</v>
      </c>
      <c r="Y174" s="26" t="s">
        <v>1940</v>
      </c>
      <c r="Z174" s="26" t="s">
        <v>1941</v>
      </c>
      <c r="AA174" s="26" t="s">
        <v>1941</v>
      </c>
      <c r="AB174" s="26" t="s">
        <v>1940</v>
      </c>
      <c r="AC174" s="26" t="s">
        <v>1941</v>
      </c>
      <c r="AD174" s="26" t="s">
        <v>1941</v>
      </c>
      <c r="AE174" s="26" t="s">
        <v>1941</v>
      </c>
      <c r="AF174" s="26" t="s">
        <v>1941</v>
      </c>
      <c r="AG174" s="26" t="s">
        <v>1941</v>
      </c>
      <c r="AH174" s="26" t="s">
        <v>1941</v>
      </c>
      <c r="AI174" s="26" t="s">
        <v>1941</v>
      </c>
      <c r="AJ174" s="26" t="s">
        <v>1941</v>
      </c>
      <c r="AK174" s="26" t="s">
        <v>1941</v>
      </c>
      <c r="AL174" s="26" t="s">
        <v>1941</v>
      </c>
      <c r="AM174" s="26" t="s">
        <v>1941</v>
      </c>
      <c r="AN174" s="26" t="s">
        <v>1941</v>
      </c>
      <c r="AO174" s="26" t="s">
        <v>1941</v>
      </c>
      <c r="AP174" s="26" t="s">
        <v>1941</v>
      </c>
      <c r="AQ174" s="26" t="s">
        <v>1941</v>
      </c>
      <c r="AR174" s="26" t="s">
        <v>1941</v>
      </c>
      <c r="AS174" s="26" t="s">
        <v>1941</v>
      </c>
      <c r="AT174" s="26" t="s">
        <v>1941</v>
      </c>
      <c r="AU174" s="26" t="s">
        <v>1941</v>
      </c>
      <c r="AV174" s="26" t="s">
        <v>1941</v>
      </c>
      <c r="AW174" s="26" t="s">
        <v>1941</v>
      </c>
      <c r="AX174" s="26" t="s">
        <v>1941</v>
      </c>
      <c r="AY174" s="26" t="s">
        <v>1941</v>
      </c>
      <c r="AZ174" s="26" t="s">
        <v>1941</v>
      </c>
      <c r="BA174" s="26" t="s">
        <v>1941</v>
      </c>
      <c r="BB174" s="26" t="s">
        <v>1941</v>
      </c>
      <c r="BC174" s="26" t="s">
        <v>1941</v>
      </c>
      <c r="BD174" s="26" t="s">
        <v>1941</v>
      </c>
      <c r="BE174" s="26" t="s">
        <v>1941</v>
      </c>
      <c r="BF174" s="26" t="s">
        <v>1941</v>
      </c>
      <c r="BG174" s="26" t="s">
        <v>1941</v>
      </c>
      <c r="BH174" s="26" t="s">
        <v>1941</v>
      </c>
      <c r="BI174" s="26" t="s">
        <v>1941</v>
      </c>
      <c r="BJ174" s="26" t="s">
        <v>1941</v>
      </c>
      <c r="BK174" s="26" t="s">
        <v>1941</v>
      </c>
      <c r="BL174" s="26" t="s">
        <v>1941</v>
      </c>
      <c r="BM174" s="26" t="s">
        <v>1941</v>
      </c>
      <c r="BN174" s="26" t="s">
        <v>1941</v>
      </c>
      <c r="BO174" s="26" t="s">
        <v>1941</v>
      </c>
      <c r="BP174" s="26" t="s">
        <v>1941</v>
      </c>
      <c r="BQ174" s="26" t="s">
        <v>1941</v>
      </c>
      <c r="BR174" s="26" t="s">
        <v>1941</v>
      </c>
      <c r="BS174" s="26" t="s">
        <v>1941</v>
      </c>
      <c r="BT174" s="26" t="s">
        <v>1941</v>
      </c>
      <c r="BU174" s="26" t="str">
        <f t="shared" si="112"/>
        <v>89. PRODUCE THE CHEMICAL</v>
      </c>
      <c r="BV174" s="26" t="str">
        <f t="shared" si="113"/>
        <v/>
      </c>
      <c r="BW174" s="26" t="str">
        <f t="shared" si="114"/>
        <v>91. ON-SITE USE OF THE CHEMICAL</v>
      </c>
      <c r="BX174" s="26" t="str">
        <f t="shared" si="115"/>
        <v/>
      </c>
      <c r="BY174" s="26" t="str">
        <f t="shared" si="116"/>
        <v/>
      </c>
      <c r="BZ174" s="26" t="str">
        <f t="shared" si="117"/>
        <v/>
      </c>
      <c r="CA174" s="26" t="str">
        <f t="shared" si="118"/>
        <v>95. USED AS A REACTANT</v>
      </c>
      <c r="CB174" s="26" t="str">
        <f t="shared" si="119"/>
        <v/>
      </c>
      <c r="CC174" s="26" t="str">
        <f t="shared" si="120"/>
        <v/>
      </c>
      <c r="CD174" s="26" t="str">
        <f t="shared" si="121"/>
        <v>98. P103  INTERMEDIATES</v>
      </c>
      <c r="CE174" s="26" t="str">
        <f t="shared" si="122"/>
        <v/>
      </c>
      <c r="CF174" s="26" t="str">
        <f t="shared" si="123"/>
        <v/>
      </c>
      <c r="CG174" s="26" t="str">
        <f t="shared" si="124"/>
        <v/>
      </c>
      <c r="CH174" s="26" t="str">
        <f t="shared" si="125"/>
        <v/>
      </c>
      <c r="CI174" s="26" t="str">
        <f t="shared" si="126"/>
        <v/>
      </c>
      <c r="CJ174" s="26" t="str">
        <f t="shared" si="127"/>
        <v/>
      </c>
      <c r="CK174" s="26" t="str">
        <f t="shared" si="128"/>
        <v/>
      </c>
      <c r="CL174" s="26" t="str">
        <f t="shared" si="129"/>
        <v/>
      </c>
      <c r="CM174" s="26" t="str">
        <f t="shared" si="130"/>
        <v/>
      </c>
      <c r="CN174" s="26" t="str">
        <f t="shared" si="131"/>
        <v/>
      </c>
      <c r="CO174" s="26" t="str">
        <f t="shared" si="132"/>
        <v/>
      </c>
      <c r="CP174" s="26" t="str">
        <f t="shared" si="133"/>
        <v/>
      </c>
      <c r="CQ174" s="26" t="str">
        <f t="shared" si="134"/>
        <v/>
      </c>
      <c r="CR174" s="26" t="str">
        <f t="shared" si="135"/>
        <v/>
      </c>
      <c r="CS174" s="26" t="str">
        <f t="shared" si="136"/>
        <v/>
      </c>
      <c r="CT174" s="26" t="str">
        <f t="shared" si="137"/>
        <v/>
      </c>
      <c r="CU174" s="26" t="str">
        <f t="shared" si="138"/>
        <v/>
      </c>
      <c r="CV174" s="26" t="str">
        <f t="shared" si="139"/>
        <v/>
      </c>
      <c r="CW174" s="26" t="str">
        <f t="shared" si="140"/>
        <v/>
      </c>
      <c r="CX174" s="26" t="str">
        <f t="shared" si="141"/>
        <v/>
      </c>
      <c r="CY174" s="26" t="str">
        <f t="shared" si="142"/>
        <v/>
      </c>
      <c r="CZ174" s="26" t="str">
        <f t="shared" si="143"/>
        <v/>
      </c>
      <c r="DA174" s="26" t="str">
        <f t="shared" si="144"/>
        <v/>
      </c>
      <c r="DB174" s="26" t="str">
        <f t="shared" si="145"/>
        <v/>
      </c>
      <c r="DC174" s="26" t="str">
        <f t="shared" si="146"/>
        <v/>
      </c>
      <c r="DD174" s="26" t="str">
        <f t="shared" si="147"/>
        <v/>
      </c>
      <c r="DE174" s="26" t="str">
        <f t="shared" si="148"/>
        <v/>
      </c>
      <c r="DF174" s="26" t="str">
        <f t="shared" si="149"/>
        <v/>
      </c>
      <c r="DG174" s="26" t="str">
        <f t="shared" si="150"/>
        <v/>
      </c>
      <c r="DH174" s="26" t="str">
        <f t="shared" si="151"/>
        <v/>
      </c>
      <c r="DI174" s="26" t="str">
        <f t="shared" si="152"/>
        <v/>
      </c>
      <c r="DJ174" s="26" t="str">
        <f t="shared" si="153"/>
        <v/>
      </c>
      <c r="DK174" s="26" t="str">
        <f t="shared" si="154"/>
        <v/>
      </c>
      <c r="DL174" s="26" t="str">
        <f t="shared" si="155"/>
        <v/>
      </c>
      <c r="DM174" s="26" t="str">
        <f t="shared" si="156"/>
        <v/>
      </c>
      <c r="DN174" s="26" t="str">
        <f t="shared" si="157"/>
        <v/>
      </c>
      <c r="DO174" s="26" t="str">
        <f t="shared" si="158"/>
        <v/>
      </c>
      <c r="DP174" s="26" t="str">
        <f t="shared" si="159"/>
        <v/>
      </c>
      <c r="DQ174" s="26" t="str">
        <f t="shared" si="160"/>
        <v/>
      </c>
      <c r="DR174" s="26" t="str">
        <f t="shared" si="161"/>
        <v/>
      </c>
      <c r="DS174" s="26" t="str">
        <f t="shared" si="162"/>
        <v/>
      </c>
      <c r="DT174" s="26" t="str">
        <f t="shared" si="163"/>
        <v/>
      </c>
      <c r="DU174" s="26" t="str">
        <f t="shared" si="164"/>
        <v/>
      </c>
      <c r="DV174" s="26" t="str">
        <f t="shared" si="165"/>
        <v/>
      </c>
    </row>
    <row r="175" spans="1:126" ht="75" x14ac:dyDescent="0.25">
      <c r="A175" t="s">
        <v>1942</v>
      </c>
      <c r="B175">
        <v>2019</v>
      </c>
      <c r="C175" t="s">
        <v>2046</v>
      </c>
      <c r="D175">
        <v>106990</v>
      </c>
      <c r="E175" s="19">
        <v>1319217964446</v>
      </c>
      <c r="F175" t="s">
        <v>321</v>
      </c>
      <c r="G175">
        <v>324110</v>
      </c>
      <c r="H175" t="s">
        <v>1947</v>
      </c>
      <c r="I175" t="s">
        <v>323</v>
      </c>
      <c r="J175" t="s">
        <v>324</v>
      </c>
      <c r="K175" t="s">
        <v>325</v>
      </c>
      <c r="L175">
        <v>67460</v>
      </c>
      <c r="M175" s="26" t="str">
        <f t="shared" si="111"/>
        <v>89. PRODUCE THE CHEMICAL, 91. ON-SITE USE OF THE CHEMICAL, 95. USED AS A REACTANT, 98. P103  INTERMEDIATES</v>
      </c>
      <c r="N175" s="26" t="s">
        <v>123</v>
      </c>
      <c r="O175" s="26" t="s">
        <v>124</v>
      </c>
      <c r="P175">
        <v>6</v>
      </c>
      <c r="Q175">
        <v>15</v>
      </c>
      <c r="R175">
        <v>21</v>
      </c>
      <c r="S175" s="26" t="s">
        <v>1940</v>
      </c>
      <c r="T175" s="26" t="s">
        <v>1941</v>
      </c>
      <c r="U175" s="26" t="s">
        <v>1940</v>
      </c>
      <c r="V175" s="26" t="s">
        <v>1941</v>
      </c>
      <c r="W175" s="26" t="s">
        <v>1941</v>
      </c>
      <c r="X175" s="26" t="s">
        <v>1941</v>
      </c>
      <c r="Y175" s="26" t="s">
        <v>1940</v>
      </c>
      <c r="Z175" s="26" t="s">
        <v>1941</v>
      </c>
      <c r="AA175" s="26" t="s">
        <v>1941</v>
      </c>
      <c r="AB175" s="26" t="s">
        <v>1940</v>
      </c>
      <c r="AC175" s="26" t="s">
        <v>1941</v>
      </c>
      <c r="AD175" s="26" t="s">
        <v>1941</v>
      </c>
      <c r="AE175" s="26" t="s">
        <v>1941</v>
      </c>
      <c r="AF175" s="26" t="s">
        <v>1941</v>
      </c>
      <c r="AG175" s="26" t="s">
        <v>1941</v>
      </c>
      <c r="AH175" s="26" t="s">
        <v>1941</v>
      </c>
      <c r="AI175" s="26" t="s">
        <v>1941</v>
      </c>
      <c r="AJ175" s="26" t="s">
        <v>1941</v>
      </c>
      <c r="AK175" s="26" t="s">
        <v>1941</v>
      </c>
      <c r="AL175" s="26" t="s">
        <v>1941</v>
      </c>
      <c r="AM175" s="26" t="s">
        <v>1941</v>
      </c>
      <c r="AN175" s="26" t="s">
        <v>1941</v>
      </c>
      <c r="AO175" s="26" t="s">
        <v>1941</v>
      </c>
      <c r="AP175" s="26" t="s">
        <v>1941</v>
      </c>
      <c r="AQ175" s="26" t="s">
        <v>1941</v>
      </c>
      <c r="AR175" s="26" t="s">
        <v>1941</v>
      </c>
      <c r="AS175" s="26" t="s">
        <v>1941</v>
      </c>
      <c r="AT175" s="26" t="s">
        <v>1941</v>
      </c>
      <c r="AU175" s="26" t="s">
        <v>1941</v>
      </c>
      <c r="AV175" s="26" t="s">
        <v>1941</v>
      </c>
      <c r="AW175" s="26" t="s">
        <v>1941</v>
      </c>
      <c r="AX175" s="26" t="s">
        <v>1941</v>
      </c>
      <c r="AY175" s="26" t="s">
        <v>1941</v>
      </c>
      <c r="AZ175" s="26" t="s">
        <v>1941</v>
      </c>
      <c r="BA175" s="26" t="s">
        <v>1941</v>
      </c>
      <c r="BB175" s="26" t="s">
        <v>1941</v>
      </c>
      <c r="BC175" s="26" t="s">
        <v>1941</v>
      </c>
      <c r="BD175" s="26" t="s">
        <v>1941</v>
      </c>
      <c r="BE175" s="26" t="s">
        <v>1941</v>
      </c>
      <c r="BF175" s="26" t="s">
        <v>1941</v>
      </c>
      <c r="BG175" s="26" t="s">
        <v>1941</v>
      </c>
      <c r="BH175" s="26" t="s">
        <v>1941</v>
      </c>
      <c r="BI175" s="26" t="s">
        <v>1941</v>
      </c>
      <c r="BJ175" s="26" t="s">
        <v>1941</v>
      </c>
      <c r="BK175" s="26" t="s">
        <v>1941</v>
      </c>
      <c r="BL175" s="26" t="s">
        <v>1941</v>
      </c>
      <c r="BM175" s="26" t="s">
        <v>1941</v>
      </c>
      <c r="BN175" s="26" t="s">
        <v>1941</v>
      </c>
      <c r="BO175" s="26" t="s">
        <v>1941</v>
      </c>
      <c r="BP175" s="26" t="s">
        <v>1941</v>
      </c>
      <c r="BQ175" s="26" t="s">
        <v>1941</v>
      </c>
      <c r="BR175" s="26" t="s">
        <v>1941</v>
      </c>
      <c r="BS175" s="26" t="s">
        <v>1941</v>
      </c>
      <c r="BT175" s="26" t="s">
        <v>1941</v>
      </c>
      <c r="BU175" s="26" t="str">
        <f t="shared" si="112"/>
        <v>89. PRODUCE THE CHEMICAL</v>
      </c>
      <c r="BV175" s="26" t="str">
        <f t="shared" si="113"/>
        <v/>
      </c>
      <c r="BW175" s="26" t="str">
        <f t="shared" si="114"/>
        <v>91. ON-SITE USE OF THE CHEMICAL</v>
      </c>
      <c r="BX175" s="26" t="str">
        <f t="shared" si="115"/>
        <v/>
      </c>
      <c r="BY175" s="26" t="str">
        <f t="shared" si="116"/>
        <v/>
      </c>
      <c r="BZ175" s="26" t="str">
        <f t="shared" si="117"/>
        <v/>
      </c>
      <c r="CA175" s="26" t="str">
        <f t="shared" si="118"/>
        <v>95. USED AS A REACTANT</v>
      </c>
      <c r="CB175" s="26" t="str">
        <f t="shared" si="119"/>
        <v/>
      </c>
      <c r="CC175" s="26" t="str">
        <f t="shared" si="120"/>
        <v/>
      </c>
      <c r="CD175" s="26" t="str">
        <f t="shared" si="121"/>
        <v>98. P103  INTERMEDIATES</v>
      </c>
      <c r="CE175" s="26" t="str">
        <f t="shared" si="122"/>
        <v/>
      </c>
      <c r="CF175" s="26" t="str">
        <f t="shared" si="123"/>
        <v/>
      </c>
      <c r="CG175" s="26" t="str">
        <f t="shared" si="124"/>
        <v/>
      </c>
      <c r="CH175" s="26" t="str">
        <f t="shared" si="125"/>
        <v/>
      </c>
      <c r="CI175" s="26" t="str">
        <f t="shared" si="126"/>
        <v/>
      </c>
      <c r="CJ175" s="26" t="str">
        <f t="shared" si="127"/>
        <v/>
      </c>
      <c r="CK175" s="26" t="str">
        <f t="shared" si="128"/>
        <v/>
      </c>
      <c r="CL175" s="26" t="str">
        <f t="shared" si="129"/>
        <v/>
      </c>
      <c r="CM175" s="26" t="str">
        <f t="shared" si="130"/>
        <v/>
      </c>
      <c r="CN175" s="26" t="str">
        <f t="shared" si="131"/>
        <v/>
      </c>
      <c r="CO175" s="26" t="str">
        <f t="shared" si="132"/>
        <v/>
      </c>
      <c r="CP175" s="26" t="str">
        <f t="shared" si="133"/>
        <v/>
      </c>
      <c r="CQ175" s="26" t="str">
        <f t="shared" si="134"/>
        <v/>
      </c>
      <c r="CR175" s="26" t="str">
        <f t="shared" si="135"/>
        <v/>
      </c>
      <c r="CS175" s="26" t="str">
        <f t="shared" si="136"/>
        <v/>
      </c>
      <c r="CT175" s="26" t="str">
        <f t="shared" si="137"/>
        <v/>
      </c>
      <c r="CU175" s="26" t="str">
        <f t="shared" si="138"/>
        <v/>
      </c>
      <c r="CV175" s="26" t="str">
        <f t="shared" si="139"/>
        <v/>
      </c>
      <c r="CW175" s="26" t="str">
        <f t="shared" si="140"/>
        <v/>
      </c>
      <c r="CX175" s="26" t="str">
        <f t="shared" si="141"/>
        <v/>
      </c>
      <c r="CY175" s="26" t="str">
        <f t="shared" si="142"/>
        <v/>
      </c>
      <c r="CZ175" s="26" t="str">
        <f t="shared" si="143"/>
        <v/>
      </c>
      <c r="DA175" s="26" t="str">
        <f t="shared" si="144"/>
        <v/>
      </c>
      <c r="DB175" s="26" t="str">
        <f t="shared" si="145"/>
        <v/>
      </c>
      <c r="DC175" s="26" t="str">
        <f t="shared" si="146"/>
        <v/>
      </c>
      <c r="DD175" s="26" t="str">
        <f t="shared" si="147"/>
        <v/>
      </c>
      <c r="DE175" s="26" t="str">
        <f t="shared" si="148"/>
        <v/>
      </c>
      <c r="DF175" s="26" t="str">
        <f t="shared" si="149"/>
        <v/>
      </c>
      <c r="DG175" s="26" t="str">
        <f t="shared" si="150"/>
        <v/>
      </c>
      <c r="DH175" s="26" t="str">
        <f t="shared" si="151"/>
        <v/>
      </c>
      <c r="DI175" s="26" t="str">
        <f t="shared" si="152"/>
        <v/>
      </c>
      <c r="DJ175" s="26" t="str">
        <f t="shared" si="153"/>
        <v/>
      </c>
      <c r="DK175" s="26" t="str">
        <f t="shared" si="154"/>
        <v/>
      </c>
      <c r="DL175" s="26" t="str">
        <f t="shared" si="155"/>
        <v/>
      </c>
      <c r="DM175" s="26" t="str">
        <f t="shared" si="156"/>
        <v/>
      </c>
      <c r="DN175" s="26" t="str">
        <f t="shared" si="157"/>
        <v/>
      </c>
      <c r="DO175" s="26" t="str">
        <f t="shared" si="158"/>
        <v/>
      </c>
      <c r="DP175" s="26" t="str">
        <f t="shared" si="159"/>
        <v/>
      </c>
      <c r="DQ175" s="26" t="str">
        <f t="shared" si="160"/>
        <v/>
      </c>
      <c r="DR175" s="26" t="str">
        <f t="shared" si="161"/>
        <v/>
      </c>
      <c r="DS175" s="26" t="str">
        <f t="shared" si="162"/>
        <v/>
      </c>
      <c r="DT175" s="26" t="str">
        <f t="shared" si="163"/>
        <v/>
      </c>
      <c r="DU175" s="26" t="str">
        <f t="shared" si="164"/>
        <v/>
      </c>
      <c r="DV175" s="26" t="str">
        <f t="shared" si="165"/>
        <v/>
      </c>
    </row>
    <row r="176" spans="1:126" ht="75" x14ac:dyDescent="0.25">
      <c r="A176" t="s">
        <v>1942</v>
      </c>
      <c r="B176">
        <v>2020</v>
      </c>
      <c r="C176" t="s">
        <v>2046</v>
      </c>
      <c r="D176">
        <v>106990</v>
      </c>
      <c r="E176" s="19">
        <v>1320218943140</v>
      </c>
      <c r="F176" t="s">
        <v>321</v>
      </c>
      <c r="G176">
        <v>324110</v>
      </c>
      <c r="H176" t="s">
        <v>1947</v>
      </c>
      <c r="I176" t="s">
        <v>323</v>
      </c>
      <c r="J176" t="s">
        <v>324</v>
      </c>
      <c r="K176" t="s">
        <v>325</v>
      </c>
      <c r="L176">
        <v>67460</v>
      </c>
      <c r="M176" s="26" t="str">
        <f t="shared" si="111"/>
        <v>89. PRODUCE THE CHEMICAL, 94. AS A MANUFACTURED IMPURITY</v>
      </c>
      <c r="N176" s="26" t="s">
        <v>123</v>
      </c>
      <c r="O176" s="26" t="s">
        <v>124</v>
      </c>
      <c r="P176">
        <v>7</v>
      </c>
      <c r="Q176">
        <v>13</v>
      </c>
      <c r="R176">
        <v>20</v>
      </c>
      <c r="S176" s="26" t="s">
        <v>1940</v>
      </c>
      <c r="T176" s="26" t="s">
        <v>1941</v>
      </c>
      <c r="U176" s="26" t="s">
        <v>1941</v>
      </c>
      <c r="V176" s="26" t="s">
        <v>1941</v>
      </c>
      <c r="W176" s="26" t="s">
        <v>1941</v>
      </c>
      <c r="X176" s="26" t="s">
        <v>1940</v>
      </c>
      <c r="Y176" s="26" t="s">
        <v>1941</v>
      </c>
      <c r="Z176" s="26" t="s">
        <v>1941</v>
      </c>
      <c r="AA176" s="26" t="s">
        <v>1941</v>
      </c>
      <c r="AB176" s="26" t="s">
        <v>1941</v>
      </c>
      <c r="AC176" s="26" t="s">
        <v>1941</v>
      </c>
      <c r="AD176" s="26" t="s">
        <v>1941</v>
      </c>
      <c r="AE176" s="26" t="s">
        <v>1941</v>
      </c>
      <c r="AF176" s="26" t="s">
        <v>1941</v>
      </c>
      <c r="AG176" s="26" t="s">
        <v>1941</v>
      </c>
      <c r="AH176" s="26" t="s">
        <v>1941</v>
      </c>
      <c r="AI176" s="26" t="s">
        <v>1941</v>
      </c>
      <c r="AJ176" s="26" t="s">
        <v>1941</v>
      </c>
      <c r="AK176" s="26" t="s">
        <v>1941</v>
      </c>
      <c r="AL176" s="26" t="s">
        <v>1941</v>
      </c>
      <c r="AM176" s="26" t="s">
        <v>1941</v>
      </c>
      <c r="AN176" s="26" t="s">
        <v>1941</v>
      </c>
      <c r="AO176" s="26" t="s">
        <v>1941</v>
      </c>
      <c r="AP176" s="26" t="s">
        <v>1941</v>
      </c>
      <c r="AQ176" s="26" t="s">
        <v>1941</v>
      </c>
      <c r="AR176" s="26" t="s">
        <v>1941</v>
      </c>
      <c r="AS176" s="26" t="s">
        <v>1941</v>
      </c>
      <c r="AT176" s="26" t="s">
        <v>1941</v>
      </c>
      <c r="AU176" s="26" t="s">
        <v>1941</v>
      </c>
      <c r="AV176" s="26" t="s">
        <v>1941</v>
      </c>
      <c r="AW176" s="26" t="s">
        <v>1941</v>
      </c>
      <c r="AX176" s="26" t="s">
        <v>1941</v>
      </c>
      <c r="AY176" s="26" t="s">
        <v>1941</v>
      </c>
      <c r="AZ176" s="26" t="s">
        <v>1941</v>
      </c>
      <c r="BA176" s="26" t="s">
        <v>1941</v>
      </c>
      <c r="BB176" s="26" t="s">
        <v>1941</v>
      </c>
      <c r="BC176" s="26" t="s">
        <v>1941</v>
      </c>
      <c r="BD176" s="26" t="s">
        <v>1941</v>
      </c>
      <c r="BE176" s="26" t="s">
        <v>1941</v>
      </c>
      <c r="BF176" s="26" t="s">
        <v>1941</v>
      </c>
      <c r="BG176" s="26" t="s">
        <v>1941</v>
      </c>
      <c r="BH176" s="26" t="s">
        <v>1941</v>
      </c>
      <c r="BI176" s="26" t="s">
        <v>1941</v>
      </c>
      <c r="BJ176" s="26" t="s">
        <v>1941</v>
      </c>
      <c r="BK176" s="26" t="s">
        <v>1941</v>
      </c>
      <c r="BL176" s="26" t="s">
        <v>1941</v>
      </c>
      <c r="BM176" s="26" t="s">
        <v>1941</v>
      </c>
      <c r="BN176" s="26" t="s">
        <v>1941</v>
      </c>
      <c r="BO176" s="26" t="s">
        <v>1941</v>
      </c>
      <c r="BP176" s="26" t="s">
        <v>1941</v>
      </c>
      <c r="BQ176" s="26" t="s">
        <v>1941</v>
      </c>
      <c r="BR176" s="26" t="s">
        <v>1941</v>
      </c>
      <c r="BS176" s="26" t="s">
        <v>1941</v>
      </c>
      <c r="BT176" s="26" t="s">
        <v>1941</v>
      </c>
      <c r="BU176" s="26" t="str">
        <f t="shared" si="112"/>
        <v>89. PRODUCE THE CHEMICAL</v>
      </c>
      <c r="BV176" s="26" t="str">
        <f t="shared" si="113"/>
        <v/>
      </c>
      <c r="BW176" s="26" t="str">
        <f t="shared" si="114"/>
        <v/>
      </c>
      <c r="BX176" s="26" t="str">
        <f t="shared" si="115"/>
        <v/>
      </c>
      <c r="BY176" s="26" t="str">
        <f t="shared" si="116"/>
        <v/>
      </c>
      <c r="BZ176" s="26" t="str">
        <f t="shared" si="117"/>
        <v>94. AS A MANUFACTURED IMPURITY</v>
      </c>
      <c r="CA176" s="26" t="str">
        <f t="shared" si="118"/>
        <v/>
      </c>
      <c r="CB176" s="26" t="str">
        <f t="shared" si="119"/>
        <v/>
      </c>
      <c r="CC176" s="26" t="str">
        <f t="shared" si="120"/>
        <v/>
      </c>
      <c r="CD176" s="26" t="str">
        <f t="shared" si="121"/>
        <v/>
      </c>
      <c r="CE176" s="26" t="str">
        <f t="shared" si="122"/>
        <v/>
      </c>
      <c r="CF176" s="26" t="str">
        <f t="shared" si="123"/>
        <v/>
      </c>
      <c r="CG176" s="26" t="str">
        <f t="shared" si="124"/>
        <v/>
      </c>
      <c r="CH176" s="26" t="str">
        <f t="shared" si="125"/>
        <v/>
      </c>
      <c r="CI176" s="26" t="str">
        <f t="shared" si="126"/>
        <v/>
      </c>
      <c r="CJ176" s="26" t="str">
        <f t="shared" si="127"/>
        <v/>
      </c>
      <c r="CK176" s="26" t="str">
        <f t="shared" si="128"/>
        <v/>
      </c>
      <c r="CL176" s="26" t="str">
        <f t="shared" si="129"/>
        <v/>
      </c>
      <c r="CM176" s="26" t="str">
        <f t="shared" si="130"/>
        <v/>
      </c>
      <c r="CN176" s="26" t="str">
        <f t="shared" si="131"/>
        <v/>
      </c>
      <c r="CO176" s="26" t="str">
        <f t="shared" si="132"/>
        <v/>
      </c>
      <c r="CP176" s="26" t="str">
        <f t="shared" si="133"/>
        <v/>
      </c>
      <c r="CQ176" s="26" t="str">
        <f t="shared" si="134"/>
        <v/>
      </c>
      <c r="CR176" s="26" t="str">
        <f t="shared" si="135"/>
        <v/>
      </c>
      <c r="CS176" s="26" t="str">
        <f t="shared" si="136"/>
        <v/>
      </c>
      <c r="CT176" s="26" t="str">
        <f t="shared" si="137"/>
        <v/>
      </c>
      <c r="CU176" s="26" t="str">
        <f t="shared" si="138"/>
        <v/>
      </c>
      <c r="CV176" s="26" t="str">
        <f t="shared" si="139"/>
        <v/>
      </c>
      <c r="CW176" s="26" t="str">
        <f t="shared" si="140"/>
        <v/>
      </c>
      <c r="CX176" s="26" t="str">
        <f t="shared" si="141"/>
        <v/>
      </c>
      <c r="CY176" s="26" t="str">
        <f t="shared" si="142"/>
        <v/>
      </c>
      <c r="CZ176" s="26" t="str">
        <f t="shared" si="143"/>
        <v/>
      </c>
      <c r="DA176" s="26" t="str">
        <f t="shared" si="144"/>
        <v/>
      </c>
      <c r="DB176" s="26" t="str">
        <f t="shared" si="145"/>
        <v/>
      </c>
      <c r="DC176" s="26" t="str">
        <f t="shared" si="146"/>
        <v/>
      </c>
      <c r="DD176" s="26" t="str">
        <f t="shared" si="147"/>
        <v/>
      </c>
      <c r="DE176" s="26" t="str">
        <f t="shared" si="148"/>
        <v/>
      </c>
      <c r="DF176" s="26" t="str">
        <f t="shared" si="149"/>
        <v/>
      </c>
      <c r="DG176" s="26" t="str">
        <f t="shared" si="150"/>
        <v/>
      </c>
      <c r="DH176" s="26" t="str">
        <f t="shared" si="151"/>
        <v/>
      </c>
      <c r="DI176" s="26" t="str">
        <f t="shared" si="152"/>
        <v/>
      </c>
      <c r="DJ176" s="26" t="str">
        <f t="shared" si="153"/>
        <v/>
      </c>
      <c r="DK176" s="26" t="str">
        <f t="shared" si="154"/>
        <v/>
      </c>
      <c r="DL176" s="26" t="str">
        <f t="shared" si="155"/>
        <v/>
      </c>
      <c r="DM176" s="26" t="str">
        <f t="shared" si="156"/>
        <v/>
      </c>
      <c r="DN176" s="26" t="str">
        <f t="shared" si="157"/>
        <v/>
      </c>
      <c r="DO176" s="26" t="str">
        <f t="shared" si="158"/>
        <v/>
      </c>
      <c r="DP176" s="26" t="str">
        <f t="shared" si="159"/>
        <v/>
      </c>
      <c r="DQ176" s="26" t="str">
        <f t="shared" si="160"/>
        <v/>
      </c>
      <c r="DR176" s="26" t="str">
        <f t="shared" si="161"/>
        <v/>
      </c>
      <c r="DS176" s="26" t="str">
        <f t="shared" si="162"/>
        <v/>
      </c>
      <c r="DT176" s="26" t="str">
        <f t="shared" si="163"/>
        <v/>
      </c>
      <c r="DU176" s="26" t="str">
        <f t="shared" si="164"/>
        <v/>
      </c>
      <c r="DV176" s="26" t="str">
        <f t="shared" si="165"/>
        <v/>
      </c>
    </row>
    <row r="177" spans="1:126" ht="75" x14ac:dyDescent="0.25">
      <c r="A177" t="s">
        <v>1942</v>
      </c>
      <c r="B177">
        <v>2021</v>
      </c>
      <c r="C177" t="s">
        <v>2046</v>
      </c>
      <c r="D177">
        <v>106990</v>
      </c>
      <c r="E177" s="19">
        <v>1321220340095</v>
      </c>
      <c r="F177" t="s">
        <v>321</v>
      </c>
      <c r="G177">
        <v>324110</v>
      </c>
      <c r="H177" t="s">
        <v>1947</v>
      </c>
      <c r="I177" t="s">
        <v>323</v>
      </c>
      <c r="J177" t="s">
        <v>324</v>
      </c>
      <c r="K177" t="s">
        <v>325</v>
      </c>
      <c r="L177">
        <v>67460</v>
      </c>
      <c r="M177" s="26" t="str">
        <f t="shared" si="111"/>
        <v>89. PRODUCE THE CHEMICAL, 91. ON-SITE USE OF THE CHEMICAL, 95. USED AS A REACTANT, 98. P103  INTERMEDIATES</v>
      </c>
      <c r="N177" s="26" t="s">
        <v>123</v>
      </c>
      <c r="O177" s="26" t="s">
        <v>124</v>
      </c>
      <c r="P177">
        <v>7</v>
      </c>
      <c r="Q177">
        <v>15</v>
      </c>
      <c r="R177">
        <v>22</v>
      </c>
      <c r="S177" s="26" t="s">
        <v>1940</v>
      </c>
      <c r="T177" s="26" t="s">
        <v>1941</v>
      </c>
      <c r="U177" s="26" t="s">
        <v>1940</v>
      </c>
      <c r="V177" s="26" t="s">
        <v>1941</v>
      </c>
      <c r="W177" s="26" t="s">
        <v>1941</v>
      </c>
      <c r="X177" s="26" t="s">
        <v>1941</v>
      </c>
      <c r="Y177" s="26" t="s">
        <v>1940</v>
      </c>
      <c r="Z177" s="26" t="s">
        <v>1941</v>
      </c>
      <c r="AA177" s="26" t="s">
        <v>1941</v>
      </c>
      <c r="AB177" s="26" t="s">
        <v>1940</v>
      </c>
      <c r="AC177" s="26" t="s">
        <v>1941</v>
      </c>
      <c r="AD177" s="26" t="s">
        <v>1941</v>
      </c>
      <c r="AE177" s="26" t="s">
        <v>1941</v>
      </c>
      <c r="AF177" s="26" t="s">
        <v>1941</v>
      </c>
      <c r="AG177" s="26" t="s">
        <v>1941</v>
      </c>
      <c r="AH177" s="26" t="s">
        <v>1941</v>
      </c>
      <c r="AI177" s="26" t="s">
        <v>1941</v>
      </c>
      <c r="AJ177" s="26" t="s">
        <v>1941</v>
      </c>
      <c r="AK177" s="26" t="s">
        <v>1941</v>
      </c>
      <c r="AL177" s="26" t="s">
        <v>1941</v>
      </c>
      <c r="AM177" s="26" t="s">
        <v>1941</v>
      </c>
      <c r="AN177" s="26" t="s">
        <v>1941</v>
      </c>
      <c r="AO177" s="26" t="s">
        <v>1941</v>
      </c>
      <c r="AP177" s="26" t="s">
        <v>1941</v>
      </c>
      <c r="AQ177" s="26" t="s">
        <v>1941</v>
      </c>
      <c r="AR177" s="26" t="s">
        <v>1941</v>
      </c>
      <c r="AS177" s="26" t="s">
        <v>1941</v>
      </c>
      <c r="AT177" s="26" t="s">
        <v>1941</v>
      </c>
      <c r="AU177" s="26" t="s">
        <v>1941</v>
      </c>
      <c r="AV177" s="26" t="s">
        <v>1941</v>
      </c>
      <c r="AW177" s="26" t="s">
        <v>1941</v>
      </c>
      <c r="AX177" s="26" t="s">
        <v>1941</v>
      </c>
      <c r="AY177" s="26" t="s">
        <v>1941</v>
      </c>
      <c r="AZ177" s="26" t="s">
        <v>1941</v>
      </c>
      <c r="BA177" s="26" t="s">
        <v>1941</v>
      </c>
      <c r="BB177" s="26" t="s">
        <v>1941</v>
      </c>
      <c r="BC177" s="26" t="s">
        <v>1941</v>
      </c>
      <c r="BD177" s="26" t="s">
        <v>1941</v>
      </c>
      <c r="BE177" s="26" t="s">
        <v>1941</v>
      </c>
      <c r="BF177" s="26" t="s">
        <v>1941</v>
      </c>
      <c r="BG177" s="26" t="s">
        <v>1941</v>
      </c>
      <c r="BH177" s="26" t="s">
        <v>1941</v>
      </c>
      <c r="BI177" s="26" t="s">
        <v>1941</v>
      </c>
      <c r="BJ177" s="26" t="s">
        <v>1941</v>
      </c>
      <c r="BK177" s="26" t="s">
        <v>1941</v>
      </c>
      <c r="BL177" s="26" t="s">
        <v>1941</v>
      </c>
      <c r="BM177" s="26" t="s">
        <v>1941</v>
      </c>
      <c r="BN177" s="26" t="s">
        <v>1941</v>
      </c>
      <c r="BO177" s="26" t="s">
        <v>1941</v>
      </c>
      <c r="BP177" s="26" t="s">
        <v>1941</v>
      </c>
      <c r="BQ177" s="26" t="s">
        <v>1941</v>
      </c>
      <c r="BR177" s="26" t="s">
        <v>1941</v>
      </c>
      <c r="BS177" s="26" t="s">
        <v>1941</v>
      </c>
      <c r="BT177" s="26" t="s">
        <v>1941</v>
      </c>
      <c r="BU177" s="26" t="str">
        <f t="shared" si="112"/>
        <v>89. PRODUCE THE CHEMICAL</v>
      </c>
      <c r="BV177" s="26" t="str">
        <f t="shared" si="113"/>
        <v/>
      </c>
      <c r="BW177" s="26" t="str">
        <f t="shared" si="114"/>
        <v>91. ON-SITE USE OF THE CHEMICAL</v>
      </c>
      <c r="BX177" s="26" t="str">
        <f t="shared" si="115"/>
        <v/>
      </c>
      <c r="BY177" s="26" t="str">
        <f t="shared" si="116"/>
        <v/>
      </c>
      <c r="BZ177" s="26" t="str">
        <f t="shared" si="117"/>
        <v/>
      </c>
      <c r="CA177" s="26" t="str">
        <f t="shared" si="118"/>
        <v>95. USED AS A REACTANT</v>
      </c>
      <c r="CB177" s="26" t="str">
        <f t="shared" si="119"/>
        <v/>
      </c>
      <c r="CC177" s="26" t="str">
        <f t="shared" si="120"/>
        <v/>
      </c>
      <c r="CD177" s="26" t="str">
        <f t="shared" si="121"/>
        <v>98. P103  INTERMEDIATES</v>
      </c>
      <c r="CE177" s="26" t="str">
        <f t="shared" si="122"/>
        <v/>
      </c>
      <c r="CF177" s="26" t="str">
        <f t="shared" si="123"/>
        <v/>
      </c>
      <c r="CG177" s="26" t="str">
        <f t="shared" si="124"/>
        <v/>
      </c>
      <c r="CH177" s="26" t="str">
        <f t="shared" si="125"/>
        <v/>
      </c>
      <c r="CI177" s="26" t="str">
        <f t="shared" si="126"/>
        <v/>
      </c>
      <c r="CJ177" s="26" t="str">
        <f t="shared" si="127"/>
        <v/>
      </c>
      <c r="CK177" s="26" t="str">
        <f t="shared" si="128"/>
        <v/>
      </c>
      <c r="CL177" s="26" t="str">
        <f t="shared" si="129"/>
        <v/>
      </c>
      <c r="CM177" s="26" t="str">
        <f t="shared" si="130"/>
        <v/>
      </c>
      <c r="CN177" s="26" t="str">
        <f t="shared" si="131"/>
        <v/>
      </c>
      <c r="CO177" s="26" t="str">
        <f t="shared" si="132"/>
        <v/>
      </c>
      <c r="CP177" s="26" t="str">
        <f t="shared" si="133"/>
        <v/>
      </c>
      <c r="CQ177" s="26" t="str">
        <f t="shared" si="134"/>
        <v/>
      </c>
      <c r="CR177" s="26" t="str">
        <f t="shared" si="135"/>
        <v/>
      </c>
      <c r="CS177" s="26" t="str">
        <f t="shared" si="136"/>
        <v/>
      </c>
      <c r="CT177" s="26" t="str">
        <f t="shared" si="137"/>
        <v/>
      </c>
      <c r="CU177" s="26" t="str">
        <f t="shared" si="138"/>
        <v/>
      </c>
      <c r="CV177" s="26" t="str">
        <f t="shared" si="139"/>
        <v/>
      </c>
      <c r="CW177" s="26" t="str">
        <f t="shared" si="140"/>
        <v/>
      </c>
      <c r="CX177" s="26" t="str">
        <f t="shared" si="141"/>
        <v/>
      </c>
      <c r="CY177" s="26" t="str">
        <f t="shared" si="142"/>
        <v/>
      </c>
      <c r="CZ177" s="26" t="str">
        <f t="shared" si="143"/>
        <v/>
      </c>
      <c r="DA177" s="26" t="str">
        <f t="shared" si="144"/>
        <v/>
      </c>
      <c r="DB177" s="26" t="str">
        <f t="shared" si="145"/>
        <v/>
      </c>
      <c r="DC177" s="26" t="str">
        <f t="shared" si="146"/>
        <v/>
      </c>
      <c r="DD177" s="26" t="str">
        <f t="shared" si="147"/>
        <v/>
      </c>
      <c r="DE177" s="26" t="str">
        <f t="shared" si="148"/>
        <v/>
      </c>
      <c r="DF177" s="26" t="str">
        <f t="shared" si="149"/>
        <v/>
      </c>
      <c r="DG177" s="26" t="str">
        <f t="shared" si="150"/>
        <v/>
      </c>
      <c r="DH177" s="26" t="str">
        <f t="shared" si="151"/>
        <v/>
      </c>
      <c r="DI177" s="26" t="str">
        <f t="shared" si="152"/>
        <v/>
      </c>
      <c r="DJ177" s="26" t="str">
        <f t="shared" si="153"/>
        <v/>
      </c>
      <c r="DK177" s="26" t="str">
        <f t="shared" si="154"/>
        <v/>
      </c>
      <c r="DL177" s="26" t="str">
        <f t="shared" si="155"/>
        <v/>
      </c>
      <c r="DM177" s="26" t="str">
        <f t="shared" si="156"/>
        <v/>
      </c>
      <c r="DN177" s="26" t="str">
        <f t="shared" si="157"/>
        <v/>
      </c>
      <c r="DO177" s="26" t="str">
        <f t="shared" si="158"/>
        <v/>
      </c>
      <c r="DP177" s="26" t="str">
        <f t="shared" si="159"/>
        <v/>
      </c>
      <c r="DQ177" s="26" t="str">
        <f t="shared" si="160"/>
        <v/>
      </c>
      <c r="DR177" s="26" t="str">
        <f t="shared" si="161"/>
        <v/>
      </c>
      <c r="DS177" s="26" t="str">
        <f t="shared" si="162"/>
        <v/>
      </c>
      <c r="DT177" s="26" t="str">
        <f t="shared" si="163"/>
        <v/>
      </c>
      <c r="DU177" s="26" t="str">
        <f t="shared" si="164"/>
        <v/>
      </c>
      <c r="DV177" s="26" t="str">
        <f t="shared" si="165"/>
        <v/>
      </c>
    </row>
    <row r="178" spans="1:126" ht="45" x14ac:dyDescent="0.25">
      <c r="A178" t="s">
        <v>1942</v>
      </c>
      <c r="B178">
        <v>2016</v>
      </c>
      <c r="C178" t="s">
        <v>2046</v>
      </c>
      <c r="D178">
        <v>106990</v>
      </c>
      <c r="E178" s="19">
        <v>1316215050547</v>
      </c>
      <c r="F178" t="s">
        <v>328</v>
      </c>
      <c r="G178">
        <v>324110</v>
      </c>
      <c r="H178" t="s">
        <v>329</v>
      </c>
      <c r="I178" t="s">
        <v>330</v>
      </c>
      <c r="J178" t="s">
        <v>331</v>
      </c>
      <c r="K178" t="s">
        <v>103</v>
      </c>
      <c r="L178">
        <v>70665</v>
      </c>
      <c r="M178" s="26" t="str">
        <f t="shared" si="111"/>
        <v>89. PRODUCE THE CHEMICAL, 94. AS A MANUFACTURED IMPURITY</v>
      </c>
      <c r="N178" s="26" t="s">
        <v>2047</v>
      </c>
      <c r="O178" s="26" t="s">
        <v>2065</v>
      </c>
      <c r="P178">
        <v>293</v>
      </c>
      <c r="Q178">
        <v>259</v>
      </c>
      <c r="R178">
        <v>552</v>
      </c>
      <c r="S178" s="26" t="s">
        <v>1940</v>
      </c>
      <c r="T178" s="26" t="s">
        <v>1941</v>
      </c>
      <c r="U178" s="26" t="s">
        <v>1941</v>
      </c>
      <c r="V178" s="26" t="s">
        <v>1941</v>
      </c>
      <c r="W178" s="26" t="s">
        <v>1941</v>
      </c>
      <c r="X178" s="26" t="s">
        <v>1940</v>
      </c>
      <c r="Y178" s="26" t="s">
        <v>1941</v>
      </c>
      <c r="AE178" s="26" t="s">
        <v>1941</v>
      </c>
      <c r="AR178" s="26" t="s">
        <v>1941</v>
      </c>
      <c r="AS178" s="26" t="s">
        <v>1941</v>
      </c>
      <c r="AT178" s="26" t="s">
        <v>1941</v>
      </c>
      <c r="AV178" s="26" t="s">
        <v>1941</v>
      </c>
      <c r="BD178" s="26" t="s">
        <v>1941</v>
      </c>
      <c r="BK178" s="26" t="s">
        <v>1941</v>
      </c>
      <c r="BU178" s="26" t="str">
        <f t="shared" si="112"/>
        <v>89. PRODUCE THE CHEMICAL</v>
      </c>
      <c r="BV178" s="26" t="str">
        <f t="shared" si="113"/>
        <v/>
      </c>
      <c r="BW178" s="26" t="str">
        <f t="shared" si="114"/>
        <v/>
      </c>
      <c r="BX178" s="26" t="str">
        <f t="shared" si="115"/>
        <v/>
      </c>
      <c r="BY178" s="26" t="str">
        <f t="shared" si="116"/>
        <v/>
      </c>
      <c r="BZ178" s="26" t="str">
        <f t="shared" si="117"/>
        <v>94. AS A MANUFACTURED IMPURITY</v>
      </c>
      <c r="CA178" s="26" t="str">
        <f t="shared" si="118"/>
        <v/>
      </c>
      <c r="CB178" s="26" t="str">
        <f t="shared" si="119"/>
        <v/>
      </c>
      <c r="CC178" s="26" t="str">
        <f t="shared" si="120"/>
        <v/>
      </c>
      <c r="CD178" s="26" t="str">
        <f t="shared" si="121"/>
        <v/>
      </c>
      <c r="CE178" s="26" t="str">
        <f t="shared" si="122"/>
        <v/>
      </c>
      <c r="CF178" s="26" t="str">
        <f t="shared" si="123"/>
        <v/>
      </c>
      <c r="CG178" s="26" t="str">
        <f t="shared" si="124"/>
        <v/>
      </c>
      <c r="CH178" s="26" t="str">
        <f t="shared" si="125"/>
        <v/>
      </c>
      <c r="CI178" s="26" t="str">
        <f t="shared" si="126"/>
        <v/>
      </c>
      <c r="CJ178" s="26" t="str">
        <f t="shared" si="127"/>
        <v/>
      </c>
      <c r="CK178" s="26" t="str">
        <f t="shared" si="128"/>
        <v/>
      </c>
      <c r="CL178" s="26" t="str">
        <f t="shared" si="129"/>
        <v/>
      </c>
      <c r="CM178" s="26" t="str">
        <f t="shared" si="130"/>
        <v/>
      </c>
      <c r="CN178" s="26" t="str">
        <f t="shared" si="131"/>
        <v/>
      </c>
      <c r="CO178" s="26" t="str">
        <f t="shared" si="132"/>
        <v/>
      </c>
      <c r="CP178" s="26" t="str">
        <f t="shared" si="133"/>
        <v/>
      </c>
      <c r="CQ178" s="26" t="str">
        <f t="shared" si="134"/>
        <v/>
      </c>
      <c r="CR178" s="26" t="str">
        <f t="shared" si="135"/>
        <v/>
      </c>
      <c r="CS178" s="26" t="str">
        <f t="shared" si="136"/>
        <v/>
      </c>
      <c r="CT178" s="26" t="str">
        <f t="shared" si="137"/>
        <v/>
      </c>
      <c r="CU178" s="26" t="str">
        <f t="shared" si="138"/>
        <v/>
      </c>
      <c r="CV178" s="26" t="str">
        <f t="shared" si="139"/>
        <v/>
      </c>
      <c r="CW178" s="26" t="str">
        <f t="shared" si="140"/>
        <v/>
      </c>
      <c r="CX178" s="26" t="str">
        <f t="shared" si="141"/>
        <v/>
      </c>
      <c r="CY178" s="26" t="str">
        <f t="shared" si="142"/>
        <v/>
      </c>
      <c r="CZ178" s="26" t="str">
        <f t="shared" si="143"/>
        <v/>
      </c>
      <c r="DA178" s="26" t="str">
        <f t="shared" si="144"/>
        <v/>
      </c>
      <c r="DB178" s="26" t="str">
        <f t="shared" si="145"/>
        <v/>
      </c>
      <c r="DC178" s="26" t="str">
        <f t="shared" si="146"/>
        <v/>
      </c>
      <c r="DD178" s="26" t="str">
        <f t="shared" si="147"/>
        <v/>
      </c>
      <c r="DE178" s="26" t="str">
        <f t="shared" si="148"/>
        <v/>
      </c>
      <c r="DF178" s="26" t="str">
        <f t="shared" si="149"/>
        <v/>
      </c>
      <c r="DG178" s="26" t="str">
        <f t="shared" si="150"/>
        <v/>
      </c>
      <c r="DH178" s="26" t="str">
        <f t="shared" si="151"/>
        <v/>
      </c>
      <c r="DI178" s="26" t="str">
        <f t="shared" si="152"/>
        <v/>
      </c>
      <c r="DJ178" s="26" t="str">
        <f t="shared" si="153"/>
        <v/>
      </c>
      <c r="DK178" s="26" t="str">
        <f t="shared" si="154"/>
        <v/>
      </c>
      <c r="DL178" s="26" t="str">
        <f t="shared" si="155"/>
        <v/>
      </c>
      <c r="DM178" s="26" t="str">
        <f t="shared" si="156"/>
        <v/>
      </c>
      <c r="DN178" s="26" t="str">
        <f t="shared" si="157"/>
        <v/>
      </c>
      <c r="DO178" s="26" t="str">
        <f t="shared" si="158"/>
        <v/>
      </c>
      <c r="DP178" s="26" t="str">
        <f t="shared" si="159"/>
        <v/>
      </c>
      <c r="DQ178" s="26" t="str">
        <f t="shared" si="160"/>
        <v/>
      </c>
      <c r="DR178" s="26" t="str">
        <f t="shared" si="161"/>
        <v/>
      </c>
      <c r="DS178" s="26" t="str">
        <f t="shared" si="162"/>
        <v/>
      </c>
      <c r="DT178" s="26" t="str">
        <f t="shared" si="163"/>
        <v/>
      </c>
      <c r="DU178" s="26" t="str">
        <f t="shared" si="164"/>
        <v/>
      </c>
      <c r="DV178" s="26" t="str">
        <f t="shared" si="165"/>
        <v/>
      </c>
    </row>
    <row r="179" spans="1:126" ht="45" x14ac:dyDescent="0.25">
      <c r="A179" t="s">
        <v>1942</v>
      </c>
      <c r="B179">
        <v>2017</v>
      </c>
      <c r="C179" t="s">
        <v>2046</v>
      </c>
      <c r="D179">
        <v>106990</v>
      </c>
      <c r="E179" s="19">
        <v>1317216243182</v>
      </c>
      <c r="F179" t="s">
        <v>328</v>
      </c>
      <c r="G179">
        <v>324110</v>
      </c>
      <c r="H179" t="s">
        <v>329</v>
      </c>
      <c r="I179" t="s">
        <v>330</v>
      </c>
      <c r="J179" t="s">
        <v>331</v>
      </c>
      <c r="K179" t="s">
        <v>103</v>
      </c>
      <c r="L179">
        <v>70665</v>
      </c>
      <c r="M179" s="26" t="str">
        <f t="shared" si="111"/>
        <v>89. PRODUCE THE CHEMICAL, 94. AS A MANUFACTURED IMPURITY</v>
      </c>
      <c r="N179" s="26" t="s">
        <v>2047</v>
      </c>
      <c r="O179" s="26" t="s">
        <v>2065</v>
      </c>
      <c r="P179">
        <v>292</v>
      </c>
      <c r="Q179">
        <v>274</v>
      </c>
      <c r="R179">
        <v>566</v>
      </c>
      <c r="S179" s="26" t="s">
        <v>1940</v>
      </c>
      <c r="T179" s="26" t="s">
        <v>1941</v>
      </c>
      <c r="U179" s="26" t="s">
        <v>1941</v>
      </c>
      <c r="V179" s="26" t="s">
        <v>1941</v>
      </c>
      <c r="W179" s="26" t="s">
        <v>1941</v>
      </c>
      <c r="X179" s="26" t="s">
        <v>1940</v>
      </c>
      <c r="Y179" s="26" t="s">
        <v>1941</v>
      </c>
      <c r="AE179" s="26" t="s">
        <v>1941</v>
      </c>
      <c r="AR179" s="26" t="s">
        <v>1941</v>
      </c>
      <c r="AS179" s="26" t="s">
        <v>1941</v>
      </c>
      <c r="AT179" s="26" t="s">
        <v>1941</v>
      </c>
      <c r="AV179" s="26" t="s">
        <v>1941</v>
      </c>
      <c r="BD179" s="26" t="s">
        <v>1941</v>
      </c>
      <c r="BK179" s="26" t="s">
        <v>1941</v>
      </c>
      <c r="BU179" s="26" t="str">
        <f t="shared" si="112"/>
        <v>89. PRODUCE THE CHEMICAL</v>
      </c>
      <c r="BV179" s="26" t="str">
        <f t="shared" si="113"/>
        <v/>
      </c>
      <c r="BW179" s="26" t="str">
        <f t="shared" si="114"/>
        <v/>
      </c>
      <c r="BX179" s="26" t="str">
        <f t="shared" si="115"/>
        <v/>
      </c>
      <c r="BY179" s="26" t="str">
        <f t="shared" si="116"/>
        <v/>
      </c>
      <c r="BZ179" s="26" t="str">
        <f t="shared" si="117"/>
        <v>94. AS A MANUFACTURED IMPURITY</v>
      </c>
      <c r="CA179" s="26" t="str">
        <f t="shared" si="118"/>
        <v/>
      </c>
      <c r="CB179" s="26" t="str">
        <f t="shared" si="119"/>
        <v/>
      </c>
      <c r="CC179" s="26" t="str">
        <f t="shared" si="120"/>
        <v/>
      </c>
      <c r="CD179" s="26" t="str">
        <f t="shared" si="121"/>
        <v/>
      </c>
      <c r="CE179" s="26" t="str">
        <f t="shared" si="122"/>
        <v/>
      </c>
      <c r="CF179" s="26" t="str">
        <f t="shared" si="123"/>
        <v/>
      </c>
      <c r="CG179" s="26" t="str">
        <f t="shared" si="124"/>
        <v/>
      </c>
      <c r="CH179" s="26" t="str">
        <f t="shared" si="125"/>
        <v/>
      </c>
      <c r="CI179" s="26" t="str">
        <f t="shared" si="126"/>
        <v/>
      </c>
      <c r="CJ179" s="26" t="str">
        <f t="shared" si="127"/>
        <v/>
      </c>
      <c r="CK179" s="26" t="str">
        <f t="shared" si="128"/>
        <v/>
      </c>
      <c r="CL179" s="26" t="str">
        <f t="shared" si="129"/>
        <v/>
      </c>
      <c r="CM179" s="26" t="str">
        <f t="shared" si="130"/>
        <v/>
      </c>
      <c r="CN179" s="26" t="str">
        <f t="shared" si="131"/>
        <v/>
      </c>
      <c r="CO179" s="26" t="str">
        <f t="shared" si="132"/>
        <v/>
      </c>
      <c r="CP179" s="26" t="str">
        <f t="shared" si="133"/>
        <v/>
      </c>
      <c r="CQ179" s="26" t="str">
        <f t="shared" si="134"/>
        <v/>
      </c>
      <c r="CR179" s="26" t="str">
        <f t="shared" si="135"/>
        <v/>
      </c>
      <c r="CS179" s="26" t="str">
        <f t="shared" si="136"/>
        <v/>
      </c>
      <c r="CT179" s="26" t="str">
        <f t="shared" si="137"/>
        <v/>
      </c>
      <c r="CU179" s="26" t="str">
        <f t="shared" si="138"/>
        <v/>
      </c>
      <c r="CV179" s="26" t="str">
        <f t="shared" si="139"/>
        <v/>
      </c>
      <c r="CW179" s="26" t="str">
        <f t="shared" si="140"/>
        <v/>
      </c>
      <c r="CX179" s="26" t="str">
        <f t="shared" si="141"/>
        <v/>
      </c>
      <c r="CY179" s="26" t="str">
        <f t="shared" si="142"/>
        <v/>
      </c>
      <c r="CZ179" s="26" t="str">
        <f t="shared" si="143"/>
        <v/>
      </c>
      <c r="DA179" s="26" t="str">
        <f t="shared" si="144"/>
        <v/>
      </c>
      <c r="DB179" s="26" t="str">
        <f t="shared" si="145"/>
        <v/>
      </c>
      <c r="DC179" s="26" t="str">
        <f t="shared" si="146"/>
        <v/>
      </c>
      <c r="DD179" s="26" t="str">
        <f t="shared" si="147"/>
        <v/>
      </c>
      <c r="DE179" s="26" t="str">
        <f t="shared" si="148"/>
        <v/>
      </c>
      <c r="DF179" s="26" t="str">
        <f t="shared" si="149"/>
        <v/>
      </c>
      <c r="DG179" s="26" t="str">
        <f t="shared" si="150"/>
        <v/>
      </c>
      <c r="DH179" s="26" t="str">
        <f t="shared" si="151"/>
        <v/>
      </c>
      <c r="DI179" s="26" t="str">
        <f t="shared" si="152"/>
        <v/>
      </c>
      <c r="DJ179" s="26" t="str">
        <f t="shared" si="153"/>
        <v/>
      </c>
      <c r="DK179" s="26" t="str">
        <f t="shared" si="154"/>
        <v/>
      </c>
      <c r="DL179" s="26" t="str">
        <f t="shared" si="155"/>
        <v/>
      </c>
      <c r="DM179" s="26" t="str">
        <f t="shared" si="156"/>
        <v/>
      </c>
      <c r="DN179" s="26" t="str">
        <f t="shared" si="157"/>
        <v/>
      </c>
      <c r="DO179" s="26" t="str">
        <f t="shared" si="158"/>
        <v/>
      </c>
      <c r="DP179" s="26" t="str">
        <f t="shared" si="159"/>
        <v/>
      </c>
      <c r="DQ179" s="26" t="str">
        <f t="shared" si="160"/>
        <v/>
      </c>
      <c r="DR179" s="26" t="str">
        <f t="shared" si="161"/>
        <v/>
      </c>
      <c r="DS179" s="26" t="str">
        <f t="shared" si="162"/>
        <v/>
      </c>
      <c r="DT179" s="26" t="str">
        <f t="shared" si="163"/>
        <v/>
      </c>
      <c r="DU179" s="26" t="str">
        <f t="shared" si="164"/>
        <v/>
      </c>
      <c r="DV179" s="26" t="str">
        <f t="shared" si="165"/>
        <v/>
      </c>
    </row>
    <row r="180" spans="1:126" ht="75" x14ac:dyDescent="0.25">
      <c r="A180" t="s">
        <v>1942</v>
      </c>
      <c r="B180">
        <v>2018</v>
      </c>
      <c r="C180" t="s">
        <v>2046</v>
      </c>
      <c r="D180">
        <v>106990</v>
      </c>
      <c r="E180" s="19">
        <v>1318216883126</v>
      </c>
      <c r="F180" t="s">
        <v>328</v>
      </c>
      <c r="G180">
        <v>324110</v>
      </c>
      <c r="H180" t="s">
        <v>329</v>
      </c>
      <c r="I180" t="s">
        <v>330</v>
      </c>
      <c r="J180" t="s">
        <v>331</v>
      </c>
      <c r="K180" t="s">
        <v>103</v>
      </c>
      <c r="L180">
        <v>70665</v>
      </c>
      <c r="M180" s="26" t="str">
        <f t="shared" si="111"/>
        <v>89. PRODUCE THE CHEMICAL, 94. AS A MANUFACTURED IMPURITY</v>
      </c>
      <c r="N180" s="26" t="s">
        <v>2047</v>
      </c>
      <c r="O180" s="26" t="s">
        <v>2065</v>
      </c>
      <c r="P180">
        <v>285</v>
      </c>
      <c r="Q180">
        <v>599</v>
      </c>
      <c r="R180">
        <v>884</v>
      </c>
      <c r="S180" s="26" t="s">
        <v>1940</v>
      </c>
      <c r="T180" s="26" t="s">
        <v>1941</v>
      </c>
      <c r="U180" s="26" t="s">
        <v>1941</v>
      </c>
      <c r="V180" s="26" t="s">
        <v>1941</v>
      </c>
      <c r="W180" s="26" t="s">
        <v>1941</v>
      </c>
      <c r="X180" s="26" t="s">
        <v>1940</v>
      </c>
      <c r="Y180" s="26" t="s">
        <v>1941</v>
      </c>
      <c r="Z180" s="26" t="s">
        <v>1941</v>
      </c>
      <c r="AA180" s="26" t="s">
        <v>1941</v>
      </c>
      <c r="AB180" s="26" t="s">
        <v>1941</v>
      </c>
      <c r="AC180" s="26" t="s">
        <v>1941</v>
      </c>
      <c r="AD180" s="26" t="s">
        <v>1941</v>
      </c>
      <c r="AE180" s="26" t="s">
        <v>1941</v>
      </c>
      <c r="AF180" s="26" t="s">
        <v>1941</v>
      </c>
      <c r="AG180" s="26" t="s">
        <v>1941</v>
      </c>
      <c r="AH180" s="26" t="s">
        <v>1941</v>
      </c>
      <c r="AI180" s="26" t="s">
        <v>1941</v>
      </c>
      <c r="AJ180" s="26" t="s">
        <v>1941</v>
      </c>
      <c r="AK180" s="26" t="s">
        <v>1941</v>
      </c>
      <c r="AL180" s="26" t="s">
        <v>1941</v>
      </c>
      <c r="AM180" s="26" t="s">
        <v>1941</v>
      </c>
      <c r="AN180" s="26" t="s">
        <v>1941</v>
      </c>
      <c r="AO180" s="26" t="s">
        <v>1941</v>
      </c>
      <c r="AP180" s="26" t="s">
        <v>1941</v>
      </c>
      <c r="AQ180" s="26" t="s">
        <v>1941</v>
      </c>
      <c r="AR180" s="26" t="s">
        <v>1941</v>
      </c>
      <c r="AS180" s="26" t="s">
        <v>1941</v>
      </c>
      <c r="AT180" s="26" t="s">
        <v>1941</v>
      </c>
      <c r="AU180" s="26" t="s">
        <v>1941</v>
      </c>
      <c r="AV180" s="26" t="s">
        <v>1941</v>
      </c>
      <c r="AW180" s="26" t="s">
        <v>1941</v>
      </c>
      <c r="AX180" s="26" t="s">
        <v>1941</v>
      </c>
      <c r="AY180" s="26" t="s">
        <v>1941</v>
      </c>
      <c r="AZ180" s="26" t="s">
        <v>1941</v>
      </c>
      <c r="BA180" s="26" t="s">
        <v>1941</v>
      </c>
      <c r="BB180" s="26" t="s">
        <v>1941</v>
      </c>
      <c r="BC180" s="26" t="s">
        <v>1941</v>
      </c>
      <c r="BD180" s="26" t="s">
        <v>1941</v>
      </c>
      <c r="BE180" s="26" t="s">
        <v>1941</v>
      </c>
      <c r="BF180" s="26" t="s">
        <v>1941</v>
      </c>
      <c r="BG180" s="26" t="s">
        <v>1941</v>
      </c>
      <c r="BH180" s="26" t="s">
        <v>1941</v>
      </c>
      <c r="BI180" s="26" t="s">
        <v>1941</v>
      </c>
      <c r="BJ180" s="26" t="s">
        <v>1941</v>
      </c>
      <c r="BK180" s="26" t="s">
        <v>1941</v>
      </c>
      <c r="BL180" s="26" t="s">
        <v>1941</v>
      </c>
      <c r="BM180" s="26" t="s">
        <v>1941</v>
      </c>
      <c r="BN180" s="26" t="s">
        <v>1941</v>
      </c>
      <c r="BO180" s="26" t="s">
        <v>1941</v>
      </c>
      <c r="BP180" s="26" t="s">
        <v>1941</v>
      </c>
      <c r="BQ180" s="26" t="s">
        <v>1941</v>
      </c>
      <c r="BR180" s="26" t="s">
        <v>1941</v>
      </c>
      <c r="BS180" s="26" t="s">
        <v>1941</v>
      </c>
      <c r="BT180" s="26" t="s">
        <v>1941</v>
      </c>
      <c r="BU180" s="26" t="str">
        <f t="shared" si="112"/>
        <v>89. PRODUCE THE CHEMICAL</v>
      </c>
      <c r="BV180" s="26" t="str">
        <f t="shared" si="113"/>
        <v/>
      </c>
      <c r="BW180" s="26" t="str">
        <f t="shared" si="114"/>
        <v/>
      </c>
      <c r="BX180" s="26" t="str">
        <f t="shared" si="115"/>
        <v/>
      </c>
      <c r="BY180" s="26" t="str">
        <f t="shared" si="116"/>
        <v/>
      </c>
      <c r="BZ180" s="26" t="str">
        <f t="shared" si="117"/>
        <v>94. AS A MANUFACTURED IMPURITY</v>
      </c>
      <c r="CA180" s="26" t="str">
        <f t="shared" si="118"/>
        <v/>
      </c>
      <c r="CB180" s="26" t="str">
        <f t="shared" si="119"/>
        <v/>
      </c>
      <c r="CC180" s="26" t="str">
        <f t="shared" si="120"/>
        <v/>
      </c>
      <c r="CD180" s="26" t="str">
        <f t="shared" si="121"/>
        <v/>
      </c>
      <c r="CE180" s="26" t="str">
        <f t="shared" si="122"/>
        <v/>
      </c>
      <c r="CF180" s="26" t="str">
        <f t="shared" si="123"/>
        <v/>
      </c>
      <c r="CG180" s="26" t="str">
        <f t="shared" si="124"/>
        <v/>
      </c>
      <c r="CH180" s="26" t="str">
        <f t="shared" si="125"/>
        <v/>
      </c>
      <c r="CI180" s="26" t="str">
        <f t="shared" si="126"/>
        <v/>
      </c>
      <c r="CJ180" s="26" t="str">
        <f t="shared" si="127"/>
        <v/>
      </c>
      <c r="CK180" s="26" t="str">
        <f t="shared" si="128"/>
        <v/>
      </c>
      <c r="CL180" s="26" t="str">
        <f t="shared" si="129"/>
        <v/>
      </c>
      <c r="CM180" s="26" t="str">
        <f t="shared" si="130"/>
        <v/>
      </c>
      <c r="CN180" s="26" t="str">
        <f t="shared" si="131"/>
        <v/>
      </c>
      <c r="CO180" s="26" t="str">
        <f t="shared" si="132"/>
        <v/>
      </c>
      <c r="CP180" s="26" t="str">
        <f t="shared" si="133"/>
        <v/>
      </c>
      <c r="CQ180" s="26" t="str">
        <f t="shared" si="134"/>
        <v/>
      </c>
      <c r="CR180" s="26" t="str">
        <f t="shared" si="135"/>
        <v/>
      </c>
      <c r="CS180" s="26" t="str">
        <f t="shared" si="136"/>
        <v/>
      </c>
      <c r="CT180" s="26" t="str">
        <f t="shared" si="137"/>
        <v/>
      </c>
      <c r="CU180" s="26" t="str">
        <f t="shared" si="138"/>
        <v/>
      </c>
      <c r="CV180" s="26" t="str">
        <f t="shared" si="139"/>
        <v/>
      </c>
      <c r="CW180" s="26" t="str">
        <f t="shared" si="140"/>
        <v/>
      </c>
      <c r="CX180" s="26" t="str">
        <f t="shared" si="141"/>
        <v/>
      </c>
      <c r="CY180" s="26" t="str">
        <f t="shared" si="142"/>
        <v/>
      </c>
      <c r="CZ180" s="26" t="str">
        <f t="shared" si="143"/>
        <v/>
      </c>
      <c r="DA180" s="26" t="str">
        <f t="shared" si="144"/>
        <v/>
      </c>
      <c r="DB180" s="26" t="str">
        <f t="shared" si="145"/>
        <v/>
      </c>
      <c r="DC180" s="26" t="str">
        <f t="shared" si="146"/>
        <v/>
      </c>
      <c r="DD180" s="26" t="str">
        <f t="shared" si="147"/>
        <v/>
      </c>
      <c r="DE180" s="26" t="str">
        <f t="shared" si="148"/>
        <v/>
      </c>
      <c r="DF180" s="26" t="str">
        <f t="shared" si="149"/>
        <v/>
      </c>
      <c r="DG180" s="26" t="str">
        <f t="shared" si="150"/>
        <v/>
      </c>
      <c r="DH180" s="26" t="str">
        <f t="shared" si="151"/>
        <v/>
      </c>
      <c r="DI180" s="26" t="str">
        <f t="shared" si="152"/>
        <v/>
      </c>
      <c r="DJ180" s="26" t="str">
        <f t="shared" si="153"/>
        <v/>
      </c>
      <c r="DK180" s="26" t="str">
        <f t="shared" si="154"/>
        <v/>
      </c>
      <c r="DL180" s="26" t="str">
        <f t="shared" si="155"/>
        <v/>
      </c>
      <c r="DM180" s="26" t="str">
        <f t="shared" si="156"/>
        <v/>
      </c>
      <c r="DN180" s="26" t="str">
        <f t="shared" si="157"/>
        <v/>
      </c>
      <c r="DO180" s="26" t="str">
        <f t="shared" si="158"/>
        <v/>
      </c>
      <c r="DP180" s="26" t="str">
        <f t="shared" si="159"/>
        <v/>
      </c>
      <c r="DQ180" s="26" t="str">
        <f t="shared" si="160"/>
        <v/>
      </c>
      <c r="DR180" s="26" t="str">
        <f t="shared" si="161"/>
        <v/>
      </c>
      <c r="DS180" s="26" t="str">
        <f t="shared" si="162"/>
        <v/>
      </c>
      <c r="DT180" s="26" t="str">
        <f t="shared" si="163"/>
        <v/>
      </c>
      <c r="DU180" s="26" t="str">
        <f t="shared" si="164"/>
        <v/>
      </c>
      <c r="DV180" s="26" t="str">
        <f t="shared" si="165"/>
        <v/>
      </c>
    </row>
    <row r="181" spans="1:126" ht="75" x14ac:dyDescent="0.25">
      <c r="A181" t="s">
        <v>1942</v>
      </c>
      <c r="B181">
        <v>2019</v>
      </c>
      <c r="C181" t="s">
        <v>2046</v>
      </c>
      <c r="D181">
        <v>106990</v>
      </c>
      <c r="E181" s="19">
        <v>1319217891124</v>
      </c>
      <c r="F181" t="s">
        <v>328</v>
      </c>
      <c r="G181">
        <v>324110</v>
      </c>
      <c r="H181" t="s">
        <v>329</v>
      </c>
      <c r="I181" t="s">
        <v>330</v>
      </c>
      <c r="J181" t="s">
        <v>331</v>
      </c>
      <c r="K181" t="s">
        <v>103</v>
      </c>
      <c r="L181">
        <v>70665</v>
      </c>
      <c r="M181" s="26" t="str">
        <f t="shared" si="111"/>
        <v>89. PRODUCE THE CHEMICAL, 94. AS A MANUFACTURED IMPURITY</v>
      </c>
      <c r="N181" s="26" t="s">
        <v>2047</v>
      </c>
      <c r="O181" s="26" t="s">
        <v>2065</v>
      </c>
      <c r="P181">
        <v>285</v>
      </c>
      <c r="Q181">
        <v>1684</v>
      </c>
      <c r="R181">
        <v>1969</v>
      </c>
      <c r="S181" s="26" t="s">
        <v>1940</v>
      </c>
      <c r="T181" s="26" t="s">
        <v>1941</v>
      </c>
      <c r="U181" s="26" t="s">
        <v>1941</v>
      </c>
      <c r="V181" s="26" t="s">
        <v>1941</v>
      </c>
      <c r="W181" s="26" t="s">
        <v>1941</v>
      </c>
      <c r="X181" s="26" t="s">
        <v>1940</v>
      </c>
      <c r="Y181" s="26" t="s">
        <v>1941</v>
      </c>
      <c r="Z181" s="26" t="s">
        <v>1941</v>
      </c>
      <c r="AA181" s="26" t="s">
        <v>1941</v>
      </c>
      <c r="AB181" s="26" t="s">
        <v>1941</v>
      </c>
      <c r="AC181" s="26" t="s">
        <v>1941</v>
      </c>
      <c r="AD181" s="26" t="s">
        <v>1941</v>
      </c>
      <c r="AE181" s="26" t="s">
        <v>1941</v>
      </c>
      <c r="AF181" s="26" t="s">
        <v>1941</v>
      </c>
      <c r="AG181" s="26" t="s">
        <v>1941</v>
      </c>
      <c r="AH181" s="26" t="s">
        <v>1941</v>
      </c>
      <c r="AI181" s="26" t="s">
        <v>1941</v>
      </c>
      <c r="AJ181" s="26" t="s">
        <v>1941</v>
      </c>
      <c r="AK181" s="26" t="s">
        <v>1941</v>
      </c>
      <c r="AL181" s="26" t="s">
        <v>1941</v>
      </c>
      <c r="AM181" s="26" t="s">
        <v>1941</v>
      </c>
      <c r="AN181" s="26" t="s">
        <v>1941</v>
      </c>
      <c r="AO181" s="26" t="s">
        <v>1941</v>
      </c>
      <c r="AP181" s="26" t="s">
        <v>1941</v>
      </c>
      <c r="AQ181" s="26" t="s">
        <v>1941</v>
      </c>
      <c r="AR181" s="26" t="s">
        <v>1941</v>
      </c>
      <c r="AS181" s="26" t="s">
        <v>1941</v>
      </c>
      <c r="AT181" s="26" t="s">
        <v>1941</v>
      </c>
      <c r="AU181" s="26" t="s">
        <v>1941</v>
      </c>
      <c r="AV181" s="26" t="s">
        <v>1941</v>
      </c>
      <c r="AW181" s="26" t="s">
        <v>1941</v>
      </c>
      <c r="AX181" s="26" t="s">
        <v>1941</v>
      </c>
      <c r="AY181" s="26" t="s">
        <v>1941</v>
      </c>
      <c r="AZ181" s="26" t="s">
        <v>1941</v>
      </c>
      <c r="BA181" s="26" t="s">
        <v>1941</v>
      </c>
      <c r="BB181" s="26" t="s">
        <v>1941</v>
      </c>
      <c r="BC181" s="26" t="s">
        <v>1941</v>
      </c>
      <c r="BD181" s="26" t="s">
        <v>1941</v>
      </c>
      <c r="BE181" s="26" t="s">
        <v>1941</v>
      </c>
      <c r="BF181" s="26" t="s">
        <v>1941</v>
      </c>
      <c r="BG181" s="26" t="s">
        <v>1941</v>
      </c>
      <c r="BH181" s="26" t="s">
        <v>1941</v>
      </c>
      <c r="BI181" s="26" t="s">
        <v>1941</v>
      </c>
      <c r="BJ181" s="26" t="s">
        <v>1941</v>
      </c>
      <c r="BK181" s="26" t="s">
        <v>1941</v>
      </c>
      <c r="BL181" s="26" t="s">
        <v>1941</v>
      </c>
      <c r="BM181" s="26" t="s">
        <v>1941</v>
      </c>
      <c r="BN181" s="26" t="s">
        <v>1941</v>
      </c>
      <c r="BO181" s="26" t="s">
        <v>1941</v>
      </c>
      <c r="BP181" s="26" t="s">
        <v>1941</v>
      </c>
      <c r="BQ181" s="26" t="s">
        <v>1941</v>
      </c>
      <c r="BR181" s="26" t="s">
        <v>1941</v>
      </c>
      <c r="BS181" s="26" t="s">
        <v>1941</v>
      </c>
      <c r="BT181" s="26" t="s">
        <v>1941</v>
      </c>
      <c r="BU181" s="26" t="str">
        <f t="shared" si="112"/>
        <v>89. PRODUCE THE CHEMICAL</v>
      </c>
      <c r="BV181" s="26" t="str">
        <f t="shared" si="113"/>
        <v/>
      </c>
      <c r="BW181" s="26" t="str">
        <f t="shared" si="114"/>
        <v/>
      </c>
      <c r="BX181" s="26" t="str">
        <f t="shared" si="115"/>
        <v/>
      </c>
      <c r="BY181" s="26" t="str">
        <f t="shared" si="116"/>
        <v/>
      </c>
      <c r="BZ181" s="26" t="str">
        <f t="shared" si="117"/>
        <v>94. AS A MANUFACTURED IMPURITY</v>
      </c>
      <c r="CA181" s="26" t="str">
        <f t="shared" si="118"/>
        <v/>
      </c>
      <c r="CB181" s="26" t="str">
        <f t="shared" si="119"/>
        <v/>
      </c>
      <c r="CC181" s="26" t="str">
        <f t="shared" si="120"/>
        <v/>
      </c>
      <c r="CD181" s="26" t="str">
        <f t="shared" si="121"/>
        <v/>
      </c>
      <c r="CE181" s="26" t="str">
        <f t="shared" si="122"/>
        <v/>
      </c>
      <c r="CF181" s="26" t="str">
        <f t="shared" si="123"/>
        <v/>
      </c>
      <c r="CG181" s="26" t="str">
        <f t="shared" si="124"/>
        <v/>
      </c>
      <c r="CH181" s="26" t="str">
        <f t="shared" si="125"/>
        <v/>
      </c>
      <c r="CI181" s="26" t="str">
        <f t="shared" si="126"/>
        <v/>
      </c>
      <c r="CJ181" s="26" t="str">
        <f t="shared" si="127"/>
        <v/>
      </c>
      <c r="CK181" s="26" t="str">
        <f t="shared" si="128"/>
        <v/>
      </c>
      <c r="CL181" s="26" t="str">
        <f t="shared" si="129"/>
        <v/>
      </c>
      <c r="CM181" s="26" t="str">
        <f t="shared" si="130"/>
        <v/>
      </c>
      <c r="CN181" s="26" t="str">
        <f t="shared" si="131"/>
        <v/>
      </c>
      <c r="CO181" s="26" t="str">
        <f t="shared" si="132"/>
        <v/>
      </c>
      <c r="CP181" s="26" t="str">
        <f t="shared" si="133"/>
        <v/>
      </c>
      <c r="CQ181" s="26" t="str">
        <f t="shared" si="134"/>
        <v/>
      </c>
      <c r="CR181" s="26" t="str">
        <f t="shared" si="135"/>
        <v/>
      </c>
      <c r="CS181" s="26" t="str">
        <f t="shared" si="136"/>
        <v/>
      </c>
      <c r="CT181" s="26" t="str">
        <f t="shared" si="137"/>
        <v/>
      </c>
      <c r="CU181" s="26" t="str">
        <f t="shared" si="138"/>
        <v/>
      </c>
      <c r="CV181" s="26" t="str">
        <f t="shared" si="139"/>
        <v/>
      </c>
      <c r="CW181" s="26" t="str">
        <f t="shared" si="140"/>
        <v/>
      </c>
      <c r="CX181" s="26" t="str">
        <f t="shared" si="141"/>
        <v/>
      </c>
      <c r="CY181" s="26" t="str">
        <f t="shared" si="142"/>
        <v/>
      </c>
      <c r="CZ181" s="26" t="str">
        <f t="shared" si="143"/>
        <v/>
      </c>
      <c r="DA181" s="26" t="str">
        <f t="shared" si="144"/>
        <v/>
      </c>
      <c r="DB181" s="26" t="str">
        <f t="shared" si="145"/>
        <v/>
      </c>
      <c r="DC181" s="26" t="str">
        <f t="shared" si="146"/>
        <v/>
      </c>
      <c r="DD181" s="26" t="str">
        <f t="shared" si="147"/>
        <v/>
      </c>
      <c r="DE181" s="26" t="str">
        <f t="shared" si="148"/>
        <v/>
      </c>
      <c r="DF181" s="26" t="str">
        <f t="shared" si="149"/>
        <v/>
      </c>
      <c r="DG181" s="26" t="str">
        <f t="shared" si="150"/>
        <v/>
      </c>
      <c r="DH181" s="26" t="str">
        <f t="shared" si="151"/>
        <v/>
      </c>
      <c r="DI181" s="26" t="str">
        <f t="shared" si="152"/>
        <v/>
      </c>
      <c r="DJ181" s="26" t="str">
        <f t="shared" si="153"/>
        <v/>
      </c>
      <c r="DK181" s="26" t="str">
        <f t="shared" si="154"/>
        <v/>
      </c>
      <c r="DL181" s="26" t="str">
        <f t="shared" si="155"/>
        <v/>
      </c>
      <c r="DM181" s="26" t="str">
        <f t="shared" si="156"/>
        <v/>
      </c>
      <c r="DN181" s="26" t="str">
        <f t="shared" si="157"/>
        <v/>
      </c>
      <c r="DO181" s="26" t="str">
        <f t="shared" si="158"/>
        <v/>
      </c>
      <c r="DP181" s="26" t="str">
        <f t="shared" si="159"/>
        <v/>
      </c>
      <c r="DQ181" s="26" t="str">
        <f t="shared" si="160"/>
        <v/>
      </c>
      <c r="DR181" s="26" t="str">
        <f t="shared" si="161"/>
        <v/>
      </c>
      <c r="DS181" s="26" t="str">
        <f t="shared" si="162"/>
        <v/>
      </c>
      <c r="DT181" s="26" t="str">
        <f t="shared" si="163"/>
        <v/>
      </c>
      <c r="DU181" s="26" t="str">
        <f t="shared" si="164"/>
        <v/>
      </c>
      <c r="DV181" s="26" t="str">
        <f t="shared" si="165"/>
        <v/>
      </c>
    </row>
    <row r="182" spans="1:126" ht="75" x14ac:dyDescent="0.25">
      <c r="A182" t="s">
        <v>1942</v>
      </c>
      <c r="B182">
        <v>2020</v>
      </c>
      <c r="C182" t="s">
        <v>2046</v>
      </c>
      <c r="D182">
        <v>106990</v>
      </c>
      <c r="E182" s="19">
        <v>1320218795540</v>
      </c>
      <c r="F182" t="s">
        <v>328</v>
      </c>
      <c r="G182">
        <v>324110</v>
      </c>
      <c r="H182" t="s">
        <v>329</v>
      </c>
      <c r="I182" t="s">
        <v>330</v>
      </c>
      <c r="J182" t="s">
        <v>331</v>
      </c>
      <c r="K182" t="s">
        <v>103</v>
      </c>
      <c r="L182">
        <v>70665</v>
      </c>
      <c r="M182" s="26" t="str">
        <f t="shared" si="111"/>
        <v>133. ANCILLARY OR OTHER USE, 139. Z306  WASTE TREATMENT</v>
      </c>
      <c r="N182" s="26" t="s">
        <v>2047</v>
      </c>
      <c r="O182" s="26" t="s">
        <v>2065</v>
      </c>
      <c r="P182">
        <v>282</v>
      </c>
      <c r="Q182">
        <v>1127</v>
      </c>
      <c r="R182">
        <v>1409</v>
      </c>
      <c r="S182" s="26" t="s">
        <v>1941</v>
      </c>
      <c r="T182" s="26" t="s">
        <v>1941</v>
      </c>
      <c r="U182" s="26" t="s">
        <v>1941</v>
      </c>
      <c r="V182" s="26" t="s">
        <v>1941</v>
      </c>
      <c r="W182" s="26" t="s">
        <v>1941</v>
      </c>
      <c r="X182" s="26" t="s">
        <v>1941</v>
      </c>
      <c r="Y182" s="26" t="s">
        <v>1941</v>
      </c>
      <c r="Z182" s="26" t="s">
        <v>1941</v>
      </c>
      <c r="AA182" s="26" t="s">
        <v>1941</v>
      </c>
      <c r="AB182" s="26" t="s">
        <v>1941</v>
      </c>
      <c r="AC182" s="26" t="s">
        <v>1941</v>
      </c>
      <c r="AD182" s="26" t="s">
        <v>1941</v>
      </c>
      <c r="AE182" s="26" t="s">
        <v>1941</v>
      </c>
      <c r="AF182" s="26" t="s">
        <v>1941</v>
      </c>
      <c r="AG182" s="26" t="s">
        <v>1941</v>
      </c>
      <c r="AH182" s="26" t="s">
        <v>1941</v>
      </c>
      <c r="AI182" s="26" t="s">
        <v>1941</v>
      </c>
      <c r="AJ182" s="26" t="s">
        <v>1941</v>
      </c>
      <c r="AK182" s="26" t="s">
        <v>1941</v>
      </c>
      <c r="AL182" s="26" t="s">
        <v>1941</v>
      </c>
      <c r="AM182" s="26" t="s">
        <v>1941</v>
      </c>
      <c r="AN182" s="26" t="s">
        <v>1941</v>
      </c>
      <c r="AO182" s="26" t="s">
        <v>1941</v>
      </c>
      <c r="AP182" s="26" t="s">
        <v>1941</v>
      </c>
      <c r="AQ182" s="26" t="s">
        <v>1941</v>
      </c>
      <c r="AR182" s="26" t="s">
        <v>1941</v>
      </c>
      <c r="AS182" s="26" t="s">
        <v>1941</v>
      </c>
      <c r="AT182" s="26" t="s">
        <v>1941</v>
      </c>
      <c r="AU182" s="26" t="s">
        <v>1941</v>
      </c>
      <c r="AV182" s="26" t="s">
        <v>1941</v>
      </c>
      <c r="AW182" s="26" t="s">
        <v>1941</v>
      </c>
      <c r="AX182" s="26" t="s">
        <v>1941</v>
      </c>
      <c r="AY182" s="26" t="s">
        <v>1941</v>
      </c>
      <c r="AZ182" s="26" t="s">
        <v>1941</v>
      </c>
      <c r="BA182" s="26" t="s">
        <v>1941</v>
      </c>
      <c r="BB182" s="26" t="s">
        <v>1941</v>
      </c>
      <c r="BC182" s="26" t="s">
        <v>1941</v>
      </c>
      <c r="BD182" s="26" t="s">
        <v>1941</v>
      </c>
      <c r="BE182" s="26" t="s">
        <v>1941</v>
      </c>
      <c r="BF182" s="26" t="s">
        <v>1941</v>
      </c>
      <c r="BG182" s="26" t="s">
        <v>1941</v>
      </c>
      <c r="BH182" s="26" t="s">
        <v>1941</v>
      </c>
      <c r="BI182" s="26" t="s">
        <v>1941</v>
      </c>
      <c r="BJ182" s="26" t="s">
        <v>1941</v>
      </c>
      <c r="BK182" s="26" t="s">
        <v>1940</v>
      </c>
      <c r="BL182" s="26" t="s">
        <v>1941</v>
      </c>
      <c r="BM182" s="26" t="s">
        <v>1941</v>
      </c>
      <c r="BN182" s="26" t="s">
        <v>1941</v>
      </c>
      <c r="BO182" s="26" t="s">
        <v>1941</v>
      </c>
      <c r="BP182" s="26" t="s">
        <v>1941</v>
      </c>
      <c r="BQ182" s="26" t="s">
        <v>1940</v>
      </c>
      <c r="BR182" s="26" t="s">
        <v>1941</v>
      </c>
      <c r="BS182" s="26" t="s">
        <v>1941</v>
      </c>
      <c r="BT182" s="26" t="s">
        <v>1941</v>
      </c>
      <c r="BU182" s="26" t="str">
        <f t="shared" si="112"/>
        <v/>
      </c>
      <c r="BV182" s="26" t="str">
        <f t="shared" si="113"/>
        <v/>
      </c>
      <c r="BW182" s="26" t="str">
        <f t="shared" si="114"/>
        <v/>
      </c>
      <c r="BX182" s="26" t="str">
        <f t="shared" si="115"/>
        <v/>
      </c>
      <c r="BY182" s="26" t="str">
        <f t="shared" si="116"/>
        <v/>
      </c>
      <c r="BZ182" s="26" t="str">
        <f t="shared" si="117"/>
        <v/>
      </c>
      <c r="CA182" s="26" t="str">
        <f t="shared" si="118"/>
        <v/>
      </c>
      <c r="CB182" s="26" t="str">
        <f t="shared" si="119"/>
        <v/>
      </c>
      <c r="CC182" s="26" t="str">
        <f t="shared" si="120"/>
        <v/>
      </c>
      <c r="CD182" s="26" t="str">
        <f t="shared" si="121"/>
        <v/>
      </c>
      <c r="CE182" s="26" t="str">
        <f t="shared" si="122"/>
        <v/>
      </c>
      <c r="CF182" s="26" t="str">
        <f t="shared" si="123"/>
        <v/>
      </c>
      <c r="CG182" s="26" t="str">
        <f t="shared" si="124"/>
        <v/>
      </c>
      <c r="CH182" s="26" t="str">
        <f t="shared" si="125"/>
        <v/>
      </c>
      <c r="CI182" s="26" t="str">
        <f t="shared" si="126"/>
        <v/>
      </c>
      <c r="CJ182" s="26" t="str">
        <f t="shared" si="127"/>
        <v/>
      </c>
      <c r="CK182" s="26" t="str">
        <f t="shared" si="128"/>
        <v/>
      </c>
      <c r="CL182" s="26" t="str">
        <f t="shared" si="129"/>
        <v/>
      </c>
      <c r="CM182" s="26" t="str">
        <f t="shared" si="130"/>
        <v/>
      </c>
      <c r="CN182" s="26" t="str">
        <f t="shared" si="131"/>
        <v/>
      </c>
      <c r="CO182" s="26" t="str">
        <f t="shared" si="132"/>
        <v/>
      </c>
      <c r="CP182" s="26" t="str">
        <f t="shared" si="133"/>
        <v/>
      </c>
      <c r="CQ182" s="26" t="str">
        <f t="shared" si="134"/>
        <v/>
      </c>
      <c r="CR182" s="26" t="str">
        <f t="shared" si="135"/>
        <v/>
      </c>
      <c r="CS182" s="26" t="str">
        <f t="shared" si="136"/>
        <v/>
      </c>
      <c r="CT182" s="26" t="str">
        <f t="shared" si="137"/>
        <v/>
      </c>
      <c r="CU182" s="26" t="str">
        <f t="shared" si="138"/>
        <v/>
      </c>
      <c r="CV182" s="26" t="str">
        <f t="shared" si="139"/>
        <v/>
      </c>
      <c r="CW182" s="26" t="str">
        <f t="shared" si="140"/>
        <v/>
      </c>
      <c r="CX182" s="26" t="str">
        <f t="shared" si="141"/>
        <v/>
      </c>
      <c r="CY182" s="26" t="str">
        <f t="shared" si="142"/>
        <v/>
      </c>
      <c r="CZ182" s="26" t="str">
        <f t="shared" si="143"/>
        <v/>
      </c>
      <c r="DA182" s="26" t="str">
        <f t="shared" si="144"/>
        <v/>
      </c>
      <c r="DB182" s="26" t="str">
        <f t="shared" si="145"/>
        <v/>
      </c>
      <c r="DC182" s="26" t="str">
        <f t="shared" si="146"/>
        <v/>
      </c>
      <c r="DD182" s="26" t="str">
        <f t="shared" si="147"/>
        <v/>
      </c>
      <c r="DE182" s="26" t="str">
        <f t="shared" si="148"/>
        <v/>
      </c>
      <c r="DF182" s="26" t="str">
        <f t="shared" si="149"/>
        <v/>
      </c>
      <c r="DG182" s="26" t="str">
        <f t="shared" si="150"/>
        <v/>
      </c>
      <c r="DH182" s="26" t="str">
        <f t="shared" si="151"/>
        <v/>
      </c>
      <c r="DI182" s="26" t="str">
        <f t="shared" si="152"/>
        <v/>
      </c>
      <c r="DJ182" s="26" t="str">
        <f t="shared" si="153"/>
        <v/>
      </c>
      <c r="DK182" s="26" t="str">
        <f t="shared" si="154"/>
        <v/>
      </c>
      <c r="DL182" s="26" t="str">
        <f t="shared" si="155"/>
        <v/>
      </c>
      <c r="DM182" s="26" t="str">
        <f t="shared" si="156"/>
        <v>133. ANCILLARY OR OTHER USE</v>
      </c>
      <c r="DN182" s="26" t="str">
        <f t="shared" si="157"/>
        <v/>
      </c>
      <c r="DO182" s="26" t="str">
        <f t="shared" si="158"/>
        <v/>
      </c>
      <c r="DP182" s="26" t="str">
        <f t="shared" si="159"/>
        <v/>
      </c>
      <c r="DQ182" s="26" t="str">
        <f t="shared" si="160"/>
        <v/>
      </c>
      <c r="DR182" s="26" t="str">
        <f t="shared" si="161"/>
        <v/>
      </c>
      <c r="DS182" s="26" t="str">
        <f t="shared" si="162"/>
        <v>139. Z306  WASTE TREATMENT</v>
      </c>
      <c r="DT182" s="26" t="str">
        <f t="shared" si="163"/>
        <v/>
      </c>
      <c r="DU182" s="26" t="str">
        <f t="shared" si="164"/>
        <v/>
      </c>
      <c r="DV182" s="26" t="str">
        <f t="shared" si="165"/>
        <v/>
      </c>
    </row>
    <row r="183" spans="1:126" ht="75" x14ac:dyDescent="0.25">
      <c r="A183" t="s">
        <v>1942</v>
      </c>
      <c r="B183">
        <v>2021</v>
      </c>
      <c r="C183" t="s">
        <v>2046</v>
      </c>
      <c r="D183">
        <v>106990</v>
      </c>
      <c r="E183" s="19">
        <v>1321219926223</v>
      </c>
      <c r="F183" t="s">
        <v>328</v>
      </c>
      <c r="G183">
        <v>324110</v>
      </c>
      <c r="H183" t="s">
        <v>329</v>
      </c>
      <c r="I183" t="s">
        <v>330</v>
      </c>
      <c r="J183" t="s">
        <v>331</v>
      </c>
      <c r="K183" t="s">
        <v>103</v>
      </c>
      <c r="L183">
        <v>70665</v>
      </c>
      <c r="M183" s="26" t="str">
        <f t="shared" si="111"/>
        <v>89. PRODUCE THE CHEMICAL, 94. AS A MANUFACTURED IMPURITY</v>
      </c>
      <c r="N183" s="26" t="s">
        <v>2047</v>
      </c>
      <c r="O183" s="26" t="s">
        <v>2065</v>
      </c>
      <c r="P183">
        <v>277</v>
      </c>
      <c r="Q183">
        <v>225</v>
      </c>
      <c r="R183">
        <v>502</v>
      </c>
      <c r="S183" s="26" t="s">
        <v>1940</v>
      </c>
      <c r="T183" s="26" t="s">
        <v>1941</v>
      </c>
      <c r="U183" s="26" t="s">
        <v>1941</v>
      </c>
      <c r="V183" s="26" t="s">
        <v>1941</v>
      </c>
      <c r="W183" s="26" t="s">
        <v>1941</v>
      </c>
      <c r="X183" s="26" t="s">
        <v>1940</v>
      </c>
      <c r="Y183" s="26" t="s">
        <v>1941</v>
      </c>
      <c r="Z183" s="26" t="s">
        <v>1941</v>
      </c>
      <c r="AA183" s="26" t="s">
        <v>1941</v>
      </c>
      <c r="AB183" s="26" t="s">
        <v>1941</v>
      </c>
      <c r="AC183" s="26" t="s">
        <v>1941</v>
      </c>
      <c r="AD183" s="26" t="s">
        <v>1941</v>
      </c>
      <c r="AE183" s="26" t="s">
        <v>1941</v>
      </c>
      <c r="AF183" s="26" t="s">
        <v>1941</v>
      </c>
      <c r="AG183" s="26" t="s">
        <v>1941</v>
      </c>
      <c r="AH183" s="26" t="s">
        <v>1941</v>
      </c>
      <c r="AI183" s="26" t="s">
        <v>1941</v>
      </c>
      <c r="AJ183" s="26" t="s">
        <v>1941</v>
      </c>
      <c r="AK183" s="26" t="s">
        <v>1941</v>
      </c>
      <c r="AL183" s="26" t="s">
        <v>1941</v>
      </c>
      <c r="AM183" s="26" t="s">
        <v>1941</v>
      </c>
      <c r="AN183" s="26" t="s">
        <v>1941</v>
      </c>
      <c r="AO183" s="26" t="s">
        <v>1941</v>
      </c>
      <c r="AP183" s="26" t="s">
        <v>1941</v>
      </c>
      <c r="AQ183" s="26" t="s">
        <v>1941</v>
      </c>
      <c r="AR183" s="26" t="s">
        <v>1941</v>
      </c>
      <c r="AS183" s="26" t="s">
        <v>1941</v>
      </c>
      <c r="AT183" s="26" t="s">
        <v>1941</v>
      </c>
      <c r="AU183" s="26" t="s">
        <v>1941</v>
      </c>
      <c r="AV183" s="26" t="s">
        <v>1941</v>
      </c>
      <c r="AW183" s="26" t="s">
        <v>1941</v>
      </c>
      <c r="AX183" s="26" t="s">
        <v>1941</v>
      </c>
      <c r="AY183" s="26" t="s">
        <v>1941</v>
      </c>
      <c r="AZ183" s="26" t="s">
        <v>1941</v>
      </c>
      <c r="BA183" s="26" t="s">
        <v>1941</v>
      </c>
      <c r="BB183" s="26" t="s">
        <v>1941</v>
      </c>
      <c r="BC183" s="26" t="s">
        <v>1941</v>
      </c>
      <c r="BD183" s="26" t="s">
        <v>1941</v>
      </c>
      <c r="BE183" s="26" t="s">
        <v>1941</v>
      </c>
      <c r="BF183" s="26" t="s">
        <v>1941</v>
      </c>
      <c r="BG183" s="26" t="s">
        <v>1941</v>
      </c>
      <c r="BH183" s="26" t="s">
        <v>1941</v>
      </c>
      <c r="BI183" s="26" t="s">
        <v>1941</v>
      </c>
      <c r="BJ183" s="26" t="s">
        <v>1941</v>
      </c>
      <c r="BK183" s="26" t="s">
        <v>1941</v>
      </c>
      <c r="BL183" s="26" t="s">
        <v>1941</v>
      </c>
      <c r="BM183" s="26" t="s">
        <v>1941</v>
      </c>
      <c r="BN183" s="26" t="s">
        <v>1941</v>
      </c>
      <c r="BO183" s="26" t="s">
        <v>1941</v>
      </c>
      <c r="BP183" s="26" t="s">
        <v>1941</v>
      </c>
      <c r="BQ183" s="26" t="s">
        <v>1941</v>
      </c>
      <c r="BR183" s="26" t="s">
        <v>1941</v>
      </c>
      <c r="BS183" s="26" t="s">
        <v>1941</v>
      </c>
      <c r="BT183" s="26" t="s">
        <v>1941</v>
      </c>
      <c r="BU183" s="26" t="str">
        <f t="shared" si="112"/>
        <v>89. PRODUCE THE CHEMICAL</v>
      </c>
      <c r="BV183" s="26" t="str">
        <f t="shared" si="113"/>
        <v/>
      </c>
      <c r="BW183" s="26" t="str">
        <f t="shared" si="114"/>
        <v/>
      </c>
      <c r="BX183" s="26" t="str">
        <f t="shared" si="115"/>
        <v/>
      </c>
      <c r="BY183" s="26" t="str">
        <f t="shared" si="116"/>
        <v/>
      </c>
      <c r="BZ183" s="26" t="str">
        <f t="shared" si="117"/>
        <v>94. AS A MANUFACTURED IMPURITY</v>
      </c>
      <c r="CA183" s="26" t="str">
        <f t="shared" si="118"/>
        <v/>
      </c>
      <c r="CB183" s="26" t="str">
        <f t="shared" si="119"/>
        <v/>
      </c>
      <c r="CC183" s="26" t="str">
        <f t="shared" si="120"/>
        <v/>
      </c>
      <c r="CD183" s="26" t="str">
        <f t="shared" si="121"/>
        <v/>
      </c>
      <c r="CE183" s="26" t="str">
        <f t="shared" si="122"/>
        <v/>
      </c>
      <c r="CF183" s="26" t="str">
        <f t="shared" si="123"/>
        <v/>
      </c>
      <c r="CG183" s="26" t="str">
        <f t="shared" si="124"/>
        <v/>
      </c>
      <c r="CH183" s="26" t="str">
        <f t="shared" si="125"/>
        <v/>
      </c>
      <c r="CI183" s="26" t="str">
        <f t="shared" si="126"/>
        <v/>
      </c>
      <c r="CJ183" s="26" t="str">
        <f t="shared" si="127"/>
        <v/>
      </c>
      <c r="CK183" s="26" t="str">
        <f t="shared" si="128"/>
        <v/>
      </c>
      <c r="CL183" s="26" t="str">
        <f t="shared" si="129"/>
        <v/>
      </c>
      <c r="CM183" s="26" t="str">
        <f t="shared" si="130"/>
        <v/>
      </c>
      <c r="CN183" s="26" t="str">
        <f t="shared" si="131"/>
        <v/>
      </c>
      <c r="CO183" s="26" t="str">
        <f t="shared" si="132"/>
        <v/>
      </c>
      <c r="CP183" s="26" t="str">
        <f t="shared" si="133"/>
        <v/>
      </c>
      <c r="CQ183" s="26" t="str">
        <f t="shared" si="134"/>
        <v/>
      </c>
      <c r="CR183" s="26" t="str">
        <f t="shared" si="135"/>
        <v/>
      </c>
      <c r="CS183" s="26" t="str">
        <f t="shared" si="136"/>
        <v/>
      </c>
      <c r="CT183" s="26" t="str">
        <f t="shared" si="137"/>
        <v/>
      </c>
      <c r="CU183" s="26" t="str">
        <f t="shared" si="138"/>
        <v/>
      </c>
      <c r="CV183" s="26" t="str">
        <f t="shared" si="139"/>
        <v/>
      </c>
      <c r="CW183" s="26" t="str">
        <f t="shared" si="140"/>
        <v/>
      </c>
      <c r="CX183" s="26" t="str">
        <f t="shared" si="141"/>
        <v/>
      </c>
      <c r="CY183" s="26" t="str">
        <f t="shared" si="142"/>
        <v/>
      </c>
      <c r="CZ183" s="26" t="str">
        <f t="shared" si="143"/>
        <v/>
      </c>
      <c r="DA183" s="26" t="str">
        <f t="shared" si="144"/>
        <v/>
      </c>
      <c r="DB183" s="26" t="str">
        <f t="shared" si="145"/>
        <v/>
      </c>
      <c r="DC183" s="26" t="str">
        <f t="shared" si="146"/>
        <v/>
      </c>
      <c r="DD183" s="26" t="str">
        <f t="shared" si="147"/>
        <v/>
      </c>
      <c r="DE183" s="26" t="str">
        <f t="shared" si="148"/>
        <v/>
      </c>
      <c r="DF183" s="26" t="str">
        <f t="shared" si="149"/>
        <v/>
      </c>
      <c r="DG183" s="26" t="str">
        <f t="shared" si="150"/>
        <v/>
      </c>
      <c r="DH183" s="26" t="str">
        <f t="shared" si="151"/>
        <v/>
      </c>
      <c r="DI183" s="26" t="str">
        <f t="shared" si="152"/>
        <v/>
      </c>
      <c r="DJ183" s="26" t="str">
        <f t="shared" si="153"/>
        <v/>
      </c>
      <c r="DK183" s="26" t="str">
        <f t="shared" si="154"/>
        <v/>
      </c>
      <c r="DL183" s="26" t="str">
        <f t="shared" si="155"/>
        <v/>
      </c>
      <c r="DM183" s="26" t="str">
        <f t="shared" si="156"/>
        <v/>
      </c>
      <c r="DN183" s="26" t="str">
        <f t="shared" si="157"/>
        <v/>
      </c>
      <c r="DO183" s="26" t="str">
        <f t="shared" si="158"/>
        <v/>
      </c>
      <c r="DP183" s="26" t="str">
        <f t="shared" si="159"/>
        <v/>
      </c>
      <c r="DQ183" s="26" t="str">
        <f t="shared" si="160"/>
        <v/>
      </c>
      <c r="DR183" s="26" t="str">
        <f t="shared" si="161"/>
        <v/>
      </c>
      <c r="DS183" s="26" t="str">
        <f t="shared" si="162"/>
        <v/>
      </c>
      <c r="DT183" s="26" t="str">
        <f t="shared" si="163"/>
        <v/>
      </c>
      <c r="DU183" s="26" t="str">
        <f t="shared" si="164"/>
        <v/>
      </c>
      <c r="DV183" s="26" t="str">
        <f t="shared" si="165"/>
        <v/>
      </c>
    </row>
    <row r="184" spans="1:126" ht="45" x14ac:dyDescent="0.25">
      <c r="A184" t="s">
        <v>1942</v>
      </c>
      <c r="B184">
        <v>2016</v>
      </c>
      <c r="C184" t="s">
        <v>2046</v>
      </c>
      <c r="D184">
        <v>106990</v>
      </c>
      <c r="E184" s="19">
        <v>1316215448919</v>
      </c>
      <c r="F184" t="s">
        <v>334</v>
      </c>
      <c r="G184">
        <v>324110</v>
      </c>
      <c r="H184" t="s">
        <v>335</v>
      </c>
      <c r="I184" t="s">
        <v>336</v>
      </c>
      <c r="J184" t="s">
        <v>337</v>
      </c>
      <c r="K184" t="s">
        <v>338</v>
      </c>
      <c r="L184">
        <v>60439</v>
      </c>
      <c r="M184" s="26" t="str">
        <f t="shared" si="111"/>
        <v>89. PRODUCE THE CHEMICAL, 94. AS A MANUFACTURED IMPURITY</v>
      </c>
      <c r="N184" s="26" t="s">
        <v>2047</v>
      </c>
      <c r="O184" s="26" t="s">
        <v>2058</v>
      </c>
      <c r="P184">
        <v>8</v>
      </c>
      <c r="Q184">
        <v>0</v>
      </c>
      <c r="R184">
        <v>8</v>
      </c>
      <c r="S184" s="26" t="s">
        <v>1940</v>
      </c>
      <c r="T184" s="26" t="s">
        <v>1941</v>
      </c>
      <c r="U184" s="26" t="s">
        <v>1941</v>
      </c>
      <c r="V184" s="26" t="s">
        <v>1941</v>
      </c>
      <c r="W184" s="26" t="s">
        <v>1941</v>
      </c>
      <c r="X184" s="26" t="s">
        <v>1940</v>
      </c>
      <c r="Y184" s="26" t="s">
        <v>1941</v>
      </c>
      <c r="AE184" s="26" t="s">
        <v>1941</v>
      </c>
      <c r="AR184" s="26" t="s">
        <v>1941</v>
      </c>
      <c r="AS184" s="26" t="s">
        <v>1941</v>
      </c>
      <c r="AT184" s="26" t="s">
        <v>1941</v>
      </c>
      <c r="AV184" s="26" t="s">
        <v>1941</v>
      </c>
      <c r="BD184" s="26" t="s">
        <v>1941</v>
      </c>
      <c r="BK184" s="26" t="s">
        <v>1941</v>
      </c>
      <c r="BU184" s="26" t="str">
        <f t="shared" si="112"/>
        <v>89. PRODUCE THE CHEMICAL</v>
      </c>
      <c r="BV184" s="26" t="str">
        <f t="shared" si="113"/>
        <v/>
      </c>
      <c r="BW184" s="26" t="str">
        <f t="shared" si="114"/>
        <v/>
      </c>
      <c r="BX184" s="26" t="str">
        <f t="shared" si="115"/>
        <v/>
      </c>
      <c r="BY184" s="26" t="str">
        <f t="shared" si="116"/>
        <v/>
      </c>
      <c r="BZ184" s="26" t="str">
        <f t="shared" si="117"/>
        <v>94. AS A MANUFACTURED IMPURITY</v>
      </c>
      <c r="CA184" s="26" t="str">
        <f t="shared" si="118"/>
        <v/>
      </c>
      <c r="CB184" s="26" t="str">
        <f t="shared" si="119"/>
        <v/>
      </c>
      <c r="CC184" s="26" t="str">
        <f t="shared" si="120"/>
        <v/>
      </c>
      <c r="CD184" s="26" t="str">
        <f t="shared" si="121"/>
        <v/>
      </c>
      <c r="CE184" s="26" t="str">
        <f t="shared" si="122"/>
        <v/>
      </c>
      <c r="CF184" s="26" t="str">
        <f t="shared" si="123"/>
        <v/>
      </c>
      <c r="CG184" s="26" t="str">
        <f t="shared" si="124"/>
        <v/>
      </c>
      <c r="CH184" s="26" t="str">
        <f t="shared" si="125"/>
        <v/>
      </c>
      <c r="CI184" s="26" t="str">
        <f t="shared" si="126"/>
        <v/>
      </c>
      <c r="CJ184" s="26" t="str">
        <f t="shared" si="127"/>
        <v/>
      </c>
      <c r="CK184" s="26" t="str">
        <f t="shared" si="128"/>
        <v/>
      </c>
      <c r="CL184" s="26" t="str">
        <f t="shared" si="129"/>
        <v/>
      </c>
      <c r="CM184" s="26" t="str">
        <f t="shared" si="130"/>
        <v/>
      </c>
      <c r="CN184" s="26" t="str">
        <f t="shared" si="131"/>
        <v/>
      </c>
      <c r="CO184" s="26" t="str">
        <f t="shared" si="132"/>
        <v/>
      </c>
      <c r="CP184" s="26" t="str">
        <f t="shared" si="133"/>
        <v/>
      </c>
      <c r="CQ184" s="26" t="str">
        <f t="shared" si="134"/>
        <v/>
      </c>
      <c r="CR184" s="26" t="str">
        <f t="shared" si="135"/>
        <v/>
      </c>
      <c r="CS184" s="26" t="str">
        <f t="shared" si="136"/>
        <v/>
      </c>
      <c r="CT184" s="26" t="str">
        <f t="shared" si="137"/>
        <v/>
      </c>
      <c r="CU184" s="26" t="str">
        <f t="shared" si="138"/>
        <v/>
      </c>
      <c r="CV184" s="26" t="str">
        <f t="shared" si="139"/>
        <v/>
      </c>
      <c r="CW184" s="26" t="str">
        <f t="shared" si="140"/>
        <v/>
      </c>
      <c r="CX184" s="26" t="str">
        <f t="shared" si="141"/>
        <v/>
      </c>
      <c r="CY184" s="26" t="str">
        <f t="shared" si="142"/>
        <v/>
      </c>
      <c r="CZ184" s="26" t="str">
        <f t="shared" si="143"/>
        <v/>
      </c>
      <c r="DA184" s="26" t="str">
        <f t="shared" si="144"/>
        <v/>
      </c>
      <c r="DB184" s="26" t="str">
        <f t="shared" si="145"/>
        <v/>
      </c>
      <c r="DC184" s="26" t="str">
        <f t="shared" si="146"/>
        <v/>
      </c>
      <c r="DD184" s="26" t="str">
        <f t="shared" si="147"/>
        <v/>
      </c>
      <c r="DE184" s="26" t="str">
        <f t="shared" si="148"/>
        <v/>
      </c>
      <c r="DF184" s="26" t="str">
        <f t="shared" si="149"/>
        <v/>
      </c>
      <c r="DG184" s="26" t="str">
        <f t="shared" si="150"/>
        <v/>
      </c>
      <c r="DH184" s="26" t="str">
        <f t="shared" si="151"/>
        <v/>
      </c>
      <c r="DI184" s="26" t="str">
        <f t="shared" si="152"/>
        <v/>
      </c>
      <c r="DJ184" s="26" t="str">
        <f t="shared" si="153"/>
        <v/>
      </c>
      <c r="DK184" s="26" t="str">
        <f t="shared" si="154"/>
        <v/>
      </c>
      <c r="DL184" s="26" t="str">
        <f t="shared" si="155"/>
        <v/>
      </c>
      <c r="DM184" s="26" t="str">
        <f t="shared" si="156"/>
        <v/>
      </c>
      <c r="DN184" s="26" t="str">
        <f t="shared" si="157"/>
        <v/>
      </c>
      <c r="DO184" s="26" t="str">
        <f t="shared" si="158"/>
        <v/>
      </c>
      <c r="DP184" s="26" t="str">
        <f t="shared" si="159"/>
        <v/>
      </c>
      <c r="DQ184" s="26" t="str">
        <f t="shared" si="160"/>
        <v/>
      </c>
      <c r="DR184" s="26" t="str">
        <f t="shared" si="161"/>
        <v/>
      </c>
      <c r="DS184" s="26" t="str">
        <f t="shared" si="162"/>
        <v/>
      </c>
      <c r="DT184" s="26" t="str">
        <f t="shared" si="163"/>
        <v/>
      </c>
      <c r="DU184" s="26" t="str">
        <f t="shared" si="164"/>
        <v/>
      </c>
      <c r="DV184" s="26" t="str">
        <f t="shared" si="165"/>
        <v/>
      </c>
    </row>
    <row r="185" spans="1:126" ht="45" x14ac:dyDescent="0.25">
      <c r="A185" t="s">
        <v>1942</v>
      </c>
      <c r="B185">
        <v>2017</v>
      </c>
      <c r="C185" t="s">
        <v>2046</v>
      </c>
      <c r="D185">
        <v>106990</v>
      </c>
      <c r="E185" s="19">
        <v>1317216296006</v>
      </c>
      <c r="F185" t="s">
        <v>334</v>
      </c>
      <c r="G185">
        <v>324110</v>
      </c>
      <c r="H185" t="s">
        <v>335</v>
      </c>
      <c r="I185" t="s">
        <v>336</v>
      </c>
      <c r="J185" t="s">
        <v>337</v>
      </c>
      <c r="K185" t="s">
        <v>338</v>
      </c>
      <c r="L185">
        <v>60439</v>
      </c>
      <c r="M185" s="26" t="str">
        <f t="shared" si="111"/>
        <v>89. PRODUCE THE CHEMICAL, 94. AS A MANUFACTURED IMPURITY</v>
      </c>
      <c r="N185" s="26" t="s">
        <v>2047</v>
      </c>
      <c r="O185" s="26" t="s">
        <v>2058</v>
      </c>
      <c r="P185">
        <v>6</v>
      </c>
      <c r="Q185">
        <v>0</v>
      </c>
      <c r="R185">
        <v>6</v>
      </c>
      <c r="S185" s="26" t="s">
        <v>1940</v>
      </c>
      <c r="T185" s="26" t="s">
        <v>1941</v>
      </c>
      <c r="U185" s="26" t="s">
        <v>1941</v>
      </c>
      <c r="V185" s="26" t="s">
        <v>1941</v>
      </c>
      <c r="W185" s="26" t="s">
        <v>1941</v>
      </c>
      <c r="X185" s="26" t="s">
        <v>1940</v>
      </c>
      <c r="Y185" s="26" t="s">
        <v>1941</v>
      </c>
      <c r="AE185" s="26" t="s">
        <v>1941</v>
      </c>
      <c r="AR185" s="26" t="s">
        <v>1941</v>
      </c>
      <c r="AS185" s="26" t="s">
        <v>1941</v>
      </c>
      <c r="AT185" s="26" t="s">
        <v>1941</v>
      </c>
      <c r="AV185" s="26" t="s">
        <v>1941</v>
      </c>
      <c r="BD185" s="26" t="s">
        <v>1941</v>
      </c>
      <c r="BK185" s="26" t="s">
        <v>1941</v>
      </c>
      <c r="BU185" s="26" t="str">
        <f t="shared" si="112"/>
        <v>89. PRODUCE THE CHEMICAL</v>
      </c>
      <c r="BV185" s="26" t="str">
        <f t="shared" si="113"/>
        <v/>
      </c>
      <c r="BW185" s="26" t="str">
        <f t="shared" si="114"/>
        <v/>
      </c>
      <c r="BX185" s="26" t="str">
        <f t="shared" si="115"/>
        <v/>
      </c>
      <c r="BY185" s="26" t="str">
        <f t="shared" si="116"/>
        <v/>
      </c>
      <c r="BZ185" s="26" t="str">
        <f t="shared" si="117"/>
        <v>94. AS A MANUFACTURED IMPURITY</v>
      </c>
      <c r="CA185" s="26" t="str">
        <f t="shared" si="118"/>
        <v/>
      </c>
      <c r="CB185" s="26" t="str">
        <f t="shared" si="119"/>
        <v/>
      </c>
      <c r="CC185" s="26" t="str">
        <f t="shared" si="120"/>
        <v/>
      </c>
      <c r="CD185" s="26" t="str">
        <f t="shared" si="121"/>
        <v/>
      </c>
      <c r="CE185" s="26" t="str">
        <f t="shared" si="122"/>
        <v/>
      </c>
      <c r="CF185" s="26" t="str">
        <f t="shared" si="123"/>
        <v/>
      </c>
      <c r="CG185" s="26" t="str">
        <f t="shared" si="124"/>
        <v/>
      </c>
      <c r="CH185" s="26" t="str">
        <f t="shared" si="125"/>
        <v/>
      </c>
      <c r="CI185" s="26" t="str">
        <f t="shared" si="126"/>
        <v/>
      </c>
      <c r="CJ185" s="26" t="str">
        <f t="shared" si="127"/>
        <v/>
      </c>
      <c r="CK185" s="26" t="str">
        <f t="shared" si="128"/>
        <v/>
      </c>
      <c r="CL185" s="26" t="str">
        <f t="shared" si="129"/>
        <v/>
      </c>
      <c r="CM185" s="26" t="str">
        <f t="shared" si="130"/>
        <v/>
      </c>
      <c r="CN185" s="26" t="str">
        <f t="shared" si="131"/>
        <v/>
      </c>
      <c r="CO185" s="26" t="str">
        <f t="shared" si="132"/>
        <v/>
      </c>
      <c r="CP185" s="26" t="str">
        <f t="shared" si="133"/>
        <v/>
      </c>
      <c r="CQ185" s="26" t="str">
        <f t="shared" si="134"/>
        <v/>
      </c>
      <c r="CR185" s="26" t="str">
        <f t="shared" si="135"/>
        <v/>
      </c>
      <c r="CS185" s="26" t="str">
        <f t="shared" si="136"/>
        <v/>
      </c>
      <c r="CT185" s="26" t="str">
        <f t="shared" si="137"/>
        <v/>
      </c>
      <c r="CU185" s="26" t="str">
        <f t="shared" si="138"/>
        <v/>
      </c>
      <c r="CV185" s="26" t="str">
        <f t="shared" si="139"/>
        <v/>
      </c>
      <c r="CW185" s="26" t="str">
        <f t="shared" si="140"/>
        <v/>
      </c>
      <c r="CX185" s="26" t="str">
        <f t="shared" si="141"/>
        <v/>
      </c>
      <c r="CY185" s="26" t="str">
        <f t="shared" si="142"/>
        <v/>
      </c>
      <c r="CZ185" s="26" t="str">
        <f t="shared" si="143"/>
        <v/>
      </c>
      <c r="DA185" s="26" t="str">
        <f t="shared" si="144"/>
        <v/>
      </c>
      <c r="DB185" s="26" t="str">
        <f t="shared" si="145"/>
        <v/>
      </c>
      <c r="DC185" s="26" t="str">
        <f t="shared" si="146"/>
        <v/>
      </c>
      <c r="DD185" s="26" t="str">
        <f t="shared" si="147"/>
        <v/>
      </c>
      <c r="DE185" s="26" t="str">
        <f t="shared" si="148"/>
        <v/>
      </c>
      <c r="DF185" s="26" t="str">
        <f t="shared" si="149"/>
        <v/>
      </c>
      <c r="DG185" s="26" t="str">
        <f t="shared" si="150"/>
        <v/>
      </c>
      <c r="DH185" s="26" t="str">
        <f t="shared" si="151"/>
        <v/>
      </c>
      <c r="DI185" s="26" t="str">
        <f t="shared" si="152"/>
        <v/>
      </c>
      <c r="DJ185" s="26" t="str">
        <f t="shared" si="153"/>
        <v/>
      </c>
      <c r="DK185" s="26" t="str">
        <f t="shared" si="154"/>
        <v/>
      </c>
      <c r="DL185" s="26" t="str">
        <f t="shared" si="155"/>
        <v/>
      </c>
      <c r="DM185" s="26" t="str">
        <f t="shared" si="156"/>
        <v/>
      </c>
      <c r="DN185" s="26" t="str">
        <f t="shared" si="157"/>
        <v/>
      </c>
      <c r="DO185" s="26" t="str">
        <f t="shared" si="158"/>
        <v/>
      </c>
      <c r="DP185" s="26" t="str">
        <f t="shared" si="159"/>
        <v/>
      </c>
      <c r="DQ185" s="26" t="str">
        <f t="shared" si="160"/>
        <v/>
      </c>
      <c r="DR185" s="26" t="str">
        <f t="shared" si="161"/>
        <v/>
      </c>
      <c r="DS185" s="26" t="str">
        <f t="shared" si="162"/>
        <v/>
      </c>
      <c r="DT185" s="26" t="str">
        <f t="shared" si="163"/>
        <v/>
      </c>
      <c r="DU185" s="26" t="str">
        <f t="shared" si="164"/>
        <v/>
      </c>
      <c r="DV185" s="26" t="str">
        <f t="shared" si="165"/>
        <v/>
      </c>
    </row>
    <row r="186" spans="1:126" ht="75" x14ac:dyDescent="0.25">
      <c r="A186" t="s">
        <v>1942</v>
      </c>
      <c r="B186">
        <v>2018</v>
      </c>
      <c r="C186" t="s">
        <v>2046</v>
      </c>
      <c r="D186">
        <v>106990</v>
      </c>
      <c r="E186" s="19">
        <v>1318217291119</v>
      </c>
      <c r="F186" t="s">
        <v>334</v>
      </c>
      <c r="G186">
        <v>324110</v>
      </c>
      <c r="H186" t="s">
        <v>335</v>
      </c>
      <c r="I186" t="s">
        <v>336</v>
      </c>
      <c r="J186" t="s">
        <v>337</v>
      </c>
      <c r="K186" t="s">
        <v>338</v>
      </c>
      <c r="L186">
        <v>60439</v>
      </c>
      <c r="M186" s="26" t="str">
        <f t="shared" si="111"/>
        <v>89. PRODUCE THE CHEMICAL, 94. AS A MANUFACTURED IMPURITY</v>
      </c>
      <c r="N186" s="26" t="s">
        <v>2047</v>
      </c>
      <c r="O186" s="26" t="s">
        <v>2058</v>
      </c>
      <c r="P186">
        <v>4</v>
      </c>
      <c r="Q186">
        <v>0</v>
      </c>
      <c r="R186">
        <v>4</v>
      </c>
      <c r="S186" s="26" t="s">
        <v>1940</v>
      </c>
      <c r="T186" s="26" t="s">
        <v>1941</v>
      </c>
      <c r="U186" s="26" t="s">
        <v>1941</v>
      </c>
      <c r="V186" s="26" t="s">
        <v>1941</v>
      </c>
      <c r="W186" s="26" t="s">
        <v>1941</v>
      </c>
      <c r="X186" s="26" t="s">
        <v>1940</v>
      </c>
      <c r="Y186" s="26" t="s">
        <v>1941</v>
      </c>
      <c r="Z186" s="26" t="s">
        <v>1941</v>
      </c>
      <c r="AA186" s="26" t="s">
        <v>1941</v>
      </c>
      <c r="AB186" s="26" t="s">
        <v>1941</v>
      </c>
      <c r="AC186" s="26" t="s">
        <v>1941</v>
      </c>
      <c r="AD186" s="26" t="s">
        <v>1941</v>
      </c>
      <c r="AE186" s="26" t="s">
        <v>1941</v>
      </c>
      <c r="AF186" s="26" t="s">
        <v>1941</v>
      </c>
      <c r="AG186" s="26" t="s">
        <v>1941</v>
      </c>
      <c r="AH186" s="26" t="s">
        <v>1941</v>
      </c>
      <c r="AI186" s="26" t="s">
        <v>1941</v>
      </c>
      <c r="AJ186" s="26" t="s">
        <v>1941</v>
      </c>
      <c r="AK186" s="26" t="s">
        <v>1941</v>
      </c>
      <c r="AL186" s="26" t="s">
        <v>1941</v>
      </c>
      <c r="AM186" s="26" t="s">
        <v>1941</v>
      </c>
      <c r="AN186" s="26" t="s">
        <v>1941</v>
      </c>
      <c r="AO186" s="26" t="s">
        <v>1941</v>
      </c>
      <c r="AP186" s="26" t="s">
        <v>1941</v>
      </c>
      <c r="AQ186" s="26" t="s">
        <v>1941</v>
      </c>
      <c r="AR186" s="26" t="s">
        <v>1941</v>
      </c>
      <c r="AS186" s="26" t="s">
        <v>1941</v>
      </c>
      <c r="AT186" s="26" t="s">
        <v>1941</v>
      </c>
      <c r="AU186" s="26" t="s">
        <v>1941</v>
      </c>
      <c r="AV186" s="26" t="s">
        <v>1941</v>
      </c>
      <c r="AW186" s="26" t="s">
        <v>1941</v>
      </c>
      <c r="AX186" s="26" t="s">
        <v>1941</v>
      </c>
      <c r="AY186" s="26" t="s">
        <v>1941</v>
      </c>
      <c r="AZ186" s="26" t="s">
        <v>1941</v>
      </c>
      <c r="BA186" s="26" t="s">
        <v>1941</v>
      </c>
      <c r="BB186" s="26" t="s">
        <v>1941</v>
      </c>
      <c r="BC186" s="26" t="s">
        <v>1941</v>
      </c>
      <c r="BD186" s="26" t="s">
        <v>1941</v>
      </c>
      <c r="BE186" s="26" t="s">
        <v>1941</v>
      </c>
      <c r="BF186" s="26" t="s">
        <v>1941</v>
      </c>
      <c r="BG186" s="26" t="s">
        <v>1941</v>
      </c>
      <c r="BH186" s="26" t="s">
        <v>1941</v>
      </c>
      <c r="BI186" s="26" t="s">
        <v>1941</v>
      </c>
      <c r="BJ186" s="26" t="s">
        <v>1941</v>
      </c>
      <c r="BK186" s="26" t="s">
        <v>1941</v>
      </c>
      <c r="BL186" s="26" t="s">
        <v>1941</v>
      </c>
      <c r="BM186" s="26" t="s">
        <v>1941</v>
      </c>
      <c r="BN186" s="26" t="s">
        <v>1941</v>
      </c>
      <c r="BO186" s="26" t="s">
        <v>1941</v>
      </c>
      <c r="BP186" s="26" t="s">
        <v>1941</v>
      </c>
      <c r="BQ186" s="26" t="s">
        <v>1941</v>
      </c>
      <c r="BR186" s="26" t="s">
        <v>1941</v>
      </c>
      <c r="BS186" s="26" t="s">
        <v>1941</v>
      </c>
      <c r="BT186" s="26" t="s">
        <v>1941</v>
      </c>
      <c r="BU186" s="26" t="str">
        <f t="shared" si="112"/>
        <v>89. PRODUCE THE CHEMICAL</v>
      </c>
      <c r="BV186" s="26" t="str">
        <f t="shared" si="113"/>
        <v/>
      </c>
      <c r="BW186" s="26" t="str">
        <f t="shared" si="114"/>
        <v/>
      </c>
      <c r="BX186" s="26" t="str">
        <f t="shared" si="115"/>
        <v/>
      </c>
      <c r="BY186" s="26" t="str">
        <f t="shared" si="116"/>
        <v/>
      </c>
      <c r="BZ186" s="26" t="str">
        <f t="shared" si="117"/>
        <v>94. AS A MANUFACTURED IMPURITY</v>
      </c>
      <c r="CA186" s="26" t="str">
        <f t="shared" si="118"/>
        <v/>
      </c>
      <c r="CB186" s="26" t="str">
        <f t="shared" si="119"/>
        <v/>
      </c>
      <c r="CC186" s="26" t="str">
        <f t="shared" si="120"/>
        <v/>
      </c>
      <c r="CD186" s="26" t="str">
        <f t="shared" si="121"/>
        <v/>
      </c>
      <c r="CE186" s="26" t="str">
        <f t="shared" si="122"/>
        <v/>
      </c>
      <c r="CF186" s="26" t="str">
        <f t="shared" si="123"/>
        <v/>
      </c>
      <c r="CG186" s="26" t="str">
        <f t="shared" si="124"/>
        <v/>
      </c>
      <c r="CH186" s="26" t="str">
        <f t="shared" si="125"/>
        <v/>
      </c>
      <c r="CI186" s="26" t="str">
        <f t="shared" si="126"/>
        <v/>
      </c>
      <c r="CJ186" s="26" t="str">
        <f t="shared" si="127"/>
        <v/>
      </c>
      <c r="CK186" s="26" t="str">
        <f t="shared" si="128"/>
        <v/>
      </c>
      <c r="CL186" s="26" t="str">
        <f t="shared" si="129"/>
        <v/>
      </c>
      <c r="CM186" s="26" t="str">
        <f t="shared" si="130"/>
        <v/>
      </c>
      <c r="CN186" s="26" t="str">
        <f t="shared" si="131"/>
        <v/>
      </c>
      <c r="CO186" s="26" t="str">
        <f t="shared" si="132"/>
        <v/>
      </c>
      <c r="CP186" s="26" t="str">
        <f t="shared" si="133"/>
        <v/>
      </c>
      <c r="CQ186" s="26" t="str">
        <f t="shared" si="134"/>
        <v/>
      </c>
      <c r="CR186" s="26" t="str">
        <f t="shared" si="135"/>
        <v/>
      </c>
      <c r="CS186" s="26" t="str">
        <f t="shared" si="136"/>
        <v/>
      </c>
      <c r="CT186" s="26" t="str">
        <f t="shared" si="137"/>
        <v/>
      </c>
      <c r="CU186" s="26" t="str">
        <f t="shared" si="138"/>
        <v/>
      </c>
      <c r="CV186" s="26" t="str">
        <f t="shared" si="139"/>
        <v/>
      </c>
      <c r="CW186" s="26" t="str">
        <f t="shared" si="140"/>
        <v/>
      </c>
      <c r="CX186" s="26" t="str">
        <f t="shared" si="141"/>
        <v/>
      </c>
      <c r="CY186" s="26" t="str">
        <f t="shared" si="142"/>
        <v/>
      </c>
      <c r="CZ186" s="26" t="str">
        <f t="shared" si="143"/>
        <v/>
      </c>
      <c r="DA186" s="26" t="str">
        <f t="shared" si="144"/>
        <v/>
      </c>
      <c r="DB186" s="26" t="str">
        <f t="shared" si="145"/>
        <v/>
      </c>
      <c r="DC186" s="26" t="str">
        <f t="shared" si="146"/>
        <v/>
      </c>
      <c r="DD186" s="26" t="str">
        <f t="shared" si="147"/>
        <v/>
      </c>
      <c r="DE186" s="26" t="str">
        <f t="shared" si="148"/>
        <v/>
      </c>
      <c r="DF186" s="26" t="str">
        <f t="shared" si="149"/>
        <v/>
      </c>
      <c r="DG186" s="26" t="str">
        <f t="shared" si="150"/>
        <v/>
      </c>
      <c r="DH186" s="26" t="str">
        <f t="shared" si="151"/>
        <v/>
      </c>
      <c r="DI186" s="26" t="str">
        <f t="shared" si="152"/>
        <v/>
      </c>
      <c r="DJ186" s="26" t="str">
        <f t="shared" si="153"/>
        <v/>
      </c>
      <c r="DK186" s="26" t="str">
        <f t="shared" si="154"/>
        <v/>
      </c>
      <c r="DL186" s="26" t="str">
        <f t="shared" si="155"/>
        <v/>
      </c>
      <c r="DM186" s="26" t="str">
        <f t="shared" si="156"/>
        <v/>
      </c>
      <c r="DN186" s="26" t="str">
        <f t="shared" si="157"/>
        <v/>
      </c>
      <c r="DO186" s="26" t="str">
        <f t="shared" si="158"/>
        <v/>
      </c>
      <c r="DP186" s="26" t="str">
        <f t="shared" si="159"/>
        <v/>
      </c>
      <c r="DQ186" s="26" t="str">
        <f t="shared" si="160"/>
        <v/>
      </c>
      <c r="DR186" s="26" t="str">
        <f t="shared" si="161"/>
        <v/>
      </c>
      <c r="DS186" s="26" t="str">
        <f t="shared" si="162"/>
        <v/>
      </c>
      <c r="DT186" s="26" t="str">
        <f t="shared" si="163"/>
        <v/>
      </c>
      <c r="DU186" s="26" t="str">
        <f t="shared" si="164"/>
        <v/>
      </c>
      <c r="DV186" s="26" t="str">
        <f t="shared" si="165"/>
        <v/>
      </c>
    </row>
    <row r="187" spans="1:126" ht="75" x14ac:dyDescent="0.25">
      <c r="A187" t="s">
        <v>1942</v>
      </c>
      <c r="B187">
        <v>2019</v>
      </c>
      <c r="C187" t="s">
        <v>2046</v>
      </c>
      <c r="D187">
        <v>106990</v>
      </c>
      <c r="E187" s="19">
        <v>1319218074742</v>
      </c>
      <c r="F187" t="s">
        <v>334</v>
      </c>
      <c r="G187">
        <v>324110</v>
      </c>
      <c r="H187" t="s">
        <v>335</v>
      </c>
      <c r="I187" t="s">
        <v>336</v>
      </c>
      <c r="J187" t="s">
        <v>337</v>
      </c>
      <c r="K187" t="s">
        <v>338</v>
      </c>
      <c r="L187">
        <v>60439</v>
      </c>
      <c r="M187" s="26" t="str">
        <f t="shared" si="111"/>
        <v>89. PRODUCE THE CHEMICAL, 94. AS A MANUFACTURED IMPURITY</v>
      </c>
      <c r="N187" s="26" t="s">
        <v>2047</v>
      </c>
      <c r="O187" s="26" t="s">
        <v>2058</v>
      </c>
      <c r="P187">
        <v>4</v>
      </c>
      <c r="Q187">
        <v>0</v>
      </c>
      <c r="R187">
        <v>4</v>
      </c>
      <c r="S187" s="26" t="s">
        <v>1940</v>
      </c>
      <c r="T187" s="26" t="s">
        <v>1941</v>
      </c>
      <c r="U187" s="26" t="s">
        <v>1941</v>
      </c>
      <c r="V187" s="26" t="s">
        <v>1941</v>
      </c>
      <c r="W187" s="26" t="s">
        <v>1941</v>
      </c>
      <c r="X187" s="26" t="s">
        <v>1940</v>
      </c>
      <c r="Y187" s="26" t="s">
        <v>1941</v>
      </c>
      <c r="Z187" s="26" t="s">
        <v>1941</v>
      </c>
      <c r="AA187" s="26" t="s">
        <v>1941</v>
      </c>
      <c r="AB187" s="26" t="s">
        <v>1941</v>
      </c>
      <c r="AC187" s="26" t="s">
        <v>1941</v>
      </c>
      <c r="AD187" s="26" t="s">
        <v>1941</v>
      </c>
      <c r="AE187" s="26" t="s">
        <v>1941</v>
      </c>
      <c r="AF187" s="26" t="s">
        <v>1941</v>
      </c>
      <c r="AG187" s="26" t="s">
        <v>1941</v>
      </c>
      <c r="AH187" s="26" t="s">
        <v>1941</v>
      </c>
      <c r="AI187" s="26" t="s">
        <v>1941</v>
      </c>
      <c r="AJ187" s="26" t="s">
        <v>1941</v>
      </c>
      <c r="AK187" s="26" t="s">
        <v>1941</v>
      </c>
      <c r="AL187" s="26" t="s">
        <v>1941</v>
      </c>
      <c r="AM187" s="26" t="s">
        <v>1941</v>
      </c>
      <c r="AN187" s="26" t="s">
        <v>1941</v>
      </c>
      <c r="AO187" s="26" t="s">
        <v>1941</v>
      </c>
      <c r="AP187" s="26" t="s">
        <v>1941</v>
      </c>
      <c r="AQ187" s="26" t="s">
        <v>1941</v>
      </c>
      <c r="AR187" s="26" t="s">
        <v>1941</v>
      </c>
      <c r="AS187" s="26" t="s">
        <v>1941</v>
      </c>
      <c r="AT187" s="26" t="s">
        <v>1941</v>
      </c>
      <c r="AU187" s="26" t="s">
        <v>1941</v>
      </c>
      <c r="AV187" s="26" t="s">
        <v>1941</v>
      </c>
      <c r="AW187" s="26" t="s">
        <v>1941</v>
      </c>
      <c r="AX187" s="26" t="s">
        <v>1941</v>
      </c>
      <c r="AY187" s="26" t="s">
        <v>1941</v>
      </c>
      <c r="AZ187" s="26" t="s">
        <v>1941</v>
      </c>
      <c r="BA187" s="26" t="s">
        <v>1941</v>
      </c>
      <c r="BB187" s="26" t="s">
        <v>1941</v>
      </c>
      <c r="BC187" s="26" t="s">
        <v>1941</v>
      </c>
      <c r="BD187" s="26" t="s">
        <v>1941</v>
      </c>
      <c r="BE187" s="26" t="s">
        <v>1941</v>
      </c>
      <c r="BF187" s="26" t="s">
        <v>1941</v>
      </c>
      <c r="BG187" s="26" t="s">
        <v>1941</v>
      </c>
      <c r="BH187" s="26" t="s">
        <v>1941</v>
      </c>
      <c r="BI187" s="26" t="s">
        <v>1941</v>
      </c>
      <c r="BJ187" s="26" t="s">
        <v>1941</v>
      </c>
      <c r="BK187" s="26" t="s">
        <v>1941</v>
      </c>
      <c r="BL187" s="26" t="s">
        <v>1941</v>
      </c>
      <c r="BM187" s="26" t="s">
        <v>1941</v>
      </c>
      <c r="BN187" s="26" t="s">
        <v>1941</v>
      </c>
      <c r="BO187" s="26" t="s">
        <v>1941</v>
      </c>
      <c r="BP187" s="26" t="s">
        <v>1941</v>
      </c>
      <c r="BQ187" s="26" t="s">
        <v>1941</v>
      </c>
      <c r="BR187" s="26" t="s">
        <v>1941</v>
      </c>
      <c r="BS187" s="26" t="s">
        <v>1941</v>
      </c>
      <c r="BT187" s="26" t="s">
        <v>1941</v>
      </c>
      <c r="BU187" s="26" t="str">
        <f t="shared" si="112"/>
        <v>89. PRODUCE THE CHEMICAL</v>
      </c>
      <c r="BV187" s="26" t="str">
        <f t="shared" si="113"/>
        <v/>
      </c>
      <c r="BW187" s="26" t="str">
        <f t="shared" si="114"/>
        <v/>
      </c>
      <c r="BX187" s="26" t="str">
        <f t="shared" si="115"/>
        <v/>
      </c>
      <c r="BY187" s="26" t="str">
        <f t="shared" si="116"/>
        <v/>
      </c>
      <c r="BZ187" s="26" t="str">
        <f t="shared" si="117"/>
        <v>94. AS A MANUFACTURED IMPURITY</v>
      </c>
      <c r="CA187" s="26" t="str">
        <f t="shared" si="118"/>
        <v/>
      </c>
      <c r="CB187" s="26" t="str">
        <f t="shared" si="119"/>
        <v/>
      </c>
      <c r="CC187" s="26" t="str">
        <f t="shared" si="120"/>
        <v/>
      </c>
      <c r="CD187" s="26" t="str">
        <f t="shared" si="121"/>
        <v/>
      </c>
      <c r="CE187" s="26" t="str">
        <f t="shared" si="122"/>
        <v/>
      </c>
      <c r="CF187" s="26" t="str">
        <f t="shared" si="123"/>
        <v/>
      </c>
      <c r="CG187" s="26" t="str">
        <f t="shared" si="124"/>
        <v/>
      </c>
      <c r="CH187" s="26" t="str">
        <f t="shared" si="125"/>
        <v/>
      </c>
      <c r="CI187" s="26" t="str">
        <f t="shared" si="126"/>
        <v/>
      </c>
      <c r="CJ187" s="26" t="str">
        <f t="shared" si="127"/>
        <v/>
      </c>
      <c r="CK187" s="26" t="str">
        <f t="shared" si="128"/>
        <v/>
      </c>
      <c r="CL187" s="26" t="str">
        <f t="shared" si="129"/>
        <v/>
      </c>
      <c r="CM187" s="26" t="str">
        <f t="shared" si="130"/>
        <v/>
      </c>
      <c r="CN187" s="26" t="str">
        <f t="shared" si="131"/>
        <v/>
      </c>
      <c r="CO187" s="26" t="str">
        <f t="shared" si="132"/>
        <v/>
      </c>
      <c r="CP187" s="26" t="str">
        <f t="shared" si="133"/>
        <v/>
      </c>
      <c r="CQ187" s="26" t="str">
        <f t="shared" si="134"/>
        <v/>
      </c>
      <c r="CR187" s="26" t="str">
        <f t="shared" si="135"/>
        <v/>
      </c>
      <c r="CS187" s="26" t="str">
        <f t="shared" si="136"/>
        <v/>
      </c>
      <c r="CT187" s="26" t="str">
        <f t="shared" si="137"/>
        <v/>
      </c>
      <c r="CU187" s="26" t="str">
        <f t="shared" si="138"/>
        <v/>
      </c>
      <c r="CV187" s="26" t="str">
        <f t="shared" si="139"/>
        <v/>
      </c>
      <c r="CW187" s="26" t="str">
        <f t="shared" si="140"/>
        <v/>
      </c>
      <c r="CX187" s="26" t="str">
        <f t="shared" si="141"/>
        <v/>
      </c>
      <c r="CY187" s="26" t="str">
        <f t="shared" si="142"/>
        <v/>
      </c>
      <c r="CZ187" s="26" t="str">
        <f t="shared" si="143"/>
        <v/>
      </c>
      <c r="DA187" s="26" t="str">
        <f t="shared" si="144"/>
        <v/>
      </c>
      <c r="DB187" s="26" t="str">
        <f t="shared" si="145"/>
        <v/>
      </c>
      <c r="DC187" s="26" t="str">
        <f t="shared" si="146"/>
        <v/>
      </c>
      <c r="DD187" s="26" t="str">
        <f t="shared" si="147"/>
        <v/>
      </c>
      <c r="DE187" s="26" t="str">
        <f t="shared" si="148"/>
        <v/>
      </c>
      <c r="DF187" s="26" t="str">
        <f t="shared" si="149"/>
        <v/>
      </c>
      <c r="DG187" s="26" t="str">
        <f t="shared" si="150"/>
        <v/>
      </c>
      <c r="DH187" s="26" t="str">
        <f t="shared" si="151"/>
        <v/>
      </c>
      <c r="DI187" s="26" t="str">
        <f t="shared" si="152"/>
        <v/>
      </c>
      <c r="DJ187" s="26" t="str">
        <f t="shared" si="153"/>
        <v/>
      </c>
      <c r="DK187" s="26" t="str">
        <f t="shared" si="154"/>
        <v/>
      </c>
      <c r="DL187" s="26" t="str">
        <f t="shared" si="155"/>
        <v/>
      </c>
      <c r="DM187" s="26" t="str">
        <f t="shared" si="156"/>
        <v/>
      </c>
      <c r="DN187" s="26" t="str">
        <f t="shared" si="157"/>
        <v/>
      </c>
      <c r="DO187" s="26" t="str">
        <f t="shared" si="158"/>
        <v/>
      </c>
      <c r="DP187" s="26" t="str">
        <f t="shared" si="159"/>
        <v/>
      </c>
      <c r="DQ187" s="26" t="str">
        <f t="shared" si="160"/>
        <v/>
      </c>
      <c r="DR187" s="26" t="str">
        <f t="shared" si="161"/>
        <v/>
      </c>
      <c r="DS187" s="26" t="str">
        <f t="shared" si="162"/>
        <v/>
      </c>
      <c r="DT187" s="26" t="str">
        <f t="shared" si="163"/>
        <v/>
      </c>
      <c r="DU187" s="26" t="str">
        <f t="shared" si="164"/>
        <v/>
      </c>
      <c r="DV187" s="26" t="str">
        <f t="shared" si="165"/>
        <v/>
      </c>
    </row>
    <row r="188" spans="1:126" ht="75" x14ac:dyDescent="0.25">
      <c r="A188" t="s">
        <v>1942</v>
      </c>
      <c r="B188">
        <v>2020</v>
      </c>
      <c r="C188" t="s">
        <v>2046</v>
      </c>
      <c r="D188">
        <v>106990</v>
      </c>
      <c r="E188" s="19">
        <v>1320218830913</v>
      </c>
      <c r="F188" t="s">
        <v>334</v>
      </c>
      <c r="G188">
        <v>324110</v>
      </c>
      <c r="H188" t="s">
        <v>335</v>
      </c>
      <c r="I188" t="s">
        <v>336</v>
      </c>
      <c r="J188" t="s">
        <v>337</v>
      </c>
      <c r="K188" t="s">
        <v>338</v>
      </c>
      <c r="L188">
        <v>60439</v>
      </c>
      <c r="M188" s="26" t="str">
        <f t="shared" si="111"/>
        <v>115. REPACKAGING, 133. ANCILLARY OR OTHER USE, 139. Z306  WASTE TREATMENT</v>
      </c>
      <c r="N188" s="26" t="s">
        <v>2047</v>
      </c>
      <c r="O188" s="26" t="s">
        <v>2058</v>
      </c>
      <c r="P188">
        <v>2</v>
      </c>
      <c r="Q188">
        <v>0</v>
      </c>
      <c r="R188">
        <v>2</v>
      </c>
      <c r="S188" s="26" t="s">
        <v>1941</v>
      </c>
      <c r="T188" s="26" t="s">
        <v>1941</v>
      </c>
      <c r="U188" s="26" t="s">
        <v>1941</v>
      </c>
      <c r="V188" s="26" t="s">
        <v>1941</v>
      </c>
      <c r="W188" s="26" t="s">
        <v>1941</v>
      </c>
      <c r="X188" s="26" t="s">
        <v>1941</v>
      </c>
      <c r="Y188" s="26" t="s">
        <v>1941</v>
      </c>
      <c r="Z188" s="26" t="s">
        <v>1941</v>
      </c>
      <c r="AA188" s="26" t="s">
        <v>1941</v>
      </c>
      <c r="AB188" s="26" t="s">
        <v>1941</v>
      </c>
      <c r="AC188" s="26" t="s">
        <v>1941</v>
      </c>
      <c r="AD188" s="26" t="s">
        <v>1941</v>
      </c>
      <c r="AE188" s="26" t="s">
        <v>1941</v>
      </c>
      <c r="AF188" s="26" t="s">
        <v>1941</v>
      </c>
      <c r="AG188" s="26" t="s">
        <v>1941</v>
      </c>
      <c r="AH188" s="26" t="s">
        <v>1941</v>
      </c>
      <c r="AI188" s="26" t="s">
        <v>1941</v>
      </c>
      <c r="AJ188" s="26" t="s">
        <v>1941</v>
      </c>
      <c r="AK188" s="26" t="s">
        <v>1941</v>
      </c>
      <c r="AL188" s="26" t="s">
        <v>1941</v>
      </c>
      <c r="AM188" s="26" t="s">
        <v>1941</v>
      </c>
      <c r="AN188" s="26" t="s">
        <v>1941</v>
      </c>
      <c r="AO188" s="26" t="s">
        <v>1941</v>
      </c>
      <c r="AP188" s="26" t="s">
        <v>1941</v>
      </c>
      <c r="AQ188" s="26" t="s">
        <v>1941</v>
      </c>
      <c r="AR188" s="26" t="s">
        <v>1941</v>
      </c>
      <c r="AS188" s="26" t="s">
        <v>1940</v>
      </c>
      <c r="AT188" s="26" t="s">
        <v>1941</v>
      </c>
      <c r="AU188" s="26" t="s">
        <v>1941</v>
      </c>
      <c r="AV188" s="26" t="s">
        <v>1941</v>
      </c>
      <c r="AW188" s="26" t="s">
        <v>1941</v>
      </c>
      <c r="AX188" s="26" t="s">
        <v>1941</v>
      </c>
      <c r="AY188" s="26" t="s">
        <v>1941</v>
      </c>
      <c r="AZ188" s="26" t="s">
        <v>1941</v>
      </c>
      <c r="BA188" s="26" t="s">
        <v>1941</v>
      </c>
      <c r="BB188" s="26" t="s">
        <v>1941</v>
      </c>
      <c r="BC188" s="26" t="s">
        <v>1941</v>
      </c>
      <c r="BD188" s="26" t="s">
        <v>1941</v>
      </c>
      <c r="BE188" s="26" t="s">
        <v>1941</v>
      </c>
      <c r="BF188" s="26" t="s">
        <v>1941</v>
      </c>
      <c r="BG188" s="26" t="s">
        <v>1941</v>
      </c>
      <c r="BH188" s="26" t="s">
        <v>1941</v>
      </c>
      <c r="BI188" s="26" t="s">
        <v>1941</v>
      </c>
      <c r="BJ188" s="26" t="s">
        <v>1941</v>
      </c>
      <c r="BK188" s="26" t="s">
        <v>1940</v>
      </c>
      <c r="BL188" s="26" t="s">
        <v>1941</v>
      </c>
      <c r="BM188" s="26" t="s">
        <v>1941</v>
      </c>
      <c r="BN188" s="26" t="s">
        <v>1941</v>
      </c>
      <c r="BO188" s="26" t="s">
        <v>1941</v>
      </c>
      <c r="BP188" s="26" t="s">
        <v>1941</v>
      </c>
      <c r="BQ188" s="26" t="s">
        <v>1940</v>
      </c>
      <c r="BR188" s="26" t="s">
        <v>1941</v>
      </c>
      <c r="BS188" s="26" t="s">
        <v>1941</v>
      </c>
      <c r="BT188" s="26" t="s">
        <v>1941</v>
      </c>
      <c r="BU188" s="26" t="str">
        <f t="shared" si="112"/>
        <v/>
      </c>
      <c r="BV188" s="26" t="str">
        <f t="shared" si="113"/>
        <v/>
      </c>
      <c r="BW188" s="26" t="str">
        <f t="shared" si="114"/>
        <v/>
      </c>
      <c r="BX188" s="26" t="str">
        <f t="shared" si="115"/>
        <v/>
      </c>
      <c r="BY188" s="26" t="str">
        <f t="shared" si="116"/>
        <v/>
      </c>
      <c r="BZ188" s="26" t="str">
        <f t="shared" si="117"/>
        <v/>
      </c>
      <c r="CA188" s="26" t="str">
        <f t="shared" si="118"/>
        <v/>
      </c>
      <c r="CB188" s="26" t="str">
        <f t="shared" si="119"/>
        <v/>
      </c>
      <c r="CC188" s="26" t="str">
        <f t="shared" si="120"/>
        <v/>
      </c>
      <c r="CD188" s="26" t="str">
        <f t="shared" si="121"/>
        <v/>
      </c>
      <c r="CE188" s="26" t="str">
        <f t="shared" si="122"/>
        <v/>
      </c>
      <c r="CF188" s="26" t="str">
        <f t="shared" si="123"/>
        <v/>
      </c>
      <c r="CG188" s="26" t="str">
        <f t="shared" si="124"/>
        <v/>
      </c>
      <c r="CH188" s="26" t="str">
        <f t="shared" si="125"/>
        <v/>
      </c>
      <c r="CI188" s="26" t="str">
        <f t="shared" si="126"/>
        <v/>
      </c>
      <c r="CJ188" s="26" t="str">
        <f t="shared" si="127"/>
        <v/>
      </c>
      <c r="CK188" s="26" t="str">
        <f t="shared" si="128"/>
        <v/>
      </c>
      <c r="CL188" s="26" t="str">
        <f t="shared" si="129"/>
        <v/>
      </c>
      <c r="CM188" s="26" t="str">
        <f t="shared" si="130"/>
        <v/>
      </c>
      <c r="CN188" s="26" t="str">
        <f t="shared" si="131"/>
        <v/>
      </c>
      <c r="CO188" s="26" t="str">
        <f t="shared" si="132"/>
        <v/>
      </c>
      <c r="CP188" s="26" t="str">
        <f t="shared" si="133"/>
        <v/>
      </c>
      <c r="CQ188" s="26" t="str">
        <f t="shared" si="134"/>
        <v/>
      </c>
      <c r="CR188" s="26" t="str">
        <f t="shared" si="135"/>
        <v/>
      </c>
      <c r="CS188" s="26" t="str">
        <f t="shared" si="136"/>
        <v/>
      </c>
      <c r="CT188" s="26" t="str">
        <f t="shared" si="137"/>
        <v/>
      </c>
      <c r="CU188" s="26" t="str">
        <f t="shared" si="138"/>
        <v>115. REPACKAGING</v>
      </c>
      <c r="CV188" s="26" t="str">
        <f t="shared" si="139"/>
        <v/>
      </c>
      <c r="CW188" s="26" t="str">
        <f t="shared" si="140"/>
        <v/>
      </c>
      <c r="CX188" s="26" t="str">
        <f t="shared" si="141"/>
        <v/>
      </c>
      <c r="CY188" s="26" t="str">
        <f t="shared" si="142"/>
        <v/>
      </c>
      <c r="CZ188" s="26" t="str">
        <f t="shared" si="143"/>
        <v/>
      </c>
      <c r="DA188" s="26" t="str">
        <f t="shared" si="144"/>
        <v/>
      </c>
      <c r="DB188" s="26" t="str">
        <f t="shared" si="145"/>
        <v/>
      </c>
      <c r="DC188" s="26" t="str">
        <f t="shared" si="146"/>
        <v/>
      </c>
      <c r="DD188" s="26" t="str">
        <f t="shared" si="147"/>
        <v/>
      </c>
      <c r="DE188" s="26" t="str">
        <f t="shared" si="148"/>
        <v/>
      </c>
      <c r="DF188" s="26" t="str">
        <f t="shared" si="149"/>
        <v/>
      </c>
      <c r="DG188" s="26" t="str">
        <f t="shared" si="150"/>
        <v/>
      </c>
      <c r="DH188" s="26" t="str">
        <f t="shared" si="151"/>
        <v/>
      </c>
      <c r="DI188" s="26" t="str">
        <f t="shared" si="152"/>
        <v/>
      </c>
      <c r="DJ188" s="26" t="str">
        <f t="shared" si="153"/>
        <v/>
      </c>
      <c r="DK188" s="26" t="str">
        <f t="shared" si="154"/>
        <v/>
      </c>
      <c r="DL188" s="26" t="str">
        <f t="shared" si="155"/>
        <v/>
      </c>
      <c r="DM188" s="26" t="str">
        <f t="shared" si="156"/>
        <v>133. ANCILLARY OR OTHER USE</v>
      </c>
      <c r="DN188" s="26" t="str">
        <f t="shared" si="157"/>
        <v/>
      </c>
      <c r="DO188" s="26" t="str">
        <f t="shared" si="158"/>
        <v/>
      </c>
      <c r="DP188" s="26" t="str">
        <f t="shared" si="159"/>
        <v/>
      </c>
      <c r="DQ188" s="26" t="str">
        <f t="shared" si="160"/>
        <v/>
      </c>
      <c r="DR188" s="26" t="str">
        <f t="shared" si="161"/>
        <v/>
      </c>
      <c r="DS188" s="26" t="str">
        <f t="shared" si="162"/>
        <v>139. Z306  WASTE TREATMENT</v>
      </c>
      <c r="DT188" s="26" t="str">
        <f t="shared" si="163"/>
        <v/>
      </c>
      <c r="DU188" s="26" t="str">
        <f t="shared" si="164"/>
        <v/>
      </c>
      <c r="DV188" s="26" t="str">
        <f t="shared" si="165"/>
        <v/>
      </c>
    </row>
    <row r="189" spans="1:126" ht="75" x14ac:dyDescent="0.25">
      <c r="A189" t="s">
        <v>1942</v>
      </c>
      <c r="B189">
        <v>2021</v>
      </c>
      <c r="C189" t="s">
        <v>2046</v>
      </c>
      <c r="D189">
        <v>106990</v>
      </c>
      <c r="E189" s="19">
        <v>1321219784028</v>
      </c>
      <c r="F189" t="s">
        <v>334</v>
      </c>
      <c r="G189">
        <v>324110</v>
      </c>
      <c r="H189" t="s">
        <v>335</v>
      </c>
      <c r="I189" t="s">
        <v>336</v>
      </c>
      <c r="J189" t="s">
        <v>337</v>
      </c>
      <c r="K189" t="s">
        <v>338</v>
      </c>
      <c r="L189">
        <v>60439</v>
      </c>
      <c r="M189" s="26" t="str">
        <f t="shared" ref="M189:M252" si="166">_xlfn.TEXTJOIN(", ", TRUE, BU189:DV189)</f>
        <v>89. PRODUCE THE CHEMICAL, 94. AS A MANUFACTURED IMPURITY</v>
      </c>
      <c r="N189" s="26" t="s">
        <v>2047</v>
      </c>
      <c r="O189" s="26" t="s">
        <v>2058</v>
      </c>
      <c r="P189">
        <v>2</v>
      </c>
      <c r="Q189">
        <v>0</v>
      </c>
      <c r="R189">
        <v>2</v>
      </c>
      <c r="S189" s="26" t="s">
        <v>1940</v>
      </c>
      <c r="T189" s="26" t="s">
        <v>1941</v>
      </c>
      <c r="U189" s="26" t="s">
        <v>1941</v>
      </c>
      <c r="V189" s="26" t="s">
        <v>1941</v>
      </c>
      <c r="W189" s="26" t="s">
        <v>1941</v>
      </c>
      <c r="X189" s="26" t="s">
        <v>1940</v>
      </c>
      <c r="Y189" s="26" t="s">
        <v>1941</v>
      </c>
      <c r="Z189" s="26" t="s">
        <v>1941</v>
      </c>
      <c r="AA189" s="26" t="s">
        <v>1941</v>
      </c>
      <c r="AB189" s="26" t="s">
        <v>1941</v>
      </c>
      <c r="AC189" s="26" t="s">
        <v>1941</v>
      </c>
      <c r="AD189" s="26" t="s">
        <v>1941</v>
      </c>
      <c r="AE189" s="26" t="s">
        <v>1941</v>
      </c>
      <c r="AF189" s="26" t="s">
        <v>1941</v>
      </c>
      <c r="AG189" s="26" t="s">
        <v>1941</v>
      </c>
      <c r="AH189" s="26" t="s">
        <v>1941</v>
      </c>
      <c r="AI189" s="26" t="s">
        <v>1941</v>
      </c>
      <c r="AJ189" s="26" t="s">
        <v>1941</v>
      </c>
      <c r="AK189" s="26" t="s">
        <v>1941</v>
      </c>
      <c r="AL189" s="26" t="s">
        <v>1941</v>
      </c>
      <c r="AM189" s="26" t="s">
        <v>1941</v>
      </c>
      <c r="AN189" s="26" t="s">
        <v>1941</v>
      </c>
      <c r="AO189" s="26" t="s">
        <v>1941</v>
      </c>
      <c r="AP189" s="26" t="s">
        <v>1941</v>
      </c>
      <c r="AQ189" s="26" t="s">
        <v>1941</v>
      </c>
      <c r="AR189" s="26" t="s">
        <v>1941</v>
      </c>
      <c r="AS189" s="26" t="s">
        <v>1941</v>
      </c>
      <c r="AT189" s="26" t="s">
        <v>1941</v>
      </c>
      <c r="AU189" s="26" t="s">
        <v>1941</v>
      </c>
      <c r="AV189" s="26" t="s">
        <v>1941</v>
      </c>
      <c r="AW189" s="26" t="s">
        <v>1941</v>
      </c>
      <c r="AX189" s="26" t="s">
        <v>1941</v>
      </c>
      <c r="AY189" s="26" t="s">
        <v>1941</v>
      </c>
      <c r="AZ189" s="26" t="s">
        <v>1941</v>
      </c>
      <c r="BA189" s="26" t="s">
        <v>1941</v>
      </c>
      <c r="BB189" s="26" t="s">
        <v>1941</v>
      </c>
      <c r="BC189" s="26" t="s">
        <v>1941</v>
      </c>
      <c r="BD189" s="26" t="s">
        <v>1941</v>
      </c>
      <c r="BE189" s="26" t="s">
        <v>1941</v>
      </c>
      <c r="BF189" s="26" t="s">
        <v>1941</v>
      </c>
      <c r="BG189" s="26" t="s">
        <v>1941</v>
      </c>
      <c r="BH189" s="26" t="s">
        <v>1941</v>
      </c>
      <c r="BI189" s="26" t="s">
        <v>1941</v>
      </c>
      <c r="BJ189" s="26" t="s">
        <v>1941</v>
      </c>
      <c r="BK189" s="26" t="s">
        <v>1941</v>
      </c>
      <c r="BL189" s="26" t="s">
        <v>1941</v>
      </c>
      <c r="BM189" s="26" t="s">
        <v>1941</v>
      </c>
      <c r="BN189" s="26" t="s">
        <v>1941</v>
      </c>
      <c r="BO189" s="26" t="s">
        <v>1941</v>
      </c>
      <c r="BP189" s="26" t="s">
        <v>1941</v>
      </c>
      <c r="BQ189" s="26" t="s">
        <v>1941</v>
      </c>
      <c r="BR189" s="26" t="s">
        <v>1941</v>
      </c>
      <c r="BS189" s="26" t="s">
        <v>1941</v>
      </c>
      <c r="BT189" s="26" t="s">
        <v>1941</v>
      </c>
      <c r="BU189" s="26" t="str">
        <f t="shared" ref="BU189:BU252" si="167">IF(S189="Yes", BU$1,"")</f>
        <v>89. PRODUCE THE CHEMICAL</v>
      </c>
      <c r="BV189" s="26" t="str">
        <f t="shared" ref="BV189:BV252" si="168">IF(T189="Yes", BV$1,"")</f>
        <v/>
      </c>
      <c r="BW189" s="26" t="str">
        <f t="shared" ref="BW189:BW252" si="169">IF(U189="Yes", BW$1,"")</f>
        <v/>
      </c>
      <c r="BX189" s="26" t="str">
        <f t="shared" ref="BX189:BX252" si="170">IF(V189="Yes", BX$1,"")</f>
        <v/>
      </c>
      <c r="BY189" s="26" t="str">
        <f t="shared" ref="BY189:BY252" si="171">IF(W189="Yes", BY$1,"")</f>
        <v/>
      </c>
      <c r="BZ189" s="26" t="str">
        <f t="shared" ref="BZ189:BZ252" si="172">IF(X189="Yes", BZ$1,"")</f>
        <v>94. AS A MANUFACTURED IMPURITY</v>
      </c>
      <c r="CA189" s="26" t="str">
        <f t="shared" ref="CA189:CA252" si="173">IF(Y189="Yes", CA$1,"")</f>
        <v/>
      </c>
      <c r="CB189" s="26" t="str">
        <f t="shared" ref="CB189:CB252" si="174">IF(Z189="Yes", CB$1,"")</f>
        <v/>
      </c>
      <c r="CC189" s="26" t="str">
        <f t="shared" ref="CC189:CC252" si="175">IF(AA189="Yes", CC$1,"")</f>
        <v/>
      </c>
      <c r="CD189" s="26" t="str">
        <f t="shared" ref="CD189:CD252" si="176">IF(AB189="Yes", CD$1,"")</f>
        <v/>
      </c>
      <c r="CE189" s="26" t="str">
        <f t="shared" ref="CE189:CE252" si="177">IF(AC189="Yes", CE$1,"")</f>
        <v/>
      </c>
      <c r="CF189" s="26" t="str">
        <f t="shared" ref="CF189:CF252" si="178">IF(AD189="Yes", CF$1,"")</f>
        <v/>
      </c>
      <c r="CG189" s="26" t="str">
        <f t="shared" ref="CG189:CG252" si="179">IF(AE189="Yes", CG$1,"")</f>
        <v/>
      </c>
      <c r="CH189" s="26" t="str">
        <f t="shared" ref="CH189:CH252" si="180">IF(AF189="Yes", CH$1,"")</f>
        <v/>
      </c>
      <c r="CI189" s="26" t="str">
        <f t="shared" ref="CI189:CI252" si="181">IF(AG189="Yes", CI$1,"")</f>
        <v/>
      </c>
      <c r="CJ189" s="26" t="str">
        <f t="shared" ref="CJ189:CJ252" si="182">IF(AH189="Yes", CJ$1,"")</f>
        <v/>
      </c>
      <c r="CK189" s="26" t="str">
        <f t="shared" ref="CK189:CK252" si="183">IF(AI189="Yes", CK$1,"")</f>
        <v/>
      </c>
      <c r="CL189" s="26" t="str">
        <f t="shared" ref="CL189:CL252" si="184">IF(AJ189="Yes", CL$1,"")</f>
        <v/>
      </c>
      <c r="CM189" s="26" t="str">
        <f t="shared" ref="CM189:CM252" si="185">IF(AK189="Yes", CM$1,"")</f>
        <v/>
      </c>
      <c r="CN189" s="26" t="str">
        <f t="shared" ref="CN189:CN252" si="186">IF(AL189="Yes", CN$1,"")</f>
        <v/>
      </c>
      <c r="CO189" s="26" t="str">
        <f t="shared" ref="CO189:CO252" si="187">IF(AM189="Yes", CO$1,"")</f>
        <v/>
      </c>
      <c r="CP189" s="26" t="str">
        <f t="shared" ref="CP189:CP252" si="188">IF(AN189="Yes", CP$1,"")</f>
        <v/>
      </c>
      <c r="CQ189" s="26" t="str">
        <f t="shared" ref="CQ189:CQ252" si="189">IF(AO189="Yes", CQ$1,"")</f>
        <v/>
      </c>
      <c r="CR189" s="26" t="str">
        <f t="shared" ref="CR189:CR252" si="190">IF(AP189="Yes", CR$1,"")</f>
        <v/>
      </c>
      <c r="CS189" s="26" t="str">
        <f t="shared" ref="CS189:CS252" si="191">IF(AQ189="Yes", CS$1,"")</f>
        <v/>
      </c>
      <c r="CT189" s="26" t="str">
        <f t="shared" ref="CT189:CT252" si="192">IF(AR189="Yes", CT$1,"")</f>
        <v/>
      </c>
      <c r="CU189" s="26" t="str">
        <f t="shared" ref="CU189:CU252" si="193">IF(AS189="Yes", CU$1,"")</f>
        <v/>
      </c>
      <c r="CV189" s="26" t="str">
        <f t="shared" ref="CV189:CV252" si="194">IF(AT189="Yes", CV$1,"")</f>
        <v/>
      </c>
      <c r="CW189" s="26" t="str">
        <f t="shared" ref="CW189:CW252" si="195">IF(AU189="Yes", CW$1,"")</f>
        <v/>
      </c>
      <c r="CX189" s="26" t="str">
        <f t="shared" ref="CX189:CX252" si="196">IF(AV189="Yes", CX$1,"")</f>
        <v/>
      </c>
      <c r="CY189" s="26" t="str">
        <f t="shared" ref="CY189:CY252" si="197">IF(AW189="Yes", CY$1,"")</f>
        <v/>
      </c>
      <c r="CZ189" s="26" t="str">
        <f t="shared" ref="CZ189:CZ252" si="198">IF(AX189="Yes", CZ$1,"")</f>
        <v/>
      </c>
      <c r="DA189" s="26" t="str">
        <f t="shared" ref="DA189:DA252" si="199">IF(AY189="Yes", DA$1,"")</f>
        <v/>
      </c>
      <c r="DB189" s="26" t="str">
        <f t="shared" ref="DB189:DB252" si="200">IF(AZ189="Yes", DB$1,"")</f>
        <v/>
      </c>
      <c r="DC189" s="26" t="str">
        <f t="shared" ref="DC189:DC252" si="201">IF(BA189="Yes", DC$1,"")</f>
        <v/>
      </c>
      <c r="DD189" s="26" t="str">
        <f t="shared" ref="DD189:DD252" si="202">IF(BB189="Yes", DD$1,"")</f>
        <v/>
      </c>
      <c r="DE189" s="26" t="str">
        <f t="shared" ref="DE189:DE252" si="203">IF(BC189="Yes", DE$1,"")</f>
        <v/>
      </c>
      <c r="DF189" s="26" t="str">
        <f t="shared" ref="DF189:DF252" si="204">IF(BD189="Yes", DF$1,"")</f>
        <v/>
      </c>
      <c r="DG189" s="26" t="str">
        <f t="shared" ref="DG189:DG252" si="205">IF(BE189="Yes", DG$1,"")</f>
        <v/>
      </c>
      <c r="DH189" s="26" t="str">
        <f t="shared" ref="DH189:DH252" si="206">IF(BF189="Yes", DH$1,"")</f>
        <v/>
      </c>
      <c r="DI189" s="26" t="str">
        <f t="shared" ref="DI189:DI252" si="207">IF(BG189="Yes", DI$1,"")</f>
        <v/>
      </c>
      <c r="DJ189" s="26" t="str">
        <f t="shared" ref="DJ189:DJ252" si="208">IF(BH189="Yes", DJ$1,"")</f>
        <v/>
      </c>
      <c r="DK189" s="26" t="str">
        <f t="shared" ref="DK189:DK252" si="209">IF(BI189="Yes", DK$1,"")</f>
        <v/>
      </c>
      <c r="DL189" s="26" t="str">
        <f t="shared" ref="DL189:DL252" si="210">IF(BJ189="Yes", DL$1,"")</f>
        <v/>
      </c>
      <c r="DM189" s="26" t="str">
        <f t="shared" ref="DM189:DM252" si="211">IF(BK189="Yes", DM$1,"")</f>
        <v/>
      </c>
      <c r="DN189" s="26" t="str">
        <f t="shared" ref="DN189:DN252" si="212">IF(BL189="Yes", DN$1,"")</f>
        <v/>
      </c>
      <c r="DO189" s="26" t="str">
        <f t="shared" ref="DO189:DO252" si="213">IF(BM189="Yes", DO$1,"")</f>
        <v/>
      </c>
      <c r="DP189" s="26" t="str">
        <f t="shared" ref="DP189:DP252" si="214">IF(BN189="Yes", DP$1,"")</f>
        <v/>
      </c>
      <c r="DQ189" s="26" t="str">
        <f t="shared" ref="DQ189:DQ252" si="215">IF(BO189="Yes", DQ$1,"")</f>
        <v/>
      </c>
      <c r="DR189" s="26" t="str">
        <f t="shared" ref="DR189:DR252" si="216">IF(BP189="Yes", DR$1,"")</f>
        <v/>
      </c>
      <c r="DS189" s="26" t="str">
        <f t="shared" ref="DS189:DS252" si="217">IF(BQ189="Yes", DS$1,"")</f>
        <v/>
      </c>
      <c r="DT189" s="26" t="str">
        <f t="shared" ref="DT189:DT252" si="218">IF(BR189="Yes", DT$1,"")</f>
        <v/>
      </c>
      <c r="DU189" s="26" t="str">
        <f t="shared" ref="DU189:DU252" si="219">IF(BS189="Yes", DU$1,"")</f>
        <v/>
      </c>
      <c r="DV189" s="26" t="str">
        <f t="shared" ref="DV189:DV252" si="220">IF(BT189="Yes", DV$1,"")</f>
        <v/>
      </c>
    </row>
    <row r="190" spans="1:126" ht="45" x14ac:dyDescent="0.25">
      <c r="A190" t="s">
        <v>1942</v>
      </c>
      <c r="B190">
        <v>2016</v>
      </c>
      <c r="C190" t="s">
        <v>2046</v>
      </c>
      <c r="D190">
        <v>106990</v>
      </c>
      <c r="E190" s="19">
        <v>1316215367057</v>
      </c>
      <c r="F190" t="s">
        <v>341</v>
      </c>
      <c r="G190">
        <v>324110</v>
      </c>
      <c r="H190" t="s">
        <v>342</v>
      </c>
      <c r="I190" t="s">
        <v>343</v>
      </c>
      <c r="J190" t="s">
        <v>344</v>
      </c>
      <c r="K190" t="s">
        <v>113</v>
      </c>
      <c r="L190">
        <v>78407</v>
      </c>
      <c r="M190" s="26" t="str">
        <f t="shared" si="166"/>
        <v>116. AS A PROCESS IMPURITY</v>
      </c>
      <c r="N190" s="26" t="s">
        <v>2047</v>
      </c>
      <c r="O190" s="26" t="s">
        <v>2066</v>
      </c>
      <c r="P190">
        <v>80</v>
      </c>
      <c r="Q190">
        <v>0</v>
      </c>
      <c r="R190">
        <v>80</v>
      </c>
      <c r="S190" s="26" t="s">
        <v>1941</v>
      </c>
      <c r="T190" s="26" t="s">
        <v>1941</v>
      </c>
      <c r="U190" s="26" t="s">
        <v>1941</v>
      </c>
      <c r="V190" s="26" t="s">
        <v>1941</v>
      </c>
      <c r="W190" s="26" t="s">
        <v>1941</v>
      </c>
      <c r="X190" s="26" t="s">
        <v>1941</v>
      </c>
      <c r="Y190" s="26" t="s">
        <v>1941</v>
      </c>
      <c r="AE190" s="26" t="s">
        <v>1941</v>
      </c>
      <c r="AR190" s="26" t="s">
        <v>1941</v>
      </c>
      <c r="AS190" s="26" t="s">
        <v>1941</v>
      </c>
      <c r="AT190" s="26" t="s">
        <v>1940</v>
      </c>
      <c r="AV190" s="26" t="s">
        <v>1941</v>
      </c>
      <c r="BD190" s="26" t="s">
        <v>1941</v>
      </c>
      <c r="BK190" s="26" t="s">
        <v>1941</v>
      </c>
      <c r="BU190" s="26" t="str">
        <f t="shared" si="167"/>
        <v/>
      </c>
      <c r="BV190" s="26" t="str">
        <f t="shared" si="168"/>
        <v/>
      </c>
      <c r="BW190" s="26" t="str">
        <f t="shared" si="169"/>
        <v/>
      </c>
      <c r="BX190" s="26" t="str">
        <f t="shared" si="170"/>
        <v/>
      </c>
      <c r="BY190" s="26" t="str">
        <f t="shared" si="171"/>
        <v/>
      </c>
      <c r="BZ190" s="26" t="str">
        <f t="shared" si="172"/>
        <v/>
      </c>
      <c r="CA190" s="26" t="str">
        <f t="shared" si="173"/>
        <v/>
      </c>
      <c r="CB190" s="26" t="str">
        <f t="shared" si="174"/>
        <v/>
      </c>
      <c r="CC190" s="26" t="str">
        <f t="shared" si="175"/>
        <v/>
      </c>
      <c r="CD190" s="26" t="str">
        <f t="shared" si="176"/>
        <v/>
      </c>
      <c r="CE190" s="26" t="str">
        <f t="shared" si="177"/>
        <v/>
      </c>
      <c r="CF190" s="26" t="str">
        <f t="shared" si="178"/>
        <v/>
      </c>
      <c r="CG190" s="26" t="str">
        <f t="shared" si="179"/>
        <v/>
      </c>
      <c r="CH190" s="26" t="str">
        <f t="shared" si="180"/>
        <v/>
      </c>
      <c r="CI190" s="26" t="str">
        <f t="shared" si="181"/>
        <v/>
      </c>
      <c r="CJ190" s="26" t="str">
        <f t="shared" si="182"/>
        <v/>
      </c>
      <c r="CK190" s="26" t="str">
        <f t="shared" si="183"/>
        <v/>
      </c>
      <c r="CL190" s="26" t="str">
        <f t="shared" si="184"/>
        <v/>
      </c>
      <c r="CM190" s="26" t="str">
        <f t="shared" si="185"/>
        <v/>
      </c>
      <c r="CN190" s="26" t="str">
        <f t="shared" si="186"/>
        <v/>
      </c>
      <c r="CO190" s="26" t="str">
        <f t="shared" si="187"/>
        <v/>
      </c>
      <c r="CP190" s="26" t="str">
        <f t="shared" si="188"/>
        <v/>
      </c>
      <c r="CQ190" s="26" t="str">
        <f t="shared" si="189"/>
        <v/>
      </c>
      <c r="CR190" s="26" t="str">
        <f t="shared" si="190"/>
        <v/>
      </c>
      <c r="CS190" s="26" t="str">
        <f t="shared" si="191"/>
        <v/>
      </c>
      <c r="CT190" s="26" t="str">
        <f t="shared" si="192"/>
        <v/>
      </c>
      <c r="CU190" s="26" t="str">
        <f t="shared" si="193"/>
        <v/>
      </c>
      <c r="CV190" s="26" t="str">
        <f t="shared" si="194"/>
        <v>116. AS A PROCESS IMPURITY</v>
      </c>
      <c r="CW190" s="26" t="str">
        <f t="shared" si="195"/>
        <v/>
      </c>
      <c r="CX190" s="26" t="str">
        <f t="shared" si="196"/>
        <v/>
      </c>
      <c r="CY190" s="26" t="str">
        <f t="shared" si="197"/>
        <v/>
      </c>
      <c r="CZ190" s="26" t="str">
        <f t="shared" si="198"/>
        <v/>
      </c>
      <c r="DA190" s="26" t="str">
        <f t="shared" si="199"/>
        <v/>
      </c>
      <c r="DB190" s="26" t="str">
        <f t="shared" si="200"/>
        <v/>
      </c>
      <c r="DC190" s="26" t="str">
        <f t="shared" si="201"/>
        <v/>
      </c>
      <c r="DD190" s="26" t="str">
        <f t="shared" si="202"/>
        <v/>
      </c>
      <c r="DE190" s="26" t="str">
        <f t="shared" si="203"/>
        <v/>
      </c>
      <c r="DF190" s="26" t="str">
        <f t="shared" si="204"/>
        <v/>
      </c>
      <c r="DG190" s="26" t="str">
        <f t="shared" si="205"/>
        <v/>
      </c>
      <c r="DH190" s="26" t="str">
        <f t="shared" si="206"/>
        <v/>
      </c>
      <c r="DI190" s="26" t="str">
        <f t="shared" si="207"/>
        <v/>
      </c>
      <c r="DJ190" s="26" t="str">
        <f t="shared" si="208"/>
        <v/>
      </c>
      <c r="DK190" s="26" t="str">
        <f t="shared" si="209"/>
        <v/>
      </c>
      <c r="DL190" s="26" t="str">
        <f t="shared" si="210"/>
        <v/>
      </c>
      <c r="DM190" s="26" t="str">
        <f t="shared" si="211"/>
        <v/>
      </c>
      <c r="DN190" s="26" t="str">
        <f t="shared" si="212"/>
        <v/>
      </c>
      <c r="DO190" s="26" t="str">
        <f t="shared" si="213"/>
        <v/>
      </c>
      <c r="DP190" s="26" t="str">
        <f t="shared" si="214"/>
        <v/>
      </c>
      <c r="DQ190" s="26" t="str">
        <f t="shared" si="215"/>
        <v/>
      </c>
      <c r="DR190" s="26" t="str">
        <f t="shared" si="216"/>
        <v/>
      </c>
      <c r="DS190" s="26" t="str">
        <f t="shared" si="217"/>
        <v/>
      </c>
      <c r="DT190" s="26" t="str">
        <f t="shared" si="218"/>
        <v/>
      </c>
      <c r="DU190" s="26" t="str">
        <f t="shared" si="219"/>
        <v/>
      </c>
      <c r="DV190" s="26" t="str">
        <f t="shared" si="220"/>
        <v/>
      </c>
    </row>
    <row r="191" spans="1:126" ht="45" x14ac:dyDescent="0.25">
      <c r="A191" t="s">
        <v>1942</v>
      </c>
      <c r="B191">
        <v>2017</v>
      </c>
      <c r="C191" t="s">
        <v>2046</v>
      </c>
      <c r="D191">
        <v>106990</v>
      </c>
      <c r="E191" s="19">
        <v>1317216175784</v>
      </c>
      <c r="F191" t="s">
        <v>341</v>
      </c>
      <c r="G191">
        <v>324110</v>
      </c>
      <c r="H191" t="s">
        <v>342</v>
      </c>
      <c r="I191" t="s">
        <v>343</v>
      </c>
      <c r="J191" t="s">
        <v>344</v>
      </c>
      <c r="K191" t="s">
        <v>113</v>
      </c>
      <c r="L191">
        <v>78407</v>
      </c>
      <c r="M191" s="26" t="str">
        <f t="shared" si="166"/>
        <v>116. AS A PROCESS IMPURITY</v>
      </c>
      <c r="N191" s="26" t="s">
        <v>2047</v>
      </c>
      <c r="O191" s="26" t="s">
        <v>2066</v>
      </c>
      <c r="P191">
        <v>68</v>
      </c>
      <c r="Q191">
        <v>0</v>
      </c>
      <c r="R191">
        <v>68</v>
      </c>
      <c r="S191" s="26" t="s">
        <v>1941</v>
      </c>
      <c r="T191" s="26" t="s">
        <v>1941</v>
      </c>
      <c r="U191" s="26" t="s">
        <v>1941</v>
      </c>
      <c r="V191" s="26" t="s">
        <v>1941</v>
      </c>
      <c r="W191" s="26" t="s">
        <v>1941</v>
      </c>
      <c r="X191" s="26" t="s">
        <v>1941</v>
      </c>
      <c r="Y191" s="26" t="s">
        <v>1941</v>
      </c>
      <c r="AE191" s="26" t="s">
        <v>1941</v>
      </c>
      <c r="AR191" s="26" t="s">
        <v>1941</v>
      </c>
      <c r="AS191" s="26" t="s">
        <v>1941</v>
      </c>
      <c r="AT191" s="26" t="s">
        <v>1940</v>
      </c>
      <c r="AV191" s="26" t="s">
        <v>1941</v>
      </c>
      <c r="BD191" s="26" t="s">
        <v>1941</v>
      </c>
      <c r="BK191" s="26" t="s">
        <v>1941</v>
      </c>
      <c r="BU191" s="26" t="str">
        <f t="shared" si="167"/>
        <v/>
      </c>
      <c r="BV191" s="26" t="str">
        <f t="shared" si="168"/>
        <v/>
      </c>
      <c r="BW191" s="26" t="str">
        <f t="shared" si="169"/>
        <v/>
      </c>
      <c r="BX191" s="26" t="str">
        <f t="shared" si="170"/>
        <v/>
      </c>
      <c r="BY191" s="26" t="str">
        <f t="shared" si="171"/>
        <v/>
      </c>
      <c r="BZ191" s="26" t="str">
        <f t="shared" si="172"/>
        <v/>
      </c>
      <c r="CA191" s="26" t="str">
        <f t="shared" si="173"/>
        <v/>
      </c>
      <c r="CB191" s="26" t="str">
        <f t="shared" si="174"/>
        <v/>
      </c>
      <c r="CC191" s="26" t="str">
        <f t="shared" si="175"/>
        <v/>
      </c>
      <c r="CD191" s="26" t="str">
        <f t="shared" si="176"/>
        <v/>
      </c>
      <c r="CE191" s="26" t="str">
        <f t="shared" si="177"/>
        <v/>
      </c>
      <c r="CF191" s="26" t="str">
        <f t="shared" si="178"/>
        <v/>
      </c>
      <c r="CG191" s="26" t="str">
        <f t="shared" si="179"/>
        <v/>
      </c>
      <c r="CH191" s="26" t="str">
        <f t="shared" si="180"/>
        <v/>
      </c>
      <c r="CI191" s="26" t="str">
        <f t="shared" si="181"/>
        <v/>
      </c>
      <c r="CJ191" s="26" t="str">
        <f t="shared" si="182"/>
        <v/>
      </c>
      <c r="CK191" s="26" t="str">
        <f t="shared" si="183"/>
        <v/>
      </c>
      <c r="CL191" s="26" t="str">
        <f t="shared" si="184"/>
        <v/>
      </c>
      <c r="CM191" s="26" t="str">
        <f t="shared" si="185"/>
        <v/>
      </c>
      <c r="CN191" s="26" t="str">
        <f t="shared" si="186"/>
        <v/>
      </c>
      <c r="CO191" s="26" t="str">
        <f t="shared" si="187"/>
        <v/>
      </c>
      <c r="CP191" s="26" t="str">
        <f t="shared" si="188"/>
        <v/>
      </c>
      <c r="CQ191" s="26" t="str">
        <f t="shared" si="189"/>
        <v/>
      </c>
      <c r="CR191" s="26" t="str">
        <f t="shared" si="190"/>
        <v/>
      </c>
      <c r="CS191" s="26" t="str">
        <f t="shared" si="191"/>
        <v/>
      </c>
      <c r="CT191" s="26" t="str">
        <f t="shared" si="192"/>
        <v/>
      </c>
      <c r="CU191" s="26" t="str">
        <f t="shared" si="193"/>
        <v/>
      </c>
      <c r="CV191" s="26" t="str">
        <f t="shared" si="194"/>
        <v>116. AS A PROCESS IMPURITY</v>
      </c>
      <c r="CW191" s="26" t="str">
        <f t="shared" si="195"/>
        <v/>
      </c>
      <c r="CX191" s="26" t="str">
        <f t="shared" si="196"/>
        <v/>
      </c>
      <c r="CY191" s="26" t="str">
        <f t="shared" si="197"/>
        <v/>
      </c>
      <c r="CZ191" s="26" t="str">
        <f t="shared" si="198"/>
        <v/>
      </c>
      <c r="DA191" s="26" t="str">
        <f t="shared" si="199"/>
        <v/>
      </c>
      <c r="DB191" s="26" t="str">
        <f t="shared" si="200"/>
        <v/>
      </c>
      <c r="DC191" s="26" t="str">
        <f t="shared" si="201"/>
        <v/>
      </c>
      <c r="DD191" s="26" t="str">
        <f t="shared" si="202"/>
        <v/>
      </c>
      <c r="DE191" s="26" t="str">
        <f t="shared" si="203"/>
        <v/>
      </c>
      <c r="DF191" s="26" t="str">
        <f t="shared" si="204"/>
        <v/>
      </c>
      <c r="DG191" s="26" t="str">
        <f t="shared" si="205"/>
        <v/>
      </c>
      <c r="DH191" s="26" t="str">
        <f t="shared" si="206"/>
        <v/>
      </c>
      <c r="DI191" s="26" t="str">
        <f t="shared" si="207"/>
        <v/>
      </c>
      <c r="DJ191" s="26" t="str">
        <f t="shared" si="208"/>
        <v/>
      </c>
      <c r="DK191" s="26" t="str">
        <f t="shared" si="209"/>
        <v/>
      </c>
      <c r="DL191" s="26" t="str">
        <f t="shared" si="210"/>
        <v/>
      </c>
      <c r="DM191" s="26" t="str">
        <f t="shared" si="211"/>
        <v/>
      </c>
      <c r="DN191" s="26" t="str">
        <f t="shared" si="212"/>
        <v/>
      </c>
      <c r="DO191" s="26" t="str">
        <f t="shared" si="213"/>
        <v/>
      </c>
      <c r="DP191" s="26" t="str">
        <f t="shared" si="214"/>
        <v/>
      </c>
      <c r="DQ191" s="26" t="str">
        <f t="shared" si="215"/>
        <v/>
      </c>
      <c r="DR191" s="26" t="str">
        <f t="shared" si="216"/>
        <v/>
      </c>
      <c r="DS191" s="26" t="str">
        <f t="shared" si="217"/>
        <v/>
      </c>
      <c r="DT191" s="26" t="str">
        <f t="shared" si="218"/>
        <v/>
      </c>
      <c r="DU191" s="26" t="str">
        <f t="shared" si="219"/>
        <v/>
      </c>
      <c r="DV191" s="26" t="str">
        <f t="shared" si="220"/>
        <v/>
      </c>
    </row>
    <row r="192" spans="1:126" ht="60" x14ac:dyDescent="0.25">
      <c r="A192" t="s">
        <v>1942</v>
      </c>
      <c r="B192">
        <v>2018</v>
      </c>
      <c r="C192" t="s">
        <v>2046</v>
      </c>
      <c r="D192">
        <v>106990</v>
      </c>
      <c r="E192" s="19">
        <v>1318217213255</v>
      </c>
      <c r="F192" t="s">
        <v>341</v>
      </c>
      <c r="G192">
        <v>324110</v>
      </c>
      <c r="H192" t="s">
        <v>342</v>
      </c>
      <c r="I192" t="s">
        <v>343</v>
      </c>
      <c r="J192" t="s">
        <v>344</v>
      </c>
      <c r="K192" t="s">
        <v>113</v>
      </c>
      <c r="L192">
        <v>78407</v>
      </c>
      <c r="M192" s="26" t="str">
        <f t="shared" si="166"/>
        <v>116. AS A PROCESS IMPURITY</v>
      </c>
      <c r="N192" s="26" t="s">
        <v>2047</v>
      </c>
      <c r="O192" s="26" t="s">
        <v>2066</v>
      </c>
      <c r="P192">
        <v>139</v>
      </c>
      <c r="Q192">
        <v>0</v>
      </c>
      <c r="R192">
        <v>139</v>
      </c>
      <c r="S192" s="26" t="s">
        <v>1941</v>
      </c>
      <c r="T192" s="26" t="s">
        <v>1941</v>
      </c>
      <c r="U192" s="26" t="s">
        <v>1941</v>
      </c>
      <c r="V192" s="26" t="s">
        <v>1941</v>
      </c>
      <c r="W192" s="26" t="s">
        <v>1941</v>
      </c>
      <c r="X192" s="26" t="s">
        <v>1941</v>
      </c>
      <c r="Y192" s="26" t="s">
        <v>1941</v>
      </c>
      <c r="Z192" s="26" t="s">
        <v>1941</v>
      </c>
      <c r="AA192" s="26" t="s">
        <v>1941</v>
      </c>
      <c r="AB192" s="26" t="s">
        <v>1941</v>
      </c>
      <c r="AC192" s="26" t="s">
        <v>1941</v>
      </c>
      <c r="AD192" s="26" t="s">
        <v>1941</v>
      </c>
      <c r="AE192" s="26" t="s">
        <v>1941</v>
      </c>
      <c r="AF192" s="26" t="s">
        <v>1941</v>
      </c>
      <c r="AG192" s="26" t="s">
        <v>1941</v>
      </c>
      <c r="AH192" s="26" t="s">
        <v>1941</v>
      </c>
      <c r="AI192" s="26" t="s">
        <v>1941</v>
      </c>
      <c r="AJ192" s="26" t="s">
        <v>1941</v>
      </c>
      <c r="AK192" s="26" t="s">
        <v>1941</v>
      </c>
      <c r="AL192" s="26" t="s">
        <v>1941</v>
      </c>
      <c r="AM192" s="26" t="s">
        <v>1941</v>
      </c>
      <c r="AN192" s="26" t="s">
        <v>1941</v>
      </c>
      <c r="AO192" s="26" t="s">
        <v>1941</v>
      </c>
      <c r="AP192" s="26" t="s">
        <v>1941</v>
      </c>
      <c r="AQ192" s="26" t="s">
        <v>1941</v>
      </c>
      <c r="AR192" s="26" t="s">
        <v>1941</v>
      </c>
      <c r="AS192" s="26" t="s">
        <v>1941</v>
      </c>
      <c r="AT192" s="26" t="s">
        <v>1940</v>
      </c>
      <c r="AU192" s="26" t="s">
        <v>1941</v>
      </c>
      <c r="AV192" s="26" t="s">
        <v>1941</v>
      </c>
      <c r="AW192" s="26" t="s">
        <v>1941</v>
      </c>
      <c r="AX192" s="26" t="s">
        <v>1941</v>
      </c>
      <c r="AY192" s="26" t="s">
        <v>1941</v>
      </c>
      <c r="AZ192" s="26" t="s">
        <v>1941</v>
      </c>
      <c r="BA192" s="26" t="s">
        <v>1941</v>
      </c>
      <c r="BB192" s="26" t="s">
        <v>1941</v>
      </c>
      <c r="BC192" s="26" t="s">
        <v>1941</v>
      </c>
      <c r="BD192" s="26" t="s">
        <v>1941</v>
      </c>
      <c r="BE192" s="26" t="s">
        <v>1941</v>
      </c>
      <c r="BF192" s="26" t="s">
        <v>1941</v>
      </c>
      <c r="BG192" s="26" t="s">
        <v>1941</v>
      </c>
      <c r="BH192" s="26" t="s">
        <v>1941</v>
      </c>
      <c r="BI192" s="26" t="s">
        <v>1941</v>
      </c>
      <c r="BJ192" s="26" t="s">
        <v>1941</v>
      </c>
      <c r="BK192" s="26" t="s">
        <v>1941</v>
      </c>
      <c r="BL192" s="26" t="s">
        <v>1941</v>
      </c>
      <c r="BM192" s="26" t="s">
        <v>1941</v>
      </c>
      <c r="BN192" s="26" t="s">
        <v>1941</v>
      </c>
      <c r="BO192" s="26" t="s">
        <v>1941</v>
      </c>
      <c r="BP192" s="26" t="s">
        <v>1941</v>
      </c>
      <c r="BQ192" s="26" t="s">
        <v>1941</v>
      </c>
      <c r="BR192" s="26" t="s">
        <v>1941</v>
      </c>
      <c r="BS192" s="26" t="s">
        <v>1941</v>
      </c>
      <c r="BT192" s="26" t="s">
        <v>1941</v>
      </c>
      <c r="BU192" s="26" t="str">
        <f t="shared" si="167"/>
        <v/>
      </c>
      <c r="BV192" s="26" t="str">
        <f t="shared" si="168"/>
        <v/>
      </c>
      <c r="BW192" s="26" t="str">
        <f t="shared" si="169"/>
        <v/>
      </c>
      <c r="BX192" s="26" t="str">
        <f t="shared" si="170"/>
        <v/>
      </c>
      <c r="BY192" s="26" t="str">
        <f t="shared" si="171"/>
        <v/>
      </c>
      <c r="BZ192" s="26" t="str">
        <f t="shared" si="172"/>
        <v/>
      </c>
      <c r="CA192" s="26" t="str">
        <f t="shared" si="173"/>
        <v/>
      </c>
      <c r="CB192" s="26" t="str">
        <f t="shared" si="174"/>
        <v/>
      </c>
      <c r="CC192" s="26" t="str">
        <f t="shared" si="175"/>
        <v/>
      </c>
      <c r="CD192" s="26" t="str">
        <f t="shared" si="176"/>
        <v/>
      </c>
      <c r="CE192" s="26" t="str">
        <f t="shared" si="177"/>
        <v/>
      </c>
      <c r="CF192" s="26" t="str">
        <f t="shared" si="178"/>
        <v/>
      </c>
      <c r="CG192" s="26" t="str">
        <f t="shared" si="179"/>
        <v/>
      </c>
      <c r="CH192" s="26" t="str">
        <f t="shared" si="180"/>
        <v/>
      </c>
      <c r="CI192" s="26" t="str">
        <f t="shared" si="181"/>
        <v/>
      </c>
      <c r="CJ192" s="26" t="str">
        <f t="shared" si="182"/>
        <v/>
      </c>
      <c r="CK192" s="26" t="str">
        <f t="shared" si="183"/>
        <v/>
      </c>
      <c r="CL192" s="26" t="str">
        <f t="shared" si="184"/>
        <v/>
      </c>
      <c r="CM192" s="26" t="str">
        <f t="shared" si="185"/>
        <v/>
      </c>
      <c r="CN192" s="26" t="str">
        <f t="shared" si="186"/>
        <v/>
      </c>
      <c r="CO192" s="26" t="str">
        <f t="shared" si="187"/>
        <v/>
      </c>
      <c r="CP192" s="26" t="str">
        <f t="shared" si="188"/>
        <v/>
      </c>
      <c r="CQ192" s="26" t="str">
        <f t="shared" si="189"/>
        <v/>
      </c>
      <c r="CR192" s="26" t="str">
        <f t="shared" si="190"/>
        <v/>
      </c>
      <c r="CS192" s="26" t="str">
        <f t="shared" si="191"/>
        <v/>
      </c>
      <c r="CT192" s="26" t="str">
        <f t="shared" si="192"/>
        <v/>
      </c>
      <c r="CU192" s="26" t="str">
        <f t="shared" si="193"/>
        <v/>
      </c>
      <c r="CV192" s="26" t="str">
        <f t="shared" si="194"/>
        <v>116. AS A PROCESS IMPURITY</v>
      </c>
      <c r="CW192" s="26" t="str">
        <f t="shared" si="195"/>
        <v/>
      </c>
      <c r="CX192" s="26" t="str">
        <f t="shared" si="196"/>
        <v/>
      </c>
      <c r="CY192" s="26" t="str">
        <f t="shared" si="197"/>
        <v/>
      </c>
      <c r="CZ192" s="26" t="str">
        <f t="shared" si="198"/>
        <v/>
      </c>
      <c r="DA192" s="26" t="str">
        <f t="shared" si="199"/>
        <v/>
      </c>
      <c r="DB192" s="26" t="str">
        <f t="shared" si="200"/>
        <v/>
      </c>
      <c r="DC192" s="26" t="str">
        <f t="shared" si="201"/>
        <v/>
      </c>
      <c r="DD192" s="26" t="str">
        <f t="shared" si="202"/>
        <v/>
      </c>
      <c r="DE192" s="26" t="str">
        <f t="shared" si="203"/>
        <v/>
      </c>
      <c r="DF192" s="26" t="str">
        <f t="shared" si="204"/>
        <v/>
      </c>
      <c r="DG192" s="26" t="str">
        <f t="shared" si="205"/>
        <v/>
      </c>
      <c r="DH192" s="26" t="str">
        <f t="shared" si="206"/>
        <v/>
      </c>
      <c r="DI192" s="26" t="str">
        <f t="shared" si="207"/>
        <v/>
      </c>
      <c r="DJ192" s="26" t="str">
        <f t="shared" si="208"/>
        <v/>
      </c>
      <c r="DK192" s="26" t="str">
        <f t="shared" si="209"/>
        <v/>
      </c>
      <c r="DL192" s="26" t="str">
        <f t="shared" si="210"/>
        <v/>
      </c>
      <c r="DM192" s="26" t="str">
        <f t="shared" si="211"/>
        <v/>
      </c>
      <c r="DN192" s="26" t="str">
        <f t="shared" si="212"/>
        <v/>
      </c>
      <c r="DO192" s="26" t="str">
        <f t="shared" si="213"/>
        <v/>
      </c>
      <c r="DP192" s="26" t="str">
        <f t="shared" si="214"/>
        <v/>
      </c>
      <c r="DQ192" s="26" t="str">
        <f t="shared" si="215"/>
        <v/>
      </c>
      <c r="DR192" s="26" t="str">
        <f t="shared" si="216"/>
        <v/>
      </c>
      <c r="DS192" s="26" t="str">
        <f t="shared" si="217"/>
        <v/>
      </c>
      <c r="DT192" s="26" t="str">
        <f t="shared" si="218"/>
        <v/>
      </c>
      <c r="DU192" s="26" t="str">
        <f t="shared" si="219"/>
        <v/>
      </c>
      <c r="DV192" s="26" t="str">
        <f t="shared" si="220"/>
        <v/>
      </c>
    </row>
    <row r="193" spans="1:126" ht="60" x14ac:dyDescent="0.25">
      <c r="A193" t="s">
        <v>1942</v>
      </c>
      <c r="B193">
        <v>2019</v>
      </c>
      <c r="C193" t="s">
        <v>2046</v>
      </c>
      <c r="D193">
        <v>106990</v>
      </c>
      <c r="E193" s="19">
        <v>1319218089439</v>
      </c>
      <c r="F193" t="s">
        <v>341</v>
      </c>
      <c r="G193">
        <v>324110</v>
      </c>
      <c r="H193" t="s">
        <v>342</v>
      </c>
      <c r="I193" t="s">
        <v>343</v>
      </c>
      <c r="J193" t="s">
        <v>344</v>
      </c>
      <c r="K193" t="s">
        <v>113</v>
      </c>
      <c r="L193">
        <v>78407</v>
      </c>
      <c r="M193" s="26" t="str">
        <f t="shared" si="166"/>
        <v>116. AS A PROCESS IMPURITY</v>
      </c>
      <c r="N193" s="26" t="s">
        <v>2047</v>
      </c>
      <c r="O193" s="26" t="s">
        <v>2066</v>
      </c>
      <c r="P193">
        <v>171</v>
      </c>
      <c r="Q193">
        <v>0</v>
      </c>
      <c r="R193">
        <v>171</v>
      </c>
      <c r="S193" s="26" t="s">
        <v>1941</v>
      </c>
      <c r="T193" s="26" t="s">
        <v>1941</v>
      </c>
      <c r="U193" s="26" t="s">
        <v>1941</v>
      </c>
      <c r="V193" s="26" t="s">
        <v>1941</v>
      </c>
      <c r="W193" s="26" t="s">
        <v>1941</v>
      </c>
      <c r="X193" s="26" t="s">
        <v>1941</v>
      </c>
      <c r="Y193" s="26" t="s">
        <v>1941</v>
      </c>
      <c r="Z193" s="26" t="s">
        <v>1941</v>
      </c>
      <c r="AA193" s="26" t="s">
        <v>1941</v>
      </c>
      <c r="AB193" s="26" t="s">
        <v>1941</v>
      </c>
      <c r="AC193" s="26" t="s">
        <v>1941</v>
      </c>
      <c r="AD193" s="26" t="s">
        <v>1941</v>
      </c>
      <c r="AE193" s="26" t="s">
        <v>1941</v>
      </c>
      <c r="AF193" s="26" t="s">
        <v>1941</v>
      </c>
      <c r="AG193" s="26" t="s">
        <v>1941</v>
      </c>
      <c r="AH193" s="26" t="s">
        <v>1941</v>
      </c>
      <c r="AI193" s="26" t="s">
        <v>1941</v>
      </c>
      <c r="AJ193" s="26" t="s">
        <v>1941</v>
      </c>
      <c r="AK193" s="26" t="s">
        <v>1941</v>
      </c>
      <c r="AL193" s="26" t="s">
        <v>1941</v>
      </c>
      <c r="AM193" s="26" t="s">
        <v>1941</v>
      </c>
      <c r="AN193" s="26" t="s">
        <v>1941</v>
      </c>
      <c r="AO193" s="26" t="s">
        <v>1941</v>
      </c>
      <c r="AP193" s="26" t="s">
        <v>1941</v>
      </c>
      <c r="AQ193" s="26" t="s">
        <v>1941</v>
      </c>
      <c r="AR193" s="26" t="s">
        <v>1941</v>
      </c>
      <c r="AS193" s="26" t="s">
        <v>1941</v>
      </c>
      <c r="AT193" s="26" t="s">
        <v>1940</v>
      </c>
      <c r="AU193" s="26" t="s">
        <v>1941</v>
      </c>
      <c r="AV193" s="26" t="s">
        <v>1941</v>
      </c>
      <c r="AW193" s="26" t="s">
        <v>1941</v>
      </c>
      <c r="AX193" s="26" t="s">
        <v>1941</v>
      </c>
      <c r="AY193" s="26" t="s">
        <v>1941</v>
      </c>
      <c r="AZ193" s="26" t="s">
        <v>1941</v>
      </c>
      <c r="BA193" s="26" t="s">
        <v>1941</v>
      </c>
      <c r="BB193" s="26" t="s">
        <v>1941</v>
      </c>
      <c r="BC193" s="26" t="s">
        <v>1941</v>
      </c>
      <c r="BD193" s="26" t="s">
        <v>1941</v>
      </c>
      <c r="BE193" s="26" t="s">
        <v>1941</v>
      </c>
      <c r="BF193" s="26" t="s">
        <v>1941</v>
      </c>
      <c r="BG193" s="26" t="s">
        <v>1941</v>
      </c>
      <c r="BH193" s="26" t="s">
        <v>1941</v>
      </c>
      <c r="BI193" s="26" t="s">
        <v>1941</v>
      </c>
      <c r="BJ193" s="26" t="s">
        <v>1941</v>
      </c>
      <c r="BK193" s="26" t="s">
        <v>1941</v>
      </c>
      <c r="BL193" s="26" t="s">
        <v>1941</v>
      </c>
      <c r="BM193" s="26" t="s">
        <v>1941</v>
      </c>
      <c r="BN193" s="26" t="s">
        <v>1941</v>
      </c>
      <c r="BO193" s="26" t="s">
        <v>1941</v>
      </c>
      <c r="BP193" s="26" t="s">
        <v>1941</v>
      </c>
      <c r="BQ193" s="26" t="s">
        <v>1941</v>
      </c>
      <c r="BR193" s="26" t="s">
        <v>1941</v>
      </c>
      <c r="BS193" s="26" t="s">
        <v>1941</v>
      </c>
      <c r="BT193" s="26" t="s">
        <v>1941</v>
      </c>
      <c r="BU193" s="26" t="str">
        <f t="shared" si="167"/>
        <v/>
      </c>
      <c r="BV193" s="26" t="str">
        <f t="shared" si="168"/>
        <v/>
      </c>
      <c r="BW193" s="26" t="str">
        <f t="shared" si="169"/>
        <v/>
      </c>
      <c r="BX193" s="26" t="str">
        <f t="shared" si="170"/>
        <v/>
      </c>
      <c r="BY193" s="26" t="str">
        <f t="shared" si="171"/>
        <v/>
      </c>
      <c r="BZ193" s="26" t="str">
        <f t="shared" si="172"/>
        <v/>
      </c>
      <c r="CA193" s="26" t="str">
        <f t="shared" si="173"/>
        <v/>
      </c>
      <c r="CB193" s="26" t="str">
        <f t="shared" si="174"/>
        <v/>
      </c>
      <c r="CC193" s="26" t="str">
        <f t="shared" si="175"/>
        <v/>
      </c>
      <c r="CD193" s="26" t="str">
        <f t="shared" si="176"/>
        <v/>
      </c>
      <c r="CE193" s="26" t="str">
        <f t="shared" si="177"/>
        <v/>
      </c>
      <c r="CF193" s="26" t="str">
        <f t="shared" si="178"/>
        <v/>
      </c>
      <c r="CG193" s="26" t="str">
        <f t="shared" si="179"/>
        <v/>
      </c>
      <c r="CH193" s="26" t="str">
        <f t="shared" si="180"/>
        <v/>
      </c>
      <c r="CI193" s="26" t="str">
        <f t="shared" si="181"/>
        <v/>
      </c>
      <c r="CJ193" s="26" t="str">
        <f t="shared" si="182"/>
        <v/>
      </c>
      <c r="CK193" s="26" t="str">
        <f t="shared" si="183"/>
        <v/>
      </c>
      <c r="CL193" s="26" t="str">
        <f t="shared" si="184"/>
        <v/>
      </c>
      <c r="CM193" s="26" t="str">
        <f t="shared" si="185"/>
        <v/>
      </c>
      <c r="CN193" s="26" t="str">
        <f t="shared" si="186"/>
        <v/>
      </c>
      <c r="CO193" s="26" t="str">
        <f t="shared" si="187"/>
        <v/>
      </c>
      <c r="CP193" s="26" t="str">
        <f t="shared" si="188"/>
        <v/>
      </c>
      <c r="CQ193" s="26" t="str">
        <f t="shared" si="189"/>
        <v/>
      </c>
      <c r="CR193" s="26" t="str">
        <f t="shared" si="190"/>
        <v/>
      </c>
      <c r="CS193" s="26" t="str">
        <f t="shared" si="191"/>
        <v/>
      </c>
      <c r="CT193" s="26" t="str">
        <f t="shared" si="192"/>
        <v/>
      </c>
      <c r="CU193" s="26" t="str">
        <f t="shared" si="193"/>
        <v/>
      </c>
      <c r="CV193" s="26" t="str">
        <f t="shared" si="194"/>
        <v>116. AS A PROCESS IMPURITY</v>
      </c>
      <c r="CW193" s="26" t="str">
        <f t="shared" si="195"/>
        <v/>
      </c>
      <c r="CX193" s="26" t="str">
        <f t="shared" si="196"/>
        <v/>
      </c>
      <c r="CY193" s="26" t="str">
        <f t="shared" si="197"/>
        <v/>
      </c>
      <c r="CZ193" s="26" t="str">
        <f t="shared" si="198"/>
        <v/>
      </c>
      <c r="DA193" s="26" t="str">
        <f t="shared" si="199"/>
        <v/>
      </c>
      <c r="DB193" s="26" t="str">
        <f t="shared" si="200"/>
        <v/>
      </c>
      <c r="DC193" s="26" t="str">
        <f t="shared" si="201"/>
        <v/>
      </c>
      <c r="DD193" s="26" t="str">
        <f t="shared" si="202"/>
        <v/>
      </c>
      <c r="DE193" s="26" t="str">
        <f t="shared" si="203"/>
        <v/>
      </c>
      <c r="DF193" s="26" t="str">
        <f t="shared" si="204"/>
        <v/>
      </c>
      <c r="DG193" s="26" t="str">
        <f t="shared" si="205"/>
        <v/>
      </c>
      <c r="DH193" s="26" t="str">
        <f t="shared" si="206"/>
        <v/>
      </c>
      <c r="DI193" s="26" t="str">
        <f t="shared" si="207"/>
        <v/>
      </c>
      <c r="DJ193" s="26" t="str">
        <f t="shared" si="208"/>
        <v/>
      </c>
      <c r="DK193" s="26" t="str">
        <f t="shared" si="209"/>
        <v/>
      </c>
      <c r="DL193" s="26" t="str">
        <f t="shared" si="210"/>
        <v/>
      </c>
      <c r="DM193" s="26" t="str">
        <f t="shared" si="211"/>
        <v/>
      </c>
      <c r="DN193" s="26" t="str">
        <f t="shared" si="212"/>
        <v/>
      </c>
      <c r="DO193" s="26" t="str">
        <f t="shared" si="213"/>
        <v/>
      </c>
      <c r="DP193" s="26" t="str">
        <f t="shared" si="214"/>
        <v/>
      </c>
      <c r="DQ193" s="26" t="str">
        <f t="shared" si="215"/>
        <v/>
      </c>
      <c r="DR193" s="26" t="str">
        <f t="shared" si="216"/>
        <v/>
      </c>
      <c r="DS193" s="26" t="str">
        <f t="shared" si="217"/>
        <v/>
      </c>
      <c r="DT193" s="26" t="str">
        <f t="shared" si="218"/>
        <v/>
      </c>
      <c r="DU193" s="26" t="str">
        <f t="shared" si="219"/>
        <v/>
      </c>
      <c r="DV193" s="26" t="str">
        <f t="shared" si="220"/>
        <v/>
      </c>
    </row>
    <row r="194" spans="1:126" ht="45" x14ac:dyDescent="0.25">
      <c r="A194" t="s">
        <v>1942</v>
      </c>
      <c r="B194">
        <v>2020</v>
      </c>
      <c r="C194" t="s">
        <v>2046</v>
      </c>
      <c r="D194">
        <v>106990</v>
      </c>
      <c r="E194" s="19">
        <v>1320219187200</v>
      </c>
      <c r="F194" t="s">
        <v>341</v>
      </c>
      <c r="G194">
        <v>324110</v>
      </c>
      <c r="H194" t="s">
        <v>342</v>
      </c>
      <c r="I194" t="s">
        <v>343</v>
      </c>
      <c r="J194" t="s">
        <v>344</v>
      </c>
      <c r="K194" t="s">
        <v>113</v>
      </c>
      <c r="L194">
        <v>78407</v>
      </c>
      <c r="M194" s="26" t="str">
        <f t="shared" si="166"/>
        <v>89. PRODUCE THE CHEMICAL, 93. AS A BYPRODUCT</v>
      </c>
      <c r="N194" s="26" t="s">
        <v>2047</v>
      </c>
      <c r="O194" s="26" t="s">
        <v>2067</v>
      </c>
      <c r="P194">
        <v>0</v>
      </c>
      <c r="Q194">
        <v>155.54</v>
      </c>
      <c r="R194">
        <v>155.54</v>
      </c>
      <c r="S194" s="26" t="s">
        <v>1940</v>
      </c>
      <c r="T194" s="26" t="s">
        <v>1941</v>
      </c>
      <c r="U194" s="26" t="s">
        <v>1941</v>
      </c>
      <c r="V194" s="26" t="s">
        <v>1941</v>
      </c>
      <c r="W194" s="26" t="s">
        <v>1940</v>
      </c>
      <c r="X194" s="26" t="s">
        <v>1941</v>
      </c>
      <c r="Y194" s="26" t="s">
        <v>1941</v>
      </c>
      <c r="Z194" s="26" t="s">
        <v>1941</v>
      </c>
      <c r="AA194" s="26" t="s">
        <v>1941</v>
      </c>
      <c r="AB194" s="26" t="s">
        <v>1941</v>
      </c>
      <c r="AC194" s="26" t="s">
        <v>1941</v>
      </c>
      <c r="AD194" s="26" t="s">
        <v>1941</v>
      </c>
      <c r="AE194" s="26" t="s">
        <v>1941</v>
      </c>
      <c r="AF194" s="26" t="s">
        <v>1941</v>
      </c>
      <c r="AG194" s="26" t="s">
        <v>1941</v>
      </c>
      <c r="AH194" s="26" t="s">
        <v>1941</v>
      </c>
      <c r="AI194" s="26" t="s">
        <v>1941</v>
      </c>
      <c r="AJ194" s="26" t="s">
        <v>1941</v>
      </c>
      <c r="AK194" s="26" t="s">
        <v>1941</v>
      </c>
      <c r="AL194" s="26" t="s">
        <v>1941</v>
      </c>
      <c r="AM194" s="26" t="s">
        <v>1941</v>
      </c>
      <c r="AN194" s="26" t="s">
        <v>1941</v>
      </c>
      <c r="AO194" s="26" t="s">
        <v>1941</v>
      </c>
      <c r="AP194" s="26" t="s">
        <v>1941</v>
      </c>
      <c r="AQ194" s="26" t="s">
        <v>1941</v>
      </c>
      <c r="AR194" s="26" t="s">
        <v>1941</v>
      </c>
      <c r="AS194" s="26" t="s">
        <v>1941</v>
      </c>
      <c r="AT194" s="26" t="s">
        <v>1941</v>
      </c>
      <c r="AU194" s="26" t="s">
        <v>1941</v>
      </c>
      <c r="AV194" s="26" t="s">
        <v>1941</v>
      </c>
      <c r="AW194" s="26" t="s">
        <v>1941</v>
      </c>
      <c r="AX194" s="26" t="s">
        <v>1941</v>
      </c>
      <c r="AY194" s="26" t="s">
        <v>1941</v>
      </c>
      <c r="AZ194" s="26" t="s">
        <v>1941</v>
      </c>
      <c r="BA194" s="26" t="s">
        <v>1941</v>
      </c>
      <c r="BB194" s="26" t="s">
        <v>1941</v>
      </c>
      <c r="BC194" s="26" t="s">
        <v>1941</v>
      </c>
      <c r="BD194" s="26" t="s">
        <v>1941</v>
      </c>
      <c r="BE194" s="26" t="s">
        <v>1941</v>
      </c>
      <c r="BF194" s="26" t="s">
        <v>1941</v>
      </c>
      <c r="BG194" s="26" t="s">
        <v>1941</v>
      </c>
      <c r="BH194" s="26" t="s">
        <v>1941</v>
      </c>
      <c r="BI194" s="26" t="s">
        <v>1941</v>
      </c>
      <c r="BJ194" s="26" t="s">
        <v>1941</v>
      </c>
      <c r="BK194" s="26" t="s">
        <v>1941</v>
      </c>
      <c r="BL194" s="26" t="s">
        <v>1941</v>
      </c>
      <c r="BM194" s="26" t="s">
        <v>1941</v>
      </c>
      <c r="BN194" s="26" t="s">
        <v>1941</v>
      </c>
      <c r="BO194" s="26" t="s">
        <v>1941</v>
      </c>
      <c r="BP194" s="26" t="s">
        <v>1941</v>
      </c>
      <c r="BQ194" s="26" t="s">
        <v>1941</v>
      </c>
      <c r="BR194" s="26" t="s">
        <v>1941</v>
      </c>
      <c r="BS194" s="26" t="s">
        <v>1941</v>
      </c>
      <c r="BT194" s="26" t="s">
        <v>1941</v>
      </c>
      <c r="BU194" s="26" t="str">
        <f t="shared" si="167"/>
        <v>89. PRODUCE THE CHEMICAL</v>
      </c>
      <c r="BV194" s="26" t="str">
        <f t="shared" si="168"/>
        <v/>
      </c>
      <c r="BW194" s="26" t="str">
        <f t="shared" si="169"/>
        <v/>
      </c>
      <c r="BX194" s="26" t="str">
        <f t="shared" si="170"/>
        <v/>
      </c>
      <c r="BY194" s="26" t="str">
        <f t="shared" si="171"/>
        <v>93. AS A BYPRODUCT</v>
      </c>
      <c r="BZ194" s="26" t="str">
        <f t="shared" si="172"/>
        <v/>
      </c>
      <c r="CA194" s="26" t="str">
        <f t="shared" si="173"/>
        <v/>
      </c>
      <c r="CB194" s="26" t="str">
        <f t="shared" si="174"/>
        <v/>
      </c>
      <c r="CC194" s="26" t="str">
        <f t="shared" si="175"/>
        <v/>
      </c>
      <c r="CD194" s="26" t="str">
        <f t="shared" si="176"/>
        <v/>
      </c>
      <c r="CE194" s="26" t="str">
        <f t="shared" si="177"/>
        <v/>
      </c>
      <c r="CF194" s="26" t="str">
        <f t="shared" si="178"/>
        <v/>
      </c>
      <c r="CG194" s="26" t="str">
        <f t="shared" si="179"/>
        <v/>
      </c>
      <c r="CH194" s="26" t="str">
        <f t="shared" si="180"/>
        <v/>
      </c>
      <c r="CI194" s="26" t="str">
        <f t="shared" si="181"/>
        <v/>
      </c>
      <c r="CJ194" s="26" t="str">
        <f t="shared" si="182"/>
        <v/>
      </c>
      <c r="CK194" s="26" t="str">
        <f t="shared" si="183"/>
        <v/>
      </c>
      <c r="CL194" s="26" t="str">
        <f t="shared" si="184"/>
        <v/>
      </c>
      <c r="CM194" s="26" t="str">
        <f t="shared" si="185"/>
        <v/>
      </c>
      <c r="CN194" s="26" t="str">
        <f t="shared" si="186"/>
        <v/>
      </c>
      <c r="CO194" s="26" t="str">
        <f t="shared" si="187"/>
        <v/>
      </c>
      <c r="CP194" s="26" t="str">
        <f t="shared" si="188"/>
        <v/>
      </c>
      <c r="CQ194" s="26" t="str">
        <f t="shared" si="189"/>
        <v/>
      </c>
      <c r="CR194" s="26" t="str">
        <f t="shared" si="190"/>
        <v/>
      </c>
      <c r="CS194" s="26" t="str">
        <f t="shared" si="191"/>
        <v/>
      </c>
      <c r="CT194" s="26" t="str">
        <f t="shared" si="192"/>
        <v/>
      </c>
      <c r="CU194" s="26" t="str">
        <f t="shared" si="193"/>
        <v/>
      </c>
      <c r="CV194" s="26" t="str">
        <f t="shared" si="194"/>
        <v/>
      </c>
      <c r="CW194" s="26" t="str">
        <f t="shared" si="195"/>
        <v/>
      </c>
      <c r="CX194" s="26" t="str">
        <f t="shared" si="196"/>
        <v/>
      </c>
      <c r="CY194" s="26" t="str">
        <f t="shared" si="197"/>
        <v/>
      </c>
      <c r="CZ194" s="26" t="str">
        <f t="shared" si="198"/>
        <v/>
      </c>
      <c r="DA194" s="26" t="str">
        <f t="shared" si="199"/>
        <v/>
      </c>
      <c r="DB194" s="26" t="str">
        <f t="shared" si="200"/>
        <v/>
      </c>
      <c r="DC194" s="26" t="str">
        <f t="shared" si="201"/>
        <v/>
      </c>
      <c r="DD194" s="26" t="str">
        <f t="shared" si="202"/>
        <v/>
      </c>
      <c r="DE194" s="26" t="str">
        <f t="shared" si="203"/>
        <v/>
      </c>
      <c r="DF194" s="26" t="str">
        <f t="shared" si="204"/>
        <v/>
      </c>
      <c r="DG194" s="26" t="str">
        <f t="shared" si="205"/>
        <v/>
      </c>
      <c r="DH194" s="26" t="str">
        <f t="shared" si="206"/>
        <v/>
      </c>
      <c r="DI194" s="26" t="str">
        <f t="shared" si="207"/>
        <v/>
      </c>
      <c r="DJ194" s="26" t="str">
        <f t="shared" si="208"/>
        <v/>
      </c>
      <c r="DK194" s="26" t="str">
        <f t="shared" si="209"/>
        <v/>
      </c>
      <c r="DL194" s="26" t="str">
        <f t="shared" si="210"/>
        <v/>
      </c>
      <c r="DM194" s="26" t="str">
        <f t="shared" si="211"/>
        <v/>
      </c>
      <c r="DN194" s="26" t="str">
        <f t="shared" si="212"/>
        <v/>
      </c>
      <c r="DO194" s="26" t="str">
        <f t="shared" si="213"/>
        <v/>
      </c>
      <c r="DP194" s="26" t="str">
        <f t="shared" si="214"/>
        <v/>
      </c>
      <c r="DQ194" s="26" t="str">
        <f t="shared" si="215"/>
        <v/>
      </c>
      <c r="DR194" s="26" t="str">
        <f t="shared" si="216"/>
        <v/>
      </c>
      <c r="DS194" s="26" t="str">
        <f t="shared" si="217"/>
        <v/>
      </c>
      <c r="DT194" s="26" t="str">
        <f t="shared" si="218"/>
        <v/>
      </c>
      <c r="DU194" s="26" t="str">
        <f t="shared" si="219"/>
        <v/>
      </c>
      <c r="DV194" s="26" t="str">
        <f t="shared" si="220"/>
        <v/>
      </c>
    </row>
    <row r="195" spans="1:126" ht="60" x14ac:dyDescent="0.25">
      <c r="A195" t="s">
        <v>1942</v>
      </c>
      <c r="B195">
        <v>2021</v>
      </c>
      <c r="C195" t="s">
        <v>2046</v>
      </c>
      <c r="D195">
        <v>106990</v>
      </c>
      <c r="E195" s="19">
        <v>1321220417428</v>
      </c>
      <c r="F195" t="s">
        <v>341</v>
      </c>
      <c r="G195">
        <v>324110</v>
      </c>
      <c r="H195" t="s">
        <v>342</v>
      </c>
      <c r="I195" t="s">
        <v>343</v>
      </c>
      <c r="J195" t="s">
        <v>344</v>
      </c>
      <c r="K195" t="s">
        <v>113</v>
      </c>
      <c r="L195">
        <v>78407</v>
      </c>
      <c r="M195" s="26" t="str">
        <f t="shared" si="166"/>
        <v>116. AS A PROCESS IMPURITY</v>
      </c>
      <c r="N195" s="26" t="s">
        <v>2047</v>
      </c>
      <c r="O195" s="26" t="s">
        <v>2066</v>
      </c>
      <c r="P195">
        <v>149</v>
      </c>
      <c r="Q195">
        <v>0</v>
      </c>
      <c r="R195">
        <v>149</v>
      </c>
      <c r="S195" s="26" t="s">
        <v>1941</v>
      </c>
      <c r="T195" s="26" t="s">
        <v>1941</v>
      </c>
      <c r="U195" s="26" t="s">
        <v>1941</v>
      </c>
      <c r="V195" s="26" t="s">
        <v>1941</v>
      </c>
      <c r="W195" s="26" t="s">
        <v>1941</v>
      </c>
      <c r="X195" s="26" t="s">
        <v>1941</v>
      </c>
      <c r="Y195" s="26" t="s">
        <v>1941</v>
      </c>
      <c r="Z195" s="26" t="s">
        <v>1941</v>
      </c>
      <c r="AA195" s="26" t="s">
        <v>1941</v>
      </c>
      <c r="AB195" s="26" t="s">
        <v>1941</v>
      </c>
      <c r="AC195" s="26" t="s">
        <v>1941</v>
      </c>
      <c r="AD195" s="26" t="s">
        <v>1941</v>
      </c>
      <c r="AE195" s="26" t="s">
        <v>1941</v>
      </c>
      <c r="AF195" s="26" t="s">
        <v>1941</v>
      </c>
      <c r="AG195" s="26" t="s">
        <v>1941</v>
      </c>
      <c r="AH195" s="26" t="s">
        <v>1941</v>
      </c>
      <c r="AI195" s="26" t="s">
        <v>1941</v>
      </c>
      <c r="AJ195" s="26" t="s">
        <v>1941</v>
      </c>
      <c r="AK195" s="26" t="s">
        <v>1941</v>
      </c>
      <c r="AL195" s="26" t="s">
        <v>1941</v>
      </c>
      <c r="AM195" s="26" t="s">
        <v>1941</v>
      </c>
      <c r="AN195" s="26" t="s">
        <v>1941</v>
      </c>
      <c r="AO195" s="26" t="s">
        <v>1941</v>
      </c>
      <c r="AP195" s="26" t="s">
        <v>1941</v>
      </c>
      <c r="AQ195" s="26" t="s">
        <v>1941</v>
      </c>
      <c r="AR195" s="26" t="s">
        <v>1941</v>
      </c>
      <c r="AS195" s="26" t="s">
        <v>1941</v>
      </c>
      <c r="AT195" s="26" t="s">
        <v>1940</v>
      </c>
      <c r="AU195" s="26" t="s">
        <v>1941</v>
      </c>
      <c r="AV195" s="26" t="s">
        <v>1941</v>
      </c>
      <c r="AW195" s="26" t="s">
        <v>1941</v>
      </c>
      <c r="AX195" s="26" t="s">
        <v>1941</v>
      </c>
      <c r="AY195" s="26" t="s">
        <v>1941</v>
      </c>
      <c r="AZ195" s="26" t="s">
        <v>1941</v>
      </c>
      <c r="BA195" s="26" t="s">
        <v>1941</v>
      </c>
      <c r="BB195" s="26" t="s">
        <v>1941</v>
      </c>
      <c r="BC195" s="26" t="s">
        <v>1941</v>
      </c>
      <c r="BD195" s="26" t="s">
        <v>1941</v>
      </c>
      <c r="BE195" s="26" t="s">
        <v>1941</v>
      </c>
      <c r="BF195" s="26" t="s">
        <v>1941</v>
      </c>
      <c r="BG195" s="26" t="s">
        <v>1941</v>
      </c>
      <c r="BH195" s="26" t="s">
        <v>1941</v>
      </c>
      <c r="BI195" s="26" t="s">
        <v>1941</v>
      </c>
      <c r="BJ195" s="26" t="s">
        <v>1941</v>
      </c>
      <c r="BK195" s="26" t="s">
        <v>1941</v>
      </c>
      <c r="BL195" s="26" t="s">
        <v>1941</v>
      </c>
      <c r="BM195" s="26" t="s">
        <v>1941</v>
      </c>
      <c r="BN195" s="26" t="s">
        <v>1941</v>
      </c>
      <c r="BO195" s="26" t="s">
        <v>1941</v>
      </c>
      <c r="BP195" s="26" t="s">
        <v>1941</v>
      </c>
      <c r="BQ195" s="26" t="s">
        <v>1941</v>
      </c>
      <c r="BR195" s="26" t="s">
        <v>1941</v>
      </c>
      <c r="BS195" s="26" t="s">
        <v>1941</v>
      </c>
      <c r="BT195" s="26" t="s">
        <v>1941</v>
      </c>
      <c r="BU195" s="26" t="str">
        <f t="shared" si="167"/>
        <v/>
      </c>
      <c r="BV195" s="26" t="str">
        <f t="shared" si="168"/>
        <v/>
      </c>
      <c r="BW195" s="26" t="str">
        <f t="shared" si="169"/>
        <v/>
      </c>
      <c r="BX195" s="26" t="str">
        <f t="shared" si="170"/>
        <v/>
      </c>
      <c r="BY195" s="26" t="str">
        <f t="shared" si="171"/>
        <v/>
      </c>
      <c r="BZ195" s="26" t="str">
        <f t="shared" si="172"/>
        <v/>
      </c>
      <c r="CA195" s="26" t="str">
        <f t="shared" si="173"/>
        <v/>
      </c>
      <c r="CB195" s="26" t="str">
        <f t="shared" si="174"/>
        <v/>
      </c>
      <c r="CC195" s="26" t="str">
        <f t="shared" si="175"/>
        <v/>
      </c>
      <c r="CD195" s="26" t="str">
        <f t="shared" si="176"/>
        <v/>
      </c>
      <c r="CE195" s="26" t="str">
        <f t="shared" si="177"/>
        <v/>
      </c>
      <c r="CF195" s="26" t="str">
        <f t="shared" si="178"/>
        <v/>
      </c>
      <c r="CG195" s="26" t="str">
        <f t="shared" si="179"/>
        <v/>
      </c>
      <c r="CH195" s="26" t="str">
        <f t="shared" si="180"/>
        <v/>
      </c>
      <c r="CI195" s="26" t="str">
        <f t="shared" si="181"/>
        <v/>
      </c>
      <c r="CJ195" s="26" t="str">
        <f t="shared" si="182"/>
        <v/>
      </c>
      <c r="CK195" s="26" t="str">
        <f t="shared" si="183"/>
        <v/>
      </c>
      <c r="CL195" s="26" t="str">
        <f t="shared" si="184"/>
        <v/>
      </c>
      <c r="CM195" s="26" t="str">
        <f t="shared" si="185"/>
        <v/>
      </c>
      <c r="CN195" s="26" t="str">
        <f t="shared" si="186"/>
        <v/>
      </c>
      <c r="CO195" s="26" t="str">
        <f t="shared" si="187"/>
        <v/>
      </c>
      <c r="CP195" s="26" t="str">
        <f t="shared" si="188"/>
        <v/>
      </c>
      <c r="CQ195" s="26" t="str">
        <f t="shared" si="189"/>
        <v/>
      </c>
      <c r="CR195" s="26" t="str">
        <f t="shared" si="190"/>
        <v/>
      </c>
      <c r="CS195" s="26" t="str">
        <f t="shared" si="191"/>
        <v/>
      </c>
      <c r="CT195" s="26" t="str">
        <f t="shared" si="192"/>
        <v/>
      </c>
      <c r="CU195" s="26" t="str">
        <f t="shared" si="193"/>
        <v/>
      </c>
      <c r="CV195" s="26" t="str">
        <f t="shared" si="194"/>
        <v>116. AS A PROCESS IMPURITY</v>
      </c>
      <c r="CW195" s="26" t="str">
        <f t="shared" si="195"/>
        <v/>
      </c>
      <c r="CX195" s="26" t="str">
        <f t="shared" si="196"/>
        <v/>
      </c>
      <c r="CY195" s="26" t="str">
        <f t="shared" si="197"/>
        <v/>
      </c>
      <c r="CZ195" s="26" t="str">
        <f t="shared" si="198"/>
        <v/>
      </c>
      <c r="DA195" s="26" t="str">
        <f t="shared" si="199"/>
        <v/>
      </c>
      <c r="DB195" s="26" t="str">
        <f t="shared" si="200"/>
        <v/>
      </c>
      <c r="DC195" s="26" t="str">
        <f t="shared" si="201"/>
        <v/>
      </c>
      <c r="DD195" s="26" t="str">
        <f t="shared" si="202"/>
        <v/>
      </c>
      <c r="DE195" s="26" t="str">
        <f t="shared" si="203"/>
        <v/>
      </c>
      <c r="DF195" s="26" t="str">
        <f t="shared" si="204"/>
        <v/>
      </c>
      <c r="DG195" s="26" t="str">
        <f t="shared" si="205"/>
        <v/>
      </c>
      <c r="DH195" s="26" t="str">
        <f t="shared" si="206"/>
        <v/>
      </c>
      <c r="DI195" s="26" t="str">
        <f t="shared" si="207"/>
        <v/>
      </c>
      <c r="DJ195" s="26" t="str">
        <f t="shared" si="208"/>
        <v/>
      </c>
      <c r="DK195" s="26" t="str">
        <f t="shared" si="209"/>
        <v/>
      </c>
      <c r="DL195" s="26" t="str">
        <f t="shared" si="210"/>
        <v/>
      </c>
      <c r="DM195" s="26" t="str">
        <f t="shared" si="211"/>
        <v/>
      </c>
      <c r="DN195" s="26" t="str">
        <f t="shared" si="212"/>
        <v/>
      </c>
      <c r="DO195" s="26" t="str">
        <f t="shared" si="213"/>
        <v/>
      </c>
      <c r="DP195" s="26" t="str">
        <f t="shared" si="214"/>
        <v/>
      </c>
      <c r="DQ195" s="26" t="str">
        <f t="shared" si="215"/>
        <v/>
      </c>
      <c r="DR195" s="26" t="str">
        <f t="shared" si="216"/>
        <v/>
      </c>
      <c r="DS195" s="26" t="str">
        <f t="shared" si="217"/>
        <v/>
      </c>
      <c r="DT195" s="26" t="str">
        <f t="shared" si="218"/>
        <v/>
      </c>
      <c r="DU195" s="26" t="str">
        <f t="shared" si="219"/>
        <v/>
      </c>
      <c r="DV195" s="26" t="str">
        <f t="shared" si="220"/>
        <v/>
      </c>
    </row>
    <row r="196" spans="1:126" ht="45" x14ac:dyDescent="0.25">
      <c r="A196" t="s">
        <v>1942</v>
      </c>
      <c r="B196">
        <v>2016</v>
      </c>
      <c r="C196" t="s">
        <v>2046</v>
      </c>
      <c r="D196">
        <v>106990</v>
      </c>
      <c r="E196" s="19">
        <v>1316215367069</v>
      </c>
      <c r="F196" t="s">
        <v>347</v>
      </c>
      <c r="G196">
        <v>324110</v>
      </c>
      <c r="H196" t="s">
        <v>348</v>
      </c>
      <c r="I196" t="s">
        <v>349</v>
      </c>
      <c r="J196" t="s">
        <v>344</v>
      </c>
      <c r="K196" t="s">
        <v>113</v>
      </c>
      <c r="L196">
        <v>78409</v>
      </c>
      <c r="M196" s="26" t="str">
        <f t="shared" si="166"/>
        <v>116. AS A PROCESS IMPURITY</v>
      </c>
      <c r="N196" s="26" t="s">
        <v>2047</v>
      </c>
      <c r="O196" s="26" t="s">
        <v>2068</v>
      </c>
      <c r="P196">
        <v>22</v>
      </c>
      <c r="Q196">
        <v>0</v>
      </c>
      <c r="R196">
        <v>22</v>
      </c>
      <c r="S196" s="26" t="s">
        <v>1941</v>
      </c>
      <c r="T196" s="26" t="s">
        <v>1941</v>
      </c>
      <c r="U196" s="26" t="s">
        <v>1941</v>
      </c>
      <c r="V196" s="26" t="s">
        <v>1941</v>
      </c>
      <c r="W196" s="26" t="s">
        <v>1941</v>
      </c>
      <c r="X196" s="26" t="s">
        <v>1941</v>
      </c>
      <c r="Y196" s="26" t="s">
        <v>1941</v>
      </c>
      <c r="AE196" s="26" t="s">
        <v>1941</v>
      </c>
      <c r="AR196" s="26" t="s">
        <v>1941</v>
      </c>
      <c r="AS196" s="26" t="s">
        <v>1941</v>
      </c>
      <c r="AT196" s="26" t="s">
        <v>1940</v>
      </c>
      <c r="AV196" s="26" t="s">
        <v>1941</v>
      </c>
      <c r="BD196" s="26" t="s">
        <v>1941</v>
      </c>
      <c r="BK196" s="26" t="s">
        <v>1941</v>
      </c>
      <c r="BU196" s="26" t="str">
        <f t="shared" si="167"/>
        <v/>
      </c>
      <c r="BV196" s="26" t="str">
        <f t="shared" si="168"/>
        <v/>
      </c>
      <c r="BW196" s="26" t="str">
        <f t="shared" si="169"/>
        <v/>
      </c>
      <c r="BX196" s="26" t="str">
        <f t="shared" si="170"/>
        <v/>
      </c>
      <c r="BY196" s="26" t="str">
        <f t="shared" si="171"/>
        <v/>
      </c>
      <c r="BZ196" s="26" t="str">
        <f t="shared" si="172"/>
        <v/>
      </c>
      <c r="CA196" s="26" t="str">
        <f t="shared" si="173"/>
        <v/>
      </c>
      <c r="CB196" s="26" t="str">
        <f t="shared" si="174"/>
        <v/>
      </c>
      <c r="CC196" s="26" t="str">
        <f t="shared" si="175"/>
        <v/>
      </c>
      <c r="CD196" s="26" t="str">
        <f t="shared" si="176"/>
        <v/>
      </c>
      <c r="CE196" s="26" t="str">
        <f t="shared" si="177"/>
        <v/>
      </c>
      <c r="CF196" s="26" t="str">
        <f t="shared" si="178"/>
        <v/>
      </c>
      <c r="CG196" s="26" t="str">
        <f t="shared" si="179"/>
        <v/>
      </c>
      <c r="CH196" s="26" t="str">
        <f t="shared" si="180"/>
        <v/>
      </c>
      <c r="CI196" s="26" t="str">
        <f t="shared" si="181"/>
        <v/>
      </c>
      <c r="CJ196" s="26" t="str">
        <f t="shared" si="182"/>
        <v/>
      </c>
      <c r="CK196" s="26" t="str">
        <f t="shared" si="183"/>
        <v/>
      </c>
      <c r="CL196" s="26" t="str">
        <f t="shared" si="184"/>
        <v/>
      </c>
      <c r="CM196" s="26" t="str">
        <f t="shared" si="185"/>
        <v/>
      </c>
      <c r="CN196" s="26" t="str">
        <f t="shared" si="186"/>
        <v/>
      </c>
      <c r="CO196" s="26" t="str">
        <f t="shared" si="187"/>
        <v/>
      </c>
      <c r="CP196" s="26" t="str">
        <f t="shared" si="188"/>
        <v/>
      </c>
      <c r="CQ196" s="26" t="str">
        <f t="shared" si="189"/>
        <v/>
      </c>
      <c r="CR196" s="26" t="str">
        <f t="shared" si="190"/>
        <v/>
      </c>
      <c r="CS196" s="26" t="str">
        <f t="shared" si="191"/>
        <v/>
      </c>
      <c r="CT196" s="26" t="str">
        <f t="shared" si="192"/>
        <v/>
      </c>
      <c r="CU196" s="26" t="str">
        <f t="shared" si="193"/>
        <v/>
      </c>
      <c r="CV196" s="26" t="str">
        <f t="shared" si="194"/>
        <v>116. AS A PROCESS IMPURITY</v>
      </c>
      <c r="CW196" s="26" t="str">
        <f t="shared" si="195"/>
        <v/>
      </c>
      <c r="CX196" s="26" t="str">
        <f t="shared" si="196"/>
        <v/>
      </c>
      <c r="CY196" s="26" t="str">
        <f t="shared" si="197"/>
        <v/>
      </c>
      <c r="CZ196" s="26" t="str">
        <f t="shared" si="198"/>
        <v/>
      </c>
      <c r="DA196" s="26" t="str">
        <f t="shared" si="199"/>
        <v/>
      </c>
      <c r="DB196" s="26" t="str">
        <f t="shared" si="200"/>
        <v/>
      </c>
      <c r="DC196" s="26" t="str">
        <f t="shared" si="201"/>
        <v/>
      </c>
      <c r="DD196" s="26" t="str">
        <f t="shared" si="202"/>
        <v/>
      </c>
      <c r="DE196" s="26" t="str">
        <f t="shared" si="203"/>
        <v/>
      </c>
      <c r="DF196" s="26" t="str">
        <f t="shared" si="204"/>
        <v/>
      </c>
      <c r="DG196" s="26" t="str">
        <f t="shared" si="205"/>
        <v/>
      </c>
      <c r="DH196" s="26" t="str">
        <f t="shared" si="206"/>
        <v/>
      </c>
      <c r="DI196" s="26" t="str">
        <f t="shared" si="207"/>
        <v/>
      </c>
      <c r="DJ196" s="26" t="str">
        <f t="shared" si="208"/>
        <v/>
      </c>
      <c r="DK196" s="26" t="str">
        <f t="shared" si="209"/>
        <v/>
      </c>
      <c r="DL196" s="26" t="str">
        <f t="shared" si="210"/>
        <v/>
      </c>
      <c r="DM196" s="26" t="str">
        <f t="shared" si="211"/>
        <v/>
      </c>
      <c r="DN196" s="26" t="str">
        <f t="shared" si="212"/>
        <v/>
      </c>
      <c r="DO196" s="26" t="str">
        <f t="shared" si="213"/>
        <v/>
      </c>
      <c r="DP196" s="26" t="str">
        <f t="shared" si="214"/>
        <v/>
      </c>
      <c r="DQ196" s="26" t="str">
        <f t="shared" si="215"/>
        <v/>
      </c>
      <c r="DR196" s="26" t="str">
        <f t="shared" si="216"/>
        <v/>
      </c>
      <c r="DS196" s="26" t="str">
        <f t="shared" si="217"/>
        <v/>
      </c>
      <c r="DT196" s="26" t="str">
        <f t="shared" si="218"/>
        <v/>
      </c>
      <c r="DU196" s="26" t="str">
        <f t="shared" si="219"/>
        <v/>
      </c>
      <c r="DV196" s="26" t="str">
        <f t="shared" si="220"/>
        <v/>
      </c>
    </row>
    <row r="197" spans="1:126" ht="45" x14ac:dyDescent="0.25">
      <c r="A197" t="s">
        <v>1942</v>
      </c>
      <c r="B197">
        <v>2017</v>
      </c>
      <c r="C197" t="s">
        <v>2046</v>
      </c>
      <c r="D197">
        <v>106990</v>
      </c>
      <c r="E197" s="19">
        <v>1317216175909</v>
      </c>
      <c r="F197" t="s">
        <v>347</v>
      </c>
      <c r="G197">
        <v>324110</v>
      </c>
      <c r="H197" t="s">
        <v>348</v>
      </c>
      <c r="I197" t="s">
        <v>349</v>
      </c>
      <c r="J197" t="s">
        <v>344</v>
      </c>
      <c r="K197" t="s">
        <v>113</v>
      </c>
      <c r="L197">
        <v>78409</v>
      </c>
      <c r="M197" s="26" t="str">
        <f t="shared" si="166"/>
        <v>116. AS A PROCESS IMPURITY</v>
      </c>
      <c r="N197" s="26" t="s">
        <v>2047</v>
      </c>
      <c r="O197" s="26" t="s">
        <v>2068</v>
      </c>
      <c r="P197">
        <v>24</v>
      </c>
      <c r="Q197">
        <v>0</v>
      </c>
      <c r="R197">
        <v>24</v>
      </c>
      <c r="S197" s="26" t="s">
        <v>1941</v>
      </c>
      <c r="T197" s="26" t="s">
        <v>1941</v>
      </c>
      <c r="U197" s="26" t="s">
        <v>1941</v>
      </c>
      <c r="V197" s="26" t="s">
        <v>1941</v>
      </c>
      <c r="W197" s="26" t="s">
        <v>1941</v>
      </c>
      <c r="X197" s="26" t="s">
        <v>1941</v>
      </c>
      <c r="Y197" s="26" t="s">
        <v>1941</v>
      </c>
      <c r="AE197" s="26" t="s">
        <v>1941</v>
      </c>
      <c r="AR197" s="26" t="s">
        <v>1941</v>
      </c>
      <c r="AS197" s="26" t="s">
        <v>1941</v>
      </c>
      <c r="AT197" s="26" t="s">
        <v>1940</v>
      </c>
      <c r="AV197" s="26" t="s">
        <v>1941</v>
      </c>
      <c r="BD197" s="26" t="s">
        <v>1941</v>
      </c>
      <c r="BK197" s="26" t="s">
        <v>1941</v>
      </c>
      <c r="BU197" s="26" t="str">
        <f t="shared" si="167"/>
        <v/>
      </c>
      <c r="BV197" s="26" t="str">
        <f t="shared" si="168"/>
        <v/>
      </c>
      <c r="BW197" s="26" t="str">
        <f t="shared" si="169"/>
        <v/>
      </c>
      <c r="BX197" s="26" t="str">
        <f t="shared" si="170"/>
        <v/>
      </c>
      <c r="BY197" s="26" t="str">
        <f t="shared" si="171"/>
        <v/>
      </c>
      <c r="BZ197" s="26" t="str">
        <f t="shared" si="172"/>
        <v/>
      </c>
      <c r="CA197" s="26" t="str">
        <f t="shared" si="173"/>
        <v/>
      </c>
      <c r="CB197" s="26" t="str">
        <f t="shared" si="174"/>
        <v/>
      </c>
      <c r="CC197" s="26" t="str">
        <f t="shared" si="175"/>
        <v/>
      </c>
      <c r="CD197" s="26" t="str">
        <f t="shared" si="176"/>
        <v/>
      </c>
      <c r="CE197" s="26" t="str">
        <f t="shared" si="177"/>
        <v/>
      </c>
      <c r="CF197" s="26" t="str">
        <f t="shared" si="178"/>
        <v/>
      </c>
      <c r="CG197" s="26" t="str">
        <f t="shared" si="179"/>
        <v/>
      </c>
      <c r="CH197" s="26" t="str">
        <f t="shared" si="180"/>
        <v/>
      </c>
      <c r="CI197" s="26" t="str">
        <f t="shared" si="181"/>
        <v/>
      </c>
      <c r="CJ197" s="26" t="str">
        <f t="shared" si="182"/>
        <v/>
      </c>
      <c r="CK197" s="26" t="str">
        <f t="shared" si="183"/>
        <v/>
      </c>
      <c r="CL197" s="26" t="str">
        <f t="shared" si="184"/>
        <v/>
      </c>
      <c r="CM197" s="26" t="str">
        <f t="shared" si="185"/>
        <v/>
      </c>
      <c r="CN197" s="26" t="str">
        <f t="shared" si="186"/>
        <v/>
      </c>
      <c r="CO197" s="26" t="str">
        <f t="shared" si="187"/>
        <v/>
      </c>
      <c r="CP197" s="26" t="str">
        <f t="shared" si="188"/>
        <v/>
      </c>
      <c r="CQ197" s="26" t="str">
        <f t="shared" si="189"/>
        <v/>
      </c>
      <c r="CR197" s="26" t="str">
        <f t="shared" si="190"/>
        <v/>
      </c>
      <c r="CS197" s="26" t="str">
        <f t="shared" si="191"/>
        <v/>
      </c>
      <c r="CT197" s="26" t="str">
        <f t="shared" si="192"/>
        <v/>
      </c>
      <c r="CU197" s="26" t="str">
        <f t="shared" si="193"/>
        <v/>
      </c>
      <c r="CV197" s="26" t="str">
        <f t="shared" si="194"/>
        <v>116. AS A PROCESS IMPURITY</v>
      </c>
      <c r="CW197" s="26" t="str">
        <f t="shared" si="195"/>
        <v/>
      </c>
      <c r="CX197" s="26" t="str">
        <f t="shared" si="196"/>
        <v/>
      </c>
      <c r="CY197" s="26" t="str">
        <f t="shared" si="197"/>
        <v/>
      </c>
      <c r="CZ197" s="26" t="str">
        <f t="shared" si="198"/>
        <v/>
      </c>
      <c r="DA197" s="26" t="str">
        <f t="shared" si="199"/>
        <v/>
      </c>
      <c r="DB197" s="26" t="str">
        <f t="shared" si="200"/>
        <v/>
      </c>
      <c r="DC197" s="26" t="str">
        <f t="shared" si="201"/>
        <v/>
      </c>
      <c r="DD197" s="26" t="str">
        <f t="shared" si="202"/>
        <v/>
      </c>
      <c r="DE197" s="26" t="str">
        <f t="shared" si="203"/>
        <v/>
      </c>
      <c r="DF197" s="26" t="str">
        <f t="shared" si="204"/>
        <v/>
      </c>
      <c r="DG197" s="26" t="str">
        <f t="shared" si="205"/>
        <v/>
      </c>
      <c r="DH197" s="26" t="str">
        <f t="shared" si="206"/>
        <v/>
      </c>
      <c r="DI197" s="26" t="str">
        <f t="shared" si="207"/>
        <v/>
      </c>
      <c r="DJ197" s="26" t="str">
        <f t="shared" si="208"/>
        <v/>
      </c>
      <c r="DK197" s="26" t="str">
        <f t="shared" si="209"/>
        <v/>
      </c>
      <c r="DL197" s="26" t="str">
        <f t="shared" si="210"/>
        <v/>
      </c>
      <c r="DM197" s="26" t="str">
        <f t="shared" si="211"/>
        <v/>
      </c>
      <c r="DN197" s="26" t="str">
        <f t="shared" si="212"/>
        <v/>
      </c>
      <c r="DO197" s="26" t="str">
        <f t="shared" si="213"/>
        <v/>
      </c>
      <c r="DP197" s="26" t="str">
        <f t="shared" si="214"/>
        <v/>
      </c>
      <c r="DQ197" s="26" t="str">
        <f t="shared" si="215"/>
        <v/>
      </c>
      <c r="DR197" s="26" t="str">
        <f t="shared" si="216"/>
        <v/>
      </c>
      <c r="DS197" s="26" t="str">
        <f t="shared" si="217"/>
        <v/>
      </c>
      <c r="DT197" s="26" t="str">
        <f t="shared" si="218"/>
        <v/>
      </c>
      <c r="DU197" s="26" t="str">
        <f t="shared" si="219"/>
        <v/>
      </c>
      <c r="DV197" s="26" t="str">
        <f t="shared" si="220"/>
        <v/>
      </c>
    </row>
    <row r="198" spans="1:126" ht="60" x14ac:dyDescent="0.25">
      <c r="A198" t="s">
        <v>1942</v>
      </c>
      <c r="B198">
        <v>2018</v>
      </c>
      <c r="C198" t="s">
        <v>2046</v>
      </c>
      <c r="D198">
        <v>106990</v>
      </c>
      <c r="E198" s="19">
        <v>1318217213560</v>
      </c>
      <c r="F198" t="s">
        <v>347</v>
      </c>
      <c r="G198">
        <v>324110</v>
      </c>
      <c r="H198" t="s">
        <v>348</v>
      </c>
      <c r="I198" t="s">
        <v>349</v>
      </c>
      <c r="J198" t="s">
        <v>344</v>
      </c>
      <c r="K198" t="s">
        <v>113</v>
      </c>
      <c r="L198">
        <v>78409</v>
      </c>
      <c r="M198" s="26" t="str">
        <f t="shared" si="166"/>
        <v>116. AS A PROCESS IMPURITY</v>
      </c>
      <c r="N198" s="26" t="s">
        <v>2047</v>
      </c>
      <c r="O198" s="26" t="s">
        <v>2068</v>
      </c>
      <c r="P198">
        <v>23</v>
      </c>
      <c r="Q198">
        <v>0</v>
      </c>
      <c r="R198">
        <v>23</v>
      </c>
      <c r="S198" s="26" t="s">
        <v>1941</v>
      </c>
      <c r="T198" s="26" t="s">
        <v>1941</v>
      </c>
      <c r="U198" s="26" t="s">
        <v>1941</v>
      </c>
      <c r="V198" s="26" t="s">
        <v>1941</v>
      </c>
      <c r="W198" s="26" t="s">
        <v>1941</v>
      </c>
      <c r="X198" s="26" t="s">
        <v>1941</v>
      </c>
      <c r="Y198" s="26" t="s">
        <v>1941</v>
      </c>
      <c r="Z198" s="26" t="s">
        <v>1941</v>
      </c>
      <c r="AA198" s="26" t="s">
        <v>1941</v>
      </c>
      <c r="AB198" s="26" t="s">
        <v>1941</v>
      </c>
      <c r="AC198" s="26" t="s">
        <v>1941</v>
      </c>
      <c r="AD198" s="26" t="s">
        <v>1941</v>
      </c>
      <c r="AE198" s="26" t="s">
        <v>1941</v>
      </c>
      <c r="AF198" s="26" t="s">
        <v>1941</v>
      </c>
      <c r="AG198" s="26" t="s">
        <v>1941</v>
      </c>
      <c r="AH198" s="26" t="s">
        <v>1941</v>
      </c>
      <c r="AI198" s="26" t="s">
        <v>1941</v>
      </c>
      <c r="AJ198" s="26" t="s">
        <v>1941</v>
      </c>
      <c r="AK198" s="26" t="s">
        <v>1941</v>
      </c>
      <c r="AL198" s="26" t="s">
        <v>1941</v>
      </c>
      <c r="AM198" s="26" t="s">
        <v>1941</v>
      </c>
      <c r="AN198" s="26" t="s">
        <v>1941</v>
      </c>
      <c r="AO198" s="26" t="s">
        <v>1941</v>
      </c>
      <c r="AP198" s="26" t="s">
        <v>1941</v>
      </c>
      <c r="AQ198" s="26" t="s">
        <v>1941</v>
      </c>
      <c r="AR198" s="26" t="s">
        <v>1941</v>
      </c>
      <c r="AS198" s="26" t="s">
        <v>1941</v>
      </c>
      <c r="AT198" s="26" t="s">
        <v>1940</v>
      </c>
      <c r="AU198" s="26" t="s">
        <v>1941</v>
      </c>
      <c r="AV198" s="26" t="s">
        <v>1941</v>
      </c>
      <c r="AW198" s="26" t="s">
        <v>1941</v>
      </c>
      <c r="AX198" s="26" t="s">
        <v>1941</v>
      </c>
      <c r="AY198" s="26" t="s">
        <v>1941</v>
      </c>
      <c r="AZ198" s="26" t="s">
        <v>1941</v>
      </c>
      <c r="BA198" s="26" t="s">
        <v>1941</v>
      </c>
      <c r="BB198" s="26" t="s">
        <v>1941</v>
      </c>
      <c r="BC198" s="26" t="s">
        <v>1941</v>
      </c>
      <c r="BD198" s="26" t="s">
        <v>1941</v>
      </c>
      <c r="BE198" s="26" t="s">
        <v>1941</v>
      </c>
      <c r="BF198" s="26" t="s">
        <v>1941</v>
      </c>
      <c r="BG198" s="26" t="s">
        <v>1941</v>
      </c>
      <c r="BH198" s="26" t="s">
        <v>1941</v>
      </c>
      <c r="BI198" s="26" t="s">
        <v>1941</v>
      </c>
      <c r="BJ198" s="26" t="s">
        <v>1941</v>
      </c>
      <c r="BK198" s="26" t="s">
        <v>1941</v>
      </c>
      <c r="BL198" s="26" t="s">
        <v>1941</v>
      </c>
      <c r="BM198" s="26" t="s">
        <v>1941</v>
      </c>
      <c r="BN198" s="26" t="s">
        <v>1941</v>
      </c>
      <c r="BO198" s="26" t="s">
        <v>1941</v>
      </c>
      <c r="BP198" s="26" t="s">
        <v>1941</v>
      </c>
      <c r="BQ198" s="26" t="s">
        <v>1941</v>
      </c>
      <c r="BR198" s="26" t="s">
        <v>1941</v>
      </c>
      <c r="BS198" s="26" t="s">
        <v>1941</v>
      </c>
      <c r="BT198" s="26" t="s">
        <v>1941</v>
      </c>
      <c r="BU198" s="26" t="str">
        <f t="shared" si="167"/>
        <v/>
      </c>
      <c r="BV198" s="26" t="str">
        <f t="shared" si="168"/>
        <v/>
      </c>
      <c r="BW198" s="26" t="str">
        <f t="shared" si="169"/>
        <v/>
      </c>
      <c r="BX198" s="26" t="str">
        <f t="shared" si="170"/>
        <v/>
      </c>
      <c r="BY198" s="26" t="str">
        <f t="shared" si="171"/>
        <v/>
      </c>
      <c r="BZ198" s="26" t="str">
        <f t="shared" si="172"/>
        <v/>
      </c>
      <c r="CA198" s="26" t="str">
        <f t="shared" si="173"/>
        <v/>
      </c>
      <c r="CB198" s="26" t="str">
        <f t="shared" si="174"/>
        <v/>
      </c>
      <c r="CC198" s="26" t="str">
        <f t="shared" si="175"/>
        <v/>
      </c>
      <c r="CD198" s="26" t="str">
        <f t="shared" si="176"/>
        <v/>
      </c>
      <c r="CE198" s="26" t="str">
        <f t="shared" si="177"/>
        <v/>
      </c>
      <c r="CF198" s="26" t="str">
        <f t="shared" si="178"/>
        <v/>
      </c>
      <c r="CG198" s="26" t="str">
        <f t="shared" si="179"/>
        <v/>
      </c>
      <c r="CH198" s="26" t="str">
        <f t="shared" si="180"/>
        <v/>
      </c>
      <c r="CI198" s="26" t="str">
        <f t="shared" si="181"/>
        <v/>
      </c>
      <c r="CJ198" s="26" t="str">
        <f t="shared" si="182"/>
        <v/>
      </c>
      <c r="CK198" s="26" t="str">
        <f t="shared" si="183"/>
        <v/>
      </c>
      <c r="CL198" s="26" t="str">
        <f t="shared" si="184"/>
        <v/>
      </c>
      <c r="CM198" s="26" t="str">
        <f t="shared" si="185"/>
        <v/>
      </c>
      <c r="CN198" s="26" t="str">
        <f t="shared" si="186"/>
        <v/>
      </c>
      <c r="CO198" s="26" t="str">
        <f t="shared" si="187"/>
        <v/>
      </c>
      <c r="CP198" s="26" t="str">
        <f t="shared" si="188"/>
        <v/>
      </c>
      <c r="CQ198" s="26" t="str">
        <f t="shared" si="189"/>
        <v/>
      </c>
      <c r="CR198" s="26" t="str">
        <f t="shared" si="190"/>
        <v/>
      </c>
      <c r="CS198" s="26" t="str">
        <f t="shared" si="191"/>
        <v/>
      </c>
      <c r="CT198" s="26" t="str">
        <f t="shared" si="192"/>
        <v/>
      </c>
      <c r="CU198" s="26" t="str">
        <f t="shared" si="193"/>
        <v/>
      </c>
      <c r="CV198" s="26" t="str">
        <f t="shared" si="194"/>
        <v>116. AS A PROCESS IMPURITY</v>
      </c>
      <c r="CW198" s="26" t="str">
        <f t="shared" si="195"/>
        <v/>
      </c>
      <c r="CX198" s="26" t="str">
        <f t="shared" si="196"/>
        <v/>
      </c>
      <c r="CY198" s="26" t="str">
        <f t="shared" si="197"/>
        <v/>
      </c>
      <c r="CZ198" s="26" t="str">
        <f t="shared" si="198"/>
        <v/>
      </c>
      <c r="DA198" s="26" t="str">
        <f t="shared" si="199"/>
        <v/>
      </c>
      <c r="DB198" s="26" t="str">
        <f t="shared" si="200"/>
        <v/>
      </c>
      <c r="DC198" s="26" t="str">
        <f t="shared" si="201"/>
        <v/>
      </c>
      <c r="DD198" s="26" t="str">
        <f t="shared" si="202"/>
        <v/>
      </c>
      <c r="DE198" s="26" t="str">
        <f t="shared" si="203"/>
        <v/>
      </c>
      <c r="DF198" s="26" t="str">
        <f t="shared" si="204"/>
        <v/>
      </c>
      <c r="DG198" s="26" t="str">
        <f t="shared" si="205"/>
        <v/>
      </c>
      <c r="DH198" s="26" t="str">
        <f t="shared" si="206"/>
        <v/>
      </c>
      <c r="DI198" s="26" t="str">
        <f t="shared" si="207"/>
        <v/>
      </c>
      <c r="DJ198" s="26" t="str">
        <f t="shared" si="208"/>
        <v/>
      </c>
      <c r="DK198" s="26" t="str">
        <f t="shared" si="209"/>
        <v/>
      </c>
      <c r="DL198" s="26" t="str">
        <f t="shared" si="210"/>
        <v/>
      </c>
      <c r="DM198" s="26" t="str">
        <f t="shared" si="211"/>
        <v/>
      </c>
      <c r="DN198" s="26" t="str">
        <f t="shared" si="212"/>
        <v/>
      </c>
      <c r="DO198" s="26" t="str">
        <f t="shared" si="213"/>
        <v/>
      </c>
      <c r="DP198" s="26" t="str">
        <f t="shared" si="214"/>
        <v/>
      </c>
      <c r="DQ198" s="26" t="str">
        <f t="shared" si="215"/>
        <v/>
      </c>
      <c r="DR198" s="26" t="str">
        <f t="shared" si="216"/>
        <v/>
      </c>
      <c r="DS198" s="26" t="str">
        <f t="shared" si="217"/>
        <v/>
      </c>
      <c r="DT198" s="26" t="str">
        <f t="shared" si="218"/>
        <v/>
      </c>
      <c r="DU198" s="26" t="str">
        <f t="shared" si="219"/>
        <v/>
      </c>
      <c r="DV198" s="26" t="str">
        <f t="shared" si="220"/>
        <v/>
      </c>
    </row>
    <row r="199" spans="1:126" ht="60" x14ac:dyDescent="0.25">
      <c r="A199" t="s">
        <v>1942</v>
      </c>
      <c r="B199">
        <v>2019</v>
      </c>
      <c r="C199" t="s">
        <v>2046</v>
      </c>
      <c r="D199">
        <v>106990</v>
      </c>
      <c r="E199" s="19">
        <v>1319217985858</v>
      </c>
      <c r="F199" t="s">
        <v>347</v>
      </c>
      <c r="G199">
        <v>324110</v>
      </c>
      <c r="H199" t="s">
        <v>348</v>
      </c>
      <c r="I199" t="s">
        <v>349</v>
      </c>
      <c r="J199" t="s">
        <v>344</v>
      </c>
      <c r="K199" t="s">
        <v>113</v>
      </c>
      <c r="L199">
        <v>78409</v>
      </c>
      <c r="M199" s="26" t="str">
        <f t="shared" si="166"/>
        <v>116. AS A PROCESS IMPURITY</v>
      </c>
      <c r="N199" s="26" t="s">
        <v>2047</v>
      </c>
      <c r="O199" s="26" t="s">
        <v>2068</v>
      </c>
      <c r="P199">
        <v>22</v>
      </c>
      <c r="Q199">
        <v>0</v>
      </c>
      <c r="R199">
        <v>22</v>
      </c>
      <c r="S199" s="26" t="s">
        <v>1941</v>
      </c>
      <c r="T199" s="26" t="s">
        <v>1941</v>
      </c>
      <c r="U199" s="26" t="s">
        <v>1941</v>
      </c>
      <c r="V199" s="26" t="s">
        <v>1941</v>
      </c>
      <c r="W199" s="26" t="s">
        <v>1941</v>
      </c>
      <c r="X199" s="26" t="s">
        <v>1941</v>
      </c>
      <c r="Y199" s="26" t="s">
        <v>1941</v>
      </c>
      <c r="Z199" s="26" t="s">
        <v>1941</v>
      </c>
      <c r="AA199" s="26" t="s">
        <v>1941</v>
      </c>
      <c r="AB199" s="26" t="s">
        <v>1941</v>
      </c>
      <c r="AC199" s="26" t="s">
        <v>1941</v>
      </c>
      <c r="AD199" s="26" t="s">
        <v>1941</v>
      </c>
      <c r="AE199" s="26" t="s">
        <v>1941</v>
      </c>
      <c r="AF199" s="26" t="s">
        <v>1941</v>
      </c>
      <c r="AG199" s="26" t="s">
        <v>1941</v>
      </c>
      <c r="AH199" s="26" t="s">
        <v>1941</v>
      </c>
      <c r="AI199" s="26" t="s">
        <v>1941</v>
      </c>
      <c r="AJ199" s="26" t="s">
        <v>1941</v>
      </c>
      <c r="AK199" s="26" t="s">
        <v>1941</v>
      </c>
      <c r="AL199" s="26" t="s">
        <v>1941</v>
      </c>
      <c r="AM199" s="26" t="s">
        <v>1941</v>
      </c>
      <c r="AN199" s="26" t="s">
        <v>1941</v>
      </c>
      <c r="AO199" s="26" t="s">
        <v>1941</v>
      </c>
      <c r="AP199" s="26" t="s">
        <v>1941</v>
      </c>
      <c r="AQ199" s="26" t="s">
        <v>1941</v>
      </c>
      <c r="AR199" s="26" t="s">
        <v>1941</v>
      </c>
      <c r="AS199" s="26" t="s">
        <v>1941</v>
      </c>
      <c r="AT199" s="26" t="s">
        <v>1940</v>
      </c>
      <c r="AU199" s="26" t="s">
        <v>1941</v>
      </c>
      <c r="AV199" s="26" t="s">
        <v>1941</v>
      </c>
      <c r="AW199" s="26" t="s">
        <v>1941</v>
      </c>
      <c r="AX199" s="26" t="s">
        <v>1941</v>
      </c>
      <c r="AY199" s="26" t="s">
        <v>1941</v>
      </c>
      <c r="AZ199" s="26" t="s">
        <v>1941</v>
      </c>
      <c r="BA199" s="26" t="s">
        <v>1941</v>
      </c>
      <c r="BB199" s="26" t="s">
        <v>1941</v>
      </c>
      <c r="BC199" s="26" t="s">
        <v>1941</v>
      </c>
      <c r="BD199" s="26" t="s">
        <v>1941</v>
      </c>
      <c r="BE199" s="26" t="s">
        <v>1941</v>
      </c>
      <c r="BF199" s="26" t="s">
        <v>1941</v>
      </c>
      <c r="BG199" s="26" t="s">
        <v>1941</v>
      </c>
      <c r="BH199" s="26" t="s">
        <v>1941</v>
      </c>
      <c r="BI199" s="26" t="s">
        <v>1941</v>
      </c>
      <c r="BJ199" s="26" t="s">
        <v>1941</v>
      </c>
      <c r="BK199" s="26" t="s">
        <v>1941</v>
      </c>
      <c r="BL199" s="26" t="s">
        <v>1941</v>
      </c>
      <c r="BM199" s="26" t="s">
        <v>1941</v>
      </c>
      <c r="BN199" s="26" t="s">
        <v>1941</v>
      </c>
      <c r="BO199" s="26" t="s">
        <v>1941</v>
      </c>
      <c r="BP199" s="26" t="s">
        <v>1941</v>
      </c>
      <c r="BQ199" s="26" t="s">
        <v>1941</v>
      </c>
      <c r="BR199" s="26" t="s">
        <v>1941</v>
      </c>
      <c r="BS199" s="26" t="s">
        <v>1941</v>
      </c>
      <c r="BT199" s="26" t="s">
        <v>1941</v>
      </c>
      <c r="BU199" s="26" t="str">
        <f t="shared" si="167"/>
        <v/>
      </c>
      <c r="BV199" s="26" t="str">
        <f t="shared" si="168"/>
        <v/>
      </c>
      <c r="BW199" s="26" t="str">
        <f t="shared" si="169"/>
        <v/>
      </c>
      <c r="BX199" s="26" t="str">
        <f t="shared" si="170"/>
        <v/>
      </c>
      <c r="BY199" s="26" t="str">
        <f t="shared" si="171"/>
        <v/>
      </c>
      <c r="BZ199" s="26" t="str">
        <f t="shared" si="172"/>
        <v/>
      </c>
      <c r="CA199" s="26" t="str">
        <f t="shared" si="173"/>
        <v/>
      </c>
      <c r="CB199" s="26" t="str">
        <f t="shared" si="174"/>
        <v/>
      </c>
      <c r="CC199" s="26" t="str">
        <f t="shared" si="175"/>
        <v/>
      </c>
      <c r="CD199" s="26" t="str">
        <f t="shared" si="176"/>
        <v/>
      </c>
      <c r="CE199" s="26" t="str">
        <f t="shared" si="177"/>
        <v/>
      </c>
      <c r="CF199" s="26" t="str">
        <f t="shared" si="178"/>
        <v/>
      </c>
      <c r="CG199" s="26" t="str">
        <f t="shared" si="179"/>
        <v/>
      </c>
      <c r="CH199" s="26" t="str">
        <f t="shared" si="180"/>
        <v/>
      </c>
      <c r="CI199" s="26" t="str">
        <f t="shared" si="181"/>
        <v/>
      </c>
      <c r="CJ199" s="26" t="str">
        <f t="shared" si="182"/>
        <v/>
      </c>
      <c r="CK199" s="26" t="str">
        <f t="shared" si="183"/>
        <v/>
      </c>
      <c r="CL199" s="26" t="str">
        <f t="shared" si="184"/>
        <v/>
      </c>
      <c r="CM199" s="26" t="str">
        <f t="shared" si="185"/>
        <v/>
      </c>
      <c r="CN199" s="26" t="str">
        <f t="shared" si="186"/>
        <v/>
      </c>
      <c r="CO199" s="26" t="str">
        <f t="shared" si="187"/>
        <v/>
      </c>
      <c r="CP199" s="26" t="str">
        <f t="shared" si="188"/>
        <v/>
      </c>
      <c r="CQ199" s="26" t="str">
        <f t="shared" si="189"/>
        <v/>
      </c>
      <c r="CR199" s="26" t="str">
        <f t="shared" si="190"/>
        <v/>
      </c>
      <c r="CS199" s="26" t="str">
        <f t="shared" si="191"/>
        <v/>
      </c>
      <c r="CT199" s="26" t="str">
        <f t="shared" si="192"/>
        <v/>
      </c>
      <c r="CU199" s="26" t="str">
        <f t="shared" si="193"/>
        <v/>
      </c>
      <c r="CV199" s="26" t="str">
        <f t="shared" si="194"/>
        <v>116. AS A PROCESS IMPURITY</v>
      </c>
      <c r="CW199" s="26" t="str">
        <f t="shared" si="195"/>
        <v/>
      </c>
      <c r="CX199" s="26" t="str">
        <f t="shared" si="196"/>
        <v/>
      </c>
      <c r="CY199" s="26" t="str">
        <f t="shared" si="197"/>
        <v/>
      </c>
      <c r="CZ199" s="26" t="str">
        <f t="shared" si="198"/>
        <v/>
      </c>
      <c r="DA199" s="26" t="str">
        <f t="shared" si="199"/>
        <v/>
      </c>
      <c r="DB199" s="26" t="str">
        <f t="shared" si="200"/>
        <v/>
      </c>
      <c r="DC199" s="26" t="str">
        <f t="shared" si="201"/>
        <v/>
      </c>
      <c r="DD199" s="26" t="str">
        <f t="shared" si="202"/>
        <v/>
      </c>
      <c r="DE199" s="26" t="str">
        <f t="shared" si="203"/>
        <v/>
      </c>
      <c r="DF199" s="26" t="str">
        <f t="shared" si="204"/>
        <v/>
      </c>
      <c r="DG199" s="26" t="str">
        <f t="shared" si="205"/>
        <v/>
      </c>
      <c r="DH199" s="26" t="str">
        <f t="shared" si="206"/>
        <v/>
      </c>
      <c r="DI199" s="26" t="str">
        <f t="shared" si="207"/>
        <v/>
      </c>
      <c r="DJ199" s="26" t="str">
        <f t="shared" si="208"/>
        <v/>
      </c>
      <c r="DK199" s="26" t="str">
        <f t="shared" si="209"/>
        <v/>
      </c>
      <c r="DL199" s="26" t="str">
        <f t="shared" si="210"/>
        <v/>
      </c>
      <c r="DM199" s="26" t="str">
        <f t="shared" si="211"/>
        <v/>
      </c>
      <c r="DN199" s="26" t="str">
        <f t="shared" si="212"/>
        <v/>
      </c>
      <c r="DO199" s="26" t="str">
        <f t="shared" si="213"/>
        <v/>
      </c>
      <c r="DP199" s="26" t="str">
        <f t="shared" si="214"/>
        <v/>
      </c>
      <c r="DQ199" s="26" t="str">
        <f t="shared" si="215"/>
        <v/>
      </c>
      <c r="DR199" s="26" t="str">
        <f t="shared" si="216"/>
        <v/>
      </c>
      <c r="DS199" s="26" t="str">
        <f t="shared" si="217"/>
        <v/>
      </c>
      <c r="DT199" s="26" t="str">
        <f t="shared" si="218"/>
        <v/>
      </c>
      <c r="DU199" s="26" t="str">
        <f t="shared" si="219"/>
        <v/>
      </c>
      <c r="DV199" s="26" t="str">
        <f t="shared" si="220"/>
        <v/>
      </c>
    </row>
    <row r="200" spans="1:126" ht="105" x14ac:dyDescent="0.25">
      <c r="A200" t="s">
        <v>1942</v>
      </c>
      <c r="B200">
        <v>2020</v>
      </c>
      <c r="C200" t="s">
        <v>2046</v>
      </c>
      <c r="D200">
        <v>106990</v>
      </c>
      <c r="E200" s="19">
        <v>1320219187123</v>
      </c>
      <c r="F200" t="s">
        <v>347</v>
      </c>
      <c r="G200">
        <v>324110</v>
      </c>
      <c r="H200" t="s">
        <v>348</v>
      </c>
      <c r="I200" t="s">
        <v>349</v>
      </c>
      <c r="J200" t="s">
        <v>344</v>
      </c>
      <c r="K200" t="s">
        <v>113</v>
      </c>
      <c r="L200">
        <v>78409</v>
      </c>
      <c r="M200" s="26" t="str">
        <f t="shared" si="166"/>
        <v>89. PRODUCE THE CHEMICAL, 91. ON-SITE USE OF THE CHEMICAL, 93. AS A BYPRODUCT, 101. ADDED AS A FORMULATION COMPONENT, 113. P299  OTHER, 115. REPACKAGING</v>
      </c>
      <c r="N200" s="26" t="s">
        <v>2047</v>
      </c>
      <c r="O200" s="26" t="s">
        <v>2050</v>
      </c>
      <c r="P200">
        <v>21.2</v>
      </c>
      <c r="Q200">
        <v>0</v>
      </c>
      <c r="R200">
        <v>21.2</v>
      </c>
      <c r="S200" s="26" t="s">
        <v>1940</v>
      </c>
      <c r="T200" s="26" t="s">
        <v>1941</v>
      </c>
      <c r="U200" s="26" t="s">
        <v>1940</v>
      </c>
      <c r="V200" s="26" t="s">
        <v>1941</v>
      </c>
      <c r="W200" s="26" t="s">
        <v>1940</v>
      </c>
      <c r="X200" s="26" t="s">
        <v>1941</v>
      </c>
      <c r="Y200" s="26" t="s">
        <v>1941</v>
      </c>
      <c r="Z200" s="26" t="s">
        <v>1941</v>
      </c>
      <c r="AA200" s="26" t="s">
        <v>1941</v>
      </c>
      <c r="AB200" s="26" t="s">
        <v>1941</v>
      </c>
      <c r="AC200" s="26" t="s">
        <v>1941</v>
      </c>
      <c r="AD200" s="26" t="s">
        <v>1941</v>
      </c>
      <c r="AE200" s="26" t="s">
        <v>1940</v>
      </c>
      <c r="AF200" s="26" t="s">
        <v>1941</v>
      </c>
      <c r="AG200" s="26" t="s">
        <v>1941</v>
      </c>
      <c r="AH200" s="26" t="s">
        <v>1941</v>
      </c>
      <c r="AI200" s="26" t="s">
        <v>1941</v>
      </c>
      <c r="AJ200" s="26" t="s">
        <v>1941</v>
      </c>
      <c r="AK200" s="26" t="s">
        <v>1941</v>
      </c>
      <c r="AL200" s="26" t="s">
        <v>1941</v>
      </c>
      <c r="AM200" s="26" t="s">
        <v>1941</v>
      </c>
      <c r="AN200" s="26" t="s">
        <v>1941</v>
      </c>
      <c r="AO200" s="26" t="s">
        <v>1941</v>
      </c>
      <c r="AP200" s="26" t="s">
        <v>1941</v>
      </c>
      <c r="AQ200" s="26" t="s">
        <v>1940</v>
      </c>
      <c r="AR200" s="26" t="s">
        <v>1941</v>
      </c>
      <c r="AS200" s="26" t="s">
        <v>1940</v>
      </c>
      <c r="AT200" s="26" t="s">
        <v>1941</v>
      </c>
      <c r="AU200" s="26" t="s">
        <v>1941</v>
      </c>
      <c r="AV200" s="26" t="s">
        <v>1941</v>
      </c>
      <c r="AW200" s="26" t="s">
        <v>1941</v>
      </c>
      <c r="AX200" s="26" t="s">
        <v>1941</v>
      </c>
      <c r="AY200" s="26" t="s">
        <v>1941</v>
      </c>
      <c r="AZ200" s="26" t="s">
        <v>1941</v>
      </c>
      <c r="BA200" s="26" t="s">
        <v>1941</v>
      </c>
      <c r="BB200" s="26" t="s">
        <v>1941</v>
      </c>
      <c r="BC200" s="26" t="s">
        <v>1941</v>
      </c>
      <c r="BD200" s="26" t="s">
        <v>1941</v>
      </c>
      <c r="BE200" s="26" t="s">
        <v>1941</v>
      </c>
      <c r="BF200" s="26" t="s">
        <v>1941</v>
      </c>
      <c r="BG200" s="26" t="s">
        <v>1941</v>
      </c>
      <c r="BH200" s="26" t="s">
        <v>1941</v>
      </c>
      <c r="BI200" s="26" t="s">
        <v>1941</v>
      </c>
      <c r="BJ200" s="26" t="s">
        <v>1941</v>
      </c>
      <c r="BK200" s="26" t="s">
        <v>1941</v>
      </c>
      <c r="BL200" s="26" t="s">
        <v>1941</v>
      </c>
      <c r="BM200" s="26" t="s">
        <v>1941</v>
      </c>
      <c r="BN200" s="26" t="s">
        <v>1941</v>
      </c>
      <c r="BO200" s="26" t="s">
        <v>1941</v>
      </c>
      <c r="BP200" s="26" t="s">
        <v>1941</v>
      </c>
      <c r="BQ200" s="26" t="s">
        <v>1941</v>
      </c>
      <c r="BR200" s="26" t="s">
        <v>1941</v>
      </c>
      <c r="BS200" s="26" t="s">
        <v>1941</v>
      </c>
      <c r="BT200" s="26" t="s">
        <v>1941</v>
      </c>
      <c r="BU200" s="26" t="str">
        <f t="shared" si="167"/>
        <v>89. PRODUCE THE CHEMICAL</v>
      </c>
      <c r="BV200" s="26" t="str">
        <f t="shared" si="168"/>
        <v/>
      </c>
      <c r="BW200" s="26" t="str">
        <f t="shared" si="169"/>
        <v>91. ON-SITE USE OF THE CHEMICAL</v>
      </c>
      <c r="BX200" s="26" t="str">
        <f t="shared" si="170"/>
        <v/>
      </c>
      <c r="BY200" s="26" t="str">
        <f t="shared" si="171"/>
        <v>93. AS A BYPRODUCT</v>
      </c>
      <c r="BZ200" s="26" t="str">
        <f t="shared" si="172"/>
        <v/>
      </c>
      <c r="CA200" s="26" t="str">
        <f t="shared" si="173"/>
        <v/>
      </c>
      <c r="CB200" s="26" t="str">
        <f t="shared" si="174"/>
        <v/>
      </c>
      <c r="CC200" s="26" t="str">
        <f t="shared" si="175"/>
        <v/>
      </c>
      <c r="CD200" s="26" t="str">
        <f t="shared" si="176"/>
        <v/>
      </c>
      <c r="CE200" s="26" t="str">
        <f t="shared" si="177"/>
        <v/>
      </c>
      <c r="CF200" s="26" t="str">
        <f t="shared" si="178"/>
        <v/>
      </c>
      <c r="CG200" s="26" t="str">
        <f t="shared" si="179"/>
        <v>101. ADDED AS A FORMULATION COMPONENT</v>
      </c>
      <c r="CH200" s="26" t="str">
        <f t="shared" si="180"/>
        <v/>
      </c>
      <c r="CI200" s="26" t="str">
        <f t="shared" si="181"/>
        <v/>
      </c>
      <c r="CJ200" s="26" t="str">
        <f t="shared" si="182"/>
        <v/>
      </c>
      <c r="CK200" s="26" t="str">
        <f t="shared" si="183"/>
        <v/>
      </c>
      <c r="CL200" s="26" t="str">
        <f t="shared" si="184"/>
        <v/>
      </c>
      <c r="CM200" s="26" t="str">
        <f t="shared" si="185"/>
        <v/>
      </c>
      <c r="CN200" s="26" t="str">
        <f t="shared" si="186"/>
        <v/>
      </c>
      <c r="CO200" s="26" t="str">
        <f t="shared" si="187"/>
        <v/>
      </c>
      <c r="CP200" s="26" t="str">
        <f t="shared" si="188"/>
        <v/>
      </c>
      <c r="CQ200" s="26" t="str">
        <f t="shared" si="189"/>
        <v/>
      </c>
      <c r="CR200" s="26" t="str">
        <f t="shared" si="190"/>
        <v/>
      </c>
      <c r="CS200" s="26" t="str">
        <f t="shared" si="191"/>
        <v>113. P299  OTHER</v>
      </c>
      <c r="CT200" s="26" t="str">
        <f t="shared" si="192"/>
        <v/>
      </c>
      <c r="CU200" s="26" t="str">
        <f t="shared" si="193"/>
        <v>115. REPACKAGING</v>
      </c>
      <c r="CV200" s="26" t="str">
        <f t="shared" si="194"/>
        <v/>
      </c>
      <c r="CW200" s="26" t="str">
        <f t="shared" si="195"/>
        <v/>
      </c>
      <c r="CX200" s="26" t="str">
        <f t="shared" si="196"/>
        <v/>
      </c>
      <c r="CY200" s="26" t="str">
        <f t="shared" si="197"/>
        <v/>
      </c>
      <c r="CZ200" s="26" t="str">
        <f t="shared" si="198"/>
        <v/>
      </c>
      <c r="DA200" s="26" t="str">
        <f t="shared" si="199"/>
        <v/>
      </c>
      <c r="DB200" s="26" t="str">
        <f t="shared" si="200"/>
        <v/>
      </c>
      <c r="DC200" s="26" t="str">
        <f t="shared" si="201"/>
        <v/>
      </c>
      <c r="DD200" s="26" t="str">
        <f t="shared" si="202"/>
        <v/>
      </c>
      <c r="DE200" s="26" t="str">
        <f t="shared" si="203"/>
        <v/>
      </c>
      <c r="DF200" s="26" t="str">
        <f t="shared" si="204"/>
        <v/>
      </c>
      <c r="DG200" s="26" t="str">
        <f t="shared" si="205"/>
        <v/>
      </c>
      <c r="DH200" s="26" t="str">
        <f t="shared" si="206"/>
        <v/>
      </c>
      <c r="DI200" s="26" t="str">
        <f t="shared" si="207"/>
        <v/>
      </c>
      <c r="DJ200" s="26" t="str">
        <f t="shared" si="208"/>
        <v/>
      </c>
      <c r="DK200" s="26" t="str">
        <f t="shared" si="209"/>
        <v/>
      </c>
      <c r="DL200" s="26" t="str">
        <f t="shared" si="210"/>
        <v/>
      </c>
      <c r="DM200" s="26" t="str">
        <f t="shared" si="211"/>
        <v/>
      </c>
      <c r="DN200" s="26" t="str">
        <f t="shared" si="212"/>
        <v/>
      </c>
      <c r="DO200" s="26" t="str">
        <f t="shared" si="213"/>
        <v/>
      </c>
      <c r="DP200" s="26" t="str">
        <f t="shared" si="214"/>
        <v/>
      </c>
      <c r="DQ200" s="26" t="str">
        <f t="shared" si="215"/>
        <v/>
      </c>
      <c r="DR200" s="26" t="str">
        <f t="shared" si="216"/>
        <v/>
      </c>
      <c r="DS200" s="26" t="str">
        <f t="shared" si="217"/>
        <v/>
      </c>
      <c r="DT200" s="26" t="str">
        <f t="shared" si="218"/>
        <v/>
      </c>
      <c r="DU200" s="26" t="str">
        <f t="shared" si="219"/>
        <v/>
      </c>
      <c r="DV200" s="26" t="str">
        <f t="shared" si="220"/>
        <v/>
      </c>
    </row>
    <row r="201" spans="1:126" ht="60" x14ac:dyDescent="0.25">
      <c r="A201" t="s">
        <v>1942</v>
      </c>
      <c r="B201">
        <v>2021</v>
      </c>
      <c r="C201" t="s">
        <v>2046</v>
      </c>
      <c r="D201">
        <v>106990</v>
      </c>
      <c r="E201" s="19">
        <v>1321220353977</v>
      </c>
      <c r="F201" t="s">
        <v>347</v>
      </c>
      <c r="G201">
        <v>324110</v>
      </c>
      <c r="H201" t="s">
        <v>348</v>
      </c>
      <c r="I201" t="s">
        <v>349</v>
      </c>
      <c r="J201" t="s">
        <v>344</v>
      </c>
      <c r="K201" t="s">
        <v>113</v>
      </c>
      <c r="L201">
        <v>78409</v>
      </c>
      <c r="M201" s="26" t="str">
        <f t="shared" si="166"/>
        <v>116. AS A PROCESS IMPURITY</v>
      </c>
      <c r="N201" s="26" t="s">
        <v>2047</v>
      </c>
      <c r="O201" s="26" t="s">
        <v>2068</v>
      </c>
      <c r="P201">
        <v>12</v>
      </c>
      <c r="Q201">
        <v>0</v>
      </c>
      <c r="R201">
        <v>12</v>
      </c>
      <c r="S201" s="26" t="s">
        <v>1941</v>
      </c>
      <c r="T201" s="26" t="s">
        <v>1941</v>
      </c>
      <c r="U201" s="26" t="s">
        <v>1941</v>
      </c>
      <c r="V201" s="26" t="s">
        <v>1941</v>
      </c>
      <c r="W201" s="26" t="s">
        <v>1941</v>
      </c>
      <c r="X201" s="26" t="s">
        <v>1941</v>
      </c>
      <c r="Y201" s="26" t="s">
        <v>1941</v>
      </c>
      <c r="Z201" s="26" t="s">
        <v>1941</v>
      </c>
      <c r="AA201" s="26" t="s">
        <v>1941</v>
      </c>
      <c r="AB201" s="26" t="s">
        <v>1941</v>
      </c>
      <c r="AC201" s="26" t="s">
        <v>1941</v>
      </c>
      <c r="AD201" s="26" t="s">
        <v>1941</v>
      </c>
      <c r="AE201" s="26" t="s">
        <v>1941</v>
      </c>
      <c r="AF201" s="26" t="s">
        <v>1941</v>
      </c>
      <c r="AG201" s="26" t="s">
        <v>1941</v>
      </c>
      <c r="AH201" s="26" t="s">
        <v>1941</v>
      </c>
      <c r="AI201" s="26" t="s">
        <v>1941</v>
      </c>
      <c r="AJ201" s="26" t="s">
        <v>1941</v>
      </c>
      <c r="AK201" s="26" t="s">
        <v>1941</v>
      </c>
      <c r="AL201" s="26" t="s">
        <v>1941</v>
      </c>
      <c r="AM201" s="26" t="s">
        <v>1941</v>
      </c>
      <c r="AN201" s="26" t="s">
        <v>1941</v>
      </c>
      <c r="AO201" s="26" t="s">
        <v>1941</v>
      </c>
      <c r="AP201" s="26" t="s">
        <v>1941</v>
      </c>
      <c r="AQ201" s="26" t="s">
        <v>1941</v>
      </c>
      <c r="AR201" s="26" t="s">
        <v>1941</v>
      </c>
      <c r="AS201" s="26" t="s">
        <v>1941</v>
      </c>
      <c r="AT201" s="26" t="s">
        <v>1940</v>
      </c>
      <c r="AU201" s="26" t="s">
        <v>1941</v>
      </c>
      <c r="AV201" s="26" t="s">
        <v>1941</v>
      </c>
      <c r="AW201" s="26" t="s">
        <v>1941</v>
      </c>
      <c r="AX201" s="26" t="s">
        <v>1941</v>
      </c>
      <c r="AY201" s="26" t="s">
        <v>1941</v>
      </c>
      <c r="AZ201" s="26" t="s">
        <v>1941</v>
      </c>
      <c r="BA201" s="26" t="s">
        <v>1941</v>
      </c>
      <c r="BB201" s="26" t="s">
        <v>1941</v>
      </c>
      <c r="BC201" s="26" t="s">
        <v>1941</v>
      </c>
      <c r="BD201" s="26" t="s">
        <v>1941</v>
      </c>
      <c r="BE201" s="26" t="s">
        <v>1941</v>
      </c>
      <c r="BF201" s="26" t="s">
        <v>1941</v>
      </c>
      <c r="BG201" s="26" t="s">
        <v>1941</v>
      </c>
      <c r="BH201" s="26" t="s">
        <v>1941</v>
      </c>
      <c r="BI201" s="26" t="s">
        <v>1941</v>
      </c>
      <c r="BJ201" s="26" t="s">
        <v>1941</v>
      </c>
      <c r="BK201" s="26" t="s">
        <v>1941</v>
      </c>
      <c r="BL201" s="26" t="s">
        <v>1941</v>
      </c>
      <c r="BM201" s="26" t="s">
        <v>1941</v>
      </c>
      <c r="BN201" s="26" t="s">
        <v>1941</v>
      </c>
      <c r="BO201" s="26" t="s">
        <v>1941</v>
      </c>
      <c r="BP201" s="26" t="s">
        <v>1941</v>
      </c>
      <c r="BQ201" s="26" t="s">
        <v>1941</v>
      </c>
      <c r="BR201" s="26" t="s">
        <v>1941</v>
      </c>
      <c r="BS201" s="26" t="s">
        <v>1941</v>
      </c>
      <c r="BT201" s="26" t="s">
        <v>1941</v>
      </c>
      <c r="BU201" s="26" t="str">
        <f t="shared" si="167"/>
        <v/>
      </c>
      <c r="BV201" s="26" t="str">
        <f t="shared" si="168"/>
        <v/>
      </c>
      <c r="BW201" s="26" t="str">
        <f t="shared" si="169"/>
        <v/>
      </c>
      <c r="BX201" s="26" t="str">
        <f t="shared" si="170"/>
        <v/>
      </c>
      <c r="BY201" s="26" t="str">
        <f t="shared" si="171"/>
        <v/>
      </c>
      <c r="BZ201" s="26" t="str">
        <f t="shared" si="172"/>
        <v/>
      </c>
      <c r="CA201" s="26" t="str">
        <f t="shared" si="173"/>
        <v/>
      </c>
      <c r="CB201" s="26" t="str">
        <f t="shared" si="174"/>
        <v/>
      </c>
      <c r="CC201" s="26" t="str">
        <f t="shared" si="175"/>
        <v/>
      </c>
      <c r="CD201" s="26" t="str">
        <f t="shared" si="176"/>
        <v/>
      </c>
      <c r="CE201" s="26" t="str">
        <f t="shared" si="177"/>
        <v/>
      </c>
      <c r="CF201" s="26" t="str">
        <f t="shared" si="178"/>
        <v/>
      </c>
      <c r="CG201" s="26" t="str">
        <f t="shared" si="179"/>
        <v/>
      </c>
      <c r="CH201" s="26" t="str">
        <f t="shared" si="180"/>
        <v/>
      </c>
      <c r="CI201" s="26" t="str">
        <f t="shared" si="181"/>
        <v/>
      </c>
      <c r="CJ201" s="26" t="str">
        <f t="shared" si="182"/>
        <v/>
      </c>
      <c r="CK201" s="26" t="str">
        <f t="shared" si="183"/>
        <v/>
      </c>
      <c r="CL201" s="26" t="str">
        <f t="shared" si="184"/>
        <v/>
      </c>
      <c r="CM201" s="26" t="str">
        <f t="shared" si="185"/>
        <v/>
      </c>
      <c r="CN201" s="26" t="str">
        <f t="shared" si="186"/>
        <v/>
      </c>
      <c r="CO201" s="26" t="str">
        <f t="shared" si="187"/>
        <v/>
      </c>
      <c r="CP201" s="26" t="str">
        <f t="shared" si="188"/>
        <v/>
      </c>
      <c r="CQ201" s="26" t="str">
        <f t="shared" si="189"/>
        <v/>
      </c>
      <c r="CR201" s="26" t="str">
        <f t="shared" si="190"/>
        <v/>
      </c>
      <c r="CS201" s="26" t="str">
        <f t="shared" si="191"/>
        <v/>
      </c>
      <c r="CT201" s="26" t="str">
        <f t="shared" si="192"/>
        <v/>
      </c>
      <c r="CU201" s="26" t="str">
        <f t="shared" si="193"/>
        <v/>
      </c>
      <c r="CV201" s="26" t="str">
        <f t="shared" si="194"/>
        <v>116. AS A PROCESS IMPURITY</v>
      </c>
      <c r="CW201" s="26" t="str">
        <f t="shared" si="195"/>
        <v/>
      </c>
      <c r="CX201" s="26" t="str">
        <f t="shared" si="196"/>
        <v/>
      </c>
      <c r="CY201" s="26" t="str">
        <f t="shared" si="197"/>
        <v/>
      </c>
      <c r="CZ201" s="26" t="str">
        <f t="shared" si="198"/>
        <v/>
      </c>
      <c r="DA201" s="26" t="str">
        <f t="shared" si="199"/>
        <v/>
      </c>
      <c r="DB201" s="26" t="str">
        <f t="shared" si="200"/>
        <v/>
      </c>
      <c r="DC201" s="26" t="str">
        <f t="shared" si="201"/>
        <v/>
      </c>
      <c r="DD201" s="26" t="str">
        <f t="shared" si="202"/>
        <v/>
      </c>
      <c r="DE201" s="26" t="str">
        <f t="shared" si="203"/>
        <v/>
      </c>
      <c r="DF201" s="26" t="str">
        <f t="shared" si="204"/>
        <v/>
      </c>
      <c r="DG201" s="26" t="str">
        <f t="shared" si="205"/>
        <v/>
      </c>
      <c r="DH201" s="26" t="str">
        <f t="shared" si="206"/>
        <v/>
      </c>
      <c r="DI201" s="26" t="str">
        <f t="shared" si="207"/>
        <v/>
      </c>
      <c r="DJ201" s="26" t="str">
        <f t="shared" si="208"/>
        <v/>
      </c>
      <c r="DK201" s="26" t="str">
        <f t="shared" si="209"/>
        <v/>
      </c>
      <c r="DL201" s="26" t="str">
        <f t="shared" si="210"/>
        <v/>
      </c>
      <c r="DM201" s="26" t="str">
        <f t="shared" si="211"/>
        <v/>
      </c>
      <c r="DN201" s="26" t="str">
        <f t="shared" si="212"/>
        <v/>
      </c>
      <c r="DO201" s="26" t="str">
        <f t="shared" si="213"/>
        <v/>
      </c>
      <c r="DP201" s="26" t="str">
        <f t="shared" si="214"/>
        <v/>
      </c>
      <c r="DQ201" s="26" t="str">
        <f t="shared" si="215"/>
        <v/>
      </c>
      <c r="DR201" s="26" t="str">
        <f t="shared" si="216"/>
        <v/>
      </c>
      <c r="DS201" s="26" t="str">
        <f t="shared" si="217"/>
        <v/>
      </c>
      <c r="DT201" s="26" t="str">
        <f t="shared" si="218"/>
        <v/>
      </c>
      <c r="DU201" s="26" t="str">
        <f t="shared" si="219"/>
        <v/>
      </c>
      <c r="DV201" s="26" t="str">
        <f t="shared" si="220"/>
        <v/>
      </c>
    </row>
    <row r="202" spans="1:126" ht="75" x14ac:dyDescent="0.25">
      <c r="A202" t="s">
        <v>1942</v>
      </c>
      <c r="B202">
        <v>2018</v>
      </c>
      <c r="C202" t="s">
        <v>2046</v>
      </c>
      <c r="D202">
        <v>106990</v>
      </c>
      <c r="E202" s="19">
        <v>1318217504152</v>
      </c>
      <c r="F202" t="s">
        <v>1505</v>
      </c>
      <c r="G202">
        <v>562211</v>
      </c>
      <c r="H202" t="s">
        <v>1506</v>
      </c>
      <c r="I202" t="s">
        <v>1507</v>
      </c>
      <c r="J202" t="s">
        <v>1508</v>
      </c>
      <c r="K202" t="s">
        <v>286</v>
      </c>
      <c r="L202">
        <v>84029</v>
      </c>
      <c r="M202" s="26" t="str">
        <f t="shared" si="166"/>
        <v>133. ANCILLARY OR OTHER USE, 139. Z306  WASTE TREATMENT</v>
      </c>
      <c r="N202" s="26" t="s">
        <v>2069</v>
      </c>
      <c r="O202" s="26" t="s">
        <v>2070</v>
      </c>
      <c r="P202">
        <v>3.04</v>
      </c>
      <c r="Q202">
        <v>0.05</v>
      </c>
      <c r="R202">
        <v>3.09</v>
      </c>
      <c r="S202" s="26" t="s">
        <v>1941</v>
      </c>
      <c r="T202" s="26" t="s">
        <v>1941</v>
      </c>
      <c r="U202" s="26" t="s">
        <v>1941</v>
      </c>
      <c r="V202" s="26" t="s">
        <v>1941</v>
      </c>
      <c r="W202" s="26" t="s">
        <v>1941</v>
      </c>
      <c r="X202" s="26" t="s">
        <v>1941</v>
      </c>
      <c r="Y202" s="26" t="s">
        <v>1941</v>
      </c>
      <c r="Z202" s="26" t="s">
        <v>1941</v>
      </c>
      <c r="AA202" s="26" t="s">
        <v>1941</v>
      </c>
      <c r="AB202" s="26" t="s">
        <v>1941</v>
      </c>
      <c r="AC202" s="26" t="s">
        <v>1941</v>
      </c>
      <c r="AD202" s="26" t="s">
        <v>1941</v>
      </c>
      <c r="AE202" s="26" t="s">
        <v>1941</v>
      </c>
      <c r="AF202" s="26" t="s">
        <v>1941</v>
      </c>
      <c r="AG202" s="26" t="s">
        <v>1941</v>
      </c>
      <c r="AH202" s="26" t="s">
        <v>1941</v>
      </c>
      <c r="AI202" s="26" t="s">
        <v>1941</v>
      </c>
      <c r="AJ202" s="26" t="s">
        <v>1941</v>
      </c>
      <c r="AK202" s="26" t="s">
        <v>1941</v>
      </c>
      <c r="AL202" s="26" t="s">
        <v>1941</v>
      </c>
      <c r="AM202" s="26" t="s">
        <v>1941</v>
      </c>
      <c r="AN202" s="26" t="s">
        <v>1941</v>
      </c>
      <c r="AO202" s="26" t="s">
        <v>1941</v>
      </c>
      <c r="AP202" s="26" t="s">
        <v>1941</v>
      </c>
      <c r="AQ202" s="26" t="s">
        <v>1941</v>
      </c>
      <c r="AR202" s="26" t="s">
        <v>1941</v>
      </c>
      <c r="AS202" s="26" t="s">
        <v>1941</v>
      </c>
      <c r="AT202" s="26" t="s">
        <v>1941</v>
      </c>
      <c r="AU202" s="26" t="s">
        <v>1941</v>
      </c>
      <c r="AV202" s="26" t="s">
        <v>1941</v>
      </c>
      <c r="AW202" s="26" t="s">
        <v>1941</v>
      </c>
      <c r="AX202" s="26" t="s">
        <v>1941</v>
      </c>
      <c r="AY202" s="26" t="s">
        <v>1941</v>
      </c>
      <c r="AZ202" s="26" t="s">
        <v>1941</v>
      </c>
      <c r="BA202" s="26" t="s">
        <v>1941</v>
      </c>
      <c r="BB202" s="26" t="s">
        <v>1941</v>
      </c>
      <c r="BC202" s="26" t="s">
        <v>1941</v>
      </c>
      <c r="BD202" s="26" t="s">
        <v>1941</v>
      </c>
      <c r="BE202" s="26" t="s">
        <v>1941</v>
      </c>
      <c r="BF202" s="26" t="s">
        <v>1941</v>
      </c>
      <c r="BG202" s="26" t="s">
        <v>1941</v>
      </c>
      <c r="BH202" s="26" t="s">
        <v>1941</v>
      </c>
      <c r="BI202" s="26" t="s">
        <v>1941</v>
      </c>
      <c r="BJ202" s="26" t="s">
        <v>1941</v>
      </c>
      <c r="BK202" s="26" t="s">
        <v>1940</v>
      </c>
      <c r="BL202" s="26" t="s">
        <v>1941</v>
      </c>
      <c r="BM202" s="26" t="s">
        <v>1941</v>
      </c>
      <c r="BN202" s="26" t="s">
        <v>1941</v>
      </c>
      <c r="BO202" s="26" t="s">
        <v>1941</v>
      </c>
      <c r="BP202" s="26" t="s">
        <v>1941</v>
      </c>
      <c r="BQ202" s="26" t="s">
        <v>1940</v>
      </c>
      <c r="BR202" s="26" t="s">
        <v>1941</v>
      </c>
      <c r="BS202" s="26" t="s">
        <v>1941</v>
      </c>
      <c r="BT202" s="26" t="s">
        <v>1941</v>
      </c>
      <c r="BU202" s="26" t="str">
        <f t="shared" si="167"/>
        <v/>
      </c>
      <c r="BV202" s="26" t="str">
        <f t="shared" si="168"/>
        <v/>
      </c>
      <c r="BW202" s="26" t="str">
        <f t="shared" si="169"/>
        <v/>
      </c>
      <c r="BX202" s="26" t="str">
        <f t="shared" si="170"/>
        <v/>
      </c>
      <c r="BY202" s="26" t="str">
        <f t="shared" si="171"/>
        <v/>
      </c>
      <c r="BZ202" s="26" t="str">
        <f t="shared" si="172"/>
        <v/>
      </c>
      <c r="CA202" s="26" t="str">
        <f t="shared" si="173"/>
        <v/>
      </c>
      <c r="CB202" s="26" t="str">
        <f t="shared" si="174"/>
        <v/>
      </c>
      <c r="CC202" s="26" t="str">
        <f t="shared" si="175"/>
        <v/>
      </c>
      <c r="CD202" s="26" t="str">
        <f t="shared" si="176"/>
        <v/>
      </c>
      <c r="CE202" s="26" t="str">
        <f t="shared" si="177"/>
        <v/>
      </c>
      <c r="CF202" s="26" t="str">
        <f t="shared" si="178"/>
        <v/>
      </c>
      <c r="CG202" s="26" t="str">
        <f t="shared" si="179"/>
        <v/>
      </c>
      <c r="CH202" s="26" t="str">
        <f t="shared" si="180"/>
        <v/>
      </c>
      <c r="CI202" s="26" t="str">
        <f t="shared" si="181"/>
        <v/>
      </c>
      <c r="CJ202" s="26" t="str">
        <f t="shared" si="182"/>
        <v/>
      </c>
      <c r="CK202" s="26" t="str">
        <f t="shared" si="183"/>
        <v/>
      </c>
      <c r="CL202" s="26" t="str">
        <f t="shared" si="184"/>
        <v/>
      </c>
      <c r="CM202" s="26" t="str">
        <f t="shared" si="185"/>
        <v/>
      </c>
      <c r="CN202" s="26" t="str">
        <f t="shared" si="186"/>
        <v/>
      </c>
      <c r="CO202" s="26" t="str">
        <f t="shared" si="187"/>
        <v/>
      </c>
      <c r="CP202" s="26" t="str">
        <f t="shared" si="188"/>
        <v/>
      </c>
      <c r="CQ202" s="26" t="str">
        <f t="shared" si="189"/>
        <v/>
      </c>
      <c r="CR202" s="26" t="str">
        <f t="shared" si="190"/>
        <v/>
      </c>
      <c r="CS202" s="26" t="str">
        <f t="shared" si="191"/>
        <v/>
      </c>
      <c r="CT202" s="26" t="str">
        <f t="shared" si="192"/>
        <v/>
      </c>
      <c r="CU202" s="26" t="str">
        <f t="shared" si="193"/>
        <v/>
      </c>
      <c r="CV202" s="26" t="str">
        <f t="shared" si="194"/>
        <v/>
      </c>
      <c r="CW202" s="26" t="str">
        <f t="shared" si="195"/>
        <v/>
      </c>
      <c r="CX202" s="26" t="str">
        <f t="shared" si="196"/>
        <v/>
      </c>
      <c r="CY202" s="26" t="str">
        <f t="shared" si="197"/>
        <v/>
      </c>
      <c r="CZ202" s="26" t="str">
        <f t="shared" si="198"/>
        <v/>
      </c>
      <c r="DA202" s="26" t="str">
        <f t="shared" si="199"/>
        <v/>
      </c>
      <c r="DB202" s="26" t="str">
        <f t="shared" si="200"/>
        <v/>
      </c>
      <c r="DC202" s="26" t="str">
        <f t="shared" si="201"/>
        <v/>
      </c>
      <c r="DD202" s="26" t="str">
        <f t="shared" si="202"/>
        <v/>
      </c>
      <c r="DE202" s="26" t="str">
        <f t="shared" si="203"/>
        <v/>
      </c>
      <c r="DF202" s="26" t="str">
        <f t="shared" si="204"/>
        <v/>
      </c>
      <c r="DG202" s="26" t="str">
        <f t="shared" si="205"/>
        <v/>
      </c>
      <c r="DH202" s="26" t="str">
        <f t="shared" si="206"/>
        <v/>
      </c>
      <c r="DI202" s="26" t="str">
        <f t="shared" si="207"/>
        <v/>
      </c>
      <c r="DJ202" s="26" t="str">
        <f t="shared" si="208"/>
        <v/>
      </c>
      <c r="DK202" s="26" t="str">
        <f t="shared" si="209"/>
        <v/>
      </c>
      <c r="DL202" s="26" t="str">
        <f t="shared" si="210"/>
        <v/>
      </c>
      <c r="DM202" s="26" t="str">
        <f t="shared" si="211"/>
        <v>133. ANCILLARY OR OTHER USE</v>
      </c>
      <c r="DN202" s="26" t="str">
        <f t="shared" si="212"/>
        <v/>
      </c>
      <c r="DO202" s="26" t="str">
        <f t="shared" si="213"/>
        <v/>
      </c>
      <c r="DP202" s="26" t="str">
        <f t="shared" si="214"/>
        <v/>
      </c>
      <c r="DQ202" s="26" t="str">
        <f t="shared" si="215"/>
        <v/>
      </c>
      <c r="DR202" s="26" t="str">
        <f t="shared" si="216"/>
        <v/>
      </c>
      <c r="DS202" s="26" t="str">
        <f t="shared" si="217"/>
        <v>139. Z306  WASTE TREATMENT</v>
      </c>
      <c r="DT202" s="26" t="str">
        <f t="shared" si="218"/>
        <v/>
      </c>
      <c r="DU202" s="26" t="str">
        <f t="shared" si="219"/>
        <v/>
      </c>
      <c r="DV202" s="26" t="str">
        <f t="shared" si="220"/>
        <v/>
      </c>
    </row>
    <row r="203" spans="1:126" ht="30" x14ac:dyDescent="0.25">
      <c r="A203" t="s">
        <v>1942</v>
      </c>
      <c r="B203">
        <v>2016</v>
      </c>
      <c r="C203" t="s">
        <v>2046</v>
      </c>
      <c r="D203">
        <v>106990</v>
      </c>
      <c r="E203" s="19">
        <v>1316215652280</v>
      </c>
      <c r="F203" t="s">
        <v>352</v>
      </c>
      <c r="G203">
        <v>562211</v>
      </c>
      <c r="H203" t="s">
        <v>355</v>
      </c>
      <c r="I203" t="s">
        <v>356</v>
      </c>
      <c r="J203" t="s">
        <v>357</v>
      </c>
      <c r="K203" t="s">
        <v>113</v>
      </c>
      <c r="L203">
        <v>77571</v>
      </c>
      <c r="M203" s="26" t="str">
        <f t="shared" si="166"/>
        <v>133. ANCILLARY OR OTHER USE</v>
      </c>
      <c r="N203" s="26" t="s">
        <v>2069</v>
      </c>
      <c r="O203" s="26" t="s">
        <v>2070</v>
      </c>
      <c r="P203">
        <v>0.13</v>
      </c>
      <c r="Q203">
        <v>1.42</v>
      </c>
      <c r="R203">
        <v>1.55</v>
      </c>
      <c r="S203" s="26" t="s">
        <v>1941</v>
      </c>
      <c r="T203" s="26" t="s">
        <v>1941</v>
      </c>
      <c r="U203" s="26" t="s">
        <v>1941</v>
      </c>
      <c r="V203" s="26" t="s">
        <v>1941</v>
      </c>
      <c r="W203" s="26" t="s">
        <v>1941</v>
      </c>
      <c r="X203" s="26" t="s">
        <v>1941</v>
      </c>
      <c r="Y203" s="26" t="s">
        <v>1941</v>
      </c>
      <c r="AE203" s="26" t="s">
        <v>1941</v>
      </c>
      <c r="AR203" s="26" t="s">
        <v>1941</v>
      </c>
      <c r="AS203" s="26" t="s">
        <v>1941</v>
      </c>
      <c r="AT203" s="26" t="s">
        <v>1941</v>
      </c>
      <c r="AV203" s="26" t="s">
        <v>1941</v>
      </c>
      <c r="BD203" s="26" t="s">
        <v>1941</v>
      </c>
      <c r="BK203" s="26" t="s">
        <v>1940</v>
      </c>
      <c r="BU203" s="26" t="str">
        <f t="shared" si="167"/>
        <v/>
      </c>
      <c r="BV203" s="26" t="str">
        <f t="shared" si="168"/>
        <v/>
      </c>
      <c r="BW203" s="26" t="str">
        <f t="shared" si="169"/>
        <v/>
      </c>
      <c r="BX203" s="26" t="str">
        <f t="shared" si="170"/>
        <v/>
      </c>
      <c r="BY203" s="26" t="str">
        <f t="shared" si="171"/>
        <v/>
      </c>
      <c r="BZ203" s="26" t="str">
        <f t="shared" si="172"/>
        <v/>
      </c>
      <c r="CA203" s="26" t="str">
        <f t="shared" si="173"/>
        <v/>
      </c>
      <c r="CB203" s="26" t="str">
        <f t="shared" si="174"/>
        <v/>
      </c>
      <c r="CC203" s="26" t="str">
        <f t="shared" si="175"/>
        <v/>
      </c>
      <c r="CD203" s="26" t="str">
        <f t="shared" si="176"/>
        <v/>
      </c>
      <c r="CE203" s="26" t="str">
        <f t="shared" si="177"/>
        <v/>
      </c>
      <c r="CF203" s="26" t="str">
        <f t="shared" si="178"/>
        <v/>
      </c>
      <c r="CG203" s="26" t="str">
        <f t="shared" si="179"/>
        <v/>
      </c>
      <c r="CH203" s="26" t="str">
        <f t="shared" si="180"/>
        <v/>
      </c>
      <c r="CI203" s="26" t="str">
        <f t="shared" si="181"/>
        <v/>
      </c>
      <c r="CJ203" s="26" t="str">
        <f t="shared" si="182"/>
        <v/>
      </c>
      <c r="CK203" s="26" t="str">
        <f t="shared" si="183"/>
        <v/>
      </c>
      <c r="CL203" s="26" t="str">
        <f t="shared" si="184"/>
        <v/>
      </c>
      <c r="CM203" s="26" t="str">
        <f t="shared" si="185"/>
        <v/>
      </c>
      <c r="CN203" s="26" t="str">
        <f t="shared" si="186"/>
        <v/>
      </c>
      <c r="CO203" s="26" t="str">
        <f t="shared" si="187"/>
        <v/>
      </c>
      <c r="CP203" s="26" t="str">
        <f t="shared" si="188"/>
        <v/>
      </c>
      <c r="CQ203" s="26" t="str">
        <f t="shared" si="189"/>
        <v/>
      </c>
      <c r="CR203" s="26" t="str">
        <f t="shared" si="190"/>
        <v/>
      </c>
      <c r="CS203" s="26" t="str">
        <f t="shared" si="191"/>
        <v/>
      </c>
      <c r="CT203" s="26" t="str">
        <f t="shared" si="192"/>
        <v/>
      </c>
      <c r="CU203" s="26" t="str">
        <f t="shared" si="193"/>
        <v/>
      </c>
      <c r="CV203" s="26" t="str">
        <f t="shared" si="194"/>
        <v/>
      </c>
      <c r="CW203" s="26" t="str">
        <f t="shared" si="195"/>
        <v/>
      </c>
      <c r="CX203" s="26" t="str">
        <f t="shared" si="196"/>
        <v/>
      </c>
      <c r="CY203" s="26" t="str">
        <f t="shared" si="197"/>
        <v/>
      </c>
      <c r="CZ203" s="26" t="str">
        <f t="shared" si="198"/>
        <v/>
      </c>
      <c r="DA203" s="26" t="str">
        <f t="shared" si="199"/>
        <v/>
      </c>
      <c r="DB203" s="26" t="str">
        <f t="shared" si="200"/>
        <v/>
      </c>
      <c r="DC203" s="26" t="str">
        <f t="shared" si="201"/>
        <v/>
      </c>
      <c r="DD203" s="26" t="str">
        <f t="shared" si="202"/>
        <v/>
      </c>
      <c r="DE203" s="26" t="str">
        <f t="shared" si="203"/>
        <v/>
      </c>
      <c r="DF203" s="26" t="str">
        <f t="shared" si="204"/>
        <v/>
      </c>
      <c r="DG203" s="26" t="str">
        <f t="shared" si="205"/>
        <v/>
      </c>
      <c r="DH203" s="26" t="str">
        <f t="shared" si="206"/>
        <v/>
      </c>
      <c r="DI203" s="26" t="str">
        <f t="shared" si="207"/>
        <v/>
      </c>
      <c r="DJ203" s="26" t="str">
        <f t="shared" si="208"/>
        <v/>
      </c>
      <c r="DK203" s="26" t="str">
        <f t="shared" si="209"/>
        <v/>
      </c>
      <c r="DL203" s="26" t="str">
        <f t="shared" si="210"/>
        <v/>
      </c>
      <c r="DM203" s="26" t="str">
        <f t="shared" si="211"/>
        <v>133. ANCILLARY OR OTHER USE</v>
      </c>
      <c r="DN203" s="26" t="str">
        <f t="shared" si="212"/>
        <v/>
      </c>
      <c r="DO203" s="26" t="str">
        <f t="shared" si="213"/>
        <v/>
      </c>
      <c r="DP203" s="26" t="str">
        <f t="shared" si="214"/>
        <v/>
      </c>
      <c r="DQ203" s="26" t="str">
        <f t="shared" si="215"/>
        <v/>
      </c>
      <c r="DR203" s="26" t="str">
        <f t="shared" si="216"/>
        <v/>
      </c>
      <c r="DS203" s="26" t="str">
        <f t="shared" si="217"/>
        <v/>
      </c>
      <c r="DT203" s="26" t="str">
        <f t="shared" si="218"/>
        <v/>
      </c>
      <c r="DU203" s="26" t="str">
        <f t="shared" si="219"/>
        <v/>
      </c>
      <c r="DV203" s="26" t="str">
        <f t="shared" si="220"/>
        <v/>
      </c>
    </row>
    <row r="204" spans="1:126" ht="30" x14ac:dyDescent="0.25">
      <c r="A204" t="s">
        <v>1942</v>
      </c>
      <c r="B204">
        <v>2017</v>
      </c>
      <c r="C204" t="s">
        <v>2046</v>
      </c>
      <c r="D204">
        <v>106990</v>
      </c>
      <c r="E204" s="19">
        <v>1317216577320</v>
      </c>
      <c r="F204" t="s">
        <v>352</v>
      </c>
      <c r="G204">
        <v>562211</v>
      </c>
      <c r="H204" t="s">
        <v>355</v>
      </c>
      <c r="I204" t="s">
        <v>356</v>
      </c>
      <c r="J204" t="s">
        <v>357</v>
      </c>
      <c r="K204" t="s">
        <v>113</v>
      </c>
      <c r="L204">
        <v>77571</v>
      </c>
      <c r="M204" s="26" t="str">
        <f t="shared" si="166"/>
        <v>133. ANCILLARY OR OTHER USE</v>
      </c>
      <c r="N204" s="26" t="s">
        <v>2069</v>
      </c>
      <c r="O204" s="26" t="s">
        <v>2070</v>
      </c>
      <c r="P204">
        <v>0.02</v>
      </c>
      <c r="Q204">
        <v>1.32</v>
      </c>
      <c r="R204">
        <v>1.34</v>
      </c>
      <c r="S204" s="26" t="s">
        <v>1941</v>
      </c>
      <c r="T204" s="26" t="s">
        <v>1941</v>
      </c>
      <c r="U204" s="26" t="s">
        <v>1941</v>
      </c>
      <c r="V204" s="26" t="s">
        <v>1941</v>
      </c>
      <c r="W204" s="26" t="s">
        <v>1941</v>
      </c>
      <c r="X204" s="26" t="s">
        <v>1941</v>
      </c>
      <c r="Y204" s="26" t="s">
        <v>1941</v>
      </c>
      <c r="AE204" s="26" t="s">
        <v>1941</v>
      </c>
      <c r="AR204" s="26" t="s">
        <v>1941</v>
      </c>
      <c r="AS204" s="26" t="s">
        <v>1941</v>
      </c>
      <c r="AT204" s="26" t="s">
        <v>1941</v>
      </c>
      <c r="AV204" s="26" t="s">
        <v>1941</v>
      </c>
      <c r="BD204" s="26" t="s">
        <v>1941</v>
      </c>
      <c r="BK204" s="26" t="s">
        <v>1940</v>
      </c>
      <c r="BU204" s="26" t="str">
        <f t="shared" si="167"/>
        <v/>
      </c>
      <c r="BV204" s="26" t="str">
        <f t="shared" si="168"/>
        <v/>
      </c>
      <c r="BW204" s="26" t="str">
        <f t="shared" si="169"/>
        <v/>
      </c>
      <c r="BX204" s="26" t="str">
        <f t="shared" si="170"/>
        <v/>
      </c>
      <c r="BY204" s="26" t="str">
        <f t="shared" si="171"/>
        <v/>
      </c>
      <c r="BZ204" s="26" t="str">
        <f t="shared" si="172"/>
        <v/>
      </c>
      <c r="CA204" s="26" t="str">
        <f t="shared" si="173"/>
        <v/>
      </c>
      <c r="CB204" s="26" t="str">
        <f t="shared" si="174"/>
        <v/>
      </c>
      <c r="CC204" s="26" t="str">
        <f t="shared" si="175"/>
        <v/>
      </c>
      <c r="CD204" s="26" t="str">
        <f t="shared" si="176"/>
        <v/>
      </c>
      <c r="CE204" s="26" t="str">
        <f t="shared" si="177"/>
        <v/>
      </c>
      <c r="CF204" s="26" t="str">
        <f t="shared" si="178"/>
        <v/>
      </c>
      <c r="CG204" s="26" t="str">
        <f t="shared" si="179"/>
        <v/>
      </c>
      <c r="CH204" s="26" t="str">
        <f t="shared" si="180"/>
        <v/>
      </c>
      <c r="CI204" s="26" t="str">
        <f t="shared" si="181"/>
        <v/>
      </c>
      <c r="CJ204" s="26" t="str">
        <f t="shared" si="182"/>
        <v/>
      </c>
      <c r="CK204" s="26" t="str">
        <f t="shared" si="183"/>
        <v/>
      </c>
      <c r="CL204" s="26" t="str">
        <f t="shared" si="184"/>
        <v/>
      </c>
      <c r="CM204" s="26" t="str">
        <f t="shared" si="185"/>
        <v/>
      </c>
      <c r="CN204" s="26" t="str">
        <f t="shared" si="186"/>
        <v/>
      </c>
      <c r="CO204" s="26" t="str">
        <f t="shared" si="187"/>
        <v/>
      </c>
      <c r="CP204" s="26" t="str">
        <f t="shared" si="188"/>
        <v/>
      </c>
      <c r="CQ204" s="26" t="str">
        <f t="shared" si="189"/>
        <v/>
      </c>
      <c r="CR204" s="26" t="str">
        <f t="shared" si="190"/>
        <v/>
      </c>
      <c r="CS204" s="26" t="str">
        <f t="shared" si="191"/>
        <v/>
      </c>
      <c r="CT204" s="26" t="str">
        <f t="shared" si="192"/>
        <v/>
      </c>
      <c r="CU204" s="26" t="str">
        <f t="shared" si="193"/>
        <v/>
      </c>
      <c r="CV204" s="26" t="str">
        <f t="shared" si="194"/>
        <v/>
      </c>
      <c r="CW204" s="26" t="str">
        <f t="shared" si="195"/>
        <v/>
      </c>
      <c r="CX204" s="26" t="str">
        <f t="shared" si="196"/>
        <v/>
      </c>
      <c r="CY204" s="26" t="str">
        <f t="shared" si="197"/>
        <v/>
      </c>
      <c r="CZ204" s="26" t="str">
        <f t="shared" si="198"/>
        <v/>
      </c>
      <c r="DA204" s="26" t="str">
        <f t="shared" si="199"/>
        <v/>
      </c>
      <c r="DB204" s="26" t="str">
        <f t="shared" si="200"/>
        <v/>
      </c>
      <c r="DC204" s="26" t="str">
        <f t="shared" si="201"/>
        <v/>
      </c>
      <c r="DD204" s="26" t="str">
        <f t="shared" si="202"/>
        <v/>
      </c>
      <c r="DE204" s="26" t="str">
        <f t="shared" si="203"/>
        <v/>
      </c>
      <c r="DF204" s="26" t="str">
        <f t="shared" si="204"/>
        <v/>
      </c>
      <c r="DG204" s="26" t="str">
        <f t="shared" si="205"/>
        <v/>
      </c>
      <c r="DH204" s="26" t="str">
        <f t="shared" si="206"/>
        <v/>
      </c>
      <c r="DI204" s="26" t="str">
        <f t="shared" si="207"/>
        <v/>
      </c>
      <c r="DJ204" s="26" t="str">
        <f t="shared" si="208"/>
        <v/>
      </c>
      <c r="DK204" s="26" t="str">
        <f t="shared" si="209"/>
        <v/>
      </c>
      <c r="DL204" s="26" t="str">
        <f t="shared" si="210"/>
        <v/>
      </c>
      <c r="DM204" s="26" t="str">
        <f t="shared" si="211"/>
        <v>133. ANCILLARY OR OTHER USE</v>
      </c>
      <c r="DN204" s="26" t="str">
        <f t="shared" si="212"/>
        <v/>
      </c>
      <c r="DO204" s="26" t="str">
        <f t="shared" si="213"/>
        <v/>
      </c>
      <c r="DP204" s="26" t="str">
        <f t="shared" si="214"/>
        <v/>
      </c>
      <c r="DQ204" s="26" t="str">
        <f t="shared" si="215"/>
        <v/>
      </c>
      <c r="DR204" s="26" t="str">
        <f t="shared" si="216"/>
        <v/>
      </c>
      <c r="DS204" s="26" t="str">
        <f t="shared" si="217"/>
        <v/>
      </c>
      <c r="DT204" s="26" t="str">
        <f t="shared" si="218"/>
        <v/>
      </c>
      <c r="DU204" s="26" t="str">
        <f t="shared" si="219"/>
        <v/>
      </c>
      <c r="DV204" s="26" t="str">
        <f t="shared" si="220"/>
        <v/>
      </c>
    </row>
    <row r="205" spans="1:126" ht="75" x14ac:dyDescent="0.25">
      <c r="A205" t="s">
        <v>1942</v>
      </c>
      <c r="B205">
        <v>2018</v>
      </c>
      <c r="C205" t="s">
        <v>2046</v>
      </c>
      <c r="D205">
        <v>106990</v>
      </c>
      <c r="E205" s="19">
        <v>1318217489917</v>
      </c>
      <c r="F205" t="s">
        <v>352</v>
      </c>
      <c r="G205">
        <v>562211</v>
      </c>
      <c r="H205" t="s">
        <v>355</v>
      </c>
      <c r="I205" t="s">
        <v>356</v>
      </c>
      <c r="J205" t="s">
        <v>357</v>
      </c>
      <c r="K205" t="s">
        <v>113</v>
      </c>
      <c r="L205">
        <v>77571</v>
      </c>
      <c r="M205" s="26" t="str">
        <f t="shared" si="166"/>
        <v>133. ANCILLARY OR OTHER USE, 139. Z306  WASTE TREATMENT</v>
      </c>
      <c r="N205" s="26" t="s">
        <v>2069</v>
      </c>
      <c r="O205" s="26" t="s">
        <v>2070</v>
      </c>
      <c r="P205">
        <v>7.0000000000000007E-2</v>
      </c>
      <c r="Q205">
        <v>0.18</v>
      </c>
      <c r="R205">
        <v>0.25</v>
      </c>
      <c r="S205" s="26" t="s">
        <v>1941</v>
      </c>
      <c r="T205" s="26" t="s">
        <v>1941</v>
      </c>
      <c r="U205" s="26" t="s">
        <v>1941</v>
      </c>
      <c r="V205" s="26" t="s">
        <v>1941</v>
      </c>
      <c r="W205" s="26" t="s">
        <v>1941</v>
      </c>
      <c r="X205" s="26" t="s">
        <v>1941</v>
      </c>
      <c r="Y205" s="26" t="s">
        <v>1941</v>
      </c>
      <c r="Z205" s="26" t="s">
        <v>1941</v>
      </c>
      <c r="AA205" s="26" t="s">
        <v>1941</v>
      </c>
      <c r="AB205" s="26" t="s">
        <v>1941</v>
      </c>
      <c r="AC205" s="26" t="s">
        <v>1941</v>
      </c>
      <c r="AD205" s="26" t="s">
        <v>1941</v>
      </c>
      <c r="AE205" s="26" t="s">
        <v>1941</v>
      </c>
      <c r="AF205" s="26" t="s">
        <v>1941</v>
      </c>
      <c r="AG205" s="26" t="s">
        <v>1941</v>
      </c>
      <c r="AH205" s="26" t="s">
        <v>1941</v>
      </c>
      <c r="AI205" s="26" t="s">
        <v>1941</v>
      </c>
      <c r="AJ205" s="26" t="s">
        <v>1941</v>
      </c>
      <c r="AK205" s="26" t="s">
        <v>1941</v>
      </c>
      <c r="AL205" s="26" t="s">
        <v>1941</v>
      </c>
      <c r="AM205" s="26" t="s">
        <v>1941</v>
      </c>
      <c r="AN205" s="26" t="s">
        <v>1941</v>
      </c>
      <c r="AO205" s="26" t="s">
        <v>1941</v>
      </c>
      <c r="AP205" s="26" t="s">
        <v>1941</v>
      </c>
      <c r="AQ205" s="26" t="s">
        <v>1941</v>
      </c>
      <c r="AR205" s="26" t="s">
        <v>1941</v>
      </c>
      <c r="AS205" s="26" t="s">
        <v>1941</v>
      </c>
      <c r="AT205" s="26" t="s">
        <v>1941</v>
      </c>
      <c r="AU205" s="26" t="s">
        <v>1941</v>
      </c>
      <c r="AV205" s="26" t="s">
        <v>1941</v>
      </c>
      <c r="AW205" s="26" t="s">
        <v>1941</v>
      </c>
      <c r="AX205" s="26" t="s">
        <v>1941</v>
      </c>
      <c r="AY205" s="26" t="s">
        <v>1941</v>
      </c>
      <c r="AZ205" s="26" t="s">
        <v>1941</v>
      </c>
      <c r="BA205" s="26" t="s">
        <v>1941</v>
      </c>
      <c r="BB205" s="26" t="s">
        <v>1941</v>
      </c>
      <c r="BC205" s="26" t="s">
        <v>1941</v>
      </c>
      <c r="BD205" s="26" t="s">
        <v>1941</v>
      </c>
      <c r="BE205" s="26" t="s">
        <v>1941</v>
      </c>
      <c r="BF205" s="26" t="s">
        <v>1941</v>
      </c>
      <c r="BG205" s="26" t="s">
        <v>1941</v>
      </c>
      <c r="BH205" s="26" t="s">
        <v>1941</v>
      </c>
      <c r="BI205" s="26" t="s">
        <v>1941</v>
      </c>
      <c r="BJ205" s="26" t="s">
        <v>1941</v>
      </c>
      <c r="BK205" s="26" t="s">
        <v>1940</v>
      </c>
      <c r="BL205" s="26" t="s">
        <v>1941</v>
      </c>
      <c r="BM205" s="26" t="s">
        <v>1941</v>
      </c>
      <c r="BN205" s="26" t="s">
        <v>1941</v>
      </c>
      <c r="BO205" s="26" t="s">
        <v>1941</v>
      </c>
      <c r="BP205" s="26" t="s">
        <v>1941</v>
      </c>
      <c r="BQ205" s="26" t="s">
        <v>1940</v>
      </c>
      <c r="BR205" s="26" t="s">
        <v>1941</v>
      </c>
      <c r="BS205" s="26" t="s">
        <v>1941</v>
      </c>
      <c r="BT205" s="26" t="s">
        <v>1941</v>
      </c>
      <c r="BU205" s="26" t="str">
        <f t="shared" si="167"/>
        <v/>
      </c>
      <c r="BV205" s="26" t="str">
        <f t="shared" si="168"/>
        <v/>
      </c>
      <c r="BW205" s="26" t="str">
        <f t="shared" si="169"/>
        <v/>
      </c>
      <c r="BX205" s="26" t="str">
        <f t="shared" si="170"/>
        <v/>
      </c>
      <c r="BY205" s="26" t="str">
        <f t="shared" si="171"/>
        <v/>
      </c>
      <c r="BZ205" s="26" t="str">
        <f t="shared" si="172"/>
        <v/>
      </c>
      <c r="CA205" s="26" t="str">
        <f t="shared" si="173"/>
        <v/>
      </c>
      <c r="CB205" s="26" t="str">
        <f t="shared" si="174"/>
        <v/>
      </c>
      <c r="CC205" s="26" t="str">
        <f t="shared" si="175"/>
        <v/>
      </c>
      <c r="CD205" s="26" t="str">
        <f t="shared" si="176"/>
        <v/>
      </c>
      <c r="CE205" s="26" t="str">
        <f t="shared" si="177"/>
        <v/>
      </c>
      <c r="CF205" s="26" t="str">
        <f t="shared" si="178"/>
        <v/>
      </c>
      <c r="CG205" s="26" t="str">
        <f t="shared" si="179"/>
        <v/>
      </c>
      <c r="CH205" s="26" t="str">
        <f t="shared" si="180"/>
        <v/>
      </c>
      <c r="CI205" s="26" t="str">
        <f t="shared" si="181"/>
        <v/>
      </c>
      <c r="CJ205" s="26" t="str">
        <f t="shared" si="182"/>
        <v/>
      </c>
      <c r="CK205" s="26" t="str">
        <f t="shared" si="183"/>
        <v/>
      </c>
      <c r="CL205" s="26" t="str">
        <f t="shared" si="184"/>
        <v/>
      </c>
      <c r="CM205" s="26" t="str">
        <f t="shared" si="185"/>
        <v/>
      </c>
      <c r="CN205" s="26" t="str">
        <f t="shared" si="186"/>
        <v/>
      </c>
      <c r="CO205" s="26" t="str">
        <f t="shared" si="187"/>
        <v/>
      </c>
      <c r="CP205" s="26" t="str">
        <f t="shared" si="188"/>
        <v/>
      </c>
      <c r="CQ205" s="26" t="str">
        <f t="shared" si="189"/>
        <v/>
      </c>
      <c r="CR205" s="26" t="str">
        <f t="shared" si="190"/>
        <v/>
      </c>
      <c r="CS205" s="26" t="str">
        <f t="shared" si="191"/>
        <v/>
      </c>
      <c r="CT205" s="26" t="str">
        <f t="shared" si="192"/>
        <v/>
      </c>
      <c r="CU205" s="26" t="str">
        <f t="shared" si="193"/>
        <v/>
      </c>
      <c r="CV205" s="26" t="str">
        <f t="shared" si="194"/>
        <v/>
      </c>
      <c r="CW205" s="26" t="str">
        <f t="shared" si="195"/>
        <v/>
      </c>
      <c r="CX205" s="26" t="str">
        <f t="shared" si="196"/>
        <v/>
      </c>
      <c r="CY205" s="26" t="str">
        <f t="shared" si="197"/>
        <v/>
      </c>
      <c r="CZ205" s="26" t="str">
        <f t="shared" si="198"/>
        <v/>
      </c>
      <c r="DA205" s="26" t="str">
        <f t="shared" si="199"/>
        <v/>
      </c>
      <c r="DB205" s="26" t="str">
        <f t="shared" si="200"/>
        <v/>
      </c>
      <c r="DC205" s="26" t="str">
        <f t="shared" si="201"/>
        <v/>
      </c>
      <c r="DD205" s="26" t="str">
        <f t="shared" si="202"/>
        <v/>
      </c>
      <c r="DE205" s="26" t="str">
        <f t="shared" si="203"/>
        <v/>
      </c>
      <c r="DF205" s="26" t="str">
        <f t="shared" si="204"/>
        <v/>
      </c>
      <c r="DG205" s="26" t="str">
        <f t="shared" si="205"/>
        <v/>
      </c>
      <c r="DH205" s="26" t="str">
        <f t="shared" si="206"/>
        <v/>
      </c>
      <c r="DI205" s="26" t="str">
        <f t="shared" si="207"/>
        <v/>
      </c>
      <c r="DJ205" s="26" t="str">
        <f t="shared" si="208"/>
        <v/>
      </c>
      <c r="DK205" s="26" t="str">
        <f t="shared" si="209"/>
        <v/>
      </c>
      <c r="DL205" s="26" t="str">
        <f t="shared" si="210"/>
        <v/>
      </c>
      <c r="DM205" s="26" t="str">
        <f t="shared" si="211"/>
        <v>133. ANCILLARY OR OTHER USE</v>
      </c>
      <c r="DN205" s="26" t="str">
        <f t="shared" si="212"/>
        <v/>
      </c>
      <c r="DO205" s="26" t="str">
        <f t="shared" si="213"/>
        <v/>
      </c>
      <c r="DP205" s="26" t="str">
        <f t="shared" si="214"/>
        <v/>
      </c>
      <c r="DQ205" s="26" t="str">
        <f t="shared" si="215"/>
        <v/>
      </c>
      <c r="DR205" s="26" t="str">
        <f t="shared" si="216"/>
        <v/>
      </c>
      <c r="DS205" s="26" t="str">
        <f t="shared" si="217"/>
        <v>139. Z306  WASTE TREATMENT</v>
      </c>
      <c r="DT205" s="26" t="str">
        <f t="shared" si="218"/>
        <v/>
      </c>
      <c r="DU205" s="26" t="str">
        <f t="shared" si="219"/>
        <v/>
      </c>
      <c r="DV205" s="26" t="str">
        <f t="shared" si="220"/>
        <v/>
      </c>
    </row>
    <row r="206" spans="1:126" ht="75" x14ac:dyDescent="0.25">
      <c r="A206" t="s">
        <v>1942</v>
      </c>
      <c r="B206">
        <v>2019</v>
      </c>
      <c r="C206" t="s">
        <v>2046</v>
      </c>
      <c r="D206">
        <v>106990</v>
      </c>
      <c r="E206" s="19">
        <v>1319218391326</v>
      </c>
      <c r="F206" t="s">
        <v>352</v>
      </c>
      <c r="G206">
        <v>562211</v>
      </c>
      <c r="H206" t="s">
        <v>355</v>
      </c>
      <c r="I206" t="s">
        <v>356</v>
      </c>
      <c r="J206" t="s">
        <v>357</v>
      </c>
      <c r="K206" t="s">
        <v>113</v>
      </c>
      <c r="L206">
        <v>77571</v>
      </c>
      <c r="M206" s="26" t="str">
        <f t="shared" si="166"/>
        <v>133. ANCILLARY OR OTHER USE, 139. Z306  WASTE TREATMENT</v>
      </c>
      <c r="N206" s="26" t="s">
        <v>2069</v>
      </c>
      <c r="O206" s="26" t="s">
        <v>2070</v>
      </c>
      <c r="P206">
        <v>0.02</v>
      </c>
      <c r="Q206">
        <v>0.12</v>
      </c>
      <c r="R206">
        <v>0.14000000000000001</v>
      </c>
      <c r="S206" s="26" t="s">
        <v>1941</v>
      </c>
      <c r="T206" s="26" t="s">
        <v>1941</v>
      </c>
      <c r="U206" s="26" t="s">
        <v>1941</v>
      </c>
      <c r="V206" s="26" t="s">
        <v>1941</v>
      </c>
      <c r="W206" s="26" t="s">
        <v>1941</v>
      </c>
      <c r="X206" s="26" t="s">
        <v>1941</v>
      </c>
      <c r="Y206" s="26" t="s">
        <v>1941</v>
      </c>
      <c r="Z206" s="26" t="s">
        <v>1941</v>
      </c>
      <c r="AA206" s="26" t="s">
        <v>1941</v>
      </c>
      <c r="AB206" s="26" t="s">
        <v>1941</v>
      </c>
      <c r="AC206" s="26" t="s">
        <v>1941</v>
      </c>
      <c r="AD206" s="26" t="s">
        <v>1941</v>
      </c>
      <c r="AE206" s="26" t="s">
        <v>1941</v>
      </c>
      <c r="AF206" s="26" t="s">
        <v>1941</v>
      </c>
      <c r="AG206" s="26" t="s">
        <v>1941</v>
      </c>
      <c r="AH206" s="26" t="s">
        <v>1941</v>
      </c>
      <c r="AI206" s="26" t="s">
        <v>1941</v>
      </c>
      <c r="AJ206" s="26" t="s">
        <v>1941</v>
      </c>
      <c r="AK206" s="26" t="s">
        <v>1941</v>
      </c>
      <c r="AL206" s="26" t="s">
        <v>1941</v>
      </c>
      <c r="AM206" s="26" t="s">
        <v>1941</v>
      </c>
      <c r="AN206" s="26" t="s">
        <v>1941</v>
      </c>
      <c r="AO206" s="26" t="s">
        <v>1941</v>
      </c>
      <c r="AP206" s="26" t="s">
        <v>1941</v>
      </c>
      <c r="AQ206" s="26" t="s">
        <v>1941</v>
      </c>
      <c r="AR206" s="26" t="s">
        <v>1941</v>
      </c>
      <c r="AS206" s="26" t="s">
        <v>1941</v>
      </c>
      <c r="AT206" s="26" t="s">
        <v>1941</v>
      </c>
      <c r="AU206" s="26" t="s">
        <v>1941</v>
      </c>
      <c r="AV206" s="26" t="s">
        <v>1941</v>
      </c>
      <c r="AW206" s="26" t="s">
        <v>1941</v>
      </c>
      <c r="AX206" s="26" t="s">
        <v>1941</v>
      </c>
      <c r="AY206" s="26" t="s">
        <v>1941</v>
      </c>
      <c r="AZ206" s="26" t="s">
        <v>1941</v>
      </c>
      <c r="BA206" s="26" t="s">
        <v>1941</v>
      </c>
      <c r="BB206" s="26" t="s">
        <v>1941</v>
      </c>
      <c r="BC206" s="26" t="s">
        <v>1941</v>
      </c>
      <c r="BD206" s="26" t="s">
        <v>1941</v>
      </c>
      <c r="BE206" s="26" t="s">
        <v>1941</v>
      </c>
      <c r="BF206" s="26" t="s">
        <v>1941</v>
      </c>
      <c r="BG206" s="26" t="s">
        <v>1941</v>
      </c>
      <c r="BH206" s="26" t="s">
        <v>1941</v>
      </c>
      <c r="BI206" s="26" t="s">
        <v>1941</v>
      </c>
      <c r="BJ206" s="26" t="s">
        <v>1941</v>
      </c>
      <c r="BK206" s="26" t="s">
        <v>1940</v>
      </c>
      <c r="BL206" s="26" t="s">
        <v>1941</v>
      </c>
      <c r="BM206" s="26" t="s">
        <v>1941</v>
      </c>
      <c r="BN206" s="26" t="s">
        <v>1941</v>
      </c>
      <c r="BO206" s="26" t="s">
        <v>1941</v>
      </c>
      <c r="BP206" s="26" t="s">
        <v>1941</v>
      </c>
      <c r="BQ206" s="26" t="s">
        <v>1940</v>
      </c>
      <c r="BR206" s="26" t="s">
        <v>1941</v>
      </c>
      <c r="BS206" s="26" t="s">
        <v>1941</v>
      </c>
      <c r="BT206" s="26" t="s">
        <v>1941</v>
      </c>
      <c r="BU206" s="26" t="str">
        <f t="shared" si="167"/>
        <v/>
      </c>
      <c r="BV206" s="26" t="str">
        <f t="shared" si="168"/>
        <v/>
      </c>
      <c r="BW206" s="26" t="str">
        <f t="shared" si="169"/>
        <v/>
      </c>
      <c r="BX206" s="26" t="str">
        <f t="shared" si="170"/>
        <v/>
      </c>
      <c r="BY206" s="26" t="str">
        <f t="shared" si="171"/>
        <v/>
      </c>
      <c r="BZ206" s="26" t="str">
        <f t="shared" si="172"/>
        <v/>
      </c>
      <c r="CA206" s="26" t="str">
        <f t="shared" si="173"/>
        <v/>
      </c>
      <c r="CB206" s="26" t="str">
        <f t="shared" si="174"/>
        <v/>
      </c>
      <c r="CC206" s="26" t="str">
        <f t="shared" si="175"/>
        <v/>
      </c>
      <c r="CD206" s="26" t="str">
        <f t="shared" si="176"/>
        <v/>
      </c>
      <c r="CE206" s="26" t="str">
        <f t="shared" si="177"/>
        <v/>
      </c>
      <c r="CF206" s="26" t="str">
        <f t="shared" si="178"/>
        <v/>
      </c>
      <c r="CG206" s="26" t="str">
        <f t="shared" si="179"/>
        <v/>
      </c>
      <c r="CH206" s="26" t="str">
        <f t="shared" si="180"/>
        <v/>
      </c>
      <c r="CI206" s="26" t="str">
        <f t="shared" si="181"/>
        <v/>
      </c>
      <c r="CJ206" s="26" t="str">
        <f t="shared" si="182"/>
        <v/>
      </c>
      <c r="CK206" s="26" t="str">
        <f t="shared" si="183"/>
        <v/>
      </c>
      <c r="CL206" s="26" t="str">
        <f t="shared" si="184"/>
        <v/>
      </c>
      <c r="CM206" s="26" t="str">
        <f t="shared" si="185"/>
        <v/>
      </c>
      <c r="CN206" s="26" t="str">
        <f t="shared" si="186"/>
        <v/>
      </c>
      <c r="CO206" s="26" t="str">
        <f t="shared" si="187"/>
        <v/>
      </c>
      <c r="CP206" s="26" t="str">
        <f t="shared" si="188"/>
        <v/>
      </c>
      <c r="CQ206" s="26" t="str">
        <f t="shared" si="189"/>
        <v/>
      </c>
      <c r="CR206" s="26" t="str">
        <f t="shared" si="190"/>
        <v/>
      </c>
      <c r="CS206" s="26" t="str">
        <f t="shared" si="191"/>
        <v/>
      </c>
      <c r="CT206" s="26" t="str">
        <f t="shared" si="192"/>
        <v/>
      </c>
      <c r="CU206" s="26" t="str">
        <f t="shared" si="193"/>
        <v/>
      </c>
      <c r="CV206" s="26" t="str">
        <f t="shared" si="194"/>
        <v/>
      </c>
      <c r="CW206" s="26" t="str">
        <f t="shared" si="195"/>
        <v/>
      </c>
      <c r="CX206" s="26" t="str">
        <f t="shared" si="196"/>
        <v/>
      </c>
      <c r="CY206" s="26" t="str">
        <f t="shared" si="197"/>
        <v/>
      </c>
      <c r="CZ206" s="26" t="str">
        <f t="shared" si="198"/>
        <v/>
      </c>
      <c r="DA206" s="26" t="str">
        <f t="shared" si="199"/>
        <v/>
      </c>
      <c r="DB206" s="26" t="str">
        <f t="shared" si="200"/>
        <v/>
      </c>
      <c r="DC206" s="26" t="str">
        <f t="shared" si="201"/>
        <v/>
      </c>
      <c r="DD206" s="26" t="str">
        <f t="shared" si="202"/>
        <v/>
      </c>
      <c r="DE206" s="26" t="str">
        <f t="shared" si="203"/>
        <v/>
      </c>
      <c r="DF206" s="26" t="str">
        <f t="shared" si="204"/>
        <v/>
      </c>
      <c r="DG206" s="26" t="str">
        <f t="shared" si="205"/>
        <v/>
      </c>
      <c r="DH206" s="26" t="str">
        <f t="shared" si="206"/>
        <v/>
      </c>
      <c r="DI206" s="26" t="str">
        <f t="shared" si="207"/>
        <v/>
      </c>
      <c r="DJ206" s="26" t="str">
        <f t="shared" si="208"/>
        <v/>
      </c>
      <c r="DK206" s="26" t="str">
        <f t="shared" si="209"/>
        <v/>
      </c>
      <c r="DL206" s="26" t="str">
        <f t="shared" si="210"/>
        <v/>
      </c>
      <c r="DM206" s="26" t="str">
        <f t="shared" si="211"/>
        <v>133. ANCILLARY OR OTHER USE</v>
      </c>
      <c r="DN206" s="26" t="str">
        <f t="shared" si="212"/>
        <v/>
      </c>
      <c r="DO206" s="26" t="str">
        <f t="shared" si="213"/>
        <v/>
      </c>
      <c r="DP206" s="26" t="str">
        <f t="shared" si="214"/>
        <v/>
      </c>
      <c r="DQ206" s="26" t="str">
        <f t="shared" si="215"/>
        <v/>
      </c>
      <c r="DR206" s="26" t="str">
        <f t="shared" si="216"/>
        <v/>
      </c>
      <c r="DS206" s="26" t="str">
        <f t="shared" si="217"/>
        <v>139. Z306  WASTE TREATMENT</v>
      </c>
      <c r="DT206" s="26" t="str">
        <f t="shared" si="218"/>
        <v/>
      </c>
      <c r="DU206" s="26" t="str">
        <f t="shared" si="219"/>
        <v/>
      </c>
      <c r="DV206" s="26" t="str">
        <f t="shared" si="220"/>
        <v/>
      </c>
    </row>
    <row r="207" spans="1:126" ht="75" x14ac:dyDescent="0.25">
      <c r="A207" t="s">
        <v>1942</v>
      </c>
      <c r="B207">
        <v>2020</v>
      </c>
      <c r="C207" t="s">
        <v>2046</v>
      </c>
      <c r="D207">
        <v>106990</v>
      </c>
      <c r="E207" s="19">
        <v>1320219365273</v>
      </c>
      <c r="F207" t="s">
        <v>352</v>
      </c>
      <c r="G207">
        <v>562211</v>
      </c>
      <c r="H207" t="s">
        <v>355</v>
      </c>
      <c r="I207" t="s">
        <v>356</v>
      </c>
      <c r="J207" t="s">
        <v>357</v>
      </c>
      <c r="K207" t="s">
        <v>113</v>
      </c>
      <c r="L207">
        <v>77571</v>
      </c>
      <c r="M207" s="26" t="str">
        <f t="shared" si="166"/>
        <v>89. PRODUCE THE CHEMICAL, 93. AS A BYPRODUCT, 133. ANCILLARY OR OTHER USE, 139. Z306  WASTE TREATMENT, 142. Z399  OTHER</v>
      </c>
      <c r="N207" s="26" t="s">
        <v>2069</v>
      </c>
      <c r="O207" s="26" t="s">
        <v>2070</v>
      </c>
      <c r="P207">
        <v>0.1</v>
      </c>
      <c r="Q207">
        <v>0.2</v>
      </c>
      <c r="R207">
        <v>0.3</v>
      </c>
      <c r="S207" s="26" t="s">
        <v>1940</v>
      </c>
      <c r="T207" s="26" t="s">
        <v>1941</v>
      </c>
      <c r="U207" s="26" t="s">
        <v>1941</v>
      </c>
      <c r="V207" s="26" t="s">
        <v>1941</v>
      </c>
      <c r="W207" s="26" t="s">
        <v>1940</v>
      </c>
      <c r="X207" s="26" t="s">
        <v>1941</v>
      </c>
      <c r="Y207" s="26" t="s">
        <v>1941</v>
      </c>
      <c r="Z207" s="26" t="s">
        <v>1941</v>
      </c>
      <c r="AA207" s="26" t="s">
        <v>1941</v>
      </c>
      <c r="AB207" s="26" t="s">
        <v>1941</v>
      </c>
      <c r="AC207" s="26" t="s">
        <v>1941</v>
      </c>
      <c r="AD207" s="26" t="s">
        <v>1941</v>
      </c>
      <c r="AE207" s="26" t="s">
        <v>1941</v>
      </c>
      <c r="AF207" s="26" t="s">
        <v>1941</v>
      </c>
      <c r="AG207" s="26" t="s">
        <v>1941</v>
      </c>
      <c r="AH207" s="26" t="s">
        <v>1941</v>
      </c>
      <c r="AI207" s="26" t="s">
        <v>1941</v>
      </c>
      <c r="AJ207" s="26" t="s">
        <v>1941</v>
      </c>
      <c r="AK207" s="26" t="s">
        <v>1941</v>
      </c>
      <c r="AL207" s="26" t="s">
        <v>1941</v>
      </c>
      <c r="AM207" s="26" t="s">
        <v>1941</v>
      </c>
      <c r="AN207" s="26" t="s">
        <v>1941</v>
      </c>
      <c r="AO207" s="26" t="s">
        <v>1941</v>
      </c>
      <c r="AP207" s="26" t="s">
        <v>1941</v>
      </c>
      <c r="AQ207" s="26" t="s">
        <v>1941</v>
      </c>
      <c r="AR207" s="26" t="s">
        <v>1941</v>
      </c>
      <c r="AS207" s="26" t="s">
        <v>1941</v>
      </c>
      <c r="AT207" s="26" t="s">
        <v>1941</v>
      </c>
      <c r="AU207" s="26" t="s">
        <v>1941</v>
      </c>
      <c r="AV207" s="26" t="s">
        <v>1941</v>
      </c>
      <c r="AW207" s="26" t="s">
        <v>1941</v>
      </c>
      <c r="AX207" s="26" t="s">
        <v>1941</v>
      </c>
      <c r="AY207" s="26" t="s">
        <v>1941</v>
      </c>
      <c r="AZ207" s="26" t="s">
        <v>1941</v>
      </c>
      <c r="BA207" s="26" t="s">
        <v>1941</v>
      </c>
      <c r="BB207" s="26" t="s">
        <v>1941</v>
      </c>
      <c r="BC207" s="26" t="s">
        <v>1941</v>
      </c>
      <c r="BD207" s="26" t="s">
        <v>1941</v>
      </c>
      <c r="BE207" s="26" t="s">
        <v>1941</v>
      </c>
      <c r="BF207" s="26" t="s">
        <v>1941</v>
      </c>
      <c r="BG207" s="26" t="s">
        <v>1941</v>
      </c>
      <c r="BH207" s="26" t="s">
        <v>1941</v>
      </c>
      <c r="BI207" s="26" t="s">
        <v>1941</v>
      </c>
      <c r="BJ207" s="26" t="s">
        <v>1941</v>
      </c>
      <c r="BK207" s="26" t="s">
        <v>1940</v>
      </c>
      <c r="BL207" s="26" t="s">
        <v>1941</v>
      </c>
      <c r="BM207" s="26" t="s">
        <v>1941</v>
      </c>
      <c r="BN207" s="26" t="s">
        <v>1941</v>
      </c>
      <c r="BO207" s="26" t="s">
        <v>1941</v>
      </c>
      <c r="BP207" s="26" t="s">
        <v>1941</v>
      </c>
      <c r="BQ207" s="26" t="s">
        <v>1940</v>
      </c>
      <c r="BR207" s="26" t="s">
        <v>1941</v>
      </c>
      <c r="BS207" s="26" t="s">
        <v>1941</v>
      </c>
      <c r="BT207" s="26" t="s">
        <v>1940</v>
      </c>
      <c r="BU207" s="26" t="str">
        <f t="shared" si="167"/>
        <v>89. PRODUCE THE CHEMICAL</v>
      </c>
      <c r="BV207" s="26" t="str">
        <f t="shared" si="168"/>
        <v/>
      </c>
      <c r="BW207" s="26" t="str">
        <f t="shared" si="169"/>
        <v/>
      </c>
      <c r="BX207" s="26" t="str">
        <f t="shared" si="170"/>
        <v/>
      </c>
      <c r="BY207" s="26" t="str">
        <f t="shared" si="171"/>
        <v>93. AS A BYPRODUCT</v>
      </c>
      <c r="BZ207" s="26" t="str">
        <f t="shared" si="172"/>
        <v/>
      </c>
      <c r="CA207" s="26" t="str">
        <f t="shared" si="173"/>
        <v/>
      </c>
      <c r="CB207" s="26" t="str">
        <f t="shared" si="174"/>
        <v/>
      </c>
      <c r="CC207" s="26" t="str">
        <f t="shared" si="175"/>
        <v/>
      </c>
      <c r="CD207" s="26" t="str">
        <f t="shared" si="176"/>
        <v/>
      </c>
      <c r="CE207" s="26" t="str">
        <f t="shared" si="177"/>
        <v/>
      </c>
      <c r="CF207" s="26" t="str">
        <f t="shared" si="178"/>
        <v/>
      </c>
      <c r="CG207" s="26" t="str">
        <f t="shared" si="179"/>
        <v/>
      </c>
      <c r="CH207" s="26" t="str">
        <f t="shared" si="180"/>
        <v/>
      </c>
      <c r="CI207" s="26" t="str">
        <f t="shared" si="181"/>
        <v/>
      </c>
      <c r="CJ207" s="26" t="str">
        <f t="shared" si="182"/>
        <v/>
      </c>
      <c r="CK207" s="26" t="str">
        <f t="shared" si="183"/>
        <v/>
      </c>
      <c r="CL207" s="26" t="str">
        <f t="shared" si="184"/>
        <v/>
      </c>
      <c r="CM207" s="26" t="str">
        <f t="shared" si="185"/>
        <v/>
      </c>
      <c r="CN207" s="26" t="str">
        <f t="shared" si="186"/>
        <v/>
      </c>
      <c r="CO207" s="26" t="str">
        <f t="shared" si="187"/>
        <v/>
      </c>
      <c r="CP207" s="26" t="str">
        <f t="shared" si="188"/>
        <v/>
      </c>
      <c r="CQ207" s="26" t="str">
        <f t="shared" si="189"/>
        <v/>
      </c>
      <c r="CR207" s="26" t="str">
        <f t="shared" si="190"/>
        <v/>
      </c>
      <c r="CS207" s="26" t="str">
        <f t="shared" si="191"/>
        <v/>
      </c>
      <c r="CT207" s="26" t="str">
        <f t="shared" si="192"/>
        <v/>
      </c>
      <c r="CU207" s="26" t="str">
        <f t="shared" si="193"/>
        <v/>
      </c>
      <c r="CV207" s="26" t="str">
        <f t="shared" si="194"/>
        <v/>
      </c>
      <c r="CW207" s="26" t="str">
        <f t="shared" si="195"/>
        <v/>
      </c>
      <c r="CX207" s="26" t="str">
        <f t="shared" si="196"/>
        <v/>
      </c>
      <c r="CY207" s="26" t="str">
        <f t="shared" si="197"/>
        <v/>
      </c>
      <c r="CZ207" s="26" t="str">
        <f t="shared" si="198"/>
        <v/>
      </c>
      <c r="DA207" s="26" t="str">
        <f t="shared" si="199"/>
        <v/>
      </c>
      <c r="DB207" s="26" t="str">
        <f t="shared" si="200"/>
        <v/>
      </c>
      <c r="DC207" s="26" t="str">
        <f t="shared" si="201"/>
        <v/>
      </c>
      <c r="DD207" s="26" t="str">
        <f t="shared" si="202"/>
        <v/>
      </c>
      <c r="DE207" s="26" t="str">
        <f t="shared" si="203"/>
        <v/>
      </c>
      <c r="DF207" s="26" t="str">
        <f t="shared" si="204"/>
        <v/>
      </c>
      <c r="DG207" s="26" t="str">
        <f t="shared" si="205"/>
        <v/>
      </c>
      <c r="DH207" s="26" t="str">
        <f t="shared" si="206"/>
        <v/>
      </c>
      <c r="DI207" s="26" t="str">
        <f t="shared" si="207"/>
        <v/>
      </c>
      <c r="DJ207" s="26" t="str">
        <f t="shared" si="208"/>
        <v/>
      </c>
      <c r="DK207" s="26" t="str">
        <f t="shared" si="209"/>
        <v/>
      </c>
      <c r="DL207" s="26" t="str">
        <f t="shared" si="210"/>
        <v/>
      </c>
      <c r="DM207" s="26" t="str">
        <f t="shared" si="211"/>
        <v>133. ANCILLARY OR OTHER USE</v>
      </c>
      <c r="DN207" s="26" t="str">
        <f t="shared" si="212"/>
        <v/>
      </c>
      <c r="DO207" s="26" t="str">
        <f t="shared" si="213"/>
        <v/>
      </c>
      <c r="DP207" s="26" t="str">
        <f t="shared" si="214"/>
        <v/>
      </c>
      <c r="DQ207" s="26" t="str">
        <f t="shared" si="215"/>
        <v/>
      </c>
      <c r="DR207" s="26" t="str">
        <f t="shared" si="216"/>
        <v/>
      </c>
      <c r="DS207" s="26" t="str">
        <f t="shared" si="217"/>
        <v>139. Z306  WASTE TREATMENT</v>
      </c>
      <c r="DT207" s="26" t="str">
        <f t="shared" si="218"/>
        <v/>
      </c>
      <c r="DU207" s="26" t="str">
        <f t="shared" si="219"/>
        <v/>
      </c>
      <c r="DV207" s="26" t="str">
        <f t="shared" si="220"/>
        <v>142. Z399  OTHER</v>
      </c>
    </row>
    <row r="208" spans="1:126" ht="75" x14ac:dyDescent="0.25">
      <c r="A208" t="s">
        <v>1942</v>
      </c>
      <c r="B208">
        <v>2021</v>
      </c>
      <c r="C208" t="s">
        <v>2046</v>
      </c>
      <c r="D208">
        <v>106990</v>
      </c>
      <c r="E208" s="19">
        <v>1321220581829</v>
      </c>
      <c r="F208" t="s">
        <v>352</v>
      </c>
      <c r="G208">
        <v>562211</v>
      </c>
      <c r="H208" t="s">
        <v>355</v>
      </c>
      <c r="I208" t="s">
        <v>356</v>
      </c>
      <c r="J208" t="s">
        <v>357</v>
      </c>
      <c r="K208" t="s">
        <v>113</v>
      </c>
      <c r="L208">
        <v>77571</v>
      </c>
      <c r="M208" s="26" t="str">
        <f t="shared" si="166"/>
        <v>115. REPACKAGING, 133. ANCILLARY OR OTHER USE, 139. Z306  WASTE TREATMENT</v>
      </c>
      <c r="N208" s="26" t="s">
        <v>2069</v>
      </c>
      <c r="O208" s="26" t="s">
        <v>2070</v>
      </c>
      <c r="P208">
        <v>0.1</v>
      </c>
      <c r="Q208">
        <v>0.2</v>
      </c>
      <c r="R208">
        <v>0.3</v>
      </c>
      <c r="S208" s="26" t="s">
        <v>1941</v>
      </c>
      <c r="T208" s="26" t="s">
        <v>1941</v>
      </c>
      <c r="U208" s="26" t="s">
        <v>1941</v>
      </c>
      <c r="V208" s="26" t="s">
        <v>1941</v>
      </c>
      <c r="W208" s="26" t="s">
        <v>1941</v>
      </c>
      <c r="X208" s="26" t="s">
        <v>1941</v>
      </c>
      <c r="Y208" s="26" t="s">
        <v>1941</v>
      </c>
      <c r="Z208" s="26" t="s">
        <v>1941</v>
      </c>
      <c r="AA208" s="26" t="s">
        <v>1941</v>
      </c>
      <c r="AB208" s="26" t="s">
        <v>1941</v>
      </c>
      <c r="AC208" s="26" t="s">
        <v>1941</v>
      </c>
      <c r="AD208" s="26" t="s">
        <v>1941</v>
      </c>
      <c r="AE208" s="26" t="s">
        <v>1941</v>
      </c>
      <c r="AF208" s="26" t="s">
        <v>1941</v>
      </c>
      <c r="AG208" s="26" t="s">
        <v>1941</v>
      </c>
      <c r="AH208" s="26" t="s">
        <v>1941</v>
      </c>
      <c r="AI208" s="26" t="s">
        <v>1941</v>
      </c>
      <c r="AJ208" s="26" t="s">
        <v>1941</v>
      </c>
      <c r="AK208" s="26" t="s">
        <v>1941</v>
      </c>
      <c r="AL208" s="26" t="s">
        <v>1941</v>
      </c>
      <c r="AM208" s="26" t="s">
        <v>1941</v>
      </c>
      <c r="AN208" s="26" t="s">
        <v>1941</v>
      </c>
      <c r="AO208" s="26" t="s">
        <v>1941</v>
      </c>
      <c r="AP208" s="26" t="s">
        <v>1941</v>
      </c>
      <c r="AQ208" s="26" t="s">
        <v>1941</v>
      </c>
      <c r="AR208" s="26" t="s">
        <v>1941</v>
      </c>
      <c r="AS208" s="26" t="s">
        <v>1940</v>
      </c>
      <c r="AT208" s="26" t="s">
        <v>1941</v>
      </c>
      <c r="AU208" s="26" t="s">
        <v>1941</v>
      </c>
      <c r="AV208" s="26" t="s">
        <v>1941</v>
      </c>
      <c r="AW208" s="26" t="s">
        <v>1941</v>
      </c>
      <c r="AX208" s="26" t="s">
        <v>1941</v>
      </c>
      <c r="AY208" s="26" t="s">
        <v>1941</v>
      </c>
      <c r="AZ208" s="26" t="s">
        <v>1941</v>
      </c>
      <c r="BA208" s="26" t="s">
        <v>1941</v>
      </c>
      <c r="BB208" s="26" t="s">
        <v>1941</v>
      </c>
      <c r="BC208" s="26" t="s">
        <v>1941</v>
      </c>
      <c r="BD208" s="26" t="s">
        <v>1941</v>
      </c>
      <c r="BE208" s="26" t="s">
        <v>1941</v>
      </c>
      <c r="BF208" s="26" t="s">
        <v>1941</v>
      </c>
      <c r="BG208" s="26" t="s">
        <v>1941</v>
      </c>
      <c r="BH208" s="26" t="s">
        <v>1941</v>
      </c>
      <c r="BI208" s="26" t="s">
        <v>1941</v>
      </c>
      <c r="BJ208" s="26" t="s">
        <v>1941</v>
      </c>
      <c r="BK208" s="26" t="s">
        <v>1940</v>
      </c>
      <c r="BL208" s="26" t="s">
        <v>1941</v>
      </c>
      <c r="BM208" s="26" t="s">
        <v>1941</v>
      </c>
      <c r="BN208" s="26" t="s">
        <v>1941</v>
      </c>
      <c r="BO208" s="26" t="s">
        <v>1941</v>
      </c>
      <c r="BP208" s="26" t="s">
        <v>1941</v>
      </c>
      <c r="BQ208" s="26" t="s">
        <v>1940</v>
      </c>
      <c r="BR208" s="26" t="s">
        <v>1941</v>
      </c>
      <c r="BS208" s="26" t="s">
        <v>1941</v>
      </c>
      <c r="BT208" s="26" t="s">
        <v>1941</v>
      </c>
      <c r="BU208" s="26" t="str">
        <f t="shared" si="167"/>
        <v/>
      </c>
      <c r="BV208" s="26" t="str">
        <f t="shared" si="168"/>
        <v/>
      </c>
      <c r="BW208" s="26" t="str">
        <f t="shared" si="169"/>
        <v/>
      </c>
      <c r="BX208" s="26" t="str">
        <f t="shared" si="170"/>
        <v/>
      </c>
      <c r="BY208" s="26" t="str">
        <f t="shared" si="171"/>
        <v/>
      </c>
      <c r="BZ208" s="26" t="str">
        <f t="shared" si="172"/>
        <v/>
      </c>
      <c r="CA208" s="26" t="str">
        <f t="shared" si="173"/>
        <v/>
      </c>
      <c r="CB208" s="26" t="str">
        <f t="shared" si="174"/>
        <v/>
      </c>
      <c r="CC208" s="26" t="str">
        <f t="shared" si="175"/>
        <v/>
      </c>
      <c r="CD208" s="26" t="str">
        <f t="shared" si="176"/>
        <v/>
      </c>
      <c r="CE208" s="26" t="str">
        <f t="shared" si="177"/>
        <v/>
      </c>
      <c r="CF208" s="26" t="str">
        <f t="shared" si="178"/>
        <v/>
      </c>
      <c r="CG208" s="26" t="str">
        <f t="shared" si="179"/>
        <v/>
      </c>
      <c r="CH208" s="26" t="str">
        <f t="shared" si="180"/>
        <v/>
      </c>
      <c r="CI208" s="26" t="str">
        <f t="shared" si="181"/>
        <v/>
      </c>
      <c r="CJ208" s="26" t="str">
        <f t="shared" si="182"/>
        <v/>
      </c>
      <c r="CK208" s="26" t="str">
        <f t="shared" si="183"/>
        <v/>
      </c>
      <c r="CL208" s="26" t="str">
        <f t="shared" si="184"/>
        <v/>
      </c>
      <c r="CM208" s="26" t="str">
        <f t="shared" si="185"/>
        <v/>
      </c>
      <c r="CN208" s="26" t="str">
        <f t="shared" si="186"/>
        <v/>
      </c>
      <c r="CO208" s="26" t="str">
        <f t="shared" si="187"/>
        <v/>
      </c>
      <c r="CP208" s="26" t="str">
        <f t="shared" si="188"/>
        <v/>
      </c>
      <c r="CQ208" s="26" t="str">
        <f t="shared" si="189"/>
        <v/>
      </c>
      <c r="CR208" s="26" t="str">
        <f t="shared" si="190"/>
        <v/>
      </c>
      <c r="CS208" s="26" t="str">
        <f t="shared" si="191"/>
        <v/>
      </c>
      <c r="CT208" s="26" t="str">
        <f t="shared" si="192"/>
        <v/>
      </c>
      <c r="CU208" s="26" t="str">
        <f t="shared" si="193"/>
        <v>115. REPACKAGING</v>
      </c>
      <c r="CV208" s="26" t="str">
        <f t="shared" si="194"/>
        <v/>
      </c>
      <c r="CW208" s="26" t="str">
        <f t="shared" si="195"/>
        <v/>
      </c>
      <c r="CX208" s="26" t="str">
        <f t="shared" si="196"/>
        <v/>
      </c>
      <c r="CY208" s="26" t="str">
        <f t="shared" si="197"/>
        <v/>
      </c>
      <c r="CZ208" s="26" t="str">
        <f t="shared" si="198"/>
        <v/>
      </c>
      <c r="DA208" s="26" t="str">
        <f t="shared" si="199"/>
        <v/>
      </c>
      <c r="DB208" s="26" t="str">
        <f t="shared" si="200"/>
        <v/>
      </c>
      <c r="DC208" s="26" t="str">
        <f t="shared" si="201"/>
        <v/>
      </c>
      <c r="DD208" s="26" t="str">
        <f t="shared" si="202"/>
        <v/>
      </c>
      <c r="DE208" s="26" t="str">
        <f t="shared" si="203"/>
        <v/>
      </c>
      <c r="DF208" s="26" t="str">
        <f t="shared" si="204"/>
        <v/>
      </c>
      <c r="DG208" s="26" t="str">
        <f t="shared" si="205"/>
        <v/>
      </c>
      <c r="DH208" s="26" t="str">
        <f t="shared" si="206"/>
        <v/>
      </c>
      <c r="DI208" s="26" t="str">
        <f t="shared" si="207"/>
        <v/>
      </c>
      <c r="DJ208" s="26" t="str">
        <f t="shared" si="208"/>
        <v/>
      </c>
      <c r="DK208" s="26" t="str">
        <f t="shared" si="209"/>
        <v/>
      </c>
      <c r="DL208" s="26" t="str">
        <f t="shared" si="210"/>
        <v/>
      </c>
      <c r="DM208" s="26" t="str">
        <f t="shared" si="211"/>
        <v>133. ANCILLARY OR OTHER USE</v>
      </c>
      <c r="DN208" s="26" t="str">
        <f t="shared" si="212"/>
        <v/>
      </c>
      <c r="DO208" s="26" t="str">
        <f t="shared" si="213"/>
        <v/>
      </c>
      <c r="DP208" s="26" t="str">
        <f t="shared" si="214"/>
        <v/>
      </c>
      <c r="DQ208" s="26" t="str">
        <f t="shared" si="215"/>
        <v/>
      </c>
      <c r="DR208" s="26" t="str">
        <f t="shared" si="216"/>
        <v/>
      </c>
      <c r="DS208" s="26" t="str">
        <f t="shared" si="217"/>
        <v>139. Z306  WASTE TREATMENT</v>
      </c>
      <c r="DT208" s="26" t="str">
        <f t="shared" si="218"/>
        <v/>
      </c>
      <c r="DU208" s="26" t="str">
        <f t="shared" si="219"/>
        <v/>
      </c>
      <c r="DV208" s="26" t="str">
        <f t="shared" si="220"/>
        <v/>
      </c>
    </row>
    <row r="209" spans="1:126" ht="30" x14ac:dyDescent="0.25">
      <c r="A209" t="s">
        <v>1942</v>
      </c>
      <c r="B209">
        <v>2016</v>
      </c>
      <c r="C209" t="s">
        <v>2046</v>
      </c>
      <c r="D209">
        <v>106990</v>
      </c>
      <c r="E209" s="19">
        <v>1316215376207</v>
      </c>
      <c r="F209" t="s">
        <v>362</v>
      </c>
      <c r="G209">
        <v>562211</v>
      </c>
      <c r="H209" t="s">
        <v>363</v>
      </c>
      <c r="I209" t="s">
        <v>364</v>
      </c>
      <c r="J209" t="s">
        <v>365</v>
      </c>
      <c r="K209" t="s">
        <v>366</v>
      </c>
      <c r="L209">
        <v>71730</v>
      </c>
      <c r="M209" s="26" t="str">
        <f t="shared" si="166"/>
        <v>115. REPACKAGING, 133. ANCILLARY OR OTHER USE</v>
      </c>
      <c r="N209" s="26" t="s">
        <v>2069</v>
      </c>
      <c r="O209" s="26" t="s">
        <v>2071</v>
      </c>
      <c r="P209">
        <v>0.01</v>
      </c>
      <c r="Q209">
        <v>0.56000000000000005</v>
      </c>
      <c r="R209">
        <v>0.56999999999999995</v>
      </c>
      <c r="S209" s="26" t="s">
        <v>1941</v>
      </c>
      <c r="T209" s="26" t="s">
        <v>1941</v>
      </c>
      <c r="U209" s="26" t="s">
        <v>1941</v>
      </c>
      <c r="V209" s="26" t="s">
        <v>1941</v>
      </c>
      <c r="W209" s="26" t="s">
        <v>1941</v>
      </c>
      <c r="X209" s="26" t="s">
        <v>1941</v>
      </c>
      <c r="Y209" s="26" t="s">
        <v>1941</v>
      </c>
      <c r="AE209" s="26" t="s">
        <v>1941</v>
      </c>
      <c r="AR209" s="26" t="s">
        <v>1941</v>
      </c>
      <c r="AS209" s="26" t="s">
        <v>1940</v>
      </c>
      <c r="AT209" s="26" t="s">
        <v>1941</v>
      </c>
      <c r="AV209" s="26" t="s">
        <v>1941</v>
      </c>
      <c r="BD209" s="26" t="s">
        <v>1941</v>
      </c>
      <c r="BK209" s="26" t="s">
        <v>1940</v>
      </c>
      <c r="BU209" s="26" t="str">
        <f t="shared" si="167"/>
        <v/>
      </c>
      <c r="BV209" s="26" t="str">
        <f t="shared" si="168"/>
        <v/>
      </c>
      <c r="BW209" s="26" t="str">
        <f t="shared" si="169"/>
        <v/>
      </c>
      <c r="BX209" s="26" t="str">
        <f t="shared" si="170"/>
        <v/>
      </c>
      <c r="BY209" s="26" t="str">
        <f t="shared" si="171"/>
        <v/>
      </c>
      <c r="BZ209" s="26" t="str">
        <f t="shared" si="172"/>
        <v/>
      </c>
      <c r="CA209" s="26" t="str">
        <f t="shared" si="173"/>
        <v/>
      </c>
      <c r="CB209" s="26" t="str">
        <f t="shared" si="174"/>
        <v/>
      </c>
      <c r="CC209" s="26" t="str">
        <f t="shared" si="175"/>
        <v/>
      </c>
      <c r="CD209" s="26" t="str">
        <f t="shared" si="176"/>
        <v/>
      </c>
      <c r="CE209" s="26" t="str">
        <f t="shared" si="177"/>
        <v/>
      </c>
      <c r="CF209" s="26" t="str">
        <f t="shared" si="178"/>
        <v/>
      </c>
      <c r="CG209" s="26" t="str">
        <f t="shared" si="179"/>
        <v/>
      </c>
      <c r="CH209" s="26" t="str">
        <f t="shared" si="180"/>
        <v/>
      </c>
      <c r="CI209" s="26" t="str">
        <f t="shared" si="181"/>
        <v/>
      </c>
      <c r="CJ209" s="26" t="str">
        <f t="shared" si="182"/>
        <v/>
      </c>
      <c r="CK209" s="26" t="str">
        <f t="shared" si="183"/>
        <v/>
      </c>
      <c r="CL209" s="26" t="str">
        <f t="shared" si="184"/>
        <v/>
      </c>
      <c r="CM209" s="26" t="str">
        <f t="shared" si="185"/>
        <v/>
      </c>
      <c r="CN209" s="26" t="str">
        <f t="shared" si="186"/>
        <v/>
      </c>
      <c r="CO209" s="26" t="str">
        <f t="shared" si="187"/>
        <v/>
      </c>
      <c r="CP209" s="26" t="str">
        <f t="shared" si="188"/>
        <v/>
      </c>
      <c r="CQ209" s="26" t="str">
        <f t="shared" si="189"/>
        <v/>
      </c>
      <c r="CR209" s="26" t="str">
        <f t="shared" si="190"/>
        <v/>
      </c>
      <c r="CS209" s="26" t="str">
        <f t="shared" si="191"/>
        <v/>
      </c>
      <c r="CT209" s="26" t="str">
        <f t="shared" si="192"/>
        <v/>
      </c>
      <c r="CU209" s="26" t="str">
        <f t="shared" si="193"/>
        <v>115. REPACKAGING</v>
      </c>
      <c r="CV209" s="26" t="str">
        <f t="shared" si="194"/>
        <v/>
      </c>
      <c r="CW209" s="26" t="str">
        <f t="shared" si="195"/>
        <v/>
      </c>
      <c r="CX209" s="26" t="str">
        <f t="shared" si="196"/>
        <v/>
      </c>
      <c r="CY209" s="26" t="str">
        <f t="shared" si="197"/>
        <v/>
      </c>
      <c r="CZ209" s="26" t="str">
        <f t="shared" si="198"/>
        <v/>
      </c>
      <c r="DA209" s="26" t="str">
        <f t="shared" si="199"/>
        <v/>
      </c>
      <c r="DB209" s="26" t="str">
        <f t="shared" si="200"/>
        <v/>
      </c>
      <c r="DC209" s="26" t="str">
        <f t="shared" si="201"/>
        <v/>
      </c>
      <c r="DD209" s="26" t="str">
        <f t="shared" si="202"/>
        <v/>
      </c>
      <c r="DE209" s="26" t="str">
        <f t="shared" si="203"/>
        <v/>
      </c>
      <c r="DF209" s="26" t="str">
        <f t="shared" si="204"/>
        <v/>
      </c>
      <c r="DG209" s="26" t="str">
        <f t="shared" si="205"/>
        <v/>
      </c>
      <c r="DH209" s="26" t="str">
        <f t="shared" si="206"/>
        <v/>
      </c>
      <c r="DI209" s="26" t="str">
        <f t="shared" si="207"/>
        <v/>
      </c>
      <c r="DJ209" s="26" t="str">
        <f t="shared" si="208"/>
        <v/>
      </c>
      <c r="DK209" s="26" t="str">
        <f t="shared" si="209"/>
        <v/>
      </c>
      <c r="DL209" s="26" t="str">
        <f t="shared" si="210"/>
        <v/>
      </c>
      <c r="DM209" s="26" t="str">
        <f t="shared" si="211"/>
        <v>133. ANCILLARY OR OTHER USE</v>
      </c>
      <c r="DN209" s="26" t="str">
        <f t="shared" si="212"/>
        <v/>
      </c>
      <c r="DO209" s="26" t="str">
        <f t="shared" si="213"/>
        <v/>
      </c>
      <c r="DP209" s="26" t="str">
        <f t="shared" si="214"/>
        <v/>
      </c>
      <c r="DQ209" s="26" t="str">
        <f t="shared" si="215"/>
        <v/>
      </c>
      <c r="DR209" s="26" t="str">
        <f t="shared" si="216"/>
        <v/>
      </c>
      <c r="DS209" s="26" t="str">
        <f t="shared" si="217"/>
        <v/>
      </c>
      <c r="DT209" s="26" t="str">
        <f t="shared" si="218"/>
        <v/>
      </c>
      <c r="DU209" s="26" t="str">
        <f t="shared" si="219"/>
        <v/>
      </c>
      <c r="DV209" s="26" t="str">
        <f t="shared" si="220"/>
        <v/>
      </c>
    </row>
    <row r="210" spans="1:126" ht="75" x14ac:dyDescent="0.25">
      <c r="A210" t="s">
        <v>1942</v>
      </c>
      <c r="B210">
        <v>2019</v>
      </c>
      <c r="C210" t="s">
        <v>2046</v>
      </c>
      <c r="D210">
        <v>106990</v>
      </c>
      <c r="E210" s="19">
        <v>1319218425231</v>
      </c>
      <c r="F210" t="s">
        <v>362</v>
      </c>
      <c r="G210">
        <v>562211</v>
      </c>
      <c r="H210" t="s">
        <v>363</v>
      </c>
      <c r="I210" t="s">
        <v>364</v>
      </c>
      <c r="J210" t="s">
        <v>365</v>
      </c>
      <c r="K210" t="s">
        <v>366</v>
      </c>
      <c r="L210">
        <v>71730</v>
      </c>
      <c r="M210" s="26" t="str">
        <f t="shared" si="166"/>
        <v>133. ANCILLARY OR OTHER USE, 139. Z306  WASTE TREATMENT</v>
      </c>
      <c r="N210" s="26" t="s">
        <v>2069</v>
      </c>
      <c r="O210" s="26" t="s">
        <v>2071</v>
      </c>
      <c r="P210">
        <v>0.01</v>
      </c>
      <c r="Q210">
        <v>0.03</v>
      </c>
      <c r="R210">
        <v>0.04</v>
      </c>
      <c r="S210" s="26" t="s">
        <v>1941</v>
      </c>
      <c r="T210" s="26" t="s">
        <v>1941</v>
      </c>
      <c r="U210" s="26" t="s">
        <v>1941</v>
      </c>
      <c r="V210" s="26" t="s">
        <v>1941</v>
      </c>
      <c r="W210" s="26" t="s">
        <v>1941</v>
      </c>
      <c r="X210" s="26" t="s">
        <v>1941</v>
      </c>
      <c r="Y210" s="26" t="s">
        <v>1941</v>
      </c>
      <c r="Z210" s="26" t="s">
        <v>1941</v>
      </c>
      <c r="AA210" s="26" t="s">
        <v>1941</v>
      </c>
      <c r="AB210" s="26" t="s">
        <v>1941</v>
      </c>
      <c r="AC210" s="26" t="s">
        <v>1941</v>
      </c>
      <c r="AD210" s="26" t="s">
        <v>1941</v>
      </c>
      <c r="AE210" s="26" t="s">
        <v>1941</v>
      </c>
      <c r="AF210" s="26" t="s">
        <v>1941</v>
      </c>
      <c r="AG210" s="26" t="s">
        <v>1941</v>
      </c>
      <c r="AH210" s="26" t="s">
        <v>1941</v>
      </c>
      <c r="AI210" s="26" t="s">
        <v>1941</v>
      </c>
      <c r="AJ210" s="26" t="s">
        <v>1941</v>
      </c>
      <c r="AK210" s="26" t="s">
        <v>1941</v>
      </c>
      <c r="AL210" s="26" t="s">
        <v>1941</v>
      </c>
      <c r="AM210" s="26" t="s">
        <v>1941</v>
      </c>
      <c r="AN210" s="26" t="s">
        <v>1941</v>
      </c>
      <c r="AO210" s="26" t="s">
        <v>1941</v>
      </c>
      <c r="AP210" s="26" t="s">
        <v>1941</v>
      </c>
      <c r="AQ210" s="26" t="s">
        <v>1941</v>
      </c>
      <c r="AR210" s="26" t="s">
        <v>1941</v>
      </c>
      <c r="AS210" s="26" t="s">
        <v>1941</v>
      </c>
      <c r="AT210" s="26" t="s">
        <v>1941</v>
      </c>
      <c r="AU210" s="26" t="s">
        <v>1941</v>
      </c>
      <c r="AV210" s="26" t="s">
        <v>1941</v>
      </c>
      <c r="AW210" s="26" t="s">
        <v>1941</v>
      </c>
      <c r="AX210" s="26" t="s">
        <v>1941</v>
      </c>
      <c r="AY210" s="26" t="s">
        <v>1941</v>
      </c>
      <c r="AZ210" s="26" t="s">
        <v>1941</v>
      </c>
      <c r="BA210" s="26" t="s">
        <v>1941</v>
      </c>
      <c r="BB210" s="26" t="s">
        <v>1941</v>
      </c>
      <c r="BC210" s="26" t="s">
        <v>1941</v>
      </c>
      <c r="BD210" s="26" t="s">
        <v>1941</v>
      </c>
      <c r="BE210" s="26" t="s">
        <v>1941</v>
      </c>
      <c r="BF210" s="26" t="s">
        <v>1941</v>
      </c>
      <c r="BG210" s="26" t="s">
        <v>1941</v>
      </c>
      <c r="BH210" s="26" t="s">
        <v>1941</v>
      </c>
      <c r="BI210" s="26" t="s">
        <v>1941</v>
      </c>
      <c r="BJ210" s="26" t="s">
        <v>1941</v>
      </c>
      <c r="BK210" s="26" t="s">
        <v>1940</v>
      </c>
      <c r="BL210" s="26" t="s">
        <v>1941</v>
      </c>
      <c r="BM210" s="26" t="s">
        <v>1941</v>
      </c>
      <c r="BN210" s="26" t="s">
        <v>1941</v>
      </c>
      <c r="BO210" s="26" t="s">
        <v>1941</v>
      </c>
      <c r="BP210" s="26" t="s">
        <v>1941</v>
      </c>
      <c r="BQ210" s="26" t="s">
        <v>1940</v>
      </c>
      <c r="BR210" s="26" t="s">
        <v>1941</v>
      </c>
      <c r="BS210" s="26" t="s">
        <v>1941</v>
      </c>
      <c r="BT210" s="26" t="s">
        <v>1941</v>
      </c>
      <c r="BU210" s="26" t="str">
        <f t="shared" si="167"/>
        <v/>
      </c>
      <c r="BV210" s="26" t="str">
        <f t="shared" si="168"/>
        <v/>
      </c>
      <c r="BW210" s="26" t="str">
        <f t="shared" si="169"/>
        <v/>
      </c>
      <c r="BX210" s="26" t="str">
        <f t="shared" si="170"/>
        <v/>
      </c>
      <c r="BY210" s="26" t="str">
        <f t="shared" si="171"/>
        <v/>
      </c>
      <c r="BZ210" s="26" t="str">
        <f t="shared" si="172"/>
        <v/>
      </c>
      <c r="CA210" s="26" t="str">
        <f t="shared" si="173"/>
        <v/>
      </c>
      <c r="CB210" s="26" t="str">
        <f t="shared" si="174"/>
        <v/>
      </c>
      <c r="CC210" s="26" t="str">
        <f t="shared" si="175"/>
        <v/>
      </c>
      <c r="CD210" s="26" t="str">
        <f t="shared" si="176"/>
        <v/>
      </c>
      <c r="CE210" s="26" t="str">
        <f t="shared" si="177"/>
        <v/>
      </c>
      <c r="CF210" s="26" t="str">
        <f t="shared" si="178"/>
        <v/>
      </c>
      <c r="CG210" s="26" t="str">
        <f t="shared" si="179"/>
        <v/>
      </c>
      <c r="CH210" s="26" t="str">
        <f t="shared" si="180"/>
        <v/>
      </c>
      <c r="CI210" s="26" t="str">
        <f t="shared" si="181"/>
        <v/>
      </c>
      <c r="CJ210" s="26" t="str">
        <f t="shared" si="182"/>
        <v/>
      </c>
      <c r="CK210" s="26" t="str">
        <f t="shared" si="183"/>
        <v/>
      </c>
      <c r="CL210" s="26" t="str">
        <f t="shared" si="184"/>
        <v/>
      </c>
      <c r="CM210" s="26" t="str">
        <f t="shared" si="185"/>
        <v/>
      </c>
      <c r="CN210" s="26" t="str">
        <f t="shared" si="186"/>
        <v/>
      </c>
      <c r="CO210" s="26" t="str">
        <f t="shared" si="187"/>
        <v/>
      </c>
      <c r="CP210" s="26" t="str">
        <f t="shared" si="188"/>
        <v/>
      </c>
      <c r="CQ210" s="26" t="str">
        <f t="shared" si="189"/>
        <v/>
      </c>
      <c r="CR210" s="26" t="str">
        <f t="shared" si="190"/>
        <v/>
      </c>
      <c r="CS210" s="26" t="str">
        <f t="shared" si="191"/>
        <v/>
      </c>
      <c r="CT210" s="26" t="str">
        <f t="shared" si="192"/>
        <v/>
      </c>
      <c r="CU210" s="26" t="str">
        <f t="shared" si="193"/>
        <v/>
      </c>
      <c r="CV210" s="26" t="str">
        <f t="shared" si="194"/>
        <v/>
      </c>
      <c r="CW210" s="26" t="str">
        <f t="shared" si="195"/>
        <v/>
      </c>
      <c r="CX210" s="26" t="str">
        <f t="shared" si="196"/>
        <v/>
      </c>
      <c r="CY210" s="26" t="str">
        <f t="shared" si="197"/>
        <v/>
      </c>
      <c r="CZ210" s="26" t="str">
        <f t="shared" si="198"/>
        <v/>
      </c>
      <c r="DA210" s="26" t="str">
        <f t="shared" si="199"/>
        <v/>
      </c>
      <c r="DB210" s="26" t="str">
        <f t="shared" si="200"/>
        <v/>
      </c>
      <c r="DC210" s="26" t="str">
        <f t="shared" si="201"/>
        <v/>
      </c>
      <c r="DD210" s="26" t="str">
        <f t="shared" si="202"/>
        <v/>
      </c>
      <c r="DE210" s="26" t="str">
        <f t="shared" si="203"/>
        <v/>
      </c>
      <c r="DF210" s="26" t="str">
        <f t="shared" si="204"/>
        <v/>
      </c>
      <c r="DG210" s="26" t="str">
        <f t="shared" si="205"/>
        <v/>
      </c>
      <c r="DH210" s="26" t="str">
        <f t="shared" si="206"/>
        <v/>
      </c>
      <c r="DI210" s="26" t="str">
        <f t="shared" si="207"/>
        <v/>
      </c>
      <c r="DJ210" s="26" t="str">
        <f t="shared" si="208"/>
        <v/>
      </c>
      <c r="DK210" s="26" t="str">
        <f t="shared" si="209"/>
        <v/>
      </c>
      <c r="DL210" s="26" t="str">
        <f t="shared" si="210"/>
        <v/>
      </c>
      <c r="DM210" s="26" t="str">
        <f t="shared" si="211"/>
        <v>133. ANCILLARY OR OTHER USE</v>
      </c>
      <c r="DN210" s="26" t="str">
        <f t="shared" si="212"/>
        <v/>
      </c>
      <c r="DO210" s="26" t="str">
        <f t="shared" si="213"/>
        <v/>
      </c>
      <c r="DP210" s="26" t="str">
        <f t="shared" si="214"/>
        <v/>
      </c>
      <c r="DQ210" s="26" t="str">
        <f t="shared" si="215"/>
        <v/>
      </c>
      <c r="DR210" s="26" t="str">
        <f t="shared" si="216"/>
        <v/>
      </c>
      <c r="DS210" s="26" t="str">
        <f t="shared" si="217"/>
        <v>139. Z306  WASTE TREATMENT</v>
      </c>
      <c r="DT210" s="26" t="str">
        <f t="shared" si="218"/>
        <v/>
      </c>
      <c r="DU210" s="26" t="str">
        <f t="shared" si="219"/>
        <v/>
      </c>
      <c r="DV210" s="26" t="str">
        <f t="shared" si="220"/>
        <v/>
      </c>
    </row>
    <row r="211" spans="1:126" ht="105" x14ac:dyDescent="0.25">
      <c r="A211" t="s">
        <v>1942</v>
      </c>
      <c r="B211">
        <v>2020</v>
      </c>
      <c r="C211" t="s">
        <v>2046</v>
      </c>
      <c r="D211">
        <v>106990</v>
      </c>
      <c r="E211" s="19">
        <v>1320219350598</v>
      </c>
      <c r="F211" t="s">
        <v>362</v>
      </c>
      <c r="G211">
        <v>562211</v>
      </c>
      <c r="H211" t="s">
        <v>363</v>
      </c>
      <c r="I211" t="s">
        <v>364</v>
      </c>
      <c r="J211" t="s">
        <v>365</v>
      </c>
      <c r="K211" t="s">
        <v>366</v>
      </c>
      <c r="L211">
        <v>71730</v>
      </c>
      <c r="M211" s="26" t="str">
        <f t="shared" si="166"/>
        <v>89. PRODUCE THE CHEMICAL, 91. ON-SITE USE OF THE CHEMICAL, 92. SALE OR DISTRIBUTION OF THE CHEMICAL, 95. USED AS A REACTANT, 98. P103  INTERMEDIATES, 101. ADDED AS A FORMULATION COMPONENT, 113. P299  OTHER, 133. ANCILLARY OR OTHER USE, 137. Z304  FUEL</v>
      </c>
      <c r="N211" s="26" t="s">
        <v>2069</v>
      </c>
      <c r="O211" s="26" t="s">
        <v>2071</v>
      </c>
      <c r="P211">
        <v>0.1</v>
      </c>
      <c r="Q211">
        <v>0.1</v>
      </c>
      <c r="R211">
        <v>0.2</v>
      </c>
      <c r="S211" s="26" t="s">
        <v>1940</v>
      </c>
      <c r="T211" s="26" t="s">
        <v>1941</v>
      </c>
      <c r="U211" s="26" t="s">
        <v>1940</v>
      </c>
      <c r="V211" s="26" t="s">
        <v>1940</v>
      </c>
      <c r="W211" s="26" t="s">
        <v>1941</v>
      </c>
      <c r="X211" s="26" t="s">
        <v>1941</v>
      </c>
      <c r="Y211" s="26" t="s">
        <v>1940</v>
      </c>
      <c r="Z211" s="26" t="s">
        <v>1941</v>
      </c>
      <c r="AA211" s="26" t="s">
        <v>1941</v>
      </c>
      <c r="AB211" s="26" t="s">
        <v>1940</v>
      </c>
      <c r="AC211" s="26" t="s">
        <v>1941</v>
      </c>
      <c r="AD211" s="26" t="s">
        <v>1941</v>
      </c>
      <c r="AE211" s="26" t="s">
        <v>1940</v>
      </c>
      <c r="AF211" s="26" t="s">
        <v>1941</v>
      </c>
      <c r="AG211" s="26" t="s">
        <v>1941</v>
      </c>
      <c r="AH211" s="26" t="s">
        <v>1941</v>
      </c>
      <c r="AI211" s="26" t="s">
        <v>1941</v>
      </c>
      <c r="AJ211" s="26" t="s">
        <v>1941</v>
      </c>
      <c r="AK211" s="26" t="s">
        <v>1941</v>
      </c>
      <c r="AL211" s="26" t="s">
        <v>1941</v>
      </c>
      <c r="AM211" s="26" t="s">
        <v>1941</v>
      </c>
      <c r="AN211" s="26" t="s">
        <v>1941</v>
      </c>
      <c r="AO211" s="26" t="s">
        <v>1941</v>
      </c>
      <c r="AP211" s="26" t="s">
        <v>1941</v>
      </c>
      <c r="AQ211" s="26" t="s">
        <v>1940</v>
      </c>
      <c r="AR211" s="26" t="s">
        <v>1941</v>
      </c>
      <c r="AS211" s="26" t="s">
        <v>1941</v>
      </c>
      <c r="AT211" s="26" t="s">
        <v>1941</v>
      </c>
      <c r="AU211" s="26" t="s">
        <v>1941</v>
      </c>
      <c r="AV211" s="26" t="s">
        <v>1941</v>
      </c>
      <c r="AW211" s="26" t="s">
        <v>1941</v>
      </c>
      <c r="AX211" s="26" t="s">
        <v>1941</v>
      </c>
      <c r="AY211" s="26" t="s">
        <v>1941</v>
      </c>
      <c r="AZ211" s="26" t="s">
        <v>1941</v>
      </c>
      <c r="BA211" s="26" t="s">
        <v>1941</v>
      </c>
      <c r="BB211" s="26" t="s">
        <v>1941</v>
      </c>
      <c r="BC211" s="26" t="s">
        <v>1941</v>
      </c>
      <c r="BD211" s="26" t="s">
        <v>1941</v>
      </c>
      <c r="BE211" s="26" t="s">
        <v>1941</v>
      </c>
      <c r="BF211" s="26" t="s">
        <v>1941</v>
      </c>
      <c r="BG211" s="26" t="s">
        <v>1941</v>
      </c>
      <c r="BH211" s="26" t="s">
        <v>1941</v>
      </c>
      <c r="BI211" s="26" t="s">
        <v>1941</v>
      </c>
      <c r="BJ211" s="26" t="s">
        <v>1941</v>
      </c>
      <c r="BK211" s="26" t="s">
        <v>1940</v>
      </c>
      <c r="BL211" s="26" t="s">
        <v>1941</v>
      </c>
      <c r="BM211" s="26" t="s">
        <v>1941</v>
      </c>
      <c r="BN211" s="26" t="s">
        <v>1941</v>
      </c>
      <c r="BO211" s="26" t="s">
        <v>1940</v>
      </c>
      <c r="BP211" s="26" t="s">
        <v>1941</v>
      </c>
      <c r="BQ211" s="26" t="s">
        <v>1941</v>
      </c>
      <c r="BR211" s="26" t="s">
        <v>1941</v>
      </c>
      <c r="BS211" s="26" t="s">
        <v>1941</v>
      </c>
      <c r="BT211" s="26" t="s">
        <v>1941</v>
      </c>
      <c r="BU211" s="26" t="str">
        <f t="shared" si="167"/>
        <v>89. PRODUCE THE CHEMICAL</v>
      </c>
      <c r="BV211" s="26" t="str">
        <f t="shared" si="168"/>
        <v/>
      </c>
      <c r="BW211" s="26" t="str">
        <f t="shared" si="169"/>
        <v>91. ON-SITE USE OF THE CHEMICAL</v>
      </c>
      <c r="BX211" s="26" t="str">
        <f t="shared" si="170"/>
        <v>92. SALE OR DISTRIBUTION OF THE CHEMICAL</v>
      </c>
      <c r="BY211" s="26" t="str">
        <f t="shared" si="171"/>
        <v/>
      </c>
      <c r="BZ211" s="26" t="str">
        <f t="shared" si="172"/>
        <v/>
      </c>
      <c r="CA211" s="26" t="str">
        <f t="shared" si="173"/>
        <v>95. USED AS A REACTANT</v>
      </c>
      <c r="CB211" s="26" t="str">
        <f t="shared" si="174"/>
        <v/>
      </c>
      <c r="CC211" s="26" t="str">
        <f t="shared" si="175"/>
        <v/>
      </c>
      <c r="CD211" s="26" t="str">
        <f t="shared" si="176"/>
        <v>98. P103  INTERMEDIATES</v>
      </c>
      <c r="CE211" s="26" t="str">
        <f t="shared" si="177"/>
        <v/>
      </c>
      <c r="CF211" s="26" t="str">
        <f t="shared" si="178"/>
        <v/>
      </c>
      <c r="CG211" s="26" t="str">
        <f t="shared" si="179"/>
        <v>101. ADDED AS A FORMULATION COMPONENT</v>
      </c>
      <c r="CH211" s="26" t="str">
        <f t="shared" si="180"/>
        <v/>
      </c>
      <c r="CI211" s="26" t="str">
        <f t="shared" si="181"/>
        <v/>
      </c>
      <c r="CJ211" s="26" t="str">
        <f t="shared" si="182"/>
        <v/>
      </c>
      <c r="CK211" s="26" t="str">
        <f t="shared" si="183"/>
        <v/>
      </c>
      <c r="CL211" s="26" t="str">
        <f t="shared" si="184"/>
        <v/>
      </c>
      <c r="CM211" s="26" t="str">
        <f t="shared" si="185"/>
        <v/>
      </c>
      <c r="CN211" s="26" t="str">
        <f t="shared" si="186"/>
        <v/>
      </c>
      <c r="CO211" s="26" t="str">
        <f t="shared" si="187"/>
        <v/>
      </c>
      <c r="CP211" s="26" t="str">
        <f t="shared" si="188"/>
        <v/>
      </c>
      <c r="CQ211" s="26" t="str">
        <f t="shared" si="189"/>
        <v/>
      </c>
      <c r="CR211" s="26" t="str">
        <f t="shared" si="190"/>
        <v/>
      </c>
      <c r="CS211" s="26" t="str">
        <f t="shared" si="191"/>
        <v>113. P299  OTHER</v>
      </c>
      <c r="CT211" s="26" t="str">
        <f t="shared" si="192"/>
        <v/>
      </c>
      <c r="CU211" s="26" t="str">
        <f t="shared" si="193"/>
        <v/>
      </c>
      <c r="CV211" s="26" t="str">
        <f t="shared" si="194"/>
        <v/>
      </c>
      <c r="CW211" s="26" t="str">
        <f t="shared" si="195"/>
        <v/>
      </c>
      <c r="CX211" s="26" t="str">
        <f t="shared" si="196"/>
        <v/>
      </c>
      <c r="CY211" s="26" t="str">
        <f t="shared" si="197"/>
        <v/>
      </c>
      <c r="CZ211" s="26" t="str">
        <f t="shared" si="198"/>
        <v/>
      </c>
      <c r="DA211" s="26" t="str">
        <f t="shared" si="199"/>
        <v/>
      </c>
      <c r="DB211" s="26" t="str">
        <f t="shared" si="200"/>
        <v/>
      </c>
      <c r="DC211" s="26" t="str">
        <f t="shared" si="201"/>
        <v/>
      </c>
      <c r="DD211" s="26" t="str">
        <f t="shared" si="202"/>
        <v/>
      </c>
      <c r="DE211" s="26" t="str">
        <f t="shared" si="203"/>
        <v/>
      </c>
      <c r="DF211" s="26" t="str">
        <f t="shared" si="204"/>
        <v/>
      </c>
      <c r="DG211" s="26" t="str">
        <f t="shared" si="205"/>
        <v/>
      </c>
      <c r="DH211" s="26" t="str">
        <f t="shared" si="206"/>
        <v/>
      </c>
      <c r="DI211" s="26" t="str">
        <f t="shared" si="207"/>
        <v/>
      </c>
      <c r="DJ211" s="26" t="str">
        <f t="shared" si="208"/>
        <v/>
      </c>
      <c r="DK211" s="26" t="str">
        <f t="shared" si="209"/>
        <v/>
      </c>
      <c r="DL211" s="26" t="str">
        <f t="shared" si="210"/>
        <v/>
      </c>
      <c r="DM211" s="26" t="str">
        <f t="shared" si="211"/>
        <v>133. ANCILLARY OR OTHER USE</v>
      </c>
      <c r="DN211" s="26" t="str">
        <f t="shared" si="212"/>
        <v/>
      </c>
      <c r="DO211" s="26" t="str">
        <f t="shared" si="213"/>
        <v/>
      </c>
      <c r="DP211" s="26" t="str">
        <f t="shared" si="214"/>
        <v/>
      </c>
      <c r="DQ211" s="26" t="str">
        <f t="shared" si="215"/>
        <v>137. Z304  FUEL</v>
      </c>
      <c r="DR211" s="26" t="str">
        <f t="shared" si="216"/>
        <v/>
      </c>
      <c r="DS211" s="26" t="str">
        <f t="shared" si="217"/>
        <v/>
      </c>
      <c r="DT211" s="26" t="str">
        <f t="shared" si="218"/>
        <v/>
      </c>
      <c r="DU211" s="26" t="str">
        <f t="shared" si="219"/>
        <v/>
      </c>
      <c r="DV211" s="26" t="str">
        <f t="shared" si="220"/>
        <v/>
      </c>
    </row>
    <row r="212" spans="1:126" ht="75" x14ac:dyDescent="0.25">
      <c r="A212" t="s">
        <v>1942</v>
      </c>
      <c r="B212">
        <v>2021</v>
      </c>
      <c r="C212" t="s">
        <v>2046</v>
      </c>
      <c r="D212">
        <v>106990</v>
      </c>
      <c r="E212" s="19">
        <v>1321220573493</v>
      </c>
      <c r="F212" t="s">
        <v>362</v>
      </c>
      <c r="G212">
        <v>562211</v>
      </c>
      <c r="H212" t="s">
        <v>363</v>
      </c>
      <c r="I212" t="s">
        <v>364</v>
      </c>
      <c r="J212" t="s">
        <v>365</v>
      </c>
      <c r="K212" t="s">
        <v>366</v>
      </c>
      <c r="L212">
        <v>71730</v>
      </c>
      <c r="M212" s="26" t="str">
        <f t="shared" si="166"/>
        <v>115. REPACKAGING, 133. ANCILLARY OR OTHER USE, 139. Z306  WASTE TREATMENT</v>
      </c>
      <c r="N212" s="26" t="s">
        <v>2069</v>
      </c>
      <c r="O212" s="26" t="s">
        <v>2071</v>
      </c>
      <c r="P212">
        <v>0.1</v>
      </c>
      <c r="Q212">
        <v>0.1</v>
      </c>
      <c r="R212">
        <v>0.2</v>
      </c>
      <c r="S212" s="26" t="s">
        <v>1941</v>
      </c>
      <c r="T212" s="26" t="s">
        <v>1941</v>
      </c>
      <c r="U212" s="26" t="s">
        <v>1941</v>
      </c>
      <c r="V212" s="26" t="s">
        <v>1941</v>
      </c>
      <c r="W212" s="26" t="s">
        <v>1941</v>
      </c>
      <c r="X212" s="26" t="s">
        <v>1941</v>
      </c>
      <c r="Y212" s="26" t="s">
        <v>1941</v>
      </c>
      <c r="Z212" s="26" t="s">
        <v>1941</v>
      </c>
      <c r="AA212" s="26" t="s">
        <v>1941</v>
      </c>
      <c r="AB212" s="26" t="s">
        <v>1941</v>
      </c>
      <c r="AC212" s="26" t="s">
        <v>1941</v>
      </c>
      <c r="AD212" s="26" t="s">
        <v>1941</v>
      </c>
      <c r="AE212" s="26" t="s">
        <v>1941</v>
      </c>
      <c r="AF212" s="26" t="s">
        <v>1941</v>
      </c>
      <c r="AG212" s="26" t="s">
        <v>1941</v>
      </c>
      <c r="AH212" s="26" t="s">
        <v>1941</v>
      </c>
      <c r="AI212" s="26" t="s">
        <v>1941</v>
      </c>
      <c r="AJ212" s="26" t="s">
        <v>1941</v>
      </c>
      <c r="AK212" s="26" t="s">
        <v>1941</v>
      </c>
      <c r="AL212" s="26" t="s">
        <v>1941</v>
      </c>
      <c r="AM212" s="26" t="s">
        <v>1941</v>
      </c>
      <c r="AN212" s="26" t="s">
        <v>1941</v>
      </c>
      <c r="AO212" s="26" t="s">
        <v>1941</v>
      </c>
      <c r="AP212" s="26" t="s">
        <v>1941</v>
      </c>
      <c r="AQ212" s="26" t="s">
        <v>1941</v>
      </c>
      <c r="AR212" s="26" t="s">
        <v>1941</v>
      </c>
      <c r="AS212" s="26" t="s">
        <v>1940</v>
      </c>
      <c r="AT212" s="26" t="s">
        <v>1941</v>
      </c>
      <c r="AU212" s="26" t="s">
        <v>1941</v>
      </c>
      <c r="AV212" s="26" t="s">
        <v>1941</v>
      </c>
      <c r="AW212" s="26" t="s">
        <v>1941</v>
      </c>
      <c r="AX212" s="26" t="s">
        <v>1941</v>
      </c>
      <c r="AY212" s="26" t="s">
        <v>1941</v>
      </c>
      <c r="AZ212" s="26" t="s">
        <v>1941</v>
      </c>
      <c r="BA212" s="26" t="s">
        <v>1941</v>
      </c>
      <c r="BB212" s="26" t="s">
        <v>1941</v>
      </c>
      <c r="BC212" s="26" t="s">
        <v>1941</v>
      </c>
      <c r="BD212" s="26" t="s">
        <v>1941</v>
      </c>
      <c r="BE212" s="26" t="s">
        <v>1941</v>
      </c>
      <c r="BF212" s="26" t="s">
        <v>1941</v>
      </c>
      <c r="BG212" s="26" t="s">
        <v>1941</v>
      </c>
      <c r="BH212" s="26" t="s">
        <v>1941</v>
      </c>
      <c r="BI212" s="26" t="s">
        <v>1941</v>
      </c>
      <c r="BJ212" s="26" t="s">
        <v>1941</v>
      </c>
      <c r="BK212" s="26" t="s">
        <v>1940</v>
      </c>
      <c r="BL212" s="26" t="s">
        <v>1941</v>
      </c>
      <c r="BM212" s="26" t="s">
        <v>1941</v>
      </c>
      <c r="BN212" s="26" t="s">
        <v>1941</v>
      </c>
      <c r="BO212" s="26" t="s">
        <v>1941</v>
      </c>
      <c r="BP212" s="26" t="s">
        <v>1941</v>
      </c>
      <c r="BQ212" s="26" t="s">
        <v>1940</v>
      </c>
      <c r="BR212" s="26" t="s">
        <v>1941</v>
      </c>
      <c r="BS212" s="26" t="s">
        <v>1941</v>
      </c>
      <c r="BT212" s="26" t="s">
        <v>1941</v>
      </c>
      <c r="BU212" s="26" t="str">
        <f t="shared" si="167"/>
        <v/>
      </c>
      <c r="BV212" s="26" t="str">
        <f t="shared" si="168"/>
        <v/>
      </c>
      <c r="BW212" s="26" t="str">
        <f t="shared" si="169"/>
        <v/>
      </c>
      <c r="BX212" s="26" t="str">
        <f t="shared" si="170"/>
        <v/>
      </c>
      <c r="BY212" s="26" t="str">
        <f t="shared" si="171"/>
        <v/>
      </c>
      <c r="BZ212" s="26" t="str">
        <f t="shared" si="172"/>
        <v/>
      </c>
      <c r="CA212" s="26" t="str">
        <f t="shared" si="173"/>
        <v/>
      </c>
      <c r="CB212" s="26" t="str">
        <f t="shared" si="174"/>
        <v/>
      </c>
      <c r="CC212" s="26" t="str">
        <f t="shared" si="175"/>
        <v/>
      </c>
      <c r="CD212" s="26" t="str">
        <f t="shared" si="176"/>
        <v/>
      </c>
      <c r="CE212" s="26" t="str">
        <f t="shared" si="177"/>
        <v/>
      </c>
      <c r="CF212" s="26" t="str">
        <f t="shared" si="178"/>
        <v/>
      </c>
      <c r="CG212" s="26" t="str">
        <f t="shared" si="179"/>
        <v/>
      </c>
      <c r="CH212" s="26" t="str">
        <f t="shared" si="180"/>
        <v/>
      </c>
      <c r="CI212" s="26" t="str">
        <f t="shared" si="181"/>
        <v/>
      </c>
      <c r="CJ212" s="26" t="str">
        <f t="shared" si="182"/>
        <v/>
      </c>
      <c r="CK212" s="26" t="str">
        <f t="shared" si="183"/>
        <v/>
      </c>
      <c r="CL212" s="26" t="str">
        <f t="shared" si="184"/>
        <v/>
      </c>
      <c r="CM212" s="26" t="str">
        <f t="shared" si="185"/>
        <v/>
      </c>
      <c r="CN212" s="26" t="str">
        <f t="shared" si="186"/>
        <v/>
      </c>
      <c r="CO212" s="26" t="str">
        <f t="shared" si="187"/>
        <v/>
      </c>
      <c r="CP212" s="26" t="str">
        <f t="shared" si="188"/>
        <v/>
      </c>
      <c r="CQ212" s="26" t="str">
        <f t="shared" si="189"/>
        <v/>
      </c>
      <c r="CR212" s="26" t="str">
        <f t="shared" si="190"/>
        <v/>
      </c>
      <c r="CS212" s="26" t="str">
        <f t="shared" si="191"/>
        <v/>
      </c>
      <c r="CT212" s="26" t="str">
        <f t="shared" si="192"/>
        <v/>
      </c>
      <c r="CU212" s="26" t="str">
        <f t="shared" si="193"/>
        <v>115. REPACKAGING</v>
      </c>
      <c r="CV212" s="26" t="str">
        <f t="shared" si="194"/>
        <v/>
      </c>
      <c r="CW212" s="26" t="str">
        <f t="shared" si="195"/>
        <v/>
      </c>
      <c r="CX212" s="26" t="str">
        <f t="shared" si="196"/>
        <v/>
      </c>
      <c r="CY212" s="26" t="str">
        <f t="shared" si="197"/>
        <v/>
      </c>
      <c r="CZ212" s="26" t="str">
        <f t="shared" si="198"/>
        <v/>
      </c>
      <c r="DA212" s="26" t="str">
        <f t="shared" si="199"/>
        <v/>
      </c>
      <c r="DB212" s="26" t="str">
        <f t="shared" si="200"/>
        <v/>
      </c>
      <c r="DC212" s="26" t="str">
        <f t="shared" si="201"/>
        <v/>
      </c>
      <c r="DD212" s="26" t="str">
        <f t="shared" si="202"/>
        <v/>
      </c>
      <c r="DE212" s="26" t="str">
        <f t="shared" si="203"/>
        <v/>
      </c>
      <c r="DF212" s="26" t="str">
        <f t="shared" si="204"/>
        <v/>
      </c>
      <c r="DG212" s="26" t="str">
        <f t="shared" si="205"/>
        <v/>
      </c>
      <c r="DH212" s="26" t="str">
        <f t="shared" si="206"/>
        <v/>
      </c>
      <c r="DI212" s="26" t="str">
        <f t="shared" si="207"/>
        <v/>
      </c>
      <c r="DJ212" s="26" t="str">
        <f t="shared" si="208"/>
        <v/>
      </c>
      <c r="DK212" s="26" t="str">
        <f t="shared" si="209"/>
        <v/>
      </c>
      <c r="DL212" s="26" t="str">
        <f t="shared" si="210"/>
        <v/>
      </c>
      <c r="DM212" s="26" t="str">
        <f t="shared" si="211"/>
        <v>133. ANCILLARY OR OTHER USE</v>
      </c>
      <c r="DN212" s="26" t="str">
        <f t="shared" si="212"/>
        <v/>
      </c>
      <c r="DO212" s="26" t="str">
        <f t="shared" si="213"/>
        <v/>
      </c>
      <c r="DP212" s="26" t="str">
        <f t="shared" si="214"/>
        <v/>
      </c>
      <c r="DQ212" s="26" t="str">
        <f t="shared" si="215"/>
        <v/>
      </c>
      <c r="DR212" s="26" t="str">
        <f t="shared" si="216"/>
        <v/>
      </c>
      <c r="DS212" s="26" t="str">
        <f t="shared" si="217"/>
        <v>139. Z306  WASTE TREATMENT</v>
      </c>
      <c r="DT212" s="26" t="str">
        <f t="shared" si="218"/>
        <v/>
      </c>
      <c r="DU212" s="26" t="str">
        <f t="shared" si="219"/>
        <v/>
      </c>
      <c r="DV212" s="26" t="str">
        <f t="shared" si="220"/>
        <v/>
      </c>
    </row>
    <row r="213" spans="1:126" ht="45" x14ac:dyDescent="0.25">
      <c r="A213" t="s">
        <v>1942</v>
      </c>
      <c r="B213">
        <v>2016</v>
      </c>
      <c r="C213" t="s">
        <v>2046</v>
      </c>
      <c r="D213">
        <v>106990</v>
      </c>
      <c r="E213" s="19">
        <v>1316215472186</v>
      </c>
      <c r="F213" t="s">
        <v>126</v>
      </c>
      <c r="G213">
        <v>331110</v>
      </c>
      <c r="H213" t="s">
        <v>1987</v>
      </c>
      <c r="I213" t="s">
        <v>130</v>
      </c>
      <c r="J213" t="s">
        <v>131</v>
      </c>
      <c r="K213" t="s">
        <v>132</v>
      </c>
      <c r="L213">
        <v>46304</v>
      </c>
      <c r="M213" s="26" t="str">
        <f t="shared" si="166"/>
        <v>89. PRODUCE THE CHEMICAL, 93. AS A BYPRODUCT</v>
      </c>
      <c r="N213" s="26" t="s">
        <v>2072</v>
      </c>
      <c r="O213" s="26" t="s">
        <v>2073</v>
      </c>
      <c r="P213">
        <v>155</v>
      </c>
      <c r="Q213">
        <v>0</v>
      </c>
      <c r="R213">
        <v>155</v>
      </c>
      <c r="S213" s="26" t="s">
        <v>1940</v>
      </c>
      <c r="T213" s="26" t="s">
        <v>1941</v>
      </c>
      <c r="U213" s="26" t="s">
        <v>1941</v>
      </c>
      <c r="V213" s="26" t="s">
        <v>1941</v>
      </c>
      <c r="W213" s="26" t="s">
        <v>1940</v>
      </c>
      <c r="X213" s="26" t="s">
        <v>1941</v>
      </c>
      <c r="Y213" s="26" t="s">
        <v>1941</v>
      </c>
      <c r="AE213" s="26" t="s">
        <v>1941</v>
      </c>
      <c r="AR213" s="26" t="s">
        <v>1941</v>
      </c>
      <c r="AS213" s="26" t="s">
        <v>1941</v>
      </c>
      <c r="AT213" s="26" t="s">
        <v>1941</v>
      </c>
      <c r="AV213" s="26" t="s">
        <v>1941</v>
      </c>
      <c r="BD213" s="26" t="s">
        <v>1941</v>
      </c>
      <c r="BK213" s="26" t="s">
        <v>1941</v>
      </c>
      <c r="BU213" s="26" t="str">
        <f t="shared" si="167"/>
        <v>89. PRODUCE THE CHEMICAL</v>
      </c>
      <c r="BV213" s="26" t="str">
        <f t="shared" si="168"/>
        <v/>
      </c>
      <c r="BW213" s="26" t="str">
        <f t="shared" si="169"/>
        <v/>
      </c>
      <c r="BX213" s="26" t="str">
        <f t="shared" si="170"/>
        <v/>
      </c>
      <c r="BY213" s="26" t="str">
        <f t="shared" si="171"/>
        <v>93. AS A BYPRODUCT</v>
      </c>
      <c r="BZ213" s="26" t="str">
        <f t="shared" si="172"/>
        <v/>
      </c>
      <c r="CA213" s="26" t="str">
        <f t="shared" si="173"/>
        <v/>
      </c>
      <c r="CB213" s="26" t="str">
        <f t="shared" si="174"/>
        <v/>
      </c>
      <c r="CC213" s="26" t="str">
        <f t="shared" si="175"/>
        <v/>
      </c>
      <c r="CD213" s="26" t="str">
        <f t="shared" si="176"/>
        <v/>
      </c>
      <c r="CE213" s="26" t="str">
        <f t="shared" si="177"/>
        <v/>
      </c>
      <c r="CF213" s="26" t="str">
        <f t="shared" si="178"/>
        <v/>
      </c>
      <c r="CG213" s="26" t="str">
        <f t="shared" si="179"/>
        <v/>
      </c>
      <c r="CH213" s="26" t="str">
        <f t="shared" si="180"/>
        <v/>
      </c>
      <c r="CI213" s="26" t="str">
        <f t="shared" si="181"/>
        <v/>
      </c>
      <c r="CJ213" s="26" t="str">
        <f t="shared" si="182"/>
        <v/>
      </c>
      <c r="CK213" s="26" t="str">
        <f t="shared" si="183"/>
        <v/>
      </c>
      <c r="CL213" s="26" t="str">
        <f t="shared" si="184"/>
        <v/>
      </c>
      <c r="CM213" s="26" t="str">
        <f t="shared" si="185"/>
        <v/>
      </c>
      <c r="CN213" s="26" t="str">
        <f t="shared" si="186"/>
        <v/>
      </c>
      <c r="CO213" s="26" t="str">
        <f t="shared" si="187"/>
        <v/>
      </c>
      <c r="CP213" s="26" t="str">
        <f t="shared" si="188"/>
        <v/>
      </c>
      <c r="CQ213" s="26" t="str">
        <f t="shared" si="189"/>
        <v/>
      </c>
      <c r="CR213" s="26" t="str">
        <f t="shared" si="190"/>
        <v/>
      </c>
      <c r="CS213" s="26" t="str">
        <f t="shared" si="191"/>
        <v/>
      </c>
      <c r="CT213" s="26" t="str">
        <f t="shared" si="192"/>
        <v/>
      </c>
      <c r="CU213" s="26" t="str">
        <f t="shared" si="193"/>
        <v/>
      </c>
      <c r="CV213" s="26" t="str">
        <f t="shared" si="194"/>
        <v/>
      </c>
      <c r="CW213" s="26" t="str">
        <f t="shared" si="195"/>
        <v/>
      </c>
      <c r="CX213" s="26" t="str">
        <f t="shared" si="196"/>
        <v/>
      </c>
      <c r="CY213" s="26" t="str">
        <f t="shared" si="197"/>
        <v/>
      </c>
      <c r="CZ213" s="26" t="str">
        <f t="shared" si="198"/>
        <v/>
      </c>
      <c r="DA213" s="26" t="str">
        <f t="shared" si="199"/>
        <v/>
      </c>
      <c r="DB213" s="26" t="str">
        <f t="shared" si="200"/>
        <v/>
      </c>
      <c r="DC213" s="26" t="str">
        <f t="shared" si="201"/>
        <v/>
      </c>
      <c r="DD213" s="26" t="str">
        <f t="shared" si="202"/>
        <v/>
      </c>
      <c r="DE213" s="26" t="str">
        <f t="shared" si="203"/>
        <v/>
      </c>
      <c r="DF213" s="26" t="str">
        <f t="shared" si="204"/>
        <v/>
      </c>
      <c r="DG213" s="26" t="str">
        <f t="shared" si="205"/>
        <v/>
      </c>
      <c r="DH213" s="26" t="str">
        <f t="shared" si="206"/>
        <v/>
      </c>
      <c r="DI213" s="26" t="str">
        <f t="shared" si="207"/>
        <v/>
      </c>
      <c r="DJ213" s="26" t="str">
        <f t="shared" si="208"/>
        <v/>
      </c>
      <c r="DK213" s="26" t="str">
        <f t="shared" si="209"/>
        <v/>
      </c>
      <c r="DL213" s="26" t="str">
        <f t="shared" si="210"/>
        <v/>
      </c>
      <c r="DM213" s="26" t="str">
        <f t="shared" si="211"/>
        <v/>
      </c>
      <c r="DN213" s="26" t="str">
        <f t="shared" si="212"/>
        <v/>
      </c>
      <c r="DO213" s="26" t="str">
        <f t="shared" si="213"/>
        <v/>
      </c>
      <c r="DP213" s="26" t="str">
        <f t="shared" si="214"/>
        <v/>
      </c>
      <c r="DQ213" s="26" t="str">
        <f t="shared" si="215"/>
        <v/>
      </c>
      <c r="DR213" s="26" t="str">
        <f t="shared" si="216"/>
        <v/>
      </c>
      <c r="DS213" s="26" t="str">
        <f t="shared" si="217"/>
        <v/>
      </c>
      <c r="DT213" s="26" t="str">
        <f t="shared" si="218"/>
        <v/>
      </c>
      <c r="DU213" s="26" t="str">
        <f t="shared" si="219"/>
        <v/>
      </c>
      <c r="DV213" s="26" t="str">
        <f t="shared" si="220"/>
        <v/>
      </c>
    </row>
    <row r="214" spans="1:126" ht="45" x14ac:dyDescent="0.25">
      <c r="A214" t="s">
        <v>1942</v>
      </c>
      <c r="B214">
        <v>2017</v>
      </c>
      <c r="C214" t="s">
        <v>2046</v>
      </c>
      <c r="D214">
        <v>106990</v>
      </c>
      <c r="E214" s="19">
        <v>1317216468381</v>
      </c>
      <c r="F214" t="s">
        <v>126</v>
      </c>
      <c r="G214">
        <v>331110</v>
      </c>
      <c r="H214" t="s">
        <v>1987</v>
      </c>
      <c r="I214" t="s">
        <v>130</v>
      </c>
      <c r="J214" t="s">
        <v>131</v>
      </c>
      <c r="K214" t="s">
        <v>132</v>
      </c>
      <c r="L214">
        <v>46304</v>
      </c>
      <c r="M214" s="26" t="str">
        <f t="shared" si="166"/>
        <v>89. PRODUCE THE CHEMICAL, 93. AS A BYPRODUCT</v>
      </c>
      <c r="N214" s="26" t="s">
        <v>2072</v>
      </c>
      <c r="O214" s="26" t="s">
        <v>2073</v>
      </c>
      <c r="P214">
        <v>135</v>
      </c>
      <c r="Q214">
        <v>0</v>
      </c>
      <c r="R214">
        <v>135</v>
      </c>
      <c r="S214" s="26" t="s">
        <v>1940</v>
      </c>
      <c r="T214" s="26" t="s">
        <v>1941</v>
      </c>
      <c r="U214" s="26" t="s">
        <v>1941</v>
      </c>
      <c r="V214" s="26" t="s">
        <v>1941</v>
      </c>
      <c r="W214" s="26" t="s">
        <v>1940</v>
      </c>
      <c r="X214" s="26" t="s">
        <v>1941</v>
      </c>
      <c r="Y214" s="26" t="s">
        <v>1941</v>
      </c>
      <c r="AE214" s="26" t="s">
        <v>1941</v>
      </c>
      <c r="AR214" s="26" t="s">
        <v>1941</v>
      </c>
      <c r="AS214" s="26" t="s">
        <v>1941</v>
      </c>
      <c r="AT214" s="26" t="s">
        <v>1941</v>
      </c>
      <c r="AV214" s="26" t="s">
        <v>1941</v>
      </c>
      <c r="BD214" s="26" t="s">
        <v>1941</v>
      </c>
      <c r="BK214" s="26" t="s">
        <v>1941</v>
      </c>
      <c r="BU214" s="26" t="str">
        <f t="shared" si="167"/>
        <v>89. PRODUCE THE CHEMICAL</v>
      </c>
      <c r="BV214" s="26" t="str">
        <f t="shared" si="168"/>
        <v/>
      </c>
      <c r="BW214" s="26" t="str">
        <f t="shared" si="169"/>
        <v/>
      </c>
      <c r="BX214" s="26" t="str">
        <f t="shared" si="170"/>
        <v/>
      </c>
      <c r="BY214" s="26" t="str">
        <f t="shared" si="171"/>
        <v>93. AS A BYPRODUCT</v>
      </c>
      <c r="BZ214" s="26" t="str">
        <f t="shared" si="172"/>
        <v/>
      </c>
      <c r="CA214" s="26" t="str">
        <f t="shared" si="173"/>
        <v/>
      </c>
      <c r="CB214" s="26" t="str">
        <f t="shared" si="174"/>
        <v/>
      </c>
      <c r="CC214" s="26" t="str">
        <f t="shared" si="175"/>
        <v/>
      </c>
      <c r="CD214" s="26" t="str">
        <f t="shared" si="176"/>
        <v/>
      </c>
      <c r="CE214" s="26" t="str">
        <f t="shared" si="177"/>
        <v/>
      </c>
      <c r="CF214" s="26" t="str">
        <f t="shared" si="178"/>
        <v/>
      </c>
      <c r="CG214" s="26" t="str">
        <f t="shared" si="179"/>
        <v/>
      </c>
      <c r="CH214" s="26" t="str">
        <f t="shared" si="180"/>
        <v/>
      </c>
      <c r="CI214" s="26" t="str">
        <f t="shared" si="181"/>
        <v/>
      </c>
      <c r="CJ214" s="26" t="str">
        <f t="shared" si="182"/>
        <v/>
      </c>
      <c r="CK214" s="26" t="str">
        <f t="shared" si="183"/>
        <v/>
      </c>
      <c r="CL214" s="26" t="str">
        <f t="shared" si="184"/>
        <v/>
      </c>
      <c r="CM214" s="26" t="str">
        <f t="shared" si="185"/>
        <v/>
      </c>
      <c r="CN214" s="26" t="str">
        <f t="shared" si="186"/>
        <v/>
      </c>
      <c r="CO214" s="26" t="str">
        <f t="shared" si="187"/>
        <v/>
      </c>
      <c r="CP214" s="26" t="str">
        <f t="shared" si="188"/>
        <v/>
      </c>
      <c r="CQ214" s="26" t="str">
        <f t="shared" si="189"/>
        <v/>
      </c>
      <c r="CR214" s="26" t="str">
        <f t="shared" si="190"/>
        <v/>
      </c>
      <c r="CS214" s="26" t="str">
        <f t="shared" si="191"/>
        <v/>
      </c>
      <c r="CT214" s="26" t="str">
        <f t="shared" si="192"/>
        <v/>
      </c>
      <c r="CU214" s="26" t="str">
        <f t="shared" si="193"/>
        <v/>
      </c>
      <c r="CV214" s="26" t="str">
        <f t="shared" si="194"/>
        <v/>
      </c>
      <c r="CW214" s="26" t="str">
        <f t="shared" si="195"/>
        <v/>
      </c>
      <c r="CX214" s="26" t="str">
        <f t="shared" si="196"/>
        <v/>
      </c>
      <c r="CY214" s="26" t="str">
        <f t="shared" si="197"/>
        <v/>
      </c>
      <c r="CZ214" s="26" t="str">
        <f t="shared" si="198"/>
        <v/>
      </c>
      <c r="DA214" s="26" t="str">
        <f t="shared" si="199"/>
        <v/>
      </c>
      <c r="DB214" s="26" t="str">
        <f t="shared" si="200"/>
        <v/>
      </c>
      <c r="DC214" s="26" t="str">
        <f t="shared" si="201"/>
        <v/>
      </c>
      <c r="DD214" s="26" t="str">
        <f t="shared" si="202"/>
        <v/>
      </c>
      <c r="DE214" s="26" t="str">
        <f t="shared" si="203"/>
        <v/>
      </c>
      <c r="DF214" s="26" t="str">
        <f t="shared" si="204"/>
        <v/>
      </c>
      <c r="DG214" s="26" t="str">
        <f t="shared" si="205"/>
        <v/>
      </c>
      <c r="DH214" s="26" t="str">
        <f t="shared" si="206"/>
        <v/>
      </c>
      <c r="DI214" s="26" t="str">
        <f t="shared" si="207"/>
        <v/>
      </c>
      <c r="DJ214" s="26" t="str">
        <f t="shared" si="208"/>
        <v/>
      </c>
      <c r="DK214" s="26" t="str">
        <f t="shared" si="209"/>
        <v/>
      </c>
      <c r="DL214" s="26" t="str">
        <f t="shared" si="210"/>
        <v/>
      </c>
      <c r="DM214" s="26" t="str">
        <f t="shared" si="211"/>
        <v/>
      </c>
      <c r="DN214" s="26" t="str">
        <f t="shared" si="212"/>
        <v/>
      </c>
      <c r="DO214" s="26" t="str">
        <f t="shared" si="213"/>
        <v/>
      </c>
      <c r="DP214" s="26" t="str">
        <f t="shared" si="214"/>
        <v/>
      </c>
      <c r="DQ214" s="26" t="str">
        <f t="shared" si="215"/>
        <v/>
      </c>
      <c r="DR214" s="26" t="str">
        <f t="shared" si="216"/>
        <v/>
      </c>
      <c r="DS214" s="26" t="str">
        <f t="shared" si="217"/>
        <v/>
      </c>
      <c r="DT214" s="26" t="str">
        <f t="shared" si="218"/>
        <v/>
      </c>
      <c r="DU214" s="26" t="str">
        <f t="shared" si="219"/>
        <v/>
      </c>
      <c r="DV214" s="26" t="str">
        <f t="shared" si="220"/>
        <v/>
      </c>
    </row>
    <row r="215" spans="1:126" ht="45" x14ac:dyDescent="0.25">
      <c r="A215" t="s">
        <v>1942</v>
      </c>
      <c r="B215">
        <v>2019</v>
      </c>
      <c r="C215" t="s">
        <v>2046</v>
      </c>
      <c r="D215">
        <v>106990</v>
      </c>
      <c r="E215" s="19">
        <v>1319218472520</v>
      </c>
      <c r="F215" t="s">
        <v>126</v>
      </c>
      <c r="G215">
        <v>331110</v>
      </c>
      <c r="H215" t="s">
        <v>1987</v>
      </c>
      <c r="I215" t="s">
        <v>130</v>
      </c>
      <c r="J215" t="s">
        <v>131</v>
      </c>
      <c r="K215" t="s">
        <v>132</v>
      </c>
      <c r="L215">
        <v>46304</v>
      </c>
      <c r="M215" s="26" t="str">
        <f t="shared" si="166"/>
        <v>89. PRODUCE THE CHEMICAL, 93. AS A BYPRODUCT</v>
      </c>
      <c r="N215" s="26" t="s">
        <v>2072</v>
      </c>
      <c r="O215" s="26" t="s">
        <v>2073</v>
      </c>
      <c r="P215">
        <v>110</v>
      </c>
      <c r="Q215">
        <v>0</v>
      </c>
      <c r="R215">
        <v>110</v>
      </c>
      <c r="S215" s="26" t="s">
        <v>1940</v>
      </c>
      <c r="T215" s="26" t="s">
        <v>1941</v>
      </c>
      <c r="U215" s="26" t="s">
        <v>1941</v>
      </c>
      <c r="V215" s="26" t="s">
        <v>1941</v>
      </c>
      <c r="W215" s="26" t="s">
        <v>1940</v>
      </c>
      <c r="X215" s="26" t="s">
        <v>1941</v>
      </c>
      <c r="Y215" s="26" t="s">
        <v>1941</v>
      </c>
      <c r="Z215" s="26" t="s">
        <v>1941</v>
      </c>
      <c r="AA215" s="26" t="s">
        <v>1941</v>
      </c>
      <c r="AB215" s="26" t="s">
        <v>1941</v>
      </c>
      <c r="AC215" s="26" t="s">
        <v>1941</v>
      </c>
      <c r="AD215" s="26" t="s">
        <v>1941</v>
      </c>
      <c r="AE215" s="26" t="s">
        <v>1941</v>
      </c>
      <c r="AF215" s="26" t="s">
        <v>1941</v>
      </c>
      <c r="AG215" s="26" t="s">
        <v>1941</v>
      </c>
      <c r="AH215" s="26" t="s">
        <v>1941</v>
      </c>
      <c r="AI215" s="26" t="s">
        <v>1941</v>
      </c>
      <c r="AJ215" s="26" t="s">
        <v>1941</v>
      </c>
      <c r="AK215" s="26" t="s">
        <v>1941</v>
      </c>
      <c r="AL215" s="26" t="s">
        <v>1941</v>
      </c>
      <c r="AM215" s="26" t="s">
        <v>1941</v>
      </c>
      <c r="AN215" s="26" t="s">
        <v>1941</v>
      </c>
      <c r="AO215" s="26" t="s">
        <v>1941</v>
      </c>
      <c r="AP215" s="26" t="s">
        <v>1941</v>
      </c>
      <c r="AQ215" s="26" t="s">
        <v>1941</v>
      </c>
      <c r="AR215" s="26" t="s">
        <v>1941</v>
      </c>
      <c r="AS215" s="26" t="s">
        <v>1941</v>
      </c>
      <c r="AT215" s="26" t="s">
        <v>1941</v>
      </c>
      <c r="AU215" s="26" t="s">
        <v>1941</v>
      </c>
      <c r="AV215" s="26" t="s">
        <v>1941</v>
      </c>
      <c r="AW215" s="26" t="s">
        <v>1941</v>
      </c>
      <c r="AX215" s="26" t="s">
        <v>1941</v>
      </c>
      <c r="AY215" s="26" t="s">
        <v>1941</v>
      </c>
      <c r="AZ215" s="26" t="s">
        <v>1941</v>
      </c>
      <c r="BA215" s="26" t="s">
        <v>1941</v>
      </c>
      <c r="BB215" s="26" t="s">
        <v>1941</v>
      </c>
      <c r="BC215" s="26" t="s">
        <v>1941</v>
      </c>
      <c r="BD215" s="26" t="s">
        <v>1941</v>
      </c>
      <c r="BE215" s="26" t="s">
        <v>1941</v>
      </c>
      <c r="BF215" s="26" t="s">
        <v>1941</v>
      </c>
      <c r="BG215" s="26" t="s">
        <v>1941</v>
      </c>
      <c r="BH215" s="26" t="s">
        <v>1941</v>
      </c>
      <c r="BI215" s="26" t="s">
        <v>1941</v>
      </c>
      <c r="BJ215" s="26" t="s">
        <v>1941</v>
      </c>
      <c r="BK215" s="26" t="s">
        <v>1941</v>
      </c>
      <c r="BL215" s="26" t="s">
        <v>1941</v>
      </c>
      <c r="BM215" s="26" t="s">
        <v>1941</v>
      </c>
      <c r="BN215" s="26" t="s">
        <v>1941</v>
      </c>
      <c r="BO215" s="26" t="s">
        <v>1941</v>
      </c>
      <c r="BP215" s="26" t="s">
        <v>1941</v>
      </c>
      <c r="BQ215" s="26" t="s">
        <v>1941</v>
      </c>
      <c r="BR215" s="26" t="s">
        <v>1941</v>
      </c>
      <c r="BS215" s="26" t="s">
        <v>1941</v>
      </c>
      <c r="BT215" s="26" t="s">
        <v>1941</v>
      </c>
      <c r="BU215" s="26" t="str">
        <f t="shared" si="167"/>
        <v>89. PRODUCE THE CHEMICAL</v>
      </c>
      <c r="BV215" s="26" t="str">
        <f t="shared" si="168"/>
        <v/>
      </c>
      <c r="BW215" s="26" t="str">
        <f t="shared" si="169"/>
        <v/>
      </c>
      <c r="BX215" s="26" t="str">
        <f t="shared" si="170"/>
        <v/>
      </c>
      <c r="BY215" s="26" t="str">
        <f t="shared" si="171"/>
        <v>93. AS A BYPRODUCT</v>
      </c>
      <c r="BZ215" s="26" t="str">
        <f t="shared" si="172"/>
        <v/>
      </c>
      <c r="CA215" s="26" t="str">
        <f t="shared" si="173"/>
        <v/>
      </c>
      <c r="CB215" s="26" t="str">
        <f t="shared" si="174"/>
        <v/>
      </c>
      <c r="CC215" s="26" t="str">
        <f t="shared" si="175"/>
        <v/>
      </c>
      <c r="CD215" s="26" t="str">
        <f t="shared" si="176"/>
        <v/>
      </c>
      <c r="CE215" s="26" t="str">
        <f t="shared" si="177"/>
        <v/>
      </c>
      <c r="CF215" s="26" t="str">
        <f t="shared" si="178"/>
        <v/>
      </c>
      <c r="CG215" s="26" t="str">
        <f t="shared" si="179"/>
        <v/>
      </c>
      <c r="CH215" s="26" t="str">
        <f t="shared" si="180"/>
        <v/>
      </c>
      <c r="CI215" s="26" t="str">
        <f t="shared" si="181"/>
        <v/>
      </c>
      <c r="CJ215" s="26" t="str">
        <f t="shared" si="182"/>
        <v/>
      </c>
      <c r="CK215" s="26" t="str">
        <f t="shared" si="183"/>
        <v/>
      </c>
      <c r="CL215" s="26" t="str">
        <f t="shared" si="184"/>
        <v/>
      </c>
      <c r="CM215" s="26" t="str">
        <f t="shared" si="185"/>
        <v/>
      </c>
      <c r="CN215" s="26" t="str">
        <f t="shared" si="186"/>
        <v/>
      </c>
      <c r="CO215" s="26" t="str">
        <f t="shared" si="187"/>
        <v/>
      </c>
      <c r="CP215" s="26" t="str">
        <f t="shared" si="188"/>
        <v/>
      </c>
      <c r="CQ215" s="26" t="str">
        <f t="shared" si="189"/>
        <v/>
      </c>
      <c r="CR215" s="26" t="str">
        <f t="shared" si="190"/>
        <v/>
      </c>
      <c r="CS215" s="26" t="str">
        <f t="shared" si="191"/>
        <v/>
      </c>
      <c r="CT215" s="26" t="str">
        <f t="shared" si="192"/>
        <v/>
      </c>
      <c r="CU215" s="26" t="str">
        <f t="shared" si="193"/>
        <v/>
      </c>
      <c r="CV215" s="26" t="str">
        <f t="shared" si="194"/>
        <v/>
      </c>
      <c r="CW215" s="26" t="str">
        <f t="shared" si="195"/>
        <v/>
      </c>
      <c r="CX215" s="26" t="str">
        <f t="shared" si="196"/>
        <v/>
      </c>
      <c r="CY215" s="26" t="str">
        <f t="shared" si="197"/>
        <v/>
      </c>
      <c r="CZ215" s="26" t="str">
        <f t="shared" si="198"/>
        <v/>
      </c>
      <c r="DA215" s="26" t="str">
        <f t="shared" si="199"/>
        <v/>
      </c>
      <c r="DB215" s="26" t="str">
        <f t="shared" si="200"/>
        <v/>
      </c>
      <c r="DC215" s="26" t="str">
        <f t="shared" si="201"/>
        <v/>
      </c>
      <c r="DD215" s="26" t="str">
        <f t="shared" si="202"/>
        <v/>
      </c>
      <c r="DE215" s="26" t="str">
        <f t="shared" si="203"/>
        <v/>
      </c>
      <c r="DF215" s="26" t="str">
        <f t="shared" si="204"/>
        <v/>
      </c>
      <c r="DG215" s="26" t="str">
        <f t="shared" si="205"/>
        <v/>
      </c>
      <c r="DH215" s="26" t="str">
        <f t="shared" si="206"/>
        <v/>
      </c>
      <c r="DI215" s="26" t="str">
        <f t="shared" si="207"/>
        <v/>
      </c>
      <c r="DJ215" s="26" t="str">
        <f t="shared" si="208"/>
        <v/>
      </c>
      <c r="DK215" s="26" t="str">
        <f t="shared" si="209"/>
        <v/>
      </c>
      <c r="DL215" s="26" t="str">
        <f t="shared" si="210"/>
        <v/>
      </c>
      <c r="DM215" s="26" t="str">
        <f t="shared" si="211"/>
        <v/>
      </c>
      <c r="DN215" s="26" t="str">
        <f t="shared" si="212"/>
        <v/>
      </c>
      <c r="DO215" s="26" t="str">
        <f t="shared" si="213"/>
        <v/>
      </c>
      <c r="DP215" s="26" t="str">
        <f t="shared" si="214"/>
        <v/>
      </c>
      <c r="DQ215" s="26" t="str">
        <f t="shared" si="215"/>
        <v/>
      </c>
      <c r="DR215" s="26" t="str">
        <f t="shared" si="216"/>
        <v/>
      </c>
      <c r="DS215" s="26" t="str">
        <f t="shared" si="217"/>
        <v/>
      </c>
      <c r="DT215" s="26" t="str">
        <f t="shared" si="218"/>
        <v/>
      </c>
      <c r="DU215" s="26" t="str">
        <f t="shared" si="219"/>
        <v/>
      </c>
      <c r="DV215" s="26" t="str">
        <f t="shared" si="220"/>
        <v/>
      </c>
    </row>
    <row r="216" spans="1:126" ht="75" x14ac:dyDescent="0.25">
      <c r="A216" t="s">
        <v>1942</v>
      </c>
      <c r="B216">
        <v>2020</v>
      </c>
      <c r="C216" t="s">
        <v>2046</v>
      </c>
      <c r="D216">
        <v>106990</v>
      </c>
      <c r="E216" s="19">
        <v>1320219334568</v>
      </c>
      <c r="F216" t="s">
        <v>126</v>
      </c>
      <c r="G216">
        <v>331110</v>
      </c>
      <c r="H216" t="s">
        <v>1987</v>
      </c>
      <c r="I216" t="s">
        <v>130</v>
      </c>
      <c r="J216" t="s">
        <v>131</v>
      </c>
      <c r="K216" t="s">
        <v>132</v>
      </c>
      <c r="L216">
        <v>46304</v>
      </c>
      <c r="M216" s="26" t="str">
        <f t="shared" si="166"/>
        <v>89. PRODUCE THE CHEMICAL, 91. ON-SITE USE OF THE CHEMICAL, 94. AS A MANUFACTURED IMPURITY, 95. USED AS A REACTANT, 98. P103  INTERMEDIATES, 116. AS A PROCESS IMPURITY</v>
      </c>
      <c r="N216" s="26" t="s">
        <v>2072</v>
      </c>
      <c r="O216" s="26" t="s">
        <v>2073</v>
      </c>
      <c r="P216">
        <v>108</v>
      </c>
      <c r="Q216">
        <v>0</v>
      </c>
      <c r="R216">
        <v>108</v>
      </c>
      <c r="S216" s="26" t="s">
        <v>1940</v>
      </c>
      <c r="T216" s="26" t="s">
        <v>1941</v>
      </c>
      <c r="U216" s="26" t="s">
        <v>1940</v>
      </c>
      <c r="V216" s="26" t="s">
        <v>1941</v>
      </c>
      <c r="W216" s="26" t="s">
        <v>1941</v>
      </c>
      <c r="X216" s="26" t="s">
        <v>1940</v>
      </c>
      <c r="Y216" s="26" t="s">
        <v>1940</v>
      </c>
      <c r="Z216" s="26" t="s">
        <v>1941</v>
      </c>
      <c r="AA216" s="26" t="s">
        <v>1941</v>
      </c>
      <c r="AB216" s="26" t="s">
        <v>1940</v>
      </c>
      <c r="AC216" s="26" t="s">
        <v>1941</v>
      </c>
      <c r="AD216" s="26" t="s">
        <v>1941</v>
      </c>
      <c r="AE216" s="26" t="s">
        <v>1941</v>
      </c>
      <c r="AF216" s="26" t="s">
        <v>1941</v>
      </c>
      <c r="AG216" s="26" t="s">
        <v>1941</v>
      </c>
      <c r="AH216" s="26" t="s">
        <v>1941</v>
      </c>
      <c r="AI216" s="26" t="s">
        <v>1941</v>
      </c>
      <c r="AJ216" s="26" t="s">
        <v>1941</v>
      </c>
      <c r="AK216" s="26" t="s">
        <v>1941</v>
      </c>
      <c r="AL216" s="26" t="s">
        <v>1941</v>
      </c>
      <c r="AM216" s="26" t="s">
        <v>1941</v>
      </c>
      <c r="AN216" s="26" t="s">
        <v>1941</v>
      </c>
      <c r="AO216" s="26" t="s">
        <v>1941</v>
      </c>
      <c r="AP216" s="26" t="s">
        <v>1941</v>
      </c>
      <c r="AQ216" s="26" t="s">
        <v>1941</v>
      </c>
      <c r="AR216" s="26" t="s">
        <v>1941</v>
      </c>
      <c r="AS216" s="26" t="s">
        <v>1941</v>
      </c>
      <c r="AT216" s="26" t="s">
        <v>1940</v>
      </c>
      <c r="AU216" s="26" t="s">
        <v>1941</v>
      </c>
      <c r="AV216" s="26" t="s">
        <v>1941</v>
      </c>
      <c r="AW216" s="26" t="s">
        <v>1941</v>
      </c>
      <c r="AX216" s="26" t="s">
        <v>1941</v>
      </c>
      <c r="AY216" s="26" t="s">
        <v>1941</v>
      </c>
      <c r="AZ216" s="26" t="s">
        <v>1941</v>
      </c>
      <c r="BA216" s="26" t="s">
        <v>1941</v>
      </c>
      <c r="BB216" s="26" t="s">
        <v>1941</v>
      </c>
      <c r="BC216" s="26" t="s">
        <v>1941</v>
      </c>
      <c r="BD216" s="26" t="s">
        <v>1941</v>
      </c>
      <c r="BE216" s="26" t="s">
        <v>1941</v>
      </c>
      <c r="BF216" s="26" t="s">
        <v>1941</v>
      </c>
      <c r="BG216" s="26" t="s">
        <v>1941</v>
      </c>
      <c r="BH216" s="26" t="s">
        <v>1941</v>
      </c>
      <c r="BI216" s="26" t="s">
        <v>1941</v>
      </c>
      <c r="BJ216" s="26" t="s">
        <v>1941</v>
      </c>
      <c r="BK216" s="26" t="s">
        <v>1941</v>
      </c>
      <c r="BL216" s="26" t="s">
        <v>1941</v>
      </c>
      <c r="BM216" s="26" t="s">
        <v>1941</v>
      </c>
      <c r="BN216" s="26" t="s">
        <v>1941</v>
      </c>
      <c r="BO216" s="26" t="s">
        <v>1941</v>
      </c>
      <c r="BP216" s="26" t="s">
        <v>1941</v>
      </c>
      <c r="BQ216" s="26" t="s">
        <v>1941</v>
      </c>
      <c r="BR216" s="26" t="s">
        <v>1941</v>
      </c>
      <c r="BS216" s="26" t="s">
        <v>1941</v>
      </c>
      <c r="BT216" s="26" t="s">
        <v>1941</v>
      </c>
      <c r="BU216" s="26" t="str">
        <f t="shared" si="167"/>
        <v>89. PRODUCE THE CHEMICAL</v>
      </c>
      <c r="BV216" s="26" t="str">
        <f t="shared" si="168"/>
        <v/>
      </c>
      <c r="BW216" s="26" t="str">
        <f t="shared" si="169"/>
        <v>91. ON-SITE USE OF THE CHEMICAL</v>
      </c>
      <c r="BX216" s="26" t="str">
        <f t="shared" si="170"/>
        <v/>
      </c>
      <c r="BY216" s="26" t="str">
        <f t="shared" si="171"/>
        <v/>
      </c>
      <c r="BZ216" s="26" t="str">
        <f t="shared" si="172"/>
        <v>94. AS A MANUFACTURED IMPURITY</v>
      </c>
      <c r="CA216" s="26" t="str">
        <f t="shared" si="173"/>
        <v>95. USED AS A REACTANT</v>
      </c>
      <c r="CB216" s="26" t="str">
        <f t="shared" si="174"/>
        <v/>
      </c>
      <c r="CC216" s="26" t="str">
        <f t="shared" si="175"/>
        <v/>
      </c>
      <c r="CD216" s="26" t="str">
        <f t="shared" si="176"/>
        <v>98. P103  INTERMEDIATES</v>
      </c>
      <c r="CE216" s="26" t="str">
        <f t="shared" si="177"/>
        <v/>
      </c>
      <c r="CF216" s="26" t="str">
        <f t="shared" si="178"/>
        <v/>
      </c>
      <c r="CG216" s="26" t="str">
        <f t="shared" si="179"/>
        <v/>
      </c>
      <c r="CH216" s="26" t="str">
        <f t="shared" si="180"/>
        <v/>
      </c>
      <c r="CI216" s="26" t="str">
        <f t="shared" si="181"/>
        <v/>
      </c>
      <c r="CJ216" s="26" t="str">
        <f t="shared" si="182"/>
        <v/>
      </c>
      <c r="CK216" s="26" t="str">
        <f t="shared" si="183"/>
        <v/>
      </c>
      <c r="CL216" s="26" t="str">
        <f t="shared" si="184"/>
        <v/>
      </c>
      <c r="CM216" s="26" t="str">
        <f t="shared" si="185"/>
        <v/>
      </c>
      <c r="CN216" s="26" t="str">
        <f t="shared" si="186"/>
        <v/>
      </c>
      <c r="CO216" s="26" t="str">
        <f t="shared" si="187"/>
        <v/>
      </c>
      <c r="CP216" s="26" t="str">
        <f t="shared" si="188"/>
        <v/>
      </c>
      <c r="CQ216" s="26" t="str">
        <f t="shared" si="189"/>
        <v/>
      </c>
      <c r="CR216" s="26" t="str">
        <f t="shared" si="190"/>
        <v/>
      </c>
      <c r="CS216" s="26" t="str">
        <f t="shared" si="191"/>
        <v/>
      </c>
      <c r="CT216" s="26" t="str">
        <f t="shared" si="192"/>
        <v/>
      </c>
      <c r="CU216" s="26" t="str">
        <f t="shared" si="193"/>
        <v/>
      </c>
      <c r="CV216" s="26" t="str">
        <f t="shared" si="194"/>
        <v>116. AS A PROCESS IMPURITY</v>
      </c>
      <c r="CW216" s="26" t="str">
        <f t="shared" si="195"/>
        <v/>
      </c>
      <c r="CX216" s="26" t="str">
        <f t="shared" si="196"/>
        <v/>
      </c>
      <c r="CY216" s="26" t="str">
        <f t="shared" si="197"/>
        <v/>
      </c>
      <c r="CZ216" s="26" t="str">
        <f t="shared" si="198"/>
        <v/>
      </c>
      <c r="DA216" s="26" t="str">
        <f t="shared" si="199"/>
        <v/>
      </c>
      <c r="DB216" s="26" t="str">
        <f t="shared" si="200"/>
        <v/>
      </c>
      <c r="DC216" s="26" t="str">
        <f t="shared" si="201"/>
        <v/>
      </c>
      <c r="DD216" s="26" t="str">
        <f t="shared" si="202"/>
        <v/>
      </c>
      <c r="DE216" s="26" t="str">
        <f t="shared" si="203"/>
        <v/>
      </c>
      <c r="DF216" s="26" t="str">
        <f t="shared" si="204"/>
        <v/>
      </c>
      <c r="DG216" s="26" t="str">
        <f t="shared" si="205"/>
        <v/>
      </c>
      <c r="DH216" s="26" t="str">
        <f t="shared" si="206"/>
        <v/>
      </c>
      <c r="DI216" s="26" t="str">
        <f t="shared" si="207"/>
        <v/>
      </c>
      <c r="DJ216" s="26" t="str">
        <f t="shared" si="208"/>
        <v/>
      </c>
      <c r="DK216" s="26" t="str">
        <f t="shared" si="209"/>
        <v/>
      </c>
      <c r="DL216" s="26" t="str">
        <f t="shared" si="210"/>
        <v/>
      </c>
      <c r="DM216" s="26" t="str">
        <f t="shared" si="211"/>
        <v/>
      </c>
      <c r="DN216" s="26" t="str">
        <f t="shared" si="212"/>
        <v/>
      </c>
      <c r="DO216" s="26" t="str">
        <f t="shared" si="213"/>
        <v/>
      </c>
      <c r="DP216" s="26" t="str">
        <f t="shared" si="214"/>
        <v/>
      </c>
      <c r="DQ216" s="26" t="str">
        <f t="shared" si="215"/>
        <v/>
      </c>
      <c r="DR216" s="26" t="str">
        <f t="shared" si="216"/>
        <v/>
      </c>
      <c r="DS216" s="26" t="str">
        <f t="shared" si="217"/>
        <v/>
      </c>
      <c r="DT216" s="26" t="str">
        <f t="shared" si="218"/>
        <v/>
      </c>
      <c r="DU216" s="26" t="str">
        <f t="shared" si="219"/>
        <v/>
      </c>
      <c r="DV216" s="26" t="str">
        <f t="shared" si="220"/>
        <v/>
      </c>
    </row>
    <row r="217" spans="1:126" ht="75" x14ac:dyDescent="0.25">
      <c r="A217" t="s">
        <v>1942</v>
      </c>
      <c r="B217">
        <v>2021</v>
      </c>
      <c r="C217" t="s">
        <v>2046</v>
      </c>
      <c r="D217">
        <v>106990</v>
      </c>
      <c r="E217" s="19">
        <v>1321220451393</v>
      </c>
      <c r="F217" t="s">
        <v>126</v>
      </c>
      <c r="G217">
        <v>331110</v>
      </c>
      <c r="H217" t="s">
        <v>1987</v>
      </c>
      <c r="I217" t="s">
        <v>130</v>
      </c>
      <c r="J217" t="s">
        <v>131</v>
      </c>
      <c r="K217" t="s">
        <v>132</v>
      </c>
      <c r="L217">
        <v>46304</v>
      </c>
      <c r="M217" s="26" t="str">
        <f t="shared" si="166"/>
        <v>89. PRODUCE THE CHEMICAL, 93. AS A BYPRODUCT, 133. ANCILLARY OR OTHER USE, 137. Z304  FUEL</v>
      </c>
      <c r="N217" s="26" t="s">
        <v>2072</v>
      </c>
      <c r="O217" s="26" t="s">
        <v>2073</v>
      </c>
      <c r="P217">
        <v>63</v>
      </c>
      <c r="Q217">
        <v>0</v>
      </c>
      <c r="R217">
        <v>63</v>
      </c>
      <c r="S217" s="26" t="s">
        <v>1940</v>
      </c>
      <c r="T217" s="26" t="s">
        <v>1941</v>
      </c>
      <c r="U217" s="26" t="s">
        <v>1941</v>
      </c>
      <c r="V217" s="26" t="s">
        <v>1941</v>
      </c>
      <c r="W217" s="26" t="s">
        <v>1940</v>
      </c>
      <c r="X217" s="26" t="s">
        <v>1941</v>
      </c>
      <c r="Y217" s="26" t="s">
        <v>1941</v>
      </c>
      <c r="Z217" s="26" t="s">
        <v>1941</v>
      </c>
      <c r="AA217" s="26" t="s">
        <v>1941</v>
      </c>
      <c r="AB217" s="26" t="s">
        <v>1941</v>
      </c>
      <c r="AC217" s="26" t="s">
        <v>1941</v>
      </c>
      <c r="AD217" s="26" t="s">
        <v>1941</v>
      </c>
      <c r="AE217" s="26" t="s">
        <v>1941</v>
      </c>
      <c r="AF217" s="26" t="s">
        <v>1941</v>
      </c>
      <c r="AG217" s="26" t="s">
        <v>1941</v>
      </c>
      <c r="AH217" s="26" t="s">
        <v>1941</v>
      </c>
      <c r="AI217" s="26" t="s">
        <v>1941</v>
      </c>
      <c r="AJ217" s="26" t="s">
        <v>1941</v>
      </c>
      <c r="AK217" s="26" t="s">
        <v>1941</v>
      </c>
      <c r="AL217" s="26" t="s">
        <v>1941</v>
      </c>
      <c r="AM217" s="26" t="s">
        <v>1941</v>
      </c>
      <c r="AN217" s="26" t="s">
        <v>1941</v>
      </c>
      <c r="AO217" s="26" t="s">
        <v>1941</v>
      </c>
      <c r="AP217" s="26" t="s">
        <v>1941</v>
      </c>
      <c r="AQ217" s="26" t="s">
        <v>1941</v>
      </c>
      <c r="AR217" s="26" t="s">
        <v>1941</v>
      </c>
      <c r="AS217" s="26" t="s">
        <v>1941</v>
      </c>
      <c r="AT217" s="26" t="s">
        <v>1941</v>
      </c>
      <c r="AU217" s="26" t="s">
        <v>1941</v>
      </c>
      <c r="AV217" s="26" t="s">
        <v>1941</v>
      </c>
      <c r="AW217" s="26" t="s">
        <v>1941</v>
      </c>
      <c r="AX217" s="26" t="s">
        <v>1941</v>
      </c>
      <c r="AY217" s="26" t="s">
        <v>1941</v>
      </c>
      <c r="AZ217" s="26" t="s">
        <v>1941</v>
      </c>
      <c r="BA217" s="26" t="s">
        <v>1941</v>
      </c>
      <c r="BB217" s="26" t="s">
        <v>1941</v>
      </c>
      <c r="BC217" s="26" t="s">
        <v>1941</v>
      </c>
      <c r="BD217" s="26" t="s">
        <v>1941</v>
      </c>
      <c r="BE217" s="26" t="s">
        <v>1941</v>
      </c>
      <c r="BF217" s="26" t="s">
        <v>1941</v>
      </c>
      <c r="BG217" s="26" t="s">
        <v>1941</v>
      </c>
      <c r="BH217" s="26" t="s">
        <v>1941</v>
      </c>
      <c r="BI217" s="26" t="s">
        <v>1941</v>
      </c>
      <c r="BJ217" s="26" t="s">
        <v>1941</v>
      </c>
      <c r="BK217" s="26" t="s">
        <v>1940</v>
      </c>
      <c r="BL217" s="26" t="s">
        <v>1941</v>
      </c>
      <c r="BM217" s="26" t="s">
        <v>1941</v>
      </c>
      <c r="BN217" s="26" t="s">
        <v>1941</v>
      </c>
      <c r="BO217" s="26" t="s">
        <v>1940</v>
      </c>
      <c r="BP217" s="26" t="s">
        <v>1941</v>
      </c>
      <c r="BQ217" s="26" t="s">
        <v>1941</v>
      </c>
      <c r="BR217" s="26" t="s">
        <v>1941</v>
      </c>
      <c r="BS217" s="26" t="s">
        <v>1941</v>
      </c>
      <c r="BT217" s="26" t="s">
        <v>1941</v>
      </c>
      <c r="BU217" s="26" t="str">
        <f t="shared" si="167"/>
        <v>89. PRODUCE THE CHEMICAL</v>
      </c>
      <c r="BV217" s="26" t="str">
        <f t="shared" si="168"/>
        <v/>
      </c>
      <c r="BW217" s="26" t="str">
        <f t="shared" si="169"/>
        <v/>
      </c>
      <c r="BX217" s="26" t="str">
        <f t="shared" si="170"/>
        <v/>
      </c>
      <c r="BY217" s="26" t="str">
        <f t="shared" si="171"/>
        <v>93. AS A BYPRODUCT</v>
      </c>
      <c r="BZ217" s="26" t="str">
        <f t="shared" si="172"/>
        <v/>
      </c>
      <c r="CA217" s="26" t="str">
        <f t="shared" si="173"/>
        <v/>
      </c>
      <c r="CB217" s="26" t="str">
        <f t="shared" si="174"/>
        <v/>
      </c>
      <c r="CC217" s="26" t="str">
        <f t="shared" si="175"/>
        <v/>
      </c>
      <c r="CD217" s="26" t="str">
        <f t="shared" si="176"/>
        <v/>
      </c>
      <c r="CE217" s="26" t="str">
        <f t="shared" si="177"/>
        <v/>
      </c>
      <c r="CF217" s="26" t="str">
        <f t="shared" si="178"/>
        <v/>
      </c>
      <c r="CG217" s="26" t="str">
        <f t="shared" si="179"/>
        <v/>
      </c>
      <c r="CH217" s="26" t="str">
        <f t="shared" si="180"/>
        <v/>
      </c>
      <c r="CI217" s="26" t="str">
        <f t="shared" si="181"/>
        <v/>
      </c>
      <c r="CJ217" s="26" t="str">
        <f t="shared" si="182"/>
        <v/>
      </c>
      <c r="CK217" s="26" t="str">
        <f t="shared" si="183"/>
        <v/>
      </c>
      <c r="CL217" s="26" t="str">
        <f t="shared" si="184"/>
        <v/>
      </c>
      <c r="CM217" s="26" t="str">
        <f t="shared" si="185"/>
        <v/>
      </c>
      <c r="CN217" s="26" t="str">
        <f t="shared" si="186"/>
        <v/>
      </c>
      <c r="CO217" s="26" t="str">
        <f t="shared" si="187"/>
        <v/>
      </c>
      <c r="CP217" s="26" t="str">
        <f t="shared" si="188"/>
        <v/>
      </c>
      <c r="CQ217" s="26" t="str">
        <f t="shared" si="189"/>
        <v/>
      </c>
      <c r="CR217" s="26" t="str">
        <f t="shared" si="190"/>
        <v/>
      </c>
      <c r="CS217" s="26" t="str">
        <f t="shared" si="191"/>
        <v/>
      </c>
      <c r="CT217" s="26" t="str">
        <f t="shared" si="192"/>
        <v/>
      </c>
      <c r="CU217" s="26" t="str">
        <f t="shared" si="193"/>
        <v/>
      </c>
      <c r="CV217" s="26" t="str">
        <f t="shared" si="194"/>
        <v/>
      </c>
      <c r="CW217" s="26" t="str">
        <f t="shared" si="195"/>
        <v/>
      </c>
      <c r="CX217" s="26" t="str">
        <f t="shared" si="196"/>
        <v/>
      </c>
      <c r="CY217" s="26" t="str">
        <f t="shared" si="197"/>
        <v/>
      </c>
      <c r="CZ217" s="26" t="str">
        <f t="shared" si="198"/>
        <v/>
      </c>
      <c r="DA217" s="26" t="str">
        <f t="shared" si="199"/>
        <v/>
      </c>
      <c r="DB217" s="26" t="str">
        <f t="shared" si="200"/>
        <v/>
      </c>
      <c r="DC217" s="26" t="str">
        <f t="shared" si="201"/>
        <v/>
      </c>
      <c r="DD217" s="26" t="str">
        <f t="shared" si="202"/>
        <v/>
      </c>
      <c r="DE217" s="26" t="str">
        <f t="shared" si="203"/>
        <v/>
      </c>
      <c r="DF217" s="26" t="str">
        <f t="shared" si="204"/>
        <v/>
      </c>
      <c r="DG217" s="26" t="str">
        <f t="shared" si="205"/>
        <v/>
      </c>
      <c r="DH217" s="26" t="str">
        <f t="shared" si="206"/>
        <v/>
      </c>
      <c r="DI217" s="26" t="str">
        <f t="shared" si="207"/>
        <v/>
      </c>
      <c r="DJ217" s="26" t="str">
        <f t="shared" si="208"/>
        <v/>
      </c>
      <c r="DK217" s="26" t="str">
        <f t="shared" si="209"/>
        <v/>
      </c>
      <c r="DL217" s="26" t="str">
        <f t="shared" si="210"/>
        <v/>
      </c>
      <c r="DM217" s="26" t="str">
        <f t="shared" si="211"/>
        <v>133. ANCILLARY OR OTHER USE</v>
      </c>
      <c r="DN217" s="26" t="str">
        <f t="shared" si="212"/>
        <v/>
      </c>
      <c r="DO217" s="26" t="str">
        <f t="shared" si="213"/>
        <v/>
      </c>
      <c r="DP217" s="26" t="str">
        <f t="shared" si="214"/>
        <v/>
      </c>
      <c r="DQ217" s="26" t="str">
        <f t="shared" si="215"/>
        <v>137. Z304  FUEL</v>
      </c>
      <c r="DR217" s="26" t="str">
        <f t="shared" si="216"/>
        <v/>
      </c>
      <c r="DS217" s="26" t="str">
        <f t="shared" si="217"/>
        <v/>
      </c>
      <c r="DT217" s="26" t="str">
        <f t="shared" si="218"/>
        <v/>
      </c>
      <c r="DU217" s="26" t="str">
        <f t="shared" si="219"/>
        <v/>
      </c>
      <c r="DV217" s="26" t="str">
        <f t="shared" si="220"/>
        <v/>
      </c>
    </row>
    <row r="218" spans="1:126" ht="60" x14ac:dyDescent="0.25">
      <c r="A218" t="s">
        <v>1942</v>
      </c>
      <c r="B218">
        <v>2016</v>
      </c>
      <c r="C218" t="s">
        <v>2046</v>
      </c>
      <c r="D218">
        <v>106990</v>
      </c>
      <c r="E218" s="19">
        <v>1316215341278</v>
      </c>
      <c r="F218" t="s">
        <v>369</v>
      </c>
      <c r="G218">
        <v>324110</v>
      </c>
      <c r="H218" t="s">
        <v>370</v>
      </c>
      <c r="I218" t="s">
        <v>371</v>
      </c>
      <c r="J218" t="s">
        <v>372</v>
      </c>
      <c r="K218" t="s">
        <v>103</v>
      </c>
      <c r="L218">
        <v>70723</v>
      </c>
      <c r="M218" s="26" t="str">
        <f t="shared" si="166"/>
        <v>89. PRODUCE THE CHEMICAL, 91. ON-SITE USE OF THE CHEMICAL, 93. AS A BYPRODUCT, 101. ADDED AS A FORMULATION COMPONENT, 115. REPACKAGING</v>
      </c>
      <c r="N218" s="26" t="s">
        <v>2072</v>
      </c>
      <c r="O218" s="26" t="s">
        <v>2050</v>
      </c>
      <c r="P218">
        <v>13</v>
      </c>
      <c r="Q218">
        <v>10</v>
      </c>
      <c r="R218">
        <v>23</v>
      </c>
      <c r="S218" s="26" t="s">
        <v>1940</v>
      </c>
      <c r="T218" s="26" t="s">
        <v>1941</v>
      </c>
      <c r="U218" s="26" t="s">
        <v>1940</v>
      </c>
      <c r="V218" s="26" t="s">
        <v>1941</v>
      </c>
      <c r="W218" s="26" t="s">
        <v>1940</v>
      </c>
      <c r="X218" s="26" t="s">
        <v>1941</v>
      </c>
      <c r="Y218" s="26" t="s">
        <v>1941</v>
      </c>
      <c r="AE218" s="26" t="s">
        <v>1940</v>
      </c>
      <c r="AR218" s="26" t="s">
        <v>1941</v>
      </c>
      <c r="AS218" s="26" t="s">
        <v>1940</v>
      </c>
      <c r="AT218" s="26" t="s">
        <v>1941</v>
      </c>
      <c r="AV218" s="26" t="s">
        <v>1941</v>
      </c>
      <c r="BD218" s="26" t="s">
        <v>1941</v>
      </c>
      <c r="BK218" s="26" t="s">
        <v>1941</v>
      </c>
      <c r="BU218" s="26" t="str">
        <f t="shared" si="167"/>
        <v>89. PRODUCE THE CHEMICAL</v>
      </c>
      <c r="BV218" s="26" t="str">
        <f t="shared" si="168"/>
        <v/>
      </c>
      <c r="BW218" s="26" t="str">
        <f t="shared" si="169"/>
        <v>91. ON-SITE USE OF THE CHEMICAL</v>
      </c>
      <c r="BX218" s="26" t="str">
        <f t="shared" si="170"/>
        <v/>
      </c>
      <c r="BY218" s="26" t="str">
        <f t="shared" si="171"/>
        <v>93. AS A BYPRODUCT</v>
      </c>
      <c r="BZ218" s="26" t="str">
        <f t="shared" si="172"/>
        <v/>
      </c>
      <c r="CA218" s="26" t="str">
        <f t="shared" si="173"/>
        <v/>
      </c>
      <c r="CB218" s="26" t="str">
        <f t="shared" si="174"/>
        <v/>
      </c>
      <c r="CC218" s="26" t="str">
        <f t="shared" si="175"/>
        <v/>
      </c>
      <c r="CD218" s="26" t="str">
        <f t="shared" si="176"/>
        <v/>
      </c>
      <c r="CE218" s="26" t="str">
        <f t="shared" si="177"/>
        <v/>
      </c>
      <c r="CF218" s="26" t="str">
        <f t="shared" si="178"/>
        <v/>
      </c>
      <c r="CG218" s="26" t="str">
        <f t="shared" si="179"/>
        <v>101. ADDED AS A FORMULATION COMPONENT</v>
      </c>
      <c r="CH218" s="26" t="str">
        <f t="shared" si="180"/>
        <v/>
      </c>
      <c r="CI218" s="26" t="str">
        <f t="shared" si="181"/>
        <v/>
      </c>
      <c r="CJ218" s="26" t="str">
        <f t="shared" si="182"/>
        <v/>
      </c>
      <c r="CK218" s="26" t="str">
        <f t="shared" si="183"/>
        <v/>
      </c>
      <c r="CL218" s="26" t="str">
        <f t="shared" si="184"/>
        <v/>
      </c>
      <c r="CM218" s="26" t="str">
        <f t="shared" si="185"/>
        <v/>
      </c>
      <c r="CN218" s="26" t="str">
        <f t="shared" si="186"/>
        <v/>
      </c>
      <c r="CO218" s="26" t="str">
        <f t="shared" si="187"/>
        <v/>
      </c>
      <c r="CP218" s="26" t="str">
        <f t="shared" si="188"/>
        <v/>
      </c>
      <c r="CQ218" s="26" t="str">
        <f t="shared" si="189"/>
        <v/>
      </c>
      <c r="CR218" s="26" t="str">
        <f t="shared" si="190"/>
        <v/>
      </c>
      <c r="CS218" s="26" t="str">
        <f t="shared" si="191"/>
        <v/>
      </c>
      <c r="CT218" s="26" t="str">
        <f t="shared" si="192"/>
        <v/>
      </c>
      <c r="CU218" s="26" t="str">
        <f t="shared" si="193"/>
        <v>115. REPACKAGING</v>
      </c>
      <c r="CV218" s="26" t="str">
        <f t="shared" si="194"/>
        <v/>
      </c>
      <c r="CW218" s="26" t="str">
        <f t="shared" si="195"/>
        <v/>
      </c>
      <c r="CX218" s="26" t="str">
        <f t="shared" si="196"/>
        <v/>
      </c>
      <c r="CY218" s="26" t="str">
        <f t="shared" si="197"/>
        <v/>
      </c>
      <c r="CZ218" s="26" t="str">
        <f t="shared" si="198"/>
        <v/>
      </c>
      <c r="DA218" s="26" t="str">
        <f t="shared" si="199"/>
        <v/>
      </c>
      <c r="DB218" s="26" t="str">
        <f t="shared" si="200"/>
        <v/>
      </c>
      <c r="DC218" s="26" t="str">
        <f t="shared" si="201"/>
        <v/>
      </c>
      <c r="DD218" s="26" t="str">
        <f t="shared" si="202"/>
        <v/>
      </c>
      <c r="DE218" s="26" t="str">
        <f t="shared" si="203"/>
        <v/>
      </c>
      <c r="DF218" s="26" t="str">
        <f t="shared" si="204"/>
        <v/>
      </c>
      <c r="DG218" s="26" t="str">
        <f t="shared" si="205"/>
        <v/>
      </c>
      <c r="DH218" s="26" t="str">
        <f t="shared" si="206"/>
        <v/>
      </c>
      <c r="DI218" s="26" t="str">
        <f t="shared" si="207"/>
        <v/>
      </c>
      <c r="DJ218" s="26" t="str">
        <f t="shared" si="208"/>
        <v/>
      </c>
      <c r="DK218" s="26" t="str">
        <f t="shared" si="209"/>
        <v/>
      </c>
      <c r="DL218" s="26" t="str">
        <f t="shared" si="210"/>
        <v/>
      </c>
      <c r="DM218" s="26" t="str">
        <f t="shared" si="211"/>
        <v/>
      </c>
      <c r="DN218" s="26" t="str">
        <f t="shared" si="212"/>
        <v/>
      </c>
      <c r="DO218" s="26" t="str">
        <f t="shared" si="213"/>
        <v/>
      </c>
      <c r="DP218" s="26" t="str">
        <f t="shared" si="214"/>
        <v/>
      </c>
      <c r="DQ218" s="26" t="str">
        <f t="shared" si="215"/>
        <v/>
      </c>
      <c r="DR218" s="26" t="str">
        <f t="shared" si="216"/>
        <v/>
      </c>
      <c r="DS218" s="26" t="str">
        <f t="shared" si="217"/>
        <v/>
      </c>
      <c r="DT218" s="26" t="str">
        <f t="shared" si="218"/>
        <v/>
      </c>
      <c r="DU218" s="26" t="str">
        <f t="shared" si="219"/>
        <v/>
      </c>
      <c r="DV218" s="26" t="str">
        <f t="shared" si="220"/>
        <v/>
      </c>
    </row>
    <row r="219" spans="1:126" ht="60" x14ac:dyDescent="0.25">
      <c r="A219" t="s">
        <v>1942</v>
      </c>
      <c r="B219">
        <v>2017</v>
      </c>
      <c r="C219" t="s">
        <v>2046</v>
      </c>
      <c r="D219">
        <v>106990</v>
      </c>
      <c r="E219" s="19">
        <v>1317216398661</v>
      </c>
      <c r="F219" t="s">
        <v>369</v>
      </c>
      <c r="G219">
        <v>324110</v>
      </c>
      <c r="H219" t="s">
        <v>370</v>
      </c>
      <c r="I219" t="s">
        <v>371</v>
      </c>
      <c r="J219" t="s">
        <v>372</v>
      </c>
      <c r="K219" t="s">
        <v>103</v>
      </c>
      <c r="L219">
        <v>70723</v>
      </c>
      <c r="M219" s="26" t="str">
        <f t="shared" si="166"/>
        <v>89. PRODUCE THE CHEMICAL, 91. ON-SITE USE OF THE CHEMICAL, 93. AS A BYPRODUCT, 101. ADDED AS A FORMULATION COMPONENT, 115. REPACKAGING</v>
      </c>
      <c r="N219" s="26" t="s">
        <v>2072</v>
      </c>
      <c r="O219" s="26" t="s">
        <v>2050</v>
      </c>
      <c r="P219">
        <v>12</v>
      </c>
      <c r="Q219">
        <v>21</v>
      </c>
      <c r="R219">
        <v>33</v>
      </c>
      <c r="S219" s="26" t="s">
        <v>1940</v>
      </c>
      <c r="T219" s="26" t="s">
        <v>1941</v>
      </c>
      <c r="U219" s="26" t="s">
        <v>1940</v>
      </c>
      <c r="V219" s="26" t="s">
        <v>1941</v>
      </c>
      <c r="W219" s="26" t="s">
        <v>1940</v>
      </c>
      <c r="X219" s="26" t="s">
        <v>1941</v>
      </c>
      <c r="Y219" s="26" t="s">
        <v>1941</v>
      </c>
      <c r="AE219" s="26" t="s">
        <v>1940</v>
      </c>
      <c r="AR219" s="26" t="s">
        <v>1941</v>
      </c>
      <c r="AS219" s="26" t="s">
        <v>1940</v>
      </c>
      <c r="AT219" s="26" t="s">
        <v>1941</v>
      </c>
      <c r="AV219" s="26" t="s">
        <v>1941</v>
      </c>
      <c r="BD219" s="26" t="s">
        <v>1941</v>
      </c>
      <c r="BK219" s="26" t="s">
        <v>1941</v>
      </c>
      <c r="BU219" s="26" t="str">
        <f t="shared" si="167"/>
        <v>89. PRODUCE THE CHEMICAL</v>
      </c>
      <c r="BV219" s="26" t="str">
        <f t="shared" si="168"/>
        <v/>
      </c>
      <c r="BW219" s="26" t="str">
        <f t="shared" si="169"/>
        <v>91. ON-SITE USE OF THE CHEMICAL</v>
      </c>
      <c r="BX219" s="26" t="str">
        <f t="shared" si="170"/>
        <v/>
      </c>
      <c r="BY219" s="26" t="str">
        <f t="shared" si="171"/>
        <v>93. AS A BYPRODUCT</v>
      </c>
      <c r="BZ219" s="26" t="str">
        <f t="shared" si="172"/>
        <v/>
      </c>
      <c r="CA219" s="26" t="str">
        <f t="shared" si="173"/>
        <v/>
      </c>
      <c r="CB219" s="26" t="str">
        <f t="shared" si="174"/>
        <v/>
      </c>
      <c r="CC219" s="26" t="str">
        <f t="shared" si="175"/>
        <v/>
      </c>
      <c r="CD219" s="26" t="str">
        <f t="shared" si="176"/>
        <v/>
      </c>
      <c r="CE219" s="26" t="str">
        <f t="shared" si="177"/>
        <v/>
      </c>
      <c r="CF219" s="26" t="str">
        <f t="shared" si="178"/>
        <v/>
      </c>
      <c r="CG219" s="26" t="str">
        <f t="shared" si="179"/>
        <v>101. ADDED AS A FORMULATION COMPONENT</v>
      </c>
      <c r="CH219" s="26" t="str">
        <f t="shared" si="180"/>
        <v/>
      </c>
      <c r="CI219" s="26" t="str">
        <f t="shared" si="181"/>
        <v/>
      </c>
      <c r="CJ219" s="26" t="str">
        <f t="shared" si="182"/>
        <v/>
      </c>
      <c r="CK219" s="26" t="str">
        <f t="shared" si="183"/>
        <v/>
      </c>
      <c r="CL219" s="26" t="str">
        <f t="shared" si="184"/>
        <v/>
      </c>
      <c r="CM219" s="26" t="str">
        <f t="shared" si="185"/>
        <v/>
      </c>
      <c r="CN219" s="26" t="str">
        <f t="shared" si="186"/>
        <v/>
      </c>
      <c r="CO219" s="26" t="str">
        <f t="shared" si="187"/>
        <v/>
      </c>
      <c r="CP219" s="26" t="str">
        <f t="shared" si="188"/>
        <v/>
      </c>
      <c r="CQ219" s="26" t="str">
        <f t="shared" si="189"/>
        <v/>
      </c>
      <c r="CR219" s="26" t="str">
        <f t="shared" si="190"/>
        <v/>
      </c>
      <c r="CS219" s="26" t="str">
        <f t="shared" si="191"/>
        <v/>
      </c>
      <c r="CT219" s="26" t="str">
        <f t="shared" si="192"/>
        <v/>
      </c>
      <c r="CU219" s="26" t="str">
        <f t="shared" si="193"/>
        <v>115. REPACKAGING</v>
      </c>
      <c r="CV219" s="26" t="str">
        <f t="shared" si="194"/>
        <v/>
      </c>
      <c r="CW219" s="26" t="str">
        <f t="shared" si="195"/>
        <v/>
      </c>
      <c r="CX219" s="26" t="str">
        <f t="shared" si="196"/>
        <v/>
      </c>
      <c r="CY219" s="26" t="str">
        <f t="shared" si="197"/>
        <v/>
      </c>
      <c r="CZ219" s="26" t="str">
        <f t="shared" si="198"/>
        <v/>
      </c>
      <c r="DA219" s="26" t="str">
        <f t="shared" si="199"/>
        <v/>
      </c>
      <c r="DB219" s="26" t="str">
        <f t="shared" si="200"/>
        <v/>
      </c>
      <c r="DC219" s="26" t="str">
        <f t="shared" si="201"/>
        <v/>
      </c>
      <c r="DD219" s="26" t="str">
        <f t="shared" si="202"/>
        <v/>
      </c>
      <c r="DE219" s="26" t="str">
        <f t="shared" si="203"/>
        <v/>
      </c>
      <c r="DF219" s="26" t="str">
        <f t="shared" si="204"/>
        <v/>
      </c>
      <c r="DG219" s="26" t="str">
        <f t="shared" si="205"/>
        <v/>
      </c>
      <c r="DH219" s="26" t="str">
        <f t="shared" si="206"/>
        <v/>
      </c>
      <c r="DI219" s="26" t="str">
        <f t="shared" si="207"/>
        <v/>
      </c>
      <c r="DJ219" s="26" t="str">
        <f t="shared" si="208"/>
        <v/>
      </c>
      <c r="DK219" s="26" t="str">
        <f t="shared" si="209"/>
        <v/>
      </c>
      <c r="DL219" s="26" t="str">
        <f t="shared" si="210"/>
        <v/>
      </c>
      <c r="DM219" s="26" t="str">
        <f t="shared" si="211"/>
        <v/>
      </c>
      <c r="DN219" s="26" t="str">
        <f t="shared" si="212"/>
        <v/>
      </c>
      <c r="DO219" s="26" t="str">
        <f t="shared" si="213"/>
        <v/>
      </c>
      <c r="DP219" s="26" t="str">
        <f t="shared" si="214"/>
        <v/>
      </c>
      <c r="DQ219" s="26" t="str">
        <f t="shared" si="215"/>
        <v/>
      </c>
      <c r="DR219" s="26" t="str">
        <f t="shared" si="216"/>
        <v/>
      </c>
      <c r="DS219" s="26" t="str">
        <f t="shared" si="217"/>
        <v/>
      </c>
      <c r="DT219" s="26" t="str">
        <f t="shared" si="218"/>
        <v/>
      </c>
      <c r="DU219" s="26" t="str">
        <f t="shared" si="219"/>
        <v/>
      </c>
      <c r="DV219" s="26" t="str">
        <f t="shared" si="220"/>
        <v/>
      </c>
    </row>
    <row r="220" spans="1:126" ht="75" x14ac:dyDescent="0.25">
      <c r="A220" t="s">
        <v>1942</v>
      </c>
      <c r="B220">
        <v>2018</v>
      </c>
      <c r="C220" t="s">
        <v>2046</v>
      </c>
      <c r="D220">
        <v>106990</v>
      </c>
      <c r="E220" s="19">
        <v>1318218027148</v>
      </c>
      <c r="F220" t="s">
        <v>369</v>
      </c>
      <c r="G220">
        <v>324110</v>
      </c>
      <c r="H220" t="s">
        <v>370</v>
      </c>
      <c r="I220" t="s">
        <v>371</v>
      </c>
      <c r="J220" t="s">
        <v>372</v>
      </c>
      <c r="K220" t="s">
        <v>103</v>
      </c>
      <c r="L220">
        <v>70723</v>
      </c>
      <c r="M220" s="26" t="str">
        <f t="shared" si="166"/>
        <v>89. PRODUCE THE CHEMICAL, 91. ON-SITE USE OF THE CHEMICAL, 93. AS A BYPRODUCT, 115. REPACKAGING</v>
      </c>
      <c r="N220" s="26" t="s">
        <v>2072</v>
      </c>
      <c r="O220" s="26" t="s">
        <v>2050</v>
      </c>
      <c r="P220">
        <v>12</v>
      </c>
      <c r="Q220">
        <v>23</v>
      </c>
      <c r="R220">
        <v>35</v>
      </c>
      <c r="S220" s="26" t="s">
        <v>1940</v>
      </c>
      <c r="T220" s="26" t="s">
        <v>1941</v>
      </c>
      <c r="U220" s="26" t="s">
        <v>1940</v>
      </c>
      <c r="V220" s="26" t="s">
        <v>1941</v>
      </c>
      <c r="W220" s="26" t="s">
        <v>1940</v>
      </c>
      <c r="X220" s="26" t="s">
        <v>1941</v>
      </c>
      <c r="Y220" s="26" t="s">
        <v>1941</v>
      </c>
      <c r="Z220" s="26" t="s">
        <v>1941</v>
      </c>
      <c r="AA220" s="26" t="s">
        <v>1941</v>
      </c>
      <c r="AB220" s="26" t="s">
        <v>1941</v>
      </c>
      <c r="AC220" s="26" t="s">
        <v>1941</v>
      </c>
      <c r="AD220" s="26" t="s">
        <v>1941</v>
      </c>
      <c r="AE220" s="26" t="s">
        <v>1941</v>
      </c>
      <c r="AF220" s="26" t="s">
        <v>1941</v>
      </c>
      <c r="AG220" s="26" t="s">
        <v>1941</v>
      </c>
      <c r="AH220" s="26" t="s">
        <v>1941</v>
      </c>
      <c r="AI220" s="26" t="s">
        <v>1941</v>
      </c>
      <c r="AJ220" s="26" t="s">
        <v>1941</v>
      </c>
      <c r="AK220" s="26" t="s">
        <v>1941</v>
      </c>
      <c r="AL220" s="26" t="s">
        <v>1941</v>
      </c>
      <c r="AM220" s="26" t="s">
        <v>1941</v>
      </c>
      <c r="AN220" s="26" t="s">
        <v>1941</v>
      </c>
      <c r="AO220" s="26" t="s">
        <v>1941</v>
      </c>
      <c r="AP220" s="26" t="s">
        <v>1941</v>
      </c>
      <c r="AQ220" s="26" t="s">
        <v>1941</v>
      </c>
      <c r="AR220" s="26" t="s">
        <v>1941</v>
      </c>
      <c r="AS220" s="26" t="s">
        <v>1940</v>
      </c>
      <c r="AT220" s="26" t="s">
        <v>1941</v>
      </c>
      <c r="AU220" s="26" t="s">
        <v>1941</v>
      </c>
      <c r="AV220" s="26" t="s">
        <v>1941</v>
      </c>
      <c r="AW220" s="26" t="s">
        <v>1941</v>
      </c>
      <c r="AX220" s="26" t="s">
        <v>1941</v>
      </c>
      <c r="AY220" s="26" t="s">
        <v>1941</v>
      </c>
      <c r="AZ220" s="26" t="s">
        <v>1941</v>
      </c>
      <c r="BA220" s="26" t="s">
        <v>1941</v>
      </c>
      <c r="BB220" s="26" t="s">
        <v>1941</v>
      </c>
      <c r="BC220" s="26" t="s">
        <v>1941</v>
      </c>
      <c r="BD220" s="26" t="s">
        <v>1941</v>
      </c>
      <c r="BE220" s="26" t="s">
        <v>1941</v>
      </c>
      <c r="BF220" s="26" t="s">
        <v>1941</v>
      </c>
      <c r="BG220" s="26" t="s">
        <v>1941</v>
      </c>
      <c r="BH220" s="26" t="s">
        <v>1941</v>
      </c>
      <c r="BI220" s="26" t="s">
        <v>1941</v>
      </c>
      <c r="BJ220" s="26" t="s">
        <v>1941</v>
      </c>
      <c r="BK220" s="26" t="s">
        <v>1941</v>
      </c>
      <c r="BL220" s="26" t="s">
        <v>1941</v>
      </c>
      <c r="BM220" s="26" t="s">
        <v>1941</v>
      </c>
      <c r="BN220" s="26" t="s">
        <v>1941</v>
      </c>
      <c r="BO220" s="26" t="s">
        <v>1941</v>
      </c>
      <c r="BP220" s="26" t="s">
        <v>1941</v>
      </c>
      <c r="BQ220" s="26" t="s">
        <v>1941</v>
      </c>
      <c r="BR220" s="26" t="s">
        <v>1941</v>
      </c>
      <c r="BS220" s="26" t="s">
        <v>1941</v>
      </c>
      <c r="BT220" s="26" t="s">
        <v>1941</v>
      </c>
      <c r="BU220" s="26" t="str">
        <f t="shared" si="167"/>
        <v>89. PRODUCE THE CHEMICAL</v>
      </c>
      <c r="BV220" s="26" t="str">
        <f t="shared" si="168"/>
        <v/>
      </c>
      <c r="BW220" s="26" t="str">
        <f t="shared" si="169"/>
        <v>91. ON-SITE USE OF THE CHEMICAL</v>
      </c>
      <c r="BX220" s="26" t="str">
        <f t="shared" si="170"/>
        <v/>
      </c>
      <c r="BY220" s="26" t="str">
        <f t="shared" si="171"/>
        <v>93. AS A BYPRODUCT</v>
      </c>
      <c r="BZ220" s="26" t="str">
        <f t="shared" si="172"/>
        <v/>
      </c>
      <c r="CA220" s="26" t="str">
        <f t="shared" si="173"/>
        <v/>
      </c>
      <c r="CB220" s="26" t="str">
        <f t="shared" si="174"/>
        <v/>
      </c>
      <c r="CC220" s="26" t="str">
        <f t="shared" si="175"/>
        <v/>
      </c>
      <c r="CD220" s="26" t="str">
        <f t="shared" si="176"/>
        <v/>
      </c>
      <c r="CE220" s="26" t="str">
        <f t="shared" si="177"/>
        <v/>
      </c>
      <c r="CF220" s="26" t="str">
        <f t="shared" si="178"/>
        <v/>
      </c>
      <c r="CG220" s="26" t="str">
        <f t="shared" si="179"/>
        <v/>
      </c>
      <c r="CH220" s="26" t="str">
        <f t="shared" si="180"/>
        <v/>
      </c>
      <c r="CI220" s="26" t="str">
        <f t="shared" si="181"/>
        <v/>
      </c>
      <c r="CJ220" s="26" t="str">
        <f t="shared" si="182"/>
        <v/>
      </c>
      <c r="CK220" s="26" t="str">
        <f t="shared" si="183"/>
        <v/>
      </c>
      <c r="CL220" s="26" t="str">
        <f t="shared" si="184"/>
        <v/>
      </c>
      <c r="CM220" s="26" t="str">
        <f t="shared" si="185"/>
        <v/>
      </c>
      <c r="CN220" s="26" t="str">
        <f t="shared" si="186"/>
        <v/>
      </c>
      <c r="CO220" s="26" t="str">
        <f t="shared" si="187"/>
        <v/>
      </c>
      <c r="CP220" s="26" t="str">
        <f t="shared" si="188"/>
        <v/>
      </c>
      <c r="CQ220" s="26" t="str">
        <f t="shared" si="189"/>
        <v/>
      </c>
      <c r="CR220" s="26" t="str">
        <f t="shared" si="190"/>
        <v/>
      </c>
      <c r="CS220" s="26" t="str">
        <f t="shared" si="191"/>
        <v/>
      </c>
      <c r="CT220" s="26" t="str">
        <f t="shared" si="192"/>
        <v/>
      </c>
      <c r="CU220" s="26" t="str">
        <f t="shared" si="193"/>
        <v>115. REPACKAGING</v>
      </c>
      <c r="CV220" s="26" t="str">
        <f t="shared" si="194"/>
        <v/>
      </c>
      <c r="CW220" s="26" t="str">
        <f t="shared" si="195"/>
        <v/>
      </c>
      <c r="CX220" s="26" t="str">
        <f t="shared" si="196"/>
        <v/>
      </c>
      <c r="CY220" s="26" t="str">
        <f t="shared" si="197"/>
        <v/>
      </c>
      <c r="CZ220" s="26" t="str">
        <f t="shared" si="198"/>
        <v/>
      </c>
      <c r="DA220" s="26" t="str">
        <f t="shared" si="199"/>
        <v/>
      </c>
      <c r="DB220" s="26" t="str">
        <f t="shared" si="200"/>
        <v/>
      </c>
      <c r="DC220" s="26" t="str">
        <f t="shared" si="201"/>
        <v/>
      </c>
      <c r="DD220" s="26" t="str">
        <f t="shared" si="202"/>
        <v/>
      </c>
      <c r="DE220" s="26" t="str">
        <f t="shared" si="203"/>
        <v/>
      </c>
      <c r="DF220" s="26" t="str">
        <f t="shared" si="204"/>
        <v/>
      </c>
      <c r="DG220" s="26" t="str">
        <f t="shared" si="205"/>
        <v/>
      </c>
      <c r="DH220" s="26" t="str">
        <f t="shared" si="206"/>
        <v/>
      </c>
      <c r="DI220" s="26" t="str">
        <f t="shared" si="207"/>
        <v/>
      </c>
      <c r="DJ220" s="26" t="str">
        <f t="shared" si="208"/>
        <v/>
      </c>
      <c r="DK220" s="26" t="str">
        <f t="shared" si="209"/>
        <v/>
      </c>
      <c r="DL220" s="26" t="str">
        <f t="shared" si="210"/>
        <v/>
      </c>
      <c r="DM220" s="26" t="str">
        <f t="shared" si="211"/>
        <v/>
      </c>
      <c r="DN220" s="26" t="str">
        <f t="shared" si="212"/>
        <v/>
      </c>
      <c r="DO220" s="26" t="str">
        <f t="shared" si="213"/>
        <v/>
      </c>
      <c r="DP220" s="26" t="str">
        <f t="shared" si="214"/>
        <v/>
      </c>
      <c r="DQ220" s="26" t="str">
        <f t="shared" si="215"/>
        <v/>
      </c>
      <c r="DR220" s="26" t="str">
        <f t="shared" si="216"/>
        <v/>
      </c>
      <c r="DS220" s="26" t="str">
        <f t="shared" si="217"/>
        <v/>
      </c>
      <c r="DT220" s="26" t="str">
        <f t="shared" si="218"/>
        <v/>
      </c>
      <c r="DU220" s="26" t="str">
        <f t="shared" si="219"/>
        <v/>
      </c>
      <c r="DV220" s="26" t="str">
        <f t="shared" si="220"/>
        <v/>
      </c>
    </row>
    <row r="221" spans="1:126" ht="105" x14ac:dyDescent="0.25">
      <c r="A221" t="s">
        <v>1942</v>
      </c>
      <c r="B221">
        <v>2019</v>
      </c>
      <c r="C221" t="s">
        <v>2046</v>
      </c>
      <c r="D221">
        <v>106990</v>
      </c>
      <c r="E221" s="19">
        <v>1319218252346</v>
      </c>
      <c r="F221" t="s">
        <v>369</v>
      </c>
      <c r="G221">
        <v>324110</v>
      </c>
      <c r="H221" t="s">
        <v>370</v>
      </c>
      <c r="I221" t="s">
        <v>371</v>
      </c>
      <c r="J221" t="s">
        <v>372</v>
      </c>
      <c r="K221" t="s">
        <v>103</v>
      </c>
      <c r="L221">
        <v>70723</v>
      </c>
      <c r="M221" s="26" t="str">
        <f t="shared" si="166"/>
        <v>89. PRODUCE THE CHEMICAL, 91. ON-SITE USE OF THE CHEMICAL, 93. AS A BYPRODUCT, 101. ADDED AS A FORMULATION COMPONENT, 113. P299  OTHER, 115. REPACKAGING</v>
      </c>
      <c r="N221" s="26" t="s">
        <v>2072</v>
      </c>
      <c r="O221" s="26" t="s">
        <v>2050</v>
      </c>
      <c r="P221">
        <v>11</v>
      </c>
      <c r="Q221">
        <v>22</v>
      </c>
      <c r="R221">
        <v>33</v>
      </c>
      <c r="S221" s="26" t="s">
        <v>1940</v>
      </c>
      <c r="T221" s="26" t="s">
        <v>1941</v>
      </c>
      <c r="U221" s="26" t="s">
        <v>1940</v>
      </c>
      <c r="V221" s="26" t="s">
        <v>1941</v>
      </c>
      <c r="W221" s="26" t="s">
        <v>1940</v>
      </c>
      <c r="X221" s="26" t="s">
        <v>1941</v>
      </c>
      <c r="Y221" s="26" t="s">
        <v>1941</v>
      </c>
      <c r="Z221" s="26" t="s">
        <v>1941</v>
      </c>
      <c r="AA221" s="26" t="s">
        <v>1941</v>
      </c>
      <c r="AB221" s="26" t="s">
        <v>1941</v>
      </c>
      <c r="AC221" s="26" t="s">
        <v>1941</v>
      </c>
      <c r="AD221" s="26" t="s">
        <v>1941</v>
      </c>
      <c r="AE221" s="26" t="s">
        <v>1940</v>
      </c>
      <c r="AF221" s="26" t="s">
        <v>1941</v>
      </c>
      <c r="AG221" s="26" t="s">
        <v>1941</v>
      </c>
      <c r="AH221" s="26" t="s">
        <v>1941</v>
      </c>
      <c r="AI221" s="26" t="s">
        <v>1941</v>
      </c>
      <c r="AJ221" s="26" t="s">
        <v>1941</v>
      </c>
      <c r="AK221" s="26" t="s">
        <v>1941</v>
      </c>
      <c r="AL221" s="26" t="s">
        <v>1941</v>
      </c>
      <c r="AM221" s="26" t="s">
        <v>1941</v>
      </c>
      <c r="AN221" s="26" t="s">
        <v>1941</v>
      </c>
      <c r="AO221" s="26" t="s">
        <v>1941</v>
      </c>
      <c r="AP221" s="26" t="s">
        <v>1941</v>
      </c>
      <c r="AQ221" s="26" t="s">
        <v>1940</v>
      </c>
      <c r="AR221" s="26" t="s">
        <v>1941</v>
      </c>
      <c r="AS221" s="26" t="s">
        <v>1940</v>
      </c>
      <c r="AT221" s="26" t="s">
        <v>1941</v>
      </c>
      <c r="AU221" s="26" t="s">
        <v>1941</v>
      </c>
      <c r="AV221" s="26" t="s">
        <v>1941</v>
      </c>
      <c r="AW221" s="26" t="s">
        <v>1941</v>
      </c>
      <c r="AX221" s="26" t="s">
        <v>1941</v>
      </c>
      <c r="AY221" s="26" t="s">
        <v>1941</v>
      </c>
      <c r="AZ221" s="26" t="s">
        <v>1941</v>
      </c>
      <c r="BA221" s="26" t="s">
        <v>1941</v>
      </c>
      <c r="BB221" s="26" t="s">
        <v>1941</v>
      </c>
      <c r="BC221" s="26" t="s">
        <v>1941</v>
      </c>
      <c r="BD221" s="26" t="s">
        <v>1941</v>
      </c>
      <c r="BE221" s="26" t="s">
        <v>1941</v>
      </c>
      <c r="BF221" s="26" t="s">
        <v>1941</v>
      </c>
      <c r="BG221" s="26" t="s">
        <v>1941</v>
      </c>
      <c r="BH221" s="26" t="s">
        <v>1941</v>
      </c>
      <c r="BI221" s="26" t="s">
        <v>1941</v>
      </c>
      <c r="BJ221" s="26" t="s">
        <v>1941</v>
      </c>
      <c r="BK221" s="26" t="s">
        <v>1941</v>
      </c>
      <c r="BL221" s="26" t="s">
        <v>1941</v>
      </c>
      <c r="BM221" s="26" t="s">
        <v>1941</v>
      </c>
      <c r="BN221" s="26" t="s">
        <v>1941</v>
      </c>
      <c r="BO221" s="26" t="s">
        <v>1941</v>
      </c>
      <c r="BP221" s="26" t="s">
        <v>1941</v>
      </c>
      <c r="BQ221" s="26" t="s">
        <v>1941</v>
      </c>
      <c r="BR221" s="26" t="s">
        <v>1941</v>
      </c>
      <c r="BS221" s="26" t="s">
        <v>1941</v>
      </c>
      <c r="BT221" s="26" t="s">
        <v>1941</v>
      </c>
      <c r="BU221" s="26" t="str">
        <f t="shared" si="167"/>
        <v>89. PRODUCE THE CHEMICAL</v>
      </c>
      <c r="BV221" s="26" t="str">
        <f t="shared" si="168"/>
        <v/>
      </c>
      <c r="BW221" s="26" t="str">
        <f t="shared" si="169"/>
        <v>91. ON-SITE USE OF THE CHEMICAL</v>
      </c>
      <c r="BX221" s="26" t="str">
        <f t="shared" si="170"/>
        <v/>
      </c>
      <c r="BY221" s="26" t="str">
        <f t="shared" si="171"/>
        <v>93. AS A BYPRODUCT</v>
      </c>
      <c r="BZ221" s="26" t="str">
        <f t="shared" si="172"/>
        <v/>
      </c>
      <c r="CA221" s="26" t="str">
        <f t="shared" si="173"/>
        <v/>
      </c>
      <c r="CB221" s="26" t="str">
        <f t="shared" si="174"/>
        <v/>
      </c>
      <c r="CC221" s="26" t="str">
        <f t="shared" si="175"/>
        <v/>
      </c>
      <c r="CD221" s="26" t="str">
        <f t="shared" si="176"/>
        <v/>
      </c>
      <c r="CE221" s="26" t="str">
        <f t="shared" si="177"/>
        <v/>
      </c>
      <c r="CF221" s="26" t="str">
        <f t="shared" si="178"/>
        <v/>
      </c>
      <c r="CG221" s="26" t="str">
        <f t="shared" si="179"/>
        <v>101. ADDED AS A FORMULATION COMPONENT</v>
      </c>
      <c r="CH221" s="26" t="str">
        <f t="shared" si="180"/>
        <v/>
      </c>
      <c r="CI221" s="26" t="str">
        <f t="shared" si="181"/>
        <v/>
      </c>
      <c r="CJ221" s="26" t="str">
        <f t="shared" si="182"/>
        <v/>
      </c>
      <c r="CK221" s="26" t="str">
        <f t="shared" si="183"/>
        <v/>
      </c>
      <c r="CL221" s="26" t="str">
        <f t="shared" si="184"/>
        <v/>
      </c>
      <c r="CM221" s="26" t="str">
        <f t="shared" si="185"/>
        <v/>
      </c>
      <c r="CN221" s="26" t="str">
        <f t="shared" si="186"/>
        <v/>
      </c>
      <c r="CO221" s="26" t="str">
        <f t="shared" si="187"/>
        <v/>
      </c>
      <c r="CP221" s="26" t="str">
        <f t="shared" si="188"/>
        <v/>
      </c>
      <c r="CQ221" s="26" t="str">
        <f t="shared" si="189"/>
        <v/>
      </c>
      <c r="CR221" s="26" t="str">
        <f t="shared" si="190"/>
        <v/>
      </c>
      <c r="CS221" s="26" t="str">
        <f t="shared" si="191"/>
        <v>113. P299  OTHER</v>
      </c>
      <c r="CT221" s="26" t="str">
        <f t="shared" si="192"/>
        <v/>
      </c>
      <c r="CU221" s="26" t="str">
        <f t="shared" si="193"/>
        <v>115. REPACKAGING</v>
      </c>
      <c r="CV221" s="26" t="str">
        <f t="shared" si="194"/>
        <v/>
      </c>
      <c r="CW221" s="26" t="str">
        <f t="shared" si="195"/>
        <v/>
      </c>
      <c r="CX221" s="26" t="str">
        <f t="shared" si="196"/>
        <v/>
      </c>
      <c r="CY221" s="26" t="str">
        <f t="shared" si="197"/>
        <v/>
      </c>
      <c r="CZ221" s="26" t="str">
        <f t="shared" si="198"/>
        <v/>
      </c>
      <c r="DA221" s="26" t="str">
        <f t="shared" si="199"/>
        <v/>
      </c>
      <c r="DB221" s="26" t="str">
        <f t="shared" si="200"/>
        <v/>
      </c>
      <c r="DC221" s="26" t="str">
        <f t="shared" si="201"/>
        <v/>
      </c>
      <c r="DD221" s="26" t="str">
        <f t="shared" si="202"/>
        <v/>
      </c>
      <c r="DE221" s="26" t="str">
        <f t="shared" si="203"/>
        <v/>
      </c>
      <c r="DF221" s="26" t="str">
        <f t="shared" si="204"/>
        <v/>
      </c>
      <c r="DG221" s="26" t="str">
        <f t="shared" si="205"/>
        <v/>
      </c>
      <c r="DH221" s="26" t="str">
        <f t="shared" si="206"/>
        <v/>
      </c>
      <c r="DI221" s="26" t="str">
        <f t="shared" si="207"/>
        <v/>
      </c>
      <c r="DJ221" s="26" t="str">
        <f t="shared" si="208"/>
        <v/>
      </c>
      <c r="DK221" s="26" t="str">
        <f t="shared" si="209"/>
        <v/>
      </c>
      <c r="DL221" s="26" t="str">
        <f t="shared" si="210"/>
        <v/>
      </c>
      <c r="DM221" s="26" t="str">
        <f t="shared" si="211"/>
        <v/>
      </c>
      <c r="DN221" s="26" t="str">
        <f t="shared" si="212"/>
        <v/>
      </c>
      <c r="DO221" s="26" t="str">
        <f t="shared" si="213"/>
        <v/>
      </c>
      <c r="DP221" s="26" t="str">
        <f t="shared" si="214"/>
        <v/>
      </c>
      <c r="DQ221" s="26" t="str">
        <f t="shared" si="215"/>
        <v/>
      </c>
      <c r="DR221" s="26" t="str">
        <f t="shared" si="216"/>
        <v/>
      </c>
      <c r="DS221" s="26" t="str">
        <f t="shared" si="217"/>
        <v/>
      </c>
      <c r="DT221" s="26" t="str">
        <f t="shared" si="218"/>
        <v/>
      </c>
      <c r="DU221" s="26" t="str">
        <f t="shared" si="219"/>
        <v/>
      </c>
      <c r="DV221" s="26" t="str">
        <f t="shared" si="220"/>
        <v/>
      </c>
    </row>
    <row r="222" spans="1:126" ht="60" x14ac:dyDescent="0.25">
      <c r="A222" t="s">
        <v>1942</v>
      </c>
      <c r="B222">
        <v>2020</v>
      </c>
      <c r="C222" t="s">
        <v>2046</v>
      </c>
      <c r="D222">
        <v>106990</v>
      </c>
      <c r="E222" s="19">
        <v>1320219264660</v>
      </c>
      <c r="F222" t="s">
        <v>369</v>
      </c>
      <c r="G222">
        <v>324110</v>
      </c>
      <c r="H222" t="s">
        <v>370</v>
      </c>
      <c r="I222" t="s">
        <v>371</v>
      </c>
      <c r="J222" t="s">
        <v>372</v>
      </c>
      <c r="K222" t="s">
        <v>103</v>
      </c>
      <c r="L222">
        <v>70723</v>
      </c>
      <c r="M222" s="26" t="str">
        <f t="shared" si="166"/>
        <v>89. PRODUCE THE CHEMICAL, 93. AS A BYPRODUCT, 95. USED AS A REACTANT, 96. P101  FEEDSTOCKS, 116. AS A PROCESS IMPURITY</v>
      </c>
      <c r="N222" s="26" t="s">
        <v>2072</v>
      </c>
      <c r="O222" s="26" t="s">
        <v>2050</v>
      </c>
      <c r="P222">
        <v>11</v>
      </c>
      <c r="Q222">
        <v>233</v>
      </c>
      <c r="R222">
        <v>244</v>
      </c>
      <c r="S222" s="26" t="s">
        <v>1940</v>
      </c>
      <c r="T222" s="26" t="s">
        <v>1941</v>
      </c>
      <c r="U222" s="26" t="s">
        <v>1941</v>
      </c>
      <c r="V222" s="26" t="s">
        <v>1941</v>
      </c>
      <c r="W222" s="26" t="s">
        <v>1940</v>
      </c>
      <c r="X222" s="26" t="s">
        <v>1941</v>
      </c>
      <c r="Y222" s="26" t="s">
        <v>1940</v>
      </c>
      <c r="Z222" s="26" t="s">
        <v>1940</v>
      </c>
      <c r="AA222" s="26" t="s">
        <v>1941</v>
      </c>
      <c r="AB222" s="26" t="s">
        <v>1941</v>
      </c>
      <c r="AC222" s="26" t="s">
        <v>1941</v>
      </c>
      <c r="AD222" s="26" t="s">
        <v>1941</v>
      </c>
      <c r="AE222" s="26" t="s">
        <v>1941</v>
      </c>
      <c r="AF222" s="26" t="s">
        <v>1941</v>
      </c>
      <c r="AG222" s="26" t="s">
        <v>1941</v>
      </c>
      <c r="AH222" s="26" t="s">
        <v>1941</v>
      </c>
      <c r="AI222" s="26" t="s">
        <v>1941</v>
      </c>
      <c r="AJ222" s="26" t="s">
        <v>1941</v>
      </c>
      <c r="AK222" s="26" t="s">
        <v>1941</v>
      </c>
      <c r="AL222" s="26" t="s">
        <v>1941</v>
      </c>
      <c r="AM222" s="26" t="s">
        <v>1941</v>
      </c>
      <c r="AN222" s="26" t="s">
        <v>1941</v>
      </c>
      <c r="AO222" s="26" t="s">
        <v>1941</v>
      </c>
      <c r="AP222" s="26" t="s">
        <v>1941</v>
      </c>
      <c r="AQ222" s="26" t="s">
        <v>1941</v>
      </c>
      <c r="AR222" s="26" t="s">
        <v>1941</v>
      </c>
      <c r="AS222" s="26" t="s">
        <v>1941</v>
      </c>
      <c r="AT222" s="26" t="s">
        <v>1940</v>
      </c>
      <c r="AU222" s="26" t="s">
        <v>1941</v>
      </c>
      <c r="AV222" s="26" t="s">
        <v>1941</v>
      </c>
      <c r="AW222" s="26" t="s">
        <v>1941</v>
      </c>
      <c r="AX222" s="26" t="s">
        <v>1941</v>
      </c>
      <c r="AY222" s="26" t="s">
        <v>1941</v>
      </c>
      <c r="AZ222" s="26" t="s">
        <v>1941</v>
      </c>
      <c r="BA222" s="26" t="s">
        <v>1941</v>
      </c>
      <c r="BB222" s="26" t="s">
        <v>1941</v>
      </c>
      <c r="BC222" s="26" t="s">
        <v>1941</v>
      </c>
      <c r="BD222" s="26" t="s">
        <v>1941</v>
      </c>
      <c r="BE222" s="26" t="s">
        <v>1941</v>
      </c>
      <c r="BF222" s="26" t="s">
        <v>1941</v>
      </c>
      <c r="BG222" s="26" t="s">
        <v>1941</v>
      </c>
      <c r="BH222" s="26" t="s">
        <v>1941</v>
      </c>
      <c r="BI222" s="26" t="s">
        <v>1941</v>
      </c>
      <c r="BJ222" s="26" t="s">
        <v>1941</v>
      </c>
      <c r="BK222" s="26" t="s">
        <v>1941</v>
      </c>
      <c r="BL222" s="26" t="s">
        <v>1941</v>
      </c>
      <c r="BM222" s="26" t="s">
        <v>1941</v>
      </c>
      <c r="BN222" s="26" t="s">
        <v>1941</v>
      </c>
      <c r="BO222" s="26" t="s">
        <v>1941</v>
      </c>
      <c r="BP222" s="26" t="s">
        <v>1941</v>
      </c>
      <c r="BQ222" s="26" t="s">
        <v>1941</v>
      </c>
      <c r="BR222" s="26" t="s">
        <v>1941</v>
      </c>
      <c r="BS222" s="26" t="s">
        <v>1941</v>
      </c>
      <c r="BT222" s="26" t="s">
        <v>1941</v>
      </c>
      <c r="BU222" s="26" t="str">
        <f t="shared" si="167"/>
        <v>89. PRODUCE THE CHEMICAL</v>
      </c>
      <c r="BV222" s="26" t="str">
        <f t="shared" si="168"/>
        <v/>
      </c>
      <c r="BW222" s="26" t="str">
        <f t="shared" si="169"/>
        <v/>
      </c>
      <c r="BX222" s="26" t="str">
        <f t="shared" si="170"/>
        <v/>
      </c>
      <c r="BY222" s="26" t="str">
        <f t="shared" si="171"/>
        <v>93. AS A BYPRODUCT</v>
      </c>
      <c r="BZ222" s="26" t="str">
        <f t="shared" si="172"/>
        <v/>
      </c>
      <c r="CA222" s="26" t="str">
        <f t="shared" si="173"/>
        <v>95. USED AS A REACTANT</v>
      </c>
      <c r="CB222" s="26" t="str">
        <f t="shared" si="174"/>
        <v>96. P101  FEEDSTOCKS</v>
      </c>
      <c r="CC222" s="26" t="str">
        <f t="shared" si="175"/>
        <v/>
      </c>
      <c r="CD222" s="26" t="str">
        <f t="shared" si="176"/>
        <v/>
      </c>
      <c r="CE222" s="26" t="str">
        <f t="shared" si="177"/>
        <v/>
      </c>
      <c r="CF222" s="26" t="str">
        <f t="shared" si="178"/>
        <v/>
      </c>
      <c r="CG222" s="26" t="str">
        <f t="shared" si="179"/>
        <v/>
      </c>
      <c r="CH222" s="26" t="str">
        <f t="shared" si="180"/>
        <v/>
      </c>
      <c r="CI222" s="26" t="str">
        <f t="shared" si="181"/>
        <v/>
      </c>
      <c r="CJ222" s="26" t="str">
        <f t="shared" si="182"/>
        <v/>
      </c>
      <c r="CK222" s="26" t="str">
        <f t="shared" si="183"/>
        <v/>
      </c>
      <c r="CL222" s="26" t="str">
        <f t="shared" si="184"/>
        <v/>
      </c>
      <c r="CM222" s="26" t="str">
        <f t="shared" si="185"/>
        <v/>
      </c>
      <c r="CN222" s="26" t="str">
        <f t="shared" si="186"/>
        <v/>
      </c>
      <c r="CO222" s="26" t="str">
        <f t="shared" si="187"/>
        <v/>
      </c>
      <c r="CP222" s="26" t="str">
        <f t="shared" si="188"/>
        <v/>
      </c>
      <c r="CQ222" s="26" t="str">
        <f t="shared" si="189"/>
        <v/>
      </c>
      <c r="CR222" s="26" t="str">
        <f t="shared" si="190"/>
        <v/>
      </c>
      <c r="CS222" s="26" t="str">
        <f t="shared" si="191"/>
        <v/>
      </c>
      <c r="CT222" s="26" t="str">
        <f t="shared" si="192"/>
        <v/>
      </c>
      <c r="CU222" s="26" t="str">
        <f t="shared" si="193"/>
        <v/>
      </c>
      <c r="CV222" s="26" t="str">
        <f t="shared" si="194"/>
        <v>116. AS A PROCESS IMPURITY</v>
      </c>
      <c r="CW222" s="26" t="str">
        <f t="shared" si="195"/>
        <v/>
      </c>
      <c r="CX222" s="26" t="str">
        <f t="shared" si="196"/>
        <v/>
      </c>
      <c r="CY222" s="26" t="str">
        <f t="shared" si="197"/>
        <v/>
      </c>
      <c r="CZ222" s="26" t="str">
        <f t="shared" si="198"/>
        <v/>
      </c>
      <c r="DA222" s="26" t="str">
        <f t="shared" si="199"/>
        <v/>
      </c>
      <c r="DB222" s="26" t="str">
        <f t="shared" si="200"/>
        <v/>
      </c>
      <c r="DC222" s="26" t="str">
        <f t="shared" si="201"/>
        <v/>
      </c>
      <c r="DD222" s="26" t="str">
        <f t="shared" si="202"/>
        <v/>
      </c>
      <c r="DE222" s="26" t="str">
        <f t="shared" si="203"/>
        <v/>
      </c>
      <c r="DF222" s="26" t="str">
        <f t="shared" si="204"/>
        <v/>
      </c>
      <c r="DG222" s="26" t="str">
        <f t="shared" si="205"/>
        <v/>
      </c>
      <c r="DH222" s="26" t="str">
        <f t="shared" si="206"/>
        <v/>
      </c>
      <c r="DI222" s="26" t="str">
        <f t="shared" si="207"/>
        <v/>
      </c>
      <c r="DJ222" s="26" t="str">
        <f t="shared" si="208"/>
        <v/>
      </c>
      <c r="DK222" s="26" t="str">
        <f t="shared" si="209"/>
        <v/>
      </c>
      <c r="DL222" s="26" t="str">
        <f t="shared" si="210"/>
        <v/>
      </c>
      <c r="DM222" s="26" t="str">
        <f t="shared" si="211"/>
        <v/>
      </c>
      <c r="DN222" s="26" t="str">
        <f t="shared" si="212"/>
        <v/>
      </c>
      <c r="DO222" s="26" t="str">
        <f t="shared" si="213"/>
        <v/>
      </c>
      <c r="DP222" s="26" t="str">
        <f t="shared" si="214"/>
        <v/>
      </c>
      <c r="DQ222" s="26" t="str">
        <f t="shared" si="215"/>
        <v/>
      </c>
      <c r="DR222" s="26" t="str">
        <f t="shared" si="216"/>
        <v/>
      </c>
      <c r="DS222" s="26" t="str">
        <f t="shared" si="217"/>
        <v/>
      </c>
      <c r="DT222" s="26" t="str">
        <f t="shared" si="218"/>
        <v/>
      </c>
      <c r="DU222" s="26" t="str">
        <f t="shared" si="219"/>
        <v/>
      </c>
      <c r="DV222" s="26" t="str">
        <f t="shared" si="220"/>
        <v/>
      </c>
    </row>
    <row r="223" spans="1:126" ht="137.25" customHeight="1" x14ac:dyDescent="0.25">
      <c r="A223" t="s">
        <v>1942</v>
      </c>
      <c r="B223">
        <v>2019</v>
      </c>
      <c r="C223" t="s">
        <v>2046</v>
      </c>
      <c r="D223">
        <v>106990</v>
      </c>
      <c r="E223" s="19">
        <v>1319218336814</v>
      </c>
      <c r="F223" t="s">
        <v>1744</v>
      </c>
      <c r="G223">
        <v>325199</v>
      </c>
      <c r="H223" t="s">
        <v>1967</v>
      </c>
      <c r="I223" t="s">
        <v>1746</v>
      </c>
      <c r="J223" t="s">
        <v>1068</v>
      </c>
      <c r="K223" t="s">
        <v>796</v>
      </c>
      <c r="L223">
        <v>48640</v>
      </c>
      <c r="M223" s="26" t="str">
        <f t="shared" si="166"/>
        <v>89. PRODUCE THE CHEMICAL, 93. AS A BYPRODUCT, 133. ANCILLARY OR OTHER USE, 142. Z399  OTHER</v>
      </c>
      <c r="N223" s="26" t="s">
        <v>2072</v>
      </c>
      <c r="O223" s="26" t="s">
        <v>2074</v>
      </c>
      <c r="P223">
        <v>0</v>
      </c>
      <c r="Q223">
        <v>543</v>
      </c>
      <c r="R223">
        <v>543</v>
      </c>
      <c r="S223" s="26" t="s">
        <v>1940</v>
      </c>
      <c r="T223" s="26" t="s">
        <v>1941</v>
      </c>
      <c r="U223" s="26" t="s">
        <v>1941</v>
      </c>
      <c r="V223" s="26" t="s">
        <v>1941</v>
      </c>
      <c r="W223" s="26" t="s">
        <v>1940</v>
      </c>
      <c r="X223" s="26" t="s">
        <v>1941</v>
      </c>
      <c r="Y223" s="26" t="s">
        <v>1941</v>
      </c>
      <c r="Z223" s="26" t="s">
        <v>1941</v>
      </c>
      <c r="AA223" s="26" t="s">
        <v>1941</v>
      </c>
      <c r="AB223" s="26" t="s">
        <v>1941</v>
      </c>
      <c r="AC223" s="26" t="s">
        <v>1941</v>
      </c>
      <c r="AD223" s="26" t="s">
        <v>1941</v>
      </c>
      <c r="AE223" s="26" t="s">
        <v>1941</v>
      </c>
      <c r="AF223" s="26" t="s">
        <v>1941</v>
      </c>
      <c r="AG223" s="26" t="s">
        <v>1941</v>
      </c>
      <c r="AH223" s="26" t="s">
        <v>1941</v>
      </c>
      <c r="AI223" s="26" t="s">
        <v>1941</v>
      </c>
      <c r="AJ223" s="26" t="s">
        <v>1941</v>
      </c>
      <c r="AK223" s="26" t="s">
        <v>1941</v>
      </c>
      <c r="AL223" s="26" t="s">
        <v>1941</v>
      </c>
      <c r="AM223" s="26" t="s">
        <v>1941</v>
      </c>
      <c r="AN223" s="26" t="s">
        <v>1941</v>
      </c>
      <c r="AO223" s="26" t="s">
        <v>1941</v>
      </c>
      <c r="AP223" s="26" t="s">
        <v>1941</v>
      </c>
      <c r="AQ223" s="26" t="s">
        <v>1941</v>
      </c>
      <c r="AR223" s="26" t="s">
        <v>1941</v>
      </c>
      <c r="AS223" s="26" t="s">
        <v>1941</v>
      </c>
      <c r="AT223" s="26" t="s">
        <v>1941</v>
      </c>
      <c r="AU223" s="26" t="s">
        <v>1941</v>
      </c>
      <c r="AV223" s="26" t="s">
        <v>1941</v>
      </c>
      <c r="AW223" s="26" t="s">
        <v>1941</v>
      </c>
      <c r="AX223" s="26" t="s">
        <v>1941</v>
      </c>
      <c r="AY223" s="26" t="s">
        <v>1941</v>
      </c>
      <c r="AZ223" s="26" t="s">
        <v>1941</v>
      </c>
      <c r="BA223" s="26" t="s">
        <v>1941</v>
      </c>
      <c r="BB223" s="26" t="s">
        <v>1941</v>
      </c>
      <c r="BC223" s="26" t="s">
        <v>1941</v>
      </c>
      <c r="BD223" s="26" t="s">
        <v>1941</v>
      </c>
      <c r="BE223" s="26" t="s">
        <v>1941</v>
      </c>
      <c r="BF223" s="26" t="s">
        <v>1941</v>
      </c>
      <c r="BG223" s="26" t="s">
        <v>1941</v>
      </c>
      <c r="BH223" s="26" t="s">
        <v>1941</v>
      </c>
      <c r="BI223" s="26" t="s">
        <v>1941</v>
      </c>
      <c r="BJ223" s="26" t="s">
        <v>1941</v>
      </c>
      <c r="BK223" s="26" t="s">
        <v>1940</v>
      </c>
      <c r="BL223" s="26" t="s">
        <v>1941</v>
      </c>
      <c r="BM223" s="26" t="s">
        <v>1941</v>
      </c>
      <c r="BN223" s="26" t="s">
        <v>1941</v>
      </c>
      <c r="BO223" s="26" t="s">
        <v>1941</v>
      </c>
      <c r="BP223" s="26" t="s">
        <v>1941</v>
      </c>
      <c r="BQ223" s="26" t="s">
        <v>1941</v>
      </c>
      <c r="BR223" s="26" t="s">
        <v>1941</v>
      </c>
      <c r="BS223" s="26" t="s">
        <v>1941</v>
      </c>
      <c r="BT223" s="26" t="s">
        <v>1940</v>
      </c>
      <c r="BU223" s="26" t="str">
        <f t="shared" si="167"/>
        <v>89. PRODUCE THE CHEMICAL</v>
      </c>
      <c r="BV223" s="26" t="str">
        <f t="shared" si="168"/>
        <v/>
      </c>
      <c r="BW223" s="26" t="str">
        <f t="shared" si="169"/>
        <v/>
      </c>
      <c r="BX223" s="26" t="str">
        <f t="shared" si="170"/>
        <v/>
      </c>
      <c r="BY223" s="26" t="str">
        <f t="shared" si="171"/>
        <v>93. AS A BYPRODUCT</v>
      </c>
      <c r="BZ223" s="26" t="str">
        <f t="shared" si="172"/>
        <v/>
      </c>
      <c r="CA223" s="26" t="str">
        <f t="shared" si="173"/>
        <v/>
      </c>
      <c r="CB223" s="26" t="str">
        <f t="shared" si="174"/>
        <v/>
      </c>
      <c r="CC223" s="26" t="str">
        <f t="shared" si="175"/>
        <v/>
      </c>
      <c r="CD223" s="26" t="str">
        <f t="shared" si="176"/>
        <v/>
      </c>
      <c r="CE223" s="26" t="str">
        <f t="shared" si="177"/>
        <v/>
      </c>
      <c r="CF223" s="26" t="str">
        <f t="shared" si="178"/>
        <v/>
      </c>
      <c r="CG223" s="26" t="str">
        <f t="shared" si="179"/>
        <v/>
      </c>
      <c r="CH223" s="26" t="str">
        <f t="shared" si="180"/>
        <v/>
      </c>
      <c r="CI223" s="26" t="str">
        <f t="shared" si="181"/>
        <v/>
      </c>
      <c r="CJ223" s="26" t="str">
        <f t="shared" si="182"/>
        <v/>
      </c>
      <c r="CK223" s="26" t="str">
        <f t="shared" si="183"/>
        <v/>
      </c>
      <c r="CL223" s="26" t="str">
        <f t="shared" si="184"/>
        <v/>
      </c>
      <c r="CM223" s="26" t="str">
        <f t="shared" si="185"/>
        <v/>
      </c>
      <c r="CN223" s="26" t="str">
        <f t="shared" si="186"/>
        <v/>
      </c>
      <c r="CO223" s="26" t="str">
        <f t="shared" si="187"/>
        <v/>
      </c>
      <c r="CP223" s="26" t="str">
        <f t="shared" si="188"/>
        <v/>
      </c>
      <c r="CQ223" s="26" t="str">
        <f t="shared" si="189"/>
        <v/>
      </c>
      <c r="CR223" s="26" t="str">
        <f t="shared" si="190"/>
        <v/>
      </c>
      <c r="CS223" s="26" t="str">
        <f t="shared" si="191"/>
        <v/>
      </c>
      <c r="CT223" s="26" t="str">
        <f t="shared" si="192"/>
        <v/>
      </c>
      <c r="CU223" s="26" t="str">
        <f t="shared" si="193"/>
        <v/>
      </c>
      <c r="CV223" s="26" t="str">
        <f t="shared" si="194"/>
        <v/>
      </c>
      <c r="CW223" s="26" t="str">
        <f t="shared" si="195"/>
        <v/>
      </c>
      <c r="CX223" s="26" t="str">
        <f t="shared" si="196"/>
        <v/>
      </c>
      <c r="CY223" s="26" t="str">
        <f t="shared" si="197"/>
        <v/>
      </c>
      <c r="CZ223" s="26" t="str">
        <f t="shared" si="198"/>
        <v/>
      </c>
      <c r="DA223" s="26" t="str">
        <f t="shared" si="199"/>
        <v/>
      </c>
      <c r="DB223" s="26" t="str">
        <f t="shared" si="200"/>
        <v/>
      </c>
      <c r="DC223" s="26" t="str">
        <f t="shared" si="201"/>
        <v/>
      </c>
      <c r="DD223" s="26" t="str">
        <f t="shared" si="202"/>
        <v/>
      </c>
      <c r="DE223" s="26" t="str">
        <f t="shared" si="203"/>
        <v/>
      </c>
      <c r="DF223" s="26" t="str">
        <f t="shared" si="204"/>
        <v/>
      </c>
      <c r="DG223" s="26" t="str">
        <f t="shared" si="205"/>
        <v/>
      </c>
      <c r="DH223" s="26" t="str">
        <f t="shared" si="206"/>
        <v/>
      </c>
      <c r="DI223" s="26" t="str">
        <f t="shared" si="207"/>
        <v/>
      </c>
      <c r="DJ223" s="26" t="str">
        <f t="shared" si="208"/>
        <v/>
      </c>
      <c r="DK223" s="26" t="str">
        <f t="shared" si="209"/>
        <v/>
      </c>
      <c r="DL223" s="26" t="str">
        <f t="shared" si="210"/>
        <v/>
      </c>
      <c r="DM223" s="26" t="str">
        <f t="shared" si="211"/>
        <v>133. ANCILLARY OR OTHER USE</v>
      </c>
      <c r="DN223" s="26" t="str">
        <f t="shared" si="212"/>
        <v/>
      </c>
      <c r="DO223" s="26" t="str">
        <f t="shared" si="213"/>
        <v/>
      </c>
      <c r="DP223" s="26" t="str">
        <f t="shared" si="214"/>
        <v/>
      </c>
      <c r="DQ223" s="26" t="str">
        <f t="shared" si="215"/>
        <v/>
      </c>
      <c r="DR223" s="26" t="str">
        <f t="shared" si="216"/>
        <v/>
      </c>
      <c r="DS223" s="26" t="str">
        <f t="shared" si="217"/>
        <v/>
      </c>
      <c r="DT223" s="26" t="str">
        <f t="shared" si="218"/>
        <v/>
      </c>
      <c r="DU223" s="26" t="str">
        <f t="shared" si="219"/>
        <v/>
      </c>
      <c r="DV223" s="26" t="str">
        <f t="shared" si="220"/>
        <v>142. Z399  OTHER</v>
      </c>
    </row>
    <row r="224" spans="1:126" ht="105" x14ac:dyDescent="0.25">
      <c r="A224" t="s">
        <v>1942</v>
      </c>
      <c r="B224">
        <v>2020</v>
      </c>
      <c r="C224" t="s">
        <v>2046</v>
      </c>
      <c r="D224">
        <v>106990</v>
      </c>
      <c r="E224" s="19">
        <v>1320219023304</v>
      </c>
      <c r="F224" t="s">
        <v>1744</v>
      </c>
      <c r="G224">
        <v>325199</v>
      </c>
      <c r="H224" t="s">
        <v>1967</v>
      </c>
      <c r="I224" t="s">
        <v>1746</v>
      </c>
      <c r="J224" t="s">
        <v>1068</v>
      </c>
      <c r="K224" t="s">
        <v>796</v>
      </c>
      <c r="L224">
        <v>48640</v>
      </c>
      <c r="M224" s="26" t="str">
        <f t="shared" si="166"/>
        <v>95. USED AS A REACTANT, 96. P101  FEEDSTOCKS</v>
      </c>
      <c r="N224" s="26" t="s">
        <v>2072</v>
      </c>
      <c r="O224" s="26" t="s">
        <v>2074</v>
      </c>
      <c r="P224">
        <v>0</v>
      </c>
      <c r="Q224">
        <v>510</v>
      </c>
      <c r="R224">
        <v>510</v>
      </c>
      <c r="S224" s="26" t="s">
        <v>1941</v>
      </c>
      <c r="T224" s="26" t="s">
        <v>1941</v>
      </c>
      <c r="U224" s="26" t="s">
        <v>1941</v>
      </c>
      <c r="V224" s="26" t="s">
        <v>1941</v>
      </c>
      <c r="W224" s="26" t="s">
        <v>1941</v>
      </c>
      <c r="X224" s="26" t="s">
        <v>1941</v>
      </c>
      <c r="Y224" s="26" t="s">
        <v>1940</v>
      </c>
      <c r="Z224" s="26" t="s">
        <v>1940</v>
      </c>
      <c r="AA224" s="26" t="s">
        <v>1941</v>
      </c>
      <c r="AB224" s="26" t="s">
        <v>1941</v>
      </c>
      <c r="AC224" s="26" t="s">
        <v>1941</v>
      </c>
      <c r="AD224" s="26" t="s">
        <v>1941</v>
      </c>
      <c r="AE224" s="26" t="s">
        <v>1941</v>
      </c>
      <c r="AF224" s="26" t="s">
        <v>1941</v>
      </c>
      <c r="AG224" s="26" t="s">
        <v>1941</v>
      </c>
      <c r="AH224" s="26" t="s">
        <v>1941</v>
      </c>
      <c r="AI224" s="26" t="s">
        <v>1941</v>
      </c>
      <c r="AJ224" s="26" t="s">
        <v>1941</v>
      </c>
      <c r="AK224" s="26" t="s">
        <v>1941</v>
      </c>
      <c r="AL224" s="26" t="s">
        <v>1941</v>
      </c>
      <c r="AM224" s="26" t="s">
        <v>1941</v>
      </c>
      <c r="AN224" s="26" t="s">
        <v>1941</v>
      </c>
      <c r="AO224" s="26" t="s">
        <v>1941</v>
      </c>
      <c r="AP224" s="26" t="s">
        <v>1941</v>
      </c>
      <c r="AQ224" s="26" t="s">
        <v>1941</v>
      </c>
      <c r="AR224" s="26" t="s">
        <v>1941</v>
      </c>
      <c r="AS224" s="26" t="s">
        <v>1941</v>
      </c>
      <c r="AT224" s="26" t="s">
        <v>1941</v>
      </c>
      <c r="AU224" s="26" t="s">
        <v>1941</v>
      </c>
      <c r="AV224" s="26" t="s">
        <v>1941</v>
      </c>
      <c r="AW224" s="26" t="s">
        <v>1941</v>
      </c>
      <c r="AX224" s="26" t="s">
        <v>1941</v>
      </c>
      <c r="AY224" s="26" t="s">
        <v>1941</v>
      </c>
      <c r="AZ224" s="26" t="s">
        <v>1941</v>
      </c>
      <c r="BA224" s="26" t="s">
        <v>1941</v>
      </c>
      <c r="BB224" s="26" t="s">
        <v>1941</v>
      </c>
      <c r="BC224" s="26" t="s">
        <v>1941</v>
      </c>
      <c r="BD224" s="26" t="s">
        <v>1941</v>
      </c>
      <c r="BE224" s="26" t="s">
        <v>1941</v>
      </c>
      <c r="BF224" s="26" t="s">
        <v>1941</v>
      </c>
      <c r="BG224" s="26" t="s">
        <v>1941</v>
      </c>
      <c r="BH224" s="26" t="s">
        <v>1941</v>
      </c>
      <c r="BI224" s="26" t="s">
        <v>1941</v>
      </c>
      <c r="BJ224" s="26" t="s">
        <v>1941</v>
      </c>
      <c r="BK224" s="26" t="s">
        <v>1941</v>
      </c>
      <c r="BL224" s="26" t="s">
        <v>1941</v>
      </c>
      <c r="BM224" s="26" t="s">
        <v>1941</v>
      </c>
      <c r="BN224" s="26" t="s">
        <v>1941</v>
      </c>
      <c r="BO224" s="26" t="s">
        <v>1941</v>
      </c>
      <c r="BP224" s="26" t="s">
        <v>1941</v>
      </c>
      <c r="BQ224" s="26" t="s">
        <v>1941</v>
      </c>
      <c r="BR224" s="26" t="s">
        <v>1941</v>
      </c>
      <c r="BS224" s="26" t="s">
        <v>1941</v>
      </c>
      <c r="BT224" s="26" t="s">
        <v>1941</v>
      </c>
      <c r="BU224" s="26" t="str">
        <f t="shared" si="167"/>
        <v/>
      </c>
      <c r="BV224" s="26" t="str">
        <f t="shared" si="168"/>
        <v/>
      </c>
      <c r="BW224" s="26" t="str">
        <f t="shared" si="169"/>
        <v/>
      </c>
      <c r="BX224" s="26" t="str">
        <f t="shared" si="170"/>
        <v/>
      </c>
      <c r="BY224" s="26" t="str">
        <f t="shared" si="171"/>
        <v/>
      </c>
      <c r="BZ224" s="26" t="str">
        <f t="shared" si="172"/>
        <v/>
      </c>
      <c r="CA224" s="26" t="str">
        <f t="shared" si="173"/>
        <v>95. USED AS A REACTANT</v>
      </c>
      <c r="CB224" s="26" t="str">
        <f t="shared" si="174"/>
        <v>96. P101  FEEDSTOCKS</v>
      </c>
      <c r="CC224" s="26" t="str">
        <f t="shared" si="175"/>
        <v/>
      </c>
      <c r="CD224" s="26" t="str">
        <f t="shared" si="176"/>
        <v/>
      </c>
      <c r="CE224" s="26" t="str">
        <f t="shared" si="177"/>
        <v/>
      </c>
      <c r="CF224" s="26" t="str">
        <f t="shared" si="178"/>
        <v/>
      </c>
      <c r="CG224" s="26" t="str">
        <f t="shared" si="179"/>
        <v/>
      </c>
      <c r="CH224" s="26" t="str">
        <f t="shared" si="180"/>
        <v/>
      </c>
      <c r="CI224" s="26" t="str">
        <f t="shared" si="181"/>
        <v/>
      </c>
      <c r="CJ224" s="26" t="str">
        <f t="shared" si="182"/>
        <v/>
      </c>
      <c r="CK224" s="26" t="str">
        <f t="shared" si="183"/>
        <v/>
      </c>
      <c r="CL224" s="26" t="str">
        <f t="shared" si="184"/>
        <v/>
      </c>
      <c r="CM224" s="26" t="str">
        <f t="shared" si="185"/>
        <v/>
      </c>
      <c r="CN224" s="26" t="str">
        <f t="shared" si="186"/>
        <v/>
      </c>
      <c r="CO224" s="26" t="str">
        <f t="shared" si="187"/>
        <v/>
      </c>
      <c r="CP224" s="26" t="str">
        <f t="shared" si="188"/>
        <v/>
      </c>
      <c r="CQ224" s="26" t="str">
        <f t="shared" si="189"/>
        <v/>
      </c>
      <c r="CR224" s="26" t="str">
        <f t="shared" si="190"/>
        <v/>
      </c>
      <c r="CS224" s="26" t="str">
        <f t="shared" si="191"/>
        <v/>
      </c>
      <c r="CT224" s="26" t="str">
        <f t="shared" si="192"/>
        <v/>
      </c>
      <c r="CU224" s="26" t="str">
        <f t="shared" si="193"/>
        <v/>
      </c>
      <c r="CV224" s="26" t="str">
        <f t="shared" si="194"/>
        <v/>
      </c>
      <c r="CW224" s="26" t="str">
        <f t="shared" si="195"/>
        <v/>
      </c>
      <c r="CX224" s="26" t="str">
        <f t="shared" si="196"/>
        <v/>
      </c>
      <c r="CY224" s="26" t="str">
        <f t="shared" si="197"/>
        <v/>
      </c>
      <c r="CZ224" s="26" t="str">
        <f t="shared" si="198"/>
        <v/>
      </c>
      <c r="DA224" s="26" t="str">
        <f t="shared" si="199"/>
        <v/>
      </c>
      <c r="DB224" s="26" t="str">
        <f t="shared" si="200"/>
        <v/>
      </c>
      <c r="DC224" s="26" t="str">
        <f t="shared" si="201"/>
        <v/>
      </c>
      <c r="DD224" s="26" t="str">
        <f t="shared" si="202"/>
        <v/>
      </c>
      <c r="DE224" s="26" t="str">
        <f t="shared" si="203"/>
        <v/>
      </c>
      <c r="DF224" s="26" t="str">
        <f t="shared" si="204"/>
        <v/>
      </c>
      <c r="DG224" s="26" t="str">
        <f t="shared" si="205"/>
        <v/>
      </c>
      <c r="DH224" s="26" t="str">
        <f t="shared" si="206"/>
        <v/>
      </c>
      <c r="DI224" s="26" t="str">
        <f t="shared" si="207"/>
        <v/>
      </c>
      <c r="DJ224" s="26" t="str">
        <f t="shared" si="208"/>
        <v/>
      </c>
      <c r="DK224" s="26" t="str">
        <f t="shared" si="209"/>
        <v/>
      </c>
      <c r="DL224" s="26" t="str">
        <f t="shared" si="210"/>
        <v/>
      </c>
      <c r="DM224" s="26" t="str">
        <f t="shared" si="211"/>
        <v/>
      </c>
      <c r="DN224" s="26" t="str">
        <f t="shared" si="212"/>
        <v/>
      </c>
      <c r="DO224" s="26" t="str">
        <f t="shared" si="213"/>
        <v/>
      </c>
      <c r="DP224" s="26" t="str">
        <f t="shared" si="214"/>
        <v/>
      </c>
      <c r="DQ224" s="26" t="str">
        <f t="shared" si="215"/>
        <v/>
      </c>
      <c r="DR224" s="26" t="str">
        <f t="shared" si="216"/>
        <v/>
      </c>
      <c r="DS224" s="26" t="str">
        <f t="shared" si="217"/>
        <v/>
      </c>
      <c r="DT224" s="26" t="str">
        <f t="shared" si="218"/>
        <v/>
      </c>
      <c r="DU224" s="26" t="str">
        <f t="shared" si="219"/>
        <v/>
      </c>
      <c r="DV224" s="26" t="str">
        <f t="shared" si="220"/>
        <v/>
      </c>
    </row>
    <row r="225" spans="1:126" ht="105" x14ac:dyDescent="0.25">
      <c r="A225" t="s">
        <v>1942</v>
      </c>
      <c r="B225">
        <v>2021</v>
      </c>
      <c r="C225" t="s">
        <v>2046</v>
      </c>
      <c r="D225">
        <v>106990</v>
      </c>
      <c r="E225" s="19">
        <v>1321220094561</v>
      </c>
      <c r="F225" t="s">
        <v>1744</v>
      </c>
      <c r="G225">
        <v>325199</v>
      </c>
      <c r="H225" t="s">
        <v>1967</v>
      </c>
      <c r="I225" t="s">
        <v>1746</v>
      </c>
      <c r="J225" t="s">
        <v>1068</v>
      </c>
      <c r="K225" t="s">
        <v>796</v>
      </c>
      <c r="L225">
        <v>48640</v>
      </c>
      <c r="M225" s="26" t="str">
        <f t="shared" si="166"/>
        <v>89. PRODUCE THE CHEMICAL, 93. AS A BYPRODUCT, 133. ANCILLARY OR OTHER USE, 139. Z306  WASTE TREATMENT, 142. Z399  OTHER</v>
      </c>
      <c r="N225" s="26" t="s">
        <v>2072</v>
      </c>
      <c r="O225" s="26" t="s">
        <v>2074</v>
      </c>
      <c r="P225">
        <v>1</v>
      </c>
      <c r="Q225">
        <v>514</v>
      </c>
      <c r="R225">
        <v>515</v>
      </c>
      <c r="S225" s="26" t="s">
        <v>1940</v>
      </c>
      <c r="T225" s="26" t="s">
        <v>1941</v>
      </c>
      <c r="U225" s="26" t="s">
        <v>1941</v>
      </c>
      <c r="V225" s="26" t="s">
        <v>1941</v>
      </c>
      <c r="W225" s="26" t="s">
        <v>1940</v>
      </c>
      <c r="X225" s="26" t="s">
        <v>1941</v>
      </c>
      <c r="Y225" s="26" t="s">
        <v>1941</v>
      </c>
      <c r="Z225" s="26" t="s">
        <v>1941</v>
      </c>
      <c r="AA225" s="26" t="s">
        <v>1941</v>
      </c>
      <c r="AB225" s="26" t="s">
        <v>1941</v>
      </c>
      <c r="AC225" s="26" t="s">
        <v>1941</v>
      </c>
      <c r="AD225" s="26" t="s">
        <v>1941</v>
      </c>
      <c r="AE225" s="26" t="s">
        <v>1941</v>
      </c>
      <c r="AF225" s="26" t="s">
        <v>1941</v>
      </c>
      <c r="AG225" s="26" t="s">
        <v>1941</v>
      </c>
      <c r="AH225" s="26" t="s">
        <v>1941</v>
      </c>
      <c r="AI225" s="26" t="s">
        <v>1941</v>
      </c>
      <c r="AJ225" s="26" t="s">
        <v>1941</v>
      </c>
      <c r="AK225" s="26" t="s">
        <v>1941</v>
      </c>
      <c r="AL225" s="26" t="s">
        <v>1941</v>
      </c>
      <c r="AM225" s="26" t="s">
        <v>1941</v>
      </c>
      <c r="AN225" s="26" t="s">
        <v>1941</v>
      </c>
      <c r="AO225" s="26" t="s">
        <v>1941</v>
      </c>
      <c r="AP225" s="26" t="s">
        <v>1941</v>
      </c>
      <c r="AQ225" s="26" t="s">
        <v>1941</v>
      </c>
      <c r="AR225" s="26" t="s">
        <v>1941</v>
      </c>
      <c r="AS225" s="26" t="s">
        <v>1941</v>
      </c>
      <c r="AT225" s="26" t="s">
        <v>1941</v>
      </c>
      <c r="AU225" s="26" t="s">
        <v>1941</v>
      </c>
      <c r="AV225" s="26" t="s">
        <v>1941</v>
      </c>
      <c r="AW225" s="26" t="s">
        <v>1941</v>
      </c>
      <c r="AX225" s="26" t="s">
        <v>1941</v>
      </c>
      <c r="AY225" s="26" t="s">
        <v>1941</v>
      </c>
      <c r="AZ225" s="26" t="s">
        <v>1941</v>
      </c>
      <c r="BA225" s="26" t="s">
        <v>1941</v>
      </c>
      <c r="BB225" s="26" t="s">
        <v>1941</v>
      </c>
      <c r="BC225" s="26" t="s">
        <v>1941</v>
      </c>
      <c r="BD225" s="26" t="s">
        <v>1941</v>
      </c>
      <c r="BE225" s="26" t="s">
        <v>1941</v>
      </c>
      <c r="BF225" s="26" t="s">
        <v>1941</v>
      </c>
      <c r="BG225" s="26" t="s">
        <v>1941</v>
      </c>
      <c r="BH225" s="26" t="s">
        <v>1941</v>
      </c>
      <c r="BI225" s="26" t="s">
        <v>1941</v>
      </c>
      <c r="BJ225" s="26" t="s">
        <v>1941</v>
      </c>
      <c r="BK225" s="26" t="s">
        <v>1940</v>
      </c>
      <c r="BL225" s="26" t="s">
        <v>1941</v>
      </c>
      <c r="BM225" s="26" t="s">
        <v>1941</v>
      </c>
      <c r="BN225" s="26" t="s">
        <v>1941</v>
      </c>
      <c r="BO225" s="26" t="s">
        <v>1941</v>
      </c>
      <c r="BP225" s="26" t="s">
        <v>1941</v>
      </c>
      <c r="BQ225" s="26" t="s">
        <v>1940</v>
      </c>
      <c r="BR225" s="26" t="s">
        <v>1941</v>
      </c>
      <c r="BS225" s="26" t="s">
        <v>1941</v>
      </c>
      <c r="BT225" s="26" t="s">
        <v>1940</v>
      </c>
      <c r="BU225" s="26" t="str">
        <f t="shared" si="167"/>
        <v>89. PRODUCE THE CHEMICAL</v>
      </c>
      <c r="BV225" s="26" t="str">
        <f t="shared" si="168"/>
        <v/>
      </c>
      <c r="BW225" s="26" t="str">
        <f t="shared" si="169"/>
        <v/>
      </c>
      <c r="BX225" s="26" t="str">
        <f t="shared" si="170"/>
        <v/>
      </c>
      <c r="BY225" s="26" t="str">
        <f t="shared" si="171"/>
        <v>93. AS A BYPRODUCT</v>
      </c>
      <c r="BZ225" s="26" t="str">
        <f t="shared" si="172"/>
        <v/>
      </c>
      <c r="CA225" s="26" t="str">
        <f t="shared" si="173"/>
        <v/>
      </c>
      <c r="CB225" s="26" t="str">
        <f t="shared" si="174"/>
        <v/>
      </c>
      <c r="CC225" s="26" t="str">
        <f t="shared" si="175"/>
        <v/>
      </c>
      <c r="CD225" s="26" t="str">
        <f t="shared" si="176"/>
        <v/>
      </c>
      <c r="CE225" s="26" t="str">
        <f t="shared" si="177"/>
        <v/>
      </c>
      <c r="CF225" s="26" t="str">
        <f t="shared" si="178"/>
        <v/>
      </c>
      <c r="CG225" s="26" t="str">
        <f t="shared" si="179"/>
        <v/>
      </c>
      <c r="CH225" s="26" t="str">
        <f t="shared" si="180"/>
        <v/>
      </c>
      <c r="CI225" s="26" t="str">
        <f t="shared" si="181"/>
        <v/>
      </c>
      <c r="CJ225" s="26" t="str">
        <f t="shared" si="182"/>
        <v/>
      </c>
      <c r="CK225" s="26" t="str">
        <f t="shared" si="183"/>
        <v/>
      </c>
      <c r="CL225" s="26" t="str">
        <f t="shared" si="184"/>
        <v/>
      </c>
      <c r="CM225" s="26" t="str">
        <f t="shared" si="185"/>
        <v/>
      </c>
      <c r="CN225" s="26" t="str">
        <f t="shared" si="186"/>
        <v/>
      </c>
      <c r="CO225" s="26" t="str">
        <f t="shared" si="187"/>
        <v/>
      </c>
      <c r="CP225" s="26" t="str">
        <f t="shared" si="188"/>
        <v/>
      </c>
      <c r="CQ225" s="26" t="str">
        <f t="shared" si="189"/>
        <v/>
      </c>
      <c r="CR225" s="26" t="str">
        <f t="shared" si="190"/>
        <v/>
      </c>
      <c r="CS225" s="26" t="str">
        <f t="shared" si="191"/>
        <v/>
      </c>
      <c r="CT225" s="26" t="str">
        <f t="shared" si="192"/>
        <v/>
      </c>
      <c r="CU225" s="26" t="str">
        <f t="shared" si="193"/>
        <v/>
      </c>
      <c r="CV225" s="26" t="str">
        <f t="shared" si="194"/>
        <v/>
      </c>
      <c r="CW225" s="26" t="str">
        <f t="shared" si="195"/>
        <v/>
      </c>
      <c r="CX225" s="26" t="str">
        <f t="shared" si="196"/>
        <v/>
      </c>
      <c r="CY225" s="26" t="str">
        <f t="shared" si="197"/>
        <v/>
      </c>
      <c r="CZ225" s="26" t="str">
        <f t="shared" si="198"/>
        <v/>
      </c>
      <c r="DA225" s="26" t="str">
        <f t="shared" si="199"/>
        <v/>
      </c>
      <c r="DB225" s="26" t="str">
        <f t="shared" si="200"/>
        <v/>
      </c>
      <c r="DC225" s="26" t="str">
        <f t="shared" si="201"/>
        <v/>
      </c>
      <c r="DD225" s="26" t="str">
        <f t="shared" si="202"/>
        <v/>
      </c>
      <c r="DE225" s="26" t="str">
        <f t="shared" si="203"/>
        <v/>
      </c>
      <c r="DF225" s="26" t="str">
        <f t="shared" si="204"/>
        <v/>
      </c>
      <c r="DG225" s="26" t="str">
        <f t="shared" si="205"/>
        <v/>
      </c>
      <c r="DH225" s="26" t="str">
        <f t="shared" si="206"/>
        <v/>
      </c>
      <c r="DI225" s="26" t="str">
        <f t="shared" si="207"/>
        <v/>
      </c>
      <c r="DJ225" s="26" t="str">
        <f t="shared" si="208"/>
        <v/>
      </c>
      <c r="DK225" s="26" t="str">
        <f t="shared" si="209"/>
        <v/>
      </c>
      <c r="DL225" s="26" t="str">
        <f t="shared" si="210"/>
        <v/>
      </c>
      <c r="DM225" s="26" t="str">
        <f t="shared" si="211"/>
        <v>133. ANCILLARY OR OTHER USE</v>
      </c>
      <c r="DN225" s="26" t="str">
        <f t="shared" si="212"/>
        <v/>
      </c>
      <c r="DO225" s="26" t="str">
        <f t="shared" si="213"/>
        <v/>
      </c>
      <c r="DP225" s="26" t="str">
        <f t="shared" si="214"/>
        <v/>
      </c>
      <c r="DQ225" s="26" t="str">
        <f t="shared" si="215"/>
        <v/>
      </c>
      <c r="DR225" s="26" t="str">
        <f t="shared" si="216"/>
        <v/>
      </c>
      <c r="DS225" s="26" t="str">
        <f t="shared" si="217"/>
        <v>139. Z306  WASTE TREATMENT</v>
      </c>
      <c r="DT225" s="26" t="str">
        <f t="shared" si="218"/>
        <v/>
      </c>
      <c r="DU225" s="26" t="str">
        <f t="shared" si="219"/>
        <v/>
      </c>
      <c r="DV225" s="26" t="str">
        <f t="shared" si="220"/>
        <v>142. Z399  OTHER</v>
      </c>
    </row>
    <row r="226" spans="1:126" ht="90" x14ac:dyDescent="0.25">
      <c r="A226" t="s">
        <v>1942</v>
      </c>
      <c r="B226">
        <v>2016</v>
      </c>
      <c r="C226" t="s">
        <v>2046</v>
      </c>
      <c r="D226">
        <v>106990</v>
      </c>
      <c r="E226" s="19">
        <v>1316216660377</v>
      </c>
      <c r="F226" t="s">
        <v>376</v>
      </c>
      <c r="G226">
        <v>324110</v>
      </c>
      <c r="H226" t="s">
        <v>377</v>
      </c>
      <c r="I226" t="s">
        <v>378</v>
      </c>
      <c r="J226" t="s">
        <v>379</v>
      </c>
      <c r="K226" t="s">
        <v>113</v>
      </c>
      <c r="L226">
        <v>77536</v>
      </c>
      <c r="M226" s="26" t="str">
        <f t="shared" si="166"/>
        <v>89. PRODUCE THE CHEMICAL, 91. ON-SITE USE OF THE CHEMICAL, 92. SALE OR DISTRIBUTION OF THE CHEMICAL, 101. ADDED AS A FORMULATION COMPONENT, 114. USED AS AN ARTICLE COMPONENT, 133. ANCILLARY OR OTHER USE</v>
      </c>
      <c r="N226" s="26" t="s">
        <v>172</v>
      </c>
      <c r="O226" s="26" t="s">
        <v>2075</v>
      </c>
      <c r="P226">
        <v>43</v>
      </c>
      <c r="Q226">
        <v>12000</v>
      </c>
      <c r="R226">
        <v>12043</v>
      </c>
      <c r="S226" s="26" t="s">
        <v>1940</v>
      </c>
      <c r="T226" s="26" t="s">
        <v>1941</v>
      </c>
      <c r="U226" s="26" t="s">
        <v>1940</v>
      </c>
      <c r="V226" s="26" t="s">
        <v>1940</v>
      </c>
      <c r="W226" s="26" t="s">
        <v>1941</v>
      </c>
      <c r="X226" s="26" t="s">
        <v>1941</v>
      </c>
      <c r="Y226" s="26" t="s">
        <v>1941</v>
      </c>
      <c r="AE226" s="26" t="s">
        <v>1940</v>
      </c>
      <c r="AR226" s="26" t="s">
        <v>1940</v>
      </c>
      <c r="AS226" s="26" t="s">
        <v>1941</v>
      </c>
      <c r="AT226" s="26" t="s">
        <v>1941</v>
      </c>
      <c r="AV226" s="26" t="s">
        <v>1941</v>
      </c>
      <c r="BD226" s="26" t="s">
        <v>1941</v>
      </c>
      <c r="BK226" s="26" t="s">
        <v>1940</v>
      </c>
      <c r="BU226" s="26" t="str">
        <f t="shared" si="167"/>
        <v>89. PRODUCE THE CHEMICAL</v>
      </c>
      <c r="BV226" s="26" t="str">
        <f t="shared" si="168"/>
        <v/>
      </c>
      <c r="BW226" s="26" t="str">
        <f t="shared" si="169"/>
        <v>91. ON-SITE USE OF THE CHEMICAL</v>
      </c>
      <c r="BX226" s="26" t="str">
        <f t="shared" si="170"/>
        <v>92. SALE OR DISTRIBUTION OF THE CHEMICAL</v>
      </c>
      <c r="BY226" s="26" t="str">
        <f t="shared" si="171"/>
        <v/>
      </c>
      <c r="BZ226" s="26" t="str">
        <f t="shared" si="172"/>
        <v/>
      </c>
      <c r="CA226" s="26" t="str">
        <f t="shared" si="173"/>
        <v/>
      </c>
      <c r="CB226" s="26" t="str">
        <f t="shared" si="174"/>
        <v/>
      </c>
      <c r="CC226" s="26" t="str">
        <f t="shared" si="175"/>
        <v/>
      </c>
      <c r="CD226" s="26" t="str">
        <f t="shared" si="176"/>
        <v/>
      </c>
      <c r="CE226" s="26" t="str">
        <f t="shared" si="177"/>
        <v/>
      </c>
      <c r="CF226" s="26" t="str">
        <f t="shared" si="178"/>
        <v/>
      </c>
      <c r="CG226" s="26" t="str">
        <f t="shared" si="179"/>
        <v>101. ADDED AS A FORMULATION COMPONENT</v>
      </c>
      <c r="CH226" s="26" t="str">
        <f t="shared" si="180"/>
        <v/>
      </c>
      <c r="CI226" s="26" t="str">
        <f t="shared" si="181"/>
        <v/>
      </c>
      <c r="CJ226" s="26" t="str">
        <f t="shared" si="182"/>
        <v/>
      </c>
      <c r="CK226" s="26" t="str">
        <f t="shared" si="183"/>
        <v/>
      </c>
      <c r="CL226" s="26" t="str">
        <f t="shared" si="184"/>
        <v/>
      </c>
      <c r="CM226" s="26" t="str">
        <f t="shared" si="185"/>
        <v/>
      </c>
      <c r="CN226" s="26" t="str">
        <f t="shared" si="186"/>
        <v/>
      </c>
      <c r="CO226" s="26" t="str">
        <f t="shared" si="187"/>
        <v/>
      </c>
      <c r="CP226" s="26" t="str">
        <f t="shared" si="188"/>
        <v/>
      </c>
      <c r="CQ226" s="26" t="str">
        <f t="shared" si="189"/>
        <v/>
      </c>
      <c r="CR226" s="26" t="str">
        <f t="shared" si="190"/>
        <v/>
      </c>
      <c r="CS226" s="26" t="str">
        <f t="shared" si="191"/>
        <v/>
      </c>
      <c r="CT226" s="26" t="str">
        <f t="shared" si="192"/>
        <v>114. USED AS AN ARTICLE COMPONENT</v>
      </c>
      <c r="CU226" s="26" t="str">
        <f t="shared" si="193"/>
        <v/>
      </c>
      <c r="CV226" s="26" t="str">
        <f t="shared" si="194"/>
        <v/>
      </c>
      <c r="CW226" s="26" t="str">
        <f t="shared" si="195"/>
        <v/>
      </c>
      <c r="CX226" s="26" t="str">
        <f t="shared" si="196"/>
        <v/>
      </c>
      <c r="CY226" s="26" t="str">
        <f t="shared" si="197"/>
        <v/>
      </c>
      <c r="CZ226" s="26" t="str">
        <f t="shared" si="198"/>
        <v/>
      </c>
      <c r="DA226" s="26" t="str">
        <f t="shared" si="199"/>
        <v/>
      </c>
      <c r="DB226" s="26" t="str">
        <f t="shared" si="200"/>
        <v/>
      </c>
      <c r="DC226" s="26" t="str">
        <f t="shared" si="201"/>
        <v/>
      </c>
      <c r="DD226" s="26" t="str">
        <f t="shared" si="202"/>
        <v/>
      </c>
      <c r="DE226" s="26" t="str">
        <f t="shared" si="203"/>
        <v/>
      </c>
      <c r="DF226" s="26" t="str">
        <f t="shared" si="204"/>
        <v/>
      </c>
      <c r="DG226" s="26" t="str">
        <f t="shared" si="205"/>
        <v/>
      </c>
      <c r="DH226" s="26" t="str">
        <f t="shared" si="206"/>
        <v/>
      </c>
      <c r="DI226" s="26" t="str">
        <f t="shared" si="207"/>
        <v/>
      </c>
      <c r="DJ226" s="26" t="str">
        <f t="shared" si="208"/>
        <v/>
      </c>
      <c r="DK226" s="26" t="str">
        <f t="shared" si="209"/>
        <v/>
      </c>
      <c r="DL226" s="26" t="str">
        <f t="shared" si="210"/>
        <v/>
      </c>
      <c r="DM226" s="26" t="str">
        <f t="shared" si="211"/>
        <v>133. ANCILLARY OR OTHER USE</v>
      </c>
      <c r="DN226" s="26" t="str">
        <f t="shared" si="212"/>
        <v/>
      </c>
      <c r="DO226" s="26" t="str">
        <f t="shared" si="213"/>
        <v/>
      </c>
      <c r="DP226" s="26" t="str">
        <f t="shared" si="214"/>
        <v/>
      </c>
      <c r="DQ226" s="26" t="str">
        <f t="shared" si="215"/>
        <v/>
      </c>
      <c r="DR226" s="26" t="str">
        <f t="shared" si="216"/>
        <v/>
      </c>
      <c r="DS226" s="26" t="str">
        <f t="shared" si="217"/>
        <v/>
      </c>
      <c r="DT226" s="26" t="str">
        <f t="shared" si="218"/>
        <v/>
      </c>
      <c r="DU226" s="26" t="str">
        <f t="shared" si="219"/>
        <v/>
      </c>
      <c r="DV226" s="26" t="str">
        <f t="shared" si="220"/>
        <v/>
      </c>
    </row>
    <row r="227" spans="1:126" ht="90" x14ac:dyDescent="0.25">
      <c r="A227" t="s">
        <v>1942</v>
      </c>
      <c r="B227">
        <v>2017</v>
      </c>
      <c r="C227" t="s">
        <v>2046</v>
      </c>
      <c r="D227">
        <v>106990</v>
      </c>
      <c r="E227" s="19">
        <v>1317216587283</v>
      </c>
      <c r="F227" t="s">
        <v>376</v>
      </c>
      <c r="G227">
        <v>324110</v>
      </c>
      <c r="H227" t="s">
        <v>377</v>
      </c>
      <c r="I227" t="s">
        <v>378</v>
      </c>
      <c r="J227" t="s">
        <v>379</v>
      </c>
      <c r="K227" t="s">
        <v>113</v>
      </c>
      <c r="L227">
        <v>77536</v>
      </c>
      <c r="M227" s="26" t="str">
        <f t="shared" si="166"/>
        <v>89. PRODUCE THE CHEMICAL, 91. ON-SITE USE OF THE CHEMICAL, 92. SALE OR DISTRIBUTION OF THE CHEMICAL, 101. ADDED AS A FORMULATION COMPONENT, 114. USED AS AN ARTICLE COMPONENT, 133. ANCILLARY OR OTHER USE</v>
      </c>
      <c r="N227" s="26" t="s">
        <v>172</v>
      </c>
      <c r="O227" s="26" t="s">
        <v>2075</v>
      </c>
      <c r="P227">
        <v>49</v>
      </c>
      <c r="Q227">
        <v>12000</v>
      </c>
      <c r="R227">
        <v>12049</v>
      </c>
      <c r="S227" s="26" t="s">
        <v>1940</v>
      </c>
      <c r="T227" s="26" t="s">
        <v>1941</v>
      </c>
      <c r="U227" s="26" t="s">
        <v>1940</v>
      </c>
      <c r="V227" s="26" t="s">
        <v>1940</v>
      </c>
      <c r="W227" s="26" t="s">
        <v>1941</v>
      </c>
      <c r="X227" s="26" t="s">
        <v>1941</v>
      </c>
      <c r="Y227" s="26" t="s">
        <v>1941</v>
      </c>
      <c r="AE227" s="26" t="s">
        <v>1940</v>
      </c>
      <c r="AR227" s="26" t="s">
        <v>1940</v>
      </c>
      <c r="AS227" s="26" t="s">
        <v>1941</v>
      </c>
      <c r="AT227" s="26" t="s">
        <v>1941</v>
      </c>
      <c r="AV227" s="26" t="s">
        <v>1941</v>
      </c>
      <c r="BD227" s="26" t="s">
        <v>1941</v>
      </c>
      <c r="BK227" s="26" t="s">
        <v>1940</v>
      </c>
      <c r="BU227" s="26" t="str">
        <f t="shared" si="167"/>
        <v>89. PRODUCE THE CHEMICAL</v>
      </c>
      <c r="BV227" s="26" t="str">
        <f t="shared" si="168"/>
        <v/>
      </c>
      <c r="BW227" s="26" t="str">
        <f t="shared" si="169"/>
        <v>91. ON-SITE USE OF THE CHEMICAL</v>
      </c>
      <c r="BX227" s="26" t="str">
        <f t="shared" si="170"/>
        <v>92. SALE OR DISTRIBUTION OF THE CHEMICAL</v>
      </c>
      <c r="BY227" s="26" t="str">
        <f t="shared" si="171"/>
        <v/>
      </c>
      <c r="BZ227" s="26" t="str">
        <f t="shared" si="172"/>
        <v/>
      </c>
      <c r="CA227" s="26" t="str">
        <f t="shared" si="173"/>
        <v/>
      </c>
      <c r="CB227" s="26" t="str">
        <f t="shared" si="174"/>
        <v/>
      </c>
      <c r="CC227" s="26" t="str">
        <f t="shared" si="175"/>
        <v/>
      </c>
      <c r="CD227" s="26" t="str">
        <f t="shared" si="176"/>
        <v/>
      </c>
      <c r="CE227" s="26" t="str">
        <f t="shared" si="177"/>
        <v/>
      </c>
      <c r="CF227" s="26" t="str">
        <f t="shared" si="178"/>
        <v/>
      </c>
      <c r="CG227" s="26" t="str">
        <f t="shared" si="179"/>
        <v>101. ADDED AS A FORMULATION COMPONENT</v>
      </c>
      <c r="CH227" s="26" t="str">
        <f t="shared" si="180"/>
        <v/>
      </c>
      <c r="CI227" s="26" t="str">
        <f t="shared" si="181"/>
        <v/>
      </c>
      <c r="CJ227" s="26" t="str">
        <f t="shared" si="182"/>
        <v/>
      </c>
      <c r="CK227" s="26" t="str">
        <f t="shared" si="183"/>
        <v/>
      </c>
      <c r="CL227" s="26" t="str">
        <f t="shared" si="184"/>
        <v/>
      </c>
      <c r="CM227" s="26" t="str">
        <f t="shared" si="185"/>
        <v/>
      </c>
      <c r="CN227" s="26" t="str">
        <f t="shared" si="186"/>
        <v/>
      </c>
      <c r="CO227" s="26" t="str">
        <f t="shared" si="187"/>
        <v/>
      </c>
      <c r="CP227" s="26" t="str">
        <f t="shared" si="188"/>
        <v/>
      </c>
      <c r="CQ227" s="26" t="str">
        <f t="shared" si="189"/>
        <v/>
      </c>
      <c r="CR227" s="26" t="str">
        <f t="shared" si="190"/>
        <v/>
      </c>
      <c r="CS227" s="26" t="str">
        <f t="shared" si="191"/>
        <v/>
      </c>
      <c r="CT227" s="26" t="str">
        <f t="shared" si="192"/>
        <v>114. USED AS AN ARTICLE COMPONENT</v>
      </c>
      <c r="CU227" s="26" t="str">
        <f t="shared" si="193"/>
        <v/>
      </c>
      <c r="CV227" s="26" t="str">
        <f t="shared" si="194"/>
        <v/>
      </c>
      <c r="CW227" s="26" t="str">
        <f t="shared" si="195"/>
        <v/>
      </c>
      <c r="CX227" s="26" t="str">
        <f t="shared" si="196"/>
        <v/>
      </c>
      <c r="CY227" s="26" t="str">
        <f t="shared" si="197"/>
        <v/>
      </c>
      <c r="CZ227" s="26" t="str">
        <f t="shared" si="198"/>
        <v/>
      </c>
      <c r="DA227" s="26" t="str">
        <f t="shared" si="199"/>
        <v/>
      </c>
      <c r="DB227" s="26" t="str">
        <f t="shared" si="200"/>
        <v/>
      </c>
      <c r="DC227" s="26" t="str">
        <f t="shared" si="201"/>
        <v/>
      </c>
      <c r="DD227" s="26" t="str">
        <f t="shared" si="202"/>
        <v/>
      </c>
      <c r="DE227" s="26" t="str">
        <f t="shared" si="203"/>
        <v/>
      </c>
      <c r="DF227" s="26" t="str">
        <f t="shared" si="204"/>
        <v/>
      </c>
      <c r="DG227" s="26" t="str">
        <f t="shared" si="205"/>
        <v/>
      </c>
      <c r="DH227" s="26" t="str">
        <f t="shared" si="206"/>
        <v/>
      </c>
      <c r="DI227" s="26" t="str">
        <f t="shared" si="207"/>
        <v/>
      </c>
      <c r="DJ227" s="26" t="str">
        <f t="shared" si="208"/>
        <v/>
      </c>
      <c r="DK227" s="26" t="str">
        <f t="shared" si="209"/>
        <v/>
      </c>
      <c r="DL227" s="26" t="str">
        <f t="shared" si="210"/>
        <v/>
      </c>
      <c r="DM227" s="26" t="str">
        <f t="shared" si="211"/>
        <v>133. ANCILLARY OR OTHER USE</v>
      </c>
      <c r="DN227" s="26" t="str">
        <f t="shared" si="212"/>
        <v/>
      </c>
      <c r="DO227" s="26" t="str">
        <f t="shared" si="213"/>
        <v/>
      </c>
      <c r="DP227" s="26" t="str">
        <f t="shared" si="214"/>
        <v/>
      </c>
      <c r="DQ227" s="26" t="str">
        <f t="shared" si="215"/>
        <v/>
      </c>
      <c r="DR227" s="26" t="str">
        <f t="shared" si="216"/>
        <v/>
      </c>
      <c r="DS227" s="26" t="str">
        <f t="shared" si="217"/>
        <v/>
      </c>
      <c r="DT227" s="26" t="str">
        <f t="shared" si="218"/>
        <v/>
      </c>
      <c r="DU227" s="26" t="str">
        <f t="shared" si="219"/>
        <v/>
      </c>
      <c r="DV227" s="26" t="str">
        <f t="shared" si="220"/>
        <v/>
      </c>
    </row>
    <row r="228" spans="1:126" ht="105" x14ac:dyDescent="0.25">
      <c r="A228" t="s">
        <v>1942</v>
      </c>
      <c r="B228">
        <v>2018</v>
      </c>
      <c r="C228" t="s">
        <v>2046</v>
      </c>
      <c r="D228">
        <v>106990</v>
      </c>
      <c r="E228" s="19">
        <v>1318217249073</v>
      </c>
      <c r="F228" t="s">
        <v>376</v>
      </c>
      <c r="G228">
        <v>324110</v>
      </c>
      <c r="H228" t="s">
        <v>377</v>
      </c>
      <c r="I228" t="s">
        <v>378</v>
      </c>
      <c r="J228" t="s">
        <v>379</v>
      </c>
      <c r="K228" t="s">
        <v>113</v>
      </c>
      <c r="L228">
        <v>77536</v>
      </c>
      <c r="M228" s="26" t="str">
        <f t="shared" si="166"/>
        <v>89. PRODUCE THE CHEMICAL, 91. ON-SITE USE OF THE CHEMICAL, 92. SALE OR DISTRIBUTION OF THE CHEMICAL, 95. USED AS A REACTANT, 98. P103  INTERMEDIATES, 101. ADDED AS A FORMULATION COMPONENT, 113. P299  OTHER, 133. ANCILLARY OR OTHER USE, 137. Z304  FUEL</v>
      </c>
      <c r="N228" s="26" t="s">
        <v>172</v>
      </c>
      <c r="O228" s="26" t="s">
        <v>2075</v>
      </c>
      <c r="P228">
        <v>61</v>
      </c>
      <c r="Q228">
        <v>12000</v>
      </c>
      <c r="R228">
        <v>12061</v>
      </c>
      <c r="S228" s="26" t="s">
        <v>1940</v>
      </c>
      <c r="T228" s="26" t="s">
        <v>1941</v>
      </c>
      <c r="U228" s="26" t="s">
        <v>1940</v>
      </c>
      <c r="V228" s="26" t="s">
        <v>1940</v>
      </c>
      <c r="W228" s="26" t="s">
        <v>1941</v>
      </c>
      <c r="X228" s="26" t="s">
        <v>1941</v>
      </c>
      <c r="Y228" s="26" t="s">
        <v>1940</v>
      </c>
      <c r="Z228" s="26" t="s">
        <v>1941</v>
      </c>
      <c r="AA228" s="26" t="s">
        <v>1941</v>
      </c>
      <c r="AB228" s="26" t="s">
        <v>1940</v>
      </c>
      <c r="AC228" s="26" t="s">
        <v>1941</v>
      </c>
      <c r="AD228" s="26" t="s">
        <v>1941</v>
      </c>
      <c r="AE228" s="26" t="s">
        <v>1940</v>
      </c>
      <c r="AF228" s="26" t="s">
        <v>1941</v>
      </c>
      <c r="AG228" s="26" t="s">
        <v>1941</v>
      </c>
      <c r="AH228" s="26" t="s">
        <v>1941</v>
      </c>
      <c r="AI228" s="26" t="s">
        <v>1941</v>
      </c>
      <c r="AJ228" s="26" t="s">
        <v>1941</v>
      </c>
      <c r="AK228" s="26" t="s">
        <v>1941</v>
      </c>
      <c r="AL228" s="26" t="s">
        <v>1941</v>
      </c>
      <c r="AM228" s="26" t="s">
        <v>1941</v>
      </c>
      <c r="AN228" s="26" t="s">
        <v>1941</v>
      </c>
      <c r="AO228" s="26" t="s">
        <v>1941</v>
      </c>
      <c r="AP228" s="26" t="s">
        <v>1941</v>
      </c>
      <c r="AQ228" s="26" t="s">
        <v>1940</v>
      </c>
      <c r="AR228" s="26" t="s">
        <v>1941</v>
      </c>
      <c r="AS228" s="26" t="s">
        <v>1941</v>
      </c>
      <c r="AT228" s="26" t="s">
        <v>1941</v>
      </c>
      <c r="AU228" s="26" t="s">
        <v>1941</v>
      </c>
      <c r="AV228" s="26" t="s">
        <v>1941</v>
      </c>
      <c r="AW228" s="26" t="s">
        <v>1941</v>
      </c>
      <c r="AX228" s="26" t="s">
        <v>1941</v>
      </c>
      <c r="AY228" s="26" t="s">
        <v>1941</v>
      </c>
      <c r="AZ228" s="26" t="s">
        <v>1941</v>
      </c>
      <c r="BA228" s="26" t="s">
        <v>1941</v>
      </c>
      <c r="BB228" s="26" t="s">
        <v>1941</v>
      </c>
      <c r="BC228" s="26" t="s">
        <v>1941</v>
      </c>
      <c r="BD228" s="26" t="s">
        <v>1941</v>
      </c>
      <c r="BE228" s="26" t="s">
        <v>1941</v>
      </c>
      <c r="BF228" s="26" t="s">
        <v>1941</v>
      </c>
      <c r="BG228" s="26" t="s">
        <v>1941</v>
      </c>
      <c r="BH228" s="26" t="s">
        <v>1941</v>
      </c>
      <c r="BI228" s="26" t="s">
        <v>1941</v>
      </c>
      <c r="BJ228" s="26" t="s">
        <v>1941</v>
      </c>
      <c r="BK228" s="26" t="s">
        <v>1940</v>
      </c>
      <c r="BL228" s="26" t="s">
        <v>1941</v>
      </c>
      <c r="BM228" s="26" t="s">
        <v>1941</v>
      </c>
      <c r="BN228" s="26" t="s">
        <v>1941</v>
      </c>
      <c r="BO228" s="26" t="s">
        <v>1940</v>
      </c>
      <c r="BP228" s="26" t="s">
        <v>1941</v>
      </c>
      <c r="BQ228" s="26" t="s">
        <v>1941</v>
      </c>
      <c r="BR228" s="26" t="s">
        <v>1941</v>
      </c>
      <c r="BS228" s="26" t="s">
        <v>1941</v>
      </c>
      <c r="BT228" s="26" t="s">
        <v>1941</v>
      </c>
      <c r="BU228" s="26" t="str">
        <f t="shared" si="167"/>
        <v>89. PRODUCE THE CHEMICAL</v>
      </c>
      <c r="BV228" s="26" t="str">
        <f t="shared" si="168"/>
        <v/>
      </c>
      <c r="BW228" s="26" t="str">
        <f t="shared" si="169"/>
        <v>91. ON-SITE USE OF THE CHEMICAL</v>
      </c>
      <c r="BX228" s="26" t="str">
        <f t="shared" si="170"/>
        <v>92. SALE OR DISTRIBUTION OF THE CHEMICAL</v>
      </c>
      <c r="BY228" s="26" t="str">
        <f t="shared" si="171"/>
        <v/>
      </c>
      <c r="BZ228" s="26" t="str">
        <f t="shared" si="172"/>
        <v/>
      </c>
      <c r="CA228" s="26" t="str">
        <f t="shared" si="173"/>
        <v>95. USED AS A REACTANT</v>
      </c>
      <c r="CB228" s="26" t="str">
        <f t="shared" si="174"/>
        <v/>
      </c>
      <c r="CC228" s="26" t="str">
        <f t="shared" si="175"/>
        <v/>
      </c>
      <c r="CD228" s="26" t="str">
        <f t="shared" si="176"/>
        <v>98. P103  INTERMEDIATES</v>
      </c>
      <c r="CE228" s="26" t="str">
        <f t="shared" si="177"/>
        <v/>
      </c>
      <c r="CF228" s="26" t="str">
        <f t="shared" si="178"/>
        <v/>
      </c>
      <c r="CG228" s="26" t="str">
        <f t="shared" si="179"/>
        <v>101. ADDED AS A FORMULATION COMPONENT</v>
      </c>
      <c r="CH228" s="26" t="str">
        <f t="shared" si="180"/>
        <v/>
      </c>
      <c r="CI228" s="26" t="str">
        <f t="shared" si="181"/>
        <v/>
      </c>
      <c r="CJ228" s="26" t="str">
        <f t="shared" si="182"/>
        <v/>
      </c>
      <c r="CK228" s="26" t="str">
        <f t="shared" si="183"/>
        <v/>
      </c>
      <c r="CL228" s="26" t="str">
        <f t="shared" si="184"/>
        <v/>
      </c>
      <c r="CM228" s="26" t="str">
        <f t="shared" si="185"/>
        <v/>
      </c>
      <c r="CN228" s="26" t="str">
        <f t="shared" si="186"/>
        <v/>
      </c>
      <c r="CO228" s="26" t="str">
        <f t="shared" si="187"/>
        <v/>
      </c>
      <c r="CP228" s="26" t="str">
        <f t="shared" si="188"/>
        <v/>
      </c>
      <c r="CQ228" s="26" t="str">
        <f t="shared" si="189"/>
        <v/>
      </c>
      <c r="CR228" s="26" t="str">
        <f t="shared" si="190"/>
        <v/>
      </c>
      <c r="CS228" s="26" t="str">
        <f t="shared" si="191"/>
        <v>113. P299  OTHER</v>
      </c>
      <c r="CT228" s="26" t="str">
        <f t="shared" si="192"/>
        <v/>
      </c>
      <c r="CU228" s="26" t="str">
        <f t="shared" si="193"/>
        <v/>
      </c>
      <c r="CV228" s="26" t="str">
        <f t="shared" si="194"/>
        <v/>
      </c>
      <c r="CW228" s="26" t="str">
        <f t="shared" si="195"/>
        <v/>
      </c>
      <c r="CX228" s="26" t="str">
        <f t="shared" si="196"/>
        <v/>
      </c>
      <c r="CY228" s="26" t="str">
        <f t="shared" si="197"/>
        <v/>
      </c>
      <c r="CZ228" s="26" t="str">
        <f t="shared" si="198"/>
        <v/>
      </c>
      <c r="DA228" s="26" t="str">
        <f t="shared" si="199"/>
        <v/>
      </c>
      <c r="DB228" s="26" t="str">
        <f t="shared" si="200"/>
        <v/>
      </c>
      <c r="DC228" s="26" t="str">
        <f t="shared" si="201"/>
        <v/>
      </c>
      <c r="DD228" s="26" t="str">
        <f t="shared" si="202"/>
        <v/>
      </c>
      <c r="DE228" s="26" t="str">
        <f t="shared" si="203"/>
        <v/>
      </c>
      <c r="DF228" s="26" t="str">
        <f t="shared" si="204"/>
        <v/>
      </c>
      <c r="DG228" s="26" t="str">
        <f t="shared" si="205"/>
        <v/>
      </c>
      <c r="DH228" s="26" t="str">
        <f t="shared" si="206"/>
        <v/>
      </c>
      <c r="DI228" s="26" t="str">
        <f t="shared" si="207"/>
        <v/>
      </c>
      <c r="DJ228" s="26" t="str">
        <f t="shared" si="208"/>
        <v/>
      </c>
      <c r="DK228" s="26" t="str">
        <f t="shared" si="209"/>
        <v/>
      </c>
      <c r="DL228" s="26" t="str">
        <f t="shared" si="210"/>
        <v/>
      </c>
      <c r="DM228" s="26" t="str">
        <f t="shared" si="211"/>
        <v>133. ANCILLARY OR OTHER USE</v>
      </c>
      <c r="DN228" s="26" t="str">
        <f t="shared" si="212"/>
        <v/>
      </c>
      <c r="DO228" s="26" t="str">
        <f t="shared" si="213"/>
        <v/>
      </c>
      <c r="DP228" s="26" t="str">
        <f t="shared" si="214"/>
        <v/>
      </c>
      <c r="DQ228" s="26" t="str">
        <f t="shared" si="215"/>
        <v>137. Z304  FUEL</v>
      </c>
      <c r="DR228" s="26" t="str">
        <f t="shared" si="216"/>
        <v/>
      </c>
      <c r="DS228" s="26" t="str">
        <f t="shared" si="217"/>
        <v/>
      </c>
      <c r="DT228" s="26" t="str">
        <f t="shared" si="218"/>
        <v/>
      </c>
      <c r="DU228" s="26" t="str">
        <f t="shared" si="219"/>
        <v/>
      </c>
      <c r="DV228" s="26" t="str">
        <f t="shared" si="220"/>
        <v/>
      </c>
    </row>
    <row r="229" spans="1:126" ht="105" x14ac:dyDescent="0.25">
      <c r="A229" t="s">
        <v>1942</v>
      </c>
      <c r="B229">
        <v>2019</v>
      </c>
      <c r="C229" t="s">
        <v>2046</v>
      </c>
      <c r="D229">
        <v>106990</v>
      </c>
      <c r="E229" s="19">
        <v>1319218027391</v>
      </c>
      <c r="F229" t="s">
        <v>376</v>
      </c>
      <c r="G229">
        <v>324110</v>
      </c>
      <c r="H229" t="s">
        <v>377</v>
      </c>
      <c r="I229" t="s">
        <v>378</v>
      </c>
      <c r="J229" t="s">
        <v>379</v>
      </c>
      <c r="K229" t="s">
        <v>113</v>
      </c>
      <c r="L229">
        <v>77536</v>
      </c>
      <c r="M229" s="26" t="str">
        <f t="shared" si="166"/>
        <v>89. PRODUCE THE CHEMICAL, 91. ON-SITE USE OF THE CHEMICAL, 92. SALE OR DISTRIBUTION OF THE CHEMICAL, 95. USED AS A REACTANT, 98. P103  INTERMEDIATES, 101. ADDED AS A FORMULATION COMPONENT, 113. P299  OTHER, 133. ANCILLARY OR OTHER USE, 137. Z304  FUEL</v>
      </c>
      <c r="N229" s="26" t="s">
        <v>172</v>
      </c>
      <c r="O229" s="26" t="s">
        <v>2075</v>
      </c>
      <c r="P229">
        <v>320</v>
      </c>
      <c r="Q229">
        <v>12000</v>
      </c>
      <c r="R229">
        <v>12320</v>
      </c>
      <c r="S229" s="26" t="s">
        <v>1940</v>
      </c>
      <c r="T229" s="26" t="s">
        <v>1941</v>
      </c>
      <c r="U229" s="26" t="s">
        <v>1940</v>
      </c>
      <c r="V229" s="26" t="s">
        <v>1940</v>
      </c>
      <c r="W229" s="26" t="s">
        <v>1941</v>
      </c>
      <c r="X229" s="26" t="s">
        <v>1941</v>
      </c>
      <c r="Y229" s="26" t="s">
        <v>1940</v>
      </c>
      <c r="Z229" s="26" t="s">
        <v>1941</v>
      </c>
      <c r="AA229" s="26" t="s">
        <v>1941</v>
      </c>
      <c r="AB229" s="26" t="s">
        <v>1940</v>
      </c>
      <c r="AC229" s="26" t="s">
        <v>1941</v>
      </c>
      <c r="AD229" s="26" t="s">
        <v>1941</v>
      </c>
      <c r="AE229" s="26" t="s">
        <v>1940</v>
      </c>
      <c r="AF229" s="26" t="s">
        <v>1941</v>
      </c>
      <c r="AG229" s="26" t="s">
        <v>1941</v>
      </c>
      <c r="AH229" s="26" t="s">
        <v>1941</v>
      </c>
      <c r="AI229" s="26" t="s">
        <v>1941</v>
      </c>
      <c r="AJ229" s="26" t="s">
        <v>1941</v>
      </c>
      <c r="AK229" s="26" t="s">
        <v>1941</v>
      </c>
      <c r="AL229" s="26" t="s">
        <v>1941</v>
      </c>
      <c r="AM229" s="26" t="s">
        <v>1941</v>
      </c>
      <c r="AN229" s="26" t="s">
        <v>1941</v>
      </c>
      <c r="AO229" s="26" t="s">
        <v>1941</v>
      </c>
      <c r="AP229" s="26" t="s">
        <v>1941</v>
      </c>
      <c r="AQ229" s="26" t="s">
        <v>1940</v>
      </c>
      <c r="AR229" s="26" t="s">
        <v>1941</v>
      </c>
      <c r="AS229" s="26" t="s">
        <v>1941</v>
      </c>
      <c r="AT229" s="26" t="s">
        <v>1941</v>
      </c>
      <c r="AU229" s="26" t="s">
        <v>1941</v>
      </c>
      <c r="AV229" s="26" t="s">
        <v>1941</v>
      </c>
      <c r="AW229" s="26" t="s">
        <v>1941</v>
      </c>
      <c r="AX229" s="26" t="s">
        <v>1941</v>
      </c>
      <c r="AY229" s="26" t="s">
        <v>1941</v>
      </c>
      <c r="AZ229" s="26" t="s">
        <v>1941</v>
      </c>
      <c r="BA229" s="26" t="s">
        <v>1941</v>
      </c>
      <c r="BB229" s="26" t="s">
        <v>1941</v>
      </c>
      <c r="BC229" s="26" t="s">
        <v>1941</v>
      </c>
      <c r="BD229" s="26" t="s">
        <v>1941</v>
      </c>
      <c r="BE229" s="26" t="s">
        <v>1941</v>
      </c>
      <c r="BF229" s="26" t="s">
        <v>1941</v>
      </c>
      <c r="BG229" s="26" t="s">
        <v>1941</v>
      </c>
      <c r="BH229" s="26" t="s">
        <v>1941</v>
      </c>
      <c r="BI229" s="26" t="s">
        <v>1941</v>
      </c>
      <c r="BJ229" s="26" t="s">
        <v>1941</v>
      </c>
      <c r="BK229" s="26" t="s">
        <v>1940</v>
      </c>
      <c r="BL229" s="26" t="s">
        <v>1941</v>
      </c>
      <c r="BM229" s="26" t="s">
        <v>1941</v>
      </c>
      <c r="BN229" s="26" t="s">
        <v>1941</v>
      </c>
      <c r="BO229" s="26" t="s">
        <v>1940</v>
      </c>
      <c r="BP229" s="26" t="s">
        <v>1941</v>
      </c>
      <c r="BQ229" s="26" t="s">
        <v>1941</v>
      </c>
      <c r="BR229" s="26" t="s">
        <v>1941</v>
      </c>
      <c r="BS229" s="26" t="s">
        <v>1941</v>
      </c>
      <c r="BT229" s="26" t="s">
        <v>1941</v>
      </c>
      <c r="BU229" s="26" t="str">
        <f t="shared" si="167"/>
        <v>89. PRODUCE THE CHEMICAL</v>
      </c>
      <c r="BV229" s="26" t="str">
        <f t="shared" si="168"/>
        <v/>
      </c>
      <c r="BW229" s="26" t="str">
        <f t="shared" si="169"/>
        <v>91. ON-SITE USE OF THE CHEMICAL</v>
      </c>
      <c r="BX229" s="26" t="str">
        <f t="shared" si="170"/>
        <v>92. SALE OR DISTRIBUTION OF THE CHEMICAL</v>
      </c>
      <c r="BY229" s="26" t="str">
        <f t="shared" si="171"/>
        <v/>
      </c>
      <c r="BZ229" s="26" t="str">
        <f t="shared" si="172"/>
        <v/>
      </c>
      <c r="CA229" s="26" t="str">
        <f t="shared" si="173"/>
        <v>95. USED AS A REACTANT</v>
      </c>
      <c r="CB229" s="26" t="str">
        <f t="shared" si="174"/>
        <v/>
      </c>
      <c r="CC229" s="26" t="str">
        <f t="shared" si="175"/>
        <v/>
      </c>
      <c r="CD229" s="26" t="str">
        <f t="shared" si="176"/>
        <v>98. P103  INTERMEDIATES</v>
      </c>
      <c r="CE229" s="26" t="str">
        <f t="shared" si="177"/>
        <v/>
      </c>
      <c r="CF229" s="26" t="str">
        <f t="shared" si="178"/>
        <v/>
      </c>
      <c r="CG229" s="26" t="str">
        <f t="shared" si="179"/>
        <v>101. ADDED AS A FORMULATION COMPONENT</v>
      </c>
      <c r="CH229" s="26" t="str">
        <f t="shared" si="180"/>
        <v/>
      </c>
      <c r="CI229" s="26" t="str">
        <f t="shared" si="181"/>
        <v/>
      </c>
      <c r="CJ229" s="26" t="str">
        <f t="shared" si="182"/>
        <v/>
      </c>
      <c r="CK229" s="26" t="str">
        <f t="shared" si="183"/>
        <v/>
      </c>
      <c r="CL229" s="26" t="str">
        <f t="shared" si="184"/>
        <v/>
      </c>
      <c r="CM229" s="26" t="str">
        <f t="shared" si="185"/>
        <v/>
      </c>
      <c r="CN229" s="26" t="str">
        <f t="shared" si="186"/>
        <v/>
      </c>
      <c r="CO229" s="26" t="str">
        <f t="shared" si="187"/>
        <v/>
      </c>
      <c r="CP229" s="26" t="str">
        <f t="shared" si="188"/>
        <v/>
      </c>
      <c r="CQ229" s="26" t="str">
        <f t="shared" si="189"/>
        <v/>
      </c>
      <c r="CR229" s="26" t="str">
        <f t="shared" si="190"/>
        <v/>
      </c>
      <c r="CS229" s="26" t="str">
        <f t="shared" si="191"/>
        <v>113. P299  OTHER</v>
      </c>
      <c r="CT229" s="26" t="str">
        <f t="shared" si="192"/>
        <v/>
      </c>
      <c r="CU229" s="26" t="str">
        <f t="shared" si="193"/>
        <v/>
      </c>
      <c r="CV229" s="26" t="str">
        <f t="shared" si="194"/>
        <v/>
      </c>
      <c r="CW229" s="26" t="str">
        <f t="shared" si="195"/>
        <v/>
      </c>
      <c r="CX229" s="26" t="str">
        <f t="shared" si="196"/>
        <v/>
      </c>
      <c r="CY229" s="26" t="str">
        <f t="shared" si="197"/>
        <v/>
      </c>
      <c r="CZ229" s="26" t="str">
        <f t="shared" si="198"/>
        <v/>
      </c>
      <c r="DA229" s="26" t="str">
        <f t="shared" si="199"/>
        <v/>
      </c>
      <c r="DB229" s="26" t="str">
        <f t="shared" si="200"/>
        <v/>
      </c>
      <c r="DC229" s="26" t="str">
        <f t="shared" si="201"/>
        <v/>
      </c>
      <c r="DD229" s="26" t="str">
        <f t="shared" si="202"/>
        <v/>
      </c>
      <c r="DE229" s="26" t="str">
        <f t="shared" si="203"/>
        <v/>
      </c>
      <c r="DF229" s="26" t="str">
        <f t="shared" si="204"/>
        <v/>
      </c>
      <c r="DG229" s="26" t="str">
        <f t="shared" si="205"/>
        <v/>
      </c>
      <c r="DH229" s="26" t="str">
        <f t="shared" si="206"/>
        <v/>
      </c>
      <c r="DI229" s="26" t="str">
        <f t="shared" si="207"/>
        <v/>
      </c>
      <c r="DJ229" s="26" t="str">
        <f t="shared" si="208"/>
        <v/>
      </c>
      <c r="DK229" s="26" t="str">
        <f t="shared" si="209"/>
        <v/>
      </c>
      <c r="DL229" s="26" t="str">
        <f t="shared" si="210"/>
        <v/>
      </c>
      <c r="DM229" s="26" t="str">
        <f t="shared" si="211"/>
        <v>133. ANCILLARY OR OTHER USE</v>
      </c>
      <c r="DN229" s="26" t="str">
        <f t="shared" si="212"/>
        <v/>
      </c>
      <c r="DO229" s="26" t="str">
        <f t="shared" si="213"/>
        <v/>
      </c>
      <c r="DP229" s="26" t="str">
        <f t="shared" si="214"/>
        <v/>
      </c>
      <c r="DQ229" s="26" t="str">
        <f t="shared" si="215"/>
        <v>137. Z304  FUEL</v>
      </c>
      <c r="DR229" s="26" t="str">
        <f t="shared" si="216"/>
        <v/>
      </c>
      <c r="DS229" s="26" t="str">
        <f t="shared" si="217"/>
        <v/>
      </c>
      <c r="DT229" s="26" t="str">
        <f t="shared" si="218"/>
        <v/>
      </c>
      <c r="DU229" s="26" t="str">
        <f t="shared" si="219"/>
        <v/>
      </c>
      <c r="DV229" s="26" t="str">
        <f t="shared" si="220"/>
        <v/>
      </c>
    </row>
    <row r="230" spans="1:126" ht="75" x14ac:dyDescent="0.25">
      <c r="A230" t="s">
        <v>1942</v>
      </c>
      <c r="B230">
        <v>2020</v>
      </c>
      <c r="C230" t="s">
        <v>2046</v>
      </c>
      <c r="D230">
        <v>106990</v>
      </c>
      <c r="E230" s="19">
        <v>1320219030739</v>
      </c>
      <c r="F230" t="s">
        <v>376</v>
      </c>
      <c r="G230">
        <v>324110</v>
      </c>
      <c r="H230" t="s">
        <v>377</v>
      </c>
      <c r="I230" t="s">
        <v>378</v>
      </c>
      <c r="J230" t="s">
        <v>379</v>
      </c>
      <c r="K230" t="s">
        <v>113</v>
      </c>
      <c r="L230">
        <v>77536</v>
      </c>
      <c r="M230" s="26" t="str">
        <f t="shared" si="166"/>
        <v>89. PRODUCE THE CHEMICAL, 93. AS A BYPRODUCT, 94. AS A MANUFACTURED IMPURITY</v>
      </c>
      <c r="N230" s="26" t="s">
        <v>172</v>
      </c>
      <c r="O230" s="26" t="s">
        <v>2075</v>
      </c>
      <c r="P230">
        <v>240</v>
      </c>
      <c r="Q230">
        <v>12000</v>
      </c>
      <c r="R230">
        <v>12240</v>
      </c>
      <c r="S230" s="26" t="s">
        <v>1940</v>
      </c>
      <c r="T230" s="26" t="s">
        <v>1941</v>
      </c>
      <c r="U230" s="26" t="s">
        <v>1941</v>
      </c>
      <c r="V230" s="26" t="s">
        <v>1941</v>
      </c>
      <c r="W230" s="26" t="s">
        <v>1940</v>
      </c>
      <c r="X230" s="26" t="s">
        <v>1940</v>
      </c>
      <c r="Y230" s="26" t="s">
        <v>1941</v>
      </c>
      <c r="Z230" s="26" t="s">
        <v>1941</v>
      </c>
      <c r="AA230" s="26" t="s">
        <v>1941</v>
      </c>
      <c r="AB230" s="26" t="s">
        <v>1941</v>
      </c>
      <c r="AC230" s="26" t="s">
        <v>1941</v>
      </c>
      <c r="AD230" s="26" t="s">
        <v>1941</v>
      </c>
      <c r="AE230" s="26" t="s">
        <v>1941</v>
      </c>
      <c r="AF230" s="26" t="s">
        <v>1941</v>
      </c>
      <c r="AG230" s="26" t="s">
        <v>1941</v>
      </c>
      <c r="AH230" s="26" t="s">
        <v>1941</v>
      </c>
      <c r="AI230" s="26" t="s">
        <v>1941</v>
      </c>
      <c r="AJ230" s="26" t="s">
        <v>1941</v>
      </c>
      <c r="AK230" s="26" t="s">
        <v>1941</v>
      </c>
      <c r="AL230" s="26" t="s">
        <v>1941</v>
      </c>
      <c r="AM230" s="26" t="s">
        <v>1941</v>
      </c>
      <c r="AN230" s="26" t="s">
        <v>1941</v>
      </c>
      <c r="AO230" s="26" t="s">
        <v>1941</v>
      </c>
      <c r="AP230" s="26" t="s">
        <v>1941</v>
      </c>
      <c r="AQ230" s="26" t="s">
        <v>1941</v>
      </c>
      <c r="AR230" s="26" t="s">
        <v>1941</v>
      </c>
      <c r="AS230" s="26" t="s">
        <v>1941</v>
      </c>
      <c r="AT230" s="26" t="s">
        <v>1941</v>
      </c>
      <c r="AU230" s="26" t="s">
        <v>1941</v>
      </c>
      <c r="AV230" s="26" t="s">
        <v>1941</v>
      </c>
      <c r="AW230" s="26" t="s">
        <v>1941</v>
      </c>
      <c r="AX230" s="26" t="s">
        <v>1941</v>
      </c>
      <c r="AY230" s="26" t="s">
        <v>1941</v>
      </c>
      <c r="AZ230" s="26" t="s">
        <v>1941</v>
      </c>
      <c r="BA230" s="26" t="s">
        <v>1941</v>
      </c>
      <c r="BB230" s="26" t="s">
        <v>1941</v>
      </c>
      <c r="BC230" s="26" t="s">
        <v>1941</v>
      </c>
      <c r="BD230" s="26" t="s">
        <v>1941</v>
      </c>
      <c r="BE230" s="26" t="s">
        <v>1941</v>
      </c>
      <c r="BF230" s="26" t="s">
        <v>1941</v>
      </c>
      <c r="BG230" s="26" t="s">
        <v>1941</v>
      </c>
      <c r="BH230" s="26" t="s">
        <v>1941</v>
      </c>
      <c r="BI230" s="26" t="s">
        <v>1941</v>
      </c>
      <c r="BJ230" s="26" t="s">
        <v>1941</v>
      </c>
      <c r="BK230" s="26" t="s">
        <v>1941</v>
      </c>
      <c r="BL230" s="26" t="s">
        <v>1941</v>
      </c>
      <c r="BM230" s="26" t="s">
        <v>1941</v>
      </c>
      <c r="BN230" s="26" t="s">
        <v>1941</v>
      </c>
      <c r="BO230" s="26" t="s">
        <v>1941</v>
      </c>
      <c r="BP230" s="26" t="s">
        <v>1941</v>
      </c>
      <c r="BQ230" s="26" t="s">
        <v>1941</v>
      </c>
      <c r="BR230" s="26" t="s">
        <v>1941</v>
      </c>
      <c r="BS230" s="26" t="s">
        <v>1941</v>
      </c>
      <c r="BT230" s="26" t="s">
        <v>1941</v>
      </c>
      <c r="BU230" s="26" t="str">
        <f t="shared" si="167"/>
        <v>89. PRODUCE THE CHEMICAL</v>
      </c>
      <c r="BV230" s="26" t="str">
        <f t="shared" si="168"/>
        <v/>
      </c>
      <c r="BW230" s="26" t="str">
        <f t="shared" si="169"/>
        <v/>
      </c>
      <c r="BX230" s="26" t="str">
        <f t="shared" si="170"/>
        <v/>
      </c>
      <c r="BY230" s="26" t="str">
        <f t="shared" si="171"/>
        <v>93. AS A BYPRODUCT</v>
      </c>
      <c r="BZ230" s="26" t="str">
        <f t="shared" si="172"/>
        <v>94. AS A MANUFACTURED IMPURITY</v>
      </c>
      <c r="CA230" s="26" t="str">
        <f t="shared" si="173"/>
        <v/>
      </c>
      <c r="CB230" s="26" t="str">
        <f t="shared" si="174"/>
        <v/>
      </c>
      <c r="CC230" s="26" t="str">
        <f t="shared" si="175"/>
        <v/>
      </c>
      <c r="CD230" s="26" t="str">
        <f t="shared" si="176"/>
        <v/>
      </c>
      <c r="CE230" s="26" t="str">
        <f t="shared" si="177"/>
        <v/>
      </c>
      <c r="CF230" s="26" t="str">
        <f t="shared" si="178"/>
        <v/>
      </c>
      <c r="CG230" s="26" t="str">
        <f t="shared" si="179"/>
        <v/>
      </c>
      <c r="CH230" s="26" t="str">
        <f t="shared" si="180"/>
        <v/>
      </c>
      <c r="CI230" s="26" t="str">
        <f t="shared" si="181"/>
        <v/>
      </c>
      <c r="CJ230" s="26" t="str">
        <f t="shared" si="182"/>
        <v/>
      </c>
      <c r="CK230" s="26" t="str">
        <f t="shared" si="183"/>
        <v/>
      </c>
      <c r="CL230" s="26" t="str">
        <f t="shared" si="184"/>
        <v/>
      </c>
      <c r="CM230" s="26" t="str">
        <f t="shared" si="185"/>
        <v/>
      </c>
      <c r="CN230" s="26" t="str">
        <f t="shared" si="186"/>
        <v/>
      </c>
      <c r="CO230" s="26" t="str">
        <f t="shared" si="187"/>
        <v/>
      </c>
      <c r="CP230" s="26" t="str">
        <f t="shared" si="188"/>
        <v/>
      </c>
      <c r="CQ230" s="26" t="str">
        <f t="shared" si="189"/>
        <v/>
      </c>
      <c r="CR230" s="26" t="str">
        <f t="shared" si="190"/>
        <v/>
      </c>
      <c r="CS230" s="26" t="str">
        <f t="shared" si="191"/>
        <v/>
      </c>
      <c r="CT230" s="26" t="str">
        <f t="shared" si="192"/>
        <v/>
      </c>
      <c r="CU230" s="26" t="str">
        <f t="shared" si="193"/>
        <v/>
      </c>
      <c r="CV230" s="26" t="str">
        <f t="shared" si="194"/>
        <v/>
      </c>
      <c r="CW230" s="26" t="str">
        <f t="shared" si="195"/>
        <v/>
      </c>
      <c r="CX230" s="26" t="str">
        <f t="shared" si="196"/>
        <v/>
      </c>
      <c r="CY230" s="26" t="str">
        <f t="shared" si="197"/>
        <v/>
      </c>
      <c r="CZ230" s="26" t="str">
        <f t="shared" si="198"/>
        <v/>
      </c>
      <c r="DA230" s="26" t="str">
        <f t="shared" si="199"/>
        <v/>
      </c>
      <c r="DB230" s="26" t="str">
        <f t="shared" si="200"/>
        <v/>
      </c>
      <c r="DC230" s="26" t="str">
        <f t="shared" si="201"/>
        <v/>
      </c>
      <c r="DD230" s="26" t="str">
        <f t="shared" si="202"/>
        <v/>
      </c>
      <c r="DE230" s="26" t="str">
        <f t="shared" si="203"/>
        <v/>
      </c>
      <c r="DF230" s="26" t="str">
        <f t="shared" si="204"/>
        <v/>
      </c>
      <c r="DG230" s="26" t="str">
        <f t="shared" si="205"/>
        <v/>
      </c>
      <c r="DH230" s="26" t="str">
        <f t="shared" si="206"/>
        <v/>
      </c>
      <c r="DI230" s="26" t="str">
        <f t="shared" si="207"/>
        <v/>
      </c>
      <c r="DJ230" s="26" t="str">
        <f t="shared" si="208"/>
        <v/>
      </c>
      <c r="DK230" s="26" t="str">
        <f t="shared" si="209"/>
        <v/>
      </c>
      <c r="DL230" s="26" t="str">
        <f t="shared" si="210"/>
        <v/>
      </c>
      <c r="DM230" s="26" t="str">
        <f t="shared" si="211"/>
        <v/>
      </c>
      <c r="DN230" s="26" t="str">
        <f t="shared" si="212"/>
        <v/>
      </c>
      <c r="DO230" s="26" t="str">
        <f t="shared" si="213"/>
        <v/>
      </c>
      <c r="DP230" s="26" t="str">
        <f t="shared" si="214"/>
        <v/>
      </c>
      <c r="DQ230" s="26" t="str">
        <f t="shared" si="215"/>
        <v/>
      </c>
      <c r="DR230" s="26" t="str">
        <f t="shared" si="216"/>
        <v/>
      </c>
      <c r="DS230" s="26" t="str">
        <f t="shared" si="217"/>
        <v/>
      </c>
      <c r="DT230" s="26" t="str">
        <f t="shared" si="218"/>
        <v/>
      </c>
      <c r="DU230" s="26" t="str">
        <f t="shared" si="219"/>
        <v/>
      </c>
      <c r="DV230" s="26" t="str">
        <f t="shared" si="220"/>
        <v/>
      </c>
    </row>
    <row r="231" spans="1:126" ht="105" x14ac:dyDescent="0.25">
      <c r="A231" t="s">
        <v>1942</v>
      </c>
      <c r="B231">
        <v>2021</v>
      </c>
      <c r="C231" t="s">
        <v>2046</v>
      </c>
      <c r="D231">
        <v>106990</v>
      </c>
      <c r="E231" s="19">
        <v>1321220214833</v>
      </c>
      <c r="F231" t="s">
        <v>376</v>
      </c>
      <c r="G231">
        <v>324110</v>
      </c>
      <c r="H231" t="s">
        <v>377</v>
      </c>
      <c r="I231" t="s">
        <v>378</v>
      </c>
      <c r="J231" t="s">
        <v>379</v>
      </c>
      <c r="K231" t="s">
        <v>113</v>
      </c>
      <c r="L231">
        <v>77536</v>
      </c>
      <c r="M231" s="26" t="str">
        <f t="shared" si="166"/>
        <v>89. PRODUCE THE CHEMICAL, 91. ON-SITE USE OF THE CHEMICAL, 92. SALE OR DISTRIBUTION OF THE CHEMICAL, 95. USED AS A REACTANT, 98. P103  INTERMEDIATES, 101. ADDED AS A FORMULATION COMPONENT, 113. P299  OTHER, 133. ANCILLARY OR OTHER USE, 137. Z304  FUEL</v>
      </c>
      <c r="N231" s="26" t="s">
        <v>172</v>
      </c>
      <c r="O231" s="26" t="s">
        <v>2075</v>
      </c>
      <c r="P231">
        <v>330</v>
      </c>
      <c r="Q231">
        <v>12000</v>
      </c>
      <c r="R231">
        <v>12330</v>
      </c>
      <c r="S231" s="26" t="s">
        <v>1940</v>
      </c>
      <c r="T231" s="26" t="s">
        <v>1941</v>
      </c>
      <c r="U231" s="26" t="s">
        <v>1940</v>
      </c>
      <c r="V231" s="26" t="s">
        <v>1940</v>
      </c>
      <c r="W231" s="26" t="s">
        <v>1941</v>
      </c>
      <c r="X231" s="26" t="s">
        <v>1941</v>
      </c>
      <c r="Y231" s="26" t="s">
        <v>1940</v>
      </c>
      <c r="Z231" s="26" t="s">
        <v>1941</v>
      </c>
      <c r="AA231" s="26" t="s">
        <v>1941</v>
      </c>
      <c r="AB231" s="26" t="s">
        <v>1940</v>
      </c>
      <c r="AC231" s="26" t="s">
        <v>1941</v>
      </c>
      <c r="AD231" s="26" t="s">
        <v>1941</v>
      </c>
      <c r="AE231" s="26" t="s">
        <v>1940</v>
      </c>
      <c r="AF231" s="26" t="s">
        <v>1941</v>
      </c>
      <c r="AG231" s="26" t="s">
        <v>1941</v>
      </c>
      <c r="AH231" s="26" t="s">
        <v>1941</v>
      </c>
      <c r="AI231" s="26" t="s">
        <v>1941</v>
      </c>
      <c r="AJ231" s="26" t="s">
        <v>1941</v>
      </c>
      <c r="AK231" s="26" t="s">
        <v>1941</v>
      </c>
      <c r="AL231" s="26" t="s">
        <v>1941</v>
      </c>
      <c r="AM231" s="26" t="s">
        <v>1941</v>
      </c>
      <c r="AN231" s="26" t="s">
        <v>1941</v>
      </c>
      <c r="AO231" s="26" t="s">
        <v>1941</v>
      </c>
      <c r="AP231" s="26" t="s">
        <v>1941</v>
      </c>
      <c r="AQ231" s="26" t="s">
        <v>1940</v>
      </c>
      <c r="AR231" s="26" t="s">
        <v>1941</v>
      </c>
      <c r="AS231" s="26" t="s">
        <v>1941</v>
      </c>
      <c r="AT231" s="26" t="s">
        <v>1941</v>
      </c>
      <c r="AU231" s="26" t="s">
        <v>1941</v>
      </c>
      <c r="AV231" s="26" t="s">
        <v>1941</v>
      </c>
      <c r="AW231" s="26" t="s">
        <v>1941</v>
      </c>
      <c r="AX231" s="26" t="s">
        <v>1941</v>
      </c>
      <c r="AY231" s="26" t="s">
        <v>1941</v>
      </c>
      <c r="AZ231" s="26" t="s">
        <v>1941</v>
      </c>
      <c r="BA231" s="26" t="s">
        <v>1941</v>
      </c>
      <c r="BB231" s="26" t="s">
        <v>1941</v>
      </c>
      <c r="BC231" s="26" t="s">
        <v>1941</v>
      </c>
      <c r="BD231" s="26" t="s">
        <v>1941</v>
      </c>
      <c r="BE231" s="26" t="s">
        <v>1941</v>
      </c>
      <c r="BF231" s="26" t="s">
        <v>1941</v>
      </c>
      <c r="BG231" s="26" t="s">
        <v>1941</v>
      </c>
      <c r="BH231" s="26" t="s">
        <v>1941</v>
      </c>
      <c r="BI231" s="26" t="s">
        <v>1941</v>
      </c>
      <c r="BJ231" s="26" t="s">
        <v>1941</v>
      </c>
      <c r="BK231" s="26" t="s">
        <v>1940</v>
      </c>
      <c r="BL231" s="26" t="s">
        <v>1941</v>
      </c>
      <c r="BM231" s="26" t="s">
        <v>1941</v>
      </c>
      <c r="BN231" s="26" t="s">
        <v>1941</v>
      </c>
      <c r="BO231" s="26" t="s">
        <v>1940</v>
      </c>
      <c r="BP231" s="26" t="s">
        <v>1941</v>
      </c>
      <c r="BQ231" s="26" t="s">
        <v>1941</v>
      </c>
      <c r="BR231" s="26" t="s">
        <v>1941</v>
      </c>
      <c r="BS231" s="26" t="s">
        <v>1941</v>
      </c>
      <c r="BT231" s="26" t="s">
        <v>1941</v>
      </c>
      <c r="BU231" s="26" t="str">
        <f t="shared" si="167"/>
        <v>89. PRODUCE THE CHEMICAL</v>
      </c>
      <c r="BV231" s="26" t="str">
        <f t="shared" si="168"/>
        <v/>
      </c>
      <c r="BW231" s="26" t="str">
        <f t="shared" si="169"/>
        <v>91. ON-SITE USE OF THE CHEMICAL</v>
      </c>
      <c r="BX231" s="26" t="str">
        <f t="shared" si="170"/>
        <v>92. SALE OR DISTRIBUTION OF THE CHEMICAL</v>
      </c>
      <c r="BY231" s="26" t="str">
        <f t="shared" si="171"/>
        <v/>
      </c>
      <c r="BZ231" s="26" t="str">
        <f t="shared" si="172"/>
        <v/>
      </c>
      <c r="CA231" s="26" t="str">
        <f t="shared" si="173"/>
        <v>95. USED AS A REACTANT</v>
      </c>
      <c r="CB231" s="26" t="str">
        <f t="shared" si="174"/>
        <v/>
      </c>
      <c r="CC231" s="26" t="str">
        <f t="shared" si="175"/>
        <v/>
      </c>
      <c r="CD231" s="26" t="str">
        <f t="shared" si="176"/>
        <v>98. P103  INTERMEDIATES</v>
      </c>
      <c r="CE231" s="26" t="str">
        <f t="shared" si="177"/>
        <v/>
      </c>
      <c r="CF231" s="26" t="str">
        <f t="shared" si="178"/>
        <v/>
      </c>
      <c r="CG231" s="26" t="str">
        <f t="shared" si="179"/>
        <v>101. ADDED AS A FORMULATION COMPONENT</v>
      </c>
      <c r="CH231" s="26" t="str">
        <f t="shared" si="180"/>
        <v/>
      </c>
      <c r="CI231" s="26" t="str">
        <f t="shared" si="181"/>
        <v/>
      </c>
      <c r="CJ231" s="26" t="str">
        <f t="shared" si="182"/>
        <v/>
      </c>
      <c r="CK231" s="26" t="str">
        <f t="shared" si="183"/>
        <v/>
      </c>
      <c r="CL231" s="26" t="str">
        <f t="shared" si="184"/>
        <v/>
      </c>
      <c r="CM231" s="26" t="str">
        <f t="shared" si="185"/>
        <v/>
      </c>
      <c r="CN231" s="26" t="str">
        <f t="shared" si="186"/>
        <v/>
      </c>
      <c r="CO231" s="26" t="str">
        <f t="shared" si="187"/>
        <v/>
      </c>
      <c r="CP231" s="26" t="str">
        <f t="shared" si="188"/>
        <v/>
      </c>
      <c r="CQ231" s="26" t="str">
        <f t="shared" si="189"/>
        <v/>
      </c>
      <c r="CR231" s="26" t="str">
        <f t="shared" si="190"/>
        <v/>
      </c>
      <c r="CS231" s="26" t="str">
        <f t="shared" si="191"/>
        <v>113. P299  OTHER</v>
      </c>
      <c r="CT231" s="26" t="str">
        <f t="shared" si="192"/>
        <v/>
      </c>
      <c r="CU231" s="26" t="str">
        <f t="shared" si="193"/>
        <v/>
      </c>
      <c r="CV231" s="26" t="str">
        <f t="shared" si="194"/>
        <v/>
      </c>
      <c r="CW231" s="26" t="str">
        <f t="shared" si="195"/>
        <v/>
      </c>
      <c r="CX231" s="26" t="str">
        <f t="shared" si="196"/>
        <v/>
      </c>
      <c r="CY231" s="26" t="str">
        <f t="shared" si="197"/>
        <v/>
      </c>
      <c r="CZ231" s="26" t="str">
        <f t="shared" si="198"/>
        <v/>
      </c>
      <c r="DA231" s="26" t="str">
        <f t="shared" si="199"/>
        <v/>
      </c>
      <c r="DB231" s="26" t="str">
        <f t="shared" si="200"/>
        <v/>
      </c>
      <c r="DC231" s="26" t="str">
        <f t="shared" si="201"/>
        <v/>
      </c>
      <c r="DD231" s="26" t="str">
        <f t="shared" si="202"/>
        <v/>
      </c>
      <c r="DE231" s="26" t="str">
        <f t="shared" si="203"/>
        <v/>
      </c>
      <c r="DF231" s="26" t="str">
        <f t="shared" si="204"/>
        <v/>
      </c>
      <c r="DG231" s="26" t="str">
        <f t="shared" si="205"/>
        <v/>
      </c>
      <c r="DH231" s="26" t="str">
        <f t="shared" si="206"/>
        <v/>
      </c>
      <c r="DI231" s="26" t="str">
        <f t="shared" si="207"/>
        <v/>
      </c>
      <c r="DJ231" s="26" t="str">
        <f t="shared" si="208"/>
        <v/>
      </c>
      <c r="DK231" s="26" t="str">
        <f t="shared" si="209"/>
        <v/>
      </c>
      <c r="DL231" s="26" t="str">
        <f t="shared" si="210"/>
        <v/>
      </c>
      <c r="DM231" s="26" t="str">
        <f t="shared" si="211"/>
        <v>133. ANCILLARY OR OTHER USE</v>
      </c>
      <c r="DN231" s="26" t="str">
        <f t="shared" si="212"/>
        <v/>
      </c>
      <c r="DO231" s="26" t="str">
        <f t="shared" si="213"/>
        <v/>
      </c>
      <c r="DP231" s="26" t="str">
        <f t="shared" si="214"/>
        <v/>
      </c>
      <c r="DQ231" s="26" t="str">
        <f t="shared" si="215"/>
        <v>137. Z304  FUEL</v>
      </c>
      <c r="DR231" s="26" t="str">
        <f t="shared" si="216"/>
        <v/>
      </c>
      <c r="DS231" s="26" t="str">
        <f t="shared" si="217"/>
        <v/>
      </c>
      <c r="DT231" s="26" t="str">
        <f t="shared" si="218"/>
        <v/>
      </c>
      <c r="DU231" s="26" t="str">
        <f t="shared" si="219"/>
        <v/>
      </c>
      <c r="DV231" s="26" t="str">
        <f t="shared" si="220"/>
        <v/>
      </c>
    </row>
    <row r="232" spans="1:126" ht="60" x14ac:dyDescent="0.25">
      <c r="A232" t="s">
        <v>1942</v>
      </c>
      <c r="B232">
        <v>2016</v>
      </c>
      <c r="C232" t="s">
        <v>2046</v>
      </c>
      <c r="D232">
        <v>106990</v>
      </c>
      <c r="E232" s="19">
        <v>1316215401985</v>
      </c>
      <c r="F232" t="s">
        <v>382</v>
      </c>
      <c r="G232">
        <v>324110</v>
      </c>
      <c r="H232" t="s">
        <v>383</v>
      </c>
      <c r="I232" t="s">
        <v>384</v>
      </c>
      <c r="J232" t="s">
        <v>385</v>
      </c>
      <c r="K232" t="s">
        <v>386</v>
      </c>
      <c r="L232">
        <v>19706</v>
      </c>
      <c r="M232" s="26" t="str">
        <f t="shared" si="166"/>
        <v>89. PRODUCE THE CHEMICAL, 91. ON-SITE USE OF THE CHEMICAL, 94. AS A MANUFACTURED IMPURITY, 95. USED AS A REACTANT, 115. REPACKAGING</v>
      </c>
      <c r="N232" s="26" t="s">
        <v>2053</v>
      </c>
      <c r="O232" s="26" t="s">
        <v>2051</v>
      </c>
      <c r="P232">
        <v>197</v>
      </c>
      <c r="Q232">
        <v>76</v>
      </c>
      <c r="R232">
        <v>273</v>
      </c>
      <c r="S232" s="26" t="s">
        <v>1940</v>
      </c>
      <c r="T232" s="26" t="s">
        <v>1941</v>
      </c>
      <c r="U232" s="26" t="s">
        <v>1940</v>
      </c>
      <c r="V232" s="26" t="s">
        <v>1941</v>
      </c>
      <c r="W232" s="26" t="s">
        <v>1941</v>
      </c>
      <c r="X232" s="26" t="s">
        <v>1940</v>
      </c>
      <c r="Y232" s="26" t="s">
        <v>1940</v>
      </c>
      <c r="AE232" s="26" t="s">
        <v>1941</v>
      </c>
      <c r="AR232" s="26" t="s">
        <v>1941</v>
      </c>
      <c r="AS232" s="26" t="s">
        <v>1940</v>
      </c>
      <c r="AT232" s="26" t="s">
        <v>1941</v>
      </c>
      <c r="AV232" s="26" t="s">
        <v>1941</v>
      </c>
      <c r="BD232" s="26" t="s">
        <v>1941</v>
      </c>
      <c r="BK232" s="26" t="s">
        <v>1941</v>
      </c>
      <c r="BU232" s="26" t="str">
        <f t="shared" si="167"/>
        <v>89. PRODUCE THE CHEMICAL</v>
      </c>
      <c r="BV232" s="26" t="str">
        <f t="shared" si="168"/>
        <v/>
      </c>
      <c r="BW232" s="26" t="str">
        <f t="shared" si="169"/>
        <v>91. ON-SITE USE OF THE CHEMICAL</v>
      </c>
      <c r="BX232" s="26" t="str">
        <f t="shared" si="170"/>
        <v/>
      </c>
      <c r="BY232" s="26" t="str">
        <f t="shared" si="171"/>
        <v/>
      </c>
      <c r="BZ232" s="26" t="str">
        <f t="shared" si="172"/>
        <v>94. AS A MANUFACTURED IMPURITY</v>
      </c>
      <c r="CA232" s="26" t="str">
        <f t="shared" si="173"/>
        <v>95. USED AS A REACTANT</v>
      </c>
      <c r="CB232" s="26" t="str">
        <f t="shared" si="174"/>
        <v/>
      </c>
      <c r="CC232" s="26" t="str">
        <f t="shared" si="175"/>
        <v/>
      </c>
      <c r="CD232" s="26" t="str">
        <f t="shared" si="176"/>
        <v/>
      </c>
      <c r="CE232" s="26" t="str">
        <f t="shared" si="177"/>
        <v/>
      </c>
      <c r="CF232" s="26" t="str">
        <f t="shared" si="178"/>
        <v/>
      </c>
      <c r="CG232" s="26" t="str">
        <f t="shared" si="179"/>
        <v/>
      </c>
      <c r="CH232" s="26" t="str">
        <f t="shared" si="180"/>
        <v/>
      </c>
      <c r="CI232" s="26" t="str">
        <f t="shared" si="181"/>
        <v/>
      </c>
      <c r="CJ232" s="26" t="str">
        <f t="shared" si="182"/>
        <v/>
      </c>
      <c r="CK232" s="26" t="str">
        <f t="shared" si="183"/>
        <v/>
      </c>
      <c r="CL232" s="26" t="str">
        <f t="shared" si="184"/>
        <v/>
      </c>
      <c r="CM232" s="26" t="str">
        <f t="shared" si="185"/>
        <v/>
      </c>
      <c r="CN232" s="26" t="str">
        <f t="shared" si="186"/>
        <v/>
      </c>
      <c r="CO232" s="26" t="str">
        <f t="shared" si="187"/>
        <v/>
      </c>
      <c r="CP232" s="26" t="str">
        <f t="shared" si="188"/>
        <v/>
      </c>
      <c r="CQ232" s="26" t="str">
        <f t="shared" si="189"/>
        <v/>
      </c>
      <c r="CR232" s="26" t="str">
        <f t="shared" si="190"/>
        <v/>
      </c>
      <c r="CS232" s="26" t="str">
        <f t="shared" si="191"/>
        <v/>
      </c>
      <c r="CT232" s="26" t="str">
        <f t="shared" si="192"/>
        <v/>
      </c>
      <c r="CU232" s="26" t="str">
        <f t="shared" si="193"/>
        <v>115. REPACKAGING</v>
      </c>
      <c r="CV232" s="26" t="str">
        <f t="shared" si="194"/>
        <v/>
      </c>
      <c r="CW232" s="26" t="str">
        <f t="shared" si="195"/>
        <v/>
      </c>
      <c r="CX232" s="26" t="str">
        <f t="shared" si="196"/>
        <v/>
      </c>
      <c r="CY232" s="26" t="str">
        <f t="shared" si="197"/>
        <v/>
      </c>
      <c r="CZ232" s="26" t="str">
        <f t="shared" si="198"/>
        <v/>
      </c>
      <c r="DA232" s="26" t="str">
        <f t="shared" si="199"/>
        <v/>
      </c>
      <c r="DB232" s="26" t="str">
        <f t="shared" si="200"/>
        <v/>
      </c>
      <c r="DC232" s="26" t="str">
        <f t="shared" si="201"/>
        <v/>
      </c>
      <c r="DD232" s="26" t="str">
        <f t="shared" si="202"/>
        <v/>
      </c>
      <c r="DE232" s="26" t="str">
        <f t="shared" si="203"/>
        <v/>
      </c>
      <c r="DF232" s="26" t="str">
        <f t="shared" si="204"/>
        <v/>
      </c>
      <c r="DG232" s="26" t="str">
        <f t="shared" si="205"/>
        <v/>
      </c>
      <c r="DH232" s="26" t="str">
        <f t="shared" si="206"/>
        <v/>
      </c>
      <c r="DI232" s="26" t="str">
        <f t="shared" si="207"/>
        <v/>
      </c>
      <c r="DJ232" s="26" t="str">
        <f t="shared" si="208"/>
        <v/>
      </c>
      <c r="DK232" s="26" t="str">
        <f t="shared" si="209"/>
        <v/>
      </c>
      <c r="DL232" s="26" t="str">
        <f t="shared" si="210"/>
        <v/>
      </c>
      <c r="DM232" s="26" t="str">
        <f t="shared" si="211"/>
        <v/>
      </c>
      <c r="DN232" s="26" t="str">
        <f t="shared" si="212"/>
        <v/>
      </c>
      <c r="DO232" s="26" t="str">
        <f t="shared" si="213"/>
        <v/>
      </c>
      <c r="DP232" s="26" t="str">
        <f t="shared" si="214"/>
        <v/>
      </c>
      <c r="DQ232" s="26" t="str">
        <f t="shared" si="215"/>
        <v/>
      </c>
      <c r="DR232" s="26" t="str">
        <f t="shared" si="216"/>
        <v/>
      </c>
      <c r="DS232" s="26" t="str">
        <f t="shared" si="217"/>
        <v/>
      </c>
      <c r="DT232" s="26" t="str">
        <f t="shared" si="218"/>
        <v/>
      </c>
      <c r="DU232" s="26" t="str">
        <f t="shared" si="219"/>
        <v/>
      </c>
      <c r="DV232" s="26" t="str">
        <f t="shared" si="220"/>
        <v/>
      </c>
    </row>
    <row r="233" spans="1:126" ht="60" x14ac:dyDescent="0.25">
      <c r="A233" t="s">
        <v>1942</v>
      </c>
      <c r="B233">
        <v>2017</v>
      </c>
      <c r="C233" t="s">
        <v>2046</v>
      </c>
      <c r="D233">
        <v>106990</v>
      </c>
      <c r="E233" s="19">
        <v>1317216290751</v>
      </c>
      <c r="F233" t="s">
        <v>382</v>
      </c>
      <c r="G233">
        <v>324110</v>
      </c>
      <c r="H233" t="s">
        <v>383</v>
      </c>
      <c r="I233" t="s">
        <v>384</v>
      </c>
      <c r="J233" t="s">
        <v>385</v>
      </c>
      <c r="K233" t="s">
        <v>386</v>
      </c>
      <c r="L233">
        <v>19706</v>
      </c>
      <c r="M233" s="26" t="str">
        <f t="shared" si="166"/>
        <v>89. PRODUCE THE CHEMICAL, 91. ON-SITE USE OF THE CHEMICAL, 94. AS A MANUFACTURED IMPURITY, 95. USED AS A REACTANT, 115. REPACKAGING</v>
      </c>
      <c r="N233" s="26" t="s">
        <v>2053</v>
      </c>
      <c r="O233" s="26" t="s">
        <v>2051</v>
      </c>
      <c r="P233">
        <v>173</v>
      </c>
      <c r="Q233">
        <v>77</v>
      </c>
      <c r="R233">
        <v>250</v>
      </c>
      <c r="S233" s="26" t="s">
        <v>1940</v>
      </c>
      <c r="T233" s="26" t="s">
        <v>1941</v>
      </c>
      <c r="U233" s="26" t="s">
        <v>1940</v>
      </c>
      <c r="V233" s="26" t="s">
        <v>1941</v>
      </c>
      <c r="W233" s="26" t="s">
        <v>1941</v>
      </c>
      <c r="X233" s="26" t="s">
        <v>1940</v>
      </c>
      <c r="Y233" s="26" t="s">
        <v>1940</v>
      </c>
      <c r="AE233" s="26" t="s">
        <v>1941</v>
      </c>
      <c r="AR233" s="26" t="s">
        <v>1941</v>
      </c>
      <c r="AS233" s="26" t="s">
        <v>1940</v>
      </c>
      <c r="AT233" s="26" t="s">
        <v>1941</v>
      </c>
      <c r="AV233" s="26" t="s">
        <v>1941</v>
      </c>
      <c r="BD233" s="26" t="s">
        <v>1941</v>
      </c>
      <c r="BK233" s="26" t="s">
        <v>1941</v>
      </c>
      <c r="BU233" s="26" t="str">
        <f t="shared" si="167"/>
        <v>89. PRODUCE THE CHEMICAL</v>
      </c>
      <c r="BV233" s="26" t="str">
        <f t="shared" si="168"/>
        <v/>
      </c>
      <c r="BW233" s="26" t="str">
        <f t="shared" si="169"/>
        <v>91. ON-SITE USE OF THE CHEMICAL</v>
      </c>
      <c r="BX233" s="26" t="str">
        <f t="shared" si="170"/>
        <v/>
      </c>
      <c r="BY233" s="26" t="str">
        <f t="shared" si="171"/>
        <v/>
      </c>
      <c r="BZ233" s="26" t="str">
        <f t="shared" si="172"/>
        <v>94. AS A MANUFACTURED IMPURITY</v>
      </c>
      <c r="CA233" s="26" t="str">
        <f t="shared" si="173"/>
        <v>95. USED AS A REACTANT</v>
      </c>
      <c r="CB233" s="26" t="str">
        <f t="shared" si="174"/>
        <v/>
      </c>
      <c r="CC233" s="26" t="str">
        <f t="shared" si="175"/>
        <v/>
      </c>
      <c r="CD233" s="26" t="str">
        <f t="shared" si="176"/>
        <v/>
      </c>
      <c r="CE233" s="26" t="str">
        <f t="shared" si="177"/>
        <v/>
      </c>
      <c r="CF233" s="26" t="str">
        <f t="shared" si="178"/>
        <v/>
      </c>
      <c r="CG233" s="26" t="str">
        <f t="shared" si="179"/>
        <v/>
      </c>
      <c r="CH233" s="26" t="str">
        <f t="shared" si="180"/>
        <v/>
      </c>
      <c r="CI233" s="26" t="str">
        <f t="shared" si="181"/>
        <v/>
      </c>
      <c r="CJ233" s="26" t="str">
        <f t="shared" si="182"/>
        <v/>
      </c>
      <c r="CK233" s="26" t="str">
        <f t="shared" si="183"/>
        <v/>
      </c>
      <c r="CL233" s="26" t="str">
        <f t="shared" si="184"/>
        <v/>
      </c>
      <c r="CM233" s="26" t="str">
        <f t="shared" si="185"/>
        <v/>
      </c>
      <c r="CN233" s="26" t="str">
        <f t="shared" si="186"/>
        <v/>
      </c>
      <c r="CO233" s="26" t="str">
        <f t="shared" si="187"/>
        <v/>
      </c>
      <c r="CP233" s="26" t="str">
        <f t="shared" si="188"/>
        <v/>
      </c>
      <c r="CQ233" s="26" t="str">
        <f t="shared" si="189"/>
        <v/>
      </c>
      <c r="CR233" s="26" t="str">
        <f t="shared" si="190"/>
        <v/>
      </c>
      <c r="CS233" s="26" t="str">
        <f t="shared" si="191"/>
        <v/>
      </c>
      <c r="CT233" s="26" t="str">
        <f t="shared" si="192"/>
        <v/>
      </c>
      <c r="CU233" s="26" t="str">
        <f t="shared" si="193"/>
        <v>115. REPACKAGING</v>
      </c>
      <c r="CV233" s="26" t="str">
        <f t="shared" si="194"/>
        <v/>
      </c>
      <c r="CW233" s="26" t="str">
        <f t="shared" si="195"/>
        <v/>
      </c>
      <c r="CX233" s="26" t="str">
        <f t="shared" si="196"/>
        <v/>
      </c>
      <c r="CY233" s="26" t="str">
        <f t="shared" si="197"/>
        <v/>
      </c>
      <c r="CZ233" s="26" t="str">
        <f t="shared" si="198"/>
        <v/>
      </c>
      <c r="DA233" s="26" t="str">
        <f t="shared" si="199"/>
        <v/>
      </c>
      <c r="DB233" s="26" t="str">
        <f t="shared" si="200"/>
        <v/>
      </c>
      <c r="DC233" s="26" t="str">
        <f t="shared" si="201"/>
        <v/>
      </c>
      <c r="DD233" s="26" t="str">
        <f t="shared" si="202"/>
        <v/>
      </c>
      <c r="DE233" s="26" t="str">
        <f t="shared" si="203"/>
        <v/>
      </c>
      <c r="DF233" s="26" t="str">
        <f t="shared" si="204"/>
        <v/>
      </c>
      <c r="DG233" s="26" t="str">
        <f t="shared" si="205"/>
        <v/>
      </c>
      <c r="DH233" s="26" t="str">
        <f t="shared" si="206"/>
        <v/>
      </c>
      <c r="DI233" s="26" t="str">
        <f t="shared" si="207"/>
        <v/>
      </c>
      <c r="DJ233" s="26" t="str">
        <f t="shared" si="208"/>
        <v/>
      </c>
      <c r="DK233" s="26" t="str">
        <f t="shared" si="209"/>
        <v/>
      </c>
      <c r="DL233" s="26" t="str">
        <f t="shared" si="210"/>
        <v/>
      </c>
      <c r="DM233" s="26" t="str">
        <f t="shared" si="211"/>
        <v/>
      </c>
      <c r="DN233" s="26" t="str">
        <f t="shared" si="212"/>
        <v/>
      </c>
      <c r="DO233" s="26" t="str">
        <f t="shared" si="213"/>
        <v/>
      </c>
      <c r="DP233" s="26" t="str">
        <f t="shared" si="214"/>
        <v/>
      </c>
      <c r="DQ233" s="26" t="str">
        <f t="shared" si="215"/>
        <v/>
      </c>
      <c r="DR233" s="26" t="str">
        <f t="shared" si="216"/>
        <v/>
      </c>
      <c r="DS233" s="26" t="str">
        <f t="shared" si="217"/>
        <v/>
      </c>
      <c r="DT233" s="26" t="str">
        <f t="shared" si="218"/>
        <v/>
      </c>
      <c r="DU233" s="26" t="str">
        <f t="shared" si="219"/>
        <v/>
      </c>
      <c r="DV233" s="26" t="str">
        <f t="shared" si="220"/>
        <v/>
      </c>
    </row>
    <row r="234" spans="1:126" ht="75" x14ac:dyDescent="0.25">
      <c r="A234" t="s">
        <v>1942</v>
      </c>
      <c r="B234">
        <v>2018</v>
      </c>
      <c r="C234" t="s">
        <v>2046</v>
      </c>
      <c r="D234">
        <v>106990</v>
      </c>
      <c r="E234" s="19">
        <v>1318218435749</v>
      </c>
      <c r="F234" t="s">
        <v>382</v>
      </c>
      <c r="G234">
        <v>324110</v>
      </c>
      <c r="H234" t="s">
        <v>383</v>
      </c>
      <c r="I234" t="s">
        <v>384</v>
      </c>
      <c r="J234" t="s">
        <v>385</v>
      </c>
      <c r="K234" t="s">
        <v>386</v>
      </c>
      <c r="L234">
        <v>19706</v>
      </c>
      <c r="M234" s="26" t="str">
        <f t="shared" si="166"/>
        <v>89. PRODUCE THE CHEMICAL, 91. ON-SITE USE OF THE CHEMICAL, 94. AS A MANUFACTURED IMPURITY, 95. USED AS A REACTANT, 98. P103  INTERMEDIATES, 116. AS A PROCESS IMPURITY</v>
      </c>
      <c r="N234" s="26" t="s">
        <v>2053</v>
      </c>
      <c r="O234" s="26" t="s">
        <v>2051</v>
      </c>
      <c r="P234">
        <v>186</v>
      </c>
      <c r="Q234">
        <v>88</v>
      </c>
      <c r="R234">
        <v>274</v>
      </c>
      <c r="S234" s="26" t="s">
        <v>1940</v>
      </c>
      <c r="T234" s="26" t="s">
        <v>1941</v>
      </c>
      <c r="U234" s="26" t="s">
        <v>1940</v>
      </c>
      <c r="V234" s="26" t="s">
        <v>1941</v>
      </c>
      <c r="W234" s="26" t="s">
        <v>1941</v>
      </c>
      <c r="X234" s="26" t="s">
        <v>1940</v>
      </c>
      <c r="Y234" s="26" t="s">
        <v>1940</v>
      </c>
      <c r="Z234" s="26" t="s">
        <v>1941</v>
      </c>
      <c r="AA234" s="26" t="s">
        <v>1941</v>
      </c>
      <c r="AB234" s="26" t="s">
        <v>1940</v>
      </c>
      <c r="AC234" s="26" t="s">
        <v>1941</v>
      </c>
      <c r="AD234" s="26" t="s">
        <v>1941</v>
      </c>
      <c r="AE234" s="26" t="s">
        <v>1941</v>
      </c>
      <c r="AF234" s="26" t="s">
        <v>1941</v>
      </c>
      <c r="AG234" s="26" t="s">
        <v>1941</v>
      </c>
      <c r="AH234" s="26" t="s">
        <v>1941</v>
      </c>
      <c r="AI234" s="26" t="s">
        <v>1941</v>
      </c>
      <c r="AJ234" s="26" t="s">
        <v>1941</v>
      </c>
      <c r="AK234" s="26" t="s">
        <v>1941</v>
      </c>
      <c r="AL234" s="26" t="s">
        <v>1941</v>
      </c>
      <c r="AM234" s="26" t="s">
        <v>1941</v>
      </c>
      <c r="AN234" s="26" t="s">
        <v>1941</v>
      </c>
      <c r="AO234" s="26" t="s">
        <v>1941</v>
      </c>
      <c r="AP234" s="26" t="s">
        <v>1941</v>
      </c>
      <c r="AQ234" s="26" t="s">
        <v>1941</v>
      </c>
      <c r="AR234" s="26" t="s">
        <v>1941</v>
      </c>
      <c r="AS234" s="26" t="s">
        <v>1941</v>
      </c>
      <c r="AT234" s="26" t="s">
        <v>1940</v>
      </c>
      <c r="AU234" s="26" t="s">
        <v>1941</v>
      </c>
      <c r="AV234" s="26" t="s">
        <v>1941</v>
      </c>
      <c r="AW234" s="26" t="s">
        <v>1941</v>
      </c>
      <c r="AX234" s="26" t="s">
        <v>1941</v>
      </c>
      <c r="AY234" s="26" t="s">
        <v>1941</v>
      </c>
      <c r="AZ234" s="26" t="s">
        <v>1941</v>
      </c>
      <c r="BA234" s="26" t="s">
        <v>1941</v>
      </c>
      <c r="BB234" s="26" t="s">
        <v>1941</v>
      </c>
      <c r="BC234" s="26" t="s">
        <v>1941</v>
      </c>
      <c r="BD234" s="26" t="s">
        <v>1941</v>
      </c>
      <c r="BE234" s="26" t="s">
        <v>1941</v>
      </c>
      <c r="BF234" s="26" t="s">
        <v>1941</v>
      </c>
      <c r="BG234" s="26" t="s">
        <v>1941</v>
      </c>
      <c r="BH234" s="26" t="s">
        <v>1941</v>
      </c>
      <c r="BI234" s="26" t="s">
        <v>1941</v>
      </c>
      <c r="BJ234" s="26" t="s">
        <v>1941</v>
      </c>
      <c r="BK234" s="26" t="s">
        <v>1941</v>
      </c>
      <c r="BL234" s="26" t="s">
        <v>1941</v>
      </c>
      <c r="BM234" s="26" t="s">
        <v>1941</v>
      </c>
      <c r="BN234" s="26" t="s">
        <v>1941</v>
      </c>
      <c r="BO234" s="26" t="s">
        <v>1941</v>
      </c>
      <c r="BP234" s="26" t="s">
        <v>1941</v>
      </c>
      <c r="BQ234" s="26" t="s">
        <v>1941</v>
      </c>
      <c r="BR234" s="26" t="s">
        <v>1941</v>
      </c>
      <c r="BS234" s="26" t="s">
        <v>1941</v>
      </c>
      <c r="BT234" s="26" t="s">
        <v>1941</v>
      </c>
      <c r="BU234" s="26" t="str">
        <f t="shared" si="167"/>
        <v>89. PRODUCE THE CHEMICAL</v>
      </c>
      <c r="BV234" s="26" t="str">
        <f t="shared" si="168"/>
        <v/>
      </c>
      <c r="BW234" s="26" t="str">
        <f t="shared" si="169"/>
        <v>91. ON-SITE USE OF THE CHEMICAL</v>
      </c>
      <c r="BX234" s="26" t="str">
        <f t="shared" si="170"/>
        <v/>
      </c>
      <c r="BY234" s="26" t="str">
        <f t="shared" si="171"/>
        <v/>
      </c>
      <c r="BZ234" s="26" t="str">
        <f t="shared" si="172"/>
        <v>94. AS A MANUFACTURED IMPURITY</v>
      </c>
      <c r="CA234" s="26" t="str">
        <f t="shared" si="173"/>
        <v>95. USED AS A REACTANT</v>
      </c>
      <c r="CB234" s="26" t="str">
        <f t="shared" si="174"/>
        <v/>
      </c>
      <c r="CC234" s="26" t="str">
        <f t="shared" si="175"/>
        <v/>
      </c>
      <c r="CD234" s="26" t="str">
        <f t="shared" si="176"/>
        <v>98. P103  INTERMEDIATES</v>
      </c>
      <c r="CE234" s="26" t="str">
        <f t="shared" si="177"/>
        <v/>
      </c>
      <c r="CF234" s="26" t="str">
        <f t="shared" si="178"/>
        <v/>
      </c>
      <c r="CG234" s="26" t="str">
        <f t="shared" si="179"/>
        <v/>
      </c>
      <c r="CH234" s="26" t="str">
        <f t="shared" si="180"/>
        <v/>
      </c>
      <c r="CI234" s="26" t="str">
        <f t="shared" si="181"/>
        <v/>
      </c>
      <c r="CJ234" s="26" t="str">
        <f t="shared" si="182"/>
        <v/>
      </c>
      <c r="CK234" s="26" t="str">
        <f t="shared" si="183"/>
        <v/>
      </c>
      <c r="CL234" s="26" t="str">
        <f t="shared" si="184"/>
        <v/>
      </c>
      <c r="CM234" s="26" t="str">
        <f t="shared" si="185"/>
        <v/>
      </c>
      <c r="CN234" s="26" t="str">
        <f t="shared" si="186"/>
        <v/>
      </c>
      <c r="CO234" s="26" t="str">
        <f t="shared" si="187"/>
        <v/>
      </c>
      <c r="CP234" s="26" t="str">
        <f t="shared" si="188"/>
        <v/>
      </c>
      <c r="CQ234" s="26" t="str">
        <f t="shared" si="189"/>
        <v/>
      </c>
      <c r="CR234" s="26" t="str">
        <f t="shared" si="190"/>
        <v/>
      </c>
      <c r="CS234" s="26" t="str">
        <f t="shared" si="191"/>
        <v/>
      </c>
      <c r="CT234" s="26" t="str">
        <f t="shared" si="192"/>
        <v/>
      </c>
      <c r="CU234" s="26" t="str">
        <f t="shared" si="193"/>
        <v/>
      </c>
      <c r="CV234" s="26" t="str">
        <f t="shared" si="194"/>
        <v>116. AS A PROCESS IMPURITY</v>
      </c>
      <c r="CW234" s="26" t="str">
        <f t="shared" si="195"/>
        <v/>
      </c>
      <c r="CX234" s="26" t="str">
        <f t="shared" si="196"/>
        <v/>
      </c>
      <c r="CY234" s="26" t="str">
        <f t="shared" si="197"/>
        <v/>
      </c>
      <c r="CZ234" s="26" t="str">
        <f t="shared" si="198"/>
        <v/>
      </c>
      <c r="DA234" s="26" t="str">
        <f t="shared" si="199"/>
        <v/>
      </c>
      <c r="DB234" s="26" t="str">
        <f t="shared" si="200"/>
        <v/>
      </c>
      <c r="DC234" s="26" t="str">
        <f t="shared" si="201"/>
        <v/>
      </c>
      <c r="DD234" s="26" t="str">
        <f t="shared" si="202"/>
        <v/>
      </c>
      <c r="DE234" s="26" t="str">
        <f t="shared" si="203"/>
        <v/>
      </c>
      <c r="DF234" s="26" t="str">
        <f t="shared" si="204"/>
        <v/>
      </c>
      <c r="DG234" s="26" t="str">
        <f t="shared" si="205"/>
        <v/>
      </c>
      <c r="DH234" s="26" t="str">
        <f t="shared" si="206"/>
        <v/>
      </c>
      <c r="DI234" s="26" t="str">
        <f t="shared" si="207"/>
        <v/>
      </c>
      <c r="DJ234" s="26" t="str">
        <f t="shared" si="208"/>
        <v/>
      </c>
      <c r="DK234" s="26" t="str">
        <f t="shared" si="209"/>
        <v/>
      </c>
      <c r="DL234" s="26" t="str">
        <f t="shared" si="210"/>
        <v/>
      </c>
      <c r="DM234" s="26" t="str">
        <f t="shared" si="211"/>
        <v/>
      </c>
      <c r="DN234" s="26" t="str">
        <f t="shared" si="212"/>
        <v/>
      </c>
      <c r="DO234" s="26" t="str">
        <f t="shared" si="213"/>
        <v/>
      </c>
      <c r="DP234" s="26" t="str">
        <f t="shared" si="214"/>
        <v/>
      </c>
      <c r="DQ234" s="26" t="str">
        <f t="shared" si="215"/>
        <v/>
      </c>
      <c r="DR234" s="26" t="str">
        <f t="shared" si="216"/>
        <v/>
      </c>
      <c r="DS234" s="26" t="str">
        <f t="shared" si="217"/>
        <v/>
      </c>
      <c r="DT234" s="26" t="str">
        <f t="shared" si="218"/>
        <v/>
      </c>
      <c r="DU234" s="26" t="str">
        <f t="shared" si="219"/>
        <v/>
      </c>
      <c r="DV234" s="26" t="str">
        <f t="shared" si="220"/>
        <v/>
      </c>
    </row>
    <row r="235" spans="1:126" ht="75" x14ac:dyDescent="0.25">
      <c r="A235" t="s">
        <v>1942</v>
      </c>
      <c r="B235">
        <v>2019</v>
      </c>
      <c r="C235" t="s">
        <v>2046</v>
      </c>
      <c r="D235">
        <v>106990</v>
      </c>
      <c r="E235" s="19">
        <v>1319218435752</v>
      </c>
      <c r="F235" t="s">
        <v>382</v>
      </c>
      <c r="G235">
        <v>324110</v>
      </c>
      <c r="H235" t="s">
        <v>383</v>
      </c>
      <c r="I235" t="s">
        <v>384</v>
      </c>
      <c r="J235" t="s">
        <v>385</v>
      </c>
      <c r="K235" t="s">
        <v>386</v>
      </c>
      <c r="L235">
        <v>19706</v>
      </c>
      <c r="M235" s="26" t="str">
        <f t="shared" si="166"/>
        <v>89. PRODUCE THE CHEMICAL, 91. ON-SITE USE OF THE CHEMICAL, 94. AS A MANUFACTURED IMPURITY, 95. USED AS A REACTANT, 98. P103  INTERMEDIATES, 116. AS A PROCESS IMPURITY</v>
      </c>
      <c r="N235" s="26" t="s">
        <v>2053</v>
      </c>
      <c r="O235" s="26" t="s">
        <v>2051</v>
      </c>
      <c r="P235">
        <v>163</v>
      </c>
      <c r="Q235">
        <v>90</v>
      </c>
      <c r="R235">
        <v>253</v>
      </c>
      <c r="S235" s="26" t="s">
        <v>1940</v>
      </c>
      <c r="T235" s="26" t="s">
        <v>1941</v>
      </c>
      <c r="U235" s="26" t="s">
        <v>1940</v>
      </c>
      <c r="V235" s="26" t="s">
        <v>1941</v>
      </c>
      <c r="W235" s="26" t="s">
        <v>1941</v>
      </c>
      <c r="X235" s="26" t="s">
        <v>1940</v>
      </c>
      <c r="Y235" s="26" t="s">
        <v>1940</v>
      </c>
      <c r="Z235" s="26" t="s">
        <v>1941</v>
      </c>
      <c r="AA235" s="26" t="s">
        <v>1941</v>
      </c>
      <c r="AB235" s="26" t="s">
        <v>1940</v>
      </c>
      <c r="AC235" s="26" t="s">
        <v>1941</v>
      </c>
      <c r="AD235" s="26" t="s">
        <v>1941</v>
      </c>
      <c r="AE235" s="26" t="s">
        <v>1941</v>
      </c>
      <c r="AF235" s="26" t="s">
        <v>1941</v>
      </c>
      <c r="AG235" s="26" t="s">
        <v>1941</v>
      </c>
      <c r="AH235" s="26" t="s">
        <v>1941</v>
      </c>
      <c r="AI235" s="26" t="s">
        <v>1941</v>
      </c>
      <c r="AJ235" s="26" t="s">
        <v>1941</v>
      </c>
      <c r="AK235" s="26" t="s">
        <v>1941</v>
      </c>
      <c r="AL235" s="26" t="s">
        <v>1941</v>
      </c>
      <c r="AM235" s="26" t="s">
        <v>1941</v>
      </c>
      <c r="AN235" s="26" t="s">
        <v>1941</v>
      </c>
      <c r="AO235" s="26" t="s">
        <v>1941</v>
      </c>
      <c r="AP235" s="26" t="s">
        <v>1941</v>
      </c>
      <c r="AQ235" s="26" t="s">
        <v>1941</v>
      </c>
      <c r="AR235" s="26" t="s">
        <v>1941</v>
      </c>
      <c r="AS235" s="26" t="s">
        <v>1941</v>
      </c>
      <c r="AT235" s="26" t="s">
        <v>1940</v>
      </c>
      <c r="AU235" s="26" t="s">
        <v>1941</v>
      </c>
      <c r="AV235" s="26" t="s">
        <v>1941</v>
      </c>
      <c r="AW235" s="26" t="s">
        <v>1941</v>
      </c>
      <c r="AX235" s="26" t="s">
        <v>1941</v>
      </c>
      <c r="AY235" s="26" t="s">
        <v>1941</v>
      </c>
      <c r="AZ235" s="26" t="s">
        <v>1941</v>
      </c>
      <c r="BA235" s="26" t="s">
        <v>1941</v>
      </c>
      <c r="BB235" s="26" t="s">
        <v>1941</v>
      </c>
      <c r="BC235" s="26" t="s">
        <v>1941</v>
      </c>
      <c r="BD235" s="26" t="s">
        <v>1941</v>
      </c>
      <c r="BE235" s="26" t="s">
        <v>1941</v>
      </c>
      <c r="BF235" s="26" t="s">
        <v>1941</v>
      </c>
      <c r="BG235" s="26" t="s">
        <v>1941</v>
      </c>
      <c r="BH235" s="26" t="s">
        <v>1941</v>
      </c>
      <c r="BI235" s="26" t="s">
        <v>1941</v>
      </c>
      <c r="BJ235" s="26" t="s">
        <v>1941</v>
      </c>
      <c r="BK235" s="26" t="s">
        <v>1941</v>
      </c>
      <c r="BL235" s="26" t="s">
        <v>1941</v>
      </c>
      <c r="BM235" s="26" t="s">
        <v>1941</v>
      </c>
      <c r="BN235" s="26" t="s">
        <v>1941</v>
      </c>
      <c r="BO235" s="26" t="s">
        <v>1941</v>
      </c>
      <c r="BP235" s="26" t="s">
        <v>1941</v>
      </c>
      <c r="BQ235" s="26" t="s">
        <v>1941</v>
      </c>
      <c r="BR235" s="26" t="s">
        <v>1941</v>
      </c>
      <c r="BS235" s="26" t="s">
        <v>1941</v>
      </c>
      <c r="BT235" s="26" t="s">
        <v>1941</v>
      </c>
      <c r="BU235" s="26" t="str">
        <f t="shared" si="167"/>
        <v>89. PRODUCE THE CHEMICAL</v>
      </c>
      <c r="BV235" s="26" t="str">
        <f t="shared" si="168"/>
        <v/>
      </c>
      <c r="BW235" s="26" t="str">
        <f t="shared" si="169"/>
        <v>91. ON-SITE USE OF THE CHEMICAL</v>
      </c>
      <c r="BX235" s="26" t="str">
        <f t="shared" si="170"/>
        <v/>
      </c>
      <c r="BY235" s="26" t="str">
        <f t="shared" si="171"/>
        <v/>
      </c>
      <c r="BZ235" s="26" t="str">
        <f t="shared" si="172"/>
        <v>94. AS A MANUFACTURED IMPURITY</v>
      </c>
      <c r="CA235" s="26" t="str">
        <f t="shared" si="173"/>
        <v>95. USED AS A REACTANT</v>
      </c>
      <c r="CB235" s="26" t="str">
        <f t="shared" si="174"/>
        <v/>
      </c>
      <c r="CC235" s="26" t="str">
        <f t="shared" si="175"/>
        <v/>
      </c>
      <c r="CD235" s="26" t="str">
        <f t="shared" si="176"/>
        <v>98. P103  INTERMEDIATES</v>
      </c>
      <c r="CE235" s="26" t="str">
        <f t="shared" si="177"/>
        <v/>
      </c>
      <c r="CF235" s="26" t="str">
        <f t="shared" si="178"/>
        <v/>
      </c>
      <c r="CG235" s="26" t="str">
        <f t="shared" si="179"/>
        <v/>
      </c>
      <c r="CH235" s="26" t="str">
        <f t="shared" si="180"/>
        <v/>
      </c>
      <c r="CI235" s="26" t="str">
        <f t="shared" si="181"/>
        <v/>
      </c>
      <c r="CJ235" s="26" t="str">
        <f t="shared" si="182"/>
        <v/>
      </c>
      <c r="CK235" s="26" t="str">
        <f t="shared" si="183"/>
        <v/>
      </c>
      <c r="CL235" s="26" t="str">
        <f t="shared" si="184"/>
        <v/>
      </c>
      <c r="CM235" s="26" t="str">
        <f t="shared" si="185"/>
        <v/>
      </c>
      <c r="CN235" s="26" t="str">
        <f t="shared" si="186"/>
        <v/>
      </c>
      <c r="CO235" s="26" t="str">
        <f t="shared" si="187"/>
        <v/>
      </c>
      <c r="CP235" s="26" t="str">
        <f t="shared" si="188"/>
        <v/>
      </c>
      <c r="CQ235" s="26" t="str">
        <f t="shared" si="189"/>
        <v/>
      </c>
      <c r="CR235" s="26" t="str">
        <f t="shared" si="190"/>
        <v/>
      </c>
      <c r="CS235" s="26" t="str">
        <f t="shared" si="191"/>
        <v/>
      </c>
      <c r="CT235" s="26" t="str">
        <f t="shared" si="192"/>
        <v/>
      </c>
      <c r="CU235" s="26" t="str">
        <f t="shared" si="193"/>
        <v/>
      </c>
      <c r="CV235" s="26" t="str">
        <f t="shared" si="194"/>
        <v>116. AS A PROCESS IMPURITY</v>
      </c>
      <c r="CW235" s="26" t="str">
        <f t="shared" si="195"/>
        <v/>
      </c>
      <c r="CX235" s="26" t="str">
        <f t="shared" si="196"/>
        <v/>
      </c>
      <c r="CY235" s="26" t="str">
        <f t="shared" si="197"/>
        <v/>
      </c>
      <c r="CZ235" s="26" t="str">
        <f t="shared" si="198"/>
        <v/>
      </c>
      <c r="DA235" s="26" t="str">
        <f t="shared" si="199"/>
        <v/>
      </c>
      <c r="DB235" s="26" t="str">
        <f t="shared" si="200"/>
        <v/>
      </c>
      <c r="DC235" s="26" t="str">
        <f t="shared" si="201"/>
        <v/>
      </c>
      <c r="DD235" s="26" t="str">
        <f t="shared" si="202"/>
        <v/>
      </c>
      <c r="DE235" s="26" t="str">
        <f t="shared" si="203"/>
        <v/>
      </c>
      <c r="DF235" s="26" t="str">
        <f t="shared" si="204"/>
        <v/>
      </c>
      <c r="DG235" s="26" t="str">
        <f t="shared" si="205"/>
        <v/>
      </c>
      <c r="DH235" s="26" t="str">
        <f t="shared" si="206"/>
        <v/>
      </c>
      <c r="DI235" s="26" t="str">
        <f t="shared" si="207"/>
        <v/>
      </c>
      <c r="DJ235" s="26" t="str">
        <f t="shared" si="208"/>
        <v/>
      </c>
      <c r="DK235" s="26" t="str">
        <f t="shared" si="209"/>
        <v/>
      </c>
      <c r="DL235" s="26" t="str">
        <f t="shared" si="210"/>
        <v/>
      </c>
      <c r="DM235" s="26" t="str">
        <f t="shared" si="211"/>
        <v/>
      </c>
      <c r="DN235" s="26" t="str">
        <f t="shared" si="212"/>
        <v/>
      </c>
      <c r="DO235" s="26" t="str">
        <f t="shared" si="213"/>
        <v/>
      </c>
      <c r="DP235" s="26" t="str">
        <f t="shared" si="214"/>
        <v/>
      </c>
      <c r="DQ235" s="26" t="str">
        <f t="shared" si="215"/>
        <v/>
      </c>
      <c r="DR235" s="26" t="str">
        <f t="shared" si="216"/>
        <v/>
      </c>
      <c r="DS235" s="26" t="str">
        <f t="shared" si="217"/>
        <v/>
      </c>
      <c r="DT235" s="26" t="str">
        <f t="shared" si="218"/>
        <v/>
      </c>
      <c r="DU235" s="26" t="str">
        <f t="shared" si="219"/>
        <v/>
      </c>
      <c r="DV235" s="26" t="str">
        <f t="shared" si="220"/>
        <v/>
      </c>
    </row>
    <row r="236" spans="1:126" ht="75" x14ac:dyDescent="0.25">
      <c r="A236" t="s">
        <v>1942</v>
      </c>
      <c r="B236">
        <v>2020</v>
      </c>
      <c r="C236" t="s">
        <v>2046</v>
      </c>
      <c r="D236">
        <v>106990</v>
      </c>
      <c r="E236" s="19">
        <v>1320219063512</v>
      </c>
      <c r="F236" t="s">
        <v>382</v>
      </c>
      <c r="G236">
        <v>324110</v>
      </c>
      <c r="H236" t="s">
        <v>383</v>
      </c>
      <c r="I236" t="s">
        <v>384</v>
      </c>
      <c r="J236" t="s">
        <v>385</v>
      </c>
      <c r="K236" t="s">
        <v>386</v>
      </c>
      <c r="L236">
        <v>19706</v>
      </c>
      <c r="M236" s="26" t="str">
        <f t="shared" si="166"/>
        <v>89. PRODUCE THE CHEMICAL, 94. AS A MANUFACTURED IMPURITY</v>
      </c>
      <c r="N236" s="26" t="s">
        <v>2053</v>
      </c>
      <c r="O236" s="26" t="s">
        <v>2051</v>
      </c>
      <c r="P236">
        <v>146</v>
      </c>
      <c r="Q236">
        <v>76.19</v>
      </c>
      <c r="R236">
        <v>222.19</v>
      </c>
      <c r="S236" s="26" t="s">
        <v>1940</v>
      </c>
      <c r="T236" s="26" t="s">
        <v>1941</v>
      </c>
      <c r="U236" s="26" t="s">
        <v>1941</v>
      </c>
      <c r="V236" s="26" t="s">
        <v>1941</v>
      </c>
      <c r="W236" s="26" t="s">
        <v>1941</v>
      </c>
      <c r="X236" s="26" t="s">
        <v>1940</v>
      </c>
      <c r="Y236" s="26" t="s">
        <v>1941</v>
      </c>
      <c r="Z236" s="26" t="s">
        <v>1941</v>
      </c>
      <c r="AA236" s="26" t="s">
        <v>1941</v>
      </c>
      <c r="AB236" s="26" t="s">
        <v>1941</v>
      </c>
      <c r="AC236" s="26" t="s">
        <v>1941</v>
      </c>
      <c r="AD236" s="26" t="s">
        <v>1941</v>
      </c>
      <c r="AE236" s="26" t="s">
        <v>1941</v>
      </c>
      <c r="AF236" s="26" t="s">
        <v>1941</v>
      </c>
      <c r="AG236" s="26" t="s">
        <v>1941</v>
      </c>
      <c r="AH236" s="26" t="s">
        <v>1941</v>
      </c>
      <c r="AI236" s="26" t="s">
        <v>1941</v>
      </c>
      <c r="AJ236" s="26" t="s">
        <v>1941</v>
      </c>
      <c r="AK236" s="26" t="s">
        <v>1941</v>
      </c>
      <c r="AL236" s="26" t="s">
        <v>1941</v>
      </c>
      <c r="AM236" s="26" t="s">
        <v>1941</v>
      </c>
      <c r="AN236" s="26" t="s">
        <v>1941</v>
      </c>
      <c r="AO236" s="26" t="s">
        <v>1941</v>
      </c>
      <c r="AP236" s="26" t="s">
        <v>1941</v>
      </c>
      <c r="AQ236" s="26" t="s">
        <v>1941</v>
      </c>
      <c r="AR236" s="26" t="s">
        <v>1941</v>
      </c>
      <c r="AS236" s="26" t="s">
        <v>1941</v>
      </c>
      <c r="AT236" s="26" t="s">
        <v>1941</v>
      </c>
      <c r="AU236" s="26" t="s">
        <v>1941</v>
      </c>
      <c r="AV236" s="26" t="s">
        <v>1941</v>
      </c>
      <c r="AW236" s="26" t="s">
        <v>1941</v>
      </c>
      <c r="AX236" s="26" t="s">
        <v>1941</v>
      </c>
      <c r="AY236" s="26" t="s">
        <v>1941</v>
      </c>
      <c r="AZ236" s="26" t="s">
        <v>1941</v>
      </c>
      <c r="BA236" s="26" t="s">
        <v>1941</v>
      </c>
      <c r="BB236" s="26" t="s">
        <v>1941</v>
      </c>
      <c r="BC236" s="26" t="s">
        <v>1941</v>
      </c>
      <c r="BD236" s="26" t="s">
        <v>1941</v>
      </c>
      <c r="BE236" s="26" t="s">
        <v>1941</v>
      </c>
      <c r="BF236" s="26" t="s">
        <v>1941</v>
      </c>
      <c r="BG236" s="26" t="s">
        <v>1941</v>
      </c>
      <c r="BH236" s="26" t="s">
        <v>1941</v>
      </c>
      <c r="BI236" s="26" t="s">
        <v>1941</v>
      </c>
      <c r="BJ236" s="26" t="s">
        <v>1941</v>
      </c>
      <c r="BK236" s="26" t="s">
        <v>1941</v>
      </c>
      <c r="BL236" s="26" t="s">
        <v>1941</v>
      </c>
      <c r="BM236" s="26" t="s">
        <v>1941</v>
      </c>
      <c r="BN236" s="26" t="s">
        <v>1941</v>
      </c>
      <c r="BO236" s="26" t="s">
        <v>1941</v>
      </c>
      <c r="BP236" s="26" t="s">
        <v>1941</v>
      </c>
      <c r="BQ236" s="26" t="s">
        <v>1941</v>
      </c>
      <c r="BR236" s="26" t="s">
        <v>1941</v>
      </c>
      <c r="BS236" s="26" t="s">
        <v>1941</v>
      </c>
      <c r="BT236" s="26" t="s">
        <v>1941</v>
      </c>
      <c r="BU236" s="26" t="str">
        <f t="shared" si="167"/>
        <v>89. PRODUCE THE CHEMICAL</v>
      </c>
      <c r="BV236" s="26" t="str">
        <f t="shared" si="168"/>
        <v/>
      </c>
      <c r="BW236" s="26" t="str">
        <f t="shared" si="169"/>
        <v/>
      </c>
      <c r="BX236" s="26" t="str">
        <f t="shared" si="170"/>
        <v/>
      </c>
      <c r="BY236" s="26" t="str">
        <f t="shared" si="171"/>
        <v/>
      </c>
      <c r="BZ236" s="26" t="str">
        <f t="shared" si="172"/>
        <v>94. AS A MANUFACTURED IMPURITY</v>
      </c>
      <c r="CA236" s="26" t="str">
        <f t="shared" si="173"/>
        <v/>
      </c>
      <c r="CB236" s="26" t="str">
        <f t="shared" si="174"/>
        <v/>
      </c>
      <c r="CC236" s="26" t="str">
        <f t="shared" si="175"/>
        <v/>
      </c>
      <c r="CD236" s="26" t="str">
        <f t="shared" si="176"/>
        <v/>
      </c>
      <c r="CE236" s="26" t="str">
        <f t="shared" si="177"/>
        <v/>
      </c>
      <c r="CF236" s="26" t="str">
        <f t="shared" si="178"/>
        <v/>
      </c>
      <c r="CG236" s="26" t="str">
        <f t="shared" si="179"/>
        <v/>
      </c>
      <c r="CH236" s="26" t="str">
        <f t="shared" si="180"/>
        <v/>
      </c>
      <c r="CI236" s="26" t="str">
        <f t="shared" si="181"/>
        <v/>
      </c>
      <c r="CJ236" s="26" t="str">
        <f t="shared" si="182"/>
        <v/>
      </c>
      <c r="CK236" s="26" t="str">
        <f t="shared" si="183"/>
        <v/>
      </c>
      <c r="CL236" s="26" t="str">
        <f t="shared" si="184"/>
        <v/>
      </c>
      <c r="CM236" s="26" t="str">
        <f t="shared" si="185"/>
        <v/>
      </c>
      <c r="CN236" s="26" t="str">
        <f t="shared" si="186"/>
        <v/>
      </c>
      <c r="CO236" s="26" t="str">
        <f t="shared" si="187"/>
        <v/>
      </c>
      <c r="CP236" s="26" t="str">
        <f t="shared" si="188"/>
        <v/>
      </c>
      <c r="CQ236" s="26" t="str">
        <f t="shared" si="189"/>
        <v/>
      </c>
      <c r="CR236" s="26" t="str">
        <f t="shared" si="190"/>
        <v/>
      </c>
      <c r="CS236" s="26" t="str">
        <f t="shared" si="191"/>
        <v/>
      </c>
      <c r="CT236" s="26" t="str">
        <f t="shared" si="192"/>
        <v/>
      </c>
      <c r="CU236" s="26" t="str">
        <f t="shared" si="193"/>
        <v/>
      </c>
      <c r="CV236" s="26" t="str">
        <f t="shared" si="194"/>
        <v/>
      </c>
      <c r="CW236" s="26" t="str">
        <f t="shared" si="195"/>
        <v/>
      </c>
      <c r="CX236" s="26" t="str">
        <f t="shared" si="196"/>
        <v/>
      </c>
      <c r="CY236" s="26" t="str">
        <f t="shared" si="197"/>
        <v/>
      </c>
      <c r="CZ236" s="26" t="str">
        <f t="shared" si="198"/>
        <v/>
      </c>
      <c r="DA236" s="26" t="str">
        <f t="shared" si="199"/>
        <v/>
      </c>
      <c r="DB236" s="26" t="str">
        <f t="shared" si="200"/>
        <v/>
      </c>
      <c r="DC236" s="26" t="str">
        <f t="shared" si="201"/>
        <v/>
      </c>
      <c r="DD236" s="26" t="str">
        <f t="shared" si="202"/>
        <v/>
      </c>
      <c r="DE236" s="26" t="str">
        <f t="shared" si="203"/>
        <v/>
      </c>
      <c r="DF236" s="26" t="str">
        <f t="shared" si="204"/>
        <v/>
      </c>
      <c r="DG236" s="26" t="str">
        <f t="shared" si="205"/>
        <v/>
      </c>
      <c r="DH236" s="26" t="str">
        <f t="shared" si="206"/>
        <v/>
      </c>
      <c r="DI236" s="26" t="str">
        <f t="shared" si="207"/>
        <v/>
      </c>
      <c r="DJ236" s="26" t="str">
        <f t="shared" si="208"/>
        <v/>
      </c>
      <c r="DK236" s="26" t="str">
        <f t="shared" si="209"/>
        <v/>
      </c>
      <c r="DL236" s="26" t="str">
        <f t="shared" si="210"/>
        <v/>
      </c>
      <c r="DM236" s="26" t="str">
        <f t="shared" si="211"/>
        <v/>
      </c>
      <c r="DN236" s="26" t="str">
        <f t="shared" si="212"/>
        <v/>
      </c>
      <c r="DO236" s="26" t="str">
        <f t="shared" si="213"/>
        <v/>
      </c>
      <c r="DP236" s="26" t="str">
        <f t="shared" si="214"/>
        <v/>
      </c>
      <c r="DQ236" s="26" t="str">
        <f t="shared" si="215"/>
        <v/>
      </c>
      <c r="DR236" s="26" t="str">
        <f t="shared" si="216"/>
        <v/>
      </c>
      <c r="DS236" s="26" t="str">
        <f t="shared" si="217"/>
        <v/>
      </c>
      <c r="DT236" s="26" t="str">
        <f t="shared" si="218"/>
        <v/>
      </c>
      <c r="DU236" s="26" t="str">
        <f t="shared" si="219"/>
        <v/>
      </c>
      <c r="DV236" s="26" t="str">
        <f t="shared" si="220"/>
        <v/>
      </c>
    </row>
    <row r="237" spans="1:126" ht="75" x14ac:dyDescent="0.25">
      <c r="A237" t="s">
        <v>1942</v>
      </c>
      <c r="B237">
        <v>2021</v>
      </c>
      <c r="C237" t="s">
        <v>2046</v>
      </c>
      <c r="D237">
        <v>106990</v>
      </c>
      <c r="E237" s="19">
        <v>1321220071827</v>
      </c>
      <c r="F237" t="s">
        <v>382</v>
      </c>
      <c r="G237">
        <v>324110</v>
      </c>
      <c r="H237" t="s">
        <v>383</v>
      </c>
      <c r="I237" t="s">
        <v>384</v>
      </c>
      <c r="J237" t="s">
        <v>385</v>
      </c>
      <c r="K237" t="s">
        <v>386</v>
      </c>
      <c r="L237">
        <v>19706</v>
      </c>
      <c r="M237" s="26" t="str">
        <f t="shared" si="166"/>
        <v>89. PRODUCE THE CHEMICAL, 91. ON-SITE USE OF THE CHEMICAL, 94. AS A MANUFACTURED IMPURITY, 95. USED AS A REACTANT, 98. P103  INTERMEDIATES, 116. AS A PROCESS IMPURITY</v>
      </c>
      <c r="N237" s="26" t="s">
        <v>2053</v>
      </c>
      <c r="O237" s="26" t="s">
        <v>2051</v>
      </c>
      <c r="P237">
        <v>115</v>
      </c>
      <c r="Q237">
        <v>82</v>
      </c>
      <c r="R237">
        <v>197</v>
      </c>
      <c r="S237" s="26" t="s">
        <v>1940</v>
      </c>
      <c r="T237" s="26" t="s">
        <v>1941</v>
      </c>
      <c r="U237" s="26" t="s">
        <v>1940</v>
      </c>
      <c r="V237" s="26" t="s">
        <v>1941</v>
      </c>
      <c r="W237" s="26" t="s">
        <v>1941</v>
      </c>
      <c r="X237" s="26" t="s">
        <v>1940</v>
      </c>
      <c r="Y237" s="26" t="s">
        <v>1940</v>
      </c>
      <c r="Z237" s="26" t="s">
        <v>1941</v>
      </c>
      <c r="AA237" s="26" t="s">
        <v>1941</v>
      </c>
      <c r="AB237" s="26" t="s">
        <v>1940</v>
      </c>
      <c r="AC237" s="26" t="s">
        <v>1941</v>
      </c>
      <c r="AD237" s="26" t="s">
        <v>1941</v>
      </c>
      <c r="AE237" s="26" t="s">
        <v>1941</v>
      </c>
      <c r="AF237" s="26" t="s">
        <v>1941</v>
      </c>
      <c r="AG237" s="26" t="s">
        <v>1941</v>
      </c>
      <c r="AH237" s="26" t="s">
        <v>1941</v>
      </c>
      <c r="AI237" s="26" t="s">
        <v>1941</v>
      </c>
      <c r="AJ237" s="26" t="s">
        <v>1941</v>
      </c>
      <c r="AK237" s="26" t="s">
        <v>1941</v>
      </c>
      <c r="AL237" s="26" t="s">
        <v>1941</v>
      </c>
      <c r="AM237" s="26" t="s">
        <v>1941</v>
      </c>
      <c r="AN237" s="26" t="s">
        <v>1941</v>
      </c>
      <c r="AO237" s="26" t="s">
        <v>1941</v>
      </c>
      <c r="AP237" s="26" t="s">
        <v>1941</v>
      </c>
      <c r="AQ237" s="26" t="s">
        <v>1941</v>
      </c>
      <c r="AR237" s="26" t="s">
        <v>1941</v>
      </c>
      <c r="AS237" s="26" t="s">
        <v>1941</v>
      </c>
      <c r="AT237" s="26" t="s">
        <v>1940</v>
      </c>
      <c r="AU237" s="26" t="s">
        <v>1941</v>
      </c>
      <c r="AV237" s="26" t="s">
        <v>1941</v>
      </c>
      <c r="AW237" s="26" t="s">
        <v>1941</v>
      </c>
      <c r="AX237" s="26" t="s">
        <v>1941</v>
      </c>
      <c r="AY237" s="26" t="s">
        <v>1941</v>
      </c>
      <c r="AZ237" s="26" t="s">
        <v>1941</v>
      </c>
      <c r="BA237" s="26" t="s">
        <v>1941</v>
      </c>
      <c r="BB237" s="26" t="s">
        <v>1941</v>
      </c>
      <c r="BC237" s="26" t="s">
        <v>1941</v>
      </c>
      <c r="BD237" s="26" t="s">
        <v>1941</v>
      </c>
      <c r="BE237" s="26" t="s">
        <v>1941</v>
      </c>
      <c r="BF237" s="26" t="s">
        <v>1941</v>
      </c>
      <c r="BG237" s="26" t="s">
        <v>1941</v>
      </c>
      <c r="BH237" s="26" t="s">
        <v>1941</v>
      </c>
      <c r="BI237" s="26" t="s">
        <v>1941</v>
      </c>
      <c r="BJ237" s="26" t="s">
        <v>1941</v>
      </c>
      <c r="BK237" s="26" t="s">
        <v>1941</v>
      </c>
      <c r="BL237" s="26" t="s">
        <v>1941</v>
      </c>
      <c r="BM237" s="26" t="s">
        <v>1941</v>
      </c>
      <c r="BN237" s="26" t="s">
        <v>1941</v>
      </c>
      <c r="BO237" s="26" t="s">
        <v>1941</v>
      </c>
      <c r="BP237" s="26" t="s">
        <v>1941</v>
      </c>
      <c r="BQ237" s="26" t="s">
        <v>1941</v>
      </c>
      <c r="BR237" s="26" t="s">
        <v>1941</v>
      </c>
      <c r="BS237" s="26" t="s">
        <v>1941</v>
      </c>
      <c r="BT237" s="26" t="s">
        <v>1941</v>
      </c>
      <c r="BU237" s="26" t="str">
        <f t="shared" si="167"/>
        <v>89. PRODUCE THE CHEMICAL</v>
      </c>
      <c r="BV237" s="26" t="str">
        <f t="shared" si="168"/>
        <v/>
      </c>
      <c r="BW237" s="26" t="str">
        <f t="shared" si="169"/>
        <v>91. ON-SITE USE OF THE CHEMICAL</v>
      </c>
      <c r="BX237" s="26" t="str">
        <f t="shared" si="170"/>
        <v/>
      </c>
      <c r="BY237" s="26" t="str">
        <f t="shared" si="171"/>
        <v/>
      </c>
      <c r="BZ237" s="26" t="str">
        <f t="shared" si="172"/>
        <v>94. AS A MANUFACTURED IMPURITY</v>
      </c>
      <c r="CA237" s="26" t="str">
        <f t="shared" si="173"/>
        <v>95. USED AS A REACTANT</v>
      </c>
      <c r="CB237" s="26" t="str">
        <f t="shared" si="174"/>
        <v/>
      </c>
      <c r="CC237" s="26" t="str">
        <f t="shared" si="175"/>
        <v/>
      </c>
      <c r="CD237" s="26" t="str">
        <f t="shared" si="176"/>
        <v>98. P103  INTERMEDIATES</v>
      </c>
      <c r="CE237" s="26" t="str">
        <f t="shared" si="177"/>
        <v/>
      </c>
      <c r="CF237" s="26" t="str">
        <f t="shared" si="178"/>
        <v/>
      </c>
      <c r="CG237" s="26" t="str">
        <f t="shared" si="179"/>
        <v/>
      </c>
      <c r="CH237" s="26" t="str">
        <f t="shared" si="180"/>
        <v/>
      </c>
      <c r="CI237" s="26" t="str">
        <f t="shared" si="181"/>
        <v/>
      </c>
      <c r="CJ237" s="26" t="str">
        <f t="shared" si="182"/>
        <v/>
      </c>
      <c r="CK237" s="26" t="str">
        <f t="shared" si="183"/>
        <v/>
      </c>
      <c r="CL237" s="26" t="str">
        <f t="shared" si="184"/>
        <v/>
      </c>
      <c r="CM237" s="26" t="str">
        <f t="shared" si="185"/>
        <v/>
      </c>
      <c r="CN237" s="26" t="str">
        <f t="shared" si="186"/>
        <v/>
      </c>
      <c r="CO237" s="26" t="str">
        <f t="shared" si="187"/>
        <v/>
      </c>
      <c r="CP237" s="26" t="str">
        <f t="shared" si="188"/>
        <v/>
      </c>
      <c r="CQ237" s="26" t="str">
        <f t="shared" si="189"/>
        <v/>
      </c>
      <c r="CR237" s="26" t="str">
        <f t="shared" si="190"/>
        <v/>
      </c>
      <c r="CS237" s="26" t="str">
        <f t="shared" si="191"/>
        <v/>
      </c>
      <c r="CT237" s="26" t="str">
        <f t="shared" si="192"/>
        <v/>
      </c>
      <c r="CU237" s="26" t="str">
        <f t="shared" si="193"/>
        <v/>
      </c>
      <c r="CV237" s="26" t="str">
        <f t="shared" si="194"/>
        <v>116. AS A PROCESS IMPURITY</v>
      </c>
      <c r="CW237" s="26" t="str">
        <f t="shared" si="195"/>
        <v/>
      </c>
      <c r="CX237" s="26" t="str">
        <f t="shared" si="196"/>
        <v/>
      </c>
      <c r="CY237" s="26" t="str">
        <f t="shared" si="197"/>
        <v/>
      </c>
      <c r="CZ237" s="26" t="str">
        <f t="shared" si="198"/>
        <v/>
      </c>
      <c r="DA237" s="26" t="str">
        <f t="shared" si="199"/>
        <v/>
      </c>
      <c r="DB237" s="26" t="str">
        <f t="shared" si="200"/>
        <v/>
      </c>
      <c r="DC237" s="26" t="str">
        <f t="shared" si="201"/>
        <v/>
      </c>
      <c r="DD237" s="26" t="str">
        <f t="shared" si="202"/>
        <v/>
      </c>
      <c r="DE237" s="26" t="str">
        <f t="shared" si="203"/>
        <v/>
      </c>
      <c r="DF237" s="26" t="str">
        <f t="shared" si="204"/>
        <v/>
      </c>
      <c r="DG237" s="26" t="str">
        <f t="shared" si="205"/>
        <v/>
      </c>
      <c r="DH237" s="26" t="str">
        <f t="shared" si="206"/>
        <v/>
      </c>
      <c r="DI237" s="26" t="str">
        <f t="shared" si="207"/>
        <v/>
      </c>
      <c r="DJ237" s="26" t="str">
        <f t="shared" si="208"/>
        <v/>
      </c>
      <c r="DK237" s="26" t="str">
        <f t="shared" si="209"/>
        <v/>
      </c>
      <c r="DL237" s="26" t="str">
        <f t="shared" si="210"/>
        <v/>
      </c>
      <c r="DM237" s="26" t="str">
        <f t="shared" si="211"/>
        <v/>
      </c>
      <c r="DN237" s="26" t="str">
        <f t="shared" si="212"/>
        <v/>
      </c>
      <c r="DO237" s="26" t="str">
        <f t="shared" si="213"/>
        <v/>
      </c>
      <c r="DP237" s="26" t="str">
        <f t="shared" si="214"/>
        <v/>
      </c>
      <c r="DQ237" s="26" t="str">
        <f t="shared" si="215"/>
        <v/>
      </c>
      <c r="DR237" s="26" t="str">
        <f t="shared" si="216"/>
        <v/>
      </c>
      <c r="DS237" s="26" t="str">
        <f t="shared" si="217"/>
        <v/>
      </c>
      <c r="DT237" s="26" t="str">
        <f t="shared" si="218"/>
        <v/>
      </c>
      <c r="DU237" s="26" t="str">
        <f t="shared" si="219"/>
        <v/>
      </c>
      <c r="DV237" s="26" t="str">
        <f t="shared" si="220"/>
        <v/>
      </c>
    </row>
    <row r="238" spans="1:126" ht="45" x14ac:dyDescent="0.25">
      <c r="A238" t="s">
        <v>1942</v>
      </c>
      <c r="B238">
        <v>2016</v>
      </c>
      <c r="C238" t="s">
        <v>2046</v>
      </c>
      <c r="D238">
        <v>106990</v>
      </c>
      <c r="E238" s="19">
        <v>1316215178385</v>
      </c>
      <c r="F238" t="s">
        <v>389</v>
      </c>
      <c r="G238">
        <v>324110</v>
      </c>
      <c r="H238" t="s">
        <v>390</v>
      </c>
      <c r="I238" t="s">
        <v>391</v>
      </c>
      <c r="J238" t="s">
        <v>392</v>
      </c>
      <c r="K238" t="s">
        <v>113</v>
      </c>
      <c r="L238">
        <v>75702</v>
      </c>
      <c r="M238" s="26" t="str">
        <f t="shared" si="166"/>
        <v>89. PRODUCE THE CHEMICAL, 93. AS A BYPRODUCT, 95. USED AS A REACTANT, 116. AS A PROCESS IMPURITY</v>
      </c>
      <c r="N238" s="26" t="s">
        <v>123</v>
      </c>
      <c r="O238" s="26" t="s">
        <v>2051</v>
      </c>
      <c r="P238">
        <v>41.5</v>
      </c>
      <c r="Q238">
        <v>1098.4000000000001</v>
      </c>
      <c r="R238">
        <v>1139.9000000000001</v>
      </c>
      <c r="S238" s="26" t="s">
        <v>1940</v>
      </c>
      <c r="T238" s="26" t="s">
        <v>1941</v>
      </c>
      <c r="U238" s="26" t="s">
        <v>1941</v>
      </c>
      <c r="V238" s="26" t="s">
        <v>1941</v>
      </c>
      <c r="W238" s="26" t="s">
        <v>1940</v>
      </c>
      <c r="X238" s="26" t="s">
        <v>1941</v>
      </c>
      <c r="Y238" s="26" t="s">
        <v>1940</v>
      </c>
      <c r="AE238" s="26" t="s">
        <v>1941</v>
      </c>
      <c r="AR238" s="26" t="s">
        <v>1941</v>
      </c>
      <c r="AS238" s="26" t="s">
        <v>1941</v>
      </c>
      <c r="AT238" s="26" t="s">
        <v>1940</v>
      </c>
      <c r="AV238" s="26" t="s">
        <v>1941</v>
      </c>
      <c r="BD238" s="26" t="s">
        <v>1941</v>
      </c>
      <c r="BK238" s="26" t="s">
        <v>1941</v>
      </c>
      <c r="BU238" s="26" t="str">
        <f t="shared" si="167"/>
        <v>89. PRODUCE THE CHEMICAL</v>
      </c>
      <c r="BV238" s="26" t="str">
        <f t="shared" si="168"/>
        <v/>
      </c>
      <c r="BW238" s="26" t="str">
        <f t="shared" si="169"/>
        <v/>
      </c>
      <c r="BX238" s="26" t="str">
        <f t="shared" si="170"/>
        <v/>
      </c>
      <c r="BY238" s="26" t="str">
        <f t="shared" si="171"/>
        <v>93. AS A BYPRODUCT</v>
      </c>
      <c r="BZ238" s="26" t="str">
        <f t="shared" si="172"/>
        <v/>
      </c>
      <c r="CA238" s="26" t="str">
        <f t="shared" si="173"/>
        <v>95. USED AS A REACTANT</v>
      </c>
      <c r="CB238" s="26" t="str">
        <f t="shared" si="174"/>
        <v/>
      </c>
      <c r="CC238" s="26" t="str">
        <f t="shared" si="175"/>
        <v/>
      </c>
      <c r="CD238" s="26" t="str">
        <f t="shared" si="176"/>
        <v/>
      </c>
      <c r="CE238" s="26" t="str">
        <f t="shared" si="177"/>
        <v/>
      </c>
      <c r="CF238" s="26" t="str">
        <f t="shared" si="178"/>
        <v/>
      </c>
      <c r="CG238" s="26" t="str">
        <f t="shared" si="179"/>
        <v/>
      </c>
      <c r="CH238" s="26" t="str">
        <f t="shared" si="180"/>
        <v/>
      </c>
      <c r="CI238" s="26" t="str">
        <f t="shared" si="181"/>
        <v/>
      </c>
      <c r="CJ238" s="26" t="str">
        <f t="shared" si="182"/>
        <v/>
      </c>
      <c r="CK238" s="26" t="str">
        <f t="shared" si="183"/>
        <v/>
      </c>
      <c r="CL238" s="26" t="str">
        <f t="shared" si="184"/>
        <v/>
      </c>
      <c r="CM238" s="26" t="str">
        <f t="shared" si="185"/>
        <v/>
      </c>
      <c r="CN238" s="26" t="str">
        <f t="shared" si="186"/>
        <v/>
      </c>
      <c r="CO238" s="26" t="str">
        <f t="shared" si="187"/>
        <v/>
      </c>
      <c r="CP238" s="26" t="str">
        <f t="shared" si="188"/>
        <v/>
      </c>
      <c r="CQ238" s="26" t="str">
        <f t="shared" si="189"/>
        <v/>
      </c>
      <c r="CR238" s="26" t="str">
        <f t="shared" si="190"/>
        <v/>
      </c>
      <c r="CS238" s="26" t="str">
        <f t="shared" si="191"/>
        <v/>
      </c>
      <c r="CT238" s="26" t="str">
        <f t="shared" si="192"/>
        <v/>
      </c>
      <c r="CU238" s="26" t="str">
        <f t="shared" si="193"/>
        <v/>
      </c>
      <c r="CV238" s="26" t="str">
        <f t="shared" si="194"/>
        <v>116. AS A PROCESS IMPURITY</v>
      </c>
      <c r="CW238" s="26" t="str">
        <f t="shared" si="195"/>
        <v/>
      </c>
      <c r="CX238" s="26" t="str">
        <f t="shared" si="196"/>
        <v/>
      </c>
      <c r="CY238" s="26" t="str">
        <f t="shared" si="197"/>
        <v/>
      </c>
      <c r="CZ238" s="26" t="str">
        <f t="shared" si="198"/>
        <v/>
      </c>
      <c r="DA238" s="26" t="str">
        <f t="shared" si="199"/>
        <v/>
      </c>
      <c r="DB238" s="26" t="str">
        <f t="shared" si="200"/>
        <v/>
      </c>
      <c r="DC238" s="26" t="str">
        <f t="shared" si="201"/>
        <v/>
      </c>
      <c r="DD238" s="26" t="str">
        <f t="shared" si="202"/>
        <v/>
      </c>
      <c r="DE238" s="26" t="str">
        <f t="shared" si="203"/>
        <v/>
      </c>
      <c r="DF238" s="26" t="str">
        <f t="shared" si="204"/>
        <v/>
      </c>
      <c r="DG238" s="26" t="str">
        <f t="shared" si="205"/>
        <v/>
      </c>
      <c r="DH238" s="26" t="str">
        <f t="shared" si="206"/>
        <v/>
      </c>
      <c r="DI238" s="26" t="str">
        <f t="shared" si="207"/>
        <v/>
      </c>
      <c r="DJ238" s="26" t="str">
        <f t="shared" si="208"/>
        <v/>
      </c>
      <c r="DK238" s="26" t="str">
        <f t="shared" si="209"/>
        <v/>
      </c>
      <c r="DL238" s="26" t="str">
        <f t="shared" si="210"/>
        <v/>
      </c>
      <c r="DM238" s="26" t="str">
        <f t="shared" si="211"/>
        <v/>
      </c>
      <c r="DN238" s="26" t="str">
        <f t="shared" si="212"/>
        <v/>
      </c>
      <c r="DO238" s="26" t="str">
        <f t="shared" si="213"/>
        <v/>
      </c>
      <c r="DP238" s="26" t="str">
        <f t="shared" si="214"/>
        <v/>
      </c>
      <c r="DQ238" s="26" t="str">
        <f t="shared" si="215"/>
        <v/>
      </c>
      <c r="DR238" s="26" t="str">
        <f t="shared" si="216"/>
        <v/>
      </c>
      <c r="DS238" s="26" t="str">
        <f t="shared" si="217"/>
        <v/>
      </c>
      <c r="DT238" s="26" t="str">
        <f t="shared" si="218"/>
        <v/>
      </c>
      <c r="DU238" s="26" t="str">
        <f t="shared" si="219"/>
        <v/>
      </c>
      <c r="DV238" s="26" t="str">
        <f t="shared" si="220"/>
        <v/>
      </c>
    </row>
    <row r="239" spans="1:126" ht="45" x14ac:dyDescent="0.25">
      <c r="A239" t="s">
        <v>1942</v>
      </c>
      <c r="B239">
        <v>2017</v>
      </c>
      <c r="C239" t="s">
        <v>2046</v>
      </c>
      <c r="D239">
        <v>106990</v>
      </c>
      <c r="E239" s="19">
        <v>1317215950027</v>
      </c>
      <c r="F239" t="s">
        <v>389</v>
      </c>
      <c r="G239">
        <v>324110</v>
      </c>
      <c r="H239" t="s">
        <v>390</v>
      </c>
      <c r="I239" t="s">
        <v>391</v>
      </c>
      <c r="J239" t="s">
        <v>392</v>
      </c>
      <c r="K239" t="s">
        <v>113</v>
      </c>
      <c r="L239">
        <v>75702</v>
      </c>
      <c r="M239" s="26" t="str">
        <f t="shared" si="166"/>
        <v>89. PRODUCE THE CHEMICAL, 93. AS A BYPRODUCT, 95. USED AS A REACTANT, 116. AS A PROCESS IMPURITY</v>
      </c>
      <c r="N239" s="26" t="s">
        <v>123</v>
      </c>
      <c r="O239" s="26" t="s">
        <v>2051</v>
      </c>
      <c r="P239">
        <v>32</v>
      </c>
      <c r="Q239">
        <v>971.4</v>
      </c>
      <c r="R239">
        <v>1003.4</v>
      </c>
      <c r="S239" s="26" t="s">
        <v>1940</v>
      </c>
      <c r="T239" s="26" t="s">
        <v>1941</v>
      </c>
      <c r="U239" s="26" t="s">
        <v>1941</v>
      </c>
      <c r="V239" s="26" t="s">
        <v>1941</v>
      </c>
      <c r="W239" s="26" t="s">
        <v>1940</v>
      </c>
      <c r="X239" s="26" t="s">
        <v>1941</v>
      </c>
      <c r="Y239" s="26" t="s">
        <v>1940</v>
      </c>
      <c r="AE239" s="26" t="s">
        <v>1941</v>
      </c>
      <c r="AR239" s="26" t="s">
        <v>1941</v>
      </c>
      <c r="AS239" s="26" t="s">
        <v>1941</v>
      </c>
      <c r="AT239" s="26" t="s">
        <v>1940</v>
      </c>
      <c r="AV239" s="26" t="s">
        <v>1941</v>
      </c>
      <c r="BD239" s="26" t="s">
        <v>1941</v>
      </c>
      <c r="BK239" s="26" t="s">
        <v>1941</v>
      </c>
      <c r="BU239" s="26" t="str">
        <f t="shared" si="167"/>
        <v>89. PRODUCE THE CHEMICAL</v>
      </c>
      <c r="BV239" s="26" t="str">
        <f t="shared" si="168"/>
        <v/>
      </c>
      <c r="BW239" s="26" t="str">
        <f t="shared" si="169"/>
        <v/>
      </c>
      <c r="BX239" s="26" t="str">
        <f t="shared" si="170"/>
        <v/>
      </c>
      <c r="BY239" s="26" t="str">
        <f t="shared" si="171"/>
        <v>93. AS A BYPRODUCT</v>
      </c>
      <c r="BZ239" s="26" t="str">
        <f t="shared" si="172"/>
        <v/>
      </c>
      <c r="CA239" s="26" t="str">
        <f t="shared" si="173"/>
        <v>95. USED AS A REACTANT</v>
      </c>
      <c r="CB239" s="26" t="str">
        <f t="shared" si="174"/>
        <v/>
      </c>
      <c r="CC239" s="26" t="str">
        <f t="shared" si="175"/>
        <v/>
      </c>
      <c r="CD239" s="26" t="str">
        <f t="shared" si="176"/>
        <v/>
      </c>
      <c r="CE239" s="26" t="str">
        <f t="shared" si="177"/>
        <v/>
      </c>
      <c r="CF239" s="26" t="str">
        <f t="shared" si="178"/>
        <v/>
      </c>
      <c r="CG239" s="26" t="str">
        <f t="shared" si="179"/>
        <v/>
      </c>
      <c r="CH239" s="26" t="str">
        <f t="shared" si="180"/>
        <v/>
      </c>
      <c r="CI239" s="26" t="str">
        <f t="shared" si="181"/>
        <v/>
      </c>
      <c r="CJ239" s="26" t="str">
        <f t="shared" si="182"/>
        <v/>
      </c>
      <c r="CK239" s="26" t="str">
        <f t="shared" si="183"/>
        <v/>
      </c>
      <c r="CL239" s="26" t="str">
        <f t="shared" si="184"/>
        <v/>
      </c>
      <c r="CM239" s="26" t="str">
        <f t="shared" si="185"/>
        <v/>
      </c>
      <c r="CN239" s="26" t="str">
        <f t="shared" si="186"/>
        <v/>
      </c>
      <c r="CO239" s="26" t="str">
        <f t="shared" si="187"/>
        <v/>
      </c>
      <c r="CP239" s="26" t="str">
        <f t="shared" si="188"/>
        <v/>
      </c>
      <c r="CQ239" s="26" t="str">
        <f t="shared" si="189"/>
        <v/>
      </c>
      <c r="CR239" s="26" t="str">
        <f t="shared" si="190"/>
        <v/>
      </c>
      <c r="CS239" s="26" t="str">
        <f t="shared" si="191"/>
        <v/>
      </c>
      <c r="CT239" s="26" t="str">
        <f t="shared" si="192"/>
        <v/>
      </c>
      <c r="CU239" s="26" t="str">
        <f t="shared" si="193"/>
        <v/>
      </c>
      <c r="CV239" s="26" t="str">
        <f t="shared" si="194"/>
        <v>116. AS A PROCESS IMPURITY</v>
      </c>
      <c r="CW239" s="26" t="str">
        <f t="shared" si="195"/>
        <v/>
      </c>
      <c r="CX239" s="26" t="str">
        <f t="shared" si="196"/>
        <v/>
      </c>
      <c r="CY239" s="26" t="str">
        <f t="shared" si="197"/>
        <v/>
      </c>
      <c r="CZ239" s="26" t="str">
        <f t="shared" si="198"/>
        <v/>
      </c>
      <c r="DA239" s="26" t="str">
        <f t="shared" si="199"/>
        <v/>
      </c>
      <c r="DB239" s="26" t="str">
        <f t="shared" si="200"/>
        <v/>
      </c>
      <c r="DC239" s="26" t="str">
        <f t="shared" si="201"/>
        <v/>
      </c>
      <c r="DD239" s="26" t="str">
        <f t="shared" si="202"/>
        <v/>
      </c>
      <c r="DE239" s="26" t="str">
        <f t="shared" si="203"/>
        <v/>
      </c>
      <c r="DF239" s="26" t="str">
        <f t="shared" si="204"/>
        <v/>
      </c>
      <c r="DG239" s="26" t="str">
        <f t="shared" si="205"/>
        <v/>
      </c>
      <c r="DH239" s="26" t="str">
        <f t="shared" si="206"/>
        <v/>
      </c>
      <c r="DI239" s="26" t="str">
        <f t="shared" si="207"/>
        <v/>
      </c>
      <c r="DJ239" s="26" t="str">
        <f t="shared" si="208"/>
        <v/>
      </c>
      <c r="DK239" s="26" t="str">
        <f t="shared" si="209"/>
        <v/>
      </c>
      <c r="DL239" s="26" t="str">
        <f t="shared" si="210"/>
        <v/>
      </c>
      <c r="DM239" s="26" t="str">
        <f t="shared" si="211"/>
        <v/>
      </c>
      <c r="DN239" s="26" t="str">
        <f t="shared" si="212"/>
        <v/>
      </c>
      <c r="DO239" s="26" t="str">
        <f t="shared" si="213"/>
        <v/>
      </c>
      <c r="DP239" s="26" t="str">
        <f t="shared" si="214"/>
        <v/>
      </c>
      <c r="DQ239" s="26" t="str">
        <f t="shared" si="215"/>
        <v/>
      </c>
      <c r="DR239" s="26" t="str">
        <f t="shared" si="216"/>
        <v/>
      </c>
      <c r="DS239" s="26" t="str">
        <f t="shared" si="217"/>
        <v/>
      </c>
      <c r="DT239" s="26" t="str">
        <f t="shared" si="218"/>
        <v/>
      </c>
      <c r="DU239" s="26" t="str">
        <f t="shared" si="219"/>
        <v/>
      </c>
      <c r="DV239" s="26" t="str">
        <f t="shared" si="220"/>
        <v/>
      </c>
    </row>
    <row r="240" spans="1:126" ht="60" x14ac:dyDescent="0.25">
      <c r="A240" t="s">
        <v>1942</v>
      </c>
      <c r="B240">
        <v>2018</v>
      </c>
      <c r="C240" t="s">
        <v>2046</v>
      </c>
      <c r="D240">
        <v>106990</v>
      </c>
      <c r="E240" s="19">
        <v>1318218886428</v>
      </c>
      <c r="F240" t="s">
        <v>389</v>
      </c>
      <c r="G240">
        <v>324110</v>
      </c>
      <c r="H240" t="s">
        <v>390</v>
      </c>
      <c r="I240" t="s">
        <v>391</v>
      </c>
      <c r="J240" t="s">
        <v>392</v>
      </c>
      <c r="K240" t="s">
        <v>113</v>
      </c>
      <c r="L240">
        <v>75702</v>
      </c>
      <c r="M240" s="26" t="str">
        <f t="shared" si="166"/>
        <v>89. PRODUCE THE CHEMICAL, 93. AS A BYPRODUCT, 116. AS A PROCESS IMPURITY</v>
      </c>
      <c r="N240" s="26" t="s">
        <v>123</v>
      </c>
      <c r="O240" s="26" t="s">
        <v>2051</v>
      </c>
      <c r="P240">
        <v>32</v>
      </c>
      <c r="Q240">
        <v>977.8</v>
      </c>
      <c r="R240">
        <v>1009.8</v>
      </c>
      <c r="S240" s="26" t="s">
        <v>1940</v>
      </c>
      <c r="T240" s="26" t="s">
        <v>1941</v>
      </c>
      <c r="U240" s="26" t="s">
        <v>1941</v>
      </c>
      <c r="V240" s="26" t="s">
        <v>1941</v>
      </c>
      <c r="W240" s="26" t="s">
        <v>1940</v>
      </c>
      <c r="X240" s="26" t="s">
        <v>1941</v>
      </c>
      <c r="Y240" s="26" t="s">
        <v>1941</v>
      </c>
      <c r="Z240" s="26" t="s">
        <v>1941</v>
      </c>
      <c r="AA240" s="26" t="s">
        <v>1941</v>
      </c>
      <c r="AB240" s="26" t="s">
        <v>1941</v>
      </c>
      <c r="AC240" s="26" t="s">
        <v>1941</v>
      </c>
      <c r="AD240" s="26" t="s">
        <v>1941</v>
      </c>
      <c r="AE240" s="26" t="s">
        <v>1941</v>
      </c>
      <c r="AF240" s="26" t="s">
        <v>1941</v>
      </c>
      <c r="AG240" s="26" t="s">
        <v>1941</v>
      </c>
      <c r="AH240" s="26" t="s">
        <v>1941</v>
      </c>
      <c r="AI240" s="26" t="s">
        <v>1941</v>
      </c>
      <c r="AJ240" s="26" t="s">
        <v>1941</v>
      </c>
      <c r="AK240" s="26" t="s">
        <v>1941</v>
      </c>
      <c r="AL240" s="26" t="s">
        <v>1941</v>
      </c>
      <c r="AM240" s="26" t="s">
        <v>1941</v>
      </c>
      <c r="AN240" s="26" t="s">
        <v>1941</v>
      </c>
      <c r="AO240" s="26" t="s">
        <v>1941</v>
      </c>
      <c r="AP240" s="26" t="s">
        <v>1941</v>
      </c>
      <c r="AQ240" s="26" t="s">
        <v>1941</v>
      </c>
      <c r="AR240" s="26" t="s">
        <v>1941</v>
      </c>
      <c r="AS240" s="26" t="s">
        <v>1941</v>
      </c>
      <c r="AT240" s="26" t="s">
        <v>1940</v>
      </c>
      <c r="AU240" s="26" t="s">
        <v>1941</v>
      </c>
      <c r="AV240" s="26" t="s">
        <v>1941</v>
      </c>
      <c r="AW240" s="26" t="s">
        <v>1941</v>
      </c>
      <c r="AX240" s="26" t="s">
        <v>1941</v>
      </c>
      <c r="AY240" s="26" t="s">
        <v>1941</v>
      </c>
      <c r="AZ240" s="26" t="s">
        <v>1941</v>
      </c>
      <c r="BA240" s="26" t="s">
        <v>1941</v>
      </c>
      <c r="BB240" s="26" t="s">
        <v>1941</v>
      </c>
      <c r="BC240" s="26" t="s">
        <v>1941</v>
      </c>
      <c r="BD240" s="26" t="s">
        <v>1941</v>
      </c>
      <c r="BE240" s="26" t="s">
        <v>1941</v>
      </c>
      <c r="BF240" s="26" t="s">
        <v>1941</v>
      </c>
      <c r="BG240" s="26" t="s">
        <v>1941</v>
      </c>
      <c r="BH240" s="26" t="s">
        <v>1941</v>
      </c>
      <c r="BI240" s="26" t="s">
        <v>1941</v>
      </c>
      <c r="BJ240" s="26" t="s">
        <v>1941</v>
      </c>
      <c r="BK240" s="26" t="s">
        <v>1941</v>
      </c>
      <c r="BL240" s="26" t="s">
        <v>1941</v>
      </c>
      <c r="BM240" s="26" t="s">
        <v>1941</v>
      </c>
      <c r="BN240" s="26" t="s">
        <v>1941</v>
      </c>
      <c r="BO240" s="26" t="s">
        <v>1941</v>
      </c>
      <c r="BP240" s="26" t="s">
        <v>1941</v>
      </c>
      <c r="BQ240" s="26" t="s">
        <v>1941</v>
      </c>
      <c r="BR240" s="26" t="s">
        <v>1941</v>
      </c>
      <c r="BS240" s="26" t="s">
        <v>1941</v>
      </c>
      <c r="BT240" s="26" t="s">
        <v>1941</v>
      </c>
      <c r="BU240" s="26" t="str">
        <f t="shared" si="167"/>
        <v>89. PRODUCE THE CHEMICAL</v>
      </c>
      <c r="BV240" s="26" t="str">
        <f t="shared" si="168"/>
        <v/>
      </c>
      <c r="BW240" s="26" t="str">
        <f t="shared" si="169"/>
        <v/>
      </c>
      <c r="BX240" s="26" t="str">
        <f t="shared" si="170"/>
        <v/>
      </c>
      <c r="BY240" s="26" t="str">
        <f t="shared" si="171"/>
        <v>93. AS A BYPRODUCT</v>
      </c>
      <c r="BZ240" s="26" t="str">
        <f t="shared" si="172"/>
        <v/>
      </c>
      <c r="CA240" s="26" t="str">
        <f t="shared" si="173"/>
        <v/>
      </c>
      <c r="CB240" s="26" t="str">
        <f t="shared" si="174"/>
        <v/>
      </c>
      <c r="CC240" s="26" t="str">
        <f t="shared" si="175"/>
        <v/>
      </c>
      <c r="CD240" s="26" t="str">
        <f t="shared" si="176"/>
        <v/>
      </c>
      <c r="CE240" s="26" t="str">
        <f t="shared" si="177"/>
        <v/>
      </c>
      <c r="CF240" s="26" t="str">
        <f t="shared" si="178"/>
        <v/>
      </c>
      <c r="CG240" s="26" t="str">
        <f t="shared" si="179"/>
        <v/>
      </c>
      <c r="CH240" s="26" t="str">
        <f t="shared" si="180"/>
        <v/>
      </c>
      <c r="CI240" s="26" t="str">
        <f t="shared" si="181"/>
        <v/>
      </c>
      <c r="CJ240" s="26" t="str">
        <f t="shared" si="182"/>
        <v/>
      </c>
      <c r="CK240" s="26" t="str">
        <f t="shared" si="183"/>
        <v/>
      </c>
      <c r="CL240" s="26" t="str">
        <f t="shared" si="184"/>
        <v/>
      </c>
      <c r="CM240" s="26" t="str">
        <f t="shared" si="185"/>
        <v/>
      </c>
      <c r="CN240" s="26" t="str">
        <f t="shared" si="186"/>
        <v/>
      </c>
      <c r="CO240" s="26" t="str">
        <f t="shared" si="187"/>
        <v/>
      </c>
      <c r="CP240" s="26" t="str">
        <f t="shared" si="188"/>
        <v/>
      </c>
      <c r="CQ240" s="26" t="str">
        <f t="shared" si="189"/>
        <v/>
      </c>
      <c r="CR240" s="26" t="str">
        <f t="shared" si="190"/>
        <v/>
      </c>
      <c r="CS240" s="26" t="str">
        <f t="shared" si="191"/>
        <v/>
      </c>
      <c r="CT240" s="26" t="str">
        <f t="shared" si="192"/>
        <v/>
      </c>
      <c r="CU240" s="26" t="str">
        <f t="shared" si="193"/>
        <v/>
      </c>
      <c r="CV240" s="26" t="str">
        <f t="shared" si="194"/>
        <v>116. AS A PROCESS IMPURITY</v>
      </c>
      <c r="CW240" s="26" t="str">
        <f t="shared" si="195"/>
        <v/>
      </c>
      <c r="CX240" s="26" t="str">
        <f t="shared" si="196"/>
        <v/>
      </c>
      <c r="CY240" s="26" t="str">
        <f t="shared" si="197"/>
        <v/>
      </c>
      <c r="CZ240" s="26" t="str">
        <f t="shared" si="198"/>
        <v/>
      </c>
      <c r="DA240" s="26" t="str">
        <f t="shared" si="199"/>
        <v/>
      </c>
      <c r="DB240" s="26" t="str">
        <f t="shared" si="200"/>
        <v/>
      </c>
      <c r="DC240" s="26" t="str">
        <f t="shared" si="201"/>
        <v/>
      </c>
      <c r="DD240" s="26" t="str">
        <f t="shared" si="202"/>
        <v/>
      </c>
      <c r="DE240" s="26" t="str">
        <f t="shared" si="203"/>
        <v/>
      </c>
      <c r="DF240" s="26" t="str">
        <f t="shared" si="204"/>
        <v/>
      </c>
      <c r="DG240" s="26" t="str">
        <f t="shared" si="205"/>
        <v/>
      </c>
      <c r="DH240" s="26" t="str">
        <f t="shared" si="206"/>
        <v/>
      </c>
      <c r="DI240" s="26" t="str">
        <f t="shared" si="207"/>
        <v/>
      </c>
      <c r="DJ240" s="26" t="str">
        <f t="shared" si="208"/>
        <v/>
      </c>
      <c r="DK240" s="26" t="str">
        <f t="shared" si="209"/>
        <v/>
      </c>
      <c r="DL240" s="26" t="str">
        <f t="shared" si="210"/>
        <v/>
      </c>
      <c r="DM240" s="26" t="str">
        <f t="shared" si="211"/>
        <v/>
      </c>
      <c r="DN240" s="26" t="str">
        <f t="shared" si="212"/>
        <v/>
      </c>
      <c r="DO240" s="26" t="str">
        <f t="shared" si="213"/>
        <v/>
      </c>
      <c r="DP240" s="26" t="str">
        <f t="shared" si="214"/>
        <v/>
      </c>
      <c r="DQ240" s="26" t="str">
        <f t="shared" si="215"/>
        <v/>
      </c>
      <c r="DR240" s="26" t="str">
        <f t="shared" si="216"/>
        <v/>
      </c>
      <c r="DS240" s="26" t="str">
        <f t="shared" si="217"/>
        <v/>
      </c>
      <c r="DT240" s="26" t="str">
        <f t="shared" si="218"/>
        <v/>
      </c>
      <c r="DU240" s="26" t="str">
        <f t="shared" si="219"/>
        <v/>
      </c>
      <c r="DV240" s="26" t="str">
        <f t="shared" si="220"/>
        <v/>
      </c>
    </row>
    <row r="241" spans="1:126" ht="60" x14ac:dyDescent="0.25">
      <c r="A241" t="s">
        <v>1942</v>
      </c>
      <c r="B241">
        <v>2019</v>
      </c>
      <c r="C241" t="s">
        <v>2046</v>
      </c>
      <c r="D241">
        <v>106990</v>
      </c>
      <c r="E241" s="19">
        <v>1319217871591</v>
      </c>
      <c r="F241" t="s">
        <v>389</v>
      </c>
      <c r="G241">
        <v>324110</v>
      </c>
      <c r="H241" t="s">
        <v>390</v>
      </c>
      <c r="I241" t="s">
        <v>391</v>
      </c>
      <c r="J241" t="s">
        <v>392</v>
      </c>
      <c r="K241" t="s">
        <v>113</v>
      </c>
      <c r="L241">
        <v>75702</v>
      </c>
      <c r="M241" s="26" t="str">
        <f t="shared" si="166"/>
        <v>89. PRODUCE THE CHEMICAL, 93. AS A BYPRODUCT, 95. USED AS A REACTANT, 96. P101  FEEDSTOCKS, 116. AS A PROCESS IMPURITY</v>
      </c>
      <c r="N241" s="26" t="s">
        <v>123</v>
      </c>
      <c r="O241" s="26" t="s">
        <v>2051</v>
      </c>
      <c r="P241">
        <v>31</v>
      </c>
      <c r="Q241">
        <v>988</v>
      </c>
      <c r="R241">
        <v>1019</v>
      </c>
      <c r="S241" s="26" t="s">
        <v>1940</v>
      </c>
      <c r="T241" s="26" t="s">
        <v>1941</v>
      </c>
      <c r="U241" s="26" t="s">
        <v>1941</v>
      </c>
      <c r="V241" s="26" t="s">
        <v>1941</v>
      </c>
      <c r="W241" s="26" t="s">
        <v>1940</v>
      </c>
      <c r="X241" s="26" t="s">
        <v>1941</v>
      </c>
      <c r="Y241" s="26" t="s">
        <v>1940</v>
      </c>
      <c r="Z241" s="26" t="s">
        <v>1940</v>
      </c>
      <c r="AA241" s="26" t="s">
        <v>1941</v>
      </c>
      <c r="AB241" s="26" t="s">
        <v>1941</v>
      </c>
      <c r="AC241" s="26" t="s">
        <v>1941</v>
      </c>
      <c r="AD241" s="26" t="s">
        <v>1941</v>
      </c>
      <c r="AE241" s="26" t="s">
        <v>1941</v>
      </c>
      <c r="AF241" s="26" t="s">
        <v>1941</v>
      </c>
      <c r="AG241" s="26" t="s">
        <v>1941</v>
      </c>
      <c r="AH241" s="26" t="s">
        <v>1941</v>
      </c>
      <c r="AI241" s="26" t="s">
        <v>1941</v>
      </c>
      <c r="AJ241" s="26" t="s">
        <v>1941</v>
      </c>
      <c r="AK241" s="26" t="s">
        <v>1941</v>
      </c>
      <c r="AL241" s="26" t="s">
        <v>1941</v>
      </c>
      <c r="AM241" s="26" t="s">
        <v>1941</v>
      </c>
      <c r="AN241" s="26" t="s">
        <v>1941</v>
      </c>
      <c r="AO241" s="26" t="s">
        <v>1941</v>
      </c>
      <c r="AP241" s="26" t="s">
        <v>1941</v>
      </c>
      <c r="AQ241" s="26" t="s">
        <v>1941</v>
      </c>
      <c r="AR241" s="26" t="s">
        <v>1941</v>
      </c>
      <c r="AS241" s="26" t="s">
        <v>1941</v>
      </c>
      <c r="AT241" s="26" t="s">
        <v>1940</v>
      </c>
      <c r="AU241" s="26" t="s">
        <v>1941</v>
      </c>
      <c r="AV241" s="26" t="s">
        <v>1941</v>
      </c>
      <c r="AW241" s="26" t="s">
        <v>1941</v>
      </c>
      <c r="AX241" s="26" t="s">
        <v>1941</v>
      </c>
      <c r="AY241" s="26" t="s">
        <v>1941</v>
      </c>
      <c r="AZ241" s="26" t="s">
        <v>1941</v>
      </c>
      <c r="BA241" s="26" t="s">
        <v>1941</v>
      </c>
      <c r="BB241" s="26" t="s">
        <v>1941</v>
      </c>
      <c r="BC241" s="26" t="s">
        <v>1941</v>
      </c>
      <c r="BD241" s="26" t="s">
        <v>1941</v>
      </c>
      <c r="BE241" s="26" t="s">
        <v>1941</v>
      </c>
      <c r="BF241" s="26" t="s">
        <v>1941</v>
      </c>
      <c r="BG241" s="26" t="s">
        <v>1941</v>
      </c>
      <c r="BH241" s="26" t="s">
        <v>1941</v>
      </c>
      <c r="BI241" s="26" t="s">
        <v>1941</v>
      </c>
      <c r="BJ241" s="26" t="s">
        <v>1941</v>
      </c>
      <c r="BK241" s="26" t="s">
        <v>1941</v>
      </c>
      <c r="BL241" s="26" t="s">
        <v>1941</v>
      </c>
      <c r="BM241" s="26" t="s">
        <v>1941</v>
      </c>
      <c r="BN241" s="26" t="s">
        <v>1941</v>
      </c>
      <c r="BO241" s="26" t="s">
        <v>1941</v>
      </c>
      <c r="BP241" s="26" t="s">
        <v>1941</v>
      </c>
      <c r="BQ241" s="26" t="s">
        <v>1941</v>
      </c>
      <c r="BR241" s="26" t="s">
        <v>1941</v>
      </c>
      <c r="BS241" s="26" t="s">
        <v>1941</v>
      </c>
      <c r="BT241" s="26" t="s">
        <v>1941</v>
      </c>
      <c r="BU241" s="26" t="str">
        <f t="shared" si="167"/>
        <v>89. PRODUCE THE CHEMICAL</v>
      </c>
      <c r="BV241" s="26" t="str">
        <f t="shared" si="168"/>
        <v/>
      </c>
      <c r="BW241" s="26" t="str">
        <f t="shared" si="169"/>
        <v/>
      </c>
      <c r="BX241" s="26" t="str">
        <f t="shared" si="170"/>
        <v/>
      </c>
      <c r="BY241" s="26" t="str">
        <f t="shared" si="171"/>
        <v>93. AS A BYPRODUCT</v>
      </c>
      <c r="BZ241" s="26" t="str">
        <f t="shared" si="172"/>
        <v/>
      </c>
      <c r="CA241" s="26" t="str">
        <f t="shared" si="173"/>
        <v>95. USED AS A REACTANT</v>
      </c>
      <c r="CB241" s="26" t="str">
        <f t="shared" si="174"/>
        <v>96. P101  FEEDSTOCKS</v>
      </c>
      <c r="CC241" s="26" t="str">
        <f t="shared" si="175"/>
        <v/>
      </c>
      <c r="CD241" s="26" t="str">
        <f t="shared" si="176"/>
        <v/>
      </c>
      <c r="CE241" s="26" t="str">
        <f t="shared" si="177"/>
        <v/>
      </c>
      <c r="CF241" s="26" t="str">
        <f t="shared" si="178"/>
        <v/>
      </c>
      <c r="CG241" s="26" t="str">
        <f t="shared" si="179"/>
        <v/>
      </c>
      <c r="CH241" s="26" t="str">
        <f t="shared" si="180"/>
        <v/>
      </c>
      <c r="CI241" s="26" t="str">
        <f t="shared" si="181"/>
        <v/>
      </c>
      <c r="CJ241" s="26" t="str">
        <f t="shared" si="182"/>
        <v/>
      </c>
      <c r="CK241" s="26" t="str">
        <f t="shared" si="183"/>
        <v/>
      </c>
      <c r="CL241" s="26" t="str">
        <f t="shared" si="184"/>
        <v/>
      </c>
      <c r="CM241" s="26" t="str">
        <f t="shared" si="185"/>
        <v/>
      </c>
      <c r="CN241" s="26" t="str">
        <f t="shared" si="186"/>
        <v/>
      </c>
      <c r="CO241" s="26" t="str">
        <f t="shared" si="187"/>
        <v/>
      </c>
      <c r="CP241" s="26" t="str">
        <f t="shared" si="188"/>
        <v/>
      </c>
      <c r="CQ241" s="26" t="str">
        <f t="shared" si="189"/>
        <v/>
      </c>
      <c r="CR241" s="26" t="str">
        <f t="shared" si="190"/>
        <v/>
      </c>
      <c r="CS241" s="26" t="str">
        <f t="shared" si="191"/>
        <v/>
      </c>
      <c r="CT241" s="26" t="str">
        <f t="shared" si="192"/>
        <v/>
      </c>
      <c r="CU241" s="26" t="str">
        <f t="shared" si="193"/>
        <v/>
      </c>
      <c r="CV241" s="26" t="str">
        <f t="shared" si="194"/>
        <v>116. AS A PROCESS IMPURITY</v>
      </c>
      <c r="CW241" s="26" t="str">
        <f t="shared" si="195"/>
        <v/>
      </c>
      <c r="CX241" s="26" t="str">
        <f t="shared" si="196"/>
        <v/>
      </c>
      <c r="CY241" s="26" t="str">
        <f t="shared" si="197"/>
        <v/>
      </c>
      <c r="CZ241" s="26" t="str">
        <f t="shared" si="198"/>
        <v/>
      </c>
      <c r="DA241" s="26" t="str">
        <f t="shared" si="199"/>
        <v/>
      </c>
      <c r="DB241" s="26" t="str">
        <f t="shared" si="200"/>
        <v/>
      </c>
      <c r="DC241" s="26" t="str">
        <f t="shared" si="201"/>
        <v/>
      </c>
      <c r="DD241" s="26" t="str">
        <f t="shared" si="202"/>
        <v/>
      </c>
      <c r="DE241" s="26" t="str">
        <f t="shared" si="203"/>
        <v/>
      </c>
      <c r="DF241" s="26" t="str">
        <f t="shared" si="204"/>
        <v/>
      </c>
      <c r="DG241" s="26" t="str">
        <f t="shared" si="205"/>
        <v/>
      </c>
      <c r="DH241" s="26" t="str">
        <f t="shared" si="206"/>
        <v/>
      </c>
      <c r="DI241" s="26" t="str">
        <f t="shared" si="207"/>
        <v/>
      </c>
      <c r="DJ241" s="26" t="str">
        <f t="shared" si="208"/>
        <v/>
      </c>
      <c r="DK241" s="26" t="str">
        <f t="shared" si="209"/>
        <v/>
      </c>
      <c r="DL241" s="26" t="str">
        <f t="shared" si="210"/>
        <v/>
      </c>
      <c r="DM241" s="26" t="str">
        <f t="shared" si="211"/>
        <v/>
      </c>
      <c r="DN241" s="26" t="str">
        <f t="shared" si="212"/>
        <v/>
      </c>
      <c r="DO241" s="26" t="str">
        <f t="shared" si="213"/>
        <v/>
      </c>
      <c r="DP241" s="26" t="str">
        <f t="shared" si="214"/>
        <v/>
      </c>
      <c r="DQ241" s="26" t="str">
        <f t="shared" si="215"/>
        <v/>
      </c>
      <c r="DR241" s="26" t="str">
        <f t="shared" si="216"/>
        <v/>
      </c>
      <c r="DS241" s="26" t="str">
        <f t="shared" si="217"/>
        <v/>
      </c>
      <c r="DT241" s="26" t="str">
        <f t="shared" si="218"/>
        <v/>
      </c>
      <c r="DU241" s="26" t="str">
        <f t="shared" si="219"/>
        <v/>
      </c>
      <c r="DV241" s="26" t="str">
        <f t="shared" si="220"/>
        <v/>
      </c>
    </row>
    <row r="242" spans="1:126" ht="60" x14ac:dyDescent="0.25">
      <c r="A242" t="s">
        <v>1942</v>
      </c>
      <c r="B242">
        <v>2020</v>
      </c>
      <c r="C242" t="s">
        <v>2046</v>
      </c>
      <c r="D242">
        <v>106990</v>
      </c>
      <c r="E242" s="19">
        <v>1320218800629</v>
      </c>
      <c r="F242" t="s">
        <v>389</v>
      </c>
      <c r="G242">
        <v>324110</v>
      </c>
      <c r="H242" t="s">
        <v>390</v>
      </c>
      <c r="I242" t="s">
        <v>391</v>
      </c>
      <c r="J242" t="s">
        <v>392</v>
      </c>
      <c r="K242" t="s">
        <v>113</v>
      </c>
      <c r="L242">
        <v>75702</v>
      </c>
      <c r="M242" s="26" t="str">
        <f t="shared" si="166"/>
        <v>95. USED AS A REACTANT, 97. P102  RAW MATERIALS</v>
      </c>
      <c r="N242" s="26" t="s">
        <v>123</v>
      </c>
      <c r="O242" s="26" t="s">
        <v>2051</v>
      </c>
      <c r="P242">
        <v>35</v>
      </c>
      <c r="Q242">
        <v>944</v>
      </c>
      <c r="R242">
        <v>979</v>
      </c>
      <c r="S242" s="26" t="s">
        <v>1941</v>
      </c>
      <c r="T242" s="26" t="s">
        <v>1941</v>
      </c>
      <c r="U242" s="26" t="s">
        <v>1941</v>
      </c>
      <c r="V242" s="26" t="s">
        <v>1941</v>
      </c>
      <c r="W242" s="26" t="s">
        <v>1941</v>
      </c>
      <c r="X242" s="26" t="s">
        <v>1941</v>
      </c>
      <c r="Y242" s="26" t="s">
        <v>1940</v>
      </c>
      <c r="Z242" s="26" t="s">
        <v>1941</v>
      </c>
      <c r="AA242" s="26" t="s">
        <v>1940</v>
      </c>
      <c r="AB242" s="26" t="s">
        <v>1941</v>
      </c>
      <c r="AC242" s="26" t="s">
        <v>1941</v>
      </c>
      <c r="AD242" s="26" t="s">
        <v>1941</v>
      </c>
      <c r="AE242" s="26" t="s">
        <v>1941</v>
      </c>
      <c r="AF242" s="26" t="s">
        <v>1941</v>
      </c>
      <c r="AG242" s="26" t="s">
        <v>1941</v>
      </c>
      <c r="AH242" s="26" t="s">
        <v>1941</v>
      </c>
      <c r="AI242" s="26" t="s">
        <v>1941</v>
      </c>
      <c r="AJ242" s="26" t="s">
        <v>1941</v>
      </c>
      <c r="AK242" s="26" t="s">
        <v>1941</v>
      </c>
      <c r="AL242" s="26" t="s">
        <v>1941</v>
      </c>
      <c r="AM242" s="26" t="s">
        <v>1941</v>
      </c>
      <c r="AN242" s="26" t="s">
        <v>1941</v>
      </c>
      <c r="AO242" s="26" t="s">
        <v>1941</v>
      </c>
      <c r="AP242" s="26" t="s">
        <v>1941</v>
      </c>
      <c r="AQ242" s="26" t="s">
        <v>1941</v>
      </c>
      <c r="AR242" s="26" t="s">
        <v>1941</v>
      </c>
      <c r="AS242" s="26" t="s">
        <v>1941</v>
      </c>
      <c r="AT242" s="26" t="s">
        <v>1941</v>
      </c>
      <c r="AU242" s="26" t="s">
        <v>1941</v>
      </c>
      <c r="AV242" s="26" t="s">
        <v>1941</v>
      </c>
      <c r="AW242" s="26" t="s">
        <v>1941</v>
      </c>
      <c r="AX242" s="26" t="s">
        <v>1941</v>
      </c>
      <c r="AY242" s="26" t="s">
        <v>1941</v>
      </c>
      <c r="AZ242" s="26" t="s">
        <v>1941</v>
      </c>
      <c r="BA242" s="26" t="s">
        <v>1941</v>
      </c>
      <c r="BB242" s="26" t="s">
        <v>1941</v>
      </c>
      <c r="BC242" s="26" t="s">
        <v>1941</v>
      </c>
      <c r="BD242" s="26" t="s">
        <v>1941</v>
      </c>
      <c r="BE242" s="26" t="s">
        <v>1941</v>
      </c>
      <c r="BF242" s="26" t="s">
        <v>1941</v>
      </c>
      <c r="BG242" s="26" t="s">
        <v>1941</v>
      </c>
      <c r="BH242" s="26" t="s">
        <v>1941</v>
      </c>
      <c r="BI242" s="26" t="s">
        <v>1941</v>
      </c>
      <c r="BJ242" s="26" t="s">
        <v>1941</v>
      </c>
      <c r="BK242" s="26" t="s">
        <v>1941</v>
      </c>
      <c r="BL242" s="26" t="s">
        <v>1941</v>
      </c>
      <c r="BM242" s="26" t="s">
        <v>1941</v>
      </c>
      <c r="BN242" s="26" t="s">
        <v>1941</v>
      </c>
      <c r="BO242" s="26" t="s">
        <v>1941</v>
      </c>
      <c r="BP242" s="26" t="s">
        <v>1941</v>
      </c>
      <c r="BQ242" s="26" t="s">
        <v>1941</v>
      </c>
      <c r="BR242" s="26" t="s">
        <v>1941</v>
      </c>
      <c r="BS242" s="26" t="s">
        <v>1941</v>
      </c>
      <c r="BT242" s="26" t="s">
        <v>1941</v>
      </c>
      <c r="BU242" s="26" t="str">
        <f t="shared" si="167"/>
        <v/>
      </c>
      <c r="BV242" s="26" t="str">
        <f t="shared" si="168"/>
        <v/>
      </c>
      <c r="BW242" s="26" t="str">
        <f t="shared" si="169"/>
        <v/>
      </c>
      <c r="BX242" s="26" t="str">
        <f t="shared" si="170"/>
        <v/>
      </c>
      <c r="BY242" s="26" t="str">
        <f t="shared" si="171"/>
        <v/>
      </c>
      <c r="BZ242" s="26" t="str">
        <f t="shared" si="172"/>
        <v/>
      </c>
      <c r="CA242" s="26" t="str">
        <f t="shared" si="173"/>
        <v>95. USED AS A REACTANT</v>
      </c>
      <c r="CB242" s="26" t="str">
        <f t="shared" si="174"/>
        <v/>
      </c>
      <c r="CC242" s="26" t="str">
        <f t="shared" si="175"/>
        <v>97. P102  RAW MATERIALS</v>
      </c>
      <c r="CD242" s="26" t="str">
        <f t="shared" si="176"/>
        <v/>
      </c>
      <c r="CE242" s="26" t="str">
        <f t="shared" si="177"/>
        <v/>
      </c>
      <c r="CF242" s="26" t="str">
        <f t="shared" si="178"/>
        <v/>
      </c>
      <c r="CG242" s="26" t="str">
        <f t="shared" si="179"/>
        <v/>
      </c>
      <c r="CH242" s="26" t="str">
        <f t="shared" si="180"/>
        <v/>
      </c>
      <c r="CI242" s="26" t="str">
        <f t="shared" si="181"/>
        <v/>
      </c>
      <c r="CJ242" s="26" t="str">
        <f t="shared" si="182"/>
        <v/>
      </c>
      <c r="CK242" s="26" t="str">
        <f t="shared" si="183"/>
        <v/>
      </c>
      <c r="CL242" s="26" t="str">
        <f t="shared" si="184"/>
        <v/>
      </c>
      <c r="CM242" s="26" t="str">
        <f t="shared" si="185"/>
        <v/>
      </c>
      <c r="CN242" s="26" t="str">
        <f t="shared" si="186"/>
        <v/>
      </c>
      <c r="CO242" s="26" t="str">
        <f t="shared" si="187"/>
        <v/>
      </c>
      <c r="CP242" s="26" t="str">
        <f t="shared" si="188"/>
        <v/>
      </c>
      <c r="CQ242" s="26" t="str">
        <f t="shared" si="189"/>
        <v/>
      </c>
      <c r="CR242" s="26" t="str">
        <f t="shared" si="190"/>
        <v/>
      </c>
      <c r="CS242" s="26" t="str">
        <f t="shared" si="191"/>
        <v/>
      </c>
      <c r="CT242" s="26" t="str">
        <f t="shared" si="192"/>
        <v/>
      </c>
      <c r="CU242" s="26" t="str">
        <f t="shared" si="193"/>
        <v/>
      </c>
      <c r="CV242" s="26" t="str">
        <f t="shared" si="194"/>
        <v/>
      </c>
      <c r="CW242" s="26" t="str">
        <f t="shared" si="195"/>
        <v/>
      </c>
      <c r="CX242" s="26" t="str">
        <f t="shared" si="196"/>
        <v/>
      </c>
      <c r="CY242" s="26" t="str">
        <f t="shared" si="197"/>
        <v/>
      </c>
      <c r="CZ242" s="26" t="str">
        <f t="shared" si="198"/>
        <v/>
      </c>
      <c r="DA242" s="26" t="str">
        <f t="shared" si="199"/>
        <v/>
      </c>
      <c r="DB242" s="26" t="str">
        <f t="shared" si="200"/>
        <v/>
      </c>
      <c r="DC242" s="26" t="str">
        <f t="shared" si="201"/>
        <v/>
      </c>
      <c r="DD242" s="26" t="str">
        <f t="shared" si="202"/>
        <v/>
      </c>
      <c r="DE242" s="26" t="str">
        <f t="shared" si="203"/>
        <v/>
      </c>
      <c r="DF242" s="26" t="str">
        <f t="shared" si="204"/>
        <v/>
      </c>
      <c r="DG242" s="26" t="str">
        <f t="shared" si="205"/>
        <v/>
      </c>
      <c r="DH242" s="26" t="str">
        <f t="shared" si="206"/>
        <v/>
      </c>
      <c r="DI242" s="26" t="str">
        <f t="shared" si="207"/>
        <v/>
      </c>
      <c r="DJ242" s="26" t="str">
        <f t="shared" si="208"/>
        <v/>
      </c>
      <c r="DK242" s="26" t="str">
        <f t="shared" si="209"/>
        <v/>
      </c>
      <c r="DL242" s="26" t="str">
        <f t="shared" si="210"/>
        <v/>
      </c>
      <c r="DM242" s="26" t="str">
        <f t="shared" si="211"/>
        <v/>
      </c>
      <c r="DN242" s="26" t="str">
        <f t="shared" si="212"/>
        <v/>
      </c>
      <c r="DO242" s="26" t="str">
        <f t="shared" si="213"/>
        <v/>
      </c>
      <c r="DP242" s="26" t="str">
        <f t="shared" si="214"/>
        <v/>
      </c>
      <c r="DQ242" s="26" t="str">
        <f t="shared" si="215"/>
        <v/>
      </c>
      <c r="DR242" s="26" t="str">
        <f t="shared" si="216"/>
        <v/>
      </c>
      <c r="DS242" s="26" t="str">
        <f t="shared" si="217"/>
        <v/>
      </c>
      <c r="DT242" s="26" t="str">
        <f t="shared" si="218"/>
        <v/>
      </c>
      <c r="DU242" s="26" t="str">
        <f t="shared" si="219"/>
        <v/>
      </c>
      <c r="DV242" s="26" t="str">
        <f t="shared" si="220"/>
        <v/>
      </c>
    </row>
    <row r="243" spans="1:126" ht="60" x14ac:dyDescent="0.25">
      <c r="A243" t="s">
        <v>1942</v>
      </c>
      <c r="B243">
        <v>2021</v>
      </c>
      <c r="C243" t="s">
        <v>2046</v>
      </c>
      <c r="D243">
        <v>106990</v>
      </c>
      <c r="E243" s="19">
        <v>1321219627179</v>
      </c>
      <c r="F243" t="s">
        <v>389</v>
      </c>
      <c r="G243">
        <v>324110</v>
      </c>
      <c r="H243" t="s">
        <v>390</v>
      </c>
      <c r="I243" t="s">
        <v>391</v>
      </c>
      <c r="J243" t="s">
        <v>392</v>
      </c>
      <c r="K243" t="s">
        <v>113</v>
      </c>
      <c r="L243">
        <v>75702</v>
      </c>
      <c r="M243" s="26" t="str">
        <f t="shared" si="166"/>
        <v>89. PRODUCE THE CHEMICAL, 93. AS A BYPRODUCT, 95. USED AS A REACTANT, 96. P101  FEEDSTOCKS, 116. AS A PROCESS IMPURITY</v>
      </c>
      <c r="N243" s="26" t="s">
        <v>123</v>
      </c>
      <c r="O243" s="26" t="s">
        <v>2051</v>
      </c>
      <c r="P243">
        <v>31</v>
      </c>
      <c r="Q243">
        <v>911</v>
      </c>
      <c r="R243">
        <v>942</v>
      </c>
      <c r="S243" s="26" t="s">
        <v>1940</v>
      </c>
      <c r="T243" s="26" t="s">
        <v>1941</v>
      </c>
      <c r="U243" s="26" t="s">
        <v>1941</v>
      </c>
      <c r="V243" s="26" t="s">
        <v>1941</v>
      </c>
      <c r="W243" s="26" t="s">
        <v>1940</v>
      </c>
      <c r="X243" s="26" t="s">
        <v>1941</v>
      </c>
      <c r="Y243" s="26" t="s">
        <v>1940</v>
      </c>
      <c r="Z243" s="26" t="s">
        <v>1940</v>
      </c>
      <c r="AA243" s="26" t="s">
        <v>1941</v>
      </c>
      <c r="AB243" s="26" t="s">
        <v>1941</v>
      </c>
      <c r="AC243" s="26" t="s">
        <v>1941</v>
      </c>
      <c r="AD243" s="26" t="s">
        <v>1941</v>
      </c>
      <c r="AE243" s="26" t="s">
        <v>1941</v>
      </c>
      <c r="AF243" s="26" t="s">
        <v>1941</v>
      </c>
      <c r="AG243" s="26" t="s">
        <v>1941</v>
      </c>
      <c r="AH243" s="26" t="s">
        <v>1941</v>
      </c>
      <c r="AI243" s="26" t="s">
        <v>1941</v>
      </c>
      <c r="AJ243" s="26" t="s">
        <v>1941</v>
      </c>
      <c r="AK243" s="26" t="s">
        <v>1941</v>
      </c>
      <c r="AL243" s="26" t="s">
        <v>1941</v>
      </c>
      <c r="AM243" s="26" t="s">
        <v>1941</v>
      </c>
      <c r="AN243" s="26" t="s">
        <v>1941</v>
      </c>
      <c r="AO243" s="26" t="s">
        <v>1941</v>
      </c>
      <c r="AP243" s="26" t="s">
        <v>1941</v>
      </c>
      <c r="AQ243" s="26" t="s">
        <v>1941</v>
      </c>
      <c r="AR243" s="26" t="s">
        <v>1941</v>
      </c>
      <c r="AS243" s="26" t="s">
        <v>1941</v>
      </c>
      <c r="AT243" s="26" t="s">
        <v>1940</v>
      </c>
      <c r="AU243" s="26" t="s">
        <v>1941</v>
      </c>
      <c r="AV243" s="26" t="s">
        <v>1941</v>
      </c>
      <c r="AW243" s="26" t="s">
        <v>1941</v>
      </c>
      <c r="AX243" s="26" t="s">
        <v>1941</v>
      </c>
      <c r="AY243" s="26" t="s">
        <v>1941</v>
      </c>
      <c r="AZ243" s="26" t="s">
        <v>1941</v>
      </c>
      <c r="BA243" s="26" t="s">
        <v>1941</v>
      </c>
      <c r="BB243" s="26" t="s">
        <v>1941</v>
      </c>
      <c r="BC243" s="26" t="s">
        <v>1941</v>
      </c>
      <c r="BD243" s="26" t="s">
        <v>1941</v>
      </c>
      <c r="BE243" s="26" t="s">
        <v>1941</v>
      </c>
      <c r="BF243" s="26" t="s">
        <v>1941</v>
      </c>
      <c r="BG243" s="26" t="s">
        <v>1941</v>
      </c>
      <c r="BH243" s="26" t="s">
        <v>1941</v>
      </c>
      <c r="BI243" s="26" t="s">
        <v>1941</v>
      </c>
      <c r="BJ243" s="26" t="s">
        <v>1941</v>
      </c>
      <c r="BK243" s="26" t="s">
        <v>1941</v>
      </c>
      <c r="BL243" s="26" t="s">
        <v>1941</v>
      </c>
      <c r="BM243" s="26" t="s">
        <v>1941</v>
      </c>
      <c r="BN243" s="26" t="s">
        <v>1941</v>
      </c>
      <c r="BO243" s="26" t="s">
        <v>1941</v>
      </c>
      <c r="BP243" s="26" t="s">
        <v>1941</v>
      </c>
      <c r="BQ243" s="26" t="s">
        <v>1941</v>
      </c>
      <c r="BR243" s="26" t="s">
        <v>1941</v>
      </c>
      <c r="BS243" s="26" t="s">
        <v>1941</v>
      </c>
      <c r="BT243" s="26" t="s">
        <v>1941</v>
      </c>
      <c r="BU243" s="26" t="str">
        <f t="shared" si="167"/>
        <v>89. PRODUCE THE CHEMICAL</v>
      </c>
      <c r="BV243" s="26" t="str">
        <f t="shared" si="168"/>
        <v/>
      </c>
      <c r="BW243" s="26" t="str">
        <f t="shared" si="169"/>
        <v/>
      </c>
      <c r="BX243" s="26" t="str">
        <f t="shared" si="170"/>
        <v/>
      </c>
      <c r="BY243" s="26" t="str">
        <f t="shared" si="171"/>
        <v>93. AS A BYPRODUCT</v>
      </c>
      <c r="BZ243" s="26" t="str">
        <f t="shared" si="172"/>
        <v/>
      </c>
      <c r="CA243" s="26" t="str">
        <f t="shared" si="173"/>
        <v>95. USED AS A REACTANT</v>
      </c>
      <c r="CB243" s="26" t="str">
        <f t="shared" si="174"/>
        <v>96. P101  FEEDSTOCKS</v>
      </c>
      <c r="CC243" s="26" t="str">
        <f t="shared" si="175"/>
        <v/>
      </c>
      <c r="CD243" s="26" t="str">
        <f t="shared" si="176"/>
        <v/>
      </c>
      <c r="CE243" s="26" t="str">
        <f t="shared" si="177"/>
        <v/>
      </c>
      <c r="CF243" s="26" t="str">
        <f t="shared" si="178"/>
        <v/>
      </c>
      <c r="CG243" s="26" t="str">
        <f t="shared" si="179"/>
        <v/>
      </c>
      <c r="CH243" s="26" t="str">
        <f t="shared" si="180"/>
        <v/>
      </c>
      <c r="CI243" s="26" t="str">
        <f t="shared" si="181"/>
        <v/>
      </c>
      <c r="CJ243" s="26" t="str">
        <f t="shared" si="182"/>
        <v/>
      </c>
      <c r="CK243" s="26" t="str">
        <f t="shared" si="183"/>
        <v/>
      </c>
      <c r="CL243" s="26" t="str">
        <f t="shared" si="184"/>
        <v/>
      </c>
      <c r="CM243" s="26" t="str">
        <f t="shared" si="185"/>
        <v/>
      </c>
      <c r="CN243" s="26" t="str">
        <f t="shared" si="186"/>
        <v/>
      </c>
      <c r="CO243" s="26" t="str">
        <f t="shared" si="187"/>
        <v/>
      </c>
      <c r="CP243" s="26" t="str">
        <f t="shared" si="188"/>
        <v/>
      </c>
      <c r="CQ243" s="26" t="str">
        <f t="shared" si="189"/>
        <v/>
      </c>
      <c r="CR243" s="26" t="str">
        <f t="shared" si="190"/>
        <v/>
      </c>
      <c r="CS243" s="26" t="str">
        <f t="shared" si="191"/>
        <v/>
      </c>
      <c r="CT243" s="26" t="str">
        <f t="shared" si="192"/>
        <v/>
      </c>
      <c r="CU243" s="26" t="str">
        <f t="shared" si="193"/>
        <v/>
      </c>
      <c r="CV243" s="26" t="str">
        <f t="shared" si="194"/>
        <v>116. AS A PROCESS IMPURITY</v>
      </c>
      <c r="CW243" s="26" t="str">
        <f t="shared" si="195"/>
        <v/>
      </c>
      <c r="CX243" s="26" t="str">
        <f t="shared" si="196"/>
        <v/>
      </c>
      <c r="CY243" s="26" t="str">
        <f t="shared" si="197"/>
        <v/>
      </c>
      <c r="CZ243" s="26" t="str">
        <f t="shared" si="198"/>
        <v/>
      </c>
      <c r="DA243" s="26" t="str">
        <f t="shared" si="199"/>
        <v/>
      </c>
      <c r="DB243" s="26" t="str">
        <f t="shared" si="200"/>
        <v/>
      </c>
      <c r="DC243" s="26" t="str">
        <f t="shared" si="201"/>
        <v/>
      </c>
      <c r="DD243" s="26" t="str">
        <f t="shared" si="202"/>
        <v/>
      </c>
      <c r="DE243" s="26" t="str">
        <f t="shared" si="203"/>
        <v/>
      </c>
      <c r="DF243" s="26" t="str">
        <f t="shared" si="204"/>
        <v/>
      </c>
      <c r="DG243" s="26" t="str">
        <f t="shared" si="205"/>
        <v/>
      </c>
      <c r="DH243" s="26" t="str">
        <f t="shared" si="206"/>
        <v/>
      </c>
      <c r="DI243" s="26" t="str">
        <f t="shared" si="207"/>
        <v/>
      </c>
      <c r="DJ243" s="26" t="str">
        <f t="shared" si="208"/>
        <v/>
      </c>
      <c r="DK243" s="26" t="str">
        <f t="shared" si="209"/>
        <v/>
      </c>
      <c r="DL243" s="26" t="str">
        <f t="shared" si="210"/>
        <v/>
      </c>
      <c r="DM243" s="26" t="str">
        <f t="shared" si="211"/>
        <v/>
      </c>
      <c r="DN243" s="26" t="str">
        <f t="shared" si="212"/>
        <v/>
      </c>
      <c r="DO243" s="26" t="str">
        <f t="shared" si="213"/>
        <v/>
      </c>
      <c r="DP243" s="26" t="str">
        <f t="shared" si="214"/>
        <v/>
      </c>
      <c r="DQ243" s="26" t="str">
        <f t="shared" si="215"/>
        <v/>
      </c>
      <c r="DR243" s="26" t="str">
        <f t="shared" si="216"/>
        <v/>
      </c>
      <c r="DS243" s="26" t="str">
        <f t="shared" si="217"/>
        <v/>
      </c>
      <c r="DT243" s="26" t="str">
        <f t="shared" si="218"/>
        <v/>
      </c>
      <c r="DU243" s="26" t="str">
        <f t="shared" si="219"/>
        <v/>
      </c>
      <c r="DV243" s="26" t="str">
        <f t="shared" si="220"/>
        <v/>
      </c>
    </row>
    <row r="244" spans="1:126" ht="30" x14ac:dyDescent="0.25">
      <c r="A244" t="s">
        <v>1942</v>
      </c>
      <c r="B244">
        <v>2016</v>
      </c>
      <c r="C244" t="s">
        <v>2046</v>
      </c>
      <c r="D244">
        <v>106990</v>
      </c>
      <c r="E244" s="19">
        <v>1316215633759</v>
      </c>
      <c r="F244" t="s">
        <v>395</v>
      </c>
      <c r="G244">
        <v>325212</v>
      </c>
      <c r="H244" t="s">
        <v>396</v>
      </c>
      <c r="I244" t="s">
        <v>397</v>
      </c>
      <c r="J244" t="s">
        <v>398</v>
      </c>
      <c r="K244" t="s">
        <v>103</v>
      </c>
      <c r="L244">
        <v>70068</v>
      </c>
      <c r="M244" s="26" t="str">
        <f t="shared" si="166"/>
        <v>95. USED AS A REACTANT</v>
      </c>
      <c r="N244" s="26" t="s">
        <v>400</v>
      </c>
      <c r="O244" s="26" t="s">
        <v>401</v>
      </c>
      <c r="P244">
        <v>909</v>
      </c>
      <c r="Q244">
        <v>3305</v>
      </c>
      <c r="R244">
        <v>4214</v>
      </c>
      <c r="S244" s="26" t="s">
        <v>1941</v>
      </c>
      <c r="T244" s="26" t="s">
        <v>1941</v>
      </c>
      <c r="U244" s="26" t="s">
        <v>1941</v>
      </c>
      <c r="V244" s="26" t="s">
        <v>1941</v>
      </c>
      <c r="W244" s="26" t="s">
        <v>1941</v>
      </c>
      <c r="X244" s="26" t="s">
        <v>1941</v>
      </c>
      <c r="Y244" s="26" t="s">
        <v>1940</v>
      </c>
      <c r="AE244" s="26" t="s">
        <v>1941</v>
      </c>
      <c r="AR244" s="26" t="s">
        <v>1941</v>
      </c>
      <c r="AS244" s="26" t="s">
        <v>1941</v>
      </c>
      <c r="AT244" s="26" t="s">
        <v>1941</v>
      </c>
      <c r="AV244" s="26" t="s">
        <v>1941</v>
      </c>
      <c r="BD244" s="26" t="s">
        <v>1941</v>
      </c>
      <c r="BK244" s="26" t="s">
        <v>1941</v>
      </c>
      <c r="BU244" s="26" t="str">
        <f t="shared" si="167"/>
        <v/>
      </c>
      <c r="BV244" s="26" t="str">
        <f t="shared" si="168"/>
        <v/>
      </c>
      <c r="BW244" s="26" t="str">
        <f t="shared" si="169"/>
        <v/>
      </c>
      <c r="BX244" s="26" t="str">
        <f t="shared" si="170"/>
        <v/>
      </c>
      <c r="BY244" s="26" t="str">
        <f t="shared" si="171"/>
        <v/>
      </c>
      <c r="BZ244" s="26" t="str">
        <f t="shared" si="172"/>
        <v/>
      </c>
      <c r="CA244" s="26" t="str">
        <f t="shared" si="173"/>
        <v>95. USED AS A REACTANT</v>
      </c>
      <c r="CB244" s="26" t="str">
        <f t="shared" si="174"/>
        <v/>
      </c>
      <c r="CC244" s="26" t="str">
        <f t="shared" si="175"/>
        <v/>
      </c>
      <c r="CD244" s="26" t="str">
        <f t="shared" si="176"/>
        <v/>
      </c>
      <c r="CE244" s="26" t="str">
        <f t="shared" si="177"/>
        <v/>
      </c>
      <c r="CF244" s="26" t="str">
        <f t="shared" si="178"/>
        <v/>
      </c>
      <c r="CG244" s="26" t="str">
        <f t="shared" si="179"/>
        <v/>
      </c>
      <c r="CH244" s="26" t="str">
        <f t="shared" si="180"/>
        <v/>
      </c>
      <c r="CI244" s="26" t="str">
        <f t="shared" si="181"/>
        <v/>
      </c>
      <c r="CJ244" s="26" t="str">
        <f t="shared" si="182"/>
        <v/>
      </c>
      <c r="CK244" s="26" t="str">
        <f t="shared" si="183"/>
        <v/>
      </c>
      <c r="CL244" s="26" t="str">
        <f t="shared" si="184"/>
        <v/>
      </c>
      <c r="CM244" s="26" t="str">
        <f t="shared" si="185"/>
        <v/>
      </c>
      <c r="CN244" s="26" t="str">
        <f t="shared" si="186"/>
        <v/>
      </c>
      <c r="CO244" s="26" t="str">
        <f t="shared" si="187"/>
        <v/>
      </c>
      <c r="CP244" s="26" t="str">
        <f t="shared" si="188"/>
        <v/>
      </c>
      <c r="CQ244" s="26" t="str">
        <f t="shared" si="189"/>
        <v/>
      </c>
      <c r="CR244" s="26" t="str">
        <f t="shared" si="190"/>
        <v/>
      </c>
      <c r="CS244" s="26" t="str">
        <f t="shared" si="191"/>
        <v/>
      </c>
      <c r="CT244" s="26" t="str">
        <f t="shared" si="192"/>
        <v/>
      </c>
      <c r="CU244" s="26" t="str">
        <f t="shared" si="193"/>
        <v/>
      </c>
      <c r="CV244" s="26" t="str">
        <f t="shared" si="194"/>
        <v/>
      </c>
      <c r="CW244" s="26" t="str">
        <f t="shared" si="195"/>
        <v/>
      </c>
      <c r="CX244" s="26" t="str">
        <f t="shared" si="196"/>
        <v/>
      </c>
      <c r="CY244" s="26" t="str">
        <f t="shared" si="197"/>
        <v/>
      </c>
      <c r="CZ244" s="26" t="str">
        <f t="shared" si="198"/>
        <v/>
      </c>
      <c r="DA244" s="26" t="str">
        <f t="shared" si="199"/>
        <v/>
      </c>
      <c r="DB244" s="26" t="str">
        <f t="shared" si="200"/>
        <v/>
      </c>
      <c r="DC244" s="26" t="str">
        <f t="shared" si="201"/>
        <v/>
      </c>
      <c r="DD244" s="26" t="str">
        <f t="shared" si="202"/>
        <v/>
      </c>
      <c r="DE244" s="26" t="str">
        <f t="shared" si="203"/>
        <v/>
      </c>
      <c r="DF244" s="26" t="str">
        <f t="shared" si="204"/>
        <v/>
      </c>
      <c r="DG244" s="26" t="str">
        <f t="shared" si="205"/>
        <v/>
      </c>
      <c r="DH244" s="26" t="str">
        <f t="shared" si="206"/>
        <v/>
      </c>
      <c r="DI244" s="26" t="str">
        <f t="shared" si="207"/>
        <v/>
      </c>
      <c r="DJ244" s="26" t="str">
        <f t="shared" si="208"/>
        <v/>
      </c>
      <c r="DK244" s="26" t="str">
        <f t="shared" si="209"/>
        <v/>
      </c>
      <c r="DL244" s="26" t="str">
        <f t="shared" si="210"/>
        <v/>
      </c>
      <c r="DM244" s="26" t="str">
        <f t="shared" si="211"/>
        <v/>
      </c>
      <c r="DN244" s="26" t="str">
        <f t="shared" si="212"/>
        <v/>
      </c>
      <c r="DO244" s="26" t="str">
        <f t="shared" si="213"/>
        <v/>
      </c>
      <c r="DP244" s="26" t="str">
        <f t="shared" si="214"/>
        <v/>
      </c>
      <c r="DQ244" s="26" t="str">
        <f t="shared" si="215"/>
        <v/>
      </c>
      <c r="DR244" s="26" t="str">
        <f t="shared" si="216"/>
        <v/>
      </c>
      <c r="DS244" s="26" t="str">
        <f t="shared" si="217"/>
        <v/>
      </c>
      <c r="DT244" s="26" t="str">
        <f t="shared" si="218"/>
        <v/>
      </c>
      <c r="DU244" s="26" t="str">
        <f t="shared" si="219"/>
        <v/>
      </c>
      <c r="DV244" s="26" t="str">
        <f t="shared" si="220"/>
        <v/>
      </c>
    </row>
    <row r="245" spans="1:126" ht="30" x14ac:dyDescent="0.25">
      <c r="A245" t="s">
        <v>1942</v>
      </c>
      <c r="B245">
        <v>2017</v>
      </c>
      <c r="C245" t="s">
        <v>2046</v>
      </c>
      <c r="D245">
        <v>106990</v>
      </c>
      <c r="E245" s="19">
        <v>1317216548370</v>
      </c>
      <c r="F245" t="s">
        <v>395</v>
      </c>
      <c r="G245">
        <v>325212</v>
      </c>
      <c r="H245" t="s">
        <v>396</v>
      </c>
      <c r="I245" t="s">
        <v>397</v>
      </c>
      <c r="J245" t="s">
        <v>398</v>
      </c>
      <c r="K245" t="s">
        <v>103</v>
      </c>
      <c r="L245">
        <v>70068</v>
      </c>
      <c r="M245" s="26" t="str">
        <f t="shared" si="166"/>
        <v>95. USED AS A REACTANT</v>
      </c>
      <c r="N245" s="26" t="s">
        <v>400</v>
      </c>
      <c r="O245" s="26" t="s">
        <v>401</v>
      </c>
      <c r="P245">
        <v>700</v>
      </c>
      <c r="Q245">
        <v>3200</v>
      </c>
      <c r="R245">
        <v>3900</v>
      </c>
      <c r="S245" s="26" t="s">
        <v>1941</v>
      </c>
      <c r="T245" s="26" t="s">
        <v>1941</v>
      </c>
      <c r="U245" s="26" t="s">
        <v>1941</v>
      </c>
      <c r="V245" s="26" t="s">
        <v>1941</v>
      </c>
      <c r="W245" s="26" t="s">
        <v>1941</v>
      </c>
      <c r="X245" s="26" t="s">
        <v>1941</v>
      </c>
      <c r="Y245" s="26" t="s">
        <v>1940</v>
      </c>
      <c r="AE245" s="26" t="s">
        <v>1941</v>
      </c>
      <c r="AR245" s="26" t="s">
        <v>1941</v>
      </c>
      <c r="AS245" s="26" t="s">
        <v>1941</v>
      </c>
      <c r="AT245" s="26" t="s">
        <v>1941</v>
      </c>
      <c r="AV245" s="26" t="s">
        <v>1941</v>
      </c>
      <c r="BD245" s="26" t="s">
        <v>1941</v>
      </c>
      <c r="BK245" s="26" t="s">
        <v>1941</v>
      </c>
      <c r="BU245" s="26" t="str">
        <f t="shared" si="167"/>
        <v/>
      </c>
      <c r="BV245" s="26" t="str">
        <f t="shared" si="168"/>
        <v/>
      </c>
      <c r="BW245" s="26" t="str">
        <f t="shared" si="169"/>
        <v/>
      </c>
      <c r="BX245" s="26" t="str">
        <f t="shared" si="170"/>
        <v/>
      </c>
      <c r="BY245" s="26" t="str">
        <f t="shared" si="171"/>
        <v/>
      </c>
      <c r="BZ245" s="26" t="str">
        <f t="shared" si="172"/>
        <v/>
      </c>
      <c r="CA245" s="26" t="str">
        <f t="shared" si="173"/>
        <v>95. USED AS A REACTANT</v>
      </c>
      <c r="CB245" s="26" t="str">
        <f t="shared" si="174"/>
        <v/>
      </c>
      <c r="CC245" s="26" t="str">
        <f t="shared" si="175"/>
        <v/>
      </c>
      <c r="CD245" s="26" t="str">
        <f t="shared" si="176"/>
        <v/>
      </c>
      <c r="CE245" s="26" t="str">
        <f t="shared" si="177"/>
        <v/>
      </c>
      <c r="CF245" s="26" t="str">
        <f t="shared" si="178"/>
        <v/>
      </c>
      <c r="CG245" s="26" t="str">
        <f t="shared" si="179"/>
        <v/>
      </c>
      <c r="CH245" s="26" t="str">
        <f t="shared" si="180"/>
        <v/>
      </c>
      <c r="CI245" s="26" t="str">
        <f t="shared" si="181"/>
        <v/>
      </c>
      <c r="CJ245" s="26" t="str">
        <f t="shared" si="182"/>
        <v/>
      </c>
      <c r="CK245" s="26" t="str">
        <f t="shared" si="183"/>
        <v/>
      </c>
      <c r="CL245" s="26" t="str">
        <f t="shared" si="184"/>
        <v/>
      </c>
      <c r="CM245" s="26" t="str">
        <f t="shared" si="185"/>
        <v/>
      </c>
      <c r="CN245" s="26" t="str">
        <f t="shared" si="186"/>
        <v/>
      </c>
      <c r="CO245" s="26" t="str">
        <f t="shared" si="187"/>
        <v/>
      </c>
      <c r="CP245" s="26" t="str">
        <f t="shared" si="188"/>
        <v/>
      </c>
      <c r="CQ245" s="26" t="str">
        <f t="shared" si="189"/>
        <v/>
      </c>
      <c r="CR245" s="26" t="str">
        <f t="shared" si="190"/>
        <v/>
      </c>
      <c r="CS245" s="26" t="str">
        <f t="shared" si="191"/>
        <v/>
      </c>
      <c r="CT245" s="26" t="str">
        <f t="shared" si="192"/>
        <v/>
      </c>
      <c r="CU245" s="26" t="str">
        <f t="shared" si="193"/>
        <v/>
      </c>
      <c r="CV245" s="26" t="str">
        <f t="shared" si="194"/>
        <v/>
      </c>
      <c r="CW245" s="26" t="str">
        <f t="shared" si="195"/>
        <v/>
      </c>
      <c r="CX245" s="26" t="str">
        <f t="shared" si="196"/>
        <v/>
      </c>
      <c r="CY245" s="26" t="str">
        <f t="shared" si="197"/>
        <v/>
      </c>
      <c r="CZ245" s="26" t="str">
        <f t="shared" si="198"/>
        <v/>
      </c>
      <c r="DA245" s="26" t="str">
        <f t="shared" si="199"/>
        <v/>
      </c>
      <c r="DB245" s="26" t="str">
        <f t="shared" si="200"/>
        <v/>
      </c>
      <c r="DC245" s="26" t="str">
        <f t="shared" si="201"/>
        <v/>
      </c>
      <c r="DD245" s="26" t="str">
        <f t="shared" si="202"/>
        <v/>
      </c>
      <c r="DE245" s="26" t="str">
        <f t="shared" si="203"/>
        <v/>
      </c>
      <c r="DF245" s="26" t="str">
        <f t="shared" si="204"/>
        <v/>
      </c>
      <c r="DG245" s="26" t="str">
        <f t="shared" si="205"/>
        <v/>
      </c>
      <c r="DH245" s="26" t="str">
        <f t="shared" si="206"/>
        <v/>
      </c>
      <c r="DI245" s="26" t="str">
        <f t="shared" si="207"/>
        <v/>
      </c>
      <c r="DJ245" s="26" t="str">
        <f t="shared" si="208"/>
        <v/>
      </c>
      <c r="DK245" s="26" t="str">
        <f t="shared" si="209"/>
        <v/>
      </c>
      <c r="DL245" s="26" t="str">
        <f t="shared" si="210"/>
        <v/>
      </c>
      <c r="DM245" s="26" t="str">
        <f t="shared" si="211"/>
        <v/>
      </c>
      <c r="DN245" s="26" t="str">
        <f t="shared" si="212"/>
        <v/>
      </c>
      <c r="DO245" s="26" t="str">
        <f t="shared" si="213"/>
        <v/>
      </c>
      <c r="DP245" s="26" t="str">
        <f t="shared" si="214"/>
        <v/>
      </c>
      <c r="DQ245" s="26" t="str">
        <f t="shared" si="215"/>
        <v/>
      </c>
      <c r="DR245" s="26" t="str">
        <f t="shared" si="216"/>
        <v/>
      </c>
      <c r="DS245" s="26" t="str">
        <f t="shared" si="217"/>
        <v/>
      </c>
      <c r="DT245" s="26" t="str">
        <f t="shared" si="218"/>
        <v/>
      </c>
      <c r="DU245" s="26" t="str">
        <f t="shared" si="219"/>
        <v/>
      </c>
      <c r="DV245" s="26" t="str">
        <f t="shared" si="220"/>
        <v/>
      </c>
    </row>
    <row r="246" spans="1:126" ht="60" x14ac:dyDescent="0.25">
      <c r="A246" t="s">
        <v>1942</v>
      </c>
      <c r="B246">
        <v>2018</v>
      </c>
      <c r="C246" t="s">
        <v>2046</v>
      </c>
      <c r="D246">
        <v>106990</v>
      </c>
      <c r="E246" s="19">
        <v>1318217237080</v>
      </c>
      <c r="F246" t="s">
        <v>395</v>
      </c>
      <c r="G246">
        <v>325212</v>
      </c>
      <c r="H246" t="s">
        <v>396</v>
      </c>
      <c r="I246" t="s">
        <v>397</v>
      </c>
      <c r="J246" t="s">
        <v>398</v>
      </c>
      <c r="K246" t="s">
        <v>103</v>
      </c>
      <c r="L246">
        <v>70068</v>
      </c>
      <c r="M246" s="26" t="str">
        <f t="shared" si="166"/>
        <v>95. USED AS A REACTANT, 96. P101  FEEDSTOCKS</v>
      </c>
      <c r="N246" s="26" t="s">
        <v>400</v>
      </c>
      <c r="O246" s="26" t="s">
        <v>401</v>
      </c>
      <c r="P246">
        <v>510</v>
      </c>
      <c r="Q246">
        <v>1700</v>
      </c>
      <c r="R246">
        <v>2210</v>
      </c>
      <c r="S246" s="26" t="s">
        <v>1941</v>
      </c>
      <c r="T246" s="26" t="s">
        <v>1941</v>
      </c>
      <c r="U246" s="26" t="s">
        <v>1941</v>
      </c>
      <c r="V246" s="26" t="s">
        <v>1941</v>
      </c>
      <c r="W246" s="26" t="s">
        <v>1941</v>
      </c>
      <c r="X246" s="26" t="s">
        <v>1941</v>
      </c>
      <c r="Y246" s="26" t="s">
        <v>1940</v>
      </c>
      <c r="Z246" s="26" t="s">
        <v>1940</v>
      </c>
      <c r="AA246" s="26" t="s">
        <v>1941</v>
      </c>
      <c r="AB246" s="26" t="s">
        <v>1941</v>
      </c>
      <c r="AC246" s="26" t="s">
        <v>1941</v>
      </c>
      <c r="AD246" s="26" t="s">
        <v>1941</v>
      </c>
      <c r="AE246" s="26" t="s">
        <v>1941</v>
      </c>
      <c r="AF246" s="26" t="s">
        <v>1941</v>
      </c>
      <c r="AG246" s="26" t="s">
        <v>1941</v>
      </c>
      <c r="AH246" s="26" t="s">
        <v>1941</v>
      </c>
      <c r="AI246" s="26" t="s">
        <v>1941</v>
      </c>
      <c r="AJ246" s="26" t="s">
        <v>1941</v>
      </c>
      <c r="AK246" s="26" t="s">
        <v>1941</v>
      </c>
      <c r="AL246" s="26" t="s">
        <v>1941</v>
      </c>
      <c r="AM246" s="26" t="s">
        <v>1941</v>
      </c>
      <c r="AN246" s="26" t="s">
        <v>1941</v>
      </c>
      <c r="AO246" s="26" t="s">
        <v>1941</v>
      </c>
      <c r="AP246" s="26" t="s">
        <v>1941</v>
      </c>
      <c r="AQ246" s="26" t="s">
        <v>1941</v>
      </c>
      <c r="AR246" s="26" t="s">
        <v>1941</v>
      </c>
      <c r="AS246" s="26" t="s">
        <v>1941</v>
      </c>
      <c r="AT246" s="26" t="s">
        <v>1941</v>
      </c>
      <c r="AU246" s="26" t="s">
        <v>1941</v>
      </c>
      <c r="AV246" s="26" t="s">
        <v>1941</v>
      </c>
      <c r="AW246" s="26" t="s">
        <v>1941</v>
      </c>
      <c r="AX246" s="26" t="s">
        <v>1941</v>
      </c>
      <c r="AY246" s="26" t="s">
        <v>1941</v>
      </c>
      <c r="AZ246" s="26" t="s">
        <v>1941</v>
      </c>
      <c r="BA246" s="26" t="s">
        <v>1941</v>
      </c>
      <c r="BB246" s="26" t="s">
        <v>1941</v>
      </c>
      <c r="BC246" s="26" t="s">
        <v>1941</v>
      </c>
      <c r="BD246" s="26" t="s">
        <v>1941</v>
      </c>
      <c r="BE246" s="26" t="s">
        <v>1941</v>
      </c>
      <c r="BF246" s="26" t="s">
        <v>1941</v>
      </c>
      <c r="BG246" s="26" t="s">
        <v>1941</v>
      </c>
      <c r="BH246" s="26" t="s">
        <v>1941</v>
      </c>
      <c r="BI246" s="26" t="s">
        <v>1941</v>
      </c>
      <c r="BJ246" s="26" t="s">
        <v>1941</v>
      </c>
      <c r="BK246" s="26" t="s">
        <v>1941</v>
      </c>
      <c r="BL246" s="26" t="s">
        <v>1941</v>
      </c>
      <c r="BM246" s="26" t="s">
        <v>1941</v>
      </c>
      <c r="BN246" s="26" t="s">
        <v>1941</v>
      </c>
      <c r="BO246" s="26" t="s">
        <v>1941</v>
      </c>
      <c r="BP246" s="26" t="s">
        <v>1941</v>
      </c>
      <c r="BQ246" s="26" t="s">
        <v>1941</v>
      </c>
      <c r="BR246" s="26" t="s">
        <v>1941</v>
      </c>
      <c r="BS246" s="26" t="s">
        <v>1941</v>
      </c>
      <c r="BT246" s="26" t="s">
        <v>1941</v>
      </c>
      <c r="BU246" s="26" t="str">
        <f t="shared" si="167"/>
        <v/>
      </c>
      <c r="BV246" s="26" t="str">
        <f t="shared" si="168"/>
        <v/>
      </c>
      <c r="BW246" s="26" t="str">
        <f t="shared" si="169"/>
        <v/>
      </c>
      <c r="BX246" s="26" t="str">
        <f t="shared" si="170"/>
        <v/>
      </c>
      <c r="BY246" s="26" t="str">
        <f t="shared" si="171"/>
        <v/>
      </c>
      <c r="BZ246" s="26" t="str">
        <f t="shared" si="172"/>
        <v/>
      </c>
      <c r="CA246" s="26" t="str">
        <f t="shared" si="173"/>
        <v>95. USED AS A REACTANT</v>
      </c>
      <c r="CB246" s="26" t="str">
        <f t="shared" si="174"/>
        <v>96. P101  FEEDSTOCKS</v>
      </c>
      <c r="CC246" s="26" t="str">
        <f t="shared" si="175"/>
        <v/>
      </c>
      <c r="CD246" s="26" t="str">
        <f t="shared" si="176"/>
        <v/>
      </c>
      <c r="CE246" s="26" t="str">
        <f t="shared" si="177"/>
        <v/>
      </c>
      <c r="CF246" s="26" t="str">
        <f t="shared" si="178"/>
        <v/>
      </c>
      <c r="CG246" s="26" t="str">
        <f t="shared" si="179"/>
        <v/>
      </c>
      <c r="CH246" s="26" t="str">
        <f t="shared" si="180"/>
        <v/>
      </c>
      <c r="CI246" s="26" t="str">
        <f t="shared" si="181"/>
        <v/>
      </c>
      <c r="CJ246" s="26" t="str">
        <f t="shared" si="182"/>
        <v/>
      </c>
      <c r="CK246" s="26" t="str">
        <f t="shared" si="183"/>
        <v/>
      </c>
      <c r="CL246" s="26" t="str">
        <f t="shared" si="184"/>
        <v/>
      </c>
      <c r="CM246" s="26" t="str">
        <f t="shared" si="185"/>
        <v/>
      </c>
      <c r="CN246" s="26" t="str">
        <f t="shared" si="186"/>
        <v/>
      </c>
      <c r="CO246" s="26" t="str">
        <f t="shared" si="187"/>
        <v/>
      </c>
      <c r="CP246" s="26" t="str">
        <f t="shared" si="188"/>
        <v/>
      </c>
      <c r="CQ246" s="26" t="str">
        <f t="shared" si="189"/>
        <v/>
      </c>
      <c r="CR246" s="26" t="str">
        <f t="shared" si="190"/>
        <v/>
      </c>
      <c r="CS246" s="26" t="str">
        <f t="shared" si="191"/>
        <v/>
      </c>
      <c r="CT246" s="26" t="str">
        <f t="shared" si="192"/>
        <v/>
      </c>
      <c r="CU246" s="26" t="str">
        <f t="shared" si="193"/>
        <v/>
      </c>
      <c r="CV246" s="26" t="str">
        <f t="shared" si="194"/>
        <v/>
      </c>
      <c r="CW246" s="26" t="str">
        <f t="shared" si="195"/>
        <v/>
      </c>
      <c r="CX246" s="26" t="str">
        <f t="shared" si="196"/>
        <v/>
      </c>
      <c r="CY246" s="26" t="str">
        <f t="shared" si="197"/>
        <v/>
      </c>
      <c r="CZ246" s="26" t="str">
        <f t="shared" si="198"/>
        <v/>
      </c>
      <c r="DA246" s="26" t="str">
        <f t="shared" si="199"/>
        <v/>
      </c>
      <c r="DB246" s="26" t="str">
        <f t="shared" si="200"/>
        <v/>
      </c>
      <c r="DC246" s="26" t="str">
        <f t="shared" si="201"/>
        <v/>
      </c>
      <c r="DD246" s="26" t="str">
        <f t="shared" si="202"/>
        <v/>
      </c>
      <c r="DE246" s="26" t="str">
        <f t="shared" si="203"/>
        <v/>
      </c>
      <c r="DF246" s="26" t="str">
        <f t="shared" si="204"/>
        <v/>
      </c>
      <c r="DG246" s="26" t="str">
        <f t="shared" si="205"/>
        <v/>
      </c>
      <c r="DH246" s="26" t="str">
        <f t="shared" si="206"/>
        <v/>
      </c>
      <c r="DI246" s="26" t="str">
        <f t="shared" si="207"/>
        <v/>
      </c>
      <c r="DJ246" s="26" t="str">
        <f t="shared" si="208"/>
        <v/>
      </c>
      <c r="DK246" s="26" t="str">
        <f t="shared" si="209"/>
        <v/>
      </c>
      <c r="DL246" s="26" t="str">
        <f t="shared" si="210"/>
        <v/>
      </c>
      <c r="DM246" s="26" t="str">
        <f t="shared" si="211"/>
        <v/>
      </c>
      <c r="DN246" s="26" t="str">
        <f t="shared" si="212"/>
        <v/>
      </c>
      <c r="DO246" s="26" t="str">
        <f t="shared" si="213"/>
        <v/>
      </c>
      <c r="DP246" s="26" t="str">
        <f t="shared" si="214"/>
        <v/>
      </c>
      <c r="DQ246" s="26" t="str">
        <f t="shared" si="215"/>
        <v/>
      </c>
      <c r="DR246" s="26" t="str">
        <f t="shared" si="216"/>
        <v/>
      </c>
      <c r="DS246" s="26" t="str">
        <f t="shared" si="217"/>
        <v/>
      </c>
      <c r="DT246" s="26" t="str">
        <f t="shared" si="218"/>
        <v/>
      </c>
      <c r="DU246" s="26" t="str">
        <f t="shared" si="219"/>
        <v/>
      </c>
      <c r="DV246" s="26" t="str">
        <f t="shared" si="220"/>
        <v/>
      </c>
    </row>
    <row r="247" spans="1:126" ht="60" x14ac:dyDescent="0.25">
      <c r="A247" t="s">
        <v>1942</v>
      </c>
      <c r="B247">
        <v>2019</v>
      </c>
      <c r="C247" t="s">
        <v>2046</v>
      </c>
      <c r="D247">
        <v>106990</v>
      </c>
      <c r="E247" s="19">
        <v>1319218445791</v>
      </c>
      <c r="F247" t="s">
        <v>395</v>
      </c>
      <c r="G247">
        <v>325212</v>
      </c>
      <c r="H247" t="s">
        <v>396</v>
      </c>
      <c r="I247" t="s">
        <v>397</v>
      </c>
      <c r="J247" t="s">
        <v>398</v>
      </c>
      <c r="K247" t="s">
        <v>103</v>
      </c>
      <c r="L247">
        <v>70068</v>
      </c>
      <c r="M247" s="26" t="str">
        <f t="shared" si="166"/>
        <v>95. USED AS A REACTANT, 96. P101  FEEDSTOCKS</v>
      </c>
      <c r="N247" s="26" t="s">
        <v>400</v>
      </c>
      <c r="O247" s="26" t="s">
        <v>401</v>
      </c>
      <c r="P247">
        <v>697</v>
      </c>
      <c r="Q247">
        <v>1603</v>
      </c>
      <c r="R247">
        <v>2300</v>
      </c>
      <c r="S247" s="26" t="s">
        <v>1941</v>
      </c>
      <c r="T247" s="26" t="s">
        <v>1941</v>
      </c>
      <c r="U247" s="26" t="s">
        <v>1941</v>
      </c>
      <c r="V247" s="26" t="s">
        <v>1941</v>
      </c>
      <c r="W247" s="26" t="s">
        <v>1941</v>
      </c>
      <c r="X247" s="26" t="s">
        <v>1941</v>
      </c>
      <c r="Y247" s="26" t="s">
        <v>1940</v>
      </c>
      <c r="Z247" s="26" t="s">
        <v>1940</v>
      </c>
      <c r="AA247" s="26" t="s">
        <v>1941</v>
      </c>
      <c r="AB247" s="26" t="s">
        <v>1941</v>
      </c>
      <c r="AC247" s="26" t="s">
        <v>1941</v>
      </c>
      <c r="AD247" s="26" t="s">
        <v>1941</v>
      </c>
      <c r="AE247" s="26" t="s">
        <v>1941</v>
      </c>
      <c r="AF247" s="26" t="s">
        <v>1941</v>
      </c>
      <c r="AG247" s="26" t="s">
        <v>1941</v>
      </c>
      <c r="AH247" s="26" t="s">
        <v>1941</v>
      </c>
      <c r="AI247" s="26" t="s">
        <v>1941</v>
      </c>
      <c r="AJ247" s="26" t="s">
        <v>1941</v>
      </c>
      <c r="AK247" s="26" t="s">
        <v>1941</v>
      </c>
      <c r="AL247" s="26" t="s">
        <v>1941</v>
      </c>
      <c r="AM247" s="26" t="s">
        <v>1941</v>
      </c>
      <c r="AN247" s="26" t="s">
        <v>1941</v>
      </c>
      <c r="AO247" s="26" t="s">
        <v>1941</v>
      </c>
      <c r="AP247" s="26" t="s">
        <v>1941</v>
      </c>
      <c r="AQ247" s="26" t="s">
        <v>1941</v>
      </c>
      <c r="AR247" s="26" t="s">
        <v>1941</v>
      </c>
      <c r="AS247" s="26" t="s">
        <v>1941</v>
      </c>
      <c r="AT247" s="26" t="s">
        <v>1941</v>
      </c>
      <c r="AU247" s="26" t="s">
        <v>1941</v>
      </c>
      <c r="AV247" s="26" t="s">
        <v>1941</v>
      </c>
      <c r="AW247" s="26" t="s">
        <v>1941</v>
      </c>
      <c r="AX247" s="26" t="s">
        <v>1941</v>
      </c>
      <c r="AY247" s="26" t="s">
        <v>1941</v>
      </c>
      <c r="AZ247" s="26" t="s">
        <v>1941</v>
      </c>
      <c r="BA247" s="26" t="s">
        <v>1941</v>
      </c>
      <c r="BB247" s="26" t="s">
        <v>1941</v>
      </c>
      <c r="BC247" s="26" t="s">
        <v>1941</v>
      </c>
      <c r="BD247" s="26" t="s">
        <v>1941</v>
      </c>
      <c r="BE247" s="26" t="s">
        <v>1941</v>
      </c>
      <c r="BF247" s="26" t="s">
        <v>1941</v>
      </c>
      <c r="BG247" s="26" t="s">
        <v>1941</v>
      </c>
      <c r="BH247" s="26" t="s">
        <v>1941</v>
      </c>
      <c r="BI247" s="26" t="s">
        <v>1941</v>
      </c>
      <c r="BJ247" s="26" t="s">
        <v>1941</v>
      </c>
      <c r="BK247" s="26" t="s">
        <v>1941</v>
      </c>
      <c r="BL247" s="26" t="s">
        <v>1941</v>
      </c>
      <c r="BM247" s="26" t="s">
        <v>1941</v>
      </c>
      <c r="BN247" s="26" t="s">
        <v>1941</v>
      </c>
      <c r="BO247" s="26" t="s">
        <v>1941</v>
      </c>
      <c r="BP247" s="26" t="s">
        <v>1941</v>
      </c>
      <c r="BQ247" s="26" t="s">
        <v>1941</v>
      </c>
      <c r="BR247" s="26" t="s">
        <v>1941</v>
      </c>
      <c r="BS247" s="26" t="s">
        <v>1941</v>
      </c>
      <c r="BT247" s="26" t="s">
        <v>1941</v>
      </c>
      <c r="BU247" s="26" t="str">
        <f t="shared" si="167"/>
        <v/>
      </c>
      <c r="BV247" s="26" t="str">
        <f t="shared" si="168"/>
        <v/>
      </c>
      <c r="BW247" s="26" t="str">
        <f t="shared" si="169"/>
        <v/>
      </c>
      <c r="BX247" s="26" t="str">
        <f t="shared" si="170"/>
        <v/>
      </c>
      <c r="BY247" s="26" t="str">
        <f t="shared" si="171"/>
        <v/>
      </c>
      <c r="BZ247" s="26" t="str">
        <f t="shared" si="172"/>
        <v/>
      </c>
      <c r="CA247" s="26" t="str">
        <f t="shared" si="173"/>
        <v>95. USED AS A REACTANT</v>
      </c>
      <c r="CB247" s="26" t="str">
        <f t="shared" si="174"/>
        <v>96. P101  FEEDSTOCKS</v>
      </c>
      <c r="CC247" s="26" t="str">
        <f t="shared" si="175"/>
        <v/>
      </c>
      <c r="CD247" s="26" t="str">
        <f t="shared" si="176"/>
        <v/>
      </c>
      <c r="CE247" s="26" t="str">
        <f t="shared" si="177"/>
        <v/>
      </c>
      <c r="CF247" s="26" t="str">
        <f t="shared" si="178"/>
        <v/>
      </c>
      <c r="CG247" s="26" t="str">
        <f t="shared" si="179"/>
        <v/>
      </c>
      <c r="CH247" s="26" t="str">
        <f t="shared" si="180"/>
        <v/>
      </c>
      <c r="CI247" s="26" t="str">
        <f t="shared" si="181"/>
        <v/>
      </c>
      <c r="CJ247" s="26" t="str">
        <f t="shared" si="182"/>
        <v/>
      </c>
      <c r="CK247" s="26" t="str">
        <f t="shared" si="183"/>
        <v/>
      </c>
      <c r="CL247" s="26" t="str">
        <f t="shared" si="184"/>
        <v/>
      </c>
      <c r="CM247" s="26" t="str">
        <f t="shared" si="185"/>
        <v/>
      </c>
      <c r="CN247" s="26" t="str">
        <f t="shared" si="186"/>
        <v/>
      </c>
      <c r="CO247" s="26" t="str">
        <f t="shared" si="187"/>
        <v/>
      </c>
      <c r="CP247" s="26" t="str">
        <f t="shared" si="188"/>
        <v/>
      </c>
      <c r="CQ247" s="26" t="str">
        <f t="shared" si="189"/>
        <v/>
      </c>
      <c r="CR247" s="26" t="str">
        <f t="shared" si="190"/>
        <v/>
      </c>
      <c r="CS247" s="26" t="str">
        <f t="shared" si="191"/>
        <v/>
      </c>
      <c r="CT247" s="26" t="str">
        <f t="shared" si="192"/>
        <v/>
      </c>
      <c r="CU247" s="26" t="str">
        <f t="shared" si="193"/>
        <v/>
      </c>
      <c r="CV247" s="26" t="str">
        <f t="shared" si="194"/>
        <v/>
      </c>
      <c r="CW247" s="26" t="str">
        <f t="shared" si="195"/>
        <v/>
      </c>
      <c r="CX247" s="26" t="str">
        <f t="shared" si="196"/>
        <v/>
      </c>
      <c r="CY247" s="26" t="str">
        <f t="shared" si="197"/>
        <v/>
      </c>
      <c r="CZ247" s="26" t="str">
        <f t="shared" si="198"/>
        <v/>
      </c>
      <c r="DA247" s="26" t="str">
        <f t="shared" si="199"/>
        <v/>
      </c>
      <c r="DB247" s="26" t="str">
        <f t="shared" si="200"/>
        <v/>
      </c>
      <c r="DC247" s="26" t="str">
        <f t="shared" si="201"/>
        <v/>
      </c>
      <c r="DD247" s="26" t="str">
        <f t="shared" si="202"/>
        <v/>
      </c>
      <c r="DE247" s="26" t="str">
        <f t="shared" si="203"/>
        <v/>
      </c>
      <c r="DF247" s="26" t="str">
        <f t="shared" si="204"/>
        <v/>
      </c>
      <c r="DG247" s="26" t="str">
        <f t="shared" si="205"/>
        <v/>
      </c>
      <c r="DH247" s="26" t="str">
        <f t="shared" si="206"/>
        <v/>
      </c>
      <c r="DI247" s="26" t="str">
        <f t="shared" si="207"/>
        <v/>
      </c>
      <c r="DJ247" s="26" t="str">
        <f t="shared" si="208"/>
        <v/>
      </c>
      <c r="DK247" s="26" t="str">
        <f t="shared" si="209"/>
        <v/>
      </c>
      <c r="DL247" s="26" t="str">
        <f t="shared" si="210"/>
        <v/>
      </c>
      <c r="DM247" s="26" t="str">
        <f t="shared" si="211"/>
        <v/>
      </c>
      <c r="DN247" s="26" t="str">
        <f t="shared" si="212"/>
        <v/>
      </c>
      <c r="DO247" s="26" t="str">
        <f t="shared" si="213"/>
        <v/>
      </c>
      <c r="DP247" s="26" t="str">
        <f t="shared" si="214"/>
        <v/>
      </c>
      <c r="DQ247" s="26" t="str">
        <f t="shared" si="215"/>
        <v/>
      </c>
      <c r="DR247" s="26" t="str">
        <f t="shared" si="216"/>
        <v/>
      </c>
      <c r="DS247" s="26" t="str">
        <f t="shared" si="217"/>
        <v/>
      </c>
      <c r="DT247" s="26" t="str">
        <f t="shared" si="218"/>
        <v/>
      </c>
      <c r="DU247" s="26" t="str">
        <f t="shared" si="219"/>
        <v/>
      </c>
      <c r="DV247" s="26" t="str">
        <f t="shared" si="220"/>
        <v/>
      </c>
    </row>
    <row r="248" spans="1:126" ht="60" x14ac:dyDescent="0.25">
      <c r="A248" t="s">
        <v>1942</v>
      </c>
      <c r="B248">
        <v>2020</v>
      </c>
      <c r="C248" t="s">
        <v>2046</v>
      </c>
      <c r="D248">
        <v>106990</v>
      </c>
      <c r="E248" s="19">
        <v>1320219177932</v>
      </c>
      <c r="F248" t="s">
        <v>395</v>
      </c>
      <c r="G248">
        <v>325212</v>
      </c>
      <c r="H248" t="s">
        <v>396</v>
      </c>
      <c r="I248" t="s">
        <v>397</v>
      </c>
      <c r="J248" t="s">
        <v>398</v>
      </c>
      <c r="K248" t="s">
        <v>103</v>
      </c>
      <c r="L248">
        <v>70068</v>
      </c>
      <c r="M248" s="26" t="str">
        <f t="shared" si="166"/>
        <v>89. PRODUCE THE CHEMICAL, 93. AS A BYPRODUCT, 95. USED AS A REACTANT, 100. P199  OTHER, 115. REPACKAGING</v>
      </c>
      <c r="N248" s="26" t="s">
        <v>400</v>
      </c>
      <c r="O248" s="26" t="s">
        <v>401</v>
      </c>
      <c r="P248">
        <v>884</v>
      </c>
      <c r="Q248">
        <v>1155</v>
      </c>
      <c r="R248">
        <v>2039</v>
      </c>
      <c r="S248" s="26" t="s">
        <v>1940</v>
      </c>
      <c r="T248" s="26" t="s">
        <v>1941</v>
      </c>
      <c r="U248" s="26" t="s">
        <v>1941</v>
      </c>
      <c r="V248" s="26" t="s">
        <v>1941</v>
      </c>
      <c r="W248" s="26" t="s">
        <v>1940</v>
      </c>
      <c r="X248" s="26" t="s">
        <v>1941</v>
      </c>
      <c r="Y248" s="26" t="s">
        <v>1940</v>
      </c>
      <c r="Z248" s="26" t="s">
        <v>1941</v>
      </c>
      <c r="AA248" s="26" t="s">
        <v>1941</v>
      </c>
      <c r="AB248" s="26" t="s">
        <v>1941</v>
      </c>
      <c r="AC248" s="26" t="s">
        <v>1941</v>
      </c>
      <c r="AD248" s="26" t="s">
        <v>1940</v>
      </c>
      <c r="AE248" s="26" t="s">
        <v>1941</v>
      </c>
      <c r="AF248" s="26" t="s">
        <v>1941</v>
      </c>
      <c r="AG248" s="26" t="s">
        <v>1941</v>
      </c>
      <c r="AH248" s="26" t="s">
        <v>1941</v>
      </c>
      <c r="AI248" s="26" t="s">
        <v>1941</v>
      </c>
      <c r="AJ248" s="26" t="s">
        <v>1941</v>
      </c>
      <c r="AK248" s="26" t="s">
        <v>1941</v>
      </c>
      <c r="AL248" s="26" t="s">
        <v>1941</v>
      </c>
      <c r="AM248" s="26" t="s">
        <v>1941</v>
      </c>
      <c r="AN248" s="26" t="s">
        <v>1941</v>
      </c>
      <c r="AO248" s="26" t="s">
        <v>1941</v>
      </c>
      <c r="AP248" s="26" t="s">
        <v>1941</v>
      </c>
      <c r="AQ248" s="26" t="s">
        <v>1941</v>
      </c>
      <c r="AR248" s="26" t="s">
        <v>1941</v>
      </c>
      <c r="AS248" s="26" t="s">
        <v>1940</v>
      </c>
      <c r="AT248" s="26" t="s">
        <v>1941</v>
      </c>
      <c r="AU248" s="26" t="s">
        <v>1941</v>
      </c>
      <c r="AV248" s="26" t="s">
        <v>1941</v>
      </c>
      <c r="AW248" s="26" t="s">
        <v>1941</v>
      </c>
      <c r="AX248" s="26" t="s">
        <v>1941</v>
      </c>
      <c r="AY248" s="26" t="s">
        <v>1941</v>
      </c>
      <c r="AZ248" s="26" t="s">
        <v>1941</v>
      </c>
      <c r="BA248" s="26" t="s">
        <v>1941</v>
      </c>
      <c r="BB248" s="26" t="s">
        <v>1941</v>
      </c>
      <c r="BC248" s="26" t="s">
        <v>1941</v>
      </c>
      <c r="BD248" s="26" t="s">
        <v>1941</v>
      </c>
      <c r="BE248" s="26" t="s">
        <v>1941</v>
      </c>
      <c r="BF248" s="26" t="s">
        <v>1941</v>
      </c>
      <c r="BG248" s="26" t="s">
        <v>1941</v>
      </c>
      <c r="BH248" s="26" t="s">
        <v>1941</v>
      </c>
      <c r="BI248" s="26" t="s">
        <v>1941</v>
      </c>
      <c r="BJ248" s="26" t="s">
        <v>1941</v>
      </c>
      <c r="BK248" s="26" t="s">
        <v>1941</v>
      </c>
      <c r="BL248" s="26" t="s">
        <v>1941</v>
      </c>
      <c r="BM248" s="26" t="s">
        <v>1941</v>
      </c>
      <c r="BN248" s="26" t="s">
        <v>1941</v>
      </c>
      <c r="BO248" s="26" t="s">
        <v>1941</v>
      </c>
      <c r="BP248" s="26" t="s">
        <v>1941</v>
      </c>
      <c r="BQ248" s="26" t="s">
        <v>1941</v>
      </c>
      <c r="BR248" s="26" t="s">
        <v>1941</v>
      </c>
      <c r="BS248" s="26" t="s">
        <v>1941</v>
      </c>
      <c r="BT248" s="26" t="s">
        <v>1941</v>
      </c>
      <c r="BU248" s="26" t="str">
        <f t="shared" si="167"/>
        <v>89. PRODUCE THE CHEMICAL</v>
      </c>
      <c r="BV248" s="26" t="str">
        <f t="shared" si="168"/>
        <v/>
      </c>
      <c r="BW248" s="26" t="str">
        <f t="shared" si="169"/>
        <v/>
      </c>
      <c r="BX248" s="26" t="str">
        <f t="shared" si="170"/>
        <v/>
      </c>
      <c r="BY248" s="26" t="str">
        <f t="shared" si="171"/>
        <v>93. AS A BYPRODUCT</v>
      </c>
      <c r="BZ248" s="26" t="str">
        <f t="shared" si="172"/>
        <v/>
      </c>
      <c r="CA248" s="26" t="str">
        <f t="shared" si="173"/>
        <v>95. USED AS A REACTANT</v>
      </c>
      <c r="CB248" s="26" t="str">
        <f t="shared" si="174"/>
        <v/>
      </c>
      <c r="CC248" s="26" t="str">
        <f t="shared" si="175"/>
        <v/>
      </c>
      <c r="CD248" s="26" t="str">
        <f t="shared" si="176"/>
        <v/>
      </c>
      <c r="CE248" s="26" t="str">
        <f t="shared" si="177"/>
        <v/>
      </c>
      <c r="CF248" s="26" t="str">
        <f t="shared" si="178"/>
        <v>100. P199  OTHER</v>
      </c>
      <c r="CG248" s="26" t="str">
        <f t="shared" si="179"/>
        <v/>
      </c>
      <c r="CH248" s="26" t="str">
        <f t="shared" si="180"/>
        <v/>
      </c>
      <c r="CI248" s="26" t="str">
        <f t="shared" si="181"/>
        <v/>
      </c>
      <c r="CJ248" s="26" t="str">
        <f t="shared" si="182"/>
        <v/>
      </c>
      <c r="CK248" s="26" t="str">
        <f t="shared" si="183"/>
        <v/>
      </c>
      <c r="CL248" s="26" t="str">
        <f t="shared" si="184"/>
        <v/>
      </c>
      <c r="CM248" s="26" t="str">
        <f t="shared" si="185"/>
        <v/>
      </c>
      <c r="CN248" s="26" t="str">
        <f t="shared" si="186"/>
        <v/>
      </c>
      <c r="CO248" s="26" t="str">
        <f t="shared" si="187"/>
        <v/>
      </c>
      <c r="CP248" s="26" t="str">
        <f t="shared" si="188"/>
        <v/>
      </c>
      <c r="CQ248" s="26" t="str">
        <f t="shared" si="189"/>
        <v/>
      </c>
      <c r="CR248" s="26" t="str">
        <f t="shared" si="190"/>
        <v/>
      </c>
      <c r="CS248" s="26" t="str">
        <f t="shared" si="191"/>
        <v/>
      </c>
      <c r="CT248" s="26" t="str">
        <f t="shared" si="192"/>
        <v/>
      </c>
      <c r="CU248" s="26" t="str">
        <f t="shared" si="193"/>
        <v>115. REPACKAGING</v>
      </c>
      <c r="CV248" s="26" t="str">
        <f t="shared" si="194"/>
        <v/>
      </c>
      <c r="CW248" s="26" t="str">
        <f t="shared" si="195"/>
        <v/>
      </c>
      <c r="CX248" s="26" t="str">
        <f t="shared" si="196"/>
        <v/>
      </c>
      <c r="CY248" s="26" t="str">
        <f t="shared" si="197"/>
        <v/>
      </c>
      <c r="CZ248" s="26" t="str">
        <f t="shared" si="198"/>
        <v/>
      </c>
      <c r="DA248" s="26" t="str">
        <f t="shared" si="199"/>
        <v/>
      </c>
      <c r="DB248" s="26" t="str">
        <f t="shared" si="200"/>
        <v/>
      </c>
      <c r="DC248" s="26" t="str">
        <f t="shared" si="201"/>
        <v/>
      </c>
      <c r="DD248" s="26" t="str">
        <f t="shared" si="202"/>
        <v/>
      </c>
      <c r="DE248" s="26" t="str">
        <f t="shared" si="203"/>
        <v/>
      </c>
      <c r="DF248" s="26" t="str">
        <f t="shared" si="204"/>
        <v/>
      </c>
      <c r="DG248" s="26" t="str">
        <f t="shared" si="205"/>
        <v/>
      </c>
      <c r="DH248" s="26" t="str">
        <f t="shared" si="206"/>
        <v/>
      </c>
      <c r="DI248" s="26" t="str">
        <f t="shared" si="207"/>
        <v/>
      </c>
      <c r="DJ248" s="26" t="str">
        <f t="shared" si="208"/>
        <v/>
      </c>
      <c r="DK248" s="26" t="str">
        <f t="shared" si="209"/>
        <v/>
      </c>
      <c r="DL248" s="26" t="str">
        <f t="shared" si="210"/>
        <v/>
      </c>
      <c r="DM248" s="26" t="str">
        <f t="shared" si="211"/>
        <v/>
      </c>
      <c r="DN248" s="26" t="str">
        <f t="shared" si="212"/>
        <v/>
      </c>
      <c r="DO248" s="26" t="str">
        <f t="shared" si="213"/>
        <v/>
      </c>
      <c r="DP248" s="26" t="str">
        <f t="shared" si="214"/>
        <v/>
      </c>
      <c r="DQ248" s="26" t="str">
        <f t="shared" si="215"/>
        <v/>
      </c>
      <c r="DR248" s="26" t="str">
        <f t="shared" si="216"/>
        <v/>
      </c>
      <c r="DS248" s="26" t="str">
        <f t="shared" si="217"/>
        <v/>
      </c>
      <c r="DT248" s="26" t="str">
        <f t="shared" si="218"/>
        <v/>
      </c>
      <c r="DU248" s="26" t="str">
        <f t="shared" si="219"/>
        <v/>
      </c>
      <c r="DV248" s="26" t="str">
        <f t="shared" si="220"/>
        <v/>
      </c>
    </row>
    <row r="249" spans="1:126" ht="60" x14ac:dyDescent="0.25">
      <c r="A249" t="s">
        <v>1942</v>
      </c>
      <c r="B249">
        <v>2021</v>
      </c>
      <c r="C249" t="s">
        <v>2046</v>
      </c>
      <c r="D249">
        <v>106990</v>
      </c>
      <c r="E249" s="19">
        <v>1321219779218</v>
      </c>
      <c r="F249" t="s">
        <v>395</v>
      </c>
      <c r="G249">
        <v>325212</v>
      </c>
      <c r="H249" t="s">
        <v>396</v>
      </c>
      <c r="I249" t="s">
        <v>397</v>
      </c>
      <c r="J249" t="s">
        <v>398</v>
      </c>
      <c r="K249" t="s">
        <v>103</v>
      </c>
      <c r="L249">
        <v>70068</v>
      </c>
      <c r="M249" s="26" t="str">
        <f t="shared" si="166"/>
        <v>95. USED AS A REACTANT, 96. P101  FEEDSTOCKS</v>
      </c>
      <c r="N249" s="26" t="s">
        <v>400</v>
      </c>
      <c r="O249" s="26" t="s">
        <v>401</v>
      </c>
      <c r="P249">
        <v>508</v>
      </c>
      <c r="Q249">
        <v>1054</v>
      </c>
      <c r="R249">
        <v>1562</v>
      </c>
      <c r="S249" s="26" t="s">
        <v>1941</v>
      </c>
      <c r="T249" s="26" t="s">
        <v>1941</v>
      </c>
      <c r="U249" s="26" t="s">
        <v>1941</v>
      </c>
      <c r="V249" s="26" t="s">
        <v>1941</v>
      </c>
      <c r="W249" s="26" t="s">
        <v>1941</v>
      </c>
      <c r="X249" s="26" t="s">
        <v>1941</v>
      </c>
      <c r="Y249" s="26" t="s">
        <v>1940</v>
      </c>
      <c r="Z249" s="26" t="s">
        <v>1940</v>
      </c>
      <c r="AA249" s="26" t="s">
        <v>1941</v>
      </c>
      <c r="AB249" s="26" t="s">
        <v>1941</v>
      </c>
      <c r="AC249" s="26" t="s">
        <v>1941</v>
      </c>
      <c r="AD249" s="26" t="s">
        <v>1941</v>
      </c>
      <c r="AE249" s="26" t="s">
        <v>1941</v>
      </c>
      <c r="AF249" s="26" t="s">
        <v>1941</v>
      </c>
      <c r="AG249" s="26" t="s">
        <v>1941</v>
      </c>
      <c r="AH249" s="26" t="s">
        <v>1941</v>
      </c>
      <c r="AI249" s="26" t="s">
        <v>1941</v>
      </c>
      <c r="AJ249" s="26" t="s">
        <v>1941</v>
      </c>
      <c r="AK249" s="26" t="s">
        <v>1941</v>
      </c>
      <c r="AL249" s="26" t="s">
        <v>1941</v>
      </c>
      <c r="AM249" s="26" t="s">
        <v>1941</v>
      </c>
      <c r="AN249" s="26" t="s">
        <v>1941</v>
      </c>
      <c r="AO249" s="26" t="s">
        <v>1941</v>
      </c>
      <c r="AP249" s="26" t="s">
        <v>1941</v>
      </c>
      <c r="AQ249" s="26" t="s">
        <v>1941</v>
      </c>
      <c r="AR249" s="26" t="s">
        <v>1941</v>
      </c>
      <c r="AS249" s="26" t="s">
        <v>1941</v>
      </c>
      <c r="AT249" s="26" t="s">
        <v>1941</v>
      </c>
      <c r="AU249" s="26" t="s">
        <v>1941</v>
      </c>
      <c r="AV249" s="26" t="s">
        <v>1941</v>
      </c>
      <c r="AW249" s="26" t="s">
        <v>1941</v>
      </c>
      <c r="AX249" s="26" t="s">
        <v>1941</v>
      </c>
      <c r="AY249" s="26" t="s">
        <v>1941</v>
      </c>
      <c r="AZ249" s="26" t="s">
        <v>1941</v>
      </c>
      <c r="BA249" s="26" t="s">
        <v>1941</v>
      </c>
      <c r="BB249" s="26" t="s">
        <v>1941</v>
      </c>
      <c r="BC249" s="26" t="s">
        <v>1941</v>
      </c>
      <c r="BD249" s="26" t="s">
        <v>1941</v>
      </c>
      <c r="BE249" s="26" t="s">
        <v>1941</v>
      </c>
      <c r="BF249" s="26" t="s">
        <v>1941</v>
      </c>
      <c r="BG249" s="26" t="s">
        <v>1941</v>
      </c>
      <c r="BH249" s="26" t="s">
        <v>1941</v>
      </c>
      <c r="BI249" s="26" t="s">
        <v>1941</v>
      </c>
      <c r="BJ249" s="26" t="s">
        <v>1941</v>
      </c>
      <c r="BK249" s="26" t="s">
        <v>1941</v>
      </c>
      <c r="BL249" s="26" t="s">
        <v>1941</v>
      </c>
      <c r="BM249" s="26" t="s">
        <v>1941</v>
      </c>
      <c r="BN249" s="26" t="s">
        <v>1941</v>
      </c>
      <c r="BO249" s="26" t="s">
        <v>1941</v>
      </c>
      <c r="BP249" s="26" t="s">
        <v>1941</v>
      </c>
      <c r="BQ249" s="26" t="s">
        <v>1941</v>
      </c>
      <c r="BR249" s="26" t="s">
        <v>1941</v>
      </c>
      <c r="BS249" s="26" t="s">
        <v>1941</v>
      </c>
      <c r="BT249" s="26" t="s">
        <v>1941</v>
      </c>
      <c r="BU249" s="26" t="str">
        <f t="shared" si="167"/>
        <v/>
      </c>
      <c r="BV249" s="26" t="str">
        <f t="shared" si="168"/>
        <v/>
      </c>
      <c r="BW249" s="26" t="str">
        <f t="shared" si="169"/>
        <v/>
      </c>
      <c r="BX249" s="26" t="str">
        <f t="shared" si="170"/>
        <v/>
      </c>
      <c r="BY249" s="26" t="str">
        <f t="shared" si="171"/>
        <v/>
      </c>
      <c r="BZ249" s="26" t="str">
        <f t="shared" si="172"/>
        <v/>
      </c>
      <c r="CA249" s="26" t="str">
        <f t="shared" si="173"/>
        <v>95. USED AS A REACTANT</v>
      </c>
      <c r="CB249" s="26" t="str">
        <f t="shared" si="174"/>
        <v>96. P101  FEEDSTOCKS</v>
      </c>
      <c r="CC249" s="26" t="str">
        <f t="shared" si="175"/>
        <v/>
      </c>
      <c r="CD249" s="26" t="str">
        <f t="shared" si="176"/>
        <v/>
      </c>
      <c r="CE249" s="26" t="str">
        <f t="shared" si="177"/>
        <v/>
      </c>
      <c r="CF249" s="26" t="str">
        <f t="shared" si="178"/>
        <v/>
      </c>
      <c r="CG249" s="26" t="str">
        <f t="shared" si="179"/>
        <v/>
      </c>
      <c r="CH249" s="26" t="str">
        <f t="shared" si="180"/>
        <v/>
      </c>
      <c r="CI249" s="26" t="str">
        <f t="shared" si="181"/>
        <v/>
      </c>
      <c r="CJ249" s="26" t="str">
        <f t="shared" si="182"/>
        <v/>
      </c>
      <c r="CK249" s="26" t="str">
        <f t="shared" si="183"/>
        <v/>
      </c>
      <c r="CL249" s="26" t="str">
        <f t="shared" si="184"/>
        <v/>
      </c>
      <c r="CM249" s="26" t="str">
        <f t="shared" si="185"/>
        <v/>
      </c>
      <c r="CN249" s="26" t="str">
        <f t="shared" si="186"/>
        <v/>
      </c>
      <c r="CO249" s="26" t="str">
        <f t="shared" si="187"/>
        <v/>
      </c>
      <c r="CP249" s="26" t="str">
        <f t="shared" si="188"/>
        <v/>
      </c>
      <c r="CQ249" s="26" t="str">
        <f t="shared" si="189"/>
        <v/>
      </c>
      <c r="CR249" s="26" t="str">
        <f t="shared" si="190"/>
        <v/>
      </c>
      <c r="CS249" s="26" t="str">
        <f t="shared" si="191"/>
        <v/>
      </c>
      <c r="CT249" s="26" t="str">
        <f t="shared" si="192"/>
        <v/>
      </c>
      <c r="CU249" s="26" t="str">
        <f t="shared" si="193"/>
        <v/>
      </c>
      <c r="CV249" s="26" t="str">
        <f t="shared" si="194"/>
        <v/>
      </c>
      <c r="CW249" s="26" t="str">
        <f t="shared" si="195"/>
        <v/>
      </c>
      <c r="CX249" s="26" t="str">
        <f t="shared" si="196"/>
        <v/>
      </c>
      <c r="CY249" s="26" t="str">
        <f t="shared" si="197"/>
        <v/>
      </c>
      <c r="CZ249" s="26" t="str">
        <f t="shared" si="198"/>
        <v/>
      </c>
      <c r="DA249" s="26" t="str">
        <f t="shared" si="199"/>
        <v/>
      </c>
      <c r="DB249" s="26" t="str">
        <f t="shared" si="200"/>
        <v/>
      </c>
      <c r="DC249" s="26" t="str">
        <f t="shared" si="201"/>
        <v/>
      </c>
      <c r="DD249" s="26" t="str">
        <f t="shared" si="202"/>
        <v/>
      </c>
      <c r="DE249" s="26" t="str">
        <f t="shared" si="203"/>
        <v/>
      </c>
      <c r="DF249" s="26" t="str">
        <f t="shared" si="204"/>
        <v/>
      </c>
      <c r="DG249" s="26" t="str">
        <f t="shared" si="205"/>
        <v/>
      </c>
      <c r="DH249" s="26" t="str">
        <f t="shared" si="206"/>
        <v/>
      </c>
      <c r="DI249" s="26" t="str">
        <f t="shared" si="207"/>
        <v/>
      </c>
      <c r="DJ249" s="26" t="str">
        <f t="shared" si="208"/>
        <v/>
      </c>
      <c r="DK249" s="26" t="str">
        <f t="shared" si="209"/>
        <v/>
      </c>
      <c r="DL249" s="26" t="str">
        <f t="shared" si="210"/>
        <v/>
      </c>
      <c r="DM249" s="26" t="str">
        <f t="shared" si="211"/>
        <v/>
      </c>
      <c r="DN249" s="26" t="str">
        <f t="shared" si="212"/>
        <v/>
      </c>
      <c r="DO249" s="26" t="str">
        <f t="shared" si="213"/>
        <v/>
      </c>
      <c r="DP249" s="26" t="str">
        <f t="shared" si="214"/>
        <v/>
      </c>
      <c r="DQ249" s="26" t="str">
        <f t="shared" si="215"/>
        <v/>
      </c>
      <c r="DR249" s="26" t="str">
        <f t="shared" si="216"/>
        <v/>
      </c>
      <c r="DS249" s="26" t="str">
        <f t="shared" si="217"/>
        <v/>
      </c>
      <c r="DT249" s="26" t="str">
        <f t="shared" si="218"/>
        <v/>
      </c>
      <c r="DU249" s="26" t="str">
        <f t="shared" si="219"/>
        <v/>
      </c>
      <c r="DV249" s="26" t="str">
        <f t="shared" si="220"/>
        <v/>
      </c>
    </row>
    <row r="250" spans="1:126" ht="45" x14ac:dyDescent="0.25">
      <c r="A250" t="s">
        <v>1942</v>
      </c>
      <c r="B250">
        <v>2016</v>
      </c>
      <c r="C250" t="s">
        <v>2046</v>
      </c>
      <c r="D250">
        <v>106990</v>
      </c>
      <c r="E250" s="19">
        <v>1316215580059</v>
      </c>
      <c r="F250" t="s">
        <v>409</v>
      </c>
      <c r="G250">
        <v>325199</v>
      </c>
      <c r="H250" t="s">
        <v>410</v>
      </c>
      <c r="I250" t="s">
        <v>411</v>
      </c>
      <c r="J250" t="s">
        <v>412</v>
      </c>
      <c r="K250" t="s">
        <v>103</v>
      </c>
      <c r="L250">
        <v>70079</v>
      </c>
      <c r="M250" s="26" t="str">
        <f t="shared" si="166"/>
        <v>89. PRODUCE THE CHEMICAL, 93. AS A BYPRODUCT, 94. AS A MANUFACTURED IMPURITY, 116. AS A PROCESS IMPURITY</v>
      </c>
      <c r="N250" s="26" t="s">
        <v>2072</v>
      </c>
      <c r="O250" s="26" t="s">
        <v>2068</v>
      </c>
      <c r="P250">
        <v>0</v>
      </c>
      <c r="Q250">
        <v>0</v>
      </c>
      <c r="R250">
        <v>0</v>
      </c>
      <c r="S250" s="26" t="s">
        <v>1940</v>
      </c>
      <c r="T250" s="26" t="s">
        <v>1941</v>
      </c>
      <c r="U250" s="26" t="s">
        <v>1941</v>
      </c>
      <c r="V250" s="26" t="s">
        <v>1941</v>
      </c>
      <c r="W250" s="26" t="s">
        <v>1940</v>
      </c>
      <c r="X250" s="26" t="s">
        <v>1940</v>
      </c>
      <c r="Y250" s="26" t="s">
        <v>1941</v>
      </c>
      <c r="AE250" s="26" t="s">
        <v>1941</v>
      </c>
      <c r="AR250" s="26" t="s">
        <v>1941</v>
      </c>
      <c r="AS250" s="26" t="s">
        <v>1941</v>
      </c>
      <c r="AT250" s="26" t="s">
        <v>1940</v>
      </c>
      <c r="AV250" s="26" t="s">
        <v>1941</v>
      </c>
      <c r="BD250" s="26" t="s">
        <v>1941</v>
      </c>
      <c r="BK250" s="26" t="s">
        <v>1941</v>
      </c>
      <c r="BU250" s="26" t="str">
        <f t="shared" si="167"/>
        <v>89. PRODUCE THE CHEMICAL</v>
      </c>
      <c r="BV250" s="26" t="str">
        <f t="shared" si="168"/>
        <v/>
      </c>
      <c r="BW250" s="26" t="str">
        <f t="shared" si="169"/>
        <v/>
      </c>
      <c r="BX250" s="26" t="str">
        <f t="shared" si="170"/>
        <v/>
      </c>
      <c r="BY250" s="26" t="str">
        <f t="shared" si="171"/>
        <v>93. AS A BYPRODUCT</v>
      </c>
      <c r="BZ250" s="26" t="str">
        <f t="shared" si="172"/>
        <v>94. AS A MANUFACTURED IMPURITY</v>
      </c>
      <c r="CA250" s="26" t="str">
        <f t="shared" si="173"/>
        <v/>
      </c>
      <c r="CB250" s="26" t="str">
        <f t="shared" si="174"/>
        <v/>
      </c>
      <c r="CC250" s="26" t="str">
        <f t="shared" si="175"/>
        <v/>
      </c>
      <c r="CD250" s="26" t="str">
        <f t="shared" si="176"/>
        <v/>
      </c>
      <c r="CE250" s="26" t="str">
        <f t="shared" si="177"/>
        <v/>
      </c>
      <c r="CF250" s="26" t="str">
        <f t="shared" si="178"/>
        <v/>
      </c>
      <c r="CG250" s="26" t="str">
        <f t="shared" si="179"/>
        <v/>
      </c>
      <c r="CH250" s="26" t="str">
        <f t="shared" si="180"/>
        <v/>
      </c>
      <c r="CI250" s="26" t="str">
        <f t="shared" si="181"/>
        <v/>
      </c>
      <c r="CJ250" s="26" t="str">
        <f t="shared" si="182"/>
        <v/>
      </c>
      <c r="CK250" s="26" t="str">
        <f t="shared" si="183"/>
        <v/>
      </c>
      <c r="CL250" s="26" t="str">
        <f t="shared" si="184"/>
        <v/>
      </c>
      <c r="CM250" s="26" t="str">
        <f t="shared" si="185"/>
        <v/>
      </c>
      <c r="CN250" s="26" t="str">
        <f t="shared" si="186"/>
        <v/>
      </c>
      <c r="CO250" s="26" t="str">
        <f t="shared" si="187"/>
        <v/>
      </c>
      <c r="CP250" s="26" t="str">
        <f t="shared" si="188"/>
        <v/>
      </c>
      <c r="CQ250" s="26" t="str">
        <f t="shared" si="189"/>
        <v/>
      </c>
      <c r="CR250" s="26" t="str">
        <f t="shared" si="190"/>
        <v/>
      </c>
      <c r="CS250" s="26" t="str">
        <f t="shared" si="191"/>
        <v/>
      </c>
      <c r="CT250" s="26" t="str">
        <f t="shared" si="192"/>
        <v/>
      </c>
      <c r="CU250" s="26" t="str">
        <f t="shared" si="193"/>
        <v/>
      </c>
      <c r="CV250" s="26" t="str">
        <f t="shared" si="194"/>
        <v>116. AS A PROCESS IMPURITY</v>
      </c>
      <c r="CW250" s="26" t="str">
        <f t="shared" si="195"/>
        <v/>
      </c>
      <c r="CX250" s="26" t="str">
        <f t="shared" si="196"/>
        <v/>
      </c>
      <c r="CY250" s="26" t="str">
        <f t="shared" si="197"/>
        <v/>
      </c>
      <c r="CZ250" s="26" t="str">
        <f t="shared" si="198"/>
        <v/>
      </c>
      <c r="DA250" s="26" t="str">
        <f t="shared" si="199"/>
        <v/>
      </c>
      <c r="DB250" s="26" t="str">
        <f t="shared" si="200"/>
        <v/>
      </c>
      <c r="DC250" s="26" t="str">
        <f t="shared" si="201"/>
        <v/>
      </c>
      <c r="DD250" s="26" t="str">
        <f t="shared" si="202"/>
        <v/>
      </c>
      <c r="DE250" s="26" t="str">
        <f t="shared" si="203"/>
        <v/>
      </c>
      <c r="DF250" s="26" t="str">
        <f t="shared" si="204"/>
        <v/>
      </c>
      <c r="DG250" s="26" t="str">
        <f t="shared" si="205"/>
        <v/>
      </c>
      <c r="DH250" s="26" t="str">
        <f t="shared" si="206"/>
        <v/>
      </c>
      <c r="DI250" s="26" t="str">
        <f t="shared" si="207"/>
        <v/>
      </c>
      <c r="DJ250" s="26" t="str">
        <f t="shared" si="208"/>
        <v/>
      </c>
      <c r="DK250" s="26" t="str">
        <f t="shared" si="209"/>
        <v/>
      </c>
      <c r="DL250" s="26" t="str">
        <f t="shared" si="210"/>
        <v/>
      </c>
      <c r="DM250" s="26" t="str">
        <f t="shared" si="211"/>
        <v/>
      </c>
      <c r="DN250" s="26" t="str">
        <f t="shared" si="212"/>
        <v/>
      </c>
      <c r="DO250" s="26" t="str">
        <f t="shared" si="213"/>
        <v/>
      </c>
      <c r="DP250" s="26" t="str">
        <f t="shared" si="214"/>
        <v/>
      </c>
      <c r="DQ250" s="26" t="str">
        <f t="shared" si="215"/>
        <v/>
      </c>
      <c r="DR250" s="26" t="str">
        <f t="shared" si="216"/>
        <v/>
      </c>
      <c r="DS250" s="26" t="str">
        <f t="shared" si="217"/>
        <v/>
      </c>
      <c r="DT250" s="26" t="str">
        <f t="shared" si="218"/>
        <v/>
      </c>
      <c r="DU250" s="26" t="str">
        <f t="shared" si="219"/>
        <v/>
      </c>
      <c r="DV250" s="26" t="str">
        <f t="shared" si="220"/>
        <v/>
      </c>
    </row>
    <row r="251" spans="1:126" ht="45" x14ac:dyDescent="0.25">
      <c r="A251" t="s">
        <v>1942</v>
      </c>
      <c r="B251">
        <v>2017</v>
      </c>
      <c r="C251" t="s">
        <v>2046</v>
      </c>
      <c r="D251">
        <v>106990</v>
      </c>
      <c r="E251" s="19">
        <v>1317216291690</v>
      </c>
      <c r="F251" t="s">
        <v>409</v>
      </c>
      <c r="G251">
        <v>325199</v>
      </c>
      <c r="H251" t="s">
        <v>410</v>
      </c>
      <c r="I251" t="s">
        <v>411</v>
      </c>
      <c r="J251" t="s">
        <v>412</v>
      </c>
      <c r="K251" t="s">
        <v>103</v>
      </c>
      <c r="L251">
        <v>70079</v>
      </c>
      <c r="M251" s="26" t="str">
        <f t="shared" si="166"/>
        <v>89. PRODUCE THE CHEMICAL, 93. AS A BYPRODUCT, 94. AS A MANUFACTURED IMPURITY</v>
      </c>
      <c r="N251" s="26" t="s">
        <v>2072</v>
      </c>
      <c r="O251" s="26" t="s">
        <v>2068</v>
      </c>
      <c r="P251">
        <v>0</v>
      </c>
      <c r="Q251">
        <v>0</v>
      </c>
      <c r="R251">
        <v>0</v>
      </c>
      <c r="S251" s="26" t="s">
        <v>1940</v>
      </c>
      <c r="T251" s="26" t="s">
        <v>1941</v>
      </c>
      <c r="U251" s="26" t="s">
        <v>1941</v>
      </c>
      <c r="V251" s="26" t="s">
        <v>1941</v>
      </c>
      <c r="W251" s="26" t="s">
        <v>1940</v>
      </c>
      <c r="X251" s="26" t="s">
        <v>1940</v>
      </c>
      <c r="Y251" s="26" t="s">
        <v>1941</v>
      </c>
      <c r="AE251" s="26" t="s">
        <v>1941</v>
      </c>
      <c r="AR251" s="26" t="s">
        <v>1941</v>
      </c>
      <c r="AS251" s="26" t="s">
        <v>1941</v>
      </c>
      <c r="AT251" s="26" t="s">
        <v>1941</v>
      </c>
      <c r="AV251" s="26" t="s">
        <v>1941</v>
      </c>
      <c r="BD251" s="26" t="s">
        <v>1941</v>
      </c>
      <c r="BK251" s="26" t="s">
        <v>1941</v>
      </c>
      <c r="BU251" s="26" t="str">
        <f t="shared" si="167"/>
        <v>89. PRODUCE THE CHEMICAL</v>
      </c>
      <c r="BV251" s="26" t="str">
        <f t="shared" si="168"/>
        <v/>
      </c>
      <c r="BW251" s="26" t="str">
        <f t="shared" si="169"/>
        <v/>
      </c>
      <c r="BX251" s="26" t="str">
        <f t="shared" si="170"/>
        <v/>
      </c>
      <c r="BY251" s="26" t="str">
        <f t="shared" si="171"/>
        <v>93. AS A BYPRODUCT</v>
      </c>
      <c r="BZ251" s="26" t="str">
        <f t="shared" si="172"/>
        <v>94. AS A MANUFACTURED IMPURITY</v>
      </c>
      <c r="CA251" s="26" t="str">
        <f t="shared" si="173"/>
        <v/>
      </c>
      <c r="CB251" s="26" t="str">
        <f t="shared" si="174"/>
        <v/>
      </c>
      <c r="CC251" s="26" t="str">
        <f t="shared" si="175"/>
        <v/>
      </c>
      <c r="CD251" s="26" t="str">
        <f t="shared" si="176"/>
        <v/>
      </c>
      <c r="CE251" s="26" t="str">
        <f t="shared" si="177"/>
        <v/>
      </c>
      <c r="CF251" s="26" t="str">
        <f t="shared" si="178"/>
        <v/>
      </c>
      <c r="CG251" s="26" t="str">
        <f t="shared" si="179"/>
        <v/>
      </c>
      <c r="CH251" s="26" t="str">
        <f t="shared" si="180"/>
        <v/>
      </c>
      <c r="CI251" s="26" t="str">
        <f t="shared" si="181"/>
        <v/>
      </c>
      <c r="CJ251" s="26" t="str">
        <f t="shared" si="182"/>
        <v/>
      </c>
      <c r="CK251" s="26" t="str">
        <f t="shared" si="183"/>
        <v/>
      </c>
      <c r="CL251" s="26" t="str">
        <f t="shared" si="184"/>
        <v/>
      </c>
      <c r="CM251" s="26" t="str">
        <f t="shared" si="185"/>
        <v/>
      </c>
      <c r="CN251" s="26" t="str">
        <f t="shared" si="186"/>
        <v/>
      </c>
      <c r="CO251" s="26" t="str">
        <f t="shared" si="187"/>
        <v/>
      </c>
      <c r="CP251" s="26" t="str">
        <f t="shared" si="188"/>
        <v/>
      </c>
      <c r="CQ251" s="26" t="str">
        <f t="shared" si="189"/>
        <v/>
      </c>
      <c r="CR251" s="26" t="str">
        <f t="shared" si="190"/>
        <v/>
      </c>
      <c r="CS251" s="26" t="str">
        <f t="shared" si="191"/>
        <v/>
      </c>
      <c r="CT251" s="26" t="str">
        <f t="shared" si="192"/>
        <v/>
      </c>
      <c r="CU251" s="26" t="str">
        <f t="shared" si="193"/>
        <v/>
      </c>
      <c r="CV251" s="26" t="str">
        <f t="shared" si="194"/>
        <v/>
      </c>
      <c r="CW251" s="26" t="str">
        <f t="shared" si="195"/>
        <v/>
      </c>
      <c r="CX251" s="26" t="str">
        <f t="shared" si="196"/>
        <v/>
      </c>
      <c r="CY251" s="26" t="str">
        <f t="shared" si="197"/>
        <v/>
      </c>
      <c r="CZ251" s="26" t="str">
        <f t="shared" si="198"/>
        <v/>
      </c>
      <c r="DA251" s="26" t="str">
        <f t="shared" si="199"/>
        <v/>
      </c>
      <c r="DB251" s="26" t="str">
        <f t="shared" si="200"/>
        <v/>
      </c>
      <c r="DC251" s="26" t="str">
        <f t="shared" si="201"/>
        <v/>
      </c>
      <c r="DD251" s="26" t="str">
        <f t="shared" si="202"/>
        <v/>
      </c>
      <c r="DE251" s="26" t="str">
        <f t="shared" si="203"/>
        <v/>
      </c>
      <c r="DF251" s="26" t="str">
        <f t="shared" si="204"/>
        <v/>
      </c>
      <c r="DG251" s="26" t="str">
        <f t="shared" si="205"/>
        <v/>
      </c>
      <c r="DH251" s="26" t="str">
        <f t="shared" si="206"/>
        <v/>
      </c>
      <c r="DI251" s="26" t="str">
        <f t="shared" si="207"/>
        <v/>
      </c>
      <c r="DJ251" s="26" t="str">
        <f t="shared" si="208"/>
        <v/>
      </c>
      <c r="DK251" s="26" t="str">
        <f t="shared" si="209"/>
        <v/>
      </c>
      <c r="DL251" s="26" t="str">
        <f t="shared" si="210"/>
        <v/>
      </c>
      <c r="DM251" s="26" t="str">
        <f t="shared" si="211"/>
        <v/>
      </c>
      <c r="DN251" s="26" t="str">
        <f t="shared" si="212"/>
        <v/>
      </c>
      <c r="DO251" s="26" t="str">
        <f t="shared" si="213"/>
        <v/>
      </c>
      <c r="DP251" s="26" t="str">
        <f t="shared" si="214"/>
        <v/>
      </c>
      <c r="DQ251" s="26" t="str">
        <f t="shared" si="215"/>
        <v/>
      </c>
      <c r="DR251" s="26" t="str">
        <f t="shared" si="216"/>
        <v/>
      </c>
      <c r="DS251" s="26" t="str">
        <f t="shared" si="217"/>
        <v/>
      </c>
      <c r="DT251" s="26" t="str">
        <f t="shared" si="218"/>
        <v/>
      </c>
      <c r="DU251" s="26" t="str">
        <f t="shared" si="219"/>
        <v/>
      </c>
      <c r="DV251" s="26" t="str">
        <f t="shared" si="220"/>
        <v/>
      </c>
    </row>
    <row r="252" spans="1:126" ht="75" x14ac:dyDescent="0.25">
      <c r="A252" t="s">
        <v>1942</v>
      </c>
      <c r="B252">
        <v>2018</v>
      </c>
      <c r="C252" t="s">
        <v>2046</v>
      </c>
      <c r="D252">
        <v>106990</v>
      </c>
      <c r="E252" s="19">
        <v>1318217174275</v>
      </c>
      <c r="F252" t="s">
        <v>409</v>
      </c>
      <c r="G252">
        <v>325199</v>
      </c>
      <c r="H252" t="s">
        <v>410</v>
      </c>
      <c r="I252" t="s">
        <v>411</v>
      </c>
      <c r="J252" t="s">
        <v>412</v>
      </c>
      <c r="K252" t="s">
        <v>103</v>
      </c>
      <c r="L252">
        <v>70079</v>
      </c>
      <c r="M252" s="26" t="str">
        <f t="shared" si="166"/>
        <v>89. PRODUCE THE CHEMICAL, 93. AS A BYPRODUCT, 94. AS A MANUFACTURED IMPURITY</v>
      </c>
      <c r="N252" s="26" t="s">
        <v>2072</v>
      </c>
      <c r="O252" s="26" t="s">
        <v>2068</v>
      </c>
      <c r="P252">
        <v>0</v>
      </c>
      <c r="Q252">
        <v>0</v>
      </c>
      <c r="R252">
        <v>0</v>
      </c>
      <c r="S252" s="26" t="s">
        <v>1940</v>
      </c>
      <c r="T252" s="26" t="s">
        <v>1941</v>
      </c>
      <c r="U252" s="26" t="s">
        <v>1941</v>
      </c>
      <c r="V252" s="26" t="s">
        <v>1941</v>
      </c>
      <c r="W252" s="26" t="s">
        <v>1940</v>
      </c>
      <c r="X252" s="26" t="s">
        <v>1940</v>
      </c>
      <c r="Y252" s="26" t="s">
        <v>1941</v>
      </c>
      <c r="Z252" s="26" t="s">
        <v>1941</v>
      </c>
      <c r="AA252" s="26" t="s">
        <v>1941</v>
      </c>
      <c r="AB252" s="26" t="s">
        <v>1941</v>
      </c>
      <c r="AC252" s="26" t="s">
        <v>1941</v>
      </c>
      <c r="AD252" s="26" t="s">
        <v>1941</v>
      </c>
      <c r="AE252" s="26" t="s">
        <v>1941</v>
      </c>
      <c r="AF252" s="26" t="s">
        <v>1941</v>
      </c>
      <c r="AG252" s="26" t="s">
        <v>1941</v>
      </c>
      <c r="AH252" s="26" t="s">
        <v>1941</v>
      </c>
      <c r="AI252" s="26" t="s">
        <v>1941</v>
      </c>
      <c r="AJ252" s="26" t="s">
        <v>1941</v>
      </c>
      <c r="AK252" s="26" t="s">
        <v>1941</v>
      </c>
      <c r="AL252" s="26" t="s">
        <v>1941</v>
      </c>
      <c r="AM252" s="26" t="s">
        <v>1941</v>
      </c>
      <c r="AN252" s="26" t="s">
        <v>1941</v>
      </c>
      <c r="AO252" s="26" t="s">
        <v>1941</v>
      </c>
      <c r="AP252" s="26" t="s">
        <v>1941</v>
      </c>
      <c r="AQ252" s="26" t="s">
        <v>1941</v>
      </c>
      <c r="AR252" s="26" t="s">
        <v>1941</v>
      </c>
      <c r="AS252" s="26" t="s">
        <v>1941</v>
      </c>
      <c r="AT252" s="26" t="s">
        <v>1941</v>
      </c>
      <c r="AU252" s="26" t="s">
        <v>1941</v>
      </c>
      <c r="AV252" s="26" t="s">
        <v>1941</v>
      </c>
      <c r="AW252" s="26" t="s">
        <v>1941</v>
      </c>
      <c r="AX252" s="26" t="s">
        <v>1941</v>
      </c>
      <c r="AY252" s="26" t="s">
        <v>1941</v>
      </c>
      <c r="AZ252" s="26" t="s">
        <v>1941</v>
      </c>
      <c r="BA252" s="26" t="s">
        <v>1941</v>
      </c>
      <c r="BB252" s="26" t="s">
        <v>1941</v>
      </c>
      <c r="BC252" s="26" t="s">
        <v>1941</v>
      </c>
      <c r="BD252" s="26" t="s">
        <v>1941</v>
      </c>
      <c r="BE252" s="26" t="s">
        <v>1941</v>
      </c>
      <c r="BF252" s="26" t="s">
        <v>1941</v>
      </c>
      <c r="BG252" s="26" t="s">
        <v>1941</v>
      </c>
      <c r="BH252" s="26" t="s">
        <v>1941</v>
      </c>
      <c r="BI252" s="26" t="s">
        <v>1941</v>
      </c>
      <c r="BJ252" s="26" t="s">
        <v>1941</v>
      </c>
      <c r="BK252" s="26" t="s">
        <v>1941</v>
      </c>
      <c r="BL252" s="26" t="s">
        <v>1941</v>
      </c>
      <c r="BM252" s="26" t="s">
        <v>1941</v>
      </c>
      <c r="BN252" s="26" t="s">
        <v>1941</v>
      </c>
      <c r="BO252" s="26" t="s">
        <v>1941</v>
      </c>
      <c r="BP252" s="26" t="s">
        <v>1941</v>
      </c>
      <c r="BQ252" s="26" t="s">
        <v>1941</v>
      </c>
      <c r="BR252" s="26" t="s">
        <v>1941</v>
      </c>
      <c r="BS252" s="26" t="s">
        <v>1941</v>
      </c>
      <c r="BT252" s="26" t="s">
        <v>1941</v>
      </c>
      <c r="BU252" s="26" t="str">
        <f t="shared" si="167"/>
        <v>89. PRODUCE THE CHEMICAL</v>
      </c>
      <c r="BV252" s="26" t="str">
        <f t="shared" si="168"/>
        <v/>
      </c>
      <c r="BW252" s="26" t="str">
        <f t="shared" si="169"/>
        <v/>
      </c>
      <c r="BX252" s="26" t="str">
        <f t="shared" si="170"/>
        <v/>
      </c>
      <c r="BY252" s="26" t="str">
        <f t="shared" si="171"/>
        <v>93. AS A BYPRODUCT</v>
      </c>
      <c r="BZ252" s="26" t="str">
        <f t="shared" si="172"/>
        <v>94. AS A MANUFACTURED IMPURITY</v>
      </c>
      <c r="CA252" s="26" t="str">
        <f t="shared" si="173"/>
        <v/>
      </c>
      <c r="CB252" s="26" t="str">
        <f t="shared" si="174"/>
        <v/>
      </c>
      <c r="CC252" s="26" t="str">
        <f t="shared" si="175"/>
        <v/>
      </c>
      <c r="CD252" s="26" t="str">
        <f t="shared" si="176"/>
        <v/>
      </c>
      <c r="CE252" s="26" t="str">
        <f t="shared" si="177"/>
        <v/>
      </c>
      <c r="CF252" s="26" t="str">
        <f t="shared" si="178"/>
        <v/>
      </c>
      <c r="CG252" s="26" t="str">
        <f t="shared" si="179"/>
        <v/>
      </c>
      <c r="CH252" s="26" t="str">
        <f t="shared" si="180"/>
        <v/>
      </c>
      <c r="CI252" s="26" t="str">
        <f t="shared" si="181"/>
        <v/>
      </c>
      <c r="CJ252" s="26" t="str">
        <f t="shared" si="182"/>
        <v/>
      </c>
      <c r="CK252" s="26" t="str">
        <f t="shared" si="183"/>
        <v/>
      </c>
      <c r="CL252" s="26" t="str">
        <f t="shared" si="184"/>
        <v/>
      </c>
      <c r="CM252" s="26" t="str">
        <f t="shared" si="185"/>
        <v/>
      </c>
      <c r="CN252" s="26" t="str">
        <f t="shared" si="186"/>
        <v/>
      </c>
      <c r="CO252" s="26" t="str">
        <f t="shared" si="187"/>
        <v/>
      </c>
      <c r="CP252" s="26" t="str">
        <f t="shared" si="188"/>
        <v/>
      </c>
      <c r="CQ252" s="26" t="str">
        <f t="shared" si="189"/>
        <v/>
      </c>
      <c r="CR252" s="26" t="str">
        <f t="shared" si="190"/>
        <v/>
      </c>
      <c r="CS252" s="26" t="str">
        <f t="shared" si="191"/>
        <v/>
      </c>
      <c r="CT252" s="26" t="str">
        <f t="shared" si="192"/>
        <v/>
      </c>
      <c r="CU252" s="26" t="str">
        <f t="shared" si="193"/>
        <v/>
      </c>
      <c r="CV252" s="26" t="str">
        <f t="shared" si="194"/>
        <v/>
      </c>
      <c r="CW252" s="26" t="str">
        <f t="shared" si="195"/>
        <v/>
      </c>
      <c r="CX252" s="26" t="str">
        <f t="shared" si="196"/>
        <v/>
      </c>
      <c r="CY252" s="26" t="str">
        <f t="shared" si="197"/>
        <v/>
      </c>
      <c r="CZ252" s="26" t="str">
        <f t="shared" si="198"/>
        <v/>
      </c>
      <c r="DA252" s="26" t="str">
        <f t="shared" si="199"/>
        <v/>
      </c>
      <c r="DB252" s="26" t="str">
        <f t="shared" si="200"/>
        <v/>
      </c>
      <c r="DC252" s="26" t="str">
        <f t="shared" si="201"/>
        <v/>
      </c>
      <c r="DD252" s="26" t="str">
        <f t="shared" si="202"/>
        <v/>
      </c>
      <c r="DE252" s="26" t="str">
        <f t="shared" si="203"/>
        <v/>
      </c>
      <c r="DF252" s="26" t="str">
        <f t="shared" si="204"/>
        <v/>
      </c>
      <c r="DG252" s="26" t="str">
        <f t="shared" si="205"/>
        <v/>
      </c>
      <c r="DH252" s="26" t="str">
        <f t="shared" si="206"/>
        <v/>
      </c>
      <c r="DI252" s="26" t="str">
        <f t="shared" si="207"/>
        <v/>
      </c>
      <c r="DJ252" s="26" t="str">
        <f t="shared" si="208"/>
        <v/>
      </c>
      <c r="DK252" s="26" t="str">
        <f t="shared" si="209"/>
        <v/>
      </c>
      <c r="DL252" s="26" t="str">
        <f t="shared" si="210"/>
        <v/>
      </c>
      <c r="DM252" s="26" t="str">
        <f t="shared" si="211"/>
        <v/>
      </c>
      <c r="DN252" s="26" t="str">
        <f t="shared" si="212"/>
        <v/>
      </c>
      <c r="DO252" s="26" t="str">
        <f t="shared" si="213"/>
        <v/>
      </c>
      <c r="DP252" s="26" t="str">
        <f t="shared" si="214"/>
        <v/>
      </c>
      <c r="DQ252" s="26" t="str">
        <f t="shared" si="215"/>
        <v/>
      </c>
      <c r="DR252" s="26" t="str">
        <f t="shared" si="216"/>
        <v/>
      </c>
      <c r="DS252" s="26" t="str">
        <f t="shared" si="217"/>
        <v/>
      </c>
      <c r="DT252" s="26" t="str">
        <f t="shared" si="218"/>
        <v/>
      </c>
      <c r="DU252" s="26" t="str">
        <f t="shared" si="219"/>
        <v/>
      </c>
      <c r="DV252" s="26" t="str">
        <f t="shared" si="220"/>
        <v/>
      </c>
    </row>
    <row r="253" spans="1:126" ht="75" x14ac:dyDescent="0.25">
      <c r="A253" t="s">
        <v>1942</v>
      </c>
      <c r="B253">
        <v>2019</v>
      </c>
      <c r="C253" t="s">
        <v>2046</v>
      </c>
      <c r="D253">
        <v>106990</v>
      </c>
      <c r="E253" s="19">
        <v>1319218281234</v>
      </c>
      <c r="F253" t="s">
        <v>409</v>
      </c>
      <c r="G253">
        <v>325199</v>
      </c>
      <c r="H253" t="s">
        <v>410</v>
      </c>
      <c r="I253" t="s">
        <v>411</v>
      </c>
      <c r="J253" t="s">
        <v>412</v>
      </c>
      <c r="K253" t="s">
        <v>103</v>
      </c>
      <c r="L253">
        <v>70079</v>
      </c>
      <c r="M253" s="26" t="str">
        <f t="shared" ref="M253:M310" si="221">_xlfn.TEXTJOIN(", ", TRUE, BU253:DV253)</f>
        <v>89. PRODUCE THE CHEMICAL, 93. AS A BYPRODUCT, 94. AS A MANUFACTURED IMPURITY</v>
      </c>
      <c r="N253" s="26" t="s">
        <v>2072</v>
      </c>
      <c r="O253" s="26" t="s">
        <v>2068</v>
      </c>
      <c r="P253">
        <v>0</v>
      </c>
      <c r="Q253">
        <v>0</v>
      </c>
      <c r="R253">
        <v>0</v>
      </c>
      <c r="S253" s="26" t="s">
        <v>1940</v>
      </c>
      <c r="T253" s="26" t="s">
        <v>1941</v>
      </c>
      <c r="U253" s="26" t="s">
        <v>1941</v>
      </c>
      <c r="V253" s="26" t="s">
        <v>1941</v>
      </c>
      <c r="W253" s="26" t="s">
        <v>1940</v>
      </c>
      <c r="X253" s="26" t="s">
        <v>1940</v>
      </c>
      <c r="Y253" s="26" t="s">
        <v>1941</v>
      </c>
      <c r="Z253" s="26" t="s">
        <v>1941</v>
      </c>
      <c r="AA253" s="26" t="s">
        <v>1941</v>
      </c>
      <c r="AB253" s="26" t="s">
        <v>1941</v>
      </c>
      <c r="AC253" s="26" t="s">
        <v>1941</v>
      </c>
      <c r="AD253" s="26" t="s">
        <v>1941</v>
      </c>
      <c r="AE253" s="26" t="s">
        <v>1941</v>
      </c>
      <c r="AF253" s="26" t="s">
        <v>1941</v>
      </c>
      <c r="AG253" s="26" t="s">
        <v>1941</v>
      </c>
      <c r="AH253" s="26" t="s">
        <v>1941</v>
      </c>
      <c r="AI253" s="26" t="s">
        <v>1941</v>
      </c>
      <c r="AJ253" s="26" t="s">
        <v>1941</v>
      </c>
      <c r="AK253" s="26" t="s">
        <v>1941</v>
      </c>
      <c r="AL253" s="26" t="s">
        <v>1941</v>
      </c>
      <c r="AM253" s="26" t="s">
        <v>1941</v>
      </c>
      <c r="AN253" s="26" t="s">
        <v>1941</v>
      </c>
      <c r="AO253" s="26" t="s">
        <v>1941</v>
      </c>
      <c r="AP253" s="26" t="s">
        <v>1941</v>
      </c>
      <c r="AQ253" s="26" t="s">
        <v>1941</v>
      </c>
      <c r="AR253" s="26" t="s">
        <v>1941</v>
      </c>
      <c r="AS253" s="26" t="s">
        <v>1941</v>
      </c>
      <c r="AT253" s="26" t="s">
        <v>1941</v>
      </c>
      <c r="AU253" s="26" t="s">
        <v>1941</v>
      </c>
      <c r="AV253" s="26" t="s">
        <v>1941</v>
      </c>
      <c r="AW253" s="26" t="s">
        <v>1941</v>
      </c>
      <c r="AX253" s="26" t="s">
        <v>1941</v>
      </c>
      <c r="AY253" s="26" t="s">
        <v>1941</v>
      </c>
      <c r="AZ253" s="26" t="s">
        <v>1941</v>
      </c>
      <c r="BA253" s="26" t="s">
        <v>1941</v>
      </c>
      <c r="BB253" s="26" t="s">
        <v>1941</v>
      </c>
      <c r="BC253" s="26" t="s">
        <v>1941</v>
      </c>
      <c r="BD253" s="26" t="s">
        <v>1941</v>
      </c>
      <c r="BE253" s="26" t="s">
        <v>1941</v>
      </c>
      <c r="BF253" s="26" t="s">
        <v>1941</v>
      </c>
      <c r="BG253" s="26" t="s">
        <v>1941</v>
      </c>
      <c r="BH253" s="26" t="s">
        <v>1941</v>
      </c>
      <c r="BI253" s="26" t="s">
        <v>1941</v>
      </c>
      <c r="BJ253" s="26" t="s">
        <v>1941</v>
      </c>
      <c r="BK253" s="26" t="s">
        <v>1941</v>
      </c>
      <c r="BL253" s="26" t="s">
        <v>1941</v>
      </c>
      <c r="BM253" s="26" t="s">
        <v>1941</v>
      </c>
      <c r="BN253" s="26" t="s">
        <v>1941</v>
      </c>
      <c r="BO253" s="26" t="s">
        <v>1941</v>
      </c>
      <c r="BP253" s="26" t="s">
        <v>1941</v>
      </c>
      <c r="BQ253" s="26" t="s">
        <v>1941</v>
      </c>
      <c r="BR253" s="26" t="s">
        <v>1941</v>
      </c>
      <c r="BS253" s="26" t="s">
        <v>1941</v>
      </c>
      <c r="BT253" s="26" t="s">
        <v>1941</v>
      </c>
      <c r="BU253" s="26" t="str">
        <f t="shared" ref="BU253:BU310" si="222">IF(S253="Yes", BU$1,"")</f>
        <v>89. PRODUCE THE CHEMICAL</v>
      </c>
      <c r="BV253" s="26" t="str">
        <f t="shared" ref="BV253:BV310" si="223">IF(T253="Yes", BV$1,"")</f>
        <v/>
      </c>
      <c r="BW253" s="26" t="str">
        <f t="shared" ref="BW253:BW310" si="224">IF(U253="Yes", BW$1,"")</f>
        <v/>
      </c>
      <c r="BX253" s="26" t="str">
        <f t="shared" ref="BX253:BX310" si="225">IF(V253="Yes", BX$1,"")</f>
        <v/>
      </c>
      <c r="BY253" s="26" t="str">
        <f t="shared" ref="BY253:BY310" si="226">IF(W253="Yes", BY$1,"")</f>
        <v>93. AS A BYPRODUCT</v>
      </c>
      <c r="BZ253" s="26" t="str">
        <f t="shared" ref="BZ253:BZ310" si="227">IF(X253="Yes", BZ$1,"")</f>
        <v>94. AS A MANUFACTURED IMPURITY</v>
      </c>
      <c r="CA253" s="26" t="str">
        <f t="shared" ref="CA253:CA310" si="228">IF(Y253="Yes", CA$1,"")</f>
        <v/>
      </c>
      <c r="CB253" s="26" t="str">
        <f t="shared" ref="CB253:CB310" si="229">IF(Z253="Yes", CB$1,"")</f>
        <v/>
      </c>
      <c r="CC253" s="26" t="str">
        <f t="shared" ref="CC253:CC310" si="230">IF(AA253="Yes", CC$1,"")</f>
        <v/>
      </c>
      <c r="CD253" s="26" t="str">
        <f t="shared" ref="CD253:CD310" si="231">IF(AB253="Yes", CD$1,"")</f>
        <v/>
      </c>
      <c r="CE253" s="26" t="str">
        <f t="shared" ref="CE253:CE310" si="232">IF(AC253="Yes", CE$1,"")</f>
        <v/>
      </c>
      <c r="CF253" s="26" t="str">
        <f t="shared" ref="CF253:CF310" si="233">IF(AD253="Yes", CF$1,"")</f>
        <v/>
      </c>
      <c r="CG253" s="26" t="str">
        <f t="shared" ref="CG253:CG310" si="234">IF(AE253="Yes", CG$1,"")</f>
        <v/>
      </c>
      <c r="CH253" s="26" t="str">
        <f t="shared" ref="CH253:CH310" si="235">IF(AF253="Yes", CH$1,"")</f>
        <v/>
      </c>
      <c r="CI253" s="26" t="str">
        <f t="shared" ref="CI253:CI310" si="236">IF(AG253="Yes", CI$1,"")</f>
        <v/>
      </c>
      <c r="CJ253" s="26" t="str">
        <f t="shared" ref="CJ253:CJ310" si="237">IF(AH253="Yes", CJ$1,"")</f>
        <v/>
      </c>
      <c r="CK253" s="26" t="str">
        <f t="shared" ref="CK253:CK310" si="238">IF(AI253="Yes", CK$1,"")</f>
        <v/>
      </c>
      <c r="CL253" s="26" t="str">
        <f t="shared" ref="CL253:CL310" si="239">IF(AJ253="Yes", CL$1,"")</f>
        <v/>
      </c>
      <c r="CM253" s="26" t="str">
        <f t="shared" ref="CM253:CM310" si="240">IF(AK253="Yes", CM$1,"")</f>
        <v/>
      </c>
      <c r="CN253" s="26" t="str">
        <f t="shared" ref="CN253:CN310" si="241">IF(AL253="Yes", CN$1,"")</f>
        <v/>
      </c>
      <c r="CO253" s="26" t="str">
        <f t="shared" ref="CO253:CO310" si="242">IF(AM253="Yes", CO$1,"")</f>
        <v/>
      </c>
      <c r="CP253" s="26" t="str">
        <f t="shared" ref="CP253:CP310" si="243">IF(AN253="Yes", CP$1,"")</f>
        <v/>
      </c>
      <c r="CQ253" s="26" t="str">
        <f t="shared" ref="CQ253:CQ310" si="244">IF(AO253="Yes", CQ$1,"")</f>
        <v/>
      </c>
      <c r="CR253" s="26" t="str">
        <f t="shared" ref="CR253:CR310" si="245">IF(AP253="Yes", CR$1,"")</f>
        <v/>
      </c>
      <c r="CS253" s="26" t="str">
        <f t="shared" ref="CS253:CS310" si="246">IF(AQ253="Yes", CS$1,"")</f>
        <v/>
      </c>
      <c r="CT253" s="26" t="str">
        <f t="shared" ref="CT253:CT310" si="247">IF(AR253="Yes", CT$1,"")</f>
        <v/>
      </c>
      <c r="CU253" s="26" t="str">
        <f t="shared" ref="CU253:CU310" si="248">IF(AS253="Yes", CU$1,"")</f>
        <v/>
      </c>
      <c r="CV253" s="26" t="str">
        <f t="shared" ref="CV253:CV310" si="249">IF(AT253="Yes", CV$1,"")</f>
        <v/>
      </c>
      <c r="CW253" s="26" t="str">
        <f t="shared" ref="CW253:CW310" si="250">IF(AU253="Yes", CW$1,"")</f>
        <v/>
      </c>
      <c r="CX253" s="26" t="str">
        <f t="shared" ref="CX253:CX310" si="251">IF(AV253="Yes", CX$1,"")</f>
        <v/>
      </c>
      <c r="CY253" s="26" t="str">
        <f t="shared" ref="CY253:CY310" si="252">IF(AW253="Yes", CY$1,"")</f>
        <v/>
      </c>
      <c r="CZ253" s="26" t="str">
        <f t="shared" ref="CZ253:CZ310" si="253">IF(AX253="Yes", CZ$1,"")</f>
        <v/>
      </c>
      <c r="DA253" s="26" t="str">
        <f t="shared" ref="DA253:DA310" si="254">IF(AY253="Yes", DA$1,"")</f>
        <v/>
      </c>
      <c r="DB253" s="26" t="str">
        <f t="shared" ref="DB253:DB310" si="255">IF(AZ253="Yes", DB$1,"")</f>
        <v/>
      </c>
      <c r="DC253" s="26" t="str">
        <f t="shared" ref="DC253:DC310" si="256">IF(BA253="Yes", DC$1,"")</f>
        <v/>
      </c>
      <c r="DD253" s="26" t="str">
        <f t="shared" ref="DD253:DD310" si="257">IF(BB253="Yes", DD$1,"")</f>
        <v/>
      </c>
      <c r="DE253" s="26" t="str">
        <f t="shared" ref="DE253:DE310" si="258">IF(BC253="Yes", DE$1,"")</f>
        <v/>
      </c>
      <c r="DF253" s="26" t="str">
        <f t="shared" ref="DF253:DF310" si="259">IF(BD253="Yes", DF$1,"")</f>
        <v/>
      </c>
      <c r="DG253" s="26" t="str">
        <f t="shared" ref="DG253:DG310" si="260">IF(BE253="Yes", DG$1,"")</f>
        <v/>
      </c>
      <c r="DH253" s="26" t="str">
        <f t="shared" ref="DH253:DH310" si="261">IF(BF253="Yes", DH$1,"")</f>
        <v/>
      </c>
      <c r="DI253" s="26" t="str">
        <f t="shared" ref="DI253:DI310" si="262">IF(BG253="Yes", DI$1,"")</f>
        <v/>
      </c>
      <c r="DJ253" s="26" t="str">
        <f t="shared" ref="DJ253:DJ310" si="263">IF(BH253="Yes", DJ$1,"")</f>
        <v/>
      </c>
      <c r="DK253" s="26" t="str">
        <f t="shared" ref="DK253:DK310" si="264">IF(BI253="Yes", DK$1,"")</f>
        <v/>
      </c>
      <c r="DL253" s="26" t="str">
        <f t="shared" ref="DL253:DL310" si="265">IF(BJ253="Yes", DL$1,"")</f>
        <v/>
      </c>
      <c r="DM253" s="26" t="str">
        <f t="shared" ref="DM253:DM310" si="266">IF(BK253="Yes", DM$1,"")</f>
        <v/>
      </c>
      <c r="DN253" s="26" t="str">
        <f t="shared" ref="DN253:DN310" si="267">IF(BL253="Yes", DN$1,"")</f>
        <v/>
      </c>
      <c r="DO253" s="26" t="str">
        <f t="shared" ref="DO253:DO310" si="268">IF(BM253="Yes", DO$1,"")</f>
        <v/>
      </c>
      <c r="DP253" s="26" t="str">
        <f t="shared" ref="DP253:DP310" si="269">IF(BN253="Yes", DP$1,"")</f>
        <v/>
      </c>
      <c r="DQ253" s="26" t="str">
        <f t="shared" ref="DQ253:DQ310" si="270">IF(BO253="Yes", DQ$1,"")</f>
        <v/>
      </c>
      <c r="DR253" s="26" t="str">
        <f t="shared" ref="DR253:DR310" si="271">IF(BP253="Yes", DR$1,"")</f>
        <v/>
      </c>
      <c r="DS253" s="26" t="str">
        <f t="shared" ref="DS253:DS310" si="272">IF(BQ253="Yes", DS$1,"")</f>
        <v/>
      </c>
      <c r="DT253" s="26" t="str">
        <f t="shared" ref="DT253:DT310" si="273">IF(BR253="Yes", DT$1,"")</f>
        <v/>
      </c>
      <c r="DU253" s="26" t="str">
        <f t="shared" ref="DU253:DU310" si="274">IF(BS253="Yes", DU$1,"")</f>
        <v/>
      </c>
      <c r="DV253" s="26" t="str">
        <f t="shared" ref="DV253:DV310" si="275">IF(BT253="Yes", DV$1,"")</f>
        <v/>
      </c>
    </row>
    <row r="254" spans="1:126" ht="75" x14ac:dyDescent="0.25">
      <c r="A254" t="s">
        <v>1942</v>
      </c>
      <c r="B254">
        <v>2020</v>
      </c>
      <c r="C254" t="s">
        <v>2046</v>
      </c>
      <c r="D254">
        <v>106990</v>
      </c>
      <c r="E254" s="19">
        <v>1320219023761</v>
      </c>
      <c r="F254" t="s">
        <v>409</v>
      </c>
      <c r="G254">
        <v>325199</v>
      </c>
      <c r="H254" t="s">
        <v>410</v>
      </c>
      <c r="I254" t="s">
        <v>411</v>
      </c>
      <c r="J254" t="s">
        <v>412</v>
      </c>
      <c r="K254" t="s">
        <v>103</v>
      </c>
      <c r="L254">
        <v>70079</v>
      </c>
      <c r="M254" s="26" t="str">
        <f t="shared" si="221"/>
        <v>89. PRODUCE THE CHEMICAL, 91. ON-SITE USE OF THE CHEMICAL, 94. AS A MANUFACTURED IMPURITY, 95. USED AS A REACTANT, 96. P101  FEEDSTOCKS, 116. AS A PROCESS IMPURITY</v>
      </c>
      <c r="N254" s="26" t="s">
        <v>2072</v>
      </c>
      <c r="O254" s="26" t="s">
        <v>5234</v>
      </c>
      <c r="P254">
        <v>0</v>
      </c>
      <c r="Q254">
        <v>0</v>
      </c>
      <c r="R254">
        <v>0</v>
      </c>
      <c r="S254" s="26" t="s">
        <v>1940</v>
      </c>
      <c r="T254" s="26" t="s">
        <v>1941</v>
      </c>
      <c r="U254" s="26" t="s">
        <v>1940</v>
      </c>
      <c r="V254" s="26" t="s">
        <v>1941</v>
      </c>
      <c r="W254" s="26" t="s">
        <v>1941</v>
      </c>
      <c r="X254" s="26" t="s">
        <v>1940</v>
      </c>
      <c r="Y254" s="26" t="s">
        <v>1940</v>
      </c>
      <c r="Z254" s="26" t="s">
        <v>1940</v>
      </c>
      <c r="AA254" s="26" t="s">
        <v>1941</v>
      </c>
      <c r="AB254" s="26" t="s">
        <v>1941</v>
      </c>
      <c r="AC254" s="26" t="s">
        <v>1941</v>
      </c>
      <c r="AD254" s="26" t="s">
        <v>1941</v>
      </c>
      <c r="AE254" s="26" t="s">
        <v>1941</v>
      </c>
      <c r="AF254" s="26" t="s">
        <v>1941</v>
      </c>
      <c r="AG254" s="26" t="s">
        <v>1941</v>
      </c>
      <c r="AH254" s="26" t="s">
        <v>1941</v>
      </c>
      <c r="AI254" s="26" t="s">
        <v>1941</v>
      </c>
      <c r="AJ254" s="26" t="s">
        <v>1941</v>
      </c>
      <c r="AK254" s="26" t="s">
        <v>1941</v>
      </c>
      <c r="AL254" s="26" t="s">
        <v>1941</v>
      </c>
      <c r="AM254" s="26" t="s">
        <v>1941</v>
      </c>
      <c r="AN254" s="26" t="s">
        <v>1941</v>
      </c>
      <c r="AO254" s="26" t="s">
        <v>1941</v>
      </c>
      <c r="AP254" s="26" t="s">
        <v>1941</v>
      </c>
      <c r="AQ254" s="26" t="s">
        <v>1941</v>
      </c>
      <c r="AR254" s="26" t="s">
        <v>1941</v>
      </c>
      <c r="AS254" s="26" t="s">
        <v>1941</v>
      </c>
      <c r="AT254" s="26" t="s">
        <v>1940</v>
      </c>
      <c r="AU254" s="26" t="s">
        <v>1941</v>
      </c>
      <c r="AV254" s="26" t="s">
        <v>1941</v>
      </c>
      <c r="AW254" s="26" t="s">
        <v>1941</v>
      </c>
      <c r="AX254" s="26" t="s">
        <v>1941</v>
      </c>
      <c r="AY254" s="26" t="s">
        <v>1941</v>
      </c>
      <c r="AZ254" s="26" t="s">
        <v>1941</v>
      </c>
      <c r="BA254" s="26" t="s">
        <v>1941</v>
      </c>
      <c r="BB254" s="26" t="s">
        <v>1941</v>
      </c>
      <c r="BC254" s="26" t="s">
        <v>1941</v>
      </c>
      <c r="BD254" s="26" t="s">
        <v>1941</v>
      </c>
      <c r="BE254" s="26" t="s">
        <v>1941</v>
      </c>
      <c r="BF254" s="26" t="s">
        <v>1941</v>
      </c>
      <c r="BG254" s="26" t="s">
        <v>1941</v>
      </c>
      <c r="BH254" s="26" t="s">
        <v>1941</v>
      </c>
      <c r="BI254" s="26" t="s">
        <v>1941</v>
      </c>
      <c r="BJ254" s="26" t="s">
        <v>1941</v>
      </c>
      <c r="BK254" s="26" t="s">
        <v>1941</v>
      </c>
      <c r="BL254" s="26" t="s">
        <v>1941</v>
      </c>
      <c r="BM254" s="26" t="s">
        <v>1941</v>
      </c>
      <c r="BN254" s="26" t="s">
        <v>1941</v>
      </c>
      <c r="BO254" s="26" t="s">
        <v>1941</v>
      </c>
      <c r="BP254" s="26" t="s">
        <v>1941</v>
      </c>
      <c r="BQ254" s="26" t="s">
        <v>1941</v>
      </c>
      <c r="BR254" s="26" t="s">
        <v>1941</v>
      </c>
      <c r="BS254" s="26" t="s">
        <v>1941</v>
      </c>
      <c r="BT254" s="26" t="s">
        <v>1941</v>
      </c>
      <c r="BU254" s="26" t="str">
        <f t="shared" si="222"/>
        <v>89. PRODUCE THE CHEMICAL</v>
      </c>
      <c r="BV254" s="26" t="str">
        <f t="shared" si="223"/>
        <v/>
      </c>
      <c r="BW254" s="26" t="str">
        <f t="shared" si="224"/>
        <v>91. ON-SITE USE OF THE CHEMICAL</v>
      </c>
      <c r="BX254" s="26" t="str">
        <f t="shared" si="225"/>
        <v/>
      </c>
      <c r="BY254" s="26" t="str">
        <f t="shared" si="226"/>
        <v/>
      </c>
      <c r="BZ254" s="26" t="str">
        <f t="shared" si="227"/>
        <v>94. AS A MANUFACTURED IMPURITY</v>
      </c>
      <c r="CA254" s="26" t="str">
        <f t="shared" si="228"/>
        <v>95. USED AS A REACTANT</v>
      </c>
      <c r="CB254" s="26" t="str">
        <f t="shared" si="229"/>
        <v>96. P101  FEEDSTOCKS</v>
      </c>
      <c r="CC254" s="26" t="str">
        <f t="shared" si="230"/>
        <v/>
      </c>
      <c r="CD254" s="26" t="str">
        <f t="shared" si="231"/>
        <v/>
      </c>
      <c r="CE254" s="26" t="str">
        <f t="shared" si="232"/>
        <v/>
      </c>
      <c r="CF254" s="26" t="str">
        <f t="shared" si="233"/>
        <v/>
      </c>
      <c r="CG254" s="26" t="str">
        <f t="shared" si="234"/>
        <v/>
      </c>
      <c r="CH254" s="26" t="str">
        <f t="shared" si="235"/>
        <v/>
      </c>
      <c r="CI254" s="26" t="str">
        <f t="shared" si="236"/>
        <v/>
      </c>
      <c r="CJ254" s="26" t="str">
        <f t="shared" si="237"/>
        <v/>
      </c>
      <c r="CK254" s="26" t="str">
        <f t="shared" si="238"/>
        <v/>
      </c>
      <c r="CL254" s="26" t="str">
        <f t="shared" si="239"/>
        <v/>
      </c>
      <c r="CM254" s="26" t="str">
        <f t="shared" si="240"/>
        <v/>
      </c>
      <c r="CN254" s="26" t="str">
        <f t="shared" si="241"/>
        <v/>
      </c>
      <c r="CO254" s="26" t="str">
        <f t="shared" si="242"/>
        <v/>
      </c>
      <c r="CP254" s="26" t="str">
        <f t="shared" si="243"/>
        <v/>
      </c>
      <c r="CQ254" s="26" t="str">
        <f t="shared" si="244"/>
        <v/>
      </c>
      <c r="CR254" s="26" t="str">
        <f t="shared" si="245"/>
        <v/>
      </c>
      <c r="CS254" s="26" t="str">
        <f t="shared" si="246"/>
        <v/>
      </c>
      <c r="CT254" s="26" t="str">
        <f t="shared" si="247"/>
        <v/>
      </c>
      <c r="CU254" s="26" t="str">
        <f t="shared" si="248"/>
        <v/>
      </c>
      <c r="CV254" s="26" t="str">
        <f t="shared" si="249"/>
        <v>116. AS A PROCESS IMPURITY</v>
      </c>
      <c r="CW254" s="26" t="str">
        <f t="shared" si="250"/>
        <v/>
      </c>
      <c r="CX254" s="26" t="str">
        <f t="shared" si="251"/>
        <v/>
      </c>
      <c r="CY254" s="26" t="str">
        <f t="shared" si="252"/>
        <v/>
      </c>
      <c r="CZ254" s="26" t="str">
        <f t="shared" si="253"/>
        <v/>
      </c>
      <c r="DA254" s="26" t="str">
        <f t="shared" si="254"/>
        <v/>
      </c>
      <c r="DB254" s="26" t="str">
        <f t="shared" si="255"/>
        <v/>
      </c>
      <c r="DC254" s="26" t="str">
        <f t="shared" si="256"/>
        <v/>
      </c>
      <c r="DD254" s="26" t="str">
        <f t="shared" si="257"/>
        <v/>
      </c>
      <c r="DE254" s="26" t="str">
        <f t="shared" si="258"/>
        <v/>
      </c>
      <c r="DF254" s="26" t="str">
        <f t="shared" si="259"/>
        <v/>
      </c>
      <c r="DG254" s="26" t="str">
        <f t="shared" si="260"/>
        <v/>
      </c>
      <c r="DH254" s="26" t="str">
        <f t="shared" si="261"/>
        <v/>
      </c>
      <c r="DI254" s="26" t="str">
        <f t="shared" si="262"/>
        <v/>
      </c>
      <c r="DJ254" s="26" t="str">
        <f t="shared" si="263"/>
        <v/>
      </c>
      <c r="DK254" s="26" t="str">
        <f t="shared" si="264"/>
        <v/>
      </c>
      <c r="DL254" s="26" t="str">
        <f t="shared" si="265"/>
        <v/>
      </c>
      <c r="DM254" s="26" t="str">
        <f t="shared" si="266"/>
        <v/>
      </c>
      <c r="DN254" s="26" t="str">
        <f t="shared" si="267"/>
        <v/>
      </c>
      <c r="DO254" s="26" t="str">
        <f t="shared" si="268"/>
        <v/>
      </c>
      <c r="DP254" s="26" t="str">
        <f t="shared" si="269"/>
        <v/>
      </c>
      <c r="DQ254" s="26" t="str">
        <f t="shared" si="270"/>
        <v/>
      </c>
      <c r="DR254" s="26" t="str">
        <f t="shared" si="271"/>
        <v/>
      </c>
      <c r="DS254" s="26" t="str">
        <f t="shared" si="272"/>
        <v/>
      </c>
      <c r="DT254" s="26" t="str">
        <f t="shared" si="273"/>
        <v/>
      </c>
      <c r="DU254" s="26" t="str">
        <f t="shared" si="274"/>
        <v/>
      </c>
      <c r="DV254" s="26" t="str">
        <f t="shared" si="275"/>
        <v/>
      </c>
    </row>
    <row r="255" spans="1:126" ht="75" x14ac:dyDescent="0.25">
      <c r="A255" t="s">
        <v>1942</v>
      </c>
      <c r="B255">
        <v>2021</v>
      </c>
      <c r="C255" t="s">
        <v>2046</v>
      </c>
      <c r="D255">
        <v>106990</v>
      </c>
      <c r="E255" s="19">
        <v>1321220301978</v>
      </c>
      <c r="F255" t="s">
        <v>409</v>
      </c>
      <c r="G255">
        <v>325199</v>
      </c>
      <c r="H255" t="s">
        <v>410</v>
      </c>
      <c r="I255" t="s">
        <v>411</v>
      </c>
      <c r="J255" t="s">
        <v>412</v>
      </c>
      <c r="K255" t="s">
        <v>103</v>
      </c>
      <c r="L255">
        <v>70079</v>
      </c>
      <c r="M255" s="26" t="str">
        <f t="shared" si="221"/>
        <v>89. PRODUCE THE CHEMICAL, 93. AS A BYPRODUCT, 94. AS A MANUFACTURED IMPURITY</v>
      </c>
      <c r="N255" s="26" t="s">
        <v>2072</v>
      </c>
      <c r="O255" s="26" t="s">
        <v>2068</v>
      </c>
      <c r="P255">
        <v>0</v>
      </c>
      <c r="Q255">
        <v>4</v>
      </c>
      <c r="R255">
        <v>4</v>
      </c>
      <c r="S255" s="26" t="s">
        <v>1940</v>
      </c>
      <c r="T255" s="26" t="s">
        <v>1941</v>
      </c>
      <c r="U255" s="26" t="s">
        <v>1941</v>
      </c>
      <c r="V255" s="26" t="s">
        <v>1941</v>
      </c>
      <c r="W255" s="26" t="s">
        <v>1940</v>
      </c>
      <c r="X255" s="26" t="s">
        <v>1940</v>
      </c>
      <c r="Y255" s="26" t="s">
        <v>1941</v>
      </c>
      <c r="Z255" s="26" t="s">
        <v>1941</v>
      </c>
      <c r="AA255" s="26" t="s">
        <v>1941</v>
      </c>
      <c r="AB255" s="26" t="s">
        <v>1941</v>
      </c>
      <c r="AC255" s="26" t="s">
        <v>1941</v>
      </c>
      <c r="AD255" s="26" t="s">
        <v>1941</v>
      </c>
      <c r="AE255" s="26" t="s">
        <v>1941</v>
      </c>
      <c r="AF255" s="26" t="s">
        <v>1941</v>
      </c>
      <c r="AG255" s="26" t="s">
        <v>1941</v>
      </c>
      <c r="AH255" s="26" t="s">
        <v>1941</v>
      </c>
      <c r="AI255" s="26" t="s">
        <v>1941</v>
      </c>
      <c r="AJ255" s="26" t="s">
        <v>1941</v>
      </c>
      <c r="AK255" s="26" t="s">
        <v>1941</v>
      </c>
      <c r="AL255" s="26" t="s">
        <v>1941</v>
      </c>
      <c r="AM255" s="26" t="s">
        <v>1941</v>
      </c>
      <c r="AN255" s="26" t="s">
        <v>1941</v>
      </c>
      <c r="AO255" s="26" t="s">
        <v>1941</v>
      </c>
      <c r="AP255" s="26" t="s">
        <v>1941</v>
      </c>
      <c r="AQ255" s="26" t="s">
        <v>1941</v>
      </c>
      <c r="AR255" s="26" t="s">
        <v>1941</v>
      </c>
      <c r="AS255" s="26" t="s">
        <v>1941</v>
      </c>
      <c r="AT255" s="26" t="s">
        <v>1941</v>
      </c>
      <c r="AU255" s="26" t="s">
        <v>1941</v>
      </c>
      <c r="AV255" s="26" t="s">
        <v>1941</v>
      </c>
      <c r="AW255" s="26" t="s">
        <v>1941</v>
      </c>
      <c r="AX255" s="26" t="s">
        <v>1941</v>
      </c>
      <c r="AY255" s="26" t="s">
        <v>1941</v>
      </c>
      <c r="AZ255" s="26" t="s">
        <v>1941</v>
      </c>
      <c r="BA255" s="26" t="s">
        <v>1941</v>
      </c>
      <c r="BB255" s="26" t="s">
        <v>1941</v>
      </c>
      <c r="BC255" s="26" t="s">
        <v>1941</v>
      </c>
      <c r="BD255" s="26" t="s">
        <v>1941</v>
      </c>
      <c r="BE255" s="26" t="s">
        <v>1941</v>
      </c>
      <c r="BF255" s="26" t="s">
        <v>1941</v>
      </c>
      <c r="BG255" s="26" t="s">
        <v>1941</v>
      </c>
      <c r="BH255" s="26" t="s">
        <v>1941</v>
      </c>
      <c r="BI255" s="26" t="s">
        <v>1941</v>
      </c>
      <c r="BJ255" s="26" t="s">
        <v>1941</v>
      </c>
      <c r="BK255" s="26" t="s">
        <v>1941</v>
      </c>
      <c r="BL255" s="26" t="s">
        <v>1941</v>
      </c>
      <c r="BM255" s="26" t="s">
        <v>1941</v>
      </c>
      <c r="BN255" s="26" t="s">
        <v>1941</v>
      </c>
      <c r="BO255" s="26" t="s">
        <v>1941</v>
      </c>
      <c r="BP255" s="26" t="s">
        <v>1941</v>
      </c>
      <c r="BQ255" s="26" t="s">
        <v>1941</v>
      </c>
      <c r="BR255" s="26" t="s">
        <v>1941</v>
      </c>
      <c r="BS255" s="26" t="s">
        <v>1941</v>
      </c>
      <c r="BT255" s="26" t="s">
        <v>1941</v>
      </c>
      <c r="BU255" s="26" t="str">
        <f t="shared" si="222"/>
        <v>89. PRODUCE THE CHEMICAL</v>
      </c>
      <c r="BV255" s="26" t="str">
        <f t="shared" si="223"/>
        <v/>
      </c>
      <c r="BW255" s="26" t="str">
        <f t="shared" si="224"/>
        <v/>
      </c>
      <c r="BX255" s="26" t="str">
        <f t="shared" si="225"/>
        <v/>
      </c>
      <c r="BY255" s="26" t="str">
        <f t="shared" si="226"/>
        <v>93. AS A BYPRODUCT</v>
      </c>
      <c r="BZ255" s="26" t="str">
        <f t="shared" si="227"/>
        <v>94. AS A MANUFACTURED IMPURITY</v>
      </c>
      <c r="CA255" s="26" t="str">
        <f t="shared" si="228"/>
        <v/>
      </c>
      <c r="CB255" s="26" t="str">
        <f t="shared" si="229"/>
        <v/>
      </c>
      <c r="CC255" s="26" t="str">
        <f t="shared" si="230"/>
        <v/>
      </c>
      <c r="CD255" s="26" t="str">
        <f t="shared" si="231"/>
        <v/>
      </c>
      <c r="CE255" s="26" t="str">
        <f t="shared" si="232"/>
        <v/>
      </c>
      <c r="CF255" s="26" t="str">
        <f t="shared" si="233"/>
        <v/>
      </c>
      <c r="CG255" s="26" t="str">
        <f t="shared" si="234"/>
        <v/>
      </c>
      <c r="CH255" s="26" t="str">
        <f t="shared" si="235"/>
        <v/>
      </c>
      <c r="CI255" s="26" t="str">
        <f t="shared" si="236"/>
        <v/>
      </c>
      <c r="CJ255" s="26" t="str">
        <f t="shared" si="237"/>
        <v/>
      </c>
      <c r="CK255" s="26" t="str">
        <f t="shared" si="238"/>
        <v/>
      </c>
      <c r="CL255" s="26" t="str">
        <f t="shared" si="239"/>
        <v/>
      </c>
      <c r="CM255" s="26" t="str">
        <f t="shared" si="240"/>
        <v/>
      </c>
      <c r="CN255" s="26" t="str">
        <f t="shared" si="241"/>
        <v/>
      </c>
      <c r="CO255" s="26" t="str">
        <f t="shared" si="242"/>
        <v/>
      </c>
      <c r="CP255" s="26" t="str">
        <f t="shared" si="243"/>
        <v/>
      </c>
      <c r="CQ255" s="26" t="str">
        <f t="shared" si="244"/>
        <v/>
      </c>
      <c r="CR255" s="26" t="str">
        <f t="shared" si="245"/>
        <v/>
      </c>
      <c r="CS255" s="26" t="str">
        <f t="shared" si="246"/>
        <v/>
      </c>
      <c r="CT255" s="26" t="str">
        <f t="shared" si="247"/>
        <v/>
      </c>
      <c r="CU255" s="26" t="str">
        <f t="shared" si="248"/>
        <v/>
      </c>
      <c r="CV255" s="26" t="str">
        <f t="shared" si="249"/>
        <v/>
      </c>
      <c r="CW255" s="26" t="str">
        <f t="shared" si="250"/>
        <v/>
      </c>
      <c r="CX255" s="26" t="str">
        <f t="shared" si="251"/>
        <v/>
      </c>
      <c r="CY255" s="26" t="str">
        <f t="shared" si="252"/>
        <v/>
      </c>
      <c r="CZ255" s="26" t="str">
        <f t="shared" si="253"/>
        <v/>
      </c>
      <c r="DA255" s="26" t="str">
        <f t="shared" si="254"/>
        <v/>
      </c>
      <c r="DB255" s="26" t="str">
        <f t="shared" si="255"/>
        <v/>
      </c>
      <c r="DC255" s="26" t="str">
        <f t="shared" si="256"/>
        <v/>
      </c>
      <c r="DD255" s="26" t="str">
        <f t="shared" si="257"/>
        <v/>
      </c>
      <c r="DE255" s="26" t="str">
        <f t="shared" si="258"/>
        <v/>
      </c>
      <c r="DF255" s="26" t="str">
        <f t="shared" si="259"/>
        <v/>
      </c>
      <c r="DG255" s="26" t="str">
        <f t="shared" si="260"/>
        <v/>
      </c>
      <c r="DH255" s="26" t="str">
        <f t="shared" si="261"/>
        <v/>
      </c>
      <c r="DI255" s="26" t="str">
        <f t="shared" si="262"/>
        <v/>
      </c>
      <c r="DJ255" s="26" t="str">
        <f t="shared" si="263"/>
        <v/>
      </c>
      <c r="DK255" s="26" t="str">
        <f t="shared" si="264"/>
        <v/>
      </c>
      <c r="DL255" s="26" t="str">
        <f t="shared" si="265"/>
        <v/>
      </c>
      <c r="DM255" s="26" t="str">
        <f t="shared" si="266"/>
        <v/>
      </c>
      <c r="DN255" s="26" t="str">
        <f t="shared" si="267"/>
        <v/>
      </c>
      <c r="DO255" s="26" t="str">
        <f t="shared" si="268"/>
        <v/>
      </c>
      <c r="DP255" s="26" t="str">
        <f t="shared" si="269"/>
        <v/>
      </c>
      <c r="DQ255" s="26" t="str">
        <f t="shared" si="270"/>
        <v/>
      </c>
      <c r="DR255" s="26" t="str">
        <f t="shared" si="271"/>
        <v/>
      </c>
      <c r="DS255" s="26" t="str">
        <f t="shared" si="272"/>
        <v/>
      </c>
      <c r="DT255" s="26" t="str">
        <f t="shared" si="273"/>
        <v/>
      </c>
      <c r="DU255" s="26" t="str">
        <f t="shared" si="274"/>
        <v/>
      </c>
      <c r="DV255" s="26" t="str">
        <f t="shared" si="275"/>
        <v/>
      </c>
    </row>
    <row r="256" spans="1:126" ht="45" x14ac:dyDescent="0.25">
      <c r="A256" t="s">
        <v>1942</v>
      </c>
      <c r="B256">
        <v>2016</v>
      </c>
      <c r="C256" t="s">
        <v>2046</v>
      </c>
      <c r="D256">
        <v>106990</v>
      </c>
      <c r="E256" s="19">
        <v>1316215704471</v>
      </c>
      <c r="F256" t="s">
        <v>415</v>
      </c>
      <c r="G256">
        <v>324110</v>
      </c>
      <c r="H256" t="s">
        <v>416</v>
      </c>
      <c r="I256" t="s">
        <v>417</v>
      </c>
      <c r="J256" t="s">
        <v>418</v>
      </c>
      <c r="K256" t="s">
        <v>113</v>
      </c>
      <c r="L256">
        <v>79086</v>
      </c>
      <c r="M256" s="26" t="str">
        <f t="shared" si="221"/>
        <v>89. PRODUCE THE CHEMICAL, 94. AS A MANUFACTURED IMPURITY</v>
      </c>
      <c r="N256" s="26" t="s">
        <v>2072</v>
      </c>
      <c r="O256" s="26" t="s">
        <v>2068</v>
      </c>
      <c r="P256">
        <v>250</v>
      </c>
      <c r="Q256">
        <v>250</v>
      </c>
      <c r="R256">
        <v>500</v>
      </c>
      <c r="S256" s="26" t="s">
        <v>1940</v>
      </c>
      <c r="T256" s="26" t="s">
        <v>1941</v>
      </c>
      <c r="U256" s="26" t="s">
        <v>1941</v>
      </c>
      <c r="V256" s="26" t="s">
        <v>1941</v>
      </c>
      <c r="W256" s="26" t="s">
        <v>1941</v>
      </c>
      <c r="X256" s="26" t="s">
        <v>1940</v>
      </c>
      <c r="Y256" s="26" t="s">
        <v>1941</v>
      </c>
      <c r="AE256" s="26" t="s">
        <v>1941</v>
      </c>
      <c r="AR256" s="26" t="s">
        <v>1941</v>
      </c>
      <c r="AS256" s="26" t="s">
        <v>1941</v>
      </c>
      <c r="AT256" s="26" t="s">
        <v>1941</v>
      </c>
      <c r="AV256" s="26" t="s">
        <v>1941</v>
      </c>
      <c r="BD256" s="26" t="s">
        <v>1941</v>
      </c>
      <c r="BK256" s="26" t="s">
        <v>1941</v>
      </c>
      <c r="BU256" s="26" t="str">
        <f t="shared" si="222"/>
        <v>89. PRODUCE THE CHEMICAL</v>
      </c>
      <c r="BV256" s="26" t="str">
        <f t="shared" si="223"/>
        <v/>
      </c>
      <c r="BW256" s="26" t="str">
        <f t="shared" si="224"/>
        <v/>
      </c>
      <c r="BX256" s="26" t="str">
        <f t="shared" si="225"/>
        <v/>
      </c>
      <c r="BY256" s="26" t="str">
        <f t="shared" si="226"/>
        <v/>
      </c>
      <c r="BZ256" s="26" t="str">
        <f t="shared" si="227"/>
        <v>94. AS A MANUFACTURED IMPURITY</v>
      </c>
      <c r="CA256" s="26" t="str">
        <f t="shared" si="228"/>
        <v/>
      </c>
      <c r="CB256" s="26" t="str">
        <f t="shared" si="229"/>
        <v/>
      </c>
      <c r="CC256" s="26" t="str">
        <f t="shared" si="230"/>
        <v/>
      </c>
      <c r="CD256" s="26" t="str">
        <f t="shared" si="231"/>
        <v/>
      </c>
      <c r="CE256" s="26" t="str">
        <f t="shared" si="232"/>
        <v/>
      </c>
      <c r="CF256" s="26" t="str">
        <f t="shared" si="233"/>
        <v/>
      </c>
      <c r="CG256" s="26" t="str">
        <f t="shared" si="234"/>
        <v/>
      </c>
      <c r="CH256" s="26" t="str">
        <f t="shared" si="235"/>
        <v/>
      </c>
      <c r="CI256" s="26" t="str">
        <f t="shared" si="236"/>
        <v/>
      </c>
      <c r="CJ256" s="26" t="str">
        <f t="shared" si="237"/>
        <v/>
      </c>
      <c r="CK256" s="26" t="str">
        <f t="shared" si="238"/>
        <v/>
      </c>
      <c r="CL256" s="26" t="str">
        <f t="shared" si="239"/>
        <v/>
      </c>
      <c r="CM256" s="26" t="str">
        <f t="shared" si="240"/>
        <v/>
      </c>
      <c r="CN256" s="26" t="str">
        <f t="shared" si="241"/>
        <v/>
      </c>
      <c r="CO256" s="26" t="str">
        <f t="shared" si="242"/>
        <v/>
      </c>
      <c r="CP256" s="26" t="str">
        <f t="shared" si="243"/>
        <v/>
      </c>
      <c r="CQ256" s="26" t="str">
        <f t="shared" si="244"/>
        <v/>
      </c>
      <c r="CR256" s="26" t="str">
        <f t="shared" si="245"/>
        <v/>
      </c>
      <c r="CS256" s="26" t="str">
        <f t="shared" si="246"/>
        <v/>
      </c>
      <c r="CT256" s="26" t="str">
        <f t="shared" si="247"/>
        <v/>
      </c>
      <c r="CU256" s="26" t="str">
        <f t="shared" si="248"/>
        <v/>
      </c>
      <c r="CV256" s="26" t="str">
        <f t="shared" si="249"/>
        <v/>
      </c>
      <c r="CW256" s="26" t="str">
        <f t="shared" si="250"/>
        <v/>
      </c>
      <c r="CX256" s="26" t="str">
        <f t="shared" si="251"/>
        <v/>
      </c>
      <c r="CY256" s="26" t="str">
        <f t="shared" si="252"/>
        <v/>
      </c>
      <c r="CZ256" s="26" t="str">
        <f t="shared" si="253"/>
        <v/>
      </c>
      <c r="DA256" s="26" t="str">
        <f t="shared" si="254"/>
        <v/>
      </c>
      <c r="DB256" s="26" t="str">
        <f t="shared" si="255"/>
        <v/>
      </c>
      <c r="DC256" s="26" t="str">
        <f t="shared" si="256"/>
        <v/>
      </c>
      <c r="DD256" s="26" t="str">
        <f t="shared" si="257"/>
        <v/>
      </c>
      <c r="DE256" s="26" t="str">
        <f t="shared" si="258"/>
        <v/>
      </c>
      <c r="DF256" s="26" t="str">
        <f t="shared" si="259"/>
        <v/>
      </c>
      <c r="DG256" s="26" t="str">
        <f t="shared" si="260"/>
        <v/>
      </c>
      <c r="DH256" s="26" t="str">
        <f t="shared" si="261"/>
        <v/>
      </c>
      <c r="DI256" s="26" t="str">
        <f t="shared" si="262"/>
        <v/>
      </c>
      <c r="DJ256" s="26" t="str">
        <f t="shared" si="263"/>
        <v/>
      </c>
      <c r="DK256" s="26" t="str">
        <f t="shared" si="264"/>
        <v/>
      </c>
      <c r="DL256" s="26" t="str">
        <f t="shared" si="265"/>
        <v/>
      </c>
      <c r="DM256" s="26" t="str">
        <f t="shared" si="266"/>
        <v/>
      </c>
      <c r="DN256" s="26" t="str">
        <f t="shared" si="267"/>
        <v/>
      </c>
      <c r="DO256" s="26" t="str">
        <f t="shared" si="268"/>
        <v/>
      </c>
      <c r="DP256" s="26" t="str">
        <f t="shared" si="269"/>
        <v/>
      </c>
      <c r="DQ256" s="26" t="str">
        <f t="shared" si="270"/>
        <v/>
      </c>
      <c r="DR256" s="26" t="str">
        <f t="shared" si="271"/>
        <v/>
      </c>
      <c r="DS256" s="26" t="str">
        <f t="shared" si="272"/>
        <v/>
      </c>
      <c r="DT256" s="26" t="str">
        <f t="shared" si="273"/>
        <v/>
      </c>
      <c r="DU256" s="26" t="str">
        <f t="shared" si="274"/>
        <v/>
      </c>
      <c r="DV256" s="26" t="str">
        <f t="shared" si="275"/>
        <v/>
      </c>
    </row>
    <row r="257" spans="1:126" ht="45" x14ac:dyDescent="0.25">
      <c r="A257" t="s">
        <v>1942</v>
      </c>
      <c r="B257">
        <v>2017</v>
      </c>
      <c r="C257" t="s">
        <v>2046</v>
      </c>
      <c r="D257">
        <v>106990</v>
      </c>
      <c r="E257" s="19">
        <v>1317216378618</v>
      </c>
      <c r="F257" t="s">
        <v>415</v>
      </c>
      <c r="G257">
        <v>324110</v>
      </c>
      <c r="H257" t="s">
        <v>416</v>
      </c>
      <c r="I257" t="s">
        <v>417</v>
      </c>
      <c r="J257" t="s">
        <v>418</v>
      </c>
      <c r="K257" t="s">
        <v>113</v>
      </c>
      <c r="L257">
        <v>79086</v>
      </c>
      <c r="M257" s="26" t="str">
        <f t="shared" si="221"/>
        <v>89. PRODUCE THE CHEMICAL, 94. AS A MANUFACTURED IMPURITY</v>
      </c>
      <c r="N257" s="26" t="s">
        <v>2072</v>
      </c>
      <c r="O257" s="26" t="s">
        <v>2068</v>
      </c>
      <c r="P257">
        <v>250</v>
      </c>
      <c r="Q257">
        <v>250</v>
      </c>
      <c r="R257">
        <v>500</v>
      </c>
      <c r="S257" s="26" t="s">
        <v>1940</v>
      </c>
      <c r="T257" s="26" t="s">
        <v>1941</v>
      </c>
      <c r="U257" s="26" t="s">
        <v>1941</v>
      </c>
      <c r="V257" s="26" t="s">
        <v>1941</v>
      </c>
      <c r="W257" s="26" t="s">
        <v>1941</v>
      </c>
      <c r="X257" s="26" t="s">
        <v>1940</v>
      </c>
      <c r="Y257" s="26" t="s">
        <v>1941</v>
      </c>
      <c r="AE257" s="26" t="s">
        <v>1941</v>
      </c>
      <c r="AR257" s="26" t="s">
        <v>1941</v>
      </c>
      <c r="AS257" s="26" t="s">
        <v>1941</v>
      </c>
      <c r="AT257" s="26" t="s">
        <v>1941</v>
      </c>
      <c r="AV257" s="26" t="s">
        <v>1941</v>
      </c>
      <c r="BD257" s="26" t="s">
        <v>1941</v>
      </c>
      <c r="BK257" s="26" t="s">
        <v>1941</v>
      </c>
      <c r="BU257" s="26" t="str">
        <f t="shared" si="222"/>
        <v>89. PRODUCE THE CHEMICAL</v>
      </c>
      <c r="BV257" s="26" t="str">
        <f t="shared" si="223"/>
        <v/>
      </c>
      <c r="BW257" s="26" t="str">
        <f t="shared" si="224"/>
        <v/>
      </c>
      <c r="BX257" s="26" t="str">
        <f t="shared" si="225"/>
        <v/>
      </c>
      <c r="BY257" s="26" t="str">
        <f t="shared" si="226"/>
        <v/>
      </c>
      <c r="BZ257" s="26" t="str">
        <f t="shared" si="227"/>
        <v>94. AS A MANUFACTURED IMPURITY</v>
      </c>
      <c r="CA257" s="26" t="str">
        <f t="shared" si="228"/>
        <v/>
      </c>
      <c r="CB257" s="26" t="str">
        <f t="shared" si="229"/>
        <v/>
      </c>
      <c r="CC257" s="26" t="str">
        <f t="shared" si="230"/>
        <v/>
      </c>
      <c r="CD257" s="26" t="str">
        <f t="shared" si="231"/>
        <v/>
      </c>
      <c r="CE257" s="26" t="str">
        <f t="shared" si="232"/>
        <v/>
      </c>
      <c r="CF257" s="26" t="str">
        <f t="shared" si="233"/>
        <v/>
      </c>
      <c r="CG257" s="26" t="str">
        <f t="shared" si="234"/>
        <v/>
      </c>
      <c r="CH257" s="26" t="str">
        <f t="shared" si="235"/>
        <v/>
      </c>
      <c r="CI257" s="26" t="str">
        <f t="shared" si="236"/>
        <v/>
      </c>
      <c r="CJ257" s="26" t="str">
        <f t="shared" si="237"/>
        <v/>
      </c>
      <c r="CK257" s="26" t="str">
        <f t="shared" si="238"/>
        <v/>
      </c>
      <c r="CL257" s="26" t="str">
        <f t="shared" si="239"/>
        <v/>
      </c>
      <c r="CM257" s="26" t="str">
        <f t="shared" si="240"/>
        <v/>
      </c>
      <c r="CN257" s="26" t="str">
        <f t="shared" si="241"/>
        <v/>
      </c>
      <c r="CO257" s="26" t="str">
        <f t="shared" si="242"/>
        <v/>
      </c>
      <c r="CP257" s="26" t="str">
        <f t="shared" si="243"/>
        <v/>
      </c>
      <c r="CQ257" s="26" t="str">
        <f t="shared" si="244"/>
        <v/>
      </c>
      <c r="CR257" s="26" t="str">
        <f t="shared" si="245"/>
        <v/>
      </c>
      <c r="CS257" s="26" t="str">
        <f t="shared" si="246"/>
        <v/>
      </c>
      <c r="CT257" s="26" t="str">
        <f t="shared" si="247"/>
        <v/>
      </c>
      <c r="CU257" s="26" t="str">
        <f t="shared" si="248"/>
        <v/>
      </c>
      <c r="CV257" s="26" t="str">
        <f t="shared" si="249"/>
        <v/>
      </c>
      <c r="CW257" s="26" t="str">
        <f t="shared" si="250"/>
        <v/>
      </c>
      <c r="CX257" s="26" t="str">
        <f t="shared" si="251"/>
        <v/>
      </c>
      <c r="CY257" s="26" t="str">
        <f t="shared" si="252"/>
        <v/>
      </c>
      <c r="CZ257" s="26" t="str">
        <f t="shared" si="253"/>
        <v/>
      </c>
      <c r="DA257" s="26" t="str">
        <f t="shared" si="254"/>
        <v/>
      </c>
      <c r="DB257" s="26" t="str">
        <f t="shared" si="255"/>
        <v/>
      </c>
      <c r="DC257" s="26" t="str">
        <f t="shared" si="256"/>
        <v/>
      </c>
      <c r="DD257" s="26" t="str">
        <f t="shared" si="257"/>
        <v/>
      </c>
      <c r="DE257" s="26" t="str">
        <f t="shared" si="258"/>
        <v/>
      </c>
      <c r="DF257" s="26" t="str">
        <f t="shared" si="259"/>
        <v/>
      </c>
      <c r="DG257" s="26" t="str">
        <f t="shared" si="260"/>
        <v/>
      </c>
      <c r="DH257" s="26" t="str">
        <f t="shared" si="261"/>
        <v/>
      </c>
      <c r="DI257" s="26" t="str">
        <f t="shared" si="262"/>
        <v/>
      </c>
      <c r="DJ257" s="26" t="str">
        <f t="shared" si="263"/>
        <v/>
      </c>
      <c r="DK257" s="26" t="str">
        <f t="shared" si="264"/>
        <v/>
      </c>
      <c r="DL257" s="26" t="str">
        <f t="shared" si="265"/>
        <v/>
      </c>
      <c r="DM257" s="26" t="str">
        <f t="shared" si="266"/>
        <v/>
      </c>
      <c r="DN257" s="26" t="str">
        <f t="shared" si="267"/>
        <v/>
      </c>
      <c r="DO257" s="26" t="str">
        <f t="shared" si="268"/>
        <v/>
      </c>
      <c r="DP257" s="26" t="str">
        <f t="shared" si="269"/>
        <v/>
      </c>
      <c r="DQ257" s="26" t="str">
        <f t="shared" si="270"/>
        <v/>
      </c>
      <c r="DR257" s="26" t="str">
        <f t="shared" si="271"/>
        <v/>
      </c>
      <c r="DS257" s="26" t="str">
        <f t="shared" si="272"/>
        <v/>
      </c>
      <c r="DT257" s="26" t="str">
        <f t="shared" si="273"/>
        <v/>
      </c>
      <c r="DU257" s="26" t="str">
        <f t="shared" si="274"/>
        <v/>
      </c>
      <c r="DV257" s="26" t="str">
        <f t="shared" si="275"/>
        <v/>
      </c>
    </row>
    <row r="258" spans="1:126" ht="75" x14ac:dyDescent="0.25">
      <c r="A258" t="s">
        <v>1942</v>
      </c>
      <c r="B258">
        <v>2018</v>
      </c>
      <c r="C258" t="s">
        <v>2046</v>
      </c>
      <c r="D258">
        <v>106990</v>
      </c>
      <c r="E258" s="19">
        <v>1318217181965</v>
      </c>
      <c r="F258" t="s">
        <v>415</v>
      </c>
      <c r="G258">
        <v>324110</v>
      </c>
      <c r="H258" t="s">
        <v>416</v>
      </c>
      <c r="I258" t="s">
        <v>417</v>
      </c>
      <c r="J258" t="s">
        <v>418</v>
      </c>
      <c r="K258" t="s">
        <v>113</v>
      </c>
      <c r="L258">
        <v>79086</v>
      </c>
      <c r="M258" s="26" t="str">
        <f t="shared" si="221"/>
        <v>89. PRODUCE THE CHEMICAL, 94. AS A MANUFACTURED IMPURITY</v>
      </c>
      <c r="N258" s="26" t="s">
        <v>2072</v>
      </c>
      <c r="O258" s="26" t="s">
        <v>2068</v>
      </c>
      <c r="P258">
        <v>250</v>
      </c>
      <c r="Q258">
        <v>250</v>
      </c>
      <c r="R258">
        <v>500</v>
      </c>
      <c r="S258" s="26" t="s">
        <v>1940</v>
      </c>
      <c r="T258" s="26" t="s">
        <v>1941</v>
      </c>
      <c r="U258" s="26" t="s">
        <v>1941</v>
      </c>
      <c r="V258" s="26" t="s">
        <v>1941</v>
      </c>
      <c r="W258" s="26" t="s">
        <v>1941</v>
      </c>
      <c r="X258" s="26" t="s">
        <v>1940</v>
      </c>
      <c r="Y258" s="26" t="s">
        <v>1941</v>
      </c>
      <c r="Z258" s="26" t="s">
        <v>1941</v>
      </c>
      <c r="AA258" s="26" t="s">
        <v>1941</v>
      </c>
      <c r="AB258" s="26" t="s">
        <v>1941</v>
      </c>
      <c r="AC258" s="26" t="s">
        <v>1941</v>
      </c>
      <c r="AD258" s="26" t="s">
        <v>1941</v>
      </c>
      <c r="AE258" s="26" t="s">
        <v>1941</v>
      </c>
      <c r="AF258" s="26" t="s">
        <v>1941</v>
      </c>
      <c r="AG258" s="26" t="s">
        <v>1941</v>
      </c>
      <c r="AH258" s="26" t="s">
        <v>1941</v>
      </c>
      <c r="AI258" s="26" t="s">
        <v>1941</v>
      </c>
      <c r="AJ258" s="26" t="s">
        <v>1941</v>
      </c>
      <c r="AK258" s="26" t="s">
        <v>1941</v>
      </c>
      <c r="AL258" s="26" t="s">
        <v>1941</v>
      </c>
      <c r="AM258" s="26" t="s">
        <v>1941</v>
      </c>
      <c r="AN258" s="26" t="s">
        <v>1941</v>
      </c>
      <c r="AO258" s="26" t="s">
        <v>1941</v>
      </c>
      <c r="AP258" s="26" t="s">
        <v>1941</v>
      </c>
      <c r="AQ258" s="26" t="s">
        <v>1941</v>
      </c>
      <c r="AR258" s="26" t="s">
        <v>1941</v>
      </c>
      <c r="AS258" s="26" t="s">
        <v>1941</v>
      </c>
      <c r="AT258" s="26" t="s">
        <v>1941</v>
      </c>
      <c r="AU258" s="26" t="s">
        <v>1941</v>
      </c>
      <c r="AV258" s="26" t="s">
        <v>1941</v>
      </c>
      <c r="AW258" s="26" t="s">
        <v>1941</v>
      </c>
      <c r="AX258" s="26" t="s">
        <v>1941</v>
      </c>
      <c r="AY258" s="26" t="s">
        <v>1941</v>
      </c>
      <c r="AZ258" s="26" t="s">
        <v>1941</v>
      </c>
      <c r="BA258" s="26" t="s">
        <v>1941</v>
      </c>
      <c r="BB258" s="26" t="s">
        <v>1941</v>
      </c>
      <c r="BC258" s="26" t="s">
        <v>1941</v>
      </c>
      <c r="BD258" s="26" t="s">
        <v>1941</v>
      </c>
      <c r="BE258" s="26" t="s">
        <v>1941</v>
      </c>
      <c r="BF258" s="26" t="s">
        <v>1941</v>
      </c>
      <c r="BG258" s="26" t="s">
        <v>1941</v>
      </c>
      <c r="BH258" s="26" t="s">
        <v>1941</v>
      </c>
      <c r="BI258" s="26" t="s">
        <v>1941</v>
      </c>
      <c r="BJ258" s="26" t="s">
        <v>1941</v>
      </c>
      <c r="BK258" s="26" t="s">
        <v>1941</v>
      </c>
      <c r="BL258" s="26" t="s">
        <v>1941</v>
      </c>
      <c r="BM258" s="26" t="s">
        <v>1941</v>
      </c>
      <c r="BN258" s="26" t="s">
        <v>1941</v>
      </c>
      <c r="BO258" s="26" t="s">
        <v>1941</v>
      </c>
      <c r="BP258" s="26" t="s">
        <v>1941</v>
      </c>
      <c r="BQ258" s="26" t="s">
        <v>1941</v>
      </c>
      <c r="BR258" s="26" t="s">
        <v>1941</v>
      </c>
      <c r="BS258" s="26" t="s">
        <v>1941</v>
      </c>
      <c r="BT258" s="26" t="s">
        <v>1941</v>
      </c>
      <c r="BU258" s="26" t="str">
        <f t="shared" si="222"/>
        <v>89. PRODUCE THE CHEMICAL</v>
      </c>
      <c r="BV258" s="26" t="str">
        <f t="shared" si="223"/>
        <v/>
      </c>
      <c r="BW258" s="26" t="str">
        <f t="shared" si="224"/>
        <v/>
      </c>
      <c r="BX258" s="26" t="str">
        <f t="shared" si="225"/>
        <v/>
      </c>
      <c r="BY258" s="26" t="str">
        <f t="shared" si="226"/>
        <v/>
      </c>
      <c r="BZ258" s="26" t="str">
        <f t="shared" si="227"/>
        <v>94. AS A MANUFACTURED IMPURITY</v>
      </c>
      <c r="CA258" s="26" t="str">
        <f t="shared" si="228"/>
        <v/>
      </c>
      <c r="CB258" s="26" t="str">
        <f t="shared" si="229"/>
        <v/>
      </c>
      <c r="CC258" s="26" t="str">
        <f t="shared" si="230"/>
        <v/>
      </c>
      <c r="CD258" s="26" t="str">
        <f t="shared" si="231"/>
        <v/>
      </c>
      <c r="CE258" s="26" t="str">
        <f t="shared" si="232"/>
        <v/>
      </c>
      <c r="CF258" s="26" t="str">
        <f t="shared" si="233"/>
        <v/>
      </c>
      <c r="CG258" s="26" t="str">
        <f t="shared" si="234"/>
        <v/>
      </c>
      <c r="CH258" s="26" t="str">
        <f t="shared" si="235"/>
        <v/>
      </c>
      <c r="CI258" s="26" t="str">
        <f t="shared" si="236"/>
        <v/>
      </c>
      <c r="CJ258" s="26" t="str">
        <f t="shared" si="237"/>
        <v/>
      </c>
      <c r="CK258" s="26" t="str">
        <f t="shared" si="238"/>
        <v/>
      </c>
      <c r="CL258" s="26" t="str">
        <f t="shared" si="239"/>
        <v/>
      </c>
      <c r="CM258" s="26" t="str">
        <f t="shared" si="240"/>
        <v/>
      </c>
      <c r="CN258" s="26" t="str">
        <f t="shared" si="241"/>
        <v/>
      </c>
      <c r="CO258" s="26" t="str">
        <f t="shared" si="242"/>
        <v/>
      </c>
      <c r="CP258" s="26" t="str">
        <f t="shared" si="243"/>
        <v/>
      </c>
      <c r="CQ258" s="26" t="str">
        <f t="shared" si="244"/>
        <v/>
      </c>
      <c r="CR258" s="26" t="str">
        <f t="shared" si="245"/>
        <v/>
      </c>
      <c r="CS258" s="26" t="str">
        <f t="shared" si="246"/>
        <v/>
      </c>
      <c r="CT258" s="26" t="str">
        <f t="shared" si="247"/>
        <v/>
      </c>
      <c r="CU258" s="26" t="str">
        <f t="shared" si="248"/>
        <v/>
      </c>
      <c r="CV258" s="26" t="str">
        <f t="shared" si="249"/>
        <v/>
      </c>
      <c r="CW258" s="26" t="str">
        <f t="shared" si="250"/>
        <v/>
      </c>
      <c r="CX258" s="26" t="str">
        <f t="shared" si="251"/>
        <v/>
      </c>
      <c r="CY258" s="26" t="str">
        <f t="shared" si="252"/>
        <v/>
      </c>
      <c r="CZ258" s="26" t="str">
        <f t="shared" si="253"/>
        <v/>
      </c>
      <c r="DA258" s="26" t="str">
        <f t="shared" si="254"/>
        <v/>
      </c>
      <c r="DB258" s="26" t="str">
        <f t="shared" si="255"/>
        <v/>
      </c>
      <c r="DC258" s="26" t="str">
        <f t="shared" si="256"/>
        <v/>
      </c>
      <c r="DD258" s="26" t="str">
        <f t="shared" si="257"/>
        <v/>
      </c>
      <c r="DE258" s="26" t="str">
        <f t="shared" si="258"/>
        <v/>
      </c>
      <c r="DF258" s="26" t="str">
        <f t="shared" si="259"/>
        <v/>
      </c>
      <c r="DG258" s="26" t="str">
        <f t="shared" si="260"/>
        <v/>
      </c>
      <c r="DH258" s="26" t="str">
        <f t="shared" si="261"/>
        <v/>
      </c>
      <c r="DI258" s="26" t="str">
        <f t="shared" si="262"/>
        <v/>
      </c>
      <c r="DJ258" s="26" t="str">
        <f t="shared" si="263"/>
        <v/>
      </c>
      <c r="DK258" s="26" t="str">
        <f t="shared" si="264"/>
        <v/>
      </c>
      <c r="DL258" s="26" t="str">
        <f t="shared" si="265"/>
        <v/>
      </c>
      <c r="DM258" s="26" t="str">
        <f t="shared" si="266"/>
        <v/>
      </c>
      <c r="DN258" s="26" t="str">
        <f t="shared" si="267"/>
        <v/>
      </c>
      <c r="DO258" s="26" t="str">
        <f t="shared" si="268"/>
        <v/>
      </c>
      <c r="DP258" s="26" t="str">
        <f t="shared" si="269"/>
        <v/>
      </c>
      <c r="DQ258" s="26" t="str">
        <f t="shared" si="270"/>
        <v/>
      </c>
      <c r="DR258" s="26" t="str">
        <f t="shared" si="271"/>
        <v/>
      </c>
      <c r="DS258" s="26" t="str">
        <f t="shared" si="272"/>
        <v/>
      </c>
      <c r="DT258" s="26" t="str">
        <f t="shared" si="273"/>
        <v/>
      </c>
      <c r="DU258" s="26" t="str">
        <f t="shared" si="274"/>
        <v/>
      </c>
      <c r="DV258" s="26" t="str">
        <f t="shared" si="275"/>
        <v/>
      </c>
    </row>
    <row r="259" spans="1:126" ht="75" x14ac:dyDescent="0.25">
      <c r="A259" t="s">
        <v>1942</v>
      </c>
      <c r="B259">
        <v>2019</v>
      </c>
      <c r="C259" t="s">
        <v>2046</v>
      </c>
      <c r="D259">
        <v>106990</v>
      </c>
      <c r="E259" s="19">
        <v>1319218332308</v>
      </c>
      <c r="F259" t="s">
        <v>415</v>
      </c>
      <c r="G259">
        <v>324110</v>
      </c>
      <c r="H259" t="s">
        <v>416</v>
      </c>
      <c r="I259" t="s">
        <v>417</v>
      </c>
      <c r="J259" t="s">
        <v>418</v>
      </c>
      <c r="K259" t="s">
        <v>113</v>
      </c>
      <c r="L259">
        <v>79086</v>
      </c>
      <c r="M259" s="26" t="str">
        <f t="shared" si="221"/>
        <v>89. PRODUCE THE CHEMICAL, 94. AS A MANUFACTURED IMPURITY</v>
      </c>
      <c r="N259" s="26" t="s">
        <v>2072</v>
      </c>
      <c r="O259" s="26" t="s">
        <v>2068</v>
      </c>
      <c r="P259">
        <v>250</v>
      </c>
      <c r="Q259">
        <v>250</v>
      </c>
      <c r="R259">
        <v>500</v>
      </c>
      <c r="S259" s="26" t="s">
        <v>1940</v>
      </c>
      <c r="T259" s="26" t="s">
        <v>1941</v>
      </c>
      <c r="U259" s="26" t="s">
        <v>1941</v>
      </c>
      <c r="V259" s="26" t="s">
        <v>1941</v>
      </c>
      <c r="W259" s="26" t="s">
        <v>1941</v>
      </c>
      <c r="X259" s="26" t="s">
        <v>1940</v>
      </c>
      <c r="Y259" s="26" t="s">
        <v>1941</v>
      </c>
      <c r="Z259" s="26" t="s">
        <v>1941</v>
      </c>
      <c r="AA259" s="26" t="s">
        <v>1941</v>
      </c>
      <c r="AB259" s="26" t="s">
        <v>1941</v>
      </c>
      <c r="AC259" s="26" t="s">
        <v>1941</v>
      </c>
      <c r="AD259" s="26" t="s">
        <v>1941</v>
      </c>
      <c r="AE259" s="26" t="s">
        <v>1941</v>
      </c>
      <c r="AF259" s="26" t="s">
        <v>1941</v>
      </c>
      <c r="AG259" s="26" t="s">
        <v>1941</v>
      </c>
      <c r="AH259" s="26" t="s">
        <v>1941</v>
      </c>
      <c r="AI259" s="26" t="s">
        <v>1941</v>
      </c>
      <c r="AJ259" s="26" t="s">
        <v>1941</v>
      </c>
      <c r="AK259" s="26" t="s">
        <v>1941</v>
      </c>
      <c r="AL259" s="26" t="s">
        <v>1941</v>
      </c>
      <c r="AM259" s="26" t="s">
        <v>1941</v>
      </c>
      <c r="AN259" s="26" t="s">
        <v>1941</v>
      </c>
      <c r="AO259" s="26" t="s">
        <v>1941</v>
      </c>
      <c r="AP259" s="26" t="s">
        <v>1941</v>
      </c>
      <c r="AQ259" s="26" t="s">
        <v>1941</v>
      </c>
      <c r="AR259" s="26" t="s">
        <v>1941</v>
      </c>
      <c r="AS259" s="26" t="s">
        <v>1941</v>
      </c>
      <c r="AT259" s="26" t="s">
        <v>1941</v>
      </c>
      <c r="AU259" s="26" t="s">
        <v>1941</v>
      </c>
      <c r="AV259" s="26" t="s">
        <v>1941</v>
      </c>
      <c r="AW259" s="26" t="s">
        <v>1941</v>
      </c>
      <c r="AX259" s="26" t="s">
        <v>1941</v>
      </c>
      <c r="AY259" s="26" t="s">
        <v>1941</v>
      </c>
      <c r="AZ259" s="26" t="s">
        <v>1941</v>
      </c>
      <c r="BA259" s="26" t="s">
        <v>1941</v>
      </c>
      <c r="BB259" s="26" t="s">
        <v>1941</v>
      </c>
      <c r="BC259" s="26" t="s">
        <v>1941</v>
      </c>
      <c r="BD259" s="26" t="s">
        <v>1941</v>
      </c>
      <c r="BE259" s="26" t="s">
        <v>1941</v>
      </c>
      <c r="BF259" s="26" t="s">
        <v>1941</v>
      </c>
      <c r="BG259" s="26" t="s">
        <v>1941</v>
      </c>
      <c r="BH259" s="26" t="s">
        <v>1941</v>
      </c>
      <c r="BI259" s="26" t="s">
        <v>1941</v>
      </c>
      <c r="BJ259" s="26" t="s">
        <v>1941</v>
      </c>
      <c r="BK259" s="26" t="s">
        <v>1941</v>
      </c>
      <c r="BL259" s="26" t="s">
        <v>1941</v>
      </c>
      <c r="BM259" s="26" t="s">
        <v>1941</v>
      </c>
      <c r="BN259" s="26" t="s">
        <v>1941</v>
      </c>
      <c r="BO259" s="26" t="s">
        <v>1941</v>
      </c>
      <c r="BP259" s="26" t="s">
        <v>1941</v>
      </c>
      <c r="BQ259" s="26" t="s">
        <v>1941</v>
      </c>
      <c r="BR259" s="26" t="s">
        <v>1941</v>
      </c>
      <c r="BS259" s="26" t="s">
        <v>1941</v>
      </c>
      <c r="BT259" s="26" t="s">
        <v>1941</v>
      </c>
      <c r="BU259" s="26" t="str">
        <f t="shared" si="222"/>
        <v>89. PRODUCE THE CHEMICAL</v>
      </c>
      <c r="BV259" s="26" t="str">
        <f t="shared" si="223"/>
        <v/>
      </c>
      <c r="BW259" s="26" t="str">
        <f t="shared" si="224"/>
        <v/>
      </c>
      <c r="BX259" s="26" t="str">
        <f t="shared" si="225"/>
        <v/>
      </c>
      <c r="BY259" s="26" t="str">
        <f t="shared" si="226"/>
        <v/>
      </c>
      <c r="BZ259" s="26" t="str">
        <f t="shared" si="227"/>
        <v>94. AS A MANUFACTURED IMPURITY</v>
      </c>
      <c r="CA259" s="26" t="str">
        <f t="shared" si="228"/>
        <v/>
      </c>
      <c r="CB259" s="26" t="str">
        <f t="shared" si="229"/>
        <v/>
      </c>
      <c r="CC259" s="26" t="str">
        <f t="shared" si="230"/>
        <v/>
      </c>
      <c r="CD259" s="26" t="str">
        <f t="shared" si="231"/>
        <v/>
      </c>
      <c r="CE259" s="26" t="str">
        <f t="shared" si="232"/>
        <v/>
      </c>
      <c r="CF259" s="26" t="str">
        <f t="shared" si="233"/>
        <v/>
      </c>
      <c r="CG259" s="26" t="str">
        <f t="shared" si="234"/>
        <v/>
      </c>
      <c r="CH259" s="26" t="str">
        <f t="shared" si="235"/>
        <v/>
      </c>
      <c r="CI259" s="26" t="str">
        <f t="shared" si="236"/>
        <v/>
      </c>
      <c r="CJ259" s="26" t="str">
        <f t="shared" si="237"/>
        <v/>
      </c>
      <c r="CK259" s="26" t="str">
        <f t="shared" si="238"/>
        <v/>
      </c>
      <c r="CL259" s="26" t="str">
        <f t="shared" si="239"/>
        <v/>
      </c>
      <c r="CM259" s="26" t="str">
        <f t="shared" si="240"/>
        <v/>
      </c>
      <c r="CN259" s="26" t="str">
        <f t="shared" si="241"/>
        <v/>
      </c>
      <c r="CO259" s="26" t="str">
        <f t="shared" si="242"/>
        <v/>
      </c>
      <c r="CP259" s="26" t="str">
        <f t="shared" si="243"/>
        <v/>
      </c>
      <c r="CQ259" s="26" t="str">
        <f t="shared" si="244"/>
        <v/>
      </c>
      <c r="CR259" s="26" t="str">
        <f t="shared" si="245"/>
        <v/>
      </c>
      <c r="CS259" s="26" t="str">
        <f t="shared" si="246"/>
        <v/>
      </c>
      <c r="CT259" s="26" t="str">
        <f t="shared" si="247"/>
        <v/>
      </c>
      <c r="CU259" s="26" t="str">
        <f t="shared" si="248"/>
        <v/>
      </c>
      <c r="CV259" s="26" t="str">
        <f t="shared" si="249"/>
        <v/>
      </c>
      <c r="CW259" s="26" t="str">
        <f t="shared" si="250"/>
        <v/>
      </c>
      <c r="CX259" s="26" t="str">
        <f t="shared" si="251"/>
        <v/>
      </c>
      <c r="CY259" s="26" t="str">
        <f t="shared" si="252"/>
        <v/>
      </c>
      <c r="CZ259" s="26" t="str">
        <f t="shared" si="253"/>
        <v/>
      </c>
      <c r="DA259" s="26" t="str">
        <f t="shared" si="254"/>
        <v/>
      </c>
      <c r="DB259" s="26" t="str">
        <f t="shared" si="255"/>
        <v/>
      </c>
      <c r="DC259" s="26" t="str">
        <f t="shared" si="256"/>
        <v/>
      </c>
      <c r="DD259" s="26" t="str">
        <f t="shared" si="257"/>
        <v/>
      </c>
      <c r="DE259" s="26" t="str">
        <f t="shared" si="258"/>
        <v/>
      </c>
      <c r="DF259" s="26" t="str">
        <f t="shared" si="259"/>
        <v/>
      </c>
      <c r="DG259" s="26" t="str">
        <f t="shared" si="260"/>
        <v/>
      </c>
      <c r="DH259" s="26" t="str">
        <f t="shared" si="261"/>
        <v/>
      </c>
      <c r="DI259" s="26" t="str">
        <f t="shared" si="262"/>
        <v/>
      </c>
      <c r="DJ259" s="26" t="str">
        <f t="shared" si="263"/>
        <v/>
      </c>
      <c r="DK259" s="26" t="str">
        <f t="shared" si="264"/>
        <v/>
      </c>
      <c r="DL259" s="26" t="str">
        <f t="shared" si="265"/>
        <v/>
      </c>
      <c r="DM259" s="26" t="str">
        <f t="shared" si="266"/>
        <v/>
      </c>
      <c r="DN259" s="26" t="str">
        <f t="shared" si="267"/>
        <v/>
      </c>
      <c r="DO259" s="26" t="str">
        <f t="shared" si="268"/>
        <v/>
      </c>
      <c r="DP259" s="26" t="str">
        <f t="shared" si="269"/>
        <v/>
      </c>
      <c r="DQ259" s="26" t="str">
        <f t="shared" si="270"/>
        <v/>
      </c>
      <c r="DR259" s="26" t="str">
        <f t="shared" si="271"/>
        <v/>
      </c>
      <c r="DS259" s="26" t="str">
        <f t="shared" si="272"/>
        <v/>
      </c>
      <c r="DT259" s="26" t="str">
        <f t="shared" si="273"/>
        <v/>
      </c>
      <c r="DU259" s="26" t="str">
        <f t="shared" si="274"/>
        <v/>
      </c>
      <c r="DV259" s="26" t="str">
        <f t="shared" si="275"/>
        <v/>
      </c>
    </row>
    <row r="260" spans="1:126" ht="90" x14ac:dyDescent="0.25">
      <c r="A260" t="s">
        <v>1942</v>
      </c>
      <c r="B260">
        <v>2020</v>
      </c>
      <c r="C260" t="s">
        <v>2046</v>
      </c>
      <c r="D260">
        <v>106990</v>
      </c>
      <c r="E260" s="19">
        <v>1320219170913</v>
      </c>
      <c r="F260" t="s">
        <v>415</v>
      </c>
      <c r="G260">
        <v>324110</v>
      </c>
      <c r="H260" t="s">
        <v>416</v>
      </c>
      <c r="I260" t="s">
        <v>417</v>
      </c>
      <c r="J260" t="s">
        <v>418</v>
      </c>
      <c r="K260" t="s">
        <v>113</v>
      </c>
      <c r="L260">
        <v>79086</v>
      </c>
      <c r="M260" s="26" t="str">
        <f t="shared" si="221"/>
        <v>89. PRODUCE THE CHEMICAL, 90. IMPORT THE CHEMICAL, 91. ON-SITE USE OF THE CHEMICAL, 93. AS A BYPRODUCT, 95. USED AS A REACTANT, 97. P102  RAW MATERIALS, 115. REPACKAGING, 133. ANCILLARY OR OTHER USE, 142. Z399  OTHER</v>
      </c>
      <c r="N260" s="26" t="s">
        <v>2072</v>
      </c>
      <c r="O260" s="26" t="s">
        <v>5234</v>
      </c>
      <c r="P260">
        <v>40</v>
      </c>
      <c r="Q260">
        <v>60</v>
      </c>
      <c r="R260">
        <v>100</v>
      </c>
      <c r="S260" s="26" t="s">
        <v>1940</v>
      </c>
      <c r="T260" s="26" t="s">
        <v>1940</v>
      </c>
      <c r="U260" s="26" t="s">
        <v>1940</v>
      </c>
      <c r="V260" s="26" t="s">
        <v>1941</v>
      </c>
      <c r="W260" s="26" t="s">
        <v>1940</v>
      </c>
      <c r="X260" s="26" t="s">
        <v>1941</v>
      </c>
      <c r="Y260" s="26" t="s">
        <v>1940</v>
      </c>
      <c r="Z260" s="26" t="s">
        <v>1941</v>
      </c>
      <c r="AA260" s="26" t="s">
        <v>1940</v>
      </c>
      <c r="AB260" s="26" t="s">
        <v>1941</v>
      </c>
      <c r="AC260" s="26" t="s">
        <v>1941</v>
      </c>
      <c r="AD260" s="26" t="s">
        <v>1941</v>
      </c>
      <c r="AE260" s="26" t="s">
        <v>1941</v>
      </c>
      <c r="AF260" s="26" t="s">
        <v>1941</v>
      </c>
      <c r="AG260" s="26" t="s">
        <v>1941</v>
      </c>
      <c r="AH260" s="26" t="s">
        <v>1941</v>
      </c>
      <c r="AI260" s="26" t="s">
        <v>1941</v>
      </c>
      <c r="AJ260" s="26" t="s">
        <v>1941</v>
      </c>
      <c r="AK260" s="26" t="s">
        <v>1941</v>
      </c>
      <c r="AL260" s="26" t="s">
        <v>1941</v>
      </c>
      <c r="AM260" s="26" t="s">
        <v>1941</v>
      </c>
      <c r="AN260" s="26" t="s">
        <v>1941</v>
      </c>
      <c r="AO260" s="26" t="s">
        <v>1941</v>
      </c>
      <c r="AP260" s="26" t="s">
        <v>1941</v>
      </c>
      <c r="AQ260" s="26" t="s">
        <v>1941</v>
      </c>
      <c r="AR260" s="26" t="s">
        <v>1941</v>
      </c>
      <c r="AS260" s="26" t="s">
        <v>1940</v>
      </c>
      <c r="AT260" s="26" t="s">
        <v>1941</v>
      </c>
      <c r="AU260" s="26" t="s">
        <v>1941</v>
      </c>
      <c r="AV260" s="26" t="s">
        <v>1941</v>
      </c>
      <c r="AW260" s="26" t="s">
        <v>1941</v>
      </c>
      <c r="AX260" s="26" t="s">
        <v>1941</v>
      </c>
      <c r="AY260" s="26" t="s">
        <v>1941</v>
      </c>
      <c r="AZ260" s="26" t="s">
        <v>1941</v>
      </c>
      <c r="BA260" s="26" t="s">
        <v>1941</v>
      </c>
      <c r="BB260" s="26" t="s">
        <v>1941</v>
      </c>
      <c r="BC260" s="26" t="s">
        <v>1941</v>
      </c>
      <c r="BD260" s="26" t="s">
        <v>1941</v>
      </c>
      <c r="BE260" s="26" t="s">
        <v>1941</v>
      </c>
      <c r="BF260" s="26" t="s">
        <v>1941</v>
      </c>
      <c r="BG260" s="26" t="s">
        <v>1941</v>
      </c>
      <c r="BH260" s="26" t="s">
        <v>1941</v>
      </c>
      <c r="BI260" s="26" t="s">
        <v>1941</v>
      </c>
      <c r="BJ260" s="26" t="s">
        <v>1941</v>
      </c>
      <c r="BK260" s="26" t="s">
        <v>1940</v>
      </c>
      <c r="BL260" s="26" t="s">
        <v>1941</v>
      </c>
      <c r="BM260" s="26" t="s">
        <v>1941</v>
      </c>
      <c r="BN260" s="26" t="s">
        <v>1941</v>
      </c>
      <c r="BO260" s="26" t="s">
        <v>1941</v>
      </c>
      <c r="BP260" s="26" t="s">
        <v>1941</v>
      </c>
      <c r="BQ260" s="26" t="s">
        <v>1941</v>
      </c>
      <c r="BR260" s="26" t="s">
        <v>1941</v>
      </c>
      <c r="BS260" s="26" t="s">
        <v>1941</v>
      </c>
      <c r="BT260" s="26" t="s">
        <v>1940</v>
      </c>
      <c r="BU260" s="26" t="str">
        <f t="shared" si="222"/>
        <v>89. PRODUCE THE CHEMICAL</v>
      </c>
      <c r="BV260" s="26" t="str">
        <f t="shared" si="223"/>
        <v>90. IMPORT THE CHEMICAL</v>
      </c>
      <c r="BW260" s="26" t="str">
        <f t="shared" si="224"/>
        <v>91. ON-SITE USE OF THE CHEMICAL</v>
      </c>
      <c r="BX260" s="26" t="str">
        <f t="shared" si="225"/>
        <v/>
      </c>
      <c r="BY260" s="26" t="str">
        <f t="shared" si="226"/>
        <v>93. AS A BYPRODUCT</v>
      </c>
      <c r="BZ260" s="26" t="str">
        <f t="shared" si="227"/>
        <v/>
      </c>
      <c r="CA260" s="26" t="str">
        <f t="shared" si="228"/>
        <v>95. USED AS A REACTANT</v>
      </c>
      <c r="CB260" s="26" t="str">
        <f t="shared" si="229"/>
        <v/>
      </c>
      <c r="CC260" s="26" t="str">
        <f t="shared" si="230"/>
        <v>97. P102  RAW MATERIALS</v>
      </c>
      <c r="CD260" s="26" t="str">
        <f t="shared" si="231"/>
        <v/>
      </c>
      <c r="CE260" s="26" t="str">
        <f t="shared" si="232"/>
        <v/>
      </c>
      <c r="CF260" s="26" t="str">
        <f t="shared" si="233"/>
        <v/>
      </c>
      <c r="CG260" s="26" t="str">
        <f t="shared" si="234"/>
        <v/>
      </c>
      <c r="CH260" s="26" t="str">
        <f t="shared" si="235"/>
        <v/>
      </c>
      <c r="CI260" s="26" t="str">
        <f t="shared" si="236"/>
        <v/>
      </c>
      <c r="CJ260" s="26" t="str">
        <f t="shared" si="237"/>
        <v/>
      </c>
      <c r="CK260" s="26" t="str">
        <f t="shared" si="238"/>
        <v/>
      </c>
      <c r="CL260" s="26" t="str">
        <f t="shared" si="239"/>
        <v/>
      </c>
      <c r="CM260" s="26" t="str">
        <f t="shared" si="240"/>
        <v/>
      </c>
      <c r="CN260" s="26" t="str">
        <f t="shared" si="241"/>
        <v/>
      </c>
      <c r="CO260" s="26" t="str">
        <f t="shared" si="242"/>
        <v/>
      </c>
      <c r="CP260" s="26" t="str">
        <f t="shared" si="243"/>
        <v/>
      </c>
      <c r="CQ260" s="26" t="str">
        <f t="shared" si="244"/>
        <v/>
      </c>
      <c r="CR260" s="26" t="str">
        <f t="shared" si="245"/>
        <v/>
      </c>
      <c r="CS260" s="26" t="str">
        <f t="shared" si="246"/>
        <v/>
      </c>
      <c r="CT260" s="26" t="str">
        <f t="shared" si="247"/>
        <v/>
      </c>
      <c r="CU260" s="26" t="str">
        <f t="shared" si="248"/>
        <v>115. REPACKAGING</v>
      </c>
      <c r="CV260" s="26" t="str">
        <f t="shared" si="249"/>
        <v/>
      </c>
      <c r="CW260" s="26" t="str">
        <f t="shared" si="250"/>
        <v/>
      </c>
      <c r="CX260" s="26" t="str">
        <f t="shared" si="251"/>
        <v/>
      </c>
      <c r="CY260" s="26" t="str">
        <f t="shared" si="252"/>
        <v/>
      </c>
      <c r="CZ260" s="26" t="str">
        <f t="shared" si="253"/>
        <v/>
      </c>
      <c r="DA260" s="26" t="str">
        <f t="shared" si="254"/>
        <v/>
      </c>
      <c r="DB260" s="26" t="str">
        <f t="shared" si="255"/>
        <v/>
      </c>
      <c r="DC260" s="26" t="str">
        <f t="shared" si="256"/>
        <v/>
      </c>
      <c r="DD260" s="26" t="str">
        <f t="shared" si="257"/>
        <v/>
      </c>
      <c r="DE260" s="26" t="str">
        <f t="shared" si="258"/>
        <v/>
      </c>
      <c r="DF260" s="26" t="str">
        <f t="shared" si="259"/>
        <v/>
      </c>
      <c r="DG260" s="26" t="str">
        <f t="shared" si="260"/>
        <v/>
      </c>
      <c r="DH260" s="26" t="str">
        <f t="shared" si="261"/>
        <v/>
      </c>
      <c r="DI260" s="26" t="str">
        <f t="shared" si="262"/>
        <v/>
      </c>
      <c r="DJ260" s="26" t="str">
        <f t="shared" si="263"/>
        <v/>
      </c>
      <c r="DK260" s="26" t="str">
        <f t="shared" si="264"/>
        <v/>
      </c>
      <c r="DL260" s="26" t="str">
        <f t="shared" si="265"/>
        <v/>
      </c>
      <c r="DM260" s="26" t="str">
        <f t="shared" si="266"/>
        <v>133. ANCILLARY OR OTHER USE</v>
      </c>
      <c r="DN260" s="26" t="str">
        <f t="shared" si="267"/>
        <v/>
      </c>
      <c r="DO260" s="26" t="str">
        <f t="shared" si="268"/>
        <v/>
      </c>
      <c r="DP260" s="26" t="str">
        <f t="shared" si="269"/>
        <v/>
      </c>
      <c r="DQ260" s="26" t="str">
        <f t="shared" si="270"/>
        <v/>
      </c>
      <c r="DR260" s="26" t="str">
        <f t="shared" si="271"/>
        <v/>
      </c>
      <c r="DS260" s="26" t="str">
        <f t="shared" si="272"/>
        <v/>
      </c>
      <c r="DT260" s="26" t="str">
        <f t="shared" si="273"/>
        <v/>
      </c>
      <c r="DU260" s="26" t="str">
        <f t="shared" si="274"/>
        <v/>
      </c>
      <c r="DV260" s="26" t="str">
        <f t="shared" si="275"/>
        <v>142. Z399  OTHER</v>
      </c>
    </row>
    <row r="261" spans="1:126" ht="75" x14ac:dyDescent="0.25">
      <c r="A261" t="s">
        <v>1942</v>
      </c>
      <c r="B261">
        <v>2021</v>
      </c>
      <c r="C261" t="s">
        <v>2046</v>
      </c>
      <c r="D261">
        <v>106990</v>
      </c>
      <c r="E261" s="19">
        <v>1321220464059</v>
      </c>
      <c r="F261" t="s">
        <v>415</v>
      </c>
      <c r="G261">
        <v>324110</v>
      </c>
      <c r="H261" t="s">
        <v>416</v>
      </c>
      <c r="I261" t="s">
        <v>417</v>
      </c>
      <c r="J261" t="s">
        <v>418</v>
      </c>
      <c r="K261" t="s">
        <v>113</v>
      </c>
      <c r="L261">
        <v>79086</v>
      </c>
      <c r="M261" s="26" t="str">
        <f t="shared" si="221"/>
        <v>89. PRODUCE THE CHEMICAL, 94. AS A MANUFACTURED IMPURITY, 116. AS A PROCESS IMPURITY</v>
      </c>
      <c r="N261" s="26" t="s">
        <v>2072</v>
      </c>
      <c r="O261" s="26" t="s">
        <v>2068</v>
      </c>
      <c r="P261">
        <v>50</v>
      </c>
      <c r="Q261">
        <v>50</v>
      </c>
      <c r="R261">
        <v>100</v>
      </c>
      <c r="S261" s="26" t="s">
        <v>1940</v>
      </c>
      <c r="T261" s="26" t="s">
        <v>1941</v>
      </c>
      <c r="U261" s="26" t="s">
        <v>1941</v>
      </c>
      <c r="V261" s="26" t="s">
        <v>1941</v>
      </c>
      <c r="W261" s="26" t="s">
        <v>1941</v>
      </c>
      <c r="X261" s="26" t="s">
        <v>1940</v>
      </c>
      <c r="Y261" s="26" t="s">
        <v>1941</v>
      </c>
      <c r="Z261" s="26" t="s">
        <v>1941</v>
      </c>
      <c r="AA261" s="26" t="s">
        <v>1941</v>
      </c>
      <c r="AB261" s="26" t="s">
        <v>1941</v>
      </c>
      <c r="AC261" s="26" t="s">
        <v>1941</v>
      </c>
      <c r="AD261" s="26" t="s">
        <v>1941</v>
      </c>
      <c r="AE261" s="26" t="s">
        <v>1941</v>
      </c>
      <c r="AF261" s="26" t="s">
        <v>1941</v>
      </c>
      <c r="AG261" s="26" t="s">
        <v>1941</v>
      </c>
      <c r="AH261" s="26" t="s">
        <v>1941</v>
      </c>
      <c r="AI261" s="26" t="s">
        <v>1941</v>
      </c>
      <c r="AJ261" s="26" t="s">
        <v>1941</v>
      </c>
      <c r="AK261" s="26" t="s">
        <v>1941</v>
      </c>
      <c r="AL261" s="26" t="s">
        <v>1941</v>
      </c>
      <c r="AM261" s="26" t="s">
        <v>1941</v>
      </c>
      <c r="AN261" s="26" t="s">
        <v>1941</v>
      </c>
      <c r="AO261" s="26" t="s">
        <v>1941</v>
      </c>
      <c r="AP261" s="26" t="s">
        <v>1941</v>
      </c>
      <c r="AQ261" s="26" t="s">
        <v>1941</v>
      </c>
      <c r="AR261" s="26" t="s">
        <v>1941</v>
      </c>
      <c r="AS261" s="26" t="s">
        <v>1941</v>
      </c>
      <c r="AT261" s="26" t="s">
        <v>1940</v>
      </c>
      <c r="AU261" s="26" t="s">
        <v>1941</v>
      </c>
      <c r="AV261" s="26" t="s">
        <v>1941</v>
      </c>
      <c r="AW261" s="26" t="s">
        <v>1941</v>
      </c>
      <c r="AX261" s="26" t="s">
        <v>1941</v>
      </c>
      <c r="AY261" s="26" t="s">
        <v>1941</v>
      </c>
      <c r="AZ261" s="26" t="s">
        <v>1941</v>
      </c>
      <c r="BA261" s="26" t="s">
        <v>1941</v>
      </c>
      <c r="BB261" s="26" t="s">
        <v>1941</v>
      </c>
      <c r="BC261" s="26" t="s">
        <v>1941</v>
      </c>
      <c r="BD261" s="26" t="s">
        <v>1941</v>
      </c>
      <c r="BE261" s="26" t="s">
        <v>1941</v>
      </c>
      <c r="BF261" s="26" t="s">
        <v>1941</v>
      </c>
      <c r="BG261" s="26" t="s">
        <v>1941</v>
      </c>
      <c r="BH261" s="26" t="s">
        <v>1941</v>
      </c>
      <c r="BI261" s="26" t="s">
        <v>1941</v>
      </c>
      <c r="BJ261" s="26" t="s">
        <v>1941</v>
      </c>
      <c r="BK261" s="26" t="s">
        <v>1941</v>
      </c>
      <c r="BL261" s="26" t="s">
        <v>1941</v>
      </c>
      <c r="BM261" s="26" t="s">
        <v>1941</v>
      </c>
      <c r="BN261" s="26" t="s">
        <v>1941</v>
      </c>
      <c r="BO261" s="26" t="s">
        <v>1941</v>
      </c>
      <c r="BP261" s="26" t="s">
        <v>1941</v>
      </c>
      <c r="BQ261" s="26" t="s">
        <v>1941</v>
      </c>
      <c r="BR261" s="26" t="s">
        <v>1941</v>
      </c>
      <c r="BS261" s="26" t="s">
        <v>1941</v>
      </c>
      <c r="BT261" s="26" t="s">
        <v>1941</v>
      </c>
      <c r="BU261" s="26" t="str">
        <f t="shared" si="222"/>
        <v>89. PRODUCE THE CHEMICAL</v>
      </c>
      <c r="BV261" s="26" t="str">
        <f t="shared" si="223"/>
        <v/>
      </c>
      <c r="BW261" s="26" t="str">
        <f t="shared" si="224"/>
        <v/>
      </c>
      <c r="BX261" s="26" t="str">
        <f t="shared" si="225"/>
        <v/>
      </c>
      <c r="BY261" s="26" t="str">
        <f t="shared" si="226"/>
        <v/>
      </c>
      <c r="BZ261" s="26" t="str">
        <f t="shared" si="227"/>
        <v>94. AS A MANUFACTURED IMPURITY</v>
      </c>
      <c r="CA261" s="26" t="str">
        <f t="shared" si="228"/>
        <v/>
      </c>
      <c r="CB261" s="26" t="str">
        <f t="shared" si="229"/>
        <v/>
      </c>
      <c r="CC261" s="26" t="str">
        <f t="shared" si="230"/>
        <v/>
      </c>
      <c r="CD261" s="26" t="str">
        <f t="shared" si="231"/>
        <v/>
      </c>
      <c r="CE261" s="26" t="str">
        <f t="shared" si="232"/>
        <v/>
      </c>
      <c r="CF261" s="26" t="str">
        <f t="shared" si="233"/>
        <v/>
      </c>
      <c r="CG261" s="26" t="str">
        <f t="shared" si="234"/>
        <v/>
      </c>
      <c r="CH261" s="26" t="str">
        <f t="shared" si="235"/>
        <v/>
      </c>
      <c r="CI261" s="26" t="str">
        <f t="shared" si="236"/>
        <v/>
      </c>
      <c r="CJ261" s="26" t="str">
        <f t="shared" si="237"/>
        <v/>
      </c>
      <c r="CK261" s="26" t="str">
        <f t="shared" si="238"/>
        <v/>
      </c>
      <c r="CL261" s="26" t="str">
        <f t="shared" si="239"/>
        <v/>
      </c>
      <c r="CM261" s="26" t="str">
        <f t="shared" si="240"/>
        <v/>
      </c>
      <c r="CN261" s="26" t="str">
        <f t="shared" si="241"/>
        <v/>
      </c>
      <c r="CO261" s="26" t="str">
        <f t="shared" si="242"/>
        <v/>
      </c>
      <c r="CP261" s="26" t="str">
        <f t="shared" si="243"/>
        <v/>
      </c>
      <c r="CQ261" s="26" t="str">
        <f t="shared" si="244"/>
        <v/>
      </c>
      <c r="CR261" s="26" t="str">
        <f t="shared" si="245"/>
        <v/>
      </c>
      <c r="CS261" s="26" t="str">
        <f t="shared" si="246"/>
        <v/>
      </c>
      <c r="CT261" s="26" t="str">
        <f t="shared" si="247"/>
        <v/>
      </c>
      <c r="CU261" s="26" t="str">
        <f t="shared" si="248"/>
        <v/>
      </c>
      <c r="CV261" s="26" t="str">
        <f t="shared" si="249"/>
        <v>116. AS A PROCESS IMPURITY</v>
      </c>
      <c r="CW261" s="26" t="str">
        <f t="shared" si="250"/>
        <v/>
      </c>
      <c r="CX261" s="26" t="str">
        <f t="shared" si="251"/>
        <v/>
      </c>
      <c r="CY261" s="26" t="str">
        <f t="shared" si="252"/>
        <v/>
      </c>
      <c r="CZ261" s="26" t="str">
        <f t="shared" si="253"/>
        <v/>
      </c>
      <c r="DA261" s="26" t="str">
        <f t="shared" si="254"/>
        <v/>
      </c>
      <c r="DB261" s="26" t="str">
        <f t="shared" si="255"/>
        <v/>
      </c>
      <c r="DC261" s="26" t="str">
        <f t="shared" si="256"/>
        <v/>
      </c>
      <c r="DD261" s="26" t="str">
        <f t="shared" si="257"/>
        <v/>
      </c>
      <c r="DE261" s="26" t="str">
        <f t="shared" si="258"/>
        <v/>
      </c>
      <c r="DF261" s="26" t="str">
        <f t="shared" si="259"/>
        <v/>
      </c>
      <c r="DG261" s="26" t="str">
        <f t="shared" si="260"/>
        <v/>
      </c>
      <c r="DH261" s="26" t="str">
        <f t="shared" si="261"/>
        <v/>
      </c>
      <c r="DI261" s="26" t="str">
        <f t="shared" si="262"/>
        <v/>
      </c>
      <c r="DJ261" s="26" t="str">
        <f t="shared" si="263"/>
        <v/>
      </c>
      <c r="DK261" s="26" t="str">
        <f t="shared" si="264"/>
        <v/>
      </c>
      <c r="DL261" s="26" t="str">
        <f t="shared" si="265"/>
        <v/>
      </c>
      <c r="DM261" s="26" t="str">
        <f t="shared" si="266"/>
        <v/>
      </c>
      <c r="DN261" s="26" t="str">
        <f t="shared" si="267"/>
        <v/>
      </c>
      <c r="DO261" s="26" t="str">
        <f t="shared" si="268"/>
        <v/>
      </c>
      <c r="DP261" s="26" t="str">
        <f t="shared" si="269"/>
        <v/>
      </c>
      <c r="DQ261" s="26" t="str">
        <f t="shared" si="270"/>
        <v/>
      </c>
      <c r="DR261" s="26" t="str">
        <f t="shared" si="271"/>
        <v/>
      </c>
      <c r="DS261" s="26" t="str">
        <f t="shared" si="272"/>
        <v/>
      </c>
      <c r="DT261" s="26" t="str">
        <f t="shared" si="273"/>
        <v/>
      </c>
      <c r="DU261" s="26" t="str">
        <f t="shared" si="274"/>
        <v/>
      </c>
      <c r="DV261" s="26" t="str">
        <f t="shared" si="275"/>
        <v/>
      </c>
    </row>
    <row r="262" spans="1:126" x14ac:dyDescent="0.25">
      <c r="A262" t="s">
        <v>1942</v>
      </c>
      <c r="B262">
        <v>2016</v>
      </c>
      <c r="C262" t="s">
        <v>2046</v>
      </c>
      <c r="D262">
        <v>106990</v>
      </c>
      <c r="E262" s="19">
        <v>1316215533605</v>
      </c>
      <c r="F262" t="s">
        <v>421</v>
      </c>
      <c r="G262">
        <v>325199</v>
      </c>
      <c r="H262" t="s">
        <v>422</v>
      </c>
      <c r="I262" t="s">
        <v>423</v>
      </c>
      <c r="J262" t="s">
        <v>424</v>
      </c>
      <c r="K262" t="s">
        <v>113</v>
      </c>
      <c r="L262">
        <v>77507</v>
      </c>
      <c r="M262" s="26" t="str">
        <f t="shared" si="221"/>
        <v>95. USED AS A REACTANT</v>
      </c>
      <c r="N262" s="26" t="s">
        <v>123</v>
      </c>
      <c r="O262" s="26" t="s">
        <v>2076</v>
      </c>
      <c r="P262">
        <v>884.15</v>
      </c>
      <c r="Q262">
        <v>1347.28</v>
      </c>
      <c r="R262">
        <v>2231.4299999999998</v>
      </c>
      <c r="S262" s="26" t="s">
        <v>1941</v>
      </c>
      <c r="T262" s="26" t="s">
        <v>1941</v>
      </c>
      <c r="U262" s="26" t="s">
        <v>1941</v>
      </c>
      <c r="V262" s="26" t="s">
        <v>1941</v>
      </c>
      <c r="W262" s="26" t="s">
        <v>1941</v>
      </c>
      <c r="X262" s="26" t="s">
        <v>1941</v>
      </c>
      <c r="Y262" s="26" t="s">
        <v>1940</v>
      </c>
      <c r="AE262" s="26" t="s">
        <v>1941</v>
      </c>
      <c r="AR262" s="26" t="s">
        <v>1941</v>
      </c>
      <c r="AS262" s="26" t="s">
        <v>1941</v>
      </c>
      <c r="AT262" s="26" t="s">
        <v>1941</v>
      </c>
      <c r="AV262" s="26" t="s">
        <v>1941</v>
      </c>
      <c r="BD262" s="26" t="s">
        <v>1941</v>
      </c>
      <c r="BK262" s="26" t="s">
        <v>1941</v>
      </c>
      <c r="BU262" s="26" t="str">
        <f t="shared" si="222"/>
        <v/>
      </c>
      <c r="BV262" s="26" t="str">
        <f t="shared" si="223"/>
        <v/>
      </c>
      <c r="BW262" s="26" t="str">
        <f t="shared" si="224"/>
        <v/>
      </c>
      <c r="BX262" s="26" t="str">
        <f t="shared" si="225"/>
        <v/>
      </c>
      <c r="BY262" s="26" t="str">
        <f t="shared" si="226"/>
        <v/>
      </c>
      <c r="BZ262" s="26" t="str">
        <f t="shared" si="227"/>
        <v/>
      </c>
      <c r="CA262" s="26" t="str">
        <f t="shared" si="228"/>
        <v>95. USED AS A REACTANT</v>
      </c>
      <c r="CB262" s="26" t="str">
        <f t="shared" si="229"/>
        <v/>
      </c>
      <c r="CC262" s="26" t="str">
        <f t="shared" si="230"/>
        <v/>
      </c>
      <c r="CD262" s="26" t="str">
        <f t="shared" si="231"/>
        <v/>
      </c>
      <c r="CE262" s="26" t="str">
        <f t="shared" si="232"/>
        <v/>
      </c>
      <c r="CF262" s="26" t="str">
        <f t="shared" si="233"/>
        <v/>
      </c>
      <c r="CG262" s="26" t="str">
        <f t="shared" si="234"/>
        <v/>
      </c>
      <c r="CH262" s="26" t="str">
        <f t="shared" si="235"/>
        <v/>
      </c>
      <c r="CI262" s="26" t="str">
        <f t="shared" si="236"/>
        <v/>
      </c>
      <c r="CJ262" s="26" t="str">
        <f t="shared" si="237"/>
        <v/>
      </c>
      <c r="CK262" s="26" t="str">
        <f t="shared" si="238"/>
        <v/>
      </c>
      <c r="CL262" s="26" t="str">
        <f t="shared" si="239"/>
        <v/>
      </c>
      <c r="CM262" s="26" t="str">
        <f t="shared" si="240"/>
        <v/>
      </c>
      <c r="CN262" s="26" t="str">
        <f t="shared" si="241"/>
        <v/>
      </c>
      <c r="CO262" s="26" t="str">
        <f t="shared" si="242"/>
        <v/>
      </c>
      <c r="CP262" s="26" t="str">
        <f t="shared" si="243"/>
        <v/>
      </c>
      <c r="CQ262" s="26" t="str">
        <f t="shared" si="244"/>
        <v/>
      </c>
      <c r="CR262" s="26" t="str">
        <f t="shared" si="245"/>
        <v/>
      </c>
      <c r="CS262" s="26" t="str">
        <f t="shared" si="246"/>
        <v/>
      </c>
      <c r="CT262" s="26" t="str">
        <f t="shared" si="247"/>
        <v/>
      </c>
      <c r="CU262" s="26" t="str">
        <f t="shared" si="248"/>
        <v/>
      </c>
      <c r="CV262" s="26" t="str">
        <f t="shared" si="249"/>
        <v/>
      </c>
      <c r="CW262" s="26" t="str">
        <f t="shared" si="250"/>
        <v/>
      </c>
      <c r="CX262" s="26" t="str">
        <f t="shared" si="251"/>
        <v/>
      </c>
      <c r="CY262" s="26" t="str">
        <f t="shared" si="252"/>
        <v/>
      </c>
      <c r="CZ262" s="26" t="str">
        <f t="shared" si="253"/>
        <v/>
      </c>
      <c r="DA262" s="26" t="str">
        <f t="shared" si="254"/>
        <v/>
      </c>
      <c r="DB262" s="26" t="str">
        <f t="shared" si="255"/>
        <v/>
      </c>
      <c r="DC262" s="26" t="str">
        <f t="shared" si="256"/>
        <v/>
      </c>
      <c r="DD262" s="26" t="str">
        <f t="shared" si="257"/>
        <v/>
      </c>
      <c r="DE262" s="26" t="str">
        <f t="shared" si="258"/>
        <v/>
      </c>
      <c r="DF262" s="26" t="str">
        <f t="shared" si="259"/>
        <v/>
      </c>
      <c r="DG262" s="26" t="str">
        <f t="shared" si="260"/>
        <v/>
      </c>
      <c r="DH262" s="26" t="str">
        <f t="shared" si="261"/>
        <v/>
      </c>
      <c r="DI262" s="26" t="str">
        <f t="shared" si="262"/>
        <v/>
      </c>
      <c r="DJ262" s="26" t="str">
        <f t="shared" si="263"/>
        <v/>
      </c>
      <c r="DK262" s="26" t="str">
        <f t="shared" si="264"/>
        <v/>
      </c>
      <c r="DL262" s="26" t="str">
        <f t="shared" si="265"/>
        <v/>
      </c>
      <c r="DM262" s="26" t="str">
        <f t="shared" si="266"/>
        <v/>
      </c>
      <c r="DN262" s="26" t="str">
        <f t="shared" si="267"/>
        <v/>
      </c>
      <c r="DO262" s="26" t="str">
        <f t="shared" si="268"/>
        <v/>
      </c>
      <c r="DP262" s="26" t="str">
        <f t="shared" si="269"/>
        <v/>
      </c>
      <c r="DQ262" s="26" t="str">
        <f t="shared" si="270"/>
        <v/>
      </c>
      <c r="DR262" s="26" t="str">
        <f t="shared" si="271"/>
        <v/>
      </c>
      <c r="DS262" s="26" t="str">
        <f t="shared" si="272"/>
        <v/>
      </c>
      <c r="DT262" s="26" t="str">
        <f t="shared" si="273"/>
        <v/>
      </c>
      <c r="DU262" s="26" t="str">
        <f t="shared" si="274"/>
        <v/>
      </c>
      <c r="DV262" s="26" t="str">
        <f t="shared" si="275"/>
        <v/>
      </c>
    </row>
    <row r="263" spans="1:126" x14ac:dyDescent="0.25">
      <c r="A263" t="s">
        <v>1942</v>
      </c>
      <c r="B263">
        <v>2017</v>
      </c>
      <c r="C263" t="s">
        <v>2046</v>
      </c>
      <c r="D263">
        <v>106990</v>
      </c>
      <c r="E263" s="19">
        <v>1317216381210</v>
      </c>
      <c r="F263" t="s">
        <v>421</v>
      </c>
      <c r="G263">
        <v>325199</v>
      </c>
      <c r="H263" t="s">
        <v>422</v>
      </c>
      <c r="I263" t="s">
        <v>423</v>
      </c>
      <c r="J263" t="s">
        <v>424</v>
      </c>
      <c r="K263" t="s">
        <v>113</v>
      </c>
      <c r="L263">
        <v>77507</v>
      </c>
      <c r="M263" s="26" t="str">
        <f t="shared" si="221"/>
        <v>95. USED AS A REACTANT</v>
      </c>
      <c r="N263" s="26" t="s">
        <v>123</v>
      </c>
      <c r="O263" s="26" t="s">
        <v>2076</v>
      </c>
      <c r="P263">
        <v>3408.86</v>
      </c>
      <c r="Q263">
        <v>3395.84</v>
      </c>
      <c r="R263">
        <v>6804.7</v>
      </c>
      <c r="S263" s="26" t="s">
        <v>1941</v>
      </c>
      <c r="T263" s="26" t="s">
        <v>1941</v>
      </c>
      <c r="U263" s="26" t="s">
        <v>1941</v>
      </c>
      <c r="V263" s="26" t="s">
        <v>1941</v>
      </c>
      <c r="W263" s="26" t="s">
        <v>1941</v>
      </c>
      <c r="X263" s="26" t="s">
        <v>1941</v>
      </c>
      <c r="Y263" s="26" t="s">
        <v>1940</v>
      </c>
      <c r="AE263" s="26" t="s">
        <v>1941</v>
      </c>
      <c r="AR263" s="26" t="s">
        <v>1941</v>
      </c>
      <c r="AS263" s="26" t="s">
        <v>1941</v>
      </c>
      <c r="AT263" s="26" t="s">
        <v>1941</v>
      </c>
      <c r="AV263" s="26" t="s">
        <v>1941</v>
      </c>
      <c r="BD263" s="26" t="s">
        <v>1941</v>
      </c>
      <c r="BK263" s="26" t="s">
        <v>1941</v>
      </c>
      <c r="BU263" s="26" t="str">
        <f t="shared" si="222"/>
        <v/>
      </c>
      <c r="BV263" s="26" t="str">
        <f t="shared" si="223"/>
        <v/>
      </c>
      <c r="BW263" s="26" t="str">
        <f t="shared" si="224"/>
        <v/>
      </c>
      <c r="BX263" s="26" t="str">
        <f t="shared" si="225"/>
        <v/>
      </c>
      <c r="BY263" s="26" t="str">
        <f t="shared" si="226"/>
        <v/>
      </c>
      <c r="BZ263" s="26" t="str">
        <f t="shared" si="227"/>
        <v/>
      </c>
      <c r="CA263" s="26" t="str">
        <f t="shared" si="228"/>
        <v>95. USED AS A REACTANT</v>
      </c>
      <c r="CB263" s="26" t="str">
        <f t="shared" si="229"/>
        <v/>
      </c>
      <c r="CC263" s="26" t="str">
        <f t="shared" si="230"/>
        <v/>
      </c>
      <c r="CD263" s="26" t="str">
        <f t="shared" si="231"/>
        <v/>
      </c>
      <c r="CE263" s="26" t="str">
        <f t="shared" si="232"/>
        <v/>
      </c>
      <c r="CF263" s="26" t="str">
        <f t="shared" si="233"/>
        <v/>
      </c>
      <c r="CG263" s="26" t="str">
        <f t="shared" si="234"/>
        <v/>
      </c>
      <c r="CH263" s="26" t="str">
        <f t="shared" si="235"/>
        <v/>
      </c>
      <c r="CI263" s="26" t="str">
        <f t="shared" si="236"/>
        <v/>
      </c>
      <c r="CJ263" s="26" t="str">
        <f t="shared" si="237"/>
        <v/>
      </c>
      <c r="CK263" s="26" t="str">
        <f t="shared" si="238"/>
        <v/>
      </c>
      <c r="CL263" s="26" t="str">
        <f t="shared" si="239"/>
        <v/>
      </c>
      <c r="CM263" s="26" t="str">
        <f t="shared" si="240"/>
        <v/>
      </c>
      <c r="CN263" s="26" t="str">
        <f t="shared" si="241"/>
        <v/>
      </c>
      <c r="CO263" s="26" t="str">
        <f t="shared" si="242"/>
        <v/>
      </c>
      <c r="CP263" s="26" t="str">
        <f t="shared" si="243"/>
        <v/>
      </c>
      <c r="CQ263" s="26" t="str">
        <f t="shared" si="244"/>
        <v/>
      </c>
      <c r="CR263" s="26" t="str">
        <f t="shared" si="245"/>
        <v/>
      </c>
      <c r="CS263" s="26" t="str">
        <f t="shared" si="246"/>
        <v/>
      </c>
      <c r="CT263" s="26" t="str">
        <f t="shared" si="247"/>
        <v/>
      </c>
      <c r="CU263" s="26" t="str">
        <f t="shared" si="248"/>
        <v/>
      </c>
      <c r="CV263" s="26" t="str">
        <f t="shared" si="249"/>
        <v/>
      </c>
      <c r="CW263" s="26" t="str">
        <f t="shared" si="250"/>
        <v/>
      </c>
      <c r="CX263" s="26" t="str">
        <f t="shared" si="251"/>
        <v/>
      </c>
      <c r="CY263" s="26" t="str">
        <f t="shared" si="252"/>
        <v/>
      </c>
      <c r="CZ263" s="26" t="str">
        <f t="shared" si="253"/>
        <v/>
      </c>
      <c r="DA263" s="26" t="str">
        <f t="shared" si="254"/>
        <v/>
      </c>
      <c r="DB263" s="26" t="str">
        <f t="shared" si="255"/>
        <v/>
      </c>
      <c r="DC263" s="26" t="str">
        <f t="shared" si="256"/>
        <v/>
      </c>
      <c r="DD263" s="26" t="str">
        <f t="shared" si="257"/>
        <v/>
      </c>
      <c r="DE263" s="26" t="str">
        <f t="shared" si="258"/>
        <v/>
      </c>
      <c r="DF263" s="26" t="str">
        <f t="shared" si="259"/>
        <v/>
      </c>
      <c r="DG263" s="26" t="str">
        <f t="shared" si="260"/>
        <v/>
      </c>
      <c r="DH263" s="26" t="str">
        <f t="shared" si="261"/>
        <v/>
      </c>
      <c r="DI263" s="26" t="str">
        <f t="shared" si="262"/>
        <v/>
      </c>
      <c r="DJ263" s="26" t="str">
        <f t="shared" si="263"/>
        <v/>
      </c>
      <c r="DK263" s="26" t="str">
        <f t="shared" si="264"/>
        <v/>
      </c>
      <c r="DL263" s="26" t="str">
        <f t="shared" si="265"/>
        <v/>
      </c>
      <c r="DM263" s="26" t="str">
        <f t="shared" si="266"/>
        <v/>
      </c>
      <c r="DN263" s="26" t="str">
        <f t="shared" si="267"/>
        <v/>
      </c>
      <c r="DO263" s="26" t="str">
        <f t="shared" si="268"/>
        <v/>
      </c>
      <c r="DP263" s="26" t="str">
        <f t="shared" si="269"/>
        <v/>
      </c>
      <c r="DQ263" s="26" t="str">
        <f t="shared" si="270"/>
        <v/>
      </c>
      <c r="DR263" s="26" t="str">
        <f t="shared" si="271"/>
        <v/>
      </c>
      <c r="DS263" s="26" t="str">
        <f t="shared" si="272"/>
        <v/>
      </c>
      <c r="DT263" s="26" t="str">
        <f t="shared" si="273"/>
        <v/>
      </c>
      <c r="DU263" s="26" t="str">
        <f t="shared" si="274"/>
        <v/>
      </c>
      <c r="DV263" s="26" t="str">
        <f t="shared" si="275"/>
        <v/>
      </c>
    </row>
    <row r="264" spans="1:126" ht="60" x14ac:dyDescent="0.25">
      <c r="A264" t="s">
        <v>1942</v>
      </c>
      <c r="B264">
        <v>2018</v>
      </c>
      <c r="C264" t="s">
        <v>2046</v>
      </c>
      <c r="D264">
        <v>106990</v>
      </c>
      <c r="E264" s="19">
        <v>1318217290891</v>
      </c>
      <c r="F264" t="s">
        <v>421</v>
      </c>
      <c r="G264">
        <v>325199</v>
      </c>
      <c r="H264" t="s">
        <v>422</v>
      </c>
      <c r="I264" t="s">
        <v>423</v>
      </c>
      <c r="J264" t="s">
        <v>424</v>
      </c>
      <c r="K264" t="s">
        <v>113</v>
      </c>
      <c r="L264">
        <v>77507</v>
      </c>
      <c r="M264" s="26" t="str">
        <f t="shared" si="221"/>
        <v>95. USED AS A REACTANT, 97. P102  RAW MATERIALS</v>
      </c>
      <c r="N264" s="26" t="s">
        <v>123</v>
      </c>
      <c r="O264" s="26" t="s">
        <v>2076</v>
      </c>
      <c r="P264">
        <v>1274.19</v>
      </c>
      <c r="Q264">
        <v>3054.71</v>
      </c>
      <c r="R264">
        <v>4328.8999999999996</v>
      </c>
      <c r="S264" s="26" t="s">
        <v>1941</v>
      </c>
      <c r="T264" s="26" t="s">
        <v>1941</v>
      </c>
      <c r="U264" s="26" t="s">
        <v>1941</v>
      </c>
      <c r="V264" s="26" t="s">
        <v>1941</v>
      </c>
      <c r="W264" s="26" t="s">
        <v>1941</v>
      </c>
      <c r="X264" s="26" t="s">
        <v>1941</v>
      </c>
      <c r="Y264" s="26" t="s">
        <v>1940</v>
      </c>
      <c r="Z264" s="26" t="s">
        <v>1941</v>
      </c>
      <c r="AA264" s="26" t="s">
        <v>1940</v>
      </c>
      <c r="AB264" s="26" t="s">
        <v>1941</v>
      </c>
      <c r="AC264" s="26" t="s">
        <v>1941</v>
      </c>
      <c r="AD264" s="26" t="s">
        <v>1941</v>
      </c>
      <c r="AE264" s="26" t="s">
        <v>1941</v>
      </c>
      <c r="AF264" s="26" t="s">
        <v>1941</v>
      </c>
      <c r="AG264" s="26" t="s">
        <v>1941</v>
      </c>
      <c r="AH264" s="26" t="s">
        <v>1941</v>
      </c>
      <c r="AI264" s="26" t="s">
        <v>1941</v>
      </c>
      <c r="AJ264" s="26" t="s">
        <v>1941</v>
      </c>
      <c r="AK264" s="26" t="s">
        <v>1941</v>
      </c>
      <c r="AL264" s="26" t="s">
        <v>1941</v>
      </c>
      <c r="AM264" s="26" t="s">
        <v>1941</v>
      </c>
      <c r="AN264" s="26" t="s">
        <v>1941</v>
      </c>
      <c r="AO264" s="26" t="s">
        <v>1941</v>
      </c>
      <c r="AP264" s="26" t="s">
        <v>1941</v>
      </c>
      <c r="AQ264" s="26" t="s">
        <v>1941</v>
      </c>
      <c r="AR264" s="26" t="s">
        <v>1941</v>
      </c>
      <c r="AS264" s="26" t="s">
        <v>1941</v>
      </c>
      <c r="AT264" s="26" t="s">
        <v>1941</v>
      </c>
      <c r="AU264" s="26" t="s">
        <v>1941</v>
      </c>
      <c r="AV264" s="26" t="s">
        <v>1941</v>
      </c>
      <c r="AW264" s="26" t="s">
        <v>1941</v>
      </c>
      <c r="AX264" s="26" t="s">
        <v>1941</v>
      </c>
      <c r="AY264" s="26" t="s">
        <v>1941</v>
      </c>
      <c r="AZ264" s="26" t="s">
        <v>1941</v>
      </c>
      <c r="BA264" s="26" t="s">
        <v>1941</v>
      </c>
      <c r="BB264" s="26" t="s">
        <v>1941</v>
      </c>
      <c r="BC264" s="26" t="s">
        <v>1941</v>
      </c>
      <c r="BD264" s="26" t="s">
        <v>1941</v>
      </c>
      <c r="BE264" s="26" t="s">
        <v>1941</v>
      </c>
      <c r="BF264" s="26" t="s">
        <v>1941</v>
      </c>
      <c r="BG264" s="26" t="s">
        <v>1941</v>
      </c>
      <c r="BH264" s="26" t="s">
        <v>1941</v>
      </c>
      <c r="BI264" s="26" t="s">
        <v>1941</v>
      </c>
      <c r="BJ264" s="26" t="s">
        <v>1941</v>
      </c>
      <c r="BK264" s="26" t="s">
        <v>1941</v>
      </c>
      <c r="BL264" s="26" t="s">
        <v>1941</v>
      </c>
      <c r="BM264" s="26" t="s">
        <v>1941</v>
      </c>
      <c r="BN264" s="26" t="s">
        <v>1941</v>
      </c>
      <c r="BO264" s="26" t="s">
        <v>1941</v>
      </c>
      <c r="BP264" s="26" t="s">
        <v>1941</v>
      </c>
      <c r="BQ264" s="26" t="s">
        <v>1941</v>
      </c>
      <c r="BR264" s="26" t="s">
        <v>1941</v>
      </c>
      <c r="BS264" s="26" t="s">
        <v>1941</v>
      </c>
      <c r="BT264" s="26" t="s">
        <v>1941</v>
      </c>
      <c r="BU264" s="26" t="str">
        <f t="shared" si="222"/>
        <v/>
      </c>
      <c r="BV264" s="26" t="str">
        <f t="shared" si="223"/>
        <v/>
      </c>
      <c r="BW264" s="26" t="str">
        <f t="shared" si="224"/>
        <v/>
      </c>
      <c r="BX264" s="26" t="str">
        <f t="shared" si="225"/>
        <v/>
      </c>
      <c r="BY264" s="26" t="str">
        <f t="shared" si="226"/>
        <v/>
      </c>
      <c r="BZ264" s="26" t="str">
        <f t="shared" si="227"/>
        <v/>
      </c>
      <c r="CA264" s="26" t="str">
        <f t="shared" si="228"/>
        <v>95. USED AS A REACTANT</v>
      </c>
      <c r="CB264" s="26" t="str">
        <f t="shared" si="229"/>
        <v/>
      </c>
      <c r="CC264" s="26" t="str">
        <f t="shared" si="230"/>
        <v>97. P102  RAW MATERIALS</v>
      </c>
      <c r="CD264" s="26" t="str">
        <f t="shared" si="231"/>
        <v/>
      </c>
      <c r="CE264" s="26" t="str">
        <f t="shared" si="232"/>
        <v/>
      </c>
      <c r="CF264" s="26" t="str">
        <f t="shared" si="233"/>
        <v/>
      </c>
      <c r="CG264" s="26" t="str">
        <f t="shared" si="234"/>
        <v/>
      </c>
      <c r="CH264" s="26" t="str">
        <f t="shared" si="235"/>
        <v/>
      </c>
      <c r="CI264" s="26" t="str">
        <f t="shared" si="236"/>
        <v/>
      </c>
      <c r="CJ264" s="26" t="str">
        <f t="shared" si="237"/>
        <v/>
      </c>
      <c r="CK264" s="26" t="str">
        <f t="shared" si="238"/>
        <v/>
      </c>
      <c r="CL264" s="26" t="str">
        <f t="shared" si="239"/>
        <v/>
      </c>
      <c r="CM264" s="26" t="str">
        <f t="shared" si="240"/>
        <v/>
      </c>
      <c r="CN264" s="26" t="str">
        <f t="shared" si="241"/>
        <v/>
      </c>
      <c r="CO264" s="26" t="str">
        <f t="shared" si="242"/>
        <v/>
      </c>
      <c r="CP264" s="26" t="str">
        <f t="shared" si="243"/>
        <v/>
      </c>
      <c r="CQ264" s="26" t="str">
        <f t="shared" si="244"/>
        <v/>
      </c>
      <c r="CR264" s="26" t="str">
        <f t="shared" si="245"/>
        <v/>
      </c>
      <c r="CS264" s="26" t="str">
        <f t="shared" si="246"/>
        <v/>
      </c>
      <c r="CT264" s="26" t="str">
        <f t="shared" si="247"/>
        <v/>
      </c>
      <c r="CU264" s="26" t="str">
        <f t="shared" si="248"/>
        <v/>
      </c>
      <c r="CV264" s="26" t="str">
        <f t="shared" si="249"/>
        <v/>
      </c>
      <c r="CW264" s="26" t="str">
        <f t="shared" si="250"/>
        <v/>
      </c>
      <c r="CX264" s="26" t="str">
        <f t="shared" si="251"/>
        <v/>
      </c>
      <c r="CY264" s="26" t="str">
        <f t="shared" si="252"/>
        <v/>
      </c>
      <c r="CZ264" s="26" t="str">
        <f t="shared" si="253"/>
        <v/>
      </c>
      <c r="DA264" s="26" t="str">
        <f t="shared" si="254"/>
        <v/>
      </c>
      <c r="DB264" s="26" t="str">
        <f t="shared" si="255"/>
        <v/>
      </c>
      <c r="DC264" s="26" t="str">
        <f t="shared" si="256"/>
        <v/>
      </c>
      <c r="DD264" s="26" t="str">
        <f t="shared" si="257"/>
        <v/>
      </c>
      <c r="DE264" s="26" t="str">
        <f t="shared" si="258"/>
        <v/>
      </c>
      <c r="DF264" s="26" t="str">
        <f t="shared" si="259"/>
        <v/>
      </c>
      <c r="DG264" s="26" t="str">
        <f t="shared" si="260"/>
        <v/>
      </c>
      <c r="DH264" s="26" t="str">
        <f t="shared" si="261"/>
        <v/>
      </c>
      <c r="DI264" s="26" t="str">
        <f t="shared" si="262"/>
        <v/>
      </c>
      <c r="DJ264" s="26" t="str">
        <f t="shared" si="263"/>
        <v/>
      </c>
      <c r="DK264" s="26" t="str">
        <f t="shared" si="264"/>
        <v/>
      </c>
      <c r="DL264" s="26" t="str">
        <f t="shared" si="265"/>
        <v/>
      </c>
      <c r="DM264" s="26" t="str">
        <f t="shared" si="266"/>
        <v/>
      </c>
      <c r="DN264" s="26" t="str">
        <f t="shared" si="267"/>
        <v/>
      </c>
      <c r="DO264" s="26" t="str">
        <f t="shared" si="268"/>
        <v/>
      </c>
      <c r="DP264" s="26" t="str">
        <f t="shared" si="269"/>
        <v/>
      </c>
      <c r="DQ264" s="26" t="str">
        <f t="shared" si="270"/>
        <v/>
      </c>
      <c r="DR264" s="26" t="str">
        <f t="shared" si="271"/>
        <v/>
      </c>
      <c r="DS264" s="26" t="str">
        <f t="shared" si="272"/>
        <v/>
      </c>
      <c r="DT264" s="26" t="str">
        <f t="shared" si="273"/>
        <v/>
      </c>
      <c r="DU264" s="26" t="str">
        <f t="shared" si="274"/>
        <v/>
      </c>
      <c r="DV264" s="26" t="str">
        <f t="shared" si="275"/>
        <v/>
      </c>
    </row>
    <row r="265" spans="1:126" ht="60" x14ac:dyDescent="0.25">
      <c r="A265" t="s">
        <v>1942</v>
      </c>
      <c r="B265">
        <v>2019</v>
      </c>
      <c r="C265" t="s">
        <v>2046</v>
      </c>
      <c r="D265">
        <v>106990</v>
      </c>
      <c r="E265" s="19">
        <v>1319218352185</v>
      </c>
      <c r="F265" t="s">
        <v>421</v>
      </c>
      <c r="G265">
        <v>325199</v>
      </c>
      <c r="H265" t="s">
        <v>422</v>
      </c>
      <c r="I265" t="s">
        <v>423</v>
      </c>
      <c r="J265" t="s">
        <v>424</v>
      </c>
      <c r="K265" t="s">
        <v>113</v>
      </c>
      <c r="L265">
        <v>77507</v>
      </c>
      <c r="M265" s="26" t="str">
        <f t="shared" si="221"/>
        <v>95. USED AS A REACTANT, 97. P102  RAW MATERIALS</v>
      </c>
      <c r="N265" s="26" t="s">
        <v>123</v>
      </c>
      <c r="O265" s="26" t="s">
        <v>2076</v>
      </c>
      <c r="P265">
        <v>1565.2</v>
      </c>
      <c r="Q265">
        <v>3054.8</v>
      </c>
      <c r="R265">
        <v>4620</v>
      </c>
      <c r="S265" s="26" t="s">
        <v>1941</v>
      </c>
      <c r="T265" s="26" t="s">
        <v>1941</v>
      </c>
      <c r="U265" s="26" t="s">
        <v>1941</v>
      </c>
      <c r="V265" s="26" t="s">
        <v>1941</v>
      </c>
      <c r="W265" s="26" t="s">
        <v>1941</v>
      </c>
      <c r="X265" s="26" t="s">
        <v>1941</v>
      </c>
      <c r="Y265" s="26" t="s">
        <v>1940</v>
      </c>
      <c r="Z265" s="26" t="s">
        <v>1941</v>
      </c>
      <c r="AA265" s="26" t="s">
        <v>1940</v>
      </c>
      <c r="AB265" s="26" t="s">
        <v>1941</v>
      </c>
      <c r="AC265" s="26" t="s">
        <v>1941</v>
      </c>
      <c r="AD265" s="26" t="s">
        <v>1941</v>
      </c>
      <c r="AE265" s="26" t="s">
        <v>1941</v>
      </c>
      <c r="AF265" s="26" t="s">
        <v>1941</v>
      </c>
      <c r="AG265" s="26" t="s">
        <v>1941</v>
      </c>
      <c r="AH265" s="26" t="s">
        <v>1941</v>
      </c>
      <c r="AI265" s="26" t="s">
        <v>1941</v>
      </c>
      <c r="AJ265" s="26" t="s">
        <v>1941</v>
      </c>
      <c r="AK265" s="26" t="s">
        <v>1941</v>
      </c>
      <c r="AL265" s="26" t="s">
        <v>1941</v>
      </c>
      <c r="AM265" s="26" t="s">
        <v>1941</v>
      </c>
      <c r="AN265" s="26" t="s">
        <v>1941</v>
      </c>
      <c r="AO265" s="26" t="s">
        <v>1941</v>
      </c>
      <c r="AP265" s="26" t="s">
        <v>1941</v>
      </c>
      <c r="AQ265" s="26" t="s">
        <v>1941</v>
      </c>
      <c r="AR265" s="26" t="s">
        <v>1941</v>
      </c>
      <c r="AS265" s="26" t="s">
        <v>1941</v>
      </c>
      <c r="AT265" s="26" t="s">
        <v>1941</v>
      </c>
      <c r="AU265" s="26" t="s">
        <v>1941</v>
      </c>
      <c r="AV265" s="26" t="s">
        <v>1941</v>
      </c>
      <c r="AW265" s="26" t="s">
        <v>1941</v>
      </c>
      <c r="AX265" s="26" t="s">
        <v>1941</v>
      </c>
      <c r="AY265" s="26" t="s">
        <v>1941</v>
      </c>
      <c r="AZ265" s="26" t="s">
        <v>1941</v>
      </c>
      <c r="BA265" s="26" t="s">
        <v>1941</v>
      </c>
      <c r="BB265" s="26" t="s">
        <v>1941</v>
      </c>
      <c r="BC265" s="26" t="s">
        <v>1941</v>
      </c>
      <c r="BD265" s="26" t="s">
        <v>1941</v>
      </c>
      <c r="BE265" s="26" t="s">
        <v>1941</v>
      </c>
      <c r="BF265" s="26" t="s">
        <v>1941</v>
      </c>
      <c r="BG265" s="26" t="s">
        <v>1941</v>
      </c>
      <c r="BH265" s="26" t="s">
        <v>1941</v>
      </c>
      <c r="BI265" s="26" t="s">
        <v>1941</v>
      </c>
      <c r="BJ265" s="26" t="s">
        <v>1941</v>
      </c>
      <c r="BK265" s="26" t="s">
        <v>1941</v>
      </c>
      <c r="BL265" s="26" t="s">
        <v>1941</v>
      </c>
      <c r="BM265" s="26" t="s">
        <v>1941</v>
      </c>
      <c r="BN265" s="26" t="s">
        <v>1941</v>
      </c>
      <c r="BO265" s="26" t="s">
        <v>1941</v>
      </c>
      <c r="BP265" s="26" t="s">
        <v>1941</v>
      </c>
      <c r="BQ265" s="26" t="s">
        <v>1941</v>
      </c>
      <c r="BR265" s="26" t="s">
        <v>1941</v>
      </c>
      <c r="BS265" s="26" t="s">
        <v>1941</v>
      </c>
      <c r="BT265" s="26" t="s">
        <v>1941</v>
      </c>
      <c r="BU265" s="26" t="str">
        <f t="shared" si="222"/>
        <v/>
      </c>
      <c r="BV265" s="26" t="str">
        <f t="shared" si="223"/>
        <v/>
      </c>
      <c r="BW265" s="26" t="str">
        <f t="shared" si="224"/>
        <v/>
      </c>
      <c r="BX265" s="26" t="str">
        <f t="shared" si="225"/>
        <v/>
      </c>
      <c r="BY265" s="26" t="str">
        <f t="shared" si="226"/>
        <v/>
      </c>
      <c r="BZ265" s="26" t="str">
        <f t="shared" si="227"/>
        <v/>
      </c>
      <c r="CA265" s="26" t="str">
        <f t="shared" si="228"/>
        <v>95. USED AS A REACTANT</v>
      </c>
      <c r="CB265" s="26" t="str">
        <f t="shared" si="229"/>
        <v/>
      </c>
      <c r="CC265" s="26" t="str">
        <f t="shared" si="230"/>
        <v>97. P102  RAW MATERIALS</v>
      </c>
      <c r="CD265" s="26" t="str">
        <f t="shared" si="231"/>
        <v/>
      </c>
      <c r="CE265" s="26" t="str">
        <f t="shared" si="232"/>
        <v/>
      </c>
      <c r="CF265" s="26" t="str">
        <f t="shared" si="233"/>
        <v/>
      </c>
      <c r="CG265" s="26" t="str">
        <f t="shared" si="234"/>
        <v/>
      </c>
      <c r="CH265" s="26" t="str">
        <f t="shared" si="235"/>
        <v/>
      </c>
      <c r="CI265" s="26" t="str">
        <f t="shared" si="236"/>
        <v/>
      </c>
      <c r="CJ265" s="26" t="str">
        <f t="shared" si="237"/>
        <v/>
      </c>
      <c r="CK265" s="26" t="str">
        <f t="shared" si="238"/>
        <v/>
      </c>
      <c r="CL265" s="26" t="str">
        <f t="shared" si="239"/>
        <v/>
      </c>
      <c r="CM265" s="26" t="str">
        <f t="shared" si="240"/>
        <v/>
      </c>
      <c r="CN265" s="26" t="str">
        <f t="shared" si="241"/>
        <v/>
      </c>
      <c r="CO265" s="26" t="str">
        <f t="shared" si="242"/>
        <v/>
      </c>
      <c r="CP265" s="26" t="str">
        <f t="shared" si="243"/>
        <v/>
      </c>
      <c r="CQ265" s="26" t="str">
        <f t="shared" si="244"/>
        <v/>
      </c>
      <c r="CR265" s="26" t="str">
        <f t="shared" si="245"/>
        <v/>
      </c>
      <c r="CS265" s="26" t="str">
        <f t="shared" si="246"/>
        <v/>
      </c>
      <c r="CT265" s="26" t="str">
        <f t="shared" si="247"/>
        <v/>
      </c>
      <c r="CU265" s="26" t="str">
        <f t="shared" si="248"/>
        <v/>
      </c>
      <c r="CV265" s="26" t="str">
        <f t="shared" si="249"/>
        <v/>
      </c>
      <c r="CW265" s="26" t="str">
        <f t="shared" si="250"/>
        <v/>
      </c>
      <c r="CX265" s="26" t="str">
        <f t="shared" si="251"/>
        <v/>
      </c>
      <c r="CY265" s="26" t="str">
        <f t="shared" si="252"/>
        <v/>
      </c>
      <c r="CZ265" s="26" t="str">
        <f t="shared" si="253"/>
        <v/>
      </c>
      <c r="DA265" s="26" t="str">
        <f t="shared" si="254"/>
        <v/>
      </c>
      <c r="DB265" s="26" t="str">
        <f t="shared" si="255"/>
        <v/>
      </c>
      <c r="DC265" s="26" t="str">
        <f t="shared" si="256"/>
        <v/>
      </c>
      <c r="DD265" s="26" t="str">
        <f t="shared" si="257"/>
        <v/>
      </c>
      <c r="DE265" s="26" t="str">
        <f t="shared" si="258"/>
        <v/>
      </c>
      <c r="DF265" s="26" t="str">
        <f t="shared" si="259"/>
        <v/>
      </c>
      <c r="DG265" s="26" t="str">
        <f t="shared" si="260"/>
        <v/>
      </c>
      <c r="DH265" s="26" t="str">
        <f t="shared" si="261"/>
        <v/>
      </c>
      <c r="DI265" s="26" t="str">
        <f t="shared" si="262"/>
        <v/>
      </c>
      <c r="DJ265" s="26" t="str">
        <f t="shared" si="263"/>
        <v/>
      </c>
      <c r="DK265" s="26" t="str">
        <f t="shared" si="264"/>
        <v/>
      </c>
      <c r="DL265" s="26" t="str">
        <f t="shared" si="265"/>
        <v/>
      </c>
      <c r="DM265" s="26" t="str">
        <f t="shared" si="266"/>
        <v/>
      </c>
      <c r="DN265" s="26" t="str">
        <f t="shared" si="267"/>
        <v/>
      </c>
      <c r="DO265" s="26" t="str">
        <f t="shared" si="268"/>
        <v/>
      </c>
      <c r="DP265" s="26" t="str">
        <f t="shared" si="269"/>
        <v/>
      </c>
      <c r="DQ265" s="26" t="str">
        <f t="shared" si="270"/>
        <v/>
      </c>
      <c r="DR265" s="26" t="str">
        <f t="shared" si="271"/>
        <v/>
      </c>
      <c r="DS265" s="26" t="str">
        <f t="shared" si="272"/>
        <v/>
      </c>
      <c r="DT265" s="26" t="str">
        <f t="shared" si="273"/>
        <v/>
      </c>
      <c r="DU265" s="26" t="str">
        <f t="shared" si="274"/>
        <v/>
      </c>
      <c r="DV265" s="26" t="str">
        <f t="shared" si="275"/>
        <v/>
      </c>
    </row>
    <row r="266" spans="1:126" ht="45" x14ac:dyDescent="0.25">
      <c r="A266" t="s">
        <v>1942</v>
      </c>
      <c r="B266">
        <v>2020</v>
      </c>
      <c r="C266" t="s">
        <v>2046</v>
      </c>
      <c r="D266">
        <v>106990</v>
      </c>
      <c r="E266" s="19">
        <v>1320219003353</v>
      </c>
      <c r="F266" t="s">
        <v>421</v>
      </c>
      <c r="G266">
        <v>325199</v>
      </c>
      <c r="H266" t="s">
        <v>422</v>
      </c>
      <c r="I266" t="s">
        <v>423</v>
      </c>
      <c r="J266" t="s">
        <v>424</v>
      </c>
      <c r="K266" t="s">
        <v>113</v>
      </c>
      <c r="L266">
        <v>77507</v>
      </c>
      <c r="M266" s="26" t="str">
        <f t="shared" si="221"/>
        <v>89. PRODUCE THE CHEMICAL, 93. AS A BYPRODUCT</v>
      </c>
      <c r="N266" s="26" t="s">
        <v>123</v>
      </c>
      <c r="O266" s="26" t="s">
        <v>2076</v>
      </c>
      <c r="P266">
        <v>11016.18</v>
      </c>
      <c r="Q266">
        <v>5194.33</v>
      </c>
      <c r="R266">
        <v>16210.51</v>
      </c>
      <c r="S266" s="26" t="s">
        <v>1940</v>
      </c>
      <c r="T266" s="26" t="s">
        <v>1941</v>
      </c>
      <c r="U266" s="26" t="s">
        <v>1941</v>
      </c>
      <c r="V266" s="26" t="s">
        <v>1941</v>
      </c>
      <c r="W266" s="26" t="s">
        <v>1940</v>
      </c>
      <c r="X266" s="26" t="s">
        <v>1941</v>
      </c>
      <c r="Y266" s="26" t="s">
        <v>1941</v>
      </c>
      <c r="Z266" s="26" t="s">
        <v>1941</v>
      </c>
      <c r="AA266" s="26" t="s">
        <v>1941</v>
      </c>
      <c r="AB266" s="26" t="s">
        <v>1941</v>
      </c>
      <c r="AC266" s="26" t="s">
        <v>1941</v>
      </c>
      <c r="AD266" s="26" t="s">
        <v>1941</v>
      </c>
      <c r="AE266" s="26" t="s">
        <v>1941</v>
      </c>
      <c r="AF266" s="26" t="s">
        <v>1941</v>
      </c>
      <c r="AG266" s="26" t="s">
        <v>1941</v>
      </c>
      <c r="AH266" s="26" t="s">
        <v>1941</v>
      </c>
      <c r="AI266" s="26" t="s">
        <v>1941</v>
      </c>
      <c r="AJ266" s="26" t="s">
        <v>1941</v>
      </c>
      <c r="AK266" s="26" t="s">
        <v>1941</v>
      </c>
      <c r="AL266" s="26" t="s">
        <v>1941</v>
      </c>
      <c r="AM266" s="26" t="s">
        <v>1941</v>
      </c>
      <c r="AN266" s="26" t="s">
        <v>1941</v>
      </c>
      <c r="AO266" s="26" t="s">
        <v>1941</v>
      </c>
      <c r="AP266" s="26" t="s">
        <v>1941</v>
      </c>
      <c r="AQ266" s="26" t="s">
        <v>1941</v>
      </c>
      <c r="AR266" s="26" t="s">
        <v>1941</v>
      </c>
      <c r="AS266" s="26" t="s">
        <v>1941</v>
      </c>
      <c r="AT266" s="26" t="s">
        <v>1941</v>
      </c>
      <c r="AU266" s="26" t="s">
        <v>1941</v>
      </c>
      <c r="AV266" s="26" t="s">
        <v>1941</v>
      </c>
      <c r="AW266" s="26" t="s">
        <v>1941</v>
      </c>
      <c r="AX266" s="26" t="s">
        <v>1941</v>
      </c>
      <c r="AY266" s="26" t="s">
        <v>1941</v>
      </c>
      <c r="AZ266" s="26" t="s">
        <v>1941</v>
      </c>
      <c r="BA266" s="26" t="s">
        <v>1941</v>
      </c>
      <c r="BB266" s="26" t="s">
        <v>1941</v>
      </c>
      <c r="BC266" s="26" t="s">
        <v>1941</v>
      </c>
      <c r="BD266" s="26" t="s">
        <v>1941</v>
      </c>
      <c r="BE266" s="26" t="s">
        <v>1941</v>
      </c>
      <c r="BF266" s="26" t="s">
        <v>1941</v>
      </c>
      <c r="BG266" s="26" t="s">
        <v>1941</v>
      </c>
      <c r="BH266" s="26" t="s">
        <v>1941</v>
      </c>
      <c r="BI266" s="26" t="s">
        <v>1941</v>
      </c>
      <c r="BJ266" s="26" t="s">
        <v>1941</v>
      </c>
      <c r="BK266" s="26" t="s">
        <v>1941</v>
      </c>
      <c r="BL266" s="26" t="s">
        <v>1941</v>
      </c>
      <c r="BM266" s="26" t="s">
        <v>1941</v>
      </c>
      <c r="BN266" s="26" t="s">
        <v>1941</v>
      </c>
      <c r="BO266" s="26" t="s">
        <v>1941</v>
      </c>
      <c r="BP266" s="26" t="s">
        <v>1941</v>
      </c>
      <c r="BQ266" s="26" t="s">
        <v>1941</v>
      </c>
      <c r="BR266" s="26" t="s">
        <v>1941</v>
      </c>
      <c r="BS266" s="26" t="s">
        <v>1941</v>
      </c>
      <c r="BT266" s="26" t="s">
        <v>1941</v>
      </c>
      <c r="BU266" s="26" t="str">
        <f t="shared" si="222"/>
        <v>89. PRODUCE THE CHEMICAL</v>
      </c>
      <c r="BV266" s="26" t="str">
        <f t="shared" si="223"/>
        <v/>
      </c>
      <c r="BW266" s="26" t="str">
        <f t="shared" si="224"/>
        <v/>
      </c>
      <c r="BX266" s="26" t="str">
        <f t="shared" si="225"/>
        <v/>
      </c>
      <c r="BY266" s="26" t="str">
        <f t="shared" si="226"/>
        <v>93. AS A BYPRODUCT</v>
      </c>
      <c r="BZ266" s="26" t="str">
        <f t="shared" si="227"/>
        <v/>
      </c>
      <c r="CA266" s="26" t="str">
        <f t="shared" si="228"/>
        <v/>
      </c>
      <c r="CB266" s="26" t="str">
        <f t="shared" si="229"/>
        <v/>
      </c>
      <c r="CC266" s="26" t="str">
        <f t="shared" si="230"/>
        <v/>
      </c>
      <c r="CD266" s="26" t="str">
        <f t="shared" si="231"/>
        <v/>
      </c>
      <c r="CE266" s="26" t="str">
        <f t="shared" si="232"/>
        <v/>
      </c>
      <c r="CF266" s="26" t="str">
        <f t="shared" si="233"/>
        <v/>
      </c>
      <c r="CG266" s="26" t="str">
        <f t="shared" si="234"/>
        <v/>
      </c>
      <c r="CH266" s="26" t="str">
        <f t="shared" si="235"/>
        <v/>
      </c>
      <c r="CI266" s="26" t="str">
        <f t="shared" si="236"/>
        <v/>
      </c>
      <c r="CJ266" s="26" t="str">
        <f t="shared" si="237"/>
        <v/>
      </c>
      <c r="CK266" s="26" t="str">
        <f t="shared" si="238"/>
        <v/>
      </c>
      <c r="CL266" s="26" t="str">
        <f t="shared" si="239"/>
        <v/>
      </c>
      <c r="CM266" s="26" t="str">
        <f t="shared" si="240"/>
        <v/>
      </c>
      <c r="CN266" s="26" t="str">
        <f t="shared" si="241"/>
        <v/>
      </c>
      <c r="CO266" s="26" t="str">
        <f t="shared" si="242"/>
        <v/>
      </c>
      <c r="CP266" s="26" t="str">
        <f t="shared" si="243"/>
        <v/>
      </c>
      <c r="CQ266" s="26" t="str">
        <f t="shared" si="244"/>
        <v/>
      </c>
      <c r="CR266" s="26" t="str">
        <f t="shared" si="245"/>
        <v/>
      </c>
      <c r="CS266" s="26" t="str">
        <f t="shared" si="246"/>
        <v/>
      </c>
      <c r="CT266" s="26" t="str">
        <f t="shared" si="247"/>
        <v/>
      </c>
      <c r="CU266" s="26" t="str">
        <f t="shared" si="248"/>
        <v/>
      </c>
      <c r="CV266" s="26" t="str">
        <f t="shared" si="249"/>
        <v/>
      </c>
      <c r="CW266" s="26" t="str">
        <f t="shared" si="250"/>
        <v/>
      </c>
      <c r="CX266" s="26" t="str">
        <f t="shared" si="251"/>
        <v/>
      </c>
      <c r="CY266" s="26" t="str">
        <f t="shared" si="252"/>
        <v/>
      </c>
      <c r="CZ266" s="26" t="str">
        <f t="shared" si="253"/>
        <v/>
      </c>
      <c r="DA266" s="26" t="str">
        <f t="shared" si="254"/>
        <v/>
      </c>
      <c r="DB266" s="26" t="str">
        <f t="shared" si="255"/>
        <v/>
      </c>
      <c r="DC266" s="26" t="str">
        <f t="shared" si="256"/>
        <v/>
      </c>
      <c r="DD266" s="26" t="str">
        <f t="shared" si="257"/>
        <v/>
      </c>
      <c r="DE266" s="26" t="str">
        <f t="shared" si="258"/>
        <v/>
      </c>
      <c r="DF266" s="26" t="str">
        <f t="shared" si="259"/>
        <v/>
      </c>
      <c r="DG266" s="26" t="str">
        <f t="shared" si="260"/>
        <v/>
      </c>
      <c r="DH266" s="26" t="str">
        <f t="shared" si="261"/>
        <v/>
      </c>
      <c r="DI266" s="26" t="str">
        <f t="shared" si="262"/>
        <v/>
      </c>
      <c r="DJ266" s="26" t="str">
        <f t="shared" si="263"/>
        <v/>
      </c>
      <c r="DK266" s="26" t="str">
        <f t="shared" si="264"/>
        <v/>
      </c>
      <c r="DL266" s="26" t="str">
        <f t="shared" si="265"/>
        <v/>
      </c>
      <c r="DM266" s="26" t="str">
        <f t="shared" si="266"/>
        <v/>
      </c>
      <c r="DN266" s="26" t="str">
        <f t="shared" si="267"/>
        <v/>
      </c>
      <c r="DO266" s="26" t="str">
        <f t="shared" si="268"/>
        <v/>
      </c>
      <c r="DP266" s="26" t="str">
        <f t="shared" si="269"/>
        <v/>
      </c>
      <c r="DQ266" s="26" t="str">
        <f t="shared" si="270"/>
        <v/>
      </c>
      <c r="DR266" s="26" t="str">
        <f t="shared" si="271"/>
        <v/>
      </c>
      <c r="DS266" s="26" t="str">
        <f t="shared" si="272"/>
        <v/>
      </c>
      <c r="DT266" s="26" t="str">
        <f t="shared" si="273"/>
        <v/>
      </c>
      <c r="DU266" s="26" t="str">
        <f t="shared" si="274"/>
        <v/>
      </c>
      <c r="DV266" s="26" t="str">
        <f t="shared" si="275"/>
        <v/>
      </c>
    </row>
    <row r="267" spans="1:126" ht="60" x14ac:dyDescent="0.25">
      <c r="A267" t="s">
        <v>1942</v>
      </c>
      <c r="B267">
        <v>2021</v>
      </c>
      <c r="C267" t="s">
        <v>2046</v>
      </c>
      <c r="D267">
        <v>106990</v>
      </c>
      <c r="E267" s="19">
        <v>1321220498873</v>
      </c>
      <c r="F267" t="s">
        <v>421</v>
      </c>
      <c r="G267">
        <v>325199</v>
      </c>
      <c r="H267" t="s">
        <v>422</v>
      </c>
      <c r="I267" t="s">
        <v>423</v>
      </c>
      <c r="J267" t="s">
        <v>424</v>
      </c>
      <c r="K267" t="s">
        <v>113</v>
      </c>
      <c r="L267">
        <v>77507</v>
      </c>
      <c r="M267" s="26" t="str">
        <f t="shared" si="221"/>
        <v>95. USED AS A REACTANT, 97. P102  RAW MATERIALS</v>
      </c>
      <c r="N267" s="26" t="s">
        <v>123</v>
      </c>
      <c r="O267" s="26" t="s">
        <v>2076</v>
      </c>
      <c r="P267">
        <v>11050</v>
      </c>
      <c r="Q267">
        <v>5200</v>
      </c>
      <c r="R267">
        <v>16250</v>
      </c>
      <c r="S267" s="26" t="s">
        <v>1941</v>
      </c>
      <c r="T267" s="26" t="s">
        <v>1941</v>
      </c>
      <c r="U267" s="26" t="s">
        <v>1941</v>
      </c>
      <c r="V267" s="26" t="s">
        <v>1941</v>
      </c>
      <c r="W267" s="26" t="s">
        <v>1941</v>
      </c>
      <c r="X267" s="26" t="s">
        <v>1941</v>
      </c>
      <c r="Y267" s="26" t="s">
        <v>1940</v>
      </c>
      <c r="Z267" s="26" t="s">
        <v>1941</v>
      </c>
      <c r="AA267" s="26" t="s">
        <v>1940</v>
      </c>
      <c r="AB267" s="26" t="s">
        <v>1941</v>
      </c>
      <c r="AC267" s="26" t="s">
        <v>1941</v>
      </c>
      <c r="AD267" s="26" t="s">
        <v>1941</v>
      </c>
      <c r="AE267" s="26" t="s">
        <v>1941</v>
      </c>
      <c r="AF267" s="26" t="s">
        <v>1941</v>
      </c>
      <c r="AG267" s="26" t="s">
        <v>1941</v>
      </c>
      <c r="AH267" s="26" t="s">
        <v>1941</v>
      </c>
      <c r="AI267" s="26" t="s">
        <v>1941</v>
      </c>
      <c r="AJ267" s="26" t="s">
        <v>1941</v>
      </c>
      <c r="AK267" s="26" t="s">
        <v>1941</v>
      </c>
      <c r="AL267" s="26" t="s">
        <v>1941</v>
      </c>
      <c r="AM267" s="26" t="s">
        <v>1941</v>
      </c>
      <c r="AN267" s="26" t="s">
        <v>1941</v>
      </c>
      <c r="AO267" s="26" t="s">
        <v>1941</v>
      </c>
      <c r="AP267" s="26" t="s">
        <v>1941</v>
      </c>
      <c r="AQ267" s="26" t="s">
        <v>1941</v>
      </c>
      <c r="AR267" s="26" t="s">
        <v>1941</v>
      </c>
      <c r="AS267" s="26" t="s">
        <v>1941</v>
      </c>
      <c r="AT267" s="26" t="s">
        <v>1941</v>
      </c>
      <c r="AU267" s="26" t="s">
        <v>1941</v>
      </c>
      <c r="AV267" s="26" t="s">
        <v>1941</v>
      </c>
      <c r="AW267" s="26" t="s">
        <v>1941</v>
      </c>
      <c r="AX267" s="26" t="s">
        <v>1941</v>
      </c>
      <c r="AY267" s="26" t="s">
        <v>1941</v>
      </c>
      <c r="AZ267" s="26" t="s">
        <v>1941</v>
      </c>
      <c r="BA267" s="26" t="s">
        <v>1941</v>
      </c>
      <c r="BB267" s="26" t="s">
        <v>1941</v>
      </c>
      <c r="BC267" s="26" t="s">
        <v>1941</v>
      </c>
      <c r="BD267" s="26" t="s">
        <v>1941</v>
      </c>
      <c r="BE267" s="26" t="s">
        <v>1941</v>
      </c>
      <c r="BF267" s="26" t="s">
        <v>1941</v>
      </c>
      <c r="BG267" s="26" t="s">
        <v>1941</v>
      </c>
      <c r="BH267" s="26" t="s">
        <v>1941</v>
      </c>
      <c r="BI267" s="26" t="s">
        <v>1941</v>
      </c>
      <c r="BJ267" s="26" t="s">
        <v>1941</v>
      </c>
      <c r="BK267" s="26" t="s">
        <v>1941</v>
      </c>
      <c r="BL267" s="26" t="s">
        <v>1941</v>
      </c>
      <c r="BM267" s="26" t="s">
        <v>1941</v>
      </c>
      <c r="BN267" s="26" t="s">
        <v>1941</v>
      </c>
      <c r="BO267" s="26" t="s">
        <v>1941</v>
      </c>
      <c r="BP267" s="26" t="s">
        <v>1941</v>
      </c>
      <c r="BQ267" s="26" t="s">
        <v>1941</v>
      </c>
      <c r="BR267" s="26" t="s">
        <v>1941</v>
      </c>
      <c r="BS267" s="26" t="s">
        <v>1941</v>
      </c>
      <c r="BT267" s="26" t="s">
        <v>1941</v>
      </c>
      <c r="BU267" s="26" t="str">
        <f t="shared" si="222"/>
        <v/>
      </c>
      <c r="BV267" s="26" t="str">
        <f t="shared" si="223"/>
        <v/>
      </c>
      <c r="BW267" s="26" t="str">
        <f t="shared" si="224"/>
        <v/>
      </c>
      <c r="BX267" s="26" t="str">
        <f t="shared" si="225"/>
        <v/>
      </c>
      <c r="BY267" s="26" t="str">
        <f t="shared" si="226"/>
        <v/>
      </c>
      <c r="BZ267" s="26" t="str">
        <f t="shared" si="227"/>
        <v/>
      </c>
      <c r="CA267" s="26" t="str">
        <f t="shared" si="228"/>
        <v>95. USED AS A REACTANT</v>
      </c>
      <c r="CB267" s="26" t="str">
        <f t="shared" si="229"/>
        <v/>
      </c>
      <c r="CC267" s="26" t="str">
        <f t="shared" si="230"/>
        <v>97. P102  RAW MATERIALS</v>
      </c>
      <c r="CD267" s="26" t="str">
        <f t="shared" si="231"/>
        <v/>
      </c>
      <c r="CE267" s="26" t="str">
        <f t="shared" si="232"/>
        <v/>
      </c>
      <c r="CF267" s="26" t="str">
        <f t="shared" si="233"/>
        <v/>
      </c>
      <c r="CG267" s="26" t="str">
        <f t="shared" si="234"/>
        <v/>
      </c>
      <c r="CH267" s="26" t="str">
        <f t="shared" si="235"/>
        <v/>
      </c>
      <c r="CI267" s="26" t="str">
        <f t="shared" si="236"/>
        <v/>
      </c>
      <c r="CJ267" s="26" t="str">
        <f t="shared" si="237"/>
        <v/>
      </c>
      <c r="CK267" s="26" t="str">
        <f t="shared" si="238"/>
        <v/>
      </c>
      <c r="CL267" s="26" t="str">
        <f t="shared" si="239"/>
        <v/>
      </c>
      <c r="CM267" s="26" t="str">
        <f t="shared" si="240"/>
        <v/>
      </c>
      <c r="CN267" s="26" t="str">
        <f t="shared" si="241"/>
        <v/>
      </c>
      <c r="CO267" s="26" t="str">
        <f t="shared" si="242"/>
        <v/>
      </c>
      <c r="CP267" s="26" t="str">
        <f t="shared" si="243"/>
        <v/>
      </c>
      <c r="CQ267" s="26" t="str">
        <f t="shared" si="244"/>
        <v/>
      </c>
      <c r="CR267" s="26" t="str">
        <f t="shared" si="245"/>
        <v/>
      </c>
      <c r="CS267" s="26" t="str">
        <f t="shared" si="246"/>
        <v/>
      </c>
      <c r="CT267" s="26" t="str">
        <f t="shared" si="247"/>
        <v/>
      </c>
      <c r="CU267" s="26" t="str">
        <f t="shared" si="248"/>
        <v/>
      </c>
      <c r="CV267" s="26" t="str">
        <f t="shared" si="249"/>
        <v/>
      </c>
      <c r="CW267" s="26" t="str">
        <f t="shared" si="250"/>
        <v/>
      </c>
      <c r="CX267" s="26" t="str">
        <f t="shared" si="251"/>
        <v/>
      </c>
      <c r="CY267" s="26" t="str">
        <f t="shared" si="252"/>
        <v/>
      </c>
      <c r="CZ267" s="26" t="str">
        <f t="shared" si="253"/>
        <v/>
      </c>
      <c r="DA267" s="26" t="str">
        <f t="shared" si="254"/>
        <v/>
      </c>
      <c r="DB267" s="26" t="str">
        <f t="shared" si="255"/>
        <v/>
      </c>
      <c r="DC267" s="26" t="str">
        <f t="shared" si="256"/>
        <v/>
      </c>
      <c r="DD267" s="26" t="str">
        <f t="shared" si="257"/>
        <v/>
      </c>
      <c r="DE267" s="26" t="str">
        <f t="shared" si="258"/>
        <v/>
      </c>
      <c r="DF267" s="26" t="str">
        <f t="shared" si="259"/>
        <v/>
      </c>
      <c r="DG267" s="26" t="str">
        <f t="shared" si="260"/>
        <v/>
      </c>
      <c r="DH267" s="26" t="str">
        <f t="shared" si="261"/>
        <v/>
      </c>
      <c r="DI267" s="26" t="str">
        <f t="shared" si="262"/>
        <v/>
      </c>
      <c r="DJ267" s="26" t="str">
        <f t="shared" si="263"/>
        <v/>
      </c>
      <c r="DK267" s="26" t="str">
        <f t="shared" si="264"/>
        <v/>
      </c>
      <c r="DL267" s="26" t="str">
        <f t="shared" si="265"/>
        <v/>
      </c>
      <c r="DM267" s="26" t="str">
        <f t="shared" si="266"/>
        <v/>
      </c>
      <c r="DN267" s="26" t="str">
        <f t="shared" si="267"/>
        <v/>
      </c>
      <c r="DO267" s="26" t="str">
        <f t="shared" si="268"/>
        <v/>
      </c>
      <c r="DP267" s="26" t="str">
        <f t="shared" si="269"/>
        <v/>
      </c>
      <c r="DQ267" s="26" t="str">
        <f t="shared" si="270"/>
        <v/>
      </c>
      <c r="DR267" s="26" t="str">
        <f t="shared" si="271"/>
        <v/>
      </c>
      <c r="DS267" s="26" t="str">
        <f t="shared" si="272"/>
        <v/>
      </c>
      <c r="DT267" s="26" t="str">
        <f t="shared" si="273"/>
        <v/>
      </c>
      <c r="DU267" s="26" t="str">
        <f t="shared" si="274"/>
        <v/>
      </c>
      <c r="DV267" s="26" t="str">
        <f t="shared" si="275"/>
        <v/>
      </c>
    </row>
    <row r="268" spans="1:126" ht="45" x14ac:dyDescent="0.25">
      <c r="A268" t="s">
        <v>1942</v>
      </c>
      <c r="B268">
        <v>2016</v>
      </c>
      <c r="C268" t="s">
        <v>2046</v>
      </c>
      <c r="D268">
        <v>106990</v>
      </c>
      <c r="E268" s="19">
        <v>1316215480411</v>
      </c>
      <c r="F268" t="s">
        <v>427</v>
      </c>
      <c r="G268">
        <v>325199</v>
      </c>
      <c r="H268" t="s">
        <v>428</v>
      </c>
      <c r="I268" t="s">
        <v>429</v>
      </c>
      <c r="J268" t="s">
        <v>430</v>
      </c>
      <c r="K268" t="s">
        <v>113</v>
      </c>
      <c r="L268">
        <v>775413257</v>
      </c>
      <c r="M268" s="26" t="str">
        <f t="shared" si="221"/>
        <v>89. PRODUCE THE CHEMICAL, 93. AS A BYPRODUCT, 95. USED AS A REACTANT, 115. REPACKAGING</v>
      </c>
      <c r="N268" s="26" t="s">
        <v>123</v>
      </c>
      <c r="O268" s="26" t="s">
        <v>124</v>
      </c>
      <c r="P268">
        <f>891+3</f>
        <v>894</v>
      </c>
      <c r="Q268">
        <v>8768</v>
      </c>
      <c r="R268">
        <f t="shared" ref="R268:R273" si="276">SUM(P268:Q268)</f>
        <v>9662</v>
      </c>
      <c r="S268" s="26" t="s">
        <v>1940</v>
      </c>
      <c r="T268" s="26" t="s">
        <v>1941</v>
      </c>
      <c r="U268" s="26" t="s">
        <v>1941</v>
      </c>
      <c r="V268" s="26" t="s">
        <v>1941</v>
      </c>
      <c r="W268" s="26" t="s">
        <v>1940</v>
      </c>
      <c r="X268" s="26" t="s">
        <v>1941</v>
      </c>
      <c r="Y268" s="26" t="s">
        <v>1940</v>
      </c>
      <c r="AE268" s="26" t="s">
        <v>1941</v>
      </c>
      <c r="AR268" s="26" t="s">
        <v>1941</v>
      </c>
      <c r="AS268" s="26" t="s">
        <v>1940</v>
      </c>
      <c r="AT268" s="26" t="s">
        <v>1941</v>
      </c>
      <c r="AV268" s="26" t="s">
        <v>1941</v>
      </c>
      <c r="BD268" s="26" t="s">
        <v>1941</v>
      </c>
      <c r="BK268" s="26" t="s">
        <v>1941</v>
      </c>
      <c r="BU268" s="26" t="str">
        <f t="shared" si="222"/>
        <v>89. PRODUCE THE CHEMICAL</v>
      </c>
      <c r="BV268" s="26" t="str">
        <f t="shared" si="223"/>
        <v/>
      </c>
      <c r="BW268" s="26" t="str">
        <f t="shared" si="224"/>
        <v/>
      </c>
      <c r="BX268" s="26" t="str">
        <f t="shared" si="225"/>
        <v/>
      </c>
      <c r="BY268" s="26" t="str">
        <f t="shared" si="226"/>
        <v>93. AS A BYPRODUCT</v>
      </c>
      <c r="BZ268" s="26" t="str">
        <f t="shared" si="227"/>
        <v/>
      </c>
      <c r="CA268" s="26" t="str">
        <f t="shared" si="228"/>
        <v>95. USED AS A REACTANT</v>
      </c>
      <c r="CB268" s="26" t="str">
        <f t="shared" si="229"/>
        <v/>
      </c>
      <c r="CC268" s="26" t="str">
        <f t="shared" si="230"/>
        <v/>
      </c>
      <c r="CD268" s="26" t="str">
        <f t="shared" si="231"/>
        <v/>
      </c>
      <c r="CE268" s="26" t="str">
        <f t="shared" si="232"/>
        <v/>
      </c>
      <c r="CF268" s="26" t="str">
        <f t="shared" si="233"/>
        <v/>
      </c>
      <c r="CG268" s="26" t="str">
        <f t="shared" si="234"/>
        <v/>
      </c>
      <c r="CH268" s="26" t="str">
        <f t="shared" si="235"/>
        <v/>
      </c>
      <c r="CI268" s="26" t="str">
        <f t="shared" si="236"/>
        <v/>
      </c>
      <c r="CJ268" s="26" t="str">
        <f t="shared" si="237"/>
        <v/>
      </c>
      <c r="CK268" s="26" t="str">
        <f t="shared" si="238"/>
        <v/>
      </c>
      <c r="CL268" s="26" t="str">
        <f t="shared" si="239"/>
        <v/>
      </c>
      <c r="CM268" s="26" t="str">
        <f t="shared" si="240"/>
        <v/>
      </c>
      <c r="CN268" s="26" t="str">
        <f t="shared" si="241"/>
        <v/>
      </c>
      <c r="CO268" s="26" t="str">
        <f t="shared" si="242"/>
        <v/>
      </c>
      <c r="CP268" s="26" t="str">
        <f t="shared" si="243"/>
        <v/>
      </c>
      <c r="CQ268" s="26" t="str">
        <f t="shared" si="244"/>
        <v/>
      </c>
      <c r="CR268" s="26" t="str">
        <f t="shared" si="245"/>
        <v/>
      </c>
      <c r="CS268" s="26" t="str">
        <f t="shared" si="246"/>
        <v/>
      </c>
      <c r="CT268" s="26" t="str">
        <f t="shared" si="247"/>
        <v/>
      </c>
      <c r="CU268" s="26" t="str">
        <f t="shared" si="248"/>
        <v>115. REPACKAGING</v>
      </c>
      <c r="CV268" s="26" t="str">
        <f t="shared" si="249"/>
        <v/>
      </c>
      <c r="CW268" s="26" t="str">
        <f t="shared" si="250"/>
        <v/>
      </c>
      <c r="CX268" s="26" t="str">
        <f t="shared" si="251"/>
        <v/>
      </c>
      <c r="CY268" s="26" t="str">
        <f t="shared" si="252"/>
        <v/>
      </c>
      <c r="CZ268" s="26" t="str">
        <f t="shared" si="253"/>
        <v/>
      </c>
      <c r="DA268" s="26" t="str">
        <f t="shared" si="254"/>
        <v/>
      </c>
      <c r="DB268" s="26" t="str">
        <f t="shared" si="255"/>
        <v/>
      </c>
      <c r="DC268" s="26" t="str">
        <f t="shared" si="256"/>
        <v/>
      </c>
      <c r="DD268" s="26" t="str">
        <f t="shared" si="257"/>
        <v/>
      </c>
      <c r="DE268" s="26" t="str">
        <f t="shared" si="258"/>
        <v/>
      </c>
      <c r="DF268" s="26" t="str">
        <f t="shared" si="259"/>
        <v/>
      </c>
      <c r="DG268" s="26" t="str">
        <f t="shared" si="260"/>
        <v/>
      </c>
      <c r="DH268" s="26" t="str">
        <f t="shared" si="261"/>
        <v/>
      </c>
      <c r="DI268" s="26" t="str">
        <f t="shared" si="262"/>
        <v/>
      </c>
      <c r="DJ268" s="26" t="str">
        <f t="shared" si="263"/>
        <v/>
      </c>
      <c r="DK268" s="26" t="str">
        <f t="shared" si="264"/>
        <v/>
      </c>
      <c r="DL268" s="26" t="str">
        <f t="shared" si="265"/>
        <v/>
      </c>
      <c r="DM268" s="26" t="str">
        <f t="shared" si="266"/>
        <v/>
      </c>
      <c r="DN268" s="26" t="str">
        <f t="shared" si="267"/>
        <v/>
      </c>
      <c r="DO268" s="26" t="str">
        <f t="shared" si="268"/>
        <v/>
      </c>
      <c r="DP268" s="26" t="str">
        <f t="shared" si="269"/>
        <v/>
      </c>
      <c r="DQ268" s="26" t="str">
        <f t="shared" si="270"/>
        <v/>
      </c>
      <c r="DR268" s="26" t="str">
        <f t="shared" si="271"/>
        <v/>
      </c>
      <c r="DS268" s="26" t="str">
        <f t="shared" si="272"/>
        <v/>
      </c>
      <c r="DT268" s="26" t="str">
        <f t="shared" si="273"/>
        <v/>
      </c>
      <c r="DU268" s="26" t="str">
        <f t="shared" si="274"/>
        <v/>
      </c>
      <c r="DV268" s="26" t="str">
        <f t="shared" si="275"/>
        <v/>
      </c>
    </row>
    <row r="269" spans="1:126" ht="75" x14ac:dyDescent="0.25">
      <c r="A269" t="s">
        <v>1942</v>
      </c>
      <c r="B269">
        <v>2017</v>
      </c>
      <c r="C269" t="s">
        <v>2046</v>
      </c>
      <c r="D269">
        <v>106990</v>
      </c>
      <c r="E269" s="19">
        <v>1317217600966</v>
      </c>
      <c r="F269" t="s">
        <v>427</v>
      </c>
      <c r="G269">
        <v>325199</v>
      </c>
      <c r="H269" t="s">
        <v>428</v>
      </c>
      <c r="I269" t="s">
        <v>429</v>
      </c>
      <c r="J269" t="s">
        <v>430</v>
      </c>
      <c r="K269" t="s">
        <v>113</v>
      </c>
      <c r="L269">
        <v>775413257</v>
      </c>
      <c r="M269" s="26" t="str">
        <f t="shared" si="221"/>
        <v>89. PRODUCE THE CHEMICAL, 90. IMPORT THE CHEMICAL, 91. ON-SITE USE OF THE CHEMICAL, 93. AS A BYPRODUCT, 95. USED AS A REACTANT, 115. REPACKAGING, 133. ANCILLARY OR OTHER USE</v>
      </c>
      <c r="N269" s="26" t="s">
        <v>123</v>
      </c>
      <c r="O269" s="26" t="s">
        <v>124</v>
      </c>
      <c r="P269">
        <f>744+3</f>
        <v>747</v>
      </c>
      <c r="Q269">
        <f>9501+1</f>
        <v>9502</v>
      </c>
      <c r="R269">
        <f t="shared" si="276"/>
        <v>10249</v>
      </c>
      <c r="S269" s="26" t="s">
        <v>1940</v>
      </c>
      <c r="T269" s="26" t="s">
        <v>1940</v>
      </c>
      <c r="U269" s="26" t="s">
        <v>1940</v>
      </c>
      <c r="V269" s="26" t="s">
        <v>1941</v>
      </c>
      <c r="W269" s="26" t="s">
        <v>1940</v>
      </c>
      <c r="X269" s="26" t="s">
        <v>1941</v>
      </c>
      <c r="Y269" s="26" t="s">
        <v>1940</v>
      </c>
      <c r="AE269" s="26" t="s">
        <v>1941</v>
      </c>
      <c r="AR269" s="26" t="s">
        <v>1941</v>
      </c>
      <c r="AS269" s="26" t="s">
        <v>1940</v>
      </c>
      <c r="AT269" s="26" t="s">
        <v>1941</v>
      </c>
      <c r="AU269" s="26" t="s">
        <v>1941</v>
      </c>
      <c r="AV269" s="26" t="s">
        <v>1941</v>
      </c>
      <c r="BD269" s="26" t="s">
        <v>1941</v>
      </c>
      <c r="BK269" s="26" t="s">
        <v>1940</v>
      </c>
      <c r="BU269" s="26" t="str">
        <f t="shared" si="222"/>
        <v>89. PRODUCE THE CHEMICAL</v>
      </c>
      <c r="BV269" s="26" t="str">
        <f t="shared" si="223"/>
        <v>90. IMPORT THE CHEMICAL</v>
      </c>
      <c r="BW269" s="26" t="str">
        <f t="shared" si="224"/>
        <v>91. ON-SITE USE OF THE CHEMICAL</v>
      </c>
      <c r="BX269" s="26" t="str">
        <f t="shared" si="225"/>
        <v/>
      </c>
      <c r="BY269" s="26" t="str">
        <f t="shared" si="226"/>
        <v>93. AS A BYPRODUCT</v>
      </c>
      <c r="BZ269" s="26" t="str">
        <f t="shared" si="227"/>
        <v/>
      </c>
      <c r="CA269" s="26" t="str">
        <f t="shared" si="228"/>
        <v>95. USED AS A REACTANT</v>
      </c>
      <c r="CB269" s="26" t="str">
        <f t="shared" si="229"/>
        <v/>
      </c>
      <c r="CC269" s="26" t="str">
        <f t="shared" si="230"/>
        <v/>
      </c>
      <c r="CD269" s="26" t="str">
        <f t="shared" si="231"/>
        <v/>
      </c>
      <c r="CE269" s="26" t="str">
        <f t="shared" si="232"/>
        <v/>
      </c>
      <c r="CF269" s="26" t="str">
        <f t="shared" si="233"/>
        <v/>
      </c>
      <c r="CG269" s="26" t="str">
        <f t="shared" si="234"/>
        <v/>
      </c>
      <c r="CH269" s="26" t="str">
        <f t="shared" si="235"/>
        <v/>
      </c>
      <c r="CI269" s="26" t="str">
        <f t="shared" si="236"/>
        <v/>
      </c>
      <c r="CJ269" s="26" t="str">
        <f t="shared" si="237"/>
        <v/>
      </c>
      <c r="CK269" s="26" t="str">
        <f t="shared" si="238"/>
        <v/>
      </c>
      <c r="CL269" s="26" t="str">
        <f t="shared" si="239"/>
        <v/>
      </c>
      <c r="CM269" s="26" t="str">
        <f t="shared" si="240"/>
        <v/>
      </c>
      <c r="CN269" s="26" t="str">
        <f t="shared" si="241"/>
        <v/>
      </c>
      <c r="CO269" s="26" t="str">
        <f t="shared" si="242"/>
        <v/>
      </c>
      <c r="CP269" s="26" t="str">
        <f t="shared" si="243"/>
        <v/>
      </c>
      <c r="CQ269" s="26" t="str">
        <f t="shared" si="244"/>
        <v/>
      </c>
      <c r="CR269" s="26" t="str">
        <f t="shared" si="245"/>
        <v/>
      </c>
      <c r="CS269" s="26" t="str">
        <f t="shared" si="246"/>
        <v/>
      </c>
      <c r="CT269" s="26" t="str">
        <f t="shared" si="247"/>
        <v/>
      </c>
      <c r="CU269" s="26" t="str">
        <f>IF(AS269="Yes", CU$1,"")</f>
        <v>115. REPACKAGING</v>
      </c>
      <c r="CV269" s="26" t="str">
        <f t="shared" si="249"/>
        <v/>
      </c>
      <c r="CW269" s="26" t="str">
        <f t="shared" si="250"/>
        <v/>
      </c>
      <c r="CX269" s="26" t="str">
        <f t="shared" si="251"/>
        <v/>
      </c>
      <c r="CY269" s="26" t="str">
        <f t="shared" si="252"/>
        <v/>
      </c>
      <c r="CZ269" s="26" t="str">
        <f t="shared" si="253"/>
        <v/>
      </c>
      <c r="DA269" s="26" t="str">
        <f t="shared" si="254"/>
        <v/>
      </c>
      <c r="DB269" s="26" t="str">
        <f t="shared" si="255"/>
        <v/>
      </c>
      <c r="DC269" s="26" t="str">
        <f t="shared" si="256"/>
        <v/>
      </c>
      <c r="DD269" s="26" t="str">
        <f t="shared" si="257"/>
        <v/>
      </c>
      <c r="DE269" s="26" t="str">
        <f t="shared" si="258"/>
        <v/>
      </c>
      <c r="DF269" s="26" t="str">
        <f t="shared" si="259"/>
        <v/>
      </c>
      <c r="DG269" s="26" t="str">
        <f t="shared" si="260"/>
        <v/>
      </c>
      <c r="DH269" s="26" t="str">
        <f t="shared" si="261"/>
        <v/>
      </c>
      <c r="DI269" s="26" t="str">
        <f t="shared" si="262"/>
        <v/>
      </c>
      <c r="DJ269" s="26" t="str">
        <f t="shared" si="263"/>
        <v/>
      </c>
      <c r="DK269" s="26" t="str">
        <f t="shared" si="264"/>
        <v/>
      </c>
      <c r="DL269" s="26" t="str">
        <f t="shared" si="265"/>
        <v/>
      </c>
      <c r="DM269" s="26" t="str">
        <f t="shared" si="266"/>
        <v>133. ANCILLARY OR OTHER USE</v>
      </c>
      <c r="DN269" s="26" t="str">
        <f t="shared" si="267"/>
        <v/>
      </c>
      <c r="DO269" s="26" t="str">
        <f t="shared" si="268"/>
        <v/>
      </c>
      <c r="DP269" s="26" t="str">
        <f t="shared" si="269"/>
        <v/>
      </c>
      <c r="DQ269" s="26" t="str">
        <f t="shared" si="270"/>
        <v/>
      </c>
      <c r="DR269" s="26" t="str">
        <f t="shared" si="271"/>
        <v/>
      </c>
      <c r="DS269" s="26" t="str">
        <f t="shared" si="272"/>
        <v/>
      </c>
      <c r="DT269" s="26" t="str">
        <f t="shared" si="273"/>
        <v/>
      </c>
      <c r="DU269" s="26" t="str">
        <f t="shared" si="274"/>
        <v/>
      </c>
      <c r="DV269" s="26" t="str">
        <f t="shared" si="275"/>
        <v/>
      </c>
    </row>
    <row r="270" spans="1:126" ht="90" x14ac:dyDescent="0.25">
      <c r="A270" t="s">
        <v>1942</v>
      </c>
      <c r="B270">
        <v>2018</v>
      </c>
      <c r="C270" t="s">
        <v>2046</v>
      </c>
      <c r="D270">
        <v>106990</v>
      </c>
      <c r="E270" s="19">
        <v>1318218555252</v>
      </c>
      <c r="F270" t="s">
        <v>427</v>
      </c>
      <c r="G270">
        <v>325199</v>
      </c>
      <c r="H270" t="s">
        <v>428</v>
      </c>
      <c r="I270" t="s">
        <v>429</v>
      </c>
      <c r="J270" t="s">
        <v>430</v>
      </c>
      <c r="K270" t="s">
        <v>113</v>
      </c>
      <c r="L270">
        <v>775413257</v>
      </c>
      <c r="M270" s="26" t="str">
        <f t="shared" si="221"/>
        <v>89. PRODUCE THE CHEMICAL, 90. IMPORT THE CHEMICAL, 91. ON-SITE USE OF THE CHEMICAL, 93. AS A BYPRODUCT, 95. USED AS A REACTANT, 97. P102  RAW MATERIALS, 115. REPACKAGING, 133. ANCILLARY OR OTHER USE, 142. Z399  OTHER</v>
      </c>
      <c r="N270" s="26" t="s">
        <v>123</v>
      </c>
      <c r="O270" s="26" t="s">
        <v>124</v>
      </c>
      <c r="P270">
        <f>808+2</f>
        <v>810</v>
      </c>
      <c r="Q270">
        <f>11216+7</f>
        <v>11223</v>
      </c>
      <c r="R270">
        <f t="shared" si="276"/>
        <v>12033</v>
      </c>
      <c r="S270" s="26" t="s">
        <v>1940</v>
      </c>
      <c r="T270" s="26" t="s">
        <v>1940</v>
      </c>
      <c r="U270" s="26" t="s">
        <v>1940</v>
      </c>
      <c r="V270" s="26" t="s">
        <v>1941</v>
      </c>
      <c r="W270" s="26" t="s">
        <v>1940</v>
      </c>
      <c r="X270" s="26" t="s">
        <v>1941</v>
      </c>
      <c r="Y270" s="26" t="s">
        <v>1940</v>
      </c>
      <c r="Z270" s="26" t="s">
        <v>1941</v>
      </c>
      <c r="AA270" s="26" t="s">
        <v>1940</v>
      </c>
      <c r="AB270" s="26" t="s">
        <v>1941</v>
      </c>
      <c r="AC270" s="26" t="s">
        <v>1941</v>
      </c>
      <c r="AD270" s="26" t="s">
        <v>1941</v>
      </c>
      <c r="AE270" s="26" t="s">
        <v>1941</v>
      </c>
      <c r="AF270" s="26" t="s">
        <v>1941</v>
      </c>
      <c r="AG270" s="26" t="s">
        <v>1941</v>
      </c>
      <c r="AH270" s="26" t="s">
        <v>1941</v>
      </c>
      <c r="AI270" s="26" t="s">
        <v>1941</v>
      </c>
      <c r="AJ270" s="26" t="s">
        <v>1941</v>
      </c>
      <c r="AK270" s="26" t="s">
        <v>1941</v>
      </c>
      <c r="AL270" s="26" t="s">
        <v>1941</v>
      </c>
      <c r="AM270" s="26" t="s">
        <v>1941</v>
      </c>
      <c r="AN270" s="26" t="s">
        <v>1941</v>
      </c>
      <c r="AO270" s="26" t="s">
        <v>1941</v>
      </c>
      <c r="AP270" s="26" t="s">
        <v>1941</v>
      </c>
      <c r="AQ270" s="26" t="s">
        <v>1941</v>
      </c>
      <c r="AR270" s="26" t="s">
        <v>1941</v>
      </c>
      <c r="AS270" s="26" t="s">
        <v>1940</v>
      </c>
      <c r="AT270" s="26" t="s">
        <v>1941</v>
      </c>
      <c r="AU270" s="26" t="s">
        <v>1941</v>
      </c>
      <c r="AV270" s="26" t="s">
        <v>1941</v>
      </c>
      <c r="AW270" s="26" t="s">
        <v>1941</v>
      </c>
      <c r="AX270" s="26" t="s">
        <v>1941</v>
      </c>
      <c r="AY270" s="26" t="s">
        <v>1941</v>
      </c>
      <c r="AZ270" s="26" t="s">
        <v>1941</v>
      </c>
      <c r="BA270" s="26" t="s">
        <v>1941</v>
      </c>
      <c r="BB270" s="26" t="s">
        <v>1941</v>
      </c>
      <c r="BC270" s="26" t="s">
        <v>1941</v>
      </c>
      <c r="BD270" s="26" t="s">
        <v>1941</v>
      </c>
      <c r="BE270" s="26" t="s">
        <v>1941</v>
      </c>
      <c r="BF270" s="26" t="s">
        <v>1941</v>
      </c>
      <c r="BG270" s="26" t="s">
        <v>1941</v>
      </c>
      <c r="BH270" s="26" t="s">
        <v>1941</v>
      </c>
      <c r="BI270" s="26" t="s">
        <v>1941</v>
      </c>
      <c r="BJ270" s="26" t="s">
        <v>1941</v>
      </c>
      <c r="BK270" s="26" t="s">
        <v>1940</v>
      </c>
      <c r="BL270" s="26" t="s">
        <v>1941</v>
      </c>
      <c r="BM270" s="26" t="s">
        <v>1941</v>
      </c>
      <c r="BN270" s="26" t="s">
        <v>1941</v>
      </c>
      <c r="BO270" s="26" t="s">
        <v>1941</v>
      </c>
      <c r="BP270" s="26" t="s">
        <v>1941</v>
      </c>
      <c r="BQ270" s="26" t="s">
        <v>1941</v>
      </c>
      <c r="BR270" s="26" t="s">
        <v>1941</v>
      </c>
      <c r="BS270" s="26" t="s">
        <v>1941</v>
      </c>
      <c r="BT270" s="26" t="s">
        <v>1940</v>
      </c>
      <c r="BU270" s="26" t="str">
        <f t="shared" si="222"/>
        <v>89. PRODUCE THE CHEMICAL</v>
      </c>
      <c r="BV270" s="26" t="str">
        <f t="shared" si="223"/>
        <v>90. IMPORT THE CHEMICAL</v>
      </c>
      <c r="BW270" s="26" t="str">
        <f t="shared" si="224"/>
        <v>91. ON-SITE USE OF THE CHEMICAL</v>
      </c>
      <c r="BX270" s="26" t="str">
        <f t="shared" si="225"/>
        <v/>
      </c>
      <c r="BY270" s="26" t="str">
        <f t="shared" si="226"/>
        <v>93. AS A BYPRODUCT</v>
      </c>
      <c r="BZ270" s="26" t="str">
        <f t="shared" si="227"/>
        <v/>
      </c>
      <c r="CA270" s="26" t="str">
        <f t="shared" si="228"/>
        <v>95. USED AS A REACTANT</v>
      </c>
      <c r="CB270" s="26" t="str">
        <f t="shared" si="229"/>
        <v/>
      </c>
      <c r="CC270" s="26" t="str">
        <f t="shared" si="230"/>
        <v>97. P102  RAW MATERIALS</v>
      </c>
      <c r="CD270" s="26" t="str">
        <f t="shared" si="231"/>
        <v/>
      </c>
      <c r="CE270" s="26" t="str">
        <f t="shared" si="232"/>
        <v/>
      </c>
      <c r="CF270" s="26" t="str">
        <f t="shared" si="233"/>
        <v/>
      </c>
      <c r="CG270" s="26" t="str">
        <f t="shared" si="234"/>
        <v/>
      </c>
      <c r="CH270" s="26" t="str">
        <f t="shared" si="235"/>
        <v/>
      </c>
      <c r="CI270" s="26" t="str">
        <f t="shared" si="236"/>
        <v/>
      </c>
      <c r="CJ270" s="26" t="str">
        <f t="shared" si="237"/>
        <v/>
      </c>
      <c r="CK270" s="26" t="str">
        <f t="shared" si="238"/>
        <v/>
      </c>
      <c r="CL270" s="26" t="str">
        <f t="shared" si="239"/>
        <v/>
      </c>
      <c r="CM270" s="26" t="str">
        <f t="shared" si="240"/>
        <v/>
      </c>
      <c r="CN270" s="26" t="str">
        <f t="shared" si="241"/>
        <v/>
      </c>
      <c r="CO270" s="26" t="str">
        <f t="shared" si="242"/>
        <v/>
      </c>
      <c r="CP270" s="26" t="str">
        <f t="shared" si="243"/>
        <v/>
      </c>
      <c r="CQ270" s="26" t="str">
        <f t="shared" si="244"/>
        <v/>
      </c>
      <c r="CR270" s="26" t="str">
        <f t="shared" si="245"/>
        <v/>
      </c>
      <c r="CS270" s="26" t="str">
        <f t="shared" si="246"/>
        <v/>
      </c>
      <c r="CT270" s="26" t="str">
        <f t="shared" si="247"/>
        <v/>
      </c>
      <c r="CU270" s="26" t="str">
        <f t="shared" si="248"/>
        <v>115. REPACKAGING</v>
      </c>
      <c r="CV270" s="26" t="str">
        <f t="shared" si="249"/>
        <v/>
      </c>
      <c r="CW270" s="26" t="str">
        <f t="shared" si="250"/>
        <v/>
      </c>
      <c r="CX270" s="26" t="str">
        <f t="shared" si="251"/>
        <v/>
      </c>
      <c r="CY270" s="26" t="str">
        <f t="shared" si="252"/>
        <v/>
      </c>
      <c r="CZ270" s="26" t="str">
        <f t="shared" si="253"/>
        <v/>
      </c>
      <c r="DA270" s="26" t="str">
        <f t="shared" si="254"/>
        <v/>
      </c>
      <c r="DB270" s="26" t="str">
        <f t="shared" si="255"/>
        <v/>
      </c>
      <c r="DC270" s="26" t="str">
        <f t="shared" si="256"/>
        <v/>
      </c>
      <c r="DD270" s="26" t="str">
        <f t="shared" si="257"/>
        <v/>
      </c>
      <c r="DE270" s="26" t="str">
        <f t="shared" si="258"/>
        <v/>
      </c>
      <c r="DF270" s="26" t="str">
        <f t="shared" si="259"/>
        <v/>
      </c>
      <c r="DG270" s="26" t="str">
        <f t="shared" si="260"/>
        <v/>
      </c>
      <c r="DH270" s="26" t="str">
        <f t="shared" si="261"/>
        <v/>
      </c>
      <c r="DI270" s="26" t="str">
        <f t="shared" si="262"/>
        <v/>
      </c>
      <c r="DJ270" s="26" t="str">
        <f t="shared" si="263"/>
        <v/>
      </c>
      <c r="DK270" s="26" t="str">
        <f t="shared" si="264"/>
        <v/>
      </c>
      <c r="DL270" s="26" t="str">
        <f t="shared" si="265"/>
        <v/>
      </c>
      <c r="DM270" s="26" t="str">
        <f t="shared" si="266"/>
        <v>133. ANCILLARY OR OTHER USE</v>
      </c>
      <c r="DN270" s="26" t="str">
        <f t="shared" si="267"/>
        <v/>
      </c>
      <c r="DO270" s="26" t="str">
        <f t="shared" si="268"/>
        <v/>
      </c>
      <c r="DP270" s="26" t="str">
        <f t="shared" si="269"/>
        <v/>
      </c>
      <c r="DQ270" s="26" t="str">
        <f t="shared" si="270"/>
        <v/>
      </c>
      <c r="DR270" s="26" t="str">
        <f t="shared" si="271"/>
        <v/>
      </c>
      <c r="DS270" s="26" t="str">
        <f t="shared" si="272"/>
        <v/>
      </c>
      <c r="DT270" s="26" t="str">
        <f t="shared" si="273"/>
        <v/>
      </c>
      <c r="DU270" s="26" t="str">
        <f t="shared" si="274"/>
        <v/>
      </c>
      <c r="DV270" s="26" t="str">
        <f t="shared" si="275"/>
        <v>142. Z399  OTHER</v>
      </c>
    </row>
    <row r="271" spans="1:126" ht="90" x14ac:dyDescent="0.25">
      <c r="A271" t="s">
        <v>1942</v>
      </c>
      <c r="B271">
        <v>2019</v>
      </c>
      <c r="C271" t="s">
        <v>2046</v>
      </c>
      <c r="D271">
        <v>106990</v>
      </c>
      <c r="E271" s="19">
        <v>1319218250951</v>
      </c>
      <c r="F271" t="s">
        <v>427</v>
      </c>
      <c r="G271">
        <v>325199</v>
      </c>
      <c r="H271" t="s">
        <v>428</v>
      </c>
      <c r="I271" t="s">
        <v>429</v>
      </c>
      <c r="J271" t="s">
        <v>430</v>
      </c>
      <c r="K271" t="s">
        <v>113</v>
      </c>
      <c r="L271">
        <v>775413257</v>
      </c>
      <c r="M271" s="26" t="str">
        <f t="shared" si="221"/>
        <v>89. PRODUCE THE CHEMICAL, 90. IMPORT THE CHEMICAL, 91. ON-SITE USE OF THE CHEMICAL, 93. AS A BYPRODUCT, 95. USED AS A REACTANT, 97. P102  RAW MATERIALS, 115. REPACKAGING, 133. ANCILLARY OR OTHER USE, 142. Z399  OTHER</v>
      </c>
      <c r="N271" s="26" t="s">
        <v>123</v>
      </c>
      <c r="O271" s="26" t="s">
        <v>124</v>
      </c>
      <c r="P271">
        <f>1070+1</f>
        <v>1071</v>
      </c>
      <c r="Q271">
        <v>4073</v>
      </c>
      <c r="R271">
        <f t="shared" si="276"/>
        <v>5144</v>
      </c>
      <c r="S271" s="26" t="s">
        <v>1940</v>
      </c>
      <c r="T271" s="26" t="s">
        <v>1940</v>
      </c>
      <c r="U271" s="26" t="s">
        <v>1940</v>
      </c>
      <c r="V271" s="26" t="s">
        <v>1941</v>
      </c>
      <c r="W271" s="26" t="s">
        <v>1940</v>
      </c>
      <c r="X271" s="26" t="s">
        <v>1941</v>
      </c>
      <c r="Y271" s="26" t="s">
        <v>1940</v>
      </c>
      <c r="Z271" s="26" t="s">
        <v>1941</v>
      </c>
      <c r="AA271" s="26" t="s">
        <v>1940</v>
      </c>
      <c r="AB271" s="26" t="s">
        <v>1941</v>
      </c>
      <c r="AC271" s="26" t="s">
        <v>1941</v>
      </c>
      <c r="AD271" s="26" t="s">
        <v>1941</v>
      </c>
      <c r="AE271" s="26" t="s">
        <v>1941</v>
      </c>
      <c r="AF271" s="26" t="s">
        <v>1941</v>
      </c>
      <c r="AG271" s="26" t="s">
        <v>1941</v>
      </c>
      <c r="AH271" s="26" t="s">
        <v>1941</v>
      </c>
      <c r="AI271" s="26" t="s">
        <v>1941</v>
      </c>
      <c r="AJ271" s="26" t="s">
        <v>1941</v>
      </c>
      <c r="AK271" s="26" t="s">
        <v>1941</v>
      </c>
      <c r="AL271" s="26" t="s">
        <v>1941</v>
      </c>
      <c r="AM271" s="26" t="s">
        <v>1941</v>
      </c>
      <c r="AN271" s="26" t="s">
        <v>1941</v>
      </c>
      <c r="AO271" s="26" t="s">
        <v>1941</v>
      </c>
      <c r="AP271" s="26" t="s">
        <v>1941</v>
      </c>
      <c r="AQ271" s="26" t="s">
        <v>1941</v>
      </c>
      <c r="AR271" s="26" t="s">
        <v>1941</v>
      </c>
      <c r="AS271" s="26" t="s">
        <v>1940</v>
      </c>
      <c r="AT271" s="26" t="s">
        <v>1941</v>
      </c>
      <c r="AU271" s="26" t="s">
        <v>1941</v>
      </c>
      <c r="AV271" s="26" t="s">
        <v>1941</v>
      </c>
      <c r="AW271" s="26" t="s">
        <v>1941</v>
      </c>
      <c r="AX271" s="26" t="s">
        <v>1941</v>
      </c>
      <c r="AY271" s="26" t="s">
        <v>1941</v>
      </c>
      <c r="AZ271" s="26" t="s">
        <v>1941</v>
      </c>
      <c r="BA271" s="26" t="s">
        <v>1941</v>
      </c>
      <c r="BB271" s="26" t="s">
        <v>1941</v>
      </c>
      <c r="BC271" s="26" t="s">
        <v>1941</v>
      </c>
      <c r="BD271" s="26" t="s">
        <v>1941</v>
      </c>
      <c r="BE271" s="26" t="s">
        <v>1941</v>
      </c>
      <c r="BF271" s="26" t="s">
        <v>1941</v>
      </c>
      <c r="BG271" s="26" t="s">
        <v>1941</v>
      </c>
      <c r="BH271" s="26" t="s">
        <v>1941</v>
      </c>
      <c r="BI271" s="26" t="s">
        <v>1941</v>
      </c>
      <c r="BJ271" s="26" t="s">
        <v>1941</v>
      </c>
      <c r="BK271" s="26" t="s">
        <v>1940</v>
      </c>
      <c r="BL271" s="26" t="s">
        <v>1941</v>
      </c>
      <c r="BM271" s="26" t="s">
        <v>1941</v>
      </c>
      <c r="BN271" s="26" t="s">
        <v>1941</v>
      </c>
      <c r="BO271" s="26" t="s">
        <v>1941</v>
      </c>
      <c r="BP271" s="26" t="s">
        <v>1941</v>
      </c>
      <c r="BQ271" s="26" t="s">
        <v>1941</v>
      </c>
      <c r="BR271" s="26" t="s">
        <v>1941</v>
      </c>
      <c r="BS271" s="26" t="s">
        <v>1941</v>
      </c>
      <c r="BT271" s="26" t="s">
        <v>1940</v>
      </c>
      <c r="BU271" s="26" t="str">
        <f t="shared" si="222"/>
        <v>89. PRODUCE THE CHEMICAL</v>
      </c>
      <c r="BV271" s="26" t="str">
        <f t="shared" si="223"/>
        <v>90. IMPORT THE CHEMICAL</v>
      </c>
      <c r="BW271" s="26" t="str">
        <f t="shared" si="224"/>
        <v>91. ON-SITE USE OF THE CHEMICAL</v>
      </c>
      <c r="BX271" s="26" t="str">
        <f t="shared" si="225"/>
        <v/>
      </c>
      <c r="BY271" s="26" t="str">
        <f t="shared" si="226"/>
        <v>93. AS A BYPRODUCT</v>
      </c>
      <c r="BZ271" s="26" t="str">
        <f t="shared" si="227"/>
        <v/>
      </c>
      <c r="CA271" s="26" t="str">
        <f t="shared" si="228"/>
        <v>95. USED AS A REACTANT</v>
      </c>
      <c r="CB271" s="26" t="str">
        <f t="shared" si="229"/>
        <v/>
      </c>
      <c r="CC271" s="26" t="str">
        <f t="shared" si="230"/>
        <v>97. P102  RAW MATERIALS</v>
      </c>
      <c r="CD271" s="26" t="str">
        <f t="shared" si="231"/>
        <v/>
      </c>
      <c r="CE271" s="26" t="str">
        <f t="shared" si="232"/>
        <v/>
      </c>
      <c r="CF271" s="26" t="str">
        <f t="shared" si="233"/>
        <v/>
      </c>
      <c r="CG271" s="26" t="str">
        <f t="shared" si="234"/>
        <v/>
      </c>
      <c r="CH271" s="26" t="str">
        <f t="shared" si="235"/>
        <v/>
      </c>
      <c r="CI271" s="26" t="str">
        <f t="shared" si="236"/>
        <v/>
      </c>
      <c r="CJ271" s="26" t="str">
        <f t="shared" si="237"/>
        <v/>
      </c>
      <c r="CK271" s="26" t="str">
        <f t="shared" si="238"/>
        <v/>
      </c>
      <c r="CL271" s="26" t="str">
        <f t="shared" si="239"/>
        <v/>
      </c>
      <c r="CM271" s="26" t="str">
        <f t="shared" si="240"/>
        <v/>
      </c>
      <c r="CN271" s="26" t="str">
        <f t="shared" si="241"/>
        <v/>
      </c>
      <c r="CO271" s="26" t="str">
        <f t="shared" si="242"/>
        <v/>
      </c>
      <c r="CP271" s="26" t="str">
        <f t="shared" si="243"/>
        <v/>
      </c>
      <c r="CQ271" s="26" t="str">
        <f t="shared" si="244"/>
        <v/>
      </c>
      <c r="CR271" s="26" t="str">
        <f t="shared" si="245"/>
        <v/>
      </c>
      <c r="CS271" s="26" t="str">
        <f t="shared" si="246"/>
        <v/>
      </c>
      <c r="CT271" s="26" t="str">
        <f t="shared" si="247"/>
        <v/>
      </c>
      <c r="CU271" s="26" t="str">
        <f t="shared" si="248"/>
        <v>115. REPACKAGING</v>
      </c>
      <c r="CV271" s="26" t="str">
        <f t="shared" si="249"/>
        <v/>
      </c>
      <c r="CW271" s="26" t="str">
        <f t="shared" si="250"/>
        <v/>
      </c>
      <c r="CX271" s="26" t="str">
        <f t="shared" si="251"/>
        <v/>
      </c>
      <c r="CY271" s="26" t="str">
        <f t="shared" si="252"/>
        <v/>
      </c>
      <c r="CZ271" s="26" t="str">
        <f t="shared" si="253"/>
        <v/>
      </c>
      <c r="DA271" s="26" t="str">
        <f t="shared" si="254"/>
        <v/>
      </c>
      <c r="DB271" s="26" t="str">
        <f t="shared" si="255"/>
        <v/>
      </c>
      <c r="DC271" s="26" t="str">
        <f t="shared" si="256"/>
        <v/>
      </c>
      <c r="DD271" s="26" t="str">
        <f t="shared" si="257"/>
        <v/>
      </c>
      <c r="DE271" s="26" t="str">
        <f t="shared" si="258"/>
        <v/>
      </c>
      <c r="DF271" s="26" t="str">
        <f t="shared" si="259"/>
        <v/>
      </c>
      <c r="DG271" s="26" t="str">
        <f t="shared" si="260"/>
        <v/>
      </c>
      <c r="DH271" s="26" t="str">
        <f t="shared" si="261"/>
        <v/>
      </c>
      <c r="DI271" s="26" t="str">
        <f t="shared" si="262"/>
        <v/>
      </c>
      <c r="DJ271" s="26" t="str">
        <f t="shared" si="263"/>
        <v/>
      </c>
      <c r="DK271" s="26" t="str">
        <f t="shared" si="264"/>
        <v/>
      </c>
      <c r="DL271" s="26" t="str">
        <f t="shared" si="265"/>
        <v/>
      </c>
      <c r="DM271" s="26" t="str">
        <f t="shared" si="266"/>
        <v>133. ANCILLARY OR OTHER USE</v>
      </c>
      <c r="DN271" s="26" t="str">
        <f t="shared" si="267"/>
        <v/>
      </c>
      <c r="DO271" s="26" t="str">
        <f t="shared" si="268"/>
        <v/>
      </c>
      <c r="DP271" s="26" t="str">
        <f t="shared" si="269"/>
        <v/>
      </c>
      <c r="DQ271" s="26" t="str">
        <f t="shared" si="270"/>
        <v/>
      </c>
      <c r="DR271" s="26" t="str">
        <f t="shared" si="271"/>
        <v/>
      </c>
      <c r="DS271" s="26" t="str">
        <f t="shared" si="272"/>
        <v/>
      </c>
      <c r="DT271" s="26" t="str">
        <f t="shared" si="273"/>
        <v/>
      </c>
      <c r="DU271" s="26" t="str">
        <f t="shared" si="274"/>
        <v/>
      </c>
      <c r="DV271" s="26" t="str">
        <f t="shared" si="275"/>
        <v>142. Z399  OTHER</v>
      </c>
    </row>
    <row r="272" spans="1:126" ht="90" x14ac:dyDescent="0.25">
      <c r="A272" t="s">
        <v>1942</v>
      </c>
      <c r="B272">
        <v>2020</v>
      </c>
      <c r="C272" t="s">
        <v>2046</v>
      </c>
      <c r="D272">
        <v>106990</v>
      </c>
      <c r="E272" s="19">
        <v>1320219312737</v>
      </c>
      <c r="F272" t="s">
        <v>427</v>
      </c>
      <c r="G272">
        <v>325199</v>
      </c>
      <c r="H272" t="s">
        <v>428</v>
      </c>
      <c r="I272" t="s">
        <v>429</v>
      </c>
      <c r="J272" t="s">
        <v>430</v>
      </c>
      <c r="K272" t="s">
        <v>113</v>
      </c>
      <c r="L272">
        <v>775413257</v>
      </c>
      <c r="M272" s="26" t="str">
        <f t="shared" si="221"/>
        <v>114. USED AS AN ARTICLE COMPONENT</v>
      </c>
      <c r="N272" s="26" t="s">
        <v>123</v>
      </c>
      <c r="O272" s="26" t="s">
        <v>124</v>
      </c>
      <c r="P272">
        <f>1014+1</f>
        <v>1015</v>
      </c>
      <c r="Q272">
        <v>6162</v>
      </c>
      <c r="R272">
        <f t="shared" si="276"/>
        <v>7177</v>
      </c>
      <c r="S272" s="26" t="s">
        <v>1941</v>
      </c>
      <c r="T272" s="26" t="s">
        <v>1941</v>
      </c>
      <c r="U272" s="26" t="s">
        <v>1941</v>
      </c>
      <c r="V272" s="26" t="s">
        <v>1941</v>
      </c>
      <c r="W272" s="26" t="s">
        <v>1941</v>
      </c>
      <c r="X272" s="26" t="s">
        <v>1941</v>
      </c>
      <c r="Y272" s="26" t="s">
        <v>1941</v>
      </c>
      <c r="Z272" s="26" t="s">
        <v>1941</v>
      </c>
      <c r="AA272" s="26" t="s">
        <v>1941</v>
      </c>
      <c r="AB272" s="26" t="s">
        <v>1941</v>
      </c>
      <c r="AC272" s="26" t="s">
        <v>1941</v>
      </c>
      <c r="AD272" s="26" t="s">
        <v>1941</v>
      </c>
      <c r="AE272" s="26" t="s">
        <v>1941</v>
      </c>
      <c r="AF272" s="26" t="s">
        <v>1941</v>
      </c>
      <c r="AG272" s="26" t="s">
        <v>1941</v>
      </c>
      <c r="AH272" s="26" t="s">
        <v>1941</v>
      </c>
      <c r="AI272" s="26" t="s">
        <v>1941</v>
      </c>
      <c r="AJ272" s="26" t="s">
        <v>1941</v>
      </c>
      <c r="AK272" s="26" t="s">
        <v>1941</v>
      </c>
      <c r="AL272" s="26" t="s">
        <v>1941</v>
      </c>
      <c r="AM272" s="26" t="s">
        <v>1941</v>
      </c>
      <c r="AN272" s="26" t="s">
        <v>1941</v>
      </c>
      <c r="AO272" s="26" t="s">
        <v>1941</v>
      </c>
      <c r="AP272" s="26" t="s">
        <v>1941</v>
      </c>
      <c r="AQ272" s="26" t="s">
        <v>1941</v>
      </c>
      <c r="AR272" s="26" t="s">
        <v>1940</v>
      </c>
      <c r="AS272" s="26" t="s">
        <v>1941</v>
      </c>
      <c r="AT272" s="26" t="s">
        <v>1941</v>
      </c>
      <c r="AU272" s="26" t="s">
        <v>1941</v>
      </c>
      <c r="AV272" s="26" t="s">
        <v>1941</v>
      </c>
      <c r="AW272" s="26" t="s">
        <v>1941</v>
      </c>
      <c r="AX272" s="26" t="s">
        <v>1941</v>
      </c>
      <c r="AY272" s="26" t="s">
        <v>1941</v>
      </c>
      <c r="AZ272" s="26" t="s">
        <v>1941</v>
      </c>
      <c r="BA272" s="26" t="s">
        <v>1941</v>
      </c>
      <c r="BB272" s="26" t="s">
        <v>1941</v>
      </c>
      <c r="BC272" s="26" t="s">
        <v>1941</v>
      </c>
      <c r="BD272" s="26" t="s">
        <v>1941</v>
      </c>
      <c r="BE272" s="26" t="s">
        <v>1941</v>
      </c>
      <c r="BF272" s="26" t="s">
        <v>1941</v>
      </c>
      <c r="BG272" s="26" t="s">
        <v>1941</v>
      </c>
      <c r="BH272" s="26" t="s">
        <v>1941</v>
      </c>
      <c r="BI272" s="26" t="s">
        <v>1941</v>
      </c>
      <c r="BJ272" s="26" t="s">
        <v>1941</v>
      </c>
      <c r="BK272" s="26" t="s">
        <v>1941</v>
      </c>
      <c r="BL272" s="26" t="s">
        <v>1941</v>
      </c>
      <c r="BM272" s="26" t="s">
        <v>1941</v>
      </c>
      <c r="BN272" s="26" t="s">
        <v>1941</v>
      </c>
      <c r="BO272" s="26" t="s">
        <v>1941</v>
      </c>
      <c r="BP272" s="26" t="s">
        <v>1941</v>
      </c>
      <c r="BQ272" s="26" t="s">
        <v>1941</v>
      </c>
      <c r="BR272" s="26" t="s">
        <v>1941</v>
      </c>
      <c r="BS272" s="26" t="s">
        <v>1941</v>
      </c>
      <c r="BT272" s="26" t="s">
        <v>1941</v>
      </c>
      <c r="BU272" s="26" t="str">
        <f t="shared" si="222"/>
        <v/>
      </c>
      <c r="BV272" s="26" t="str">
        <f t="shared" si="223"/>
        <v/>
      </c>
      <c r="BW272" s="26" t="str">
        <f t="shared" si="224"/>
        <v/>
      </c>
      <c r="BX272" s="26" t="str">
        <f t="shared" si="225"/>
        <v/>
      </c>
      <c r="BY272" s="26" t="str">
        <f t="shared" si="226"/>
        <v/>
      </c>
      <c r="BZ272" s="26" t="str">
        <f t="shared" si="227"/>
        <v/>
      </c>
      <c r="CA272" s="26" t="str">
        <f t="shared" si="228"/>
        <v/>
      </c>
      <c r="CB272" s="26" t="str">
        <f t="shared" si="229"/>
        <v/>
      </c>
      <c r="CC272" s="26" t="str">
        <f t="shared" si="230"/>
        <v/>
      </c>
      <c r="CD272" s="26" t="str">
        <f t="shared" si="231"/>
        <v/>
      </c>
      <c r="CE272" s="26" t="str">
        <f t="shared" si="232"/>
        <v/>
      </c>
      <c r="CF272" s="26" t="str">
        <f t="shared" si="233"/>
        <v/>
      </c>
      <c r="CG272" s="26" t="str">
        <f t="shared" si="234"/>
        <v/>
      </c>
      <c r="CH272" s="26" t="str">
        <f t="shared" si="235"/>
        <v/>
      </c>
      <c r="CI272" s="26" t="str">
        <f t="shared" si="236"/>
        <v/>
      </c>
      <c r="CJ272" s="26" t="str">
        <f t="shared" si="237"/>
        <v/>
      </c>
      <c r="CK272" s="26" t="str">
        <f t="shared" si="238"/>
        <v/>
      </c>
      <c r="CL272" s="26" t="str">
        <f t="shared" si="239"/>
        <v/>
      </c>
      <c r="CM272" s="26" t="str">
        <f t="shared" si="240"/>
        <v/>
      </c>
      <c r="CN272" s="26" t="str">
        <f t="shared" si="241"/>
        <v/>
      </c>
      <c r="CO272" s="26" t="str">
        <f t="shared" si="242"/>
        <v/>
      </c>
      <c r="CP272" s="26" t="str">
        <f t="shared" si="243"/>
        <v/>
      </c>
      <c r="CQ272" s="26" t="str">
        <f t="shared" si="244"/>
        <v/>
      </c>
      <c r="CR272" s="26" t="str">
        <f t="shared" si="245"/>
        <v/>
      </c>
      <c r="CS272" s="26" t="str">
        <f t="shared" si="246"/>
        <v/>
      </c>
      <c r="CT272" s="26" t="str">
        <f t="shared" si="247"/>
        <v>114. USED AS AN ARTICLE COMPONENT</v>
      </c>
      <c r="CU272" s="26" t="str">
        <f t="shared" si="248"/>
        <v/>
      </c>
      <c r="CV272" s="26" t="str">
        <f t="shared" si="249"/>
        <v/>
      </c>
      <c r="CW272" s="26" t="str">
        <f t="shared" si="250"/>
        <v/>
      </c>
      <c r="CX272" s="26" t="str">
        <f t="shared" si="251"/>
        <v/>
      </c>
      <c r="CY272" s="26" t="str">
        <f t="shared" si="252"/>
        <v/>
      </c>
      <c r="CZ272" s="26" t="str">
        <f t="shared" si="253"/>
        <v/>
      </c>
      <c r="DA272" s="26" t="str">
        <f t="shared" si="254"/>
        <v/>
      </c>
      <c r="DB272" s="26" t="str">
        <f t="shared" si="255"/>
        <v/>
      </c>
      <c r="DC272" s="26" t="str">
        <f t="shared" si="256"/>
        <v/>
      </c>
      <c r="DD272" s="26" t="str">
        <f t="shared" si="257"/>
        <v/>
      </c>
      <c r="DE272" s="26" t="str">
        <f t="shared" si="258"/>
        <v/>
      </c>
      <c r="DF272" s="26" t="str">
        <f t="shared" si="259"/>
        <v/>
      </c>
      <c r="DG272" s="26" t="str">
        <f t="shared" si="260"/>
        <v/>
      </c>
      <c r="DH272" s="26" t="str">
        <f t="shared" si="261"/>
        <v/>
      </c>
      <c r="DI272" s="26" t="str">
        <f t="shared" si="262"/>
        <v/>
      </c>
      <c r="DJ272" s="26" t="str">
        <f t="shared" si="263"/>
        <v/>
      </c>
      <c r="DK272" s="26" t="str">
        <f t="shared" si="264"/>
        <v/>
      </c>
      <c r="DL272" s="26" t="str">
        <f t="shared" si="265"/>
        <v/>
      </c>
      <c r="DM272" s="26" t="str">
        <f t="shared" si="266"/>
        <v/>
      </c>
      <c r="DN272" s="26" t="str">
        <f t="shared" si="267"/>
        <v/>
      </c>
      <c r="DO272" s="26" t="str">
        <f t="shared" si="268"/>
        <v/>
      </c>
      <c r="DP272" s="26" t="str">
        <f t="shared" si="269"/>
        <v/>
      </c>
      <c r="DQ272" s="26" t="str">
        <f t="shared" si="270"/>
        <v/>
      </c>
      <c r="DR272" s="26" t="str">
        <f t="shared" si="271"/>
        <v/>
      </c>
      <c r="DS272" s="26" t="str">
        <f t="shared" si="272"/>
        <v/>
      </c>
      <c r="DT272" s="26" t="str">
        <f t="shared" si="273"/>
        <v/>
      </c>
      <c r="DU272" s="26" t="str">
        <f t="shared" si="274"/>
        <v/>
      </c>
      <c r="DV272" s="26" t="str">
        <f t="shared" si="275"/>
        <v/>
      </c>
    </row>
    <row r="273" spans="1:126" ht="90" x14ac:dyDescent="0.25">
      <c r="A273" t="s">
        <v>1942</v>
      </c>
      <c r="B273">
        <v>2021</v>
      </c>
      <c r="C273" t="s">
        <v>2046</v>
      </c>
      <c r="D273">
        <v>106990</v>
      </c>
      <c r="E273" s="19">
        <v>1321220568721</v>
      </c>
      <c r="F273" t="s">
        <v>427</v>
      </c>
      <c r="G273">
        <v>325199</v>
      </c>
      <c r="H273" t="s">
        <v>428</v>
      </c>
      <c r="I273" t="s">
        <v>429</v>
      </c>
      <c r="J273" t="s">
        <v>430</v>
      </c>
      <c r="K273" t="s">
        <v>113</v>
      </c>
      <c r="L273">
        <v>775413257</v>
      </c>
      <c r="M273" s="26" t="str">
        <f t="shared" si="221"/>
        <v>89. PRODUCE THE CHEMICAL, 90. IMPORT THE CHEMICAL, 91. ON-SITE USE OF THE CHEMICAL, 93. AS A BYPRODUCT, 95. USED AS A REACTANT, 97. P102  RAW MATERIALS, 100. P199  OTHER, 115. REPACKAGING, 133. ANCILLARY OR OTHER USE, 142. Z399  OTHER</v>
      </c>
      <c r="N273" s="26" t="s">
        <v>123</v>
      </c>
      <c r="O273" s="26" t="s">
        <v>124</v>
      </c>
      <c r="P273">
        <f>867+1</f>
        <v>868</v>
      </c>
      <c r="Q273">
        <f>8853+1</f>
        <v>8854</v>
      </c>
      <c r="R273">
        <f t="shared" si="276"/>
        <v>9722</v>
      </c>
      <c r="S273" s="26" t="s">
        <v>1940</v>
      </c>
      <c r="T273" s="26" t="s">
        <v>1940</v>
      </c>
      <c r="U273" s="26" t="s">
        <v>1940</v>
      </c>
      <c r="V273" s="26" t="s">
        <v>1941</v>
      </c>
      <c r="W273" s="26" t="s">
        <v>1940</v>
      </c>
      <c r="X273" s="26" t="s">
        <v>1941</v>
      </c>
      <c r="Y273" s="26" t="s">
        <v>1940</v>
      </c>
      <c r="Z273" s="26" t="s">
        <v>1941</v>
      </c>
      <c r="AA273" s="26" t="s">
        <v>1940</v>
      </c>
      <c r="AB273" s="26" t="s">
        <v>1941</v>
      </c>
      <c r="AC273" s="26" t="s">
        <v>1941</v>
      </c>
      <c r="AD273" s="26" t="s">
        <v>1940</v>
      </c>
      <c r="AE273" s="26" t="s">
        <v>1941</v>
      </c>
      <c r="AF273" s="26" t="s">
        <v>1941</v>
      </c>
      <c r="AG273" s="26" t="s">
        <v>1941</v>
      </c>
      <c r="AH273" s="26" t="s">
        <v>1941</v>
      </c>
      <c r="AI273" s="26" t="s">
        <v>1941</v>
      </c>
      <c r="AJ273" s="26" t="s">
        <v>1941</v>
      </c>
      <c r="AK273" s="26" t="s">
        <v>1941</v>
      </c>
      <c r="AL273" s="26" t="s">
        <v>1941</v>
      </c>
      <c r="AM273" s="26" t="s">
        <v>1941</v>
      </c>
      <c r="AN273" s="26" t="s">
        <v>1941</v>
      </c>
      <c r="AO273" s="26" t="s">
        <v>1941</v>
      </c>
      <c r="AP273" s="26" t="s">
        <v>1941</v>
      </c>
      <c r="AQ273" s="26" t="s">
        <v>1941</v>
      </c>
      <c r="AR273" s="26" t="s">
        <v>1941</v>
      </c>
      <c r="AS273" s="26" t="s">
        <v>1940</v>
      </c>
      <c r="AT273" s="26" t="s">
        <v>1941</v>
      </c>
      <c r="AU273" s="26" t="s">
        <v>1941</v>
      </c>
      <c r="AV273" s="26" t="s">
        <v>1941</v>
      </c>
      <c r="AW273" s="26" t="s">
        <v>1941</v>
      </c>
      <c r="AX273" s="26" t="s">
        <v>1941</v>
      </c>
      <c r="AY273" s="26" t="s">
        <v>1941</v>
      </c>
      <c r="AZ273" s="26" t="s">
        <v>1941</v>
      </c>
      <c r="BA273" s="26" t="s">
        <v>1941</v>
      </c>
      <c r="BB273" s="26" t="s">
        <v>1941</v>
      </c>
      <c r="BC273" s="26" t="s">
        <v>1941</v>
      </c>
      <c r="BD273" s="26" t="s">
        <v>1941</v>
      </c>
      <c r="BE273" s="26" t="s">
        <v>1941</v>
      </c>
      <c r="BF273" s="26" t="s">
        <v>1941</v>
      </c>
      <c r="BG273" s="26" t="s">
        <v>1941</v>
      </c>
      <c r="BH273" s="26" t="s">
        <v>1941</v>
      </c>
      <c r="BI273" s="26" t="s">
        <v>1941</v>
      </c>
      <c r="BJ273" s="26" t="s">
        <v>1941</v>
      </c>
      <c r="BK273" s="26" t="s">
        <v>1940</v>
      </c>
      <c r="BL273" s="26" t="s">
        <v>1941</v>
      </c>
      <c r="BM273" s="26" t="s">
        <v>1941</v>
      </c>
      <c r="BN273" s="26" t="s">
        <v>1941</v>
      </c>
      <c r="BO273" s="26" t="s">
        <v>1941</v>
      </c>
      <c r="BP273" s="26" t="s">
        <v>1941</v>
      </c>
      <c r="BQ273" s="26" t="s">
        <v>1941</v>
      </c>
      <c r="BR273" s="26" t="s">
        <v>1941</v>
      </c>
      <c r="BS273" s="26" t="s">
        <v>1941</v>
      </c>
      <c r="BT273" s="26" t="s">
        <v>1940</v>
      </c>
      <c r="BU273" s="26" t="str">
        <f t="shared" si="222"/>
        <v>89. PRODUCE THE CHEMICAL</v>
      </c>
      <c r="BV273" s="26" t="str">
        <f t="shared" si="223"/>
        <v>90. IMPORT THE CHEMICAL</v>
      </c>
      <c r="BW273" s="26" t="str">
        <f t="shared" si="224"/>
        <v>91. ON-SITE USE OF THE CHEMICAL</v>
      </c>
      <c r="BX273" s="26" t="str">
        <f t="shared" si="225"/>
        <v/>
      </c>
      <c r="BY273" s="26" t="str">
        <f t="shared" si="226"/>
        <v>93. AS A BYPRODUCT</v>
      </c>
      <c r="BZ273" s="26" t="str">
        <f t="shared" si="227"/>
        <v/>
      </c>
      <c r="CA273" s="26" t="str">
        <f t="shared" si="228"/>
        <v>95. USED AS A REACTANT</v>
      </c>
      <c r="CB273" s="26" t="str">
        <f t="shared" si="229"/>
        <v/>
      </c>
      <c r="CC273" s="26" t="str">
        <f t="shared" si="230"/>
        <v>97. P102  RAW MATERIALS</v>
      </c>
      <c r="CD273" s="26" t="str">
        <f t="shared" si="231"/>
        <v/>
      </c>
      <c r="CE273" s="26" t="str">
        <f t="shared" si="232"/>
        <v/>
      </c>
      <c r="CF273" s="26" t="str">
        <f t="shared" si="233"/>
        <v>100. P199  OTHER</v>
      </c>
      <c r="CG273" s="26" t="str">
        <f t="shared" si="234"/>
        <v/>
      </c>
      <c r="CH273" s="26" t="str">
        <f t="shared" si="235"/>
        <v/>
      </c>
      <c r="CI273" s="26" t="str">
        <f t="shared" si="236"/>
        <v/>
      </c>
      <c r="CJ273" s="26" t="str">
        <f t="shared" si="237"/>
        <v/>
      </c>
      <c r="CK273" s="26" t="str">
        <f t="shared" si="238"/>
        <v/>
      </c>
      <c r="CL273" s="26" t="str">
        <f t="shared" si="239"/>
        <v/>
      </c>
      <c r="CM273" s="26" t="str">
        <f t="shared" si="240"/>
        <v/>
      </c>
      <c r="CN273" s="26" t="str">
        <f t="shared" si="241"/>
        <v/>
      </c>
      <c r="CO273" s="26" t="str">
        <f t="shared" si="242"/>
        <v/>
      </c>
      <c r="CP273" s="26" t="str">
        <f t="shared" si="243"/>
        <v/>
      </c>
      <c r="CQ273" s="26" t="str">
        <f t="shared" si="244"/>
        <v/>
      </c>
      <c r="CR273" s="26" t="str">
        <f t="shared" si="245"/>
        <v/>
      </c>
      <c r="CS273" s="26" t="str">
        <f t="shared" si="246"/>
        <v/>
      </c>
      <c r="CT273" s="26" t="str">
        <f t="shared" si="247"/>
        <v/>
      </c>
      <c r="CU273" s="26" t="str">
        <f>IF(AS273="Yes", CU$1,"")</f>
        <v>115. REPACKAGING</v>
      </c>
      <c r="CV273" s="26" t="str">
        <f t="shared" si="249"/>
        <v/>
      </c>
      <c r="CW273" s="26" t="str">
        <f t="shared" si="250"/>
        <v/>
      </c>
      <c r="CX273" s="26" t="str">
        <f t="shared" si="251"/>
        <v/>
      </c>
      <c r="CY273" s="26" t="str">
        <f t="shared" si="252"/>
        <v/>
      </c>
      <c r="CZ273" s="26" t="str">
        <f t="shared" si="253"/>
        <v/>
      </c>
      <c r="DA273" s="26" t="str">
        <f t="shared" si="254"/>
        <v/>
      </c>
      <c r="DB273" s="26" t="str">
        <f t="shared" si="255"/>
        <v/>
      </c>
      <c r="DC273" s="26" t="str">
        <f t="shared" si="256"/>
        <v/>
      </c>
      <c r="DD273" s="26" t="str">
        <f t="shared" si="257"/>
        <v/>
      </c>
      <c r="DE273" s="26" t="str">
        <f t="shared" si="258"/>
        <v/>
      </c>
      <c r="DF273" s="26" t="str">
        <f t="shared" si="259"/>
        <v/>
      </c>
      <c r="DG273" s="26" t="str">
        <f t="shared" si="260"/>
        <v/>
      </c>
      <c r="DH273" s="26" t="str">
        <f t="shared" si="261"/>
        <v/>
      </c>
      <c r="DI273" s="26" t="str">
        <f t="shared" si="262"/>
        <v/>
      </c>
      <c r="DJ273" s="26" t="str">
        <f t="shared" si="263"/>
        <v/>
      </c>
      <c r="DK273" s="26" t="str">
        <f t="shared" si="264"/>
        <v/>
      </c>
      <c r="DL273" s="26" t="str">
        <f t="shared" si="265"/>
        <v/>
      </c>
      <c r="DM273" s="26" t="str">
        <f t="shared" si="266"/>
        <v>133. ANCILLARY OR OTHER USE</v>
      </c>
      <c r="DN273" s="26" t="str">
        <f t="shared" si="267"/>
        <v/>
      </c>
      <c r="DO273" s="26" t="str">
        <f t="shared" si="268"/>
        <v/>
      </c>
      <c r="DP273" s="26" t="str">
        <f t="shared" si="269"/>
        <v/>
      </c>
      <c r="DQ273" s="26" t="str">
        <f t="shared" si="270"/>
        <v/>
      </c>
      <c r="DR273" s="26" t="str">
        <f t="shared" si="271"/>
        <v/>
      </c>
      <c r="DS273" s="26" t="str">
        <f t="shared" si="272"/>
        <v/>
      </c>
      <c r="DT273" s="26" t="str">
        <f t="shared" si="273"/>
        <v/>
      </c>
      <c r="DU273" s="26" t="str">
        <f t="shared" si="274"/>
        <v/>
      </c>
      <c r="DV273" s="26" t="str">
        <f t="shared" si="275"/>
        <v>142. Z399  OTHER</v>
      </c>
    </row>
    <row r="274" spans="1:126" ht="45" x14ac:dyDescent="0.25">
      <c r="A274" t="s">
        <v>1942</v>
      </c>
      <c r="B274">
        <v>2016</v>
      </c>
      <c r="C274" t="s">
        <v>2046</v>
      </c>
      <c r="D274">
        <v>106990</v>
      </c>
      <c r="E274" s="19">
        <v>1316215046424</v>
      </c>
      <c r="F274" t="s">
        <v>435</v>
      </c>
      <c r="G274">
        <v>324199</v>
      </c>
      <c r="H274" t="s">
        <v>437</v>
      </c>
      <c r="I274" t="s">
        <v>438</v>
      </c>
      <c r="J274" t="s">
        <v>439</v>
      </c>
      <c r="K274" t="s">
        <v>140</v>
      </c>
      <c r="L274">
        <v>35217</v>
      </c>
      <c r="M274" s="26" t="str">
        <f t="shared" si="221"/>
        <v>89. PRODUCE THE CHEMICAL, 93. AS A BYPRODUCT</v>
      </c>
      <c r="N274" s="26" t="s">
        <v>2072</v>
      </c>
      <c r="O274" s="26" t="s">
        <v>2049</v>
      </c>
      <c r="P274">
        <v>38</v>
      </c>
      <c r="Q274">
        <v>452</v>
      </c>
      <c r="R274">
        <v>490</v>
      </c>
      <c r="S274" s="26" t="s">
        <v>1940</v>
      </c>
      <c r="T274" s="26" t="s">
        <v>1941</v>
      </c>
      <c r="U274" s="26" t="s">
        <v>1941</v>
      </c>
      <c r="V274" s="26" t="s">
        <v>1941</v>
      </c>
      <c r="W274" s="26" t="s">
        <v>1940</v>
      </c>
      <c r="X274" s="26" t="s">
        <v>1941</v>
      </c>
      <c r="Y274" s="26" t="s">
        <v>1941</v>
      </c>
      <c r="AE274" s="26" t="s">
        <v>1941</v>
      </c>
      <c r="AR274" s="26" t="s">
        <v>1941</v>
      </c>
      <c r="AS274" s="26" t="s">
        <v>1941</v>
      </c>
      <c r="AT274" s="26" t="s">
        <v>1941</v>
      </c>
      <c r="AV274" s="26" t="s">
        <v>1941</v>
      </c>
      <c r="BD274" s="26" t="s">
        <v>1941</v>
      </c>
      <c r="BK274" s="26" t="s">
        <v>1941</v>
      </c>
      <c r="BU274" s="26" t="str">
        <f t="shared" si="222"/>
        <v>89. PRODUCE THE CHEMICAL</v>
      </c>
      <c r="BV274" s="26" t="str">
        <f t="shared" si="223"/>
        <v/>
      </c>
      <c r="BW274" s="26" t="str">
        <f t="shared" si="224"/>
        <v/>
      </c>
      <c r="BX274" s="26" t="str">
        <f t="shared" si="225"/>
        <v/>
      </c>
      <c r="BY274" s="26" t="str">
        <f t="shared" si="226"/>
        <v>93. AS A BYPRODUCT</v>
      </c>
      <c r="BZ274" s="26" t="str">
        <f t="shared" si="227"/>
        <v/>
      </c>
      <c r="CA274" s="26" t="str">
        <f t="shared" si="228"/>
        <v/>
      </c>
      <c r="CB274" s="26" t="str">
        <f t="shared" si="229"/>
        <v/>
      </c>
      <c r="CC274" s="26" t="str">
        <f t="shared" si="230"/>
        <v/>
      </c>
      <c r="CD274" s="26" t="str">
        <f t="shared" si="231"/>
        <v/>
      </c>
      <c r="CE274" s="26" t="str">
        <f t="shared" si="232"/>
        <v/>
      </c>
      <c r="CF274" s="26" t="str">
        <f t="shared" si="233"/>
        <v/>
      </c>
      <c r="CG274" s="26" t="str">
        <f t="shared" si="234"/>
        <v/>
      </c>
      <c r="CH274" s="26" t="str">
        <f t="shared" si="235"/>
        <v/>
      </c>
      <c r="CI274" s="26" t="str">
        <f t="shared" si="236"/>
        <v/>
      </c>
      <c r="CJ274" s="26" t="str">
        <f t="shared" si="237"/>
        <v/>
      </c>
      <c r="CK274" s="26" t="str">
        <f t="shared" si="238"/>
        <v/>
      </c>
      <c r="CL274" s="26" t="str">
        <f t="shared" si="239"/>
        <v/>
      </c>
      <c r="CM274" s="26" t="str">
        <f t="shared" si="240"/>
        <v/>
      </c>
      <c r="CN274" s="26" t="str">
        <f t="shared" si="241"/>
        <v/>
      </c>
      <c r="CO274" s="26" t="str">
        <f t="shared" si="242"/>
        <v/>
      </c>
      <c r="CP274" s="26" t="str">
        <f t="shared" si="243"/>
        <v/>
      </c>
      <c r="CQ274" s="26" t="str">
        <f t="shared" si="244"/>
        <v/>
      </c>
      <c r="CR274" s="26" t="str">
        <f t="shared" si="245"/>
        <v/>
      </c>
      <c r="CS274" s="26" t="str">
        <f t="shared" si="246"/>
        <v/>
      </c>
      <c r="CT274" s="26" t="str">
        <f t="shared" si="247"/>
        <v/>
      </c>
      <c r="CU274" s="26" t="str">
        <f t="shared" si="248"/>
        <v/>
      </c>
      <c r="CV274" s="26" t="str">
        <f t="shared" si="249"/>
        <v/>
      </c>
      <c r="CW274" s="26" t="str">
        <f t="shared" si="250"/>
        <v/>
      </c>
      <c r="CX274" s="26" t="str">
        <f t="shared" si="251"/>
        <v/>
      </c>
      <c r="CY274" s="26" t="str">
        <f t="shared" si="252"/>
        <v/>
      </c>
      <c r="CZ274" s="26" t="str">
        <f t="shared" si="253"/>
        <v/>
      </c>
      <c r="DA274" s="26" t="str">
        <f t="shared" si="254"/>
        <v/>
      </c>
      <c r="DB274" s="26" t="str">
        <f t="shared" si="255"/>
        <v/>
      </c>
      <c r="DC274" s="26" t="str">
        <f t="shared" si="256"/>
        <v/>
      </c>
      <c r="DD274" s="26" t="str">
        <f t="shared" si="257"/>
        <v/>
      </c>
      <c r="DE274" s="26" t="str">
        <f t="shared" si="258"/>
        <v/>
      </c>
      <c r="DF274" s="26" t="str">
        <f t="shared" si="259"/>
        <v/>
      </c>
      <c r="DG274" s="26" t="str">
        <f t="shared" si="260"/>
        <v/>
      </c>
      <c r="DH274" s="26" t="str">
        <f t="shared" si="261"/>
        <v/>
      </c>
      <c r="DI274" s="26" t="str">
        <f t="shared" si="262"/>
        <v/>
      </c>
      <c r="DJ274" s="26" t="str">
        <f t="shared" si="263"/>
        <v/>
      </c>
      <c r="DK274" s="26" t="str">
        <f t="shared" si="264"/>
        <v/>
      </c>
      <c r="DL274" s="26" t="str">
        <f t="shared" si="265"/>
        <v/>
      </c>
      <c r="DM274" s="26" t="str">
        <f t="shared" si="266"/>
        <v/>
      </c>
      <c r="DN274" s="26" t="str">
        <f t="shared" si="267"/>
        <v/>
      </c>
      <c r="DO274" s="26" t="str">
        <f t="shared" si="268"/>
        <v/>
      </c>
      <c r="DP274" s="26" t="str">
        <f t="shared" si="269"/>
        <v/>
      </c>
      <c r="DQ274" s="26" t="str">
        <f t="shared" si="270"/>
        <v/>
      </c>
      <c r="DR274" s="26" t="str">
        <f t="shared" si="271"/>
        <v/>
      </c>
      <c r="DS274" s="26" t="str">
        <f t="shared" si="272"/>
        <v/>
      </c>
      <c r="DT274" s="26" t="str">
        <f t="shared" si="273"/>
        <v/>
      </c>
      <c r="DU274" s="26" t="str">
        <f t="shared" si="274"/>
        <v/>
      </c>
      <c r="DV274" s="26" t="str">
        <f t="shared" si="275"/>
        <v/>
      </c>
    </row>
    <row r="275" spans="1:126" ht="45" x14ac:dyDescent="0.25">
      <c r="A275" t="s">
        <v>1942</v>
      </c>
      <c r="B275">
        <v>2017</v>
      </c>
      <c r="C275" t="s">
        <v>2046</v>
      </c>
      <c r="D275">
        <v>106990</v>
      </c>
      <c r="E275" s="19">
        <v>1317215896402</v>
      </c>
      <c r="F275" t="s">
        <v>435</v>
      </c>
      <c r="G275">
        <v>324199</v>
      </c>
      <c r="H275" t="s">
        <v>437</v>
      </c>
      <c r="I275" t="s">
        <v>438</v>
      </c>
      <c r="J275" t="s">
        <v>439</v>
      </c>
      <c r="K275" t="s">
        <v>140</v>
      </c>
      <c r="L275">
        <v>35217</v>
      </c>
      <c r="M275" s="26" t="str">
        <f t="shared" si="221"/>
        <v>89. PRODUCE THE CHEMICAL, 93. AS A BYPRODUCT</v>
      </c>
      <c r="N275" s="26" t="s">
        <v>2072</v>
      </c>
      <c r="O275" s="26" t="s">
        <v>2049</v>
      </c>
      <c r="P275">
        <v>43</v>
      </c>
      <c r="Q275">
        <v>426</v>
      </c>
      <c r="R275">
        <v>469</v>
      </c>
      <c r="S275" s="26" t="s">
        <v>1940</v>
      </c>
      <c r="T275" s="26" t="s">
        <v>1941</v>
      </c>
      <c r="U275" s="26" t="s">
        <v>1941</v>
      </c>
      <c r="V275" s="26" t="s">
        <v>1941</v>
      </c>
      <c r="W275" s="26" t="s">
        <v>1940</v>
      </c>
      <c r="X275" s="26" t="s">
        <v>1941</v>
      </c>
      <c r="Y275" s="26" t="s">
        <v>1941</v>
      </c>
      <c r="AE275" s="26" t="s">
        <v>1941</v>
      </c>
      <c r="AR275" s="26" t="s">
        <v>1941</v>
      </c>
      <c r="AS275" s="26" t="s">
        <v>1941</v>
      </c>
      <c r="AT275" s="26" t="s">
        <v>1941</v>
      </c>
      <c r="AV275" s="26" t="s">
        <v>1941</v>
      </c>
      <c r="BD275" s="26" t="s">
        <v>1941</v>
      </c>
      <c r="BK275" s="26" t="s">
        <v>1941</v>
      </c>
      <c r="BU275" s="26" t="str">
        <f t="shared" si="222"/>
        <v>89. PRODUCE THE CHEMICAL</v>
      </c>
      <c r="BV275" s="26" t="str">
        <f t="shared" si="223"/>
        <v/>
      </c>
      <c r="BW275" s="26" t="str">
        <f t="shared" si="224"/>
        <v/>
      </c>
      <c r="BX275" s="26" t="str">
        <f t="shared" si="225"/>
        <v/>
      </c>
      <c r="BY275" s="26" t="str">
        <f t="shared" si="226"/>
        <v>93. AS A BYPRODUCT</v>
      </c>
      <c r="BZ275" s="26" t="str">
        <f t="shared" si="227"/>
        <v/>
      </c>
      <c r="CA275" s="26" t="str">
        <f t="shared" si="228"/>
        <v/>
      </c>
      <c r="CB275" s="26" t="str">
        <f t="shared" si="229"/>
        <v/>
      </c>
      <c r="CC275" s="26" t="str">
        <f t="shared" si="230"/>
        <v/>
      </c>
      <c r="CD275" s="26" t="str">
        <f t="shared" si="231"/>
        <v/>
      </c>
      <c r="CE275" s="26" t="str">
        <f t="shared" si="232"/>
        <v/>
      </c>
      <c r="CF275" s="26" t="str">
        <f t="shared" si="233"/>
        <v/>
      </c>
      <c r="CG275" s="26" t="str">
        <f t="shared" si="234"/>
        <v/>
      </c>
      <c r="CH275" s="26" t="str">
        <f t="shared" si="235"/>
        <v/>
      </c>
      <c r="CI275" s="26" t="str">
        <f t="shared" si="236"/>
        <v/>
      </c>
      <c r="CJ275" s="26" t="str">
        <f t="shared" si="237"/>
        <v/>
      </c>
      <c r="CK275" s="26" t="str">
        <f t="shared" si="238"/>
        <v/>
      </c>
      <c r="CL275" s="26" t="str">
        <f t="shared" si="239"/>
        <v/>
      </c>
      <c r="CM275" s="26" t="str">
        <f t="shared" si="240"/>
        <v/>
      </c>
      <c r="CN275" s="26" t="str">
        <f t="shared" si="241"/>
        <v/>
      </c>
      <c r="CO275" s="26" t="str">
        <f t="shared" si="242"/>
        <v/>
      </c>
      <c r="CP275" s="26" t="str">
        <f t="shared" si="243"/>
        <v/>
      </c>
      <c r="CQ275" s="26" t="str">
        <f t="shared" si="244"/>
        <v/>
      </c>
      <c r="CR275" s="26" t="str">
        <f t="shared" si="245"/>
        <v/>
      </c>
      <c r="CS275" s="26" t="str">
        <f t="shared" si="246"/>
        <v/>
      </c>
      <c r="CT275" s="26" t="str">
        <f t="shared" si="247"/>
        <v/>
      </c>
      <c r="CU275" s="26" t="str">
        <f t="shared" si="248"/>
        <v/>
      </c>
      <c r="CV275" s="26" t="str">
        <f t="shared" si="249"/>
        <v/>
      </c>
      <c r="CW275" s="26" t="str">
        <f t="shared" si="250"/>
        <v/>
      </c>
      <c r="CX275" s="26" t="str">
        <f t="shared" si="251"/>
        <v/>
      </c>
      <c r="CY275" s="26" t="str">
        <f t="shared" si="252"/>
        <v/>
      </c>
      <c r="CZ275" s="26" t="str">
        <f t="shared" si="253"/>
        <v/>
      </c>
      <c r="DA275" s="26" t="str">
        <f t="shared" si="254"/>
        <v/>
      </c>
      <c r="DB275" s="26" t="str">
        <f t="shared" si="255"/>
        <v/>
      </c>
      <c r="DC275" s="26" t="str">
        <f t="shared" si="256"/>
        <v/>
      </c>
      <c r="DD275" s="26" t="str">
        <f t="shared" si="257"/>
        <v/>
      </c>
      <c r="DE275" s="26" t="str">
        <f t="shared" si="258"/>
        <v/>
      </c>
      <c r="DF275" s="26" t="str">
        <f t="shared" si="259"/>
        <v/>
      </c>
      <c r="DG275" s="26" t="str">
        <f t="shared" si="260"/>
        <v/>
      </c>
      <c r="DH275" s="26" t="str">
        <f t="shared" si="261"/>
        <v/>
      </c>
      <c r="DI275" s="26" t="str">
        <f t="shared" si="262"/>
        <v/>
      </c>
      <c r="DJ275" s="26" t="str">
        <f t="shared" si="263"/>
        <v/>
      </c>
      <c r="DK275" s="26" t="str">
        <f t="shared" si="264"/>
        <v/>
      </c>
      <c r="DL275" s="26" t="str">
        <f t="shared" si="265"/>
        <v/>
      </c>
      <c r="DM275" s="26" t="str">
        <f t="shared" si="266"/>
        <v/>
      </c>
      <c r="DN275" s="26" t="str">
        <f t="shared" si="267"/>
        <v/>
      </c>
      <c r="DO275" s="26" t="str">
        <f t="shared" si="268"/>
        <v/>
      </c>
      <c r="DP275" s="26" t="str">
        <f t="shared" si="269"/>
        <v/>
      </c>
      <c r="DQ275" s="26" t="str">
        <f t="shared" si="270"/>
        <v/>
      </c>
      <c r="DR275" s="26" t="str">
        <f t="shared" si="271"/>
        <v/>
      </c>
      <c r="DS275" s="26" t="str">
        <f t="shared" si="272"/>
        <v/>
      </c>
      <c r="DT275" s="26" t="str">
        <f t="shared" si="273"/>
        <v/>
      </c>
      <c r="DU275" s="26" t="str">
        <f t="shared" si="274"/>
        <v/>
      </c>
      <c r="DV275" s="26" t="str">
        <f t="shared" si="275"/>
        <v/>
      </c>
    </row>
    <row r="276" spans="1:126" ht="44.1" customHeight="1" x14ac:dyDescent="0.25">
      <c r="A276" t="s">
        <v>1942</v>
      </c>
      <c r="B276">
        <v>2018</v>
      </c>
      <c r="C276" t="s">
        <v>2046</v>
      </c>
      <c r="D276">
        <v>106990</v>
      </c>
      <c r="E276" s="19">
        <v>1318216907271</v>
      </c>
      <c r="F276" t="s">
        <v>435</v>
      </c>
      <c r="G276">
        <v>324199</v>
      </c>
      <c r="H276" t="s">
        <v>437</v>
      </c>
      <c r="I276" t="s">
        <v>438</v>
      </c>
      <c r="J276" t="s">
        <v>439</v>
      </c>
      <c r="K276" t="s">
        <v>140</v>
      </c>
      <c r="L276">
        <v>35217</v>
      </c>
      <c r="M276" s="26" t="str">
        <f t="shared" si="221"/>
        <v>89. PRODUCE THE CHEMICAL, 93. AS A BYPRODUCT</v>
      </c>
      <c r="N276" s="26" t="s">
        <v>2072</v>
      </c>
      <c r="O276" s="26" t="s">
        <v>2049</v>
      </c>
      <c r="P276">
        <v>45</v>
      </c>
      <c r="Q276">
        <v>448</v>
      </c>
      <c r="R276">
        <v>493</v>
      </c>
      <c r="S276" s="26" t="s">
        <v>1940</v>
      </c>
      <c r="T276" s="26" t="s">
        <v>1941</v>
      </c>
      <c r="U276" s="26" t="s">
        <v>1941</v>
      </c>
      <c r="V276" s="26" t="s">
        <v>1941</v>
      </c>
      <c r="W276" s="26" t="s">
        <v>1940</v>
      </c>
      <c r="X276" s="26" t="s">
        <v>1941</v>
      </c>
      <c r="Y276" s="26" t="s">
        <v>1941</v>
      </c>
      <c r="Z276" s="26" t="s">
        <v>1941</v>
      </c>
      <c r="AA276" s="26" t="s">
        <v>1941</v>
      </c>
      <c r="AB276" s="26" t="s">
        <v>1941</v>
      </c>
      <c r="AC276" s="26" t="s">
        <v>1941</v>
      </c>
      <c r="AD276" s="26" t="s">
        <v>1941</v>
      </c>
      <c r="AE276" s="26" t="s">
        <v>1941</v>
      </c>
      <c r="AF276" s="26" t="s">
        <v>1941</v>
      </c>
      <c r="AG276" s="26" t="s">
        <v>1941</v>
      </c>
      <c r="AH276" s="26" t="s">
        <v>1941</v>
      </c>
      <c r="AI276" s="26" t="s">
        <v>1941</v>
      </c>
      <c r="AJ276" s="26" t="s">
        <v>1941</v>
      </c>
      <c r="AK276" s="26" t="s">
        <v>1941</v>
      </c>
      <c r="AL276" s="26" t="s">
        <v>1941</v>
      </c>
      <c r="AM276" s="26" t="s">
        <v>1941</v>
      </c>
      <c r="AN276" s="26" t="s">
        <v>1941</v>
      </c>
      <c r="AO276" s="26" t="s">
        <v>1941</v>
      </c>
      <c r="AP276" s="26" t="s">
        <v>1941</v>
      </c>
      <c r="AQ276" s="26" t="s">
        <v>1941</v>
      </c>
      <c r="AR276" s="26" t="s">
        <v>1941</v>
      </c>
      <c r="AS276" s="26" t="s">
        <v>1941</v>
      </c>
      <c r="AT276" s="26" t="s">
        <v>1941</v>
      </c>
      <c r="AU276" s="26" t="s">
        <v>1941</v>
      </c>
      <c r="AV276" s="26" t="s">
        <v>1941</v>
      </c>
      <c r="AW276" s="26" t="s">
        <v>1941</v>
      </c>
      <c r="AX276" s="26" t="s">
        <v>1941</v>
      </c>
      <c r="AY276" s="26" t="s">
        <v>1941</v>
      </c>
      <c r="AZ276" s="26" t="s">
        <v>1941</v>
      </c>
      <c r="BA276" s="26" t="s">
        <v>1941</v>
      </c>
      <c r="BB276" s="26" t="s">
        <v>1941</v>
      </c>
      <c r="BC276" s="26" t="s">
        <v>1941</v>
      </c>
      <c r="BD276" s="26" t="s">
        <v>1941</v>
      </c>
      <c r="BE276" s="26" t="s">
        <v>1941</v>
      </c>
      <c r="BF276" s="26" t="s">
        <v>1941</v>
      </c>
      <c r="BG276" s="26" t="s">
        <v>1941</v>
      </c>
      <c r="BH276" s="26" t="s">
        <v>1941</v>
      </c>
      <c r="BI276" s="26" t="s">
        <v>1941</v>
      </c>
      <c r="BJ276" s="26" t="s">
        <v>1941</v>
      </c>
      <c r="BK276" s="26" t="s">
        <v>1941</v>
      </c>
      <c r="BL276" s="26" t="s">
        <v>1941</v>
      </c>
      <c r="BM276" s="26" t="s">
        <v>1941</v>
      </c>
      <c r="BN276" s="26" t="s">
        <v>1941</v>
      </c>
      <c r="BO276" s="26" t="s">
        <v>1941</v>
      </c>
      <c r="BP276" s="26" t="s">
        <v>1941</v>
      </c>
      <c r="BQ276" s="26" t="s">
        <v>1941</v>
      </c>
      <c r="BR276" s="26" t="s">
        <v>1941</v>
      </c>
      <c r="BS276" s="26" t="s">
        <v>1941</v>
      </c>
      <c r="BT276" s="26" t="s">
        <v>1941</v>
      </c>
      <c r="BU276" s="26" t="str">
        <f t="shared" si="222"/>
        <v>89. PRODUCE THE CHEMICAL</v>
      </c>
      <c r="BV276" s="26" t="str">
        <f t="shared" si="223"/>
        <v/>
      </c>
      <c r="BW276" s="26" t="str">
        <f t="shared" si="224"/>
        <v/>
      </c>
      <c r="BX276" s="26" t="str">
        <f t="shared" si="225"/>
        <v/>
      </c>
      <c r="BY276" s="26" t="str">
        <f t="shared" si="226"/>
        <v>93. AS A BYPRODUCT</v>
      </c>
      <c r="BZ276" s="26" t="str">
        <f t="shared" si="227"/>
        <v/>
      </c>
      <c r="CA276" s="26" t="str">
        <f t="shared" si="228"/>
        <v/>
      </c>
      <c r="CB276" s="26" t="str">
        <f t="shared" si="229"/>
        <v/>
      </c>
      <c r="CC276" s="26" t="str">
        <f t="shared" si="230"/>
        <v/>
      </c>
      <c r="CD276" s="26" t="str">
        <f t="shared" si="231"/>
        <v/>
      </c>
      <c r="CE276" s="26" t="str">
        <f t="shared" si="232"/>
        <v/>
      </c>
      <c r="CF276" s="26" t="str">
        <f t="shared" si="233"/>
        <v/>
      </c>
      <c r="CG276" s="26" t="str">
        <f t="shared" si="234"/>
        <v/>
      </c>
      <c r="CH276" s="26" t="str">
        <f t="shared" si="235"/>
        <v/>
      </c>
      <c r="CI276" s="26" t="str">
        <f t="shared" si="236"/>
        <v/>
      </c>
      <c r="CJ276" s="26" t="str">
        <f t="shared" si="237"/>
        <v/>
      </c>
      <c r="CK276" s="26" t="str">
        <f t="shared" si="238"/>
        <v/>
      </c>
      <c r="CL276" s="26" t="str">
        <f t="shared" si="239"/>
        <v/>
      </c>
      <c r="CM276" s="26" t="str">
        <f t="shared" si="240"/>
        <v/>
      </c>
      <c r="CN276" s="26" t="str">
        <f t="shared" si="241"/>
        <v/>
      </c>
      <c r="CO276" s="26" t="str">
        <f t="shared" si="242"/>
        <v/>
      </c>
      <c r="CP276" s="26" t="str">
        <f t="shared" si="243"/>
        <v/>
      </c>
      <c r="CQ276" s="26" t="str">
        <f t="shared" si="244"/>
        <v/>
      </c>
      <c r="CR276" s="26" t="str">
        <f t="shared" si="245"/>
        <v/>
      </c>
      <c r="CS276" s="26" t="str">
        <f t="shared" si="246"/>
        <v/>
      </c>
      <c r="CT276" s="26" t="str">
        <f t="shared" si="247"/>
        <v/>
      </c>
      <c r="CU276" s="26" t="str">
        <f t="shared" si="248"/>
        <v/>
      </c>
      <c r="CV276" s="26" t="str">
        <f t="shared" si="249"/>
        <v/>
      </c>
      <c r="CW276" s="26" t="str">
        <f t="shared" si="250"/>
        <v/>
      </c>
      <c r="CX276" s="26" t="str">
        <f t="shared" si="251"/>
        <v/>
      </c>
      <c r="CY276" s="26" t="str">
        <f t="shared" si="252"/>
        <v/>
      </c>
      <c r="CZ276" s="26" t="str">
        <f t="shared" si="253"/>
        <v/>
      </c>
      <c r="DA276" s="26" t="str">
        <f t="shared" si="254"/>
        <v/>
      </c>
      <c r="DB276" s="26" t="str">
        <f t="shared" si="255"/>
        <v/>
      </c>
      <c r="DC276" s="26" t="str">
        <f t="shared" si="256"/>
        <v/>
      </c>
      <c r="DD276" s="26" t="str">
        <f t="shared" si="257"/>
        <v/>
      </c>
      <c r="DE276" s="26" t="str">
        <f t="shared" si="258"/>
        <v/>
      </c>
      <c r="DF276" s="26" t="str">
        <f t="shared" si="259"/>
        <v/>
      </c>
      <c r="DG276" s="26" t="str">
        <f t="shared" si="260"/>
        <v/>
      </c>
      <c r="DH276" s="26" t="str">
        <f t="shared" si="261"/>
        <v/>
      </c>
      <c r="DI276" s="26" t="str">
        <f t="shared" si="262"/>
        <v/>
      </c>
      <c r="DJ276" s="26" t="str">
        <f t="shared" si="263"/>
        <v/>
      </c>
      <c r="DK276" s="26" t="str">
        <f t="shared" si="264"/>
        <v/>
      </c>
      <c r="DL276" s="26" t="str">
        <f t="shared" si="265"/>
        <v/>
      </c>
      <c r="DM276" s="26" t="str">
        <f t="shared" si="266"/>
        <v/>
      </c>
      <c r="DN276" s="26" t="str">
        <f t="shared" si="267"/>
        <v/>
      </c>
      <c r="DO276" s="26" t="str">
        <f t="shared" si="268"/>
        <v/>
      </c>
      <c r="DP276" s="26" t="str">
        <f t="shared" si="269"/>
        <v/>
      </c>
      <c r="DQ276" s="26" t="str">
        <f t="shared" si="270"/>
        <v/>
      </c>
      <c r="DR276" s="26" t="str">
        <f t="shared" si="271"/>
        <v/>
      </c>
      <c r="DS276" s="26" t="str">
        <f t="shared" si="272"/>
        <v/>
      </c>
      <c r="DT276" s="26" t="str">
        <f t="shared" si="273"/>
        <v/>
      </c>
      <c r="DU276" s="26" t="str">
        <f t="shared" si="274"/>
        <v/>
      </c>
      <c r="DV276" s="26" t="str">
        <f t="shared" si="275"/>
        <v/>
      </c>
    </row>
    <row r="277" spans="1:126" ht="45" x14ac:dyDescent="0.25">
      <c r="A277" t="s">
        <v>1942</v>
      </c>
      <c r="B277">
        <v>2019</v>
      </c>
      <c r="C277" t="s">
        <v>2046</v>
      </c>
      <c r="D277">
        <v>106990</v>
      </c>
      <c r="E277" s="19">
        <v>1319217752169</v>
      </c>
      <c r="F277" t="s">
        <v>435</v>
      </c>
      <c r="G277">
        <v>324199</v>
      </c>
      <c r="H277" t="s">
        <v>437</v>
      </c>
      <c r="I277" t="s">
        <v>438</v>
      </c>
      <c r="J277" t="s">
        <v>439</v>
      </c>
      <c r="K277" t="s">
        <v>140</v>
      </c>
      <c r="L277">
        <v>35217</v>
      </c>
      <c r="M277" s="26" t="str">
        <f t="shared" si="221"/>
        <v>89. PRODUCE THE CHEMICAL, 93. AS A BYPRODUCT</v>
      </c>
      <c r="N277" s="26" t="s">
        <v>2072</v>
      </c>
      <c r="O277" s="26" t="s">
        <v>2049</v>
      </c>
      <c r="P277">
        <v>46</v>
      </c>
      <c r="Q277">
        <v>293</v>
      </c>
      <c r="R277">
        <v>339</v>
      </c>
      <c r="S277" s="26" t="s">
        <v>1940</v>
      </c>
      <c r="T277" s="26" t="s">
        <v>1941</v>
      </c>
      <c r="U277" s="26" t="s">
        <v>1941</v>
      </c>
      <c r="V277" s="26" t="s">
        <v>1941</v>
      </c>
      <c r="W277" s="26" t="s">
        <v>1940</v>
      </c>
      <c r="X277" s="26" t="s">
        <v>1941</v>
      </c>
      <c r="Y277" s="26" t="s">
        <v>1941</v>
      </c>
      <c r="Z277" s="26" t="s">
        <v>1941</v>
      </c>
      <c r="AA277" s="26" t="s">
        <v>1941</v>
      </c>
      <c r="AB277" s="26" t="s">
        <v>1941</v>
      </c>
      <c r="AC277" s="26" t="s">
        <v>1941</v>
      </c>
      <c r="AD277" s="26" t="s">
        <v>1941</v>
      </c>
      <c r="AE277" s="26" t="s">
        <v>1941</v>
      </c>
      <c r="AF277" s="26" t="s">
        <v>1941</v>
      </c>
      <c r="AG277" s="26" t="s">
        <v>1941</v>
      </c>
      <c r="AH277" s="26" t="s">
        <v>1941</v>
      </c>
      <c r="AI277" s="26" t="s">
        <v>1941</v>
      </c>
      <c r="AJ277" s="26" t="s">
        <v>1941</v>
      </c>
      <c r="AK277" s="26" t="s">
        <v>1941</v>
      </c>
      <c r="AL277" s="26" t="s">
        <v>1941</v>
      </c>
      <c r="AM277" s="26" t="s">
        <v>1941</v>
      </c>
      <c r="AN277" s="26" t="s">
        <v>1941</v>
      </c>
      <c r="AO277" s="26" t="s">
        <v>1941</v>
      </c>
      <c r="AP277" s="26" t="s">
        <v>1941</v>
      </c>
      <c r="AQ277" s="26" t="s">
        <v>1941</v>
      </c>
      <c r="AR277" s="26" t="s">
        <v>1941</v>
      </c>
      <c r="AS277" s="26" t="s">
        <v>1941</v>
      </c>
      <c r="AT277" s="26" t="s">
        <v>1941</v>
      </c>
      <c r="AU277" s="26" t="s">
        <v>1941</v>
      </c>
      <c r="AV277" s="26" t="s">
        <v>1941</v>
      </c>
      <c r="AW277" s="26" t="s">
        <v>1941</v>
      </c>
      <c r="AX277" s="26" t="s">
        <v>1941</v>
      </c>
      <c r="AY277" s="26" t="s">
        <v>1941</v>
      </c>
      <c r="AZ277" s="26" t="s">
        <v>1941</v>
      </c>
      <c r="BA277" s="26" t="s">
        <v>1941</v>
      </c>
      <c r="BB277" s="26" t="s">
        <v>1941</v>
      </c>
      <c r="BC277" s="26" t="s">
        <v>1941</v>
      </c>
      <c r="BD277" s="26" t="s">
        <v>1941</v>
      </c>
      <c r="BE277" s="26" t="s">
        <v>1941</v>
      </c>
      <c r="BF277" s="26" t="s">
        <v>1941</v>
      </c>
      <c r="BG277" s="26" t="s">
        <v>1941</v>
      </c>
      <c r="BH277" s="26" t="s">
        <v>1941</v>
      </c>
      <c r="BI277" s="26" t="s">
        <v>1941</v>
      </c>
      <c r="BJ277" s="26" t="s">
        <v>1941</v>
      </c>
      <c r="BK277" s="26" t="s">
        <v>1941</v>
      </c>
      <c r="BL277" s="26" t="s">
        <v>1941</v>
      </c>
      <c r="BM277" s="26" t="s">
        <v>1941</v>
      </c>
      <c r="BN277" s="26" t="s">
        <v>1941</v>
      </c>
      <c r="BO277" s="26" t="s">
        <v>1941</v>
      </c>
      <c r="BP277" s="26" t="s">
        <v>1941</v>
      </c>
      <c r="BQ277" s="26" t="s">
        <v>1941</v>
      </c>
      <c r="BR277" s="26" t="s">
        <v>1941</v>
      </c>
      <c r="BS277" s="26" t="s">
        <v>1941</v>
      </c>
      <c r="BT277" s="26" t="s">
        <v>1941</v>
      </c>
      <c r="BU277" s="26" t="str">
        <f t="shared" si="222"/>
        <v>89. PRODUCE THE CHEMICAL</v>
      </c>
      <c r="BV277" s="26" t="str">
        <f t="shared" si="223"/>
        <v/>
      </c>
      <c r="BW277" s="26" t="str">
        <f t="shared" si="224"/>
        <v/>
      </c>
      <c r="BX277" s="26" t="str">
        <f t="shared" si="225"/>
        <v/>
      </c>
      <c r="BY277" s="26" t="str">
        <f t="shared" si="226"/>
        <v>93. AS A BYPRODUCT</v>
      </c>
      <c r="BZ277" s="26" t="str">
        <f t="shared" si="227"/>
        <v/>
      </c>
      <c r="CA277" s="26" t="str">
        <f t="shared" si="228"/>
        <v/>
      </c>
      <c r="CB277" s="26" t="str">
        <f t="shared" si="229"/>
        <v/>
      </c>
      <c r="CC277" s="26" t="str">
        <f t="shared" si="230"/>
        <v/>
      </c>
      <c r="CD277" s="26" t="str">
        <f t="shared" si="231"/>
        <v/>
      </c>
      <c r="CE277" s="26" t="str">
        <f t="shared" si="232"/>
        <v/>
      </c>
      <c r="CF277" s="26" t="str">
        <f t="shared" si="233"/>
        <v/>
      </c>
      <c r="CG277" s="26" t="str">
        <f t="shared" si="234"/>
        <v/>
      </c>
      <c r="CH277" s="26" t="str">
        <f t="shared" si="235"/>
        <v/>
      </c>
      <c r="CI277" s="26" t="str">
        <f t="shared" si="236"/>
        <v/>
      </c>
      <c r="CJ277" s="26" t="str">
        <f t="shared" si="237"/>
        <v/>
      </c>
      <c r="CK277" s="26" t="str">
        <f t="shared" si="238"/>
        <v/>
      </c>
      <c r="CL277" s="26" t="str">
        <f t="shared" si="239"/>
        <v/>
      </c>
      <c r="CM277" s="26" t="str">
        <f t="shared" si="240"/>
        <v/>
      </c>
      <c r="CN277" s="26" t="str">
        <f t="shared" si="241"/>
        <v/>
      </c>
      <c r="CO277" s="26" t="str">
        <f t="shared" si="242"/>
        <v/>
      </c>
      <c r="CP277" s="26" t="str">
        <f t="shared" si="243"/>
        <v/>
      </c>
      <c r="CQ277" s="26" t="str">
        <f t="shared" si="244"/>
        <v/>
      </c>
      <c r="CR277" s="26" t="str">
        <f t="shared" si="245"/>
        <v/>
      </c>
      <c r="CS277" s="26" t="str">
        <f t="shared" si="246"/>
        <v/>
      </c>
      <c r="CT277" s="26" t="str">
        <f t="shared" si="247"/>
        <v/>
      </c>
      <c r="CU277" s="26" t="str">
        <f t="shared" si="248"/>
        <v/>
      </c>
      <c r="CV277" s="26" t="str">
        <f t="shared" si="249"/>
        <v/>
      </c>
      <c r="CW277" s="26" t="str">
        <f t="shared" si="250"/>
        <v/>
      </c>
      <c r="CX277" s="26" t="str">
        <f t="shared" si="251"/>
        <v/>
      </c>
      <c r="CY277" s="26" t="str">
        <f t="shared" si="252"/>
        <v/>
      </c>
      <c r="CZ277" s="26" t="str">
        <f t="shared" si="253"/>
        <v/>
      </c>
      <c r="DA277" s="26" t="str">
        <f t="shared" si="254"/>
        <v/>
      </c>
      <c r="DB277" s="26" t="str">
        <f t="shared" si="255"/>
        <v/>
      </c>
      <c r="DC277" s="26" t="str">
        <f t="shared" si="256"/>
        <v/>
      </c>
      <c r="DD277" s="26" t="str">
        <f t="shared" si="257"/>
        <v/>
      </c>
      <c r="DE277" s="26" t="str">
        <f t="shared" si="258"/>
        <v/>
      </c>
      <c r="DF277" s="26" t="str">
        <f t="shared" si="259"/>
        <v/>
      </c>
      <c r="DG277" s="26" t="str">
        <f t="shared" si="260"/>
        <v/>
      </c>
      <c r="DH277" s="26" t="str">
        <f t="shared" si="261"/>
        <v/>
      </c>
      <c r="DI277" s="26" t="str">
        <f t="shared" si="262"/>
        <v/>
      </c>
      <c r="DJ277" s="26" t="str">
        <f t="shared" si="263"/>
        <v/>
      </c>
      <c r="DK277" s="26" t="str">
        <f t="shared" si="264"/>
        <v/>
      </c>
      <c r="DL277" s="26" t="str">
        <f t="shared" si="265"/>
        <v/>
      </c>
      <c r="DM277" s="26" t="str">
        <f t="shared" si="266"/>
        <v/>
      </c>
      <c r="DN277" s="26" t="str">
        <f t="shared" si="267"/>
        <v/>
      </c>
      <c r="DO277" s="26" t="str">
        <f t="shared" si="268"/>
        <v/>
      </c>
      <c r="DP277" s="26" t="str">
        <f t="shared" si="269"/>
        <v/>
      </c>
      <c r="DQ277" s="26" t="str">
        <f t="shared" si="270"/>
        <v/>
      </c>
      <c r="DR277" s="26" t="str">
        <f t="shared" si="271"/>
        <v/>
      </c>
      <c r="DS277" s="26" t="str">
        <f t="shared" si="272"/>
        <v/>
      </c>
      <c r="DT277" s="26" t="str">
        <f t="shared" si="273"/>
        <v/>
      </c>
      <c r="DU277" s="26" t="str">
        <f t="shared" si="274"/>
        <v/>
      </c>
      <c r="DV277" s="26" t="str">
        <f t="shared" si="275"/>
        <v/>
      </c>
    </row>
    <row r="278" spans="1:126" ht="75" x14ac:dyDescent="0.25">
      <c r="A278" t="s">
        <v>1942</v>
      </c>
      <c r="B278">
        <v>2020</v>
      </c>
      <c r="C278" t="s">
        <v>2046</v>
      </c>
      <c r="D278">
        <v>106990</v>
      </c>
      <c r="E278" s="19">
        <v>1320219017148</v>
      </c>
      <c r="F278" t="s">
        <v>435</v>
      </c>
      <c r="G278">
        <v>324199</v>
      </c>
      <c r="H278" t="s">
        <v>437</v>
      </c>
      <c r="I278" t="s">
        <v>438</v>
      </c>
      <c r="J278" t="s">
        <v>439</v>
      </c>
      <c r="K278" t="s">
        <v>140</v>
      </c>
      <c r="L278">
        <v>35217</v>
      </c>
      <c r="M278" s="26" t="str">
        <f t="shared" si="221"/>
        <v>89. PRODUCE THE CHEMICAL, 93. AS A BYPRODUCT, 94. AS A MANUFACTURED IMPURITY</v>
      </c>
      <c r="N278" s="26" t="s">
        <v>2072</v>
      </c>
      <c r="O278" s="26" t="s">
        <v>2049</v>
      </c>
      <c r="P278">
        <v>45</v>
      </c>
      <c r="Q278">
        <v>206</v>
      </c>
      <c r="R278">
        <v>251</v>
      </c>
      <c r="S278" s="26" t="s">
        <v>1940</v>
      </c>
      <c r="T278" s="26" t="s">
        <v>1941</v>
      </c>
      <c r="U278" s="26" t="s">
        <v>1941</v>
      </c>
      <c r="V278" s="26" t="s">
        <v>1941</v>
      </c>
      <c r="W278" s="26" t="s">
        <v>1940</v>
      </c>
      <c r="X278" s="26" t="s">
        <v>1940</v>
      </c>
      <c r="Y278" s="26" t="s">
        <v>1941</v>
      </c>
      <c r="Z278" s="26" t="s">
        <v>1941</v>
      </c>
      <c r="AA278" s="26" t="s">
        <v>1941</v>
      </c>
      <c r="AB278" s="26" t="s">
        <v>1941</v>
      </c>
      <c r="AC278" s="26" t="s">
        <v>1941</v>
      </c>
      <c r="AD278" s="26" t="s">
        <v>1941</v>
      </c>
      <c r="AE278" s="26" t="s">
        <v>1941</v>
      </c>
      <c r="AF278" s="26" t="s">
        <v>1941</v>
      </c>
      <c r="AG278" s="26" t="s">
        <v>1941</v>
      </c>
      <c r="AH278" s="26" t="s">
        <v>1941</v>
      </c>
      <c r="AI278" s="26" t="s">
        <v>1941</v>
      </c>
      <c r="AJ278" s="26" t="s">
        <v>1941</v>
      </c>
      <c r="AK278" s="26" t="s">
        <v>1941</v>
      </c>
      <c r="AL278" s="26" t="s">
        <v>1941</v>
      </c>
      <c r="AM278" s="26" t="s">
        <v>1941</v>
      </c>
      <c r="AN278" s="26" t="s">
        <v>1941</v>
      </c>
      <c r="AO278" s="26" t="s">
        <v>1941</v>
      </c>
      <c r="AP278" s="26" t="s">
        <v>1941</v>
      </c>
      <c r="AQ278" s="26" t="s">
        <v>1941</v>
      </c>
      <c r="AR278" s="26" t="s">
        <v>1941</v>
      </c>
      <c r="AS278" s="26" t="s">
        <v>1941</v>
      </c>
      <c r="AT278" s="26" t="s">
        <v>1941</v>
      </c>
      <c r="AU278" s="26" t="s">
        <v>1941</v>
      </c>
      <c r="AV278" s="26" t="s">
        <v>1941</v>
      </c>
      <c r="AW278" s="26" t="s">
        <v>1941</v>
      </c>
      <c r="AX278" s="26" t="s">
        <v>1941</v>
      </c>
      <c r="AY278" s="26" t="s">
        <v>1941</v>
      </c>
      <c r="AZ278" s="26" t="s">
        <v>1941</v>
      </c>
      <c r="BA278" s="26" t="s">
        <v>1941</v>
      </c>
      <c r="BB278" s="26" t="s">
        <v>1941</v>
      </c>
      <c r="BC278" s="26" t="s">
        <v>1941</v>
      </c>
      <c r="BD278" s="26" t="s">
        <v>1941</v>
      </c>
      <c r="BE278" s="26" t="s">
        <v>1941</v>
      </c>
      <c r="BF278" s="26" t="s">
        <v>1941</v>
      </c>
      <c r="BG278" s="26" t="s">
        <v>1941</v>
      </c>
      <c r="BH278" s="26" t="s">
        <v>1941</v>
      </c>
      <c r="BI278" s="26" t="s">
        <v>1941</v>
      </c>
      <c r="BJ278" s="26" t="s">
        <v>1941</v>
      </c>
      <c r="BK278" s="26" t="s">
        <v>1941</v>
      </c>
      <c r="BL278" s="26" t="s">
        <v>1941</v>
      </c>
      <c r="BM278" s="26" t="s">
        <v>1941</v>
      </c>
      <c r="BN278" s="26" t="s">
        <v>1941</v>
      </c>
      <c r="BO278" s="26" t="s">
        <v>1941</v>
      </c>
      <c r="BP278" s="26" t="s">
        <v>1941</v>
      </c>
      <c r="BQ278" s="26" t="s">
        <v>1941</v>
      </c>
      <c r="BR278" s="26" t="s">
        <v>1941</v>
      </c>
      <c r="BS278" s="26" t="s">
        <v>1941</v>
      </c>
      <c r="BT278" s="26" t="s">
        <v>1941</v>
      </c>
      <c r="BU278" s="26" t="str">
        <f t="shared" si="222"/>
        <v>89. PRODUCE THE CHEMICAL</v>
      </c>
      <c r="BV278" s="26" t="str">
        <f t="shared" si="223"/>
        <v/>
      </c>
      <c r="BW278" s="26" t="str">
        <f t="shared" si="224"/>
        <v/>
      </c>
      <c r="BX278" s="26" t="str">
        <f t="shared" si="225"/>
        <v/>
      </c>
      <c r="BY278" s="26" t="str">
        <f t="shared" si="226"/>
        <v>93. AS A BYPRODUCT</v>
      </c>
      <c r="BZ278" s="26" t="str">
        <f t="shared" si="227"/>
        <v>94. AS A MANUFACTURED IMPURITY</v>
      </c>
      <c r="CA278" s="26" t="str">
        <f t="shared" si="228"/>
        <v/>
      </c>
      <c r="CB278" s="26" t="str">
        <f t="shared" si="229"/>
        <v/>
      </c>
      <c r="CC278" s="26" t="str">
        <f t="shared" si="230"/>
        <v/>
      </c>
      <c r="CD278" s="26" t="str">
        <f t="shared" si="231"/>
        <v/>
      </c>
      <c r="CE278" s="26" t="str">
        <f t="shared" si="232"/>
        <v/>
      </c>
      <c r="CF278" s="26" t="str">
        <f t="shared" si="233"/>
        <v/>
      </c>
      <c r="CG278" s="26" t="str">
        <f t="shared" si="234"/>
        <v/>
      </c>
      <c r="CH278" s="26" t="str">
        <f t="shared" si="235"/>
        <v/>
      </c>
      <c r="CI278" s="26" t="str">
        <f t="shared" si="236"/>
        <v/>
      </c>
      <c r="CJ278" s="26" t="str">
        <f t="shared" si="237"/>
        <v/>
      </c>
      <c r="CK278" s="26" t="str">
        <f t="shared" si="238"/>
        <v/>
      </c>
      <c r="CL278" s="26" t="str">
        <f t="shared" si="239"/>
        <v/>
      </c>
      <c r="CM278" s="26" t="str">
        <f t="shared" si="240"/>
        <v/>
      </c>
      <c r="CN278" s="26" t="str">
        <f t="shared" si="241"/>
        <v/>
      </c>
      <c r="CO278" s="26" t="str">
        <f t="shared" si="242"/>
        <v/>
      </c>
      <c r="CP278" s="26" t="str">
        <f t="shared" si="243"/>
        <v/>
      </c>
      <c r="CQ278" s="26" t="str">
        <f t="shared" si="244"/>
        <v/>
      </c>
      <c r="CR278" s="26" t="str">
        <f t="shared" si="245"/>
        <v/>
      </c>
      <c r="CS278" s="26" t="str">
        <f t="shared" si="246"/>
        <v/>
      </c>
      <c r="CT278" s="26" t="str">
        <f t="shared" si="247"/>
        <v/>
      </c>
      <c r="CU278" s="26" t="str">
        <f t="shared" si="248"/>
        <v/>
      </c>
      <c r="CV278" s="26" t="str">
        <f t="shared" si="249"/>
        <v/>
      </c>
      <c r="CW278" s="26" t="str">
        <f t="shared" si="250"/>
        <v/>
      </c>
      <c r="CX278" s="26" t="str">
        <f t="shared" si="251"/>
        <v/>
      </c>
      <c r="CY278" s="26" t="str">
        <f t="shared" si="252"/>
        <v/>
      </c>
      <c r="CZ278" s="26" t="str">
        <f t="shared" si="253"/>
        <v/>
      </c>
      <c r="DA278" s="26" t="str">
        <f t="shared" si="254"/>
        <v/>
      </c>
      <c r="DB278" s="26" t="str">
        <f t="shared" si="255"/>
        <v/>
      </c>
      <c r="DC278" s="26" t="str">
        <f t="shared" si="256"/>
        <v/>
      </c>
      <c r="DD278" s="26" t="str">
        <f t="shared" si="257"/>
        <v/>
      </c>
      <c r="DE278" s="26" t="str">
        <f t="shared" si="258"/>
        <v/>
      </c>
      <c r="DF278" s="26" t="str">
        <f t="shared" si="259"/>
        <v/>
      </c>
      <c r="DG278" s="26" t="str">
        <f t="shared" si="260"/>
        <v/>
      </c>
      <c r="DH278" s="26" t="str">
        <f t="shared" si="261"/>
        <v/>
      </c>
      <c r="DI278" s="26" t="str">
        <f t="shared" si="262"/>
        <v/>
      </c>
      <c r="DJ278" s="26" t="str">
        <f t="shared" si="263"/>
        <v/>
      </c>
      <c r="DK278" s="26" t="str">
        <f t="shared" si="264"/>
        <v/>
      </c>
      <c r="DL278" s="26" t="str">
        <f t="shared" si="265"/>
        <v/>
      </c>
      <c r="DM278" s="26" t="str">
        <f t="shared" si="266"/>
        <v/>
      </c>
      <c r="DN278" s="26" t="str">
        <f t="shared" si="267"/>
        <v/>
      </c>
      <c r="DO278" s="26" t="str">
        <f t="shared" si="268"/>
        <v/>
      </c>
      <c r="DP278" s="26" t="str">
        <f t="shared" si="269"/>
        <v/>
      </c>
      <c r="DQ278" s="26" t="str">
        <f t="shared" si="270"/>
        <v/>
      </c>
      <c r="DR278" s="26" t="str">
        <f t="shared" si="271"/>
        <v/>
      </c>
      <c r="DS278" s="26" t="str">
        <f t="shared" si="272"/>
        <v/>
      </c>
      <c r="DT278" s="26" t="str">
        <f t="shared" si="273"/>
        <v/>
      </c>
      <c r="DU278" s="26" t="str">
        <f t="shared" si="274"/>
        <v/>
      </c>
      <c r="DV278" s="26" t="str">
        <f t="shared" si="275"/>
        <v/>
      </c>
    </row>
    <row r="279" spans="1:126" ht="45" x14ac:dyDescent="0.25">
      <c r="A279" t="s">
        <v>1942</v>
      </c>
      <c r="B279">
        <v>2021</v>
      </c>
      <c r="C279" t="s">
        <v>2046</v>
      </c>
      <c r="D279">
        <v>106990</v>
      </c>
      <c r="E279" s="19">
        <v>1321219821028</v>
      </c>
      <c r="F279" t="s">
        <v>435</v>
      </c>
      <c r="G279">
        <v>324199</v>
      </c>
      <c r="H279" t="s">
        <v>437</v>
      </c>
      <c r="I279" t="s">
        <v>438</v>
      </c>
      <c r="J279" t="s">
        <v>439</v>
      </c>
      <c r="K279" t="s">
        <v>140</v>
      </c>
      <c r="L279">
        <v>35217</v>
      </c>
      <c r="M279" s="26" t="str">
        <f t="shared" si="221"/>
        <v>89. PRODUCE THE CHEMICAL, 93. AS A BYPRODUCT</v>
      </c>
      <c r="N279" s="26" t="s">
        <v>2072</v>
      </c>
      <c r="O279" s="26" t="s">
        <v>2049</v>
      </c>
      <c r="P279">
        <v>45</v>
      </c>
      <c r="Q279">
        <v>188</v>
      </c>
      <c r="R279">
        <v>233</v>
      </c>
      <c r="S279" s="26" t="s">
        <v>1940</v>
      </c>
      <c r="T279" s="26" t="s">
        <v>1941</v>
      </c>
      <c r="U279" s="26" t="s">
        <v>1941</v>
      </c>
      <c r="V279" s="26" t="s">
        <v>1941</v>
      </c>
      <c r="W279" s="26" t="s">
        <v>1940</v>
      </c>
      <c r="X279" s="26" t="s">
        <v>1941</v>
      </c>
      <c r="Y279" s="26" t="s">
        <v>1941</v>
      </c>
      <c r="Z279" s="26" t="s">
        <v>1941</v>
      </c>
      <c r="AA279" s="26" t="s">
        <v>1941</v>
      </c>
      <c r="AB279" s="26" t="s">
        <v>1941</v>
      </c>
      <c r="AC279" s="26" t="s">
        <v>1941</v>
      </c>
      <c r="AD279" s="26" t="s">
        <v>1941</v>
      </c>
      <c r="AE279" s="26" t="s">
        <v>1941</v>
      </c>
      <c r="AF279" s="26" t="s">
        <v>1941</v>
      </c>
      <c r="AG279" s="26" t="s">
        <v>1941</v>
      </c>
      <c r="AH279" s="26" t="s">
        <v>1941</v>
      </c>
      <c r="AI279" s="26" t="s">
        <v>1941</v>
      </c>
      <c r="AJ279" s="26" t="s">
        <v>1941</v>
      </c>
      <c r="AK279" s="26" t="s">
        <v>1941</v>
      </c>
      <c r="AL279" s="26" t="s">
        <v>1941</v>
      </c>
      <c r="AM279" s="26" t="s">
        <v>1941</v>
      </c>
      <c r="AN279" s="26" t="s">
        <v>1941</v>
      </c>
      <c r="AO279" s="26" t="s">
        <v>1941</v>
      </c>
      <c r="AP279" s="26" t="s">
        <v>1941</v>
      </c>
      <c r="AQ279" s="26" t="s">
        <v>1941</v>
      </c>
      <c r="AR279" s="26" t="s">
        <v>1941</v>
      </c>
      <c r="AS279" s="26" t="s">
        <v>1941</v>
      </c>
      <c r="AT279" s="26" t="s">
        <v>1941</v>
      </c>
      <c r="AU279" s="26" t="s">
        <v>1941</v>
      </c>
      <c r="AV279" s="26" t="s">
        <v>1941</v>
      </c>
      <c r="AW279" s="26" t="s">
        <v>1941</v>
      </c>
      <c r="AX279" s="26" t="s">
        <v>1941</v>
      </c>
      <c r="AY279" s="26" t="s">
        <v>1941</v>
      </c>
      <c r="AZ279" s="26" t="s">
        <v>1941</v>
      </c>
      <c r="BA279" s="26" t="s">
        <v>1941</v>
      </c>
      <c r="BB279" s="26" t="s">
        <v>1941</v>
      </c>
      <c r="BC279" s="26" t="s">
        <v>1941</v>
      </c>
      <c r="BD279" s="26" t="s">
        <v>1941</v>
      </c>
      <c r="BE279" s="26" t="s">
        <v>1941</v>
      </c>
      <c r="BF279" s="26" t="s">
        <v>1941</v>
      </c>
      <c r="BG279" s="26" t="s">
        <v>1941</v>
      </c>
      <c r="BH279" s="26" t="s">
        <v>1941</v>
      </c>
      <c r="BI279" s="26" t="s">
        <v>1941</v>
      </c>
      <c r="BJ279" s="26" t="s">
        <v>1941</v>
      </c>
      <c r="BK279" s="26" t="s">
        <v>1941</v>
      </c>
      <c r="BL279" s="26" t="s">
        <v>1941</v>
      </c>
      <c r="BM279" s="26" t="s">
        <v>1941</v>
      </c>
      <c r="BN279" s="26" t="s">
        <v>1941</v>
      </c>
      <c r="BO279" s="26" t="s">
        <v>1941</v>
      </c>
      <c r="BP279" s="26" t="s">
        <v>1941</v>
      </c>
      <c r="BQ279" s="26" t="s">
        <v>1941</v>
      </c>
      <c r="BR279" s="26" t="s">
        <v>1941</v>
      </c>
      <c r="BS279" s="26" t="s">
        <v>1941</v>
      </c>
      <c r="BT279" s="26" t="s">
        <v>1941</v>
      </c>
      <c r="BU279" s="26" t="str">
        <f t="shared" si="222"/>
        <v>89. PRODUCE THE CHEMICAL</v>
      </c>
      <c r="BV279" s="26" t="str">
        <f t="shared" si="223"/>
        <v/>
      </c>
      <c r="BW279" s="26" t="str">
        <f t="shared" si="224"/>
        <v/>
      </c>
      <c r="BX279" s="26" t="str">
        <f t="shared" si="225"/>
        <v/>
      </c>
      <c r="BY279" s="26" t="str">
        <f t="shared" si="226"/>
        <v>93. AS A BYPRODUCT</v>
      </c>
      <c r="BZ279" s="26" t="str">
        <f t="shared" si="227"/>
        <v/>
      </c>
      <c r="CA279" s="26" t="str">
        <f t="shared" si="228"/>
        <v/>
      </c>
      <c r="CB279" s="26" t="str">
        <f t="shared" si="229"/>
        <v/>
      </c>
      <c r="CC279" s="26" t="str">
        <f t="shared" si="230"/>
        <v/>
      </c>
      <c r="CD279" s="26" t="str">
        <f t="shared" si="231"/>
        <v/>
      </c>
      <c r="CE279" s="26" t="str">
        <f t="shared" si="232"/>
        <v/>
      </c>
      <c r="CF279" s="26" t="str">
        <f t="shared" si="233"/>
        <v/>
      </c>
      <c r="CG279" s="26" t="str">
        <f t="shared" si="234"/>
        <v/>
      </c>
      <c r="CH279" s="26" t="str">
        <f t="shared" si="235"/>
        <v/>
      </c>
      <c r="CI279" s="26" t="str">
        <f t="shared" si="236"/>
        <v/>
      </c>
      <c r="CJ279" s="26" t="str">
        <f t="shared" si="237"/>
        <v/>
      </c>
      <c r="CK279" s="26" t="str">
        <f t="shared" si="238"/>
        <v/>
      </c>
      <c r="CL279" s="26" t="str">
        <f t="shared" si="239"/>
        <v/>
      </c>
      <c r="CM279" s="26" t="str">
        <f t="shared" si="240"/>
        <v/>
      </c>
      <c r="CN279" s="26" t="str">
        <f t="shared" si="241"/>
        <v/>
      </c>
      <c r="CO279" s="26" t="str">
        <f t="shared" si="242"/>
        <v/>
      </c>
      <c r="CP279" s="26" t="str">
        <f t="shared" si="243"/>
        <v/>
      </c>
      <c r="CQ279" s="26" t="str">
        <f t="shared" si="244"/>
        <v/>
      </c>
      <c r="CR279" s="26" t="str">
        <f t="shared" si="245"/>
        <v/>
      </c>
      <c r="CS279" s="26" t="str">
        <f t="shared" si="246"/>
        <v/>
      </c>
      <c r="CT279" s="26" t="str">
        <f t="shared" si="247"/>
        <v/>
      </c>
      <c r="CU279" s="26" t="str">
        <f t="shared" si="248"/>
        <v/>
      </c>
      <c r="CV279" s="26" t="str">
        <f t="shared" si="249"/>
        <v/>
      </c>
      <c r="CW279" s="26" t="str">
        <f t="shared" si="250"/>
        <v/>
      </c>
      <c r="CX279" s="26" t="str">
        <f t="shared" si="251"/>
        <v/>
      </c>
      <c r="CY279" s="26" t="str">
        <f t="shared" si="252"/>
        <v/>
      </c>
      <c r="CZ279" s="26" t="str">
        <f t="shared" si="253"/>
        <v/>
      </c>
      <c r="DA279" s="26" t="str">
        <f t="shared" si="254"/>
        <v/>
      </c>
      <c r="DB279" s="26" t="str">
        <f t="shared" si="255"/>
        <v/>
      </c>
      <c r="DC279" s="26" t="str">
        <f t="shared" si="256"/>
        <v/>
      </c>
      <c r="DD279" s="26" t="str">
        <f t="shared" si="257"/>
        <v/>
      </c>
      <c r="DE279" s="26" t="str">
        <f t="shared" si="258"/>
        <v/>
      </c>
      <c r="DF279" s="26" t="str">
        <f t="shared" si="259"/>
        <v/>
      </c>
      <c r="DG279" s="26" t="str">
        <f t="shared" si="260"/>
        <v/>
      </c>
      <c r="DH279" s="26" t="str">
        <f t="shared" si="261"/>
        <v/>
      </c>
      <c r="DI279" s="26" t="str">
        <f t="shared" si="262"/>
        <v/>
      </c>
      <c r="DJ279" s="26" t="str">
        <f t="shared" si="263"/>
        <v/>
      </c>
      <c r="DK279" s="26" t="str">
        <f t="shared" si="264"/>
        <v/>
      </c>
      <c r="DL279" s="26" t="str">
        <f t="shared" si="265"/>
        <v/>
      </c>
      <c r="DM279" s="26" t="str">
        <f t="shared" si="266"/>
        <v/>
      </c>
      <c r="DN279" s="26" t="str">
        <f t="shared" si="267"/>
        <v/>
      </c>
      <c r="DO279" s="26" t="str">
        <f t="shared" si="268"/>
        <v/>
      </c>
      <c r="DP279" s="26" t="str">
        <f t="shared" si="269"/>
        <v/>
      </c>
      <c r="DQ279" s="26" t="str">
        <f t="shared" si="270"/>
        <v/>
      </c>
      <c r="DR279" s="26" t="str">
        <f t="shared" si="271"/>
        <v/>
      </c>
      <c r="DS279" s="26" t="str">
        <f t="shared" si="272"/>
        <v/>
      </c>
      <c r="DT279" s="26" t="str">
        <f t="shared" si="273"/>
        <v/>
      </c>
      <c r="DU279" s="26" t="str">
        <f t="shared" si="274"/>
        <v/>
      </c>
      <c r="DV279" s="26" t="str">
        <f t="shared" si="275"/>
        <v/>
      </c>
    </row>
    <row r="280" spans="1:126" ht="60" x14ac:dyDescent="0.25">
      <c r="A280" t="s">
        <v>1942</v>
      </c>
      <c r="B280">
        <v>2016</v>
      </c>
      <c r="C280" t="s">
        <v>2046</v>
      </c>
      <c r="D280">
        <v>106990</v>
      </c>
      <c r="E280" s="19">
        <v>1316215309877</v>
      </c>
      <c r="F280" t="s">
        <v>442</v>
      </c>
      <c r="G280">
        <v>447190</v>
      </c>
      <c r="H280" t="s">
        <v>444</v>
      </c>
      <c r="I280" t="s">
        <v>445</v>
      </c>
      <c r="J280" t="s">
        <v>446</v>
      </c>
      <c r="K280" t="s">
        <v>103</v>
      </c>
      <c r="L280">
        <v>70510</v>
      </c>
      <c r="M280" s="26" t="str">
        <f t="shared" si="221"/>
        <v>114. USED AS AN ARTICLE COMPONENT</v>
      </c>
      <c r="N280" s="26" t="s">
        <v>194</v>
      </c>
      <c r="O280" s="26" t="s">
        <v>2077</v>
      </c>
      <c r="P280">
        <v>30</v>
      </c>
      <c r="Q280">
        <v>100</v>
      </c>
      <c r="R280">
        <v>130</v>
      </c>
      <c r="S280" s="26" t="s">
        <v>1941</v>
      </c>
      <c r="T280" s="26" t="s">
        <v>1941</v>
      </c>
      <c r="U280" s="26" t="s">
        <v>1941</v>
      </c>
      <c r="V280" s="26" t="s">
        <v>1941</v>
      </c>
      <c r="W280" s="26" t="s">
        <v>1941</v>
      </c>
      <c r="X280" s="26" t="s">
        <v>1941</v>
      </c>
      <c r="Y280" s="26" t="s">
        <v>1941</v>
      </c>
      <c r="AE280" s="26" t="s">
        <v>1941</v>
      </c>
      <c r="AR280" s="26" t="s">
        <v>1940</v>
      </c>
      <c r="AS280" s="26" t="s">
        <v>1941</v>
      </c>
      <c r="AT280" s="26" t="s">
        <v>1941</v>
      </c>
      <c r="AV280" s="26" t="s">
        <v>1941</v>
      </c>
      <c r="BD280" s="26" t="s">
        <v>1941</v>
      </c>
      <c r="BK280" s="26" t="s">
        <v>1941</v>
      </c>
      <c r="BU280" s="26" t="str">
        <f t="shared" si="222"/>
        <v/>
      </c>
      <c r="BV280" s="26" t="str">
        <f t="shared" si="223"/>
        <v/>
      </c>
      <c r="BW280" s="26" t="str">
        <f t="shared" si="224"/>
        <v/>
      </c>
      <c r="BX280" s="26" t="str">
        <f t="shared" si="225"/>
        <v/>
      </c>
      <c r="BY280" s="26" t="str">
        <f t="shared" si="226"/>
        <v/>
      </c>
      <c r="BZ280" s="26" t="str">
        <f t="shared" si="227"/>
        <v/>
      </c>
      <c r="CA280" s="26" t="str">
        <f t="shared" si="228"/>
        <v/>
      </c>
      <c r="CB280" s="26" t="str">
        <f t="shared" si="229"/>
        <v/>
      </c>
      <c r="CC280" s="26" t="str">
        <f t="shared" si="230"/>
        <v/>
      </c>
      <c r="CD280" s="26" t="str">
        <f t="shared" si="231"/>
        <v/>
      </c>
      <c r="CE280" s="26" t="str">
        <f t="shared" si="232"/>
        <v/>
      </c>
      <c r="CF280" s="26" t="str">
        <f t="shared" si="233"/>
        <v/>
      </c>
      <c r="CG280" s="26" t="str">
        <f t="shared" si="234"/>
        <v/>
      </c>
      <c r="CH280" s="26" t="str">
        <f t="shared" si="235"/>
        <v/>
      </c>
      <c r="CI280" s="26" t="str">
        <f t="shared" si="236"/>
        <v/>
      </c>
      <c r="CJ280" s="26" t="str">
        <f t="shared" si="237"/>
        <v/>
      </c>
      <c r="CK280" s="26" t="str">
        <f t="shared" si="238"/>
        <v/>
      </c>
      <c r="CL280" s="26" t="str">
        <f t="shared" si="239"/>
        <v/>
      </c>
      <c r="CM280" s="26" t="str">
        <f t="shared" si="240"/>
        <v/>
      </c>
      <c r="CN280" s="26" t="str">
        <f t="shared" si="241"/>
        <v/>
      </c>
      <c r="CO280" s="26" t="str">
        <f t="shared" si="242"/>
        <v/>
      </c>
      <c r="CP280" s="26" t="str">
        <f t="shared" si="243"/>
        <v/>
      </c>
      <c r="CQ280" s="26" t="str">
        <f t="shared" si="244"/>
        <v/>
      </c>
      <c r="CR280" s="26" t="str">
        <f t="shared" si="245"/>
        <v/>
      </c>
      <c r="CS280" s="26" t="str">
        <f t="shared" si="246"/>
        <v/>
      </c>
      <c r="CT280" s="26" t="str">
        <f t="shared" si="247"/>
        <v>114. USED AS AN ARTICLE COMPONENT</v>
      </c>
      <c r="CU280" s="26" t="str">
        <f t="shared" si="248"/>
        <v/>
      </c>
      <c r="CV280" s="26" t="str">
        <f t="shared" si="249"/>
        <v/>
      </c>
      <c r="CW280" s="26" t="str">
        <f t="shared" si="250"/>
        <v/>
      </c>
      <c r="CX280" s="26" t="str">
        <f t="shared" si="251"/>
        <v/>
      </c>
      <c r="CY280" s="26" t="str">
        <f t="shared" si="252"/>
        <v/>
      </c>
      <c r="CZ280" s="26" t="str">
        <f t="shared" si="253"/>
        <v/>
      </c>
      <c r="DA280" s="26" t="str">
        <f t="shared" si="254"/>
        <v/>
      </c>
      <c r="DB280" s="26" t="str">
        <f t="shared" si="255"/>
        <v/>
      </c>
      <c r="DC280" s="26" t="str">
        <f t="shared" si="256"/>
        <v/>
      </c>
      <c r="DD280" s="26" t="str">
        <f t="shared" si="257"/>
        <v/>
      </c>
      <c r="DE280" s="26" t="str">
        <f t="shared" si="258"/>
        <v/>
      </c>
      <c r="DF280" s="26" t="str">
        <f t="shared" si="259"/>
        <v/>
      </c>
      <c r="DG280" s="26" t="str">
        <f t="shared" si="260"/>
        <v/>
      </c>
      <c r="DH280" s="26" t="str">
        <f t="shared" si="261"/>
        <v/>
      </c>
      <c r="DI280" s="26" t="str">
        <f t="shared" si="262"/>
        <v/>
      </c>
      <c r="DJ280" s="26" t="str">
        <f t="shared" si="263"/>
        <v/>
      </c>
      <c r="DK280" s="26" t="str">
        <f t="shared" si="264"/>
        <v/>
      </c>
      <c r="DL280" s="26" t="str">
        <f t="shared" si="265"/>
        <v/>
      </c>
      <c r="DM280" s="26" t="str">
        <f t="shared" si="266"/>
        <v/>
      </c>
      <c r="DN280" s="26" t="str">
        <f t="shared" si="267"/>
        <v/>
      </c>
      <c r="DO280" s="26" t="str">
        <f t="shared" si="268"/>
        <v/>
      </c>
      <c r="DP280" s="26" t="str">
        <f t="shared" si="269"/>
        <v/>
      </c>
      <c r="DQ280" s="26" t="str">
        <f t="shared" si="270"/>
        <v/>
      </c>
      <c r="DR280" s="26" t="str">
        <f t="shared" si="271"/>
        <v/>
      </c>
      <c r="DS280" s="26" t="str">
        <f t="shared" si="272"/>
        <v/>
      </c>
      <c r="DT280" s="26" t="str">
        <f t="shared" si="273"/>
        <v/>
      </c>
      <c r="DU280" s="26" t="str">
        <f t="shared" si="274"/>
        <v/>
      </c>
      <c r="DV280" s="26" t="str">
        <f t="shared" si="275"/>
        <v/>
      </c>
    </row>
    <row r="281" spans="1:126" ht="60" x14ac:dyDescent="0.25">
      <c r="A281" t="s">
        <v>1942</v>
      </c>
      <c r="B281">
        <v>2017</v>
      </c>
      <c r="C281" t="s">
        <v>2046</v>
      </c>
      <c r="D281">
        <v>106990</v>
      </c>
      <c r="E281" s="19">
        <v>1317216010239</v>
      </c>
      <c r="F281" t="s">
        <v>442</v>
      </c>
      <c r="G281">
        <v>424710</v>
      </c>
      <c r="H281" t="s">
        <v>444</v>
      </c>
      <c r="I281" t="s">
        <v>445</v>
      </c>
      <c r="J281" t="s">
        <v>446</v>
      </c>
      <c r="K281" t="s">
        <v>103</v>
      </c>
      <c r="L281">
        <v>70510</v>
      </c>
      <c r="M281" s="26" t="str">
        <f t="shared" si="221"/>
        <v>114. USED AS AN ARTICLE COMPONENT</v>
      </c>
      <c r="N281" s="26" t="s">
        <v>194</v>
      </c>
      <c r="O281" s="26" t="s">
        <v>2077</v>
      </c>
      <c r="P281">
        <v>30</v>
      </c>
      <c r="Q281">
        <v>110</v>
      </c>
      <c r="R281">
        <v>140</v>
      </c>
      <c r="S281" s="26" t="s">
        <v>1941</v>
      </c>
      <c r="T281" s="26" t="s">
        <v>1941</v>
      </c>
      <c r="U281" s="26" t="s">
        <v>1941</v>
      </c>
      <c r="V281" s="26" t="s">
        <v>1941</v>
      </c>
      <c r="W281" s="26" t="s">
        <v>1941</v>
      </c>
      <c r="X281" s="26" t="s">
        <v>1941</v>
      </c>
      <c r="Y281" s="26" t="s">
        <v>1941</v>
      </c>
      <c r="AE281" s="26" t="s">
        <v>1941</v>
      </c>
      <c r="AR281" s="26" t="s">
        <v>1940</v>
      </c>
      <c r="AS281" s="26" t="s">
        <v>1941</v>
      </c>
      <c r="AT281" s="26" t="s">
        <v>1941</v>
      </c>
      <c r="AV281" s="26" t="s">
        <v>1941</v>
      </c>
      <c r="BD281" s="26" t="s">
        <v>1941</v>
      </c>
      <c r="BK281" s="26" t="s">
        <v>1941</v>
      </c>
      <c r="BU281" s="26" t="str">
        <f t="shared" si="222"/>
        <v/>
      </c>
      <c r="BV281" s="26" t="str">
        <f t="shared" si="223"/>
        <v/>
      </c>
      <c r="BW281" s="26" t="str">
        <f t="shared" si="224"/>
        <v/>
      </c>
      <c r="BX281" s="26" t="str">
        <f t="shared" si="225"/>
        <v/>
      </c>
      <c r="BY281" s="26" t="str">
        <f t="shared" si="226"/>
        <v/>
      </c>
      <c r="BZ281" s="26" t="str">
        <f t="shared" si="227"/>
        <v/>
      </c>
      <c r="CA281" s="26" t="str">
        <f t="shared" si="228"/>
        <v/>
      </c>
      <c r="CB281" s="26" t="str">
        <f t="shared" si="229"/>
        <v/>
      </c>
      <c r="CC281" s="26" t="str">
        <f t="shared" si="230"/>
        <v/>
      </c>
      <c r="CD281" s="26" t="str">
        <f t="shared" si="231"/>
        <v/>
      </c>
      <c r="CE281" s="26" t="str">
        <f t="shared" si="232"/>
        <v/>
      </c>
      <c r="CF281" s="26" t="str">
        <f t="shared" si="233"/>
        <v/>
      </c>
      <c r="CG281" s="26" t="str">
        <f t="shared" si="234"/>
        <v/>
      </c>
      <c r="CH281" s="26" t="str">
        <f t="shared" si="235"/>
        <v/>
      </c>
      <c r="CI281" s="26" t="str">
        <f t="shared" si="236"/>
        <v/>
      </c>
      <c r="CJ281" s="26" t="str">
        <f t="shared" si="237"/>
        <v/>
      </c>
      <c r="CK281" s="26" t="str">
        <f t="shared" si="238"/>
        <v/>
      </c>
      <c r="CL281" s="26" t="str">
        <f t="shared" si="239"/>
        <v/>
      </c>
      <c r="CM281" s="26" t="str">
        <f t="shared" si="240"/>
        <v/>
      </c>
      <c r="CN281" s="26" t="str">
        <f t="shared" si="241"/>
        <v/>
      </c>
      <c r="CO281" s="26" t="str">
        <f t="shared" si="242"/>
        <v/>
      </c>
      <c r="CP281" s="26" t="str">
        <f t="shared" si="243"/>
        <v/>
      </c>
      <c r="CQ281" s="26" t="str">
        <f t="shared" si="244"/>
        <v/>
      </c>
      <c r="CR281" s="26" t="str">
        <f t="shared" si="245"/>
        <v/>
      </c>
      <c r="CS281" s="26" t="str">
        <f t="shared" si="246"/>
        <v/>
      </c>
      <c r="CT281" s="26" t="str">
        <f t="shared" si="247"/>
        <v>114. USED AS AN ARTICLE COMPONENT</v>
      </c>
      <c r="CU281" s="26" t="str">
        <f t="shared" si="248"/>
        <v/>
      </c>
      <c r="CV281" s="26" t="str">
        <f t="shared" si="249"/>
        <v/>
      </c>
      <c r="CW281" s="26" t="str">
        <f t="shared" si="250"/>
        <v/>
      </c>
      <c r="CX281" s="26" t="str">
        <f t="shared" si="251"/>
        <v/>
      </c>
      <c r="CY281" s="26" t="str">
        <f t="shared" si="252"/>
        <v/>
      </c>
      <c r="CZ281" s="26" t="str">
        <f t="shared" si="253"/>
        <v/>
      </c>
      <c r="DA281" s="26" t="str">
        <f t="shared" si="254"/>
        <v/>
      </c>
      <c r="DB281" s="26" t="str">
        <f t="shared" si="255"/>
        <v/>
      </c>
      <c r="DC281" s="26" t="str">
        <f t="shared" si="256"/>
        <v/>
      </c>
      <c r="DD281" s="26" t="str">
        <f t="shared" si="257"/>
        <v/>
      </c>
      <c r="DE281" s="26" t="str">
        <f t="shared" si="258"/>
        <v/>
      </c>
      <c r="DF281" s="26" t="str">
        <f t="shared" si="259"/>
        <v/>
      </c>
      <c r="DG281" s="26" t="str">
        <f t="shared" si="260"/>
        <v/>
      </c>
      <c r="DH281" s="26" t="str">
        <f t="shared" si="261"/>
        <v/>
      </c>
      <c r="DI281" s="26" t="str">
        <f t="shared" si="262"/>
        <v/>
      </c>
      <c r="DJ281" s="26" t="str">
        <f t="shared" si="263"/>
        <v/>
      </c>
      <c r="DK281" s="26" t="str">
        <f t="shared" si="264"/>
        <v/>
      </c>
      <c r="DL281" s="26" t="str">
        <f t="shared" si="265"/>
        <v/>
      </c>
      <c r="DM281" s="26" t="str">
        <f t="shared" si="266"/>
        <v/>
      </c>
      <c r="DN281" s="26" t="str">
        <f t="shared" si="267"/>
        <v/>
      </c>
      <c r="DO281" s="26" t="str">
        <f t="shared" si="268"/>
        <v/>
      </c>
      <c r="DP281" s="26" t="str">
        <f t="shared" si="269"/>
        <v/>
      </c>
      <c r="DQ281" s="26" t="str">
        <f t="shared" si="270"/>
        <v/>
      </c>
      <c r="DR281" s="26" t="str">
        <f t="shared" si="271"/>
        <v/>
      </c>
      <c r="DS281" s="26" t="str">
        <f t="shared" si="272"/>
        <v/>
      </c>
      <c r="DT281" s="26" t="str">
        <f t="shared" si="273"/>
        <v/>
      </c>
      <c r="DU281" s="26" t="str">
        <f t="shared" si="274"/>
        <v/>
      </c>
      <c r="DV281" s="26" t="str">
        <f t="shared" si="275"/>
        <v/>
      </c>
    </row>
    <row r="282" spans="1:126" ht="90" x14ac:dyDescent="0.25">
      <c r="A282" t="s">
        <v>1942</v>
      </c>
      <c r="B282">
        <v>2018</v>
      </c>
      <c r="C282" t="s">
        <v>2046</v>
      </c>
      <c r="D282">
        <v>106990</v>
      </c>
      <c r="E282" s="19">
        <v>1318216865523</v>
      </c>
      <c r="F282" t="s">
        <v>442</v>
      </c>
      <c r="G282">
        <v>424710</v>
      </c>
      <c r="H282" t="s">
        <v>444</v>
      </c>
      <c r="I282" t="s">
        <v>445</v>
      </c>
      <c r="J282" t="s">
        <v>446</v>
      </c>
      <c r="K282" t="s">
        <v>103</v>
      </c>
      <c r="L282">
        <v>70510</v>
      </c>
      <c r="M282" s="26" t="str">
        <f t="shared" si="221"/>
        <v>114. USED AS AN ARTICLE COMPONENT</v>
      </c>
      <c r="N282" s="26" t="s">
        <v>194</v>
      </c>
      <c r="O282" s="26" t="s">
        <v>2077</v>
      </c>
      <c r="P282">
        <v>25</v>
      </c>
      <c r="Q282">
        <v>105</v>
      </c>
      <c r="R282">
        <v>130</v>
      </c>
      <c r="S282" s="26" t="s">
        <v>1941</v>
      </c>
      <c r="T282" s="26" t="s">
        <v>1941</v>
      </c>
      <c r="U282" s="26" t="s">
        <v>1941</v>
      </c>
      <c r="V282" s="26" t="s">
        <v>1941</v>
      </c>
      <c r="W282" s="26" t="s">
        <v>1941</v>
      </c>
      <c r="X282" s="26" t="s">
        <v>1941</v>
      </c>
      <c r="Y282" s="26" t="s">
        <v>1941</v>
      </c>
      <c r="Z282" s="26" t="s">
        <v>1941</v>
      </c>
      <c r="AA282" s="26" t="s">
        <v>1941</v>
      </c>
      <c r="AB282" s="26" t="s">
        <v>1941</v>
      </c>
      <c r="AC282" s="26" t="s">
        <v>1941</v>
      </c>
      <c r="AD282" s="26" t="s">
        <v>1941</v>
      </c>
      <c r="AE282" s="26" t="s">
        <v>1941</v>
      </c>
      <c r="AF282" s="26" t="s">
        <v>1941</v>
      </c>
      <c r="AG282" s="26" t="s">
        <v>1941</v>
      </c>
      <c r="AH282" s="26" t="s">
        <v>1941</v>
      </c>
      <c r="AI282" s="26" t="s">
        <v>1941</v>
      </c>
      <c r="AJ282" s="26" t="s">
        <v>1941</v>
      </c>
      <c r="AK282" s="26" t="s">
        <v>1941</v>
      </c>
      <c r="AL282" s="26" t="s">
        <v>1941</v>
      </c>
      <c r="AM282" s="26" t="s">
        <v>1941</v>
      </c>
      <c r="AN282" s="26" t="s">
        <v>1941</v>
      </c>
      <c r="AO282" s="26" t="s">
        <v>1941</v>
      </c>
      <c r="AP282" s="26" t="s">
        <v>1941</v>
      </c>
      <c r="AQ282" s="26" t="s">
        <v>1941</v>
      </c>
      <c r="AR282" s="26" t="s">
        <v>1940</v>
      </c>
      <c r="AS282" s="26" t="s">
        <v>1941</v>
      </c>
      <c r="AT282" s="26" t="s">
        <v>1941</v>
      </c>
      <c r="AU282" s="26" t="s">
        <v>1941</v>
      </c>
      <c r="AV282" s="26" t="s">
        <v>1941</v>
      </c>
      <c r="AW282" s="26" t="s">
        <v>1941</v>
      </c>
      <c r="AX282" s="26" t="s">
        <v>1941</v>
      </c>
      <c r="AY282" s="26" t="s">
        <v>1941</v>
      </c>
      <c r="AZ282" s="26" t="s">
        <v>1941</v>
      </c>
      <c r="BA282" s="26" t="s">
        <v>1941</v>
      </c>
      <c r="BB282" s="26" t="s">
        <v>1941</v>
      </c>
      <c r="BC282" s="26" t="s">
        <v>1941</v>
      </c>
      <c r="BD282" s="26" t="s">
        <v>1941</v>
      </c>
      <c r="BE282" s="26" t="s">
        <v>1941</v>
      </c>
      <c r="BF282" s="26" t="s">
        <v>1941</v>
      </c>
      <c r="BG282" s="26" t="s">
        <v>1941</v>
      </c>
      <c r="BH282" s="26" t="s">
        <v>1941</v>
      </c>
      <c r="BI282" s="26" t="s">
        <v>1941</v>
      </c>
      <c r="BJ282" s="26" t="s">
        <v>1941</v>
      </c>
      <c r="BK282" s="26" t="s">
        <v>1941</v>
      </c>
      <c r="BL282" s="26" t="s">
        <v>1941</v>
      </c>
      <c r="BM282" s="26" t="s">
        <v>1941</v>
      </c>
      <c r="BN282" s="26" t="s">
        <v>1941</v>
      </c>
      <c r="BO282" s="26" t="s">
        <v>1941</v>
      </c>
      <c r="BP282" s="26" t="s">
        <v>1941</v>
      </c>
      <c r="BQ282" s="26" t="s">
        <v>1941</v>
      </c>
      <c r="BR282" s="26" t="s">
        <v>1941</v>
      </c>
      <c r="BS282" s="26" t="s">
        <v>1941</v>
      </c>
      <c r="BT282" s="26" t="s">
        <v>1941</v>
      </c>
      <c r="BU282" s="26" t="str">
        <f t="shared" si="222"/>
        <v/>
      </c>
      <c r="BV282" s="26" t="str">
        <f t="shared" si="223"/>
        <v/>
      </c>
      <c r="BW282" s="26" t="str">
        <f t="shared" si="224"/>
        <v/>
      </c>
      <c r="BX282" s="26" t="str">
        <f t="shared" si="225"/>
        <v/>
      </c>
      <c r="BY282" s="26" t="str">
        <f t="shared" si="226"/>
        <v/>
      </c>
      <c r="BZ282" s="26" t="str">
        <f t="shared" si="227"/>
        <v/>
      </c>
      <c r="CA282" s="26" t="str">
        <f t="shared" si="228"/>
        <v/>
      </c>
      <c r="CB282" s="26" t="str">
        <f t="shared" si="229"/>
        <v/>
      </c>
      <c r="CC282" s="26" t="str">
        <f t="shared" si="230"/>
        <v/>
      </c>
      <c r="CD282" s="26" t="str">
        <f t="shared" si="231"/>
        <v/>
      </c>
      <c r="CE282" s="26" t="str">
        <f t="shared" si="232"/>
        <v/>
      </c>
      <c r="CF282" s="26" t="str">
        <f t="shared" si="233"/>
        <v/>
      </c>
      <c r="CG282" s="26" t="str">
        <f t="shared" si="234"/>
        <v/>
      </c>
      <c r="CH282" s="26" t="str">
        <f t="shared" si="235"/>
        <v/>
      </c>
      <c r="CI282" s="26" t="str">
        <f t="shared" si="236"/>
        <v/>
      </c>
      <c r="CJ282" s="26" t="str">
        <f t="shared" si="237"/>
        <v/>
      </c>
      <c r="CK282" s="26" t="str">
        <f t="shared" si="238"/>
        <v/>
      </c>
      <c r="CL282" s="26" t="str">
        <f t="shared" si="239"/>
        <v/>
      </c>
      <c r="CM282" s="26" t="str">
        <f t="shared" si="240"/>
        <v/>
      </c>
      <c r="CN282" s="26" t="str">
        <f t="shared" si="241"/>
        <v/>
      </c>
      <c r="CO282" s="26" t="str">
        <f t="shared" si="242"/>
        <v/>
      </c>
      <c r="CP282" s="26" t="str">
        <f t="shared" si="243"/>
        <v/>
      </c>
      <c r="CQ282" s="26" t="str">
        <f t="shared" si="244"/>
        <v/>
      </c>
      <c r="CR282" s="26" t="str">
        <f t="shared" si="245"/>
        <v/>
      </c>
      <c r="CS282" s="26" t="str">
        <f t="shared" si="246"/>
        <v/>
      </c>
      <c r="CT282" s="26" t="str">
        <f t="shared" si="247"/>
        <v>114. USED AS AN ARTICLE COMPONENT</v>
      </c>
      <c r="CU282" s="26" t="str">
        <f t="shared" si="248"/>
        <v/>
      </c>
      <c r="CV282" s="26" t="str">
        <f t="shared" si="249"/>
        <v/>
      </c>
      <c r="CW282" s="26" t="str">
        <f t="shared" si="250"/>
        <v/>
      </c>
      <c r="CX282" s="26" t="str">
        <f t="shared" si="251"/>
        <v/>
      </c>
      <c r="CY282" s="26" t="str">
        <f t="shared" si="252"/>
        <v/>
      </c>
      <c r="CZ282" s="26" t="str">
        <f t="shared" si="253"/>
        <v/>
      </c>
      <c r="DA282" s="26" t="str">
        <f t="shared" si="254"/>
        <v/>
      </c>
      <c r="DB282" s="26" t="str">
        <f t="shared" si="255"/>
        <v/>
      </c>
      <c r="DC282" s="26" t="str">
        <f t="shared" si="256"/>
        <v/>
      </c>
      <c r="DD282" s="26" t="str">
        <f t="shared" si="257"/>
        <v/>
      </c>
      <c r="DE282" s="26" t="str">
        <f t="shared" si="258"/>
        <v/>
      </c>
      <c r="DF282" s="26" t="str">
        <f t="shared" si="259"/>
        <v/>
      </c>
      <c r="DG282" s="26" t="str">
        <f t="shared" si="260"/>
        <v/>
      </c>
      <c r="DH282" s="26" t="str">
        <f t="shared" si="261"/>
        <v/>
      </c>
      <c r="DI282" s="26" t="str">
        <f t="shared" si="262"/>
        <v/>
      </c>
      <c r="DJ282" s="26" t="str">
        <f t="shared" si="263"/>
        <v/>
      </c>
      <c r="DK282" s="26" t="str">
        <f t="shared" si="264"/>
        <v/>
      </c>
      <c r="DL282" s="26" t="str">
        <f t="shared" si="265"/>
        <v/>
      </c>
      <c r="DM282" s="26" t="str">
        <f t="shared" si="266"/>
        <v/>
      </c>
      <c r="DN282" s="26" t="str">
        <f t="shared" si="267"/>
        <v/>
      </c>
      <c r="DO282" s="26" t="str">
        <f t="shared" si="268"/>
        <v/>
      </c>
      <c r="DP282" s="26" t="str">
        <f t="shared" si="269"/>
        <v/>
      </c>
      <c r="DQ282" s="26" t="str">
        <f t="shared" si="270"/>
        <v/>
      </c>
      <c r="DR282" s="26" t="str">
        <f t="shared" si="271"/>
        <v/>
      </c>
      <c r="DS282" s="26" t="str">
        <f t="shared" si="272"/>
        <v/>
      </c>
      <c r="DT282" s="26" t="str">
        <f t="shared" si="273"/>
        <v/>
      </c>
      <c r="DU282" s="26" t="str">
        <f t="shared" si="274"/>
        <v/>
      </c>
      <c r="DV282" s="26" t="str">
        <f t="shared" si="275"/>
        <v/>
      </c>
    </row>
    <row r="283" spans="1:126" ht="90" x14ac:dyDescent="0.25">
      <c r="A283" t="s">
        <v>1942</v>
      </c>
      <c r="B283">
        <v>2019</v>
      </c>
      <c r="C283" t="s">
        <v>2046</v>
      </c>
      <c r="D283">
        <v>106990</v>
      </c>
      <c r="E283" s="19">
        <v>1319217716481</v>
      </c>
      <c r="F283" t="s">
        <v>442</v>
      </c>
      <c r="G283">
        <v>424710</v>
      </c>
      <c r="H283" t="s">
        <v>444</v>
      </c>
      <c r="I283" t="s">
        <v>445</v>
      </c>
      <c r="J283" t="s">
        <v>446</v>
      </c>
      <c r="K283" t="s">
        <v>103</v>
      </c>
      <c r="L283">
        <v>70510</v>
      </c>
      <c r="M283" s="26" t="str">
        <f t="shared" si="221"/>
        <v>114. USED AS AN ARTICLE COMPONENT</v>
      </c>
      <c r="N283" s="26" t="s">
        <v>194</v>
      </c>
      <c r="O283" s="26" t="s">
        <v>2077</v>
      </c>
      <c r="P283">
        <v>25</v>
      </c>
      <c r="Q283">
        <v>95</v>
      </c>
      <c r="R283">
        <v>120</v>
      </c>
      <c r="S283" s="26" t="s">
        <v>1941</v>
      </c>
      <c r="T283" s="26" t="s">
        <v>1941</v>
      </c>
      <c r="U283" s="26" t="s">
        <v>1941</v>
      </c>
      <c r="V283" s="26" t="s">
        <v>1941</v>
      </c>
      <c r="W283" s="26" t="s">
        <v>1941</v>
      </c>
      <c r="X283" s="26" t="s">
        <v>1941</v>
      </c>
      <c r="Y283" s="26" t="s">
        <v>1941</v>
      </c>
      <c r="Z283" s="26" t="s">
        <v>1941</v>
      </c>
      <c r="AA283" s="26" t="s">
        <v>1941</v>
      </c>
      <c r="AB283" s="26" t="s">
        <v>1941</v>
      </c>
      <c r="AC283" s="26" t="s">
        <v>1941</v>
      </c>
      <c r="AD283" s="26" t="s">
        <v>1941</v>
      </c>
      <c r="AE283" s="26" t="s">
        <v>1941</v>
      </c>
      <c r="AF283" s="26" t="s">
        <v>1941</v>
      </c>
      <c r="AG283" s="26" t="s">
        <v>1941</v>
      </c>
      <c r="AH283" s="26" t="s">
        <v>1941</v>
      </c>
      <c r="AI283" s="26" t="s">
        <v>1941</v>
      </c>
      <c r="AJ283" s="26" t="s">
        <v>1941</v>
      </c>
      <c r="AK283" s="26" t="s">
        <v>1941</v>
      </c>
      <c r="AL283" s="26" t="s">
        <v>1941</v>
      </c>
      <c r="AM283" s="26" t="s">
        <v>1941</v>
      </c>
      <c r="AN283" s="26" t="s">
        <v>1941</v>
      </c>
      <c r="AO283" s="26" t="s">
        <v>1941</v>
      </c>
      <c r="AP283" s="26" t="s">
        <v>1941</v>
      </c>
      <c r="AQ283" s="26" t="s">
        <v>1941</v>
      </c>
      <c r="AR283" s="26" t="s">
        <v>1940</v>
      </c>
      <c r="AS283" s="26" t="s">
        <v>1941</v>
      </c>
      <c r="AT283" s="26" t="s">
        <v>1941</v>
      </c>
      <c r="AU283" s="26" t="s">
        <v>1941</v>
      </c>
      <c r="AV283" s="26" t="s">
        <v>1941</v>
      </c>
      <c r="AW283" s="26" t="s">
        <v>1941</v>
      </c>
      <c r="AX283" s="26" t="s">
        <v>1941</v>
      </c>
      <c r="AY283" s="26" t="s">
        <v>1941</v>
      </c>
      <c r="AZ283" s="26" t="s">
        <v>1941</v>
      </c>
      <c r="BA283" s="26" t="s">
        <v>1941</v>
      </c>
      <c r="BB283" s="26" t="s">
        <v>1941</v>
      </c>
      <c r="BC283" s="26" t="s">
        <v>1941</v>
      </c>
      <c r="BD283" s="26" t="s">
        <v>1941</v>
      </c>
      <c r="BE283" s="26" t="s">
        <v>1941</v>
      </c>
      <c r="BF283" s="26" t="s">
        <v>1941</v>
      </c>
      <c r="BG283" s="26" t="s">
        <v>1941</v>
      </c>
      <c r="BH283" s="26" t="s">
        <v>1941</v>
      </c>
      <c r="BI283" s="26" t="s">
        <v>1941</v>
      </c>
      <c r="BJ283" s="26" t="s">
        <v>1941</v>
      </c>
      <c r="BK283" s="26" t="s">
        <v>1941</v>
      </c>
      <c r="BL283" s="26" t="s">
        <v>1941</v>
      </c>
      <c r="BM283" s="26" t="s">
        <v>1941</v>
      </c>
      <c r="BN283" s="26" t="s">
        <v>1941</v>
      </c>
      <c r="BO283" s="26" t="s">
        <v>1941</v>
      </c>
      <c r="BP283" s="26" t="s">
        <v>1941</v>
      </c>
      <c r="BQ283" s="26" t="s">
        <v>1941</v>
      </c>
      <c r="BR283" s="26" t="s">
        <v>1941</v>
      </c>
      <c r="BS283" s="26" t="s">
        <v>1941</v>
      </c>
      <c r="BT283" s="26" t="s">
        <v>1941</v>
      </c>
      <c r="BU283" s="26" t="str">
        <f t="shared" si="222"/>
        <v/>
      </c>
      <c r="BV283" s="26" t="str">
        <f t="shared" si="223"/>
        <v/>
      </c>
      <c r="BW283" s="26" t="str">
        <f t="shared" si="224"/>
        <v/>
      </c>
      <c r="BX283" s="26" t="str">
        <f t="shared" si="225"/>
        <v/>
      </c>
      <c r="BY283" s="26" t="str">
        <f t="shared" si="226"/>
        <v/>
      </c>
      <c r="BZ283" s="26" t="str">
        <f t="shared" si="227"/>
        <v/>
      </c>
      <c r="CA283" s="26" t="str">
        <f t="shared" si="228"/>
        <v/>
      </c>
      <c r="CB283" s="26" t="str">
        <f t="shared" si="229"/>
        <v/>
      </c>
      <c r="CC283" s="26" t="str">
        <f t="shared" si="230"/>
        <v/>
      </c>
      <c r="CD283" s="26" t="str">
        <f t="shared" si="231"/>
        <v/>
      </c>
      <c r="CE283" s="26" t="str">
        <f t="shared" si="232"/>
        <v/>
      </c>
      <c r="CF283" s="26" t="str">
        <f t="shared" si="233"/>
        <v/>
      </c>
      <c r="CG283" s="26" t="str">
        <f t="shared" si="234"/>
        <v/>
      </c>
      <c r="CH283" s="26" t="str">
        <f t="shared" si="235"/>
        <v/>
      </c>
      <c r="CI283" s="26" t="str">
        <f t="shared" si="236"/>
        <v/>
      </c>
      <c r="CJ283" s="26" t="str">
        <f t="shared" si="237"/>
        <v/>
      </c>
      <c r="CK283" s="26" t="str">
        <f t="shared" si="238"/>
        <v/>
      </c>
      <c r="CL283" s="26" t="str">
        <f t="shared" si="239"/>
        <v/>
      </c>
      <c r="CM283" s="26" t="str">
        <f t="shared" si="240"/>
        <v/>
      </c>
      <c r="CN283" s="26" t="str">
        <f t="shared" si="241"/>
        <v/>
      </c>
      <c r="CO283" s="26" t="str">
        <f t="shared" si="242"/>
        <v/>
      </c>
      <c r="CP283" s="26" t="str">
        <f t="shared" si="243"/>
        <v/>
      </c>
      <c r="CQ283" s="26" t="str">
        <f t="shared" si="244"/>
        <v/>
      </c>
      <c r="CR283" s="26" t="str">
        <f t="shared" si="245"/>
        <v/>
      </c>
      <c r="CS283" s="26" t="str">
        <f t="shared" si="246"/>
        <v/>
      </c>
      <c r="CT283" s="26" t="str">
        <f t="shared" si="247"/>
        <v>114. USED AS AN ARTICLE COMPONENT</v>
      </c>
      <c r="CU283" s="26" t="str">
        <f t="shared" si="248"/>
        <v/>
      </c>
      <c r="CV283" s="26" t="str">
        <f t="shared" si="249"/>
        <v/>
      </c>
      <c r="CW283" s="26" t="str">
        <f t="shared" si="250"/>
        <v/>
      </c>
      <c r="CX283" s="26" t="str">
        <f t="shared" si="251"/>
        <v/>
      </c>
      <c r="CY283" s="26" t="str">
        <f t="shared" si="252"/>
        <v/>
      </c>
      <c r="CZ283" s="26" t="str">
        <f t="shared" si="253"/>
        <v/>
      </c>
      <c r="DA283" s="26" t="str">
        <f t="shared" si="254"/>
        <v/>
      </c>
      <c r="DB283" s="26" t="str">
        <f t="shared" si="255"/>
        <v/>
      </c>
      <c r="DC283" s="26" t="str">
        <f t="shared" si="256"/>
        <v/>
      </c>
      <c r="DD283" s="26" t="str">
        <f t="shared" si="257"/>
        <v/>
      </c>
      <c r="DE283" s="26" t="str">
        <f t="shared" si="258"/>
        <v/>
      </c>
      <c r="DF283" s="26" t="str">
        <f t="shared" si="259"/>
        <v/>
      </c>
      <c r="DG283" s="26" t="str">
        <f t="shared" si="260"/>
        <v/>
      </c>
      <c r="DH283" s="26" t="str">
        <f t="shared" si="261"/>
        <v/>
      </c>
      <c r="DI283" s="26" t="str">
        <f t="shared" si="262"/>
        <v/>
      </c>
      <c r="DJ283" s="26" t="str">
        <f t="shared" si="263"/>
        <v/>
      </c>
      <c r="DK283" s="26" t="str">
        <f t="shared" si="264"/>
        <v/>
      </c>
      <c r="DL283" s="26" t="str">
        <f t="shared" si="265"/>
        <v/>
      </c>
      <c r="DM283" s="26" t="str">
        <f t="shared" si="266"/>
        <v/>
      </c>
      <c r="DN283" s="26" t="str">
        <f t="shared" si="267"/>
        <v/>
      </c>
      <c r="DO283" s="26" t="str">
        <f t="shared" si="268"/>
        <v/>
      </c>
      <c r="DP283" s="26" t="str">
        <f t="shared" si="269"/>
        <v/>
      </c>
      <c r="DQ283" s="26" t="str">
        <f t="shared" si="270"/>
        <v/>
      </c>
      <c r="DR283" s="26" t="str">
        <f t="shared" si="271"/>
        <v/>
      </c>
      <c r="DS283" s="26" t="str">
        <f t="shared" si="272"/>
        <v/>
      </c>
      <c r="DT283" s="26" t="str">
        <f t="shared" si="273"/>
        <v/>
      </c>
      <c r="DU283" s="26" t="str">
        <f t="shared" si="274"/>
        <v/>
      </c>
      <c r="DV283" s="26" t="str">
        <f t="shared" si="275"/>
        <v/>
      </c>
    </row>
    <row r="284" spans="1:126" ht="105" x14ac:dyDescent="0.25">
      <c r="A284" t="s">
        <v>1942</v>
      </c>
      <c r="B284">
        <v>2020</v>
      </c>
      <c r="C284" t="s">
        <v>2046</v>
      </c>
      <c r="D284">
        <v>106990</v>
      </c>
      <c r="E284" s="19">
        <v>1320218828453</v>
      </c>
      <c r="F284" t="s">
        <v>442</v>
      </c>
      <c r="G284">
        <v>424710</v>
      </c>
      <c r="H284" t="s">
        <v>444</v>
      </c>
      <c r="I284" t="s">
        <v>445</v>
      </c>
      <c r="J284" t="s">
        <v>446</v>
      </c>
      <c r="K284" t="s">
        <v>103</v>
      </c>
      <c r="L284">
        <v>70510</v>
      </c>
      <c r="M284" s="26" t="str">
        <f t="shared" si="221"/>
        <v>89. PRODUCE THE CHEMICAL, 92. SALE OR DISTRIBUTION OF THE CHEMICAL, 93. AS A BYPRODUCT, 95. USED AS A REACTANT, 96. P101  FEEDSTOCKS, 133. ANCILLARY OR OTHER USE, 142. Z399  OTHER</v>
      </c>
      <c r="N284" s="26" t="s">
        <v>194</v>
      </c>
      <c r="O284" s="26" t="s">
        <v>2077</v>
      </c>
      <c r="P284">
        <v>26</v>
      </c>
      <c r="Q284">
        <v>94</v>
      </c>
      <c r="R284">
        <v>120</v>
      </c>
      <c r="S284" s="26" t="s">
        <v>1940</v>
      </c>
      <c r="T284" s="26" t="s">
        <v>1941</v>
      </c>
      <c r="U284" s="26" t="s">
        <v>1941</v>
      </c>
      <c r="V284" s="26" t="s">
        <v>1940</v>
      </c>
      <c r="W284" s="26" t="s">
        <v>1940</v>
      </c>
      <c r="X284" s="26" t="s">
        <v>1941</v>
      </c>
      <c r="Y284" s="26" t="s">
        <v>1940</v>
      </c>
      <c r="Z284" s="26" t="s">
        <v>1940</v>
      </c>
      <c r="AA284" s="26" t="s">
        <v>1941</v>
      </c>
      <c r="AB284" s="26" t="s">
        <v>1941</v>
      </c>
      <c r="AC284" s="26" t="s">
        <v>1941</v>
      </c>
      <c r="AD284" s="26" t="s">
        <v>1941</v>
      </c>
      <c r="AE284" s="26" t="s">
        <v>1941</v>
      </c>
      <c r="AF284" s="26" t="s">
        <v>1941</v>
      </c>
      <c r="AG284" s="26" t="s">
        <v>1941</v>
      </c>
      <c r="AH284" s="26" t="s">
        <v>1941</v>
      </c>
      <c r="AI284" s="26" t="s">
        <v>1941</v>
      </c>
      <c r="AJ284" s="26" t="s">
        <v>1941</v>
      </c>
      <c r="AK284" s="26" t="s">
        <v>1941</v>
      </c>
      <c r="AL284" s="26" t="s">
        <v>1941</v>
      </c>
      <c r="AM284" s="26" t="s">
        <v>1941</v>
      </c>
      <c r="AN284" s="26" t="s">
        <v>1941</v>
      </c>
      <c r="AO284" s="26" t="s">
        <v>1941</v>
      </c>
      <c r="AP284" s="26" t="s">
        <v>1941</v>
      </c>
      <c r="AQ284" s="26" t="s">
        <v>1941</v>
      </c>
      <c r="AR284" s="26" t="s">
        <v>1941</v>
      </c>
      <c r="AS284" s="26" t="s">
        <v>1941</v>
      </c>
      <c r="AT284" s="26" t="s">
        <v>1941</v>
      </c>
      <c r="AU284" s="26" t="s">
        <v>1941</v>
      </c>
      <c r="AV284" s="26" t="s">
        <v>1941</v>
      </c>
      <c r="AW284" s="26" t="s">
        <v>1941</v>
      </c>
      <c r="AX284" s="26" t="s">
        <v>1941</v>
      </c>
      <c r="AY284" s="26" t="s">
        <v>1941</v>
      </c>
      <c r="AZ284" s="26" t="s">
        <v>1941</v>
      </c>
      <c r="BA284" s="26" t="s">
        <v>1941</v>
      </c>
      <c r="BB284" s="26" t="s">
        <v>1941</v>
      </c>
      <c r="BC284" s="26" t="s">
        <v>1941</v>
      </c>
      <c r="BD284" s="26" t="s">
        <v>1941</v>
      </c>
      <c r="BE284" s="26" t="s">
        <v>1941</v>
      </c>
      <c r="BF284" s="26" t="s">
        <v>1941</v>
      </c>
      <c r="BG284" s="26" t="s">
        <v>1941</v>
      </c>
      <c r="BH284" s="26" t="s">
        <v>1941</v>
      </c>
      <c r="BI284" s="26" t="s">
        <v>1941</v>
      </c>
      <c r="BJ284" s="26" t="s">
        <v>1941</v>
      </c>
      <c r="BK284" s="26" t="s">
        <v>1940</v>
      </c>
      <c r="BL284" s="26" t="s">
        <v>1941</v>
      </c>
      <c r="BM284" s="26" t="s">
        <v>1941</v>
      </c>
      <c r="BN284" s="26" t="s">
        <v>1941</v>
      </c>
      <c r="BO284" s="26" t="s">
        <v>1941</v>
      </c>
      <c r="BP284" s="26" t="s">
        <v>1941</v>
      </c>
      <c r="BQ284" s="26" t="s">
        <v>1941</v>
      </c>
      <c r="BR284" s="26" t="s">
        <v>1941</v>
      </c>
      <c r="BS284" s="26" t="s">
        <v>1941</v>
      </c>
      <c r="BT284" s="26" t="s">
        <v>1940</v>
      </c>
      <c r="BU284" s="26" t="str">
        <f t="shared" si="222"/>
        <v>89. PRODUCE THE CHEMICAL</v>
      </c>
      <c r="BV284" s="26" t="str">
        <f t="shared" si="223"/>
        <v/>
      </c>
      <c r="BW284" s="26" t="str">
        <f t="shared" si="224"/>
        <v/>
      </c>
      <c r="BX284" s="26" t="str">
        <f t="shared" si="225"/>
        <v>92. SALE OR DISTRIBUTION OF THE CHEMICAL</v>
      </c>
      <c r="BY284" s="26" t="str">
        <f t="shared" si="226"/>
        <v>93. AS A BYPRODUCT</v>
      </c>
      <c r="BZ284" s="26" t="str">
        <f t="shared" si="227"/>
        <v/>
      </c>
      <c r="CA284" s="26" t="str">
        <f t="shared" si="228"/>
        <v>95. USED AS A REACTANT</v>
      </c>
      <c r="CB284" s="26" t="str">
        <f t="shared" si="229"/>
        <v>96. P101  FEEDSTOCKS</v>
      </c>
      <c r="CC284" s="26" t="str">
        <f t="shared" si="230"/>
        <v/>
      </c>
      <c r="CD284" s="26" t="str">
        <f t="shared" si="231"/>
        <v/>
      </c>
      <c r="CE284" s="26" t="str">
        <f t="shared" si="232"/>
        <v/>
      </c>
      <c r="CF284" s="26" t="str">
        <f t="shared" si="233"/>
        <v/>
      </c>
      <c r="CG284" s="26" t="str">
        <f t="shared" si="234"/>
        <v/>
      </c>
      <c r="CH284" s="26" t="str">
        <f t="shared" si="235"/>
        <v/>
      </c>
      <c r="CI284" s="26" t="str">
        <f t="shared" si="236"/>
        <v/>
      </c>
      <c r="CJ284" s="26" t="str">
        <f t="shared" si="237"/>
        <v/>
      </c>
      <c r="CK284" s="26" t="str">
        <f t="shared" si="238"/>
        <v/>
      </c>
      <c r="CL284" s="26" t="str">
        <f t="shared" si="239"/>
        <v/>
      </c>
      <c r="CM284" s="26" t="str">
        <f t="shared" si="240"/>
        <v/>
      </c>
      <c r="CN284" s="26" t="str">
        <f t="shared" si="241"/>
        <v/>
      </c>
      <c r="CO284" s="26" t="str">
        <f t="shared" si="242"/>
        <v/>
      </c>
      <c r="CP284" s="26" t="str">
        <f t="shared" si="243"/>
        <v/>
      </c>
      <c r="CQ284" s="26" t="str">
        <f t="shared" si="244"/>
        <v/>
      </c>
      <c r="CR284" s="26" t="str">
        <f t="shared" si="245"/>
        <v/>
      </c>
      <c r="CS284" s="26" t="str">
        <f t="shared" si="246"/>
        <v/>
      </c>
      <c r="CT284" s="26" t="str">
        <f t="shared" si="247"/>
        <v/>
      </c>
      <c r="CU284" s="26" t="str">
        <f t="shared" si="248"/>
        <v/>
      </c>
      <c r="CV284" s="26" t="str">
        <f t="shared" si="249"/>
        <v/>
      </c>
      <c r="CW284" s="26" t="str">
        <f t="shared" si="250"/>
        <v/>
      </c>
      <c r="CX284" s="26" t="str">
        <f t="shared" si="251"/>
        <v/>
      </c>
      <c r="CY284" s="26" t="str">
        <f t="shared" si="252"/>
        <v/>
      </c>
      <c r="CZ284" s="26" t="str">
        <f t="shared" si="253"/>
        <v/>
      </c>
      <c r="DA284" s="26" t="str">
        <f t="shared" si="254"/>
        <v/>
      </c>
      <c r="DB284" s="26" t="str">
        <f t="shared" si="255"/>
        <v/>
      </c>
      <c r="DC284" s="26" t="str">
        <f t="shared" si="256"/>
        <v/>
      </c>
      <c r="DD284" s="26" t="str">
        <f t="shared" si="257"/>
        <v/>
      </c>
      <c r="DE284" s="26" t="str">
        <f t="shared" si="258"/>
        <v/>
      </c>
      <c r="DF284" s="26" t="str">
        <f t="shared" si="259"/>
        <v/>
      </c>
      <c r="DG284" s="26" t="str">
        <f t="shared" si="260"/>
        <v/>
      </c>
      <c r="DH284" s="26" t="str">
        <f t="shared" si="261"/>
        <v/>
      </c>
      <c r="DI284" s="26" t="str">
        <f t="shared" si="262"/>
        <v/>
      </c>
      <c r="DJ284" s="26" t="str">
        <f t="shared" si="263"/>
        <v/>
      </c>
      <c r="DK284" s="26" t="str">
        <f t="shared" si="264"/>
        <v/>
      </c>
      <c r="DL284" s="26" t="str">
        <f t="shared" si="265"/>
        <v/>
      </c>
      <c r="DM284" s="26" t="str">
        <f t="shared" si="266"/>
        <v>133. ANCILLARY OR OTHER USE</v>
      </c>
      <c r="DN284" s="26" t="str">
        <f t="shared" si="267"/>
        <v/>
      </c>
      <c r="DO284" s="26" t="str">
        <f t="shared" si="268"/>
        <v/>
      </c>
      <c r="DP284" s="26" t="str">
        <f t="shared" si="269"/>
        <v/>
      </c>
      <c r="DQ284" s="26" t="str">
        <f t="shared" si="270"/>
        <v/>
      </c>
      <c r="DR284" s="26" t="str">
        <f t="shared" si="271"/>
        <v/>
      </c>
      <c r="DS284" s="26" t="str">
        <f t="shared" si="272"/>
        <v/>
      </c>
      <c r="DT284" s="26" t="str">
        <f t="shared" si="273"/>
        <v/>
      </c>
      <c r="DU284" s="26" t="str">
        <f t="shared" si="274"/>
        <v/>
      </c>
      <c r="DV284" s="26" t="str">
        <f t="shared" si="275"/>
        <v>142. Z399  OTHER</v>
      </c>
    </row>
    <row r="285" spans="1:126" ht="75" x14ac:dyDescent="0.25">
      <c r="A285" t="s">
        <v>1942</v>
      </c>
      <c r="B285">
        <v>2019</v>
      </c>
      <c r="C285" t="s">
        <v>2046</v>
      </c>
      <c r="D285">
        <v>106990</v>
      </c>
      <c r="E285" s="19">
        <v>1319218178820</v>
      </c>
      <c r="F285" t="s">
        <v>1761</v>
      </c>
      <c r="G285">
        <v>325180</v>
      </c>
      <c r="H285" t="s">
        <v>1763</v>
      </c>
      <c r="I285" t="s">
        <v>1764</v>
      </c>
      <c r="J285" t="s">
        <v>919</v>
      </c>
      <c r="K285" t="s">
        <v>103</v>
      </c>
      <c r="L285">
        <v>70669</v>
      </c>
      <c r="M285" s="26" t="str">
        <f t="shared" si="221"/>
        <v>89. PRODUCE THE CHEMICAL, 93. AS A BYPRODUCT, 94. AS A MANUFACTURED IMPURITY</v>
      </c>
      <c r="N285" s="26" t="s">
        <v>2072</v>
      </c>
      <c r="O285" s="26" t="s">
        <v>2078</v>
      </c>
      <c r="P285">
        <v>0</v>
      </c>
      <c r="Q285">
        <v>1.38</v>
      </c>
      <c r="R285">
        <v>1.38</v>
      </c>
      <c r="S285" s="26" t="s">
        <v>1940</v>
      </c>
      <c r="T285" s="26" t="s">
        <v>1941</v>
      </c>
      <c r="U285" s="26" t="s">
        <v>1941</v>
      </c>
      <c r="V285" s="26" t="s">
        <v>1941</v>
      </c>
      <c r="W285" s="26" t="s">
        <v>1940</v>
      </c>
      <c r="X285" s="26" t="s">
        <v>1940</v>
      </c>
      <c r="Y285" s="26" t="s">
        <v>1941</v>
      </c>
      <c r="Z285" s="26" t="s">
        <v>1941</v>
      </c>
      <c r="AA285" s="26" t="s">
        <v>1941</v>
      </c>
      <c r="AB285" s="26" t="s">
        <v>1941</v>
      </c>
      <c r="AC285" s="26" t="s">
        <v>1941</v>
      </c>
      <c r="AD285" s="26" t="s">
        <v>1941</v>
      </c>
      <c r="AE285" s="26" t="s">
        <v>1941</v>
      </c>
      <c r="AF285" s="26" t="s">
        <v>1941</v>
      </c>
      <c r="AG285" s="26" t="s">
        <v>1941</v>
      </c>
      <c r="AH285" s="26" t="s">
        <v>1941</v>
      </c>
      <c r="AI285" s="26" t="s">
        <v>1941</v>
      </c>
      <c r="AJ285" s="26" t="s">
        <v>1941</v>
      </c>
      <c r="AK285" s="26" t="s">
        <v>1941</v>
      </c>
      <c r="AL285" s="26" t="s">
        <v>1941</v>
      </c>
      <c r="AM285" s="26" t="s">
        <v>1941</v>
      </c>
      <c r="AN285" s="26" t="s">
        <v>1941</v>
      </c>
      <c r="AO285" s="26" t="s">
        <v>1941</v>
      </c>
      <c r="AP285" s="26" t="s">
        <v>1941</v>
      </c>
      <c r="AQ285" s="26" t="s">
        <v>1941</v>
      </c>
      <c r="AR285" s="26" t="s">
        <v>1941</v>
      </c>
      <c r="AS285" s="26" t="s">
        <v>1941</v>
      </c>
      <c r="AT285" s="26" t="s">
        <v>1941</v>
      </c>
      <c r="AU285" s="26" t="s">
        <v>1941</v>
      </c>
      <c r="AV285" s="26" t="s">
        <v>1941</v>
      </c>
      <c r="AW285" s="26" t="s">
        <v>1941</v>
      </c>
      <c r="AX285" s="26" t="s">
        <v>1941</v>
      </c>
      <c r="AY285" s="26" t="s">
        <v>1941</v>
      </c>
      <c r="AZ285" s="26" t="s">
        <v>1941</v>
      </c>
      <c r="BA285" s="26" t="s">
        <v>1941</v>
      </c>
      <c r="BB285" s="26" t="s">
        <v>1941</v>
      </c>
      <c r="BC285" s="26" t="s">
        <v>1941</v>
      </c>
      <c r="BD285" s="26" t="s">
        <v>1941</v>
      </c>
      <c r="BE285" s="26" t="s">
        <v>1941</v>
      </c>
      <c r="BF285" s="26" t="s">
        <v>1941</v>
      </c>
      <c r="BG285" s="26" t="s">
        <v>1941</v>
      </c>
      <c r="BH285" s="26" t="s">
        <v>1941</v>
      </c>
      <c r="BI285" s="26" t="s">
        <v>1941</v>
      </c>
      <c r="BJ285" s="26" t="s">
        <v>1941</v>
      </c>
      <c r="BK285" s="26" t="s">
        <v>1941</v>
      </c>
      <c r="BL285" s="26" t="s">
        <v>1941</v>
      </c>
      <c r="BM285" s="26" t="s">
        <v>1941</v>
      </c>
      <c r="BN285" s="26" t="s">
        <v>1941</v>
      </c>
      <c r="BO285" s="26" t="s">
        <v>1941</v>
      </c>
      <c r="BP285" s="26" t="s">
        <v>1941</v>
      </c>
      <c r="BQ285" s="26" t="s">
        <v>1941</v>
      </c>
      <c r="BR285" s="26" t="s">
        <v>1941</v>
      </c>
      <c r="BS285" s="26" t="s">
        <v>1941</v>
      </c>
      <c r="BT285" s="26" t="s">
        <v>1941</v>
      </c>
      <c r="BU285" s="26" t="str">
        <f t="shared" si="222"/>
        <v>89. PRODUCE THE CHEMICAL</v>
      </c>
      <c r="BV285" s="26" t="str">
        <f t="shared" si="223"/>
        <v/>
      </c>
      <c r="BW285" s="26" t="str">
        <f t="shared" si="224"/>
        <v/>
      </c>
      <c r="BX285" s="26" t="str">
        <f t="shared" si="225"/>
        <v/>
      </c>
      <c r="BY285" s="26" t="str">
        <f t="shared" si="226"/>
        <v>93. AS A BYPRODUCT</v>
      </c>
      <c r="BZ285" s="26" t="str">
        <f t="shared" si="227"/>
        <v>94. AS A MANUFACTURED IMPURITY</v>
      </c>
      <c r="CA285" s="26" t="str">
        <f t="shared" si="228"/>
        <v/>
      </c>
      <c r="CB285" s="26" t="str">
        <f t="shared" si="229"/>
        <v/>
      </c>
      <c r="CC285" s="26" t="str">
        <f t="shared" si="230"/>
        <v/>
      </c>
      <c r="CD285" s="26" t="str">
        <f t="shared" si="231"/>
        <v/>
      </c>
      <c r="CE285" s="26" t="str">
        <f t="shared" si="232"/>
        <v/>
      </c>
      <c r="CF285" s="26" t="str">
        <f t="shared" si="233"/>
        <v/>
      </c>
      <c r="CG285" s="26" t="str">
        <f t="shared" si="234"/>
        <v/>
      </c>
      <c r="CH285" s="26" t="str">
        <f t="shared" si="235"/>
        <v/>
      </c>
      <c r="CI285" s="26" t="str">
        <f t="shared" si="236"/>
        <v/>
      </c>
      <c r="CJ285" s="26" t="str">
        <f t="shared" si="237"/>
        <v/>
      </c>
      <c r="CK285" s="26" t="str">
        <f t="shared" si="238"/>
        <v/>
      </c>
      <c r="CL285" s="26" t="str">
        <f t="shared" si="239"/>
        <v/>
      </c>
      <c r="CM285" s="26" t="str">
        <f t="shared" si="240"/>
        <v/>
      </c>
      <c r="CN285" s="26" t="str">
        <f t="shared" si="241"/>
        <v/>
      </c>
      <c r="CO285" s="26" t="str">
        <f t="shared" si="242"/>
        <v/>
      </c>
      <c r="CP285" s="26" t="str">
        <f t="shared" si="243"/>
        <v/>
      </c>
      <c r="CQ285" s="26" t="str">
        <f t="shared" si="244"/>
        <v/>
      </c>
      <c r="CR285" s="26" t="str">
        <f t="shared" si="245"/>
        <v/>
      </c>
      <c r="CS285" s="26" t="str">
        <f t="shared" si="246"/>
        <v/>
      </c>
      <c r="CT285" s="26" t="str">
        <f t="shared" si="247"/>
        <v/>
      </c>
      <c r="CU285" s="26" t="str">
        <f t="shared" si="248"/>
        <v/>
      </c>
      <c r="CV285" s="26" t="str">
        <f t="shared" si="249"/>
        <v/>
      </c>
      <c r="CW285" s="26" t="str">
        <f t="shared" si="250"/>
        <v/>
      </c>
      <c r="CX285" s="26" t="str">
        <f t="shared" si="251"/>
        <v/>
      </c>
      <c r="CY285" s="26" t="str">
        <f t="shared" si="252"/>
        <v/>
      </c>
      <c r="CZ285" s="26" t="str">
        <f t="shared" si="253"/>
        <v/>
      </c>
      <c r="DA285" s="26" t="str">
        <f t="shared" si="254"/>
        <v/>
      </c>
      <c r="DB285" s="26" t="str">
        <f t="shared" si="255"/>
        <v/>
      </c>
      <c r="DC285" s="26" t="str">
        <f t="shared" si="256"/>
        <v/>
      </c>
      <c r="DD285" s="26" t="str">
        <f t="shared" si="257"/>
        <v/>
      </c>
      <c r="DE285" s="26" t="str">
        <f t="shared" si="258"/>
        <v/>
      </c>
      <c r="DF285" s="26" t="str">
        <f t="shared" si="259"/>
        <v/>
      </c>
      <c r="DG285" s="26" t="str">
        <f t="shared" si="260"/>
        <v/>
      </c>
      <c r="DH285" s="26" t="str">
        <f t="shared" si="261"/>
        <v/>
      </c>
      <c r="DI285" s="26" t="str">
        <f t="shared" si="262"/>
        <v/>
      </c>
      <c r="DJ285" s="26" t="str">
        <f t="shared" si="263"/>
        <v/>
      </c>
      <c r="DK285" s="26" t="str">
        <f t="shared" si="264"/>
        <v/>
      </c>
      <c r="DL285" s="26" t="str">
        <f t="shared" si="265"/>
        <v/>
      </c>
      <c r="DM285" s="26" t="str">
        <f t="shared" si="266"/>
        <v/>
      </c>
      <c r="DN285" s="26" t="str">
        <f t="shared" si="267"/>
        <v/>
      </c>
      <c r="DO285" s="26" t="str">
        <f t="shared" si="268"/>
        <v/>
      </c>
      <c r="DP285" s="26" t="str">
        <f t="shared" si="269"/>
        <v/>
      </c>
      <c r="DQ285" s="26" t="str">
        <f t="shared" si="270"/>
        <v/>
      </c>
      <c r="DR285" s="26" t="str">
        <f t="shared" si="271"/>
        <v/>
      </c>
      <c r="DS285" s="26" t="str">
        <f t="shared" si="272"/>
        <v/>
      </c>
      <c r="DT285" s="26" t="str">
        <f t="shared" si="273"/>
        <v/>
      </c>
      <c r="DU285" s="26" t="str">
        <f t="shared" si="274"/>
        <v/>
      </c>
      <c r="DV285" s="26" t="str">
        <f t="shared" si="275"/>
        <v/>
      </c>
    </row>
    <row r="286" spans="1:126" ht="75" x14ac:dyDescent="0.25">
      <c r="A286" t="s">
        <v>1949</v>
      </c>
      <c r="B286">
        <v>2020</v>
      </c>
      <c r="C286" t="s">
        <v>2046</v>
      </c>
      <c r="D286">
        <v>106990</v>
      </c>
      <c r="E286" s="19">
        <v>1320219233044</v>
      </c>
      <c r="F286" t="s">
        <v>1761</v>
      </c>
      <c r="G286">
        <v>325180</v>
      </c>
      <c r="H286" t="s">
        <v>1763</v>
      </c>
      <c r="I286" t="s">
        <v>1764</v>
      </c>
      <c r="J286" t="s">
        <v>919</v>
      </c>
      <c r="K286" t="s">
        <v>103</v>
      </c>
      <c r="L286">
        <v>70669</v>
      </c>
      <c r="M286" s="26" t="str">
        <f t="shared" si="221"/>
        <v>89. PRODUCE THE CHEMICAL, 94. AS A MANUFACTURED IMPURITY</v>
      </c>
      <c r="N286" s="26" t="s">
        <v>2072</v>
      </c>
      <c r="O286" s="26" t="s">
        <v>2078</v>
      </c>
      <c r="P286">
        <v>500</v>
      </c>
      <c r="Q286">
        <v>500</v>
      </c>
      <c r="R286">
        <f t="shared" ref="R286:R287" si="277">SUM(P286:Q286)</f>
        <v>1000</v>
      </c>
      <c r="S286" s="26" t="s">
        <v>1940</v>
      </c>
      <c r="T286" s="26" t="s">
        <v>1941</v>
      </c>
      <c r="U286" s="26" t="s">
        <v>1941</v>
      </c>
      <c r="V286" s="26" t="s">
        <v>1941</v>
      </c>
      <c r="W286" s="26" t="s">
        <v>1941</v>
      </c>
      <c r="X286" s="26" t="s">
        <v>1940</v>
      </c>
      <c r="Y286" s="26" t="s">
        <v>1941</v>
      </c>
      <c r="Z286" s="26" t="s">
        <v>1941</v>
      </c>
      <c r="AA286" s="26" t="s">
        <v>1941</v>
      </c>
      <c r="AB286" s="26" t="s">
        <v>1941</v>
      </c>
      <c r="AC286" s="26" t="s">
        <v>1941</v>
      </c>
      <c r="AD286" s="26" t="s">
        <v>1941</v>
      </c>
      <c r="AE286" s="26" t="s">
        <v>1941</v>
      </c>
      <c r="AF286" s="26" t="s">
        <v>1941</v>
      </c>
      <c r="AG286" s="26" t="s">
        <v>1941</v>
      </c>
      <c r="AH286" s="26" t="s">
        <v>1941</v>
      </c>
      <c r="AI286" s="26" t="s">
        <v>1941</v>
      </c>
      <c r="AJ286" s="26" t="s">
        <v>1941</v>
      </c>
      <c r="AK286" s="26" t="s">
        <v>1941</v>
      </c>
      <c r="AL286" s="26" t="s">
        <v>1941</v>
      </c>
      <c r="AM286" s="26" t="s">
        <v>1941</v>
      </c>
      <c r="AN286" s="26" t="s">
        <v>1941</v>
      </c>
      <c r="AO286" s="26" t="s">
        <v>1941</v>
      </c>
      <c r="AP286" s="26" t="s">
        <v>1941</v>
      </c>
      <c r="AQ286" s="26" t="s">
        <v>1941</v>
      </c>
      <c r="AR286" s="26" t="s">
        <v>1941</v>
      </c>
      <c r="AS286" s="26" t="s">
        <v>1941</v>
      </c>
      <c r="AT286" s="26" t="s">
        <v>1941</v>
      </c>
      <c r="AU286" s="26" t="s">
        <v>1941</v>
      </c>
      <c r="AV286" s="26" t="s">
        <v>1941</v>
      </c>
      <c r="AW286" s="26" t="s">
        <v>1941</v>
      </c>
      <c r="AX286" s="26" t="s">
        <v>1941</v>
      </c>
      <c r="AY286" s="26" t="s">
        <v>1941</v>
      </c>
      <c r="AZ286" s="26" t="s">
        <v>1941</v>
      </c>
      <c r="BA286" s="26" t="s">
        <v>1941</v>
      </c>
      <c r="BB286" s="26" t="s">
        <v>1941</v>
      </c>
      <c r="BC286" s="26" t="s">
        <v>1941</v>
      </c>
      <c r="BD286" s="26" t="s">
        <v>1941</v>
      </c>
      <c r="BE286" s="26" t="s">
        <v>1941</v>
      </c>
      <c r="BF286" s="26" t="s">
        <v>1941</v>
      </c>
      <c r="BG286" s="26" t="s">
        <v>1941</v>
      </c>
      <c r="BH286" s="26" t="s">
        <v>1941</v>
      </c>
      <c r="BI286" s="26" t="s">
        <v>1941</v>
      </c>
      <c r="BJ286" s="26" t="s">
        <v>1941</v>
      </c>
      <c r="BK286" s="26" t="s">
        <v>1941</v>
      </c>
      <c r="BL286" s="26" t="s">
        <v>1941</v>
      </c>
      <c r="BM286" s="26" t="s">
        <v>1941</v>
      </c>
      <c r="BN286" s="26" t="s">
        <v>1941</v>
      </c>
      <c r="BO286" s="26" t="s">
        <v>1941</v>
      </c>
      <c r="BP286" s="26" t="s">
        <v>1941</v>
      </c>
      <c r="BQ286" s="26" t="s">
        <v>1941</v>
      </c>
      <c r="BR286" s="26" t="s">
        <v>1941</v>
      </c>
      <c r="BS286" s="26" t="s">
        <v>1941</v>
      </c>
      <c r="BT286" s="26" t="s">
        <v>1941</v>
      </c>
      <c r="BU286" s="26" t="str">
        <f t="shared" si="222"/>
        <v>89. PRODUCE THE CHEMICAL</v>
      </c>
      <c r="BV286" s="26" t="str">
        <f t="shared" si="223"/>
        <v/>
      </c>
      <c r="BW286" s="26" t="str">
        <f t="shared" si="224"/>
        <v/>
      </c>
      <c r="BX286" s="26" t="str">
        <f t="shared" si="225"/>
        <v/>
      </c>
      <c r="BY286" s="26" t="str">
        <f t="shared" si="226"/>
        <v/>
      </c>
      <c r="BZ286" s="26" t="str">
        <f t="shared" si="227"/>
        <v>94. AS A MANUFACTURED IMPURITY</v>
      </c>
      <c r="CA286" s="26" t="str">
        <f t="shared" si="228"/>
        <v/>
      </c>
      <c r="CB286" s="26" t="str">
        <f t="shared" si="229"/>
        <v/>
      </c>
      <c r="CC286" s="26" t="str">
        <f t="shared" si="230"/>
        <v/>
      </c>
      <c r="CD286" s="26" t="str">
        <f t="shared" si="231"/>
        <v/>
      </c>
      <c r="CE286" s="26" t="str">
        <f t="shared" si="232"/>
        <v/>
      </c>
      <c r="CF286" s="26" t="str">
        <f t="shared" si="233"/>
        <v/>
      </c>
      <c r="CG286" s="26" t="str">
        <f t="shared" si="234"/>
        <v/>
      </c>
      <c r="CH286" s="26" t="str">
        <f t="shared" si="235"/>
        <v/>
      </c>
      <c r="CI286" s="26" t="str">
        <f t="shared" si="236"/>
        <v/>
      </c>
      <c r="CJ286" s="26" t="str">
        <f t="shared" si="237"/>
        <v/>
      </c>
      <c r="CK286" s="26" t="str">
        <f t="shared" si="238"/>
        <v/>
      </c>
      <c r="CL286" s="26" t="str">
        <f t="shared" si="239"/>
        <v/>
      </c>
      <c r="CM286" s="26" t="str">
        <f t="shared" si="240"/>
        <v/>
      </c>
      <c r="CN286" s="26" t="str">
        <f t="shared" si="241"/>
        <v/>
      </c>
      <c r="CO286" s="26" t="str">
        <f t="shared" si="242"/>
        <v/>
      </c>
      <c r="CP286" s="26" t="str">
        <f t="shared" si="243"/>
        <v/>
      </c>
      <c r="CQ286" s="26" t="str">
        <f t="shared" si="244"/>
        <v/>
      </c>
      <c r="CR286" s="26" t="str">
        <f t="shared" si="245"/>
        <v/>
      </c>
      <c r="CS286" s="26" t="str">
        <f t="shared" si="246"/>
        <v/>
      </c>
      <c r="CT286" s="26" t="str">
        <f t="shared" si="247"/>
        <v/>
      </c>
      <c r="CU286" s="26" t="str">
        <f t="shared" si="248"/>
        <v/>
      </c>
      <c r="CV286" s="26" t="str">
        <f t="shared" si="249"/>
        <v/>
      </c>
      <c r="CW286" s="26" t="str">
        <f t="shared" si="250"/>
        <v/>
      </c>
      <c r="CX286" s="26" t="str">
        <f t="shared" si="251"/>
        <v/>
      </c>
      <c r="CY286" s="26" t="str">
        <f t="shared" si="252"/>
        <v/>
      </c>
      <c r="CZ286" s="26" t="str">
        <f t="shared" si="253"/>
        <v/>
      </c>
      <c r="DA286" s="26" t="str">
        <f t="shared" si="254"/>
        <v/>
      </c>
      <c r="DB286" s="26" t="str">
        <f t="shared" si="255"/>
        <v/>
      </c>
      <c r="DC286" s="26" t="str">
        <f t="shared" si="256"/>
        <v/>
      </c>
      <c r="DD286" s="26" t="str">
        <f t="shared" si="257"/>
        <v/>
      </c>
      <c r="DE286" s="26" t="str">
        <f t="shared" si="258"/>
        <v/>
      </c>
      <c r="DF286" s="26" t="str">
        <f t="shared" si="259"/>
        <v/>
      </c>
      <c r="DG286" s="26" t="str">
        <f t="shared" si="260"/>
        <v/>
      </c>
      <c r="DH286" s="26" t="str">
        <f t="shared" si="261"/>
        <v/>
      </c>
      <c r="DI286" s="26" t="str">
        <f t="shared" si="262"/>
        <v/>
      </c>
      <c r="DJ286" s="26" t="str">
        <f t="shared" si="263"/>
        <v/>
      </c>
      <c r="DK286" s="26" t="str">
        <f t="shared" si="264"/>
        <v/>
      </c>
      <c r="DL286" s="26" t="str">
        <f t="shared" si="265"/>
        <v/>
      </c>
      <c r="DM286" s="26" t="str">
        <f t="shared" si="266"/>
        <v/>
      </c>
      <c r="DN286" s="26" t="str">
        <f t="shared" si="267"/>
        <v/>
      </c>
      <c r="DO286" s="26" t="str">
        <f t="shared" si="268"/>
        <v/>
      </c>
      <c r="DP286" s="26" t="str">
        <f t="shared" si="269"/>
        <v/>
      </c>
      <c r="DQ286" s="26" t="str">
        <f t="shared" si="270"/>
        <v/>
      </c>
      <c r="DR286" s="26" t="str">
        <f t="shared" si="271"/>
        <v/>
      </c>
      <c r="DS286" s="26" t="str">
        <f t="shared" si="272"/>
        <v/>
      </c>
      <c r="DT286" s="26" t="str">
        <f t="shared" si="273"/>
        <v/>
      </c>
      <c r="DU286" s="26" t="str">
        <f t="shared" si="274"/>
        <v/>
      </c>
      <c r="DV286" s="26" t="str">
        <f t="shared" si="275"/>
        <v/>
      </c>
    </row>
    <row r="287" spans="1:126" ht="45" x14ac:dyDescent="0.25">
      <c r="A287" t="s">
        <v>1949</v>
      </c>
      <c r="B287">
        <v>2021</v>
      </c>
      <c r="C287" t="s">
        <v>2046</v>
      </c>
      <c r="D287">
        <v>106990</v>
      </c>
      <c r="E287" s="19">
        <v>1321219746955</v>
      </c>
      <c r="F287" t="s">
        <v>1761</v>
      </c>
      <c r="G287">
        <v>325180</v>
      </c>
      <c r="H287" t="s">
        <v>1763</v>
      </c>
      <c r="I287" t="s">
        <v>1764</v>
      </c>
      <c r="J287" t="s">
        <v>919</v>
      </c>
      <c r="K287" t="s">
        <v>103</v>
      </c>
      <c r="L287">
        <v>70669</v>
      </c>
      <c r="M287" s="26" t="str">
        <f t="shared" si="221"/>
        <v/>
      </c>
      <c r="N287" s="26" t="s">
        <v>2072</v>
      </c>
      <c r="O287" s="26" t="s">
        <v>2078</v>
      </c>
      <c r="P287">
        <v>500</v>
      </c>
      <c r="Q287">
        <v>500</v>
      </c>
      <c r="R287">
        <f t="shared" si="277"/>
        <v>1000</v>
      </c>
      <c r="S287" s="26" t="s">
        <v>1941</v>
      </c>
      <c r="T287" s="26" t="s">
        <v>1941</v>
      </c>
      <c r="U287" s="26" t="s">
        <v>1941</v>
      </c>
      <c r="V287" s="26" t="s">
        <v>1941</v>
      </c>
      <c r="W287" s="26" t="s">
        <v>1941</v>
      </c>
      <c r="X287" s="26" t="s">
        <v>1941</v>
      </c>
      <c r="Y287" s="26" t="s">
        <v>1941</v>
      </c>
      <c r="AE287" s="26" t="s">
        <v>1941</v>
      </c>
      <c r="AR287" s="26" t="s">
        <v>1941</v>
      </c>
      <c r="AS287" s="26" t="s">
        <v>1941</v>
      </c>
      <c r="AT287" s="26" t="s">
        <v>1941</v>
      </c>
      <c r="AU287" s="26" t="s">
        <v>1941</v>
      </c>
      <c r="AV287" s="26" t="s">
        <v>1941</v>
      </c>
      <c r="BD287" s="26" t="s">
        <v>1941</v>
      </c>
      <c r="BK287" s="26" t="s">
        <v>1941</v>
      </c>
      <c r="BU287" s="26" t="str">
        <f t="shared" si="222"/>
        <v/>
      </c>
      <c r="BV287" s="26" t="str">
        <f t="shared" si="223"/>
        <v/>
      </c>
      <c r="BW287" s="26" t="str">
        <f t="shared" si="224"/>
        <v/>
      </c>
      <c r="BX287" s="26" t="str">
        <f t="shared" si="225"/>
        <v/>
      </c>
      <c r="BY287" s="26" t="str">
        <f t="shared" si="226"/>
        <v/>
      </c>
      <c r="BZ287" s="26" t="str">
        <f t="shared" si="227"/>
        <v/>
      </c>
      <c r="CA287" s="26" t="str">
        <f t="shared" si="228"/>
        <v/>
      </c>
      <c r="CB287" s="26" t="str">
        <f t="shared" si="229"/>
        <v/>
      </c>
      <c r="CC287" s="26" t="str">
        <f t="shared" si="230"/>
        <v/>
      </c>
      <c r="CD287" s="26" t="str">
        <f t="shared" si="231"/>
        <v/>
      </c>
      <c r="CE287" s="26" t="str">
        <f t="shared" si="232"/>
        <v/>
      </c>
      <c r="CF287" s="26" t="str">
        <f t="shared" si="233"/>
        <v/>
      </c>
      <c r="CG287" s="26" t="str">
        <f t="shared" si="234"/>
        <v/>
      </c>
      <c r="CH287" s="26" t="str">
        <f t="shared" si="235"/>
        <v/>
      </c>
      <c r="CI287" s="26" t="str">
        <f t="shared" si="236"/>
        <v/>
      </c>
      <c r="CJ287" s="26" t="str">
        <f t="shared" si="237"/>
        <v/>
      </c>
      <c r="CK287" s="26" t="str">
        <f t="shared" si="238"/>
        <v/>
      </c>
      <c r="CL287" s="26" t="str">
        <f t="shared" si="239"/>
        <v/>
      </c>
      <c r="CM287" s="26" t="str">
        <f t="shared" si="240"/>
        <v/>
      </c>
      <c r="CN287" s="26" t="str">
        <f t="shared" si="241"/>
        <v/>
      </c>
      <c r="CO287" s="26" t="str">
        <f t="shared" si="242"/>
        <v/>
      </c>
      <c r="CP287" s="26" t="str">
        <f t="shared" si="243"/>
        <v/>
      </c>
      <c r="CQ287" s="26" t="str">
        <f t="shared" si="244"/>
        <v/>
      </c>
      <c r="CR287" s="26" t="str">
        <f t="shared" si="245"/>
        <v/>
      </c>
      <c r="CS287" s="26" t="str">
        <f t="shared" si="246"/>
        <v/>
      </c>
      <c r="CT287" s="26" t="str">
        <f t="shared" si="247"/>
        <v/>
      </c>
      <c r="CU287" s="26" t="str">
        <f t="shared" si="248"/>
        <v/>
      </c>
      <c r="CV287" s="26" t="str">
        <f t="shared" si="249"/>
        <v/>
      </c>
      <c r="CW287" s="26" t="str">
        <f t="shared" si="250"/>
        <v/>
      </c>
      <c r="CX287" s="26" t="str">
        <f t="shared" si="251"/>
        <v/>
      </c>
      <c r="CY287" s="26" t="str">
        <f t="shared" si="252"/>
        <v/>
      </c>
      <c r="CZ287" s="26" t="str">
        <f t="shared" si="253"/>
        <v/>
      </c>
      <c r="DA287" s="26" t="str">
        <f t="shared" si="254"/>
        <v/>
      </c>
      <c r="DB287" s="26" t="str">
        <f t="shared" si="255"/>
        <v/>
      </c>
      <c r="DC287" s="26" t="str">
        <f t="shared" si="256"/>
        <v/>
      </c>
      <c r="DD287" s="26" t="str">
        <f t="shared" si="257"/>
        <v/>
      </c>
      <c r="DE287" s="26" t="str">
        <f t="shared" si="258"/>
        <v/>
      </c>
      <c r="DF287" s="26" t="str">
        <f t="shared" si="259"/>
        <v/>
      </c>
      <c r="DG287" s="26" t="str">
        <f t="shared" si="260"/>
        <v/>
      </c>
      <c r="DH287" s="26" t="str">
        <f t="shared" si="261"/>
        <v/>
      </c>
      <c r="DI287" s="26" t="str">
        <f t="shared" si="262"/>
        <v/>
      </c>
      <c r="DJ287" s="26" t="str">
        <f t="shared" si="263"/>
        <v/>
      </c>
      <c r="DK287" s="26" t="str">
        <f t="shared" si="264"/>
        <v/>
      </c>
      <c r="DL287" s="26" t="str">
        <f t="shared" si="265"/>
        <v/>
      </c>
      <c r="DM287" s="26" t="str">
        <f t="shared" si="266"/>
        <v/>
      </c>
      <c r="DN287" s="26" t="str">
        <f t="shared" si="267"/>
        <v/>
      </c>
      <c r="DO287" s="26" t="str">
        <f t="shared" si="268"/>
        <v/>
      </c>
      <c r="DP287" s="26" t="str">
        <f t="shared" si="269"/>
        <v/>
      </c>
      <c r="DQ287" s="26" t="str">
        <f t="shared" si="270"/>
        <v/>
      </c>
      <c r="DR287" s="26" t="str">
        <f t="shared" si="271"/>
        <v/>
      </c>
      <c r="DS287" s="26" t="str">
        <f t="shared" si="272"/>
        <v/>
      </c>
      <c r="DT287" s="26" t="str">
        <f t="shared" si="273"/>
        <v/>
      </c>
      <c r="DU287" s="26" t="str">
        <f t="shared" si="274"/>
        <v/>
      </c>
      <c r="DV287" s="26" t="str">
        <f t="shared" si="275"/>
        <v/>
      </c>
    </row>
    <row r="288" spans="1:126" ht="45" x14ac:dyDescent="0.25">
      <c r="A288" t="s">
        <v>1942</v>
      </c>
      <c r="B288">
        <v>2016</v>
      </c>
      <c r="C288" t="s">
        <v>2046</v>
      </c>
      <c r="D288">
        <v>106990</v>
      </c>
      <c r="E288" s="19">
        <v>1316215177407</v>
      </c>
      <c r="F288" t="s">
        <v>449</v>
      </c>
      <c r="G288">
        <v>325211</v>
      </c>
      <c r="H288" t="s">
        <v>450</v>
      </c>
      <c r="I288" t="s">
        <v>451</v>
      </c>
      <c r="J288" t="s">
        <v>452</v>
      </c>
      <c r="K288" t="s">
        <v>153</v>
      </c>
      <c r="L288">
        <v>37660</v>
      </c>
      <c r="M288" s="26" t="str">
        <f t="shared" si="221"/>
        <v>89. PRODUCE THE CHEMICAL, 93. AS A BYPRODUCT, 94. AS A MANUFACTURED IMPURITY</v>
      </c>
      <c r="N288" s="26" t="s">
        <v>400</v>
      </c>
      <c r="O288" s="26" t="s">
        <v>2079</v>
      </c>
      <c r="P288">
        <v>1932</v>
      </c>
      <c r="Q288">
        <v>1868</v>
      </c>
      <c r="R288">
        <v>3800</v>
      </c>
      <c r="S288" s="26" t="s">
        <v>1940</v>
      </c>
      <c r="T288" s="26" t="s">
        <v>1941</v>
      </c>
      <c r="U288" s="26" t="s">
        <v>1941</v>
      </c>
      <c r="V288" s="26" t="s">
        <v>1941</v>
      </c>
      <c r="W288" s="26" t="s">
        <v>1940</v>
      </c>
      <c r="X288" s="26" t="s">
        <v>1940</v>
      </c>
      <c r="Y288" s="26" t="s">
        <v>1941</v>
      </c>
      <c r="AE288" s="26" t="s">
        <v>1941</v>
      </c>
      <c r="AR288" s="26" t="s">
        <v>1941</v>
      </c>
      <c r="AS288" s="26" t="s">
        <v>1941</v>
      </c>
      <c r="AT288" s="26" t="s">
        <v>1941</v>
      </c>
      <c r="AV288" s="26" t="s">
        <v>1941</v>
      </c>
      <c r="BD288" s="26" t="s">
        <v>1941</v>
      </c>
      <c r="BK288" s="26" t="s">
        <v>1941</v>
      </c>
      <c r="BU288" s="26" t="str">
        <f t="shared" si="222"/>
        <v>89. PRODUCE THE CHEMICAL</v>
      </c>
      <c r="BV288" s="26" t="str">
        <f t="shared" si="223"/>
        <v/>
      </c>
      <c r="BW288" s="26" t="str">
        <f t="shared" si="224"/>
        <v/>
      </c>
      <c r="BX288" s="26" t="str">
        <f t="shared" si="225"/>
        <v/>
      </c>
      <c r="BY288" s="26" t="str">
        <f t="shared" si="226"/>
        <v>93. AS A BYPRODUCT</v>
      </c>
      <c r="BZ288" s="26" t="str">
        <f t="shared" si="227"/>
        <v>94. AS A MANUFACTURED IMPURITY</v>
      </c>
      <c r="CA288" s="26" t="str">
        <f t="shared" si="228"/>
        <v/>
      </c>
      <c r="CB288" s="26" t="str">
        <f t="shared" si="229"/>
        <v/>
      </c>
      <c r="CC288" s="26" t="str">
        <f t="shared" si="230"/>
        <v/>
      </c>
      <c r="CD288" s="26" t="str">
        <f t="shared" si="231"/>
        <v/>
      </c>
      <c r="CE288" s="26" t="str">
        <f t="shared" si="232"/>
        <v/>
      </c>
      <c r="CF288" s="26" t="str">
        <f t="shared" si="233"/>
        <v/>
      </c>
      <c r="CG288" s="26" t="str">
        <f t="shared" si="234"/>
        <v/>
      </c>
      <c r="CH288" s="26" t="str">
        <f t="shared" si="235"/>
        <v/>
      </c>
      <c r="CI288" s="26" t="str">
        <f t="shared" si="236"/>
        <v/>
      </c>
      <c r="CJ288" s="26" t="str">
        <f t="shared" si="237"/>
        <v/>
      </c>
      <c r="CK288" s="26" t="str">
        <f t="shared" si="238"/>
        <v/>
      </c>
      <c r="CL288" s="26" t="str">
        <f t="shared" si="239"/>
        <v/>
      </c>
      <c r="CM288" s="26" t="str">
        <f t="shared" si="240"/>
        <v/>
      </c>
      <c r="CN288" s="26" t="str">
        <f t="shared" si="241"/>
        <v/>
      </c>
      <c r="CO288" s="26" t="str">
        <f t="shared" si="242"/>
        <v/>
      </c>
      <c r="CP288" s="26" t="str">
        <f t="shared" si="243"/>
        <v/>
      </c>
      <c r="CQ288" s="26" t="str">
        <f t="shared" si="244"/>
        <v/>
      </c>
      <c r="CR288" s="26" t="str">
        <f t="shared" si="245"/>
        <v/>
      </c>
      <c r="CS288" s="26" t="str">
        <f t="shared" si="246"/>
        <v/>
      </c>
      <c r="CT288" s="26" t="str">
        <f t="shared" si="247"/>
        <v/>
      </c>
      <c r="CU288" s="26" t="str">
        <f t="shared" si="248"/>
        <v/>
      </c>
      <c r="CV288" s="26" t="str">
        <f t="shared" si="249"/>
        <v/>
      </c>
      <c r="CW288" s="26" t="str">
        <f t="shared" si="250"/>
        <v/>
      </c>
      <c r="CX288" s="26" t="str">
        <f t="shared" si="251"/>
        <v/>
      </c>
      <c r="CY288" s="26" t="str">
        <f t="shared" si="252"/>
        <v/>
      </c>
      <c r="CZ288" s="26" t="str">
        <f t="shared" si="253"/>
        <v/>
      </c>
      <c r="DA288" s="26" t="str">
        <f t="shared" si="254"/>
        <v/>
      </c>
      <c r="DB288" s="26" t="str">
        <f t="shared" si="255"/>
        <v/>
      </c>
      <c r="DC288" s="26" t="str">
        <f t="shared" si="256"/>
        <v/>
      </c>
      <c r="DD288" s="26" t="str">
        <f t="shared" si="257"/>
        <v/>
      </c>
      <c r="DE288" s="26" t="str">
        <f t="shared" si="258"/>
        <v/>
      </c>
      <c r="DF288" s="26" t="str">
        <f t="shared" si="259"/>
        <v/>
      </c>
      <c r="DG288" s="26" t="str">
        <f t="shared" si="260"/>
        <v/>
      </c>
      <c r="DH288" s="26" t="str">
        <f t="shared" si="261"/>
        <v/>
      </c>
      <c r="DI288" s="26" t="str">
        <f t="shared" si="262"/>
        <v/>
      </c>
      <c r="DJ288" s="26" t="str">
        <f t="shared" si="263"/>
        <v/>
      </c>
      <c r="DK288" s="26" t="str">
        <f t="shared" si="264"/>
        <v/>
      </c>
      <c r="DL288" s="26" t="str">
        <f t="shared" si="265"/>
        <v/>
      </c>
      <c r="DM288" s="26" t="str">
        <f t="shared" si="266"/>
        <v/>
      </c>
      <c r="DN288" s="26" t="str">
        <f t="shared" si="267"/>
        <v/>
      </c>
      <c r="DO288" s="26" t="str">
        <f t="shared" si="268"/>
        <v/>
      </c>
      <c r="DP288" s="26" t="str">
        <f t="shared" si="269"/>
        <v/>
      </c>
      <c r="DQ288" s="26" t="str">
        <f t="shared" si="270"/>
        <v/>
      </c>
      <c r="DR288" s="26" t="str">
        <f t="shared" si="271"/>
        <v/>
      </c>
      <c r="DS288" s="26" t="str">
        <f t="shared" si="272"/>
        <v/>
      </c>
      <c r="DT288" s="26" t="str">
        <f t="shared" si="273"/>
        <v/>
      </c>
      <c r="DU288" s="26" t="str">
        <f t="shared" si="274"/>
        <v/>
      </c>
      <c r="DV288" s="26" t="str">
        <f t="shared" si="275"/>
        <v/>
      </c>
    </row>
    <row r="289" spans="1:126" ht="45" x14ac:dyDescent="0.25">
      <c r="A289" t="s">
        <v>1942</v>
      </c>
      <c r="B289">
        <v>2017</v>
      </c>
      <c r="C289" t="s">
        <v>2046</v>
      </c>
      <c r="D289">
        <v>106990</v>
      </c>
      <c r="E289" s="19">
        <v>1317216415909</v>
      </c>
      <c r="F289" t="s">
        <v>449</v>
      </c>
      <c r="G289">
        <v>325211</v>
      </c>
      <c r="H289" t="s">
        <v>450</v>
      </c>
      <c r="I289" t="s">
        <v>451</v>
      </c>
      <c r="J289" t="s">
        <v>452</v>
      </c>
      <c r="K289" t="s">
        <v>153</v>
      </c>
      <c r="L289">
        <v>37660</v>
      </c>
      <c r="M289" s="26" t="str">
        <f t="shared" si="221"/>
        <v>89. PRODUCE THE CHEMICAL, 93. AS A BYPRODUCT, 94. AS A MANUFACTURED IMPURITY</v>
      </c>
      <c r="N289" s="26" t="s">
        <v>400</v>
      </c>
      <c r="O289" s="26" t="s">
        <v>2079</v>
      </c>
      <c r="P289">
        <v>475</v>
      </c>
      <c r="Q289">
        <v>1467</v>
      </c>
      <c r="R289">
        <v>1942</v>
      </c>
      <c r="S289" s="26" t="s">
        <v>1940</v>
      </c>
      <c r="T289" s="26" t="s">
        <v>1941</v>
      </c>
      <c r="U289" s="26" t="s">
        <v>1941</v>
      </c>
      <c r="V289" s="26" t="s">
        <v>1941</v>
      </c>
      <c r="W289" s="26" t="s">
        <v>1940</v>
      </c>
      <c r="X289" s="26" t="s">
        <v>1940</v>
      </c>
      <c r="Y289" s="26" t="s">
        <v>1941</v>
      </c>
      <c r="AE289" s="26" t="s">
        <v>1941</v>
      </c>
      <c r="AR289" s="26" t="s">
        <v>1941</v>
      </c>
      <c r="AS289" s="26" t="s">
        <v>1941</v>
      </c>
      <c r="AT289" s="26" t="s">
        <v>1941</v>
      </c>
      <c r="AV289" s="26" t="s">
        <v>1941</v>
      </c>
      <c r="BD289" s="26" t="s">
        <v>1941</v>
      </c>
      <c r="BK289" s="26" t="s">
        <v>1941</v>
      </c>
      <c r="BU289" s="26" t="str">
        <f t="shared" si="222"/>
        <v>89. PRODUCE THE CHEMICAL</v>
      </c>
      <c r="BV289" s="26" t="str">
        <f t="shared" si="223"/>
        <v/>
      </c>
      <c r="BW289" s="26" t="str">
        <f t="shared" si="224"/>
        <v/>
      </c>
      <c r="BX289" s="26" t="str">
        <f t="shared" si="225"/>
        <v/>
      </c>
      <c r="BY289" s="26" t="str">
        <f t="shared" si="226"/>
        <v>93. AS A BYPRODUCT</v>
      </c>
      <c r="BZ289" s="26" t="str">
        <f t="shared" si="227"/>
        <v>94. AS A MANUFACTURED IMPURITY</v>
      </c>
      <c r="CA289" s="26" t="str">
        <f t="shared" si="228"/>
        <v/>
      </c>
      <c r="CB289" s="26" t="str">
        <f t="shared" si="229"/>
        <v/>
      </c>
      <c r="CC289" s="26" t="str">
        <f t="shared" si="230"/>
        <v/>
      </c>
      <c r="CD289" s="26" t="str">
        <f t="shared" si="231"/>
        <v/>
      </c>
      <c r="CE289" s="26" t="str">
        <f t="shared" si="232"/>
        <v/>
      </c>
      <c r="CF289" s="26" t="str">
        <f t="shared" si="233"/>
        <v/>
      </c>
      <c r="CG289" s="26" t="str">
        <f t="shared" si="234"/>
        <v/>
      </c>
      <c r="CH289" s="26" t="str">
        <f t="shared" si="235"/>
        <v/>
      </c>
      <c r="CI289" s="26" t="str">
        <f t="shared" si="236"/>
        <v/>
      </c>
      <c r="CJ289" s="26" t="str">
        <f t="shared" si="237"/>
        <v/>
      </c>
      <c r="CK289" s="26" t="str">
        <f t="shared" si="238"/>
        <v/>
      </c>
      <c r="CL289" s="26" t="str">
        <f t="shared" si="239"/>
        <v/>
      </c>
      <c r="CM289" s="26" t="str">
        <f t="shared" si="240"/>
        <v/>
      </c>
      <c r="CN289" s="26" t="str">
        <f t="shared" si="241"/>
        <v/>
      </c>
      <c r="CO289" s="26" t="str">
        <f t="shared" si="242"/>
        <v/>
      </c>
      <c r="CP289" s="26" t="str">
        <f t="shared" si="243"/>
        <v/>
      </c>
      <c r="CQ289" s="26" t="str">
        <f t="shared" si="244"/>
        <v/>
      </c>
      <c r="CR289" s="26" t="str">
        <f t="shared" si="245"/>
        <v/>
      </c>
      <c r="CS289" s="26" t="str">
        <f t="shared" si="246"/>
        <v/>
      </c>
      <c r="CT289" s="26" t="str">
        <f t="shared" si="247"/>
        <v/>
      </c>
      <c r="CU289" s="26" t="str">
        <f t="shared" si="248"/>
        <v/>
      </c>
      <c r="CV289" s="26" t="str">
        <f t="shared" si="249"/>
        <v/>
      </c>
      <c r="CW289" s="26" t="str">
        <f t="shared" si="250"/>
        <v/>
      </c>
      <c r="CX289" s="26" t="str">
        <f t="shared" si="251"/>
        <v/>
      </c>
      <c r="CY289" s="26" t="str">
        <f t="shared" si="252"/>
        <v/>
      </c>
      <c r="CZ289" s="26" t="str">
        <f t="shared" si="253"/>
        <v/>
      </c>
      <c r="DA289" s="26" t="str">
        <f t="shared" si="254"/>
        <v/>
      </c>
      <c r="DB289" s="26" t="str">
        <f t="shared" si="255"/>
        <v/>
      </c>
      <c r="DC289" s="26" t="str">
        <f t="shared" si="256"/>
        <v/>
      </c>
      <c r="DD289" s="26" t="str">
        <f t="shared" si="257"/>
        <v/>
      </c>
      <c r="DE289" s="26" t="str">
        <f t="shared" si="258"/>
        <v/>
      </c>
      <c r="DF289" s="26" t="str">
        <f t="shared" si="259"/>
        <v/>
      </c>
      <c r="DG289" s="26" t="str">
        <f t="shared" si="260"/>
        <v/>
      </c>
      <c r="DH289" s="26" t="str">
        <f t="shared" si="261"/>
        <v/>
      </c>
      <c r="DI289" s="26" t="str">
        <f t="shared" si="262"/>
        <v/>
      </c>
      <c r="DJ289" s="26" t="str">
        <f t="shared" si="263"/>
        <v/>
      </c>
      <c r="DK289" s="26" t="str">
        <f t="shared" si="264"/>
        <v/>
      </c>
      <c r="DL289" s="26" t="str">
        <f t="shared" si="265"/>
        <v/>
      </c>
      <c r="DM289" s="26" t="str">
        <f t="shared" si="266"/>
        <v/>
      </c>
      <c r="DN289" s="26" t="str">
        <f t="shared" si="267"/>
        <v/>
      </c>
      <c r="DO289" s="26" t="str">
        <f t="shared" si="268"/>
        <v/>
      </c>
      <c r="DP289" s="26" t="str">
        <f t="shared" si="269"/>
        <v/>
      </c>
      <c r="DQ289" s="26" t="str">
        <f t="shared" si="270"/>
        <v/>
      </c>
      <c r="DR289" s="26" t="str">
        <f t="shared" si="271"/>
        <v/>
      </c>
      <c r="DS289" s="26" t="str">
        <f t="shared" si="272"/>
        <v/>
      </c>
      <c r="DT289" s="26" t="str">
        <f t="shared" si="273"/>
        <v/>
      </c>
      <c r="DU289" s="26" t="str">
        <f t="shared" si="274"/>
        <v/>
      </c>
      <c r="DV289" s="26" t="str">
        <f t="shared" si="275"/>
        <v/>
      </c>
    </row>
    <row r="290" spans="1:126" ht="75" x14ac:dyDescent="0.25">
      <c r="A290" t="s">
        <v>1942</v>
      </c>
      <c r="B290">
        <v>2018</v>
      </c>
      <c r="C290" t="s">
        <v>2046</v>
      </c>
      <c r="D290">
        <v>106990</v>
      </c>
      <c r="E290" s="19">
        <v>1318217314549</v>
      </c>
      <c r="F290" t="s">
        <v>449</v>
      </c>
      <c r="G290">
        <v>325211</v>
      </c>
      <c r="H290" t="s">
        <v>450</v>
      </c>
      <c r="I290" t="s">
        <v>451</v>
      </c>
      <c r="J290" t="s">
        <v>452</v>
      </c>
      <c r="K290" t="s">
        <v>153</v>
      </c>
      <c r="L290">
        <v>37660</v>
      </c>
      <c r="M290" s="26" t="str">
        <f t="shared" si="221"/>
        <v>89. PRODUCE THE CHEMICAL, 93. AS A BYPRODUCT, 94. AS A MANUFACTURED IMPURITY</v>
      </c>
      <c r="N290" s="26" t="s">
        <v>400</v>
      </c>
      <c r="O290" s="26" t="s">
        <v>2079</v>
      </c>
      <c r="P290">
        <v>500</v>
      </c>
      <c r="Q290">
        <v>1459</v>
      </c>
      <c r="R290">
        <v>1959</v>
      </c>
      <c r="S290" s="26" t="s">
        <v>1940</v>
      </c>
      <c r="T290" s="26" t="s">
        <v>1941</v>
      </c>
      <c r="U290" s="26" t="s">
        <v>1941</v>
      </c>
      <c r="V290" s="26" t="s">
        <v>1941</v>
      </c>
      <c r="W290" s="26" t="s">
        <v>1940</v>
      </c>
      <c r="X290" s="26" t="s">
        <v>1940</v>
      </c>
      <c r="Y290" s="26" t="s">
        <v>1941</v>
      </c>
      <c r="Z290" s="26" t="s">
        <v>1941</v>
      </c>
      <c r="AA290" s="26" t="s">
        <v>1941</v>
      </c>
      <c r="AB290" s="26" t="s">
        <v>1941</v>
      </c>
      <c r="AC290" s="26" t="s">
        <v>1941</v>
      </c>
      <c r="AD290" s="26" t="s">
        <v>1941</v>
      </c>
      <c r="AE290" s="26" t="s">
        <v>1941</v>
      </c>
      <c r="AF290" s="26" t="s">
        <v>1941</v>
      </c>
      <c r="AG290" s="26" t="s">
        <v>1941</v>
      </c>
      <c r="AH290" s="26" t="s">
        <v>1941</v>
      </c>
      <c r="AI290" s="26" t="s">
        <v>1941</v>
      </c>
      <c r="AJ290" s="26" t="s">
        <v>1941</v>
      </c>
      <c r="AK290" s="26" t="s">
        <v>1941</v>
      </c>
      <c r="AL290" s="26" t="s">
        <v>1941</v>
      </c>
      <c r="AM290" s="26" t="s">
        <v>1941</v>
      </c>
      <c r="AN290" s="26" t="s">
        <v>1941</v>
      </c>
      <c r="AO290" s="26" t="s">
        <v>1941</v>
      </c>
      <c r="AP290" s="26" t="s">
        <v>1941</v>
      </c>
      <c r="AQ290" s="26" t="s">
        <v>1941</v>
      </c>
      <c r="AR290" s="26" t="s">
        <v>1941</v>
      </c>
      <c r="AS290" s="26" t="s">
        <v>1941</v>
      </c>
      <c r="AT290" s="26" t="s">
        <v>1941</v>
      </c>
      <c r="AU290" s="26" t="s">
        <v>1941</v>
      </c>
      <c r="AV290" s="26" t="s">
        <v>1941</v>
      </c>
      <c r="AW290" s="26" t="s">
        <v>1941</v>
      </c>
      <c r="AX290" s="26" t="s">
        <v>1941</v>
      </c>
      <c r="AY290" s="26" t="s">
        <v>1941</v>
      </c>
      <c r="AZ290" s="26" t="s">
        <v>1941</v>
      </c>
      <c r="BA290" s="26" t="s">
        <v>1941</v>
      </c>
      <c r="BB290" s="26" t="s">
        <v>1941</v>
      </c>
      <c r="BC290" s="26" t="s">
        <v>1941</v>
      </c>
      <c r="BD290" s="26" t="s">
        <v>1941</v>
      </c>
      <c r="BE290" s="26" t="s">
        <v>1941</v>
      </c>
      <c r="BF290" s="26" t="s">
        <v>1941</v>
      </c>
      <c r="BG290" s="26" t="s">
        <v>1941</v>
      </c>
      <c r="BH290" s="26" t="s">
        <v>1941</v>
      </c>
      <c r="BI290" s="26" t="s">
        <v>1941</v>
      </c>
      <c r="BJ290" s="26" t="s">
        <v>1941</v>
      </c>
      <c r="BK290" s="26" t="s">
        <v>1941</v>
      </c>
      <c r="BL290" s="26" t="s">
        <v>1941</v>
      </c>
      <c r="BM290" s="26" t="s">
        <v>1941</v>
      </c>
      <c r="BN290" s="26" t="s">
        <v>1941</v>
      </c>
      <c r="BO290" s="26" t="s">
        <v>1941</v>
      </c>
      <c r="BP290" s="26" t="s">
        <v>1941</v>
      </c>
      <c r="BQ290" s="26" t="s">
        <v>1941</v>
      </c>
      <c r="BR290" s="26" t="s">
        <v>1941</v>
      </c>
      <c r="BS290" s="26" t="s">
        <v>1941</v>
      </c>
      <c r="BT290" s="26" t="s">
        <v>1941</v>
      </c>
      <c r="BU290" s="26" t="str">
        <f t="shared" si="222"/>
        <v>89. PRODUCE THE CHEMICAL</v>
      </c>
      <c r="BV290" s="26" t="str">
        <f t="shared" si="223"/>
        <v/>
      </c>
      <c r="BW290" s="26" t="str">
        <f t="shared" si="224"/>
        <v/>
      </c>
      <c r="BX290" s="26" t="str">
        <f t="shared" si="225"/>
        <v/>
      </c>
      <c r="BY290" s="26" t="str">
        <f t="shared" si="226"/>
        <v>93. AS A BYPRODUCT</v>
      </c>
      <c r="BZ290" s="26" t="str">
        <f t="shared" si="227"/>
        <v>94. AS A MANUFACTURED IMPURITY</v>
      </c>
      <c r="CA290" s="26" t="str">
        <f t="shared" si="228"/>
        <v/>
      </c>
      <c r="CB290" s="26" t="str">
        <f t="shared" si="229"/>
        <v/>
      </c>
      <c r="CC290" s="26" t="str">
        <f t="shared" si="230"/>
        <v/>
      </c>
      <c r="CD290" s="26" t="str">
        <f t="shared" si="231"/>
        <v/>
      </c>
      <c r="CE290" s="26" t="str">
        <f t="shared" si="232"/>
        <v/>
      </c>
      <c r="CF290" s="26" t="str">
        <f t="shared" si="233"/>
        <v/>
      </c>
      <c r="CG290" s="26" t="str">
        <f t="shared" si="234"/>
        <v/>
      </c>
      <c r="CH290" s="26" t="str">
        <f t="shared" si="235"/>
        <v/>
      </c>
      <c r="CI290" s="26" t="str">
        <f t="shared" si="236"/>
        <v/>
      </c>
      <c r="CJ290" s="26" t="str">
        <f t="shared" si="237"/>
        <v/>
      </c>
      <c r="CK290" s="26" t="str">
        <f t="shared" si="238"/>
        <v/>
      </c>
      <c r="CL290" s="26" t="str">
        <f t="shared" si="239"/>
        <v/>
      </c>
      <c r="CM290" s="26" t="str">
        <f t="shared" si="240"/>
        <v/>
      </c>
      <c r="CN290" s="26" t="str">
        <f t="shared" si="241"/>
        <v/>
      </c>
      <c r="CO290" s="26" t="str">
        <f t="shared" si="242"/>
        <v/>
      </c>
      <c r="CP290" s="26" t="str">
        <f t="shared" si="243"/>
        <v/>
      </c>
      <c r="CQ290" s="26" t="str">
        <f t="shared" si="244"/>
        <v/>
      </c>
      <c r="CR290" s="26" t="str">
        <f t="shared" si="245"/>
        <v/>
      </c>
      <c r="CS290" s="26" t="str">
        <f t="shared" si="246"/>
        <v/>
      </c>
      <c r="CT290" s="26" t="str">
        <f t="shared" si="247"/>
        <v/>
      </c>
      <c r="CU290" s="26" t="str">
        <f t="shared" si="248"/>
        <v/>
      </c>
      <c r="CV290" s="26" t="str">
        <f t="shared" si="249"/>
        <v/>
      </c>
      <c r="CW290" s="26" t="str">
        <f t="shared" si="250"/>
        <v/>
      </c>
      <c r="CX290" s="26" t="str">
        <f t="shared" si="251"/>
        <v/>
      </c>
      <c r="CY290" s="26" t="str">
        <f t="shared" si="252"/>
        <v/>
      </c>
      <c r="CZ290" s="26" t="str">
        <f t="shared" si="253"/>
        <v/>
      </c>
      <c r="DA290" s="26" t="str">
        <f t="shared" si="254"/>
        <v/>
      </c>
      <c r="DB290" s="26" t="str">
        <f t="shared" si="255"/>
        <v/>
      </c>
      <c r="DC290" s="26" t="str">
        <f t="shared" si="256"/>
        <v/>
      </c>
      <c r="DD290" s="26" t="str">
        <f t="shared" si="257"/>
        <v/>
      </c>
      <c r="DE290" s="26" t="str">
        <f t="shared" si="258"/>
        <v/>
      </c>
      <c r="DF290" s="26" t="str">
        <f t="shared" si="259"/>
        <v/>
      </c>
      <c r="DG290" s="26" t="str">
        <f t="shared" si="260"/>
        <v/>
      </c>
      <c r="DH290" s="26" t="str">
        <f t="shared" si="261"/>
        <v/>
      </c>
      <c r="DI290" s="26" t="str">
        <f t="shared" si="262"/>
        <v/>
      </c>
      <c r="DJ290" s="26" t="str">
        <f t="shared" si="263"/>
        <v/>
      </c>
      <c r="DK290" s="26" t="str">
        <f t="shared" si="264"/>
        <v/>
      </c>
      <c r="DL290" s="26" t="str">
        <f t="shared" si="265"/>
        <v/>
      </c>
      <c r="DM290" s="26" t="str">
        <f t="shared" si="266"/>
        <v/>
      </c>
      <c r="DN290" s="26" t="str">
        <f t="shared" si="267"/>
        <v/>
      </c>
      <c r="DO290" s="26" t="str">
        <f t="shared" si="268"/>
        <v/>
      </c>
      <c r="DP290" s="26" t="str">
        <f t="shared" si="269"/>
        <v/>
      </c>
      <c r="DQ290" s="26" t="str">
        <f t="shared" si="270"/>
        <v/>
      </c>
      <c r="DR290" s="26" t="str">
        <f t="shared" si="271"/>
        <v/>
      </c>
      <c r="DS290" s="26" t="str">
        <f t="shared" si="272"/>
        <v/>
      </c>
      <c r="DT290" s="26" t="str">
        <f t="shared" si="273"/>
        <v/>
      </c>
      <c r="DU290" s="26" t="str">
        <f t="shared" si="274"/>
        <v/>
      </c>
      <c r="DV290" s="26" t="str">
        <f t="shared" si="275"/>
        <v/>
      </c>
    </row>
    <row r="291" spans="1:126" ht="75" x14ac:dyDescent="0.25">
      <c r="A291" t="s">
        <v>1942</v>
      </c>
      <c r="B291">
        <v>2019</v>
      </c>
      <c r="C291" t="s">
        <v>2046</v>
      </c>
      <c r="D291">
        <v>106990</v>
      </c>
      <c r="E291" s="19">
        <v>1319218151330</v>
      </c>
      <c r="F291" t="s">
        <v>449</v>
      </c>
      <c r="G291">
        <v>325211</v>
      </c>
      <c r="H291" t="s">
        <v>450</v>
      </c>
      <c r="I291" t="s">
        <v>451</v>
      </c>
      <c r="J291" t="s">
        <v>452</v>
      </c>
      <c r="K291" t="s">
        <v>153</v>
      </c>
      <c r="L291">
        <v>37660</v>
      </c>
      <c r="M291" s="26" t="str">
        <f t="shared" si="221"/>
        <v>89. PRODUCE THE CHEMICAL, 93. AS A BYPRODUCT, 94. AS A MANUFACTURED IMPURITY</v>
      </c>
      <c r="N291" s="26" t="s">
        <v>400</v>
      </c>
      <c r="O291" s="26" t="s">
        <v>2079</v>
      </c>
      <c r="P291">
        <v>441</v>
      </c>
      <c r="Q291">
        <v>1458</v>
      </c>
      <c r="R291">
        <v>1899</v>
      </c>
      <c r="S291" s="26" t="s">
        <v>1940</v>
      </c>
      <c r="T291" s="26" t="s">
        <v>1941</v>
      </c>
      <c r="U291" s="26" t="s">
        <v>1941</v>
      </c>
      <c r="V291" s="26" t="s">
        <v>1941</v>
      </c>
      <c r="W291" s="26" t="s">
        <v>1940</v>
      </c>
      <c r="X291" s="26" t="s">
        <v>1940</v>
      </c>
      <c r="Y291" s="26" t="s">
        <v>1941</v>
      </c>
      <c r="Z291" s="26" t="s">
        <v>1941</v>
      </c>
      <c r="AA291" s="26" t="s">
        <v>1941</v>
      </c>
      <c r="AB291" s="26" t="s">
        <v>1941</v>
      </c>
      <c r="AC291" s="26" t="s">
        <v>1941</v>
      </c>
      <c r="AD291" s="26" t="s">
        <v>1941</v>
      </c>
      <c r="AE291" s="26" t="s">
        <v>1941</v>
      </c>
      <c r="AF291" s="26" t="s">
        <v>1941</v>
      </c>
      <c r="AG291" s="26" t="s">
        <v>1941</v>
      </c>
      <c r="AH291" s="26" t="s">
        <v>1941</v>
      </c>
      <c r="AI291" s="26" t="s">
        <v>1941</v>
      </c>
      <c r="AJ291" s="26" t="s">
        <v>1941</v>
      </c>
      <c r="AK291" s="26" t="s">
        <v>1941</v>
      </c>
      <c r="AL291" s="26" t="s">
        <v>1941</v>
      </c>
      <c r="AM291" s="26" t="s">
        <v>1941</v>
      </c>
      <c r="AN291" s="26" t="s">
        <v>1941</v>
      </c>
      <c r="AO291" s="26" t="s">
        <v>1941</v>
      </c>
      <c r="AP291" s="26" t="s">
        <v>1941</v>
      </c>
      <c r="AQ291" s="26" t="s">
        <v>1941</v>
      </c>
      <c r="AR291" s="26" t="s">
        <v>1941</v>
      </c>
      <c r="AS291" s="26" t="s">
        <v>1941</v>
      </c>
      <c r="AT291" s="26" t="s">
        <v>1941</v>
      </c>
      <c r="AU291" s="26" t="s">
        <v>1941</v>
      </c>
      <c r="AV291" s="26" t="s">
        <v>1941</v>
      </c>
      <c r="AW291" s="26" t="s">
        <v>1941</v>
      </c>
      <c r="AX291" s="26" t="s">
        <v>1941</v>
      </c>
      <c r="AY291" s="26" t="s">
        <v>1941</v>
      </c>
      <c r="AZ291" s="26" t="s">
        <v>1941</v>
      </c>
      <c r="BA291" s="26" t="s">
        <v>1941</v>
      </c>
      <c r="BB291" s="26" t="s">
        <v>1941</v>
      </c>
      <c r="BC291" s="26" t="s">
        <v>1941</v>
      </c>
      <c r="BD291" s="26" t="s">
        <v>1941</v>
      </c>
      <c r="BE291" s="26" t="s">
        <v>1941</v>
      </c>
      <c r="BF291" s="26" t="s">
        <v>1941</v>
      </c>
      <c r="BG291" s="26" t="s">
        <v>1941</v>
      </c>
      <c r="BH291" s="26" t="s">
        <v>1941</v>
      </c>
      <c r="BI291" s="26" t="s">
        <v>1941</v>
      </c>
      <c r="BJ291" s="26" t="s">
        <v>1941</v>
      </c>
      <c r="BK291" s="26" t="s">
        <v>1941</v>
      </c>
      <c r="BL291" s="26" t="s">
        <v>1941</v>
      </c>
      <c r="BM291" s="26" t="s">
        <v>1941</v>
      </c>
      <c r="BN291" s="26" t="s">
        <v>1941</v>
      </c>
      <c r="BO291" s="26" t="s">
        <v>1941</v>
      </c>
      <c r="BP291" s="26" t="s">
        <v>1941</v>
      </c>
      <c r="BQ291" s="26" t="s">
        <v>1941</v>
      </c>
      <c r="BR291" s="26" t="s">
        <v>1941</v>
      </c>
      <c r="BS291" s="26" t="s">
        <v>1941</v>
      </c>
      <c r="BT291" s="26" t="s">
        <v>1941</v>
      </c>
      <c r="BU291" s="26" t="str">
        <f t="shared" si="222"/>
        <v>89. PRODUCE THE CHEMICAL</v>
      </c>
      <c r="BV291" s="26" t="str">
        <f t="shared" si="223"/>
        <v/>
      </c>
      <c r="BW291" s="26" t="str">
        <f t="shared" si="224"/>
        <v/>
      </c>
      <c r="BX291" s="26" t="str">
        <f t="shared" si="225"/>
        <v/>
      </c>
      <c r="BY291" s="26" t="str">
        <f t="shared" si="226"/>
        <v>93. AS A BYPRODUCT</v>
      </c>
      <c r="BZ291" s="26" t="str">
        <f t="shared" si="227"/>
        <v>94. AS A MANUFACTURED IMPURITY</v>
      </c>
      <c r="CA291" s="26" t="str">
        <f t="shared" si="228"/>
        <v/>
      </c>
      <c r="CB291" s="26" t="str">
        <f t="shared" si="229"/>
        <v/>
      </c>
      <c r="CC291" s="26" t="str">
        <f t="shared" si="230"/>
        <v/>
      </c>
      <c r="CD291" s="26" t="str">
        <f t="shared" si="231"/>
        <v/>
      </c>
      <c r="CE291" s="26" t="str">
        <f t="shared" si="232"/>
        <v/>
      </c>
      <c r="CF291" s="26" t="str">
        <f t="shared" si="233"/>
        <v/>
      </c>
      <c r="CG291" s="26" t="str">
        <f t="shared" si="234"/>
        <v/>
      </c>
      <c r="CH291" s="26" t="str">
        <f t="shared" si="235"/>
        <v/>
      </c>
      <c r="CI291" s="26" t="str">
        <f t="shared" si="236"/>
        <v/>
      </c>
      <c r="CJ291" s="26" t="str">
        <f t="shared" si="237"/>
        <v/>
      </c>
      <c r="CK291" s="26" t="str">
        <f t="shared" si="238"/>
        <v/>
      </c>
      <c r="CL291" s="26" t="str">
        <f t="shared" si="239"/>
        <v/>
      </c>
      <c r="CM291" s="26" t="str">
        <f t="shared" si="240"/>
        <v/>
      </c>
      <c r="CN291" s="26" t="str">
        <f t="shared" si="241"/>
        <v/>
      </c>
      <c r="CO291" s="26" t="str">
        <f t="shared" si="242"/>
        <v/>
      </c>
      <c r="CP291" s="26" t="str">
        <f t="shared" si="243"/>
        <v/>
      </c>
      <c r="CQ291" s="26" t="str">
        <f t="shared" si="244"/>
        <v/>
      </c>
      <c r="CR291" s="26" t="str">
        <f t="shared" si="245"/>
        <v/>
      </c>
      <c r="CS291" s="26" t="str">
        <f t="shared" si="246"/>
        <v/>
      </c>
      <c r="CT291" s="26" t="str">
        <f t="shared" si="247"/>
        <v/>
      </c>
      <c r="CU291" s="26" t="str">
        <f t="shared" si="248"/>
        <v/>
      </c>
      <c r="CV291" s="26" t="str">
        <f t="shared" si="249"/>
        <v/>
      </c>
      <c r="CW291" s="26" t="str">
        <f t="shared" si="250"/>
        <v/>
      </c>
      <c r="CX291" s="26" t="str">
        <f t="shared" si="251"/>
        <v/>
      </c>
      <c r="CY291" s="26" t="str">
        <f t="shared" si="252"/>
        <v/>
      </c>
      <c r="CZ291" s="26" t="str">
        <f t="shared" si="253"/>
        <v/>
      </c>
      <c r="DA291" s="26" t="str">
        <f t="shared" si="254"/>
        <v/>
      </c>
      <c r="DB291" s="26" t="str">
        <f t="shared" si="255"/>
        <v/>
      </c>
      <c r="DC291" s="26" t="str">
        <f t="shared" si="256"/>
        <v/>
      </c>
      <c r="DD291" s="26" t="str">
        <f t="shared" si="257"/>
        <v/>
      </c>
      <c r="DE291" s="26" t="str">
        <f t="shared" si="258"/>
        <v/>
      </c>
      <c r="DF291" s="26" t="str">
        <f t="shared" si="259"/>
        <v/>
      </c>
      <c r="DG291" s="26" t="str">
        <f t="shared" si="260"/>
        <v/>
      </c>
      <c r="DH291" s="26" t="str">
        <f t="shared" si="261"/>
        <v/>
      </c>
      <c r="DI291" s="26" t="str">
        <f t="shared" si="262"/>
        <v/>
      </c>
      <c r="DJ291" s="26" t="str">
        <f t="shared" si="263"/>
        <v/>
      </c>
      <c r="DK291" s="26" t="str">
        <f t="shared" si="264"/>
        <v/>
      </c>
      <c r="DL291" s="26" t="str">
        <f t="shared" si="265"/>
        <v/>
      </c>
      <c r="DM291" s="26" t="str">
        <f t="shared" si="266"/>
        <v/>
      </c>
      <c r="DN291" s="26" t="str">
        <f t="shared" si="267"/>
        <v/>
      </c>
      <c r="DO291" s="26" t="str">
        <f t="shared" si="268"/>
        <v/>
      </c>
      <c r="DP291" s="26" t="str">
        <f t="shared" si="269"/>
        <v/>
      </c>
      <c r="DQ291" s="26" t="str">
        <f t="shared" si="270"/>
        <v/>
      </c>
      <c r="DR291" s="26" t="str">
        <f t="shared" si="271"/>
        <v/>
      </c>
      <c r="DS291" s="26" t="str">
        <f t="shared" si="272"/>
        <v/>
      </c>
      <c r="DT291" s="26" t="str">
        <f t="shared" si="273"/>
        <v/>
      </c>
      <c r="DU291" s="26" t="str">
        <f t="shared" si="274"/>
        <v/>
      </c>
      <c r="DV291" s="26" t="str">
        <f t="shared" si="275"/>
        <v/>
      </c>
    </row>
    <row r="292" spans="1:126" ht="105" x14ac:dyDescent="0.25">
      <c r="A292" t="s">
        <v>1942</v>
      </c>
      <c r="B292">
        <v>2020</v>
      </c>
      <c r="C292" t="s">
        <v>2046</v>
      </c>
      <c r="D292">
        <v>106990</v>
      </c>
      <c r="E292" s="19">
        <v>1320219017631</v>
      </c>
      <c r="F292" t="s">
        <v>449</v>
      </c>
      <c r="G292">
        <v>325211</v>
      </c>
      <c r="H292" t="s">
        <v>450</v>
      </c>
      <c r="I292" t="s">
        <v>451</v>
      </c>
      <c r="J292" t="s">
        <v>452</v>
      </c>
      <c r="K292" t="s">
        <v>153</v>
      </c>
      <c r="L292">
        <v>37660</v>
      </c>
      <c r="M292" s="26" t="str">
        <f t="shared" si="221"/>
        <v>89. PRODUCE THE CHEMICAL, 92. SALE OR DISTRIBUTION OF THE CHEMICAL</v>
      </c>
      <c r="N292" s="26" t="s">
        <v>400</v>
      </c>
      <c r="O292" s="26" t="s">
        <v>2079</v>
      </c>
      <c r="P292">
        <v>41</v>
      </c>
      <c r="Q292">
        <v>1804</v>
      </c>
      <c r="R292">
        <v>1845</v>
      </c>
      <c r="S292" s="26" t="s">
        <v>1940</v>
      </c>
      <c r="T292" s="26" t="s">
        <v>1941</v>
      </c>
      <c r="U292" s="26" t="s">
        <v>1941</v>
      </c>
      <c r="V292" s="26" t="s">
        <v>1940</v>
      </c>
      <c r="W292" s="26" t="s">
        <v>1941</v>
      </c>
      <c r="X292" s="26" t="s">
        <v>1941</v>
      </c>
      <c r="Y292" s="26" t="s">
        <v>1941</v>
      </c>
      <c r="Z292" s="26" t="s">
        <v>1941</v>
      </c>
      <c r="AA292" s="26" t="s">
        <v>1941</v>
      </c>
      <c r="AB292" s="26" t="s">
        <v>1941</v>
      </c>
      <c r="AC292" s="26" t="s">
        <v>1941</v>
      </c>
      <c r="AD292" s="26" t="s">
        <v>1941</v>
      </c>
      <c r="AE292" s="26" t="s">
        <v>1941</v>
      </c>
      <c r="AF292" s="26" t="s">
        <v>1941</v>
      </c>
      <c r="AG292" s="26" t="s">
        <v>1941</v>
      </c>
      <c r="AH292" s="26" t="s">
        <v>1941</v>
      </c>
      <c r="AI292" s="26" t="s">
        <v>1941</v>
      </c>
      <c r="AJ292" s="26" t="s">
        <v>1941</v>
      </c>
      <c r="AK292" s="26" t="s">
        <v>1941</v>
      </c>
      <c r="AL292" s="26" t="s">
        <v>1941</v>
      </c>
      <c r="AM292" s="26" t="s">
        <v>1941</v>
      </c>
      <c r="AN292" s="26" t="s">
        <v>1941</v>
      </c>
      <c r="AO292" s="26" t="s">
        <v>1941</v>
      </c>
      <c r="AP292" s="26" t="s">
        <v>1941</v>
      </c>
      <c r="AQ292" s="26" t="s">
        <v>1941</v>
      </c>
      <c r="AR292" s="26" t="s">
        <v>1941</v>
      </c>
      <c r="AS292" s="26" t="s">
        <v>1941</v>
      </c>
      <c r="AT292" s="26" t="s">
        <v>1941</v>
      </c>
      <c r="AU292" s="26" t="s">
        <v>1941</v>
      </c>
      <c r="AV292" s="26" t="s">
        <v>1941</v>
      </c>
      <c r="AW292" s="26" t="s">
        <v>1941</v>
      </c>
      <c r="AX292" s="26" t="s">
        <v>1941</v>
      </c>
      <c r="AY292" s="26" t="s">
        <v>1941</v>
      </c>
      <c r="AZ292" s="26" t="s">
        <v>1941</v>
      </c>
      <c r="BA292" s="26" t="s">
        <v>1941</v>
      </c>
      <c r="BB292" s="26" t="s">
        <v>1941</v>
      </c>
      <c r="BC292" s="26" t="s">
        <v>1941</v>
      </c>
      <c r="BD292" s="26" t="s">
        <v>1941</v>
      </c>
      <c r="BE292" s="26" t="s">
        <v>1941</v>
      </c>
      <c r="BF292" s="26" t="s">
        <v>1941</v>
      </c>
      <c r="BG292" s="26" t="s">
        <v>1941</v>
      </c>
      <c r="BH292" s="26" t="s">
        <v>1941</v>
      </c>
      <c r="BI292" s="26" t="s">
        <v>1941</v>
      </c>
      <c r="BJ292" s="26" t="s">
        <v>1941</v>
      </c>
      <c r="BK292" s="26" t="s">
        <v>1941</v>
      </c>
      <c r="BL292" s="26" t="s">
        <v>1941</v>
      </c>
      <c r="BM292" s="26" t="s">
        <v>1941</v>
      </c>
      <c r="BN292" s="26" t="s">
        <v>1941</v>
      </c>
      <c r="BO292" s="26" t="s">
        <v>1941</v>
      </c>
      <c r="BP292" s="26" t="s">
        <v>1941</v>
      </c>
      <c r="BQ292" s="26" t="s">
        <v>1941</v>
      </c>
      <c r="BR292" s="26" t="s">
        <v>1941</v>
      </c>
      <c r="BS292" s="26" t="s">
        <v>1941</v>
      </c>
      <c r="BT292" s="26" t="s">
        <v>1941</v>
      </c>
      <c r="BU292" s="26" t="str">
        <f t="shared" si="222"/>
        <v>89. PRODUCE THE CHEMICAL</v>
      </c>
      <c r="BV292" s="26" t="str">
        <f t="shared" si="223"/>
        <v/>
      </c>
      <c r="BW292" s="26" t="str">
        <f t="shared" si="224"/>
        <v/>
      </c>
      <c r="BX292" s="26" t="str">
        <f t="shared" si="225"/>
        <v>92. SALE OR DISTRIBUTION OF THE CHEMICAL</v>
      </c>
      <c r="BY292" s="26" t="str">
        <f t="shared" si="226"/>
        <v/>
      </c>
      <c r="BZ292" s="26" t="str">
        <f t="shared" si="227"/>
        <v/>
      </c>
      <c r="CA292" s="26" t="str">
        <f t="shared" si="228"/>
        <v/>
      </c>
      <c r="CB292" s="26" t="str">
        <f t="shared" si="229"/>
        <v/>
      </c>
      <c r="CC292" s="26" t="str">
        <f t="shared" si="230"/>
        <v/>
      </c>
      <c r="CD292" s="26" t="str">
        <f t="shared" si="231"/>
        <v/>
      </c>
      <c r="CE292" s="26" t="str">
        <f t="shared" si="232"/>
        <v/>
      </c>
      <c r="CF292" s="26" t="str">
        <f t="shared" si="233"/>
        <v/>
      </c>
      <c r="CG292" s="26" t="str">
        <f t="shared" si="234"/>
        <v/>
      </c>
      <c r="CH292" s="26" t="str">
        <f t="shared" si="235"/>
        <v/>
      </c>
      <c r="CI292" s="26" t="str">
        <f t="shared" si="236"/>
        <v/>
      </c>
      <c r="CJ292" s="26" t="str">
        <f t="shared" si="237"/>
        <v/>
      </c>
      <c r="CK292" s="26" t="str">
        <f t="shared" si="238"/>
        <v/>
      </c>
      <c r="CL292" s="26" t="str">
        <f t="shared" si="239"/>
        <v/>
      </c>
      <c r="CM292" s="26" t="str">
        <f t="shared" si="240"/>
        <v/>
      </c>
      <c r="CN292" s="26" t="str">
        <f t="shared" si="241"/>
        <v/>
      </c>
      <c r="CO292" s="26" t="str">
        <f t="shared" si="242"/>
        <v/>
      </c>
      <c r="CP292" s="26" t="str">
        <f t="shared" si="243"/>
        <v/>
      </c>
      <c r="CQ292" s="26" t="str">
        <f t="shared" si="244"/>
        <v/>
      </c>
      <c r="CR292" s="26" t="str">
        <f t="shared" si="245"/>
        <v/>
      </c>
      <c r="CS292" s="26" t="str">
        <f t="shared" si="246"/>
        <v/>
      </c>
      <c r="CT292" s="26" t="str">
        <f t="shared" si="247"/>
        <v/>
      </c>
      <c r="CU292" s="26" t="str">
        <f t="shared" si="248"/>
        <v/>
      </c>
      <c r="CV292" s="26" t="str">
        <f t="shared" si="249"/>
        <v/>
      </c>
      <c r="CW292" s="26" t="str">
        <f t="shared" si="250"/>
        <v/>
      </c>
      <c r="CX292" s="26" t="str">
        <f t="shared" si="251"/>
        <v/>
      </c>
      <c r="CY292" s="26" t="str">
        <f t="shared" si="252"/>
        <v/>
      </c>
      <c r="CZ292" s="26" t="str">
        <f t="shared" si="253"/>
        <v/>
      </c>
      <c r="DA292" s="26" t="str">
        <f t="shared" si="254"/>
        <v/>
      </c>
      <c r="DB292" s="26" t="str">
        <f t="shared" si="255"/>
        <v/>
      </c>
      <c r="DC292" s="26" t="str">
        <f t="shared" si="256"/>
        <v/>
      </c>
      <c r="DD292" s="26" t="str">
        <f t="shared" si="257"/>
        <v/>
      </c>
      <c r="DE292" s="26" t="str">
        <f t="shared" si="258"/>
        <v/>
      </c>
      <c r="DF292" s="26" t="str">
        <f t="shared" si="259"/>
        <v/>
      </c>
      <c r="DG292" s="26" t="str">
        <f t="shared" si="260"/>
        <v/>
      </c>
      <c r="DH292" s="26" t="str">
        <f t="shared" si="261"/>
        <v/>
      </c>
      <c r="DI292" s="26" t="str">
        <f t="shared" si="262"/>
        <v/>
      </c>
      <c r="DJ292" s="26" t="str">
        <f t="shared" si="263"/>
        <v/>
      </c>
      <c r="DK292" s="26" t="str">
        <f t="shared" si="264"/>
        <v/>
      </c>
      <c r="DL292" s="26" t="str">
        <f t="shared" si="265"/>
        <v/>
      </c>
      <c r="DM292" s="26" t="str">
        <f t="shared" si="266"/>
        <v/>
      </c>
      <c r="DN292" s="26" t="str">
        <f t="shared" si="267"/>
        <v/>
      </c>
      <c r="DO292" s="26" t="str">
        <f t="shared" si="268"/>
        <v/>
      </c>
      <c r="DP292" s="26" t="str">
        <f t="shared" si="269"/>
        <v/>
      </c>
      <c r="DQ292" s="26" t="str">
        <f t="shared" si="270"/>
        <v/>
      </c>
      <c r="DR292" s="26" t="str">
        <f t="shared" si="271"/>
        <v/>
      </c>
      <c r="DS292" s="26" t="str">
        <f t="shared" si="272"/>
        <v/>
      </c>
      <c r="DT292" s="26" t="str">
        <f t="shared" si="273"/>
        <v/>
      </c>
      <c r="DU292" s="26" t="str">
        <f t="shared" si="274"/>
        <v/>
      </c>
      <c r="DV292" s="26" t="str">
        <f t="shared" si="275"/>
        <v/>
      </c>
    </row>
    <row r="293" spans="1:126" ht="75" x14ac:dyDescent="0.25">
      <c r="A293" t="s">
        <v>1942</v>
      </c>
      <c r="B293">
        <v>2021</v>
      </c>
      <c r="C293" t="s">
        <v>2046</v>
      </c>
      <c r="D293">
        <v>106990</v>
      </c>
      <c r="E293" s="19">
        <v>1321219873193</v>
      </c>
      <c r="F293" t="s">
        <v>449</v>
      </c>
      <c r="G293">
        <v>325211</v>
      </c>
      <c r="H293" t="s">
        <v>450</v>
      </c>
      <c r="I293" t="s">
        <v>451</v>
      </c>
      <c r="J293" t="s">
        <v>452</v>
      </c>
      <c r="K293" t="s">
        <v>153</v>
      </c>
      <c r="L293">
        <v>37660</v>
      </c>
      <c r="M293" s="26" t="str">
        <f t="shared" si="221"/>
        <v>89. PRODUCE THE CHEMICAL, 93. AS A BYPRODUCT, 94. AS A MANUFACTURED IMPURITY, 97. P102  RAW MATERIALS</v>
      </c>
      <c r="N293" s="26" t="s">
        <v>400</v>
      </c>
      <c r="O293" s="26" t="s">
        <v>2079</v>
      </c>
      <c r="P293">
        <v>171</v>
      </c>
      <c r="Q293">
        <v>73</v>
      </c>
      <c r="R293">
        <v>244</v>
      </c>
      <c r="S293" s="26" t="s">
        <v>1940</v>
      </c>
      <c r="T293" s="26" t="s">
        <v>1941</v>
      </c>
      <c r="U293" s="26" t="s">
        <v>1941</v>
      </c>
      <c r="V293" s="26" t="s">
        <v>1941</v>
      </c>
      <c r="W293" s="26" t="s">
        <v>1940</v>
      </c>
      <c r="X293" s="26" t="s">
        <v>1940</v>
      </c>
      <c r="Y293" s="26" t="s">
        <v>1941</v>
      </c>
      <c r="Z293" s="26" t="s">
        <v>1941</v>
      </c>
      <c r="AA293" s="26" t="s">
        <v>1940</v>
      </c>
      <c r="AB293" s="26" t="s">
        <v>1941</v>
      </c>
      <c r="AC293" s="26" t="s">
        <v>1941</v>
      </c>
      <c r="AD293" s="26" t="s">
        <v>1941</v>
      </c>
      <c r="AE293" s="26" t="s">
        <v>1941</v>
      </c>
      <c r="AF293" s="26" t="s">
        <v>1941</v>
      </c>
      <c r="AG293" s="26" t="s">
        <v>1941</v>
      </c>
      <c r="AH293" s="26" t="s">
        <v>1941</v>
      </c>
      <c r="AI293" s="26" t="s">
        <v>1941</v>
      </c>
      <c r="AJ293" s="26" t="s">
        <v>1941</v>
      </c>
      <c r="AK293" s="26" t="s">
        <v>1941</v>
      </c>
      <c r="AL293" s="26" t="s">
        <v>1941</v>
      </c>
      <c r="AM293" s="26" t="s">
        <v>1941</v>
      </c>
      <c r="AN293" s="26" t="s">
        <v>1941</v>
      </c>
      <c r="AO293" s="26" t="s">
        <v>1941</v>
      </c>
      <c r="AP293" s="26" t="s">
        <v>1941</v>
      </c>
      <c r="AQ293" s="26" t="s">
        <v>1941</v>
      </c>
      <c r="AR293" s="26" t="s">
        <v>1941</v>
      </c>
      <c r="AS293" s="26" t="s">
        <v>1941</v>
      </c>
      <c r="AT293" s="26" t="s">
        <v>1941</v>
      </c>
      <c r="AU293" s="26" t="s">
        <v>1941</v>
      </c>
      <c r="AV293" s="26" t="s">
        <v>1941</v>
      </c>
      <c r="AW293" s="26" t="s">
        <v>1941</v>
      </c>
      <c r="AX293" s="26" t="s">
        <v>1941</v>
      </c>
      <c r="AY293" s="26" t="s">
        <v>1941</v>
      </c>
      <c r="AZ293" s="26" t="s">
        <v>1941</v>
      </c>
      <c r="BA293" s="26" t="s">
        <v>1941</v>
      </c>
      <c r="BB293" s="26" t="s">
        <v>1941</v>
      </c>
      <c r="BC293" s="26" t="s">
        <v>1941</v>
      </c>
      <c r="BD293" s="26" t="s">
        <v>1941</v>
      </c>
      <c r="BE293" s="26" t="s">
        <v>1941</v>
      </c>
      <c r="BF293" s="26" t="s">
        <v>1941</v>
      </c>
      <c r="BG293" s="26" t="s">
        <v>1941</v>
      </c>
      <c r="BH293" s="26" t="s">
        <v>1941</v>
      </c>
      <c r="BI293" s="26" t="s">
        <v>1941</v>
      </c>
      <c r="BJ293" s="26" t="s">
        <v>1941</v>
      </c>
      <c r="BK293" s="26" t="s">
        <v>1941</v>
      </c>
      <c r="BL293" s="26" t="s">
        <v>1941</v>
      </c>
      <c r="BM293" s="26" t="s">
        <v>1941</v>
      </c>
      <c r="BN293" s="26" t="s">
        <v>1941</v>
      </c>
      <c r="BO293" s="26" t="s">
        <v>1941</v>
      </c>
      <c r="BP293" s="26" t="s">
        <v>1941</v>
      </c>
      <c r="BQ293" s="26" t="s">
        <v>1941</v>
      </c>
      <c r="BR293" s="26" t="s">
        <v>1941</v>
      </c>
      <c r="BS293" s="26" t="s">
        <v>1941</v>
      </c>
      <c r="BT293" s="26" t="s">
        <v>1941</v>
      </c>
      <c r="BU293" s="26" t="str">
        <f t="shared" si="222"/>
        <v>89. PRODUCE THE CHEMICAL</v>
      </c>
      <c r="BV293" s="26" t="str">
        <f t="shared" si="223"/>
        <v/>
      </c>
      <c r="BW293" s="26" t="str">
        <f t="shared" si="224"/>
        <v/>
      </c>
      <c r="BX293" s="26" t="str">
        <f t="shared" si="225"/>
        <v/>
      </c>
      <c r="BY293" s="26" t="str">
        <f t="shared" si="226"/>
        <v>93. AS A BYPRODUCT</v>
      </c>
      <c r="BZ293" s="26" t="str">
        <f t="shared" si="227"/>
        <v>94. AS A MANUFACTURED IMPURITY</v>
      </c>
      <c r="CA293" s="26" t="str">
        <f t="shared" si="228"/>
        <v/>
      </c>
      <c r="CB293" s="26" t="str">
        <f t="shared" si="229"/>
        <v/>
      </c>
      <c r="CC293" s="26" t="str">
        <f t="shared" si="230"/>
        <v>97. P102  RAW MATERIALS</v>
      </c>
      <c r="CD293" s="26" t="str">
        <f t="shared" si="231"/>
        <v/>
      </c>
      <c r="CE293" s="26" t="str">
        <f t="shared" si="232"/>
        <v/>
      </c>
      <c r="CF293" s="26" t="str">
        <f t="shared" si="233"/>
        <v/>
      </c>
      <c r="CG293" s="26" t="str">
        <f t="shared" si="234"/>
        <v/>
      </c>
      <c r="CH293" s="26" t="str">
        <f t="shared" si="235"/>
        <v/>
      </c>
      <c r="CI293" s="26" t="str">
        <f t="shared" si="236"/>
        <v/>
      </c>
      <c r="CJ293" s="26" t="str">
        <f t="shared" si="237"/>
        <v/>
      </c>
      <c r="CK293" s="26" t="str">
        <f t="shared" si="238"/>
        <v/>
      </c>
      <c r="CL293" s="26" t="str">
        <f t="shared" si="239"/>
        <v/>
      </c>
      <c r="CM293" s="26" t="str">
        <f t="shared" si="240"/>
        <v/>
      </c>
      <c r="CN293" s="26" t="str">
        <f t="shared" si="241"/>
        <v/>
      </c>
      <c r="CO293" s="26" t="str">
        <f t="shared" si="242"/>
        <v/>
      </c>
      <c r="CP293" s="26" t="str">
        <f t="shared" si="243"/>
        <v/>
      </c>
      <c r="CQ293" s="26" t="str">
        <f t="shared" si="244"/>
        <v/>
      </c>
      <c r="CR293" s="26" t="str">
        <f t="shared" si="245"/>
        <v/>
      </c>
      <c r="CS293" s="26" t="str">
        <f t="shared" si="246"/>
        <v/>
      </c>
      <c r="CT293" s="26" t="str">
        <f t="shared" si="247"/>
        <v/>
      </c>
      <c r="CU293" s="26" t="str">
        <f t="shared" si="248"/>
        <v/>
      </c>
      <c r="CV293" s="26" t="str">
        <f t="shared" si="249"/>
        <v/>
      </c>
      <c r="CW293" s="26" t="str">
        <f t="shared" si="250"/>
        <v/>
      </c>
      <c r="CX293" s="26" t="str">
        <f t="shared" si="251"/>
        <v/>
      </c>
      <c r="CY293" s="26" t="str">
        <f t="shared" si="252"/>
        <v/>
      </c>
      <c r="CZ293" s="26" t="str">
        <f t="shared" si="253"/>
        <v/>
      </c>
      <c r="DA293" s="26" t="str">
        <f t="shared" si="254"/>
        <v/>
      </c>
      <c r="DB293" s="26" t="str">
        <f t="shared" si="255"/>
        <v/>
      </c>
      <c r="DC293" s="26" t="str">
        <f t="shared" si="256"/>
        <v/>
      </c>
      <c r="DD293" s="26" t="str">
        <f t="shared" si="257"/>
        <v/>
      </c>
      <c r="DE293" s="26" t="str">
        <f t="shared" si="258"/>
        <v/>
      </c>
      <c r="DF293" s="26" t="str">
        <f t="shared" si="259"/>
        <v/>
      </c>
      <c r="DG293" s="26" t="str">
        <f t="shared" si="260"/>
        <v/>
      </c>
      <c r="DH293" s="26" t="str">
        <f t="shared" si="261"/>
        <v/>
      </c>
      <c r="DI293" s="26" t="str">
        <f t="shared" si="262"/>
        <v/>
      </c>
      <c r="DJ293" s="26" t="str">
        <f t="shared" si="263"/>
        <v/>
      </c>
      <c r="DK293" s="26" t="str">
        <f t="shared" si="264"/>
        <v/>
      </c>
      <c r="DL293" s="26" t="str">
        <f t="shared" si="265"/>
        <v/>
      </c>
      <c r="DM293" s="26" t="str">
        <f t="shared" si="266"/>
        <v/>
      </c>
      <c r="DN293" s="26" t="str">
        <f t="shared" si="267"/>
        <v/>
      </c>
      <c r="DO293" s="26" t="str">
        <f t="shared" si="268"/>
        <v/>
      </c>
      <c r="DP293" s="26" t="str">
        <f t="shared" si="269"/>
        <v/>
      </c>
      <c r="DQ293" s="26" t="str">
        <f t="shared" si="270"/>
        <v/>
      </c>
      <c r="DR293" s="26" t="str">
        <f t="shared" si="271"/>
        <v/>
      </c>
      <c r="DS293" s="26" t="str">
        <f t="shared" si="272"/>
        <v/>
      </c>
      <c r="DT293" s="26" t="str">
        <f t="shared" si="273"/>
        <v/>
      </c>
      <c r="DU293" s="26" t="str">
        <f t="shared" si="274"/>
        <v/>
      </c>
      <c r="DV293" s="26" t="str">
        <f t="shared" si="275"/>
        <v/>
      </c>
    </row>
    <row r="294" spans="1:126" ht="60" x14ac:dyDescent="0.25">
      <c r="A294" t="s">
        <v>1942</v>
      </c>
      <c r="B294">
        <v>2016</v>
      </c>
      <c r="C294" t="s">
        <v>2046</v>
      </c>
      <c r="D294">
        <v>106990</v>
      </c>
      <c r="E294" s="19">
        <v>1316215479332</v>
      </c>
      <c r="F294" t="s">
        <v>455</v>
      </c>
      <c r="G294">
        <v>325199</v>
      </c>
      <c r="H294" t="s">
        <v>456</v>
      </c>
      <c r="I294" t="s">
        <v>457</v>
      </c>
      <c r="J294" t="s">
        <v>458</v>
      </c>
      <c r="K294" t="s">
        <v>113</v>
      </c>
      <c r="L294">
        <v>75602</v>
      </c>
      <c r="M294" s="26" t="str">
        <f t="shared" si="221"/>
        <v>89. PRODUCE THE CHEMICAL, 92. SALE OR DISTRIBUTION OF THE CHEMICAL, 93. AS A BYPRODUCT, 95. USED AS A REACTANT, 126. USED AS A MANUFACTURING AID</v>
      </c>
      <c r="N294" s="26" t="s">
        <v>172</v>
      </c>
      <c r="O294" s="26" t="s">
        <v>2064</v>
      </c>
      <c r="P294">
        <v>2839</v>
      </c>
      <c r="Q294">
        <v>17331</v>
      </c>
      <c r="R294">
        <v>20170</v>
      </c>
      <c r="S294" s="26" t="s">
        <v>1940</v>
      </c>
      <c r="T294" s="26" t="s">
        <v>1941</v>
      </c>
      <c r="U294" s="26" t="s">
        <v>1941</v>
      </c>
      <c r="V294" s="26" t="s">
        <v>1940</v>
      </c>
      <c r="W294" s="26" t="s">
        <v>1940</v>
      </c>
      <c r="X294" s="26" t="s">
        <v>1941</v>
      </c>
      <c r="Y294" s="26" t="s">
        <v>1940</v>
      </c>
      <c r="AE294" s="26" t="s">
        <v>1941</v>
      </c>
      <c r="AR294" s="26" t="s">
        <v>1941</v>
      </c>
      <c r="AS294" s="26" t="s">
        <v>1941</v>
      </c>
      <c r="AT294" s="26" t="s">
        <v>1941</v>
      </c>
      <c r="AV294" s="26" t="s">
        <v>1941</v>
      </c>
      <c r="BD294" s="26" t="s">
        <v>1940</v>
      </c>
      <c r="BK294" s="26" t="s">
        <v>1941</v>
      </c>
      <c r="BU294" s="26" t="str">
        <f t="shared" si="222"/>
        <v>89. PRODUCE THE CHEMICAL</v>
      </c>
      <c r="BV294" s="26" t="str">
        <f t="shared" si="223"/>
        <v/>
      </c>
      <c r="BW294" s="26" t="str">
        <f t="shared" si="224"/>
        <v/>
      </c>
      <c r="BX294" s="26" t="str">
        <f t="shared" si="225"/>
        <v>92. SALE OR DISTRIBUTION OF THE CHEMICAL</v>
      </c>
      <c r="BY294" s="26" t="str">
        <f t="shared" si="226"/>
        <v>93. AS A BYPRODUCT</v>
      </c>
      <c r="BZ294" s="26" t="str">
        <f t="shared" si="227"/>
        <v/>
      </c>
      <c r="CA294" s="26" t="str">
        <f t="shared" si="228"/>
        <v>95. USED AS A REACTANT</v>
      </c>
      <c r="CB294" s="26" t="str">
        <f t="shared" si="229"/>
        <v/>
      </c>
      <c r="CC294" s="26" t="str">
        <f t="shared" si="230"/>
        <v/>
      </c>
      <c r="CD294" s="26" t="str">
        <f t="shared" si="231"/>
        <v/>
      </c>
      <c r="CE294" s="26" t="str">
        <f t="shared" si="232"/>
        <v/>
      </c>
      <c r="CF294" s="26" t="str">
        <f t="shared" si="233"/>
        <v/>
      </c>
      <c r="CG294" s="26" t="str">
        <f t="shared" si="234"/>
        <v/>
      </c>
      <c r="CH294" s="26" t="str">
        <f t="shared" si="235"/>
        <v/>
      </c>
      <c r="CI294" s="26" t="str">
        <f t="shared" si="236"/>
        <v/>
      </c>
      <c r="CJ294" s="26" t="str">
        <f t="shared" si="237"/>
        <v/>
      </c>
      <c r="CK294" s="26" t="str">
        <f t="shared" si="238"/>
        <v/>
      </c>
      <c r="CL294" s="26" t="str">
        <f t="shared" si="239"/>
        <v/>
      </c>
      <c r="CM294" s="26" t="str">
        <f t="shared" si="240"/>
        <v/>
      </c>
      <c r="CN294" s="26" t="str">
        <f t="shared" si="241"/>
        <v/>
      </c>
      <c r="CO294" s="26" t="str">
        <f t="shared" si="242"/>
        <v/>
      </c>
      <c r="CP294" s="26" t="str">
        <f t="shared" si="243"/>
        <v/>
      </c>
      <c r="CQ294" s="26" t="str">
        <f t="shared" si="244"/>
        <v/>
      </c>
      <c r="CR294" s="26" t="str">
        <f t="shared" si="245"/>
        <v/>
      </c>
      <c r="CS294" s="26" t="str">
        <f t="shared" si="246"/>
        <v/>
      </c>
      <c r="CT294" s="26" t="str">
        <f t="shared" si="247"/>
        <v/>
      </c>
      <c r="CU294" s="26" t="str">
        <f t="shared" si="248"/>
        <v/>
      </c>
      <c r="CV294" s="26" t="str">
        <f t="shared" si="249"/>
        <v/>
      </c>
      <c r="CW294" s="26" t="str">
        <f t="shared" si="250"/>
        <v/>
      </c>
      <c r="CX294" s="26" t="str">
        <f t="shared" si="251"/>
        <v/>
      </c>
      <c r="CY294" s="26" t="str">
        <f t="shared" si="252"/>
        <v/>
      </c>
      <c r="CZ294" s="26" t="str">
        <f t="shared" si="253"/>
        <v/>
      </c>
      <c r="DA294" s="26" t="str">
        <f t="shared" si="254"/>
        <v/>
      </c>
      <c r="DB294" s="26" t="str">
        <f t="shared" si="255"/>
        <v/>
      </c>
      <c r="DC294" s="26" t="str">
        <f t="shared" si="256"/>
        <v/>
      </c>
      <c r="DD294" s="26" t="str">
        <f t="shared" si="257"/>
        <v/>
      </c>
      <c r="DE294" s="26" t="str">
        <f t="shared" si="258"/>
        <v/>
      </c>
      <c r="DF294" s="26" t="str">
        <f t="shared" si="259"/>
        <v>126. USED AS A MANUFACTURING AID</v>
      </c>
      <c r="DG294" s="26" t="str">
        <f t="shared" si="260"/>
        <v/>
      </c>
      <c r="DH294" s="26" t="str">
        <f t="shared" si="261"/>
        <v/>
      </c>
      <c r="DI294" s="26" t="str">
        <f t="shared" si="262"/>
        <v/>
      </c>
      <c r="DJ294" s="26" t="str">
        <f t="shared" si="263"/>
        <v/>
      </c>
      <c r="DK294" s="26" t="str">
        <f t="shared" si="264"/>
        <v/>
      </c>
      <c r="DL294" s="26" t="str">
        <f t="shared" si="265"/>
        <v/>
      </c>
      <c r="DM294" s="26" t="str">
        <f t="shared" si="266"/>
        <v/>
      </c>
      <c r="DN294" s="26" t="str">
        <f t="shared" si="267"/>
        <v/>
      </c>
      <c r="DO294" s="26" t="str">
        <f t="shared" si="268"/>
        <v/>
      </c>
      <c r="DP294" s="26" t="str">
        <f t="shared" si="269"/>
        <v/>
      </c>
      <c r="DQ294" s="26" t="str">
        <f t="shared" si="270"/>
        <v/>
      </c>
      <c r="DR294" s="26" t="str">
        <f t="shared" si="271"/>
        <v/>
      </c>
      <c r="DS294" s="26" t="str">
        <f t="shared" si="272"/>
        <v/>
      </c>
      <c r="DT294" s="26" t="str">
        <f t="shared" si="273"/>
        <v/>
      </c>
      <c r="DU294" s="26" t="str">
        <f t="shared" si="274"/>
        <v/>
      </c>
      <c r="DV294" s="26" t="str">
        <f t="shared" si="275"/>
        <v/>
      </c>
    </row>
    <row r="295" spans="1:126" ht="60" x14ac:dyDescent="0.25">
      <c r="A295" t="s">
        <v>1942</v>
      </c>
      <c r="B295">
        <v>2017</v>
      </c>
      <c r="C295" t="s">
        <v>2046</v>
      </c>
      <c r="D295">
        <v>106990</v>
      </c>
      <c r="E295" s="19">
        <v>1317217589415</v>
      </c>
      <c r="F295" t="s">
        <v>455</v>
      </c>
      <c r="G295">
        <v>325199</v>
      </c>
      <c r="H295" t="s">
        <v>456</v>
      </c>
      <c r="I295" t="s">
        <v>457</v>
      </c>
      <c r="J295" t="s">
        <v>458</v>
      </c>
      <c r="K295" t="s">
        <v>113</v>
      </c>
      <c r="L295">
        <v>75602</v>
      </c>
      <c r="M295" s="26" t="str">
        <f t="shared" si="221"/>
        <v>89. PRODUCE THE CHEMICAL, 92. SALE OR DISTRIBUTION OF THE CHEMICAL, 93. AS A BYPRODUCT, 95. USED AS A REACTANT, 133. ANCILLARY OR OTHER USE</v>
      </c>
      <c r="N295" s="26" t="s">
        <v>172</v>
      </c>
      <c r="O295" s="26" t="s">
        <v>2064</v>
      </c>
      <c r="P295">
        <v>2135</v>
      </c>
      <c r="Q295">
        <v>14401</v>
      </c>
      <c r="R295">
        <v>16536</v>
      </c>
      <c r="S295" s="26" t="s">
        <v>1940</v>
      </c>
      <c r="T295" s="26" t="s">
        <v>1941</v>
      </c>
      <c r="U295" s="26" t="s">
        <v>1941</v>
      </c>
      <c r="V295" s="26" t="s">
        <v>1940</v>
      </c>
      <c r="W295" s="26" t="s">
        <v>1940</v>
      </c>
      <c r="X295" s="26" t="s">
        <v>1941</v>
      </c>
      <c r="Y295" s="26" t="s">
        <v>1940</v>
      </c>
      <c r="AE295" s="26" t="s">
        <v>1941</v>
      </c>
      <c r="AR295" s="26" t="s">
        <v>1941</v>
      </c>
      <c r="AS295" s="26" t="s">
        <v>1941</v>
      </c>
      <c r="AT295" s="26" t="s">
        <v>1941</v>
      </c>
      <c r="AU295" s="26" t="s">
        <v>1941</v>
      </c>
      <c r="AV295" s="26" t="s">
        <v>1941</v>
      </c>
      <c r="BD295" s="26" t="s">
        <v>1941</v>
      </c>
      <c r="BK295" s="26" t="s">
        <v>1940</v>
      </c>
      <c r="BU295" s="26" t="str">
        <f t="shared" si="222"/>
        <v>89. PRODUCE THE CHEMICAL</v>
      </c>
      <c r="BV295" s="26" t="str">
        <f t="shared" si="223"/>
        <v/>
      </c>
      <c r="BW295" s="26" t="str">
        <f t="shared" si="224"/>
        <v/>
      </c>
      <c r="BX295" s="26" t="str">
        <f t="shared" si="225"/>
        <v>92. SALE OR DISTRIBUTION OF THE CHEMICAL</v>
      </c>
      <c r="BY295" s="26" t="str">
        <f t="shared" si="226"/>
        <v>93. AS A BYPRODUCT</v>
      </c>
      <c r="BZ295" s="26" t="str">
        <f t="shared" si="227"/>
        <v/>
      </c>
      <c r="CA295" s="26" t="str">
        <f t="shared" si="228"/>
        <v>95. USED AS A REACTANT</v>
      </c>
      <c r="CB295" s="26" t="str">
        <f t="shared" si="229"/>
        <v/>
      </c>
      <c r="CC295" s="26" t="str">
        <f t="shared" si="230"/>
        <v/>
      </c>
      <c r="CD295" s="26" t="str">
        <f t="shared" si="231"/>
        <v/>
      </c>
      <c r="CE295" s="26" t="str">
        <f t="shared" si="232"/>
        <v/>
      </c>
      <c r="CF295" s="26" t="str">
        <f t="shared" si="233"/>
        <v/>
      </c>
      <c r="CG295" s="26" t="str">
        <f t="shared" si="234"/>
        <v/>
      </c>
      <c r="CH295" s="26" t="str">
        <f t="shared" si="235"/>
        <v/>
      </c>
      <c r="CI295" s="26" t="str">
        <f t="shared" si="236"/>
        <v/>
      </c>
      <c r="CJ295" s="26" t="str">
        <f t="shared" si="237"/>
        <v/>
      </c>
      <c r="CK295" s="26" t="str">
        <f t="shared" si="238"/>
        <v/>
      </c>
      <c r="CL295" s="26" t="str">
        <f t="shared" si="239"/>
        <v/>
      </c>
      <c r="CM295" s="26" t="str">
        <f t="shared" si="240"/>
        <v/>
      </c>
      <c r="CN295" s="26" t="str">
        <f t="shared" si="241"/>
        <v/>
      </c>
      <c r="CO295" s="26" t="str">
        <f t="shared" si="242"/>
        <v/>
      </c>
      <c r="CP295" s="26" t="str">
        <f t="shared" si="243"/>
        <v/>
      </c>
      <c r="CQ295" s="26" t="str">
        <f t="shared" si="244"/>
        <v/>
      </c>
      <c r="CR295" s="26" t="str">
        <f t="shared" si="245"/>
        <v/>
      </c>
      <c r="CS295" s="26" t="str">
        <f t="shared" si="246"/>
        <v/>
      </c>
      <c r="CT295" s="26" t="str">
        <f t="shared" si="247"/>
        <v/>
      </c>
      <c r="CU295" s="26" t="str">
        <f t="shared" si="248"/>
        <v/>
      </c>
      <c r="CV295" s="26" t="str">
        <f t="shared" si="249"/>
        <v/>
      </c>
      <c r="CW295" s="26" t="str">
        <f t="shared" si="250"/>
        <v/>
      </c>
      <c r="CX295" s="26" t="str">
        <f t="shared" si="251"/>
        <v/>
      </c>
      <c r="CY295" s="26" t="str">
        <f t="shared" si="252"/>
        <v/>
      </c>
      <c r="CZ295" s="26" t="str">
        <f t="shared" si="253"/>
        <v/>
      </c>
      <c r="DA295" s="26" t="str">
        <f t="shared" si="254"/>
        <v/>
      </c>
      <c r="DB295" s="26" t="str">
        <f t="shared" si="255"/>
        <v/>
      </c>
      <c r="DC295" s="26" t="str">
        <f t="shared" si="256"/>
        <v/>
      </c>
      <c r="DD295" s="26" t="str">
        <f t="shared" si="257"/>
        <v/>
      </c>
      <c r="DE295" s="26" t="str">
        <f t="shared" si="258"/>
        <v/>
      </c>
      <c r="DF295" s="26" t="str">
        <f t="shared" si="259"/>
        <v/>
      </c>
      <c r="DG295" s="26" t="str">
        <f t="shared" si="260"/>
        <v/>
      </c>
      <c r="DH295" s="26" t="str">
        <f t="shared" si="261"/>
        <v/>
      </c>
      <c r="DI295" s="26" t="str">
        <f t="shared" si="262"/>
        <v/>
      </c>
      <c r="DJ295" s="26" t="str">
        <f t="shared" si="263"/>
        <v/>
      </c>
      <c r="DK295" s="26" t="str">
        <f t="shared" si="264"/>
        <v/>
      </c>
      <c r="DL295" s="26" t="str">
        <f t="shared" si="265"/>
        <v/>
      </c>
      <c r="DM295" s="26" t="str">
        <f t="shared" si="266"/>
        <v>133. ANCILLARY OR OTHER USE</v>
      </c>
      <c r="DN295" s="26" t="str">
        <f t="shared" si="267"/>
        <v/>
      </c>
      <c r="DO295" s="26" t="str">
        <f t="shared" si="268"/>
        <v/>
      </c>
      <c r="DP295" s="26" t="str">
        <f t="shared" si="269"/>
        <v/>
      </c>
      <c r="DQ295" s="26" t="str">
        <f t="shared" si="270"/>
        <v/>
      </c>
      <c r="DR295" s="26" t="str">
        <f t="shared" si="271"/>
        <v/>
      </c>
      <c r="DS295" s="26" t="str">
        <f t="shared" si="272"/>
        <v/>
      </c>
      <c r="DT295" s="26" t="str">
        <f t="shared" si="273"/>
        <v/>
      </c>
      <c r="DU295" s="26" t="str">
        <f t="shared" si="274"/>
        <v/>
      </c>
      <c r="DV295" s="26" t="str">
        <f t="shared" si="275"/>
        <v/>
      </c>
    </row>
    <row r="296" spans="1:126" ht="105" x14ac:dyDescent="0.25">
      <c r="A296" t="s">
        <v>1942</v>
      </c>
      <c r="B296">
        <v>2018</v>
      </c>
      <c r="C296" t="s">
        <v>2046</v>
      </c>
      <c r="D296">
        <v>106990</v>
      </c>
      <c r="E296" s="19">
        <v>1318217313220</v>
      </c>
      <c r="F296" t="s">
        <v>455</v>
      </c>
      <c r="G296">
        <v>325199</v>
      </c>
      <c r="H296" t="s">
        <v>456</v>
      </c>
      <c r="I296" t="s">
        <v>457</v>
      </c>
      <c r="J296" t="s">
        <v>458</v>
      </c>
      <c r="K296" t="s">
        <v>113</v>
      </c>
      <c r="L296">
        <v>75602</v>
      </c>
      <c r="M296" s="26" t="str">
        <f t="shared" si="221"/>
        <v>89. PRODUCE THE CHEMICAL, 92. SALE OR DISTRIBUTION OF THE CHEMICAL, 93. AS A BYPRODUCT, 95. USED AS A REACTANT, 96. P101  FEEDSTOCKS, 133. ANCILLARY OR OTHER USE, 142. Z399  OTHER</v>
      </c>
      <c r="N296" s="26" t="s">
        <v>172</v>
      </c>
      <c r="O296" s="26" t="s">
        <v>2064</v>
      </c>
      <c r="P296">
        <v>2230</v>
      </c>
      <c r="Q296">
        <v>12446</v>
      </c>
      <c r="R296">
        <v>14676</v>
      </c>
      <c r="S296" s="26" t="s">
        <v>1940</v>
      </c>
      <c r="T296" s="26" t="s">
        <v>1941</v>
      </c>
      <c r="U296" s="26" t="s">
        <v>1941</v>
      </c>
      <c r="V296" s="26" t="s">
        <v>1940</v>
      </c>
      <c r="W296" s="26" t="s">
        <v>1940</v>
      </c>
      <c r="X296" s="26" t="s">
        <v>1941</v>
      </c>
      <c r="Y296" s="26" t="s">
        <v>1940</v>
      </c>
      <c r="Z296" s="26" t="s">
        <v>1940</v>
      </c>
      <c r="AA296" s="26" t="s">
        <v>1941</v>
      </c>
      <c r="AB296" s="26" t="s">
        <v>1941</v>
      </c>
      <c r="AC296" s="26" t="s">
        <v>1941</v>
      </c>
      <c r="AD296" s="26" t="s">
        <v>1941</v>
      </c>
      <c r="AE296" s="26" t="s">
        <v>1941</v>
      </c>
      <c r="AF296" s="26" t="s">
        <v>1941</v>
      </c>
      <c r="AG296" s="26" t="s">
        <v>1941</v>
      </c>
      <c r="AH296" s="26" t="s">
        <v>1941</v>
      </c>
      <c r="AI296" s="26" t="s">
        <v>1941</v>
      </c>
      <c r="AJ296" s="26" t="s">
        <v>1941</v>
      </c>
      <c r="AK296" s="26" t="s">
        <v>1941</v>
      </c>
      <c r="AL296" s="26" t="s">
        <v>1941</v>
      </c>
      <c r="AM296" s="26" t="s">
        <v>1941</v>
      </c>
      <c r="AN296" s="26" t="s">
        <v>1941</v>
      </c>
      <c r="AO296" s="26" t="s">
        <v>1941</v>
      </c>
      <c r="AP296" s="26" t="s">
        <v>1941</v>
      </c>
      <c r="AQ296" s="26" t="s">
        <v>1941</v>
      </c>
      <c r="AR296" s="26" t="s">
        <v>1941</v>
      </c>
      <c r="AS296" s="26" t="s">
        <v>1941</v>
      </c>
      <c r="AT296" s="26" t="s">
        <v>1941</v>
      </c>
      <c r="AU296" s="26" t="s">
        <v>1941</v>
      </c>
      <c r="AV296" s="26" t="s">
        <v>1941</v>
      </c>
      <c r="AW296" s="26" t="s">
        <v>1941</v>
      </c>
      <c r="AX296" s="26" t="s">
        <v>1941</v>
      </c>
      <c r="AY296" s="26" t="s">
        <v>1941</v>
      </c>
      <c r="AZ296" s="26" t="s">
        <v>1941</v>
      </c>
      <c r="BA296" s="26" t="s">
        <v>1941</v>
      </c>
      <c r="BB296" s="26" t="s">
        <v>1941</v>
      </c>
      <c r="BC296" s="26" t="s">
        <v>1941</v>
      </c>
      <c r="BD296" s="26" t="s">
        <v>1941</v>
      </c>
      <c r="BE296" s="26" t="s">
        <v>1941</v>
      </c>
      <c r="BF296" s="26" t="s">
        <v>1941</v>
      </c>
      <c r="BG296" s="26" t="s">
        <v>1941</v>
      </c>
      <c r="BH296" s="26" t="s">
        <v>1941</v>
      </c>
      <c r="BI296" s="26" t="s">
        <v>1941</v>
      </c>
      <c r="BJ296" s="26" t="s">
        <v>1941</v>
      </c>
      <c r="BK296" s="26" t="s">
        <v>1940</v>
      </c>
      <c r="BL296" s="26" t="s">
        <v>1941</v>
      </c>
      <c r="BM296" s="26" t="s">
        <v>1941</v>
      </c>
      <c r="BN296" s="26" t="s">
        <v>1941</v>
      </c>
      <c r="BO296" s="26" t="s">
        <v>1941</v>
      </c>
      <c r="BP296" s="26" t="s">
        <v>1941</v>
      </c>
      <c r="BQ296" s="26" t="s">
        <v>1941</v>
      </c>
      <c r="BR296" s="26" t="s">
        <v>1941</v>
      </c>
      <c r="BS296" s="26" t="s">
        <v>1941</v>
      </c>
      <c r="BT296" s="26" t="s">
        <v>1940</v>
      </c>
      <c r="BU296" s="26" t="str">
        <f t="shared" si="222"/>
        <v>89. PRODUCE THE CHEMICAL</v>
      </c>
      <c r="BV296" s="26" t="str">
        <f t="shared" si="223"/>
        <v/>
      </c>
      <c r="BW296" s="26" t="str">
        <f t="shared" si="224"/>
        <v/>
      </c>
      <c r="BX296" s="26" t="str">
        <f t="shared" si="225"/>
        <v>92. SALE OR DISTRIBUTION OF THE CHEMICAL</v>
      </c>
      <c r="BY296" s="26" t="str">
        <f t="shared" si="226"/>
        <v>93. AS A BYPRODUCT</v>
      </c>
      <c r="BZ296" s="26" t="str">
        <f t="shared" si="227"/>
        <v/>
      </c>
      <c r="CA296" s="26" t="str">
        <f t="shared" si="228"/>
        <v>95. USED AS A REACTANT</v>
      </c>
      <c r="CB296" s="26" t="str">
        <f t="shared" si="229"/>
        <v>96. P101  FEEDSTOCKS</v>
      </c>
      <c r="CC296" s="26" t="str">
        <f t="shared" si="230"/>
        <v/>
      </c>
      <c r="CD296" s="26" t="str">
        <f t="shared" si="231"/>
        <v/>
      </c>
      <c r="CE296" s="26" t="str">
        <f t="shared" si="232"/>
        <v/>
      </c>
      <c r="CF296" s="26" t="str">
        <f t="shared" si="233"/>
        <v/>
      </c>
      <c r="CG296" s="26" t="str">
        <f t="shared" si="234"/>
        <v/>
      </c>
      <c r="CH296" s="26" t="str">
        <f t="shared" si="235"/>
        <v/>
      </c>
      <c r="CI296" s="26" t="str">
        <f t="shared" si="236"/>
        <v/>
      </c>
      <c r="CJ296" s="26" t="str">
        <f t="shared" si="237"/>
        <v/>
      </c>
      <c r="CK296" s="26" t="str">
        <f t="shared" si="238"/>
        <v/>
      </c>
      <c r="CL296" s="26" t="str">
        <f t="shared" si="239"/>
        <v/>
      </c>
      <c r="CM296" s="26" t="str">
        <f t="shared" si="240"/>
        <v/>
      </c>
      <c r="CN296" s="26" t="str">
        <f t="shared" si="241"/>
        <v/>
      </c>
      <c r="CO296" s="26" t="str">
        <f t="shared" si="242"/>
        <v/>
      </c>
      <c r="CP296" s="26" t="str">
        <f t="shared" si="243"/>
        <v/>
      </c>
      <c r="CQ296" s="26" t="str">
        <f t="shared" si="244"/>
        <v/>
      </c>
      <c r="CR296" s="26" t="str">
        <f t="shared" si="245"/>
        <v/>
      </c>
      <c r="CS296" s="26" t="str">
        <f t="shared" si="246"/>
        <v/>
      </c>
      <c r="CT296" s="26" t="str">
        <f t="shared" si="247"/>
        <v/>
      </c>
      <c r="CU296" s="26" t="str">
        <f t="shared" si="248"/>
        <v/>
      </c>
      <c r="CV296" s="26" t="str">
        <f t="shared" si="249"/>
        <v/>
      </c>
      <c r="CW296" s="26" t="str">
        <f t="shared" si="250"/>
        <v/>
      </c>
      <c r="CX296" s="26" t="str">
        <f t="shared" si="251"/>
        <v/>
      </c>
      <c r="CY296" s="26" t="str">
        <f t="shared" si="252"/>
        <v/>
      </c>
      <c r="CZ296" s="26" t="str">
        <f t="shared" si="253"/>
        <v/>
      </c>
      <c r="DA296" s="26" t="str">
        <f t="shared" si="254"/>
        <v/>
      </c>
      <c r="DB296" s="26" t="str">
        <f t="shared" si="255"/>
        <v/>
      </c>
      <c r="DC296" s="26" t="str">
        <f t="shared" si="256"/>
        <v/>
      </c>
      <c r="DD296" s="26" t="str">
        <f t="shared" si="257"/>
        <v/>
      </c>
      <c r="DE296" s="26" t="str">
        <f t="shared" si="258"/>
        <v/>
      </c>
      <c r="DF296" s="26" t="str">
        <f t="shared" si="259"/>
        <v/>
      </c>
      <c r="DG296" s="26" t="str">
        <f t="shared" si="260"/>
        <v/>
      </c>
      <c r="DH296" s="26" t="str">
        <f t="shared" si="261"/>
        <v/>
      </c>
      <c r="DI296" s="26" t="str">
        <f t="shared" si="262"/>
        <v/>
      </c>
      <c r="DJ296" s="26" t="str">
        <f t="shared" si="263"/>
        <v/>
      </c>
      <c r="DK296" s="26" t="str">
        <f t="shared" si="264"/>
        <v/>
      </c>
      <c r="DL296" s="26" t="str">
        <f t="shared" si="265"/>
        <v/>
      </c>
      <c r="DM296" s="26" t="str">
        <f t="shared" si="266"/>
        <v>133. ANCILLARY OR OTHER USE</v>
      </c>
      <c r="DN296" s="26" t="str">
        <f t="shared" si="267"/>
        <v/>
      </c>
      <c r="DO296" s="26" t="str">
        <f t="shared" si="268"/>
        <v/>
      </c>
      <c r="DP296" s="26" t="str">
        <f t="shared" si="269"/>
        <v/>
      </c>
      <c r="DQ296" s="26" t="str">
        <f t="shared" si="270"/>
        <v/>
      </c>
      <c r="DR296" s="26" t="str">
        <f t="shared" si="271"/>
        <v/>
      </c>
      <c r="DS296" s="26" t="str">
        <f t="shared" si="272"/>
        <v/>
      </c>
      <c r="DT296" s="26" t="str">
        <f t="shared" si="273"/>
        <v/>
      </c>
      <c r="DU296" s="26" t="str">
        <f t="shared" si="274"/>
        <v/>
      </c>
      <c r="DV296" s="26" t="str">
        <f t="shared" si="275"/>
        <v>142. Z399  OTHER</v>
      </c>
    </row>
    <row r="297" spans="1:126" ht="105" x14ac:dyDescent="0.25">
      <c r="A297" t="s">
        <v>1942</v>
      </c>
      <c r="B297">
        <v>2019</v>
      </c>
      <c r="C297" t="s">
        <v>2046</v>
      </c>
      <c r="D297">
        <v>106990</v>
      </c>
      <c r="E297" s="19">
        <v>1319218144931</v>
      </c>
      <c r="F297" t="s">
        <v>455</v>
      </c>
      <c r="G297">
        <v>325199</v>
      </c>
      <c r="H297" t="s">
        <v>456</v>
      </c>
      <c r="I297" t="s">
        <v>457</v>
      </c>
      <c r="J297" t="s">
        <v>458</v>
      </c>
      <c r="K297" t="s">
        <v>113</v>
      </c>
      <c r="L297">
        <v>75602</v>
      </c>
      <c r="M297" s="26" t="str">
        <f t="shared" si="221"/>
        <v>89. PRODUCE THE CHEMICAL, 92. SALE OR DISTRIBUTION OF THE CHEMICAL, 93. AS A BYPRODUCT, 95. USED AS A REACTANT, 96. P101  FEEDSTOCKS, 133. ANCILLARY OR OTHER USE, 142. Z399  OTHER</v>
      </c>
      <c r="N297" s="26" t="s">
        <v>172</v>
      </c>
      <c r="O297" s="26" t="s">
        <v>2064</v>
      </c>
      <c r="P297">
        <v>3217</v>
      </c>
      <c r="Q297">
        <v>20704</v>
      </c>
      <c r="R297">
        <v>23921</v>
      </c>
      <c r="S297" s="26" t="s">
        <v>1940</v>
      </c>
      <c r="T297" s="26" t="s">
        <v>1941</v>
      </c>
      <c r="U297" s="26" t="s">
        <v>1941</v>
      </c>
      <c r="V297" s="26" t="s">
        <v>1940</v>
      </c>
      <c r="W297" s="26" t="s">
        <v>1940</v>
      </c>
      <c r="X297" s="26" t="s">
        <v>1941</v>
      </c>
      <c r="Y297" s="26" t="s">
        <v>1940</v>
      </c>
      <c r="Z297" s="26" t="s">
        <v>1940</v>
      </c>
      <c r="AA297" s="26" t="s">
        <v>1941</v>
      </c>
      <c r="AB297" s="26" t="s">
        <v>1941</v>
      </c>
      <c r="AC297" s="26" t="s">
        <v>1941</v>
      </c>
      <c r="AD297" s="26" t="s">
        <v>1941</v>
      </c>
      <c r="AE297" s="26" t="s">
        <v>1941</v>
      </c>
      <c r="AF297" s="26" t="s">
        <v>1941</v>
      </c>
      <c r="AG297" s="26" t="s">
        <v>1941</v>
      </c>
      <c r="AH297" s="26" t="s">
        <v>1941</v>
      </c>
      <c r="AI297" s="26" t="s">
        <v>1941</v>
      </c>
      <c r="AJ297" s="26" t="s">
        <v>1941</v>
      </c>
      <c r="AK297" s="26" t="s">
        <v>1941</v>
      </c>
      <c r="AL297" s="26" t="s">
        <v>1941</v>
      </c>
      <c r="AM297" s="26" t="s">
        <v>1941</v>
      </c>
      <c r="AN297" s="26" t="s">
        <v>1941</v>
      </c>
      <c r="AO297" s="26" t="s">
        <v>1941</v>
      </c>
      <c r="AP297" s="26" t="s">
        <v>1941</v>
      </c>
      <c r="AQ297" s="26" t="s">
        <v>1941</v>
      </c>
      <c r="AR297" s="26" t="s">
        <v>1941</v>
      </c>
      <c r="AS297" s="26" t="s">
        <v>1941</v>
      </c>
      <c r="AT297" s="26" t="s">
        <v>1941</v>
      </c>
      <c r="AU297" s="26" t="s">
        <v>1941</v>
      </c>
      <c r="AV297" s="26" t="s">
        <v>1941</v>
      </c>
      <c r="AW297" s="26" t="s">
        <v>1941</v>
      </c>
      <c r="AX297" s="26" t="s">
        <v>1941</v>
      </c>
      <c r="AY297" s="26" t="s">
        <v>1941</v>
      </c>
      <c r="AZ297" s="26" t="s">
        <v>1941</v>
      </c>
      <c r="BA297" s="26" t="s">
        <v>1941</v>
      </c>
      <c r="BB297" s="26" t="s">
        <v>1941</v>
      </c>
      <c r="BC297" s="26" t="s">
        <v>1941</v>
      </c>
      <c r="BD297" s="26" t="s">
        <v>1941</v>
      </c>
      <c r="BE297" s="26" t="s">
        <v>1941</v>
      </c>
      <c r="BF297" s="26" t="s">
        <v>1941</v>
      </c>
      <c r="BG297" s="26" t="s">
        <v>1941</v>
      </c>
      <c r="BH297" s="26" t="s">
        <v>1941</v>
      </c>
      <c r="BI297" s="26" t="s">
        <v>1941</v>
      </c>
      <c r="BJ297" s="26" t="s">
        <v>1941</v>
      </c>
      <c r="BK297" s="26" t="s">
        <v>1940</v>
      </c>
      <c r="BL297" s="26" t="s">
        <v>1941</v>
      </c>
      <c r="BM297" s="26" t="s">
        <v>1941</v>
      </c>
      <c r="BN297" s="26" t="s">
        <v>1941</v>
      </c>
      <c r="BO297" s="26" t="s">
        <v>1941</v>
      </c>
      <c r="BP297" s="26" t="s">
        <v>1941</v>
      </c>
      <c r="BQ297" s="26" t="s">
        <v>1941</v>
      </c>
      <c r="BR297" s="26" t="s">
        <v>1941</v>
      </c>
      <c r="BS297" s="26" t="s">
        <v>1941</v>
      </c>
      <c r="BT297" s="26" t="s">
        <v>1940</v>
      </c>
      <c r="BU297" s="26" t="str">
        <f t="shared" si="222"/>
        <v>89. PRODUCE THE CHEMICAL</v>
      </c>
      <c r="BV297" s="26" t="str">
        <f t="shared" si="223"/>
        <v/>
      </c>
      <c r="BW297" s="26" t="str">
        <f t="shared" si="224"/>
        <v/>
      </c>
      <c r="BX297" s="26" t="str">
        <f t="shared" si="225"/>
        <v>92. SALE OR DISTRIBUTION OF THE CHEMICAL</v>
      </c>
      <c r="BY297" s="26" t="str">
        <f t="shared" si="226"/>
        <v>93. AS A BYPRODUCT</v>
      </c>
      <c r="BZ297" s="26" t="str">
        <f t="shared" si="227"/>
        <v/>
      </c>
      <c r="CA297" s="26" t="str">
        <f t="shared" si="228"/>
        <v>95. USED AS A REACTANT</v>
      </c>
      <c r="CB297" s="26" t="str">
        <f t="shared" si="229"/>
        <v>96. P101  FEEDSTOCKS</v>
      </c>
      <c r="CC297" s="26" t="str">
        <f t="shared" si="230"/>
        <v/>
      </c>
      <c r="CD297" s="26" t="str">
        <f t="shared" si="231"/>
        <v/>
      </c>
      <c r="CE297" s="26" t="str">
        <f t="shared" si="232"/>
        <v/>
      </c>
      <c r="CF297" s="26" t="str">
        <f t="shared" si="233"/>
        <v/>
      </c>
      <c r="CG297" s="26" t="str">
        <f t="shared" si="234"/>
        <v/>
      </c>
      <c r="CH297" s="26" t="str">
        <f t="shared" si="235"/>
        <v/>
      </c>
      <c r="CI297" s="26" t="str">
        <f t="shared" si="236"/>
        <v/>
      </c>
      <c r="CJ297" s="26" t="str">
        <f t="shared" si="237"/>
        <v/>
      </c>
      <c r="CK297" s="26" t="str">
        <f t="shared" si="238"/>
        <v/>
      </c>
      <c r="CL297" s="26" t="str">
        <f t="shared" si="239"/>
        <v/>
      </c>
      <c r="CM297" s="26" t="str">
        <f t="shared" si="240"/>
        <v/>
      </c>
      <c r="CN297" s="26" t="str">
        <f t="shared" si="241"/>
        <v/>
      </c>
      <c r="CO297" s="26" t="str">
        <f t="shared" si="242"/>
        <v/>
      </c>
      <c r="CP297" s="26" t="str">
        <f t="shared" si="243"/>
        <v/>
      </c>
      <c r="CQ297" s="26" t="str">
        <f t="shared" si="244"/>
        <v/>
      </c>
      <c r="CR297" s="26" t="str">
        <f t="shared" si="245"/>
        <v/>
      </c>
      <c r="CS297" s="26" t="str">
        <f t="shared" si="246"/>
        <v/>
      </c>
      <c r="CT297" s="26" t="str">
        <f t="shared" si="247"/>
        <v/>
      </c>
      <c r="CU297" s="26" t="str">
        <f t="shared" si="248"/>
        <v/>
      </c>
      <c r="CV297" s="26" t="str">
        <f t="shared" si="249"/>
        <v/>
      </c>
      <c r="CW297" s="26" t="str">
        <f t="shared" si="250"/>
        <v/>
      </c>
      <c r="CX297" s="26" t="str">
        <f t="shared" si="251"/>
        <v/>
      </c>
      <c r="CY297" s="26" t="str">
        <f t="shared" si="252"/>
        <v/>
      </c>
      <c r="CZ297" s="26" t="str">
        <f t="shared" si="253"/>
        <v/>
      </c>
      <c r="DA297" s="26" t="str">
        <f t="shared" si="254"/>
        <v/>
      </c>
      <c r="DB297" s="26" t="str">
        <f t="shared" si="255"/>
        <v/>
      </c>
      <c r="DC297" s="26" t="str">
        <f t="shared" si="256"/>
        <v/>
      </c>
      <c r="DD297" s="26" t="str">
        <f t="shared" si="257"/>
        <v/>
      </c>
      <c r="DE297" s="26" t="str">
        <f t="shared" si="258"/>
        <v/>
      </c>
      <c r="DF297" s="26" t="str">
        <f t="shared" si="259"/>
        <v/>
      </c>
      <c r="DG297" s="26" t="str">
        <f t="shared" si="260"/>
        <v/>
      </c>
      <c r="DH297" s="26" t="str">
        <f t="shared" si="261"/>
        <v/>
      </c>
      <c r="DI297" s="26" t="str">
        <f t="shared" si="262"/>
        <v/>
      </c>
      <c r="DJ297" s="26" t="str">
        <f t="shared" si="263"/>
        <v/>
      </c>
      <c r="DK297" s="26" t="str">
        <f t="shared" si="264"/>
        <v/>
      </c>
      <c r="DL297" s="26" t="str">
        <f t="shared" si="265"/>
        <v/>
      </c>
      <c r="DM297" s="26" t="str">
        <f t="shared" si="266"/>
        <v>133. ANCILLARY OR OTHER USE</v>
      </c>
      <c r="DN297" s="26" t="str">
        <f t="shared" si="267"/>
        <v/>
      </c>
      <c r="DO297" s="26" t="str">
        <f t="shared" si="268"/>
        <v/>
      </c>
      <c r="DP297" s="26" t="str">
        <f t="shared" si="269"/>
        <v/>
      </c>
      <c r="DQ297" s="26" t="str">
        <f t="shared" si="270"/>
        <v/>
      </c>
      <c r="DR297" s="26" t="str">
        <f t="shared" si="271"/>
        <v/>
      </c>
      <c r="DS297" s="26" t="str">
        <f t="shared" si="272"/>
        <v/>
      </c>
      <c r="DT297" s="26" t="str">
        <f t="shared" si="273"/>
        <v/>
      </c>
      <c r="DU297" s="26" t="str">
        <f t="shared" si="274"/>
        <v/>
      </c>
      <c r="DV297" s="26" t="str">
        <f t="shared" si="275"/>
        <v>142. Z399  OTHER</v>
      </c>
    </row>
    <row r="298" spans="1:126" ht="60" x14ac:dyDescent="0.25">
      <c r="A298" t="s">
        <v>1942</v>
      </c>
      <c r="B298">
        <v>2020</v>
      </c>
      <c r="C298" t="s">
        <v>2046</v>
      </c>
      <c r="D298">
        <v>106990</v>
      </c>
      <c r="E298" s="19">
        <v>1320219283619</v>
      </c>
      <c r="F298" t="s">
        <v>455</v>
      </c>
      <c r="G298">
        <v>325199</v>
      </c>
      <c r="H298" t="s">
        <v>456</v>
      </c>
      <c r="I298" t="s">
        <v>457</v>
      </c>
      <c r="J298" t="s">
        <v>458</v>
      </c>
      <c r="K298" t="s">
        <v>113</v>
      </c>
      <c r="L298">
        <v>75602</v>
      </c>
      <c r="M298" s="26" t="str">
        <f t="shared" si="221"/>
        <v>89. PRODUCE THE CHEMICAL, 93. AS A BYPRODUCT</v>
      </c>
      <c r="N298" s="26" t="s">
        <v>172</v>
      </c>
      <c r="O298" s="26" t="s">
        <v>2064</v>
      </c>
      <c r="P298">
        <v>1831</v>
      </c>
      <c r="Q298">
        <v>9009</v>
      </c>
      <c r="R298">
        <v>10840</v>
      </c>
      <c r="S298" s="26" t="s">
        <v>1940</v>
      </c>
      <c r="T298" s="26" t="s">
        <v>1941</v>
      </c>
      <c r="U298" s="26" t="s">
        <v>1941</v>
      </c>
      <c r="V298" s="26" t="s">
        <v>1941</v>
      </c>
      <c r="W298" s="26" t="s">
        <v>1940</v>
      </c>
      <c r="X298" s="26" t="s">
        <v>1941</v>
      </c>
      <c r="Y298" s="26" t="s">
        <v>1941</v>
      </c>
      <c r="Z298" s="26" t="s">
        <v>1941</v>
      </c>
      <c r="AA298" s="26" t="s">
        <v>1941</v>
      </c>
      <c r="AB298" s="26" t="s">
        <v>1941</v>
      </c>
      <c r="AC298" s="26" t="s">
        <v>1941</v>
      </c>
      <c r="AD298" s="26" t="s">
        <v>1941</v>
      </c>
      <c r="AE298" s="26" t="s">
        <v>1941</v>
      </c>
      <c r="AF298" s="26" t="s">
        <v>1941</v>
      </c>
      <c r="AG298" s="26" t="s">
        <v>1941</v>
      </c>
      <c r="AH298" s="26" t="s">
        <v>1941</v>
      </c>
      <c r="AI298" s="26" t="s">
        <v>1941</v>
      </c>
      <c r="AJ298" s="26" t="s">
        <v>1941</v>
      </c>
      <c r="AK298" s="26" t="s">
        <v>1941</v>
      </c>
      <c r="AL298" s="26" t="s">
        <v>1941</v>
      </c>
      <c r="AM298" s="26" t="s">
        <v>1941</v>
      </c>
      <c r="AN298" s="26" t="s">
        <v>1941</v>
      </c>
      <c r="AO298" s="26" t="s">
        <v>1941</v>
      </c>
      <c r="AP298" s="26" t="s">
        <v>1941</v>
      </c>
      <c r="AQ298" s="26" t="s">
        <v>1941</v>
      </c>
      <c r="AR298" s="26" t="s">
        <v>1941</v>
      </c>
      <c r="AS298" s="26" t="s">
        <v>1941</v>
      </c>
      <c r="AT298" s="26" t="s">
        <v>1941</v>
      </c>
      <c r="AU298" s="26" t="s">
        <v>1941</v>
      </c>
      <c r="AV298" s="26" t="s">
        <v>1941</v>
      </c>
      <c r="AW298" s="26" t="s">
        <v>1941</v>
      </c>
      <c r="AX298" s="26" t="s">
        <v>1941</v>
      </c>
      <c r="AY298" s="26" t="s">
        <v>1941</v>
      </c>
      <c r="AZ298" s="26" t="s">
        <v>1941</v>
      </c>
      <c r="BA298" s="26" t="s">
        <v>1941</v>
      </c>
      <c r="BB298" s="26" t="s">
        <v>1941</v>
      </c>
      <c r="BC298" s="26" t="s">
        <v>1941</v>
      </c>
      <c r="BD298" s="26" t="s">
        <v>1941</v>
      </c>
      <c r="BE298" s="26" t="s">
        <v>1941</v>
      </c>
      <c r="BF298" s="26" t="s">
        <v>1941</v>
      </c>
      <c r="BG298" s="26" t="s">
        <v>1941</v>
      </c>
      <c r="BH298" s="26" t="s">
        <v>1941</v>
      </c>
      <c r="BI298" s="26" t="s">
        <v>1941</v>
      </c>
      <c r="BJ298" s="26" t="s">
        <v>1941</v>
      </c>
      <c r="BK298" s="26" t="s">
        <v>1941</v>
      </c>
      <c r="BL298" s="26" t="s">
        <v>1941</v>
      </c>
      <c r="BM298" s="26" t="s">
        <v>1941</v>
      </c>
      <c r="BN298" s="26" t="s">
        <v>1941</v>
      </c>
      <c r="BO298" s="26" t="s">
        <v>1941</v>
      </c>
      <c r="BP298" s="26" t="s">
        <v>1941</v>
      </c>
      <c r="BQ298" s="26" t="s">
        <v>1941</v>
      </c>
      <c r="BR298" s="26" t="s">
        <v>1941</v>
      </c>
      <c r="BS298" s="26" t="s">
        <v>1941</v>
      </c>
      <c r="BT298" s="26" t="s">
        <v>1941</v>
      </c>
      <c r="BU298" s="26" t="str">
        <f t="shared" si="222"/>
        <v>89. PRODUCE THE CHEMICAL</v>
      </c>
      <c r="BV298" s="26" t="str">
        <f t="shared" si="223"/>
        <v/>
      </c>
      <c r="BW298" s="26" t="str">
        <f t="shared" si="224"/>
        <v/>
      </c>
      <c r="BX298" s="26" t="str">
        <f t="shared" si="225"/>
        <v/>
      </c>
      <c r="BY298" s="26" t="str">
        <f t="shared" si="226"/>
        <v>93. AS A BYPRODUCT</v>
      </c>
      <c r="BZ298" s="26" t="str">
        <f t="shared" si="227"/>
        <v/>
      </c>
      <c r="CA298" s="26" t="str">
        <f t="shared" si="228"/>
        <v/>
      </c>
      <c r="CB298" s="26" t="str">
        <f t="shared" si="229"/>
        <v/>
      </c>
      <c r="CC298" s="26" t="str">
        <f t="shared" si="230"/>
        <v/>
      </c>
      <c r="CD298" s="26" t="str">
        <f t="shared" si="231"/>
        <v/>
      </c>
      <c r="CE298" s="26" t="str">
        <f t="shared" si="232"/>
        <v/>
      </c>
      <c r="CF298" s="26" t="str">
        <f t="shared" si="233"/>
        <v/>
      </c>
      <c r="CG298" s="26" t="str">
        <f t="shared" si="234"/>
        <v/>
      </c>
      <c r="CH298" s="26" t="str">
        <f t="shared" si="235"/>
        <v/>
      </c>
      <c r="CI298" s="26" t="str">
        <f t="shared" si="236"/>
        <v/>
      </c>
      <c r="CJ298" s="26" t="str">
        <f t="shared" si="237"/>
        <v/>
      </c>
      <c r="CK298" s="26" t="str">
        <f t="shared" si="238"/>
        <v/>
      </c>
      <c r="CL298" s="26" t="str">
        <f t="shared" si="239"/>
        <v/>
      </c>
      <c r="CM298" s="26" t="str">
        <f t="shared" si="240"/>
        <v/>
      </c>
      <c r="CN298" s="26" t="str">
        <f t="shared" si="241"/>
        <v/>
      </c>
      <c r="CO298" s="26" t="str">
        <f t="shared" si="242"/>
        <v/>
      </c>
      <c r="CP298" s="26" t="str">
        <f t="shared" si="243"/>
        <v/>
      </c>
      <c r="CQ298" s="26" t="str">
        <f t="shared" si="244"/>
        <v/>
      </c>
      <c r="CR298" s="26" t="str">
        <f t="shared" si="245"/>
        <v/>
      </c>
      <c r="CS298" s="26" t="str">
        <f t="shared" si="246"/>
        <v/>
      </c>
      <c r="CT298" s="26" t="str">
        <f t="shared" si="247"/>
        <v/>
      </c>
      <c r="CU298" s="26" t="str">
        <f t="shared" si="248"/>
        <v/>
      </c>
      <c r="CV298" s="26" t="str">
        <f t="shared" si="249"/>
        <v/>
      </c>
      <c r="CW298" s="26" t="str">
        <f t="shared" si="250"/>
        <v/>
      </c>
      <c r="CX298" s="26" t="str">
        <f t="shared" si="251"/>
        <v/>
      </c>
      <c r="CY298" s="26" t="str">
        <f t="shared" si="252"/>
        <v/>
      </c>
      <c r="CZ298" s="26" t="str">
        <f t="shared" si="253"/>
        <v/>
      </c>
      <c r="DA298" s="26" t="str">
        <f t="shared" si="254"/>
        <v/>
      </c>
      <c r="DB298" s="26" t="str">
        <f t="shared" si="255"/>
        <v/>
      </c>
      <c r="DC298" s="26" t="str">
        <f t="shared" si="256"/>
        <v/>
      </c>
      <c r="DD298" s="26" t="str">
        <f t="shared" si="257"/>
        <v/>
      </c>
      <c r="DE298" s="26" t="str">
        <f t="shared" si="258"/>
        <v/>
      </c>
      <c r="DF298" s="26" t="str">
        <f t="shared" si="259"/>
        <v/>
      </c>
      <c r="DG298" s="26" t="str">
        <f t="shared" si="260"/>
        <v/>
      </c>
      <c r="DH298" s="26" t="str">
        <f t="shared" si="261"/>
        <v/>
      </c>
      <c r="DI298" s="26" t="str">
        <f t="shared" si="262"/>
        <v/>
      </c>
      <c r="DJ298" s="26" t="str">
        <f t="shared" si="263"/>
        <v/>
      </c>
      <c r="DK298" s="26" t="str">
        <f t="shared" si="264"/>
        <v/>
      </c>
      <c r="DL298" s="26" t="str">
        <f t="shared" si="265"/>
        <v/>
      </c>
      <c r="DM298" s="26" t="str">
        <f t="shared" si="266"/>
        <v/>
      </c>
      <c r="DN298" s="26" t="str">
        <f t="shared" si="267"/>
        <v/>
      </c>
      <c r="DO298" s="26" t="str">
        <f t="shared" si="268"/>
        <v/>
      </c>
      <c r="DP298" s="26" t="str">
        <f t="shared" si="269"/>
        <v/>
      </c>
      <c r="DQ298" s="26" t="str">
        <f t="shared" si="270"/>
        <v/>
      </c>
      <c r="DR298" s="26" t="str">
        <f t="shared" si="271"/>
        <v/>
      </c>
      <c r="DS298" s="26" t="str">
        <f t="shared" si="272"/>
        <v/>
      </c>
      <c r="DT298" s="26" t="str">
        <f t="shared" si="273"/>
        <v/>
      </c>
      <c r="DU298" s="26" t="str">
        <f t="shared" si="274"/>
        <v/>
      </c>
      <c r="DV298" s="26" t="str">
        <f t="shared" si="275"/>
        <v/>
      </c>
    </row>
    <row r="299" spans="1:126" ht="105" x14ac:dyDescent="0.25">
      <c r="A299" t="s">
        <v>1942</v>
      </c>
      <c r="B299">
        <v>2021</v>
      </c>
      <c r="C299" t="s">
        <v>2046</v>
      </c>
      <c r="D299">
        <v>106990</v>
      </c>
      <c r="E299" s="19">
        <v>1321220464895</v>
      </c>
      <c r="F299" t="s">
        <v>455</v>
      </c>
      <c r="G299">
        <v>325199</v>
      </c>
      <c r="H299" t="s">
        <v>456</v>
      </c>
      <c r="I299" t="s">
        <v>457</v>
      </c>
      <c r="J299" t="s">
        <v>458</v>
      </c>
      <c r="K299" t="s">
        <v>113</v>
      </c>
      <c r="L299">
        <v>75602</v>
      </c>
      <c r="M299" s="26" t="str">
        <f t="shared" si="221"/>
        <v>89. PRODUCE THE CHEMICAL, 91. ON-SITE USE OF THE CHEMICAL, 92. SALE OR DISTRIBUTION OF THE CHEMICAL, 93. AS A BYPRODUCT, 95. USED AS A REACTANT, 96. P101  FEEDSTOCKS, 133. ANCILLARY OR OTHER USE, 142. Z399  OTHER</v>
      </c>
      <c r="N299" s="26" t="s">
        <v>172</v>
      </c>
      <c r="O299" s="26" t="s">
        <v>2064</v>
      </c>
      <c r="P299">
        <v>3099</v>
      </c>
      <c r="Q299">
        <v>27090</v>
      </c>
      <c r="R299">
        <v>30189</v>
      </c>
      <c r="S299" s="26" t="s">
        <v>1940</v>
      </c>
      <c r="T299" s="26" t="s">
        <v>1941</v>
      </c>
      <c r="U299" s="26" t="s">
        <v>1940</v>
      </c>
      <c r="V299" s="26" t="s">
        <v>1940</v>
      </c>
      <c r="W299" s="26" t="s">
        <v>1940</v>
      </c>
      <c r="X299" s="26" t="s">
        <v>1941</v>
      </c>
      <c r="Y299" s="26" t="s">
        <v>1940</v>
      </c>
      <c r="Z299" s="26" t="s">
        <v>1940</v>
      </c>
      <c r="AA299" s="26" t="s">
        <v>1941</v>
      </c>
      <c r="AB299" s="26" t="s">
        <v>1941</v>
      </c>
      <c r="AC299" s="26" t="s">
        <v>1941</v>
      </c>
      <c r="AD299" s="26" t="s">
        <v>1941</v>
      </c>
      <c r="AE299" s="26" t="s">
        <v>1941</v>
      </c>
      <c r="AF299" s="26" t="s">
        <v>1941</v>
      </c>
      <c r="AG299" s="26" t="s">
        <v>1941</v>
      </c>
      <c r="AH299" s="26" t="s">
        <v>1941</v>
      </c>
      <c r="AI299" s="26" t="s">
        <v>1941</v>
      </c>
      <c r="AJ299" s="26" t="s">
        <v>1941</v>
      </c>
      <c r="AK299" s="26" t="s">
        <v>1941</v>
      </c>
      <c r="AL299" s="26" t="s">
        <v>1941</v>
      </c>
      <c r="AM299" s="26" t="s">
        <v>1941</v>
      </c>
      <c r="AN299" s="26" t="s">
        <v>1941</v>
      </c>
      <c r="AO299" s="26" t="s">
        <v>1941</v>
      </c>
      <c r="AP299" s="26" t="s">
        <v>1941</v>
      </c>
      <c r="AQ299" s="26" t="s">
        <v>1941</v>
      </c>
      <c r="AR299" s="26" t="s">
        <v>1941</v>
      </c>
      <c r="AS299" s="26" t="s">
        <v>1941</v>
      </c>
      <c r="AT299" s="26" t="s">
        <v>1941</v>
      </c>
      <c r="AU299" s="26" t="s">
        <v>1941</v>
      </c>
      <c r="AV299" s="26" t="s">
        <v>1941</v>
      </c>
      <c r="AW299" s="26" t="s">
        <v>1941</v>
      </c>
      <c r="AX299" s="26" t="s">
        <v>1941</v>
      </c>
      <c r="AY299" s="26" t="s">
        <v>1941</v>
      </c>
      <c r="AZ299" s="26" t="s">
        <v>1941</v>
      </c>
      <c r="BA299" s="26" t="s">
        <v>1941</v>
      </c>
      <c r="BB299" s="26" t="s">
        <v>1941</v>
      </c>
      <c r="BC299" s="26" t="s">
        <v>1941</v>
      </c>
      <c r="BD299" s="26" t="s">
        <v>1941</v>
      </c>
      <c r="BE299" s="26" t="s">
        <v>1941</v>
      </c>
      <c r="BF299" s="26" t="s">
        <v>1941</v>
      </c>
      <c r="BG299" s="26" t="s">
        <v>1941</v>
      </c>
      <c r="BH299" s="26" t="s">
        <v>1941</v>
      </c>
      <c r="BI299" s="26" t="s">
        <v>1941</v>
      </c>
      <c r="BJ299" s="26" t="s">
        <v>1941</v>
      </c>
      <c r="BK299" s="26" t="s">
        <v>1940</v>
      </c>
      <c r="BL299" s="26" t="s">
        <v>1941</v>
      </c>
      <c r="BM299" s="26" t="s">
        <v>1941</v>
      </c>
      <c r="BN299" s="26" t="s">
        <v>1941</v>
      </c>
      <c r="BO299" s="26" t="s">
        <v>1941</v>
      </c>
      <c r="BP299" s="26" t="s">
        <v>1941</v>
      </c>
      <c r="BQ299" s="26" t="s">
        <v>1941</v>
      </c>
      <c r="BR299" s="26" t="s">
        <v>1941</v>
      </c>
      <c r="BS299" s="26" t="s">
        <v>1941</v>
      </c>
      <c r="BT299" s="26" t="s">
        <v>1940</v>
      </c>
      <c r="BU299" s="26" t="str">
        <f t="shared" si="222"/>
        <v>89. PRODUCE THE CHEMICAL</v>
      </c>
      <c r="BV299" s="26" t="str">
        <f t="shared" si="223"/>
        <v/>
      </c>
      <c r="BW299" s="26" t="str">
        <f t="shared" si="224"/>
        <v>91. ON-SITE USE OF THE CHEMICAL</v>
      </c>
      <c r="BX299" s="26" t="str">
        <f t="shared" si="225"/>
        <v>92. SALE OR DISTRIBUTION OF THE CHEMICAL</v>
      </c>
      <c r="BY299" s="26" t="str">
        <f t="shared" si="226"/>
        <v>93. AS A BYPRODUCT</v>
      </c>
      <c r="BZ299" s="26" t="str">
        <f t="shared" si="227"/>
        <v/>
      </c>
      <c r="CA299" s="26" t="str">
        <f t="shared" si="228"/>
        <v>95. USED AS A REACTANT</v>
      </c>
      <c r="CB299" s="26" t="str">
        <f t="shared" si="229"/>
        <v>96. P101  FEEDSTOCKS</v>
      </c>
      <c r="CC299" s="26" t="str">
        <f t="shared" si="230"/>
        <v/>
      </c>
      <c r="CD299" s="26" t="str">
        <f t="shared" si="231"/>
        <v/>
      </c>
      <c r="CE299" s="26" t="str">
        <f t="shared" si="232"/>
        <v/>
      </c>
      <c r="CF299" s="26" t="str">
        <f t="shared" si="233"/>
        <v/>
      </c>
      <c r="CG299" s="26" t="str">
        <f t="shared" si="234"/>
        <v/>
      </c>
      <c r="CH299" s="26" t="str">
        <f t="shared" si="235"/>
        <v/>
      </c>
      <c r="CI299" s="26" t="str">
        <f t="shared" si="236"/>
        <v/>
      </c>
      <c r="CJ299" s="26" t="str">
        <f t="shared" si="237"/>
        <v/>
      </c>
      <c r="CK299" s="26" t="str">
        <f t="shared" si="238"/>
        <v/>
      </c>
      <c r="CL299" s="26" t="str">
        <f t="shared" si="239"/>
        <v/>
      </c>
      <c r="CM299" s="26" t="str">
        <f t="shared" si="240"/>
        <v/>
      </c>
      <c r="CN299" s="26" t="str">
        <f t="shared" si="241"/>
        <v/>
      </c>
      <c r="CO299" s="26" t="str">
        <f t="shared" si="242"/>
        <v/>
      </c>
      <c r="CP299" s="26" t="str">
        <f t="shared" si="243"/>
        <v/>
      </c>
      <c r="CQ299" s="26" t="str">
        <f t="shared" si="244"/>
        <v/>
      </c>
      <c r="CR299" s="26" t="str">
        <f t="shared" si="245"/>
        <v/>
      </c>
      <c r="CS299" s="26" t="str">
        <f t="shared" si="246"/>
        <v/>
      </c>
      <c r="CT299" s="26" t="str">
        <f t="shared" si="247"/>
        <v/>
      </c>
      <c r="CU299" s="26" t="str">
        <f t="shared" si="248"/>
        <v/>
      </c>
      <c r="CV299" s="26" t="str">
        <f t="shared" si="249"/>
        <v/>
      </c>
      <c r="CW299" s="26" t="str">
        <f t="shared" si="250"/>
        <v/>
      </c>
      <c r="CX299" s="26" t="str">
        <f t="shared" si="251"/>
        <v/>
      </c>
      <c r="CY299" s="26" t="str">
        <f t="shared" si="252"/>
        <v/>
      </c>
      <c r="CZ299" s="26" t="str">
        <f t="shared" si="253"/>
        <v/>
      </c>
      <c r="DA299" s="26" t="str">
        <f t="shared" si="254"/>
        <v/>
      </c>
      <c r="DB299" s="26" t="str">
        <f t="shared" si="255"/>
        <v/>
      </c>
      <c r="DC299" s="26" t="str">
        <f t="shared" si="256"/>
        <v/>
      </c>
      <c r="DD299" s="26" t="str">
        <f t="shared" si="257"/>
        <v/>
      </c>
      <c r="DE299" s="26" t="str">
        <f t="shared" si="258"/>
        <v/>
      </c>
      <c r="DF299" s="26" t="str">
        <f t="shared" si="259"/>
        <v/>
      </c>
      <c r="DG299" s="26" t="str">
        <f t="shared" si="260"/>
        <v/>
      </c>
      <c r="DH299" s="26" t="str">
        <f t="shared" si="261"/>
        <v/>
      </c>
      <c r="DI299" s="26" t="str">
        <f t="shared" si="262"/>
        <v/>
      </c>
      <c r="DJ299" s="26" t="str">
        <f t="shared" si="263"/>
        <v/>
      </c>
      <c r="DK299" s="26" t="str">
        <f t="shared" si="264"/>
        <v/>
      </c>
      <c r="DL299" s="26" t="str">
        <f t="shared" si="265"/>
        <v/>
      </c>
      <c r="DM299" s="26" t="str">
        <f t="shared" si="266"/>
        <v>133. ANCILLARY OR OTHER USE</v>
      </c>
      <c r="DN299" s="26" t="str">
        <f t="shared" si="267"/>
        <v/>
      </c>
      <c r="DO299" s="26" t="str">
        <f t="shared" si="268"/>
        <v/>
      </c>
      <c r="DP299" s="26" t="str">
        <f t="shared" si="269"/>
        <v/>
      </c>
      <c r="DQ299" s="26" t="str">
        <f t="shared" si="270"/>
        <v/>
      </c>
      <c r="DR299" s="26" t="str">
        <f t="shared" si="271"/>
        <v/>
      </c>
      <c r="DS299" s="26" t="str">
        <f t="shared" si="272"/>
        <v/>
      </c>
      <c r="DT299" s="26" t="str">
        <f t="shared" si="273"/>
        <v/>
      </c>
      <c r="DU299" s="26" t="str">
        <f t="shared" si="274"/>
        <v/>
      </c>
      <c r="DV299" s="26" t="str">
        <f t="shared" si="275"/>
        <v>142. Z399  OTHER</v>
      </c>
    </row>
    <row r="300" spans="1:126" ht="45" x14ac:dyDescent="0.25">
      <c r="A300" t="s">
        <v>1942</v>
      </c>
      <c r="B300">
        <v>2016</v>
      </c>
      <c r="C300" t="s">
        <v>2046</v>
      </c>
      <c r="D300">
        <v>106990</v>
      </c>
      <c r="E300" s="19">
        <v>1316215526981</v>
      </c>
      <c r="F300" t="s">
        <v>467</v>
      </c>
      <c r="G300">
        <v>211112</v>
      </c>
      <c r="H300" t="s">
        <v>469</v>
      </c>
      <c r="I300" t="s">
        <v>470</v>
      </c>
      <c r="J300" t="s">
        <v>471</v>
      </c>
      <c r="K300" t="s">
        <v>113</v>
      </c>
      <c r="L300">
        <v>77580</v>
      </c>
      <c r="M300" s="26" t="str">
        <f t="shared" si="221"/>
        <v>89. PRODUCE THE CHEMICAL, 94. AS A MANUFACTURED IMPURITY</v>
      </c>
      <c r="N300" s="26" t="s">
        <v>2072</v>
      </c>
      <c r="O300" s="26" t="s">
        <v>2080</v>
      </c>
      <c r="P300">
        <v>0</v>
      </c>
      <c r="Q300">
        <v>747</v>
      </c>
      <c r="R300">
        <v>747</v>
      </c>
      <c r="S300" s="26" t="s">
        <v>1940</v>
      </c>
      <c r="T300" s="26" t="s">
        <v>1941</v>
      </c>
      <c r="U300" s="26" t="s">
        <v>1941</v>
      </c>
      <c r="V300" s="26" t="s">
        <v>1941</v>
      </c>
      <c r="W300" s="26" t="s">
        <v>1941</v>
      </c>
      <c r="X300" s="26" t="s">
        <v>1940</v>
      </c>
      <c r="Y300" s="26" t="s">
        <v>1941</v>
      </c>
      <c r="AE300" s="26" t="s">
        <v>1941</v>
      </c>
      <c r="AR300" s="26" t="s">
        <v>1941</v>
      </c>
      <c r="AS300" s="26" t="s">
        <v>1941</v>
      </c>
      <c r="AT300" s="26" t="s">
        <v>1941</v>
      </c>
      <c r="AV300" s="26" t="s">
        <v>1941</v>
      </c>
      <c r="BD300" s="26" t="s">
        <v>1941</v>
      </c>
      <c r="BK300" s="26" t="s">
        <v>1941</v>
      </c>
      <c r="BU300" s="26" t="str">
        <f t="shared" si="222"/>
        <v>89. PRODUCE THE CHEMICAL</v>
      </c>
      <c r="BV300" s="26" t="str">
        <f t="shared" si="223"/>
        <v/>
      </c>
      <c r="BW300" s="26" t="str">
        <f t="shared" si="224"/>
        <v/>
      </c>
      <c r="BX300" s="26" t="str">
        <f t="shared" si="225"/>
        <v/>
      </c>
      <c r="BY300" s="26" t="str">
        <f t="shared" si="226"/>
        <v/>
      </c>
      <c r="BZ300" s="26" t="str">
        <f t="shared" si="227"/>
        <v>94. AS A MANUFACTURED IMPURITY</v>
      </c>
      <c r="CA300" s="26" t="str">
        <f t="shared" si="228"/>
        <v/>
      </c>
      <c r="CB300" s="26" t="str">
        <f t="shared" si="229"/>
        <v/>
      </c>
      <c r="CC300" s="26" t="str">
        <f t="shared" si="230"/>
        <v/>
      </c>
      <c r="CD300" s="26" t="str">
        <f t="shared" si="231"/>
        <v/>
      </c>
      <c r="CE300" s="26" t="str">
        <f t="shared" si="232"/>
        <v/>
      </c>
      <c r="CF300" s="26" t="str">
        <f t="shared" si="233"/>
        <v/>
      </c>
      <c r="CG300" s="26" t="str">
        <f t="shared" si="234"/>
        <v/>
      </c>
      <c r="CH300" s="26" t="str">
        <f t="shared" si="235"/>
        <v/>
      </c>
      <c r="CI300" s="26" t="str">
        <f t="shared" si="236"/>
        <v/>
      </c>
      <c r="CJ300" s="26" t="str">
        <f t="shared" si="237"/>
        <v/>
      </c>
      <c r="CK300" s="26" t="str">
        <f t="shared" si="238"/>
        <v/>
      </c>
      <c r="CL300" s="26" t="str">
        <f t="shared" si="239"/>
        <v/>
      </c>
      <c r="CM300" s="26" t="str">
        <f t="shared" si="240"/>
        <v/>
      </c>
      <c r="CN300" s="26" t="str">
        <f t="shared" si="241"/>
        <v/>
      </c>
      <c r="CO300" s="26" t="str">
        <f t="shared" si="242"/>
        <v/>
      </c>
      <c r="CP300" s="26" t="str">
        <f t="shared" si="243"/>
        <v/>
      </c>
      <c r="CQ300" s="26" t="str">
        <f t="shared" si="244"/>
        <v/>
      </c>
      <c r="CR300" s="26" t="str">
        <f t="shared" si="245"/>
        <v/>
      </c>
      <c r="CS300" s="26" t="str">
        <f t="shared" si="246"/>
        <v/>
      </c>
      <c r="CT300" s="26" t="str">
        <f t="shared" si="247"/>
        <v/>
      </c>
      <c r="CU300" s="26" t="str">
        <f t="shared" si="248"/>
        <v/>
      </c>
      <c r="CV300" s="26" t="str">
        <f t="shared" si="249"/>
        <v/>
      </c>
      <c r="CW300" s="26" t="str">
        <f t="shared" si="250"/>
        <v/>
      </c>
      <c r="CX300" s="26" t="str">
        <f t="shared" si="251"/>
        <v/>
      </c>
      <c r="CY300" s="26" t="str">
        <f t="shared" si="252"/>
        <v/>
      </c>
      <c r="CZ300" s="26" t="str">
        <f t="shared" si="253"/>
        <v/>
      </c>
      <c r="DA300" s="26" t="str">
        <f t="shared" si="254"/>
        <v/>
      </c>
      <c r="DB300" s="26" t="str">
        <f t="shared" si="255"/>
        <v/>
      </c>
      <c r="DC300" s="26" t="str">
        <f t="shared" si="256"/>
        <v/>
      </c>
      <c r="DD300" s="26" t="str">
        <f t="shared" si="257"/>
        <v/>
      </c>
      <c r="DE300" s="26" t="str">
        <f t="shared" si="258"/>
        <v/>
      </c>
      <c r="DF300" s="26" t="str">
        <f t="shared" si="259"/>
        <v/>
      </c>
      <c r="DG300" s="26" t="str">
        <f t="shared" si="260"/>
        <v/>
      </c>
      <c r="DH300" s="26" t="str">
        <f t="shared" si="261"/>
        <v/>
      </c>
      <c r="DI300" s="26" t="str">
        <f t="shared" si="262"/>
        <v/>
      </c>
      <c r="DJ300" s="26" t="str">
        <f t="shared" si="263"/>
        <v/>
      </c>
      <c r="DK300" s="26" t="str">
        <f t="shared" si="264"/>
        <v/>
      </c>
      <c r="DL300" s="26" t="str">
        <f t="shared" si="265"/>
        <v/>
      </c>
      <c r="DM300" s="26" t="str">
        <f t="shared" si="266"/>
        <v/>
      </c>
      <c r="DN300" s="26" t="str">
        <f t="shared" si="267"/>
        <v/>
      </c>
      <c r="DO300" s="26" t="str">
        <f t="shared" si="268"/>
        <v/>
      </c>
      <c r="DP300" s="26" t="str">
        <f t="shared" si="269"/>
        <v/>
      </c>
      <c r="DQ300" s="26" t="str">
        <f t="shared" si="270"/>
        <v/>
      </c>
      <c r="DR300" s="26" t="str">
        <f t="shared" si="271"/>
        <v/>
      </c>
      <c r="DS300" s="26" t="str">
        <f t="shared" si="272"/>
        <v/>
      </c>
      <c r="DT300" s="26" t="str">
        <f t="shared" si="273"/>
        <v/>
      </c>
      <c r="DU300" s="26" t="str">
        <f t="shared" si="274"/>
        <v/>
      </c>
      <c r="DV300" s="26" t="str">
        <f t="shared" si="275"/>
        <v/>
      </c>
    </row>
    <row r="301" spans="1:126" ht="30" x14ac:dyDescent="0.25">
      <c r="A301" t="s">
        <v>1942</v>
      </c>
      <c r="B301">
        <v>2016</v>
      </c>
      <c r="C301" t="s">
        <v>2046</v>
      </c>
      <c r="D301">
        <v>106990</v>
      </c>
      <c r="E301" s="19">
        <v>1316219909013</v>
      </c>
      <c r="F301" t="s">
        <v>475</v>
      </c>
      <c r="G301">
        <v>325199</v>
      </c>
      <c r="H301" t="s">
        <v>1962</v>
      </c>
      <c r="I301" t="s">
        <v>477</v>
      </c>
      <c r="J301" t="s">
        <v>478</v>
      </c>
      <c r="K301" t="s">
        <v>479</v>
      </c>
      <c r="L301">
        <v>52732</v>
      </c>
      <c r="M301" s="26" t="str">
        <f t="shared" si="221"/>
        <v>89. PRODUCE THE CHEMICAL, 92. SALE OR DISTRIBUTION OF THE CHEMICAL</v>
      </c>
      <c r="N301" s="26" t="s">
        <v>400</v>
      </c>
      <c r="O301" s="26" t="s">
        <v>481</v>
      </c>
      <c r="P301">
        <v>10449</v>
      </c>
      <c r="Q301">
        <v>2031</v>
      </c>
      <c r="R301">
        <v>12480</v>
      </c>
      <c r="S301" s="26" t="s">
        <v>1940</v>
      </c>
      <c r="T301" s="26" t="s">
        <v>1941</v>
      </c>
      <c r="U301" s="26" t="s">
        <v>1941</v>
      </c>
      <c r="V301" s="26" t="s">
        <v>1940</v>
      </c>
      <c r="W301" s="26" t="s">
        <v>1941</v>
      </c>
      <c r="X301" s="26" t="s">
        <v>1941</v>
      </c>
      <c r="Y301" s="26" t="s">
        <v>1941</v>
      </c>
      <c r="AE301" s="26" t="s">
        <v>1941</v>
      </c>
      <c r="AR301" s="26" t="s">
        <v>1941</v>
      </c>
      <c r="AS301" s="26" t="s">
        <v>1941</v>
      </c>
      <c r="AT301" s="26" t="s">
        <v>1941</v>
      </c>
      <c r="AU301" s="26" t="s">
        <v>1941</v>
      </c>
      <c r="AV301" s="26" t="s">
        <v>1941</v>
      </c>
      <c r="BD301" s="26" t="s">
        <v>1941</v>
      </c>
      <c r="BK301" s="26" t="s">
        <v>1941</v>
      </c>
      <c r="BU301" s="26" t="str">
        <f t="shared" si="222"/>
        <v>89. PRODUCE THE CHEMICAL</v>
      </c>
      <c r="BV301" s="26" t="str">
        <f t="shared" si="223"/>
        <v/>
      </c>
      <c r="BW301" s="26" t="str">
        <f t="shared" si="224"/>
        <v/>
      </c>
      <c r="BX301" s="26" t="str">
        <f t="shared" si="225"/>
        <v>92. SALE OR DISTRIBUTION OF THE CHEMICAL</v>
      </c>
      <c r="BY301" s="26" t="str">
        <f t="shared" si="226"/>
        <v/>
      </c>
      <c r="BZ301" s="26" t="str">
        <f t="shared" si="227"/>
        <v/>
      </c>
      <c r="CA301" s="26" t="str">
        <f t="shared" si="228"/>
        <v/>
      </c>
      <c r="CB301" s="26" t="str">
        <f t="shared" si="229"/>
        <v/>
      </c>
      <c r="CC301" s="26" t="str">
        <f t="shared" si="230"/>
        <v/>
      </c>
      <c r="CD301" s="26" t="str">
        <f t="shared" si="231"/>
        <v/>
      </c>
      <c r="CE301" s="26" t="str">
        <f t="shared" si="232"/>
        <v/>
      </c>
      <c r="CF301" s="26" t="str">
        <f t="shared" si="233"/>
        <v/>
      </c>
      <c r="CG301" s="26" t="str">
        <f t="shared" si="234"/>
        <v/>
      </c>
      <c r="CH301" s="26" t="str">
        <f t="shared" si="235"/>
        <v/>
      </c>
      <c r="CI301" s="26" t="str">
        <f t="shared" si="236"/>
        <v/>
      </c>
      <c r="CJ301" s="26" t="str">
        <f t="shared" si="237"/>
        <v/>
      </c>
      <c r="CK301" s="26" t="str">
        <f t="shared" si="238"/>
        <v/>
      </c>
      <c r="CL301" s="26" t="str">
        <f t="shared" si="239"/>
        <v/>
      </c>
      <c r="CM301" s="26" t="str">
        <f t="shared" si="240"/>
        <v/>
      </c>
      <c r="CN301" s="26" t="str">
        <f t="shared" si="241"/>
        <v/>
      </c>
      <c r="CO301" s="26" t="str">
        <f t="shared" si="242"/>
        <v/>
      </c>
      <c r="CP301" s="26" t="str">
        <f t="shared" si="243"/>
        <v/>
      </c>
      <c r="CQ301" s="26" t="str">
        <f t="shared" si="244"/>
        <v/>
      </c>
      <c r="CR301" s="26" t="str">
        <f t="shared" si="245"/>
        <v/>
      </c>
      <c r="CS301" s="26" t="str">
        <f t="shared" si="246"/>
        <v/>
      </c>
      <c r="CT301" s="26" t="str">
        <f t="shared" si="247"/>
        <v/>
      </c>
      <c r="CU301" s="26" t="str">
        <f t="shared" si="248"/>
        <v/>
      </c>
      <c r="CV301" s="26" t="str">
        <f t="shared" si="249"/>
        <v/>
      </c>
      <c r="CW301" s="26" t="str">
        <f t="shared" si="250"/>
        <v/>
      </c>
      <c r="CX301" s="26" t="str">
        <f t="shared" si="251"/>
        <v/>
      </c>
      <c r="CY301" s="26" t="str">
        <f t="shared" si="252"/>
        <v/>
      </c>
      <c r="CZ301" s="26" t="str">
        <f t="shared" si="253"/>
        <v/>
      </c>
      <c r="DA301" s="26" t="str">
        <f t="shared" si="254"/>
        <v/>
      </c>
      <c r="DB301" s="26" t="str">
        <f t="shared" si="255"/>
        <v/>
      </c>
      <c r="DC301" s="26" t="str">
        <f t="shared" si="256"/>
        <v/>
      </c>
      <c r="DD301" s="26" t="str">
        <f t="shared" si="257"/>
        <v/>
      </c>
      <c r="DE301" s="26" t="str">
        <f t="shared" si="258"/>
        <v/>
      </c>
      <c r="DF301" s="26" t="str">
        <f t="shared" si="259"/>
        <v/>
      </c>
      <c r="DG301" s="26" t="str">
        <f t="shared" si="260"/>
        <v/>
      </c>
      <c r="DH301" s="26" t="str">
        <f t="shared" si="261"/>
        <v/>
      </c>
      <c r="DI301" s="26" t="str">
        <f t="shared" si="262"/>
        <v/>
      </c>
      <c r="DJ301" s="26" t="str">
        <f t="shared" si="263"/>
        <v/>
      </c>
      <c r="DK301" s="26" t="str">
        <f t="shared" si="264"/>
        <v/>
      </c>
      <c r="DL301" s="26" t="str">
        <f t="shared" si="265"/>
        <v/>
      </c>
      <c r="DM301" s="26" t="str">
        <f t="shared" si="266"/>
        <v/>
      </c>
      <c r="DN301" s="26" t="str">
        <f t="shared" si="267"/>
        <v/>
      </c>
      <c r="DO301" s="26" t="str">
        <f t="shared" si="268"/>
        <v/>
      </c>
      <c r="DP301" s="26" t="str">
        <f t="shared" si="269"/>
        <v/>
      </c>
      <c r="DQ301" s="26" t="str">
        <f t="shared" si="270"/>
        <v/>
      </c>
      <c r="DR301" s="26" t="str">
        <f t="shared" si="271"/>
        <v/>
      </c>
      <c r="DS301" s="26" t="str">
        <f t="shared" si="272"/>
        <v/>
      </c>
      <c r="DT301" s="26" t="str">
        <f t="shared" si="273"/>
        <v/>
      </c>
      <c r="DU301" s="26" t="str">
        <f t="shared" si="274"/>
        <v/>
      </c>
      <c r="DV301" s="26" t="str">
        <f t="shared" si="275"/>
        <v/>
      </c>
    </row>
    <row r="302" spans="1:126" ht="30" x14ac:dyDescent="0.25">
      <c r="A302" t="s">
        <v>1942</v>
      </c>
      <c r="B302">
        <v>2017</v>
      </c>
      <c r="C302" t="s">
        <v>2046</v>
      </c>
      <c r="D302">
        <v>106990</v>
      </c>
      <c r="E302" s="19">
        <v>1317219909189</v>
      </c>
      <c r="F302" t="s">
        <v>475</v>
      </c>
      <c r="G302">
        <v>325211</v>
      </c>
      <c r="H302" t="s">
        <v>1962</v>
      </c>
      <c r="I302" t="s">
        <v>477</v>
      </c>
      <c r="J302" t="s">
        <v>478</v>
      </c>
      <c r="K302" t="s">
        <v>479</v>
      </c>
      <c r="L302">
        <v>52732</v>
      </c>
      <c r="M302" s="26" t="str">
        <f t="shared" si="221"/>
        <v>89. PRODUCE THE CHEMICAL, 92. SALE OR DISTRIBUTION OF THE CHEMICAL</v>
      </c>
      <c r="N302" s="26" t="s">
        <v>400</v>
      </c>
      <c r="O302" s="26" t="s">
        <v>481</v>
      </c>
      <c r="P302">
        <v>11648</v>
      </c>
      <c r="Q302">
        <v>6672</v>
      </c>
      <c r="R302">
        <v>18320</v>
      </c>
      <c r="S302" s="26" t="s">
        <v>1940</v>
      </c>
      <c r="T302" s="26" t="s">
        <v>1941</v>
      </c>
      <c r="U302" s="26" t="s">
        <v>1941</v>
      </c>
      <c r="V302" s="26" t="s">
        <v>1940</v>
      </c>
      <c r="W302" s="26" t="s">
        <v>1941</v>
      </c>
      <c r="X302" s="26" t="s">
        <v>1941</v>
      </c>
      <c r="Y302" s="26" t="s">
        <v>1941</v>
      </c>
      <c r="AE302" s="26" t="s">
        <v>1941</v>
      </c>
      <c r="AR302" s="26" t="s">
        <v>1941</v>
      </c>
      <c r="AS302" s="26" t="s">
        <v>1941</v>
      </c>
      <c r="AT302" s="26" t="s">
        <v>1941</v>
      </c>
      <c r="AU302" s="26" t="s">
        <v>1941</v>
      </c>
      <c r="AV302" s="26" t="s">
        <v>1941</v>
      </c>
      <c r="BD302" s="26" t="s">
        <v>1941</v>
      </c>
      <c r="BK302" s="26" t="s">
        <v>1941</v>
      </c>
      <c r="BU302" s="26" t="str">
        <f t="shared" si="222"/>
        <v>89. PRODUCE THE CHEMICAL</v>
      </c>
      <c r="BV302" s="26" t="str">
        <f t="shared" si="223"/>
        <v/>
      </c>
      <c r="BW302" s="26" t="str">
        <f t="shared" si="224"/>
        <v/>
      </c>
      <c r="BX302" s="26" t="str">
        <f t="shared" si="225"/>
        <v>92. SALE OR DISTRIBUTION OF THE CHEMICAL</v>
      </c>
      <c r="BY302" s="26" t="str">
        <f t="shared" si="226"/>
        <v/>
      </c>
      <c r="BZ302" s="26" t="str">
        <f t="shared" si="227"/>
        <v/>
      </c>
      <c r="CA302" s="26" t="str">
        <f t="shared" si="228"/>
        <v/>
      </c>
      <c r="CB302" s="26" t="str">
        <f t="shared" si="229"/>
        <v/>
      </c>
      <c r="CC302" s="26" t="str">
        <f t="shared" si="230"/>
        <v/>
      </c>
      <c r="CD302" s="26" t="str">
        <f t="shared" si="231"/>
        <v/>
      </c>
      <c r="CE302" s="26" t="str">
        <f t="shared" si="232"/>
        <v/>
      </c>
      <c r="CF302" s="26" t="str">
        <f t="shared" si="233"/>
        <v/>
      </c>
      <c r="CG302" s="26" t="str">
        <f t="shared" si="234"/>
        <v/>
      </c>
      <c r="CH302" s="26" t="str">
        <f t="shared" si="235"/>
        <v/>
      </c>
      <c r="CI302" s="26" t="str">
        <f t="shared" si="236"/>
        <v/>
      </c>
      <c r="CJ302" s="26" t="str">
        <f t="shared" si="237"/>
        <v/>
      </c>
      <c r="CK302" s="26" t="str">
        <f t="shared" si="238"/>
        <v/>
      </c>
      <c r="CL302" s="26" t="str">
        <f t="shared" si="239"/>
        <v/>
      </c>
      <c r="CM302" s="26" t="str">
        <f t="shared" si="240"/>
        <v/>
      </c>
      <c r="CN302" s="26" t="str">
        <f t="shared" si="241"/>
        <v/>
      </c>
      <c r="CO302" s="26" t="str">
        <f t="shared" si="242"/>
        <v/>
      </c>
      <c r="CP302" s="26" t="str">
        <f t="shared" si="243"/>
        <v/>
      </c>
      <c r="CQ302" s="26" t="str">
        <f t="shared" si="244"/>
        <v/>
      </c>
      <c r="CR302" s="26" t="str">
        <f t="shared" si="245"/>
        <v/>
      </c>
      <c r="CS302" s="26" t="str">
        <f t="shared" si="246"/>
        <v/>
      </c>
      <c r="CT302" s="26" t="str">
        <f t="shared" si="247"/>
        <v/>
      </c>
      <c r="CU302" s="26" t="str">
        <f t="shared" si="248"/>
        <v/>
      </c>
      <c r="CV302" s="26" t="str">
        <f t="shared" si="249"/>
        <v/>
      </c>
      <c r="CW302" s="26" t="str">
        <f t="shared" si="250"/>
        <v/>
      </c>
      <c r="CX302" s="26" t="str">
        <f t="shared" si="251"/>
        <v/>
      </c>
      <c r="CY302" s="26" t="str">
        <f t="shared" si="252"/>
        <v/>
      </c>
      <c r="CZ302" s="26" t="str">
        <f t="shared" si="253"/>
        <v/>
      </c>
      <c r="DA302" s="26" t="str">
        <f t="shared" si="254"/>
        <v/>
      </c>
      <c r="DB302" s="26" t="str">
        <f t="shared" si="255"/>
        <v/>
      </c>
      <c r="DC302" s="26" t="str">
        <f t="shared" si="256"/>
        <v/>
      </c>
      <c r="DD302" s="26" t="str">
        <f t="shared" si="257"/>
        <v/>
      </c>
      <c r="DE302" s="26" t="str">
        <f t="shared" si="258"/>
        <v/>
      </c>
      <c r="DF302" s="26" t="str">
        <f t="shared" si="259"/>
        <v/>
      </c>
      <c r="DG302" s="26" t="str">
        <f t="shared" si="260"/>
        <v/>
      </c>
      <c r="DH302" s="26" t="str">
        <f t="shared" si="261"/>
        <v/>
      </c>
      <c r="DI302" s="26" t="str">
        <f t="shared" si="262"/>
        <v/>
      </c>
      <c r="DJ302" s="26" t="str">
        <f t="shared" si="263"/>
        <v/>
      </c>
      <c r="DK302" s="26" t="str">
        <f t="shared" si="264"/>
        <v/>
      </c>
      <c r="DL302" s="26" t="str">
        <f t="shared" si="265"/>
        <v/>
      </c>
      <c r="DM302" s="26" t="str">
        <f t="shared" si="266"/>
        <v/>
      </c>
      <c r="DN302" s="26" t="str">
        <f t="shared" si="267"/>
        <v/>
      </c>
      <c r="DO302" s="26" t="str">
        <f t="shared" si="268"/>
        <v/>
      </c>
      <c r="DP302" s="26" t="str">
        <f t="shared" si="269"/>
        <v/>
      </c>
      <c r="DQ302" s="26" t="str">
        <f t="shared" si="270"/>
        <v/>
      </c>
      <c r="DR302" s="26" t="str">
        <f t="shared" si="271"/>
        <v/>
      </c>
      <c r="DS302" s="26" t="str">
        <f t="shared" si="272"/>
        <v/>
      </c>
      <c r="DT302" s="26" t="str">
        <f t="shared" si="273"/>
        <v/>
      </c>
      <c r="DU302" s="26" t="str">
        <f t="shared" si="274"/>
        <v/>
      </c>
      <c r="DV302" s="26" t="str">
        <f t="shared" si="275"/>
        <v/>
      </c>
    </row>
    <row r="303" spans="1:126" ht="105" x14ac:dyDescent="0.25">
      <c r="A303" t="s">
        <v>1942</v>
      </c>
      <c r="B303">
        <v>2018</v>
      </c>
      <c r="C303" t="s">
        <v>2046</v>
      </c>
      <c r="D303">
        <v>106990</v>
      </c>
      <c r="E303" s="19">
        <v>1318219908934</v>
      </c>
      <c r="F303" t="s">
        <v>475</v>
      </c>
      <c r="G303">
        <v>325211</v>
      </c>
      <c r="H303" t="s">
        <v>1962</v>
      </c>
      <c r="I303" t="s">
        <v>477</v>
      </c>
      <c r="J303" t="s">
        <v>478</v>
      </c>
      <c r="K303" t="s">
        <v>479</v>
      </c>
      <c r="L303">
        <v>52732</v>
      </c>
      <c r="M303" s="26" t="str">
        <f t="shared" si="221"/>
        <v>89. PRODUCE THE CHEMICAL, 92. SALE OR DISTRIBUTION OF THE CHEMICAL</v>
      </c>
      <c r="N303" s="26" t="s">
        <v>400</v>
      </c>
      <c r="O303" s="26" t="s">
        <v>481</v>
      </c>
      <c r="P303">
        <v>12290</v>
      </c>
      <c r="Q303">
        <v>5250</v>
      </c>
      <c r="R303">
        <v>17540</v>
      </c>
      <c r="S303" s="26" t="s">
        <v>1940</v>
      </c>
      <c r="T303" s="26" t="s">
        <v>1941</v>
      </c>
      <c r="U303" s="26" t="s">
        <v>1941</v>
      </c>
      <c r="V303" s="26" t="s">
        <v>1940</v>
      </c>
      <c r="W303" s="26" t="s">
        <v>1941</v>
      </c>
      <c r="X303" s="26" t="s">
        <v>1941</v>
      </c>
      <c r="Y303" s="26" t="s">
        <v>1941</v>
      </c>
      <c r="Z303" s="26" t="s">
        <v>1941</v>
      </c>
      <c r="AA303" s="26" t="s">
        <v>1941</v>
      </c>
      <c r="AB303" s="26" t="s">
        <v>1941</v>
      </c>
      <c r="AC303" s="26" t="s">
        <v>1941</v>
      </c>
      <c r="AD303" s="26" t="s">
        <v>1941</v>
      </c>
      <c r="AE303" s="26" t="s">
        <v>1941</v>
      </c>
      <c r="AF303" s="26" t="s">
        <v>1941</v>
      </c>
      <c r="AG303" s="26" t="s">
        <v>1941</v>
      </c>
      <c r="AH303" s="26" t="s">
        <v>1941</v>
      </c>
      <c r="AI303" s="26" t="s">
        <v>1941</v>
      </c>
      <c r="AJ303" s="26" t="s">
        <v>1941</v>
      </c>
      <c r="AK303" s="26" t="s">
        <v>1941</v>
      </c>
      <c r="AL303" s="26" t="s">
        <v>1941</v>
      </c>
      <c r="AM303" s="26" t="s">
        <v>1941</v>
      </c>
      <c r="AN303" s="26" t="s">
        <v>1941</v>
      </c>
      <c r="AO303" s="26" t="s">
        <v>1941</v>
      </c>
      <c r="AP303" s="26" t="s">
        <v>1941</v>
      </c>
      <c r="AQ303" s="26" t="s">
        <v>1941</v>
      </c>
      <c r="AR303" s="26" t="s">
        <v>1941</v>
      </c>
      <c r="AS303" s="26" t="s">
        <v>1941</v>
      </c>
      <c r="AT303" s="26" t="s">
        <v>1941</v>
      </c>
      <c r="AU303" s="26" t="s">
        <v>1941</v>
      </c>
      <c r="AV303" s="26" t="s">
        <v>1941</v>
      </c>
      <c r="AW303" s="26" t="s">
        <v>1941</v>
      </c>
      <c r="AX303" s="26" t="s">
        <v>1941</v>
      </c>
      <c r="AY303" s="26" t="s">
        <v>1941</v>
      </c>
      <c r="AZ303" s="26" t="s">
        <v>1941</v>
      </c>
      <c r="BA303" s="26" t="s">
        <v>1941</v>
      </c>
      <c r="BB303" s="26" t="s">
        <v>1941</v>
      </c>
      <c r="BC303" s="26" t="s">
        <v>1941</v>
      </c>
      <c r="BD303" s="26" t="s">
        <v>1941</v>
      </c>
      <c r="BE303" s="26" t="s">
        <v>1941</v>
      </c>
      <c r="BF303" s="26" t="s">
        <v>1941</v>
      </c>
      <c r="BG303" s="26" t="s">
        <v>1941</v>
      </c>
      <c r="BH303" s="26" t="s">
        <v>1941</v>
      </c>
      <c r="BI303" s="26" t="s">
        <v>1941</v>
      </c>
      <c r="BJ303" s="26" t="s">
        <v>1941</v>
      </c>
      <c r="BK303" s="26" t="s">
        <v>1941</v>
      </c>
      <c r="BL303" s="26" t="s">
        <v>1941</v>
      </c>
      <c r="BM303" s="26" t="s">
        <v>1941</v>
      </c>
      <c r="BN303" s="26" t="s">
        <v>1941</v>
      </c>
      <c r="BO303" s="26" t="s">
        <v>1941</v>
      </c>
      <c r="BP303" s="26" t="s">
        <v>1941</v>
      </c>
      <c r="BQ303" s="26" t="s">
        <v>1941</v>
      </c>
      <c r="BR303" s="26" t="s">
        <v>1941</v>
      </c>
      <c r="BS303" s="26" t="s">
        <v>1941</v>
      </c>
      <c r="BT303" s="26" t="s">
        <v>1941</v>
      </c>
      <c r="BU303" s="26" t="str">
        <f t="shared" si="222"/>
        <v>89. PRODUCE THE CHEMICAL</v>
      </c>
      <c r="BV303" s="26" t="str">
        <f t="shared" si="223"/>
        <v/>
      </c>
      <c r="BW303" s="26" t="str">
        <f t="shared" si="224"/>
        <v/>
      </c>
      <c r="BX303" s="26" t="str">
        <f t="shared" si="225"/>
        <v>92. SALE OR DISTRIBUTION OF THE CHEMICAL</v>
      </c>
      <c r="BY303" s="26" t="str">
        <f t="shared" si="226"/>
        <v/>
      </c>
      <c r="BZ303" s="26" t="str">
        <f t="shared" si="227"/>
        <v/>
      </c>
      <c r="CA303" s="26" t="str">
        <f t="shared" si="228"/>
        <v/>
      </c>
      <c r="CB303" s="26" t="str">
        <f t="shared" si="229"/>
        <v/>
      </c>
      <c r="CC303" s="26" t="str">
        <f t="shared" si="230"/>
        <v/>
      </c>
      <c r="CD303" s="26" t="str">
        <f t="shared" si="231"/>
        <v/>
      </c>
      <c r="CE303" s="26" t="str">
        <f t="shared" si="232"/>
        <v/>
      </c>
      <c r="CF303" s="26" t="str">
        <f t="shared" si="233"/>
        <v/>
      </c>
      <c r="CG303" s="26" t="str">
        <f t="shared" si="234"/>
        <v/>
      </c>
      <c r="CH303" s="26" t="str">
        <f t="shared" si="235"/>
        <v/>
      </c>
      <c r="CI303" s="26" t="str">
        <f t="shared" si="236"/>
        <v/>
      </c>
      <c r="CJ303" s="26" t="str">
        <f t="shared" si="237"/>
        <v/>
      </c>
      <c r="CK303" s="26" t="str">
        <f t="shared" si="238"/>
        <v/>
      </c>
      <c r="CL303" s="26" t="str">
        <f t="shared" si="239"/>
        <v/>
      </c>
      <c r="CM303" s="26" t="str">
        <f t="shared" si="240"/>
        <v/>
      </c>
      <c r="CN303" s="26" t="str">
        <f t="shared" si="241"/>
        <v/>
      </c>
      <c r="CO303" s="26" t="str">
        <f t="shared" si="242"/>
        <v/>
      </c>
      <c r="CP303" s="26" t="str">
        <f t="shared" si="243"/>
        <v/>
      </c>
      <c r="CQ303" s="26" t="str">
        <f t="shared" si="244"/>
        <v/>
      </c>
      <c r="CR303" s="26" t="str">
        <f t="shared" si="245"/>
        <v/>
      </c>
      <c r="CS303" s="26" t="str">
        <f t="shared" si="246"/>
        <v/>
      </c>
      <c r="CT303" s="26" t="str">
        <f t="shared" si="247"/>
        <v/>
      </c>
      <c r="CU303" s="26" t="str">
        <f t="shared" si="248"/>
        <v/>
      </c>
      <c r="CV303" s="26" t="str">
        <f t="shared" si="249"/>
        <v/>
      </c>
      <c r="CW303" s="26" t="str">
        <f t="shared" si="250"/>
        <v/>
      </c>
      <c r="CX303" s="26" t="str">
        <f t="shared" si="251"/>
        <v/>
      </c>
      <c r="CY303" s="26" t="str">
        <f t="shared" si="252"/>
        <v/>
      </c>
      <c r="CZ303" s="26" t="str">
        <f t="shared" si="253"/>
        <v/>
      </c>
      <c r="DA303" s="26" t="str">
        <f t="shared" si="254"/>
        <v/>
      </c>
      <c r="DB303" s="26" t="str">
        <f t="shared" si="255"/>
        <v/>
      </c>
      <c r="DC303" s="26" t="str">
        <f t="shared" si="256"/>
        <v/>
      </c>
      <c r="DD303" s="26" t="str">
        <f t="shared" si="257"/>
        <v/>
      </c>
      <c r="DE303" s="26" t="str">
        <f t="shared" si="258"/>
        <v/>
      </c>
      <c r="DF303" s="26" t="str">
        <f t="shared" si="259"/>
        <v/>
      </c>
      <c r="DG303" s="26" t="str">
        <f t="shared" si="260"/>
        <v/>
      </c>
      <c r="DH303" s="26" t="str">
        <f t="shared" si="261"/>
        <v/>
      </c>
      <c r="DI303" s="26" t="str">
        <f t="shared" si="262"/>
        <v/>
      </c>
      <c r="DJ303" s="26" t="str">
        <f t="shared" si="263"/>
        <v/>
      </c>
      <c r="DK303" s="26" t="str">
        <f t="shared" si="264"/>
        <v/>
      </c>
      <c r="DL303" s="26" t="str">
        <f t="shared" si="265"/>
        <v/>
      </c>
      <c r="DM303" s="26" t="str">
        <f t="shared" si="266"/>
        <v/>
      </c>
      <c r="DN303" s="26" t="str">
        <f t="shared" si="267"/>
        <v/>
      </c>
      <c r="DO303" s="26" t="str">
        <f t="shared" si="268"/>
        <v/>
      </c>
      <c r="DP303" s="26" t="str">
        <f t="shared" si="269"/>
        <v/>
      </c>
      <c r="DQ303" s="26" t="str">
        <f t="shared" si="270"/>
        <v/>
      </c>
      <c r="DR303" s="26" t="str">
        <f t="shared" si="271"/>
        <v/>
      </c>
      <c r="DS303" s="26" t="str">
        <f t="shared" si="272"/>
        <v/>
      </c>
      <c r="DT303" s="26" t="str">
        <f t="shared" si="273"/>
        <v/>
      </c>
      <c r="DU303" s="26" t="str">
        <f t="shared" si="274"/>
        <v/>
      </c>
      <c r="DV303" s="26" t="str">
        <f t="shared" si="275"/>
        <v/>
      </c>
    </row>
    <row r="304" spans="1:126" ht="105" x14ac:dyDescent="0.25">
      <c r="A304" t="s">
        <v>1942</v>
      </c>
      <c r="B304">
        <v>2019</v>
      </c>
      <c r="C304" t="s">
        <v>2046</v>
      </c>
      <c r="D304">
        <v>106990</v>
      </c>
      <c r="E304" s="19">
        <v>1319219908973</v>
      </c>
      <c r="F304" t="s">
        <v>475</v>
      </c>
      <c r="G304">
        <v>325211</v>
      </c>
      <c r="H304" t="s">
        <v>1962</v>
      </c>
      <c r="I304" t="s">
        <v>477</v>
      </c>
      <c r="J304" t="s">
        <v>478</v>
      </c>
      <c r="K304" t="s">
        <v>479</v>
      </c>
      <c r="L304">
        <v>52732</v>
      </c>
      <c r="M304" s="26" t="str">
        <f t="shared" si="221"/>
        <v>89. PRODUCE THE CHEMICAL, 92. SALE OR DISTRIBUTION OF THE CHEMICAL</v>
      </c>
      <c r="N304" s="26" t="s">
        <v>400</v>
      </c>
      <c r="O304" s="26" t="s">
        <v>481</v>
      </c>
      <c r="P304">
        <v>12322.5</v>
      </c>
      <c r="Q304">
        <v>4657.5</v>
      </c>
      <c r="R304">
        <v>16980</v>
      </c>
      <c r="S304" s="26" t="s">
        <v>1940</v>
      </c>
      <c r="T304" s="26" t="s">
        <v>1941</v>
      </c>
      <c r="U304" s="26" t="s">
        <v>1941</v>
      </c>
      <c r="V304" s="26" t="s">
        <v>1940</v>
      </c>
      <c r="W304" s="26" t="s">
        <v>1941</v>
      </c>
      <c r="X304" s="26" t="s">
        <v>1941</v>
      </c>
      <c r="Y304" s="26" t="s">
        <v>1941</v>
      </c>
      <c r="Z304" s="26" t="s">
        <v>1941</v>
      </c>
      <c r="AA304" s="26" t="s">
        <v>1941</v>
      </c>
      <c r="AB304" s="26" t="s">
        <v>1941</v>
      </c>
      <c r="AC304" s="26" t="s">
        <v>1941</v>
      </c>
      <c r="AD304" s="26" t="s">
        <v>1941</v>
      </c>
      <c r="AE304" s="26" t="s">
        <v>1941</v>
      </c>
      <c r="AF304" s="26" t="s">
        <v>1941</v>
      </c>
      <c r="AG304" s="26" t="s">
        <v>1941</v>
      </c>
      <c r="AH304" s="26" t="s">
        <v>1941</v>
      </c>
      <c r="AI304" s="26" t="s">
        <v>1941</v>
      </c>
      <c r="AJ304" s="26" t="s">
        <v>1941</v>
      </c>
      <c r="AK304" s="26" t="s">
        <v>1941</v>
      </c>
      <c r="AL304" s="26" t="s">
        <v>1941</v>
      </c>
      <c r="AM304" s="26" t="s">
        <v>1941</v>
      </c>
      <c r="AN304" s="26" t="s">
        <v>1941</v>
      </c>
      <c r="AO304" s="26" t="s">
        <v>1941</v>
      </c>
      <c r="AP304" s="26" t="s">
        <v>1941</v>
      </c>
      <c r="AQ304" s="26" t="s">
        <v>1941</v>
      </c>
      <c r="AR304" s="26" t="s">
        <v>1941</v>
      </c>
      <c r="AS304" s="26" t="s">
        <v>1941</v>
      </c>
      <c r="AT304" s="26" t="s">
        <v>1941</v>
      </c>
      <c r="AU304" s="26" t="s">
        <v>1941</v>
      </c>
      <c r="AV304" s="26" t="s">
        <v>1941</v>
      </c>
      <c r="AW304" s="26" t="s">
        <v>1941</v>
      </c>
      <c r="AX304" s="26" t="s">
        <v>1941</v>
      </c>
      <c r="AY304" s="26" t="s">
        <v>1941</v>
      </c>
      <c r="AZ304" s="26" t="s">
        <v>1941</v>
      </c>
      <c r="BA304" s="26" t="s">
        <v>1941</v>
      </c>
      <c r="BB304" s="26" t="s">
        <v>1941</v>
      </c>
      <c r="BC304" s="26" t="s">
        <v>1941</v>
      </c>
      <c r="BD304" s="26" t="s">
        <v>1941</v>
      </c>
      <c r="BE304" s="26" t="s">
        <v>1941</v>
      </c>
      <c r="BF304" s="26" t="s">
        <v>1941</v>
      </c>
      <c r="BG304" s="26" t="s">
        <v>1941</v>
      </c>
      <c r="BH304" s="26" t="s">
        <v>1941</v>
      </c>
      <c r="BI304" s="26" t="s">
        <v>1941</v>
      </c>
      <c r="BJ304" s="26" t="s">
        <v>1941</v>
      </c>
      <c r="BK304" s="26" t="s">
        <v>1941</v>
      </c>
      <c r="BL304" s="26" t="s">
        <v>1941</v>
      </c>
      <c r="BM304" s="26" t="s">
        <v>1941</v>
      </c>
      <c r="BN304" s="26" t="s">
        <v>1941</v>
      </c>
      <c r="BO304" s="26" t="s">
        <v>1941</v>
      </c>
      <c r="BP304" s="26" t="s">
        <v>1941</v>
      </c>
      <c r="BQ304" s="26" t="s">
        <v>1941</v>
      </c>
      <c r="BR304" s="26" t="s">
        <v>1941</v>
      </c>
      <c r="BS304" s="26" t="s">
        <v>1941</v>
      </c>
      <c r="BT304" s="26" t="s">
        <v>1941</v>
      </c>
      <c r="BU304" s="26" t="str">
        <f t="shared" si="222"/>
        <v>89. PRODUCE THE CHEMICAL</v>
      </c>
      <c r="BV304" s="26" t="str">
        <f t="shared" si="223"/>
        <v/>
      </c>
      <c r="BW304" s="26" t="str">
        <f t="shared" si="224"/>
        <v/>
      </c>
      <c r="BX304" s="26" t="str">
        <f t="shared" si="225"/>
        <v>92. SALE OR DISTRIBUTION OF THE CHEMICAL</v>
      </c>
      <c r="BY304" s="26" t="str">
        <f t="shared" si="226"/>
        <v/>
      </c>
      <c r="BZ304" s="26" t="str">
        <f t="shared" si="227"/>
        <v/>
      </c>
      <c r="CA304" s="26" t="str">
        <f t="shared" si="228"/>
        <v/>
      </c>
      <c r="CB304" s="26" t="str">
        <f t="shared" si="229"/>
        <v/>
      </c>
      <c r="CC304" s="26" t="str">
        <f t="shared" si="230"/>
        <v/>
      </c>
      <c r="CD304" s="26" t="str">
        <f t="shared" si="231"/>
        <v/>
      </c>
      <c r="CE304" s="26" t="str">
        <f t="shared" si="232"/>
        <v/>
      </c>
      <c r="CF304" s="26" t="str">
        <f t="shared" si="233"/>
        <v/>
      </c>
      <c r="CG304" s="26" t="str">
        <f t="shared" si="234"/>
        <v/>
      </c>
      <c r="CH304" s="26" t="str">
        <f t="shared" si="235"/>
        <v/>
      </c>
      <c r="CI304" s="26" t="str">
        <f t="shared" si="236"/>
        <v/>
      </c>
      <c r="CJ304" s="26" t="str">
        <f t="shared" si="237"/>
        <v/>
      </c>
      <c r="CK304" s="26" t="str">
        <f t="shared" si="238"/>
        <v/>
      </c>
      <c r="CL304" s="26" t="str">
        <f t="shared" si="239"/>
        <v/>
      </c>
      <c r="CM304" s="26" t="str">
        <f t="shared" si="240"/>
        <v/>
      </c>
      <c r="CN304" s="26" t="str">
        <f t="shared" si="241"/>
        <v/>
      </c>
      <c r="CO304" s="26" t="str">
        <f t="shared" si="242"/>
        <v/>
      </c>
      <c r="CP304" s="26" t="str">
        <f t="shared" si="243"/>
        <v/>
      </c>
      <c r="CQ304" s="26" t="str">
        <f t="shared" si="244"/>
        <v/>
      </c>
      <c r="CR304" s="26" t="str">
        <f t="shared" si="245"/>
        <v/>
      </c>
      <c r="CS304" s="26" t="str">
        <f t="shared" si="246"/>
        <v/>
      </c>
      <c r="CT304" s="26" t="str">
        <f t="shared" si="247"/>
        <v/>
      </c>
      <c r="CU304" s="26" t="str">
        <f t="shared" si="248"/>
        <v/>
      </c>
      <c r="CV304" s="26" t="str">
        <f t="shared" si="249"/>
        <v/>
      </c>
      <c r="CW304" s="26" t="str">
        <f t="shared" si="250"/>
        <v/>
      </c>
      <c r="CX304" s="26" t="str">
        <f t="shared" si="251"/>
        <v/>
      </c>
      <c r="CY304" s="26" t="str">
        <f t="shared" si="252"/>
        <v/>
      </c>
      <c r="CZ304" s="26" t="str">
        <f t="shared" si="253"/>
        <v/>
      </c>
      <c r="DA304" s="26" t="str">
        <f t="shared" si="254"/>
        <v/>
      </c>
      <c r="DB304" s="26" t="str">
        <f t="shared" si="255"/>
        <v/>
      </c>
      <c r="DC304" s="26" t="str">
        <f t="shared" si="256"/>
        <v/>
      </c>
      <c r="DD304" s="26" t="str">
        <f t="shared" si="257"/>
        <v/>
      </c>
      <c r="DE304" s="26" t="str">
        <f t="shared" si="258"/>
        <v/>
      </c>
      <c r="DF304" s="26" t="str">
        <f t="shared" si="259"/>
        <v/>
      </c>
      <c r="DG304" s="26" t="str">
        <f t="shared" si="260"/>
        <v/>
      </c>
      <c r="DH304" s="26" t="str">
        <f t="shared" si="261"/>
        <v/>
      </c>
      <c r="DI304" s="26" t="str">
        <f t="shared" si="262"/>
        <v/>
      </c>
      <c r="DJ304" s="26" t="str">
        <f t="shared" si="263"/>
        <v/>
      </c>
      <c r="DK304" s="26" t="str">
        <f t="shared" si="264"/>
        <v/>
      </c>
      <c r="DL304" s="26" t="str">
        <f t="shared" si="265"/>
        <v/>
      </c>
      <c r="DM304" s="26" t="str">
        <f t="shared" si="266"/>
        <v/>
      </c>
      <c r="DN304" s="26" t="str">
        <f t="shared" si="267"/>
        <v/>
      </c>
      <c r="DO304" s="26" t="str">
        <f t="shared" si="268"/>
        <v/>
      </c>
      <c r="DP304" s="26" t="str">
        <f t="shared" si="269"/>
        <v/>
      </c>
      <c r="DQ304" s="26" t="str">
        <f t="shared" si="270"/>
        <v/>
      </c>
      <c r="DR304" s="26" t="str">
        <f t="shared" si="271"/>
        <v/>
      </c>
      <c r="DS304" s="26" t="str">
        <f t="shared" si="272"/>
        <v/>
      </c>
      <c r="DT304" s="26" t="str">
        <f t="shared" si="273"/>
        <v/>
      </c>
      <c r="DU304" s="26" t="str">
        <f t="shared" si="274"/>
        <v/>
      </c>
      <c r="DV304" s="26" t="str">
        <f t="shared" si="275"/>
        <v/>
      </c>
    </row>
    <row r="305" spans="1:126" ht="45" x14ac:dyDescent="0.25">
      <c r="A305" t="s">
        <v>1942</v>
      </c>
      <c r="B305">
        <v>2020</v>
      </c>
      <c r="C305" t="s">
        <v>2046</v>
      </c>
      <c r="D305">
        <v>106990</v>
      </c>
      <c r="E305" s="19">
        <v>1320219908845</v>
      </c>
      <c r="F305" t="s">
        <v>475</v>
      </c>
      <c r="G305">
        <v>325110</v>
      </c>
      <c r="H305" t="s">
        <v>1962</v>
      </c>
      <c r="I305" t="s">
        <v>477</v>
      </c>
      <c r="J305" t="s">
        <v>478</v>
      </c>
      <c r="K305" t="s">
        <v>479</v>
      </c>
      <c r="L305">
        <v>52732</v>
      </c>
      <c r="M305" s="26" t="str">
        <f t="shared" si="221"/>
        <v>89. PRODUCE THE CHEMICAL, 93. AS A BYPRODUCT</v>
      </c>
      <c r="N305" s="26" t="s">
        <v>400</v>
      </c>
      <c r="O305" s="26" t="s">
        <v>481</v>
      </c>
      <c r="P305">
        <v>10367</v>
      </c>
      <c r="Q305">
        <v>3213</v>
      </c>
      <c r="R305">
        <v>13580</v>
      </c>
      <c r="S305" s="26" t="s">
        <v>1940</v>
      </c>
      <c r="T305" s="26" t="s">
        <v>1941</v>
      </c>
      <c r="U305" s="26" t="s">
        <v>1941</v>
      </c>
      <c r="V305" s="26" t="s">
        <v>1941</v>
      </c>
      <c r="W305" s="26" t="s">
        <v>1940</v>
      </c>
      <c r="X305" s="26" t="s">
        <v>1941</v>
      </c>
      <c r="Y305" s="26" t="s">
        <v>1941</v>
      </c>
      <c r="Z305" s="26" t="s">
        <v>1941</v>
      </c>
      <c r="AA305" s="26" t="s">
        <v>1941</v>
      </c>
      <c r="AB305" s="26" t="s">
        <v>1941</v>
      </c>
      <c r="AC305" s="26" t="s">
        <v>1941</v>
      </c>
      <c r="AD305" s="26" t="s">
        <v>1941</v>
      </c>
      <c r="AE305" s="26" t="s">
        <v>1941</v>
      </c>
      <c r="AF305" s="26" t="s">
        <v>1941</v>
      </c>
      <c r="AG305" s="26" t="s">
        <v>1941</v>
      </c>
      <c r="AH305" s="26" t="s">
        <v>1941</v>
      </c>
      <c r="AI305" s="26" t="s">
        <v>1941</v>
      </c>
      <c r="AJ305" s="26" t="s">
        <v>1941</v>
      </c>
      <c r="AK305" s="26" t="s">
        <v>1941</v>
      </c>
      <c r="AL305" s="26" t="s">
        <v>1941</v>
      </c>
      <c r="AM305" s="26" t="s">
        <v>1941</v>
      </c>
      <c r="AN305" s="26" t="s">
        <v>1941</v>
      </c>
      <c r="AO305" s="26" t="s">
        <v>1941</v>
      </c>
      <c r="AP305" s="26" t="s">
        <v>1941</v>
      </c>
      <c r="AQ305" s="26" t="s">
        <v>1941</v>
      </c>
      <c r="AR305" s="26" t="s">
        <v>1941</v>
      </c>
      <c r="AS305" s="26" t="s">
        <v>1941</v>
      </c>
      <c r="AT305" s="26" t="s">
        <v>1941</v>
      </c>
      <c r="AU305" s="26" t="s">
        <v>1941</v>
      </c>
      <c r="AV305" s="26" t="s">
        <v>1941</v>
      </c>
      <c r="AW305" s="26" t="s">
        <v>1941</v>
      </c>
      <c r="AX305" s="26" t="s">
        <v>1941</v>
      </c>
      <c r="AY305" s="26" t="s">
        <v>1941</v>
      </c>
      <c r="AZ305" s="26" t="s">
        <v>1941</v>
      </c>
      <c r="BA305" s="26" t="s">
        <v>1941</v>
      </c>
      <c r="BB305" s="26" t="s">
        <v>1941</v>
      </c>
      <c r="BC305" s="26" t="s">
        <v>1941</v>
      </c>
      <c r="BD305" s="26" t="s">
        <v>1941</v>
      </c>
      <c r="BE305" s="26" t="s">
        <v>1941</v>
      </c>
      <c r="BF305" s="26" t="s">
        <v>1941</v>
      </c>
      <c r="BG305" s="26" t="s">
        <v>1941</v>
      </c>
      <c r="BH305" s="26" t="s">
        <v>1941</v>
      </c>
      <c r="BI305" s="26" t="s">
        <v>1941</v>
      </c>
      <c r="BJ305" s="26" t="s">
        <v>1941</v>
      </c>
      <c r="BK305" s="26" t="s">
        <v>1941</v>
      </c>
      <c r="BL305" s="26" t="s">
        <v>1941</v>
      </c>
      <c r="BM305" s="26" t="s">
        <v>1941</v>
      </c>
      <c r="BN305" s="26" t="s">
        <v>1941</v>
      </c>
      <c r="BO305" s="26" t="s">
        <v>1941</v>
      </c>
      <c r="BP305" s="26" t="s">
        <v>1941</v>
      </c>
      <c r="BQ305" s="26" t="s">
        <v>1941</v>
      </c>
      <c r="BR305" s="26" t="s">
        <v>1941</v>
      </c>
      <c r="BS305" s="26" t="s">
        <v>1941</v>
      </c>
      <c r="BT305" s="26" t="s">
        <v>1941</v>
      </c>
      <c r="BU305" s="26" t="str">
        <f t="shared" si="222"/>
        <v>89. PRODUCE THE CHEMICAL</v>
      </c>
      <c r="BV305" s="26" t="str">
        <f t="shared" si="223"/>
        <v/>
      </c>
      <c r="BW305" s="26" t="str">
        <f t="shared" si="224"/>
        <v/>
      </c>
      <c r="BX305" s="26" t="str">
        <f t="shared" si="225"/>
        <v/>
      </c>
      <c r="BY305" s="26" t="str">
        <f t="shared" si="226"/>
        <v>93. AS A BYPRODUCT</v>
      </c>
      <c r="BZ305" s="26" t="str">
        <f t="shared" si="227"/>
        <v/>
      </c>
      <c r="CA305" s="26" t="str">
        <f t="shared" si="228"/>
        <v/>
      </c>
      <c r="CB305" s="26" t="str">
        <f t="shared" si="229"/>
        <v/>
      </c>
      <c r="CC305" s="26" t="str">
        <f t="shared" si="230"/>
        <v/>
      </c>
      <c r="CD305" s="26" t="str">
        <f t="shared" si="231"/>
        <v/>
      </c>
      <c r="CE305" s="26" t="str">
        <f t="shared" si="232"/>
        <v/>
      </c>
      <c r="CF305" s="26" t="str">
        <f t="shared" si="233"/>
        <v/>
      </c>
      <c r="CG305" s="26" t="str">
        <f t="shared" si="234"/>
        <v/>
      </c>
      <c r="CH305" s="26" t="str">
        <f t="shared" si="235"/>
        <v/>
      </c>
      <c r="CI305" s="26" t="str">
        <f t="shared" si="236"/>
        <v/>
      </c>
      <c r="CJ305" s="26" t="str">
        <f t="shared" si="237"/>
        <v/>
      </c>
      <c r="CK305" s="26" t="str">
        <f t="shared" si="238"/>
        <v/>
      </c>
      <c r="CL305" s="26" t="str">
        <f t="shared" si="239"/>
        <v/>
      </c>
      <c r="CM305" s="26" t="str">
        <f t="shared" si="240"/>
        <v/>
      </c>
      <c r="CN305" s="26" t="str">
        <f t="shared" si="241"/>
        <v/>
      </c>
      <c r="CO305" s="26" t="str">
        <f t="shared" si="242"/>
        <v/>
      </c>
      <c r="CP305" s="26" t="str">
        <f t="shared" si="243"/>
        <v/>
      </c>
      <c r="CQ305" s="26" t="str">
        <f t="shared" si="244"/>
        <v/>
      </c>
      <c r="CR305" s="26" t="str">
        <f t="shared" si="245"/>
        <v/>
      </c>
      <c r="CS305" s="26" t="str">
        <f t="shared" si="246"/>
        <v/>
      </c>
      <c r="CT305" s="26" t="str">
        <f t="shared" si="247"/>
        <v/>
      </c>
      <c r="CU305" s="26" t="str">
        <f t="shared" si="248"/>
        <v/>
      </c>
      <c r="CV305" s="26" t="str">
        <f t="shared" si="249"/>
        <v/>
      </c>
      <c r="CW305" s="26" t="str">
        <f t="shared" si="250"/>
        <v/>
      </c>
      <c r="CX305" s="26" t="str">
        <f t="shared" si="251"/>
        <v/>
      </c>
      <c r="CY305" s="26" t="str">
        <f t="shared" si="252"/>
        <v/>
      </c>
      <c r="CZ305" s="26" t="str">
        <f t="shared" si="253"/>
        <v/>
      </c>
      <c r="DA305" s="26" t="str">
        <f t="shared" si="254"/>
        <v/>
      </c>
      <c r="DB305" s="26" t="str">
        <f t="shared" si="255"/>
        <v/>
      </c>
      <c r="DC305" s="26" t="str">
        <f t="shared" si="256"/>
        <v/>
      </c>
      <c r="DD305" s="26" t="str">
        <f t="shared" si="257"/>
        <v/>
      </c>
      <c r="DE305" s="26" t="str">
        <f t="shared" si="258"/>
        <v/>
      </c>
      <c r="DF305" s="26" t="str">
        <f t="shared" si="259"/>
        <v/>
      </c>
      <c r="DG305" s="26" t="str">
        <f t="shared" si="260"/>
        <v/>
      </c>
      <c r="DH305" s="26" t="str">
        <f t="shared" si="261"/>
        <v/>
      </c>
      <c r="DI305" s="26" t="str">
        <f t="shared" si="262"/>
        <v/>
      </c>
      <c r="DJ305" s="26" t="str">
        <f t="shared" si="263"/>
        <v/>
      </c>
      <c r="DK305" s="26" t="str">
        <f t="shared" si="264"/>
        <v/>
      </c>
      <c r="DL305" s="26" t="str">
        <f t="shared" si="265"/>
        <v/>
      </c>
      <c r="DM305" s="26" t="str">
        <f t="shared" si="266"/>
        <v/>
      </c>
      <c r="DN305" s="26" t="str">
        <f t="shared" si="267"/>
        <v/>
      </c>
      <c r="DO305" s="26" t="str">
        <f t="shared" si="268"/>
        <v/>
      </c>
      <c r="DP305" s="26" t="str">
        <f t="shared" si="269"/>
        <v/>
      </c>
      <c r="DQ305" s="26" t="str">
        <f t="shared" si="270"/>
        <v/>
      </c>
      <c r="DR305" s="26" t="str">
        <f t="shared" si="271"/>
        <v/>
      </c>
      <c r="DS305" s="26" t="str">
        <f t="shared" si="272"/>
        <v/>
      </c>
      <c r="DT305" s="26" t="str">
        <f t="shared" si="273"/>
        <v/>
      </c>
      <c r="DU305" s="26" t="str">
        <f t="shared" si="274"/>
        <v/>
      </c>
      <c r="DV305" s="26" t="str">
        <f t="shared" si="275"/>
        <v/>
      </c>
    </row>
    <row r="306" spans="1:126" ht="105" x14ac:dyDescent="0.25">
      <c r="A306" t="s">
        <v>1942</v>
      </c>
      <c r="B306">
        <v>2021</v>
      </c>
      <c r="C306" t="s">
        <v>2046</v>
      </c>
      <c r="D306">
        <v>106990</v>
      </c>
      <c r="E306" s="19">
        <v>1321219908860</v>
      </c>
      <c r="F306" t="s">
        <v>475</v>
      </c>
      <c r="G306">
        <v>325211</v>
      </c>
      <c r="H306" t="s">
        <v>1962</v>
      </c>
      <c r="I306" t="s">
        <v>477</v>
      </c>
      <c r="J306" t="s">
        <v>478</v>
      </c>
      <c r="K306" t="s">
        <v>479</v>
      </c>
      <c r="L306">
        <v>52732</v>
      </c>
      <c r="M306" s="26" t="str">
        <f t="shared" si="221"/>
        <v>89. PRODUCE THE CHEMICAL, 92. SALE OR DISTRIBUTION OF THE CHEMICAL, 114. USED AS AN ARTICLE COMPONENT</v>
      </c>
      <c r="N306" s="26" t="s">
        <v>400</v>
      </c>
      <c r="O306" s="26" t="s">
        <v>481</v>
      </c>
      <c r="P306">
        <v>9935.9</v>
      </c>
      <c r="Q306">
        <v>2711.8</v>
      </c>
      <c r="R306">
        <v>12647.7</v>
      </c>
      <c r="S306" s="26" t="s">
        <v>1940</v>
      </c>
      <c r="T306" s="26" t="s">
        <v>1941</v>
      </c>
      <c r="U306" s="26" t="s">
        <v>1941</v>
      </c>
      <c r="V306" s="26" t="s">
        <v>1940</v>
      </c>
      <c r="W306" s="26" t="s">
        <v>1941</v>
      </c>
      <c r="X306" s="26" t="s">
        <v>1941</v>
      </c>
      <c r="Y306" s="26" t="s">
        <v>1941</v>
      </c>
      <c r="Z306" s="26" t="s">
        <v>1941</v>
      </c>
      <c r="AA306" s="26" t="s">
        <v>1941</v>
      </c>
      <c r="AB306" s="26" t="s">
        <v>1941</v>
      </c>
      <c r="AC306" s="26" t="s">
        <v>1941</v>
      </c>
      <c r="AD306" s="26" t="s">
        <v>1941</v>
      </c>
      <c r="AE306" s="26" t="s">
        <v>1941</v>
      </c>
      <c r="AF306" s="26" t="s">
        <v>1941</v>
      </c>
      <c r="AG306" s="26" t="s">
        <v>1941</v>
      </c>
      <c r="AH306" s="26" t="s">
        <v>1941</v>
      </c>
      <c r="AI306" s="26" t="s">
        <v>1941</v>
      </c>
      <c r="AJ306" s="26" t="s">
        <v>1941</v>
      </c>
      <c r="AK306" s="26" t="s">
        <v>1941</v>
      </c>
      <c r="AL306" s="26" t="s">
        <v>1941</v>
      </c>
      <c r="AM306" s="26" t="s">
        <v>1941</v>
      </c>
      <c r="AN306" s="26" t="s">
        <v>1941</v>
      </c>
      <c r="AO306" s="26" t="s">
        <v>1941</v>
      </c>
      <c r="AP306" s="26" t="s">
        <v>1941</v>
      </c>
      <c r="AQ306" s="26" t="s">
        <v>1941</v>
      </c>
      <c r="AR306" s="26" t="s">
        <v>1940</v>
      </c>
      <c r="AS306" s="26" t="s">
        <v>1941</v>
      </c>
      <c r="AT306" s="26" t="s">
        <v>1941</v>
      </c>
      <c r="AU306" s="26" t="s">
        <v>1941</v>
      </c>
      <c r="AV306" s="26" t="s">
        <v>1941</v>
      </c>
      <c r="AW306" s="26" t="s">
        <v>1941</v>
      </c>
      <c r="AX306" s="26" t="s">
        <v>1941</v>
      </c>
      <c r="AY306" s="26" t="s">
        <v>1941</v>
      </c>
      <c r="AZ306" s="26" t="s">
        <v>1941</v>
      </c>
      <c r="BA306" s="26" t="s">
        <v>1941</v>
      </c>
      <c r="BB306" s="26" t="s">
        <v>1941</v>
      </c>
      <c r="BC306" s="26" t="s">
        <v>1941</v>
      </c>
      <c r="BD306" s="26" t="s">
        <v>1941</v>
      </c>
      <c r="BE306" s="26" t="s">
        <v>1941</v>
      </c>
      <c r="BF306" s="26" t="s">
        <v>1941</v>
      </c>
      <c r="BG306" s="26" t="s">
        <v>1941</v>
      </c>
      <c r="BH306" s="26" t="s">
        <v>1941</v>
      </c>
      <c r="BI306" s="26" t="s">
        <v>1941</v>
      </c>
      <c r="BJ306" s="26" t="s">
        <v>1941</v>
      </c>
      <c r="BK306" s="26" t="s">
        <v>1941</v>
      </c>
      <c r="BL306" s="26" t="s">
        <v>1941</v>
      </c>
      <c r="BM306" s="26" t="s">
        <v>1941</v>
      </c>
      <c r="BN306" s="26" t="s">
        <v>1941</v>
      </c>
      <c r="BO306" s="26" t="s">
        <v>1941</v>
      </c>
      <c r="BP306" s="26" t="s">
        <v>1941</v>
      </c>
      <c r="BQ306" s="26" t="s">
        <v>1941</v>
      </c>
      <c r="BR306" s="26" t="s">
        <v>1941</v>
      </c>
      <c r="BS306" s="26" t="s">
        <v>1941</v>
      </c>
      <c r="BT306" s="26" t="s">
        <v>1941</v>
      </c>
      <c r="BU306" s="26" t="str">
        <f t="shared" si="222"/>
        <v>89. PRODUCE THE CHEMICAL</v>
      </c>
      <c r="BV306" s="26" t="str">
        <f t="shared" si="223"/>
        <v/>
      </c>
      <c r="BW306" s="26" t="str">
        <f t="shared" si="224"/>
        <v/>
      </c>
      <c r="BX306" s="26" t="str">
        <f t="shared" si="225"/>
        <v>92. SALE OR DISTRIBUTION OF THE CHEMICAL</v>
      </c>
      <c r="BY306" s="26" t="str">
        <f t="shared" si="226"/>
        <v/>
      </c>
      <c r="BZ306" s="26" t="str">
        <f t="shared" si="227"/>
        <v/>
      </c>
      <c r="CA306" s="26" t="str">
        <f t="shared" si="228"/>
        <v/>
      </c>
      <c r="CB306" s="26" t="str">
        <f t="shared" si="229"/>
        <v/>
      </c>
      <c r="CC306" s="26" t="str">
        <f t="shared" si="230"/>
        <v/>
      </c>
      <c r="CD306" s="26" t="str">
        <f t="shared" si="231"/>
        <v/>
      </c>
      <c r="CE306" s="26" t="str">
        <f t="shared" si="232"/>
        <v/>
      </c>
      <c r="CF306" s="26" t="str">
        <f t="shared" si="233"/>
        <v/>
      </c>
      <c r="CG306" s="26" t="str">
        <f t="shared" si="234"/>
        <v/>
      </c>
      <c r="CH306" s="26" t="str">
        <f t="shared" si="235"/>
        <v/>
      </c>
      <c r="CI306" s="26" t="str">
        <f t="shared" si="236"/>
        <v/>
      </c>
      <c r="CJ306" s="26" t="str">
        <f t="shared" si="237"/>
        <v/>
      </c>
      <c r="CK306" s="26" t="str">
        <f t="shared" si="238"/>
        <v/>
      </c>
      <c r="CL306" s="26" t="str">
        <f t="shared" si="239"/>
        <v/>
      </c>
      <c r="CM306" s="26" t="str">
        <f t="shared" si="240"/>
        <v/>
      </c>
      <c r="CN306" s="26" t="str">
        <f t="shared" si="241"/>
        <v/>
      </c>
      <c r="CO306" s="26" t="str">
        <f t="shared" si="242"/>
        <v/>
      </c>
      <c r="CP306" s="26" t="str">
        <f t="shared" si="243"/>
        <v/>
      </c>
      <c r="CQ306" s="26" t="str">
        <f t="shared" si="244"/>
        <v/>
      </c>
      <c r="CR306" s="26" t="str">
        <f t="shared" si="245"/>
        <v/>
      </c>
      <c r="CS306" s="26" t="str">
        <f t="shared" si="246"/>
        <v/>
      </c>
      <c r="CT306" s="26" t="str">
        <f t="shared" si="247"/>
        <v>114. USED AS AN ARTICLE COMPONENT</v>
      </c>
      <c r="CU306" s="26" t="str">
        <f t="shared" si="248"/>
        <v/>
      </c>
      <c r="CV306" s="26" t="str">
        <f t="shared" si="249"/>
        <v/>
      </c>
      <c r="CW306" s="26" t="str">
        <f t="shared" si="250"/>
        <v/>
      </c>
      <c r="CX306" s="26" t="str">
        <f t="shared" si="251"/>
        <v/>
      </c>
      <c r="CY306" s="26" t="str">
        <f t="shared" si="252"/>
        <v/>
      </c>
      <c r="CZ306" s="26" t="str">
        <f t="shared" si="253"/>
        <v/>
      </c>
      <c r="DA306" s="26" t="str">
        <f t="shared" si="254"/>
        <v/>
      </c>
      <c r="DB306" s="26" t="str">
        <f t="shared" si="255"/>
        <v/>
      </c>
      <c r="DC306" s="26" t="str">
        <f t="shared" si="256"/>
        <v/>
      </c>
      <c r="DD306" s="26" t="str">
        <f t="shared" si="257"/>
        <v/>
      </c>
      <c r="DE306" s="26" t="str">
        <f t="shared" si="258"/>
        <v/>
      </c>
      <c r="DF306" s="26" t="str">
        <f t="shared" si="259"/>
        <v/>
      </c>
      <c r="DG306" s="26" t="str">
        <f t="shared" si="260"/>
        <v/>
      </c>
      <c r="DH306" s="26" t="str">
        <f t="shared" si="261"/>
        <v/>
      </c>
      <c r="DI306" s="26" t="str">
        <f t="shared" si="262"/>
        <v/>
      </c>
      <c r="DJ306" s="26" t="str">
        <f t="shared" si="263"/>
        <v/>
      </c>
      <c r="DK306" s="26" t="str">
        <f t="shared" si="264"/>
        <v/>
      </c>
      <c r="DL306" s="26" t="str">
        <f t="shared" si="265"/>
        <v/>
      </c>
      <c r="DM306" s="26" t="str">
        <f t="shared" si="266"/>
        <v/>
      </c>
      <c r="DN306" s="26" t="str">
        <f t="shared" si="267"/>
        <v/>
      </c>
      <c r="DO306" s="26" t="str">
        <f t="shared" si="268"/>
        <v/>
      </c>
      <c r="DP306" s="26" t="str">
        <f t="shared" si="269"/>
        <v/>
      </c>
      <c r="DQ306" s="26" t="str">
        <f t="shared" si="270"/>
        <v/>
      </c>
      <c r="DR306" s="26" t="str">
        <f t="shared" si="271"/>
        <v/>
      </c>
      <c r="DS306" s="26" t="str">
        <f t="shared" si="272"/>
        <v/>
      </c>
      <c r="DT306" s="26" t="str">
        <f t="shared" si="273"/>
        <v/>
      </c>
      <c r="DU306" s="26" t="str">
        <f t="shared" si="274"/>
        <v/>
      </c>
      <c r="DV306" s="26" t="str">
        <f t="shared" si="275"/>
        <v/>
      </c>
    </row>
    <row r="307" spans="1:126" ht="45" x14ac:dyDescent="0.25">
      <c r="A307" t="s">
        <v>1942</v>
      </c>
      <c r="B307">
        <v>2016</v>
      </c>
      <c r="C307" t="s">
        <v>2046</v>
      </c>
      <c r="D307">
        <v>106990</v>
      </c>
      <c r="E307" s="19">
        <v>1316215527918</v>
      </c>
      <c r="F307" t="s">
        <v>493</v>
      </c>
      <c r="G307">
        <v>325199</v>
      </c>
      <c r="H307" t="s">
        <v>484</v>
      </c>
      <c r="I307" t="s">
        <v>494</v>
      </c>
      <c r="J307" t="s">
        <v>357</v>
      </c>
      <c r="K307" t="s">
        <v>113</v>
      </c>
      <c r="L307">
        <v>77571</v>
      </c>
      <c r="M307" s="26" t="str">
        <f t="shared" si="221"/>
        <v>89. PRODUCE THE CHEMICAL, 92. SALE OR DISTRIBUTION OF THE CHEMICAL, 101. ADDED AS A FORMULATION COMPONENT</v>
      </c>
      <c r="N307" s="26" t="s">
        <v>400</v>
      </c>
      <c r="O307" s="26" t="s">
        <v>481</v>
      </c>
      <c r="P307">
        <v>1300</v>
      </c>
      <c r="Q307">
        <v>4500</v>
      </c>
      <c r="R307">
        <v>5800</v>
      </c>
      <c r="S307" s="26" t="s">
        <v>1940</v>
      </c>
      <c r="T307" s="26" t="s">
        <v>1941</v>
      </c>
      <c r="U307" s="26" t="s">
        <v>1941</v>
      </c>
      <c r="V307" s="26" t="s">
        <v>1940</v>
      </c>
      <c r="W307" s="26" t="s">
        <v>1941</v>
      </c>
      <c r="X307" s="26" t="s">
        <v>1941</v>
      </c>
      <c r="Y307" s="26" t="s">
        <v>1941</v>
      </c>
      <c r="AE307" s="26" t="s">
        <v>1940</v>
      </c>
      <c r="AR307" s="26" t="s">
        <v>1941</v>
      </c>
      <c r="AS307" s="26" t="s">
        <v>1941</v>
      </c>
      <c r="AT307" s="26" t="s">
        <v>1941</v>
      </c>
      <c r="AV307" s="26" t="s">
        <v>1941</v>
      </c>
      <c r="BD307" s="26" t="s">
        <v>1941</v>
      </c>
      <c r="BK307" s="26" t="s">
        <v>1941</v>
      </c>
      <c r="BU307" s="26" t="str">
        <f t="shared" si="222"/>
        <v>89. PRODUCE THE CHEMICAL</v>
      </c>
      <c r="BV307" s="26" t="str">
        <f t="shared" si="223"/>
        <v/>
      </c>
      <c r="BW307" s="26" t="str">
        <f t="shared" si="224"/>
        <v/>
      </c>
      <c r="BX307" s="26" t="str">
        <f t="shared" si="225"/>
        <v>92. SALE OR DISTRIBUTION OF THE CHEMICAL</v>
      </c>
      <c r="BY307" s="26" t="str">
        <f t="shared" si="226"/>
        <v/>
      </c>
      <c r="BZ307" s="26" t="str">
        <f t="shared" si="227"/>
        <v/>
      </c>
      <c r="CA307" s="26" t="str">
        <f t="shared" si="228"/>
        <v/>
      </c>
      <c r="CB307" s="26" t="str">
        <f t="shared" si="229"/>
        <v/>
      </c>
      <c r="CC307" s="26" t="str">
        <f t="shared" si="230"/>
        <v/>
      </c>
      <c r="CD307" s="26" t="str">
        <f t="shared" si="231"/>
        <v/>
      </c>
      <c r="CE307" s="26" t="str">
        <f t="shared" si="232"/>
        <v/>
      </c>
      <c r="CF307" s="26" t="str">
        <f t="shared" si="233"/>
        <v/>
      </c>
      <c r="CG307" s="26" t="str">
        <f t="shared" si="234"/>
        <v>101. ADDED AS A FORMULATION COMPONENT</v>
      </c>
      <c r="CH307" s="26" t="str">
        <f t="shared" si="235"/>
        <v/>
      </c>
      <c r="CI307" s="26" t="str">
        <f t="shared" si="236"/>
        <v/>
      </c>
      <c r="CJ307" s="26" t="str">
        <f t="shared" si="237"/>
        <v/>
      </c>
      <c r="CK307" s="26" t="str">
        <f t="shared" si="238"/>
        <v/>
      </c>
      <c r="CL307" s="26" t="str">
        <f t="shared" si="239"/>
        <v/>
      </c>
      <c r="CM307" s="26" t="str">
        <f t="shared" si="240"/>
        <v/>
      </c>
      <c r="CN307" s="26" t="str">
        <f t="shared" si="241"/>
        <v/>
      </c>
      <c r="CO307" s="26" t="str">
        <f t="shared" si="242"/>
        <v/>
      </c>
      <c r="CP307" s="26" t="str">
        <f t="shared" si="243"/>
        <v/>
      </c>
      <c r="CQ307" s="26" t="str">
        <f t="shared" si="244"/>
        <v/>
      </c>
      <c r="CR307" s="26" t="str">
        <f t="shared" si="245"/>
        <v/>
      </c>
      <c r="CS307" s="26" t="str">
        <f t="shared" si="246"/>
        <v/>
      </c>
      <c r="CT307" s="26" t="str">
        <f t="shared" si="247"/>
        <v/>
      </c>
      <c r="CU307" s="26" t="str">
        <f t="shared" si="248"/>
        <v/>
      </c>
      <c r="CV307" s="26" t="str">
        <f t="shared" si="249"/>
        <v/>
      </c>
      <c r="CW307" s="26" t="str">
        <f t="shared" si="250"/>
        <v/>
      </c>
      <c r="CX307" s="26" t="str">
        <f t="shared" si="251"/>
        <v/>
      </c>
      <c r="CY307" s="26" t="str">
        <f t="shared" si="252"/>
        <v/>
      </c>
      <c r="CZ307" s="26" t="str">
        <f t="shared" si="253"/>
        <v/>
      </c>
      <c r="DA307" s="26" t="str">
        <f t="shared" si="254"/>
        <v/>
      </c>
      <c r="DB307" s="26" t="str">
        <f t="shared" si="255"/>
        <v/>
      </c>
      <c r="DC307" s="26" t="str">
        <f t="shared" si="256"/>
        <v/>
      </c>
      <c r="DD307" s="26" t="str">
        <f t="shared" si="257"/>
        <v/>
      </c>
      <c r="DE307" s="26" t="str">
        <f t="shared" si="258"/>
        <v/>
      </c>
      <c r="DF307" s="26" t="str">
        <f t="shared" si="259"/>
        <v/>
      </c>
      <c r="DG307" s="26" t="str">
        <f t="shared" si="260"/>
        <v/>
      </c>
      <c r="DH307" s="26" t="str">
        <f t="shared" si="261"/>
        <v/>
      </c>
      <c r="DI307" s="26" t="str">
        <f t="shared" si="262"/>
        <v/>
      </c>
      <c r="DJ307" s="26" t="str">
        <f t="shared" si="263"/>
        <v/>
      </c>
      <c r="DK307" s="26" t="str">
        <f t="shared" si="264"/>
        <v/>
      </c>
      <c r="DL307" s="26" t="str">
        <f t="shared" si="265"/>
        <v/>
      </c>
      <c r="DM307" s="26" t="str">
        <f t="shared" si="266"/>
        <v/>
      </c>
      <c r="DN307" s="26" t="str">
        <f t="shared" si="267"/>
        <v/>
      </c>
      <c r="DO307" s="26" t="str">
        <f t="shared" si="268"/>
        <v/>
      </c>
      <c r="DP307" s="26" t="str">
        <f t="shared" si="269"/>
        <v/>
      </c>
      <c r="DQ307" s="26" t="str">
        <f t="shared" si="270"/>
        <v/>
      </c>
      <c r="DR307" s="26" t="str">
        <f t="shared" si="271"/>
        <v/>
      </c>
      <c r="DS307" s="26" t="str">
        <f t="shared" si="272"/>
        <v/>
      </c>
      <c r="DT307" s="26" t="str">
        <f t="shared" si="273"/>
        <v/>
      </c>
      <c r="DU307" s="26" t="str">
        <f t="shared" si="274"/>
        <v/>
      </c>
      <c r="DV307" s="26" t="str">
        <f t="shared" si="275"/>
        <v/>
      </c>
    </row>
    <row r="308" spans="1:126" ht="57" customHeight="1" x14ac:dyDescent="0.25">
      <c r="A308" t="s">
        <v>1942</v>
      </c>
      <c r="B308">
        <v>2016</v>
      </c>
      <c r="C308" t="s">
        <v>2046</v>
      </c>
      <c r="D308">
        <v>106990</v>
      </c>
      <c r="E308" s="19">
        <v>1316215193576</v>
      </c>
      <c r="F308" t="s">
        <v>483</v>
      </c>
      <c r="G308">
        <v>325110</v>
      </c>
      <c r="H308" t="s">
        <v>484</v>
      </c>
      <c r="I308" t="s">
        <v>485</v>
      </c>
      <c r="J308" t="s">
        <v>486</v>
      </c>
      <c r="K308" t="s">
        <v>338</v>
      </c>
      <c r="L308">
        <v>60450</v>
      </c>
      <c r="M308" s="26" t="str">
        <f t="shared" si="221"/>
        <v>89. PRODUCE THE CHEMICAL, 93. AS A BYPRODUCT</v>
      </c>
      <c r="N308" s="26" t="s">
        <v>400</v>
      </c>
      <c r="O308" s="26" t="s">
        <v>481</v>
      </c>
      <c r="P308">
        <v>316</v>
      </c>
      <c r="Q308">
        <v>721</v>
      </c>
      <c r="R308">
        <v>1037</v>
      </c>
      <c r="S308" s="26" t="s">
        <v>1940</v>
      </c>
      <c r="T308" s="26" t="s">
        <v>1941</v>
      </c>
      <c r="U308" s="26" t="s">
        <v>1941</v>
      </c>
      <c r="V308" s="26" t="s">
        <v>1941</v>
      </c>
      <c r="W308" s="26" t="s">
        <v>1940</v>
      </c>
      <c r="X308" s="26" t="s">
        <v>1941</v>
      </c>
      <c r="Y308" s="26" t="s">
        <v>1941</v>
      </c>
      <c r="AE308" s="26" t="s">
        <v>1941</v>
      </c>
      <c r="AR308" s="26" t="s">
        <v>1941</v>
      </c>
      <c r="AS308" s="26" t="s">
        <v>1941</v>
      </c>
      <c r="AT308" s="26" t="s">
        <v>1941</v>
      </c>
      <c r="AV308" s="26" t="s">
        <v>1941</v>
      </c>
      <c r="BD308" s="26" t="s">
        <v>1941</v>
      </c>
      <c r="BK308" s="26" t="s">
        <v>1941</v>
      </c>
      <c r="BU308" s="26" t="str">
        <f t="shared" si="222"/>
        <v>89. PRODUCE THE CHEMICAL</v>
      </c>
      <c r="BV308" s="26" t="str">
        <f t="shared" si="223"/>
        <v/>
      </c>
      <c r="BW308" s="26" t="str">
        <f t="shared" si="224"/>
        <v/>
      </c>
      <c r="BX308" s="26" t="str">
        <f t="shared" si="225"/>
        <v/>
      </c>
      <c r="BY308" s="26" t="str">
        <f t="shared" si="226"/>
        <v>93. AS A BYPRODUCT</v>
      </c>
      <c r="BZ308" s="26" t="str">
        <f t="shared" si="227"/>
        <v/>
      </c>
      <c r="CA308" s="26" t="str">
        <f t="shared" si="228"/>
        <v/>
      </c>
      <c r="CB308" s="26" t="str">
        <f t="shared" si="229"/>
        <v/>
      </c>
      <c r="CC308" s="26" t="str">
        <f t="shared" si="230"/>
        <v/>
      </c>
      <c r="CD308" s="26" t="str">
        <f t="shared" si="231"/>
        <v/>
      </c>
      <c r="CE308" s="26" t="str">
        <f t="shared" si="232"/>
        <v/>
      </c>
      <c r="CF308" s="26" t="str">
        <f t="shared" si="233"/>
        <v/>
      </c>
      <c r="CG308" s="26" t="str">
        <f t="shared" si="234"/>
        <v/>
      </c>
      <c r="CH308" s="26" t="str">
        <f t="shared" si="235"/>
        <v/>
      </c>
      <c r="CI308" s="26" t="str">
        <f t="shared" si="236"/>
        <v/>
      </c>
      <c r="CJ308" s="26" t="str">
        <f t="shared" si="237"/>
        <v/>
      </c>
      <c r="CK308" s="26" t="str">
        <f t="shared" si="238"/>
        <v/>
      </c>
      <c r="CL308" s="26" t="str">
        <f t="shared" si="239"/>
        <v/>
      </c>
      <c r="CM308" s="26" t="str">
        <f t="shared" si="240"/>
        <v/>
      </c>
      <c r="CN308" s="26" t="str">
        <f t="shared" si="241"/>
        <v/>
      </c>
      <c r="CO308" s="26" t="str">
        <f t="shared" si="242"/>
        <v/>
      </c>
      <c r="CP308" s="26" t="str">
        <f t="shared" si="243"/>
        <v/>
      </c>
      <c r="CQ308" s="26" t="str">
        <f t="shared" si="244"/>
        <v/>
      </c>
      <c r="CR308" s="26" t="str">
        <f t="shared" si="245"/>
        <v/>
      </c>
      <c r="CS308" s="26" t="str">
        <f t="shared" si="246"/>
        <v/>
      </c>
      <c r="CT308" s="26" t="str">
        <f t="shared" si="247"/>
        <v/>
      </c>
      <c r="CU308" s="26" t="str">
        <f t="shared" si="248"/>
        <v/>
      </c>
      <c r="CV308" s="26" t="str">
        <f t="shared" si="249"/>
        <v/>
      </c>
      <c r="CW308" s="26" t="str">
        <f t="shared" si="250"/>
        <v/>
      </c>
      <c r="CX308" s="26" t="str">
        <f t="shared" si="251"/>
        <v/>
      </c>
      <c r="CY308" s="26" t="str">
        <f t="shared" si="252"/>
        <v/>
      </c>
      <c r="CZ308" s="26" t="str">
        <f t="shared" si="253"/>
        <v/>
      </c>
      <c r="DA308" s="26" t="str">
        <f t="shared" si="254"/>
        <v/>
      </c>
      <c r="DB308" s="26" t="str">
        <f t="shared" si="255"/>
        <v/>
      </c>
      <c r="DC308" s="26" t="str">
        <f t="shared" si="256"/>
        <v/>
      </c>
      <c r="DD308" s="26" t="str">
        <f t="shared" si="257"/>
        <v/>
      </c>
      <c r="DE308" s="26" t="str">
        <f t="shared" si="258"/>
        <v/>
      </c>
      <c r="DF308" s="26" t="str">
        <f t="shared" si="259"/>
        <v/>
      </c>
      <c r="DG308" s="26" t="str">
        <f t="shared" si="260"/>
        <v/>
      </c>
      <c r="DH308" s="26" t="str">
        <f t="shared" si="261"/>
        <v/>
      </c>
      <c r="DI308" s="26" t="str">
        <f t="shared" si="262"/>
        <v/>
      </c>
      <c r="DJ308" s="26" t="str">
        <f t="shared" si="263"/>
        <v/>
      </c>
      <c r="DK308" s="26" t="str">
        <f t="shared" si="264"/>
        <v/>
      </c>
      <c r="DL308" s="26" t="str">
        <f t="shared" si="265"/>
        <v/>
      </c>
      <c r="DM308" s="26" t="str">
        <f t="shared" si="266"/>
        <v/>
      </c>
      <c r="DN308" s="26" t="str">
        <f t="shared" si="267"/>
        <v/>
      </c>
      <c r="DO308" s="26" t="str">
        <f t="shared" si="268"/>
        <v/>
      </c>
      <c r="DP308" s="26" t="str">
        <f t="shared" si="269"/>
        <v/>
      </c>
      <c r="DQ308" s="26" t="str">
        <f t="shared" si="270"/>
        <v/>
      </c>
      <c r="DR308" s="26" t="str">
        <f t="shared" si="271"/>
        <v/>
      </c>
      <c r="DS308" s="26" t="str">
        <f t="shared" si="272"/>
        <v/>
      </c>
      <c r="DT308" s="26" t="str">
        <f t="shared" si="273"/>
        <v/>
      </c>
      <c r="DU308" s="26" t="str">
        <f t="shared" si="274"/>
        <v/>
      </c>
      <c r="DV308" s="26" t="str">
        <f t="shared" si="275"/>
        <v/>
      </c>
    </row>
    <row r="309" spans="1:126" ht="45" x14ac:dyDescent="0.25">
      <c r="A309" t="s">
        <v>1942</v>
      </c>
      <c r="B309">
        <v>2016</v>
      </c>
      <c r="C309" t="s">
        <v>2046</v>
      </c>
      <c r="D309">
        <v>106990</v>
      </c>
      <c r="E309" s="19">
        <v>1316215317936</v>
      </c>
      <c r="F309" t="s">
        <v>489</v>
      </c>
      <c r="G309">
        <v>325110</v>
      </c>
      <c r="H309" t="s">
        <v>484</v>
      </c>
      <c r="I309" t="s">
        <v>490</v>
      </c>
      <c r="J309" t="s">
        <v>344</v>
      </c>
      <c r="K309" t="s">
        <v>113</v>
      </c>
      <c r="L309">
        <v>78410</v>
      </c>
      <c r="M309" s="26" t="str">
        <f t="shared" si="221"/>
        <v>89. PRODUCE THE CHEMICAL, 92. SALE OR DISTRIBUTION OF THE CHEMICAL, 93. AS A BYPRODUCT, 115. REPACKAGING</v>
      </c>
      <c r="N309" s="26" t="s">
        <v>400</v>
      </c>
      <c r="O309" s="26" t="s">
        <v>481</v>
      </c>
      <c r="P309">
        <v>1983</v>
      </c>
      <c r="Q309">
        <v>2140</v>
      </c>
      <c r="R309">
        <v>4123</v>
      </c>
      <c r="S309" s="26" t="s">
        <v>1940</v>
      </c>
      <c r="T309" s="26" t="s">
        <v>1941</v>
      </c>
      <c r="U309" s="26" t="s">
        <v>1941</v>
      </c>
      <c r="V309" s="26" t="s">
        <v>1940</v>
      </c>
      <c r="W309" s="26" t="s">
        <v>1940</v>
      </c>
      <c r="X309" s="26" t="s">
        <v>1941</v>
      </c>
      <c r="Y309" s="26" t="s">
        <v>1941</v>
      </c>
      <c r="AE309" s="26" t="s">
        <v>1941</v>
      </c>
      <c r="AR309" s="26" t="s">
        <v>1941</v>
      </c>
      <c r="AS309" s="26" t="s">
        <v>1940</v>
      </c>
      <c r="AT309" s="26" t="s">
        <v>1941</v>
      </c>
      <c r="AV309" s="26" t="s">
        <v>1941</v>
      </c>
      <c r="BD309" s="26" t="s">
        <v>1941</v>
      </c>
      <c r="BK309" s="26" t="s">
        <v>1941</v>
      </c>
      <c r="BU309" s="26" t="str">
        <f t="shared" si="222"/>
        <v>89. PRODUCE THE CHEMICAL</v>
      </c>
      <c r="BV309" s="26" t="str">
        <f t="shared" si="223"/>
        <v/>
      </c>
      <c r="BW309" s="26" t="str">
        <f t="shared" si="224"/>
        <v/>
      </c>
      <c r="BX309" s="26" t="str">
        <f t="shared" si="225"/>
        <v>92. SALE OR DISTRIBUTION OF THE CHEMICAL</v>
      </c>
      <c r="BY309" s="26" t="str">
        <f t="shared" si="226"/>
        <v>93. AS A BYPRODUCT</v>
      </c>
      <c r="BZ309" s="26" t="str">
        <f t="shared" si="227"/>
        <v/>
      </c>
      <c r="CA309" s="26" t="str">
        <f t="shared" si="228"/>
        <v/>
      </c>
      <c r="CB309" s="26" t="str">
        <f t="shared" si="229"/>
        <v/>
      </c>
      <c r="CC309" s="26" t="str">
        <f t="shared" si="230"/>
        <v/>
      </c>
      <c r="CD309" s="26" t="str">
        <f t="shared" si="231"/>
        <v/>
      </c>
      <c r="CE309" s="26" t="str">
        <f t="shared" si="232"/>
        <v/>
      </c>
      <c r="CF309" s="26" t="str">
        <f t="shared" si="233"/>
        <v/>
      </c>
      <c r="CG309" s="26" t="str">
        <f t="shared" si="234"/>
        <v/>
      </c>
      <c r="CH309" s="26" t="str">
        <f t="shared" si="235"/>
        <v/>
      </c>
      <c r="CI309" s="26" t="str">
        <f t="shared" si="236"/>
        <v/>
      </c>
      <c r="CJ309" s="26" t="str">
        <f t="shared" si="237"/>
        <v/>
      </c>
      <c r="CK309" s="26" t="str">
        <f t="shared" si="238"/>
        <v/>
      </c>
      <c r="CL309" s="26" t="str">
        <f t="shared" si="239"/>
        <v/>
      </c>
      <c r="CM309" s="26" t="str">
        <f t="shared" si="240"/>
        <v/>
      </c>
      <c r="CN309" s="26" t="str">
        <f t="shared" si="241"/>
        <v/>
      </c>
      <c r="CO309" s="26" t="str">
        <f t="shared" si="242"/>
        <v/>
      </c>
      <c r="CP309" s="26" t="str">
        <f t="shared" si="243"/>
        <v/>
      </c>
      <c r="CQ309" s="26" t="str">
        <f t="shared" si="244"/>
        <v/>
      </c>
      <c r="CR309" s="26" t="str">
        <f t="shared" si="245"/>
        <v/>
      </c>
      <c r="CS309" s="26" t="str">
        <f t="shared" si="246"/>
        <v/>
      </c>
      <c r="CT309" s="26" t="str">
        <f t="shared" si="247"/>
        <v/>
      </c>
      <c r="CU309" s="26" t="str">
        <f t="shared" si="248"/>
        <v>115. REPACKAGING</v>
      </c>
      <c r="CV309" s="26" t="str">
        <f t="shared" si="249"/>
        <v/>
      </c>
      <c r="CW309" s="26" t="str">
        <f t="shared" si="250"/>
        <v/>
      </c>
      <c r="CX309" s="26" t="str">
        <f t="shared" si="251"/>
        <v/>
      </c>
      <c r="CY309" s="26" t="str">
        <f t="shared" si="252"/>
        <v/>
      </c>
      <c r="CZ309" s="26" t="str">
        <f t="shared" si="253"/>
        <v/>
      </c>
      <c r="DA309" s="26" t="str">
        <f t="shared" si="254"/>
        <v/>
      </c>
      <c r="DB309" s="26" t="str">
        <f t="shared" si="255"/>
        <v/>
      </c>
      <c r="DC309" s="26" t="str">
        <f t="shared" si="256"/>
        <v/>
      </c>
      <c r="DD309" s="26" t="str">
        <f t="shared" si="257"/>
        <v/>
      </c>
      <c r="DE309" s="26" t="str">
        <f t="shared" si="258"/>
        <v/>
      </c>
      <c r="DF309" s="26" t="str">
        <f t="shared" si="259"/>
        <v/>
      </c>
      <c r="DG309" s="26" t="str">
        <f t="shared" si="260"/>
        <v/>
      </c>
      <c r="DH309" s="26" t="str">
        <f t="shared" si="261"/>
        <v/>
      </c>
      <c r="DI309" s="26" t="str">
        <f t="shared" si="262"/>
        <v/>
      </c>
      <c r="DJ309" s="26" t="str">
        <f t="shared" si="263"/>
        <v/>
      </c>
      <c r="DK309" s="26" t="str">
        <f t="shared" si="264"/>
        <v/>
      </c>
      <c r="DL309" s="26" t="str">
        <f t="shared" si="265"/>
        <v/>
      </c>
      <c r="DM309" s="26" t="str">
        <f t="shared" si="266"/>
        <v/>
      </c>
      <c r="DN309" s="26" t="str">
        <f t="shared" si="267"/>
        <v/>
      </c>
      <c r="DO309" s="26" t="str">
        <f t="shared" si="268"/>
        <v/>
      </c>
      <c r="DP309" s="26" t="str">
        <f t="shared" si="269"/>
        <v/>
      </c>
      <c r="DQ309" s="26" t="str">
        <f t="shared" si="270"/>
        <v/>
      </c>
      <c r="DR309" s="26" t="str">
        <f t="shared" si="271"/>
        <v/>
      </c>
      <c r="DS309" s="26" t="str">
        <f t="shared" si="272"/>
        <v/>
      </c>
      <c r="DT309" s="26" t="str">
        <f t="shared" si="273"/>
        <v/>
      </c>
      <c r="DU309" s="26" t="str">
        <f t="shared" si="274"/>
        <v/>
      </c>
      <c r="DV309" s="26" t="str">
        <f t="shared" si="275"/>
        <v/>
      </c>
    </row>
    <row r="310" spans="1:126" ht="30" x14ac:dyDescent="0.25">
      <c r="A310" t="s">
        <v>1942</v>
      </c>
      <c r="B310">
        <v>2017</v>
      </c>
      <c r="C310" t="s">
        <v>2046</v>
      </c>
      <c r="D310">
        <v>106990</v>
      </c>
      <c r="E310" s="19">
        <v>1317215906621</v>
      </c>
      <c r="F310" t="s">
        <v>483</v>
      </c>
      <c r="G310">
        <v>325110</v>
      </c>
      <c r="H310" t="s">
        <v>484</v>
      </c>
      <c r="I310" t="s">
        <v>485</v>
      </c>
      <c r="J310" t="s">
        <v>486</v>
      </c>
      <c r="K310" t="s">
        <v>338</v>
      </c>
      <c r="L310">
        <v>60450</v>
      </c>
      <c r="M310" s="26" t="str">
        <f t="shared" si="221"/>
        <v>89. PRODUCE THE CHEMICAL, 93. AS A BYPRODUCT</v>
      </c>
      <c r="N310" s="26" t="s">
        <v>400</v>
      </c>
      <c r="O310" s="26" t="s">
        <v>481</v>
      </c>
      <c r="P310">
        <v>414</v>
      </c>
      <c r="Q310">
        <v>502</v>
      </c>
      <c r="R310">
        <v>916</v>
      </c>
      <c r="S310" s="26" t="s">
        <v>1940</v>
      </c>
      <c r="T310" s="26" t="s">
        <v>1941</v>
      </c>
      <c r="U310" s="26" t="s">
        <v>1941</v>
      </c>
      <c r="V310" s="26" t="s">
        <v>1941</v>
      </c>
      <c r="W310" s="26" t="s">
        <v>1940</v>
      </c>
      <c r="X310" s="26" t="s">
        <v>1941</v>
      </c>
      <c r="Y310" s="26" t="s">
        <v>1941</v>
      </c>
      <c r="AE310" s="26" t="s">
        <v>1941</v>
      </c>
      <c r="AR310" s="26" t="s">
        <v>1941</v>
      </c>
      <c r="AS310" s="26" t="s">
        <v>1941</v>
      </c>
      <c r="AT310" s="26" t="s">
        <v>1941</v>
      </c>
      <c r="AV310" s="26" t="s">
        <v>1941</v>
      </c>
      <c r="BD310" s="26" t="s">
        <v>1941</v>
      </c>
      <c r="BK310" s="26" t="s">
        <v>1941</v>
      </c>
      <c r="BU310" s="26" t="str">
        <f t="shared" si="222"/>
        <v>89. PRODUCE THE CHEMICAL</v>
      </c>
      <c r="BV310" s="26" t="str">
        <f t="shared" si="223"/>
        <v/>
      </c>
      <c r="BW310" s="26" t="str">
        <f t="shared" si="224"/>
        <v/>
      </c>
      <c r="BX310" s="26" t="str">
        <f t="shared" si="225"/>
        <v/>
      </c>
      <c r="BY310" s="26" t="str">
        <f t="shared" si="226"/>
        <v>93. AS A BYPRODUCT</v>
      </c>
      <c r="BZ310" s="26" t="str">
        <f t="shared" si="227"/>
        <v/>
      </c>
      <c r="CA310" s="26" t="str">
        <f t="shared" si="228"/>
        <v/>
      </c>
      <c r="CB310" s="26" t="str">
        <f t="shared" si="229"/>
        <v/>
      </c>
      <c r="CC310" s="26" t="str">
        <f t="shared" si="230"/>
        <v/>
      </c>
      <c r="CD310" s="26" t="str">
        <f t="shared" si="231"/>
        <v/>
      </c>
      <c r="CE310" s="26" t="str">
        <f t="shared" si="232"/>
        <v/>
      </c>
      <c r="CF310" s="26" t="str">
        <f t="shared" si="233"/>
        <v/>
      </c>
      <c r="CG310" s="26" t="str">
        <f t="shared" si="234"/>
        <v/>
      </c>
      <c r="CH310" s="26" t="str">
        <f t="shared" si="235"/>
        <v/>
      </c>
      <c r="CI310" s="26" t="str">
        <f t="shared" si="236"/>
        <v/>
      </c>
      <c r="CJ310" s="26" t="str">
        <f t="shared" si="237"/>
        <v/>
      </c>
      <c r="CK310" s="26" t="str">
        <f t="shared" si="238"/>
        <v/>
      </c>
      <c r="CL310" s="26" t="str">
        <f t="shared" si="239"/>
        <v/>
      </c>
      <c r="CM310" s="26" t="str">
        <f t="shared" si="240"/>
        <v/>
      </c>
      <c r="CN310" s="26" t="str">
        <f t="shared" si="241"/>
        <v/>
      </c>
      <c r="CO310" s="26" t="str">
        <f t="shared" si="242"/>
        <v/>
      </c>
      <c r="CP310" s="26" t="str">
        <f t="shared" si="243"/>
        <v/>
      </c>
      <c r="CQ310" s="26" t="str">
        <f t="shared" si="244"/>
        <v/>
      </c>
      <c r="CR310" s="26" t="str">
        <f t="shared" si="245"/>
        <v/>
      </c>
      <c r="CS310" s="26" t="str">
        <f t="shared" si="246"/>
        <v/>
      </c>
      <c r="CT310" s="26" t="str">
        <f t="shared" si="247"/>
        <v/>
      </c>
      <c r="CU310" s="26" t="str">
        <f t="shared" si="248"/>
        <v/>
      </c>
      <c r="CV310" s="26" t="str">
        <f t="shared" si="249"/>
        <v/>
      </c>
      <c r="CW310" s="26" t="str">
        <f t="shared" si="250"/>
        <v/>
      </c>
      <c r="CX310" s="26" t="str">
        <f t="shared" si="251"/>
        <v/>
      </c>
      <c r="CY310" s="26" t="str">
        <f t="shared" si="252"/>
        <v/>
      </c>
      <c r="CZ310" s="26" t="str">
        <f t="shared" si="253"/>
        <v/>
      </c>
      <c r="DA310" s="26" t="str">
        <f t="shared" si="254"/>
        <v/>
      </c>
      <c r="DB310" s="26" t="str">
        <f t="shared" si="255"/>
        <v/>
      </c>
      <c r="DC310" s="26" t="str">
        <f t="shared" si="256"/>
        <v/>
      </c>
      <c r="DD310" s="26" t="str">
        <f t="shared" si="257"/>
        <v/>
      </c>
      <c r="DE310" s="26" t="str">
        <f t="shared" si="258"/>
        <v/>
      </c>
      <c r="DF310" s="26" t="str">
        <f t="shared" si="259"/>
        <v/>
      </c>
      <c r="DG310" s="26" t="str">
        <f t="shared" si="260"/>
        <v/>
      </c>
      <c r="DH310" s="26" t="str">
        <f t="shared" si="261"/>
        <v/>
      </c>
      <c r="DI310" s="26" t="str">
        <f t="shared" si="262"/>
        <v/>
      </c>
      <c r="DJ310" s="26" t="str">
        <f t="shared" si="263"/>
        <v/>
      </c>
      <c r="DK310" s="26" t="str">
        <f t="shared" si="264"/>
        <v/>
      </c>
      <c r="DL310" s="26" t="str">
        <f t="shared" si="265"/>
        <v/>
      </c>
      <c r="DM310" s="26" t="str">
        <f t="shared" si="266"/>
        <v/>
      </c>
      <c r="DN310" s="26" t="str">
        <f t="shared" si="267"/>
        <v/>
      </c>
      <c r="DO310" s="26" t="str">
        <f t="shared" si="268"/>
        <v/>
      </c>
      <c r="DP310" s="26" t="str">
        <f t="shared" si="269"/>
        <v/>
      </c>
      <c r="DQ310" s="26" t="str">
        <f t="shared" si="270"/>
        <v/>
      </c>
      <c r="DR310" s="26" t="str">
        <f t="shared" si="271"/>
        <v/>
      </c>
      <c r="DS310" s="26" t="str">
        <f t="shared" si="272"/>
        <v/>
      </c>
      <c r="DT310" s="26" t="str">
        <f t="shared" si="273"/>
        <v/>
      </c>
      <c r="DU310" s="26" t="str">
        <f t="shared" si="274"/>
        <v/>
      </c>
      <c r="DV310" s="26" t="str">
        <f t="shared" si="275"/>
        <v/>
      </c>
    </row>
    <row r="311" spans="1:126" ht="45" x14ac:dyDescent="0.25">
      <c r="A311" t="s">
        <v>1942</v>
      </c>
      <c r="B311">
        <v>2017</v>
      </c>
      <c r="C311" t="s">
        <v>2046</v>
      </c>
      <c r="D311">
        <v>106990</v>
      </c>
      <c r="E311" s="19">
        <v>1317216134546</v>
      </c>
      <c r="F311" t="s">
        <v>493</v>
      </c>
      <c r="G311">
        <v>325199</v>
      </c>
      <c r="H311" t="s">
        <v>484</v>
      </c>
      <c r="I311" t="s">
        <v>494</v>
      </c>
      <c r="J311" t="s">
        <v>357</v>
      </c>
      <c r="K311" t="s">
        <v>113</v>
      </c>
      <c r="L311">
        <v>77571</v>
      </c>
      <c r="M311" s="26" t="str">
        <f t="shared" ref="M311:M362" si="278">_xlfn.TEXTJOIN(", ", TRUE, BU311:DV311)</f>
        <v>89. PRODUCE THE CHEMICAL, 92. SALE OR DISTRIBUTION OF THE CHEMICAL, 101. ADDED AS A FORMULATION COMPONENT</v>
      </c>
      <c r="N311" s="26" t="s">
        <v>400</v>
      </c>
      <c r="O311" s="26" t="s">
        <v>481</v>
      </c>
      <c r="P311">
        <v>1200</v>
      </c>
      <c r="Q311">
        <v>2800</v>
      </c>
      <c r="R311">
        <v>4000</v>
      </c>
      <c r="S311" s="26" t="s">
        <v>1940</v>
      </c>
      <c r="T311" s="26" t="s">
        <v>1941</v>
      </c>
      <c r="U311" s="26" t="s">
        <v>1941</v>
      </c>
      <c r="V311" s="26" t="s">
        <v>1940</v>
      </c>
      <c r="W311" s="26" t="s">
        <v>1941</v>
      </c>
      <c r="X311" s="26" t="s">
        <v>1941</v>
      </c>
      <c r="Y311" s="26" t="s">
        <v>1941</v>
      </c>
      <c r="AE311" s="26" t="s">
        <v>1940</v>
      </c>
      <c r="AR311" s="26" t="s">
        <v>1941</v>
      </c>
      <c r="AS311" s="26" t="s">
        <v>1941</v>
      </c>
      <c r="AT311" s="26" t="s">
        <v>1941</v>
      </c>
      <c r="AV311" s="26" t="s">
        <v>1941</v>
      </c>
      <c r="BD311" s="26" t="s">
        <v>1941</v>
      </c>
      <c r="BK311" s="26" t="s">
        <v>1941</v>
      </c>
      <c r="BU311" s="26" t="str">
        <f t="shared" ref="BU311:BU362" si="279">IF(S311="Yes", BU$1,"")</f>
        <v>89. PRODUCE THE CHEMICAL</v>
      </c>
      <c r="BV311" s="26" t="str">
        <f t="shared" ref="BV311:BV362" si="280">IF(T311="Yes", BV$1,"")</f>
        <v/>
      </c>
      <c r="BW311" s="26" t="str">
        <f t="shared" ref="BW311:BW362" si="281">IF(U311="Yes", BW$1,"")</f>
        <v/>
      </c>
      <c r="BX311" s="26" t="str">
        <f t="shared" ref="BX311:BX362" si="282">IF(V311="Yes", BX$1,"")</f>
        <v>92. SALE OR DISTRIBUTION OF THE CHEMICAL</v>
      </c>
      <c r="BY311" s="26" t="str">
        <f t="shared" ref="BY311:BY362" si="283">IF(W311="Yes", BY$1,"")</f>
        <v/>
      </c>
      <c r="BZ311" s="26" t="str">
        <f t="shared" ref="BZ311:BZ362" si="284">IF(X311="Yes", BZ$1,"")</f>
        <v/>
      </c>
      <c r="CA311" s="26" t="str">
        <f t="shared" ref="CA311:CA362" si="285">IF(Y311="Yes", CA$1,"")</f>
        <v/>
      </c>
      <c r="CB311" s="26" t="str">
        <f t="shared" ref="CB311:CB362" si="286">IF(Z311="Yes", CB$1,"")</f>
        <v/>
      </c>
      <c r="CC311" s="26" t="str">
        <f t="shared" ref="CC311:CC362" si="287">IF(AA311="Yes", CC$1,"")</f>
        <v/>
      </c>
      <c r="CD311" s="26" t="str">
        <f t="shared" ref="CD311:CD362" si="288">IF(AB311="Yes", CD$1,"")</f>
        <v/>
      </c>
      <c r="CE311" s="26" t="str">
        <f t="shared" ref="CE311:CE362" si="289">IF(AC311="Yes", CE$1,"")</f>
        <v/>
      </c>
      <c r="CF311" s="26" t="str">
        <f t="shared" ref="CF311:CF362" si="290">IF(AD311="Yes", CF$1,"")</f>
        <v/>
      </c>
      <c r="CG311" s="26" t="str">
        <f t="shared" ref="CG311:CG362" si="291">IF(AE311="Yes", CG$1,"")</f>
        <v>101. ADDED AS A FORMULATION COMPONENT</v>
      </c>
      <c r="CH311" s="26" t="str">
        <f t="shared" ref="CH311:CH362" si="292">IF(AF311="Yes", CH$1,"")</f>
        <v/>
      </c>
      <c r="CI311" s="26" t="str">
        <f t="shared" ref="CI311:CI362" si="293">IF(AG311="Yes", CI$1,"")</f>
        <v/>
      </c>
      <c r="CJ311" s="26" t="str">
        <f t="shared" ref="CJ311:CJ362" si="294">IF(AH311="Yes", CJ$1,"")</f>
        <v/>
      </c>
      <c r="CK311" s="26" t="str">
        <f t="shared" ref="CK311:CK362" si="295">IF(AI311="Yes", CK$1,"")</f>
        <v/>
      </c>
      <c r="CL311" s="26" t="str">
        <f t="shared" ref="CL311:CL362" si="296">IF(AJ311="Yes", CL$1,"")</f>
        <v/>
      </c>
      <c r="CM311" s="26" t="str">
        <f t="shared" ref="CM311:CM362" si="297">IF(AK311="Yes", CM$1,"")</f>
        <v/>
      </c>
      <c r="CN311" s="26" t="str">
        <f t="shared" ref="CN311:CN362" si="298">IF(AL311="Yes", CN$1,"")</f>
        <v/>
      </c>
      <c r="CO311" s="26" t="str">
        <f t="shared" ref="CO311:CO362" si="299">IF(AM311="Yes", CO$1,"")</f>
        <v/>
      </c>
      <c r="CP311" s="26" t="str">
        <f t="shared" ref="CP311:CP362" si="300">IF(AN311="Yes", CP$1,"")</f>
        <v/>
      </c>
      <c r="CQ311" s="26" t="str">
        <f t="shared" ref="CQ311:CQ362" si="301">IF(AO311="Yes", CQ$1,"")</f>
        <v/>
      </c>
      <c r="CR311" s="26" t="str">
        <f t="shared" ref="CR311:CR362" si="302">IF(AP311="Yes", CR$1,"")</f>
        <v/>
      </c>
      <c r="CS311" s="26" t="str">
        <f t="shared" ref="CS311:CS362" si="303">IF(AQ311="Yes", CS$1,"")</f>
        <v/>
      </c>
      <c r="CT311" s="26" t="str">
        <f t="shared" ref="CT311:CT362" si="304">IF(AR311="Yes", CT$1,"")</f>
        <v/>
      </c>
      <c r="CU311" s="26" t="str">
        <f t="shared" ref="CU311:CU362" si="305">IF(AS311="Yes", CU$1,"")</f>
        <v/>
      </c>
      <c r="CV311" s="26" t="str">
        <f t="shared" ref="CV311:CV362" si="306">IF(AT311="Yes", CV$1,"")</f>
        <v/>
      </c>
      <c r="CW311" s="26" t="str">
        <f t="shared" ref="CW311:CW362" si="307">IF(AU311="Yes", CW$1,"")</f>
        <v/>
      </c>
      <c r="CX311" s="26" t="str">
        <f t="shared" ref="CX311:CX362" si="308">IF(AV311="Yes", CX$1,"")</f>
        <v/>
      </c>
      <c r="CY311" s="26" t="str">
        <f t="shared" ref="CY311:CY362" si="309">IF(AW311="Yes", CY$1,"")</f>
        <v/>
      </c>
      <c r="CZ311" s="26" t="str">
        <f t="shared" ref="CZ311:CZ362" si="310">IF(AX311="Yes", CZ$1,"")</f>
        <v/>
      </c>
      <c r="DA311" s="26" t="str">
        <f t="shared" ref="DA311:DA362" si="311">IF(AY311="Yes", DA$1,"")</f>
        <v/>
      </c>
      <c r="DB311" s="26" t="str">
        <f t="shared" ref="DB311:DB362" si="312">IF(AZ311="Yes", DB$1,"")</f>
        <v/>
      </c>
      <c r="DC311" s="26" t="str">
        <f t="shared" ref="DC311:DC362" si="313">IF(BA311="Yes", DC$1,"")</f>
        <v/>
      </c>
      <c r="DD311" s="26" t="str">
        <f t="shared" ref="DD311:DD362" si="314">IF(BB311="Yes", DD$1,"")</f>
        <v/>
      </c>
      <c r="DE311" s="26" t="str">
        <f t="shared" ref="DE311:DE362" si="315">IF(BC311="Yes", DE$1,"")</f>
        <v/>
      </c>
      <c r="DF311" s="26" t="str">
        <f t="shared" ref="DF311:DF362" si="316">IF(BD311="Yes", DF$1,"")</f>
        <v/>
      </c>
      <c r="DG311" s="26" t="str">
        <f t="shared" ref="DG311:DG362" si="317">IF(BE311="Yes", DG$1,"")</f>
        <v/>
      </c>
      <c r="DH311" s="26" t="str">
        <f t="shared" ref="DH311:DH362" si="318">IF(BF311="Yes", DH$1,"")</f>
        <v/>
      </c>
      <c r="DI311" s="26" t="str">
        <f t="shared" ref="DI311:DI362" si="319">IF(BG311="Yes", DI$1,"")</f>
        <v/>
      </c>
      <c r="DJ311" s="26" t="str">
        <f t="shared" ref="DJ311:DJ362" si="320">IF(BH311="Yes", DJ$1,"")</f>
        <v/>
      </c>
      <c r="DK311" s="26" t="str">
        <f t="shared" ref="DK311:DK362" si="321">IF(BI311="Yes", DK$1,"")</f>
        <v/>
      </c>
      <c r="DL311" s="26" t="str">
        <f t="shared" ref="DL311:DL362" si="322">IF(BJ311="Yes", DL$1,"")</f>
        <v/>
      </c>
      <c r="DM311" s="26" t="str">
        <f t="shared" ref="DM311:DM362" si="323">IF(BK311="Yes", DM$1,"")</f>
        <v/>
      </c>
      <c r="DN311" s="26" t="str">
        <f t="shared" ref="DN311:DN362" si="324">IF(BL311="Yes", DN$1,"")</f>
        <v/>
      </c>
      <c r="DO311" s="26" t="str">
        <f t="shared" ref="DO311:DO362" si="325">IF(BM311="Yes", DO$1,"")</f>
        <v/>
      </c>
      <c r="DP311" s="26" t="str">
        <f t="shared" ref="DP311:DP362" si="326">IF(BN311="Yes", DP$1,"")</f>
        <v/>
      </c>
      <c r="DQ311" s="26" t="str">
        <f t="shared" ref="DQ311:DQ362" si="327">IF(BO311="Yes", DQ$1,"")</f>
        <v/>
      </c>
      <c r="DR311" s="26" t="str">
        <f t="shared" ref="DR311:DR362" si="328">IF(BP311="Yes", DR$1,"")</f>
        <v/>
      </c>
      <c r="DS311" s="26" t="str">
        <f t="shared" ref="DS311:DS362" si="329">IF(BQ311="Yes", DS$1,"")</f>
        <v/>
      </c>
      <c r="DT311" s="26" t="str">
        <f t="shared" ref="DT311:DT362" si="330">IF(BR311="Yes", DT$1,"")</f>
        <v/>
      </c>
      <c r="DU311" s="26" t="str">
        <f t="shared" ref="DU311:DU362" si="331">IF(BS311="Yes", DU$1,"")</f>
        <v/>
      </c>
      <c r="DV311" s="26" t="str">
        <f t="shared" ref="DV311:DV362" si="332">IF(BT311="Yes", DV$1,"")</f>
        <v/>
      </c>
    </row>
    <row r="312" spans="1:126" ht="45" x14ac:dyDescent="0.25">
      <c r="A312" t="s">
        <v>1942</v>
      </c>
      <c r="B312">
        <v>2017</v>
      </c>
      <c r="C312" t="s">
        <v>2046</v>
      </c>
      <c r="D312">
        <v>106990</v>
      </c>
      <c r="E312" s="19">
        <v>1317216321909</v>
      </c>
      <c r="F312" t="s">
        <v>489</v>
      </c>
      <c r="G312">
        <v>325110</v>
      </c>
      <c r="H312" t="s">
        <v>484</v>
      </c>
      <c r="I312" t="s">
        <v>490</v>
      </c>
      <c r="J312" t="s">
        <v>344</v>
      </c>
      <c r="K312" t="s">
        <v>113</v>
      </c>
      <c r="L312">
        <v>78410</v>
      </c>
      <c r="M312" s="26" t="str">
        <f t="shared" si="278"/>
        <v>89. PRODUCE THE CHEMICAL, 92. SALE OR DISTRIBUTION OF THE CHEMICAL, 93. AS A BYPRODUCT</v>
      </c>
      <c r="N312" s="26" t="s">
        <v>400</v>
      </c>
      <c r="O312" s="26" t="s">
        <v>481</v>
      </c>
      <c r="P312">
        <v>6622</v>
      </c>
      <c r="Q312">
        <v>76424</v>
      </c>
      <c r="R312">
        <v>83046</v>
      </c>
      <c r="S312" s="26" t="s">
        <v>1940</v>
      </c>
      <c r="T312" s="26" t="s">
        <v>1941</v>
      </c>
      <c r="U312" s="26" t="s">
        <v>1941</v>
      </c>
      <c r="V312" s="26" t="s">
        <v>1940</v>
      </c>
      <c r="W312" s="26" t="s">
        <v>1940</v>
      </c>
      <c r="X312" s="26" t="s">
        <v>1941</v>
      </c>
      <c r="Y312" s="26" t="s">
        <v>1941</v>
      </c>
      <c r="AE312" s="26" t="s">
        <v>1941</v>
      </c>
      <c r="AR312" s="26" t="s">
        <v>1941</v>
      </c>
      <c r="AS312" s="26" t="s">
        <v>1941</v>
      </c>
      <c r="AT312" s="26" t="s">
        <v>1941</v>
      </c>
      <c r="AV312" s="26" t="s">
        <v>1941</v>
      </c>
      <c r="BD312" s="26" t="s">
        <v>1941</v>
      </c>
      <c r="BK312" s="26" t="s">
        <v>1941</v>
      </c>
      <c r="BU312" s="26" t="str">
        <f t="shared" si="279"/>
        <v>89. PRODUCE THE CHEMICAL</v>
      </c>
      <c r="BV312" s="26" t="str">
        <f t="shared" si="280"/>
        <v/>
      </c>
      <c r="BW312" s="26" t="str">
        <f t="shared" si="281"/>
        <v/>
      </c>
      <c r="BX312" s="26" t="str">
        <f t="shared" si="282"/>
        <v>92. SALE OR DISTRIBUTION OF THE CHEMICAL</v>
      </c>
      <c r="BY312" s="26" t="str">
        <f t="shared" si="283"/>
        <v>93. AS A BYPRODUCT</v>
      </c>
      <c r="BZ312" s="26" t="str">
        <f t="shared" si="284"/>
        <v/>
      </c>
      <c r="CA312" s="26" t="str">
        <f t="shared" si="285"/>
        <v/>
      </c>
      <c r="CB312" s="26" t="str">
        <f t="shared" si="286"/>
        <v/>
      </c>
      <c r="CC312" s="26" t="str">
        <f t="shared" si="287"/>
        <v/>
      </c>
      <c r="CD312" s="26" t="str">
        <f t="shared" si="288"/>
        <v/>
      </c>
      <c r="CE312" s="26" t="str">
        <f t="shared" si="289"/>
        <v/>
      </c>
      <c r="CF312" s="26" t="str">
        <f t="shared" si="290"/>
        <v/>
      </c>
      <c r="CG312" s="26" t="str">
        <f t="shared" si="291"/>
        <v/>
      </c>
      <c r="CH312" s="26" t="str">
        <f t="shared" si="292"/>
        <v/>
      </c>
      <c r="CI312" s="26" t="str">
        <f t="shared" si="293"/>
        <v/>
      </c>
      <c r="CJ312" s="26" t="str">
        <f t="shared" si="294"/>
        <v/>
      </c>
      <c r="CK312" s="26" t="str">
        <f t="shared" si="295"/>
        <v/>
      </c>
      <c r="CL312" s="26" t="str">
        <f t="shared" si="296"/>
        <v/>
      </c>
      <c r="CM312" s="26" t="str">
        <f t="shared" si="297"/>
        <v/>
      </c>
      <c r="CN312" s="26" t="str">
        <f t="shared" si="298"/>
        <v/>
      </c>
      <c r="CO312" s="26" t="str">
        <f t="shared" si="299"/>
        <v/>
      </c>
      <c r="CP312" s="26" t="str">
        <f t="shared" si="300"/>
        <v/>
      </c>
      <c r="CQ312" s="26" t="str">
        <f t="shared" si="301"/>
        <v/>
      </c>
      <c r="CR312" s="26" t="str">
        <f t="shared" si="302"/>
        <v/>
      </c>
      <c r="CS312" s="26" t="str">
        <f t="shared" si="303"/>
        <v/>
      </c>
      <c r="CT312" s="26" t="str">
        <f t="shared" si="304"/>
        <v/>
      </c>
      <c r="CU312" s="26" t="str">
        <f t="shared" si="305"/>
        <v/>
      </c>
      <c r="CV312" s="26" t="str">
        <f t="shared" si="306"/>
        <v/>
      </c>
      <c r="CW312" s="26" t="str">
        <f t="shared" si="307"/>
        <v/>
      </c>
      <c r="CX312" s="26" t="str">
        <f t="shared" si="308"/>
        <v/>
      </c>
      <c r="CY312" s="26" t="str">
        <f t="shared" si="309"/>
        <v/>
      </c>
      <c r="CZ312" s="26" t="str">
        <f t="shared" si="310"/>
        <v/>
      </c>
      <c r="DA312" s="26" t="str">
        <f t="shared" si="311"/>
        <v/>
      </c>
      <c r="DB312" s="26" t="str">
        <f t="shared" si="312"/>
        <v/>
      </c>
      <c r="DC312" s="26" t="str">
        <f t="shared" si="313"/>
        <v/>
      </c>
      <c r="DD312" s="26" t="str">
        <f t="shared" si="314"/>
        <v/>
      </c>
      <c r="DE312" s="26" t="str">
        <f t="shared" si="315"/>
        <v/>
      </c>
      <c r="DF312" s="26" t="str">
        <f t="shared" si="316"/>
        <v/>
      </c>
      <c r="DG312" s="26" t="str">
        <f t="shared" si="317"/>
        <v/>
      </c>
      <c r="DH312" s="26" t="str">
        <f t="shared" si="318"/>
        <v/>
      </c>
      <c r="DI312" s="26" t="str">
        <f t="shared" si="319"/>
        <v/>
      </c>
      <c r="DJ312" s="26" t="str">
        <f t="shared" si="320"/>
        <v/>
      </c>
      <c r="DK312" s="26" t="str">
        <f t="shared" si="321"/>
        <v/>
      </c>
      <c r="DL312" s="26" t="str">
        <f t="shared" si="322"/>
        <v/>
      </c>
      <c r="DM312" s="26" t="str">
        <f t="shared" si="323"/>
        <v/>
      </c>
      <c r="DN312" s="26" t="str">
        <f t="shared" si="324"/>
        <v/>
      </c>
      <c r="DO312" s="26" t="str">
        <f t="shared" si="325"/>
        <v/>
      </c>
      <c r="DP312" s="26" t="str">
        <f t="shared" si="326"/>
        <v/>
      </c>
      <c r="DQ312" s="26" t="str">
        <f t="shared" si="327"/>
        <v/>
      </c>
      <c r="DR312" s="26" t="str">
        <f t="shared" si="328"/>
        <v/>
      </c>
      <c r="DS312" s="26" t="str">
        <f t="shared" si="329"/>
        <v/>
      </c>
      <c r="DT312" s="26" t="str">
        <f t="shared" si="330"/>
        <v/>
      </c>
      <c r="DU312" s="26" t="str">
        <f t="shared" si="331"/>
        <v/>
      </c>
      <c r="DV312" s="26" t="str">
        <f t="shared" si="332"/>
        <v/>
      </c>
    </row>
    <row r="313" spans="1:126" ht="45" x14ac:dyDescent="0.25">
      <c r="A313" t="s">
        <v>1942</v>
      </c>
      <c r="B313">
        <v>2018</v>
      </c>
      <c r="C313" t="s">
        <v>2046</v>
      </c>
      <c r="D313">
        <v>106990</v>
      </c>
      <c r="E313" s="19">
        <v>1318217192374</v>
      </c>
      <c r="F313" t="s">
        <v>489</v>
      </c>
      <c r="G313">
        <v>325110</v>
      </c>
      <c r="H313" t="s">
        <v>484</v>
      </c>
      <c r="I313" t="s">
        <v>490</v>
      </c>
      <c r="J313" t="s">
        <v>344</v>
      </c>
      <c r="K313" t="s">
        <v>113</v>
      </c>
      <c r="L313">
        <v>78410</v>
      </c>
      <c r="M313" s="26" t="str">
        <f t="shared" si="278"/>
        <v>89. PRODUCE THE CHEMICAL, 93. AS A BYPRODUCT</v>
      </c>
      <c r="N313" s="26" t="s">
        <v>400</v>
      </c>
      <c r="O313" s="26" t="s">
        <v>481</v>
      </c>
      <c r="P313">
        <v>6015.04</v>
      </c>
      <c r="Q313">
        <v>4023</v>
      </c>
      <c r="R313">
        <v>10038.040000000001</v>
      </c>
      <c r="S313" s="26" t="s">
        <v>1940</v>
      </c>
      <c r="T313" s="26" t="s">
        <v>1941</v>
      </c>
      <c r="U313" s="26" t="s">
        <v>1941</v>
      </c>
      <c r="V313" s="26" t="s">
        <v>1941</v>
      </c>
      <c r="W313" s="26" t="s">
        <v>1940</v>
      </c>
      <c r="X313" s="26" t="s">
        <v>1941</v>
      </c>
      <c r="Y313" s="26" t="s">
        <v>1941</v>
      </c>
      <c r="Z313" s="26" t="s">
        <v>1941</v>
      </c>
      <c r="AA313" s="26" t="s">
        <v>1941</v>
      </c>
      <c r="AB313" s="26" t="s">
        <v>1941</v>
      </c>
      <c r="AC313" s="26" t="s">
        <v>1941</v>
      </c>
      <c r="AD313" s="26" t="s">
        <v>1941</v>
      </c>
      <c r="AE313" s="26" t="s">
        <v>1941</v>
      </c>
      <c r="AF313" s="26" t="s">
        <v>1941</v>
      </c>
      <c r="AG313" s="26" t="s">
        <v>1941</v>
      </c>
      <c r="AH313" s="26" t="s">
        <v>1941</v>
      </c>
      <c r="AI313" s="26" t="s">
        <v>1941</v>
      </c>
      <c r="AJ313" s="26" t="s">
        <v>1941</v>
      </c>
      <c r="AK313" s="26" t="s">
        <v>1941</v>
      </c>
      <c r="AL313" s="26" t="s">
        <v>1941</v>
      </c>
      <c r="AM313" s="26" t="s">
        <v>1941</v>
      </c>
      <c r="AN313" s="26" t="s">
        <v>1941</v>
      </c>
      <c r="AO313" s="26" t="s">
        <v>1941</v>
      </c>
      <c r="AP313" s="26" t="s">
        <v>1941</v>
      </c>
      <c r="AQ313" s="26" t="s">
        <v>1941</v>
      </c>
      <c r="AR313" s="26" t="s">
        <v>1941</v>
      </c>
      <c r="AS313" s="26" t="s">
        <v>1941</v>
      </c>
      <c r="AT313" s="26" t="s">
        <v>1941</v>
      </c>
      <c r="AU313" s="26" t="s">
        <v>1941</v>
      </c>
      <c r="AV313" s="26" t="s">
        <v>1941</v>
      </c>
      <c r="AW313" s="26" t="s">
        <v>1941</v>
      </c>
      <c r="AX313" s="26" t="s">
        <v>1941</v>
      </c>
      <c r="AY313" s="26" t="s">
        <v>1941</v>
      </c>
      <c r="AZ313" s="26" t="s">
        <v>1941</v>
      </c>
      <c r="BA313" s="26" t="s">
        <v>1941</v>
      </c>
      <c r="BB313" s="26" t="s">
        <v>1941</v>
      </c>
      <c r="BC313" s="26" t="s">
        <v>1941</v>
      </c>
      <c r="BD313" s="26" t="s">
        <v>1941</v>
      </c>
      <c r="BE313" s="26" t="s">
        <v>1941</v>
      </c>
      <c r="BF313" s="26" t="s">
        <v>1941</v>
      </c>
      <c r="BG313" s="26" t="s">
        <v>1941</v>
      </c>
      <c r="BH313" s="26" t="s">
        <v>1941</v>
      </c>
      <c r="BI313" s="26" t="s">
        <v>1941</v>
      </c>
      <c r="BJ313" s="26" t="s">
        <v>1941</v>
      </c>
      <c r="BK313" s="26" t="s">
        <v>1941</v>
      </c>
      <c r="BL313" s="26" t="s">
        <v>1941</v>
      </c>
      <c r="BM313" s="26" t="s">
        <v>1941</v>
      </c>
      <c r="BN313" s="26" t="s">
        <v>1941</v>
      </c>
      <c r="BO313" s="26" t="s">
        <v>1941</v>
      </c>
      <c r="BP313" s="26" t="s">
        <v>1941</v>
      </c>
      <c r="BQ313" s="26" t="s">
        <v>1941</v>
      </c>
      <c r="BR313" s="26" t="s">
        <v>1941</v>
      </c>
      <c r="BS313" s="26" t="s">
        <v>1941</v>
      </c>
      <c r="BT313" s="26" t="s">
        <v>1941</v>
      </c>
      <c r="BU313" s="26" t="str">
        <f t="shared" si="279"/>
        <v>89. PRODUCE THE CHEMICAL</v>
      </c>
      <c r="BV313" s="26" t="str">
        <f t="shared" si="280"/>
        <v/>
      </c>
      <c r="BW313" s="26" t="str">
        <f t="shared" si="281"/>
        <v/>
      </c>
      <c r="BX313" s="26" t="str">
        <f t="shared" si="282"/>
        <v/>
      </c>
      <c r="BY313" s="26" t="str">
        <f t="shared" si="283"/>
        <v>93. AS A BYPRODUCT</v>
      </c>
      <c r="BZ313" s="26" t="str">
        <f t="shared" si="284"/>
        <v/>
      </c>
      <c r="CA313" s="26" t="str">
        <f t="shared" si="285"/>
        <v/>
      </c>
      <c r="CB313" s="26" t="str">
        <f t="shared" si="286"/>
        <v/>
      </c>
      <c r="CC313" s="26" t="str">
        <f t="shared" si="287"/>
        <v/>
      </c>
      <c r="CD313" s="26" t="str">
        <f t="shared" si="288"/>
        <v/>
      </c>
      <c r="CE313" s="26" t="str">
        <f t="shared" si="289"/>
        <v/>
      </c>
      <c r="CF313" s="26" t="str">
        <f t="shared" si="290"/>
        <v/>
      </c>
      <c r="CG313" s="26" t="str">
        <f t="shared" si="291"/>
        <v/>
      </c>
      <c r="CH313" s="26" t="str">
        <f t="shared" si="292"/>
        <v/>
      </c>
      <c r="CI313" s="26" t="str">
        <f t="shared" si="293"/>
        <v/>
      </c>
      <c r="CJ313" s="26" t="str">
        <f t="shared" si="294"/>
        <v/>
      </c>
      <c r="CK313" s="26" t="str">
        <f t="shared" si="295"/>
        <v/>
      </c>
      <c r="CL313" s="26" t="str">
        <f t="shared" si="296"/>
        <v/>
      </c>
      <c r="CM313" s="26" t="str">
        <f t="shared" si="297"/>
        <v/>
      </c>
      <c r="CN313" s="26" t="str">
        <f t="shared" si="298"/>
        <v/>
      </c>
      <c r="CO313" s="26" t="str">
        <f t="shared" si="299"/>
        <v/>
      </c>
      <c r="CP313" s="26" t="str">
        <f t="shared" si="300"/>
        <v/>
      </c>
      <c r="CQ313" s="26" t="str">
        <f t="shared" si="301"/>
        <v/>
      </c>
      <c r="CR313" s="26" t="str">
        <f t="shared" si="302"/>
        <v/>
      </c>
      <c r="CS313" s="26" t="str">
        <f t="shared" si="303"/>
        <v/>
      </c>
      <c r="CT313" s="26" t="str">
        <f t="shared" si="304"/>
        <v/>
      </c>
      <c r="CU313" s="26" t="str">
        <f t="shared" si="305"/>
        <v/>
      </c>
      <c r="CV313" s="26" t="str">
        <f t="shared" si="306"/>
        <v/>
      </c>
      <c r="CW313" s="26" t="str">
        <f t="shared" si="307"/>
        <v/>
      </c>
      <c r="CX313" s="26" t="str">
        <f t="shared" si="308"/>
        <v/>
      </c>
      <c r="CY313" s="26" t="str">
        <f t="shared" si="309"/>
        <v/>
      </c>
      <c r="CZ313" s="26" t="str">
        <f t="shared" si="310"/>
        <v/>
      </c>
      <c r="DA313" s="26" t="str">
        <f t="shared" si="311"/>
        <v/>
      </c>
      <c r="DB313" s="26" t="str">
        <f t="shared" si="312"/>
        <v/>
      </c>
      <c r="DC313" s="26" t="str">
        <f t="shared" si="313"/>
        <v/>
      </c>
      <c r="DD313" s="26" t="str">
        <f t="shared" si="314"/>
        <v/>
      </c>
      <c r="DE313" s="26" t="str">
        <f t="shared" si="315"/>
        <v/>
      </c>
      <c r="DF313" s="26" t="str">
        <f t="shared" si="316"/>
        <v/>
      </c>
      <c r="DG313" s="26" t="str">
        <f t="shared" si="317"/>
        <v/>
      </c>
      <c r="DH313" s="26" t="str">
        <f t="shared" si="318"/>
        <v/>
      </c>
      <c r="DI313" s="26" t="str">
        <f t="shared" si="319"/>
        <v/>
      </c>
      <c r="DJ313" s="26" t="str">
        <f t="shared" si="320"/>
        <v/>
      </c>
      <c r="DK313" s="26" t="str">
        <f t="shared" si="321"/>
        <v/>
      </c>
      <c r="DL313" s="26" t="str">
        <f t="shared" si="322"/>
        <v/>
      </c>
      <c r="DM313" s="26" t="str">
        <f t="shared" si="323"/>
        <v/>
      </c>
      <c r="DN313" s="26" t="str">
        <f t="shared" si="324"/>
        <v/>
      </c>
      <c r="DO313" s="26" t="str">
        <f t="shared" si="325"/>
        <v/>
      </c>
      <c r="DP313" s="26" t="str">
        <f t="shared" si="326"/>
        <v/>
      </c>
      <c r="DQ313" s="26" t="str">
        <f t="shared" si="327"/>
        <v/>
      </c>
      <c r="DR313" s="26" t="str">
        <f t="shared" si="328"/>
        <v/>
      </c>
      <c r="DS313" s="26" t="str">
        <f t="shared" si="329"/>
        <v/>
      </c>
      <c r="DT313" s="26" t="str">
        <f t="shared" si="330"/>
        <v/>
      </c>
      <c r="DU313" s="26" t="str">
        <f t="shared" si="331"/>
        <v/>
      </c>
      <c r="DV313" s="26" t="str">
        <f t="shared" si="332"/>
        <v/>
      </c>
    </row>
    <row r="314" spans="1:126" ht="26.45" customHeight="1" x14ac:dyDescent="0.25">
      <c r="A314" t="s">
        <v>1942</v>
      </c>
      <c r="B314">
        <v>2018</v>
      </c>
      <c r="C314" t="s">
        <v>2046</v>
      </c>
      <c r="D314">
        <v>106990</v>
      </c>
      <c r="E314" s="19">
        <v>1318216947022</v>
      </c>
      <c r="F314" t="s">
        <v>483</v>
      </c>
      <c r="G314">
        <v>325110</v>
      </c>
      <c r="H314" t="s">
        <v>484</v>
      </c>
      <c r="I314" t="s">
        <v>485</v>
      </c>
      <c r="J314" t="s">
        <v>486</v>
      </c>
      <c r="K314" t="s">
        <v>338</v>
      </c>
      <c r="L314">
        <v>60450</v>
      </c>
      <c r="M314" s="26" t="str">
        <f t="shared" si="278"/>
        <v>89. PRODUCE THE CHEMICAL, 92. SALE OR DISTRIBUTION OF THE CHEMICAL</v>
      </c>
      <c r="N314" s="26" t="s">
        <v>400</v>
      </c>
      <c r="O314" s="26" t="s">
        <v>481</v>
      </c>
      <c r="P314">
        <v>309</v>
      </c>
      <c r="Q314">
        <v>906</v>
      </c>
      <c r="R314">
        <v>1215</v>
      </c>
      <c r="S314" s="26" t="s">
        <v>1940</v>
      </c>
      <c r="T314" s="26" t="s">
        <v>1941</v>
      </c>
      <c r="U314" s="26" t="s">
        <v>1941</v>
      </c>
      <c r="V314" s="26" t="s">
        <v>1940</v>
      </c>
      <c r="W314" s="26" t="s">
        <v>1941</v>
      </c>
      <c r="X314" s="26" t="s">
        <v>1941</v>
      </c>
      <c r="Y314" s="26" t="s">
        <v>1941</v>
      </c>
      <c r="Z314" s="26" t="s">
        <v>1941</v>
      </c>
      <c r="AA314" s="26" t="s">
        <v>1941</v>
      </c>
      <c r="AB314" s="26" t="s">
        <v>1941</v>
      </c>
      <c r="AC314" s="26" t="s">
        <v>1941</v>
      </c>
      <c r="AD314" s="26" t="s">
        <v>1941</v>
      </c>
      <c r="AE314" s="26" t="s">
        <v>1941</v>
      </c>
      <c r="AF314" s="26" t="s">
        <v>1941</v>
      </c>
      <c r="AG314" s="26" t="s">
        <v>1941</v>
      </c>
      <c r="AH314" s="26" t="s">
        <v>1941</v>
      </c>
      <c r="AI314" s="26" t="s">
        <v>1941</v>
      </c>
      <c r="AJ314" s="26" t="s">
        <v>1941</v>
      </c>
      <c r="AK314" s="26" t="s">
        <v>1941</v>
      </c>
      <c r="AL314" s="26" t="s">
        <v>1941</v>
      </c>
      <c r="AM314" s="26" t="s">
        <v>1941</v>
      </c>
      <c r="AN314" s="26" t="s">
        <v>1941</v>
      </c>
      <c r="AO314" s="26" t="s">
        <v>1941</v>
      </c>
      <c r="AP314" s="26" t="s">
        <v>1941</v>
      </c>
      <c r="AQ314" s="26" t="s">
        <v>1941</v>
      </c>
      <c r="AR314" s="26" t="s">
        <v>1941</v>
      </c>
      <c r="AS314" s="26" t="s">
        <v>1941</v>
      </c>
      <c r="AT314" s="26" t="s">
        <v>1941</v>
      </c>
      <c r="AU314" s="26" t="s">
        <v>1941</v>
      </c>
      <c r="AV314" s="26" t="s">
        <v>1941</v>
      </c>
      <c r="AW314" s="26" t="s">
        <v>1941</v>
      </c>
      <c r="AX314" s="26" t="s">
        <v>1941</v>
      </c>
      <c r="AY314" s="26" t="s">
        <v>1941</v>
      </c>
      <c r="AZ314" s="26" t="s">
        <v>1941</v>
      </c>
      <c r="BA314" s="26" t="s">
        <v>1941</v>
      </c>
      <c r="BB314" s="26" t="s">
        <v>1941</v>
      </c>
      <c r="BC314" s="26" t="s">
        <v>1941</v>
      </c>
      <c r="BD314" s="26" t="s">
        <v>1941</v>
      </c>
      <c r="BE314" s="26" t="s">
        <v>1941</v>
      </c>
      <c r="BF314" s="26" t="s">
        <v>1941</v>
      </c>
      <c r="BG314" s="26" t="s">
        <v>1941</v>
      </c>
      <c r="BH314" s="26" t="s">
        <v>1941</v>
      </c>
      <c r="BI314" s="26" t="s">
        <v>1941</v>
      </c>
      <c r="BJ314" s="26" t="s">
        <v>1941</v>
      </c>
      <c r="BK314" s="26" t="s">
        <v>1941</v>
      </c>
      <c r="BL314" s="26" t="s">
        <v>1941</v>
      </c>
      <c r="BM314" s="26" t="s">
        <v>1941</v>
      </c>
      <c r="BN314" s="26" t="s">
        <v>1941</v>
      </c>
      <c r="BO314" s="26" t="s">
        <v>1941</v>
      </c>
      <c r="BP314" s="26" t="s">
        <v>1941</v>
      </c>
      <c r="BQ314" s="26" t="s">
        <v>1941</v>
      </c>
      <c r="BR314" s="26" t="s">
        <v>1941</v>
      </c>
      <c r="BS314" s="26" t="s">
        <v>1941</v>
      </c>
      <c r="BT314" s="26" t="s">
        <v>1941</v>
      </c>
      <c r="BU314" s="26" t="str">
        <f t="shared" si="279"/>
        <v>89. PRODUCE THE CHEMICAL</v>
      </c>
      <c r="BV314" s="26" t="str">
        <f t="shared" si="280"/>
        <v/>
      </c>
      <c r="BW314" s="26" t="str">
        <f t="shared" si="281"/>
        <v/>
      </c>
      <c r="BX314" s="26" t="str">
        <f t="shared" si="282"/>
        <v>92. SALE OR DISTRIBUTION OF THE CHEMICAL</v>
      </c>
      <c r="BY314" s="26" t="str">
        <f t="shared" si="283"/>
        <v/>
      </c>
      <c r="BZ314" s="26" t="str">
        <f t="shared" si="284"/>
        <v/>
      </c>
      <c r="CA314" s="26" t="str">
        <f t="shared" si="285"/>
        <v/>
      </c>
      <c r="CB314" s="26" t="str">
        <f t="shared" si="286"/>
        <v/>
      </c>
      <c r="CC314" s="26" t="str">
        <f t="shared" si="287"/>
        <v/>
      </c>
      <c r="CD314" s="26" t="str">
        <f t="shared" si="288"/>
        <v/>
      </c>
      <c r="CE314" s="26" t="str">
        <f t="shared" si="289"/>
        <v/>
      </c>
      <c r="CF314" s="26" t="str">
        <f t="shared" si="290"/>
        <v/>
      </c>
      <c r="CG314" s="26" t="str">
        <f t="shared" si="291"/>
        <v/>
      </c>
      <c r="CH314" s="26" t="str">
        <f t="shared" si="292"/>
        <v/>
      </c>
      <c r="CI314" s="26" t="str">
        <f t="shared" si="293"/>
        <v/>
      </c>
      <c r="CJ314" s="26" t="str">
        <f t="shared" si="294"/>
        <v/>
      </c>
      <c r="CK314" s="26" t="str">
        <f t="shared" si="295"/>
        <v/>
      </c>
      <c r="CL314" s="26" t="str">
        <f t="shared" si="296"/>
        <v/>
      </c>
      <c r="CM314" s="26" t="str">
        <f t="shared" si="297"/>
        <v/>
      </c>
      <c r="CN314" s="26" t="str">
        <f t="shared" si="298"/>
        <v/>
      </c>
      <c r="CO314" s="26" t="str">
        <f t="shared" si="299"/>
        <v/>
      </c>
      <c r="CP314" s="26" t="str">
        <f t="shared" si="300"/>
        <v/>
      </c>
      <c r="CQ314" s="26" t="str">
        <f t="shared" si="301"/>
        <v/>
      </c>
      <c r="CR314" s="26" t="str">
        <f t="shared" si="302"/>
        <v/>
      </c>
      <c r="CS314" s="26" t="str">
        <f t="shared" si="303"/>
        <v/>
      </c>
      <c r="CT314" s="26" t="str">
        <f t="shared" si="304"/>
        <v/>
      </c>
      <c r="CU314" s="26" t="str">
        <f t="shared" si="305"/>
        <v/>
      </c>
      <c r="CV314" s="26" t="str">
        <f t="shared" si="306"/>
        <v/>
      </c>
      <c r="CW314" s="26" t="str">
        <f t="shared" si="307"/>
        <v/>
      </c>
      <c r="CX314" s="26" t="str">
        <f t="shared" si="308"/>
        <v/>
      </c>
      <c r="CY314" s="26" t="str">
        <f t="shared" si="309"/>
        <v/>
      </c>
      <c r="CZ314" s="26" t="str">
        <f t="shared" si="310"/>
        <v/>
      </c>
      <c r="DA314" s="26" t="str">
        <f t="shared" si="311"/>
        <v/>
      </c>
      <c r="DB314" s="26" t="str">
        <f t="shared" si="312"/>
        <v/>
      </c>
      <c r="DC314" s="26" t="str">
        <f t="shared" si="313"/>
        <v/>
      </c>
      <c r="DD314" s="26" t="str">
        <f t="shared" si="314"/>
        <v/>
      </c>
      <c r="DE314" s="26" t="str">
        <f t="shared" si="315"/>
        <v/>
      </c>
      <c r="DF314" s="26" t="str">
        <f t="shared" si="316"/>
        <v/>
      </c>
      <c r="DG314" s="26" t="str">
        <f t="shared" si="317"/>
        <v/>
      </c>
      <c r="DH314" s="26" t="str">
        <f t="shared" si="318"/>
        <v/>
      </c>
      <c r="DI314" s="26" t="str">
        <f t="shared" si="319"/>
        <v/>
      </c>
      <c r="DJ314" s="26" t="str">
        <f t="shared" si="320"/>
        <v/>
      </c>
      <c r="DK314" s="26" t="str">
        <f t="shared" si="321"/>
        <v/>
      </c>
      <c r="DL314" s="26" t="str">
        <f t="shared" si="322"/>
        <v/>
      </c>
      <c r="DM314" s="26" t="str">
        <f t="shared" si="323"/>
        <v/>
      </c>
      <c r="DN314" s="26" t="str">
        <f t="shared" si="324"/>
        <v/>
      </c>
      <c r="DO314" s="26" t="str">
        <f t="shared" si="325"/>
        <v/>
      </c>
      <c r="DP314" s="26" t="str">
        <f t="shared" si="326"/>
        <v/>
      </c>
      <c r="DQ314" s="26" t="str">
        <f t="shared" si="327"/>
        <v/>
      </c>
      <c r="DR314" s="26" t="str">
        <f t="shared" si="328"/>
        <v/>
      </c>
      <c r="DS314" s="26" t="str">
        <f t="shared" si="329"/>
        <v/>
      </c>
      <c r="DT314" s="26" t="str">
        <f t="shared" si="330"/>
        <v/>
      </c>
      <c r="DU314" s="26" t="str">
        <f t="shared" si="331"/>
        <v/>
      </c>
      <c r="DV314" s="26" t="str">
        <f t="shared" si="332"/>
        <v/>
      </c>
    </row>
    <row r="315" spans="1:126" ht="45" x14ac:dyDescent="0.25">
      <c r="A315" t="s">
        <v>1942</v>
      </c>
      <c r="B315">
        <v>2018</v>
      </c>
      <c r="C315" t="s">
        <v>2046</v>
      </c>
      <c r="D315">
        <v>106990</v>
      </c>
      <c r="E315" s="19">
        <v>1318217244577</v>
      </c>
      <c r="F315" t="s">
        <v>493</v>
      </c>
      <c r="G315">
        <v>325199</v>
      </c>
      <c r="H315" t="s">
        <v>484</v>
      </c>
      <c r="I315" t="s">
        <v>494</v>
      </c>
      <c r="J315" t="s">
        <v>357</v>
      </c>
      <c r="K315" t="s">
        <v>113</v>
      </c>
      <c r="L315">
        <v>77571</v>
      </c>
      <c r="M315" s="26" t="str">
        <f t="shared" si="278"/>
        <v>89. PRODUCE THE CHEMICAL, 93. AS A BYPRODUCT</v>
      </c>
      <c r="N315" s="26" t="s">
        <v>400</v>
      </c>
      <c r="O315" s="26" t="s">
        <v>481</v>
      </c>
      <c r="P315">
        <v>1100</v>
      </c>
      <c r="Q315">
        <v>3200</v>
      </c>
      <c r="R315">
        <v>4300</v>
      </c>
      <c r="S315" s="26" t="s">
        <v>1940</v>
      </c>
      <c r="T315" s="26" t="s">
        <v>1941</v>
      </c>
      <c r="U315" s="26" t="s">
        <v>1941</v>
      </c>
      <c r="V315" s="26" t="s">
        <v>1941</v>
      </c>
      <c r="W315" s="26" t="s">
        <v>1940</v>
      </c>
      <c r="X315" s="26" t="s">
        <v>1941</v>
      </c>
      <c r="Y315" s="26" t="s">
        <v>1941</v>
      </c>
      <c r="Z315" s="26" t="s">
        <v>1941</v>
      </c>
      <c r="AA315" s="26" t="s">
        <v>1941</v>
      </c>
      <c r="AB315" s="26" t="s">
        <v>1941</v>
      </c>
      <c r="AC315" s="26" t="s">
        <v>1941</v>
      </c>
      <c r="AD315" s="26" t="s">
        <v>1941</v>
      </c>
      <c r="AE315" s="26" t="s">
        <v>1941</v>
      </c>
      <c r="AF315" s="26" t="s">
        <v>1941</v>
      </c>
      <c r="AG315" s="26" t="s">
        <v>1941</v>
      </c>
      <c r="AH315" s="26" t="s">
        <v>1941</v>
      </c>
      <c r="AI315" s="26" t="s">
        <v>1941</v>
      </c>
      <c r="AJ315" s="26" t="s">
        <v>1941</v>
      </c>
      <c r="AK315" s="26" t="s">
        <v>1941</v>
      </c>
      <c r="AL315" s="26" t="s">
        <v>1941</v>
      </c>
      <c r="AM315" s="26" t="s">
        <v>1941</v>
      </c>
      <c r="AN315" s="26" t="s">
        <v>1941</v>
      </c>
      <c r="AO315" s="26" t="s">
        <v>1941</v>
      </c>
      <c r="AP315" s="26" t="s">
        <v>1941</v>
      </c>
      <c r="AQ315" s="26" t="s">
        <v>1941</v>
      </c>
      <c r="AR315" s="26" t="s">
        <v>1941</v>
      </c>
      <c r="AS315" s="26" t="s">
        <v>1941</v>
      </c>
      <c r="AT315" s="26" t="s">
        <v>1941</v>
      </c>
      <c r="AU315" s="26" t="s">
        <v>1941</v>
      </c>
      <c r="AV315" s="26" t="s">
        <v>1941</v>
      </c>
      <c r="AW315" s="26" t="s">
        <v>1941</v>
      </c>
      <c r="AX315" s="26" t="s">
        <v>1941</v>
      </c>
      <c r="AY315" s="26" t="s">
        <v>1941</v>
      </c>
      <c r="AZ315" s="26" t="s">
        <v>1941</v>
      </c>
      <c r="BA315" s="26" t="s">
        <v>1941</v>
      </c>
      <c r="BB315" s="26" t="s">
        <v>1941</v>
      </c>
      <c r="BC315" s="26" t="s">
        <v>1941</v>
      </c>
      <c r="BD315" s="26" t="s">
        <v>1941</v>
      </c>
      <c r="BE315" s="26" t="s">
        <v>1941</v>
      </c>
      <c r="BF315" s="26" t="s">
        <v>1941</v>
      </c>
      <c r="BG315" s="26" t="s">
        <v>1941</v>
      </c>
      <c r="BH315" s="26" t="s">
        <v>1941</v>
      </c>
      <c r="BI315" s="26" t="s">
        <v>1941</v>
      </c>
      <c r="BJ315" s="26" t="s">
        <v>1941</v>
      </c>
      <c r="BK315" s="26" t="s">
        <v>1941</v>
      </c>
      <c r="BL315" s="26" t="s">
        <v>1941</v>
      </c>
      <c r="BM315" s="26" t="s">
        <v>1941</v>
      </c>
      <c r="BN315" s="26" t="s">
        <v>1941</v>
      </c>
      <c r="BO315" s="26" t="s">
        <v>1941</v>
      </c>
      <c r="BP315" s="26" t="s">
        <v>1941</v>
      </c>
      <c r="BQ315" s="26" t="s">
        <v>1941</v>
      </c>
      <c r="BR315" s="26" t="s">
        <v>1941</v>
      </c>
      <c r="BS315" s="26" t="s">
        <v>1941</v>
      </c>
      <c r="BT315" s="26" t="s">
        <v>1941</v>
      </c>
      <c r="BU315" s="26" t="str">
        <f t="shared" si="279"/>
        <v>89. PRODUCE THE CHEMICAL</v>
      </c>
      <c r="BV315" s="26" t="str">
        <f t="shared" si="280"/>
        <v/>
      </c>
      <c r="BW315" s="26" t="str">
        <f t="shared" si="281"/>
        <v/>
      </c>
      <c r="BX315" s="26" t="str">
        <f t="shared" si="282"/>
        <v/>
      </c>
      <c r="BY315" s="26" t="str">
        <f t="shared" si="283"/>
        <v>93. AS A BYPRODUCT</v>
      </c>
      <c r="BZ315" s="26" t="str">
        <f t="shared" si="284"/>
        <v/>
      </c>
      <c r="CA315" s="26" t="str">
        <f t="shared" si="285"/>
        <v/>
      </c>
      <c r="CB315" s="26" t="str">
        <f t="shared" si="286"/>
        <v/>
      </c>
      <c r="CC315" s="26" t="str">
        <f t="shared" si="287"/>
        <v/>
      </c>
      <c r="CD315" s="26" t="str">
        <f t="shared" si="288"/>
        <v/>
      </c>
      <c r="CE315" s="26" t="str">
        <f t="shared" si="289"/>
        <v/>
      </c>
      <c r="CF315" s="26" t="str">
        <f t="shared" si="290"/>
        <v/>
      </c>
      <c r="CG315" s="26" t="str">
        <f t="shared" si="291"/>
        <v/>
      </c>
      <c r="CH315" s="26" t="str">
        <f t="shared" si="292"/>
        <v/>
      </c>
      <c r="CI315" s="26" t="str">
        <f t="shared" si="293"/>
        <v/>
      </c>
      <c r="CJ315" s="26" t="str">
        <f t="shared" si="294"/>
        <v/>
      </c>
      <c r="CK315" s="26" t="str">
        <f t="shared" si="295"/>
        <v/>
      </c>
      <c r="CL315" s="26" t="str">
        <f t="shared" si="296"/>
        <v/>
      </c>
      <c r="CM315" s="26" t="str">
        <f t="shared" si="297"/>
        <v/>
      </c>
      <c r="CN315" s="26" t="str">
        <f t="shared" si="298"/>
        <v/>
      </c>
      <c r="CO315" s="26" t="str">
        <f t="shared" si="299"/>
        <v/>
      </c>
      <c r="CP315" s="26" t="str">
        <f t="shared" si="300"/>
        <v/>
      </c>
      <c r="CQ315" s="26" t="str">
        <f t="shared" si="301"/>
        <v/>
      </c>
      <c r="CR315" s="26" t="str">
        <f t="shared" si="302"/>
        <v/>
      </c>
      <c r="CS315" s="26" t="str">
        <f t="shared" si="303"/>
        <v/>
      </c>
      <c r="CT315" s="26" t="str">
        <f t="shared" si="304"/>
        <v/>
      </c>
      <c r="CU315" s="26" t="str">
        <f t="shared" si="305"/>
        <v/>
      </c>
      <c r="CV315" s="26" t="str">
        <f t="shared" si="306"/>
        <v/>
      </c>
      <c r="CW315" s="26" t="str">
        <f t="shared" si="307"/>
        <v/>
      </c>
      <c r="CX315" s="26" t="str">
        <f t="shared" si="308"/>
        <v/>
      </c>
      <c r="CY315" s="26" t="str">
        <f t="shared" si="309"/>
        <v/>
      </c>
      <c r="CZ315" s="26" t="str">
        <f t="shared" si="310"/>
        <v/>
      </c>
      <c r="DA315" s="26" t="str">
        <f t="shared" si="311"/>
        <v/>
      </c>
      <c r="DB315" s="26" t="str">
        <f t="shared" si="312"/>
        <v/>
      </c>
      <c r="DC315" s="26" t="str">
        <f t="shared" si="313"/>
        <v/>
      </c>
      <c r="DD315" s="26" t="str">
        <f t="shared" si="314"/>
        <v/>
      </c>
      <c r="DE315" s="26" t="str">
        <f t="shared" si="315"/>
        <v/>
      </c>
      <c r="DF315" s="26" t="str">
        <f t="shared" si="316"/>
        <v/>
      </c>
      <c r="DG315" s="26" t="str">
        <f t="shared" si="317"/>
        <v/>
      </c>
      <c r="DH315" s="26" t="str">
        <f t="shared" si="318"/>
        <v/>
      </c>
      <c r="DI315" s="26" t="str">
        <f t="shared" si="319"/>
        <v/>
      </c>
      <c r="DJ315" s="26" t="str">
        <f t="shared" si="320"/>
        <v/>
      </c>
      <c r="DK315" s="26" t="str">
        <f t="shared" si="321"/>
        <v/>
      </c>
      <c r="DL315" s="26" t="str">
        <f t="shared" si="322"/>
        <v/>
      </c>
      <c r="DM315" s="26" t="str">
        <f t="shared" si="323"/>
        <v/>
      </c>
      <c r="DN315" s="26" t="str">
        <f t="shared" si="324"/>
        <v/>
      </c>
      <c r="DO315" s="26" t="str">
        <f t="shared" si="325"/>
        <v/>
      </c>
      <c r="DP315" s="26" t="str">
        <f t="shared" si="326"/>
        <v/>
      </c>
      <c r="DQ315" s="26" t="str">
        <f t="shared" si="327"/>
        <v/>
      </c>
      <c r="DR315" s="26" t="str">
        <f t="shared" si="328"/>
        <v/>
      </c>
      <c r="DS315" s="26" t="str">
        <f t="shared" si="329"/>
        <v/>
      </c>
      <c r="DT315" s="26" t="str">
        <f t="shared" si="330"/>
        <v/>
      </c>
      <c r="DU315" s="26" t="str">
        <f t="shared" si="331"/>
        <v/>
      </c>
      <c r="DV315" s="26" t="str">
        <f t="shared" si="332"/>
        <v/>
      </c>
    </row>
    <row r="316" spans="1:126" ht="45" x14ac:dyDescent="0.25">
      <c r="A316" t="s">
        <v>1942</v>
      </c>
      <c r="B316">
        <v>2019</v>
      </c>
      <c r="C316" t="s">
        <v>2046</v>
      </c>
      <c r="D316">
        <v>106990</v>
      </c>
      <c r="E316" s="19">
        <v>1319219428024</v>
      </c>
      <c r="F316" t="s">
        <v>493</v>
      </c>
      <c r="G316">
        <v>325199</v>
      </c>
      <c r="H316" t="s">
        <v>484</v>
      </c>
      <c r="I316" t="s">
        <v>494</v>
      </c>
      <c r="J316" t="s">
        <v>357</v>
      </c>
      <c r="K316" t="s">
        <v>113</v>
      </c>
      <c r="L316">
        <v>77571</v>
      </c>
      <c r="M316" s="26" t="str">
        <f t="shared" si="278"/>
        <v>89. PRODUCE THE CHEMICAL, 93. AS A BYPRODUCT</v>
      </c>
      <c r="N316" s="26" t="s">
        <v>400</v>
      </c>
      <c r="O316" s="26" t="s">
        <v>481</v>
      </c>
      <c r="P316">
        <v>1100</v>
      </c>
      <c r="Q316">
        <v>3000</v>
      </c>
      <c r="R316">
        <v>4100</v>
      </c>
      <c r="S316" s="26" t="s">
        <v>1940</v>
      </c>
      <c r="T316" s="26" t="s">
        <v>1941</v>
      </c>
      <c r="U316" s="26" t="s">
        <v>1941</v>
      </c>
      <c r="V316" s="26" t="s">
        <v>1941</v>
      </c>
      <c r="W316" s="26" t="s">
        <v>1940</v>
      </c>
      <c r="X316" s="26" t="s">
        <v>1941</v>
      </c>
      <c r="Y316" s="26" t="s">
        <v>1941</v>
      </c>
      <c r="Z316" s="26" t="s">
        <v>1941</v>
      </c>
      <c r="AA316" s="26" t="s">
        <v>1941</v>
      </c>
      <c r="AB316" s="26" t="s">
        <v>1941</v>
      </c>
      <c r="AC316" s="26" t="s">
        <v>1941</v>
      </c>
      <c r="AD316" s="26" t="s">
        <v>1941</v>
      </c>
      <c r="AE316" s="26" t="s">
        <v>1941</v>
      </c>
      <c r="AF316" s="26" t="s">
        <v>1941</v>
      </c>
      <c r="AG316" s="26" t="s">
        <v>1941</v>
      </c>
      <c r="AH316" s="26" t="s">
        <v>1941</v>
      </c>
      <c r="AI316" s="26" t="s">
        <v>1941</v>
      </c>
      <c r="AJ316" s="26" t="s">
        <v>1941</v>
      </c>
      <c r="AK316" s="26" t="s">
        <v>1941</v>
      </c>
      <c r="AL316" s="26" t="s">
        <v>1941</v>
      </c>
      <c r="AM316" s="26" t="s">
        <v>1941</v>
      </c>
      <c r="AN316" s="26" t="s">
        <v>1941</v>
      </c>
      <c r="AO316" s="26" t="s">
        <v>1941</v>
      </c>
      <c r="AP316" s="26" t="s">
        <v>1941</v>
      </c>
      <c r="AQ316" s="26" t="s">
        <v>1941</v>
      </c>
      <c r="AR316" s="26" t="s">
        <v>1941</v>
      </c>
      <c r="AS316" s="26" t="s">
        <v>1941</v>
      </c>
      <c r="AT316" s="26" t="s">
        <v>1941</v>
      </c>
      <c r="AU316" s="26" t="s">
        <v>1941</v>
      </c>
      <c r="AV316" s="26" t="s">
        <v>1941</v>
      </c>
      <c r="AW316" s="26" t="s">
        <v>1941</v>
      </c>
      <c r="AX316" s="26" t="s">
        <v>1941</v>
      </c>
      <c r="AY316" s="26" t="s">
        <v>1941</v>
      </c>
      <c r="AZ316" s="26" t="s">
        <v>1941</v>
      </c>
      <c r="BA316" s="26" t="s">
        <v>1941</v>
      </c>
      <c r="BB316" s="26" t="s">
        <v>1941</v>
      </c>
      <c r="BC316" s="26" t="s">
        <v>1941</v>
      </c>
      <c r="BD316" s="26" t="s">
        <v>1941</v>
      </c>
      <c r="BE316" s="26" t="s">
        <v>1941</v>
      </c>
      <c r="BF316" s="26" t="s">
        <v>1941</v>
      </c>
      <c r="BG316" s="26" t="s">
        <v>1941</v>
      </c>
      <c r="BH316" s="26" t="s">
        <v>1941</v>
      </c>
      <c r="BI316" s="26" t="s">
        <v>1941</v>
      </c>
      <c r="BJ316" s="26" t="s">
        <v>1941</v>
      </c>
      <c r="BK316" s="26" t="s">
        <v>1941</v>
      </c>
      <c r="BL316" s="26" t="s">
        <v>1941</v>
      </c>
      <c r="BM316" s="26" t="s">
        <v>1941</v>
      </c>
      <c r="BN316" s="26" t="s">
        <v>1941</v>
      </c>
      <c r="BO316" s="26" t="s">
        <v>1941</v>
      </c>
      <c r="BP316" s="26" t="s">
        <v>1941</v>
      </c>
      <c r="BQ316" s="26" t="s">
        <v>1941</v>
      </c>
      <c r="BR316" s="26" t="s">
        <v>1941</v>
      </c>
      <c r="BS316" s="26" t="s">
        <v>1941</v>
      </c>
      <c r="BT316" s="26" t="s">
        <v>1941</v>
      </c>
      <c r="BU316" s="26" t="str">
        <f t="shared" si="279"/>
        <v>89. PRODUCE THE CHEMICAL</v>
      </c>
      <c r="BV316" s="26" t="str">
        <f t="shared" si="280"/>
        <v/>
      </c>
      <c r="BW316" s="26" t="str">
        <f t="shared" si="281"/>
        <v/>
      </c>
      <c r="BX316" s="26" t="str">
        <f t="shared" si="282"/>
        <v/>
      </c>
      <c r="BY316" s="26" t="str">
        <f t="shared" si="283"/>
        <v>93. AS A BYPRODUCT</v>
      </c>
      <c r="BZ316" s="26" t="str">
        <f t="shared" si="284"/>
        <v/>
      </c>
      <c r="CA316" s="26" t="str">
        <f t="shared" si="285"/>
        <v/>
      </c>
      <c r="CB316" s="26" t="str">
        <f t="shared" si="286"/>
        <v/>
      </c>
      <c r="CC316" s="26" t="str">
        <f t="shared" si="287"/>
        <v/>
      </c>
      <c r="CD316" s="26" t="str">
        <f t="shared" si="288"/>
        <v/>
      </c>
      <c r="CE316" s="26" t="str">
        <f t="shared" si="289"/>
        <v/>
      </c>
      <c r="CF316" s="26" t="str">
        <f t="shared" si="290"/>
        <v/>
      </c>
      <c r="CG316" s="26" t="str">
        <f t="shared" si="291"/>
        <v/>
      </c>
      <c r="CH316" s="26" t="str">
        <f t="shared" si="292"/>
        <v/>
      </c>
      <c r="CI316" s="26" t="str">
        <f t="shared" si="293"/>
        <v/>
      </c>
      <c r="CJ316" s="26" t="str">
        <f t="shared" si="294"/>
        <v/>
      </c>
      <c r="CK316" s="26" t="str">
        <f t="shared" si="295"/>
        <v/>
      </c>
      <c r="CL316" s="26" t="str">
        <f t="shared" si="296"/>
        <v/>
      </c>
      <c r="CM316" s="26" t="str">
        <f t="shared" si="297"/>
        <v/>
      </c>
      <c r="CN316" s="26" t="str">
        <f t="shared" si="298"/>
        <v/>
      </c>
      <c r="CO316" s="26" t="str">
        <f t="shared" si="299"/>
        <v/>
      </c>
      <c r="CP316" s="26" t="str">
        <f t="shared" si="300"/>
        <v/>
      </c>
      <c r="CQ316" s="26" t="str">
        <f t="shared" si="301"/>
        <v/>
      </c>
      <c r="CR316" s="26" t="str">
        <f t="shared" si="302"/>
        <v/>
      </c>
      <c r="CS316" s="26" t="str">
        <f t="shared" si="303"/>
        <v/>
      </c>
      <c r="CT316" s="26" t="str">
        <f t="shared" si="304"/>
        <v/>
      </c>
      <c r="CU316" s="26" t="str">
        <f t="shared" si="305"/>
        <v/>
      </c>
      <c r="CV316" s="26" t="str">
        <f t="shared" si="306"/>
        <v/>
      </c>
      <c r="CW316" s="26" t="str">
        <f t="shared" si="307"/>
        <v/>
      </c>
      <c r="CX316" s="26" t="str">
        <f t="shared" si="308"/>
        <v/>
      </c>
      <c r="CY316" s="26" t="str">
        <f t="shared" si="309"/>
        <v/>
      </c>
      <c r="CZ316" s="26" t="str">
        <f t="shared" si="310"/>
        <v/>
      </c>
      <c r="DA316" s="26" t="str">
        <f t="shared" si="311"/>
        <v/>
      </c>
      <c r="DB316" s="26" t="str">
        <f t="shared" si="312"/>
        <v/>
      </c>
      <c r="DC316" s="26" t="str">
        <f t="shared" si="313"/>
        <v/>
      </c>
      <c r="DD316" s="26" t="str">
        <f t="shared" si="314"/>
        <v/>
      </c>
      <c r="DE316" s="26" t="str">
        <f t="shared" si="315"/>
        <v/>
      </c>
      <c r="DF316" s="26" t="str">
        <f t="shared" si="316"/>
        <v/>
      </c>
      <c r="DG316" s="26" t="str">
        <f t="shared" si="317"/>
        <v/>
      </c>
      <c r="DH316" s="26" t="str">
        <f t="shared" si="318"/>
        <v/>
      </c>
      <c r="DI316" s="26" t="str">
        <f t="shared" si="319"/>
        <v/>
      </c>
      <c r="DJ316" s="26" t="str">
        <f t="shared" si="320"/>
        <v/>
      </c>
      <c r="DK316" s="26" t="str">
        <f t="shared" si="321"/>
        <v/>
      </c>
      <c r="DL316" s="26" t="str">
        <f t="shared" si="322"/>
        <v/>
      </c>
      <c r="DM316" s="26" t="str">
        <f t="shared" si="323"/>
        <v/>
      </c>
      <c r="DN316" s="26" t="str">
        <f t="shared" si="324"/>
        <v/>
      </c>
      <c r="DO316" s="26" t="str">
        <f t="shared" si="325"/>
        <v/>
      </c>
      <c r="DP316" s="26" t="str">
        <f t="shared" si="326"/>
        <v/>
      </c>
      <c r="DQ316" s="26" t="str">
        <f t="shared" si="327"/>
        <v/>
      </c>
      <c r="DR316" s="26" t="str">
        <f t="shared" si="328"/>
        <v/>
      </c>
      <c r="DS316" s="26" t="str">
        <f t="shared" si="329"/>
        <v/>
      </c>
      <c r="DT316" s="26" t="str">
        <f t="shared" si="330"/>
        <v/>
      </c>
      <c r="DU316" s="26" t="str">
        <f t="shared" si="331"/>
        <v/>
      </c>
      <c r="DV316" s="26" t="str">
        <f t="shared" si="332"/>
        <v/>
      </c>
    </row>
    <row r="317" spans="1:126" ht="45" x14ac:dyDescent="0.25">
      <c r="A317" t="s">
        <v>1942</v>
      </c>
      <c r="B317">
        <v>2019</v>
      </c>
      <c r="C317" t="s">
        <v>2046</v>
      </c>
      <c r="D317">
        <v>106990</v>
      </c>
      <c r="E317" s="19">
        <v>1319217927437</v>
      </c>
      <c r="F317" t="s">
        <v>483</v>
      </c>
      <c r="G317">
        <v>325110</v>
      </c>
      <c r="H317" t="s">
        <v>484</v>
      </c>
      <c r="I317" t="s">
        <v>485</v>
      </c>
      <c r="J317" t="s">
        <v>486</v>
      </c>
      <c r="K317" t="s">
        <v>338</v>
      </c>
      <c r="L317">
        <v>60450</v>
      </c>
      <c r="M317" s="26" t="str">
        <f t="shared" si="278"/>
        <v>89. PRODUCE THE CHEMICAL, 93. AS A BYPRODUCT</v>
      </c>
      <c r="N317" s="26" t="s">
        <v>400</v>
      </c>
      <c r="O317" s="26" t="s">
        <v>481</v>
      </c>
      <c r="P317">
        <v>205</v>
      </c>
      <c r="Q317">
        <v>788</v>
      </c>
      <c r="R317">
        <v>993</v>
      </c>
      <c r="S317" s="26" t="s">
        <v>1940</v>
      </c>
      <c r="T317" s="26" t="s">
        <v>1941</v>
      </c>
      <c r="U317" s="26" t="s">
        <v>1941</v>
      </c>
      <c r="V317" s="26" t="s">
        <v>1941</v>
      </c>
      <c r="W317" s="26" t="s">
        <v>1940</v>
      </c>
      <c r="X317" s="26" t="s">
        <v>1941</v>
      </c>
      <c r="Y317" s="26" t="s">
        <v>1941</v>
      </c>
      <c r="Z317" s="26" t="s">
        <v>1941</v>
      </c>
      <c r="AA317" s="26" t="s">
        <v>1941</v>
      </c>
      <c r="AB317" s="26" t="s">
        <v>1941</v>
      </c>
      <c r="AC317" s="26" t="s">
        <v>1941</v>
      </c>
      <c r="AD317" s="26" t="s">
        <v>1941</v>
      </c>
      <c r="AE317" s="26" t="s">
        <v>1941</v>
      </c>
      <c r="AF317" s="26" t="s">
        <v>1941</v>
      </c>
      <c r="AG317" s="26" t="s">
        <v>1941</v>
      </c>
      <c r="AH317" s="26" t="s">
        <v>1941</v>
      </c>
      <c r="AI317" s="26" t="s">
        <v>1941</v>
      </c>
      <c r="AJ317" s="26" t="s">
        <v>1941</v>
      </c>
      <c r="AK317" s="26" t="s">
        <v>1941</v>
      </c>
      <c r="AL317" s="26" t="s">
        <v>1941</v>
      </c>
      <c r="AM317" s="26" t="s">
        <v>1941</v>
      </c>
      <c r="AN317" s="26" t="s">
        <v>1941</v>
      </c>
      <c r="AO317" s="26" t="s">
        <v>1941</v>
      </c>
      <c r="AP317" s="26" t="s">
        <v>1941</v>
      </c>
      <c r="AQ317" s="26" t="s">
        <v>1941</v>
      </c>
      <c r="AR317" s="26" t="s">
        <v>1941</v>
      </c>
      <c r="AS317" s="26" t="s">
        <v>1941</v>
      </c>
      <c r="AT317" s="26" t="s">
        <v>1941</v>
      </c>
      <c r="AU317" s="26" t="s">
        <v>1941</v>
      </c>
      <c r="AV317" s="26" t="s">
        <v>1941</v>
      </c>
      <c r="AW317" s="26" t="s">
        <v>1941</v>
      </c>
      <c r="AX317" s="26" t="s">
        <v>1941</v>
      </c>
      <c r="AY317" s="26" t="s">
        <v>1941</v>
      </c>
      <c r="AZ317" s="26" t="s">
        <v>1941</v>
      </c>
      <c r="BA317" s="26" t="s">
        <v>1941</v>
      </c>
      <c r="BB317" s="26" t="s">
        <v>1941</v>
      </c>
      <c r="BC317" s="26" t="s">
        <v>1941</v>
      </c>
      <c r="BD317" s="26" t="s">
        <v>1941</v>
      </c>
      <c r="BE317" s="26" t="s">
        <v>1941</v>
      </c>
      <c r="BF317" s="26" t="s">
        <v>1941</v>
      </c>
      <c r="BG317" s="26" t="s">
        <v>1941</v>
      </c>
      <c r="BH317" s="26" t="s">
        <v>1941</v>
      </c>
      <c r="BI317" s="26" t="s">
        <v>1941</v>
      </c>
      <c r="BJ317" s="26" t="s">
        <v>1941</v>
      </c>
      <c r="BK317" s="26" t="s">
        <v>1941</v>
      </c>
      <c r="BL317" s="26" t="s">
        <v>1941</v>
      </c>
      <c r="BM317" s="26" t="s">
        <v>1941</v>
      </c>
      <c r="BN317" s="26" t="s">
        <v>1941</v>
      </c>
      <c r="BO317" s="26" t="s">
        <v>1941</v>
      </c>
      <c r="BP317" s="26" t="s">
        <v>1941</v>
      </c>
      <c r="BQ317" s="26" t="s">
        <v>1941</v>
      </c>
      <c r="BR317" s="26" t="s">
        <v>1941</v>
      </c>
      <c r="BS317" s="26" t="s">
        <v>1941</v>
      </c>
      <c r="BT317" s="26" t="s">
        <v>1941</v>
      </c>
      <c r="BU317" s="26" t="str">
        <f t="shared" si="279"/>
        <v>89. PRODUCE THE CHEMICAL</v>
      </c>
      <c r="BV317" s="26" t="str">
        <f t="shared" si="280"/>
        <v/>
      </c>
      <c r="BW317" s="26" t="str">
        <f t="shared" si="281"/>
        <v/>
      </c>
      <c r="BX317" s="26" t="str">
        <f t="shared" si="282"/>
        <v/>
      </c>
      <c r="BY317" s="26" t="str">
        <f t="shared" si="283"/>
        <v>93. AS A BYPRODUCT</v>
      </c>
      <c r="BZ317" s="26" t="str">
        <f t="shared" si="284"/>
        <v/>
      </c>
      <c r="CA317" s="26" t="str">
        <f t="shared" si="285"/>
        <v/>
      </c>
      <c r="CB317" s="26" t="str">
        <f t="shared" si="286"/>
        <v/>
      </c>
      <c r="CC317" s="26" t="str">
        <f t="shared" si="287"/>
        <v/>
      </c>
      <c r="CD317" s="26" t="str">
        <f t="shared" si="288"/>
        <v/>
      </c>
      <c r="CE317" s="26" t="str">
        <f t="shared" si="289"/>
        <v/>
      </c>
      <c r="CF317" s="26" t="str">
        <f t="shared" si="290"/>
        <v/>
      </c>
      <c r="CG317" s="26" t="str">
        <f t="shared" si="291"/>
        <v/>
      </c>
      <c r="CH317" s="26" t="str">
        <f t="shared" si="292"/>
        <v/>
      </c>
      <c r="CI317" s="26" t="str">
        <f t="shared" si="293"/>
        <v/>
      </c>
      <c r="CJ317" s="26" t="str">
        <f t="shared" si="294"/>
        <v/>
      </c>
      <c r="CK317" s="26" t="str">
        <f t="shared" si="295"/>
        <v/>
      </c>
      <c r="CL317" s="26" t="str">
        <f t="shared" si="296"/>
        <v/>
      </c>
      <c r="CM317" s="26" t="str">
        <f t="shared" si="297"/>
        <v/>
      </c>
      <c r="CN317" s="26" t="str">
        <f t="shared" si="298"/>
        <v/>
      </c>
      <c r="CO317" s="26" t="str">
        <f t="shared" si="299"/>
        <v/>
      </c>
      <c r="CP317" s="26" t="str">
        <f t="shared" si="300"/>
        <v/>
      </c>
      <c r="CQ317" s="26" t="str">
        <f t="shared" si="301"/>
        <v/>
      </c>
      <c r="CR317" s="26" t="str">
        <f t="shared" si="302"/>
        <v/>
      </c>
      <c r="CS317" s="26" t="str">
        <f t="shared" si="303"/>
        <v/>
      </c>
      <c r="CT317" s="26" t="str">
        <f t="shared" si="304"/>
        <v/>
      </c>
      <c r="CU317" s="26" t="str">
        <f t="shared" si="305"/>
        <v/>
      </c>
      <c r="CV317" s="26" t="str">
        <f t="shared" si="306"/>
        <v/>
      </c>
      <c r="CW317" s="26" t="str">
        <f t="shared" si="307"/>
        <v/>
      </c>
      <c r="CX317" s="26" t="str">
        <f t="shared" si="308"/>
        <v/>
      </c>
      <c r="CY317" s="26" t="str">
        <f t="shared" si="309"/>
        <v/>
      </c>
      <c r="CZ317" s="26" t="str">
        <f t="shared" si="310"/>
        <v/>
      </c>
      <c r="DA317" s="26" t="str">
        <f t="shared" si="311"/>
        <v/>
      </c>
      <c r="DB317" s="26" t="str">
        <f t="shared" si="312"/>
        <v/>
      </c>
      <c r="DC317" s="26" t="str">
        <f t="shared" si="313"/>
        <v/>
      </c>
      <c r="DD317" s="26" t="str">
        <f t="shared" si="314"/>
        <v/>
      </c>
      <c r="DE317" s="26" t="str">
        <f t="shared" si="315"/>
        <v/>
      </c>
      <c r="DF317" s="26" t="str">
        <f t="shared" si="316"/>
        <v/>
      </c>
      <c r="DG317" s="26" t="str">
        <f t="shared" si="317"/>
        <v/>
      </c>
      <c r="DH317" s="26" t="str">
        <f t="shared" si="318"/>
        <v/>
      </c>
      <c r="DI317" s="26" t="str">
        <f t="shared" si="319"/>
        <v/>
      </c>
      <c r="DJ317" s="26" t="str">
        <f t="shared" si="320"/>
        <v/>
      </c>
      <c r="DK317" s="26" t="str">
        <f t="shared" si="321"/>
        <v/>
      </c>
      <c r="DL317" s="26" t="str">
        <f t="shared" si="322"/>
        <v/>
      </c>
      <c r="DM317" s="26" t="str">
        <f t="shared" si="323"/>
        <v/>
      </c>
      <c r="DN317" s="26" t="str">
        <f t="shared" si="324"/>
        <v/>
      </c>
      <c r="DO317" s="26" t="str">
        <f t="shared" si="325"/>
        <v/>
      </c>
      <c r="DP317" s="26" t="str">
        <f t="shared" si="326"/>
        <v/>
      </c>
      <c r="DQ317" s="26" t="str">
        <f t="shared" si="327"/>
        <v/>
      </c>
      <c r="DR317" s="26" t="str">
        <f t="shared" si="328"/>
        <v/>
      </c>
      <c r="DS317" s="26" t="str">
        <f t="shared" si="329"/>
        <v/>
      </c>
      <c r="DT317" s="26" t="str">
        <f t="shared" si="330"/>
        <v/>
      </c>
      <c r="DU317" s="26" t="str">
        <f t="shared" si="331"/>
        <v/>
      </c>
      <c r="DV317" s="26" t="str">
        <f t="shared" si="332"/>
        <v/>
      </c>
    </row>
    <row r="318" spans="1:126" ht="105" x14ac:dyDescent="0.25">
      <c r="A318" t="s">
        <v>1942</v>
      </c>
      <c r="B318">
        <v>2019</v>
      </c>
      <c r="C318" t="s">
        <v>2046</v>
      </c>
      <c r="D318">
        <v>106990</v>
      </c>
      <c r="E318" s="19">
        <v>1319218256992</v>
      </c>
      <c r="F318" t="s">
        <v>489</v>
      </c>
      <c r="G318">
        <v>325110</v>
      </c>
      <c r="H318" t="s">
        <v>484</v>
      </c>
      <c r="I318" t="s">
        <v>490</v>
      </c>
      <c r="J318" t="s">
        <v>344</v>
      </c>
      <c r="K318" t="s">
        <v>113</v>
      </c>
      <c r="L318">
        <v>78410</v>
      </c>
      <c r="M318" s="26" t="str">
        <f t="shared" si="278"/>
        <v>89. PRODUCE THE CHEMICAL, 92. SALE OR DISTRIBUTION OF THE CHEMICAL</v>
      </c>
      <c r="N318" s="26" t="s">
        <v>400</v>
      </c>
      <c r="O318" s="26" t="s">
        <v>481</v>
      </c>
      <c r="P318">
        <v>6047.26</v>
      </c>
      <c r="Q318">
        <v>1845.01</v>
      </c>
      <c r="R318">
        <v>7892.27</v>
      </c>
      <c r="S318" s="26" t="s">
        <v>1940</v>
      </c>
      <c r="T318" s="26" t="s">
        <v>1941</v>
      </c>
      <c r="U318" s="26" t="s">
        <v>1941</v>
      </c>
      <c r="V318" s="26" t="s">
        <v>1940</v>
      </c>
      <c r="W318" s="26" t="s">
        <v>1941</v>
      </c>
      <c r="X318" s="26" t="s">
        <v>1941</v>
      </c>
      <c r="Y318" s="26" t="s">
        <v>1941</v>
      </c>
      <c r="Z318" s="26" t="s">
        <v>1941</v>
      </c>
      <c r="AA318" s="26" t="s">
        <v>1941</v>
      </c>
      <c r="AB318" s="26" t="s">
        <v>1941</v>
      </c>
      <c r="AC318" s="26" t="s">
        <v>1941</v>
      </c>
      <c r="AD318" s="26" t="s">
        <v>1941</v>
      </c>
      <c r="AE318" s="26" t="s">
        <v>1941</v>
      </c>
      <c r="AF318" s="26" t="s">
        <v>1941</v>
      </c>
      <c r="AG318" s="26" t="s">
        <v>1941</v>
      </c>
      <c r="AH318" s="26" t="s">
        <v>1941</v>
      </c>
      <c r="AI318" s="26" t="s">
        <v>1941</v>
      </c>
      <c r="AJ318" s="26" t="s">
        <v>1941</v>
      </c>
      <c r="AK318" s="26" t="s">
        <v>1941</v>
      </c>
      <c r="AL318" s="26" t="s">
        <v>1941</v>
      </c>
      <c r="AM318" s="26" t="s">
        <v>1941</v>
      </c>
      <c r="AN318" s="26" t="s">
        <v>1941</v>
      </c>
      <c r="AO318" s="26" t="s">
        <v>1941</v>
      </c>
      <c r="AP318" s="26" t="s">
        <v>1941</v>
      </c>
      <c r="AQ318" s="26" t="s">
        <v>1941</v>
      </c>
      <c r="AR318" s="26" t="s">
        <v>1941</v>
      </c>
      <c r="AS318" s="26" t="s">
        <v>1941</v>
      </c>
      <c r="AT318" s="26" t="s">
        <v>1941</v>
      </c>
      <c r="AU318" s="26" t="s">
        <v>1941</v>
      </c>
      <c r="AV318" s="26" t="s">
        <v>1941</v>
      </c>
      <c r="AW318" s="26" t="s">
        <v>1941</v>
      </c>
      <c r="AX318" s="26" t="s">
        <v>1941</v>
      </c>
      <c r="AY318" s="26" t="s">
        <v>1941</v>
      </c>
      <c r="AZ318" s="26" t="s">
        <v>1941</v>
      </c>
      <c r="BA318" s="26" t="s">
        <v>1941</v>
      </c>
      <c r="BB318" s="26" t="s">
        <v>1941</v>
      </c>
      <c r="BC318" s="26" t="s">
        <v>1941</v>
      </c>
      <c r="BD318" s="26" t="s">
        <v>1941</v>
      </c>
      <c r="BE318" s="26" t="s">
        <v>1941</v>
      </c>
      <c r="BF318" s="26" t="s">
        <v>1941</v>
      </c>
      <c r="BG318" s="26" t="s">
        <v>1941</v>
      </c>
      <c r="BH318" s="26" t="s">
        <v>1941</v>
      </c>
      <c r="BI318" s="26" t="s">
        <v>1941</v>
      </c>
      <c r="BJ318" s="26" t="s">
        <v>1941</v>
      </c>
      <c r="BK318" s="26" t="s">
        <v>1941</v>
      </c>
      <c r="BL318" s="26" t="s">
        <v>1941</v>
      </c>
      <c r="BM318" s="26" t="s">
        <v>1941</v>
      </c>
      <c r="BN318" s="26" t="s">
        <v>1941</v>
      </c>
      <c r="BO318" s="26" t="s">
        <v>1941</v>
      </c>
      <c r="BP318" s="26" t="s">
        <v>1941</v>
      </c>
      <c r="BQ318" s="26" t="s">
        <v>1941</v>
      </c>
      <c r="BR318" s="26" t="s">
        <v>1941</v>
      </c>
      <c r="BS318" s="26" t="s">
        <v>1941</v>
      </c>
      <c r="BT318" s="26" t="s">
        <v>1941</v>
      </c>
      <c r="BU318" s="26" t="str">
        <f t="shared" si="279"/>
        <v>89. PRODUCE THE CHEMICAL</v>
      </c>
      <c r="BV318" s="26" t="str">
        <f t="shared" si="280"/>
        <v/>
      </c>
      <c r="BW318" s="26" t="str">
        <f t="shared" si="281"/>
        <v/>
      </c>
      <c r="BX318" s="26" t="str">
        <f t="shared" si="282"/>
        <v>92. SALE OR DISTRIBUTION OF THE CHEMICAL</v>
      </c>
      <c r="BY318" s="26" t="str">
        <f t="shared" si="283"/>
        <v/>
      </c>
      <c r="BZ318" s="26" t="str">
        <f t="shared" si="284"/>
        <v/>
      </c>
      <c r="CA318" s="26" t="str">
        <f t="shared" si="285"/>
        <v/>
      </c>
      <c r="CB318" s="26" t="str">
        <f t="shared" si="286"/>
        <v/>
      </c>
      <c r="CC318" s="26" t="str">
        <f t="shared" si="287"/>
        <v/>
      </c>
      <c r="CD318" s="26" t="str">
        <f t="shared" si="288"/>
        <v/>
      </c>
      <c r="CE318" s="26" t="str">
        <f t="shared" si="289"/>
        <v/>
      </c>
      <c r="CF318" s="26" t="str">
        <f t="shared" si="290"/>
        <v/>
      </c>
      <c r="CG318" s="26" t="str">
        <f t="shared" si="291"/>
        <v/>
      </c>
      <c r="CH318" s="26" t="str">
        <f t="shared" si="292"/>
        <v/>
      </c>
      <c r="CI318" s="26" t="str">
        <f t="shared" si="293"/>
        <v/>
      </c>
      <c r="CJ318" s="26" t="str">
        <f t="shared" si="294"/>
        <v/>
      </c>
      <c r="CK318" s="26" t="str">
        <f t="shared" si="295"/>
        <v/>
      </c>
      <c r="CL318" s="26" t="str">
        <f t="shared" si="296"/>
        <v/>
      </c>
      <c r="CM318" s="26" t="str">
        <f t="shared" si="297"/>
        <v/>
      </c>
      <c r="CN318" s="26" t="str">
        <f t="shared" si="298"/>
        <v/>
      </c>
      <c r="CO318" s="26" t="str">
        <f t="shared" si="299"/>
        <v/>
      </c>
      <c r="CP318" s="26" t="str">
        <f t="shared" si="300"/>
        <v/>
      </c>
      <c r="CQ318" s="26" t="str">
        <f t="shared" si="301"/>
        <v/>
      </c>
      <c r="CR318" s="26" t="str">
        <f t="shared" si="302"/>
        <v/>
      </c>
      <c r="CS318" s="26" t="str">
        <f t="shared" si="303"/>
        <v/>
      </c>
      <c r="CT318" s="26" t="str">
        <f t="shared" si="304"/>
        <v/>
      </c>
      <c r="CU318" s="26" t="str">
        <f t="shared" si="305"/>
        <v/>
      </c>
      <c r="CV318" s="26" t="str">
        <f t="shared" si="306"/>
        <v/>
      </c>
      <c r="CW318" s="26" t="str">
        <f t="shared" si="307"/>
        <v/>
      </c>
      <c r="CX318" s="26" t="str">
        <f t="shared" si="308"/>
        <v/>
      </c>
      <c r="CY318" s="26" t="str">
        <f t="shared" si="309"/>
        <v/>
      </c>
      <c r="CZ318" s="26" t="str">
        <f t="shared" si="310"/>
        <v/>
      </c>
      <c r="DA318" s="26" t="str">
        <f t="shared" si="311"/>
        <v/>
      </c>
      <c r="DB318" s="26" t="str">
        <f t="shared" si="312"/>
        <v/>
      </c>
      <c r="DC318" s="26" t="str">
        <f t="shared" si="313"/>
        <v/>
      </c>
      <c r="DD318" s="26" t="str">
        <f t="shared" si="314"/>
        <v/>
      </c>
      <c r="DE318" s="26" t="str">
        <f t="shared" si="315"/>
        <v/>
      </c>
      <c r="DF318" s="26" t="str">
        <f t="shared" si="316"/>
        <v/>
      </c>
      <c r="DG318" s="26" t="str">
        <f t="shared" si="317"/>
        <v/>
      </c>
      <c r="DH318" s="26" t="str">
        <f t="shared" si="318"/>
        <v/>
      </c>
      <c r="DI318" s="26" t="str">
        <f t="shared" si="319"/>
        <v/>
      </c>
      <c r="DJ318" s="26" t="str">
        <f t="shared" si="320"/>
        <v/>
      </c>
      <c r="DK318" s="26" t="str">
        <f t="shared" si="321"/>
        <v/>
      </c>
      <c r="DL318" s="26" t="str">
        <f t="shared" si="322"/>
        <v/>
      </c>
      <c r="DM318" s="26" t="str">
        <f t="shared" si="323"/>
        <v/>
      </c>
      <c r="DN318" s="26" t="str">
        <f t="shared" si="324"/>
        <v/>
      </c>
      <c r="DO318" s="26" t="str">
        <f t="shared" si="325"/>
        <v/>
      </c>
      <c r="DP318" s="26" t="str">
        <f t="shared" si="326"/>
        <v/>
      </c>
      <c r="DQ318" s="26" t="str">
        <f t="shared" si="327"/>
        <v/>
      </c>
      <c r="DR318" s="26" t="str">
        <f t="shared" si="328"/>
        <v/>
      </c>
      <c r="DS318" s="26" t="str">
        <f t="shared" si="329"/>
        <v/>
      </c>
      <c r="DT318" s="26" t="str">
        <f t="shared" si="330"/>
        <v/>
      </c>
      <c r="DU318" s="26" t="str">
        <f t="shared" si="331"/>
        <v/>
      </c>
      <c r="DV318" s="26" t="str">
        <f t="shared" si="332"/>
        <v/>
      </c>
    </row>
    <row r="319" spans="1:126" ht="105" x14ac:dyDescent="0.25">
      <c r="A319" t="s">
        <v>1942</v>
      </c>
      <c r="B319">
        <v>2020</v>
      </c>
      <c r="C319" t="s">
        <v>2046</v>
      </c>
      <c r="D319">
        <v>106990</v>
      </c>
      <c r="E319" s="19">
        <v>1320218837108</v>
      </c>
      <c r="F319" t="s">
        <v>483</v>
      </c>
      <c r="G319">
        <v>325110</v>
      </c>
      <c r="H319" t="s">
        <v>484</v>
      </c>
      <c r="I319" t="s">
        <v>485</v>
      </c>
      <c r="J319" t="s">
        <v>486</v>
      </c>
      <c r="K319" t="s">
        <v>338</v>
      </c>
      <c r="L319">
        <v>60450</v>
      </c>
      <c r="M319" s="26" t="str">
        <f t="shared" si="278"/>
        <v>89. PRODUCE THE CHEMICAL, 92. SALE OR DISTRIBUTION OF THE CHEMICAL</v>
      </c>
      <c r="N319" s="26" t="s">
        <v>400</v>
      </c>
      <c r="O319" s="26" t="s">
        <v>481</v>
      </c>
      <c r="P319">
        <v>188</v>
      </c>
      <c r="Q319">
        <v>750</v>
      </c>
      <c r="R319">
        <v>938</v>
      </c>
      <c r="S319" s="26" t="s">
        <v>1940</v>
      </c>
      <c r="T319" s="26" t="s">
        <v>1941</v>
      </c>
      <c r="U319" s="26" t="s">
        <v>1941</v>
      </c>
      <c r="V319" s="26" t="s">
        <v>1940</v>
      </c>
      <c r="W319" s="26" t="s">
        <v>1941</v>
      </c>
      <c r="X319" s="26" t="s">
        <v>1941</v>
      </c>
      <c r="Y319" s="26" t="s">
        <v>1941</v>
      </c>
      <c r="Z319" s="26" t="s">
        <v>1941</v>
      </c>
      <c r="AA319" s="26" t="s">
        <v>1941</v>
      </c>
      <c r="AB319" s="26" t="s">
        <v>1941</v>
      </c>
      <c r="AC319" s="26" t="s">
        <v>1941</v>
      </c>
      <c r="AD319" s="26" t="s">
        <v>1941</v>
      </c>
      <c r="AE319" s="26" t="s">
        <v>1941</v>
      </c>
      <c r="AF319" s="26" t="s">
        <v>1941</v>
      </c>
      <c r="AG319" s="26" t="s">
        <v>1941</v>
      </c>
      <c r="AH319" s="26" t="s">
        <v>1941</v>
      </c>
      <c r="AI319" s="26" t="s">
        <v>1941</v>
      </c>
      <c r="AJ319" s="26" t="s">
        <v>1941</v>
      </c>
      <c r="AK319" s="26" t="s">
        <v>1941</v>
      </c>
      <c r="AL319" s="26" t="s">
        <v>1941</v>
      </c>
      <c r="AM319" s="26" t="s">
        <v>1941</v>
      </c>
      <c r="AN319" s="26" t="s">
        <v>1941</v>
      </c>
      <c r="AO319" s="26" t="s">
        <v>1941</v>
      </c>
      <c r="AP319" s="26" t="s">
        <v>1941</v>
      </c>
      <c r="AQ319" s="26" t="s">
        <v>1941</v>
      </c>
      <c r="AR319" s="26" t="s">
        <v>1941</v>
      </c>
      <c r="AS319" s="26" t="s">
        <v>1941</v>
      </c>
      <c r="AT319" s="26" t="s">
        <v>1941</v>
      </c>
      <c r="AU319" s="26" t="s">
        <v>1941</v>
      </c>
      <c r="AV319" s="26" t="s">
        <v>1941</v>
      </c>
      <c r="AW319" s="26" t="s">
        <v>1941</v>
      </c>
      <c r="AX319" s="26" t="s">
        <v>1941</v>
      </c>
      <c r="AY319" s="26" t="s">
        <v>1941</v>
      </c>
      <c r="AZ319" s="26" t="s">
        <v>1941</v>
      </c>
      <c r="BA319" s="26" t="s">
        <v>1941</v>
      </c>
      <c r="BB319" s="26" t="s">
        <v>1941</v>
      </c>
      <c r="BC319" s="26" t="s">
        <v>1941</v>
      </c>
      <c r="BD319" s="26" t="s">
        <v>1941</v>
      </c>
      <c r="BE319" s="26" t="s">
        <v>1941</v>
      </c>
      <c r="BF319" s="26" t="s">
        <v>1941</v>
      </c>
      <c r="BG319" s="26" t="s">
        <v>1941</v>
      </c>
      <c r="BH319" s="26" t="s">
        <v>1941</v>
      </c>
      <c r="BI319" s="26" t="s">
        <v>1941</v>
      </c>
      <c r="BJ319" s="26" t="s">
        <v>1941</v>
      </c>
      <c r="BK319" s="26" t="s">
        <v>1941</v>
      </c>
      <c r="BL319" s="26" t="s">
        <v>1941</v>
      </c>
      <c r="BM319" s="26" t="s">
        <v>1941</v>
      </c>
      <c r="BN319" s="26" t="s">
        <v>1941</v>
      </c>
      <c r="BO319" s="26" t="s">
        <v>1941</v>
      </c>
      <c r="BP319" s="26" t="s">
        <v>1941</v>
      </c>
      <c r="BQ319" s="26" t="s">
        <v>1941</v>
      </c>
      <c r="BR319" s="26" t="s">
        <v>1941</v>
      </c>
      <c r="BS319" s="26" t="s">
        <v>1941</v>
      </c>
      <c r="BT319" s="26" t="s">
        <v>1941</v>
      </c>
      <c r="BU319" s="26" t="str">
        <f t="shared" si="279"/>
        <v>89. PRODUCE THE CHEMICAL</v>
      </c>
      <c r="BV319" s="26" t="str">
        <f t="shared" si="280"/>
        <v/>
      </c>
      <c r="BW319" s="26" t="str">
        <f t="shared" si="281"/>
        <v/>
      </c>
      <c r="BX319" s="26" t="str">
        <f t="shared" si="282"/>
        <v>92. SALE OR DISTRIBUTION OF THE CHEMICAL</v>
      </c>
      <c r="BY319" s="26" t="str">
        <f t="shared" si="283"/>
        <v/>
      </c>
      <c r="BZ319" s="26" t="str">
        <f t="shared" si="284"/>
        <v/>
      </c>
      <c r="CA319" s="26" t="str">
        <f t="shared" si="285"/>
        <v/>
      </c>
      <c r="CB319" s="26" t="str">
        <f t="shared" si="286"/>
        <v/>
      </c>
      <c r="CC319" s="26" t="str">
        <f t="shared" si="287"/>
        <v/>
      </c>
      <c r="CD319" s="26" t="str">
        <f t="shared" si="288"/>
        <v/>
      </c>
      <c r="CE319" s="26" t="str">
        <f t="shared" si="289"/>
        <v/>
      </c>
      <c r="CF319" s="26" t="str">
        <f t="shared" si="290"/>
        <v/>
      </c>
      <c r="CG319" s="26" t="str">
        <f t="shared" si="291"/>
        <v/>
      </c>
      <c r="CH319" s="26" t="str">
        <f t="shared" si="292"/>
        <v/>
      </c>
      <c r="CI319" s="26" t="str">
        <f t="shared" si="293"/>
        <v/>
      </c>
      <c r="CJ319" s="26" t="str">
        <f t="shared" si="294"/>
        <v/>
      </c>
      <c r="CK319" s="26" t="str">
        <f t="shared" si="295"/>
        <v/>
      </c>
      <c r="CL319" s="26" t="str">
        <f t="shared" si="296"/>
        <v/>
      </c>
      <c r="CM319" s="26" t="str">
        <f t="shared" si="297"/>
        <v/>
      </c>
      <c r="CN319" s="26" t="str">
        <f t="shared" si="298"/>
        <v/>
      </c>
      <c r="CO319" s="26" t="str">
        <f t="shared" si="299"/>
        <v/>
      </c>
      <c r="CP319" s="26" t="str">
        <f t="shared" si="300"/>
        <v/>
      </c>
      <c r="CQ319" s="26" t="str">
        <f t="shared" si="301"/>
        <v/>
      </c>
      <c r="CR319" s="26" t="str">
        <f t="shared" si="302"/>
        <v/>
      </c>
      <c r="CS319" s="26" t="str">
        <f t="shared" si="303"/>
        <v/>
      </c>
      <c r="CT319" s="26" t="str">
        <f t="shared" si="304"/>
        <v/>
      </c>
      <c r="CU319" s="26" t="str">
        <f t="shared" si="305"/>
        <v/>
      </c>
      <c r="CV319" s="26" t="str">
        <f t="shared" si="306"/>
        <v/>
      </c>
      <c r="CW319" s="26" t="str">
        <f t="shared" si="307"/>
        <v/>
      </c>
      <c r="CX319" s="26" t="str">
        <f t="shared" si="308"/>
        <v/>
      </c>
      <c r="CY319" s="26" t="str">
        <f t="shared" si="309"/>
        <v/>
      </c>
      <c r="CZ319" s="26" t="str">
        <f t="shared" si="310"/>
        <v/>
      </c>
      <c r="DA319" s="26" t="str">
        <f t="shared" si="311"/>
        <v/>
      </c>
      <c r="DB319" s="26" t="str">
        <f t="shared" si="312"/>
        <v/>
      </c>
      <c r="DC319" s="26" t="str">
        <f t="shared" si="313"/>
        <v/>
      </c>
      <c r="DD319" s="26" t="str">
        <f t="shared" si="314"/>
        <v/>
      </c>
      <c r="DE319" s="26" t="str">
        <f t="shared" si="315"/>
        <v/>
      </c>
      <c r="DF319" s="26" t="str">
        <f t="shared" si="316"/>
        <v/>
      </c>
      <c r="DG319" s="26" t="str">
        <f t="shared" si="317"/>
        <v/>
      </c>
      <c r="DH319" s="26" t="str">
        <f t="shared" si="318"/>
        <v/>
      </c>
      <c r="DI319" s="26" t="str">
        <f t="shared" si="319"/>
        <v/>
      </c>
      <c r="DJ319" s="26" t="str">
        <f t="shared" si="320"/>
        <v/>
      </c>
      <c r="DK319" s="26" t="str">
        <f t="shared" si="321"/>
        <v/>
      </c>
      <c r="DL319" s="26" t="str">
        <f t="shared" si="322"/>
        <v/>
      </c>
      <c r="DM319" s="26" t="str">
        <f t="shared" si="323"/>
        <v/>
      </c>
      <c r="DN319" s="26" t="str">
        <f t="shared" si="324"/>
        <v/>
      </c>
      <c r="DO319" s="26" t="str">
        <f t="shared" si="325"/>
        <v/>
      </c>
      <c r="DP319" s="26" t="str">
        <f t="shared" si="326"/>
        <v/>
      </c>
      <c r="DQ319" s="26" t="str">
        <f t="shared" si="327"/>
        <v/>
      </c>
      <c r="DR319" s="26" t="str">
        <f t="shared" si="328"/>
        <v/>
      </c>
      <c r="DS319" s="26" t="str">
        <f t="shared" si="329"/>
        <v/>
      </c>
      <c r="DT319" s="26" t="str">
        <f t="shared" si="330"/>
        <v/>
      </c>
      <c r="DU319" s="26" t="str">
        <f t="shared" si="331"/>
        <v/>
      </c>
      <c r="DV319" s="26" t="str">
        <f t="shared" si="332"/>
        <v/>
      </c>
    </row>
    <row r="320" spans="1:126" ht="75" x14ac:dyDescent="0.25">
      <c r="A320" t="s">
        <v>1942</v>
      </c>
      <c r="B320">
        <v>2020</v>
      </c>
      <c r="C320" t="s">
        <v>2046</v>
      </c>
      <c r="D320">
        <v>106990</v>
      </c>
      <c r="E320" s="19">
        <v>1320218958080</v>
      </c>
      <c r="F320" t="s">
        <v>493</v>
      </c>
      <c r="G320">
        <v>325199</v>
      </c>
      <c r="H320" t="s">
        <v>484</v>
      </c>
      <c r="I320" t="s">
        <v>494</v>
      </c>
      <c r="J320" t="s">
        <v>357</v>
      </c>
      <c r="K320" t="s">
        <v>113</v>
      </c>
      <c r="L320">
        <v>77571</v>
      </c>
      <c r="M320" s="26" t="str">
        <f t="shared" si="278"/>
        <v>89. PRODUCE THE CHEMICAL, 94. AS A MANUFACTURED IMPURITY</v>
      </c>
      <c r="N320" s="26" t="s">
        <v>400</v>
      </c>
      <c r="O320" s="26" t="s">
        <v>481</v>
      </c>
      <c r="P320">
        <v>910</v>
      </c>
      <c r="Q320">
        <v>2900</v>
      </c>
      <c r="R320">
        <v>3810</v>
      </c>
      <c r="S320" s="26" t="s">
        <v>1940</v>
      </c>
      <c r="T320" s="26" t="s">
        <v>1941</v>
      </c>
      <c r="U320" s="26" t="s">
        <v>1941</v>
      </c>
      <c r="V320" s="26" t="s">
        <v>1941</v>
      </c>
      <c r="W320" s="26" t="s">
        <v>1941</v>
      </c>
      <c r="X320" s="26" t="s">
        <v>1940</v>
      </c>
      <c r="Y320" s="26" t="s">
        <v>1941</v>
      </c>
      <c r="Z320" s="26" t="s">
        <v>1941</v>
      </c>
      <c r="AA320" s="26" t="s">
        <v>1941</v>
      </c>
      <c r="AB320" s="26" t="s">
        <v>1941</v>
      </c>
      <c r="AC320" s="26" t="s">
        <v>1941</v>
      </c>
      <c r="AD320" s="26" t="s">
        <v>1941</v>
      </c>
      <c r="AE320" s="26" t="s">
        <v>1941</v>
      </c>
      <c r="AF320" s="26" t="s">
        <v>1941</v>
      </c>
      <c r="AG320" s="26" t="s">
        <v>1941</v>
      </c>
      <c r="AH320" s="26" t="s">
        <v>1941</v>
      </c>
      <c r="AI320" s="26" t="s">
        <v>1941</v>
      </c>
      <c r="AJ320" s="26" t="s">
        <v>1941</v>
      </c>
      <c r="AK320" s="26" t="s">
        <v>1941</v>
      </c>
      <c r="AL320" s="26" t="s">
        <v>1941</v>
      </c>
      <c r="AM320" s="26" t="s">
        <v>1941</v>
      </c>
      <c r="AN320" s="26" t="s">
        <v>1941</v>
      </c>
      <c r="AO320" s="26" t="s">
        <v>1941</v>
      </c>
      <c r="AP320" s="26" t="s">
        <v>1941</v>
      </c>
      <c r="AQ320" s="26" t="s">
        <v>1941</v>
      </c>
      <c r="AR320" s="26" t="s">
        <v>1941</v>
      </c>
      <c r="AS320" s="26" t="s">
        <v>1941</v>
      </c>
      <c r="AT320" s="26" t="s">
        <v>1941</v>
      </c>
      <c r="AU320" s="26" t="s">
        <v>1941</v>
      </c>
      <c r="AV320" s="26" t="s">
        <v>1941</v>
      </c>
      <c r="AW320" s="26" t="s">
        <v>1941</v>
      </c>
      <c r="AX320" s="26" t="s">
        <v>1941</v>
      </c>
      <c r="AY320" s="26" t="s">
        <v>1941</v>
      </c>
      <c r="AZ320" s="26" t="s">
        <v>1941</v>
      </c>
      <c r="BA320" s="26" t="s">
        <v>1941</v>
      </c>
      <c r="BB320" s="26" t="s">
        <v>1941</v>
      </c>
      <c r="BC320" s="26" t="s">
        <v>1941</v>
      </c>
      <c r="BD320" s="26" t="s">
        <v>1941</v>
      </c>
      <c r="BE320" s="26" t="s">
        <v>1941</v>
      </c>
      <c r="BF320" s="26" t="s">
        <v>1941</v>
      </c>
      <c r="BG320" s="26" t="s">
        <v>1941</v>
      </c>
      <c r="BH320" s="26" t="s">
        <v>1941</v>
      </c>
      <c r="BI320" s="26" t="s">
        <v>1941</v>
      </c>
      <c r="BJ320" s="26" t="s">
        <v>1941</v>
      </c>
      <c r="BK320" s="26" t="s">
        <v>1941</v>
      </c>
      <c r="BL320" s="26" t="s">
        <v>1941</v>
      </c>
      <c r="BM320" s="26" t="s">
        <v>1941</v>
      </c>
      <c r="BN320" s="26" t="s">
        <v>1941</v>
      </c>
      <c r="BO320" s="26" t="s">
        <v>1941</v>
      </c>
      <c r="BP320" s="26" t="s">
        <v>1941</v>
      </c>
      <c r="BQ320" s="26" t="s">
        <v>1941</v>
      </c>
      <c r="BR320" s="26" t="s">
        <v>1941</v>
      </c>
      <c r="BS320" s="26" t="s">
        <v>1941</v>
      </c>
      <c r="BT320" s="26" t="s">
        <v>1941</v>
      </c>
      <c r="BU320" s="26" t="str">
        <f t="shared" si="279"/>
        <v>89. PRODUCE THE CHEMICAL</v>
      </c>
      <c r="BV320" s="26" t="str">
        <f t="shared" si="280"/>
        <v/>
      </c>
      <c r="BW320" s="26" t="str">
        <f t="shared" si="281"/>
        <v/>
      </c>
      <c r="BX320" s="26" t="str">
        <f t="shared" si="282"/>
        <v/>
      </c>
      <c r="BY320" s="26" t="str">
        <f t="shared" si="283"/>
        <v/>
      </c>
      <c r="BZ320" s="26" t="str">
        <f t="shared" si="284"/>
        <v>94. AS A MANUFACTURED IMPURITY</v>
      </c>
      <c r="CA320" s="26" t="str">
        <f t="shared" si="285"/>
        <v/>
      </c>
      <c r="CB320" s="26" t="str">
        <f t="shared" si="286"/>
        <v/>
      </c>
      <c r="CC320" s="26" t="str">
        <f t="shared" si="287"/>
        <v/>
      </c>
      <c r="CD320" s="26" t="str">
        <f t="shared" si="288"/>
        <v/>
      </c>
      <c r="CE320" s="26" t="str">
        <f t="shared" si="289"/>
        <v/>
      </c>
      <c r="CF320" s="26" t="str">
        <f t="shared" si="290"/>
        <v/>
      </c>
      <c r="CG320" s="26" t="str">
        <f t="shared" si="291"/>
        <v/>
      </c>
      <c r="CH320" s="26" t="str">
        <f t="shared" si="292"/>
        <v/>
      </c>
      <c r="CI320" s="26" t="str">
        <f t="shared" si="293"/>
        <v/>
      </c>
      <c r="CJ320" s="26" t="str">
        <f t="shared" si="294"/>
        <v/>
      </c>
      <c r="CK320" s="26" t="str">
        <f t="shared" si="295"/>
        <v/>
      </c>
      <c r="CL320" s="26" t="str">
        <f t="shared" si="296"/>
        <v/>
      </c>
      <c r="CM320" s="26" t="str">
        <f t="shared" si="297"/>
        <v/>
      </c>
      <c r="CN320" s="26" t="str">
        <f t="shared" si="298"/>
        <v/>
      </c>
      <c r="CO320" s="26" t="str">
        <f t="shared" si="299"/>
        <v/>
      </c>
      <c r="CP320" s="26" t="str">
        <f t="shared" si="300"/>
        <v/>
      </c>
      <c r="CQ320" s="26" t="str">
        <f t="shared" si="301"/>
        <v/>
      </c>
      <c r="CR320" s="26" t="str">
        <f t="shared" si="302"/>
        <v/>
      </c>
      <c r="CS320" s="26" t="str">
        <f t="shared" si="303"/>
        <v/>
      </c>
      <c r="CT320" s="26" t="str">
        <f t="shared" si="304"/>
        <v/>
      </c>
      <c r="CU320" s="26" t="str">
        <f t="shared" si="305"/>
        <v/>
      </c>
      <c r="CV320" s="26" t="str">
        <f t="shared" si="306"/>
        <v/>
      </c>
      <c r="CW320" s="26" t="str">
        <f t="shared" si="307"/>
        <v/>
      </c>
      <c r="CX320" s="26" t="str">
        <f t="shared" si="308"/>
        <v/>
      </c>
      <c r="CY320" s="26" t="str">
        <f t="shared" si="309"/>
        <v/>
      </c>
      <c r="CZ320" s="26" t="str">
        <f t="shared" si="310"/>
        <v/>
      </c>
      <c r="DA320" s="26" t="str">
        <f t="shared" si="311"/>
        <v/>
      </c>
      <c r="DB320" s="26" t="str">
        <f t="shared" si="312"/>
        <v/>
      </c>
      <c r="DC320" s="26" t="str">
        <f t="shared" si="313"/>
        <v/>
      </c>
      <c r="DD320" s="26" t="str">
        <f t="shared" si="314"/>
        <v/>
      </c>
      <c r="DE320" s="26" t="str">
        <f t="shared" si="315"/>
        <v/>
      </c>
      <c r="DF320" s="26" t="str">
        <f t="shared" si="316"/>
        <v/>
      </c>
      <c r="DG320" s="26" t="str">
        <f t="shared" si="317"/>
        <v/>
      </c>
      <c r="DH320" s="26" t="str">
        <f t="shared" si="318"/>
        <v/>
      </c>
      <c r="DI320" s="26" t="str">
        <f t="shared" si="319"/>
        <v/>
      </c>
      <c r="DJ320" s="26" t="str">
        <f t="shared" si="320"/>
        <v/>
      </c>
      <c r="DK320" s="26" t="str">
        <f t="shared" si="321"/>
        <v/>
      </c>
      <c r="DL320" s="26" t="str">
        <f t="shared" si="322"/>
        <v/>
      </c>
      <c r="DM320" s="26" t="str">
        <f t="shared" si="323"/>
        <v/>
      </c>
      <c r="DN320" s="26" t="str">
        <f t="shared" si="324"/>
        <v/>
      </c>
      <c r="DO320" s="26" t="str">
        <f t="shared" si="325"/>
        <v/>
      </c>
      <c r="DP320" s="26" t="str">
        <f t="shared" si="326"/>
        <v/>
      </c>
      <c r="DQ320" s="26" t="str">
        <f t="shared" si="327"/>
        <v/>
      </c>
      <c r="DR320" s="26" t="str">
        <f t="shared" si="328"/>
        <v/>
      </c>
      <c r="DS320" s="26" t="str">
        <f t="shared" si="329"/>
        <v/>
      </c>
      <c r="DT320" s="26" t="str">
        <f t="shared" si="330"/>
        <v/>
      </c>
      <c r="DU320" s="26" t="str">
        <f t="shared" si="331"/>
        <v/>
      </c>
      <c r="DV320" s="26" t="str">
        <f t="shared" si="332"/>
        <v/>
      </c>
    </row>
    <row r="321" spans="1:126" ht="45" x14ac:dyDescent="0.25">
      <c r="A321" t="s">
        <v>1942</v>
      </c>
      <c r="B321">
        <v>2020</v>
      </c>
      <c r="C321" t="s">
        <v>2046</v>
      </c>
      <c r="D321">
        <v>106990</v>
      </c>
      <c r="E321" s="19">
        <v>1320219122761</v>
      </c>
      <c r="F321" t="s">
        <v>489</v>
      </c>
      <c r="G321">
        <v>325110</v>
      </c>
      <c r="H321" t="s">
        <v>484</v>
      </c>
      <c r="I321" t="s">
        <v>490</v>
      </c>
      <c r="J321" t="s">
        <v>344</v>
      </c>
      <c r="K321" t="s">
        <v>113</v>
      </c>
      <c r="L321">
        <v>78410</v>
      </c>
      <c r="M321" s="26" t="str">
        <f t="shared" si="278"/>
        <v>89. PRODUCE THE CHEMICAL, 93. AS A BYPRODUCT, 115. REPACKAGING</v>
      </c>
      <c r="N321" s="26" t="s">
        <v>400</v>
      </c>
      <c r="O321" s="26" t="s">
        <v>481</v>
      </c>
      <c r="P321">
        <v>6063.47</v>
      </c>
      <c r="Q321">
        <v>3285.55</v>
      </c>
      <c r="R321">
        <v>9349.02</v>
      </c>
      <c r="S321" s="26" t="s">
        <v>1940</v>
      </c>
      <c r="T321" s="26" t="s">
        <v>1941</v>
      </c>
      <c r="U321" s="26" t="s">
        <v>1941</v>
      </c>
      <c r="V321" s="26" t="s">
        <v>1941</v>
      </c>
      <c r="W321" s="26" t="s">
        <v>1940</v>
      </c>
      <c r="X321" s="26" t="s">
        <v>1941</v>
      </c>
      <c r="Y321" s="26" t="s">
        <v>1941</v>
      </c>
      <c r="Z321" s="26" t="s">
        <v>1941</v>
      </c>
      <c r="AA321" s="26" t="s">
        <v>1941</v>
      </c>
      <c r="AB321" s="26" t="s">
        <v>1941</v>
      </c>
      <c r="AC321" s="26" t="s">
        <v>1941</v>
      </c>
      <c r="AD321" s="26" t="s">
        <v>1941</v>
      </c>
      <c r="AE321" s="26" t="s">
        <v>1941</v>
      </c>
      <c r="AF321" s="26" t="s">
        <v>1941</v>
      </c>
      <c r="AG321" s="26" t="s">
        <v>1941</v>
      </c>
      <c r="AH321" s="26" t="s">
        <v>1941</v>
      </c>
      <c r="AI321" s="26" t="s">
        <v>1941</v>
      </c>
      <c r="AJ321" s="26" t="s">
        <v>1941</v>
      </c>
      <c r="AK321" s="26" t="s">
        <v>1941</v>
      </c>
      <c r="AL321" s="26" t="s">
        <v>1941</v>
      </c>
      <c r="AM321" s="26" t="s">
        <v>1941</v>
      </c>
      <c r="AN321" s="26" t="s">
        <v>1941</v>
      </c>
      <c r="AO321" s="26" t="s">
        <v>1941</v>
      </c>
      <c r="AP321" s="26" t="s">
        <v>1941</v>
      </c>
      <c r="AQ321" s="26" t="s">
        <v>1941</v>
      </c>
      <c r="AR321" s="26" t="s">
        <v>1941</v>
      </c>
      <c r="AS321" s="26" t="s">
        <v>1940</v>
      </c>
      <c r="AT321" s="26" t="s">
        <v>1941</v>
      </c>
      <c r="AU321" s="26" t="s">
        <v>1941</v>
      </c>
      <c r="AV321" s="26" t="s">
        <v>1941</v>
      </c>
      <c r="AW321" s="26" t="s">
        <v>1941</v>
      </c>
      <c r="AX321" s="26" t="s">
        <v>1941</v>
      </c>
      <c r="AY321" s="26" t="s">
        <v>1941</v>
      </c>
      <c r="AZ321" s="26" t="s">
        <v>1941</v>
      </c>
      <c r="BA321" s="26" t="s">
        <v>1941</v>
      </c>
      <c r="BB321" s="26" t="s">
        <v>1941</v>
      </c>
      <c r="BC321" s="26" t="s">
        <v>1941</v>
      </c>
      <c r="BD321" s="26" t="s">
        <v>1941</v>
      </c>
      <c r="BE321" s="26" t="s">
        <v>1941</v>
      </c>
      <c r="BF321" s="26" t="s">
        <v>1941</v>
      </c>
      <c r="BG321" s="26" t="s">
        <v>1941</v>
      </c>
      <c r="BH321" s="26" t="s">
        <v>1941</v>
      </c>
      <c r="BI321" s="26" t="s">
        <v>1941</v>
      </c>
      <c r="BJ321" s="26" t="s">
        <v>1941</v>
      </c>
      <c r="BK321" s="26" t="s">
        <v>1941</v>
      </c>
      <c r="BL321" s="26" t="s">
        <v>1941</v>
      </c>
      <c r="BM321" s="26" t="s">
        <v>1941</v>
      </c>
      <c r="BN321" s="26" t="s">
        <v>1941</v>
      </c>
      <c r="BO321" s="26" t="s">
        <v>1941</v>
      </c>
      <c r="BP321" s="26" t="s">
        <v>1941</v>
      </c>
      <c r="BQ321" s="26" t="s">
        <v>1941</v>
      </c>
      <c r="BR321" s="26" t="s">
        <v>1941</v>
      </c>
      <c r="BS321" s="26" t="s">
        <v>1941</v>
      </c>
      <c r="BT321" s="26" t="s">
        <v>1941</v>
      </c>
      <c r="BU321" s="26" t="str">
        <f t="shared" si="279"/>
        <v>89. PRODUCE THE CHEMICAL</v>
      </c>
      <c r="BV321" s="26" t="str">
        <f t="shared" si="280"/>
        <v/>
      </c>
      <c r="BW321" s="26" t="str">
        <f t="shared" si="281"/>
        <v/>
      </c>
      <c r="BX321" s="26" t="str">
        <f t="shared" si="282"/>
        <v/>
      </c>
      <c r="BY321" s="26" t="str">
        <f t="shared" si="283"/>
        <v>93. AS A BYPRODUCT</v>
      </c>
      <c r="BZ321" s="26" t="str">
        <f t="shared" si="284"/>
        <v/>
      </c>
      <c r="CA321" s="26" t="str">
        <f t="shared" si="285"/>
        <v/>
      </c>
      <c r="CB321" s="26" t="str">
        <f t="shared" si="286"/>
        <v/>
      </c>
      <c r="CC321" s="26" t="str">
        <f t="shared" si="287"/>
        <v/>
      </c>
      <c r="CD321" s="26" t="str">
        <f t="shared" si="288"/>
        <v/>
      </c>
      <c r="CE321" s="26" t="str">
        <f t="shared" si="289"/>
        <v/>
      </c>
      <c r="CF321" s="26" t="str">
        <f t="shared" si="290"/>
        <v/>
      </c>
      <c r="CG321" s="26" t="str">
        <f t="shared" si="291"/>
        <v/>
      </c>
      <c r="CH321" s="26" t="str">
        <f t="shared" si="292"/>
        <v/>
      </c>
      <c r="CI321" s="26" t="str">
        <f t="shared" si="293"/>
        <v/>
      </c>
      <c r="CJ321" s="26" t="str">
        <f t="shared" si="294"/>
        <v/>
      </c>
      <c r="CK321" s="26" t="str">
        <f t="shared" si="295"/>
        <v/>
      </c>
      <c r="CL321" s="26" t="str">
        <f t="shared" si="296"/>
        <v/>
      </c>
      <c r="CM321" s="26" t="str">
        <f t="shared" si="297"/>
        <v/>
      </c>
      <c r="CN321" s="26" t="str">
        <f t="shared" si="298"/>
        <v/>
      </c>
      <c r="CO321" s="26" t="str">
        <f t="shared" si="299"/>
        <v/>
      </c>
      <c r="CP321" s="26" t="str">
        <f t="shared" si="300"/>
        <v/>
      </c>
      <c r="CQ321" s="26" t="str">
        <f t="shared" si="301"/>
        <v/>
      </c>
      <c r="CR321" s="26" t="str">
        <f t="shared" si="302"/>
        <v/>
      </c>
      <c r="CS321" s="26" t="str">
        <f t="shared" si="303"/>
        <v/>
      </c>
      <c r="CT321" s="26" t="str">
        <f t="shared" si="304"/>
        <v/>
      </c>
      <c r="CU321" s="26" t="str">
        <f t="shared" si="305"/>
        <v>115. REPACKAGING</v>
      </c>
      <c r="CV321" s="26" t="str">
        <f t="shared" si="306"/>
        <v/>
      </c>
      <c r="CW321" s="26" t="str">
        <f t="shared" si="307"/>
        <v/>
      </c>
      <c r="CX321" s="26" t="str">
        <f t="shared" si="308"/>
        <v/>
      </c>
      <c r="CY321" s="26" t="str">
        <f t="shared" si="309"/>
        <v/>
      </c>
      <c r="CZ321" s="26" t="str">
        <f t="shared" si="310"/>
        <v/>
      </c>
      <c r="DA321" s="26" t="str">
        <f t="shared" si="311"/>
        <v/>
      </c>
      <c r="DB321" s="26" t="str">
        <f t="shared" si="312"/>
        <v/>
      </c>
      <c r="DC321" s="26" t="str">
        <f t="shared" si="313"/>
        <v/>
      </c>
      <c r="DD321" s="26" t="str">
        <f t="shared" si="314"/>
        <v/>
      </c>
      <c r="DE321" s="26" t="str">
        <f t="shared" si="315"/>
        <v/>
      </c>
      <c r="DF321" s="26" t="str">
        <f t="shared" si="316"/>
        <v/>
      </c>
      <c r="DG321" s="26" t="str">
        <f t="shared" si="317"/>
        <v/>
      </c>
      <c r="DH321" s="26" t="str">
        <f t="shared" si="318"/>
        <v/>
      </c>
      <c r="DI321" s="26" t="str">
        <f t="shared" si="319"/>
        <v/>
      </c>
      <c r="DJ321" s="26" t="str">
        <f t="shared" si="320"/>
        <v/>
      </c>
      <c r="DK321" s="26" t="str">
        <f t="shared" si="321"/>
        <v/>
      </c>
      <c r="DL321" s="26" t="str">
        <f t="shared" si="322"/>
        <v/>
      </c>
      <c r="DM321" s="26" t="str">
        <f t="shared" si="323"/>
        <v/>
      </c>
      <c r="DN321" s="26" t="str">
        <f t="shared" si="324"/>
        <v/>
      </c>
      <c r="DO321" s="26" t="str">
        <f t="shared" si="325"/>
        <v/>
      </c>
      <c r="DP321" s="26" t="str">
        <f t="shared" si="326"/>
        <v/>
      </c>
      <c r="DQ321" s="26" t="str">
        <f t="shared" si="327"/>
        <v/>
      </c>
      <c r="DR321" s="26" t="str">
        <f t="shared" si="328"/>
        <v/>
      </c>
      <c r="DS321" s="26" t="str">
        <f t="shared" si="329"/>
        <v/>
      </c>
      <c r="DT321" s="26" t="str">
        <f t="shared" si="330"/>
        <v/>
      </c>
      <c r="DU321" s="26" t="str">
        <f t="shared" si="331"/>
        <v/>
      </c>
      <c r="DV321" s="26" t="str">
        <f t="shared" si="332"/>
        <v/>
      </c>
    </row>
    <row r="322" spans="1:126" ht="105" x14ac:dyDescent="0.25">
      <c r="A322" t="s">
        <v>1942</v>
      </c>
      <c r="B322">
        <v>2021</v>
      </c>
      <c r="C322" t="s">
        <v>2046</v>
      </c>
      <c r="D322">
        <v>106990</v>
      </c>
      <c r="E322" s="19">
        <v>1321219822006</v>
      </c>
      <c r="F322" t="s">
        <v>483</v>
      </c>
      <c r="G322">
        <v>325110</v>
      </c>
      <c r="H322" t="s">
        <v>484</v>
      </c>
      <c r="I322" t="s">
        <v>485</v>
      </c>
      <c r="J322" t="s">
        <v>486</v>
      </c>
      <c r="K322" t="s">
        <v>338</v>
      </c>
      <c r="L322">
        <v>60450</v>
      </c>
      <c r="M322" s="26" t="str">
        <f t="shared" si="278"/>
        <v>89. PRODUCE THE CHEMICAL, 92. SALE OR DISTRIBUTION OF THE CHEMICAL, 93. AS A BYPRODUCT</v>
      </c>
      <c r="N322" s="26" t="s">
        <v>400</v>
      </c>
      <c r="O322" s="26" t="s">
        <v>481</v>
      </c>
      <c r="P322">
        <v>218</v>
      </c>
      <c r="Q322">
        <v>1402</v>
      </c>
      <c r="R322">
        <v>1620</v>
      </c>
      <c r="S322" s="26" t="s">
        <v>1940</v>
      </c>
      <c r="T322" s="26" t="s">
        <v>1941</v>
      </c>
      <c r="U322" s="26" t="s">
        <v>1941</v>
      </c>
      <c r="V322" s="26" t="s">
        <v>1940</v>
      </c>
      <c r="W322" s="26" t="s">
        <v>1940</v>
      </c>
      <c r="X322" s="26" t="s">
        <v>1941</v>
      </c>
      <c r="Y322" s="26" t="s">
        <v>1941</v>
      </c>
      <c r="Z322" s="26" t="s">
        <v>1941</v>
      </c>
      <c r="AA322" s="26" t="s">
        <v>1941</v>
      </c>
      <c r="AB322" s="26" t="s">
        <v>1941</v>
      </c>
      <c r="AC322" s="26" t="s">
        <v>1941</v>
      </c>
      <c r="AD322" s="26" t="s">
        <v>1941</v>
      </c>
      <c r="AE322" s="26" t="s">
        <v>1941</v>
      </c>
      <c r="AF322" s="26" t="s">
        <v>1941</v>
      </c>
      <c r="AG322" s="26" t="s">
        <v>1941</v>
      </c>
      <c r="AH322" s="26" t="s">
        <v>1941</v>
      </c>
      <c r="AI322" s="26" t="s">
        <v>1941</v>
      </c>
      <c r="AJ322" s="26" t="s">
        <v>1941</v>
      </c>
      <c r="AK322" s="26" t="s">
        <v>1941</v>
      </c>
      <c r="AL322" s="26" t="s">
        <v>1941</v>
      </c>
      <c r="AM322" s="26" t="s">
        <v>1941</v>
      </c>
      <c r="AN322" s="26" t="s">
        <v>1941</v>
      </c>
      <c r="AO322" s="26" t="s">
        <v>1941</v>
      </c>
      <c r="AP322" s="26" t="s">
        <v>1941</v>
      </c>
      <c r="AQ322" s="26" t="s">
        <v>1941</v>
      </c>
      <c r="AR322" s="26" t="s">
        <v>1941</v>
      </c>
      <c r="AS322" s="26" t="s">
        <v>1941</v>
      </c>
      <c r="AT322" s="26" t="s">
        <v>1941</v>
      </c>
      <c r="AU322" s="26" t="s">
        <v>1941</v>
      </c>
      <c r="AV322" s="26" t="s">
        <v>1941</v>
      </c>
      <c r="AW322" s="26" t="s">
        <v>1941</v>
      </c>
      <c r="AX322" s="26" t="s">
        <v>1941</v>
      </c>
      <c r="AY322" s="26" t="s">
        <v>1941</v>
      </c>
      <c r="AZ322" s="26" t="s">
        <v>1941</v>
      </c>
      <c r="BA322" s="26" t="s">
        <v>1941</v>
      </c>
      <c r="BB322" s="26" t="s">
        <v>1941</v>
      </c>
      <c r="BC322" s="26" t="s">
        <v>1941</v>
      </c>
      <c r="BD322" s="26" t="s">
        <v>1941</v>
      </c>
      <c r="BE322" s="26" t="s">
        <v>1941</v>
      </c>
      <c r="BF322" s="26" t="s">
        <v>1941</v>
      </c>
      <c r="BG322" s="26" t="s">
        <v>1941</v>
      </c>
      <c r="BH322" s="26" t="s">
        <v>1941</v>
      </c>
      <c r="BI322" s="26" t="s">
        <v>1941</v>
      </c>
      <c r="BJ322" s="26" t="s">
        <v>1941</v>
      </c>
      <c r="BK322" s="26" t="s">
        <v>1941</v>
      </c>
      <c r="BL322" s="26" t="s">
        <v>1941</v>
      </c>
      <c r="BM322" s="26" t="s">
        <v>1941</v>
      </c>
      <c r="BN322" s="26" t="s">
        <v>1941</v>
      </c>
      <c r="BO322" s="26" t="s">
        <v>1941</v>
      </c>
      <c r="BP322" s="26" t="s">
        <v>1941</v>
      </c>
      <c r="BQ322" s="26" t="s">
        <v>1941</v>
      </c>
      <c r="BR322" s="26" t="s">
        <v>1941</v>
      </c>
      <c r="BS322" s="26" t="s">
        <v>1941</v>
      </c>
      <c r="BT322" s="26" t="s">
        <v>1941</v>
      </c>
      <c r="BU322" s="26" t="str">
        <f t="shared" si="279"/>
        <v>89. PRODUCE THE CHEMICAL</v>
      </c>
      <c r="BV322" s="26" t="str">
        <f t="shared" si="280"/>
        <v/>
      </c>
      <c r="BW322" s="26" t="str">
        <f t="shared" si="281"/>
        <v/>
      </c>
      <c r="BX322" s="26" t="str">
        <f t="shared" si="282"/>
        <v>92. SALE OR DISTRIBUTION OF THE CHEMICAL</v>
      </c>
      <c r="BY322" s="26" t="str">
        <f t="shared" si="283"/>
        <v>93. AS A BYPRODUCT</v>
      </c>
      <c r="BZ322" s="26" t="str">
        <f t="shared" si="284"/>
        <v/>
      </c>
      <c r="CA322" s="26" t="str">
        <f t="shared" si="285"/>
        <v/>
      </c>
      <c r="CB322" s="26" t="str">
        <f t="shared" si="286"/>
        <v/>
      </c>
      <c r="CC322" s="26" t="str">
        <f t="shared" si="287"/>
        <v/>
      </c>
      <c r="CD322" s="26" t="str">
        <f t="shared" si="288"/>
        <v/>
      </c>
      <c r="CE322" s="26" t="str">
        <f t="shared" si="289"/>
        <v/>
      </c>
      <c r="CF322" s="26" t="str">
        <f t="shared" si="290"/>
        <v/>
      </c>
      <c r="CG322" s="26" t="str">
        <f t="shared" si="291"/>
        <v/>
      </c>
      <c r="CH322" s="26" t="str">
        <f t="shared" si="292"/>
        <v/>
      </c>
      <c r="CI322" s="26" t="str">
        <f t="shared" si="293"/>
        <v/>
      </c>
      <c r="CJ322" s="26" t="str">
        <f t="shared" si="294"/>
        <v/>
      </c>
      <c r="CK322" s="26" t="str">
        <f t="shared" si="295"/>
        <v/>
      </c>
      <c r="CL322" s="26" t="str">
        <f t="shared" si="296"/>
        <v/>
      </c>
      <c r="CM322" s="26" t="str">
        <f t="shared" si="297"/>
        <v/>
      </c>
      <c r="CN322" s="26" t="str">
        <f t="shared" si="298"/>
        <v/>
      </c>
      <c r="CO322" s="26" t="str">
        <f t="shared" si="299"/>
        <v/>
      </c>
      <c r="CP322" s="26" t="str">
        <f t="shared" si="300"/>
        <v/>
      </c>
      <c r="CQ322" s="26" t="str">
        <f t="shared" si="301"/>
        <v/>
      </c>
      <c r="CR322" s="26" t="str">
        <f t="shared" si="302"/>
        <v/>
      </c>
      <c r="CS322" s="26" t="str">
        <f t="shared" si="303"/>
        <v/>
      </c>
      <c r="CT322" s="26" t="str">
        <f t="shared" si="304"/>
        <v/>
      </c>
      <c r="CU322" s="26" t="str">
        <f t="shared" si="305"/>
        <v/>
      </c>
      <c r="CV322" s="26" t="str">
        <f t="shared" si="306"/>
        <v/>
      </c>
      <c r="CW322" s="26" t="str">
        <f t="shared" si="307"/>
        <v/>
      </c>
      <c r="CX322" s="26" t="str">
        <f t="shared" si="308"/>
        <v/>
      </c>
      <c r="CY322" s="26" t="str">
        <f t="shared" si="309"/>
        <v/>
      </c>
      <c r="CZ322" s="26" t="str">
        <f t="shared" si="310"/>
        <v/>
      </c>
      <c r="DA322" s="26" t="str">
        <f t="shared" si="311"/>
        <v/>
      </c>
      <c r="DB322" s="26" t="str">
        <f t="shared" si="312"/>
        <v/>
      </c>
      <c r="DC322" s="26" t="str">
        <f t="shared" si="313"/>
        <v/>
      </c>
      <c r="DD322" s="26" t="str">
        <f t="shared" si="314"/>
        <v/>
      </c>
      <c r="DE322" s="26" t="str">
        <f t="shared" si="315"/>
        <v/>
      </c>
      <c r="DF322" s="26" t="str">
        <f t="shared" si="316"/>
        <v/>
      </c>
      <c r="DG322" s="26" t="str">
        <f t="shared" si="317"/>
        <v/>
      </c>
      <c r="DH322" s="26" t="str">
        <f t="shared" si="318"/>
        <v/>
      </c>
      <c r="DI322" s="26" t="str">
        <f t="shared" si="319"/>
        <v/>
      </c>
      <c r="DJ322" s="26" t="str">
        <f t="shared" si="320"/>
        <v/>
      </c>
      <c r="DK322" s="26" t="str">
        <f t="shared" si="321"/>
        <v/>
      </c>
      <c r="DL322" s="26" t="str">
        <f t="shared" si="322"/>
        <v/>
      </c>
      <c r="DM322" s="26" t="str">
        <f t="shared" si="323"/>
        <v/>
      </c>
      <c r="DN322" s="26" t="str">
        <f t="shared" si="324"/>
        <v/>
      </c>
      <c r="DO322" s="26" t="str">
        <f t="shared" si="325"/>
        <v/>
      </c>
      <c r="DP322" s="26" t="str">
        <f t="shared" si="326"/>
        <v/>
      </c>
      <c r="DQ322" s="26" t="str">
        <f t="shared" si="327"/>
        <v/>
      </c>
      <c r="DR322" s="26" t="str">
        <f t="shared" si="328"/>
        <v/>
      </c>
      <c r="DS322" s="26" t="str">
        <f t="shared" si="329"/>
        <v/>
      </c>
      <c r="DT322" s="26" t="str">
        <f t="shared" si="330"/>
        <v/>
      </c>
      <c r="DU322" s="26" t="str">
        <f t="shared" si="331"/>
        <v/>
      </c>
      <c r="DV322" s="26" t="str">
        <f t="shared" si="332"/>
        <v/>
      </c>
    </row>
    <row r="323" spans="1:126" ht="105" x14ac:dyDescent="0.25">
      <c r="A323" t="s">
        <v>1942</v>
      </c>
      <c r="B323">
        <v>2021</v>
      </c>
      <c r="C323" t="s">
        <v>2046</v>
      </c>
      <c r="D323">
        <v>106990</v>
      </c>
      <c r="E323" s="19">
        <v>1321219865134</v>
      </c>
      <c r="F323" t="s">
        <v>489</v>
      </c>
      <c r="G323">
        <v>325110</v>
      </c>
      <c r="H323" t="s">
        <v>484</v>
      </c>
      <c r="I323" t="s">
        <v>490</v>
      </c>
      <c r="J323" t="s">
        <v>344</v>
      </c>
      <c r="K323" t="s">
        <v>113</v>
      </c>
      <c r="L323">
        <v>78410</v>
      </c>
      <c r="M323" s="26" t="str">
        <f t="shared" si="278"/>
        <v>89. PRODUCE THE CHEMICAL, 92. SALE OR DISTRIBUTION OF THE CHEMICAL, 116. AS A PROCESS IMPURITY</v>
      </c>
      <c r="N323" s="26" t="s">
        <v>400</v>
      </c>
      <c r="O323" s="26" t="s">
        <v>481</v>
      </c>
      <c r="P323">
        <v>6138.33</v>
      </c>
      <c r="Q323">
        <v>5413.78</v>
      </c>
      <c r="R323">
        <v>11552.11</v>
      </c>
      <c r="S323" s="26" t="s">
        <v>1940</v>
      </c>
      <c r="T323" s="26" t="s">
        <v>1941</v>
      </c>
      <c r="U323" s="26" t="s">
        <v>1941</v>
      </c>
      <c r="V323" s="26" t="s">
        <v>1940</v>
      </c>
      <c r="W323" s="26" t="s">
        <v>1941</v>
      </c>
      <c r="X323" s="26" t="s">
        <v>1941</v>
      </c>
      <c r="Y323" s="26" t="s">
        <v>1941</v>
      </c>
      <c r="Z323" s="26" t="s">
        <v>1941</v>
      </c>
      <c r="AA323" s="26" t="s">
        <v>1941</v>
      </c>
      <c r="AB323" s="26" t="s">
        <v>1941</v>
      </c>
      <c r="AC323" s="26" t="s">
        <v>1941</v>
      </c>
      <c r="AD323" s="26" t="s">
        <v>1941</v>
      </c>
      <c r="AE323" s="26" t="s">
        <v>1941</v>
      </c>
      <c r="AF323" s="26" t="s">
        <v>1941</v>
      </c>
      <c r="AG323" s="26" t="s">
        <v>1941</v>
      </c>
      <c r="AH323" s="26" t="s">
        <v>1941</v>
      </c>
      <c r="AI323" s="26" t="s">
        <v>1941</v>
      </c>
      <c r="AJ323" s="26" t="s">
        <v>1941</v>
      </c>
      <c r="AK323" s="26" t="s">
        <v>1941</v>
      </c>
      <c r="AL323" s="26" t="s">
        <v>1941</v>
      </c>
      <c r="AM323" s="26" t="s">
        <v>1941</v>
      </c>
      <c r="AN323" s="26" t="s">
        <v>1941</v>
      </c>
      <c r="AO323" s="26" t="s">
        <v>1941</v>
      </c>
      <c r="AP323" s="26" t="s">
        <v>1941</v>
      </c>
      <c r="AQ323" s="26" t="s">
        <v>1941</v>
      </c>
      <c r="AR323" s="26" t="s">
        <v>1941</v>
      </c>
      <c r="AS323" s="26" t="s">
        <v>1941</v>
      </c>
      <c r="AT323" s="26" t="s">
        <v>1940</v>
      </c>
      <c r="AU323" s="26" t="s">
        <v>1941</v>
      </c>
      <c r="AV323" s="26" t="s">
        <v>1941</v>
      </c>
      <c r="AW323" s="26" t="s">
        <v>1941</v>
      </c>
      <c r="AX323" s="26" t="s">
        <v>1941</v>
      </c>
      <c r="AY323" s="26" t="s">
        <v>1941</v>
      </c>
      <c r="AZ323" s="26" t="s">
        <v>1941</v>
      </c>
      <c r="BA323" s="26" t="s">
        <v>1941</v>
      </c>
      <c r="BB323" s="26" t="s">
        <v>1941</v>
      </c>
      <c r="BC323" s="26" t="s">
        <v>1941</v>
      </c>
      <c r="BD323" s="26" t="s">
        <v>1941</v>
      </c>
      <c r="BE323" s="26" t="s">
        <v>1941</v>
      </c>
      <c r="BF323" s="26" t="s">
        <v>1941</v>
      </c>
      <c r="BG323" s="26" t="s">
        <v>1941</v>
      </c>
      <c r="BH323" s="26" t="s">
        <v>1941</v>
      </c>
      <c r="BI323" s="26" t="s">
        <v>1941</v>
      </c>
      <c r="BJ323" s="26" t="s">
        <v>1941</v>
      </c>
      <c r="BK323" s="26" t="s">
        <v>1941</v>
      </c>
      <c r="BL323" s="26" t="s">
        <v>1941</v>
      </c>
      <c r="BM323" s="26" t="s">
        <v>1941</v>
      </c>
      <c r="BN323" s="26" t="s">
        <v>1941</v>
      </c>
      <c r="BO323" s="26" t="s">
        <v>1941</v>
      </c>
      <c r="BP323" s="26" t="s">
        <v>1941</v>
      </c>
      <c r="BQ323" s="26" t="s">
        <v>1941</v>
      </c>
      <c r="BR323" s="26" t="s">
        <v>1941</v>
      </c>
      <c r="BS323" s="26" t="s">
        <v>1941</v>
      </c>
      <c r="BT323" s="26" t="s">
        <v>1941</v>
      </c>
      <c r="BU323" s="26" t="str">
        <f t="shared" si="279"/>
        <v>89. PRODUCE THE CHEMICAL</v>
      </c>
      <c r="BV323" s="26" t="str">
        <f t="shared" si="280"/>
        <v/>
      </c>
      <c r="BW323" s="26" t="str">
        <f t="shared" si="281"/>
        <v/>
      </c>
      <c r="BX323" s="26" t="str">
        <f t="shared" si="282"/>
        <v>92. SALE OR DISTRIBUTION OF THE CHEMICAL</v>
      </c>
      <c r="BY323" s="26" t="str">
        <f t="shared" si="283"/>
        <v/>
      </c>
      <c r="BZ323" s="26" t="str">
        <f t="shared" si="284"/>
        <v/>
      </c>
      <c r="CA323" s="26" t="str">
        <f t="shared" si="285"/>
        <v/>
      </c>
      <c r="CB323" s="26" t="str">
        <f t="shared" si="286"/>
        <v/>
      </c>
      <c r="CC323" s="26" t="str">
        <f t="shared" si="287"/>
        <v/>
      </c>
      <c r="CD323" s="26" t="str">
        <f t="shared" si="288"/>
        <v/>
      </c>
      <c r="CE323" s="26" t="str">
        <f t="shared" si="289"/>
        <v/>
      </c>
      <c r="CF323" s="26" t="str">
        <f t="shared" si="290"/>
        <v/>
      </c>
      <c r="CG323" s="26" t="str">
        <f t="shared" si="291"/>
        <v/>
      </c>
      <c r="CH323" s="26" t="str">
        <f t="shared" si="292"/>
        <v/>
      </c>
      <c r="CI323" s="26" t="str">
        <f t="shared" si="293"/>
        <v/>
      </c>
      <c r="CJ323" s="26" t="str">
        <f t="shared" si="294"/>
        <v/>
      </c>
      <c r="CK323" s="26" t="str">
        <f t="shared" si="295"/>
        <v/>
      </c>
      <c r="CL323" s="26" t="str">
        <f t="shared" si="296"/>
        <v/>
      </c>
      <c r="CM323" s="26" t="str">
        <f t="shared" si="297"/>
        <v/>
      </c>
      <c r="CN323" s="26" t="str">
        <f t="shared" si="298"/>
        <v/>
      </c>
      <c r="CO323" s="26" t="str">
        <f t="shared" si="299"/>
        <v/>
      </c>
      <c r="CP323" s="26" t="str">
        <f t="shared" si="300"/>
        <v/>
      </c>
      <c r="CQ323" s="26" t="str">
        <f t="shared" si="301"/>
        <v/>
      </c>
      <c r="CR323" s="26" t="str">
        <f t="shared" si="302"/>
        <v/>
      </c>
      <c r="CS323" s="26" t="str">
        <f t="shared" si="303"/>
        <v/>
      </c>
      <c r="CT323" s="26" t="str">
        <f t="shared" si="304"/>
        <v/>
      </c>
      <c r="CU323" s="26" t="str">
        <f t="shared" si="305"/>
        <v/>
      </c>
      <c r="CV323" s="26" t="str">
        <f t="shared" si="306"/>
        <v>116. AS A PROCESS IMPURITY</v>
      </c>
      <c r="CW323" s="26" t="str">
        <f t="shared" si="307"/>
        <v/>
      </c>
      <c r="CX323" s="26" t="str">
        <f t="shared" si="308"/>
        <v/>
      </c>
      <c r="CY323" s="26" t="str">
        <f t="shared" si="309"/>
        <v/>
      </c>
      <c r="CZ323" s="26" t="str">
        <f t="shared" si="310"/>
        <v/>
      </c>
      <c r="DA323" s="26" t="str">
        <f t="shared" si="311"/>
        <v/>
      </c>
      <c r="DB323" s="26" t="str">
        <f t="shared" si="312"/>
        <v/>
      </c>
      <c r="DC323" s="26" t="str">
        <f t="shared" si="313"/>
        <v/>
      </c>
      <c r="DD323" s="26" t="str">
        <f t="shared" si="314"/>
        <v/>
      </c>
      <c r="DE323" s="26" t="str">
        <f t="shared" si="315"/>
        <v/>
      </c>
      <c r="DF323" s="26" t="str">
        <f t="shared" si="316"/>
        <v/>
      </c>
      <c r="DG323" s="26" t="str">
        <f t="shared" si="317"/>
        <v/>
      </c>
      <c r="DH323" s="26" t="str">
        <f t="shared" si="318"/>
        <v/>
      </c>
      <c r="DI323" s="26" t="str">
        <f t="shared" si="319"/>
        <v/>
      </c>
      <c r="DJ323" s="26" t="str">
        <f t="shared" si="320"/>
        <v/>
      </c>
      <c r="DK323" s="26" t="str">
        <f t="shared" si="321"/>
        <v/>
      </c>
      <c r="DL323" s="26" t="str">
        <f t="shared" si="322"/>
        <v/>
      </c>
      <c r="DM323" s="26" t="str">
        <f t="shared" si="323"/>
        <v/>
      </c>
      <c r="DN323" s="26" t="str">
        <f t="shared" si="324"/>
        <v/>
      </c>
      <c r="DO323" s="26" t="str">
        <f t="shared" si="325"/>
        <v/>
      </c>
      <c r="DP323" s="26" t="str">
        <f t="shared" si="326"/>
        <v/>
      </c>
      <c r="DQ323" s="26" t="str">
        <f t="shared" si="327"/>
        <v/>
      </c>
      <c r="DR323" s="26" t="str">
        <f t="shared" si="328"/>
        <v/>
      </c>
      <c r="DS323" s="26" t="str">
        <f t="shared" si="329"/>
        <v/>
      </c>
      <c r="DT323" s="26" t="str">
        <f t="shared" si="330"/>
        <v/>
      </c>
      <c r="DU323" s="26" t="str">
        <f t="shared" si="331"/>
        <v/>
      </c>
      <c r="DV323" s="26" t="str">
        <f t="shared" si="332"/>
        <v/>
      </c>
    </row>
    <row r="324" spans="1:126" ht="45" x14ac:dyDescent="0.25">
      <c r="A324" t="s">
        <v>1942</v>
      </c>
      <c r="B324">
        <v>2021</v>
      </c>
      <c r="C324" t="s">
        <v>2046</v>
      </c>
      <c r="D324">
        <v>106990</v>
      </c>
      <c r="E324" s="19">
        <v>1321219894019</v>
      </c>
      <c r="F324" t="s">
        <v>493</v>
      </c>
      <c r="G324">
        <v>325199</v>
      </c>
      <c r="H324" t="s">
        <v>484</v>
      </c>
      <c r="I324" t="s">
        <v>494</v>
      </c>
      <c r="J324" t="s">
        <v>357</v>
      </c>
      <c r="K324" t="s">
        <v>113</v>
      </c>
      <c r="L324">
        <v>77571</v>
      </c>
      <c r="M324" s="26" t="str">
        <f t="shared" si="278"/>
        <v>89. PRODUCE THE CHEMICAL, 93. AS A BYPRODUCT</v>
      </c>
      <c r="N324" s="26" t="s">
        <v>400</v>
      </c>
      <c r="O324" s="26" t="s">
        <v>481</v>
      </c>
      <c r="P324">
        <v>1400</v>
      </c>
      <c r="Q324">
        <v>3600</v>
      </c>
      <c r="R324">
        <v>5000</v>
      </c>
      <c r="S324" s="26" t="s">
        <v>1940</v>
      </c>
      <c r="T324" s="26" t="s">
        <v>1941</v>
      </c>
      <c r="U324" s="26" t="s">
        <v>1941</v>
      </c>
      <c r="V324" s="26" t="s">
        <v>1941</v>
      </c>
      <c r="W324" s="26" t="s">
        <v>1940</v>
      </c>
      <c r="X324" s="26" t="s">
        <v>1941</v>
      </c>
      <c r="Y324" s="26" t="s">
        <v>1941</v>
      </c>
      <c r="Z324" s="26" t="s">
        <v>1941</v>
      </c>
      <c r="AA324" s="26" t="s">
        <v>1941</v>
      </c>
      <c r="AB324" s="26" t="s">
        <v>1941</v>
      </c>
      <c r="AC324" s="26" t="s">
        <v>1941</v>
      </c>
      <c r="AD324" s="26" t="s">
        <v>1941</v>
      </c>
      <c r="AE324" s="26" t="s">
        <v>1941</v>
      </c>
      <c r="AF324" s="26" t="s">
        <v>1941</v>
      </c>
      <c r="AG324" s="26" t="s">
        <v>1941</v>
      </c>
      <c r="AH324" s="26" t="s">
        <v>1941</v>
      </c>
      <c r="AI324" s="26" t="s">
        <v>1941</v>
      </c>
      <c r="AJ324" s="26" t="s">
        <v>1941</v>
      </c>
      <c r="AK324" s="26" t="s">
        <v>1941</v>
      </c>
      <c r="AL324" s="26" t="s">
        <v>1941</v>
      </c>
      <c r="AM324" s="26" t="s">
        <v>1941</v>
      </c>
      <c r="AN324" s="26" t="s">
        <v>1941</v>
      </c>
      <c r="AO324" s="26" t="s">
        <v>1941</v>
      </c>
      <c r="AP324" s="26" t="s">
        <v>1941</v>
      </c>
      <c r="AQ324" s="26" t="s">
        <v>1941</v>
      </c>
      <c r="AR324" s="26" t="s">
        <v>1941</v>
      </c>
      <c r="AS324" s="26" t="s">
        <v>1941</v>
      </c>
      <c r="AT324" s="26" t="s">
        <v>1941</v>
      </c>
      <c r="AU324" s="26" t="s">
        <v>1941</v>
      </c>
      <c r="AV324" s="26" t="s">
        <v>1941</v>
      </c>
      <c r="AW324" s="26" t="s">
        <v>1941</v>
      </c>
      <c r="AX324" s="26" t="s">
        <v>1941</v>
      </c>
      <c r="AY324" s="26" t="s">
        <v>1941</v>
      </c>
      <c r="AZ324" s="26" t="s">
        <v>1941</v>
      </c>
      <c r="BA324" s="26" t="s">
        <v>1941</v>
      </c>
      <c r="BB324" s="26" t="s">
        <v>1941</v>
      </c>
      <c r="BC324" s="26" t="s">
        <v>1941</v>
      </c>
      <c r="BD324" s="26" t="s">
        <v>1941</v>
      </c>
      <c r="BE324" s="26" t="s">
        <v>1941</v>
      </c>
      <c r="BF324" s="26" t="s">
        <v>1941</v>
      </c>
      <c r="BG324" s="26" t="s">
        <v>1941</v>
      </c>
      <c r="BH324" s="26" t="s">
        <v>1941</v>
      </c>
      <c r="BI324" s="26" t="s">
        <v>1941</v>
      </c>
      <c r="BJ324" s="26" t="s">
        <v>1941</v>
      </c>
      <c r="BK324" s="26" t="s">
        <v>1941</v>
      </c>
      <c r="BL324" s="26" t="s">
        <v>1941</v>
      </c>
      <c r="BM324" s="26" t="s">
        <v>1941</v>
      </c>
      <c r="BN324" s="26" t="s">
        <v>1941</v>
      </c>
      <c r="BO324" s="26" t="s">
        <v>1941</v>
      </c>
      <c r="BP324" s="26" t="s">
        <v>1941</v>
      </c>
      <c r="BQ324" s="26" t="s">
        <v>1941</v>
      </c>
      <c r="BR324" s="26" t="s">
        <v>1941</v>
      </c>
      <c r="BS324" s="26" t="s">
        <v>1941</v>
      </c>
      <c r="BT324" s="26" t="s">
        <v>1941</v>
      </c>
      <c r="BU324" s="26" t="str">
        <f t="shared" si="279"/>
        <v>89. PRODUCE THE CHEMICAL</v>
      </c>
      <c r="BV324" s="26" t="str">
        <f t="shared" si="280"/>
        <v/>
      </c>
      <c r="BW324" s="26" t="str">
        <f t="shared" si="281"/>
        <v/>
      </c>
      <c r="BX324" s="26" t="str">
        <f t="shared" si="282"/>
        <v/>
      </c>
      <c r="BY324" s="26" t="str">
        <f t="shared" si="283"/>
        <v>93. AS A BYPRODUCT</v>
      </c>
      <c r="BZ324" s="26" t="str">
        <f t="shared" si="284"/>
        <v/>
      </c>
      <c r="CA324" s="26" t="str">
        <f t="shared" si="285"/>
        <v/>
      </c>
      <c r="CB324" s="26" t="str">
        <f t="shared" si="286"/>
        <v/>
      </c>
      <c r="CC324" s="26" t="str">
        <f t="shared" si="287"/>
        <v/>
      </c>
      <c r="CD324" s="26" t="str">
        <f t="shared" si="288"/>
        <v/>
      </c>
      <c r="CE324" s="26" t="str">
        <f t="shared" si="289"/>
        <v/>
      </c>
      <c r="CF324" s="26" t="str">
        <f t="shared" si="290"/>
        <v/>
      </c>
      <c r="CG324" s="26" t="str">
        <f t="shared" si="291"/>
        <v/>
      </c>
      <c r="CH324" s="26" t="str">
        <f t="shared" si="292"/>
        <v/>
      </c>
      <c r="CI324" s="26" t="str">
        <f t="shared" si="293"/>
        <v/>
      </c>
      <c r="CJ324" s="26" t="str">
        <f t="shared" si="294"/>
        <v/>
      </c>
      <c r="CK324" s="26" t="str">
        <f t="shared" si="295"/>
        <v/>
      </c>
      <c r="CL324" s="26" t="str">
        <f t="shared" si="296"/>
        <v/>
      </c>
      <c r="CM324" s="26" t="str">
        <f t="shared" si="297"/>
        <v/>
      </c>
      <c r="CN324" s="26" t="str">
        <f t="shared" si="298"/>
        <v/>
      </c>
      <c r="CO324" s="26" t="str">
        <f t="shared" si="299"/>
        <v/>
      </c>
      <c r="CP324" s="26" t="str">
        <f t="shared" si="300"/>
        <v/>
      </c>
      <c r="CQ324" s="26" t="str">
        <f t="shared" si="301"/>
        <v/>
      </c>
      <c r="CR324" s="26" t="str">
        <f t="shared" si="302"/>
        <v/>
      </c>
      <c r="CS324" s="26" t="str">
        <f t="shared" si="303"/>
        <v/>
      </c>
      <c r="CT324" s="26" t="str">
        <f t="shared" si="304"/>
        <v/>
      </c>
      <c r="CU324" s="26" t="str">
        <f t="shared" si="305"/>
        <v/>
      </c>
      <c r="CV324" s="26" t="str">
        <f t="shared" si="306"/>
        <v/>
      </c>
      <c r="CW324" s="26" t="str">
        <f t="shared" si="307"/>
        <v/>
      </c>
      <c r="CX324" s="26" t="str">
        <f t="shared" si="308"/>
        <v/>
      </c>
      <c r="CY324" s="26" t="str">
        <f t="shared" si="309"/>
        <v/>
      </c>
      <c r="CZ324" s="26" t="str">
        <f t="shared" si="310"/>
        <v/>
      </c>
      <c r="DA324" s="26" t="str">
        <f t="shared" si="311"/>
        <v/>
      </c>
      <c r="DB324" s="26" t="str">
        <f t="shared" si="312"/>
        <v/>
      </c>
      <c r="DC324" s="26" t="str">
        <f t="shared" si="313"/>
        <v/>
      </c>
      <c r="DD324" s="26" t="str">
        <f t="shared" si="314"/>
        <v/>
      </c>
      <c r="DE324" s="26" t="str">
        <f t="shared" si="315"/>
        <v/>
      </c>
      <c r="DF324" s="26" t="str">
        <f t="shared" si="316"/>
        <v/>
      </c>
      <c r="DG324" s="26" t="str">
        <f t="shared" si="317"/>
        <v/>
      </c>
      <c r="DH324" s="26" t="str">
        <f t="shared" si="318"/>
        <v/>
      </c>
      <c r="DI324" s="26" t="str">
        <f t="shared" si="319"/>
        <v/>
      </c>
      <c r="DJ324" s="26" t="str">
        <f t="shared" si="320"/>
        <v/>
      </c>
      <c r="DK324" s="26" t="str">
        <f t="shared" si="321"/>
        <v/>
      </c>
      <c r="DL324" s="26" t="str">
        <f t="shared" si="322"/>
        <v/>
      </c>
      <c r="DM324" s="26" t="str">
        <f t="shared" si="323"/>
        <v/>
      </c>
      <c r="DN324" s="26" t="str">
        <f t="shared" si="324"/>
        <v/>
      </c>
      <c r="DO324" s="26" t="str">
        <f t="shared" si="325"/>
        <v/>
      </c>
      <c r="DP324" s="26" t="str">
        <f t="shared" si="326"/>
        <v/>
      </c>
      <c r="DQ324" s="26" t="str">
        <f t="shared" si="327"/>
        <v/>
      </c>
      <c r="DR324" s="26" t="str">
        <f t="shared" si="328"/>
        <v/>
      </c>
      <c r="DS324" s="26" t="str">
        <f t="shared" si="329"/>
        <v/>
      </c>
      <c r="DT324" s="26" t="str">
        <f t="shared" si="330"/>
        <v/>
      </c>
      <c r="DU324" s="26" t="str">
        <f t="shared" si="331"/>
        <v/>
      </c>
      <c r="DV324" s="26" t="str">
        <f t="shared" si="332"/>
        <v/>
      </c>
    </row>
    <row r="325" spans="1:126" ht="105" x14ac:dyDescent="0.25">
      <c r="A325" t="s">
        <v>1942</v>
      </c>
      <c r="B325">
        <v>2019</v>
      </c>
      <c r="C325" t="s">
        <v>2046</v>
      </c>
      <c r="D325">
        <v>106990</v>
      </c>
      <c r="E325" s="19">
        <v>1319218411421</v>
      </c>
      <c r="F325" t="s">
        <v>1773</v>
      </c>
      <c r="G325">
        <v>324110</v>
      </c>
      <c r="H325" t="s">
        <v>1774</v>
      </c>
      <c r="I325" t="s">
        <v>1775</v>
      </c>
      <c r="J325" t="s">
        <v>1776</v>
      </c>
      <c r="K325" t="s">
        <v>1777</v>
      </c>
      <c r="L325">
        <v>26050</v>
      </c>
      <c r="M325" s="26" t="str">
        <f t="shared" si="278"/>
        <v>89. PRODUCE THE CHEMICAL, 91. ON-SITE USE OF THE CHEMICAL, 93. AS A BYPRODUCT, 101. ADDED AS A FORMULATION COMPONENT, 102. P201  ADDITIVES</v>
      </c>
      <c r="N325" s="26" t="s">
        <v>2072</v>
      </c>
      <c r="O325" s="26" t="s">
        <v>5233</v>
      </c>
      <c r="P325">
        <v>0</v>
      </c>
      <c r="Q325">
        <v>0</v>
      </c>
      <c r="R325">
        <v>0</v>
      </c>
      <c r="S325" s="26" t="s">
        <v>1940</v>
      </c>
      <c r="T325" s="26" t="s">
        <v>1941</v>
      </c>
      <c r="U325" s="26" t="s">
        <v>1940</v>
      </c>
      <c r="V325" s="26" t="s">
        <v>1941</v>
      </c>
      <c r="W325" s="26" t="s">
        <v>1940</v>
      </c>
      <c r="X325" s="26" t="s">
        <v>1941</v>
      </c>
      <c r="Y325" s="26" t="s">
        <v>1941</v>
      </c>
      <c r="Z325" s="26" t="s">
        <v>1941</v>
      </c>
      <c r="AA325" s="26" t="s">
        <v>1941</v>
      </c>
      <c r="AB325" s="26" t="s">
        <v>1941</v>
      </c>
      <c r="AC325" s="26" t="s">
        <v>1941</v>
      </c>
      <c r="AD325" s="26" t="s">
        <v>1941</v>
      </c>
      <c r="AE325" s="26" t="s">
        <v>1940</v>
      </c>
      <c r="AF325" s="26" t="s">
        <v>1940</v>
      </c>
      <c r="AG325" s="26" t="s">
        <v>1941</v>
      </c>
      <c r="AH325" s="26" t="s">
        <v>1941</v>
      </c>
      <c r="AI325" s="26" t="s">
        <v>1941</v>
      </c>
      <c r="AJ325" s="26" t="s">
        <v>1941</v>
      </c>
      <c r="AK325" s="26" t="s">
        <v>1941</v>
      </c>
      <c r="AL325" s="26" t="s">
        <v>1941</v>
      </c>
      <c r="AM325" s="26" t="s">
        <v>1941</v>
      </c>
      <c r="AN325" s="26" t="s">
        <v>1941</v>
      </c>
      <c r="AO325" s="26" t="s">
        <v>1941</v>
      </c>
      <c r="AP325" s="26" t="s">
        <v>1941</v>
      </c>
      <c r="AQ325" s="26" t="s">
        <v>1941</v>
      </c>
      <c r="AR325" s="26" t="s">
        <v>1941</v>
      </c>
      <c r="AS325" s="26" t="s">
        <v>1941</v>
      </c>
      <c r="AT325" s="26" t="s">
        <v>1941</v>
      </c>
      <c r="AU325" s="26" t="s">
        <v>1941</v>
      </c>
      <c r="AV325" s="26" t="s">
        <v>1941</v>
      </c>
      <c r="AW325" s="26" t="s">
        <v>1941</v>
      </c>
      <c r="AX325" s="26" t="s">
        <v>1941</v>
      </c>
      <c r="AY325" s="26" t="s">
        <v>1941</v>
      </c>
      <c r="AZ325" s="26" t="s">
        <v>1941</v>
      </c>
      <c r="BA325" s="26" t="s">
        <v>1941</v>
      </c>
      <c r="BB325" s="26" t="s">
        <v>1941</v>
      </c>
      <c r="BC325" s="26" t="s">
        <v>1941</v>
      </c>
      <c r="BD325" s="26" t="s">
        <v>1941</v>
      </c>
      <c r="BE325" s="26" t="s">
        <v>1941</v>
      </c>
      <c r="BF325" s="26" t="s">
        <v>1941</v>
      </c>
      <c r="BG325" s="26" t="s">
        <v>1941</v>
      </c>
      <c r="BH325" s="26" t="s">
        <v>1941</v>
      </c>
      <c r="BI325" s="26" t="s">
        <v>1941</v>
      </c>
      <c r="BJ325" s="26" t="s">
        <v>1941</v>
      </c>
      <c r="BK325" s="26" t="s">
        <v>1941</v>
      </c>
      <c r="BL325" s="26" t="s">
        <v>1941</v>
      </c>
      <c r="BM325" s="26" t="s">
        <v>1941</v>
      </c>
      <c r="BN325" s="26" t="s">
        <v>1941</v>
      </c>
      <c r="BO325" s="26" t="s">
        <v>1941</v>
      </c>
      <c r="BP325" s="26" t="s">
        <v>1941</v>
      </c>
      <c r="BQ325" s="26" t="s">
        <v>1941</v>
      </c>
      <c r="BR325" s="26" t="s">
        <v>1941</v>
      </c>
      <c r="BS325" s="26" t="s">
        <v>1941</v>
      </c>
      <c r="BT325" s="26" t="s">
        <v>1941</v>
      </c>
      <c r="BU325" s="26" t="str">
        <f t="shared" si="279"/>
        <v>89. PRODUCE THE CHEMICAL</v>
      </c>
      <c r="BV325" s="26" t="str">
        <f t="shared" si="280"/>
        <v/>
      </c>
      <c r="BW325" s="26" t="str">
        <f t="shared" si="281"/>
        <v>91. ON-SITE USE OF THE CHEMICAL</v>
      </c>
      <c r="BX325" s="26" t="str">
        <f t="shared" si="282"/>
        <v/>
      </c>
      <c r="BY325" s="26" t="str">
        <f t="shared" si="283"/>
        <v>93. AS A BYPRODUCT</v>
      </c>
      <c r="BZ325" s="26" t="str">
        <f t="shared" si="284"/>
        <v/>
      </c>
      <c r="CA325" s="26" t="str">
        <f t="shared" si="285"/>
        <v/>
      </c>
      <c r="CB325" s="26" t="str">
        <f t="shared" si="286"/>
        <v/>
      </c>
      <c r="CC325" s="26" t="str">
        <f t="shared" si="287"/>
        <v/>
      </c>
      <c r="CD325" s="26" t="str">
        <f t="shared" si="288"/>
        <v/>
      </c>
      <c r="CE325" s="26" t="str">
        <f t="shared" si="289"/>
        <v/>
      </c>
      <c r="CF325" s="26" t="str">
        <f t="shared" si="290"/>
        <v/>
      </c>
      <c r="CG325" s="26" t="str">
        <f t="shared" si="291"/>
        <v>101. ADDED AS A FORMULATION COMPONENT</v>
      </c>
      <c r="CH325" s="26" t="str">
        <f t="shared" si="292"/>
        <v>102. P201  ADDITIVES</v>
      </c>
      <c r="CI325" s="26" t="str">
        <f t="shared" si="293"/>
        <v/>
      </c>
      <c r="CJ325" s="26" t="str">
        <f t="shared" si="294"/>
        <v/>
      </c>
      <c r="CK325" s="26" t="str">
        <f t="shared" si="295"/>
        <v/>
      </c>
      <c r="CL325" s="26" t="str">
        <f t="shared" si="296"/>
        <v/>
      </c>
      <c r="CM325" s="26" t="str">
        <f t="shared" si="297"/>
        <v/>
      </c>
      <c r="CN325" s="26" t="str">
        <f t="shared" si="298"/>
        <v/>
      </c>
      <c r="CO325" s="26" t="str">
        <f t="shared" si="299"/>
        <v/>
      </c>
      <c r="CP325" s="26" t="str">
        <f t="shared" si="300"/>
        <v/>
      </c>
      <c r="CQ325" s="26" t="str">
        <f t="shared" si="301"/>
        <v/>
      </c>
      <c r="CR325" s="26" t="str">
        <f t="shared" si="302"/>
        <v/>
      </c>
      <c r="CS325" s="26" t="str">
        <f t="shared" si="303"/>
        <v/>
      </c>
      <c r="CT325" s="26" t="str">
        <f t="shared" si="304"/>
        <v/>
      </c>
      <c r="CU325" s="26" t="str">
        <f t="shared" si="305"/>
        <v/>
      </c>
      <c r="CV325" s="26" t="str">
        <f t="shared" si="306"/>
        <v/>
      </c>
      <c r="CW325" s="26" t="str">
        <f t="shared" si="307"/>
        <v/>
      </c>
      <c r="CX325" s="26" t="str">
        <f t="shared" si="308"/>
        <v/>
      </c>
      <c r="CY325" s="26" t="str">
        <f t="shared" si="309"/>
        <v/>
      </c>
      <c r="CZ325" s="26" t="str">
        <f t="shared" si="310"/>
        <v/>
      </c>
      <c r="DA325" s="26" t="str">
        <f t="shared" si="311"/>
        <v/>
      </c>
      <c r="DB325" s="26" t="str">
        <f t="shared" si="312"/>
        <v/>
      </c>
      <c r="DC325" s="26" t="str">
        <f t="shared" si="313"/>
        <v/>
      </c>
      <c r="DD325" s="26" t="str">
        <f t="shared" si="314"/>
        <v/>
      </c>
      <c r="DE325" s="26" t="str">
        <f t="shared" si="315"/>
        <v/>
      </c>
      <c r="DF325" s="26" t="str">
        <f t="shared" si="316"/>
        <v/>
      </c>
      <c r="DG325" s="26" t="str">
        <f t="shared" si="317"/>
        <v/>
      </c>
      <c r="DH325" s="26" t="str">
        <f t="shared" si="318"/>
        <v/>
      </c>
      <c r="DI325" s="26" t="str">
        <f t="shared" si="319"/>
        <v/>
      </c>
      <c r="DJ325" s="26" t="str">
        <f t="shared" si="320"/>
        <v/>
      </c>
      <c r="DK325" s="26" t="str">
        <f t="shared" si="321"/>
        <v/>
      </c>
      <c r="DL325" s="26" t="str">
        <f t="shared" si="322"/>
        <v/>
      </c>
      <c r="DM325" s="26" t="str">
        <f t="shared" si="323"/>
        <v/>
      </c>
      <c r="DN325" s="26" t="str">
        <f t="shared" si="324"/>
        <v/>
      </c>
      <c r="DO325" s="26" t="str">
        <f t="shared" si="325"/>
        <v/>
      </c>
      <c r="DP325" s="26" t="str">
        <f t="shared" si="326"/>
        <v/>
      </c>
      <c r="DQ325" s="26" t="str">
        <f t="shared" si="327"/>
        <v/>
      </c>
      <c r="DR325" s="26" t="str">
        <f t="shared" si="328"/>
        <v/>
      </c>
      <c r="DS325" s="26" t="str">
        <f t="shared" si="329"/>
        <v/>
      </c>
      <c r="DT325" s="26" t="str">
        <f t="shared" si="330"/>
        <v/>
      </c>
      <c r="DU325" s="26" t="str">
        <f t="shared" si="331"/>
        <v/>
      </c>
      <c r="DV325" s="26" t="str">
        <f t="shared" si="332"/>
        <v/>
      </c>
    </row>
    <row r="326" spans="1:126" ht="105" x14ac:dyDescent="0.25">
      <c r="A326" t="s">
        <v>1942</v>
      </c>
      <c r="B326">
        <v>2020</v>
      </c>
      <c r="C326" t="s">
        <v>2046</v>
      </c>
      <c r="D326">
        <v>106990</v>
      </c>
      <c r="E326" s="19">
        <v>1320219245659</v>
      </c>
      <c r="F326" t="s">
        <v>1773</v>
      </c>
      <c r="G326">
        <v>324110</v>
      </c>
      <c r="H326" t="s">
        <v>1774</v>
      </c>
      <c r="I326" t="s">
        <v>1775</v>
      </c>
      <c r="J326" t="s">
        <v>1776</v>
      </c>
      <c r="K326" t="s">
        <v>1777</v>
      </c>
      <c r="L326">
        <v>26050</v>
      </c>
      <c r="M326" s="26" t="str">
        <f t="shared" si="278"/>
        <v>89. PRODUCE THE CHEMICAL, 91. ON-SITE USE OF THE CHEMICAL, 92. SALE OR DISTRIBUTION OF THE CHEMICAL, 93. AS A BYPRODUCT, 94. AS A MANUFACTURED IMPURITY, 95. USED AS A REACTANT, 100. P199  OTHER, 116. AS A PROCESS IMPURITY</v>
      </c>
      <c r="N326" s="26" t="s">
        <v>2072</v>
      </c>
      <c r="O326" s="26" t="s">
        <v>5233</v>
      </c>
      <c r="P326">
        <v>0</v>
      </c>
      <c r="Q326">
        <v>0</v>
      </c>
      <c r="R326">
        <v>0</v>
      </c>
      <c r="S326" s="26" t="s">
        <v>1940</v>
      </c>
      <c r="T326" s="26" t="s">
        <v>1941</v>
      </c>
      <c r="U326" s="26" t="s">
        <v>1940</v>
      </c>
      <c r="V326" s="26" t="s">
        <v>1940</v>
      </c>
      <c r="W326" s="26" t="s">
        <v>1940</v>
      </c>
      <c r="X326" s="26" t="s">
        <v>1940</v>
      </c>
      <c r="Y326" s="26" t="s">
        <v>1940</v>
      </c>
      <c r="Z326" s="26" t="s">
        <v>1941</v>
      </c>
      <c r="AA326" s="26" t="s">
        <v>1941</v>
      </c>
      <c r="AB326" s="26" t="s">
        <v>1941</v>
      </c>
      <c r="AC326" s="26" t="s">
        <v>1941</v>
      </c>
      <c r="AD326" s="26" t="s">
        <v>1940</v>
      </c>
      <c r="AE326" s="26" t="s">
        <v>1941</v>
      </c>
      <c r="AF326" s="26" t="s">
        <v>1941</v>
      </c>
      <c r="AG326" s="26" t="s">
        <v>1941</v>
      </c>
      <c r="AH326" s="26" t="s">
        <v>1941</v>
      </c>
      <c r="AI326" s="26" t="s">
        <v>1941</v>
      </c>
      <c r="AJ326" s="26" t="s">
        <v>1941</v>
      </c>
      <c r="AK326" s="26" t="s">
        <v>1941</v>
      </c>
      <c r="AL326" s="26" t="s">
        <v>1941</v>
      </c>
      <c r="AM326" s="26" t="s">
        <v>1941</v>
      </c>
      <c r="AN326" s="26" t="s">
        <v>1941</v>
      </c>
      <c r="AO326" s="26" t="s">
        <v>1941</v>
      </c>
      <c r="AP326" s="26" t="s">
        <v>1941</v>
      </c>
      <c r="AQ326" s="26" t="s">
        <v>1941</v>
      </c>
      <c r="AR326" s="26" t="s">
        <v>1941</v>
      </c>
      <c r="AS326" s="26" t="s">
        <v>1941</v>
      </c>
      <c r="AT326" s="26" t="s">
        <v>1940</v>
      </c>
      <c r="AU326" s="26" t="s">
        <v>1941</v>
      </c>
      <c r="AV326" s="26" t="s">
        <v>1941</v>
      </c>
      <c r="AW326" s="26" t="s">
        <v>1941</v>
      </c>
      <c r="AX326" s="26" t="s">
        <v>1941</v>
      </c>
      <c r="AY326" s="26" t="s">
        <v>1941</v>
      </c>
      <c r="AZ326" s="26" t="s">
        <v>1941</v>
      </c>
      <c r="BA326" s="26" t="s">
        <v>1941</v>
      </c>
      <c r="BB326" s="26" t="s">
        <v>1941</v>
      </c>
      <c r="BC326" s="26" t="s">
        <v>1941</v>
      </c>
      <c r="BD326" s="26" t="s">
        <v>1941</v>
      </c>
      <c r="BE326" s="26" t="s">
        <v>1941</v>
      </c>
      <c r="BF326" s="26" t="s">
        <v>1941</v>
      </c>
      <c r="BG326" s="26" t="s">
        <v>1941</v>
      </c>
      <c r="BH326" s="26" t="s">
        <v>1941</v>
      </c>
      <c r="BI326" s="26" t="s">
        <v>1941</v>
      </c>
      <c r="BJ326" s="26" t="s">
        <v>1941</v>
      </c>
      <c r="BK326" s="26" t="s">
        <v>1941</v>
      </c>
      <c r="BL326" s="26" t="s">
        <v>1941</v>
      </c>
      <c r="BM326" s="26" t="s">
        <v>1941</v>
      </c>
      <c r="BN326" s="26" t="s">
        <v>1941</v>
      </c>
      <c r="BO326" s="26" t="s">
        <v>1941</v>
      </c>
      <c r="BP326" s="26" t="s">
        <v>1941</v>
      </c>
      <c r="BQ326" s="26" t="s">
        <v>1941</v>
      </c>
      <c r="BR326" s="26" t="s">
        <v>1941</v>
      </c>
      <c r="BS326" s="26" t="s">
        <v>1941</v>
      </c>
      <c r="BT326" s="26" t="s">
        <v>1941</v>
      </c>
      <c r="BU326" s="26" t="str">
        <f t="shared" si="279"/>
        <v>89. PRODUCE THE CHEMICAL</v>
      </c>
      <c r="BV326" s="26" t="str">
        <f t="shared" si="280"/>
        <v/>
      </c>
      <c r="BW326" s="26" t="str">
        <f t="shared" si="281"/>
        <v>91. ON-SITE USE OF THE CHEMICAL</v>
      </c>
      <c r="BX326" s="26" t="str">
        <f t="shared" si="282"/>
        <v>92. SALE OR DISTRIBUTION OF THE CHEMICAL</v>
      </c>
      <c r="BY326" s="26" t="str">
        <f t="shared" si="283"/>
        <v>93. AS A BYPRODUCT</v>
      </c>
      <c r="BZ326" s="26" t="str">
        <f t="shared" si="284"/>
        <v>94. AS A MANUFACTURED IMPURITY</v>
      </c>
      <c r="CA326" s="26" t="str">
        <f t="shared" si="285"/>
        <v>95. USED AS A REACTANT</v>
      </c>
      <c r="CB326" s="26" t="str">
        <f t="shared" si="286"/>
        <v/>
      </c>
      <c r="CC326" s="26" t="str">
        <f t="shared" si="287"/>
        <v/>
      </c>
      <c r="CD326" s="26" t="str">
        <f t="shared" si="288"/>
        <v/>
      </c>
      <c r="CE326" s="26" t="str">
        <f t="shared" si="289"/>
        <v/>
      </c>
      <c r="CF326" s="26" t="str">
        <f t="shared" si="290"/>
        <v>100. P199  OTHER</v>
      </c>
      <c r="CG326" s="26" t="str">
        <f t="shared" si="291"/>
        <v/>
      </c>
      <c r="CH326" s="26" t="str">
        <f t="shared" si="292"/>
        <v/>
      </c>
      <c r="CI326" s="26" t="str">
        <f t="shared" si="293"/>
        <v/>
      </c>
      <c r="CJ326" s="26" t="str">
        <f t="shared" si="294"/>
        <v/>
      </c>
      <c r="CK326" s="26" t="str">
        <f t="shared" si="295"/>
        <v/>
      </c>
      <c r="CL326" s="26" t="str">
        <f t="shared" si="296"/>
        <v/>
      </c>
      <c r="CM326" s="26" t="str">
        <f t="shared" si="297"/>
        <v/>
      </c>
      <c r="CN326" s="26" t="str">
        <f t="shared" si="298"/>
        <v/>
      </c>
      <c r="CO326" s="26" t="str">
        <f t="shared" si="299"/>
        <v/>
      </c>
      <c r="CP326" s="26" t="str">
        <f t="shared" si="300"/>
        <v/>
      </c>
      <c r="CQ326" s="26" t="str">
        <f t="shared" si="301"/>
        <v/>
      </c>
      <c r="CR326" s="26" t="str">
        <f t="shared" si="302"/>
        <v/>
      </c>
      <c r="CS326" s="26" t="str">
        <f t="shared" si="303"/>
        <v/>
      </c>
      <c r="CT326" s="26" t="str">
        <f t="shared" si="304"/>
        <v/>
      </c>
      <c r="CU326" s="26" t="str">
        <f t="shared" si="305"/>
        <v/>
      </c>
      <c r="CV326" s="26" t="str">
        <f t="shared" si="306"/>
        <v>116. AS A PROCESS IMPURITY</v>
      </c>
      <c r="CW326" s="26" t="str">
        <f t="shared" si="307"/>
        <v/>
      </c>
      <c r="CX326" s="26" t="str">
        <f t="shared" si="308"/>
        <v/>
      </c>
      <c r="CY326" s="26" t="str">
        <f t="shared" si="309"/>
        <v/>
      </c>
      <c r="CZ326" s="26" t="str">
        <f t="shared" si="310"/>
        <v/>
      </c>
      <c r="DA326" s="26" t="str">
        <f t="shared" si="311"/>
        <v/>
      </c>
      <c r="DB326" s="26" t="str">
        <f t="shared" si="312"/>
        <v/>
      </c>
      <c r="DC326" s="26" t="str">
        <f t="shared" si="313"/>
        <v/>
      </c>
      <c r="DD326" s="26" t="str">
        <f t="shared" si="314"/>
        <v/>
      </c>
      <c r="DE326" s="26" t="str">
        <f t="shared" si="315"/>
        <v/>
      </c>
      <c r="DF326" s="26" t="str">
        <f t="shared" si="316"/>
        <v/>
      </c>
      <c r="DG326" s="26" t="str">
        <f t="shared" si="317"/>
        <v/>
      </c>
      <c r="DH326" s="26" t="str">
        <f t="shared" si="318"/>
        <v/>
      </c>
      <c r="DI326" s="26" t="str">
        <f t="shared" si="319"/>
        <v/>
      </c>
      <c r="DJ326" s="26" t="str">
        <f t="shared" si="320"/>
        <v/>
      </c>
      <c r="DK326" s="26" t="str">
        <f t="shared" si="321"/>
        <v/>
      </c>
      <c r="DL326" s="26" t="str">
        <f t="shared" si="322"/>
        <v/>
      </c>
      <c r="DM326" s="26" t="str">
        <f t="shared" si="323"/>
        <v/>
      </c>
      <c r="DN326" s="26" t="str">
        <f t="shared" si="324"/>
        <v/>
      </c>
      <c r="DO326" s="26" t="str">
        <f t="shared" si="325"/>
        <v/>
      </c>
      <c r="DP326" s="26" t="str">
        <f t="shared" si="326"/>
        <v/>
      </c>
      <c r="DQ326" s="26" t="str">
        <f t="shared" si="327"/>
        <v/>
      </c>
      <c r="DR326" s="26" t="str">
        <f t="shared" si="328"/>
        <v/>
      </c>
      <c r="DS326" s="26" t="str">
        <f t="shared" si="329"/>
        <v/>
      </c>
      <c r="DT326" s="26" t="str">
        <f t="shared" si="330"/>
        <v/>
      </c>
      <c r="DU326" s="26" t="str">
        <f t="shared" si="331"/>
        <v/>
      </c>
      <c r="DV326" s="26" t="str">
        <f t="shared" si="332"/>
        <v/>
      </c>
    </row>
    <row r="327" spans="1:126" ht="75" x14ac:dyDescent="0.25">
      <c r="A327" t="s">
        <v>1942</v>
      </c>
      <c r="B327">
        <v>2021</v>
      </c>
      <c r="C327" t="s">
        <v>2046</v>
      </c>
      <c r="D327">
        <v>106990</v>
      </c>
      <c r="E327" s="19">
        <v>1321220347583</v>
      </c>
      <c r="F327" t="s">
        <v>1773</v>
      </c>
      <c r="G327">
        <v>324110</v>
      </c>
      <c r="H327" t="s">
        <v>1774</v>
      </c>
      <c r="I327" t="s">
        <v>1775</v>
      </c>
      <c r="J327" t="s">
        <v>1776</v>
      </c>
      <c r="K327" t="s">
        <v>1777</v>
      </c>
      <c r="L327">
        <v>26050</v>
      </c>
      <c r="M327" s="26" t="str">
        <f t="shared" si="278"/>
        <v>89. PRODUCE THE CHEMICAL, 94. AS A MANUFACTURED IMPURITY</v>
      </c>
      <c r="N327" s="26" t="s">
        <v>2072</v>
      </c>
      <c r="O327" s="26" t="s">
        <v>5233</v>
      </c>
      <c r="P327">
        <v>0</v>
      </c>
      <c r="Q327">
        <v>0</v>
      </c>
      <c r="R327">
        <v>0</v>
      </c>
      <c r="S327" s="26" t="s">
        <v>1940</v>
      </c>
      <c r="T327" s="26" t="s">
        <v>1941</v>
      </c>
      <c r="U327" s="26" t="s">
        <v>1941</v>
      </c>
      <c r="V327" s="26" t="s">
        <v>1941</v>
      </c>
      <c r="W327" s="26" t="s">
        <v>1941</v>
      </c>
      <c r="X327" s="26" t="s">
        <v>1940</v>
      </c>
      <c r="Y327" s="26" t="s">
        <v>1941</v>
      </c>
      <c r="Z327" s="26" t="s">
        <v>1941</v>
      </c>
      <c r="AA327" s="26" t="s">
        <v>1941</v>
      </c>
      <c r="AB327" s="26" t="s">
        <v>1941</v>
      </c>
      <c r="AC327" s="26" t="s">
        <v>1941</v>
      </c>
      <c r="AD327" s="26" t="s">
        <v>1941</v>
      </c>
      <c r="AE327" s="26" t="s">
        <v>1941</v>
      </c>
      <c r="AF327" s="26" t="s">
        <v>1941</v>
      </c>
      <c r="AG327" s="26" t="s">
        <v>1941</v>
      </c>
      <c r="AH327" s="26" t="s">
        <v>1941</v>
      </c>
      <c r="AI327" s="26" t="s">
        <v>1941</v>
      </c>
      <c r="AJ327" s="26" t="s">
        <v>1941</v>
      </c>
      <c r="AK327" s="26" t="s">
        <v>1941</v>
      </c>
      <c r="AL327" s="26" t="s">
        <v>1941</v>
      </c>
      <c r="AM327" s="26" t="s">
        <v>1941</v>
      </c>
      <c r="AN327" s="26" t="s">
        <v>1941</v>
      </c>
      <c r="AO327" s="26" t="s">
        <v>1941</v>
      </c>
      <c r="AP327" s="26" t="s">
        <v>1941</v>
      </c>
      <c r="AQ327" s="26" t="s">
        <v>1941</v>
      </c>
      <c r="AR327" s="26" t="s">
        <v>1941</v>
      </c>
      <c r="AS327" s="26" t="s">
        <v>1941</v>
      </c>
      <c r="AT327" s="26" t="s">
        <v>1941</v>
      </c>
      <c r="AU327" s="26" t="s">
        <v>1941</v>
      </c>
      <c r="AV327" s="26" t="s">
        <v>1941</v>
      </c>
      <c r="AW327" s="26" t="s">
        <v>1941</v>
      </c>
      <c r="AX327" s="26" t="s">
        <v>1941</v>
      </c>
      <c r="AY327" s="26" t="s">
        <v>1941</v>
      </c>
      <c r="AZ327" s="26" t="s">
        <v>1941</v>
      </c>
      <c r="BA327" s="26" t="s">
        <v>1941</v>
      </c>
      <c r="BB327" s="26" t="s">
        <v>1941</v>
      </c>
      <c r="BC327" s="26" t="s">
        <v>1941</v>
      </c>
      <c r="BD327" s="26" t="s">
        <v>1941</v>
      </c>
      <c r="BE327" s="26" t="s">
        <v>1941</v>
      </c>
      <c r="BF327" s="26" t="s">
        <v>1941</v>
      </c>
      <c r="BG327" s="26" t="s">
        <v>1941</v>
      </c>
      <c r="BH327" s="26" t="s">
        <v>1941</v>
      </c>
      <c r="BI327" s="26" t="s">
        <v>1941</v>
      </c>
      <c r="BJ327" s="26" t="s">
        <v>1941</v>
      </c>
      <c r="BK327" s="26" t="s">
        <v>1941</v>
      </c>
      <c r="BL327" s="26" t="s">
        <v>1941</v>
      </c>
      <c r="BM327" s="26" t="s">
        <v>1941</v>
      </c>
      <c r="BN327" s="26" t="s">
        <v>1941</v>
      </c>
      <c r="BO327" s="26" t="s">
        <v>1941</v>
      </c>
      <c r="BP327" s="26" t="s">
        <v>1941</v>
      </c>
      <c r="BQ327" s="26" t="s">
        <v>1941</v>
      </c>
      <c r="BR327" s="26" t="s">
        <v>1941</v>
      </c>
      <c r="BS327" s="26" t="s">
        <v>1941</v>
      </c>
      <c r="BT327" s="26" t="s">
        <v>1941</v>
      </c>
      <c r="BU327" s="26" t="str">
        <f t="shared" si="279"/>
        <v>89. PRODUCE THE CHEMICAL</v>
      </c>
      <c r="BV327" s="26" t="str">
        <f t="shared" si="280"/>
        <v/>
      </c>
      <c r="BW327" s="26" t="str">
        <f t="shared" si="281"/>
        <v/>
      </c>
      <c r="BX327" s="26" t="str">
        <f t="shared" si="282"/>
        <v/>
      </c>
      <c r="BY327" s="26" t="str">
        <f t="shared" si="283"/>
        <v/>
      </c>
      <c r="BZ327" s="26" t="str">
        <f t="shared" si="284"/>
        <v>94. AS A MANUFACTURED IMPURITY</v>
      </c>
      <c r="CA327" s="26" t="str">
        <f t="shared" si="285"/>
        <v/>
      </c>
      <c r="CB327" s="26" t="str">
        <f t="shared" si="286"/>
        <v/>
      </c>
      <c r="CC327" s="26" t="str">
        <f t="shared" si="287"/>
        <v/>
      </c>
      <c r="CD327" s="26" t="str">
        <f t="shared" si="288"/>
        <v/>
      </c>
      <c r="CE327" s="26" t="str">
        <f t="shared" si="289"/>
        <v/>
      </c>
      <c r="CF327" s="26" t="str">
        <f t="shared" si="290"/>
        <v/>
      </c>
      <c r="CG327" s="26" t="str">
        <f t="shared" si="291"/>
        <v/>
      </c>
      <c r="CH327" s="26" t="str">
        <f t="shared" si="292"/>
        <v/>
      </c>
      <c r="CI327" s="26" t="str">
        <f t="shared" si="293"/>
        <v/>
      </c>
      <c r="CJ327" s="26" t="str">
        <f t="shared" si="294"/>
        <v/>
      </c>
      <c r="CK327" s="26" t="str">
        <f t="shared" si="295"/>
        <v/>
      </c>
      <c r="CL327" s="26" t="str">
        <f t="shared" si="296"/>
        <v/>
      </c>
      <c r="CM327" s="26" t="str">
        <f t="shared" si="297"/>
        <v/>
      </c>
      <c r="CN327" s="26" t="str">
        <f t="shared" si="298"/>
        <v/>
      </c>
      <c r="CO327" s="26" t="str">
        <f t="shared" si="299"/>
        <v/>
      </c>
      <c r="CP327" s="26" t="str">
        <f t="shared" si="300"/>
        <v/>
      </c>
      <c r="CQ327" s="26" t="str">
        <f t="shared" si="301"/>
        <v/>
      </c>
      <c r="CR327" s="26" t="str">
        <f t="shared" si="302"/>
        <v/>
      </c>
      <c r="CS327" s="26" t="str">
        <f t="shared" si="303"/>
        <v/>
      </c>
      <c r="CT327" s="26" t="str">
        <f t="shared" si="304"/>
        <v/>
      </c>
      <c r="CU327" s="26" t="str">
        <f t="shared" si="305"/>
        <v/>
      </c>
      <c r="CV327" s="26" t="str">
        <f t="shared" si="306"/>
        <v/>
      </c>
      <c r="CW327" s="26" t="str">
        <f t="shared" si="307"/>
        <v/>
      </c>
      <c r="CX327" s="26" t="str">
        <f t="shared" si="308"/>
        <v/>
      </c>
      <c r="CY327" s="26" t="str">
        <f t="shared" si="309"/>
        <v/>
      </c>
      <c r="CZ327" s="26" t="str">
        <f t="shared" si="310"/>
        <v/>
      </c>
      <c r="DA327" s="26" t="str">
        <f t="shared" si="311"/>
        <v/>
      </c>
      <c r="DB327" s="26" t="str">
        <f t="shared" si="312"/>
        <v/>
      </c>
      <c r="DC327" s="26" t="str">
        <f t="shared" si="313"/>
        <v/>
      </c>
      <c r="DD327" s="26" t="str">
        <f t="shared" si="314"/>
        <v/>
      </c>
      <c r="DE327" s="26" t="str">
        <f t="shared" si="315"/>
        <v/>
      </c>
      <c r="DF327" s="26" t="str">
        <f t="shared" si="316"/>
        <v/>
      </c>
      <c r="DG327" s="26" t="str">
        <f t="shared" si="317"/>
        <v/>
      </c>
      <c r="DH327" s="26" t="str">
        <f t="shared" si="318"/>
        <v/>
      </c>
      <c r="DI327" s="26" t="str">
        <f t="shared" si="319"/>
        <v/>
      </c>
      <c r="DJ327" s="26" t="str">
        <f t="shared" si="320"/>
        <v/>
      </c>
      <c r="DK327" s="26" t="str">
        <f t="shared" si="321"/>
        <v/>
      </c>
      <c r="DL327" s="26" t="str">
        <f t="shared" si="322"/>
        <v/>
      </c>
      <c r="DM327" s="26" t="str">
        <f t="shared" si="323"/>
        <v/>
      </c>
      <c r="DN327" s="26" t="str">
        <f t="shared" si="324"/>
        <v/>
      </c>
      <c r="DO327" s="26" t="str">
        <f t="shared" si="325"/>
        <v/>
      </c>
      <c r="DP327" s="26" t="str">
        <f t="shared" si="326"/>
        <v/>
      </c>
      <c r="DQ327" s="26" t="str">
        <f t="shared" si="327"/>
        <v/>
      </c>
      <c r="DR327" s="26" t="str">
        <f t="shared" si="328"/>
        <v/>
      </c>
      <c r="DS327" s="26" t="str">
        <f t="shared" si="329"/>
        <v/>
      </c>
      <c r="DT327" s="26" t="str">
        <f t="shared" si="330"/>
        <v/>
      </c>
      <c r="DU327" s="26" t="str">
        <f t="shared" si="331"/>
        <v/>
      </c>
      <c r="DV327" s="26" t="str">
        <f t="shared" si="332"/>
        <v/>
      </c>
    </row>
    <row r="328" spans="1:126" ht="30" x14ac:dyDescent="0.25">
      <c r="A328" t="s">
        <v>1942</v>
      </c>
      <c r="B328">
        <v>2016</v>
      </c>
      <c r="C328" t="s">
        <v>2046</v>
      </c>
      <c r="D328">
        <v>106990</v>
      </c>
      <c r="E328" s="19">
        <v>1316215691852</v>
      </c>
      <c r="F328" t="s">
        <v>496</v>
      </c>
      <c r="G328">
        <v>424690</v>
      </c>
      <c r="H328" t="s">
        <v>498</v>
      </c>
      <c r="I328" t="s">
        <v>499</v>
      </c>
      <c r="J328" t="s">
        <v>500</v>
      </c>
      <c r="K328" t="s">
        <v>103</v>
      </c>
      <c r="L328">
        <v>70767</v>
      </c>
      <c r="M328" s="26" t="str">
        <f t="shared" si="278"/>
        <v>89. PRODUCE THE CHEMICAL, 93. AS A BYPRODUCT</v>
      </c>
      <c r="N328" s="26" t="s">
        <v>194</v>
      </c>
      <c r="O328" s="26" t="s">
        <v>195</v>
      </c>
      <c r="P328">
        <v>250</v>
      </c>
      <c r="Q328">
        <v>1281</v>
      </c>
      <c r="R328">
        <v>1531</v>
      </c>
      <c r="S328" s="26" t="s">
        <v>1940</v>
      </c>
      <c r="T328" s="26" t="s">
        <v>1941</v>
      </c>
      <c r="U328" s="26" t="s">
        <v>1941</v>
      </c>
      <c r="V328" s="26" t="s">
        <v>1941</v>
      </c>
      <c r="W328" s="26" t="s">
        <v>1940</v>
      </c>
      <c r="X328" s="26" t="s">
        <v>1941</v>
      </c>
      <c r="Y328" s="26" t="s">
        <v>1941</v>
      </c>
      <c r="AE328" s="26" t="s">
        <v>1941</v>
      </c>
      <c r="AR328" s="26" t="s">
        <v>1941</v>
      </c>
      <c r="AS328" s="26" t="s">
        <v>1941</v>
      </c>
      <c r="AT328" s="26" t="s">
        <v>1941</v>
      </c>
      <c r="AV328" s="26" t="s">
        <v>1941</v>
      </c>
      <c r="BD328" s="26" t="s">
        <v>1941</v>
      </c>
      <c r="BK328" s="26" t="s">
        <v>1941</v>
      </c>
      <c r="BU328" s="26" t="str">
        <f t="shared" si="279"/>
        <v>89. PRODUCE THE CHEMICAL</v>
      </c>
      <c r="BV328" s="26" t="str">
        <f t="shared" si="280"/>
        <v/>
      </c>
      <c r="BW328" s="26" t="str">
        <f t="shared" si="281"/>
        <v/>
      </c>
      <c r="BX328" s="26" t="str">
        <f t="shared" si="282"/>
        <v/>
      </c>
      <c r="BY328" s="26" t="str">
        <f t="shared" si="283"/>
        <v>93. AS A BYPRODUCT</v>
      </c>
      <c r="BZ328" s="26" t="str">
        <f t="shared" si="284"/>
        <v/>
      </c>
      <c r="CA328" s="26" t="str">
        <f t="shared" si="285"/>
        <v/>
      </c>
      <c r="CB328" s="26" t="str">
        <f t="shared" si="286"/>
        <v/>
      </c>
      <c r="CC328" s="26" t="str">
        <f t="shared" si="287"/>
        <v/>
      </c>
      <c r="CD328" s="26" t="str">
        <f t="shared" si="288"/>
        <v/>
      </c>
      <c r="CE328" s="26" t="str">
        <f t="shared" si="289"/>
        <v/>
      </c>
      <c r="CF328" s="26" t="str">
        <f t="shared" si="290"/>
        <v/>
      </c>
      <c r="CG328" s="26" t="str">
        <f t="shared" si="291"/>
        <v/>
      </c>
      <c r="CH328" s="26" t="str">
        <f t="shared" si="292"/>
        <v/>
      </c>
      <c r="CI328" s="26" t="str">
        <f t="shared" si="293"/>
        <v/>
      </c>
      <c r="CJ328" s="26" t="str">
        <f t="shared" si="294"/>
        <v/>
      </c>
      <c r="CK328" s="26" t="str">
        <f t="shared" si="295"/>
        <v/>
      </c>
      <c r="CL328" s="26" t="str">
        <f t="shared" si="296"/>
        <v/>
      </c>
      <c r="CM328" s="26" t="str">
        <f t="shared" si="297"/>
        <v/>
      </c>
      <c r="CN328" s="26" t="str">
        <f t="shared" si="298"/>
        <v/>
      </c>
      <c r="CO328" s="26" t="str">
        <f t="shared" si="299"/>
        <v/>
      </c>
      <c r="CP328" s="26" t="str">
        <f t="shared" si="300"/>
        <v/>
      </c>
      <c r="CQ328" s="26" t="str">
        <f t="shared" si="301"/>
        <v/>
      </c>
      <c r="CR328" s="26" t="str">
        <f t="shared" si="302"/>
        <v/>
      </c>
      <c r="CS328" s="26" t="str">
        <f t="shared" si="303"/>
        <v/>
      </c>
      <c r="CT328" s="26" t="str">
        <f t="shared" si="304"/>
        <v/>
      </c>
      <c r="CU328" s="26" t="str">
        <f t="shared" si="305"/>
        <v/>
      </c>
      <c r="CV328" s="26" t="str">
        <f t="shared" si="306"/>
        <v/>
      </c>
      <c r="CW328" s="26" t="str">
        <f t="shared" si="307"/>
        <v/>
      </c>
      <c r="CX328" s="26" t="str">
        <f t="shared" si="308"/>
        <v/>
      </c>
      <c r="CY328" s="26" t="str">
        <f t="shared" si="309"/>
        <v/>
      </c>
      <c r="CZ328" s="26" t="str">
        <f t="shared" si="310"/>
        <v/>
      </c>
      <c r="DA328" s="26" t="str">
        <f t="shared" si="311"/>
        <v/>
      </c>
      <c r="DB328" s="26" t="str">
        <f t="shared" si="312"/>
        <v/>
      </c>
      <c r="DC328" s="26" t="str">
        <f t="shared" si="313"/>
        <v/>
      </c>
      <c r="DD328" s="26" t="str">
        <f t="shared" si="314"/>
        <v/>
      </c>
      <c r="DE328" s="26" t="str">
        <f t="shared" si="315"/>
        <v/>
      </c>
      <c r="DF328" s="26" t="str">
        <f t="shared" si="316"/>
        <v/>
      </c>
      <c r="DG328" s="26" t="str">
        <f t="shared" si="317"/>
        <v/>
      </c>
      <c r="DH328" s="26" t="str">
        <f t="shared" si="318"/>
        <v/>
      </c>
      <c r="DI328" s="26" t="str">
        <f t="shared" si="319"/>
        <v/>
      </c>
      <c r="DJ328" s="26" t="str">
        <f t="shared" si="320"/>
        <v/>
      </c>
      <c r="DK328" s="26" t="str">
        <f t="shared" si="321"/>
        <v/>
      </c>
      <c r="DL328" s="26" t="str">
        <f t="shared" si="322"/>
        <v/>
      </c>
      <c r="DM328" s="26" t="str">
        <f t="shared" si="323"/>
        <v/>
      </c>
      <c r="DN328" s="26" t="str">
        <f t="shared" si="324"/>
        <v/>
      </c>
      <c r="DO328" s="26" t="str">
        <f t="shared" si="325"/>
        <v/>
      </c>
      <c r="DP328" s="26" t="str">
        <f t="shared" si="326"/>
        <v/>
      </c>
      <c r="DQ328" s="26" t="str">
        <f t="shared" si="327"/>
        <v/>
      </c>
      <c r="DR328" s="26" t="str">
        <f t="shared" si="328"/>
        <v/>
      </c>
      <c r="DS328" s="26" t="str">
        <f t="shared" si="329"/>
        <v/>
      </c>
      <c r="DT328" s="26" t="str">
        <f t="shared" si="330"/>
        <v/>
      </c>
      <c r="DU328" s="26" t="str">
        <f t="shared" si="331"/>
        <v/>
      </c>
      <c r="DV328" s="26" t="str">
        <f t="shared" si="332"/>
        <v/>
      </c>
    </row>
    <row r="329" spans="1:126" ht="30" x14ac:dyDescent="0.25">
      <c r="A329" t="s">
        <v>1942</v>
      </c>
      <c r="B329">
        <v>2016</v>
      </c>
      <c r="C329" t="s">
        <v>2046</v>
      </c>
      <c r="D329">
        <v>106990</v>
      </c>
      <c r="E329" s="19">
        <v>1316215673258</v>
      </c>
      <c r="F329" t="s">
        <v>496</v>
      </c>
      <c r="G329">
        <v>324191</v>
      </c>
      <c r="H329" t="s">
        <v>498</v>
      </c>
      <c r="I329" t="s">
        <v>499</v>
      </c>
      <c r="J329" t="s">
        <v>500</v>
      </c>
      <c r="K329" t="s">
        <v>103</v>
      </c>
      <c r="L329">
        <v>70767</v>
      </c>
      <c r="M329" s="26" t="str">
        <f t="shared" si="278"/>
        <v>89. PRODUCE THE CHEMICAL, 93. AS A BYPRODUCT, 115. REPACKAGING</v>
      </c>
      <c r="N329" s="26" t="s">
        <v>194</v>
      </c>
      <c r="O329" s="26" t="s">
        <v>195</v>
      </c>
      <c r="P329">
        <v>6.78</v>
      </c>
      <c r="Q329">
        <v>0</v>
      </c>
      <c r="R329">
        <v>6.78</v>
      </c>
      <c r="S329" s="26" t="s">
        <v>1940</v>
      </c>
      <c r="T329" s="26" t="s">
        <v>1941</v>
      </c>
      <c r="U329" s="26" t="s">
        <v>1941</v>
      </c>
      <c r="V329" s="26" t="s">
        <v>1941</v>
      </c>
      <c r="W329" s="26" t="s">
        <v>1940</v>
      </c>
      <c r="X329" s="26" t="s">
        <v>1941</v>
      </c>
      <c r="Y329" s="26" t="s">
        <v>1941</v>
      </c>
      <c r="AE329" s="26" t="s">
        <v>1941</v>
      </c>
      <c r="AR329" s="26" t="s">
        <v>1941</v>
      </c>
      <c r="AS329" s="26" t="s">
        <v>1940</v>
      </c>
      <c r="AT329" s="26" t="s">
        <v>1941</v>
      </c>
      <c r="AV329" s="26" t="s">
        <v>1941</v>
      </c>
      <c r="BD329" s="26" t="s">
        <v>1941</v>
      </c>
      <c r="BK329" s="26" t="s">
        <v>1941</v>
      </c>
      <c r="BU329" s="26" t="str">
        <f t="shared" si="279"/>
        <v>89. PRODUCE THE CHEMICAL</v>
      </c>
      <c r="BV329" s="26" t="str">
        <f t="shared" si="280"/>
        <v/>
      </c>
      <c r="BW329" s="26" t="str">
        <f t="shared" si="281"/>
        <v/>
      </c>
      <c r="BX329" s="26" t="str">
        <f t="shared" si="282"/>
        <v/>
      </c>
      <c r="BY329" s="26" t="str">
        <f t="shared" si="283"/>
        <v>93. AS A BYPRODUCT</v>
      </c>
      <c r="BZ329" s="26" t="str">
        <f t="shared" si="284"/>
        <v/>
      </c>
      <c r="CA329" s="26" t="str">
        <f t="shared" si="285"/>
        <v/>
      </c>
      <c r="CB329" s="26" t="str">
        <f t="shared" si="286"/>
        <v/>
      </c>
      <c r="CC329" s="26" t="str">
        <f t="shared" si="287"/>
        <v/>
      </c>
      <c r="CD329" s="26" t="str">
        <f t="shared" si="288"/>
        <v/>
      </c>
      <c r="CE329" s="26" t="str">
        <f t="shared" si="289"/>
        <v/>
      </c>
      <c r="CF329" s="26" t="str">
        <f t="shared" si="290"/>
        <v/>
      </c>
      <c r="CG329" s="26" t="str">
        <f t="shared" si="291"/>
        <v/>
      </c>
      <c r="CH329" s="26" t="str">
        <f t="shared" si="292"/>
        <v/>
      </c>
      <c r="CI329" s="26" t="str">
        <f t="shared" si="293"/>
        <v/>
      </c>
      <c r="CJ329" s="26" t="str">
        <f t="shared" si="294"/>
        <v/>
      </c>
      <c r="CK329" s="26" t="str">
        <f t="shared" si="295"/>
        <v/>
      </c>
      <c r="CL329" s="26" t="str">
        <f t="shared" si="296"/>
        <v/>
      </c>
      <c r="CM329" s="26" t="str">
        <f t="shared" si="297"/>
        <v/>
      </c>
      <c r="CN329" s="26" t="str">
        <f t="shared" si="298"/>
        <v/>
      </c>
      <c r="CO329" s="26" t="str">
        <f t="shared" si="299"/>
        <v/>
      </c>
      <c r="CP329" s="26" t="str">
        <f t="shared" si="300"/>
        <v/>
      </c>
      <c r="CQ329" s="26" t="str">
        <f t="shared" si="301"/>
        <v/>
      </c>
      <c r="CR329" s="26" t="str">
        <f t="shared" si="302"/>
        <v/>
      </c>
      <c r="CS329" s="26" t="str">
        <f t="shared" si="303"/>
        <v/>
      </c>
      <c r="CT329" s="26" t="str">
        <f t="shared" si="304"/>
        <v/>
      </c>
      <c r="CU329" s="26" t="str">
        <f t="shared" si="305"/>
        <v>115. REPACKAGING</v>
      </c>
      <c r="CV329" s="26" t="str">
        <f t="shared" si="306"/>
        <v/>
      </c>
      <c r="CW329" s="26" t="str">
        <f t="shared" si="307"/>
        <v/>
      </c>
      <c r="CX329" s="26" t="str">
        <f t="shared" si="308"/>
        <v/>
      </c>
      <c r="CY329" s="26" t="str">
        <f t="shared" si="309"/>
        <v/>
      </c>
      <c r="CZ329" s="26" t="str">
        <f t="shared" si="310"/>
        <v/>
      </c>
      <c r="DA329" s="26" t="str">
        <f t="shared" si="311"/>
        <v/>
      </c>
      <c r="DB329" s="26" t="str">
        <f t="shared" si="312"/>
        <v/>
      </c>
      <c r="DC329" s="26" t="str">
        <f t="shared" si="313"/>
        <v/>
      </c>
      <c r="DD329" s="26" t="str">
        <f t="shared" si="314"/>
        <v/>
      </c>
      <c r="DE329" s="26" t="str">
        <f t="shared" si="315"/>
        <v/>
      </c>
      <c r="DF329" s="26" t="str">
        <f t="shared" si="316"/>
        <v/>
      </c>
      <c r="DG329" s="26" t="str">
        <f t="shared" si="317"/>
        <v/>
      </c>
      <c r="DH329" s="26" t="str">
        <f t="shared" si="318"/>
        <v/>
      </c>
      <c r="DI329" s="26" t="str">
        <f t="shared" si="319"/>
        <v/>
      </c>
      <c r="DJ329" s="26" t="str">
        <f t="shared" si="320"/>
        <v/>
      </c>
      <c r="DK329" s="26" t="str">
        <f t="shared" si="321"/>
        <v/>
      </c>
      <c r="DL329" s="26" t="str">
        <f t="shared" si="322"/>
        <v/>
      </c>
      <c r="DM329" s="26" t="str">
        <f t="shared" si="323"/>
        <v/>
      </c>
      <c r="DN329" s="26" t="str">
        <f t="shared" si="324"/>
        <v/>
      </c>
      <c r="DO329" s="26" t="str">
        <f t="shared" si="325"/>
        <v/>
      </c>
      <c r="DP329" s="26" t="str">
        <f t="shared" si="326"/>
        <v/>
      </c>
      <c r="DQ329" s="26" t="str">
        <f t="shared" si="327"/>
        <v/>
      </c>
      <c r="DR329" s="26" t="str">
        <f t="shared" si="328"/>
        <v/>
      </c>
      <c r="DS329" s="26" t="str">
        <f t="shared" si="329"/>
        <v/>
      </c>
      <c r="DT329" s="26" t="str">
        <f t="shared" si="330"/>
        <v/>
      </c>
      <c r="DU329" s="26" t="str">
        <f t="shared" si="331"/>
        <v/>
      </c>
      <c r="DV329" s="26" t="str">
        <f t="shared" si="332"/>
        <v/>
      </c>
    </row>
    <row r="330" spans="1:126" ht="30" x14ac:dyDescent="0.25">
      <c r="A330" t="s">
        <v>1942</v>
      </c>
      <c r="B330">
        <v>2016</v>
      </c>
      <c r="C330" t="s">
        <v>2046</v>
      </c>
      <c r="D330">
        <v>106990</v>
      </c>
      <c r="E330" s="19">
        <v>1316215729688</v>
      </c>
      <c r="F330" t="s">
        <v>496</v>
      </c>
      <c r="G330">
        <v>424710</v>
      </c>
      <c r="H330" t="s">
        <v>498</v>
      </c>
      <c r="I330" t="s">
        <v>499</v>
      </c>
      <c r="J330" t="s">
        <v>500</v>
      </c>
      <c r="K330" t="s">
        <v>103</v>
      </c>
      <c r="L330">
        <v>70767</v>
      </c>
      <c r="M330" s="26" t="str">
        <f t="shared" si="278"/>
        <v>89. PRODUCE THE CHEMICAL, 93. AS A BYPRODUCT</v>
      </c>
      <c r="N330" s="26" t="s">
        <v>194</v>
      </c>
      <c r="O330" s="26" t="s">
        <v>195</v>
      </c>
      <c r="P330">
        <v>2</v>
      </c>
      <c r="Q330">
        <v>0</v>
      </c>
      <c r="R330">
        <v>2</v>
      </c>
      <c r="S330" s="26" t="s">
        <v>1940</v>
      </c>
      <c r="T330" s="26" t="s">
        <v>1941</v>
      </c>
      <c r="U330" s="26" t="s">
        <v>1941</v>
      </c>
      <c r="V330" s="26" t="s">
        <v>1941</v>
      </c>
      <c r="W330" s="26" t="s">
        <v>1940</v>
      </c>
      <c r="X330" s="26" t="s">
        <v>1941</v>
      </c>
      <c r="Y330" s="26" t="s">
        <v>1941</v>
      </c>
      <c r="AE330" s="26" t="s">
        <v>1941</v>
      </c>
      <c r="AR330" s="26" t="s">
        <v>1941</v>
      </c>
      <c r="AS330" s="26" t="s">
        <v>1941</v>
      </c>
      <c r="AT330" s="26" t="s">
        <v>1941</v>
      </c>
      <c r="AV330" s="26" t="s">
        <v>1941</v>
      </c>
      <c r="BD330" s="26" t="s">
        <v>1941</v>
      </c>
      <c r="BK330" s="26" t="s">
        <v>1941</v>
      </c>
      <c r="BU330" s="26" t="str">
        <f t="shared" si="279"/>
        <v>89. PRODUCE THE CHEMICAL</v>
      </c>
      <c r="BV330" s="26" t="str">
        <f t="shared" si="280"/>
        <v/>
      </c>
      <c r="BW330" s="26" t="str">
        <f t="shared" si="281"/>
        <v/>
      </c>
      <c r="BX330" s="26" t="str">
        <f t="shared" si="282"/>
        <v/>
      </c>
      <c r="BY330" s="26" t="str">
        <f t="shared" si="283"/>
        <v>93. AS A BYPRODUCT</v>
      </c>
      <c r="BZ330" s="26" t="str">
        <f t="shared" si="284"/>
        <v/>
      </c>
      <c r="CA330" s="26" t="str">
        <f t="shared" si="285"/>
        <v/>
      </c>
      <c r="CB330" s="26" t="str">
        <f t="shared" si="286"/>
        <v/>
      </c>
      <c r="CC330" s="26" t="str">
        <f t="shared" si="287"/>
        <v/>
      </c>
      <c r="CD330" s="26" t="str">
        <f t="shared" si="288"/>
        <v/>
      </c>
      <c r="CE330" s="26" t="str">
        <f t="shared" si="289"/>
        <v/>
      </c>
      <c r="CF330" s="26" t="str">
        <f t="shared" si="290"/>
        <v/>
      </c>
      <c r="CG330" s="26" t="str">
        <f t="shared" si="291"/>
        <v/>
      </c>
      <c r="CH330" s="26" t="str">
        <f t="shared" si="292"/>
        <v/>
      </c>
      <c r="CI330" s="26" t="str">
        <f t="shared" si="293"/>
        <v/>
      </c>
      <c r="CJ330" s="26" t="str">
        <f t="shared" si="294"/>
        <v/>
      </c>
      <c r="CK330" s="26" t="str">
        <f t="shared" si="295"/>
        <v/>
      </c>
      <c r="CL330" s="26" t="str">
        <f t="shared" si="296"/>
        <v/>
      </c>
      <c r="CM330" s="26" t="str">
        <f t="shared" si="297"/>
        <v/>
      </c>
      <c r="CN330" s="26" t="str">
        <f t="shared" si="298"/>
        <v/>
      </c>
      <c r="CO330" s="26" t="str">
        <f t="shared" si="299"/>
        <v/>
      </c>
      <c r="CP330" s="26" t="str">
        <f t="shared" si="300"/>
        <v/>
      </c>
      <c r="CQ330" s="26" t="str">
        <f t="shared" si="301"/>
        <v/>
      </c>
      <c r="CR330" s="26" t="str">
        <f t="shared" si="302"/>
        <v/>
      </c>
      <c r="CS330" s="26" t="str">
        <f t="shared" si="303"/>
        <v/>
      </c>
      <c r="CT330" s="26" t="str">
        <f t="shared" si="304"/>
        <v/>
      </c>
      <c r="CU330" s="26" t="str">
        <f t="shared" si="305"/>
        <v/>
      </c>
      <c r="CV330" s="26" t="str">
        <f t="shared" si="306"/>
        <v/>
      </c>
      <c r="CW330" s="26" t="str">
        <f t="shared" si="307"/>
        <v/>
      </c>
      <c r="CX330" s="26" t="str">
        <f t="shared" si="308"/>
        <v/>
      </c>
      <c r="CY330" s="26" t="str">
        <f t="shared" si="309"/>
        <v/>
      </c>
      <c r="CZ330" s="26" t="str">
        <f t="shared" si="310"/>
        <v/>
      </c>
      <c r="DA330" s="26" t="str">
        <f t="shared" si="311"/>
        <v/>
      </c>
      <c r="DB330" s="26" t="str">
        <f t="shared" si="312"/>
        <v/>
      </c>
      <c r="DC330" s="26" t="str">
        <f t="shared" si="313"/>
        <v/>
      </c>
      <c r="DD330" s="26" t="str">
        <f t="shared" si="314"/>
        <v/>
      </c>
      <c r="DE330" s="26" t="str">
        <f t="shared" si="315"/>
        <v/>
      </c>
      <c r="DF330" s="26" t="str">
        <f t="shared" si="316"/>
        <v/>
      </c>
      <c r="DG330" s="26" t="str">
        <f t="shared" si="317"/>
        <v/>
      </c>
      <c r="DH330" s="26" t="str">
        <f t="shared" si="318"/>
        <v/>
      </c>
      <c r="DI330" s="26" t="str">
        <f t="shared" si="319"/>
        <v/>
      </c>
      <c r="DJ330" s="26" t="str">
        <f t="shared" si="320"/>
        <v/>
      </c>
      <c r="DK330" s="26" t="str">
        <f t="shared" si="321"/>
        <v/>
      </c>
      <c r="DL330" s="26" t="str">
        <f t="shared" si="322"/>
        <v/>
      </c>
      <c r="DM330" s="26" t="str">
        <f t="shared" si="323"/>
        <v/>
      </c>
      <c r="DN330" s="26" t="str">
        <f t="shared" si="324"/>
        <v/>
      </c>
      <c r="DO330" s="26" t="str">
        <f t="shared" si="325"/>
        <v/>
      </c>
      <c r="DP330" s="26" t="str">
        <f t="shared" si="326"/>
        <v/>
      </c>
      <c r="DQ330" s="26" t="str">
        <f t="shared" si="327"/>
        <v/>
      </c>
      <c r="DR330" s="26" t="str">
        <f t="shared" si="328"/>
        <v/>
      </c>
      <c r="DS330" s="26" t="str">
        <f t="shared" si="329"/>
        <v/>
      </c>
      <c r="DT330" s="26" t="str">
        <f t="shared" si="330"/>
        <v/>
      </c>
      <c r="DU330" s="26" t="str">
        <f t="shared" si="331"/>
        <v/>
      </c>
      <c r="DV330" s="26" t="str">
        <f t="shared" si="332"/>
        <v/>
      </c>
    </row>
    <row r="331" spans="1:126" ht="30" x14ac:dyDescent="0.25">
      <c r="A331" t="s">
        <v>1942</v>
      </c>
      <c r="B331">
        <v>2017</v>
      </c>
      <c r="C331" t="s">
        <v>2046</v>
      </c>
      <c r="D331">
        <v>106990</v>
      </c>
      <c r="E331" s="19">
        <v>1317216285597</v>
      </c>
      <c r="F331" t="s">
        <v>496</v>
      </c>
      <c r="G331">
        <v>324191</v>
      </c>
      <c r="H331" t="s">
        <v>498</v>
      </c>
      <c r="I331" t="s">
        <v>499</v>
      </c>
      <c r="J331" t="s">
        <v>500</v>
      </c>
      <c r="K331" t="s">
        <v>103</v>
      </c>
      <c r="L331">
        <v>70767</v>
      </c>
      <c r="M331" s="26" t="str">
        <f t="shared" si="278"/>
        <v>133. ANCILLARY OR OTHER USE</v>
      </c>
      <c r="N331" s="26" t="s">
        <v>194</v>
      </c>
      <c r="O331" s="26" t="s">
        <v>195</v>
      </c>
      <c r="P331">
        <v>4.26</v>
      </c>
      <c r="Q331">
        <v>0</v>
      </c>
      <c r="R331">
        <v>4.26</v>
      </c>
      <c r="S331" s="26" t="s">
        <v>1941</v>
      </c>
      <c r="T331" s="26" t="s">
        <v>1941</v>
      </c>
      <c r="U331" s="26" t="s">
        <v>1941</v>
      </c>
      <c r="V331" s="26" t="s">
        <v>1941</v>
      </c>
      <c r="W331" s="26" t="s">
        <v>1941</v>
      </c>
      <c r="X331" s="26" t="s">
        <v>1941</v>
      </c>
      <c r="Y331" s="26" t="s">
        <v>1941</v>
      </c>
      <c r="AE331" s="26" t="s">
        <v>1941</v>
      </c>
      <c r="AR331" s="26" t="s">
        <v>1941</v>
      </c>
      <c r="AS331" s="26" t="s">
        <v>1941</v>
      </c>
      <c r="AT331" s="26" t="s">
        <v>1941</v>
      </c>
      <c r="AV331" s="26" t="s">
        <v>1941</v>
      </c>
      <c r="BD331" s="26" t="s">
        <v>1941</v>
      </c>
      <c r="BK331" s="26" t="s">
        <v>1940</v>
      </c>
      <c r="BU331" s="26" t="str">
        <f t="shared" si="279"/>
        <v/>
      </c>
      <c r="BV331" s="26" t="str">
        <f t="shared" si="280"/>
        <v/>
      </c>
      <c r="BW331" s="26" t="str">
        <f t="shared" si="281"/>
        <v/>
      </c>
      <c r="BX331" s="26" t="str">
        <f t="shared" si="282"/>
        <v/>
      </c>
      <c r="BY331" s="26" t="str">
        <f t="shared" si="283"/>
        <v/>
      </c>
      <c r="BZ331" s="26" t="str">
        <f t="shared" si="284"/>
        <v/>
      </c>
      <c r="CA331" s="26" t="str">
        <f t="shared" si="285"/>
        <v/>
      </c>
      <c r="CB331" s="26" t="str">
        <f t="shared" si="286"/>
        <v/>
      </c>
      <c r="CC331" s="26" t="str">
        <f t="shared" si="287"/>
        <v/>
      </c>
      <c r="CD331" s="26" t="str">
        <f t="shared" si="288"/>
        <v/>
      </c>
      <c r="CE331" s="26" t="str">
        <f t="shared" si="289"/>
        <v/>
      </c>
      <c r="CF331" s="26" t="str">
        <f t="shared" si="290"/>
        <v/>
      </c>
      <c r="CG331" s="26" t="str">
        <f t="shared" si="291"/>
        <v/>
      </c>
      <c r="CH331" s="26" t="str">
        <f t="shared" si="292"/>
        <v/>
      </c>
      <c r="CI331" s="26" t="str">
        <f t="shared" si="293"/>
        <v/>
      </c>
      <c r="CJ331" s="26" t="str">
        <f t="shared" si="294"/>
        <v/>
      </c>
      <c r="CK331" s="26" t="str">
        <f t="shared" si="295"/>
        <v/>
      </c>
      <c r="CL331" s="26" t="str">
        <f t="shared" si="296"/>
        <v/>
      </c>
      <c r="CM331" s="26" t="str">
        <f t="shared" si="297"/>
        <v/>
      </c>
      <c r="CN331" s="26" t="str">
        <f t="shared" si="298"/>
        <v/>
      </c>
      <c r="CO331" s="26" t="str">
        <f t="shared" si="299"/>
        <v/>
      </c>
      <c r="CP331" s="26" t="str">
        <f t="shared" si="300"/>
        <v/>
      </c>
      <c r="CQ331" s="26" t="str">
        <f t="shared" si="301"/>
        <v/>
      </c>
      <c r="CR331" s="26" t="str">
        <f t="shared" si="302"/>
        <v/>
      </c>
      <c r="CS331" s="26" t="str">
        <f t="shared" si="303"/>
        <v/>
      </c>
      <c r="CT331" s="26" t="str">
        <f t="shared" si="304"/>
        <v/>
      </c>
      <c r="CU331" s="26" t="str">
        <f t="shared" si="305"/>
        <v/>
      </c>
      <c r="CV331" s="26" t="str">
        <f t="shared" si="306"/>
        <v/>
      </c>
      <c r="CW331" s="26" t="str">
        <f t="shared" si="307"/>
        <v/>
      </c>
      <c r="CX331" s="26" t="str">
        <f t="shared" si="308"/>
        <v/>
      </c>
      <c r="CY331" s="26" t="str">
        <f t="shared" si="309"/>
        <v/>
      </c>
      <c r="CZ331" s="26" t="str">
        <f t="shared" si="310"/>
        <v/>
      </c>
      <c r="DA331" s="26" t="str">
        <f t="shared" si="311"/>
        <v/>
      </c>
      <c r="DB331" s="26" t="str">
        <f t="shared" si="312"/>
        <v/>
      </c>
      <c r="DC331" s="26" t="str">
        <f t="shared" si="313"/>
        <v/>
      </c>
      <c r="DD331" s="26" t="str">
        <f t="shared" si="314"/>
        <v/>
      </c>
      <c r="DE331" s="26" t="str">
        <f t="shared" si="315"/>
        <v/>
      </c>
      <c r="DF331" s="26" t="str">
        <f t="shared" si="316"/>
        <v/>
      </c>
      <c r="DG331" s="26" t="str">
        <f t="shared" si="317"/>
        <v/>
      </c>
      <c r="DH331" s="26" t="str">
        <f t="shared" si="318"/>
        <v/>
      </c>
      <c r="DI331" s="26" t="str">
        <f t="shared" si="319"/>
        <v/>
      </c>
      <c r="DJ331" s="26" t="str">
        <f t="shared" si="320"/>
        <v/>
      </c>
      <c r="DK331" s="26" t="str">
        <f t="shared" si="321"/>
        <v/>
      </c>
      <c r="DL331" s="26" t="str">
        <f t="shared" si="322"/>
        <v/>
      </c>
      <c r="DM331" s="26" t="str">
        <f t="shared" si="323"/>
        <v>133. ANCILLARY OR OTHER USE</v>
      </c>
      <c r="DN331" s="26" t="str">
        <f t="shared" si="324"/>
        <v/>
      </c>
      <c r="DO331" s="26" t="str">
        <f t="shared" si="325"/>
        <v/>
      </c>
      <c r="DP331" s="26" t="str">
        <f t="shared" si="326"/>
        <v/>
      </c>
      <c r="DQ331" s="26" t="str">
        <f t="shared" si="327"/>
        <v/>
      </c>
      <c r="DR331" s="26" t="str">
        <f t="shared" si="328"/>
        <v/>
      </c>
      <c r="DS331" s="26" t="str">
        <f t="shared" si="329"/>
        <v/>
      </c>
      <c r="DT331" s="26" t="str">
        <f t="shared" si="330"/>
        <v/>
      </c>
      <c r="DU331" s="26" t="str">
        <f t="shared" si="331"/>
        <v/>
      </c>
      <c r="DV331" s="26" t="str">
        <f t="shared" si="332"/>
        <v/>
      </c>
    </row>
    <row r="332" spans="1:126" ht="30" x14ac:dyDescent="0.25">
      <c r="A332" t="s">
        <v>1942</v>
      </c>
      <c r="B332">
        <v>2017</v>
      </c>
      <c r="C332" t="s">
        <v>2046</v>
      </c>
      <c r="D332">
        <v>106990</v>
      </c>
      <c r="E332" s="19">
        <v>1317216531501</v>
      </c>
      <c r="F332" t="s">
        <v>496</v>
      </c>
      <c r="G332">
        <v>424710</v>
      </c>
      <c r="H332" t="s">
        <v>498</v>
      </c>
      <c r="I332" t="s">
        <v>499</v>
      </c>
      <c r="J332" t="s">
        <v>500</v>
      </c>
      <c r="K332" t="s">
        <v>103</v>
      </c>
      <c r="L332">
        <v>70767</v>
      </c>
      <c r="M332" s="26" t="str">
        <f t="shared" si="278"/>
        <v>89. PRODUCE THE CHEMICAL, 93. AS A BYPRODUCT</v>
      </c>
      <c r="N332" s="26" t="s">
        <v>194</v>
      </c>
      <c r="O332" s="26" t="s">
        <v>195</v>
      </c>
      <c r="P332">
        <v>2</v>
      </c>
      <c r="Q332">
        <v>0</v>
      </c>
      <c r="R332">
        <v>2</v>
      </c>
      <c r="S332" s="26" t="s">
        <v>1940</v>
      </c>
      <c r="T332" s="26" t="s">
        <v>1941</v>
      </c>
      <c r="U332" s="26" t="s">
        <v>1941</v>
      </c>
      <c r="V332" s="26" t="s">
        <v>1941</v>
      </c>
      <c r="W332" s="26" t="s">
        <v>1940</v>
      </c>
      <c r="X332" s="26" t="s">
        <v>1941</v>
      </c>
      <c r="Y332" s="26" t="s">
        <v>1941</v>
      </c>
      <c r="AE332" s="26" t="s">
        <v>1941</v>
      </c>
      <c r="AR332" s="26" t="s">
        <v>1941</v>
      </c>
      <c r="AS332" s="26" t="s">
        <v>1941</v>
      </c>
      <c r="AT332" s="26" t="s">
        <v>1941</v>
      </c>
      <c r="AV332" s="26" t="s">
        <v>1941</v>
      </c>
      <c r="BD332" s="26" t="s">
        <v>1941</v>
      </c>
      <c r="BK332" s="26" t="s">
        <v>1941</v>
      </c>
      <c r="BU332" s="26" t="str">
        <f t="shared" si="279"/>
        <v>89. PRODUCE THE CHEMICAL</v>
      </c>
      <c r="BV332" s="26" t="str">
        <f t="shared" si="280"/>
        <v/>
      </c>
      <c r="BW332" s="26" t="str">
        <f t="shared" si="281"/>
        <v/>
      </c>
      <c r="BX332" s="26" t="str">
        <f t="shared" si="282"/>
        <v/>
      </c>
      <c r="BY332" s="26" t="str">
        <f t="shared" si="283"/>
        <v>93. AS A BYPRODUCT</v>
      </c>
      <c r="BZ332" s="26" t="str">
        <f t="shared" si="284"/>
        <v/>
      </c>
      <c r="CA332" s="26" t="str">
        <f t="shared" si="285"/>
        <v/>
      </c>
      <c r="CB332" s="26" t="str">
        <f t="shared" si="286"/>
        <v/>
      </c>
      <c r="CC332" s="26" t="str">
        <f t="shared" si="287"/>
        <v/>
      </c>
      <c r="CD332" s="26" t="str">
        <f t="shared" si="288"/>
        <v/>
      </c>
      <c r="CE332" s="26" t="str">
        <f t="shared" si="289"/>
        <v/>
      </c>
      <c r="CF332" s="26" t="str">
        <f t="shared" si="290"/>
        <v/>
      </c>
      <c r="CG332" s="26" t="str">
        <f t="shared" si="291"/>
        <v/>
      </c>
      <c r="CH332" s="26" t="str">
        <f t="shared" si="292"/>
        <v/>
      </c>
      <c r="CI332" s="26" t="str">
        <f t="shared" si="293"/>
        <v/>
      </c>
      <c r="CJ332" s="26" t="str">
        <f t="shared" si="294"/>
        <v/>
      </c>
      <c r="CK332" s="26" t="str">
        <f t="shared" si="295"/>
        <v/>
      </c>
      <c r="CL332" s="26" t="str">
        <f t="shared" si="296"/>
        <v/>
      </c>
      <c r="CM332" s="26" t="str">
        <f t="shared" si="297"/>
        <v/>
      </c>
      <c r="CN332" s="26" t="str">
        <f t="shared" si="298"/>
        <v/>
      </c>
      <c r="CO332" s="26" t="str">
        <f t="shared" si="299"/>
        <v/>
      </c>
      <c r="CP332" s="26" t="str">
        <f t="shared" si="300"/>
        <v/>
      </c>
      <c r="CQ332" s="26" t="str">
        <f t="shared" si="301"/>
        <v/>
      </c>
      <c r="CR332" s="26" t="str">
        <f t="shared" si="302"/>
        <v/>
      </c>
      <c r="CS332" s="26" t="str">
        <f t="shared" si="303"/>
        <v/>
      </c>
      <c r="CT332" s="26" t="str">
        <f t="shared" si="304"/>
        <v/>
      </c>
      <c r="CU332" s="26" t="str">
        <f t="shared" si="305"/>
        <v/>
      </c>
      <c r="CV332" s="26" t="str">
        <f t="shared" si="306"/>
        <v/>
      </c>
      <c r="CW332" s="26" t="str">
        <f t="shared" si="307"/>
        <v/>
      </c>
      <c r="CX332" s="26" t="str">
        <f t="shared" si="308"/>
        <v/>
      </c>
      <c r="CY332" s="26" t="str">
        <f t="shared" si="309"/>
        <v/>
      </c>
      <c r="CZ332" s="26" t="str">
        <f t="shared" si="310"/>
        <v/>
      </c>
      <c r="DA332" s="26" t="str">
        <f t="shared" si="311"/>
        <v/>
      </c>
      <c r="DB332" s="26" t="str">
        <f t="shared" si="312"/>
        <v/>
      </c>
      <c r="DC332" s="26" t="str">
        <f t="shared" si="313"/>
        <v/>
      </c>
      <c r="DD332" s="26" t="str">
        <f t="shared" si="314"/>
        <v/>
      </c>
      <c r="DE332" s="26" t="str">
        <f t="shared" si="315"/>
        <v/>
      </c>
      <c r="DF332" s="26" t="str">
        <f t="shared" si="316"/>
        <v/>
      </c>
      <c r="DG332" s="26" t="str">
        <f t="shared" si="317"/>
        <v/>
      </c>
      <c r="DH332" s="26" t="str">
        <f t="shared" si="318"/>
        <v/>
      </c>
      <c r="DI332" s="26" t="str">
        <f t="shared" si="319"/>
        <v/>
      </c>
      <c r="DJ332" s="26" t="str">
        <f t="shared" si="320"/>
        <v/>
      </c>
      <c r="DK332" s="26" t="str">
        <f t="shared" si="321"/>
        <v/>
      </c>
      <c r="DL332" s="26" t="str">
        <f t="shared" si="322"/>
        <v/>
      </c>
      <c r="DM332" s="26" t="str">
        <f t="shared" si="323"/>
        <v/>
      </c>
      <c r="DN332" s="26" t="str">
        <f t="shared" si="324"/>
        <v/>
      </c>
      <c r="DO332" s="26" t="str">
        <f t="shared" si="325"/>
        <v/>
      </c>
      <c r="DP332" s="26" t="str">
        <f t="shared" si="326"/>
        <v/>
      </c>
      <c r="DQ332" s="26" t="str">
        <f t="shared" si="327"/>
        <v/>
      </c>
      <c r="DR332" s="26" t="str">
        <f t="shared" si="328"/>
        <v/>
      </c>
      <c r="DS332" s="26" t="str">
        <f t="shared" si="329"/>
        <v/>
      </c>
      <c r="DT332" s="26" t="str">
        <f t="shared" si="330"/>
        <v/>
      </c>
      <c r="DU332" s="26" t="str">
        <f t="shared" si="331"/>
        <v/>
      </c>
      <c r="DV332" s="26" t="str">
        <f t="shared" si="332"/>
        <v/>
      </c>
    </row>
    <row r="333" spans="1:126" ht="30" x14ac:dyDescent="0.25">
      <c r="A333" t="s">
        <v>1942</v>
      </c>
      <c r="B333">
        <v>2017</v>
      </c>
      <c r="C333" t="s">
        <v>2046</v>
      </c>
      <c r="D333">
        <v>106990</v>
      </c>
      <c r="E333" s="19">
        <v>1317216559803</v>
      </c>
      <c r="F333" t="s">
        <v>496</v>
      </c>
      <c r="G333">
        <v>424690</v>
      </c>
      <c r="H333" t="s">
        <v>498</v>
      </c>
      <c r="I333" t="s">
        <v>499</v>
      </c>
      <c r="J333" t="s">
        <v>500</v>
      </c>
      <c r="K333" t="s">
        <v>103</v>
      </c>
      <c r="L333">
        <v>70767</v>
      </c>
      <c r="M333" s="26" t="str">
        <f t="shared" si="278"/>
        <v>89. PRODUCE THE CHEMICAL, 93. AS A BYPRODUCT, 115. REPACKAGING</v>
      </c>
      <c r="N333" s="26" t="s">
        <v>194</v>
      </c>
      <c r="O333" s="26" t="s">
        <v>195</v>
      </c>
      <c r="P333">
        <v>171</v>
      </c>
      <c r="Q333">
        <v>1820</v>
      </c>
      <c r="R333">
        <v>1991</v>
      </c>
      <c r="S333" s="26" t="s">
        <v>1940</v>
      </c>
      <c r="T333" s="26" t="s">
        <v>1941</v>
      </c>
      <c r="U333" s="26" t="s">
        <v>1941</v>
      </c>
      <c r="V333" s="26" t="s">
        <v>1941</v>
      </c>
      <c r="W333" s="26" t="s">
        <v>1940</v>
      </c>
      <c r="X333" s="26" t="s">
        <v>1941</v>
      </c>
      <c r="Y333" s="26" t="s">
        <v>1941</v>
      </c>
      <c r="AE333" s="26" t="s">
        <v>1941</v>
      </c>
      <c r="AR333" s="26" t="s">
        <v>1941</v>
      </c>
      <c r="AS333" s="26" t="s">
        <v>1940</v>
      </c>
      <c r="AT333" s="26" t="s">
        <v>1941</v>
      </c>
      <c r="AV333" s="26" t="s">
        <v>1941</v>
      </c>
      <c r="BD333" s="26" t="s">
        <v>1941</v>
      </c>
      <c r="BK333" s="26" t="s">
        <v>1941</v>
      </c>
      <c r="BU333" s="26" t="str">
        <f t="shared" si="279"/>
        <v>89. PRODUCE THE CHEMICAL</v>
      </c>
      <c r="BV333" s="26" t="str">
        <f t="shared" si="280"/>
        <v/>
      </c>
      <c r="BW333" s="26" t="str">
        <f t="shared" si="281"/>
        <v/>
      </c>
      <c r="BX333" s="26" t="str">
        <f t="shared" si="282"/>
        <v/>
      </c>
      <c r="BY333" s="26" t="str">
        <f t="shared" si="283"/>
        <v>93. AS A BYPRODUCT</v>
      </c>
      <c r="BZ333" s="26" t="str">
        <f t="shared" si="284"/>
        <v/>
      </c>
      <c r="CA333" s="26" t="str">
        <f t="shared" si="285"/>
        <v/>
      </c>
      <c r="CB333" s="26" t="str">
        <f t="shared" si="286"/>
        <v/>
      </c>
      <c r="CC333" s="26" t="str">
        <f t="shared" si="287"/>
        <v/>
      </c>
      <c r="CD333" s="26" t="str">
        <f t="shared" si="288"/>
        <v/>
      </c>
      <c r="CE333" s="26" t="str">
        <f t="shared" si="289"/>
        <v/>
      </c>
      <c r="CF333" s="26" t="str">
        <f t="shared" si="290"/>
        <v/>
      </c>
      <c r="CG333" s="26" t="str">
        <f t="shared" si="291"/>
        <v/>
      </c>
      <c r="CH333" s="26" t="str">
        <f t="shared" si="292"/>
        <v/>
      </c>
      <c r="CI333" s="26" t="str">
        <f t="shared" si="293"/>
        <v/>
      </c>
      <c r="CJ333" s="26" t="str">
        <f t="shared" si="294"/>
        <v/>
      </c>
      <c r="CK333" s="26" t="str">
        <f t="shared" si="295"/>
        <v/>
      </c>
      <c r="CL333" s="26" t="str">
        <f t="shared" si="296"/>
        <v/>
      </c>
      <c r="CM333" s="26" t="str">
        <f t="shared" si="297"/>
        <v/>
      </c>
      <c r="CN333" s="26" t="str">
        <f t="shared" si="298"/>
        <v/>
      </c>
      <c r="CO333" s="26" t="str">
        <f t="shared" si="299"/>
        <v/>
      </c>
      <c r="CP333" s="26" t="str">
        <f t="shared" si="300"/>
        <v/>
      </c>
      <c r="CQ333" s="26" t="str">
        <f t="shared" si="301"/>
        <v/>
      </c>
      <c r="CR333" s="26" t="str">
        <f t="shared" si="302"/>
        <v/>
      </c>
      <c r="CS333" s="26" t="str">
        <f t="shared" si="303"/>
        <v/>
      </c>
      <c r="CT333" s="26" t="str">
        <f t="shared" si="304"/>
        <v/>
      </c>
      <c r="CU333" s="26" t="str">
        <f t="shared" si="305"/>
        <v>115. REPACKAGING</v>
      </c>
      <c r="CV333" s="26" t="str">
        <f t="shared" si="306"/>
        <v/>
      </c>
      <c r="CW333" s="26" t="str">
        <f t="shared" si="307"/>
        <v/>
      </c>
      <c r="CX333" s="26" t="str">
        <f t="shared" si="308"/>
        <v/>
      </c>
      <c r="CY333" s="26" t="str">
        <f t="shared" si="309"/>
        <v/>
      </c>
      <c r="CZ333" s="26" t="str">
        <f t="shared" si="310"/>
        <v/>
      </c>
      <c r="DA333" s="26" t="str">
        <f t="shared" si="311"/>
        <v/>
      </c>
      <c r="DB333" s="26" t="str">
        <f t="shared" si="312"/>
        <v/>
      </c>
      <c r="DC333" s="26" t="str">
        <f t="shared" si="313"/>
        <v/>
      </c>
      <c r="DD333" s="26" t="str">
        <f t="shared" si="314"/>
        <v/>
      </c>
      <c r="DE333" s="26" t="str">
        <f t="shared" si="315"/>
        <v/>
      </c>
      <c r="DF333" s="26" t="str">
        <f t="shared" si="316"/>
        <v/>
      </c>
      <c r="DG333" s="26" t="str">
        <f t="shared" si="317"/>
        <v/>
      </c>
      <c r="DH333" s="26" t="str">
        <f t="shared" si="318"/>
        <v/>
      </c>
      <c r="DI333" s="26" t="str">
        <f t="shared" si="319"/>
        <v/>
      </c>
      <c r="DJ333" s="26" t="str">
        <f t="shared" si="320"/>
        <v/>
      </c>
      <c r="DK333" s="26" t="str">
        <f t="shared" si="321"/>
        <v/>
      </c>
      <c r="DL333" s="26" t="str">
        <f t="shared" si="322"/>
        <v/>
      </c>
      <c r="DM333" s="26" t="str">
        <f t="shared" si="323"/>
        <v/>
      </c>
      <c r="DN333" s="26" t="str">
        <f t="shared" si="324"/>
        <v/>
      </c>
      <c r="DO333" s="26" t="str">
        <f t="shared" si="325"/>
        <v/>
      </c>
      <c r="DP333" s="26" t="str">
        <f t="shared" si="326"/>
        <v/>
      </c>
      <c r="DQ333" s="26" t="str">
        <f t="shared" si="327"/>
        <v/>
      </c>
      <c r="DR333" s="26" t="str">
        <f t="shared" si="328"/>
        <v/>
      </c>
      <c r="DS333" s="26" t="str">
        <f t="shared" si="329"/>
        <v/>
      </c>
      <c r="DT333" s="26" t="str">
        <f t="shared" si="330"/>
        <v/>
      </c>
      <c r="DU333" s="26" t="str">
        <f t="shared" si="331"/>
        <v/>
      </c>
      <c r="DV333" s="26" t="str">
        <f t="shared" si="332"/>
        <v/>
      </c>
    </row>
    <row r="334" spans="1:126" ht="45" x14ac:dyDescent="0.25">
      <c r="A334" t="s">
        <v>1942</v>
      </c>
      <c r="B334">
        <v>2018</v>
      </c>
      <c r="C334" t="s">
        <v>2046</v>
      </c>
      <c r="D334">
        <v>106990</v>
      </c>
      <c r="E334" s="19">
        <v>1318216986568</v>
      </c>
      <c r="F334" t="s">
        <v>496</v>
      </c>
      <c r="G334">
        <v>324191</v>
      </c>
      <c r="H334" t="s">
        <v>498</v>
      </c>
      <c r="I334" t="s">
        <v>499</v>
      </c>
      <c r="J334" t="s">
        <v>500</v>
      </c>
      <c r="K334" t="s">
        <v>103</v>
      </c>
      <c r="L334">
        <v>70767</v>
      </c>
      <c r="M334" s="26" t="str">
        <f t="shared" si="278"/>
        <v>89. PRODUCE THE CHEMICAL, 93. AS A BYPRODUCT</v>
      </c>
      <c r="N334" s="26" t="s">
        <v>194</v>
      </c>
      <c r="O334" s="26" t="s">
        <v>195</v>
      </c>
      <c r="P334">
        <v>4.59</v>
      </c>
      <c r="Q334">
        <v>0</v>
      </c>
      <c r="R334">
        <v>4.59</v>
      </c>
      <c r="S334" s="26" t="s">
        <v>1940</v>
      </c>
      <c r="T334" s="26" t="s">
        <v>1941</v>
      </c>
      <c r="U334" s="26" t="s">
        <v>1941</v>
      </c>
      <c r="V334" s="26" t="s">
        <v>1941</v>
      </c>
      <c r="W334" s="26" t="s">
        <v>1940</v>
      </c>
      <c r="X334" s="26" t="s">
        <v>1941</v>
      </c>
      <c r="Y334" s="26" t="s">
        <v>1941</v>
      </c>
      <c r="Z334" s="26" t="s">
        <v>1941</v>
      </c>
      <c r="AA334" s="26" t="s">
        <v>1941</v>
      </c>
      <c r="AB334" s="26" t="s">
        <v>1941</v>
      </c>
      <c r="AC334" s="26" t="s">
        <v>1941</v>
      </c>
      <c r="AD334" s="26" t="s">
        <v>1941</v>
      </c>
      <c r="AE334" s="26" t="s">
        <v>1941</v>
      </c>
      <c r="AF334" s="26" t="s">
        <v>1941</v>
      </c>
      <c r="AG334" s="26" t="s">
        <v>1941</v>
      </c>
      <c r="AH334" s="26" t="s">
        <v>1941</v>
      </c>
      <c r="AI334" s="26" t="s">
        <v>1941</v>
      </c>
      <c r="AJ334" s="26" t="s">
        <v>1941</v>
      </c>
      <c r="AK334" s="26" t="s">
        <v>1941</v>
      </c>
      <c r="AL334" s="26" t="s">
        <v>1941</v>
      </c>
      <c r="AM334" s="26" t="s">
        <v>1941</v>
      </c>
      <c r="AN334" s="26" t="s">
        <v>1941</v>
      </c>
      <c r="AO334" s="26" t="s">
        <v>1941</v>
      </c>
      <c r="AP334" s="26" t="s">
        <v>1941</v>
      </c>
      <c r="AQ334" s="26" t="s">
        <v>1941</v>
      </c>
      <c r="AR334" s="26" t="s">
        <v>1941</v>
      </c>
      <c r="AS334" s="26" t="s">
        <v>1941</v>
      </c>
      <c r="AT334" s="26" t="s">
        <v>1941</v>
      </c>
      <c r="AU334" s="26" t="s">
        <v>1941</v>
      </c>
      <c r="AV334" s="26" t="s">
        <v>1941</v>
      </c>
      <c r="AW334" s="26" t="s">
        <v>1941</v>
      </c>
      <c r="AX334" s="26" t="s">
        <v>1941</v>
      </c>
      <c r="AY334" s="26" t="s">
        <v>1941</v>
      </c>
      <c r="AZ334" s="26" t="s">
        <v>1941</v>
      </c>
      <c r="BA334" s="26" t="s">
        <v>1941</v>
      </c>
      <c r="BB334" s="26" t="s">
        <v>1941</v>
      </c>
      <c r="BC334" s="26" t="s">
        <v>1941</v>
      </c>
      <c r="BD334" s="26" t="s">
        <v>1941</v>
      </c>
      <c r="BE334" s="26" t="s">
        <v>1941</v>
      </c>
      <c r="BF334" s="26" t="s">
        <v>1941</v>
      </c>
      <c r="BG334" s="26" t="s">
        <v>1941</v>
      </c>
      <c r="BH334" s="26" t="s">
        <v>1941</v>
      </c>
      <c r="BI334" s="26" t="s">
        <v>1941</v>
      </c>
      <c r="BJ334" s="26" t="s">
        <v>1941</v>
      </c>
      <c r="BK334" s="26" t="s">
        <v>1941</v>
      </c>
      <c r="BL334" s="26" t="s">
        <v>1941</v>
      </c>
      <c r="BM334" s="26" t="s">
        <v>1941</v>
      </c>
      <c r="BN334" s="26" t="s">
        <v>1941</v>
      </c>
      <c r="BO334" s="26" t="s">
        <v>1941</v>
      </c>
      <c r="BP334" s="26" t="s">
        <v>1941</v>
      </c>
      <c r="BQ334" s="26" t="s">
        <v>1941</v>
      </c>
      <c r="BR334" s="26" t="s">
        <v>1941</v>
      </c>
      <c r="BS334" s="26" t="s">
        <v>1941</v>
      </c>
      <c r="BT334" s="26" t="s">
        <v>1941</v>
      </c>
      <c r="BU334" s="26" t="str">
        <f t="shared" si="279"/>
        <v>89. PRODUCE THE CHEMICAL</v>
      </c>
      <c r="BV334" s="26" t="str">
        <f t="shared" si="280"/>
        <v/>
      </c>
      <c r="BW334" s="26" t="str">
        <f t="shared" si="281"/>
        <v/>
      </c>
      <c r="BX334" s="26" t="str">
        <f t="shared" si="282"/>
        <v/>
      </c>
      <c r="BY334" s="26" t="str">
        <f t="shared" si="283"/>
        <v>93. AS A BYPRODUCT</v>
      </c>
      <c r="BZ334" s="26" t="str">
        <f t="shared" si="284"/>
        <v/>
      </c>
      <c r="CA334" s="26" t="str">
        <f t="shared" si="285"/>
        <v/>
      </c>
      <c r="CB334" s="26" t="str">
        <f t="shared" si="286"/>
        <v/>
      </c>
      <c r="CC334" s="26" t="str">
        <f t="shared" si="287"/>
        <v/>
      </c>
      <c r="CD334" s="26" t="str">
        <f t="shared" si="288"/>
        <v/>
      </c>
      <c r="CE334" s="26" t="str">
        <f t="shared" si="289"/>
        <v/>
      </c>
      <c r="CF334" s="26" t="str">
        <f t="shared" si="290"/>
        <v/>
      </c>
      <c r="CG334" s="26" t="str">
        <f t="shared" si="291"/>
        <v/>
      </c>
      <c r="CH334" s="26" t="str">
        <f t="shared" si="292"/>
        <v/>
      </c>
      <c r="CI334" s="26" t="str">
        <f t="shared" si="293"/>
        <v/>
      </c>
      <c r="CJ334" s="26" t="str">
        <f t="shared" si="294"/>
        <v/>
      </c>
      <c r="CK334" s="26" t="str">
        <f t="shared" si="295"/>
        <v/>
      </c>
      <c r="CL334" s="26" t="str">
        <f t="shared" si="296"/>
        <v/>
      </c>
      <c r="CM334" s="26" t="str">
        <f t="shared" si="297"/>
        <v/>
      </c>
      <c r="CN334" s="26" t="str">
        <f t="shared" si="298"/>
        <v/>
      </c>
      <c r="CO334" s="26" t="str">
        <f t="shared" si="299"/>
        <v/>
      </c>
      <c r="CP334" s="26" t="str">
        <f t="shared" si="300"/>
        <v/>
      </c>
      <c r="CQ334" s="26" t="str">
        <f t="shared" si="301"/>
        <v/>
      </c>
      <c r="CR334" s="26" t="str">
        <f t="shared" si="302"/>
        <v/>
      </c>
      <c r="CS334" s="26" t="str">
        <f t="shared" si="303"/>
        <v/>
      </c>
      <c r="CT334" s="26" t="str">
        <f t="shared" si="304"/>
        <v/>
      </c>
      <c r="CU334" s="26" t="str">
        <f t="shared" si="305"/>
        <v/>
      </c>
      <c r="CV334" s="26" t="str">
        <f t="shared" si="306"/>
        <v/>
      </c>
      <c r="CW334" s="26" t="str">
        <f t="shared" si="307"/>
        <v/>
      </c>
      <c r="CX334" s="26" t="str">
        <f t="shared" si="308"/>
        <v/>
      </c>
      <c r="CY334" s="26" t="str">
        <f t="shared" si="309"/>
        <v/>
      </c>
      <c r="CZ334" s="26" t="str">
        <f t="shared" si="310"/>
        <v/>
      </c>
      <c r="DA334" s="26" t="str">
        <f t="shared" si="311"/>
        <v/>
      </c>
      <c r="DB334" s="26" t="str">
        <f t="shared" si="312"/>
        <v/>
      </c>
      <c r="DC334" s="26" t="str">
        <f t="shared" si="313"/>
        <v/>
      </c>
      <c r="DD334" s="26" t="str">
        <f t="shared" si="314"/>
        <v/>
      </c>
      <c r="DE334" s="26" t="str">
        <f t="shared" si="315"/>
        <v/>
      </c>
      <c r="DF334" s="26" t="str">
        <f t="shared" si="316"/>
        <v/>
      </c>
      <c r="DG334" s="26" t="str">
        <f t="shared" si="317"/>
        <v/>
      </c>
      <c r="DH334" s="26" t="str">
        <f t="shared" si="318"/>
        <v/>
      </c>
      <c r="DI334" s="26" t="str">
        <f t="shared" si="319"/>
        <v/>
      </c>
      <c r="DJ334" s="26" t="str">
        <f t="shared" si="320"/>
        <v/>
      </c>
      <c r="DK334" s="26" t="str">
        <f t="shared" si="321"/>
        <v/>
      </c>
      <c r="DL334" s="26" t="str">
        <f t="shared" si="322"/>
        <v/>
      </c>
      <c r="DM334" s="26" t="str">
        <f t="shared" si="323"/>
        <v/>
      </c>
      <c r="DN334" s="26" t="str">
        <f t="shared" si="324"/>
        <v/>
      </c>
      <c r="DO334" s="26" t="str">
        <f t="shared" si="325"/>
        <v/>
      </c>
      <c r="DP334" s="26" t="str">
        <f t="shared" si="326"/>
        <v/>
      </c>
      <c r="DQ334" s="26" t="str">
        <f t="shared" si="327"/>
        <v/>
      </c>
      <c r="DR334" s="26" t="str">
        <f t="shared" si="328"/>
        <v/>
      </c>
      <c r="DS334" s="26" t="str">
        <f t="shared" si="329"/>
        <v/>
      </c>
      <c r="DT334" s="26" t="str">
        <f t="shared" si="330"/>
        <v/>
      </c>
      <c r="DU334" s="26" t="str">
        <f t="shared" si="331"/>
        <v/>
      </c>
      <c r="DV334" s="26" t="str">
        <f t="shared" si="332"/>
        <v/>
      </c>
    </row>
    <row r="335" spans="1:126" ht="75" x14ac:dyDescent="0.25">
      <c r="A335" t="s">
        <v>1942</v>
      </c>
      <c r="B335">
        <v>2018</v>
      </c>
      <c r="C335" t="s">
        <v>2046</v>
      </c>
      <c r="D335">
        <v>106990</v>
      </c>
      <c r="E335" s="19">
        <v>1318217287162</v>
      </c>
      <c r="F335" t="s">
        <v>496</v>
      </c>
      <c r="G335">
        <v>424690</v>
      </c>
      <c r="H335" t="s">
        <v>498</v>
      </c>
      <c r="I335" t="s">
        <v>499</v>
      </c>
      <c r="J335" t="s">
        <v>500</v>
      </c>
      <c r="K335" t="s">
        <v>103</v>
      </c>
      <c r="L335">
        <v>70767</v>
      </c>
      <c r="M335" s="26" t="str">
        <f t="shared" si="278"/>
        <v>89. PRODUCE THE CHEMICAL, 93. AS A BYPRODUCT, 133. ANCILLARY OR OTHER USE, 137. Z304  FUEL</v>
      </c>
      <c r="N335" s="26" t="s">
        <v>194</v>
      </c>
      <c r="O335" s="26" t="s">
        <v>195</v>
      </c>
      <c r="P335">
        <v>57</v>
      </c>
      <c r="Q335">
        <v>1062</v>
      </c>
      <c r="R335">
        <v>1119</v>
      </c>
      <c r="S335" s="26" t="s">
        <v>1940</v>
      </c>
      <c r="T335" s="26" t="s">
        <v>1941</v>
      </c>
      <c r="U335" s="26" t="s">
        <v>1941</v>
      </c>
      <c r="V335" s="26" t="s">
        <v>1941</v>
      </c>
      <c r="W335" s="26" t="s">
        <v>1940</v>
      </c>
      <c r="X335" s="26" t="s">
        <v>1941</v>
      </c>
      <c r="Y335" s="26" t="s">
        <v>1941</v>
      </c>
      <c r="Z335" s="26" t="s">
        <v>1941</v>
      </c>
      <c r="AA335" s="26" t="s">
        <v>1941</v>
      </c>
      <c r="AB335" s="26" t="s">
        <v>1941</v>
      </c>
      <c r="AC335" s="26" t="s">
        <v>1941</v>
      </c>
      <c r="AD335" s="26" t="s">
        <v>1941</v>
      </c>
      <c r="AE335" s="26" t="s">
        <v>1941</v>
      </c>
      <c r="AF335" s="26" t="s">
        <v>1941</v>
      </c>
      <c r="AG335" s="26" t="s">
        <v>1941</v>
      </c>
      <c r="AH335" s="26" t="s">
        <v>1941</v>
      </c>
      <c r="AI335" s="26" t="s">
        <v>1941</v>
      </c>
      <c r="AJ335" s="26" t="s">
        <v>1941</v>
      </c>
      <c r="AK335" s="26" t="s">
        <v>1941</v>
      </c>
      <c r="AL335" s="26" t="s">
        <v>1941</v>
      </c>
      <c r="AM335" s="26" t="s">
        <v>1941</v>
      </c>
      <c r="AN335" s="26" t="s">
        <v>1941</v>
      </c>
      <c r="AO335" s="26" t="s">
        <v>1941</v>
      </c>
      <c r="AP335" s="26" t="s">
        <v>1941</v>
      </c>
      <c r="AQ335" s="26" t="s">
        <v>1941</v>
      </c>
      <c r="AR335" s="26" t="s">
        <v>1941</v>
      </c>
      <c r="AS335" s="26" t="s">
        <v>1941</v>
      </c>
      <c r="AT335" s="26" t="s">
        <v>1941</v>
      </c>
      <c r="AU335" s="26" t="s">
        <v>1941</v>
      </c>
      <c r="AV335" s="26" t="s">
        <v>1941</v>
      </c>
      <c r="AW335" s="26" t="s">
        <v>1941</v>
      </c>
      <c r="AX335" s="26" t="s">
        <v>1941</v>
      </c>
      <c r="AY335" s="26" t="s">
        <v>1941</v>
      </c>
      <c r="AZ335" s="26" t="s">
        <v>1941</v>
      </c>
      <c r="BA335" s="26" t="s">
        <v>1941</v>
      </c>
      <c r="BB335" s="26" t="s">
        <v>1941</v>
      </c>
      <c r="BC335" s="26" t="s">
        <v>1941</v>
      </c>
      <c r="BD335" s="26" t="s">
        <v>1941</v>
      </c>
      <c r="BE335" s="26" t="s">
        <v>1941</v>
      </c>
      <c r="BF335" s="26" t="s">
        <v>1941</v>
      </c>
      <c r="BG335" s="26" t="s">
        <v>1941</v>
      </c>
      <c r="BH335" s="26" t="s">
        <v>1941</v>
      </c>
      <c r="BI335" s="26" t="s">
        <v>1941</v>
      </c>
      <c r="BJ335" s="26" t="s">
        <v>1941</v>
      </c>
      <c r="BK335" s="26" t="s">
        <v>1940</v>
      </c>
      <c r="BL335" s="26" t="s">
        <v>1941</v>
      </c>
      <c r="BM335" s="26" t="s">
        <v>1941</v>
      </c>
      <c r="BN335" s="26" t="s">
        <v>1941</v>
      </c>
      <c r="BO335" s="26" t="s">
        <v>1940</v>
      </c>
      <c r="BP335" s="26" t="s">
        <v>1941</v>
      </c>
      <c r="BQ335" s="26" t="s">
        <v>1941</v>
      </c>
      <c r="BR335" s="26" t="s">
        <v>1941</v>
      </c>
      <c r="BS335" s="26" t="s">
        <v>1941</v>
      </c>
      <c r="BT335" s="26" t="s">
        <v>1941</v>
      </c>
      <c r="BU335" s="26" t="str">
        <f t="shared" si="279"/>
        <v>89. PRODUCE THE CHEMICAL</v>
      </c>
      <c r="BV335" s="26" t="str">
        <f t="shared" si="280"/>
        <v/>
      </c>
      <c r="BW335" s="26" t="str">
        <f t="shared" si="281"/>
        <v/>
      </c>
      <c r="BX335" s="26" t="str">
        <f t="shared" si="282"/>
        <v/>
      </c>
      <c r="BY335" s="26" t="str">
        <f t="shared" si="283"/>
        <v>93. AS A BYPRODUCT</v>
      </c>
      <c r="BZ335" s="26" t="str">
        <f t="shared" si="284"/>
        <v/>
      </c>
      <c r="CA335" s="26" t="str">
        <f t="shared" si="285"/>
        <v/>
      </c>
      <c r="CB335" s="26" t="str">
        <f t="shared" si="286"/>
        <v/>
      </c>
      <c r="CC335" s="26" t="str">
        <f t="shared" si="287"/>
        <v/>
      </c>
      <c r="CD335" s="26" t="str">
        <f t="shared" si="288"/>
        <v/>
      </c>
      <c r="CE335" s="26" t="str">
        <f t="shared" si="289"/>
        <v/>
      </c>
      <c r="CF335" s="26" t="str">
        <f t="shared" si="290"/>
        <v/>
      </c>
      <c r="CG335" s="26" t="str">
        <f t="shared" si="291"/>
        <v/>
      </c>
      <c r="CH335" s="26" t="str">
        <f t="shared" si="292"/>
        <v/>
      </c>
      <c r="CI335" s="26" t="str">
        <f t="shared" si="293"/>
        <v/>
      </c>
      <c r="CJ335" s="26" t="str">
        <f t="shared" si="294"/>
        <v/>
      </c>
      <c r="CK335" s="26" t="str">
        <f t="shared" si="295"/>
        <v/>
      </c>
      <c r="CL335" s="26" t="str">
        <f t="shared" si="296"/>
        <v/>
      </c>
      <c r="CM335" s="26" t="str">
        <f t="shared" si="297"/>
        <v/>
      </c>
      <c r="CN335" s="26" t="str">
        <f t="shared" si="298"/>
        <v/>
      </c>
      <c r="CO335" s="26" t="str">
        <f t="shared" si="299"/>
        <v/>
      </c>
      <c r="CP335" s="26" t="str">
        <f t="shared" si="300"/>
        <v/>
      </c>
      <c r="CQ335" s="26" t="str">
        <f t="shared" si="301"/>
        <v/>
      </c>
      <c r="CR335" s="26" t="str">
        <f t="shared" si="302"/>
        <v/>
      </c>
      <c r="CS335" s="26" t="str">
        <f t="shared" si="303"/>
        <v/>
      </c>
      <c r="CT335" s="26" t="str">
        <f t="shared" si="304"/>
        <v/>
      </c>
      <c r="CU335" s="26" t="str">
        <f t="shared" si="305"/>
        <v/>
      </c>
      <c r="CV335" s="26" t="str">
        <f t="shared" si="306"/>
        <v/>
      </c>
      <c r="CW335" s="26" t="str">
        <f t="shared" si="307"/>
        <v/>
      </c>
      <c r="CX335" s="26" t="str">
        <f t="shared" si="308"/>
        <v/>
      </c>
      <c r="CY335" s="26" t="str">
        <f t="shared" si="309"/>
        <v/>
      </c>
      <c r="CZ335" s="26" t="str">
        <f t="shared" si="310"/>
        <v/>
      </c>
      <c r="DA335" s="26" t="str">
        <f t="shared" si="311"/>
        <v/>
      </c>
      <c r="DB335" s="26" t="str">
        <f t="shared" si="312"/>
        <v/>
      </c>
      <c r="DC335" s="26" t="str">
        <f t="shared" si="313"/>
        <v/>
      </c>
      <c r="DD335" s="26" t="str">
        <f t="shared" si="314"/>
        <v/>
      </c>
      <c r="DE335" s="26" t="str">
        <f t="shared" si="315"/>
        <v/>
      </c>
      <c r="DF335" s="26" t="str">
        <f t="shared" si="316"/>
        <v/>
      </c>
      <c r="DG335" s="26" t="str">
        <f t="shared" si="317"/>
        <v/>
      </c>
      <c r="DH335" s="26" t="str">
        <f t="shared" si="318"/>
        <v/>
      </c>
      <c r="DI335" s="26" t="str">
        <f t="shared" si="319"/>
        <v/>
      </c>
      <c r="DJ335" s="26" t="str">
        <f t="shared" si="320"/>
        <v/>
      </c>
      <c r="DK335" s="26" t="str">
        <f t="shared" si="321"/>
        <v/>
      </c>
      <c r="DL335" s="26" t="str">
        <f t="shared" si="322"/>
        <v/>
      </c>
      <c r="DM335" s="26" t="str">
        <f t="shared" si="323"/>
        <v>133. ANCILLARY OR OTHER USE</v>
      </c>
      <c r="DN335" s="26" t="str">
        <f t="shared" si="324"/>
        <v/>
      </c>
      <c r="DO335" s="26" t="str">
        <f t="shared" si="325"/>
        <v/>
      </c>
      <c r="DP335" s="26" t="str">
        <f t="shared" si="326"/>
        <v/>
      </c>
      <c r="DQ335" s="26" t="str">
        <f t="shared" si="327"/>
        <v>137. Z304  FUEL</v>
      </c>
      <c r="DR335" s="26" t="str">
        <f t="shared" si="328"/>
        <v/>
      </c>
      <c r="DS335" s="26" t="str">
        <f t="shared" si="329"/>
        <v/>
      </c>
      <c r="DT335" s="26" t="str">
        <f t="shared" si="330"/>
        <v/>
      </c>
      <c r="DU335" s="26" t="str">
        <f t="shared" si="331"/>
        <v/>
      </c>
      <c r="DV335" s="26" t="str">
        <f t="shared" si="332"/>
        <v/>
      </c>
    </row>
    <row r="336" spans="1:126" ht="45" x14ac:dyDescent="0.25">
      <c r="A336" t="s">
        <v>1942</v>
      </c>
      <c r="B336">
        <v>2018</v>
      </c>
      <c r="C336" t="s">
        <v>2046</v>
      </c>
      <c r="D336">
        <v>106990</v>
      </c>
      <c r="E336" s="19">
        <v>1318217425216</v>
      </c>
      <c r="F336" t="s">
        <v>496</v>
      </c>
      <c r="G336">
        <v>424710</v>
      </c>
      <c r="H336" t="s">
        <v>498</v>
      </c>
      <c r="I336" t="s">
        <v>499</v>
      </c>
      <c r="J336" t="s">
        <v>500</v>
      </c>
      <c r="K336" t="s">
        <v>103</v>
      </c>
      <c r="L336">
        <v>70767</v>
      </c>
      <c r="M336" s="26" t="str">
        <f t="shared" si="278"/>
        <v>89. PRODUCE THE CHEMICAL, 93. AS A BYPRODUCT, 115. REPACKAGING</v>
      </c>
      <c r="N336" s="26" t="s">
        <v>194</v>
      </c>
      <c r="O336" s="26" t="s">
        <v>195</v>
      </c>
      <c r="P336">
        <v>2</v>
      </c>
      <c r="Q336">
        <v>0</v>
      </c>
      <c r="R336">
        <v>2</v>
      </c>
      <c r="S336" s="26" t="s">
        <v>1940</v>
      </c>
      <c r="T336" s="26" t="s">
        <v>1941</v>
      </c>
      <c r="U336" s="26" t="s">
        <v>1941</v>
      </c>
      <c r="V336" s="26" t="s">
        <v>1941</v>
      </c>
      <c r="W336" s="26" t="s">
        <v>1940</v>
      </c>
      <c r="X336" s="26" t="s">
        <v>1941</v>
      </c>
      <c r="Y336" s="26" t="s">
        <v>1941</v>
      </c>
      <c r="Z336" s="26" t="s">
        <v>1941</v>
      </c>
      <c r="AA336" s="26" t="s">
        <v>1941</v>
      </c>
      <c r="AB336" s="26" t="s">
        <v>1941</v>
      </c>
      <c r="AC336" s="26" t="s">
        <v>1941</v>
      </c>
      <c r="AD336" s="26" t="s">
        <v>1941</v>
      </c>
      <c r="AE336" s="26" t="s">
        <v>1941</v>
      </c>
      <c r="AF336" s="26" t="s">
        <v>1941</v>
      </c>
      <c r="AG336" s="26" t="s">
        <v>1941</v>
      </c>
      <c r="AH336" s="26" t="s">
        <v>1941</v>
      </c>
      <c r="AI336" s="26" t="s">
        <v>1941</v>
      </c>
      <c r="AJ336" s="26" t="s">
        <v>1941</v>
      </c>
      <c r="AK336" s="26" t="s">
        <v>1941</v>
      </c>
      <c r="AL336" s="26" t="s">
        <v>1941</v>
      </c>
      <c r="AM336" s="26" t="s">
        <v>1941</v>
      </c>
      <c r="AN336" s="26" t="s">
        <v>1941</v>
      </c>
      <c r="AO336" s="26" t="s">
        <v>1941</v>
      </c>
      <c r="AP336" s="26" t="s">
        <v>1941</v>
      </c>
      <c r="AQ336" s="26" t="s">
        <v>1941</v>
      </c>
      <c r="AR336" s="26" t="s">
        <v>1941</v>
      </c>
      <c r="AS336" s="26" t="s">
        <v>1940</v>
      </c>
      <c r="AT336" s="26" t="s">
        <v>1941</v>
      </c>
      <c r="AU336" s="26" t="s">
        <v>1941</v>
      </c>
      <c r="AV336" s="26" t="s">
        <v>1941</v>
      </c>
      <c r="AW336" s="26" t="s">
        <v>1941</v>
      </c>
      <c r="AX336" s="26" t="s">
        <v>1941</v>
      </c>
      <c r="AY336" s="26" t="s">
        <v>1941</v>
      </c>
      <c r="AZ336" s="26" t="s">
        <v>1941</v>
      </c>
      <c r="BA336" s="26" t="s">
        <v>1941</v>
      </c>
      <c r="BB336" s="26" t="s">
        <v>1941</v>
      </c>
      <c r="BC336" s="26" t="s">
        <v>1941</v>
      </c>
      <c r="BD336" s="26" t="s">
        <v>1941</v>
      </c>
      <c r="BE336" s="26" t="s">
        <v>1941</v>
      </c>
      <c r="BF336" s="26" t="s">
        <v>1941</v>
      </c>
      <c r="BG336" s="26" t="s">
        <v>1941</v>
      </c>
      <c r="BH336" s="26" t="s">
        <v>1941</v>
      </c>
      <c r="BI336" s="26" t="s">
        <v>1941</v>
      </c>
      <c r="BJ336" s="26" t="s">
        <v>1941</v>
      </c>
      <c r="BK336" s="26" t="s">
        <v>1941</v>
      </c>
      <c r="BL336" s="26" t="s">
        <v>1941</v>
      </c>
      <c r="BM336" s="26" t="s">
        <v>1941</v>
      </c>
      <c r="BN336" s="26" t="s">
        <v>1941</v>
      </c>
      <c r="BO336" s="26" t="s">
        <v>1941</v>
      </c>
      <c r="BP336" s="26" t="s">
        <v>1941</v>
      </c>
      <c r="BQ336" s="26" t="s">
        <v>1941</v>
      </c>
      <c r="BR336" s="26" t="s">
        <v>1941</v>
      </c>
      <c r="BS336" s="26" t="s">
        <v>1941</v>
      </c>
      <c r="BT336" s="26" t="s">
        <v>1941</v>
      </c>
      <c r="BU336" s="26" t="str">
        <f t="shared" si="279"/>
        <v>89. PRODUCE THE CHEMICAL</v>
      </c>
      <c r="BV336" s="26" t="str">
        <f t="shared" si="280"/>
        <v/>
      </c>
      <c r="BW336" s="26" t="str">
        <f t="shared" si="281"/>
        <v/>
      </c>
      <c r="BX336" s="26" t="str">
        <f t="shared" si="282"/>
        <v/>
      </c>
      <c r="BY336" s="26" t="str">
        <f t="shared" si="283"/>
        <v>93. AS A BYPRODUCT</v>
      </c>
      <c r="BZ336" s="26" t="str">
        <f t="shared" si="284"/>
        <v/>
      </c>
      <c r="CA336" s="26" t="str">
        <f t="shared" si="285"/>
        <v/>
      </c>
      <c r="CB336" s="26" t="str">
        <f t="shared" si="286"/>
        <v/>
      </c>
      <c r="CC336" s="26" t="str">
        <f t="shared" si="287"/>
        <v/>
      </c>
      <c r="CD336" s="26" t="str">
        <f t="shared" si="288"/>
        <v/>
      </c>
      <c r="CE336" s="26" t="str">
        <f t="shared" si="289"/>
        <v/>
      </c>
      <c r="CF336" s="26" t="str">
        <f t="shared" si="290"/>
        <v/>
      </c>
      <c r="CG336" s="26" t="str">
        <f t="shared" si="291"/>
        <v/>
      </c>
      <c r="CH336" s="26" t="str">
        <f t="shared" si="292"/>
        <v/>
      </c>
      <c r="CI336" s="26" t="str">
        <f t="shared" si="293"/>
        <v/>
      </c>
      <c r="CJ336" s="26" t="str">
        <f t="shared" si="294"/>
        <v/>
      </c>
      <c r="CK336" s="26" t="str">
        <f t="shared" si="295"/>
        <v/>
      </c>
      <c r="CL336" s="26" t="str">
        <f t="shared" si="296"/>
        <v/>
      </c>
      <c r="CM336" s="26" t="str">
        <f t="shared" si="297"/>
        <v/>
      </c>
      <c r="CN336" s="26" t="str">
        <f t="shared" si="298"/>
        <v/>
      </c>
      <c r="CO336" s="26" t="str">
        <f t="shared" si="299"/>
        <v/>
      </c>
      <c r="CP336" s="26" t="str">
        <f t="shared" si="300"/>
        <v/>
      </c>
      <c r="CQ336" s="26" t="str">
        <f t="shared" si="301"/>
        <v/>
      </c>
      <c r="CR336" s="26" t="str">
        <f t="shared" si="302"/>
        <v/>
      </c>
      <c r="CS336" s="26" t="str">
        <f t="shared" si="303"/>
        <v/>
      </c>
      <c r="CT336" s="26" t="str">
        <f t="shared" si="304"/>
        <v/>
      </c>
      <c r="CU336" s="26" t="str">
        <f t="shared" si="305"/>
        <v>115. REPACKAGING</v>
      </c>
      <c r="CV336" s="26" t="str">
        <f t="shared" si="306"/>
        <v/>
      </c>
      <c r="CW336" s="26" t="str">
        <f t="shared" si="307"/>
        <v/>
      </c>
      <c r="CX336" s="26" t="str">
        <f t="shared" si="308"/>
        <v/>
      </c>
      <c r="CY336" s="26" t="str">
        <f t="shared" si="309"/>
        <v/>
      </c>
      <c r="CZ336" s="26" t="str">
        <f t="shared" si="310"/>
        <v/>
      </c>
      <c r="DA336" s="26" t="str">
        <f t="shared" si="311"/>
        <v/>
      </c>
      <c r="DB336" s="26" t="str">
        <f t="shared" si="312"/>
        <v/>
      </c>
      <c r="DC336" s="26" t="str">
        <f t="shared" si="313"/>
        <v/>
      </c>
      <c r="DD336" s="26" t="str">
        <f t="shared" si="314"/>
        <v/>
      </c>
      <c r="DE336" s="26" t="str">
        <f t="shared" si="315"/>
        <v/>
      </c>
      <c r="DF336" s="26" t="str">
        <f t="shared" si="316"/>
        <v/>
      </c>
      <c r="DG336" s="26" t="str">
        <f t="shared" si="317"/>
        <v/>
      </c>
      <c r="DH336" s="26" t="str">
        <f t="shared" si="318"/>
        <v/>
      </c>
      <c r="DI336" s="26" t="str">
        <f t="shared" si="319"/>
        <v/>
      </c>
      <c r="DJ336" s="26" t="str">
        <f t="shared" si="320"/>
        <v/>
      </c>
      <c r="DK336" s="26" t="str">
        <f t="shared" si="321"/>
        <v/>
      </c>
      <c r="DL336" s="26" t="str">
        <f t="shared" si="322"/>
        <v/>
      </c>
      <c r="DM336" s="26" t="str">
        <f t="shared" si="323"/>
        <v/>
      </c>
      <c r="DN336" s="26" t="str">
        <f t="shared" si="324"/>
        <v/>
      </c>
      <c r="DO336" s="26" t="str">
        <f t="shared" si="325"/>
        <v/>
      </c>
      <c r="DP336" s="26" t="str">
        <f t="shared" si="326"/>
        <v/>
      </c>
      <c r="DQ336" s="26" t="str">
        <f t="shared" si="327"/>
        <v/>
      </c>
      <c r="DR336" s="26" t="str">
        <f t="shared" si="328"/>
        <v/>
      </c>
      <c r="DS336" s="26" t="str">
        <f t="shared" si="329"/>
        <v/>
      </c>
      <c r="DT336" s="26" t="str">
        <f t="shared" si="330"/>
        <v/>
      </c>
      <c r="DU336" s="26" t="str">
        <f t="shared" si="331"/>
        <v/>
      </c>
      <c r="DV336" s="26" t="str">
        <f t="shared" si="332"/>
        <v/>
      </c>
    </row>
    <row r="337" spans="1:126" ht="45" x14ac:dyDescent="0.25">
      <c r="A337" t="s">
        <v>1942</v>
      </c>
      <c r="B337">
        <v>2019</v>
      </c>
      <c r="C337" t="s">
        <v>2046</v>
      </c>
      <c r="D337">
        <v>106990</v>
      </c>
      <c r="E337" s="19">
        <v>1319217993587</v>
      </c>
      <c r="F337" t="s">
        <v>496</v>
      </c>
      <c r="G337">
        <v>424690</v>
      </c>
      <c r="H337" t="s">
        <v>498</v>
      </c>
      <c r="I337" t="s">
        <v>499</v>
      </c>
      <c r="J337" t="s">
        <v>500</v>
      </c>
      <c r="K337" t="s">
        <v>103</v>
      </c>
      <c r="L337">
        <v>70767</v>
      </c>
      <c r="M337" s="26" t="str">
        <f t="shared" si="278"/>
        <v>89. PRODUCE THE CHEMICAL, 93. AS A BYPRODUCT, 115. REPACKAGING</v>
      </c>
      <c r="N337" s="26" t="s">
        <v>194</v>
      </c>
      <c r="O337" s="26" t="s">
        <v>195</v>
      </c>
      <c r="P337">
        <v>68</v>
      </c>
      <c r="Q337">
        <v>572</v>
      </c>
      <c r="R337">
        <v>640</v>
      </c>
      <c r="S337" s="26" t="s">
        <v>1940</v>
      </c>
      <c r="T337" s="26" t="s">
        <v>1941</v>
      </c>
      <c r="U337" s="26" t="s">
        <v>1941</v>
      </c>
      <c r="V337" s="26" t="s">
        <v>1941</v>
      </c>
      <c r="W337" s="26" t="s">
        <v>1940</v>
      </c>
      <c r="X337" s="26" t="s">
        <v>1941</v>
      </c>
      <c r="Y337" s="26" t="s">
        <v>1941</v>
      </c>
      <c r="Z337" s="26" t="s">
        <v>1941</v>
      </c>
      <c r="AA337" s="26" t="s">
        <v>1941</v>
      </c>
      <c r="AB337" s="26" t="s">
        <v>1941</v>
      </c>
      <c r="AC337" s="26" t="s">
        <v>1941</v>
      </c>
      <c r="AD337" s="26" t="s">
        <v>1941</v>
      </c>
      <c r="AE337" s="26" t="s">
        <v>1941</v>
      </c>
      <c r="AF337" s="26" t="s">
        <v>1941</v>
      </c>
      <c r="AG337" s="26" t="s">
        <v>1941</v>
      </c>
      <c r="AH337" s="26" t="s">
        <v>1941</v>
      </c>
      <c r="AI337" s="26" t="s">
        <v>1941</v>
      </c>
      <c r="AJ337" s="26" t="s">
        <v>1941</v>
      </c>
      <c r="AK337" s="26" t="s">
        <v>1941</v>
      </c>
      <c r="AL337" s="26" t="s">
        <v>1941</v>
      </c>
      <c r="AM337" s="26" t="s">
        <v>1941</v>
      </c>
      <c r="AN337" s="26" t="s">
        <v>1941</v>
      </c>
      <c r="AO337" s="26" t="s">
        <v>1941</v>
      </c>
      <c r="AP337" s="26" t="s">
        <v>1941</v>
      </c>
      <c r="AQ337" s="26" t="s">
        <v>1941</v>
      </c>
      <c r="AR337" s="26" t="s">
        <v>1941</v>
      </c>
      <c r="AS337" s="26" t="s">
        <v>1940</v>
      </c>
      <c r="AT337" s="26" t="s">
        <v>1941</v>
      </c>
      <c r="AU337" s="26" t="s">
        <v>1941</v>
      </c>
      <c r="AV337" s="26" t="s">
        <v>1941</v>
      </c>
      <c r="AW337" s="26" t="s">
        <v>1941</v>
      </c>
      <c r="AX337" s="26" t="s">
        <v>1941</v>
      </c>
      <c r="AY337" s="26" t="s">
        <v>1941</v>
      </c>
      <c r="AZ337" s="26" t="s">
        <v>1941</v>
      </c>
      <c r="BA337" s="26" t="s">
        <v>1941</v>
      </c>
      <c r="BB337" s="26" t="s">
        <v>1941</v>
      </c>
      <c r="BC337" s="26" t="s">
        <v>1941</v>
      </c>
      <c r="BD337" s="26" t="s">
        <v>1941</v>
      </c>
      <c r="BE337" s="26" t="s">
        <v>1941</v>
      </c>
      <c r="BF337" s="26" t="s">
        <v>1941</v>
      </c>
      <c r="BG337" s="26" t="s">
        <v>1941</v>
      </c>
      <c r="BH337" s="26" t="s">
        <v>1941</v>
      </c>
      <c r="BI337" s="26" t="s">
        <v>1941</v>
      </c>
      <c r="BJ337" s="26" t="s">
        <v>1941</v>
      </c>
      <c r="BK337" s="26" t="s">
        <v>1941</v>
      </c>
      <c r="BL337" s="26" t="s">
        <v>1941</v>
      </c>
      <c r="BM337" s="26" t="s">
        <v>1941</v>
      </c>
      <c r="BN337" s="26" t="s">
        <v>1941</v>
      </c>
      <c r="BO337" s="26" t="s">
        <v>1941</v>
      </c>
      <c r="BP337" s="26" t="s">
        <v>1941</v>
      </c>
      <c r="BQ337" s="26" t="s">
        <v>1941</v>
      </c>
      <c r="BR337" s="26" t="s">
        <v>1941</v>
      </c>
      <c r="BS337" s="26" t="s">
        <v>1941</v>
      </c>
      <c r="BT337" s="26" t="s">
        <v>1941</v>
      </c>
      <c r="BU337" s="26" t="str">
        <f t="shared" si="279"/>
        <v>89. PRODUCE THE CHEMICAL</v>
      </c>
      <c r="BV337" s="26" t="str">
        <f t="shared" si="280"/>
        <v/>
      </c>
      <c r="BW337" s="26" t="str">
        <f t="shared" si="281"/>
        <v/>
      </c>
      <c r="BX337" s="26" t="str">
        <f t="shared" si="282"/>
        <v/>
      </c>
      <c r="BY337" s="26" t="str">
        <f t="shared" si="283"/>
        <v>93. AS A BYPRODUCT</v>
      </c>
      <c r="BZ337" s="26" t="str">
        <f t="shared" si="284"/>
        <v/>
      </c>
      <c r="CA337" s="26" t="str">
        <f t="shared" si="285"/>
        <v/>
      </c>
      <c r="CB337" s="26" t="str">
        <f t="shared" si="286"/>
        <v/>
      </c>
      <c r="CC337" s="26" t="str">
        <f t="shared" si="287"/>
        <v/>
      </c>
      <c r="CD337" s="26" t="str">
        <f t="shared" si="288"/>
        <v/>
      </c>
      <c r="CE337" s="26" t="str">
        <f t="shared" si="289"/>
        <v/>
      </c>
      <c r="CF337" s="26" t="str">
        <f t="shared" si="290"/>
        <v/>
      </c>
      <c r="CG337" s="26" t="str">
        <f t="shared" si="291"/>
        <v/>
      </c>
      <c r="CH337" s="26" t="str">
        <f t="shared" si="292"/>
        <v/>
      </c>
      <c r="CI337" s="26" t="str">
        <f t="shared" si="293"/>
        <v/>
      </c>
      <c r="CJ337" s="26" t="str">
        <f t="shared" si="294"/>
        <v/>
      </c>
      <c r="CK337" s="26" t="str">
        <f t="shared" si="295"/>
        <v/>
      </c>
      <c r="CL337" s="26" t="str">
        <f t="shared" si="296"/>
        <v/>
      </c>
      <c r="CM337" s="26" t="str">
        <f t="shared" si="297"/>
        <v/>
      </c>
      <c r="CN337" s="26" t="str">
        <f t="shared" si="298"/>
        <v/>
      </c>
      <c r="CO337" s="26" t="str">
        <f t="shared" si="299"/>
        <v/>
      </c>
      <c r="CP337" s="26" t="str">
        <f t="shared" si="300"/>
        <v/>
      </c>
      <c r="CQ337" s="26" t="str">
        <f t="shared" si="301"/>
        <v/>
      </c>
      <c r="CR337" s="26" t="str">
        <f t="shared" si="302"/>
        <v/>
      </c>
      <c r="CS337" s="26" t="str">
        <f t="shared" si="303"/>
        <v/>
      </c>
      <c r="CT337" s="26" t="str">
        <f t="shared" si="304"/>
        <v/>
      </c>
      <c r="CU337" s="26" t="str">
        <f t="shared" si="305"/>
        <v>115. REPACKAGING</v>
      </c>
      <c r="CV337" s="26" t="str">
        <f t="shared" si="306"/>
        <v/>
      </c>
      <c r="CW337" s="26" t="str">
        <f t="shared" si="307"/>
        <v/>
      </c>
      <c r="CX337" s="26" t="str">
        <f t="shared" si="308"/>
        <v/>
      </c>
      <c r="CY337" s="26" t="str">
        <f t="shared" si="309"/>
        <v/>
      </c>
      <c r="CZ337" s="26" t="str">
        <f t="shared" si="310"/>
        <v/>
      </c>
      <c r="DA337" s="26" t="str">
        <f t="shared" si="311"/>
        <v/>
      </c>
      <c r="DB337" s="26" t="str">
        <f t="shared" si="312"/>
        <v/>
      </c>
      <c r="DC337" s="26" t="str">
        <f t="shared" si="313"/>
        <v/>
      </c>
      <c r="DD337" s="26" t="str">
        <f t="shared" si="314"/>
        <v/>
      </c>
      <c r="DE337" s="26" t="str">
        <f t="shared" si="315"/>
        <v/>
      </c>
      <c r="DF337" s="26" t="str">
        <f t="shared" si="316"/>
        <v/>
      </c>
      <c r="DG337" s="26" t="str">
        <f t="shared" si="317"/>
        <v/>
      </c>
      <c r="DH337" s="26" t="str">
        <f t="shared" si="318"/>
        <v/>
      </c>
      <c r="DI337" s="26" t="str">
        <f t="shared" si="319"/>
        <v/>
      </c>
      <c r="DJ337" s="26" t="str">
        <f t="shared" si="320"/>
        <v/>
      </c>
      <c r="DK337" s="26" t="str">
        <f t="shared" si="321"/>
        <v/>
      </c>
      <c r="DL337" s="26" t="str">
        <f t="shared" si="322"/>
        <v/>
      </c>
      <c r="DM337" s="26" t="str">
        <f t="shared" si="323"/>
        <v/>
      </c>
      <c r="DN337" s="26" t="str">
        <f t="shared" si="324"/>
        <v/>
      </c>
      <c r="DO337" s="26" t="str">
        <f t="shared" si="325"/>
        <v/>
      </c>
      <c r="DP337" s="26" t="str">
        <f t="shared" si="326"/>
        <v/>
      </c>
      <c r="DQ337" s="26" t="str">
        <f t="shared" si="327"/>
        <v/>
      </c>
      <c r="DR337" s="26" t="str">
        <f t="shared" si="328"/>
        <v/>
      </c>
      <c r="DS337" s="26" t="str">
        <f t="shared" si="329"/>
        <v/>
      </c>
      <c r="DT337" s="26" t="str">
        <f t="shared" si="330"/>
        <v/>
      </c>
      <c r="DU337" s="26" t="str">
        <f t="shared" si="331"/>
        <v/>
      </c>
      <c r="DV337" s="26" t="str">
        <f t="shared" si="332"/>
        <v/>
      </c>
    </row>
    <row r="338" spans="1:126" ht="75" x14ac:dyDescent="0.25">
      <c r="A338" t="s">
        <v>1942</v>
      </c>
      <c r="B338">
        <v>2019</v>
      </c>
      <c r="C338" t="s">
        <v>2046</v>
      </c>
      <c r="D338">
        <v>106990</v>
      </c>
      <c r="E338" s="19">
        <v>1319218243374</v>
      </c>
      <c r="F338" t="s">
        <v>496</v>
      </c>
      <c r="G338">
        <v>424710</v>
      </c>
      <c r="H338" t="s">
        <v>498</v>
      </c>
      <c r="I338" t="s">
        <v>499</v>
      </c>
      <c r="J338" t="s">
        <v>500</v>
      </c>
      <c r="K338" t="s">
        <v>103</v>
      </c>
      <c r="L338">
        <v>70767</v>
      </c>
      <c r="M338" s="26" t="str">
        <f t="shared" si="278"/>
        <v>89. PRODUCE THE CHEMICAL, 93. AS A BYPRODUCT, 133. ANCILLARY OR OTHER USE, 137. Z304  FUEL</v>
      </c>
      <c r="N338" s="26" t="s">
        <v>194</v>
      </c>
      <c r="O338" s="26" t="s">
        <v>195</v>
      </c>
      <c r="P338">
        <v>2</v>
      </c>
      <c r="Q338">
        <v>0</v>
      </c>
      <c r="R338">
        <v>2</v>
      </c>
      <c r="S338" s="26" t="s">
        <v>1940</v>
      </c>
      <c r="T338" s="26" t="s">
        <v>1941</v>
      </c>
      <c r="U338" s="26" t="s">
        <v>1941</v>
      </c>
      <c r="V338" s="26" t="s">
        <v>1941</v>
      </c>
      <c r="W338" s="26" t="s">
        <v>1940</v>
      </c>
      <c r="X338" s="26" t="s">
        <v>1941</v>
      </c>
      <c r="Y338" s="26" t="s">
        <v>1941</v>
      </c>
      <c r="Z338" s="26" t="s">
        <v>1941</v>
      </c>
      <c r="AA338" s="26" t="s">
        <v>1941</v>
      </c>
      <c r="AB338" s="26" t="s">
        <v>1941</v>
      </c>
      <c r="AC338" s="26" t="s">
        <v>1941</v>
      </c>
      <c r="AD338" s="26" t="s">
        <v>1941</v>
      </c>
      <c r="AE338" s="26" t="s">
        <v>1941</v>
      </c>
      <c r="AF338" s="26" t="s">
        <v>1941</v>
      </c>
      <c r="AG338" s="26" t="s">
        <v>1941</v>
      </c>
      <c r="AH338" s="26" t="s">
        <v>1941</v>
      </c>
      <c r="AI338" s="26" t="s">
        <v>1941</v>
      </c>
      <c r="AJ338" s="26" t="s">
        <v>1941</v>
      </c>
      <c r="AK338" s="26" t="s">
        <v>1941</v>
      </c>
      <c r="AL338" s="26" t="s">
        <v>1941</v>
      </c>
      <c r="AM338" s="26" t="s">
        <v>1941</v>
      </c>
      <c r="AN338" s="26" t="s">
        <v>1941</v>
      </c>
      <c r="AO338" s="26" t="s">
        <v>1941</v>
      </c>
      <c r="AP338" s="26" t="s">
        <v>1941</v>
      </c>
      <c r="AQ338" s="26" t="s">
        <v>1941</v>
      </c>
      <c r="AR338" s="26" t="s">
        <v>1941</v>
      </c>
      <c r="AS338" s="26" t="s">
        <v>1941</v>
      </c>
      <c r="AT338" s="26" t="s">
        <v>1941</v>
      </c>
      <c r="AU338" s="26" t="s">
        <v>1941</v>
      </c>
      <c r="AV338" s="26" t="s">
        <v>1941</v>
      </c>
      <c r="AW338" s="26" t="s">
        <v>1941</v>
      </c>
      <c r="AX338" s="26" t="s">
        <v>1941</v>
      </c>
      <c r="AY338" s="26" t="s">
        <v>1941</v>
      </c>
      <c r="AZ338" s="26" t="s">
        <v>1941</v>
      </c>
      <c r="BA338" s="26" t="s">
        <v>1941</v>
      </c>
      <c r="BB338" s="26" t="s">
        <v>1941</v>
      </c>
      <c r="BC338" s="26" t="s">
        <v>1941</v>
      </c>
      <c r="BD338" s="26" t="s">
        <v>1941</v>
      </c>
      <c r="BE338" s="26" t="s">
        <v>1941</v>
      </c>
      <c r="BF338" s="26" t="s">
        <v>1941</v>
      </c>
      <c r="BG338" s="26" t="s">
        <v>1941</v>
      </c>
      <c r="BH338" s="26" t="s">
        <v>1941</v>
      </c>
      <c r="BI338" s="26" t="s">
        <v>1941</v>
      </c>
      <c r="BJ338" s="26" t="s">
        <v>1941</v>
      </c>
      <c r="BK338" s="26" t="s">
        <v>1940</v>
      </c>
      <c r="BL338" s="26" t="s">
        <v>1941</v>
      </c>
      <c r="BM338" s="26" t="s">
        <v>1941</v>
      </c>
      <c r="BN338" s="26" t="s">
        <v>1941</v>
      </c>
      <c r="BO338" s="26" t="s">
        <v>1940</v>
      </c>
      <c r="BP338" s="26" t="s">
        <v>1941</v>
      </c>
      <c r="BQ338" s="26" t="s">
        <v>1941</v>
      </c>
      <c r="BR338" s="26" t="s">
        <v>1941</v>
      </c>
      <c r="BS338" s="26" t="s">
        <v>1941</v>
      </c>
      <c r="BT338" s="26" t="s">
        <v>1941</v>
      </c>
      <c r="BU338" s="26" t="str">
        <f t="shared" si="279"/>
        <v>89. PRODUCE THE CHEMICAL</v>
      </c>
      <c r="BV338" s="26" t="str">
        <f t="shared" si="280"/>
        <v/>
      </c>
      <c r="BW338" s="26" t="str">
        <f t="shared" si="281"/>
        <v/>
      </c>
      <c r="BX338" s="26" t="str">
        <f t="shared" si="282"/>
        <v/>
      </c>
      <c r="BY338" s="26" t="str">
        <f t="shared" si="283"/>
        <v>93. AS A BYPRODUCT</v>
      </c>
      <c r="BZ338" s="26" t="str">
        <f t="shared" si="284"/>
        <v/>
      </c>
      <c r="CA338" s="26" t="str">
        <f t="shared" si="285"/>
        <v/>
      </c>
      <c r="CB338" s="26" t="str">
        <f t="shared" si="286"/>
        <v/>
      </c>
      <c r="CC338" s="26" t="str">
        <f t="shared" si="287"/>
        <v/>
      </c>
      <c r="CD338" s="26" t="str">
        <f t="shared" si="288"/>
        <v/>
      </c>
      <c r="CE338" s="26" t="str">
        <f t="shared" si="289"/>
        <v/>
      </c>
      <c r="CF338" s="26" t="str">
        <f t="shared" si="290"/>
        <v/>
      </c>
      <c r="CG338" s="26" t="str">
        <f t="shared" si="291"/>
        <v/>
      </c>
      <c r="CH338" s="26" t="str">
        <f t="shared" si="292"/>
        <v/>
      </c>
      <c r="CI338" s="26" t="str">
        <f t="shared" si="293"/>
        <v/>
      </c>
      <c r="CJ338" s="26" t="str">
        <f t="shared" si="294"/>
        <v/>
      </c>
      <c r="CK338" s="26" t="str">
        <f t="shared" si="295"/>
        <v/>
      </c>
      <c r="CL338" s="26" t="str">
        <f t="shared" si="296"/>
        <v/>
      </c>
      <c r="CM338" s="26" t="str">
        <f t="shared" si="297"/>
        <v/>
      </c>
      <c r="CN338" s="26" t="str">
        <f t="shared" si="298"/>
        <v/>
      </c>
      <c r="CO338" s="26" t="str">
        <f t="shared" si="299"/>
        <v/>
      </c>
      <c r="CP338" s="26" t="str">
        <f t="shared" si="300"/>
        <v/>
      </c>
      <c r="CQ338" s="26" t="str">
        <f t="shared" si="301"/>
        <v/>
      </c>
      <c r="CR338" s="26" t="str">
        <f t="shared" si="302"/>
        <v/>
      </c>
      <c r="CS338" s="26" t="str">
        <f t="shared" si="303"/>
        <v/>
      </c>
      <c r="CT338" s="26" t="str">
        <f t="shared" si="304"/>
        <v/>
      </c>
      <c r="CU338" s="26" t="str">
        <f t="shared" si="305"/>
        <v/>
      </c>
      <c r="CV338" s="26" t="str">
        <f t="shared" si="306"/>
        <v/>
      </c>
      <c r="CW338" s="26" t="str">
        <f t="shared" si="307"/>
        <v/>
      </c>
      <c r="CX338" s="26" t="str">
        <f t="shared" si="308"/>
        <v/>
      </c>
      <c r="CY338" s="26" t="str">
        <f t="shared" si="309"/>
        <v/>
      </c>
      <c r="CZ338" s="26" t="str">
        <f t="shared" si="310"/>
        <v/>
      </c>
      <c r="DA338" s="26" t="str">
        <f t="shared" si="311"/>
        <v/>
      </c>
      <c r="DB338" s="26" t="str">
        <f t="shared" si="312"/>
        <v/>
      </c>
      <c r="DC338" s="26" t="str">
        <f t="shared" si="313"/>
        <v/>
      </c>
      <c r="DD338" s="26" t="str">
        <f t="shared" si="314"/>
        <v/>
      </c>
      <c r="DE338" s="26" t="str">
        <f t="shared" si="315"/>
        <v/>
      </c>
      <c r="DF338" s="26" t="str">
        <f t="shared" si="316"/>
        <v/>
      </c>
      <c r="DG338" s="26" t="str">
        <f t="shared" si="317"/>
        <v/>
      </c>
      <c r="DH338" s="26" t="str">
        <f t="shared" si="318"/>
        <v/>
      </c>
      <c r="DI338" s="26" t="str">
        <f t="shared" si="319"/>
        <v/>
      </c>
      <c r="DJ338" s="26" t="str">
        <f t="shared" si="320"/>
        <v/>
      </c>
      <c r="DK338" s="26" t="str">
        <f t="shared" si="321"/>
        <v/>
      </c>
      <c r="DL338" s="26" t="str">
        <f t="shared" si="322"/>
        <v/>
      </c>
      <c r="DM338" s="26" t="str">
        <f t="shared" si="323"/>
        <v>133. ANCILLARY OR OTHER USE</v>
      </c>
      <c r="DN338" s="26" t="str">
        <f t="shared" si="324"/>
        <v/>
      </c>
      <c r="DO338" s="26" t="str">
        <f t="shared" si="325"/>
        <v/>
      </c>
      <c r="DP338" s="26" t="str">
        <f t="shared" si="326"/>
        <v/>
      </c>
      <c r="DQ338" s="26" t="str">
        <f t="shared" si="327"/>
        <v>137. Z304  FUEL</v>
      </c>
      <c r="DR338" s="26" t="str">
        <f t="shared" si="328"/>
        <v/>
      </c>
      <c r="DS338" s="26" t="str">
        <f t="shared" si="329"/>
        <v/>
      </c>
      <c r="DT338" s="26" t="str">
        <f t="shared" si="330"/>
        <v/>
      </c>
      <c r="DU338" s="26" t="str">
        <f t="shared" si="331"/>
        <v/>
      </c>
      <c r="DV338" s="26" t="str">
        <f t="shared" si="332"/>
        <v/>
      </c>
    </row>
    <row r="339" spans="1:126" ht="45" x14ac:dyDescent="0.25">
      <c r="A339" t="s">
        <v>1942</v>
      </c>
      <c r="B339">
        <v>2019</v>
      </c>
      <c r="C339" t="s">
        <v>2046</v>
      </c>
      <c r="D339">
        <v>106990</v>
      </c>
      <c r="E339" s="19">
        <v>1319217997598</v>
      </c>
      <c r="F339" t="s">
        <v>496</v>
      </c>
      <c r="G339">
        <v>324191</v>
      </c>
      <c r="H339" t="s">
        <v>498</v>
      </c>
      <c r="I339" t="s">
        <v>499</v>
      </c>
      <c r="J339" t="s">
        <v>500</v>
      </c>
      <c r="K339" t="s">
        <v>103</v>
      </c>
      <c r="L339">
        <v>70767</v>
      </c>
      <c r="M339" s="26" t="str">
        <f t="shared" si="278"/>
        <v>89. PRODUCE THE CHEMICAL, 93. AS A BYPRODUCT</v>
      </c>
      <c r="N339" s="26" t="s">
        <v>194</v>
      </c>
      <c r="O339" s="26" t="s">
        <v>195</v>
      </c>
      <c r="P339">
        <v>3.62</v>
      </c>
      <c r="Q339">
        <v>0</v>
      </c>
      <c r="R339">
        <v>3.62</v>
      </c>
      <c r="S339" s="26" t="s">
        <v>1940</v>
      </c>
      <c r="T339" s="26" t="s">
        <v>1941</v>
      </c>
      <c r="U339" s="26" t="s">
        <v>1941</v>
      </c>
      <c r="V339" s="26" t="s">
        <v>1941</v>
      </c>
      <c r="W339" s="26" t="s">
        <v>1940</v>
      </c>
      <c r="X339" s="26" t="s">
        <v>1941</v>
      </c>
      <c r="Y339" s="26" t="s">
        <v>1941</v>
      </c>
      <c r="Z339" s="26" t="s">
        <v>1941</v>
      </c>
      <c r="AA339" s="26" t="s">
        <v>1941</v>
      </c>
      <c r="AB339" s="26" t="s">
        <v>1941</v>
      </c>
      <c r="AC339" s="26" t="s">
        <v>1941</v>
      </c>
      <c r="AD339" s="26" t="s">
        <v>1941</v>
      </c>
      <c r="AE339" s="26" t="s">
        <v>1941</v>
      </c>
      <c r="AF339" s="26" t="s">
        <v>1941</v>
      </c>
      <c r="AG339" s="26" t="s">
        <v>1941</v>
      </c>
      <c r="AH339" s="26" t="s">
        <v>1941</v>
      </c>
      <c r="AI339" s="26" t="s">
        <v>1941</v>
      </c>
      <c r="AJ339" s="26" t="s">
        <v>1941</v>
      </c>
      <c r="AK339" s="26" t="s">
        <v>1941</v>
      </c>
      <c r="AL339" s="26" t="s">
        <v>1941</v>
      </c>
      <c r="AM339" s="26" t="s">
        <v>1941</v>
      </c>
      <c r="AN339" s="26" t="s">
        <v>1941</v>
      </c>
      <c r="AO339" s="26" t="s">
        <v>1941</v>
      </c>
      <c r="AP339" s="26" t="s">
        <v>1941</v>
      </c>
      <c r="AQ339" s="26" t="s">
        <v>1941</v>
      </c>
      <c r="AR339" s="26" t="s">
        <v>1941</v>
      </c>
      <c r="AS339" s="26" t="s">
        <v>1941</v>
      </c>
      <c r="AT339" s="26" t="s">
        <v>1941</v>
      </c>
      <c r="AU339" s="26" t="s">
        <v>1941</v>
      </c>
      <c r="AV339" s="26" t="s">
        <v>1941</v>
      </c>
      <c r="AW339" s="26" t="s">
        <v>1941</v>
      </c>
      <c r="AX339" s="26" t="s">
        <v>1941</v>
      </c>
      <c r="AY339" s="26" t="s">
        <v>1941</v>
      </c>
      <c r="AZ339" s="26" t="s">
        <v>1941</v>
      </c>
      <c r="BA339" s="26" t="s">
        <v>1941</v>
      </c>
      <c r="BB339" s="26" t="s">
        <v>1941</v>
      </c>
      <c r="BC339" s="26" t="s">
        <v>1941</v>
      </c>
      <c r="BD339" s="26" t="s">
        <v>1941</v>
      </c>
      <c r="BE339" s="26" t="s">
        <v>1941</v>
      </c>
      <c r="BF339" s="26" t="s">
        <v>1941</v>
      </c>
      <c r="BG339" s="26" t="s">
        <v>1941</v>
      </c>
      <c r="BH339" s="26" t="s">
        <v>1941</v>
      </c>
      <c r="BI339" s="26" t="s">
        <v>1941</v>
      </c>
      <c r="BJ339" s="26" t="s">
        <v>1941</v>
      </c>
      <c r="BK339" s="26" t="s">
        <v>1941</v>
      </c>
      <c r="BL339" s="26" t="s">
        <v>1941</v>
      </c>
      <c r="BM339" s="26" t="s">
        <v>1941</v>
      </c>
      <c r="BN339" s="26" t="s">
        <v>1941</v>
      </c>
      <c r="BO339" s="26" t="s">
        <v>1941</v>
      </c>
      <c r="BP339" s="26" t="s">
        <v>1941</v>
      </c>
      <c r="BQ339" s="26" t="s">
        <v>1941</v>
      </c>
      <c r="BR339" s="26" t="s">
        <v>1941</v>
      </c>
      <c r="BS339" s="26" t="s">
        <v>1941</v>
      </c>
      <c r="BT339" s="26" t="s">
        <v>1941</v>
      </c>
      <c r="BU339" s="26" t="str">
        <f t="shared" si="279"/>
        <v>89. PRODUCE THE CHEMICAL</v>
      </c>
      <c r="BV339" s="26" t="str">
        <f t="shared" si="280"/>
        <v/>
      </c>
      <c r="BW339" s="26" t="str">
        <f t="shared" si="281"/>
        <v/>
      </c>
      <c r="BX339" s="26" t="str">
        <f t="shared" si="282"/>
        <v/>
      </c>
      <c r="BY339" s="26" t="str">
        <f t="shared" si="283"/>
        <v>93. AS A BYPRODUCT</v>
      </c>
      <c r="BZ339" s="26" t="str">
        <f t="shared" si="284"/>
        <v/>
      </c>
      <c r="CA339" s="26" t="str">
        <f t="shared" si="285"/>
        <v/>
      </c>
      <c r="CB339" s="26" t="str">
        <f t="shared" si="286"/>
        <v/>
      </c>
      <c r="CC339" s="26" t="str">
        <f t="shared" si="287"/>
        <v/>
      </c>
      <c r="CD339" s="26" t="str">
        <f t="shared" si="288"/>
        <v/>
      </c>
      <c r="CE339" s="26" t="str">
        <f t="shared" si="289"/>
        <v/>
      </c>
      <c r="CF339" s="26" t="str">
        <f t="shared" si="290"/>
        <v/>
      </c>
      <c r="CG339" s="26" t="str">
        <f t="shared" si="291"/>
        <v/>
      </c>
      <c r="CH339" s="26" t="str">
        <f t="shared" si="292"/>
        <v/>
      </c>
      <c r="CI339" s="26" t="str">
        <f t="shared" si="293"/>
        <v/>
      </c>
      <c r="CJ339" s="26" t="str">
        <f t="shared" si="294"/>
        <v/>
      </c>
      <c r="CK339" s="26" t="str">
        <f t="shared" si="295"/>
        <v/>
      </c>
      <c r="CL339" s="26" t="str">
        <f t="shared" si="296"/>
        <v/>
      </c>
      <c r="CM339" s="26" t="str">
        <f t="shared" si="297"/>
        <v/>
      </c>
      <c r="CN339" s="26" t="str">
        <f t="shared" si="298"/>
        <v/>
      </c>
      <c r="CO339" s="26" t="str">
        <f t="shared" si="299"/>
        <v/>
      </c>
      <c r="CP339" s="26" t="str">
        <f t="shared" si="300"/>
        <v/>
      </c>
      <c r="CQ339" s="26" t="str">
        <f t="shared" si="301"/>
        <v/>
      </c>
      <c r="CR339" s="26" t="str">
        <f t="shared" si="302"/>
        <v/>
      </c>
      <c r="CS339" s="26" t="str">
        <f t="shared" si="303"/>
        <v/>
      </c>
      <c r="CT339" s="26" t="str">
        <f t="shared" si="304"/>
        <v/>
      </c>
      <c r="CU339" s="26" t="str">
        <f t="shared" si="305"/>
        <v/>
      </c>
      <c r="CV339" s="26" t="str">
        <f t="shared" si="306"/>
        <v/>
      </c>
      <c r="CW339" s="26" t="str">
        <f t="shared" si="307"/>
        <v/>
      </c>
      <c r="CX339" s="26" t="str">
        <f t="shared" si="308"/>
        <v/>
      </c>
      <c r="CY339" s="26" t="str">
        <f t="shared" si="309"/>
        <v/>
      </c>
      <c r="CZ339" s="26" t="str">
        <f t="shared" si="310"/>
        <v/>
      </c>
      <c r="DA339" s="26" t="str">
        <f t="shared" si="311"/>
        <v/>
      </c>
      <c r="DB339" s="26" t="str">
        <f t="shared" si="312"/>
        <v/>
      </c>
      <c r="DC339" s="26" t="str">
        <f t="shared" si="313"/>
        <v/>
      </c>
      <c r="DD339" s="26" t="str">
        <f t="shared" si="314"/>
        <v/>
      </c>
      <c r="DE339" s="26" t="str">
        <f t="shared" si="315"/>
        <v/>
      </c>
      <c r="DF339" s="26" t="str">
        <f t="shared" si="316"/>
        <v/>
      </c>
      <c r="DG339" s="26" t="str">
        <f t="shared" si="317"/>
        <v/>
      </c>
      <c r="DH339" s="26" t="str">
        <f t="shared" si="318"/>
        <v/>
      </c>
      <c r="DI339" s="26" t="str">
        <f t="shared" si="319"/>
        <v/>
      </c>
      <c r="DJ339" s="26" t="str">
        <f t="shared" si="320"/>
        <v/>
      </c>
      <c r="DK339" s="26" t="str">
        <f t="shared" si="321"/>
        <v/>
      </c>
      <c r="DL339" s="26" t="str">
        <f t="shared" si="322"/>
        <v/>
      </c>
      <c r="DM339" s="26" t="str">
        <f t="shared" si="323"/>
        <v/>
      </c>
      <c r="DN339" s="26" t="str">
        <f t="shared" si="324"/>
        <v/>
      </c>
      <c r="DO339" s="26" t="str">
        <f t="shared" si="325"/>
        <v/>
      </c>
      <c r="DP339" s="26" t="str">
        <f t="shared" si="326"/>
        <v/>
      </c>
      <c r="DQ339" s="26" t="str">
        <f t="shared" si="327"/>
        <v/>
      </c>
      <c r="DR339" s="26" t="str">
        <f t="shared" si="328"/>
        <v/>
      </c>
      <c r="DS339" s="26" t="str">
        <f t="shared" si="329"/>
        <v/>
      </c>
      <c r="DT339" s="26" t="str">
        <f t="shared" si="330"/>
        <v/>
      </c>
      <c r="DU339" s="26" t="str">
        <f t="shared" si="331"/>
        <v/>
      </c>
      <c r="DV339" s="26" t="str">
        <f t="shared" si="332"/>
        <v/>
      </c>
    </row>
    <row r="340" spans="1:126" ht="45" x14ac:dyDescent="0.25">
      <c r="A340" t="s">
        <v>1942</v>
      </c>
      <c r="B340">
        <v>2020</v>
      </c>
      <c r="C340" t="s">
        <v>2046</v>
      </c>
      <c r="D340">
        <v>106990</v>
      </c>
      <c r="E340" s="19">
        <v>1320218724286</v>
      </c>
      <c r="F340" t="s">
        <v>496</v>
      </c>
      <c r="G340">
        <v>424690</v>
      </c>
      <c r="H340" t="s">
        <v>498</v>
      </c>
      <c r="I340" t="s">
        <v>499</v>
      </c>
      <c r="J340" t="s">
        <v>500</v>
      </c>
      <c r="K340" t="s">
        <v>103</v>
      </c>
      <c r="L340">
        <v>70767</v>
      </c>
      <c r="M340" s="26" t="str">
        <f t="shared" si="278"/>
        <v>89. PRODUCE THE CHEMICAL, 93. AS A BYPRODUCT</v>
      </c>
      <c r="N340" s="26" t="s">
        <v>194</v>
      </c>
      <c r="O340" s="26" t="s">
        <v>195</v>
      </c>
      <c r="P340">
        <v>52</v>
      </c>
      <c r="Q340">
        <v>250</v>
      </c>
      <c r="R340">
        <v>302</v>
      </c>
      <c r="S340" s="26" t="s">
        <v>1940</v>
      </c>
      <c r="T340" s="26" t="s">
        <v>1941</v>
      </c>
      <c r="U340" s="26" t="s">
        <v>1941</v>
      </c>
      <c r="V340" s="26" t="s">
        <v>1941</v>
      </c>
      <c r="W340" s="26" t="s">
        <v>1940</v>
      </c>
      <c r="X340" s="26" t="s">
        <v>1941</v>
      </c>
      <c r="Y340" s="26" t="s">
        <v>1941</v>
      </c>
      <c r="Z340" s="26" t="s">
        <v>1941</v>
      </c>
      <c r="AA340" s="26" t="s">
        <v>1941</v>
      </c>
      <c r="AB340" s="26" t="s">
        <v>1941</v>
      </c>
      <c r="AC340" s="26" t="s">
        <v>1941</v>
      </c>
      <c r="AD340" s="26" t="s">
        <v>1941</v>
      </c>
      <c r="AE340" s="26" t="s">
        <v>1941</v>
      </c>
      <c r="AF340" s="26" t="s">
        <v>1941</v>
      </c>
      <c r="AG340" s="26" t="s">
        <v>1941</v>
      </c>
      <c r="AH340" s="26" t="s">
        <v>1941</v>
      </c>
      <c r="AI340" s="26" t="s">
        <v>1941</v>
      </c>
      <c r="AJ340" s="26" t="s">
        <v>1941</v>
      </c>
      <c r="AK340" s="26" t="s">
        <v>1941</v>
      </c>
      <c r="AL340" s="26" t="s">
        <v>1941</v>
      </c>
      <c r="AM340" s="26" t="s">
        <v>1941</v>
      </c>
      <c r="AN340" s="26" t="s">
        <v>1941</v>
      </c>
      <c r="AO340" s="26" t="s">
        <v>1941</v>
      </c>
      <c r="AP340" s="26" t="s">
        <v>1941</v>
      </c>
      <c r="AQ340" s="26" t="s">
        <v>1941</v>
      </c>
      <c r="AR340" s="26" t="s">
        <v>1941</v>
      </c>
      <c r="AS340" s="26" t="s">
        <v>1941</v>
      </c>
      <c r="AT340" s="26" t="s">
        <v>1941</v>
      </c>
      <c r="AU340" s="26" t="s">
        <v>1941</v>
      </c>
      <c r="AV340" s="26" t="s">
        <v>1941</v>
      </c>
      <c r="AW340" s="26" t="s">
        <v>1941</v>
      </c>
      <c r="AX340" s="26" t="s">
        <v>1941</v>
      </c>
      <c r="AY340" s="26" t="s">
        <v>1941</v>
      </c>
      <c r="AZ340" s="26" t="s">
        <v>1941</v>
      </c>
      <c r="BA340" s="26" t="s">
        <v>1941</v>
      </c>
      <c r="BB340" s="26" t="s">
        <v>1941</v>
      </c>
      <c r="BC340" s="26" t="s">
        <v>1941</v>
      </c>
      <c r="BD340" s="26" t="s">
        <v>1941</v>
      </c>
      <c r="BE340" s="26" t="s">
        <v>1941</v>
      </c>
      <c r="BF340" s="26" t="s">
        <v>1941</v>
      </c>
      <c r="BG340" s="26" t="s">
        <v>1941</v>
      </c>
      <c r="BH340" s="26" t="s">
        <v>1941</v>
      </c>
      <c r="BI340" s="26" t="s">
        <v>1941</v>
      </c>
      <c r="BJ340" s="26" t="s">
        <v>1941</v>
      </c>
      <c r="BK340" s="26" t="s">
        <v>1941</v>
      </c>
      <c r="BL340" s="26" t="s">
        <v>1941</v>
      </c>
      <c r="BM340" s="26" t="s">
        <v>1941</v>
      </c>
      <c r="BN340" s="26" t="s">
        <v>1941</v>
      </c>
      <c r="BO340" s="26" t="s">
        <v>1941</v>
      </c>
      <c r="BP340" s="26" t="s">
        <v>1941</v>
      </c>
      <c r="BQ340" s="26" t="s">
        <v>1941</v>
      </c>
      <c r="BR340" s="26" t="s">
        <v>1941</v>
      </c>
      <c r="BS340" s="26" t="s">
        <v>1941</v>
      </c>
      <c r="BT340" s="26" t="s">
        <v>1941</v>
      </c>
      <c r="BU340" s="26" t="str">
        <f t="shared" si="279"/>
        <v>89. PRODUCE THE CHEMICAL</v>
      </c>
      <c r="BV340" s="26" t="str">
        <f t="shared" si="280"/>
        <v/>
      </c>
      <c r="BW340" s="26" t="str">
        <f t="shared" si="281"/>
        <v/>
      </c>
      <c r="BX340" s="26" t="str">
        <f t="shared" si="282"/>
        <v/>
      </c>
      <c r="BY340" s="26" t="str">
        <f t="shared" si="283"/>
        <v>93. AS A BYPRODUCT</v>
      </c>
      <c r="BZ340" s="26" t="str">
        <f t="shared" si="284"/>
        <v/>
      </c>
      <c r="CA340" s="26" t="str">
        <f t="shared" si="285"/>
        <v/>
      </c>
      <c r="CB340" s="26" t="str">
        <f t="shared" si="286"/>
        <v/>
      </c>
      <c r="CC340" s="26" t="str">
        <f t="shared" si="287"/>
        <v/>
      </c>
      <c r="CD340" s="26" t="str">
        <f t="shared" si="288"/>
        <v/>
      </c>
      <c r="CE340" s="26" t="str">
        <f t="shared" si="289"/>
        <v/>
      </c>
      <c r="CF340" s="26" t="str">
        <f t="shared" si="290"/>
        <v/>
      </c>
      <c r="CG340" s="26" t="str">
        <f t="shared" si="291"/>
        <v/>
      </c>
      <c r="CH340" s="26" t="str">
        <f t="shared" si="292"/>
        <v/>
      </c>
      <c r="CI340" s="26" t="str">
        <f t="shared" si="293"/>
        <v/>
      </c>
      <c r="CJ340" s="26" t="str">
        <f t="shared" si="294"/>
        <v/>
      </c>
      <c r="CK340" s="26" t="str">
        <f t="shared" si="295"/>
        <v/>
      </c>
      <c r="CL340" s="26" t="str">
        <f t="shared" si="296"/>
        <v/>
      </c>
      <c r="CM340" s="26" t="str">
        <f t="shared" si="297"/>
        <v/>
      </c>
      <c r="CN340" s="26" t="str">
        <f t="shared" si="298"/>
        <v/>
      </c>
      <c r="CO340" s="26" t="str">
        <f t="shared" si="299"/>
        <v/>
      </c>
      <c r="CP340" s="26" t="str">
        <f t="shared" si="300"/>
        <v/>
      </c>
      <c r="CQ340" s="26" t="str">
        <f t="shared" si="301"/>
        <v/>
      </c>
      <c r="CR340" s="26" t="str">
        <f t="shared" si="302"/>
        <v/>
      </c>
      <c r="CS340" s="26" t="str">
        <f t="shared" si="303"/>
        <v/>
      </c>
      <c r="CT340" s="26" t="str">
        <f t="shared" si="304"/>
        <v/>
      </c>
      <c r="CU340" s="26" t="str">
        <f t="shared" si="305"/>
        <v/>
      </c>
      <c r="CV340" s="26" t="str">
        <f t="shared" si="306"/>
        <v/>
      </c>
      <c r="CW340" s="26" t="str">
        <f t="shared" si="307"/>
        <v/>
      </c>
      <c r="CX340" s="26" t="str">
        <f t="shared" si="308"/>
        <v/>
      </c>
      <c r="CY340" s="26" t="str">
        <f t="shared" si="309"/>
        <v/>
      </c>
      <c r="CZ340" s="26" t="str">
        <f t="shared" si="310"/>
        <v/>
      </c>
      <c r="DA340" s="26" t="str">
        <f t="shared" si="311"/>
        <v/>
      </c>
      <c r="DB340" s="26" t="str">
        <f t="shared" si="312"/>
        <v/>
      </c>
      <c r="DC340" s="26" t="str">
        <f t="shared" si="313"/>
        <v/>
      </c>
      <c r="DD340" s="26" t="str">
        <f t="shared" si="314"/>
        <v/>
      </c>
      <c r="DE340" s="26" t="str">
        <f t="shared" si="315"/>
        <v/>
      </c>
      <c r="DF340" s="26" t="str">
        <f t="shared" si="316"/>
        <v/>
      </c>
      <c r="DG340" s="26" t="str">
        <f t="shared" si="317"/>
        <v/>
      </c>
      <c r="DH340" s="26" t="str">
        <f t="shared" si="318"/>
        <v/>
      </c>
      <c r="DI340" s="26" t="str">
        <f t="shared" si="319"/>
        <v/>
      </c>
      <c r="DJ340" s="26" t="str">
        <f t="shared" si="320"/>
        <v/>
      </c>
      <c r="DK340" s="26" t="str">
        <f t="shared" si="321"/>
        <v/>
      </c>
      <c r="DL340" s="26" t="str">
        <f t="shared" si="322"/>
        <v/>
      </c>
      <c r="DM340" s="26" t="str">
        <f t="shared" si="323"/>
        <v/>
      </c>
      <c r="DN340" s="26" t="str">
        <f t="shared" si="324"/>
        <v/>
      </c>
      <c r="DO340" s="26" t="str">
        <f t="shared" si="325"/>
        <v/>
      </c>
      <c r="DP340" s="26" t="str">
        <f t="shared" si="326"/>
        <v/>
      </c>
      <c r="DQ340" s="26" t="str">
        <f t="shared" si="327"/>
        <v/>
      </c>
      <c r="DR340" s="26" t="str">
        <f t="shared" si="328"/>
        <v/>
      </c>
      <c r="DS340" s="26" t="str">
        <f t="shared" si="329"/>
        <v/>
      </c>
      <c r="DT340" s="26" t="str">
        <f t="shared" si="330"/>
        <v/>
      </c>
      <c r="DU340" s="26" t="str">
        <f t="shared" si="331"/>
        <v/>
      </c>
      <c r="DV340" s="26" t="str">
        <f t="shared" si="332"/>
        <v/>
      </c>
    </row>
    <row r="341" spans="1:126" ht="45" x14ac:dyDescent="0.25">
      <c r="A341" t="s">
        <v>1942</v>
      </c>
      <c r="B341">
        <v>2020</v>
      </c>
      <c r="C341" t="s">
        <v>2046</v>
      </c>
      <c r="D341">
        <v>106990</v>
      </c>
      <c r="E341" s="19">
        <v>1320218878054</v>
      </c>
      <c r="F341" t="s">
        <v>496</v>
      </c>
      <c r="G341">
        <v>324191</v>
      </c>
      <c r="H341" t="s">
        <v>498</v>
      </c>
      <c r="I341" t="s">
        <v>499</v>
      </c>
      <c r="J341" t="s">
        <v>500</v>
      </c>
      <c r="K341" t="s">
        <v>103</v>
      </c>
      <c r="L341">
        <v>70767</v>
      </c>
      <c r="M341" s="26" t="str">
        <f t="shared" si="278"/>
        <v>89. PRODUCE THE CHEMICAL, 93. AS A BYPRODUCT</v>
      </c>
      <c r="N341" s="26" t="s">
        <v>194</v>
      </c>
      <c r="O341" s="26" t="s">
        <v>195</v>
      </c>
      <c r="P341">
        <v>5.38</v>
      </c>
      <c r="Q341">
        <v>0</v>
      </c>
      <c r="R341">
        <v>5.38</v>
      </c>
      <c r="S341" s="26" t="s">
        <v>1940</v>
      </c>
      <c r="T341" s="26" t="s">
        <v>1941</v>
      </c>
      <c r="U341" s="26" t="s">
        <v>1941</v>
      </c>
      <c r="V341" s="26" t="s">
        <v>1941</v>
      </c>
      <c r="W341" s="26" t="s">
        <v>1940</v>
      </c>
      <c r="X341" s="26" t="s">
        <v>1941</v>
      </c>
      <c r="Y341" s="26" t="s">
        <v>1941</v>
      </c>
      <c r="Z341" s="26" t="s">
        <v>1941</v>
      </c>
      <c r="AA341" s="26" t="s">
        <v>1941</v>
      </c>
      <c r="AB341" s="26" t="s">
        <v>1941</v>
      </c>
      <c r="AC341" s="26" t="s">
        <v>1941</v>
      </c>
      <c r="AD341" s="26" t="s">
        <v>1941</v>
      </c>
      <c r="AE341" s="26" t="s">
        <v>1941</v>
      </c>
      <c r="AF341" s="26" t="s">
        <v>1941</v>
      </c>
      <c r="AG341" s="26" t="s">
        <v>1941</v>
      </c>
      <c r="AH341" s="26" t="s">
        <v>1941</v>
      </c>
      <c r="AI341" s="26" t="s">
        <v>1941</v>
      </c>
      <c r="AJ341" s="26" t="s">
        <v>1941</v>
      </c>
      <c r="AK341" s="26" t="s">
        <v>1941</v>
      </c>
      <c r="AL341" s="26" t="s">
        <v>1941</v>
      </c>
      <c r="AM341" s="26" t="s">
        <v>1941</v>
      </c>
      <c r="AN341" s="26" t="s">
        <v>1941</v>
      </c>
      <c r="AO341" s="26" t="s">
        <v>1941</v>
      </c>
      <c r="AP341" s="26" t="s">
        <v>1941</v>
      </c>
      <c r="AQ341" s="26" t="s">
        <v>1941</v>
      </c>
      <c r="AR341" s="26" t="s">
        <v>1941</v>
      </c>
      <c r="AS341" s="26" t="s">
        <v>1941</v>
      </c>
      <c r="AT341" s="26" t="s">
        <v>1941</v>
      </c>
      <c r="AU341" s="26" t="s">
        <v>1941</v>
      </c>
      <c r="AV341" s="26" t="s">
        <v>1941</v>
      </c>
      <c r="AW341" s="26" t="s">
        <v>1941</v>
      </c>
      <c r="AX341" s="26" t="s">
        <v>1941</v>
      </c>
      <c r="AY341" s="26" t="s">
        <v>1941</v>
      </c>
      <c r="AZ341" s="26" t="s">
        <v>1941</v>
      </c>
      <c r="BA341" s="26" t="s">
        <v>1941</v>
      </c>
      <c r="BB341" s="26" t="s">
        <v>1941</v>
      </c>
      <c r="BC341" s="26" t="s">
        <v>1941</v>
      </c>
      <c r="BD341" s="26" t="s">
        <v>1941</v>
      </c>
      <c r="BE341" s="26" t="s">
        <v>1941</v>
      </c>
      <c r="BF341" s="26" t="s">
        <v>1941</v>
      </c>
      <c r="BG341" s="26" t="s">
        <v>1941</v>
      </c>
      <c r="BH341" s="26" t="s">
        <v>1941</v>
      </c>
      <c r="BI341" s="26" t="s">
        <v>1941</v>
      </c>
      <c r="BJ341" s="26" t="s">
        <v>1941</v>
      </c>
      <c r="BK341" s="26" t="s">
        <v>1941</v>
      </c>
      <c r="BL341" s="26" t="s">
        <v>1941</v>
      </c>
      <c r="BM341" s="26" t="s">
        <v>1941</v>
      </c>
      <c r="BN341" s="26" t="s">
        <v>1941</v>
      </c>
      <c r="BO341" s="26" t="s">
        <v>1941</v>
      </c>
      <c r="BP341" s="26" t="s">
        <v>1941</v>
      </c>
      <c r="BQ341" s="26" t="s">
        <v>1941</v>
      </c>
      <c r="BR341" s="26" t="s">
        <v>1941</v>
      </c>
      <c r="BS341" s="26" t="s">
        <v>1941</v>
      </c>
      <c r="BT341" s="26" t="s">
        <v>1941</v>
      </c>
      <c r="BU341" s="26" t="str">
        <f t="shared" si="279"/>
        <v>89. PRODUCE THE CHEMICAL</v>
      </c>
      <c r="BV341" s="26" t="str">
        <f t="shared" si="280"/>
        <v/>
      </c>
      <c r="BW341" s="26" t="str">
        <f t="shared" si="281"/>
        <v/>
      </c>
      <c r="BX341" s="26" t="str">
        <f t="shared" si="282"/>
        <v/>
      </c>
      <c r="BY341" s="26" t="str">
        <f t="shared" si="283"/>
        <v>93. AS A BYPRODUCT</v>
      </c>
      <c r="BZ341" s="26" t="str">
        <f t="shared" si="284"/>
        <v/>
      </c>
      <c r="CA341" s="26" t="str">
        <f t="shared" si="285"/>
        <v/>
      </c>
      <c r="CB341" s="26" t="str">
        <f t="shared" si="286"/>
        <v/>
      </c>
      <c r="CC341" s="26" t="str">
        <f t="shared" si="287"/>
        <v/>
      </c>
      <c r="CD341" s="26" t="str">
        <f t="shared" si="288"/>
        <v/>
      </c>
      <c r="CE341" s="26" t="str">
        <f t="shared" si="289"/>
        <v/>
      </c>
      <c r="CF341" s="26" t="str">
        <f t="shared" si="290"/>
        <v/>
      </c>
      <c r="CG341" s="26" t="str">
        <f t="shared" si="291"/>
        <v/>
      </c>
      <c r="CH341" s="26" t="str">
        <f t="shared" si="292"/>
        <v/>
      </c>
      <c r="CI341" s="26" t="str">
        <f t="shared" si="293"/>
        <v/>
      </c>
      <c r="CJ341" s="26" t="str">
        <f t="shared" si="294"/>
        <v/>
      </c>
      <c r="CK341" s="26" t="str">
        <f t="shared" si="295"/>
        <v/>
      </c>
      <c r="CL341" s="26" t="str">
        <f t="shared" si="296"/>
        <v/>
      </c>
      <c r="CM341" s="26" t="str">
        <f t="shared" si="297"/>
        <v/>
      </c>
      <c r="CN341" s="26" t="str">
        <f t="shared" si="298"/>
        <v/>
      </c>
      <c r="CO341" s="26" t="str">
        <f t="shared" si="299"/>
        <v/>
      </c>
      <c r="CP341" s="26" t="str">
        <f t="shared" si="300"/>
        <v/>
      </c>
      <c r="CQ341" s="26" t="str">
        <f t="shared" si="301"/>
        <v/>
      </c>
      <c r="CR341" s="26" t="str">
        <f t="shared" si="302"/>
        <v/>
      </c>
      <c r="CS341" s="26" t="str">
        <f t="shared" si="303"/>
        <v/>
      </c>
      <c r="CT341" s="26" t="str">
        <f t="shared" si="304"/>
        <v/>
      </c>
      <c r="CU341" s="26" t="str">
        <f t="shared" si="305"/>
        <v/>
      </c>
      <c r="CV341" s="26" t="str">
        <f t="shared" si="306"/>
        <v/>
      </c>
      <c r="CW341" s="26" t="str">
        <f t="shared" si="307"/>
        <v/>
      </c>
      <c r="CX341" s="26" t="str">
        <f t="shared" si="308"/>
        <v/>
      </c>
      <c r="CY341" s="26" t="str">
        <f t="shared" si="309"/>
        <v/>
      </c>
      <c r="CZ341" s="26" t="str">
        <f t="shared" si="310"/>
        <v/>
      </c>
      <c r="DA341" s="26" t="str">
        <f t="shared" si="311"/>
        <v/>
      </c>
      <c r="DB341" s="26" t="str">
        <f t="shared" si="312"/>
        <v/>
      </c>
      <c r="DC341" s="26" t="str">
        <f t="shared" si="313"/>
        <v/>
      </c>
      <c r="DD341" s="26" t="str">
        <f t="shared" si="314"/>
        <v/>
      </c>
      <c r="DE341" s="26" t="str">
        <f t="shared" si="315"/>
        <v/>
      </c>
      <c r="DF341" s="26" t="str">
        <f t="shared" si="316"/>
        <v/>
      </c>
      <c r="DG341" s="26" t="str">
        <f t="shared" si="317"/>
        <v/>
      </c>
      <c r="DH341" s="26" t="str">
        <f t="shared" si="318"/>
        <v/>
      </c>
      <c r="DI341" s="26" t="str">
        <f t="shared" si="319"/>
        <v/>
      </c>
      <c r="DJ341" s="26" t="str">
        <f t="shared" si="320"/>
        <v/>
      </c>
      <c r="DK341" s="26" t="str">
        <f t="shared" si="321"/>
        <v/>
      </c>
      <c r="DL341" s="26" t="str">
        <f t="shared" si="322"/>
        <v/>
      </c>
      <c r="DM341" s="26" t="str">
        <f t="shared" si="323"/>
        <v/>
      </c>
      <c r="DN341" s="26" t="str">
        <f t="shared" si="324"/>
        <v/>
      </c>
      <c r="DO341" s="26" t="str">
        <f t="shared" si="325"/>
        <v/>
      </c>
      <c r="DP341" s="26" t="str">
        <f t="shared" si="326"/>
        <v/>
      </c>
      <c r="DQ341" s="26" t="str">
        <f t="shared" si="327"/>
        <v/>
      </c>
      <c r="DR341" s="26" t="str">
        <f t="shared" si="328"/>
        <v/>
      </c>
      <c r="DS341" s="26" t="str">
        <f t="shared" si="329"/>
        <v/>
      </c>
      <c r="DT341" s="26" t="str">
        <f t="shared" si="330"/>
        <v/>
      </c>
      <c r="DU341" s="26" t="str">
        <f t="shared" si="331"/>
        <v/>
      </c>
      <c r="DV341" s="26" t="str">
        <f t="shared" si="332"/>
        <v/>
      </c>
    </row>
    <row r="342" spans="1:126" ht="120" x14ac:dyDescent="0.25">
      <c r="A342" t="s">
        <v>1942</v>
      </c>
      <c r="B342">
        <v>2020</v>
      </c>
      <c r="C342" t="s">
        <v>2046</v>
      </c>
      <c r="D342">
        <v>106990</v>
      </c>
      <c r="E342" s="19">
        <v>1320219299688</v>
      </c>
      <c r="F342" t="s">
        <v>496</v>
      </c>
      <c r="G342">
        <v>424710</v>
      </c>
      <c r="H342" t="s">
        <v>498</v>
      </c>
      <c r="I342" t="s">
        <v>499</v>
      </c>
      <c r="J342" t="s">
        <v>500</v>
      </c>
      <c r="K342" t="s">
        <v>103</v>
      </c>
      <c r="L342">
        <v>70767</v>
      </c>
      <c r="M342" s="26" t="str">
        <f t="shared" si="278"/>
        <v>89. PRODUCE THE CHEMICAL, 90. IMPORT THE CHEMICAL, 91. ON-SITE USE OF THE CHEMICAL, 92. SALE OR DISTRIBUTION OF THE CHEMICAL, 93. AS A BYPRODUCT, 94. AS A MANUFACTURED IMPURITY, 95. USED AS A REACTANT, 96. P101  FEEDSTOCKS, 98. P103  INTERMEDIATES, 115. REPACKAGING, 133. ANCILLARY OR OTHER USE, 137. Z304  FUEL</v>
      </c>
      <c r="N342" s="26" t="s">
        <v>194</v>
      </c>
      <c r="O342" s="26" t="s">
        <v>195</v>
      </c>
      <c r="P342">
        <v>2</v>
      </c>
      <c r="Q342">
        <v>0</v>
      </c>
      <c r="R342">
        <v>2</v>
      </c>
      <c r="S342" s="26" t="s">
        <v>1940</v>
      </c>
      <c r="T342" s="26" t="s">
        <v>1940</v>
      </c>
      <c r="U342" s="26" t="s">
        <v>1940</v>
      </c>
      <c r="V342" s="26" t="s">
        <v>1940</v>
      </c>
      <c r="W342" s="26" t="s">
        <v>1940</v>
      </c>
      <c r="X342" s="26" t="s">
        <v>1940</v>
      </c>
      <c r="Y342" s="26" t="s">
        <v>1940</v>
      </c>
      <c r="Z342" s="26" t="s">
        <v>1940</v>
      </c>
      <c r="AA342" s="26" t="s">
        <v>1941</v>
      </c>
      <c r="AB342" s="26" t="s">
        <v>1940</v>
      </c>
      <c r="AC342" s="26" t="s">
        <v>1941</v>
      </c>
      <c r="AD342" s="26" t="s">
        <v>1941</v>
      </c>
      <c r="AE342" s="26" t="s">
        <v>1941</v>
      </c>
      <c r="AF342" s="26" t="s">
        <v>1941</v>
      </c>
      <c r="AG342" s="26" t="s">
        <v>1941</v>
      </c>
      <c r="AH342" s="26" t="s">
        <v>1941</v>
      </c>
      <c r="AI342" s="26" t="s">
        <v>1941</v>
      </c>
      <c r="AJ342" s="26" t="s">
        <v>1941</v>
      </c>
      <c r="AK342" s="26" t="s">
        <v>1941</v>
      </c>
      <c r="AL342" s="26" t="s">
        <v>1941</v>
      </c>
      <c r="AM342" s="26" t="s">
        <v>1941</v>
      </c>
      <c r="AN342" s="26" t="s">
        <v>1941</v>
      </c>
      <c r="AO342" s="26" t="s">
        <v>1941</v>
      </c>
      <c r="AP342" s="26" t="s">
        <v>1941</v>
      </c>
      <c r="AQ342" s="26" t="s">
        <v>1941</v>
      </c>
      <c r="AR342" s="26" t="s">
        <v>1941</v>
      </c>
      <c r="AS342" s="26" t="s">
        <v>1940</v>
      </c>
      <c r="AT342" s="26" t="s">
        <v>1941</v>
      </c>
      <c r="AU342" s="26" t="s">
        <v>1941</v>
      </c>
      <c r="AV342" s="26" t="s">
        <v>1941</v>
      </c>
      <c r="AW342" s="26" t="s">
        <v>1941</v>
      </c>
      <c r="AX342" s="26" t="s">
        <v>1941</v>
      </c>
      <c r="AY342" s="26" t="s">
        <v>1941</v>
      </c>
      <c r="AZ342" s="26" t="s">
        <v>1941</v>
      </c>
      <c r="BA342" s="26" t="s">
        <v>1941</v>
      </c>
      <c r="BB342" s="26" t="s">
        <v>1941</v>
      </c>
      <c r="BC342" s="26" t="s">
        <v>1941</v>
      </c>
      <c r="BD342" s="26" t="s">
        <v>1941</v>
      </c>
      <c r="BE342" s="26" t="s">
        <v>1941</v>
      </c>
      <c r="BF342" s="26" t="s">
        <v>1941</v>
      </c>
      <c r="BG342" s="26" t="s">
        <v>1941</v>
      </c>
      <c r="BH342" s="26" t="s">
        <v>1941</v>
      </c>
      <c r="BI342" s="26" t="s">
        <v>1941</v>
      </c>
      <c r="BJ342" s="26" t="s">
        <v>1941</v>
      </c>
      <c r="BK342" s="26" t="s">
        <v>1940</v>
      </c>
      <c r="BL342" s="26" t="s">
        <v>1941</v>
      </c>
      <c r="BM342" s="26" t="s">
        <v>1941</v>
      </c>
      <c r="BN342" s="26" t="s">
        <v>1941</v>
      </c>
      <c r="BO342" s="26" t="s">
        <v>1940</v>
      </c>
      <c r="BP342" s="26" t="s">
        <v>1941</v>
      </c>
      <c r="BQ342" s="26" t="s">
        <v>1941</v>
      </c>
      <c r="BR342" s="26" t="s">
        <v>1941</v>
      </c>
      <c r="BS342" s="26" t="s">
        <v>1941</v>
      </c>
      <c r="BT342" s="26" t="s">
        <v>1941</v>
      </c>
      <c r="BU342" s="26" t="str">
        <f t="shared" si="279"/>
        <v>89. PRODUCE THE CHEMICAL</v>
      </c>
      <c r="BV342" s="26" t="str">
        <f t="shared" si="280"/>
        <v>90. IMPORT THE CHEMICAL</v>
      </c>
      <c r="BW342" s="26" t="str">
        <f t="shared" si="281"/>
        <v>91. ON-SITE USE OF THE CHEMICAL</v>
      </c>
      <c r="BX342" s="26" t="str">
        <f t="shared" si="282"/>
        <v>92. SALE OR DISTRIBUTION OF THE CHEMICAL</v>
      </c>
      <c r="BY342" s="26" t="str">
        <f t="shared" si="283"/>
        <v>93. AS A BYPRODUCT</v>
      </c>
      <c r="BZ342" s="26" t="str">
        <f t="shared" si="284"/>
        <v>94. AS A MANUFACTURED IMPURITY</v>
      </c>
      <c r="CA342" s="26" t="str">
        <f t="shared" si="285"/>
        <v>95. USED AS A REACTANT</v>
      </c>
      <c r="CB342" s="26" t="str">
        <f t="shared" si="286"/>
        <v>96. P101  FEEDSTOCKS</v>
      </c>
      <c r="CC342" s="26" t="str">
        <f t="shared" si="287"/>
        <v/>
      </c>
      <c r="CD342" s="26" t="str">
        <f t="shared" si="288"/>
        <v>98. P103  INTERMEDIATES</v>
      </c>
      <c r="CE342" s="26" t="str">
        <f t="shared" si="289"/>
        <v/>
      </c>
      <c r="CF342" s="26" t="str">
        <f t="shared" si="290"/>
        <v/>
      </c>
      <c r="CG342" s="26" t="str">
        <f t="shared" si="291"/>
        <v/>
      </c>
      <c r="CH342" s="26" t="str">
        <f t="shared" si="292"/>
        <v/>
      </c>
      <c r="CI342" s="26" t="str">
        <f t="shared" si="293"/>
        <v/>
      </c>
      <c r="CJ342" s="26" t="str">
        <f t="shared" si="294"/>
        <v/>
      </c>
      <c r="CK342" s="26" t="str">
        <f t="shared" si="295"/>
        <v/>
      </c>
      <c r="CL342" s="26" t="str">
        <f t="shared" si="296"/>
        <v/>
      </c>
      <c r="CM342" s="26" t="str">
        <f t="shared" si="297"/>
        <v/>
      </c>
      <c r="CN342" s="26" t="str">
        <f t="shared" si="298"/>
        <v/>
      </c>
      <c r="CO342" s="26" t="str">
        <f t="shared" si="299"/>
        <v/>
      </c>
      <c r="CP342" s="26" t="str">
        <f t="shared" si="300"/>
        <v/>
      </c>
      <c r="CQ342" s="26" t="str">
        <f t="shared" si="301"/>
        <v/>
      </c>
      <c r="CR342" s="26" t="str">
        <f t="shared" si="302"/>
        <v/>
      </c>
      <c r="CS342" s="26" t="str">
        <f t="shared" si="303"/>
        <v/>
      </c>
      <c r="CT342" s="26" t="str">
        <f t="shared" si="304"/>
        <v/>
      </c>
      <c r="CU342" s="26" t="str">
        <f t="shared" si="305"/>
        <v>115. REPACKAGING</v>
      </c>
      <c r="CV342" s="26" t="str">
        <f t="shared" si="306"/>
        <v/>
      </c>
      <c r="CW342" s="26" t="str">
        <f t="shared" si="307"/>
        <v/>
      </c>
      <c r="CX342" s="26" t="str">
        <f t="shared" si="308"/>
        <v/>
      </c>
      <c r="CY342" s="26" t="str">
        <f t="shared" si="309"/>
        <v/>
      </c>
      <c r="CZ342" s="26" t="str">
        <f t="shared" si="310"/>
        <v/>
      </c>
      <c r="DA342" s="26" t="str">
        <f t="shared" si="311"/>
        <v/>
      </c>
      <c r="DB342" s="26" t="str">
        <f t="shared" si="312"/>
        <v/>
      </c>
      <c r="DC342" s="26" t="str">
        <f t="shared" si="313"/>
        <v/>
      </c>
      <c r="DD342" s="26" t="str">
        <f t="shared" si="314"/>
        <v/>
      </c>
      <c r="DE342" s="26" t="str">
        <f t="shared" si="315"/>
        <v/>
      </c>
      <c r="DF342" s="26" t="str">
        <f t="shared" si="316"/>
        <v/>
      </c>
      <c r="DG342" s="26" t="str">
        <f t="shared" si="317"/>
        <v/>
      </c>
      <c r="DH342" s="26" t="str">
        <f t="shared" si="318"/>
        <v/>
      </c>
      <c r="DI342" s="26" t="str">
        <f t="shared" si="319"/>
        <v/>
      </c>
      <c r="DJ342" s="26" t="str">
        <f t="shared" si="320"/>
        <v/>
      </c>
      <c r="DK342" s="26" t="str">
        <f t="shared" si="321"/>
        <v/>
      </c>
      <c r="DL342" s="26" t="str">
        <f t="shared" si="322"/>
        <v/>
      </c>
      <c r="DM342" s="26" t="str">
        <f t="shared" si="323"/>
        <v>133. ANCILLARY OR OTHER USE</v>
      </c>
      <c r="DN342" s="26" t="str">
        <f t="shared" si="324"/>
        <v/>
      </c>
      <c r="DO342" s="26" t="str">
        <f t="shared" si="325"/>
        <v/>
      </c>
      <c r="DP342" s="26" t="str">
        <f t="shared" si="326"/>
        <v/>
      </c>
      <c r="DQ342" s="26" t="str">
        <f t="shared" si="327"/>
        <v>137. Z304  FUEL</v>
      </c>
      <c r="DR342" s="26" t="str">
        <f t="shared" si="328"/>
        <v/>
      </c>
      <c r="DS342" s="26" t="str">
        <f t="shared" si="329"/>
        <v/>
      </c>
      <c r="DT342" s="26" t="str">
        <f t="shared" si="330"/>
        <v/>
      </c>
      <c r="DU342" s="26" t="str">
        <f t="shared" si="331"/>
        <v/>
      </c>
      <c r="DV342" s="26" t="str">
        <f t="shared" si="332"/>
        <v/>
      </c>
    </row>
    <row r="343" spans="1:126" ht="45" x14ac:dyDescent="0.25">
      <c r="A343" t="s">
        <v>1942</v>
      </c>
      <c r="B343">
        <v>2021</v>
      </c>
      <c r="C343" t="s">
        <v>2046</v>
      </c>
      <c r="D343">
        <v>106990</v>
      </c>
      <c r="E343" s="19">
        <v>1321220231714</v>
      </c>
      <c r="F343" t="s">
        <v>496</v>
      </c>
      <c r="G343">
        <v>424690</v>
      </c>
      <c r="H343" t="s">
        <v>498</v>
      </c>
      <c r="I343" t="s">
        <v>499</v>
      </c>
      <c r="J343" t="s">
        <v>500</v>
      </c>
      <c r="K343" t="s">
        <v>103</v>
      </c>
      <c r="L343">
        <v>70767</v>
      </c>
      <c r="M343" s="26" t="str">
        <f t="shared" si="278"/>
        <v>89. PRODUCE THE CHEMICAL, 93. AS A BYPRODUCT</v>
      </c>
      <c r="N343" s="26" t="s">
        <v>194</v>
      </c>
      <c r="O343" s="26" t="s">
        <v>195</v>
      </c>
      <c r="P343">
        <v>250</v>
      </c>
      <c r="Q343">
        <v>750</v>
      </c>
      <c r="R343">
        <v>1000</v>
      </c>
      <c r="S343" s="26" t="s">
        <v>1940</v>
      </c>
      <c r="T343" s="26" t="s">
        <v>1941</v>
      </c>
      <c r="U343" s="26" t="s">
        <v>1941</v>
      </c>
      <c r="V343" s="26" t="s">
        <v>1941</v>
      </c>
      <c r="W343" s="26" t="s">
        <v>1940</v>
      </c>
      <c r="X343" s="26" t="s">
        <v>1941</v>
      </c>
      <c r="Y343" s="26" t="s">
        <v>1941</v>
      </c>
      <c r="Z343" s="26" t="s">
        <v>1941</v>
      </c>
      <c r="AA343" s="26" t="s">
        <v>1941</v>
      </c>
      <c r="AB343" s="26" t="s">
        <v>1941</v>
      </c>
      <c r="AC343" s="26" t="s">
        <v>1941</v>
      </c>
      <c r="AD343" s="26" t="s">
        <v>1941</v>
      </c>
      <c r="AE343" s="26" t="s">
        <v>1941</v>
      </c>
      <c r="AF343" s="26" t="s">
        <v>1941</v>
      </c>
      <c r="AG343" s="26" t="s">
        <v>1941</v>
      </c>
      <c r="AH343" s="26" t="s">
        <v>1941</v>
      </c>
      <c r="AI343" s="26" t="s">
        <v>1941</v>
      </c>
      <c r="AJ343" s="26" t="s">
        <v>1941</v>
      </c>
      <c r="AK343" s="26" t="s">
        <v>1941</v>
      </c>
      <c r="AL343" s="26" t="s">
        <v>1941</v>
      </c>
      <c r="AM343" s="26" t="s">
        <v>1941</v>
      </c>
      <c r="AN343" s="26" t="s">
        <v>1941</v>
      </c>
      <c r="AO343" s="26" t="s">
        <v>1941</v>
      </c>
      <c r="AP343" s="26" t="s">
        <v>1941</v>
      </c>
      <c r="AQ343" s="26" t="s">
        <v>1941</v>
      </c>
      <c r="AR343" s="26" t="s">
        <v>1941</v>
      </c>
      <c r="AS343" s="26" t="s">
        <v>1941</v>
      </c>
      <c r="AT343" s="26" t="s">
        <v>1941</v>
      </c>
      <c r="AU343" s="26" t="s">
        <v>1941</v>
      </c>
      <c r="AV343" s="26" t="s">
        <v>1941</v>
      </c>
      <c r="AW343" s="26" t="s">
        <v>1941</v>
      </c>
      <c r="AX343" s="26" t="s">
        <v>1941</v>
      </c>
      <c r="AY343" s="26" t="s">
        <v>1941</v>
      </c>
      <c r="AZ343" s="26" t="s">
        <v>1941</v>
      </c>
      <c r="BA343" s="26" t="s">
        <v>1941</v>
      </c>
      <c r="BB343" s="26" t="s">
        <v>1941</v>
      </c>
      <c r="BC343" s="26" t="s">
        <v>1941</v>
      </c>
      <c r="BD343" s="26" t="s">
        <v>1941</v>
      </c>
      <c r="BE343" s="26" t="s">
        <v>1941</v>
      </c>
      <c r="BF343" s="26" t="s">
        <v>1941</v>
      </c>
      <c r="BG343" s="26" t="s">
        <v>1941</v>
      </c>
      <c r="BH343" s="26" t="s">
        <v>1941</v>
      </c>
      <c r="BI343" s="26" t="s">
        <v>1941</v>
      </c>
      <c r="BJ343" s="26" t="s">
        <v>1941</v>
      </c>
      <c r="BK343" s="26" t="s">
        <v>1941</v>
      </c>
      <c r="BL343" s="26" t="s">
        <v>1941</v>
      </c>
      <c r="BM343" s="26" t="s">
        <v>1941</v>
      </c>
      <c r="BN343" s="26" t="s">
        <v>1941</v>
      </c>
      <c r="BO343" s="26" t="s">
        <v>1941</v>
      </c>
      <c r="BP343" s="26" t="s">
        <v>1941</v>
      </c>
      <c r="BQ343" s="26" t="s">
        <v>1941</v>
      </c>
      <c r="BR343" s="26" t="s">
        <v>1941</v>
      </c>
      <c r="BS343" s="26" t="s">
        <v>1941</v>
      </c>
      <c r="BT343" s="26" t="s">
        <v>1941</v>
      </c>
      <c r="BU343" s="26" t="str">
        <f t="shared" si="279"/>
        <v>89. PRODUCE THE CHEMICAL</v>
      </c>
      <c r="BV343" s="26" t="str">
        <f t="shared" si="280"/>
        <v/>
      </c>
      <c r="BW343" s="26" t="str">
        <f t="shared" si="281"/>
        <v/>
      </c>
      <c r="BX343" s="26" t="str">
        <f t="shared" si="282"/>
        <v/>
      </c>
      <c r="BY343" s="26" t="str">
        <f t="shared" si="283"/>
        <v>93. AS A BYPRODUCT</v>
      </c>
      <c r="BZ343" s="26" t="str">
        <f t="shared" si="284"/>
        <v/>
      </c>
      <c r="CA343" s="26" t="str">
        <f t="shared" si="285"/>
        <v/>
      </c>
      <c r="CB343" s="26" t="str">
        <f t="shared" si="286"/>
        <v/>
      </c>
      <c r="CC343" s="26" t="str">
        <f t="shared" si="287"/>
        <v/>
      </c>
      <c r="CD343" s="26" t="str">
        <f t="shared" si="288"/>
        <v/>
      </c>
      <c r="CE343" s="26" t="str">
        <f t="shared" si="289"/>
        <v/>
      </c>
      <c r="CF343" s="26" t="str">
        <f t="shared" si="290"/>
        <v/>
      </c>
      <c r="CG343" s="26" t="str">
        <f t="shared" si="291"/>
        <v/>
      </c>
      <c r="CH343" s="26" t="str">
        <f t="shared" si="292"/>
        <v/>
      </c>
      <c r="CI343" s="26" t="str">
        <f t="shared" si="293"/>
        <v/>
      </c>
      <c r="CJ343" s="26" t="str">
        <f t="shared" si="294"/>
        <v/>
      </c>
      <c r="CK343" s="26" t="str">
        <f t="shared" si="295"/>
        <v/>
      </c>
      <c r="CL343" s="26" t="str">
        <f t="shared" si="296"/>
        <v/>
      </c>
      <c r="CM343" s="26" t="str">
        <f t="shared" si="297"/>
        <v/>
      </c>
      <c r="CN343" s="26" t="str">
        <f t="shared" si="298"/>
        <v/>
      </c>
      <c r="CO343" s="26" t="str">
        <f t="shared" si="299"/>
        <v/>
      </c>
      <c r="CP343" s="26" t="str">
        <f t="shared" si="300"/>
        <v/>
      </c>
      <c r="CQ343" s="26" t="str">
        <f t="shared" si="301"/>
        <v/>
      </c>
      <c r="CR343" s="26" t="str">
        <f t="shared" si="302"/>
        <v/>
      </c>
      <c r="CS343" s="26" t="str">
        <f t="shared" si="303"/>
        <v/>
      </c>
      <c r="CT343" s="26" t="str">
        <f t="shared" si="304"/>
        <v/>
      </c>
      <c r="CU343" s="26" t="str">
        <f t="shared" si="305"/>
        <v/>
      </c>
      <c r="CV343" s="26" t="str">
        <f t="shared" si="306"/>
        <v/>
      </c>
      <c r="CW343" s="26" t="str">
        <f t="shared" si="307"/>
        <v/>
      </c>
      <c r="CX343" s="26" t="str">
        <f t="shared" si="308"/>
        <v/>
      </c>
      <c r="CY343" s="26" t="str">
        <f t="shared" si="309"/>
        <v/>
      </c>
      <c r="CZ343" s="26" t="str">
        <f t="shared" si="310"/>
        <v/>
      </c>
      <c r="DA343" s="26" t="str">
        <f t="shared" si="311"/>
        <v/>
      </c>
      <c r="DB343" s="26" t="str">
        <f t="shared" si="312"/>
        <v/>
      </c>
      <c r="DC343" s="26" t="str">
        <f t="shared" si="313"/>
        <v/>
      </c>
      <c r="DD343" s="26" t="str">
        <f t="shared" si="314"/>
        <v/>
      </c>
      <c r="DE343" s="26" t="str">
        <f t="shared" si="315"/>
        <v/>
      </c>
      <c r="DF343" s="26" t="str">
        <f t="shared" si="316"/>
        <v/>
      </c>
      <c r="DG343" s="26" t="str">
        <f t="shared" si="317"/>
        <v/>
      </c>
      <c r="DH343" s="26" t="str">
        <f t="shared" si="318"/>
        <v/>
      </c>
      <c r="DI343" s="26" t="str">
        <f t="shared" si="319"/>
        <v/>
      </c>
      <c r="DJ343" s="26" t="str">
        <f t="shared" si="320"/>
        <v/>
      </c>
      <c r="DK343" s="26" t="str">
        <f t="shared" si="321"/>
        <v/>
      </c>
      <c r="DL343" s="26" t="str">
        <f t="shared" si="322"/>
        <v/>
      </c>
      <c r="DM343" s="26" t="str">
        <f t="shared" si="323"/>
        <v/>
      </c>
      <c r="DN343" s="26" t="str">
        <f t="shared" si="324"/>
        <v/>
      </c>
      <c r="DO343" s="26" t="str">
        <f t="shared" si="325"/>
        <v/>
      </c>
      <c r="DP343" s="26" t="str">
        <f t="shared" si="326"/>
        <v/>
      </c>
      <c r="DQ343" s="26" t="str">
        <f t="shared" si="327"/>
        <v/>
      </c>
      <c r="DR343" s="26" t="str">
        <f t="shared" si="328"/>
        <v/>
      </c>
      <c r="DS343" s="26" t="str">
        <f t="shared" si="329"/>
        <v/>
      </c>
      <c r="DT343" s="26" t="str">
        <f t="shared" si="330"/>
        <v/>
      </c>
      <c r="DU343" s="26" t="str">
        <f t="shared" si="331"/>
        <v/>
      </c>
      <c r="DV343" s="26" t="str">
        <f t="shared" si="332"/>
        <v/>
      </c>
    </row>
    <row r="344" spans="1:126" ht="45" x14ac:dyDescent="0.25">
      <c r="A344" t="s">
        <v>1942</v>
      </c>
      <c r="B344">
        <v>2021</v>
      </c>
      <c r="C344" t="s">
        <v>2046</v>
      </c>
      <c r="D344">
        <v>106990</v>
      </c>
      <c r="E344" s="19">
        <v>1321220038665</v>
      </c>
      <c r="F344" t="s">
        <v>496</v>
      </c>
      <c r="G344">
        <v>324191</v>
      </c>
      <c r="H344" t="s">
        <v>498</v>
      </c>
      <c r="I344" t="s">
        <v>499</v>
      </c>
      <c r="J344" t="s">
        <v>500</v>
      </c>
      <c r="K344" t="s">
        <v>103</v>
      </c>
      <c r="L344">
        <v>70767</v>
      </c>
      <c r="M344" s="26" t="str">
        <f t="shared" si="278"/>
        <v>89. PRODUCE THE CHEMICAL, 93. AS A BYPRODUCT, 115. REPACKAGING</v>
      </c>
      <c r="N344" s="26" t="s">
        <v>194</v>
      </c>
      <c r="O344" s="26" t="s">
        <v>195</v>
      </c>
      <c r="P344">
        <v>4.76</v>
      </c>
      <c r="Q344">
        <v>0</v>
      </c>
      <c r="R344">
        <v>4.76</v>
      </c>
      <c r="S344" s="26" t="s">
        <v>1940</v>
      </c>
      <c r="T344" s="26" t="s">
        <v>1941</v>
      </c>
      <c r="U344" s="26" t="s">
        <v>1941</v>
      </c>
      <c r="V344" s="26" t="s">
        <v>1941</v>
      </c>
      <c r="W344" s="26" t="s">
        <v>1940</v>
      </c>
      <c r="X344" s="26" t="s">
        <v>1941</v>
      </c>
      <c r="Y344" s="26" t="s">
        <v>1941</v>
      </c>
      <c r="Z344" s="26" t="s">
        <v>1941</v>
      </c>
      <c r="AA344" s="26" t="s">
        <v>1941</v>
      </c>
      <c r="AB344" s="26" t="s">
        <v>1941</v>
      </c>
      <c r="AC344" s="26" t="s">
        <v>1941</v>
      </c>
      <c r="AD344" s="26" t="s">
        <v>1941</v>
      </c>
      <c r="AE344" s="26" t="s">
        <v>1941</v>
      </c>
      <c r="AF344" s="26" t="s">
        <v>1941</v>
      </c>
      <c r="AG344" s="26" t="s">
        <v>1941</v>
      </c>
      <c r="AH344" s="26" t="s">
        <v>1941</v>
      </c>
      <c r="AI344" s="26" t="s">
        <v>1941</v>
      </c>
      <c r="AJ344" s="26" t="s">
        <v>1941</v>
      </c>
      <c r="AK344" s="26" t="s">
        <v>1941</v>
      </c>
      <c r="AL344" s="26" t="s">
        <v>1941</v>
      </c>
      <c r="AM344" s="26" t="s">
        <v>1941</v>
      </c>
      <c r="AN344" s="26" t="s">
        <v>1941</v>
      </c>
      <c r="AO344" s="26" t="s">
        <v>1941</v>
      </c>
      <c r="AP344" s="26" t="s">
        <v>1941</v>
      </c>
      <c r="AQ344" s="26" t="s">
        <v>1941</v>
      </c>
      <c r="AR344" s="26" t="s">
        <v>1941</v>
      </c>
      <c r="AS344" s="26" t="s">
        <v>1940</v>
      </c>
      <c r="AT344" s="26" t="s">
        <v>1941</v>
      </c>
      <c r="AU344" s="26" t="s">
        <v>1941</v>
      </c>
      <c r="AV344" s="26" t="s">
        <v>1941</v>
      </c>
      <c r="AW344" s="26" t="s">
        <v>1941</v>
      </c>
      <c r="AX344" s="26" t="s">
        <v>1941</v>
      </c>
      <c r="AY344" s="26" t="s">
        <v>1941</v>
      </c>
      <c r="AZ344" s="26" t="s">
        <v>1941</v>
      </c>
      <c r="BA344" s="26" t="s">
        <v>1941</v>
      </c>
      <c r="BB344" s="26" t="s">
        <v>1941</v>
      </c>
      <c r="BC344" s="26" t="s">
        <v>1941</v>
      </c>
      <c r="BD344" s="26" t="s">
        <v>1941</v>
      </c>
      <c r="BE344" s="26" t="s">
        <v>1941</v>
      </c>
      <c r="BF344" s="26" t="s">
        <v>1941</v>
      </c>
      <c r="BG344" s="26" t="s">
        <v>1941</v>
      </c>
      <c r="BH344" s="26" t="s">
        <v>1941</v>
      </c>
      <c r="BI344" s="26" t="s">
        <v>1941</v>
      </c>
      <c r="BJ344" s="26" t="s">
        <v>1941</v>
      </c>
      <c r="BK344" s="26" t="s">
        <v>1941</v>
      </c>
      <c r="BL344" s="26" t="s">
        <v>1941</v>
      </c>
      <c r="BM344" s="26" t="s">
        <v>1941</v>
      </c>
      <c r="BN344" s="26" t="s">
        <v>1941</v>
      </c>
      <c r="BO344" s="26" t="s">
        <v>1941</v>
      </c>
      <c r="BP344" s="26" t="s">
        <v>1941</v>
      </c>
      <c r="BQ344" s="26" t="s">
        <v>1941</v>
      </c>
      <c r="BR344" s="26" t="s">
        <v>1941</v>
      </c>
      <c r="BS344" s="26" t="s">
        <v>1941</v>
      </c>
      <c r="BT344" s="26" t="s">
        <v>1941</v>
      </c>
      <c r="BU344" s="26" t="str">
        <f t="shared" si="279"/>
        <v>89. PRODUCE THE CHEMICAL</v>
      </c>
      <c r="BV344" s="26" t="str">
        <f t="shared" si="280"/>
        <v/>
      </c>
      <c r="BW344" s="26" t="str">
        <f t="shared" si="281"/>
        <v/>
      </c>
      <c r="BX344" s="26" t="str">
        <f t="shared" si="282"/>
        <v/>
      </c>
      <c r="BY344" s="26" t="str">
        <f t="shared" si="283"/>
        <v>93. AS A BYPRODUCT</v>
      </c>
      <c r="BZ344" s="26" t="str">
        <f t="shared" si="284"/>
        <v/>
      </c>
      <c r="CA344" s="26" t="str">
        <f t="shared" si="285"/>
        <v/>
      </c>
      <c r="CB344" s="26" t="str">
        <f t="shared" si="286"/>
        <v/>
      </c>
      <c r="CC344" s="26" t="str">
        <f t="shared" si="287"/>
        <v/>
      </c>
      <c r="CD344" s="26" t="str">
        <f t="shared" si="288"/>
        <v/>
      </c>
      <c r="CE344" s="26" t="str">
        <f t="shared" si="289"/>
        <v/>
      </c>
      <c r="CF344" s="26" t="str">
        <f t="shared" si="290"/>
        <v/>
      </c>
      <c r="CG344" s="26" t="str">
        <f t="shared" si="291"/>
        <v/>
      </c>
      <c r="CH344" s="26" t="str">
        <f t="shared" si="292"/>
        <v/>
      </c>
      <c r="CI344" s="26" t="str">
        <f t="shared" si="293"/>
        <v/>
      </c>
      <c r="CJ344" s="26" t="str">
        <f t="shared" si="294"/>
        <v/>
      </c>
      <c r="CK344" s="26" t="str">
        <f t="shared" si="295"/>
        <v/>
      </c>
      <c r="CL344" s="26" t="str">
        <f t="shared" si="296"/>
        <v/>
      </c>
      <c r="CM344" s="26" t="str">
        <f t="shared" si="297"/>
        <v/>
      </c>
      <c r="CN344" s="26" t="str">
        <f t="shared" si="298"/>
        <v/>
      </c>
      <c r="CO344" s="26" t="str">
        <f t="shared" si="299"/>
        <v/>
      </c>
      <c r="CP344" s="26" t="str">
        <f t="shared" si="300"/>
        <v/>
      </c>
      <c r="CQ344" s="26" t="str">
        <f t="shared" si="301"/>
        <v/>
      </c>
      <c r="CR344" s="26" t="str">
        <f t="shared" si="302"/>
        <v/>
      </c>
      <c r="CS344" s="26" t="str">
        <f t="shared" si="303"/>
        <v/>
      </c>
      <c r="CT344" s="26" t="str">
        <f t="shared" si="304"/>
        <v/>
      </c>
      <c r="CU344" s="26" t="str">
        <f t="shared" si="305"/>
        <v>115. REPACKAGING</v>
      </c>
      <c r="CV344" s="26" t="str">
        <f t="shared" si="306"/>
        <v/>
      </c>
      <c r="CW344" s="26" t="str">
        <f t="shared" si="307"/>
        <v/>
      </c>
      <c r="CX344" s="26" t="str">
        <f t="shared" si="308"/>
        <v/>
      </c>
      <c r="CY344" s="26" t="str">
        <f t="shared" si="309"/>
        <v/>
      </c>
      <c r="CZ344" s="26" t="str">
        <f t="shared" si="310"/>
        <v/>
      </c>
      <c r="DA344" s="26" t="str">
        <f t="shared" si="311"/>
        <v/>
      </c>
      <c r="DB344" s="26" t="str">
        <f t="shared" si="312"/>
        <v/>
      </c>
      <c r="DC344" s="26" t="str">
        <f t="shared" si="313"/>
        <v/>
      </c>
      <c r="DD344" s="26" t="str">
        <f t="shared" si="314"/>
        <v/>
      </c>
      <c r="DE344" s="26" t="str">
        <f t="shared" si="315"/>
        <v/>
      </c>
      <c r="DF344" s="26" t="str">
        <f t="shared" si="316"/>
        <v/>
      </c>
      <c r="DG344" s="26" t="str">
        <f t="shared" si="317"/>
        <v/>
      </c>
      <c r="DH344" s="26" t="str">
        <f t="shared" si="318"/>
        <v/>
      </c>
      <c r="DI344" s="26" t="str">
        <f t="shared" si="319"/>
        <v/>
      </c>
      <c r="DJ344" s="26" t="str">
        <f t="shared" si="320"/>
        <v/>
      </c>
      <c r="DK344" s="26" t="str">
        <f t="shared" si="321"/>
        <v/>
      </c>
      <c r="DL344" s="26" t="str">
        <f t="shared" si="322"/>
        <v/>
      </c>
      <c r="DM344" s="26" t="str">
        <f t="shared" si="323"/>
        <v/>
      </c>
      <c r="DN344" s="26" t="str">
        <f t="shared" si="324"/>
        <v/>
      </c>
      <c r="DO344" s="26" t="str">
        <f t="shared" si="325"/>
        <v/>
      </c>
      <c r="DP344" s="26" t="str">
        <f t="shared" si="326"/>
        <v/>
      </c>
      <c r="DQ344" s="26" t="str">
        <f t="shared" si="327"/>
        <v/>
      </c>
      <c r="DR344" s="26" t="str">
        <f t="shared" si="328"/>
        <v/>
      </c>
      <c r="DS344" s="26" t="str">
        <f t="shared" si="329"/>
        <v/>
      </c>
      <c r="DT344" s="26" t="str">
        <f t="shared" si="330"/>
        <v/>
      </c>
      <c r="DU344" s="26" t="str">
        <f t="shared" si="331"/>
        <v/>
      </c>
      <c r="DV344" s="26" t="str">
        <f t="shared" si="332"/>
        <v/>
      </c>
    </row>
    <row r="345" spans="1:126" ht="45" x14ac:dyDescent="0.25">
      <c r="A345" t="s">
        <v>1942</v>
      </c>
      <c r="B345">
        <v>2021</v>
      </c>
      <c r="C345" t="s">
        <v>2046</v>
      </c>
      <c r="D345">
        <v>106990</v>
      </c>
      <c r="E345" s="19">
        <v>1321220367686</v>
      </c>
      <c r="F345" t="s">
        <v>496</v>
      </c>
      <c r="G345">
        <v>424710</v>
      </c>
      <c r="H345" t="s">
        <v>498</v>
      </c>
      <c r="I345" t="s">
        <v>499</v>
      </c>
      <c r="J345" t="s">
        <v>500</v>
      </c>
      <c r="K345" t="s">
        <v>103</v>
      </c>
      <c r="L345">
        <v>70767</v>
      </c>
      <c r="M345" s="26" t="str">
        <f t="shared" si="278"/>
        <v>89. PRODUCE THE CHEMICAL, 93. AS A BYPRODUCT</v>
      </c>
      <c r="N345" s="26" t="s">
        <v>194</v>
      </c>
      <c r="O345" s="26" t="s">
        <v>195</v>
      </c>
      <c r="P345">
        <v>2</v>
      </c>
      <c r="Q345">
        <v>0</v>
      </c>
      <c r="R345">
        <v>2</v>
      </c>
      <c r="S345" s="26" t="s">
        <v>1940</v>
      </c>
      <c r="T345" s="26" t="s">
        <v>1941</v>
      </c>
      <c r="U345" s="26" t="s">
        <v>1941</v>
      </c>
      <c r="V345" s="26" t="s">
        <v>1941</v>
      </c>
      <c r="W345" s="26" t="s">
        <v>1940</v>
      </c>
      <c r="X345" s="26" t="s">
        <v>1941</v>
      </c>
      <c r="Y345" s="26" t="s">
        <v>1941</v>
      </c>
      <c r="Z345" s="26" t="s">
        <v>1941</v>
      </c>
      <c r="AA345" s="26" t="s">
        <v>1941</v>
      </c>
      <c r="AB345" s="26" t="s">
        <v>1941</v>
      </c>
      <c r="AC345" s="26" t="s">
        <v>1941</v>
      </c>
      <c r="AD345" s="26" t="s">
        <v>1941</v>
      </c>
      <c r="AE345" s="26" t="s">
        <v>1941</v>
      </c>
      <c r="AF345" s="26" t="s">
        <v>1941</v>
      </c>
      <c r="AG345" s="26" t="s">
        <v>1941</v>
      </c>
      <c r="AH345" s="26" t="s">
        <v>1941</v>
      </c>
      <c r="AI345" s="26" t="s">
        <v>1941</v>
      </c>
      <c r="AJ345" s="26" t="s">
        <v>1941</v>
      </c>
      <c r="AK345" s="26" t="s">
        <v>1941</v>
      </c>
      <c r="AL345" s="26" t="s">
        <v>1941</v>
      </c>
      <c r="AM345" s="26" t="s">
        <v>1941</v>
      </c>
      <c r="AN345" s="26" t="s">
        <v>1941</v>
      </c>
      <c r="AO345" s="26" t="s">
        <v>1941</v>
      </c>
      <c r="AP345" s="26" t="s">
        <v>1941</v>
      </c>
      <c r="AQ345" s="26" t="s">
        <v>1941</v>
      </c>
      <c r="AR345" s="26" t="s">
        <v>1941</v>
      </c>
      <c r="AS345" s="26" t="s">
        <v>1941</v>
      </c>
      <c r="AT345" s="26" t="s">
        <v>1941</v>
      </c>
      <c r="AU345" s="26" t="s">
        <v>1941</v>
      </c>
      <c r="AV345" s="26" t="s">
        <v>1941</v>
      </c>
      <c r="AW345" s="26" t="s">
        <v>1941</v>
      </c>
      <c r="AX345" s="26" t="s">
        <v>1941</v>
      </c>
      <c r="AY345" s="26" t="s">
        <v>1941</v>
      </c>
      <c r="AZ345" s="26" t="s">
        <v>1941</v>
      </c>
      <c r="BA345" s="26" t="s">
        <v>1941</v>
      </c>
      <c r="BB345" s="26" t="s">
        <v>1941</v>
      </c>
      <c r="BC345" s="26" t="s">
        <v>1941</v>
      </c>
      <c r="BD345" s="26" t="s">
        <v>1941</v>
      </c>
      <c r="BE345" s="26" t="s">
        <v>1941</v>
      </c>
      <c r="BF345" s="26" t="s">
        <v>1941</v>
      </c>
      <c r="BG345" s="26" t="s">
        <v>1941</v>
      </c>
      <c r="BH345" s="26" t="s">
        <v>1941</v>
      </c>
      <c r="BI345" s="26" t="s">
        <v>1941</v>
      </c>
      <c r="BJ345" s="26" t="s">
        <v>1941</v>
      </c>
      <c r="BK345" s="26" t="s">
        <v>1941</v>
      </c>
      <c r="BL345" s="26" t="s">
        <v>1941</v>
      </c>
      <c r="BM345" s="26" t="s">
        <v>1941</v>
      </c>
      <c r="BN345" s="26" t="s">
        <v>1941</v>
      </c>
      <c r="BO345" s="26" t="s">
        <v>1941</v>
      </c>
      <c r="BP345" s="26" t="s">
        <v>1941</v>
      </c>
      <c r="BQ345" s="26" t="s">
        <v>1941</v>
      </c>
      <c r="BR345" s="26" t="s">
        <v>1941</v>
      </c>
      <c r="BS345" s="26" t="s">
        <v>1941</v>
      </c>
      <c r="BT345" s="26" t="s">
        <v>1941</v>
      </c>
      <c r="BU345" s="26" t="str">
        <f t="shared" si="279"/>
        <v>89. PRODUCE THE CHEMICAL</v>
      </c>
      <c r="BV345" s="26" t="str">
        <f t="shared" si="280"/>
        <v/>
      </c>
      <c r="BW345" s="26" t="str">
        <f t="shared" si="281"/>
        <v/>
      </c>
      <c r="BX345" s="26" t="str">
        <f t="shared" si="282"/>
        <v/>
      </c>
      <c r="BY345" s="26" t="str">
        <f t="shared" si="283"/>
        <v>93. AS A BYPRODUCT</v>
      </c>
      <c r="BZ345" s="26" t="str">
        <f t="shared" si="284"/>
        <v/>
      </c>
      <c r="CA345" s="26" t="str">
        <f t="shared" si="285"/>
        <v/>
      </c>
      <c r="CB345" s="26" t="str">
        <f t="shared" si="286"/>
        <v/>
      </c>
      <c r="CC345" s="26" t="str">
        <f t="shared" si="287"/>
        <v/>
      </c>
      <c r="CD345" s="26" t="str">
        <f t="shared" si="288"/>
        <v/>
      </c>
      <c r="CE345" s="26" t="str">
        <f t="shared" si="289"/>
        <v/>
      </c>
      <c r="CF345" s="26" t="str">
        <f t="shared" si="290"/>
        <v/>
      </c>
      <c r="CG345" s="26" t="str">
        <f t="shared" si="291"/>
        <v/>
      </c>
      <c r="CH345" s="26" t="str">
        <f t="shared" si="292"/>
        <v/>
      </c>
      <c r="CI345" s="26" t="str">
        <f t="shared" si="293"/>
        <v/>
      </c>
      <c r="CJ345" s="26" t="str">
        <f t="shared" si="294"/>
        <v/>
      </c>
      <c r="CK345" s="26" t="str">
        <f t="shared" si="295"/>
        <v/>
      </c>
      <c r="CL345" s="26" t="str">
        <f t="shared" si="296"/>
        <v/>
      </c>
      <c r="CM345" s="26" t="str">
        <f t="shared" si="297"/>
        <v/>
      </c>
      <c r="CN345" s="26" t="str">
        <f t="shared" si="298"/>
        <v/>
      </c>
      <c r="CO345" s="26" t="str">
        <f t="shared" si="299"/>
        <v/>
      </c>
      <c r="CP345" s="26" t="str">
        <f t="shared" si="300"/>
        <v/>
      </c>
      <c r="CQ345" s="26" t="str">
        <f t="shared" si="301"/>
        <v/>
      </c>
      <c r="CR345" s="26" t="str">
        <f t="shared" si="302"/>
        <v/>
      </c>
      <c r="CS345" s="26" t="str">
        <f t="shared" si="303"/>
        <v/>
      </c>
      <c r="CT345" s="26" t="str">
        <f t="shared" si="304"/>
        <v/>
      </c>
      <c r="CU345" s="26" t="str">
        <f t="shared" si="305"/>
        <v/>
      </c>
      <c r="CV345" s="26" t="str">
        <f t="shared" si="306"/>
        <v/>
      </c>
      <c r="CW345" s="26" t="str">
        <f t="shared" si="307"/>
        <v/>
      </c>
      <c r="CX345" s="26" t="str">
        <f t="shared" si="308"/>
        <v/>
      </c>
      <c r="CY345" s="26" t="str">
        <f t="shared" si="309"/>
        <v/>
      </c>
      <c r="CZ345" s="26" t="str">
        <f t="shared" si="310"/>
        <v/>
      </c>
      <c r="DA345" s="26" t="str">
        <f t="shared" si="311"/>
        <v/>
      </c>
      <c r="DB345" s="26" t="str">
        <f t="shared" si="312"/>
        <v/>
      </c>
      <c r="DC345" s="26" t="str">
        <f t="shared" si="313"/>
        <v/>
      </c>
      <c r="DD345" s="26" t="str">
        <f t="shared" si="314"/>
        <v/>
      </c>
      <c r="DE345" s="26" t="str">
        <f t="shared" si="315"/>
        <v/>
      </c>
      <c r="DF345" s="26" t="str">
        <f t="shared" si="316"/>
        <v/>
      </c>
      <c r="DG345" s="26" t="str">
        <f t="shared" si="317"/>
        <v/>
      </c>
      <c r="DH345" s="26" t="str">
        <f t="shared" si="318"/>
        <v/>
      </c>
      <c r="DI345" s="26" t="str">
        <f t="shared" si="319"/>
        <v/>
      </c>
      <c r="DJ345" s="26" t="str">
        <f t="shared" si="320"/>
        <v/>
      </c>
      <c r="DK345" s="26" t="str">
        <f t="shared" si="321"/>
        <v/>
      </c>
      <c r="DL345" s="26" t="str">
        <f t="shared" si="322"/>
        <v/>
      </c>
      <c r="DM345" s="26" t="str">
        <f t="shared" si="323"/>
        <v/>
      </c>
      <c r="DN345" s="26" t="str">
        <f t="shared" si="324"/>
        <v/>
      </c>
      <c r="DO345" s="26" t="str">
        <f t="shared" si="325"/>
        <v/>
      </c>
      <c r="DP345" s="26" t="str">
        <f t="shared" si="326"/>
        <v/>
      </c>
      <c r="DQ345" s="26" t="str">
        <f t="shared" si="327"/>
        <v/>
      </c>
      <c r="DR345" s="26" t="str">
        <f t="shared" si="328"/>
        <v/>
      </c>
      <c r="DS345" s="26" t="str">
        <f t="shared" si="329"/>
        <v/>
      </c>
      <c r="DT345" s="26" t="str">
        <f t="shared" si="330"/>
        <v/>
      </c>
      <c r="DU345" s="26" t="str">
        <f t="shared" si="331"/>
        <v/>
      </c>
      <c r="DV345" s="26" t="str">
        <f t="shared" si="332"/>
        <v/>
      </c>
    </row>
    <row r="346" spans="1:126" ht="105" x14ac:dyDescent="0.25">
      <c r="A346" t="s">
        <v>1942</v>
      </c>
      <c r="B346">
        <v>2016</v>
      </c>
      <c r="C346" t="s">
        <v>2046</v>
      </c>
      <c r="D346">
        <v>106990</v>
      </c>
      <c r="E346" s="19">
        <v>1316215760760</v>
      </c>
      <c r="F346" t="s">
        <v>507</v>
      </c>
      <c r="G346">
        <v>325110</v>
      </c>
      <c r="H346" t="s">
        <v>508</v>
      </c>
      <c r="I346" t="s">
        <v>509</v>
      </c>
      <c r="J346" t="s">
        <v>510</v>
      </c>
      <c r="K346" t="s">
        <v>103</v>
      </c>
      <c r="L346">
        <v>70805</v>
      </c>
      <c r="M346" s="26" t="str">
        <f t="shared" si="278"/>
        <v>89. PRODUCE THE CHEMICAL, 91. ON-SITE USE OF THE CHEMICAL, 92. SALE OR DISTRIBUTION OF THE CHEMICAL, 93. AS A BYPRODUCT, 94. AS A MANUFACTURED IMPURITY, 95. USED AS A REACTANT, 115. REPACKAGING, 116. AS A PROCESS IMPURITY, 133. ANCILLARY OR OTHER USE</v>
      </c>
      <c r="N346" s="26" t="s">
        <v>172</v>
      </c>
      <c r="O346" s="26" t="s">
        <v>2050</v>
      </c>
      <c r="P346">
        <v>4500</v>
      </c>
      <c r="Q346">
        <v>2900</v>
      </c>
      <c r="R346">
        <v>7400</v>
      </c>
      <c r="S346" s="26" t="s">
        <v>1940</v>
      </c>
      <c r="T346" s="26" t="s">
        <v>1941</v>
      </c>
      <c r="U346" s="26" t="s">
        <v>1940</v>
      </c>
      <c r="V346" s="26" t="s">
        <v>1940</v>
      </c>
      <c r="W346" s="26" t="s">
        <v>1940</v>
      </c>
      <c r="X346" s="26" t="s">
        <v>1940</v>
      </c>
      <c r="Y346" s="26" t="s">
        <v>1940</v>
      </c>
      <c r="AE346" s="26" t="s">
        <v>1941</v>
      </c>
      <c r="AR346" s="26" t="s">
        <v>1941</v>
      </c>
      <c r="AS346" s="26" t="s">
        <v>1940</v>
      </c>
      <c r="AT346" s="26" t="s">
        <v>1940</v>
      </c>
      <c r="AV346" s="26" t="s">
        <v>1941</v>
      </c>
      <c r="BD346" s="26" t="s">
        <v>1941</v>
      </c>
      <c r="BK346" s="26" t="s">
        <v>1940</v>
      </c>
      <c r="BU346" s="26" t="str">
        <f t="shared" si="279"/>
        <v>89. PRODUCE THE CHEMICAL</v>
      </c>
      <c r="BV346" s="26" t="str">
        <f t="shared" si="280"/>
        <v/>
      </c>
      <c r="BW346" s="26" t="str">
        <f t="shared" si="281"/>
        <v>91. ON-SITE USE OF THE CHEMICAL</v>
      </c>
      <c r="BX346" s="26" t="str">
        <f t="shared" si="282"/>
        <v>92. SALE OR DISTRIBUTION OF THE CHEMICAL</v>
      </c>
      <c r="BY346" s="26" t="str">
        <f t="shared" si="283"/>
        <v>93. AS A BYPRODUCT</v>
      </c>
      <c r="BZ346" s="26" t="str">
        <f t="shared" si="284"/>
        <v>94. AS A MANUFACTURED IMPURITY</v>
      </c>
      <c r="CA346" s="26" t="str">
        <f t="shared" si="285"/>
        <v>95. USED AS A REACTANT</v>
      </c>
      <c r="CB346" s="26" t="str">
        <f t="shared" si="286"/>
        <v/>
      </c>
      <c r="CC346" s="26" t="str">
        <f t="shared" si="287"/>
        <v/>
      </c>
      <c r="CD346" s="26" t="str">
        <f t="shared" si="288"/>
        <v/>
      </c>
      <c r="CE346" s="26" t="str">
        <f t="shared" si="289"/>
        <v/>
      </c>
      <c r="CF346" s="26" t="str">
        <f t="shared" si="290"/>
        <v/>
      </c>
      <c r="CG346" s="26" t="str">
        <f t="shared" si="291"/>
        <v/>
      </c>
      <c r="CH346" s="26" t="str">
        <f t="shared" si="292"/>
        <v/>
      </c>
      <c r="CI346" s="26" t="str">
        <f t="shared" si="293"/>
        <v/>
      </c>
      <c r="CJ346" s="26" t="str">
        <f t="shared" si="294"/>
        <v/>
      </c>
      <c r="CK346" s="26" t="str">
        <f t="shared" si="295"/>
        <v/>
      </c>
      <c r="CL346" s="26" t="str">
        <f t="shared" si="296"/>
        <v/>
      </c>
      <c r="CM346" s="26" t="str">
        <f t="shared" si="297"/>
        <v/>
      </c>
      <c r="CN346" s="26" t="str">
        <f t="shared" si="298"/>
        <v/>
      </c>
      <c r="CO346" s="26" t="str">
        <f t="shared" si="299"/>
        <v/>
      </c>
      <c r="CP346" s="26" t="str">
        <f t="shared" si="300"/>
        <v/>
      </c>
      <c r="CQ346" s="26" t="str">
        <f t="shared" si="301"/>
        <v/>
      </c>
      <c r="CR346" s="26" t="str">
        <f t="shared" si="302"/>
        <v/>
      </c>
      <c r="CS346" s="26" t="str">
        <f t="shared" si="303"/>
        <v/>
      </c>
      <c r="CT346" s="26" t="str">
        <f t="shared" si="304"/>
        <v/>
      </c>
      <c r="CU346" s="26" t="str">
        <f t="shared" si="305"/>
        <v>115. REPACKAGING</v>
      </c>
      <c r="CV346" s="26" t="str">
        <f t="shared" si="306"/>
        <v>116. AS A PROCESS IMPURITY</v>
      </c>
      <c r="CW346" s="26" t="str">
        <f t="shared" si="307"/>
        <v/>
      </c>
      <c r="CX346" s="26" t="str">
        <f t="shared" si="308"/>
        <v/>
      </c>
      <c r="CY346" s="26" t="str">
        <f t="shared" si="309"/>
        <v/>
      </c>
      <c r="CZ346" s="26" t="str">
        <f t="shared" si="310"/>
        <v/>
      </c>
      <c r="DA346" s="26" t="str">
        <f t="shared" si="311"/>
        <v/>
      </c>
      <c r="DB346" s="26" t="str">
        <f t="shared" si="312"/>
        <v/>
      </c>
      <c r="DC346" s="26" t="str">
        <f t="shared" si="313"/>
        <v/>
      </c>
      <c r="DD346" s="26" t="str">
        <f t="shared" si="314"/>
        <v/>
      </c>
      <c r="DE346" s="26" t="str">
        <f t="shared" si="315"/>
        <v/>
      </c>
      <c r="DF346" s="26" t="str">
        <f t="shared" si="316"/>
        <v/>
      </c>
      <c r="DG346" s="26" t="str">
        <f t="shared" si="317"/>
        <v/>
      </c>
      <c r="DH346" s="26" t="str">
        <f t="shared" si="318"/>
        <v/>
      </c>
      <c r="DI346" s="26" t="str">
        <f t="shared" si="319"/>
        <v/>
      </c>
      <c r="DJ346" s="26" t="str">
        <f t="shared" si="320"/>
        <v/>
      </c>
      <c r="DK346" s="26" t="str">
        <f t="shared" si="321"/>
        <v/>
      </c>
      <c r="DL346" s="26" t="str">
        <f t="shared" si="322"/>
        <v/>
      </c>
      <c r="DM346" s="26" t="str">
        <f t="shared" si="323"/>
        <v>133. ANCILLARY OR OTHER USE</v>
      </c>
      <c r="DN346" s="26" t="str">
        <f t="shared" si="324"/>
        <v/>
      </c>
      <c r="DO346" s="26" t="str">
        <f t="shared" si="325"/>
        <v/>
      </c>
      <c r="DP346" s="26" t="str">
        <f t="shared" si="326"/>
        <v/>
      </c>
      <c r="DQ346" s="26" t="str">
        <f t="shared" si="327"/>
        <v/>
      </c>
      <c r="DR346" s="26" t="str">
        <f t="shared" si="328"/>
        <v/>
      </c>
      <c r="DS346" s="26" t="str">
        <f t="shared" si="329"/>
        <v/>
      </c>
      <c r="DT346" s="26" t="str">
        <f t="shared" si="330"/>
        <v/>
      </c>
      <c r="DU346" s="26" t="str">
        <f t="shared" si="331"/>
        <v/>
      </c>
      <c r="DV346" s="26" t="str">
        <f t="shared" si="332"/>
        <v/>
      </c>
    </row>
    <row r="347" spans="1:126" ht="105" x14ac:dyDescent="0.25">
      <c r="A347" t="s">
        <v>1942</v>
      </c>
      <c r="B347">
        <v>2017</v>
      </c>
      <c r="C347" t="s">
        <v>2046</v>
      </c>
      <c r="D347">
        <v>106990</v>
      </c>
      <c r="E347" s="19">
        <v>1317216543557</v>
      </c>
      <c r="F347" t="s">
        <v>507</v>
      </c>
      <c r="G347">
        <v>325110</v>
      </c>
      <c r="H347" t="s">
        <v>508</v>
      </c>
      <c r="I347" t="s">
        <v>509</v>
      </c>
      <c r="J347" t="s">
        <v>510</v>
      </c>
      <c r="K347" t="s">
        <v>103</v>
      </c>
      <c r="L347">
        <v>70805</v>
      </c>
      <c r="M347" s="26" t="str">
        <f t="shared" si="278"/>
        <v>89. PRODUCE THE CHEMICAL, 91. ON-SITE USE OF THE CHEMICAL, 92. SALE OR DISTRIBUTION OF THE CHEMICAL, 93. AS A BYPRODUCT, 94. AS A MANUFACTURED IMPURITY, 95. USED AS A REACTANT, 115. REPACKAGING, 116. AS A PROCESS IMPURITY, 133. ANCILLARY OR OTHER USE</v>
      </c>
      <c r="N347" s="26" t="s">
        <v>172</v>
      </c>
      <c r="O347" s="26" t="s">
        <v>2050</v>
      </c>
      <c r="P347">
        <v>4400</v>
      </c>
      <c r="Q347">
        <v>3500</v>
      </c>
      <c r="R347">
        <v>7900</v>
      </c>
      <c r="S347" s="26" t="s">
        <v>1940</v>
      </c>
      <c r="T347" s="26" t="s">
        <v>1941</v>
      </c>
      <c r="U347" s="26" t="s">
        <v>1940</v>
      </c>
      <c r="V347" s="26" t="s">
        <v>1940</v>
      </c>
      <c r="W347" s="26" t="s">
        <v>1940</v>
      </c>
      <c r="X347" s="26" t="s">
        <v>1940</v>
      </c>
      <c r="Y347" s="26" t="s">
        <v>1940</v>
      </c>
      <c r="AE347" s="26" t="s">
        <v>1941</v>
      </c>
      <c r="AR347" s="26" t="s">
        <v>1941</v>
      </c>
      <c r="AS347" s="26" t="s">
        <v>1940</v>
      </c>
      <c r="AT347" s="26" t="s">
        <v>1940</v>
      </c>
      <c r="AV347" s="26" t="s">
        <v>1941</v>
      </c>
      <c r="BD347" s="26" t="s">
        <v>1941</v>
      </c>
      <c r="BK347" s="26" t="s">
        <v>1940</v>
      </c>
      <c r="BU347" s="26" t="str">
        <f t="shared" si="279"/>
        <v>89. PRODUCE THE CHEMICAL</v>
      </c>
      <c r="BV347" s="26" t="str">
        <f t="shared" si="280"/>
        <v/>
      </c>
      <c r="BW347" s="26" t="str">
        <f t="shared" si="281"/>
        <v>91. ON-SITE USE OF THE CHEMICAL</v>
      </c>
      <c r="BX347" s="26" t="str">
        <f t="shared" si="282"/>
        <v>92. SALE OR DISTRIBUTION OF THE CHEMICAL</v>
      </c>
      <c r="BY347" s="26" t="str">
        <f t="shared" si="283"/>
        <v>93. AS A BYPRODUCT</v>
      </c>
      <c r="BZ347" s="26" t="str">
        <f t="shared" si="284"/>
        <v>94. AS A MANUFACTURED IMPURITY</v>
      </c>
      <c r="CA347" s="26" t="str">
        <f t="shared" si="285"/>
        <v>95. USED AS A REACTANT</v>
      </c>
      <c r="CB347" s="26" t="str">
        <f t="shared" si="286"/>
        <v/>
      </c>
      <c r="CC347" s="26" t="str">
        <f t="shared" si="287"/>
        <v/>
      </c>
      <c r="CD347" s="26" t="str">
        <f t="shared" si="288"/>
        <v/>
      </c>
      <c r="CE347" s="26" t="str">
        <f t="shared" si="289"/>
        <v/>
      </c>
      <c r="CF347" s="26" t="str">
        <f t="shared" si="290"/>
        <v/>
      </c>
      <c r="CG347" s="26" t="str">
        <f t="shared" si="291"/>
        <v/>
      </c>
      <c r="CH347" s="26" t="str">
        <f t="shared" si="292"/>
        <v/>
      </c>
      <c r="CI347" s="26" t="str">
        <f t="shared" si="293"/>
        <v/>
      </c>
      <c r="CJ347" s="26" t="str">
        <f t="shared" si="294"/>
        <v/>
      </c>
      <c r="CK347" s="26" t="str">
        <f t="shared" si="295"/>
        <v/>
      </c>
      <c r="CL347" s="26" t="str">
        <f t="shared" si="296"/>
        <v/>
      </c>
      <c r="CM347" s="26" t="str">
        <f t="shared" si="297"/>
        <v/>
      </c>
      <c r="CN347" s="26" t="str">
        <f t="shared" si="298"/>
        <v/>
      </c>
      <c r="CO347" s="26" t="str">
        <f t="shared" si="299"/>
        <v/>
      </c>
      <c r="CP347" s="26" t="str">
        <f t="shared" si="300"/>
        <v/>
      </c>
      <c r="CQ347" s="26" t="str">
        <f t="shared" si="301"/>
        <v/>
      </c>
      <c r="CR347" s="26" t="str">
        <f t="shared" si="302"/>
        <v/>
      </c>
      <c r="CS347" s="26" t="str">
        <f t="shared" si="303"/>
        <v/>
      </c>
      <c r="CT347" s="26" t="str">
        <f t="shared" si="304"/>
        <v/>
      </c>
      <c r="CU347" s="26" t="str">
        <f t="shared" si="305"/>
        <v>115. REPACKAGING</v>
      </c>
      <c r="CV347" s="26" t="str">
        <f t="shared" si="306"/>
        <v>116. AS A PROCESS IMPURITY</v>
      </c>
      <c r="CW347" s="26" t="str">
        <f t="shared" si="307"/>
        <v/>
      </c>
      <c r="CX347" s="26" t="str">
        <f t="shared" si="308"/>
        <v/>
      </c>
      <c r="CY347" s="26" t="str">
        <f t="shared" si="309"/>
        <v/>
      </c>
      <c r="CZ347" s="26" t="str">
        <f t="shared" si="310"/>
        <v/>
      </c>
      <c r="DA347" s="26" t="str">
        <f t="shared" si="311"/>
        <v/>
      </c>
      <c r="DB347" s="26" t="str">
        <f t="shared" si="312"/>
        <v/>
      </c>
      <c r="DC347" s="26" t="str">
        <f t="shared" si="313"/>
        <v/>
      </c>
      <c r="DD347" s="26" t="str">
        <f t="shared" si="314"/>
        <v/>
      </c>
      <c r="DE347" s="26" t="str">
        <f t="shared" si="315"/>
        <v/>
      </c>
      <c r="DF347" s="26" t="str">
        <f t="shared" si="316"/>
        <v/>
      </c>
      <c r="DG347" s="26" t="str">
        <f t="shared" si="317"/>
        <v/>
      </c>
      <c r="DH347" s="26" t="str">
        <f t="shared" si="318"/>
        <v/>
      </c>
      <c r="DI347" s="26" t="str">
        <f t="shared" si="319"/>
        <v/>
      </c>
      <c r="DJ347" s="26" t="str">
        <f t="shared" si="320"/>
        <v/>
      </c>
      <c r="DK347" s="26" t="str">
        <f t="shared" si="321"/>
        <v/>
      </c>
      <c r="DL347" s="26" t="str">
        <f t="shared" si="322"/>
        <v/>
      </c>
      <c r="DM347" s="26" t="str">
        <f t="shared" si="323"/>
        <v>133. ANCILLARY OR OTHER USE</v>
      </c>
      <c r="DN347" s="26" t="str">
        <f t="shared" si="324"/>
        <v/>
      </c>
      <c r="DO347" s="26" t="str">
        <f t="shared" si="325"/>
        <v/>
      </c>
      <c r="DP347" s="26" t="str">
        <f t="shared" si="326"/>
        <v/>
      </c>
      <c r="DQ347" s="26" t="str">
        <f t="shared" si="327"/>
        <v/>
      </c>
      <c r="DR347" s="26" t="str">
        <f t="shared" si="328"/>
        <v/>
      </c>
      <c r="DS347" s="26" t="str">
        <f t="shared" si="329"/>
        <v/>
      </c>
      <c r="DT347" s="26" t="str">
        <f t="shared" si="330"/>
        <v/>
      </c>
      <c r="DU347" s="26" t="str">
        <f t="shared" si="331"/>
        <v/>
      </c>
      <c r="DV347" s="26" t="str">
        <f t="shared" si="332"/>
        <v/>
      </c>
    </row>
    <row r="348" spans="1:126" ht="120" x14ac:dyDescent="0.25">
      <c r="A348" t="s">
        <v>1942</v>
      </c>
      <c r="B348">
        <v>2018</v>
      </c>
      <c r="C348" t="s">
        <v>2046</v>
      </c>
      <c r="D348">
        <v>106990</v>
      </c>
      <c r="E348" s="19">
        <v>1318217439571</v>
      </c>
      <c r="F348" t="s">
        <v>507</v>
      </c>
      <c r="G348">
        <v>325110</v>
      </c>
      <c r="H348" t="s">
        <v>508</v>
      </c>
      <c r="I348" t="s">
        <v>509</v>
      </c>
      <c r="J348" t="s">
        <v>510</v>
      </c>
      <c r="K348" t="s">
        <v>103</v>
      </c>
      <c r="L348">
        <v>70805</v>
      </c>
      <c r="M348" s="26" t="str">
        <f t="shared" si="278"/>
        <v>89. PRODUCE THE CHEMICAL, 90. IMPORT THE CHEMICAL, 91. ON-SITE USE OF THE CHEMICAL, 92. SALE OR DISTRIBUTION OF THE CHEMICAL, 93. AS A BYPRODUCT, 94. AS A MANUFACTURED IMPURITY, 95. USED AS A REACTANT, 96. P101  FEEDSTOCKS, 98. P103  INTERMEDIATES, 115. REPACKAGING, 133. ANCILLARY OR OTHER USE, 137. Z304  FUEL</v>
      </c>
      <c r="N348" s="26" t="s">
        <v>172</v>
      </c>
      <c r="O348" s="26" t="s">
        <v>2050</v>
      </c>
      <c r="P348">
        <v>3300</v>
      </c>
      <c r="Q348">
        <v>2300</v>
      </c>
      <c r="R348">
        <v>5600</v>
      </c>
      <c r="S348" s="26" t="s">
        <v>1940</v>
      </c>
      <c r="T348" s="26" t="s">
        <v>1940</v>
      </c>
      <c r="U348" s="26" t="s">
        <v>1940</v>
      </c>
      <c r="V348" s="26" t="s">
        <v>1940</v>
      </c>
      <c r="W348" s="26" t="s">
        <v>1940</v>
      </c>
      <c r="X348" s="26" t="s">
        <v>1940</v>
      </c>
      <c r="Y348" s="26" t="s">
        <v>1940</v>
      </c>
      <c r="Z348" s="26" t="s">
        <v>1940</v>
      </c>
      <c r="AA348" s="26" t="s">
        <v>1941</v>
      </c>
      <c r="AB348" s="26" t="s">
        <v>1940</v>
      </c>
      <c r="AC348" s="26" t="s">
        <v>1941</v>
      </c>
      <c r="AD348" s="26" t="s">
        <v>1941</v>
      </c>
      <c r="AE348" s="26" t="s">
        <v>1941</v>
      </c>
      <c r="AF348" s="26" t="s">
        <v>1941</v>
      </c>
      <c r="AG348" s="26" t="s">
        <v>1941</v>
      </c>
      <c r="AH348" s="26" t="s">
        <v>1941</v>
      </c>
      <c r="AI348" s="26" t="s">
        <v>1941</v>
      </c>
      <c r="AJ348" s="26" t="s">
        <v>1941</v>
      </c>
      <c r="AK348" s="26" t="s">
        <v>1941</v>
      </c>
      <c r="AL348" s="26" t="s">
        <v>1941</v>
      </c>
      <c r="AM348" s="26" t="s">
        <v>1941</v>
      </c>
      <c r="AN348" s="26" t="s">
        <v>1941</v>
      </c>
      <c r="AO348" s="26" t="s">
        <v>1941</v>
      </c>
      <c r="AP348" s="26" t="s">
        <v>1941</v>
      </c>
      <c r="AQ348" s="26" t="s">
        <v>1941</v>
      </c>
      <c r="AR348" s="26" t="s">
        <v>1941</v>
      </c>
      <c r="AS348" s="26" t="s">
        <v>1940</v>
      </c>
      <c r="AT348" s="26" t="s">
        <v>1941</v>
      </c>
      <c r="AU348" s="26" t="s">
        <v>1941</v>
      </c>
      <c r="AV348" s="26" t="s">
        <v>1941</v>
      </c>
      <c r="AW348" s="26" t="s">
        <v>1941</v>
      </c>
      <c r="AX348" s="26" t="s">
        <v>1941</v>
      </c>
      <c r="AY348" s="26" t="s">
        <v>1941</v>
      </c>
      <c r="AZ348" s="26" t="s">
        <v>1941</v>
      </c>
      <c r="BA348" s="26" t="s">
        <v>1941</v>
      </c>
      <c r="BB348" s="26" t="s">
        <v>1941</v>
      </c>
      <c r="BC348" s="26" t="s">
        <v>1941</v>
      </c>
      <c r="BD348" s="26" t="s">
        <v>1941</v>
      </c>
      <c r="BE348" s="26" t="s">
        <v>1941</v>
      </c>
      <c r="BF348" s="26" t="s">
        <v>1941</v>
      </c>
      <c r="BG348" s="26" t="s">
        <v>1941</v>
      </c>
      <c r="BH348" s="26" t="s">
        <v>1941</v>
      </c>
      <c r="BI348" s="26" t="s">
        <v>1941</v>
      </c>
      <c r="BJ348" s="26" t="s">
        <v>1941</v>
      </c>
      <c r="BK348" s="26" t="s">
        <v>1940</v>
      </c>
      <c r="BL348" s="26" t="s">
        <v>1941</v>
      </c>
      <c r="BM348" s="26" t="s">
        <v>1941</v>
      </c>
      <c r="BN348" s="26" t="s">
        <v>1941</v>
      </c>
      <c r="BO348" s="26" t="s">
        <v>1940</v>
      </c>
      <c r="BP348" s="26" t="s">
        <v>1941</v>
      </c>
      <c r="BQ348" s="26" t="s">
        <v>1941</v>
      </c>
      <c r="BR348" s="26" t="s">
        <v>1941</v>
      </c>
      <c r="BS348" s="26" t="s">
        <v>1941</v>
      </c>
      <c r="BT348" s="26" t="s">
        <v>1941</v>
      </c>
      <c r="BU348" s="26" t="str">
        <f t="shared" si="279"/>
        <v>89. PRODUCE THE CHEMICAL</v>
      </c>
      <c r="BV348" s="26" t="str">
        <f t="shared" si="280"/>
        <v>90. IMPORT THE CHEMICAL</v>
      </c>
      <c r="BW348" s="26" t="str">
        <f t="shared" si="281"/>
        <v>91. ON-SITE USE OF THE CHEMICAL</v>
      </c>
      <c r="BX348" s="26" t="str">
        <f t="shared" si="282"/>
        <v>92. SALE OR DISTRIBUTION OF THE CHEMICAL</v>
      </c>
      <c r="BY348" s="26" t="str">
        <f t="shared" si="283"/>
        <v>93. AS A BYPRODUCT</v>
      </c>
      <c r="BZ348" s="26" t="str">
        <f t="shared" si="284"/>
        <v>94. AS A MANUFACTURED IMPURITY</v>
      </c>
      <c r="CA348" s="26" t="str">
        <f t="shared" si="285"/>
        <v>95. USED AS A REACTANT</v>
      </c>
      <c r="CB348" s="26" t="str">
        <f t="shared" si="286"/>
        <v>96. P101  FEEDSTOCKS</v>
      </c>
      <c r="CC348" s="26" t="str">
        <f t="shared" si="287"/>
        <v/>
      </c>
      <c r="CD348" s="26" t="str">
        <f t="shared" si="288"/>
        <v>98. P103  INTERMEDIATES</v>
      </c>
      <c r="CE348" s="26" t="str">
        <f t="shared" si="289"/>
        <v/>
      </c>
      <c r="CF348" s="26" t="str">
        <f t="shared" si="290"/>
        <v/>
      </c>
      <c r="CG348" s="26" t="str">
        <f t="shared" si="291"/>
        <v/>
      </c>
      <c r="CH348" s="26" t="str">
        <f t="shared" si="292"/>
        <v/>
      </c>
      <c r="CI348" s="26" t="str">
        <f t="shared" si="293"/>
        <v/>
      </c>
      <c r="CJ348" s="26" t="str">
        <f t="shared" si="294"/>
        <v/>
      </c>
      <c r="CK348" s="26" t="str">
        <f t="shared" si="295"/>
        <v/>
      </c>
      <c r="CL348" s="26" t="str">
        <f t="shared" si="296"/>
        <v/>
      </c>
      <c r="CM348" s="26" t="str">
        <f t="shared" si="297"/>
        <v/>
      </c>
      <c r="CN348" s="26" t="str">
        <f t="shared" si="298"/>
        <v/>
      </c>
      <c r="CO348" s="26" t="str">
        <f t="shared" si="299"/>
        <v/>
      </c>
      <c r="CP348" s="26" t="str">
        <f t="shared" si="300"/>
        <v/>
      </c>
      <c r="CQ348" s="26" t="str">
        <f t="shared" si="301"/>
        <v/>
      </c>
      <c r="CR348" s="26" t="str">
        <f t="shared" si="302"/>
        <v/>
      </c>
      <c r="CS348" s="26" t="str">
        <f t="shared" si="303"/>
        <v/>
      </c>
      <c r="CT348" s="26" t="str">
        <f t="shared" si="304"/>
        <v/>
      </c>
      <c r="CU348" s="26" t="str">
        <f t="shared" si="305"/>
        <v>115. REPACKAGING</v>
      </c>
      <c r="CV348" s="26" t="str">
        <f t="shared" si="306"/>
        <v/>
      </c>
      <c r="CW348" s="26" t="str">
        <f t="shared" si="307"/>
        <v/>
      </c>
      <c r="CX348" s="26" t="str">
        <f t="shared" si="308"/>
        <v/>
      </c>
      <c r="CY348" s="26" t="str">
        <f t="shared" si="309"/>
        <v/>
      </c>
      <c r="CZ348" s="26" t="str">
        <f t="shared" si="310"/>
        <v/>
      </c>
      <c r="DA348" s="26" t="str">
        <f t="shared" si="311"/>
        <v/>
      </c>
      <c r="DB348" s="26" t="str">
        <f t="shared" si="312"/>
        <v/>
      </c>
      <c r="DC348" s="26" t="str">
        <f t="shared" si="313"/>
        <v/>
      </c>
      <c r="DD348" s="26" t="str">
        <f t="shared" si="314"/>
        <v/>
      </c>
      <c r="DE348" s="26" t="str">
        <f t="shared" si="315"/>
        <v/>
      </c>
      <c r="DF348" s="26" t="str">
        <f t="shared" si="316"/>
        <v/>
      </c>
      <c r="DG348" s="26" t="str">
        <f t="shared" si="317"/>
        <v/>
      </c>
      <c r="DH348" s="26" t="str">
        <f t="shared" si="318"/>
        <v/>
      </c>
      <c r="DI348" s="26" t="str">
        <f t="shared" si="319"/>
        <v/>
      </c>
      <c r="DJ348" s="26" t="str">
        <f t="shared" si="320"/>
        <v/>
      </c>
      <c r="DK348" s="26" t="str">
        <f t="shared" si="321"/>
        <v/>
      </c>
      <c r="DL348" s="26" t="str">
        <f t="shared" si="322"/>
        <v/>
      </c>
      <c r="DM348" s="26" t="str">
        <f t="shared" si="323"/>
        <v>133. ANCILLARY OR OTHER USE</v>
      </c>
      <c r="DN348" s="26" t="str">
        <f t="shared" si="324"/>
        <v/>
      </c>
      <c r="DO348" s="26" t="str">
        <f t="shared" si="325"/>
        <v/>
      </c>
      <c r="DP348" s="26" t="str">
        <f t="shared" si="326"/>
        <v/>
      </c>
      <c r="DQ348" s="26" t="str">
        <f t="shared" si="327"/>
        <v>137. Z304  FUEL</v>
      </c>
      <c r="DR348" s="26" t="str">
        <f t="shared" si="328"/>
        <v/>
      </c>
      <c r="DS348" s="26" t="str">
        <f t="shared" si="329"/>
        <v/>
      </c>
      <c r="DT348" s="26" t="str">
        <f t="shared" si="330"/>
        <v/>
      </c>
      <c r="DU348" s="26" t="str">
        <f t="shared" si="331"/>
        <v/>
      </c>
      <c r="DV348" s="26" t="str">
        <f t="shared" si="332"/>
        <v/>
      </c>
    </row>
    <row r="349" spans="1:126" ht="120" x14ac:dyDescent="0.25">
      <c r="A349" t="s">
        <v>1942</v>
      </c>
      <c r="B349">
        <v>2019</v>
      </c>
      <c r="C349" t="s">
        <v>2046</v>
      </c>
      <c r="D349">
        <v>106990</v>
      </c>
      <c r="E349" s="19">
        <v>1319218444077</v>
      </c>
      <c r="F349" t="s">
        <v>507</v>
      </c>
      <c r="G349">
        <v>325110</v>
      </c>
      <c r="H349" t="s">
        <v>508</v>
      </c>
      <c r="I349" t="s">
        <v>509</v>
      </c>
      <c r="J349" t="s">
        <v>510</v>
      </c>
      <c r="K349" t="s">
        <v>103</v>
      </c>
      <c r="L349">
        <v>70805</v>
      </c>
      <c r="M349" s="26" t="str">
        <f t="shared" si="278"/>
        <v>89. PRODUCE THE CHEMICAL, 90. IMPORT THE CHEMICAL, 91. ON-SITE USE OF THE CHEMICAL, 92. SALE OR DISTRIBUTION OF THE CHEMICAL, 93. AS A BYPRODUCT, 94. AS A MANUFACTURED IMPURITY, 95. USED AS A REACTANT, 96. P101  FEEDSTOCKS, 98. P103  INTERMEDIATES, 115. REPACKAGING, 133. ANCILLARY OR OTHER USE, 137. Z304  FUEL</v>
      </c>
      <c r="N349" s="26" t="s">
        <v>172</v>
      </c>
      <c r="O349" s="26" t="s">
        <v>2050</v>
      </c>
      <c r="P349">
        <v>3100</v>
      </c>
      <c r="Q349">
        <v>1500</v>
      </c>
      <c r="R349">
        <v>4600</v>
      </c>
      <c r="S349" s="26" t="s">
        <v>1940</v>
      </c>
      <c r="T349" s="26" t="s">
        <v>1940</v>
      </c>
      <c r="U349" s="26" t="s">
        <v>1940</v>
      </c>
      <c r="V349" s="26" t="s">
        <v>1940</v>
      </c>
      <c r="W349" s="26" t="s">
        <v>1940</v>
      </c>
      <c r="X349" s="26" t="s">
        <v>1940</v>
      </c>
      <c r="Y349" s="26" t="s">
        <v>1940</v>
      </c>
      <c r="Z349" s="26" t="s">
        <v>1940</v>
      </c>
      <c r="AA349" s="26" t="s">
        <v>1941</v>
      </c>
      <c r="AB349" s="26" t="s">
        <v>1940</v>
      </c>
      <c r="AC349" s="26" t="s">
        <v>1941</v>
      </c>
      <c r="AD349" s="26" t="s">
        <v>1941</v>
      </c>
      <c r="AE349" s="26" t="s">
        <v>1941</v>
      </c>
      <c r="AF349" s="26" t="s">
        <v>1941</v>
      </c>
      <c r="AG349" s="26" t="s">
        <v>1941</v>
      </c>
      <c r="AH349" s="26" t="s">
        <v>1941</v>
      </c>
      <c r="AI349" s="26" t="s">
        <v>1941</v>
      </c>
      <c r="AJ349" s="26" t="s">
        <v>1941</v>
      </c>
      <c r="AK349" s="26" t="s">
        <v>1941</v>
      </c>
      <c r="AL349" s="26" t="s">
        <v>1941</v>
      </c>
      <c r="AM349" s="26" t="s">
        <v>1941</v>
      </c>
      <c r="AN349" s="26" t="s">
        <v>1941</v>
      </c>
      <c r="AO349" s="26" t="s">
        <v>1941</v>
      </c>
      <c r="AP349" s="26" t="s">
        <v>1941</v>
      </c>
      <c r="AQ349" s="26" t="s">
        <v>1941</v>
      </c>
      <c r="AR349" s="26" t="s">
        <v>1941</v>
      </c>
      <c r="AS349" s="26" t="s">
        <v>1940</v>
      </c>
      <c r="AT349" s="26" t="s">
        <v>1941</v>
      </c>
      <c r="AU349" s="26" t="s">
        <v>1941</v>
      </c>
      <c r="AV349" s="26" t="s">
        <v>1941</v>
      </c>
      <c r="AW349" s="26" t="s">
        <v>1941</v>
      </c>
      <c r="AX349" s="26" t="s">
        <v>1941</v>
      </c>
      <c r="AY349" s="26" t="s">
        <v>1941</v>
      </c>
      <c r="AZ349" s="26" t="s">
        <v>1941</v>
      </c>
      <c r="BA349" s="26" t="s">
        <v>1941</v>
      </c>
      <c r="BB349" s="26" t="s">
        <v>1941</v>
      </c>
      <c r="BC349" s="26" t="s">
        <v>1941</v>
      </c>
      <c r="BD349" s="26" t="s">
        <v>1941</v>
      </c>
      <c r="BE349" s="26" t="s">
        <v>1941</v>
      </c>
      <c r="BF349" s="26" t="s">
        <v>1941</v>
      </c>
      <c r="BG349" s="26" t="s">
        <v>1941</v>
      </c>
      <c r="BH349" s="26" t="s">
        <v>1941</v>
      </c>
      <c r="BI349" s="26" t="s">
        <v>1941</v>
      </c>
      <c r="BJ349" s="26" t="s">
        <v>1941</v>
      </c>
      <c r="BK349" s="26" t="s">
        <v>1940</v>
      </c>
      <c r="BL349" s="26" t="s">
        <v>1941</v>
      </c>
      <c r="BM349" s="26" t="s">
        <v>1941</v>
      </c>
      <c r="BN349" s="26" t="s">
        <v>1941</v>
      </c>
      <c r="BO349" s="26" t="s">
        <v>1940</v>
      </c>
      <c r="BP349" s="26" t="s">
        <v>1941</v>
      </c>
      <c r="BQ349" s="26" t="s">
        <v>1941</v>
      </c>
      <c r="BR349" s="26" t="s">
        <v>1941</v>
      </c>
      <c r="BS349" s="26" t="s">
        <v>1941</v>
      </c>
      <c r="BT349" s="26" t="s">
        <v>1941</v>
      </c>
      <c r="BU349" s="26" t="str">
        <f t="shared" si="279"/>
        <v>89. PRODUCE THE CHEMICAL</v>
      </c>
      <c r="BV349" s="26" t="str">
        <f t="shared" si="280"/>
        <v>90. IMPORT THE CHEMICAL</v>
      </c>
      <c r="BW349" s="26" t="str">
        <f t="shared" si="281"/>
        <v>91. ON-SITE USE OF THE CHEMICAL</v>
      </c>
      <c r="BX349" s="26" t="str">
        <f t="shared" si="282"/>
        <v>92. SALE OR DISTRIBUTION OF THE CHEMICAL</v>
      </c>
      <c r="BY349" s="26" t="str">
        <f t="shared" si="283"/>
        <v>93. AS A BYPRODUCT</v>
      </c>
      <c r="BZ349" s="26" t="str">
        <f t="shared" si="284"/>
        <v>94. AS A MANUFACTURED IMPURITY</v>
      </c>
      <c r="CA349" s="26" t="str">
        <f t="shared" si="285"/>
        <v>95. USED AS A REACTANT</v>
      </c>
      <c r="CB349" s="26" t="str">
        <f t="shared" si="286"/>
        <v>96. P101  FEEDSTOCKS</v>
      </c>
      <c r="CC349" s="26" t="str">
        <f t="shared" si="287"/>
        <v/>
      </c>
      <c r="CD349" s="26" t="str">
        <f t="shared" si="288"/>
        <v>98. P103  INTERMEDIATES</v>
      </c>
      <c r="CE349" s="26" t="str">
        <f t="shared" si="289"/>
        <v/>
      </c>
      <c r="CF349" s="26" t="str">
        <f t="shared" si="290"/>
        <v/>
      </c>
      <c r="CG349" s="26" t="str">
        <f t="shared" si="291"/>
        <v/>
      </c>
      <c r="CH349" s="26" t="str">
        <f t="shared" si="292"/>
        <v/>
      </c>
      <c r="CI349" s="26" t="str">
        <f t="shared" si="293"/>
        <v/>
      </c>
      <c r="CJ349" s="26" t="str">
        <f t="shared" si="294"/>
        <v/>
      </c>
      <c r="CK349" s="26" t="str">
        <f t="shared" si="295"/>
        <v/>
      </c>
      <c r="CL349" s="26" t="str">
        <f t="shared" si="296"/>
        <v/>
      </c>
      <c r="CM349" s="26" t="str">
        <f t="shared" si="297"/>
        <v/>
      </c>
      <c r="CN349" s="26" t="str">
        <f t="shared" si="298"/>
        <v/>
      </c>
      <c r="CO349" s="26" t="str">
        <f t="shared" si="299"/>
        <v/>
      </c>
      <c r="CP349" s="26" t="str">
        <f t="shared" si="300"/>
        <v/>
      </c>
      <c r="CQ349" s="26" t="str">
        <f t="shared" si="301"/>
        <v/>
      </c>
      <c r="CR349" s="26" t="str">
        <f t="shared" si="302"/>
        <v/>
      </c>
      <c r="CS349" s="26" t="str">
        <f t="shared" si="303"/>
        <v/>
      </c>
      <c r="CT349" s="26" t="str">
        <f t="shared" si="304"/>
        <v/>
      </c>
      <c r="CU349" s="26" t="str">
        <f t="shared" si="305"/>
        <v>115. REPACKAGING</v>
      </c>
      <c r="CV349" s="26" t="str">
        <f t="shared" si="306"/>
        <v/>
      </c>
      <c r="CW349" s="26" t="str">
        <f t="shared" si="307"/>
        <v/>
      </c>
      <c r="CX349" s="26" t="str">
        <f t="shared" si="308"/>
        <v/>
      </c>
      <c r="CY349" s="26" t="str">
        <f t="shared" si="309"/>
        <v/>
      </c>
      <c r="CZ349" s="26" t="str">
        <f t="shared" si="310"/>
        <v/>
      </c>
      <c r="DA349" s="26" t="str">
        <f t="shared" si="311"/>
        <v/>
      </c>
      <c r="DB349" s="26" t="str">
        <f t="shared" si="312"/>
        <v/>
      </c>
      <c r="DC349" s="26" t="str">
        <f t="shared" si="313"/>
        <v/>
      </c>
      <c r="DD349" s="26" t="str">
        <f t="shared" si="314"/>
        <v/>
      </c>
      <c r="DE349" s="26" t="str">
        <f t="shared" si="315"/>
        <v/>
      </c>
      <c r="DF349" s="26" t="str">
        <f t="shared" si="316"/>
        <v/>
      </c>
      <c r="DG349" s="26" t="str">
        <f t="shared" si="317"/>
        <v/>
      </c>
      <c r="DH349" s="26" t="str">
        <f t="shared" si="318"/>
        <v/>
      </c>
      <c r="DI349" s="26" t="str">
        <f t="shared" si="319"/>
        <v/>
      </c>
      <c r="DJ349" s="26" t="str">
        <f t="shared" si="320"/>
        <v/>
      </c>
      <c r="DK349" s="26" t="str">
        <f t="shared" si="321"/>
        <v/>
      </c>
      <c r="DL349" s="26" t="str">
        <f t="shared" si="322"/>
        <v/>
      </c>
      <c r="DM349" s="26" t="str">
        <f t="shared" si="323"/>
        <v>133. ANCILLARY OR OTHER USE</v>
      </c>
      <c r="DN349" s="26" t="str">
        <f t="shared" si="324"/>
        <v/>
      </c>
      <c r="DO349" s="26" t="str">
        <f t="shared" si="325"/>
        <v/>
      </c>
      <c r="DP349" s="26" t="str">
        <f t="shared" si="326"/>
        <v/>
      </c>
      <c r="DQ349" s="26" t="str">
        <f t="shared" si="327"/>
        <v>137. Z304  FUEL</v>
      </c>
      <c r="DR349" s="26" t="str">
        <f t="shared" si="328"/>
        <v/>
      </c>
      <c r="DS349" s="26" t="str">
        <f t="shared" si="329"/>
        <v/>
      </c>
      <c r="DT349" s="26" t="str">
        <f t="shared" si="330"/>
        <v/>
      </c>
      <c r="DU349" s="26" t="str">
        <f t="shared" si="331"/>
        <v/>
      </c>
      <c r="DV349" s="26" t="str">
        <f t="shared" si="332"/>
        <v/>
      </c>
    </row>
    <row r="350" spans="1:126" ht="75" x14ac:dyDescent="0.25">
      <c r="A350" t="s">
        <v>1942</v>
      </c>
      <c r="B350">
        <v>2020</v>
      </c>
      <c r="C350" t="s">
        <v>2046</v>
      </c>
      <c r="D350">
        <v>106990</v>
      </c>
      <c r="E350" s="19">
        <v>1320219301013</v>
      </c>
      <c r="F350" t="s">
        <v>507</v>
      </c>
      <c r="G350">
        <v>325110</v>
      </c>
      <c r="H350" t="s">
        <v>508</v>
      </c>
      <c r="I350" t="s">
        <v>509</v>
      </c>
      <c r="J350" t="s">
        <v>510</v>
      </c>
      <c r="K350" t="s">
        <v>103</v>
      </c>
      <c r="L350">
        <v>70805</v>
      </c>
      <c r="M350" s="26" t="str">
        <f t="shared" si="278"/>
        <v>89. PRODUCE THE CHEMICAL, 93. AS A BYPRODUCT, 133. ANCILLARY OR OTHER USE, 142. Z399  OTHER</v>
      </c>
      <c r="N350" s="26" t="s">
        <v>172</v>
      </c>
      <c r="O350" s="26" t="s">
        <v>2050</v>
      </c>
      <c r="P350">
        <v>9900</v>
      </c>
      <c r="Q350">
        <v>3900</v>
      </c>
      <c r="R350">
        <v>13800</v>
      </c>
      <c r="S350" s="26" t="s">
        <v>1940</v>
      </c>
      <c r="T350" s="26" t="s">
        <v>1941</v>
      </c>
      <c r="U350" s="26" t="s">
        <v>1941</v>
      </c>
      <c r="V350" s="26" t="s">
        <v>1941</v>
      </c>
      <c r="W350" s="26" t="s">
        <v>1940</v>
      </c>
      <c r="X350" s="26" t="s">
        <v>1941</v>
      </c>
      <c r="Y350" s="26" t="s">
        <v>1941</v>
      </c>
      <c r="Z350" s="26" t="s">
        <v>1941</v>
      </c>
      <c r="AA350" s="26" t="s">
        <v>1941</v>
      </c>
      <c r="AB350" s="26" t="s">
        <v>1941</v>
      </c>
      <c r="AC350" s="26" t="s">
        <v>1941</v>
      </c>
      <c r="AD350" s="26" t="s">
        <v>1941</v>
      </c>
      <c r="AE350" s="26" t="s">
        <v>1941</v>
      </c>
      <c r="AF350" s="26" t="s">
        <v>1941</v>
      </c>
      <c r="AG350" s="26" t="s">
        <v>1941</v>
      </c>
      <c r="AH350" s="26" t="s">
        <v>1941</v>
      </c>
      <c r="AI350" s="26" t="s">
        <v>1941</v>
      </c>
      <c r="AJ350" s="26" t="s">
        <v>1941</v>
      </c>
      <c r="AK350" s="26" t="s">
        <v>1941</v>
      </c>
      <c r="AL350" s="26" t="s">
        <v>1941</v>
      </c>
      <c r="AM350" s="26" t="s">
        <v>1941</v>
      </c>
      <c r="AN350" s="26" t="s">
        <v>1941</v>
      </c>
      <c r="AO350" s="26" t="s">
        <v>1941</v>
      </c>
      <c r="AP350" s="26" t="s">
        <v>1941</v>
      </c>
      <c r="AQ350" s="26" t="s">
        <v>1941</v>
      </c>
      <c r="AR350" s="26" t="s">
        <v>1941</v>
      </c>
      <c r="AS350" s="26" t="s">
        <v>1941</v>
      </c>
      <c r="AT350" s="26" t="s">
        <v>1941</v>
      </c>
      <c r="AU350" s="26" t="s">
        <v>1941</v>
      </c>
      <c r="AV350" s="26" t="s">
        <v>1941</v>
      </c>
      <c r="AW350" s="26" t="s">
        <v>1941</v>
      </c>
      <c r="AX350" s="26" t="s">
        <v>1941</v>
      </c>
      <c r="AY350" s="26" t="s">
        <v>1941</v>
      </c>
      <c r="AZ350" s="26" t="s">
        <v>1941</v>
      </c>
      <c r="BA350" s="26" t="s">
        <v>1941</v>
      </c>
      <c r="BB350" s="26" t="s">
        <v>1941</v>
      </c>
      <c r="BC350" s="26" t="s">
        <v>1941</v>
      </c>
      <c r="BD350" s="26" t="s">
        <v>1941</v>
      </c>
      <c r="BE350" s="26" t="s">
        <v>1941</v>
      </c>
      <c r="BF350" s="26" t="s">
        <v>1941</v>
      </c>
      <c r="BG350" s="26" t="s">
        <v>1941</v>
      </c>
      <c r="BH350" s="26" t="s">
        <v>1941</v>
      </c>
      <c r="BI350" s="26" t="s">
        <v>1941</v>
      </c>
      <c r="BJ350" s="26" t="s">
        <v>1941</v>
      </c>
      <c r="BK350" s="26" t="s">
        <v>1940</v>
      </c>
      <c r="BL350" s="26" t="s">
        <v>1941</v>
      </c>
      <c r="BM350" s="26" t="s">
        <v>1941</v>
      </c>
      <c r="BN350" s="26" t="s">
        <v>1941</v>
      </c>
      <c r="BO350" s="26" t="s">
        <v>1941</v>
      </c>
      <c r="BP350" s="26" t="s">
        <v>1941</v>
      </c>
      <c r="BQ350" s="26" t="s">
        <v>1941</v>
      </c>
      <c r="BR350" s="26" t="s">
        <v>1941</v>
      </c>
      <c r="BS350" s="26" t="s">
        <v>1941</v>
      </c>
      <c r="BT350" s="26" t="s">
        <v>1940</v>
      </c>
      <c r="BU350" s="26" t="str">
        <f t="shared" si="279"/>
        <v>89. PRODUCE THE CHEMICAL</v>
      </c>
      <c r="BV350" s="26" t="str">
        <f t="shared" si="280"/>
        <v/>
      </c>
      <c r="BW350" s="26" t="str">
        <f t="shared" si="281"/>
        <v/>
      </c>
      <c r="BX350" s="26" t="str">
        <f t="shared" si="282"/>
        <v/>
      </c>
      <c r="BY350" s="26" t="str">
        <f t="shared" si="283"/>
        <v>93. AS A BYPRODUCT</v>
      </c>
      <c r="BZ350" s="26" t="str">
        <f t="shared" si="284"/>
        <v/>
      </c>
      <c r="CA350" s="26" t="str">
        <f t="shared" si="285"/>
        <v/>
      </c>
      <c r="CB350" s="26" t="str">
        <f t="shared" si="286"/>
        <v/>
      </c>
      <c r="CC350" s="26" t="str">
        <f t="shared" si="287"/>
        <v/>
      </c>
      <c r="CD350" s="26" t="str">
        <f t="shared" si="288"/>
        <v/>
      </c>
      <c r="CE350" s="26" t="str">
        <f t="shared" si="289"/>
        <v/>
      </c>
      <c r="CF350" s="26" t="str">
        <f t="shared" si="290"/>
        <v/>
      </c>
      <c r="CG350" s="26" t="str">
        <f t="shared" si="291"/>
        <v/>
      </c>
      <c r="CH350" s="26" t="str">
        <f t="shared" si="292"/>
        <v/>
      </c>
      <c r="CI350" s="26" t="str">
        <f t="shared" si="293"/>
        <v/>
      </c>
      <c r="CJ350" s="26" t="str">
        <f t="shared" si="294"/>
        <v/>
      </c>
      <c r="CK350" s="26" t="str">
        <f t="shared" si="295"/>
        <v/>
      </c>
      <c r="CL350" s="26" t="str">
        <f t="shared" si="296"/>
        <v/>
      </c>
      <c r="CM350" s="26" t="str">
        <f t="shared" si="297"/>
        <v/>
      </c>
      <c r="CN350" s="26" t="str">
        <f t="shared" si="298"/>
        <v/>
      </c>
      <c r="CO350" s="26" t="str">
        <f t="shared" si="299"/>
        <v/>
      </c>
      <c r="CP350" s="26" t="str">
        <f t="shared" si="300"/>
        <v/>
      </c>
      <c r="CQ350" s="26" t="str">
        <f t="shared" si="301"/>
        <v/>
      </c>
      <c r="CR350" s="26" t="str">
        <f t="shared" si="302"/>
        <v/>
      </c>
      <c r="CS350" s="26" t="str">
        <f t="shared" si="303"/>
        <v/>
      </c>
      <c r="CT350" s="26" t="str">
        <f t="shared" si="304"/>
        <v/>
      </c>
      <c r="CU350" s="26" t="str">
        <f t="shared" si="305"/>
        <v/>
      </c>
      <c r="CV350" s="26" t="str">
        <f t="shared" si="306"/>
        <v/>
      </c>
      <c r="CW350" s="26" t="str">
        <f t="shared" si="307"/>
        <v/>
      </c>
      <c r="CX350" s="26" t="str">
        <f t="shared" si="308"/>
        <v/>
      </c>
      <c r="CY350" s="26" t="str">
        <f t="shared" si="309"/>
        <v/>
      </c>
      <c r="CZ350" s="26" t="str">
        <f t="shared" si="310"/>
        <v/>
      </c>
      <c r="DA350" s="26" t="str">
        <f t="shared" si="311"/>
        <v/>
      </c>
      <c r="DB350" s="26" t="str">
        <f t="shared" si="312"/>
        <v/>
      </c>
      <c r="DC350" s="26" t="str">
        <f t="shared" si="313"/>
        <v/>
      </c>
      <c r="DD350" s="26" t="str">
        <f t="shared" si="314"/>
        <v/>
      </c>
      <c r="DE350" s="26" t="str">
        <f t="shared" si="315"/>
        <v/>
      </c>
      <c r="DF350" s="26" t="str">
        <f t="shared" si="316"/>
        <v/>
      </c>
      <c r="DG350" s="26" t="str">
        <f t="shared" si="317"/>
        <v/>
      </c>
      <c r="DH350" s="26" t="str">
        <f t="shared" si="318"/>
        <v/>
      </c>
      <c r="DI350" s="26" t="str">
        <f t="shared" si="319"/>
        <v/>
      </c>
      <c r="DJ350" s="26" t="str">
        <f t="shared" si="320"/>
        <v/>
      </c>
      <c r="DK350" s="26" t="str">
        <f t="shared" si="321"/>
        <v/>
      </c>
      <c r="DL350" s="26" t="str">
        <f t="shared" si="322"/>
        <v/>
      </c>
      <c r="DM350" s="26" t="str">
        <f t="shared" si="323"/>
        <v>133. ANCILLARY OR OTHER USE</v>
      </c>
      <c r="DN350" s="26" t="str">
        <f t="shared" si="324"/>
        <v/>
      </c>
      <c r="DO350" s="26" t="str">
        <f t="shared" si="325"/>
        <v/>
      </c>
      <c r="DP350" s="26" t="str">
        <f t="shared" si="326"/>
        <v/>
      </c>
      <c r="DQ350" s="26" t="str">
        <f t="shared" si="327"/>
        <v/>
      </c>
      <c r="DR350" s="26" t="str">
        <f t="shared" si="328"/>
        <v/>
      </c>
      <c r="DS350" s="26" t="str">
        <f t="shared" si="329"/>
        <v/>
      </c>
      <c r="DT350" s="26" t="str">
        <f t="shared" si="330"/>
        <v/>
      </c>
      <c r="DU350" s="26" t="str">
        <f t="shared" si="331"/>
        <v/>
      </c>
      <c r="DV350" s="26" t="str">
        <f t="shared" si="332"/>
        <v>142. Z399  OTHER</v>
      </c>
    </row>
    <row r="351" spans="1:126" ht="120" x14ac:dyDescent="0.25">
      <c r="A351" t="s">
        <v>1942</v>
      </c>
      <c r="B351">
        <v>2021</v>
      </c>
      <c r="C351" t="s">
        <v>2046</v>
      </c>
      <c r="D351">
        <v>106990</v>
      </c>
      <c r="E351" s="19">
        <v>1321220409332</v>
      </c>
      <c r="F351" t="s">
        <v>507</v>
      </c>
      <c r="G351">
        <v>325211</v>
      </c>
      <c r="H351" t="s">
        <v>508</v>
      </c>
      <c r="I351" t="s">
        <v>509</v>
      </c>
      <c r="J351" t="s">
        <v>510</v>
      </c>
      <c r="K351" t="s">
        <v>103</v>
      </c>
      <c r="L351">
        <v>70805</v>
      </c>
      <c r="M351" s="26" t="str">
        <f t="shared" si="278"/>
        <v>89. PRODUCE THE CHEMICAL, 90. IMPORT THE CHEMICAL, 91. ON-SITE USE OF THE CHEMICAL, 92. SALE OR DISTRIBUTION OF THE CHEMICAL, 93. AS A BYPRODUCT, 94. AS A MANUFACTURED IMPURITY, 95. USED AS A REACTANT, 96. P101  FEEDSTOCKS, 98. P103  INTERMEDIATES, 115. REPACKAGING, 133. ANCILLARY OR OTHER USE, 137. Z304  FUEL</v>
      </c>
      <c r="N351" s="26" t="s">
        <v>172</v>
      </c>
      <c r="O351" s="26" t="s">
        <v>2050</v>
      </c>
      <c r="P351">
        <v>4200</v>
      </c>
      <c r="Q351">
        <v>6400</v>
      </c>
      <c r="R351">
        <v>10600</v>
      </c>
      <c r="S351" s="26" t="s">
        <v>1940</v>
      </c>
      <c r="T351" s="26" t="s">
        <v>1940</v>
      </c>
      <c r="U351" s="26" t="s">
        <v>1940</v>
      </c>
      <c r="V351" s="26" t="s">
        <v>1940</v>
      </c>
      <c r="W351" s="26" t="s">
        <v>1940</v>
      </c>
      <c r="X351" s="26" t="s">
        <v>1940</v>
      </c>
      <c r="Y351" s="26" t="s">
        <v>1940</v>
      </c>
      <c r="Z351" s="26" t="s">
        <v>1940</v>
      </c>
      <c r="AA351" s="26" t="s">
        <v>1941</v>
      </c>
      <c r="AB351" s="26" t="s">
        <v>1940</v>
      </c>
      <c r="AC351" s="26" t="s">
        <v>1941</v>
      </c>
      <c r="AD351" s="26" t="s">
        <v>1941</v>
      </c>
      <c r="AE351" s="26" t="s">
        <v>1941</v>
      </c>
      <c r="AF351" s="26" t="s">
        <v>1941</v>
      </c>
      <c r="AG351" s="26" t="s">
        <v>1941</v>
      </c>
      <c r="AH351" s="26" t="s">
        <v>1941</v>
      </c>
      <c r="AI351" s="26" t="s">
        <v>1941</v>
      </c>
      <c r="AJ351" s="26" t="s">
        <v>1941</v>
      </c>
      <c r="AK351" s="26" t="s">
        <v>1941</v>
      </c>
      <c r="AL351" s="26" t="s">
        <v>1941</v>
      </c>
      <c r="AM351" s="26" t="s">
        <v>1941</v>
      </c>
      <c r="AN351" s="26" t="s">
        <v>1941</v>
      </c>
      <c r="AO351" s="26" t="s">
        <v>1941</v>
      </c>
      <c r="AP351" s="26" t="s">
        <v>1941</v>
      </c>
      <c r="AQ351" s="26" t="s">
        <v>1941</v>
      </c>
      <c r="AR351" s="26" t="s">
        <v>1941</v>
      </c>
      <c r="AS351" s="26" t="s">
        <v>1940</v>
      </c>
      <c r="AT351" s="26" t="s">
        <v>1941</v>
      </c>
      <c r="AU351" s="26" t="s">
        <v>1941</v>
      </c>
      <c r="AV351" s="26" t="s">
        <v>1941</v>
      </c>
      <c r="AW351" s="26" t="s">
        <v>1941</v>
      </c>
      <c r="AX351" s="26" t="s">
        <v>1941</v>
      </c>
      <c r="AY351" s="26" t="s">
        <v>1941</v>
      </c>
      <c r="AZ351" s="26" t="s">
        <v>1941</v>
      </c>
      <c r="BA351" s="26" t="s">
        <v>1941</v>
      </c>
      <c r="BB351" s="26" t="s">
        <v>1941</v>
      </c>
      <c r="BC351" s="26" t="s">
        <v>1941</v>
      </c>
      <c r="BD351" s="26" t="s">
        <v>1941</v>
      </c>
      <c r="BE351" s="26" t="s">
        <v>1941</v>
      </c>
      <c r="BF351" s="26" t="s">
        <v>1941</v>
      </c>
      <c r="BG351" s="26" t="s">
        <v>1941</v>
      </c>
      <c r="BH351" s="26" t="s">
        <v>1941</v>
      </c>
      <c r="BI351" s="26" t="s">
        <v>1941</v>
      </c>
      <c r="BJ351" s="26" t="s">
        <v>1941</v>
      </c>
      <c r="BK351" s="26" t="s">
        <v>1940</v>
      </c>
      <c r="BL351" s="26" t="s">
        <v>1941</v>
      </c>
      <c r="BM351" s="26" t="s">
        <v>1941</v>
      </c>
      <c r="BN351" s="26" t="s">
        <v>1941</v>
      </c>
      <c r="BO351" s="26" t="s">
        <v>1940</v>
      </c>
      <c r="BP351" s="26" t="s">
        <v>1941</v>
      </c>
      <c r="BQ351" s="26" t="s">
        <v>1941</v>
      </c>
      <c r="BR351" s="26" t="s">
        <v>1941</v>
      </c>
      <c r="BS351" s="26" t="s">
        <v>1941</v>
      </c>
      <c r="BT351" s="26" t="s">
        <v>1941</v>
      </c>
      <c r="BU351" s="26" t="str">
        <f t="shared" si="279"/>
        <v>89. PRODUCE THE CHEMICAL</v>
      </c>
      <c r="BV351" s="26" t="str">
        <f t="shared" si="280"/>
        <v>90. IMPORT THE CHEMICAL</v>
      </c>
      <c r="BW351" s="26" t="str">
        <f t="shared" si="281"/>
        <v>91. ON-SITE USE OF THE CHEMICAL</v>
      </c>
      <c r="BX351" s="26" t="str">
        <f t="shared" si="282"/>
        <v>92. SALE OR DISTRIBUTION OF THE CHEMICAL</v>
      </c>
      <c r="BY351" s="26" t="str">
        <f t="shared" si="283"/>
        <v>93. AS A BYPRODUCT</v>
      </c>
      <c r="BZ351" s="26" t="str">
        <f t="shared" si="284"/>
        <v>94. AS A MANUFACTURED IMPURITY</v>
      </c>
      <c r="CA351" s="26" t="str">
        <f t="shared" si="285"/>
        <v>95. USED AS A REACTANT</v>
      </c>
      <c r="CB351" s="26" t="str">
        <f t="shared" si="286"/>
        <v>96. P101  FEEDSTOCKS</v>
      </c>
      <c r="CC351" s="26" t="str">
        <f t="shared" si="287"/>
        <v/>
      </c>
      <c r="CD351" s="26" t="str">
        <f t="shared" si="288"/>
        <v>98. P103  INTERMEDIATES</v>
      </c>
      <c r="CE351" s="26" t="str">
        <f t="shared" si="289"/>
        <v/>
      </c>
      <c r="CF351" s="26" t="str">
        <f t="shared" si="290"/>
        <v/>
      </c>
      <c r="CG351" s="26" t="str">
        <f t="shared" si="291"/>
        <v/>
      </c>
      <c r="CH351" s="26" t="str">
        <f t="shared" si="292"/>
        <v/>
      </c>
      <c r="CI351" s="26" t="str">
        <f t="shared" si="293"/>
        <v/>
      </c>
      <c r="CJ351" s="26" t="str">
        <f t="shared" si="294"/>
        <v/>
      </c>
      <c r="CK351" s="26" t="str">
        <f t="shared" si="295"/>
        <v/>
      </c>
      <c r="CL351" s="26" t="str">
        <f t="shared" si="296"/>
        <v/>
      </c>
      <c r="CM351" s="26" t="str">
        <f t="shared" si="297"/>
        <v/>
      </c>
      <c r="CN351" s="26" t="str">
        <f t="shared" si="298"/>
        <v/>
      </c>
      <c r="CO351" s="26" t="str">
        <f t="shared" si="299"/>
        <v/>
      </c>
      <c r="CP351" s="26" t="str">
        <f t="shared" si="300"/>
        <v/>
      </c>
      <c r="CQ351" s="26" t="str">
        <f t="shared" si="301"/>
        <v/>
      </c>
      <c r="CR351" s="26" t="str">
        <f t="shared" si="302"/>
        <v/>
      </c>
      <c r="CS351" s="26" t="str">
        <f t="shared" si="303"/>
        <v/>
      </c>
      <c r="CT351" s="26" t="str">
        <f t="shared" si="304"/>
        <v/>
      </c>
      <c r="CU351" s="26" t="str">
        <f t="shared" si="305"/>
        <v>115. REPACKAGING</v>
      </c>
      <c r="CV351" s="26" t="str">
        <f t="shared" si="306"/>
        <v/>
      </c>
      <c r="CW351" s="26" t="str">
        <f t="shared" si="307"/>
        <v/>
      </c>
      <c r="CX351" s="26" t="str">
        <f t="shared" si="308"/>
        <v/>
      </c>
      <c r="CY351" s="26" t="str">
        <f t="shared" si="309"/>
        <v/>
      </c>
      <c r="CZ351" s="26" t="str">
        <f t="shared" si="310"/>
        <v/>
      </c>
      <c r="DA351" s="26" t="str">
        <f t="shared" si="311"/>
        <v/>
      </c>
      <c r="DB351" s="26" t="str">
        <f t="shared" si="312"/>
        <v/>
      </c>
      <c r="DC351" s="26" t="str">
        <f t="shared" si="313"/>
        <v/>
      </c>
      <c r="DD351" s="26" t="str">
        <f t="shared" si="314"/>
        <v/>
      </c>
      <c r="DE351" s="26" t="str">
        <f t="shared" si="315"/>
        <v/>
      </c>
      <c r="DF351" s="26" t="str">
        <f t="shared" si="316"/>
        <v/>
      </c>
      <c r="DG351" s="26" t="str">
        <f t="shared" si="317"/>
        <v/>
      </c>
      <c r="DH351" s="26" t="str">
        <f t="shared" si="318"/>
        <v/>
      </c>
      <c r="DI351" s="26" t="str">
        <f t="shared" si="319"/>
        <v/>
      </c>
      <c r="DJ351" s="26" t="str">
        <f t="shared" si="320"/>
        <v/>
      </c>
      <c r="DK351" s="26" t="str">
        <f t="shared" si="321"/>
        <v/>
      </c>
      <c r="DL351" s="26" t="str">
        <f t="shared" si="322"/>
        <v/>
      </c>
      <c r="DM351" s="26" t="str">
        <f t="shared" si="323"/>
        <v>133. ANCILLARY OR OTHER USE</v>
      </c>
      <c r="DN351" s="26" t="str">
        <f t="shared" si="324"/>
        <v/>
      </c>
      <c r="DO351" s="26" t="str">
        <f t="shared" si="325"/>
        <v/>
      </c>
      <c r="DP351" s="26" t="str">
        <f t="shared" si="326"/>
        <v/>
      </c>
      <c r="DQ351" s="26" t="str">
        <f t="shared" si="327"/>
        <v>137. Z304  FUEL</v>
      </c>
      <c r="DR351" s="26" t="str">
        <f t="shared" si="328"/>
        <v/>
      </c>
      <c r="DS351" s="26" t="str">
        <f t="shared" si="329"/>
        <v/>
      </c>
      <c r="DT351" s="26" t="str">
        <f t="shared" si="330"/>
        <v/>
      </c>
      <c r="DU351" s="26" t="str">
        <f t="shared" si="331"/>
        <v/>
      </c>
      <c r="DV351" s="26" t="str">
        <f t="shared" si="332"/>
        <v/>
      </c>
    </row>
    <row r="352" spans="1:126" ht="162.6" customHeight="1" x14ac:dyDescent="0.25">
      <c r="A352" t="s">
        <v>1942</v>
      </c>
      <c r="B352">
        <v>2016</v>
      </c>
      <c r="C352" t="s">
        <v>2046</v>
      </c>
      <c r="D352">
        <v>106990</v>
      </c>
      <c r="E352" s="19">
        <v>1316215753144</v>
      </c>
      <c r="F352" t="s">
        <v>513</v>
      </c>
      <c r="G352">
        <v>325212</v>
      </c>
      <c r="H352" t="s">
        <v>514</v>
      </c>
      <c r="I352" t="s">
        <v>515</v>
      </c>
      <c r="J352" t="s">
        <v>510</v>
      </c>
      <c r="K352" t="s">
        <v>103</v>
      </c>
      <c r="L352">
        <v>70805</v>
      </c>
      <c r="M352" s="26" t="str">
        <f t="shared" si="278"/>
        <v>95. USED AS A REACTANT</v>
      </c>
      <c r="N352" s="26" t="s">
        <v>123</v>
      </c>
      <c r="O352" s="26" t="s">
        <v>2050</v>
      </c>
      <c r="P352">
        <v>889</v>
      </c>
      <c r="Q352">
        <v>2783</v>
      </c>
      <c r="R352">
        <v>3672</v>
      </c>
      <c r="S352" s="26" t="s">
        <v>1941</v>
      </c>
      <c r="T352" s="26" t="s">
        <v>1941</v>
      </c>
      <c r="U352" s="26" t="s">
        <v>1941</v>
      </c>
      <c r="V352" s="26" t="s">
        <v>1941</v>
      </c>
      <c r="W352" s="26" t="s">
        <v>1941</v>
      </c>
      <c r="X352" s="26" t="s">
        <v>1941</v>
      </c>
      <c r="Y352" s="26" t="s">
        <v>1940</v>
      </c>
      <c r="AE352" s="26" t="s">
        <v>1941</v>
      </c>
      <c r="AR352" s="26" t="s">
        <v>1941</v>
      </c>
      <c r="AS352" s="26" t="s">
        <v>1941</v>
      </c>
      <c r="AT352" s="26" t="s">
        <v>1941</v>
      </c>
      <c r="AV352" s="26" t="s">
        <v>1941</v>
      </c>
      <c r="BD352" s="26" t="s">
        <v>1941</v>
      </c>
      <c r="BK352" s="26" t="s">
        <v>1941</v>
      </c>
      <c r="BU352" s="26" t="str">
        <f t="shared" si="279"/>
        <v/>
      </c>
      <c r="BV352" s="26" t="str">
        <f t="shared" si="280"/>
        <v/>
      </c>
      <c r="BW352" s="26" t="str">
        <f t="shared" si="281"/>
        <v/>
      </c>
      <c r="BX352" s="26" t="str">
        <f t="shared" si="282"/>
        <v/>
      </c>
      <c r="BY352" s="26" t="str">
        <f t="shared" si="283"/>
        <v/>
      </c>
      <c r="BZ352" s="26" t="str">
        <f t="shared" si="284"/>
        <v/>
      </c>
      <c r="CA352" s="26" t="str">
        <f t="shared" si="285"/>
        <v>95. USED AS A REACTANT</v>
      </c>
      <c r="CB352" s="26" t="str">
        <f t="shared" si="286"/>
        <v/>
      </c>
      <c r="CC352" s="26" t="str">
        <f t="shared" si="287"/>
        <v/>
      </c>
      <c r="CD352" s="26" t="str">
        <f t="shared" si="288"/>
        <v/>
      </c>
      <c r="CE352" s="26" t="str">
        <f t="shared" si="289"/>
        <v/>
      </c>
      <c r="CF352" s="26" t="str">
        <f t="shared" si="290"/>
        <v/>
      </c>
      <c r="CG352" s="26" t="str">
        <f t="shared" si="291"/>
        <v/>
      </c>
      <c r="CH352" s="26" t="str">
        <f t="shared" si="292"/>
        <v/>
      </c>
      <c r="CI352" s="26" t="str">
        <f t="shared" si="293"/>
        <v/>
      </c>
      <c r="CJ352" s="26" t="str">
        <f t="shared" si="294"/>
        <v/>
      </c>
      <c r="CK352" s="26" t="str">
        <f t="shared" si="295"/>
        <v/>
      </c>
      <c r="CL352" s="26" t="str">
        <f t="shared" si="296"/>
        <v/>
      </c>
      <c r="CM352" s="26" t="str">
        <f t="shared" si="297"/>
        <v/>
      </c>
      <c r="CN352" s="26" t="str">
        <f t="shared" si="298"/>
        <v/>
      </c>
      <c r="CO352" s="26" t="str">
        <f t="shared" si="299"/>
        <v/>
      </c>
      <c r="CP352" s="26" t="str">
        <f t="shared" si="300"/>
        <v/>
      </c>
      <c r="CQ352" s="26" t="str">
        <f t="shared" si="301"/>
        <v/>
      </c>
      <c r="CR352" s="26" t="str">
        <f t="shared" si="302"/>
        <v/>
      </c>
      <c r="CS352" s="26" t="str">
        <f t="shared" si="303"/>
        <v/>
      </c>
      <c r="CT352" s="26" t="str">
        <f t="shared" si="304"/>
        <v/>
      </c>
      <c r="CU352" s="26" t="str">
        <f t="shared" si="305"/>
        <v/>
      </c>
      <c r="CV352" s="26" t="str">
        <f t="shared" si="306"/>
        <v/>
      </c>
      <c r="CW352" s="26" t="str">
        <f t="shared" si="307"/>
        <v/>
      </c>
      <c r="CX352" s="26" t="str">
        <f t="shared" si="308"/>
        <v/>
      </c>
      <c r="CY352" s="26" t="str">
        <f t="shared" si="309"/>
        <v/>
      </c>
      <c r="CZ352" s="26" t="str">
        <f t="shared" si="310"/>
        <v/>
      </c>
      <c r="DA352" s="26" t="str">
        <f t="shared" si="311"/>
        <v/>
      </c>
      <c r="DB352" s="26" t="str">
        <f t="shared" si="312"/>
        <v/>
      </c>
      <c r="DC352" s="26" t="str">
        <f t="shared" si="313"/>
        <v/>
      </c>
      <c r="DD352" s="26" t="str">
        <f t="shared" si="314"/>
        <v/>
      </c>
      <c r="DE352" s="26" t="str">
        <f t="shared" si="315"/>
        <v/>
      </c>
      <c r="DF352" s="26" t="str">
        <f t="shared" si="316"/>
        <v/>
      </c>
      <c r="DG352" s="26" t="str">
        <f t="shared" si="317"/>
        <v/>
      </c>
      <c r="DH352" s="26" t="str">
        <f t="shared" si="318"/>
        <v/>
      </c>
      <c r="DI352" s="26" t="str">
        <f t="shared" si="319"/>
        <v/>
      </c>
      <c r="DJ352" s="26" t="str">
        <f t="shared" si="320"/>
        <v/>
      </c>
      <c r="DK352" s="26" t="str">
        <f t="shared" si="321"/>
        <v/>
      </c>
      <c r="DL352" s="26" t="str">
        <f t="shared" si="322"/>
        <v/>
      </c>
      <c r="DM352" s="26" t="str">
        <f t="shared" si="323"/>
        <v/>
      </c>
      <c r="DN352" s="26" t="str">
        <f t="shared" si="324"/>
        <v/>
      </c>
      <c r="DO352" s="26" t="str">
        <f t="shared" si="325"/>
        <v/>
      </c>
      <c r="DP352" s="26" t="str">
        <f t="shared" si="326"/>
        <v/>
      </c>
      <c r="DQ352" s="26" t="str">
        <f t="shared" si="327"/>
        <v/>
      </c>
      <c r="DR352" s="26" t="str">
        <f t="shared" si="328"/>
        <v/>
      </c>
      <c r="DS352" s="26" t="str">
        <f t="shared" si="329"/>
        <v/>
      </c>
      <c r="DT352" s="26" t="str">
        <f t="shared" si="330"/>
        <v/>
      </c>
      <c r="DU352" s="26" t="str">
        <f t="shared" si="331"/>
        <v/>
      </c>
      <c r="DV352" s="26" t="str">
        <f t="shared" si="332"/>
        <v/>
      </c>
    </row>
    <row r="353" spans="1:126" ht="43.5" customHeight="1" x14ac:dyDescent="0.25">
      <c r="A353" t="s">
        <v>1942</v>
      </c>
      <c r="B353">
        <v>2017</v>
      </c>
      <c r="C353" t="s">
        <v>2046</v>
      </c>
      <c r="D353">
        <v>106990</v>
      </c>
      <c r="E353" s="19">
        <v>1317216544205</v>
      </c>
      <c r="F353" t="s">
        <v>513</v>
      </c>
      <c r="G353">
        <v>325212</v>
      </c>
      <c r="H353" t="s">
        <v>514</v>
      </c>
      <c r="I353" t="s">
        <v>515</v>
      </c>
      <c r="J353" t="s">
        <v>510</v>
      </c>
      <c r="K353" t="s">
        <v>103</v>
      </c>
      <c r="L353">
        <v>70805</v>
      </c>
      <c r="M353" s="26" t="str">
        <f t="shared" si="278"/>
        <v>89. PRODUCE THE CHEMICAL, 93. AS A BYPRODUCT, 95. USED AS A REACTANT</v>
      </c>
      <c r="N353" s="26" t="s">
        <v>123</v>
      </c>
      <c r="O353" s="26" t="s">
        <v>2050</v>
      </c>
      <c r="P353">
        <v>0</v>
      </c>
      <c r="Q353">
        <v>0</v>
      </c>
      <c r="R353">
        <v>0</v>
      </c>
      <c r="S353" s="26" t="s">
        <v>1940</v>
      </c>
      <c r="T353" s="26" t="s">
        <v>1941</v>
      </c>
      <c r="U353" s="26" t="s">
        <v>1941</v>
      </c>
      <c r="V353" s="26" t="s">
        <v>1941</v>
      </c>
      <c r="W353" s="26" t="s">
        <v>1940</v>
      </c>
      <c r="X353" s="26" t="s">
        <v>1941</v>
      </c>
      <c r="Y353" s="26" t="s">
        <v>1940</v>
      </c>
      <c r="AE353" s="26" t="s">
        <v>1941</v>
      </c>
      <c r="AR353" s="26" t="s">
        <v>1941</v>
      </c>
      <c r="AS353" s="26" t="s">
        <v>1941</v>
      </c>
      <c r="AT353" s="26" t="s">
        <v>1941</v>
      </c>
      <c r="AV353" s="26" t="s">
        <v>1941</v>
      </c>
      <c r="BD353" s="26" t="s">
        <v>1941</v>
      </c>
      <c r="BK353" s="26" t="s">
        <v>1941</v>
      </c>
      <c r="BU353" s="26" t="str">
        <f t="shared" si="279"/>
        <v>89. PRODUCE THE CHEMICAL</v>
      </c>
      <c r="BV353" s="26" t="str">
        <f t="shared" si="280"/>
        <v/>
      </c>
      <c r="BW353" s="26" t="str">
        <f t="shared" si="281"/>
        <v/>
      </c>
      <c r="BX353" s="26" t="str">
        <f t="shared" si="282"/>
        <v/>
      </c>
      <c r="BY353" s="26" t="str">
        <f t="shared" si="283"/>
        <v>93. AS A BYPRODUCT</v>
      </c>
      <c r="BZ353" s="26" t="str">
        <f t="shared" si="284"/>
        <v/>
      </c>
      <c r="CA353" s="26" t="str">
        <f t="shared" si="285"/>
        <v>95. USED AS A REACTANT</v>
      </c>
      <c r="CB353" s="26" t="str">
        <f t="shared" si="286"/>
        <v/>
      </c>
      <c r="CC353" s="26" t="str">
        <f t="shared" si="287"/>
        <v/>
      </c>
      <c r="CD353" s="26" t="str">
        <f t="shared" si="288"/>
        <v/>
      </c>
      <c r="CE353" s="26" t="str">
        <f t="shared" si="289"/>
        <v/>
      </c>
      <c r="CF353" s="26" t="str">
        <f t="shared" si="290"/>
        <v/>
      </c>
      <c r="CG353" s="26" t="str">
        <f t="shared" si="291"/>
        <v/>
      </c>
      <c r="CH353" s="26" t="str">
        <f t="shared" si="292"/>
        <v/>
      </c>
      <c r="CI353" s="26" t="str">
        <f t="shared" si="293"/>
        <v/>
      </c>
      <c r="CJ353" s="26" t="str">
        <f t="shared" si="294"/>
        <v/>
      </c>
      <c r="CK353" s="26" t="str">
        <f t="shared" si="295"/>
        <v/>
      </c>
      <c r="CL353" s="26" t="str">
        <f t="shared" si="296"/>
        <v/>
      </c>
      <c r="CM353" s="26" t="str">
        <f t="shared" si="297"/>
        <v/>
      </c>
      <c r="CN353" s="26" t="str">
        <f t="shared" si="298"/>
        <v/>
      </c>
      <c r="CO353" s="26" t="str">
        <f t="shared" si="299"/>
        <v/>
      </c>
      <c r="CP353" s="26" t="str">
        <f t="shared" si="300"/>
        <v/>
      </c>
      <c r="CQ353" s="26" t="str">
        <f t="shared" si="301"/>
        <v/>
      </c>
      <c r="CR353" s="26" t="str">
        <f t="shared" si="302"/>
        <v/>
      </c>
      <c r="CS353" s="26" t="str">
        <f t="shared" si="303"/>
        <v/>
      </c>
      <c r="CT353" s="26" t="str">
        <f t="shared" si="304"/>
        <v/>
      </c>
      <c r="CU353" s="26" t="str">
        <f t="shared" si="305"/>
        <v/>
      </c>
      <c r="CV353" s="26" t="str">
        <f t="shared" si="306"/>
        <v/>
      </c>
      <c r="CW353" s="26" t="str">
        <f t="shared" si="307"/>
        <v/>
      </c>
      <c r="CX353" s="26" t="str">
        <f t="shared" si="308"/>
        <v/>
      </c>
      <c r="CY353" s="26" t="str">
        <f t="shared" si="309"/>
        <v/>
      </c>
      <c r="CZ353" s="26" t="str">
        <f t="shared" si="310"/>
        <v/>
      </c>
      <c r="DA353" s="26" t="str">
        <f t="shared" si="311"/>
        <v/>
      </c>
      <c r="DB353" s="26" t="str">
        <f t="shared" si="312"/>
        <v/>
      </c>
      <c r="DC353" s="26" t="str">
        <f t="shared" si="313"/>
        <v/>
      </c>
      <c r="DD353" s="26" t="str">
        <f t="shared" si="314"/>
        <v/>
      </c>
      <c r="DE353" s="26" t="str">
        <f t="shared" si="315"/>
        <v/>
      </c>
      <c r="DF353" s="26" t="str">
        <f t="shared" si="316"/>
        <v/>
      </c>
      <c r="DG353" s="26" t="str">
        <f t="shared" si="317"/>
        <v/>
      </c>
      <c r="DH353" s="26" t="str">
        <f t="shared" si="318"/>
        <v/>
      </c>
      <c r="DI353" s="26" t="str">
        <f t="shared" si="319"/>
        <v/>
      </c>
      <c r="DJ353" s="26" t="str">
        <f t="shared" si="320"/>
        <v/>
      </c>
      <c r="DK353" s="26" t="str">
        <f t="shared" si="321"/>
        <v/>
      </c>
      <c r="DL353" s="26" t="str">
        <f t="shared" si="322"/>
        <v/>
      </c>
      <c r="DM353" s="26" t="str">
        <f t="shared" si="323"/>
        <v/>
      </c>
      <c r="DN353" s="26" t="str">
        <f t="shared" si="324"/>
        <v/>
      </c>
      <c r="DO353" s="26" t="str">
        <f t="shared" si="325"/>
        <v/>
      </c>
      <c r="DP353" s="26" t="str">
        <f t="shared" si="326"/>
        <v/>
      </c>
      <c r="DQ353" s="26" t="str">
        <f t="shared" si="327"/>
        <v/>
      </c>
      <c r="DR353" s="26" t="str">
        <f t="shared" si="328"/>
        <v/>
      </c>
      <c r="DS353" s="26" t="str">
        <f t="shared" si="329"/>
        <v/>
      </c>
      <c r="DT353" s="26" t="str">
        <f t="shared" si="330"/>
        <v/>
      </c>
      <c r="DU353" s="26" t="str">
        <f t="shared" si="331"/>
        <v/>
      </c>
      <c r="DV353" s="26" t="str">
        <f t="shared" si="332"/>
        <v/>
      </c>
    </row>
    <row r="354" spans="1:126" ht="43.5" customHeight="1" x14ac:dyDescent="0.25">
      <c r="A354" t="s">
        <v>1942</v>
      </c>
      <c r="B354">
        <v>2017</v>
      </c>
      <c r="C354" t="s">
        <v>2046</v>
      </c>
      <c r="D354">
        <v>106990</v>
      </c>
      <c r="E354" s="19">
        <v>1317216529673</v>
      </c>
      <c r="F354" t="s">
        <v>513</v>
      </c>
      <c r="G354">
        <v>325212</v>
      </c>
      <c r="H354" t="s">
        <v>514</v>
      </c>
      <c r="I354" t="s">
        <v>515</v>
      </c>
      <c r="J354" t="s">
        <v>510</v>
      </c>
      <c r="K354" t="s">
        <v>103</v>
      </c>
      <c r="L354">
        <v>70805</v>
      </c>
      <c r="M354" s="26" t="str">
        <f t="shared" si="278"/>
        <v>89. PRODUCE THE CHEMICAL, 93. AS A BYPRODUCT</v>
      </c>
      <c r="N354" s="26" t="s">
        <v>123</v>
      </c>
      <c r="O354" s="26" t="s">
        <v>2050</v>
      </c>
      <c r="P354">
        <v>370</v>
      </c>
      <c r="Q354">
        <v>696</v>
      </c>
      <c r="R354">
        <v>1066</v>
      </c>
      <c r="S354" s="26" t="s">
        <v>1940</v>
      </c>
      <c r="T354" s="26" t="s">
        <v>1941</v>
      </c>
      <c r="U354" s="26" t="s">
        <v>1941</v>
      </c>
      <c r="V354" s="26" t="s">
        <v>1941</v>
      </c>
      <c r="W354" s="26" t="s">
        <v>1940</v>
      </c>
      <c r="X354" s="26" t="s">
        <v>1941</v>
      </c>
      <c r="Y354" s="26" t="s">
        <v>1941</v>
      </c>
      <c r="AE354" s="26" t="s">
        <v>1941</v>
      </c>
      <c r="AR354" s="26" t="s">
        <v>1941</v>
      </c>
      <c r="AS354" s="26" t="s">
        <v>1941</v>
      </c>
      <c r="AT354" s="26" t="s">
        <v>1941</v>
      </c>
      <c r="AV354" s="26" t="s">
        <v>1941</v>
      </c>
      <c r="BD354" s="26" t="s">
        <v>1941</v>
      </c>
      <c r="BK354" s="26" t="s">
        <v>1941</v>
      </c>
      <c r="BU354" s="26" t="str">
        <f t="shared" si="279"/>
        <v>89. PRODUCE THE CHEMICAL</v>
      </c>
      <c r="BV354" s="26" t="str">
        <f t="shared" si="280"/>
        <v/>
      </c>
      <c r="BW354" s="26" t="str">
        <f t="shared" si="281"/>
        <v/>
      </c>
      <c r="BX354" s="26" t="str">
        <f t="shared" si="282"/>
        <v/>
      </c>
      <c r="BY354" s="26" t="str">
        <f t="shared" si="283"/>
        <v>93. AS A BYPRODUCT</v>
      </c>
      <c r="BZ354" s="26" t="str">
        <f t="shared" si="284"/>
        <v/>
      </c>
      <c r="CA354" s="26" t="str">
        <f t="shared" si="285"/>
        <v/>
      </c>
      <c r="CB354" s="26" t="str">
        <f t="shared" si="286"/>
        <v/>
      </c>
      <c r="CC354" s="26" t="str">
        <f t="shared" si="287"/>
        <v/>
      </c>
      <c r="CD354" s="26" t="str">
        <f t="shared" si="288"/>
        <v/>
      </c>
      <c r="CE354" s="26" t="str">
        <f t="shared" si="289"/>
        <v/>
      </c>
      <c r="CF354" s="26" t="str">
        <f t="shared" si="290"/>
        <v/>
      </c>
      <c r="CG354" s="26" t="str">
        <f t="shared" si="291"/>
        <v/>
      </c>
      <c r="CH354" s="26" t="str">
        <f t="shared" si="292"/>
        <v/>
      </c>
      <c r="CI354" s="26" t="str">
        <f t="shared" si="293"/>
        <v/>
      </c>
      <c r="CJ354" s="26" t="str">
        <f t="shared" si="294"/>
        <v/>
      </c>
      <c r="CK354" s="26" t="str">
        <f t="shared" si="295"/>
        <v/>
      </c>
      <c r="CL354" s="26" t="str">
        <f t="shared" si="296"/>
        <v/>
      </c>
      <c r="CM354" s="26" t="str">
        <f t="shared" si="297"/>
        <v/>
      </c>
      <c r="CN354" s="26" t="str">
        <f t="shared" si="298"/>
        <v/>
      </c>
      <c r="CO354" s="26" t="str">
        <f t="shared" si="299"/>
        <v/>
      </c>
      <c r="CP354" s="26" t="str">
        <f t="shared" si="300"/>
        <v/>
      </c>
      <c r="CQ354" s="26" t="str">
        <f t="shared" si="301"/>
        <v/>
      </c>
      <c r="CR354" s="26" t="str">
        <f t="shared" si="302"/>
        <v/>
      </c>
      <c r="CS354" s="26" t="str">
        <f t="shared" si="303"/>
        <v/>
      </c>
      <c r="CT354" s="26" t="str">
        <f t="shared" si="304"/>
        <v/>
      </c>
      <c r="CU354" s="26" t="str">
        <f t="shared" si="305"/>
        <v/>
      </c>
      <c r="CV354" s="26" t="str">
        <f t="shared" si="306"/>
        <v/>
      </c>
      <c r="CW354" s="26" t="str">
        <f t="shared" si="307"/>
        <v/>
      </c>
      <c r="CX354" s="26" t="str">
        <f t="shared" si="308"/>
        <v/>
      </c>
      <c r="CY354" s="26" t="str">
        <f t="shared" si="309"/>
        <v/>
      </c>
      <c r="CZ354" s="26" t="str">
        <f t="shared" si="310"/>
        <v/>
      </c>
      <c r="DA354" s="26" t="str">
        <f t="shared" si="311"/>
        <v/>
      </c>
      <c r="DB354" s="26" t="str">
        <f t="shared" si="312"/>
        <v/>
      </c>
      <c r="DC354" s="26" t="str">
        <f t="shared" si="313"/>
        <v/>
      </c>
      <c r="DD354" s="26" t="str">
        <f t="shared" si="314"/>
        <v/>
      </c>
      <c r="DE354" s="26" t="str">
        <f t="shared" si="315"/>
        <v/>
      </c>
      <c r="DF354" s="26" t="str">
        <f t="shared" si="316"/>
        <v/>
      </c>
      <c r="DG354" s="26" t="str">
        <f t="shared" si="317"/>
        <v/>
      </c>
      <c r="DH354" s="26" t="str">
        <f t="shared" si="318"/>
        <v/>
      </c>
      <c r="DI354" s="26" t="str">
        <f t="shared" si="319"/>
        <v/>
      </c>
      <c r="DJ354" s="26" t="str">
        <f t="shared" si="320"/>
        <v/>
      </c>
      <c r="DK354" s="26" t="str">
        <f t="shared" si="321"/>
        <v/>
      </c>
      <c r="DL354" s="26" t="str">
        <f t="shared" si="322"/>
        <v/>
      </c>
      <c r="DM354" s="26" t="str">
        <f t="shared" si="323"/>
        <v/>
      </c>
      <c r="DN354" s="26" t="str">
        <f t="shared" si="324"/>
        <v/>
      </c>
      <c r="DO354" s="26" t="str">
        <f t="shared" si="325"/>
        <v/>
      </c>
      <c r="DP354" s="26" t="str">
        <f t="shared" si="326"/>
        <v/>
      </c>
      <c r="DQ354" s="26" t="str">
        <f t="shared" si="327"/>
        <v/>
      </c>
      <c r="DR354" s="26" t="str">
        <f t="shared" si="328"/>
        <v/>
      </c>
      <c r="DS354" s="26" t="str">
        <f t="shared" si="329"/>
        <v/>
      </c>
      <c r="DT354" s="26" t="str">
        <f t="shared" si="330"/>
        <v/>
      </c>
      <c r="DU354" s="26" t="str">
        <f t="shared" si="331"/>
        <v/>
      </c>
      <c r="DV354" s="26" t="str">
        <f t="shared" si="332"/>
        <v/>
      </c>
    </row>
    <row r="355" spans="1:126" ht="43.5" customHeight="1" x14ac:dyDescent="0.25">
      <c r="A355" t="s">
        <v>1942</v>
      </c>
      <c r="B355">
        <v>2018</v>
      </c>
      <c r="C355" t="s">
        <v>2046</v>
      </c>
      <c r="D355">
        <v>106990</v>
      </c>
      <c r="E355" s="19">
        <v>1318217432715</v>
      </c>
      <c r="F355" t="s">
        <v>513</v>
      </c>
      <c r="G355">
        <v>325212</v>
      </c>
      <c r="H355" t="s">
        <v>514</v>
      </c>
      <c r="I355" t="s">
        <v>515</v>
      </c>
      <c r="J355" t="s">
        <v>510</v>
      </c>
      <c r="K355" t="s">
        <v>103</v>
      </c>
      <c r="L355">
        <v>70805</v>
      </c>
      <c r="M355" s="26" t="str">
        <f t="shared" si="278"/>
        <v>89. PRODUCE THE CHEMICAL, 93. AS A BYPRODUCT, 133. ANCILLARY OR OTHER USE, 142. Z399  OTHER</v>
      </c>
      <c r="N355" s="26" t="s">
        <v>123</v>
      </c>
      <c r="O355" s="26" t="s">
        <v>2050</v>
      </c>
      <c r="P355">
        <v>0</v>
      </c>
      <c r="Q355">
        <v>0</v>
      </c>
      <c r="R355">
        <v>0</v>
      </c>
      <c r="S355" s="26" t="s">
        <v>1940</v>
      </c>
      <c r="T355" s="26" t="s">
        <v>1941</v>
      </c>
      <c r="U355" s="26" t="s">
        <v>1941</v>
      </c>
      <c r="V355" s="26" t="s">
        <v>1941</v>
      </c>
      <c r="W355" s="26" t="s">
        <v>1940</v>
      </c>
      <c r="X355" s="26" t="s">
        <v>1941</v>
      </c>
      <c r="Y355" s="26" t="s">
        <v>1941</v>
      </c>
      <c r="Z355" s="26" t="s">
        <v>1941</v>
      </c>
      <c r="AA355" s="26" t="s">
        <v>1941</v>
      </c>
      <c r="AB355" s="26" t="s">
        <v>1941</v>
      </c>
      <c r="AC355" s="26" t="s">
        <v>1941</v>
      </c>
      <c r="AD355" s="26" t="s">
        <v>1941</v>
      </c>
      <c r="AE355" s="26" t="s">
        <v>1941</v>
      </c>
      <c r="AF355" s="26" t="s">
        <v>1941</v>
      </c>
      <c r="AG355" s="26" t="s">
        <v>1941</v>
      </c>
      <c r="AH355" s="26" t="s">
        <v>1941</v>
      </c>
      <c r="AI355" s="26" t="s">
        <v>1941</v>
      </c>
      <c r="AJ355" s="26" t="s">
        <v>1941</v>
      </c>
      <c r="AK355" s="26" t="s">
        <v>1941</v>
      </c>
      <c r="AL355" s="26" t="s">
        <v>1941</v>
      </c>
      <c r="AM355" s="26" t="s">
        <v>1941</v>
      </c>
      <c r="AN355" s="26" t="s">
        <v>1941</v>
      </c>
      <c r="AO355" s="26" t="s">
        <v>1941</v>
      </c>
      <c r="AP355" s="26" t="s">
        <v>1941</v>
      </c>
      <c r="AQ355" s="26" t="s">
        <v>1941</v>
      </c>
      <c r="AR355" s="26" t="s">
        <v>1941</v>
      </c>
      <c r="AS355" s="26" t="s">
        <v>1941</v>
      </c>
      <c r="AT355" s="26" t="s">
        <v>1941</v>
      </c>
      <c r="AU355" s="26" t="s">
        <v>1941</v>
      </c>
      <c r="AV355" s="26" t="s">
        <v>1941</v>
      </c>
      <c r="AW355" s="26" t="s">
        <v>1941</v>
      </c>
      <c r="AX355" s="26" t="s">
        <v>1941</v>
      </c>
      <c r="AY355" s="26" t="s">
        <v>1941</v>
      </c>
      <c r="AZ355" s="26" t="s">
        <v>1941</v>
      </c>
      <c r="BA355" s="26" t="s">
        <v>1941</v>
      </c>
      <c r="BB355" s="26" t="s">
        <v>1941</v>
      </c>
      <c r="BC355" s="26" t="s">
        <v>1941</v>
      </c>
      <c r="BD355" s="26" t="s">
        <v>1941</v>
      </c>
      <c r="BE355" s="26" t="s">
        <v>1941</v>
      </c>
      <c r="BF355" s="26" t="s">
        <v>1941</v>
      </c>
      <c r="BG355" s="26" t="s">
        <v>1941</v>
      </c>
      <c r="BH355" s="26" t="s">
        <v>1941</v>
      </c>
      <c r="BI355" s="26" t="s">
        <v>1941</v>
      </c>
      <c r="BJ355" s="26" t="s">
        <v>1941</v>
      </c>
      <c r="BK355" s="26" t="s">
        <v>1940</v>
      </c>
      <c r="BL355" s="26" t="s">
        <v>1941</v>
      </c>
      <c r="BM355" s="26" t="s">
        <v>1941</v>
      </c>
      <c r="BN355" s="26" t="s">
        <v>1941</v>
      </c>
      <c r="BO355" s="26" t="s">
        <v>1941</v>
      </c>
      <c r="BP355" s="26" t="s">
        <v>1941</v>
      </c>
      <c r="BQ355" s="26" t="s">
        <v>1941</v>
      </c>
      <c r="BR355" s="26" t="s">
        <v>1941</v>
      </c>
      <c r="BS355" s="26" t="s">
        <v>1941</v>
      </c>
      <c r="BT355" s="26" t="s">
        <v>1940</v>
      </c>
      <c r="BU355" s="26" t="str">
        <f t="shared" si="279"/>
        <v>89. PRODUCE THE CHEMICAL</v>
      </c>
      <c r="BV355" s="26" t="str">
        <f t="shared" si="280"/>
        <v/>
      </c>
      <c r="BW355" s="26" t="str">
        <f t="shared" si="281"/>
        <v/>
      </c>
      <c r="BX355" s="26" t="str">
        <f t="shared" si="282"/>
        <v/>
      </c>
      <c r="BY355" s="26" t="str">
        <f t="shared" si="283"/>
        <v>93. AS A BYPRODUCT</v>
      </c>
      <c r="BZ355" s="26" t="str">
        <f t="shared" si="284"/>
        <v/>
      </c>
      <c r="CA355" s="26" t="str">
        <f t="shared" si="285"/>
        <v/>
      </c>
      <c r="CB355" s="26" t="str">
        <f t="shared" si="286"/>
        <v/>
      </c>
      <c r="CC355" s="26" t="str">
        <f t="shared" si="287"/>
        <v/>
      </c>
      <c r="CD355" s="26" t="str">
        <f t="shared" si="288"/>
        <v/>
      </c>
      <c r="CE355" s="26" t="str">
        <f t="shared" si="289"/>
        <v/>
      </c>
      <c r="CF355" s="26" t="str">
        <f t="shared" si="290"/>
        <v/>
      </c>
      <c r="CG355" s="26" t="str">
        <f t="shared" si="291"/>
        <v/>
      </c>
      <c r="CH355" s="26" t="str">
        <f t="shared" si="292"/>
        <v/>
      </c>
      <c r="CI355" s="26" t="str">
        <f t="shared" si="293"/>
        <v/>
      </c>
      <c r="CJ355" s="26" t="str">
        <f t="shared" si="294"/>
        <v/>
      </c>
      <c r="CK355" s="26" t="str">
        <f t="shared" si="295"/>
        <v/>
      </c>
      <c r="CL355" s="26" t="str">
        <f t="shared" si="296"/>
        <v/>
      </c>
      <c r="CM355" s="26" t="str">
        <f t="shared" si="297"/>
        <v/>
      </c>
      <c r="CN355" s="26" t="str">
        <f t="shared" si="298"/>
        <v/>
      </c>
      <c r="CO355" s="26" t="str">
        <f t="shared" si="299"/>
        <v/>
      </c>
      <c r="CP355" s="26" t="str">
        <f t="shared" si="300"/>
        <v/>
      </c>
      <c r="CQ355" s="26" t="str">
        <f t="shared" si="301"/>
        <v/>
      </c>
      <c r="CR355" s="26" t="str">
        <f t="shared" si="302"/>
        <v/>
      </c>
      <c r="CS355" s="26" t="str">
        <f t="shared" si="303"/>
        <v/>
      </c>
      <c r="CT355" s="26" t="str">
        <f t="shared" si="304"/>
        <v/>
      </c>
      <c r="CU355" s="26" t="str">
        <f t="shared" si="305"/>
        <v/>
      </c>
      <c r="CV355" s="26" t="str">
        <f t="shared" si="306"/>
        <v/>
      </c>
      <c r="CW355" s="26" t="str">
        <f t="shared" si="307"/>
        <v/>
      </c>
      <c r="CX355" s="26" t="str">
        <f t="shared" si="308"/>
        <v/>
      </c>
      <c r="CY355" s="26" t="str">
        <f t="shared" si="309"/>
        <v/>
      </c>
      <c r="CZ355" s="26" t="str">
        <f t="shared" si="310"/>
        <v/>
      </c>
      <c r="DA355" s="26" t="str">
        <f t="shared" si="311"/>
        <v/>
      </c>
      <c r="DB355" s="26" t="str">
        <f t="shared" si="312"/>
        <v/>
      </c>
      <c r="DC355" s="26" t="str">
        <f t="shared" si="313"/>
        <v/>
      </c>
      <c r="DD355" s="26" t="str">
        <f t="shared" si="314"/>
        <v/>
      </c>
      <c r="DE355" s="26" t="str">
        <f t="shared" si="315"/>
        <v/>
      </c>
      <c r="DF355" s="26" t="str">
        <f t="shared" si="316"/>
        <v/>
      </c>
      <c r="DG355" s="26" t="str">
        <f t="shared" si="317"/>
        <v/>
      </c>
      <c r="DH355" s="26" t="str">
        <f t="shared" si="318"/>
        <v/>
      </c>
      <c r="DI355" s="26" t="str">
        <f t="shared" si="319"/>
        <v/>
      </c>
      <c r="DJ355" s="26" t="str">
        <f t="shared" si="320"/>
        <v/>
      </c>
      <c r="DK355" s="26" t="str">
        <f t="shared" si="321"/>
        <v/>
      </c>
      <c r="DL355" s="26" t="str">
        <f t="shared" si="322"/>
        <v/>
      </c>
      <c r="DM355" s="26" t="str">
        <f t="shared" si="323"/>
        <v>133. ANCILLARY OR OTHER USE</v>
      </c>
      <c r="DN355" s="26" t="str">
        <f t="shared" si="324"/>
        <v/>
      </c>
      <c r="DO355" s="26" t="str">
        <f t="shared" si="325"/>
        <v/>
      </c>
      <c r="DP355" s="26" t="str">
        <f t="shared" si="326"/>
        <v/>
      </c>
      <c r="DQ355" s="26" t="str">
        <f t="shared" si="327"/>
        <v/>
      </c>
      <c r="DR355" s="26" t="str">
        <f t="shared" si="328"/>
        <v/>
      </c>
      <c r="DS355" s="26" t="str">
        <f t="shared" si="329"/>
        <v/>
      </c>
      <c r="DT355" s="26" t="str">
        <f t="shared" si="330"/>
        <v/>
      </c>
      <c r="DU355" s="26" t="str">
        <f t="shared" si="331"/>
        <v/>
      </c>
      <c r="DV355" s="26" t="str">
        <f t="shared" si="332"/>
        <v>142. Z399  OTHER</v>
      </c>
    </row>
    <row r="356" spans="1:126" ht="43.5" customHeight="1" x14ac:dyDescent="0.25">
      <c r="A356" t="s">
        <v>1942</v>
      </c>
      <c r="B356">
        <v>2019</v>
      </c>
      <c r="C356" t="s">
        <v>2046</v>
      </c>
      <c r="D356">
        <v>106990</v>
      </c>
      <c r="E356" s="19">
        <v>1319218294078</v>
      </c>
      <c r="F356" t="s">
        <v>513</v>
      </c>
      <c r="G356">
        <v>325212</v>
      </c>
      <c r="H356" t="s">
        <v>514</v>
      </c>
      <c r="I356" t="s">
        <v>515</v>
      </c>
      <c r="J356" t="s">
        <v>510</v>
      </c>
      <c r="K356" t="s">
        <v>103</v>
      </c>
      <c r="L356">
        <v>70805</v>
      </c>
      <c r="M356" s="26" t="str">
        <f t="shared" si="278"/>
        <v>89. PRODUCE THE CHEMICAL, 93. AS A BYPRODUCT</v>
      </c>
      <c r="N356" s="26" t="s">
        <v>123</v>
      </c>
      <c r="O356" s="26" t="s">
        <v>2050</v>
      </c>
      <c r="P356">
        <v>0.3</v>
      </c>
      <c r="Q356">
        <v>0</v>
      </c>
      <c r="R356">
        <v>0.3</v>
      </c>
      <c r="S356" s="26" t="s">
        <v>1940</v>
      </c>
      <c r="T356" s="26" t="s">
        <v>1941</v>
      </c>
      <c r="U356" s="26" t="s">
        <v>1941</v>
      </c>
      <c r="V356" s="26" t="s">
        <v>1941</v>
      </c>
      <c r="W356" s="26" t="s">
        <v>1940</v>
      </c>
      <c r="X356" s="26" t="s">
        <v>1941</v>
      </c>
      <c r="Y356" s="26" t="s">
        <v>1941</v>
      </c>
      <c r="Z356" s="26" t="s">
        <v>1941</v>
      </c>
      <c r="AA356" s="26" t="s">
        <v>1941</v>
      </c>
      <c r="AB356" s="26" t="s">
        <v>1941</v>
      </c>
      <c r="AC356" s="26" t="s">
        <v>1941</v>
      </c>
      <c r="AD356" s="26" t="s">
        <v>1941</v>
      </c>
      <c r="AE356" s="26" t="s">
        <v>1941</v>
      </c>
      <c r="AF356" s="26" t="s">
        <v>1941</v>
      </c>
      <c r="AG356" s="26" t="s">
        <v>1941</v>
      </c>
      <c r="AH356" s="26" t="s">
        <v>1941</v>
      </c>
      <c r="AI356" s="26" t="s">
        <v>1941</v>
      </c>
      <c r="AJ356" s="26" t="s">
        <v>1941</v>
      </c>
      <c r="AK356" s="26" t="s">
        <v>1941</v>
      </c>
      <c r="AL356" s="26" t="s">
        <v>1941</v>
      </c>
      <c r="AM356" s="26" t="s">
        <v>1941</v>
      </c>
      <c r="AN356" s="26" t="s">
        <v>1941</v>
      </c>
      <c r="AO356" s="26" t="s">
        <v>1941</v>
      </c>
      <c r="AP356" s="26" t="s">
        <v>1941</v>
      </c>
      <c r="AQ356" s="26" t="s">
        <v>1941</v>
      </c>
      <c r="AR356" s="26" t="s">
        <v>1941</v>
      </c>
      <c r="AS356" s="26" t="s">
        <v>1941</v>
      </c>
      <c r="AT356" s="26" t="s">
        <v>1941</v>
      </c>
      <c r="AU356" s="26" t="s">
        <v>1941</v>
      </c>
      <c r="AV356" s="26" t="s">
        <v>1941</v>
      </c>
      <c r="AW356" s="26" t="s">
        <v>1941</v>
      </c>
      <c r="AX356" s="26" t="s">
        <v>1941</v>
      </c>
      <c r="AY356" s="26" t="s">
        <v>1941</v>
      </c>
      <c r="AZ356" s="26" t="s">
        <v>1941</v>
      </c>
      <c r="BA356" s="26" t="s">
        <v>1941</v>
      </c>
      <c r="BB356" s="26" t="s">
        <v>1941</v>
      </c>
      <c r="BC356" s="26" t="s">
        <v>1941</v>
      </c>
      <c r="BD356" s="26" t="s">
        <v>1941</v>
      </c>
      <c r="BE356" s="26" t="s">
        <v>1941</v>
      </c>
      <c r="BF356" s="26" t="s">
        <v>1941</v>
      </c>
      <c r="BG356" s="26" t="s">
        <v>1941</v>
      </c>
      <c r="BH356" s="26" t="s">
        <v>1941</v>
      </c>
      <c r="BI356" s="26" t="s">
        <v>1941</v>
      </c>
      <c r="BJ356" s="26" t="s">
        <v>1941</v>
      </c>
      <c r="BK356" s="26" t="s">
        <v>1941</v>
      </c>
      <c r="BL356" s="26" t="s">
        <v>1941</v>
      </c>
      <c r="BM356" s="26" t="s">
        <v>1941</v>
      </c>
      <c r="BN356" s="26" t="s">
        <v>1941</v>
      </c>
      <c r="BO356" s="26" t="s">
        <v>1941</v>
      </c>
      <c r="BP356" s="26" t="s">
        <v>1941</v>
      </c>
      <c r="BQ356" s="26" t="s">
        <v>1941</v>
      </c>
      <c r="BR356" s="26" t="s">
        <v>1941</v>
      </c>
      <c r="BS356" s="26" t="s">
        <v>1941</v>
      </c>
      <c r="BT356" s="26" t="s">
        <v>1941</v>
      </c>
      <c r="BU356" s="26" t="str">
        <f t="shared" si="279"/>
        <v>89. PRODUCE THE CHEMICAL</v>
      </c>
      <c r="BV356" s="26" t="str">
        <f t="shared" si="280"/>
        <v/>
      </c>
      <c r="BW356" s="26" t="str">
        <f t="shared" si="281"/>
        <v/>
      </c>
      <c r="BX356" s="26" t="str">
        <f t="shared" si="282"/>
        <v/>
      </c>
      <c r="BY356" s="26" t="str">
        <f t="shared" si="283"/>
        <v>93. AS A BYPRODUCT</v>
      </c>
      <c r="BZ356" s="26" t="str">
        <f t="shared" si="284"/>
        <v/>
      </c>
      <c r="CA356" s="26" t="str">
        <f t="shared" si="285"/>
        <v/>
      </c>
      <c r="CB356" s="26" t="str">
        <f t="shared" si="286"/>
        <v/>
      </c>
      <c r="CC356" s="26" t="str">
        <f t="shared" si="287"/>
        <v/>
      </c>
      <c r="CD356" s="26" t="str">
        <f t="shared" si="288"/>
        <v/>
      </c>
      <c r="CE356" s="26" t="str">
        <f t="shared" si="289"/>
        <v/>
      </c>
      <c r="CF356" s="26" t="str">
        <f t="shared" si="290"/>
        <v/>
      </c>
      <c r="CG356" s="26" t="str">
        <f t="shared" si="291"/>
        <v/>
      </c>
      <c r="CH356" s="26" t="str">
        <f t="shared" si="292"/>
        <v/>
      </c>
      <c r="CI356" s="26" t="str">
        <f t="shared" si="293"/>
        <v/>
      </c>
      <c r="CJ356" s="26" t="str">
        <f t="shared" si="294"/>
        <v/>
      </c>
      <c r="CK356" s="26" t="str">
        <f t="shared" si="295"/>
        <v/>
      </c>
      <c r="CL356" s="26" t="str">
        <f t="shared" si="296"/>
        <v/>
      </c>
      <c r="CM356" s="26" t="str">
        <f t="shared" si="297"/>
        <v/>
      </c>
      <c r="CN356" s="26" t="str">
        <f t="shared" si="298"/>
        <v/>
      </c>
      <c r="CO356" s="26" t="str">
        <f t="shared" si="299"/>
        <v/>
      </c>
      <c r="CP356" s="26" t="str">
        <f t="shared" si="300"/>
        <v/>
      </c>
      <c r="CQ356" s="26" t="str">
        <f t="shared" si="301"/>
        <v/>
      </c>
      <c r="CR356" s="26" t="str">
        <f t="shared" si="302"/>
        <v/>
      </c>
      <c r="CS356" s="26" t="str">
        <f t="shared" si="303"/>
        <v/>
      </c>
      <c r="CT356" s="26" t="str">
        <f t="shared" si="304"/>
        <v/>
      </c>
      <c r="CU356" s="26" t="str">
        <f t="shared" si="305"/>
        <v/>
      </c>
      <c r="CV356" s="26" t="str">
        <f t="shared" si="306"/>
        <v/>
      </c>
      <c r="CW356" s="26" t="str">
        <f t="shared" si="307"/>
        <v/>
      </c>
      <c r="CX356" s="26" t="str">
        <f t="shared" si="308"/>
        <v/>
      </c>
      <c r="CY356" s="26" t="str">
        <f t="shared" si="309"/>
        <v/>
      </c>
      <c r="CZ356" s="26" t="str">
        <f t="shared" si="310"/>
        <v/>
      </c>
      <c r="DA356" s="26" t="str">
        <f t="shared" si="311"/>
        <v/>
      </c>
      <c r="DB356" s="26" t="str">
        <f t="shared" si="312"/>
        <v/>
      </c>
      <c r="DC356" s="26" t="str">
        <f t="shared" si="313"/>
        <v/>
      </c>
      <c r="DD356" s="26" t="str">
        <f t="shared" si="314"/>
        <v/>
      </c>
      <c r="DE356" s="26" t="str">
        <f t="shared" si="315"/>
        <v/>
      </c>
      <c r="DF356" s="26" t="str">
        <f t="shared" si="316"/>
        <v/>
      </c>
      <c r="DG356" s="26" t="str">
        <f t="shared" si="317"/>
        <v/>
      </c>
      <c r="DH356" s="26" t="str">
        <f t="shared" si="318"/>
        <v/>
      </c>
      <c r="DI356" s="26" t="str">
        <f t="shared" si="319"/>
        <v/>
      </c>
      <c r="DJ356" s="26" t="str">
        <f t="shared" si="320"/>
        <v/>
      </c>
      <c r="DK356" s="26" t="str">
        <f t="shared" si="321"/>
        <v/>
      </c>
      <c r="DL356" s="26" t="str">
        <f t="shared" si="322"/>
        <v/>
      </c>
      <c r="DM356" s="26" t="str">
        <f t="shared" si="323"/>
        <v/>
      </c>
      <c r="DN356" s="26" t="str">
        <f t="shared" si="324"/>
        <v/>
      </c>
      <c r="DO356" s="26" t="str">
        <f t="shared" si="325"/>
        <v/>
      </c>
      <c r="DP356" s="26" t="str">
        <f t="shared" si="326"/>
        <v/>
      </c>
      <c r="DQ356" s="26" t="str">
        <f t="shared" si="327"/>
        <v/>
      </c>
      <c r="DR356" s="26" t="str">
        <f t="shared" si="328"/>
        <v/>
      </c>
      <c r="DS356" s="26" t="str">
        <f t="shared" si="329"/>
        <v/>
      </c>
      <c r="DT356" s="26" t="str">
        <f t="shared" si="330"/>
        <v/>
      </c>
      <c r="DU356" s="26" t="str">
        <f t="shared" si="331"/>
        <v/>
      </c>
      <c r="DV356" s="26" t="str">
        <f t="shared" si="332"/>
        <v/>
      </c>
    </row>
    <row r="357" spans="1:126" ht="43.5" customHeight="1" x14ac:dyDescent="0.25">
      <c r="A357" t="s">
        <v>1942</v>
      </c>
      <c r="B357">
        <v>2020</v>
      </c>
      <c r="C357" t="s">
        <v>2046</v>
      </c>
      <c r="D357">
        <v>106990</v>
      </c>
      <c r="E357" s="19">
        <v>1320219320013</v>
      </c>
      <c r="F357" t="s">
        <v>513</v>
      </c>
      <c r="G357">
        <v>325212</v>
      </c>
      <c r="H357" t="s">
        <v>514</v>
      </c>
      <c r="I357" t="s">
        <v>515</v>
      </c>
      <c r="J357" t="s">
        <v>510</v>
      </c>
      <c r="K357" t="s">
        <v>103</v>
      </c>
      <c r="L357">
        <v>70805</v>
      </c>
      <c r="M357" s="26" t="str">
        <f t="shared" si="278"/>
        <v>89. PRODUCE THE CHEMICAL, 92. SALE OR DISTRIBUTION OF THE CHEMICAL, 93. AS A BYPRODUCT, 94. AS A MANUFACTURED IMPURITY, 116. AS A PROCESS IMPURITY</v>
      </c>
      <c r="N357" s="26" t="s">
        <v>123</v>
      </c>
      <c r="O357" s="26" t="s">
        <v>2050</v>
      </c>
      <c r="P357">
        <v>2</v>
      </c>
      <c r="Q357">
        <v>0</v>
      </c>
      <c r="R357">
        <v>2</v>
      </c>
      <c r="S357" s="26" t="s">
        <v>1940</v>
      </c>
      <c r="T357" s="26" t="s">
        <v>1941</v>
      </c>
      <c r="U357" s="26" t="s">
        <v>1941</v>
      </c>
      <c r="V357" s="26" t="s">
        <v>1940</v>
      </c>
      <c r="W357" s="26" t="s">
        <v>1940</v>
      </c>
      <c r="X357" s="26" t="s">
        <v>1940</v>
      </c>
      <c r="Y357" s="26" t="s">
        <v>1941</v>
      </c>
      <c r="Z357" s="26" t="s">
        <v>1941</v>
      </c>
      <c r="AA357" s="26" t="s">
        <v>1941</v>
      </c>
      <c r="AB357" s="26" t="s">
        <v>1941</v>
      </c>
      <c r="AC357" s="26" t="s">
        <v>1941</v>
      </c>
      <c r="AD357" s="26" t="s">
        <v>1941</v>
      </c>
      <c r="AE357" s="26" t="s">
        <v>1941</v>
      </c>
      <c r="AF357" s="26" t="s">
        <v>1941</v>
      </c>
      <c r="AG357" s="26" t="s">
        <v>1941</v>
      </c>
      <c r="AH357" s="26" t="s">
        <v>1941</v>
      </c>
      <c r="AI357" s="26" t="s">
        <v>1941</v>
      </c>
      <c r="AJ357" s="26" t="s">
        <v>1941</v>
      </c>
      <c r="AK357" s="26" t="s">
        <v>1941</v>
      </c>
      <c r="AL357" s="26" t="s">
        <v>1941</v>
      </c>
      <c r="AM357" s="26" t="s">
        <v>1941</v>
      </c>
      <c r="AN357" s="26" t="s">
        <v>1941</v>
      </c>
      <c r="AO357" s="26" t="s">
        <v>1941</v>
      </c>
      <c r="AP357" s="26" t="s">
        <v>1941</v>
      </c>
      <c r="AQ357" s="26" t="s">
        <v>1941</v>
      </c>
      <c r="AR357" s="26" t="s">
        <v>1941</v>
      </c>
      <c r="AS357" s="26" t="s">
        <v>1941</v>
      </c>
      <c r="AT357" s="26" t="s">
        <v>1940</v>
      </c>
      <c r="AU357" s="26" t="s">
        <v>1941</v>
      </c>
      <c r="AV357" s="26" t="s">
        <v>1941</v>
      </c>
      <c r="AW357" s="26" t="s">
        <v>1941</v>
      </c>
      <c r="AX357" s="26" t="s">
        <v>1941</v>
      </c>
      <c r="AY357" s="26" t="s">
        <v>1941</v>
      </c>
      <c r="AZ357" s="26" t="s">
        <v>1941</v>
      </c>
      <c r="BA357" s="26" t="s">
        <v>1941</v>
      </c>
      <c r="BB357" s="26" t="s">
        <v>1941</v>
      </c>
      <c r="BC357" s="26" t="s">
        <v>1941</v>
      </c>
      <c r="BD357" s="26" t="s">
        <v>1941</v>
      </c>
      <c r="BE357" s="26" t="s">
        <v>1941</v>
      </c>
      <c r="BF357" s="26" t="s">
        <v>1941</v>
      </c>
      <c r="BG357" s="26" t="s">
        <v>1941</v>
      </c>
      <c r="BH357" s="26" t="s">
        <v>1941</v>
      </c>
      <c r="BI357" s="26" t="s">
        <v>1941</v>
      </c>
      <c r="BJ357" s="26" t="s">
        <v>1941</v>
      </c>
      <c r="BK357" s="26" t="s">
        <v>1941</v>
      </c>
      <c r="BL357" s="26" t="s">
        <v>1941</v>
      </c>
      <c r="BM357" s="26" t="s">
        <v>1941</v>
      </c>
      <c r="BN357" s="26" t="s">
        <v>1941</v>
      </c>
      <c r="BO357" s="26" t="s">
        <v>1941</v>
      </c>
      <c r="BP357" s="26" t="s">
        <v>1941</v>
      </c>
      <c r="BQ357" s="26" t="s">
        <v>1941</v>
      </c>
      <c r="BR357" s="26" t="s">
        <v>1941</v>
      </c>
      <c r="BS357" s="26" t="s">
        <v>1941</v>
      </c>
      <c r="BT357" s="26" t="s">
        <v>1941</v>
      </c>
      <c r="BU357" s="26" t="str">
        <f t="shared" si="279"/>
        <v>89. PRODUCE THE CHEMICAL</v>
      </c>
      <c r="BV357" s="26" t="str">
        <f t="shared" si="280"/>
        <v/>
      </c>
      <c r="BW357" s="26" t="str">
        <f t="shared" si="281"/>
        <v/>
      </c>
      <c r="BX357" s="26" t="str">
        <f t="shared" si="282"/>
        <v>92. SALE OR DISTRIBUTION OF THE CHEMICAL</v>
      </c>
      <c r="BY357" s="26" t="str">
        <f t="shared" si="283"/>
        <v>93. AS A BYPRODUCT</v>
      </c>
      <c r="BZ357" s="26" t="str">
        <f t="shared" si="284"/>
        <v>94. AS A MANUFACTURED IMPURITY</v>
      </c>
      <c r="CA357" s="26" t="str">
        <f t="shared" si="285"/>
        <v/>
      </c>
      <c r="CB357" s="26" t="str">
        <f t="shared" si="286"/>
        <v/>
      </c>
      <c r="CC357" s="26" t="str">
        <f t="shared" si="287"/>
        <v/>
      </c>
      <c r="CD357" s="26" t="str">
        <f t="shared" si="288"/>
        <v/>
      </c>
      <c r="CE357" s="26" t="str">
        <f t="shared" si="289"/>
        <v/>
      </c>
      <c r="CF357" s="26" t="str">
        <f t="shared" si="290"/>
        <v/>
      </c>
      <c r="CG357" s="26" t="str">
        <f t="shared" si="291"/>
        <v/>
      </c>
      <c r="CH357" s="26" t="str">
        <f t="shared" si="292"/>
        <v/>
      </c>
      <c r="CI357" s="26" t="str">
        <f t="shared" si="293"/>
        <v/>
      </c>
      <c r="CJ357" s="26" t="str">
        <f t="shared" si="294"/>
        <v/>
      </c>
      <c r="CK357" s="26" t="str">
        <f t="shared" si="295"/>
        <v/>
      </c>
      <c r="CL357" s="26" t="str">
        <f t="shared" si="296"/>
        <v/>
      </c>
      <c r="CM357" s="26" t="str">
        <f t="shared" si="297"/>
        <v/>
      </c>
      <c r="CN357" s="26" t="str">
        <f t="shared" si="298"/>
        <v/>
      </c>
      <c r="CO357" s="26" t="str">
        <f t="shared" si="299"/>
        <v/>
      </c>
      <c r="CP357" s="26" t="str">
        <f t="shared" si="300"/>
        <v/>
      </c>
      <c r="CQ357" s="26" t="str">
        <f t="shared" si="301"/>
        <v/>
      </c>
      <c r="CR357" s="26" t="str">
        <f t="shared" si="302"/>
        <v/>
      </c>
      <c r="CS357" s="26" t="str">
        <f t="shared" si="303"/>
        <v/>
      </c>
      <c r="CT357" s="26" t="str">
        <f t="shared" si="304"/>
        <v/>
      </c>
      <c r="CU357" s="26" t="str">
        <f t="shared" si="305"/>
        <v/>
      </c>
      <c r="CV357" s="26" t="str">
        <f t="shared" si="306"/>
        <v>116. AS A PROCESS IMPURITY</v>
      </c>
      <c r="CW357" s="26" t="str">
        <f t="shared" si="307"/>
        <v/>
      </c>
      <c r="CX357" s="26" t="str">
        <f t="shared" si="308"/>
        <v/>
      </c>
      <c r="CY357" s="26" t="str">
        <f t="shared" si="309"/>
        <v/>
      </c>
      <c r="CZ357" s="26" t="str">
        <f t="shared" si="310"/>
        <v/>
      </c>
      <c r="DA357" s="26" t="str">
        <f t="shared" si="311"/>
        <v/>
      </c>
      <c r="DB357" s="26" t="str">
        <f t="shared" si="312"/>
        <v/>
      </c>
      <c r="DC357" s="26" t="str">
        <f t="shared" si="313"/>
        <v/>
      </c>
      <c r="DD357" s="26" t="str">
        <f t="shared" si="314"/>
        <v/>
      </c>
      <c r="DE357" s="26" t="str">
        <f t="shared" si="315"/>
        <v/>
      </c>
      <c r="DF357" s="26" t="str">
        <f t="shared" si="316"/>
        <v/>
      </c>
      <c r="DG357" s="26" t="str">
        <f t="shared" si="317"/>
        <v/>
      </c>
      <c r="DH357" s="26" t="str">
        <f t="shared" si="318"/>
        <v/>
      </c>
      <c r="DI357" s="26" t="str">
        <f t="shared" si="319"/>
        <v/>
      </c>
      <c r="DJ357" s="26" t="str">
        <f t="shared" si="320"/>
        <v/>
      </c>
      <c r="DK357" s="26" t="str">
        <f t="shared" si="321"/>
        <v/>
      </c>
      <c r="DL357" s="26" t="str">
        <f t="shared" si="322"/>
        <v/>
      </c>
      <c r="DM357" s="26" t="str">
        <f t="shared" si="323"/>
        <v/>
      </c>
      <c r="DN357" s="26" t="str">
        <f t="shared" si="324"/>
        <v/>
      </c>
      <c r="DO357" s="26" t="str">
        <f t="shared" si="325"/>
        <v/>
      </c>
      <c r="DP357" s="26" t="str">
        <f t="shared" si="326"/>
        <v/>
      </c>
      <c r="DQ357" s="26" t="str">
        <f t="shared" si="327"/>
        <v/>
      </c>
      <c r="DR357" s="26" t="str">
        <f t="shared" si="328"/>
        <v/>
      </c>
      <c r="DS357" s="26" t="str">
        <f t="shared" si="329"/>
        <v/>
      </c>
      <c r="DT357" s="26" t="str">
        <f t="shared" si="330"/>
        <v/>
      </c>
      <c r="DU357" s="26" t="str">
        <f t="shared" si="331"/>
        <v/>
      </c>
      <c r="DV357" s="26" t="str">
        <f t="shared" si="332"/>
        <v/>
      </c>
    </row>
    <row r="358" spans="1:126" ht="43.5" customHeight="1" x14ac:dyDescent="0.25">
      <c r="A358" t="s">
        <v>1942</v>
      </c>
      <c r="B358">
        <v>2021</v>
      </c>
      <c r="C358" t="s">
        <v>2046</v>
      </c>
      <c r="D358">
        <v>106990</v>
      </c>
      <c r="E358" s="19">
        <v>1321220415537</v>
      </c>
      <c r="F358" t="s">
        <v>513</v>
      </c>
      <c r="G358">
        <v>325212</v>
      </c>
      <c r="H358" t="s">
        <v>514</v>
      </c>
      <c r="I358" t="s">
        <v>515</v>
      </c>
      <c r="J358" t="s">
        <v>510</v>
      </c>
      <c r="K358" t="s">
        <v>103</v>
      </c>
      <c r="L358">
        <v>70805</v>
      </c>
      <c r="M358" s="26" t="str">
        <f t="shared" si="278"/>
        <v>89. PRODUCE THE CHEMICAL, 93. AS A BYPRODUCT, 133. ANCILLARY OR OTHER USE, 142. Z399  OTHER</v>
      </c>
      <c r="N358" s="26" t="s">
        <v>123</v>
      </c>
      <c r="O358" s="26" t="s">
        <v>2050</v>
      </c>
      <c r="P358">
        <v>2</v>
      </c>
      <c r="Q358">
        <v>0</v>
      </c>
      <c r="R358">
        <v>2</v>
      </c>
      <c r="S358" s="26" t="s">
        <v>1940</v>
      </c>
      <c r="T358" s="26" t="s">
        <v>1941</v>
      </c>
      <c r="U358" s="26" t="s">
        <v>1941</v>
      </c>
      <c r="V358" s="26" t="s">
        <v>1941</v>
      </c>
      <c r="W358" s="26" t="s">
        <v>1940</v>
      </c>
      <c r="X358" s="26" t="s">
        <v>1941</v>
      </c>
      <c r="Y358" s="26" t="s">
        <v>1941</v>
      </c>
      <c r="Z358" s="26" t="s">
        <v>1941</v>
      </c>
      <c r="AA358" s="26" t="s">
        <v>1941</v>
      </c>
      <c r="AB358" s="26" t="s">
        <v>1941</v>
      </c>
      <c r="AC358" s="26" t="s">
        <v>1941</v>
      </c>
      <c r="AD358" s="26" t="s">
        <v>1941</v>
      </c>
      <c r="AE358" s="26" t="s">
        <v>1941</v>
      </c>
      <c r="AF358" s="26" t="s">
        <v>1941</v>
      </c>
      <c r="AG358" s="26" t="s">
        <v>1941</v>
      </c>
      <c r="AH358" s="26" t="s">
        <v>1941</v>
      </c>
      <c r="AI358" s="26" t="s">
        <v>1941</v>
      </c>
      <c r="AJ358" s="26" t="s">
        <v>1941</v>
      </c>
      <c r="AK358" s="26" t="s">
        <v>1941</v>
      </c>
      <c r="AL358" s="26" t="s">
        <v>1941</v>
      </c>
      <c r="AM358" s="26" t="s">
        <v>1941</v>
      </c>
      <c r="AN358" s="26" t="s">
        <v>1941</v>
      </c>
      <c r="AO358" s="26" t="s">
        <v>1941</v>
      </c>
      <c r="AP358" s="26" t="s">
        <v>1941</v>
      </c>
      <c r="AQ358" s="26" t="s">
        <v>1941</v>
      </c>
      <c r="AR358" s="26" t="s">
        <v>1941</v>
      </c>
      <c r="AS358" s="26" t="s">
        <v>1941</v>
      </c>
      <c r="AT358" s="26" t="s">
        <v>1941</v>
      </c>
      <c r="AU358" s="26" t="s">
        <v>1941</v>
      </c>
      <c r="AV358" s="26" t="s">
        <v>1941</v>
      </c>
      <c r="AW358" s="26" t="s">
        <v>1941</v>
      </c>
      <c r="AX358" s="26" t="s">
        <v>1941</v>
      </c>
      <c r="AY358" s="26" t="s">
        <v>1941</v>
      </c>
      <c r="AZ358" s="26" t="s">
        <v>1941</v>
      </c>
      <c r="BA358" s="26" t="s">
        <v>1941</v>
      </c>
      <c r="BB358" s="26" t="s">
        <v>1941</v>
      </c>
      <c r="BC358" s="26" t="s">
        <v>1941</v>
      </c>
      <c r="BD358" s="26" t="s">
        <v>1941</v>
      </c>
      <c r="BE358" s="26" t="s">
        <v>1941</v>
      </c>
      <c r="BF358" s="26" t="s">
        <v>1941</v>
      </c>
      <c r="BG358" s="26" t="s">
        <v>1941</v>
      </c>
      <c r="BH358" s="26" t="s">
        <v>1941</v>
      </c>
      <c r="BI358" s="26" t="s">
        <v>1941</v>
      </c>
      <c r="BJ358" s="26" t="s">
        <v>1941</v>
      </c>
      <c r="BK358" s="26" t="s">
        <v>1940</v>
      </c>
      <c r="BL358" s="26" t="s">
        <v>1941</v>
      </c>
      <c r="BM358" s="26" t="s">
        <v>1941</v>
      </c>
      <c r="BN358" s="26" t="s">
        <v>1941</v>
      </c>
      <c r="BO358" s="26" t="s">
        <v>1941</v>
      </c>
      <c r="BP358" s="26" t="s">
        <v>1941</v>
      </c>
      <c r="BQ358" s="26" t="s">
        <v>1941</v>
      </c>
      <c r="BR358" s="26" t="s">
        <v>1941</v>
      </c>
      <c r="BS358" s="26" t="s">
        <v>1941</v>
      </c>
      <c r="BT358" s="26" t="s">
        <v>1940</v>
      </c>
      <c r="BU358" s="26" t="str">
        <f t="shared" si="279"/>
        <v>89. PRODUCE THE CHEMICAL</v>
      </c>
      <c r="BV358" s="26" t="str">
        <f t="shared" si="280"/>
        <v/>
      </c>
      <c r="BW358" s="26" t="str">
        <f t="shared" si="281"/>
        <v/>
      </c>
      <c r="BX358" s="26" t="str">
        <f t="shared" si="282"/>
        <v/>
      </c>
      <c r="BY358" s="26" t="str">
        <f t="shared" si="283"/>
        <v>93. AS A BYPRODUCT</v>
      </c>
      <c r="BZ358" s="26" t="str">
        <f t="shared" si="284"/>
        <v/>
      </c>
      <c r="CA358" s="26" t="str">
        <f t="shared" si="285"/>
        <v/>
      </c>
      <c r="CB358" s="26" t="str">
        <f t="shared" si="286"/>
        <v/>
      </c>
      <c r="CC358" s="26" t="str">
        <f t="shared" si="287"/>
        <v/>
      </c>
      <c r="CD358" s="26" t="str">
        <f t="shared" si="288"/>
        <v/>
      </c>
      <c r="CE358" s="26" t="str">
        <f t="shared" si="289"/>
        <v/>
      </c>
      <c r="CF358" s="26" t="str">
        <f t="shared" si="290"/>
        <v/>
      </c>
      <c r="CG358" s="26" t="str">
        <f t="shared" si="291"/>
        <v/>
      </c>
      <c r="CH358" s="26" t="str">
        <f t="shared" si="292"/>
        <v/>
      </c>
      <c r="CI358" s="26" t="str">
        <f t="shared" si="293"/>
        <v/>
      </c>
      <c r="CJ358" s="26" t="str">
        <f t="shared" si="294"/>
        <v/>
      </c>
      <c r="CK358" s="26" t="str">
        <f t="shared" si="295"/>
        <v/>
      </c>
      <c r="CL358" s="26" t="str">
        <f t="shared" si="296"/>
        <v/>
      </c>
      <c r="CM358" s="26" t="str">
        <f t="shared" si="297"/>
        <v/>
      </c>
      <c r="CN358" s="26" t="str">
        <f t="shared" si="298"/>
        <v/>
      </c>
      <c r="CO358" s="26" t="str">
        <f t="shared" si="299"/>
        <v/>
      </c>
      <c r="CP358" s="26" t="str">
        <f t="shared" si="300"/>
        <v/>
      </c>
      <c r="CQ358" s="26" t="str">
        <f t="shared" si="301"/>
        <v/>
      </c>
      <c r="CR358" s="26" t="str">
        <f t="shared" si="302"/>
        <v/>
      </c>
      <c r="CS358" s="26" t="str">
        <f t="shared" si="303"/>
        <v/>
      </c>
      <c r="CT358" s="26" t="str">
        <f t="shared" si="304"/>
        <v/>
      </c>
      <c r="CU358" s="26" t="str">
        <f t="shared" si="305"/>
        <v/>
      </c>
      <c r="CV358" s="26" t="str">
        <f t="shared" si="306"/>
        <v/>
      </c>
      <c r="CW358" s="26" t="str">
        <f t="shared" si="307"/>
        <v/>
      </c>
      <c r="CX358" s="26" t="str">
        <f t="shared" si="308"/>
        <v/>
      </c>
      <c r="CY358" s="26" t="str">
        <f t="shared" si="309"/>
        <v/>
      </c>
      <c r="CZ358" s="26" t="str">
        <f t="shared" si="310"/>
        <v/>
      </c>
      <c r="DA358" s="26" t="str">
        <f t="shared" si="311"/>
        <v/>
      </c>
      <c r="DB358" s="26" t="str">
        <f t="shared" si="312"/>
        <v/>
      </c>
      <c r="DC358" s="26" t="str">
        <f t="shared" si="313"/>
        <v/>
      </c>
      <c r="DD358" s="26" t="str">
        <f t="shared" si="314"/>
        <v/>
      </c>
      <c r="DE358" s="26" t="str">
        <f t="shared" si="315"/>
        <v/>
      </c>
      <c r="DF358" s="26" t="str">
        <f t="shared" si="316"/>
        <v/>
      </c>
      <c r="DG358" s="26" t="str">
        <f t="shared" si="317"/>
        <v/>
      </c>
      <c r="DH358" s="26" t="str">
        <f t="shared" si="318"/>
        <v/>
      </c>
      <c r="DI358" s="26" t="str">
        <f t="shared" si="319"/>
        <v/>
      </c>
      <c r="DJ358" s="26" t="str">
        <f t="shared" si="320"/>
        <v/>
      </c>
      <c r="DK358" s="26" t="str">
        <f t="shared" si="321"/>
        <v/>
      </c>
      <c r="DL358" s="26" t="str">
        <f t="shared" si="322"/>
        <v/>
      </c>
      <c r="DM358" s="26" t="str">
        <f t="shared" si="323"/>
        <v>133. ANCILLARY OR OTHER USE</v>
      </c>
      <c r="DN358" s="26" t="str">
        <f t="shared" si="324"/>
        <v/>
      </c>
      <c r="DO358" s="26" t="str">
        <f t="shared" si="325"/>
        <v/>
      </c>
      <c r="DP358" s="26" t="str">
        <f t="shared" si="326"/>
        <v/>
      </c>
      <c r="DQ358" s="26" t="str">
        <f t="shared" si="327"/>
        <v/>
      </c>
      <c r="DR358" s="26" t="str">
        <f t="shared" si="328"/>
        <v/>
      </c>
      <c r="DS358" s="26" t="str">
        <f t="shared" si="329"/>
        <v/>
      </c>
      <c r="DT358" s="26" t="str">
        <f t="shared" si="330"/>
        <v/>
      </c>
      <c r="DU358" s="26" t="str">
        <f t="shared" si="331"/>
        <v/>
      </c>
      <c r="DV358" s="26" t="str">
        <f t="shared" si="332"/>
        <v>142. Z399  OTHER</v>
      </c>
    </row>
    <row r="359" spans="1:126" ht="60" x14ac:dyDescent="0.25">
      <c r="A359" t="s">
        <v>1942</v>
      </c>
      <c r="B359">
        <v>2016</v>
      </c>
      <c r="C359" t="s">
        <v>2046</v>
      </c>
      <c r="D359">
        <v>106990</v>
      </c>
      <c r="E359" s="19">
        <v>1316215733193</v>
      </c>
      <c r="F359" t="s">
        <v>517</v>
      </c>
      <c r="G359">
        <v>324110</v>
      </c>
      <c r="H359" t="s">
        <v>518</v>
      </c>
      <c r="I359" t="s">
        <v>519</v>
      </c>
      <c r="J359" t="s">
        <v>510</v>
      </c>
      <c r="K359" t="s">
        <v>103</v>
      </c>
      <c r="L359">
        <v>70805</v>
      </c>
      <c r="M359" s="26" t="str">
        <f t="shared" si="278"/>
        <v>89. PRODUCE THE CHEMICAL, 92. SALE OR DISTRIBUTION OF THE CHEMICAL, 93. AS A BYPRODUCT, 94. AS A MANUFACTURED IMPURITY, 116. AS A PROCESS IMPURITY</v>
      </c>
      <c r="N359" s="26" t="s">
        <v>172</v>
      </c>
      <c r="O359" s="26" t="s">
        <v>2050</v>
      </c>
      <c r="P359">
        <v>370</v>
      </c>
      <c r="Q359">
        <v>68</v>
      </c>
      <c r="R359">
        <v>438</v>
      </c>
      <c r="S359" s="26" t="s">
        <v>1940</v>
      </c>
      <c r="T359" s="26" t="s">
        <v>1941</v>
      </c>
      <c r="U359" s="26" t="s">
        <v>1941</v>
      </c>
      <c r="V359" s="26" t="s">
        <v>1940</v>
      </c>
      <c r="W359" s="26" t="s">
        <v>1940</v>
      </c>
      <c r="X359" s="26" t="s">
        <v>1940</v>
      </c>
      <c r="Y359" s="26" t="s">
        <v>1941</v>
      </c>
      <c r="AE359" s="26" t="s">
        <v>1941</v>
      </c>
      <c r="AR359" s="26" t="s">
        <v>1941</v>
      </c>
      <c r="AS359" s="26" t="s">
        <v>1941</v>
      </c>
      <c r="AT359" s="26" t="s">
        <v>1940</v>
      </c>
      <c r="AV359" s="26" t="s">
        <v>1941</v>
      </c>
      <c r="BD359" s="26" t="s">
        <v>1941</v>
      </c>
      <c r="BK359" s="26" t="s">
        <v>1941</v>
      </c>
      <c r="BU359" s="26" t="str">
        <f t="shared" si="279"/>
        <v>89. PRODUCE THE CHEMICAL</v>
      </c>
      <c r="BV359" s="26" t="str">
        <f t="shared" si="280"/>
        <v/>
      </c>
      <c r="BW359" s="26" t="str">
        <f t="shared" si="281"/>
        <v/>
      </c>
      <c r="BX359" s="26" t="str">
        <f t="shared" si="282"/>
        <v>92. SALE OR DISTRIBUTION OF THE CHEMICAL</v>
      </c>
      <c r="BY359" s="26" t="str">
        <f t="shared" si="283"/>
        <v>93. AS A BYPRODUCT</v>
      </c>
      <c r="BZ359" s="26" t="str">
        <f t="shared" si="284"/>
        <v>94. AS A MANUFACTURED IMPURITY</v>
      </c>
      <c r="CA359" s="26" t="str">
        <f t="shared" si="285"/>
        <v/>
      </c>
      <c r="CB359" s="26" t="str">
        <f t="shared" si="286"/>
        <v/>
      </c>
      <c r="CC359" s="26" t="str">
        <f t="shared" si="287"/>
        <v/>
      </c>
      <c r="CD359" s="26" t="str">
        <f t="shared" si="288"/>
        <v/>
      </c>
      <c r="CE359" s="26" t="str">
        <f t="shared" si="289"/>
        <v/>
      </c>
      <c r="CF359" s="26" t="str">
        <f t="shared" si="290"/>
        <v/>
      </c>
      <c r="CG359" s="26" t="str">
        <f t="shared" si="291"/>
        <v/>
      </c>
      <c r="CH359" s="26" t="str">
        <f t="shared" si="292"/>
        <v/>
      </c>
      <c r="CI359" s="26" t="str">
        <f t="shared" si="293"/>
        <v/>
      </c>
      <c r="CJ359" s="26" t="str">
        <f t="shared" si="294"/>
        <v/>
      </c>
      <c r="CK359" s="26" t="str">
        <f t="shared" si="295"/>
        <v/>
      </c>
      <c r="CL359" s="26" t="str">
        <f t="shared" si="296"/>
        <v/>
      </c>
      <c r="CM359" s="26" t="str">
        <f t="shared" si="297"/>
        <v/>
      </c>
      <c r="CN359" s="26" t="str">
        <f t="shared" si="298"/>
        <v/>
      </c>
      <c r="CO359" s="26" t="str">
        <f t="shared" si="299"/>
        <v/>
      </c>
      <c r="CP359" s="26" t="str">
        <f t="shared" si="300"/>
        <v/>
      </c>
      <c r="CQ359" s="26" t="str">
        <f t="shared" si="301"/>
        <v/>
      </c>
      <c r="CR359" s="26" t="str">
        <f t="shared" si="302"/>
        <v/>
      </c>
      <c r="CS359" s="26" t="str">
        <f t="shared" si="303"/>
        <v/>
      </c>
      <c r="CT359" s="26" t="str">
        <f t="shared" si="304"/>
        <v/>
      </c>
      <c r="CU359" s="26" t="str">
        <f t="shared" si="305"/>
        <v/>
      </c>
      <c r="CV359" s="26" t="str">
        <f t="shared" si="306"/>
        <v>116. AS A PROCESS IMPURITY</v>
      </c>
      <c r="CW359" s="26" t="str">
        <f t="shared" si="307"/>
        <v/>
      </c>
      <c r="CX359" s="26" t="str">
        <f t="shared" si="308"/>
        <v/>
      </c>
      <c r="CY359" s="26" t="str">
        <f t="shared" si="309"/>
        <v/>
      </c>
      <c r="CZ359" s="26" t="str">
        <f t="shared" si="310"/>
        <v/>
      </c>
      <c r="DA359" s="26" t="str">
        <f t="shared" si="311"/>
        <v/>
      </c>
      <c r="DB359" s="26" t="str">
        <f t="shared" si="312"/>
        <v/>
      </c>
      <c r="DC359" s="26" t="str">
        <f t="shared" si="313"/>
        <v/>
      </c>
      <c r="DD359" s="26" t="str">
        <f t="shared" si="314"/>
        <v/>
      </c>
      <c r="DE359" s="26" t="str">
        <f t="shared" si="315"/>
        <v/>
      </c>
      <c r="DF359" s="26" t="str">
        <f t="shared" si="316"/>
        <v/>
      </c>
      <c r="DG359" s="26" t="str">
        <f t="shared" si="317"/>
        <v/>
      </c>
      <c r="DH359" s="26" t="str">
        <f t="shared" si="318"/>
        <v/>
      </c>
      <c r="DI359" s="26" t="str">
        <f t="shared" si="319"/>
        <v/>
      </c>
      <c r="DJ359" s="26" t="str">
        <f t="shared" si="320"/>
        <v/>
      </c>
      <c r="DK359" s="26" t="str">
        <f t="shared" si="321"/>
        <v/>
      </c>
      <c r="DL359" s="26" t="str">
        <f t="shared" si="322"/>
        <v/>
      </c>
      <c r="DM359" s="26" t="str">
        <f t="shared" si="323"/>
        <v/>
      </c>
      <c r="DN359" s="26" t="str">
        <f t="shared" si="324"/>
        <v/>
      </c>
      <c r="DO359" s="26" t="str">
        <f t="shared" si="325"/>
        <v/>
      </c>
      <c r="DP359" s="26" t="str">
        <f t="shared" si="326"/>
        <v/>
      </c>
      <c r="DQ359" s="26" t="str">
        <f t="shared" si="327"/>
        <v/>
      </c>
      <c r="DR359" s="26" t="str">
        <f t="shared" si="328"/>
        <v/>
      </c>
      <c r="DS359" s="26" t="str">
        <f t="shared" si="329"/>
        <v/>
      </c>
      <c r="DT359" s="26" t="str">
        <f t="shared" si="330"/>
        <v/>
      </c>
      <c r="DU359" s="26" t="str">
        <f t="shared" si="331"/>
        <v/>
      </c>
      <c r="DV359" s="26" t="str">
        <f t="shared" si="332"/>
        <v/>
      </c>
    </row>
    <row r="360" spans="1:126" ht="60" x14ac:dyDescent="0.25">
      <c r="A360" t="s">
        <v>1942</v>
      </c>
      <c r="B360">
        <v>2017</v>
      </c>
      <c r="C360" t="s">
        <v>2046</v>
      </c>
      <c r="D360">
        <v>106990</v>
      </c>
      <c r="E360" s="19">
        <v>1317216531119</v>
      </c>
      <c r="F360" t="s">
        <v>517</v>
      </c>
      <c r="G360">
        <v>324110</v>
      </c>
      <c r="H360" t="s">
        <v>518</v>
      </c>
      <c r="I360" t="s">
        <v>519</v>
      </c>
      <c r="J360" t="s">
        <v>510</v>
      </c>
      <c r="K360" t="s">
        <v>103</v>
      </c>
      <c r="L360">
        <v>70805</v>
      </c>
      <c r="M360" s="26" t="str">
        <f t="shared" si="278"/>
        <v>89. PRODUCE THE CHEMICAL, 92. SALE OR DISTRIBUTION OF THE CHEMICAL, 93. AS A BYPRODUCT, 94. AS A MANUFACTURED IMPURITY, 116. AS A PROCESS IMPURITY</v>
      </c>
      <c r="N360" s="26" t="s">
        <v>172</v>
      </c>
      <c r="O360" s="26" t="s">
        <v>2050</v>
      </c>
      <c r="P360">
        <v>380</v>
      </c>
      <c r="Q360">
        <v>84</v>
      </c>
      <c r="R360">
        <v>464</v>
      </c>
      <c r="S360" s="26" t="s">
        <v>1940</v>
      </c>
      <c r="T360" s="26" t="s">
        <v>1941</v>
      </c>
      <c r="U360" s="26" t="s">
        <v>1941</v>
      </c>
      <c r="V360" s="26" t="s">
        <v>1940</v>
      </c>
      <c r="W360" s="26" t="s">
        <v>1940</v>
      </c>
      <c r="X360" s="26" t="s">
        <v>1940</v>
      </c>
      <c r="Y360" s="26" t="s">
        <v>1941</v>
      </c>
      <c r="AE360" s="26" t="s">
        <v>1941</v>
      </c>
      <c r="AR360" s="26" t="s">
        <v>1941</v>
      </c>
      <c r="AS360" s="26" t="s">
        <v>1941</v>
      </c>
      <c r="AT360" s="26" t="s">
        <v>1940</v>
      </c>
      <c r="AV360" s="26" t="s">
        <v>1941</v>
      </c>
      <c r="BD360" s="26" t="s">
        <v>1941</v>
      </c>
      <c r="BK360" s="26" t="s">
        <v>1941</v>
      </c>
      <c r="BU360" s="26" t="str">
        <f t="shared" si="279"/>
        <v>89. PRODUCE THE CHEMICAL</v>
      </c>
      <c r="BV360" s="26" t="str">
        <f t="shared" si="280"/>
        <v/>
      </c>
      <c r="BW360" s="26" t="str">
        <f t="shared" si="281"/>
        <v/>
      </c>
      <c r="BX360" s="26" t="str">
        <f t="shared" si="282"/>
        <v>92. SALE OR DISTRIBUTION OF THE CHEMICAL</v>
      </c>
      <c r="BY360" s="26" t="str">
        <f t="shared" si="283"/>
        <v>93. AS A BYPRODUCT</v>
      </c>
      <c r="BZ360" s="26" t="str">
        <f t="shared" si="284"/>
        <v>94. AS A MANUFACTURED IMPURITY</v>
      </c>
      <c r="CA360" s="26" t="str">
        <f t="shared" si="285"/>
        <v/>
      </c>
      <c r="CB360" s="26" t="str">
        <f t="shared" si="286"/>
        <v/>
      </c>
      <c r="CC360" s="26" t="str">
        <f t="shared" si="287"/>
        <v/>
      </c>
      <c r="CD360" s="26" t="str">
        <f t="shared" si="288"/>
        <v/>
      </c>
      <c r="CE360" s="26" t="str">
        <f t="shared" si="289"/>
        <v/>
      </c>
      <c r="CF360" s="26" t="str">
        <f t="shared" si="290"/>
        <v/>
      </c>
      <c r="CG360" s="26" t="str">
        <f t="shared" si="291"/>
        <v/>
      </c>
      <c r="CH360" s="26" t="str">
        <f t="shared" si="292"/>
        <v/>
      </c>
      <c r="CI360" s="26" t="str">
        <f t="shared" si="293"/>
        <v/>
      </c>
      <c r="CJ360" s="26" t="str">
        <f t="shared" si="294"/>
        <v/>
      </c>
      <c r="CK360" s="26" t="str">
        <f t="shared" si="295"/>
        <v/>
      </c>
      <c r="CL360" s="26" t="str">
        <f t="shared" si="296"/>
        <v/>
      </c>
      <c r="CM360" s="26" t="str">
        <f t="shared" si="297"/>
        <v/>
      </c>
      <c r="CN360" s="26" t="str">
        <f t="shared" si="298"/>
        <v/>
      </c>
      <c r="CO360" s="26" t="str">
        <f t="shared" si="299"/>
        <v/>
      </c>
      <c r="CP360" s="26" t="str">
        <f t="shared" si="300"/>
        <v/>
      </c>
      <c r="CQ360" s="26" t="str">
        <f t="shared" si="301"/>
        <v/>
      </c>
      <c r="CR360" s="26" t="str">
        <f t="shared" si="302"/>
        <v/>
      </c>
      <c r="CS360" s="26" t="str">
        <f t="shared" si="303"/>
        <v/>
      </c>
      <c r="CT360" s="26" t="str">
        <f t="shared" si="304"/>
        <v/>
      </c>
      <c r="CU360" s="26" t="str">
        <f t="shared" si="305"/>
        <v/>
      </c>
      <c r="CV360" s="26" t="str">
        <f t="shared" si="306"/>
        <v>116. AS A PROCESS IMPURITY</v>
      </c>
      <c r="CW360" s="26" t="str">
        <f t="shared" si="307"/>
        <v/>
      </c>
      <c r="CX360" s="26" t="str">
        <f t="shared" si="308"/>
        <v/>
      </c>
      <c r="CY360" s="26" t="str">
        <f t="shared" si="309"/>
        <v/>
      </c>
      <c r="CZ360" s="26" t="str">
        <f t="shared" si="310"/>
        <v/>
      </c>
      <c r="DA360" s="26" t="str">
        <f t="shared" si="311"/>
        <v/>
      </c>
      <c r="DB360" s="26" t="str">
        <f t="shared" si="312"/>
        <v/>
      </c>
      <c r="DC360" s="26" t="str">
        <f t="shared" si="313"/>
        <v/>
      </c>
      <c r="DD360" s="26" t="str">
        <f t="shared" si="314"/>
        <v/>
      </c>
      <c r="DE360" s="26" t="str">
        <f t="shared" si="315"/>
        <v/>
      </c>
      <c r="DF360" s="26" t="str">
        <f t="shared" si="316"/>
        <v/>
      </c>
      <c r="DG360" s="26" t="str">
        <f t="shared" si="317"/>
        <v/>
      </c>
      <c r="DH360" s="26" t="str">
        <f t="shared" si="318"/>
        <v/>
      </c>
      <c r="DI360" s="26" t="str">
        <f t="shared" si="319"/>
        <v/>
      </c>
      <c r="DJ360" s="26" t="str">
        <f t="shared" si="320"/>
        <v/>
      </c>
      <c r="DK360" s="26" t="str">
        <f t="shared" si="321"/>
        <v/>
      </c>
      <c r="DL360" s="26" t="str">
        <f t="shared" si="322"/>
        <v/>
      </c>
      <c r="DM360" s="26" t="str">
        <f t="shared" si="323"/>
        <v/>
      </c>
      <c r="DN360" s="26" t="str">
        <f t="shared" si="324"/>
        <v/>
      </c>
      <c r="DO360" s="26" t="str">
        <f t="shared" si="325"/>
        <v/>
      </c>
      <c r="DP360" s="26" t="str">
        <f t="shared" si="326"/>
        <v/>
      </c>
      <c r="DQ360" s="26" t="str">
        <f t="shared" si="327"/>
        <v/>
      </c>
      <c r="DR360" s="26" t="str">
        <f t="shared" si="328"/>
        <v/>
      </c>
      <c r="DS360" s="26" t="str">
        <f t="shared" si="329"/>
        <v/>
      </c>
      <c r="DT360" s="26" t="str">
        <f t="shared" si="330"/>
        <v/>
      </c>
      <c r="DU360" s="26" t="str">
        <f t="shared" si="331"/>
        <v/>
      </c>
      <c r="DV360" s="26" t="str">
        <f t="shared" si="332"/>
        <v/>
      </c>
    </row>
    <row r="361" spans="1:126" ht="105" x14ac:dyDescent="0.25">
      <c r="A361" t="s">
        <v>1942</v>
      </c>
      <c r="B361">
        <v>2018</v>
      </c>
      <c r="C361" t="s">
        <v>2046</v>
      </c>
      <c r="D361">
        <v>106990</v>
      </c>
      <c r="E361" s="19">
        <v>1318217433919</v>
      </c>
      <c r="F361" t="s">
        <v>517</v>
      </c>
      <c r="G361">
        <v>324110</v>
      </c>
      <c r="H361" t="s">
        <v>518</v>
      </c>
      <c r="I361" t="s">
        <v>519</v>
      </c>
      <c r="J361" t="s">
        <v>510</v>
      </c>
      <c r="K361" t="s">
        <v>103</v>
      </c>
      <c r="L361">
        <v>70805</v>
      </c>
      <c r="M361" s="26" t="str">
        <f t="shared" si="278"/>
        <v>89. PRODUCE THE CHEMICAL, 92. SALE OR DISTRIBUTION OF THE CHEMICAL, 93. AS A BYPRODUCT, 94. AS A MANUFACTURED IMPURITY, 116. AS A PROCESS IMPURITY</v>
      </c>
      <c r="N361" s="26" t="s">
        <v>172</v>
      </c>
      <c r="O361" s="26" t="s">
        <v>2050</v>
      </c>
      <c r="P361">
        <v>130</v>
      </c>
      <c r="Q361">
        <v>88</v>
      </c>
      <c r="R361">
        <v>218</v>
      </c>
      <c r="S361" s="26" t="s">
        <v>1940</v>
      </c>
      <c r="T361" s="26" t="s">
        <v>1941</v>
      </c>
      <c r="U361" s="26" t="s">
        <v>1941</v>
      </c>
      <c r="V361" s="26" t="s">
        <v>1940</v>
      </c>
      <c r="W361" s="26" t="s">
        <v>1940</v>
      </c>
      <c r="X361" s="26" t="s">
        <v>1940</v>
      </c>
      <c r="Y361" s="26" t="s">
        <v>1941</v>
      </c>
      <c r="Z361" s="26" t="s">
        <v>1941</v>
      </c>
      <c r="AA361" s="26" t="s">
        <v>1941</v>
      </c>
      <c r="AB361" s="26" t="s">
        <v>1941</v>
      </c>
      <c r="AC361" s="26" t="s">
        <v>1941</v>
      </c>
      <c r="AD361" s="26" t="s">
        <v>1941</v>
      </c>
      <c r="AE361" s="26" t="s">
        <v>1941</v>
      </c>
      <c r="AF361" s="26" t="s">
        <v>1941</v>
      </c>
      <c r="AG361" s="26" t="s">
        <v>1941</v>
      </c>
      <c r="AH361" s="26" t="s">
        <v>1941</v>
      </c>
      <c r="AI361" s="26" t="s">
        <v>1941</v>
      </c>
      <c r="AJ361" s="26" t="s">
        <v>1941</v>
      </c>
      <c r="AK361" s="26" t="s">
        <v>1941</v>
      </c>
      <c r="AL361" s="26" t="s">
        <v>1941</v>
      </c>
      <c r="AM361" s="26" t="s">
        <v>1941</v>
      </c>
      <c r="AN361" s="26" t="s">
        <v>1941</v>
      </c>
      <c r="AO361" s="26" t="s">
        <v>1941</v>
      </c>
      <c r="AP361" s="26" t="s">
        <v>1941</v>
      </c>
      <c r="AQ361" s="26" t="s">
        <v>1941</v>
      </c>
      <c r="AR361" s="26" t="s">
        <v>1941</v>
      </c>
      <c r="AS361" s="26" t="s">
        <v>1941</v>
      </c>
      <c r="AT361" s="26" t="s">
        <v>1940</v>
      </c>
      <c r="AU361" s="26" t="s">
        <v>1941</v>
      </c>
      <c r="AV361" s="26" t="s">
        <v>1941</v>
      </c>
      <c r="AW361" s="26" t="s">
        <v>1941</v>
      </c>
      <c r="AX361" s="26" t="s">
        <v>1941</v>
      </c>
      <c r="AY361" s="26" t="s">
        <v>1941</v>
      </c>
      <c r="AZ361" s="26" t="s">
        <v>1941</v>
      </c>
      <c r="BA361" s="26" t="s">
        <v>1941</v>
      </c>
      <c r="BB361" s="26" t="s">
        <v>1941</v>
      </c>
      <c r="BC361" s="26" t="s">
        <v>1941</v>
      </c>
      <c r="BD361" s="26" t="s">
        <v>1941</v>
      </c>
      <c r="BE361" s="26" t="s">
        <v>1941</v>
      </c>
      <c r="BF361" s="26" t="s">
        <v>1941</v>
      </c>
      <c r="BG361" s="26" t="s">
        <v>1941</v>
      </c>
      <c r="BH361" s="26" t="s">
        <v>1941</v>
      </c>
      <c r="BI361" s="26" t="s">
        <v>1941</v>
      </c>
      <c r="BJ361" s="26" t="s">
        <v>1941</v>
      </c>
      <c r="BK361" s="26" t="s">
        <v>1941</v>
      </c>
      <c r="BL361" s="26" t="s">
        <v>1941</v>
      </c>
      <c r="BM361" s="26" t="s">
        <v>1941</v>
      </c>
      <c r="BN361" s="26" t="s">
        <v>1941</v>
      </c>
      <c r="BO361" s="26" t="s">
        <v>1941</v>
      </c>
      <c r="BP361" s="26" t="s">
        <v>1941</v>
      </c>
      <c r="BQ361" s="26" t="s">
        <v>1941</v>
      </c>
      <c r="BR361" s="26" t="s">
        <v>1941</v>
      </c>
      <c r="BS361" s="26" t="s">
        <v>1941</v>
      </c>
      <c r="BT361" s="26" t="s">
        <v>1941</v>
      </c>
      <c r="BU361" s="26" t="str">
        <f t="shared" si="279"/>
        <v>89. PRODUCE THE CHEMICAL</v>
      </c>
      <c r="BV361" s="26" t="str">
        <f t="shared" si="280"/>
        <v/>
      </c>
      <c r="BW361" s="26" t="str">
        <f t="shared" si="281"/>
        <v/>
      </c>
      <c r="BX361" s="26" t="str">
        <f t="shared" si="282"/>
        <v>92. SALE OR DISTRIBUTION OF THE CHEMICAL</v>
      </c>
      <c r="BY361" s="26" t="str">
        <f t="shared" si="283"/>
        <v>93. AS A BYPRODUCT</v>
      </c>
      <c r="BZ361" s="26" t="str">
        <f t="shared" si="284"/>
        <v>94. AS A MANUFACTURED IMPURITY</v>
      </c>
      <c r="CA361" s="26" t="str">
        <f t="shared" si="285"/>
        <v/>
      </c>
      <c r="CB361" s="26" t="str">
        <f t="shared" si="286"/>
        <v/>
      </c>
      <c r="CC361" s="26" t="str">
        <f t="shared" si="287"/>
        <v/>
      </c>
      <c r="CD361" s="26" t="str">
        <f t="shared" si="288"/>
        <v/>
      </c>
      <c r="CE361" s="26" t="str">
        <f t="shared" si="289"/>
        <v/>
      </c>
      <c r="CF361" s="26" t="str">
        <f t="shared" si="290"/>
        <v/>
      </c>
      <c r="CG361" s="26" t="str">
        <f t="shared" si="291"/>
        <v/>
      </c>
      <c r="CH361" s="26" t="str">
        <f t="shared" si="292"/>
        <v/>
      </c>
      <c r="CI361" s="26" t="str">
        <f t="shared" si="293"/>
        <v/>
      </c>
      <c r="CJ361" s="26" t="str">
        <f t="shared" si="294"/>
        <v/>
      </c>
      <c r="CK361" s="26" t="str">
        <f t="shared" si="295"/>
        <v/>
      </c>
      <c r="CL361" s="26" t="str">
        <f t="shared" si="296"/>
        <v/>
      </c>
      <c r="CM361" s="26" t="str">
        <f t="shared" si="297"/>
        <v/>
      </c>
      <c r="CN361" s="26" t="str">
        <f t="shared" si="298"/>
        <v/>
      </c>
      <c r="CO361" s="26" t="str">
        <f t="shared" si="299"/>
        <v/>
      </c>
      <c r="CP361" s="26" t="str">
        <f t="shared" si="300"/>
        <v/>
      </c>
      <c r="CQ361" s="26" t="str">
        <f t="shared" si="301"/>
        <v/>
      </c>
      <c r="CR361" s="26" t="str">
        <f t="shared" si="302"/>
        <v/>
      </c>
      <c r="CS361" s="26" t="str">
        <f t="shared" si="303"/>
        <v/>
      </c>
      <c r="CT361" s="26" t="str">
        <f t="shared" si="304"/>
        <v/>
      </c>
      <c r="CU361" s="26" t="str">
        <f t="shared" si="305"/>
        <v/>
      </c>
      <c r="CV361" s="26" t="str">
        <f t="shared" si="306"/>
        <v>116. AS A PROCESS IMPURITY</v>
      </c>
      <c r="CW361" s="26" t="str">
        <f t="shared" si="307"/>
        <v/>
      </c>
      <c r="CX361" s="26" t="str">
        <f t="shared" si="308"/>
        <v/>
      </c>
      <c r="CY361" s="26" t="str">
        <f t="shared" si="309"/>
        <v/>
      </c>
      <c r="CZ361" s="26" t="str">
        <f t="shared" si="310"/>
        <v/>
      </c>
      <c r="DA361" s="26" t="str">
        <f t="shared" si="311"/>
        <v/>
      </c>
      <c r="DB361" s="26" t="str">
        <f t="shared" si="312"/>
        <v/>
      </c>
      <c r="DC361" s="26" t="str">
        <f t="shared" si="313"/>
        <v/>
      </c>
      <c r="DD361" s="26" t="str">
        <f t="shared" si="314"/>
        <v/>
      </c>
      <c r="DE361" s="26" t="str">
        <f t="shared" si="315"/>
        <v/>
      </c>
      <c r="DF361" s="26" t="str">
        <f t="shared" si="316"/>
        <v/>
      </c>
      <c r="DG361" s="26" t="str">
        <f t="shared" si="317"/>
        <v/>
      </c>
      <c r="DH361" s="26" t="str">
        <f t="shared" si="318"/>
        <v/>
      </c>
      <c r="DI361" s="26" t="str">
        <f t="shared" si="319"/>
        <v/>
      </c>
      <c r="DJ361" s="26" t="str">
        <f t="shared" si="320"/>
        <v/>
      </c>
      <c r="DK361" s="26" t="str">
        <f t="shared" si="321"/>
        <v/>
      </c>
      <c r="DL361" s="26" t="str">
        <f t="shared" si="322"/>
        <v/>
      </c>
      <c r="DM361" s="26" t="str">
        <f t="shared" si="323"/>
        <v/>
      </c>
      <c r="DN361" s="26" t="str">
        <f t="shared" si="324"/>
        <v/>
      </c>
      <c r="DO361" s="26" t="str">
        <f t="shared" si="325"/>
        <v/>
      </c>
      <c r="DP361" s="26" t="str">
        <f t="shared" si="326"/>
        <v/>
      </c>
      <c r="DQ361" s="26" t="str">
        <f t="shared" si="327"/>
        <v/>
      </c>
      <c r="DR361" s="26" t="str">
        <f t="shared" si="328"/>
        <v/>
      </c>
      <c r="DS361" s="26" t="str">
        <f t="shared" si="329"/>
        <v/>
      </c>
      <c r="DT361" s="26" t="str">
        <f t="shared" si="330"/>
        <v/>
      </c>
      <c r="DU361" s="26" t="str">
        <f t="shared" si="331"/>
        <v/>
      </c>
      <c r="DV361" s="26" t="str">
        <f t="shared" si="332"/>
        <v/>
      </c>
    </row>
    <row r="362" spans="1:126" ht="105" x14ac:dyDescent="0.25">
      <c r="A362" t="s">
        <v>1942</v>
      </c>
      <c r="B362">
        <v>2019</v>
      </c>
      <c r="C362" t="s">
        <v>2046</v>
      </c>
      <c r="D362">
        <v>106990</v>
      </c>
      <c r="E362" s="19">
        <v>1319218243552</v>
      </c>
      <c r="F362" t="s">
        <v>517</v>
      </c>
      <c r="G362">
        <v>324110</v>
      </c>
      <c r="H362" t="s">
        <v>518</v>
      </c>
      <c r="I362" t="s">
        <v>519</v>
      </c>
      <c r="J362" t="s">
        <v>510</v>
      </c>
      <c r="K362" t="s">
        <v>103</v>
      </c>
      <c r="L362">
        <v>70805</v>
      </c>
      <c r="M362" s="26" t="str">
        <f t="shared" si="278"/>
        <v>89. PRODUCE THE CHEMICAL, 92. SALE OR DISTRIBUTION OF THE CHEMICAL, 93. AS A BYPRODUCT, 94. AS A MANUFACTURED IMPURITY, 116. AS A PROCESS IMPURITY</v>
      </c>
      <c r="N362" s="26" t="s">
        <v>172</v>
      </c>
      <c r="O362" s="26" t="s">
        <v>2050</v>
      </c>
      <c r="P362">
        <v>160</v>
      </c>
      <c r="Q362">
        <v>69</v>
      </c>
      <c r="R362">
        <v>229</v>
      </c>
      <c r="S362" s="26" t="s">
        <v>1940</v>
      </c>
      <c r="T362" s="26" t="s">
        <v>1941</v>
      </c>
      <c r="U362" s="26" t="s">
        <v>1941</v>
      </c>
      <c r="V362" s="26" t="s">
        <v>1940</v>
      </c>
      <c r="W362" s="26" t="s">
        <v>1940</v>
      </c>
      <c r="X362" s="26" t="s">
        <v>1940</v>
      </c>
      <c r="Y362" s="26" t="s">
        <v>1941</v>
      </c>
      <c r="Z362" s="26" t="s">
        <v>1941</v>
      </c>
      <c r="AA362" s="26" t="s">
        <v>1941</v>
      </c>
      <c r="AB362" s="26" t="s">
        <v>1941</v>
      </c>
      <c r="AC362" s="26" t="s">
        <v>1941</v>
      </c>
      <c r="AD362" s="26" t="s">
        <v>1941</v>
      </c>
      <c r="AE362" s="26" t="s">
        <v>1941</v>
      </c>
      <c r="AF362" s="26" t="s">
        <v>1941</v>
      </c>
      <c r="AG362" s="26" t="s">
        <v>1941</v>
      </c>
      <c r="AH362" s="26" t="s">
        <v>1941</v>
      </c>
      <c r="AI362" s="26" t="s">
        <v>1941</v>
      </c>
      <c r="AJ362" s="26" t="s">
        <v>1941</v>
      </c>
      <c r="AK362" s="26" t="s">
        <v>1941</v>
      </c>
      <c r="AL362" s="26" t="s">
        <v>1941</v>
      </c>
      <c r="AM362" s="26" t="s">
        <v>1941</v>
      </c>
      <c r="AN362" s="26" t="s">
        <v>1941</v>
      </c>
      <c r="AO362" s="26" t="s">
        <v>1941</v>
      </c>
      <c r="AP362" s="26" t="s">
        <v>1941</v>
      </c>
      <c r="AQ362" s="26" t="s">
        <v>1941</v>
      </c>
      <c r="AR362" s="26" t="s">
        <v>1941</v>
      </c>
      <c r="AS362" s="26" t="s">
        <v>1941</v>
      </c>
      <c r="AT362" s="26" t="s">
        <v>1940</v>
      </c>
      <c r="AU362" s="26" t="s">
        <v>1941</v>
      </c>
      <c r="AV362" s="26" t="s">
        <v>1941</v>
      </c>
      <c r="AW362" s="26" t="s">
        <v>1941</v>
      </c>
      <c r="AX362" s="26" t="s">
        <v>1941</v>
      </c>
      <c r="AY362" s="26" t="s">
        <v>1941</v>
      </c>
      <c r="AZ362" s="26" t="s">
        <v>1941</v>
      </c>
      <c r="BA362" s="26" t="s">
        <v>1941</v>
      </c>
      <c r="BB362" s="26" t="s">
        <v>1941</v>
      </c>
      <c r="BC362" s="26" t="s">
        <v>1941</v>
      </c>
      <c r="BD362" s="26" t="s">
        <v>1941</v>
      </c>
      <c r="BE362" s="26" t="s">
        <v>1941</v>
      </c>
      <c r="BF362" s="26" t="s">
        <v>1941</v>
      </c>
      <c r="BG362" s="26" t="s">
        <v>1941</v>
      </c>
      <c r="BH362" s="26" t="s">
        <v>1941</v>
      </c>
      <c r="BI362" s="26" t="s">
        <v>1941</v>
      </c>
      <c r="BJ362" s="26" t="s">
        <v>1941</v>
      </c>
      <c r="BK362" s="26" t="s">
        <v>1941</v>
      </c>
      <c r="BL362" s="26" t="s">
        <v>1941</v>
      </c>
      <c r="BM362" s="26" t="s">
        <v>1941</v>
      </c>
      <c r="BN362" s="26" t="s">
        <v>1941</v>
      </c>
      <c r="BO362" s="26" t="s">
        <v>1941</v>
      </c>
      <c r="BP362" s="26" t="s">
        <v>1941</v>
      </c>
      <c r="BQ362" s="26" t="s">
        <v>1941</v>
      </c>
      <c r="BR362" s="26" t="s">
        <v>1941</v>
      </c>
      <c r="BS362" s="26" t="s">
        <v>1941</v>
      </c>
      <c r="BT362" s="26" t="s">
        <v>1941</v>
      </c>
      <c r="BU362" s="26" t="str">
        <f t="shared" si="279"/>
        <v>89. PRODUCE THE CHEMICAL</v>
      </c>
      <c r="BV362" s="26" t="str">
        <f t="shared" si="280"/>
        <v/>
      </c>
      <c r="BW362" s="26" t="str">
        <f t="shared" si="281"/>
        <v/>
      </c>
      <c r="BX362" s="26" t="str">
        <f t="shared" si="282"/>
        <v>92. SALE OR DISTRIBUTION OF THE CHEMICAL</v>
      </c>
      <c r="BY362" s="26" t="str">
        <f t="shared" si="283"/>
        <v>93. AS A BYPRODUCT</v>
      </c>
      <c r="BZ362" s="26" t="str">
        <f t="shared" si="284"/>
        <v>94. AS A MANUFACTURED IMPURITY</v>
      </c>
      <c r="CA362" s="26" t="str">
        <f t="shared" si="285"/>
        <v/>
      </c>
      <c r="CB362" s="26" t="str">
        <f t="shared" si="286"/>
        <v/>
      </c>
      <c r="CC362" s="26" t="str">
        <f t="shared" si="287"/>
        <v/>
      </c>
      <c r="CD362" s="26" t="str">
        <f t="shared" si="288"/>
        <v/>
      </c>
      <c r="CE362" s="26" t="str">
        <f t="shared" si="289"/>
        <v/>
      </c>
      <c r="CF362" s="26" t="str">
        <f t="shared" si="290"/>
        <v/>
      </c>
      <c r="CG362" s="26" t="str">
        <f t="shared" si="291"/>
        <v/>
      </c>
      <c r="CH362" s="26" t="str">
        <f t="shared" si="292"/>
        <v/>
      </c>
      <c r="CI362" s="26" t="str">
        <f t="shared" si="293"/>
        <v/>
      </c>
      <c r="CJ362" s="26" t="str">
        <f t="shared" si="294"/>
        <v/>
      </c>
      <c r="CK362" s="26" t="str">
        <f t="shared" si="295"/>
        <v/>
      </c>
      <c r="CL362" s="26" t="str">
        <f t="shared" si="296"/>
        <v/>
      </c>
      <c r="CM362" s="26" t="str">
        <f t="shared" si="297"/>
        <v/>
      </c>
      <c r="CN362" s="26" t="str">
        <f t="shared" si="298"/>
        <v/>
      </c>
      <c r="CO362" s="26" t="str">
        <f t="shared" si="299"/>
        <v/>
      </c>
      <c r="CP362" s="26" t="str">
        <f t="shared" si="300"/>
        <v/>
      </c>
      <c r="CQ362" s="26" t="str">
        <f t="shared" si="301"/>
        <v/>
      </c>
      <c r="CR362" s="26" t="str">
        <f t="shared" si="302"/>
        <v/>
      </c>
      <c r="CS362" s="26" t="str">
        <f t="shared" si="303"/>
        <v/>
      </c>
      <c r="CT362" s="26" t="str">
        <f t="shared" si="304"/>
        <v/>
      </c>
      <c r="CU362" s="26" t="str">
        <f t="shared" si="305"/>
        <v/>
      </c>
      <c r="CV362" s="26" t="str">
        <f t="shared" si="306"/>
        <v>116. AS A PROCESS IMPURITY</v>
      </c>
      <c r="CW362" s="26" t="str">
        <f t="shared" si="307"/>
        <v/>
      </c>
      <c r="CX362" s="26" t="str">
        <f t="shared" si="308"/>
        <v/>
      </c>
      <c r="CY362" s="26" t="str">
        <f t="shared" si="309"/>
        <v/>
      </c>
      <c r="CZ362" s="26" t="str">
        <f t="shared" si="310"/>
        <v/>
      </c>
      <c r="DA362" s="26" t="str">
        <f t="shared" si="311"/>
        <v/>
      </c>
      <c r="DB362" s="26" t="str">
        <f t="shared" si="312"/>
        <v/>
      </c>
      <c r="DC362" s="26" t="str">
        <f t="shared" si="313"/>
        <v/>
      </c>
      <c r="DD362" s="26" t="str">
        <f t="shared" si="314"/>
        <v/>
      </c>
      <c r="DE362" s="26" t="str">
        <f t="shared" si="315"/>
        <v/>
      </c>
      <c r="DF362" s="26" t="str">
        <f t="shared" si="316"/>
        <v/>
      </c>
      <c r="DG362" s="26" t="str">
        <f t="shared" si="317"/>
        <v/>
      </c>
      <c r="DH362" s="26" t="str">
        <f t="shared" si="318"/>
        <v/>
      </c>
      <c r="DI362" s="26" t="str">
        <f t="shared" si="319"/>
        <v/>
      </c>
      <c r="DJ362" s="26" t="str">
        <f t="shared" si="320"/>
        <v/>
      </c>
      <c r="DK362" s="26" t="str">
        <f t="shared" si="321"/>
        <v/>
      </c>
      <c r="DL362" s="26" t="str">
        <f t="shared" si="322"/>
        <v/>
      </c>
      <c r="DM362" s="26" t="str">
        <f t="shared" si="323"/>
        <v/>
      </c>
      <c r="DN362" s="26" t="str">
        <f t="shared" si="324"/>
        <v/>
      </c>
      <c r="DO362" s="26" t="str">
        <f t="shared" si="325"/>
        <v/>
      </c>
      <c r="DP362" s="26" t="str">
        <f t="shared" si="326"/>
        <v/>
      </c>
      <c r="DQ362" s="26" t="str">
        <f t="shared" si="327"/>
        <v/>
      </c>
      <c r="DR362" s="26" t="str">
        <f t="shared" si="328"/>
        <v/>
      </c>
      <c r="DS362" s="26" t="str">
        <f t="shared" si="329"/>
        <v/>
      </c>
      <c r="DT362" s="26" t="str">
        <f t="shared" si="330"/>
        <v/>
      </c>
      <c r="DU362" s="26" t="str">
        <f t="shared" si="331"/>
        <v/>
      </c>
      <c r="DV362" s="26" t="str">
        <f t="shared" si="332"/>
        <v/>
      </c>
    </row>
    <row r="363" spans="1:126" ht="135" x14ac:dyDescent="0.25">
      <c r="A363" t="s">
        <v>1942</v>
      </c>
      <c r="B363">
        <v>2020</v>
      </c>
      <c r="C363" t="s">
        <v>2046</v>
      </c>
      <c r="D363">
        <v>106990</v>
      </c>
      <c r="E363" s="19">
        <v>1320219298852</v>
      </c>
      <c r="F363" t="s">
        <v>517</v>
      </c>
      <c r="G363">
        <v>324110</v>
      </c>
      <c r="H363" t="s">
        <v>518</v>
      </c>
      <c r="I363" t="s">
        <v>519</v>
      </c>
      <c r="J363" t="s">
        <v>510</v>
      </c>
      <c r="K363" t="s">
        <v>103</v>
      </c>
      <c r="L363">
        <v>70805</v>
      </c>
      <c r="M363" s="26" t="str">
        <f t="shared" ref="M363:M406" si="333">_xlfn.TEXTJOIN(", ", TRUE, BU363:DV363)</f>
        <v>89. PRODUCE THE CHEMICAL, 93. AS A BYPRODUCT, 116. AS A PROCESS IMPURITY, 118. USED AS A CHEMICAL PROCESSING AID, 125. Z199  OTHER, 126. USED AS A MANUFACTURING AID, 132. Z299  OTHER, 133. ANCILLARY OR OTHER USE, 134. Z301  CLEANER, 135. Z302  DEGREASER, 136. Z303  LUBRICANT, 141. Z308  CONSTRUCTION MATERIALS, 142. Z399  OTHER</v>
      </c>
      <c r="N363" s="26" t="s">
        <v>172</v>
      </c>
      <c r="O363" s="26" t="s">
        <v>2050</v>
      </c>
      <c r="P363">
        <v>120</v>
      </c>
      <c r="Q363">
        <v>75</v>
      </c>
      <c r="R363">
        <v>195</v>
      </c>
      <c r="S363" s="26" t="s">
        <v>1940</v>
      </c>
      <c r="T363" s="26" t="s">
        <v>1941</v>
      </c>
      <c r="U363" s="26" t="s">
        <v>1941</v>
      </c>
      <c r="V363" s="26" t="s">
        <v>1941</v>
      </c>
      <c r="W363" s="26" t="s">
        <v>1940</v>
      </c>
      <c r="X363" s="26" t="s">
        <v>1941</v>
      </c>
      <c r="Y363" s="26" t="s">
        <v>1941</v>
      </c>
      <c r="Z363" s="26" t="s">
        <v>1941</v>
      </c>
      <c r="AA363" s="26" t="s">
        <v>1941</v>
      </c>
      <c r="AB363" s="26" t="s">
        <v>1941</v>
      </c>
      <c r="AC363" s="26" t="s">
        <v>1941</v>
      </c>
      <c r="AD363" s="26" t="s">
        <v>1941</v>
      </c>
      <c r="AE363" s="26" t="s">
        <v>1941</v>
      </c>
      <c r="AF363" s="26" t="s">
        <v>1941</v>
      </c>
      <c r="AG363" s="26" t="s">
        <v>1941</v>
      </c>
      <c r="AH363" s="26" t="s">
        <v>1941</v>
      </c>
      <c r="AI363" s="26" t="s">
        <v>1941</v>
      </c>
      <c r="AJ363" s="26" t="s">
        <v>1941</v>
      </c>
      <c r="AK363" s="26" t="s">
        <v>1941</v>
      </c>
      <c r="AL363" s="26" t="s">
        <v>1941</v>
      </c>
      <c r="AM363" s="26" t="s">
        <v>1941</v>
      </c>
      <c r="AN363" s="26" t="s">
        <v>1941</v>
      </c>
      <c r="AO363" s="26" t="s">
        <v>1941</v>
      </c>
      <c r="AP363" s="26" t="s">
        <v>1941</v>
      </c>
      <c r="AQ363" s="26" t="s">
        <v>1941</v>
      </c>
      <c r="AR363" s="26" t="s">
        <v>1941</v>
      </c>
      <c r="AS363" s="26" t="s">
        <v>1941</v>
      </c>
      <c r="AT363" s="26" t="s">
        <v>1940</v>
      </c>
      <c r="AU363" s="26" t="s">
        <v>1941</v>
      </c>
      <c r="AV363" s="26" t="s">
        <v>1940</v>
      </c>
      <c r="AW363" s="26" t="s">
        <v>1941</v>
      </c>
      <c r="AX363" s="26" t="s">
        <v>1941</v>
      </c>
      <c r="AY363" s="26" t="s">
        <v>1941</v>
      </c>
      <c r="AZ363" s="26" t="s">
        <v>1941</v>
      </c>
      <c r="BA363" s="26" t="s">
        <v>1941</v>
      </c>
      <c r="BB363" s="26" t="s">
        <v>1941</v>
      </c>
      <c r="BC363" s="26" t="s">
        <v>1940</v>
      </c>
      <c r="BD363" s="26" t="s">
        <v>1940</v>
      </c>
      <c r="BE363" s="26" t="s">
        <v>1941</v>
      </c>
      <c r="BF363" s="26" t="s">
        <v>1941</v>
      </c>
      <c r="BG363" s="26" t="s">
        <v>1941</v>
      </c>
      <c r="BH363" s="26" t="s">
        <v>1941</v>
      </c>
      <c r="BI363" s="26" t="s">
        <v>1941</v>
      </c>
      <c r="BJ363" s="26" t="s">
        <v>1940</v>
      </c>
      <c r="BK363" s="26" t="s">
        <v>1940</v>
      </c>
      <c r="BL363" s="26" t="s">
        <v>1940</v>
      </c>
      <c r="BM363" s="26" t="s">
        <v>1940</v>
      </c>
      <c r="BN363" s="26" t="s">
        <v>1940</v>
      </c>
      <c r="BO363" s="26" t="s">
        <v>1941</v>
      </c>
      <c r="BP363" s="26" t="s">
        <v>1941</v>
      </c>
      <c r="BQ363" s="26" t="s">
        <v>1941</v>
      </c>
      <c r="BR363" s="26" t="s">
        <v>1941</v>
      </c>
      <c r="BS363" s="26" t="s">
        <v>1940</v>
      </c>
      <c r="BT363" s="26" t="s">
        <v>1940</v>
      </c>
      <c r="BU363" s="26" t="str">
        <f t="shared" ref="BU363:BU406" si="334">IF(S363="Yes", BU$1,"")</f>
        <v>89. PRODUCE THE CHEMICAL</v>
      </c>
      <c r="BV363" s="26" t="str">
        <f t="shared" ref="BV363:BV406" si="335">IF(T363="Yes", BV$1,"")</f>
        <v/>
      </c>
      <c r="BW363" s="26" t="str">
        <f t="shared" ref="BW363:BW406" si="336">IF(U363="Yes", BW$1,"")</f>
        <v/>
      </c>
      <c r="BX363" s="26" t="str">
        <f t="shared" ref="BX363:BX406" si="337">IF(V363="Yes", BX$1,"")</f>
        <v/>
      </c>
      <c r="BY363" s="26" t="str">
        <f t="shared" ref="BY363:BY406" si="338">IF(W363="Yes", BY$1,"")</f>
        <v>93. AS A BYPRODUCT</v>
      </c>
      <c r="BZ363" s="26" t="str">
        <f t="shared" ref="BZ363:BZ406" si="339">IF(X363="Yes", BZ$1,"")</f>
        <v/>
      </c>
      <c r="CA363" s="26" t="str">
        <f t="shared" ref="CA363:CA406" si="340">IF(Y363="Yes", CA$1,"")</f>
        <v/>
      </c>
      <c r="CB363" s="26" t="str">
        <f t="shared" ref="CB363:CB406" si="341">IF(Z363="Yes", CB$1,"")</f>
        <v/>
      </c>
      <c r="CC363" s="26" t="str">
        <f t="shared" ref="CC363:CC406" si="342">IF(AA363="Yes", CC$1,"")</f>
        <v/>
      </c>
      <c r="CD363" s="26" t="str">
        <f t="shared" ref="CD363:CD406" si="343">IF(AB363="Yes", CD$1,"")</f>
        <v/>
      </c>
      <c r="CE363" s="26" t="str">
        <f t="shared" ref="CE363:CE406" si="344">IF(AC363="Yes", CE$1,"")</f>
        <v/>
      </c>
      <c r="CF363" s="26" t="str">
        <f t="shared" ref="CF363:CF406" si="345">IF(AD363="Yes", CF$1,"")</f>
        <v/>
      </c>
      <c r="CG363" s="26" t="str">
        <f t="shared" ref="CG363:CG406" si="346">IF(AE363="Yes", CG$1,"")</f>
        <v/>
      </c>
      <c r="CH363" s="26" t="str">
        <f t="shared" ref="CH363:CH406" si="347">IF(AF363="Yes", CH$1,"")</f>
        <v/>
      </c>
      <c r="CI363" s="26" t="str">
        <f t="shared" ref="CI363:CI406" si="348">IF(AG363="Yes", CI$1,"")</f>
        <v/>
      </c>
      <c r="CJ363" s="26" t="str">
        <f t="shared" ref="CJ363:CJ406" si="349">IF(AH363="Yes", CJ$1,"")</f>
        <v/>
      </c>
      <c r="CK363" s="26" t="str">
        <f t="shared" ref="CK363:CK406" si="350">IF(AI363="Yes", CK$1,"")</f>
        <v/>
      </c>
      <c r="CL363" s="26" t="str">
        <f t="shared" ref="CL363:CL406" si="351">IF(AJ363="Yes", CL$1,"")</f>
        <v/>
      </c>
      <c r="CM363" s="26" t="str">
        <f t="shared" ref="CM363:CM406" si="352">IF(AK363="Yes", CM$1,"")</f>
        <v/>
      </c>
      <c r="CN363" s="26" t="str">
        <f t="shared" ref="CN363:CN406" si="353">IF(AL363="Yes", CN$1,"")</f>
        <v/>
      </c>
      <c r="CO363" s="26" t="str">
        <f t="shared" ref="CO363:CO406" si="354">IF(AM363="Yes", CO$1,"")</f>
        <v/>
      </c>
      <c r="CP363" s="26" t="str">
        <f t="shared" ref="CP363:CP406" si="355">IF(AN363="Yes", CP$1,"")</f>
        <v/>
      </c>
      <c r="CQ363" s="26" t="str">
        <f t="shared" ref="CQ363:CQ406" si="356">IF(AO363="Yes", CQ$1,"")</f>
        <v/>
      </c>
      <c r="CR363" s="26" t="str">
        <f t="shared" ref="CR363:CR406" si="357">IF(AP363="Yes", CR$1,"")</f>
        <v/>
      </c>
      <c r="CS363" s="26" t="str">
        <f t="shared" ref="CS363:CS406" si="358">IF(AQ363="Yes", CS$1,"")</f>
        <v/>
      </c>
      <c r="CT363" s="26" t="str">
        <f t="shared" ref="CT363:CT406" si="359">IF(AR363="Yes", CT$1,"")</f>
        <v/>
      </c>
      <c r="CU363" s="26" t="str">
        <f t="shared" ref="CU363:CU406" si="360">IF(AS363="Yes", CU$1,"")</f>
        <v/>
      </c>
      <c r="CV363" s="26" t="str">
        <f t="shared" ref="CV363:CV406" si="361">IF(AT363="Yes", CV$1,"")</f>
        <v>116. AS A PROCESS IMPURITY</v>
      </c>
      <c r="CW363" s="26" t="str">
        <f t="shared" ref="CW363:CW406" si="362">IF(AU363="Yes", CW$1,"")</f>
        <v/>
      </c>
      <c r="CX363" s="26" t="str">
        <f t="shared" ref="CX363:CX406" si="363">IF(AV363="Yes", CX$1,"")</f>
        <v>118. USED AS A CHEMICAL PROCESSING AID</v>
      </c>
      <c r="CY363" s="26" t="str">
        <f t="shared" ref="CY363:CY406" si="364">IF(AW363="Yes", CY$1,"")</f>
        <v/>
      </c>
      <c r="CZ363" s="26" t="str">
        <f t="shared" ref="CZ363:CZ406" si="365">IF(AX363="Yes", CZ$1,"")</f>
        <v/>
      </c>
      <c r="DA363" s="26" t="str">
        <f t="shared" ref="DA363:DA406" si="366">IF(AY363="Yes", DA$1,"")</f>
        <v/>
      </c>
      <c r="DB363" s="26" t="str">
        <f t="shared" ref="DB363:DB406" si="367">IF(AZ363="Yes", DB$1,"")</f>
        <v/>
      </c>
      <c r="DC363" s="26" t="str">
        <f t="shared" ref="DC363:DC406" si="368">IF(BA363="Yes", DC$1,"")</f>
        <v/>
      </c>
      <c r="DD363" s="26" t="str">
        <f t="shared" ref="DD363:DD406" si="369">IF(BB363="Yes", DD$1,"")</f>
        <v/>
      </c>
      <c r="DE363" s="26" t="str">
        <f t="shared" ref="DE363:DE406" si="370">IF(BC363="Yes", DE$1,"")</f>
        <v>125. Z199  OTHER</v>
      </c>
      <c r="DF363" s="26" t="str">
        <f t="shared" ref="DF363:DF406" si="371">IF(BD363="Yes", DF$1,"")</f>
        <v>126. USED AS A MANUFACTURING AID</v>
      </c>
      <c r="DG363" s="26" t="str">
        <f t="shared" ref="DG363:DG406" si="372">IF(BE363="Yes", DG$1,"")</f>
        <v/>
      </c>
      <c r="DH363" s="26" t="str">
        <f t="shared" ref="DH363:DH406" si="373">IF(BF363="Yes", DH$1,"")</f>
        <v/>
      </c>
      <c r="DI363" s="26" t="str">
        <f t="shared" ref="DI363:DI406" si="374">IF(BG363="Yes", DI$1,"")</f>
        <v/>
      </c>
      <c r="DJ363" s="26" t="str">
        <f t="shared" ref="DJ363:DJ406" si="375">IF(BH363="Yes", DJ$1,"")</f>
        <v/>
      </c>
      <c r="DK363" s="26" t="str">
        <f t="shared" ref="DK363:DK406" si="376">IF(BI363="Yes", DK$1,"")</f>
        <v/>
      </c>
      <c r="DL363" s="26" t="str">
        <f t="shared" ref="DL363:DL406" si="377">IF(BJ363="Yes", DL$1,"")</f>
        <v>132. Z299  OTHER</v>
      </c>
      <c r="DM363" s="26" t="str">
        <f t="shared" ref="DM363:DM406" si="378">IF(BK363="Yes", DM$1,"")</f>
        <v>133. ANCILLARY OR OTHER USE</v>
      </c>
      <c r="DN363" s="26" t="str">
        <f t="shared" ref="DN363:DN406" si="379">IF(BL363="Yes", DN$1,"")</f>
        <v>134. Z301  CLEANER</v>
      </c>
      <c r="DO363" s="26" t="str">
        <f t="shared" ref="DO363:DO406" si="380">IF(BM363="Yes", DO$1,"")</f>
        <v>135. Z302  DEGREASER</v>
      </c>
      <c r="DP363" s="26" t="str">
        <f t="shared" ref="DP363:DP406" si="381">IF(BN363="Yes", DP$1,"")</f>
        <v>136. Z303  LUBRICANT</v>
      </c>
      <c r="DQ363" s="26" t="str">
        <f t="shared" ref="DQ363:DQ406" si="382">IF(BO363="Yes", DQ$1,"")</f>
        <v/>
      </c>
      <c r="DR363" s="26" t="str">
        <f t="shared" ref="DR363:DR406" si="383">IF(BP363="Yes", DR$1,"")</f>
        <v/>
      </c>
      <c r="DS363" s="26" t="str">
        <f t="shared" ref="DS363:DS406" si="384">IF(BQ363="Yes", DS$1,"")</f>
        <v/>
      </c>
      <c r="DT363" s="26" t="str">
        <f t="shared" ref="DT363:DT406" si="385">IF(BR363="Yes", DT$1,"")</f>
        <v/>
      </c>
      <c r="DU363" s="26" t="str">
        <f t="shared" ref="DU363:DU406" si="386">IF(BS363="Yes", DU$1,"")</f>
        <v>141. Z308  CONSTRUCTION MATERIALS</v>
      </c>
      <c r="DV363" s="26" t="str">
        <f t="shared" ref="DV363:DV406" si="387">IF(BT363="Yes", DV$1,"")</f>
        <v>142. Z399  OTHER</v>
      </c>
    </row>
    <row r="364" spans="1:126" ht="105" x14ac:dyDescent="0.25">
      <c r="A364" t="s">
        <v>1942</v>
      </c>
      <c r="B364">
        <v>2021</v>
      </c>
      <c r="C364" t="s">
        <v>2046</v>
      </c>
      <c r="D364">
        <v>106990</v>
      </c>
      <c r="E364" s="19">
        <v>1321220424170</v>
      </c>
      <c r="F364" t="s">
        <v>517</v>
      </c>
      <c r="G364">
        <v>324110</v>
      </c>
      <c r="H364" t="s">
        <v>518</v>
      </c>
      <c r="I364" t="s">
        <v>519</v>
      </c>
      <c r="J364" t="s">
        <v>510</v>
      </c>
      <c r="K364" t="s">
        <v>103</v>
      </c>
      <c r="L364">
        <v>70805</v>
      </c>
      <c r="M364" s="26" t="str">
        <f t="shared" si="333"/>
        <v>89. PRODUCE THE CHEMICAL, 92. SALE OR DISTRIBUTION OF THE CHEMICAL, 93. AS A BYPRODUCT, 94. AS A MANUFACTURED IMPURITY, 116. AS A PROCESS IMPURITY</v>
      </c>
      <c r="N364" s="26" t="s">
        <v>172</v>
      </c>
      <c r="O364" s="26" t="s">
        <v>2050</v>
      </c>
      <c r="P364">
        <v>380</v>
      </c>
      <c r="Q364">
        <v>200</v>
      </c>
      <c r="R364">
        <v>580</v>
      </c>
      <c r="S364" s="26" t="s">
        <v>1940</v>
      </c>
      <c r="T364" s="26" t="s">
        <v>1941</v>
      </c>
      <c r="U364" s="26" t="s">
        <v>1941</v>
      </c>
      <c r="V364" s="26" t="s">
        <v>1940</v>
      </c>
      <c r="W364" s="26" t="s">
        <v>1940</v>
      </c>
      <c r="X364" s="26" t="s">
        <v>1940</v>
      </c>
      <c r="Y364" s="26" t="s">
        <v>1941</v>
      </c>
      <c r="Z364" s="26" t="s">
        <v>1941</v>
      </c>
      <c r="AA364" s="26" t="s">
        <v>1941</v>
      </c>
      <c r="AB364" s="26" t="s">
        <v>1941</v>
      </c>
      <c r="AC364" s="26" t="s">
        <v>1941</v>
      </c>
      <c r="AD364" s="26" t="s">
        <v>1941</v>
      </c>
      <c r="AE364" s="26" t="s">
        <v>1941</v>
      </c>
      <c r="AF364" s="26" t="s">
        <v>1941</v>
      </c>
      <c r="AG364" s="26" t="s">
        <v>1941</v>
      </c>
      <c r="AH364" s="26" t="s">
        <v>1941</v>
      </c>
      <c r="AI364" s="26" t="s">
        <v>1941</v>
      </c>
      <c r="AJ364" s="26" t="s">
        <v>1941</v>
      </c>
      <c r="AK364" s="26" t="s">
        <v>1941</v>
      </c>
      <c r="AL364" s="26" t="s">
        <v>1941</v>
      </c>
      <c r="AM364" s="26" t="s">
        <v>1941</v>
      </c>
      <c r="AN364" s="26" t="s">
        <v>1941</v>
      </c>
      <c r="AO364" s="26" t="s">
        <v>1941</v>
      </c>
      <c r="AP364" s="26" t="s">
        <v>1941</v>
      </c>
      <c r="AQ364" s="26" t="s">
        <v>1941</v>
      </c>
      <c r="AR364" s="26" t="s">
        <v>1941</v>
      </c>
      <c r="AS364" s="26" t="s">
        <v>1941</v>
      </c>
      <c r="AT364" s="26" t="s">
        <v>1940</v>
      </c>
      <c r="AU364" s="26" t="s">
        <v>1941</v>
      </c>
      <c r="AV364" s="26" t="s">
        <v>1941</v>
      </c>
      <c r="AW364" s="26" t="s">
        <v>1941</v>
      </c>
      <c r="AX364" s="26" t="s">
        <v>1941</v>
      </c>
      <c r="AY364" s="26" t="s">
        <v>1941</v>
      </c>
      <c r="AZ364" s="26" t="s">
        <v>1941</v>
      </c>
      <c r="BA364" s="26" t="s">
        <v>1941</v>
      </c>
      <c r="BB364" s="26" t="s">
        <v>1941</v>
      </c>
      <c r="BC364" s="26" t="s">
        <v>1941</v>
      </c>
      <c r="BD364" s="26" t="s">
        <v>1941</v>
      </c>
      <c r="BE364" s="26" t="s">
        <v>1941</v>
      </c>
      <c r="BF364" s="26" t="s">
        <v>1941</v>
      </c>
      <c r="BG364" s="26" t="s">
        <v>1941</v>
      </c>
      <c r="BH364" s="26" t="s">
        <v>1941</v>
      </c>
      <c r="BI364" s="26" t="s">
        <v>1941</v>
      </c>
      <c r="BJ364" s="26" t="s">
        <v>1941</v>
      </c>
      <c r="BK364" s="26" t="s">
        <v>1941</v>
      </c>
      <c r="BL364" s="26" t="s">
        <v>1941</v>
      </c>
      <c r="BM364" s="26" t="s">
        <v>1941</v>
      </c>
      <c r="BN364" s="26" t="s">
        <v>1941</v>
      </c>
      <c r="BO364" s="26" t="s">
        <v>1941</v>
      </c>
      <c r="BP364" s="26" t="s">
        <v>1941</v>
      </c>
      <c r="BQ364" s="26" t="s">
        <v>1941</v>
      </c>
      <c r="BR364" s="26" t="s">
        <v>1941</v>
      </c>
      <c r="BS364" s="26" t="s">
        <v>1941</v>
      </c>
      <c r="BT364" s="26" t="s">
        <v>1941</v>
      </c>
      <c r="BU364" s="26" t="str">
        <f t="shared" si="334"/>
        <v>89. PRODUCE THE CHEMICAL</v>
      </c>
      <c r="BV364" s="26" t="str">
        <f t="shared" si="335"/>
        <v/>
      </c>
      <c r="BW364" s="26" t="str">
        <f t="shared" si="336"/>
        <v/>
      </c>
      <c r="BX364" s="26" t="str">
        <f t="shared" si="337"/>
        <v>92. SALE OR DISTRIBUTION OF THE CHEMICAL</v>
      </c>
      <c r="BY364" s="26" t="str">
        <f t="shared" si="338"/>
        <v>93. AS A BYPRODUCT</v>
      </c>
      <c r="BZ364" s="26" t="str">
        <f t="shared" si="339"/>
        <v>94. AS A MANUFACTURED IMPURITY</v>
      </c>
      <c r="CA364" s="26" t="str">
        <f t="shared" si="340"/>
        <v/>
      </c>
      <c r="CB364" s="26" t="str">
        <f t="shared" si="341"/>
        <v/>
      </c>
      <c r="CC364" s="26" t="str">
        <f t="shared" si="342"/>
        <v/>
      </c>
      <c r="CD364" s="26" t="str">
        <f t="shared" si="343"/>
        <v/>
      </c>
      <c r="CE364" s="26" t="str">
        <f t="shared" si="344"/>
        <v/>
      </c>
      <c r="CF364" s="26" t="str">
        <f t="shared" si="345"/>
        <v/>
      </c>
      <c r="CG364" s="26" t="str">
        <f t="shared" si="346"/>
        <v/>
      </c>
      <c r="CH364" s="26" t="str">
        <f t="shared" si="347"/>
        <v/>
      </c>
      <c r="CI364" s="26" t="str">
        <f t="shared" si="348"/>
        <v/>
      </c>
      <c r="CJ364" s="26" t="str">
        <f t="shared" si="349"/>
        <v/>
      </c>
      <c r="CK364" s="26" t="str">
        <f t="shared" si="350"/>
        <v/>
      </c>
      <c r="CL364" s="26" t="str">
        <f t="shared" si="351"/>
        <v/>
      </c>
      <c r="CM364" s="26" t="str">
        <f t="shared" si="352"/>
        <v/>
      </c>
      <c r="CN364" s="26" t="str">
        <f t="shared" si="353"/>
        <v/>
      </c>
      <c r="CO364" s="26" t="str">
        <f t="shared" si="354"/>
        <v/>
      </c>
      <c r="CP364" s="26" t="str">
        <f t="shared" si="355"/>
        <v/>
      </c>
      <c r="CQ364" s="26" t="str">
        <f t="shared" si="356"/>
        <v/>
      </c>
      <c r="CR364" s="26" t="str">
        <f t="shared" si="357"/>
        <v/>
      </c>
      <c r="CS364" s="26" t="str">
        <f t="shared" si="358"/>
        <v/>
      </c>
      <c r="CT364" s="26" t="str">
        <f t="shared" si="359"/>
        <v/>
      </c>
      <c r="CU364" s="26" t="str">
        <f t="shared" si="360"/>
        <v/>
      </c>
      <c r="CV364" s="26" t="str">
        <f t="shared" si="361"/>
        <v>116. AS A PROCESS IMPURITY</v>
      </c>
      <c r="CW364" s="26" t="str">
        <f t="shared" si="362"/>
        <v/>
      </c>
      <c r="CX364" s="26" t="str">
        <f t="shared" si="363"/>
        <v/>
      </c>
      <c r="CY364" s="26" t="str">
        <f t="shared" si="364"/>
        <v/>
      </c>
      <c r="CZ364" s="26" t="str">
        <f t="shared" si="365"/>
        <v/>
      </c>
      <c r="DA364" s="26" t="str">
        <f t="shared" si="366"/>
        <v/>
      </c>
      <c r="DB364" s="26" t="str">
        <f t="shared" si="367"/>
        <v/>
      </c>
      <c r="DC364" s="26" t="str">
        <f t="shared" si="368"/>
        <v/>
      </c>
      <c r="DD364" s="26" t="str">
        <f t="shared" si="369"/>
        <v/>
      </c>
      <c r="DE364" s="26" t="str">
        <f t="shared" si="370"/>
        <v/>
      </c>
      <c r="DF364" s="26" t="str">
        <f t="shared" si="371"/>
        <v/>
      </c>
      <c r="DG364" s="26" t="str">
        <f t="shared" si="372"/>
        <v/>
      </c>
      <c r="DH364" s="26" t="str">
        <f t="shared" si="373"/>
        <v/>
      </c>
      <c r="DI364" s="26" t="str">
        <f t="shared" si="374"/>
        <v/>
      </c>
      <c r="DJ364" s="26" t="str">
        <f t="shared" si="375"/>
        <v/>
      </c>
      <c r="DK364" s="26" t="str">
        <f t="shared" si="376"/>
        <v/>
      </c>
      <c r="DL364" s="26" t="str">
        <f t="shared" si="377"/>
        <v/>
      </c>
      <c r="DM364" s="26" t="str">
        <f t="shared" si="378"/>
        <v/>
      </c>
      <c r="DN364" s="26" t="str">
        <f t="shared" si="379"/>
        <v/>
      </c>
      <c r="DO364" s="26" t="str">
        <f t="shared" si="380"/>
        <v/>
      </c>
      <c r="DP364" s="26" t="str">
        <f t="shared" si="381"/>
        <v/>
      </c>
      <c r="DQ364" s="26" t="str">
        <f t="shared" si="382"/>
        <v/>
      </c>
      <c r="DR364" s="26" t="str">
        <f t="shared" si="383"/>
        <v/>
      </c>
      <c r="DS364" s="26" t="str">
        <f t="shared" si="384"/>
        <v/>
      </c>
      <c r="DT364" s="26" t="str">
        <f t="shared" si="385"/>
        <v/>
      </c>
      <c r="DU364" s="26" t="str">
        <f t="shared" si="386"/>
        <v/>
      </c>
      <c r="DV364" s="26" t="str">
        <f t="shared" si="387"/>
        <v/>
      </c>
    </row>
    <row r="365" spans="1:126" ht="60" x14ac:dyDescent="0.25">
      <c r="A365" t="s">
        <v>1942</v>
      </c>
      <c r="B365">
        <v>2016</v>
      </c>
      <c r="C365" t="s">
        <v>2046</v>
      </c>
      <c r="D365">
        <v>106990</v>
      </c>
      <c r="E365" s="19">
        <v>1316215488750</v>
      </c>
      <c r="F365" t="s">
        <v>522</v>
      </c>
      <c r="G365">
        <v>325110</v>
      </c>
      <c r="H365" t="s">
        <v>523</v>
      </c>
      <c r="I365" t="s">
        <v>524</v>
      </c>
      <c r="J365" t="s">
        <v>266</v>
      </c>
      <c r="K365" t="s">
        <v>113</v>
      </c>
      <c r="L365">
        <v>77520</v>
      </c>
      <c r="M365" s="26" t="str">
        <f t="shared" si="333"/>
        <v>89. PRODUCE THE CHEMICAL, 93. AS A BYPRODUCT, 95. USED AS A REACTANT, 116. AS A PROCESS IMPURITY, 133. ANCILLARY OR OTHER USE</v>
      </c>
      <c r="N365" s="26" t="s">
        <v>123</v>
      </c>
      <c r="O365" s="70" t="s">
        <v>2081</v>
      </c>
      <c r="P365">
        <v>910</v>
      </c>
      <c r="Q365">
        <v>950</v>
      </c>
      <c r="R365">
        <v>1860</v>
      </c>
      <c r="S365" s="26" t="s">
        <v>1940</v>
      </c>
      <c r="T365" s="26" t="s">
        <v>1941</v>
      </c>
      <c r="U365" s="26" t="s">
        <v>1941</v>
      </c>
      <c r="V365" s="26" t="s">
        <v>1941</v>
      </c>
      <c r="W365" s="26" t="s">
        <v>1940</v>
      </c>
      <c r="X365" s="26" t="s">
        <v>1941</v>
      </c>
      <c r="Y365" s="26" t="s">
        <v>1940</v>
      </c>
      <c r="AE365" s="26" t="s">
        <v>1941</v>
      </c>
      <c r="AR365" s="26" t="s">
        <v>1941</v>
      </c>
      <c r="AS365" s="26" t="s">
        <v>1941</v>
      </c>
      <c r="AT365" s="26" t="s">
        <v>1940</v>
      </c>
      <c r="AV365" s="26" t="s">
        <v>1941</v>
      </c>
      <c r="BD365" s="26" t="s">
        <v>1941</v>
      </c>
      <c r="BK365" s="26" t="s">
        <v>1940</v>
      </c>
      <c r="BU365" s="26" t="str">
        <f t="shared" si="334"/>
        <v>89. PRODUCE THE CHEMICAL</v>
      </c>
      <c r="BV365" s="26" t="str">
        <f t="shared" si="335"/>
        <v/>
      </c>
      <c r="BW365" s="26" t="str">
        <f t="shared" si="336"/>
        <v/>
      </c>
      <c r="BX365" s="26" t="str">
        <f t="shared" si="337"/>
        <v/>
      </c>
      <c r="BY365" s="26" t="str">
        <f t="shared" si="338"/>
        <v>93. AS A BYPRODUCT</v>
      </c>
      <c r="BZ365" s="26" t="str">
        <f t="shared" si="339"/>
        <v/>
      </c>
      <c r="CA365" s="26" t="str">
        <f t="shared" si="340"/>
        <v>95. USED AS A REACTANT</v>
      </c>
      <c r="CB365" s="26" t="str">
        <f t="shared" si="341"/>
        <v/>
      </c>
      <c r="CC365" s="26" t="str">
        <f t="shared" si="342"/>
        <v/>
      </c>
      <c r="CD365" s="26" t="str">
        <f t="shared" si="343"/>
        <v/>
      </c>
      <c r="CE365" s="26" t="str">
        <f t="shared" si="344"/>
        <v/>
      </c>
      <c r="CF365" s="26" t="str">
        <f t="shared" si="345"/>
        <v/>
      </c>
      <c r="CG365" s="26" t="str">
        <f t="shared" si="346"/>
        <v/>
      </c>
      <c r="CH365" s="26" t="str">
        <f t="shared" si="347"/>
        <v/>
      </c>
      <c r="CI365" s="26" t="str">
        <f t="shared" si="348"/>
        <v/>
      </c>
      <c r="CJ365" s="26" t="str">
        <f t="shared" si="349"/>
        <v/>
      </c>
      <c r="CK365" s="26" t="str">
        <f t="shared" si="350"/>
        <v/>
      </c>
      <c r="CL365" s="26" t="str">
        <f t="shared" si="351"/>
        <v/>
      </c>
      <c r="CM365" s="26" t="str">
        <f t="shared" si="352"/>
        <v/>
      </c>
      <c r="CN365" s="26" t="str">
        <f t="shared" si="353"/>
        <v/>
      </c>
      <c r="CO365" s="26" t="str">
        <f t="shared" si="354"/>
        <v/>
      </c>
      <c r="CP365" s="26" t="str">
        <f t="shared" si="355"/>
        <v/>
      </c>
      <c r="CQ365" s="26" t="str">
        <f t="shared" si="356"/>
        <v/>
      </c>
      <c r="CR365" s="26" t="str">
        <f t="shared" si="357"/>
        <v/>
      </c>
      <c r="CS365" s="26" t="str">
        <f t="shared" si="358"/>
        <v/>
      </c>
      <c r="CT365" s="26" t="str">
        <f t="shared" si="359"/>
        <v/>
      </c>
      <c r="CU365" s="26" t="str">
        <f t="shared" si="360"/>
        <v/>
      </c>
      <c r="CV365" s="26" t="str">
        <f t="shared" si="361"/>
        <v>116. AS A PROCESS IMPURITY</v>
      </c>
      <c r="CW365" s="26" t="str">
        <f t="shared" si="362"/>
        <v/>
      </c>
      <c r="CX365" s="26" t="str">
        <f t="shared" si="363"/>
        <v/>
      </c>
      <c r="CY365" s="26" t="str">
        <f t="shared" si="364"/>
        <v/>
      </c>
      <c r="CZ365" s="26" t="str">
        <f t="shared" si="365"/>
        <v/>
      </c>
      <c r="DA365" s="26" t="str">
        <f t="shared" si="366"/>
        <v/>
      </c>
      <c r="DB365" s="26" t="str">
        <f t="shared" si="367"/>
        <v/>
      </c>
      <c r="DC365" s="26" t="str">
        <f t="shared" si="368"/>
        <v/>
      </c>
      <c r="DD365" s="26" t="str">
        <f t="shared" si="369"/>
        <v/>
      </c>
      <c r="DE365" s="26" t="str">
        <f t="shared" si="370"/>
        <v/>
      </c>
      <c r="DF365" s="26" t="str">
        <f t="shared" si="371"/>
        <v/>
      </c>
      <c r="DG365" s="26" t="str">
        <f t="shared" si="372"/>
        <v/>
      </c>
      <c r="DH365" s="26" t="str">
        <f t="shared" si="373"/>
        <v/>
      </c>
      <c r="DI365" s="26" t="str">
        <f t="shared" si="374"/>
        <v/>
      </c>
      <c r="DJ365" s="26" t="str">
        <f t="shared" si="375"/>
        <v/>
      </c>
      <c r="DK365" s="26" t="str">
        <f t="shared" si="376"/>
        <v/>
      </c>
      <c r="DL365" s="26" t="str">
        <f t="shared" si="377"/>
        <v/>
      </c>
      <c r="DM365" s="26" t="str">
        <f t="shared" si="378"/>
        <v>133. ANCILLARY OR OTHER USE</v>
      </c>
      <c r="DN365" s="26" t="str">
        <f t="shared" si="379"/>
        <v/>
      </c>
      <c r="DO365" s="26" t="str">
        <f t="shared" si="380"/>
        <v/>
      </c>
      <c r="DP365" s="26" t="str">
        <f t="shared" si="381"/>
        <v/>
      </c>
      <c r="DQ365" s="26" t="str">
        <f t="shared" si="382"/>
        <v/>
      </c>
      <c r="DR365" s="26" t="str">
        <f t="shared" si="383"/>
        <v/>
      </c>
      <c r="DS365" s="26" t="str">
        <f t="shared" si="384"/>
        <v/>
      </c>
      <c r="DT365" s="26" t="str">
        <f t="shared" si="385"/>
        <v/>
      </c>
      <c r="DU365" s="26" t="str">
        <f t="shared" si="386"/>
        <v/>
      </c>
      <c r="DV365" s="26" t="str">
        <f t="shared" si="387"/>
        <v/>
      </c>
    </row>
    <row r="366" spans="1:126" ht="45" x14ac:dyDescent="0.25">
      <c r="A366" t="s">
        <v>1942</v>
      </c>
      <c r="B366">
        <v>2017</v>
      </c>
      <c r="C366" t="s">
        <v>2046</v>
      </c>
      <c r="D366">
        <v>106990</v>
      </c>
      <c r="E366" s="19">
        <v>1317216351534</v>
      </c>
      <c r="F366" t="s">
        <v>522</v>
      </c>
      <c r="G366">
        <v>325110</v>
      </c>
      <c r="H366" t="s">
        <v>523</v>
      </c>
      <c r="I366" t="s">
        <v>524</v>
      </c>
      <c r="J366" t="s">
        <v>266</v>
      </c>
      <c r="K366" t="s">
        <v>113</v>
      </c>
      <c r="L366">
        <v>77520</v>
      </c>
      <c r="M366" s="26" t="str">
        <f t="shared" si="333"/>
        <v>89. PRODUCE THE CHEMICAL, 93. AS A BYPRODUCT, 95. USED AS A REACTANT, 116. AS A PROCESS IMPURITY</v>
      </c>
      <c r="N366" s="26" t="s">
        <v>123</v>
      </c>
      <c r="O366" s="70" t="s">
        <v>2081</v>
      </c>
      <c r="P366">
        <v>930</v>
      </c>
      <c r="Q366">
        <v>650</v>
      </c>
      <c r="R366">
        <v>1580</v>
      </c>
      <c r="S366" s="26" t="s">
        <v>1940</v>
      </c>
      <c r="T366" s="26" t="s">
        <v>1941</v>
      </c>
      <c r="U366" s="26" t="s">
        <v>1941</v>
      </c>
      <c r="V366" s="26" t="s">
        <v>1941</v>
      </c>
      <c r="W366" s="26" t="s">
        <v>1940</v>
      </c>
      <c r="X366" s="26" t="s">
        <v>1941</v>
      </c>
      <c r="Y366" s="26" t="s">
        <v>1940</v>
      </c>
      <c r="AE366" s="26" t="s">
        <v>1941</v>
      </c>
      <c r="AR366" s="26" t="s">
        <v>1941</v>
      </c>
      <c r="AS366" s="26" t="s">
        <v>1941</v>
      </c>
      <c r="AT366" s="26" t="s">
        <v>1940</v>
      </c>
      <c r="AV366" s="26" t="s">
        <v>1941</v>
      </c>
      <c r="BD366" s="26" t="s">
        <v>1941</v>
      </c>
      <c r="BK366" s="26" t="s">
        <v>1941</v>
      </c>
      <c r="BU366" s="26" t="str">
        <f t="shared" si="334"/>
        <v>89. PRODUCE THE CHEMICAL</v>
      </c>
      <c r="BV366" s="26" t="str">
        <f t="shared" si="335"/>
        <v/>
      </c>
      <c r="BW366" s="26" t="str">
        <f t="shared" si="336"/>
        <v/>
      </c>
      <c r="BX366" s="26" t="str">
        <f t="shared" si="337"/>
        <v/>
      </c>
      <c r="BY366" s="26" t="str">
        <f t="shared" si="338"/>
        <v>93. AS A BYPRODUCT</v>
      </c>
      <c r="BZ366" s="26" t="str">
        <f t="shared" si="339"/>
        <v/>
      </c>
      <c r="CA366" s="26" t="str">
        <f t="shared" si="340"/>
        <v>95. USED AS A REACTANT</v>
      </c>
      <c r="CB366" s="26" t="str">
        <f t="shared" si="341"/>
        <v/>
      </c>
      <c r="CC366" s="26" t="str">
        <f t="shared" si="342"/>
        <v/>
      </c>
      <c r="CD366" s="26" t="str">
        <f t="shared" si="343"/>
        <v/>
      </c>
      <c r="CE366" s="26" t="str">
        <f t="shared" si="344"/>
        <v/>
      </c>
      <c r="CF366" s="26" t="str">
        <f t="shared" si="345"/>
        <v/>
      </c>
      <c r="CG366" s="26" t="str">
        <f t="shared" si="346"/>
        <v/>
      </c>
      <c r="CH366" s="26" t="str">
        <f t="shared" si="347"/>
        <v/>
      </c>
      <c r="CI366" s="26" t="str">
        <f t="shared" si="348"/>
        <v/>
      </c>
      <c r="CJ366" s="26" t="str">
        <f t="shared" si="349"/>
        <v/>
      </c>
      <c r="CK366" s="26" t="str">
        <f t="shared" si="350"/>
        <v/>
      </c>
      <c r="CL366" s="26" t="str">
        <f t="shared" si="351"/>
        <v/>
      </c>
      <c r="CM366" s="26" t="str">
        <f t="shared" si="352"/>
        <v/>
      </c>
      <c r="CN366" s="26" t="str">
        <f t="shared" si="353"/>
        <v/>
      </c>
      <c r="CO366" s="26" t="str">
        <f t="shared" si="354"/>
        <v/>
      </c>
      <c r="CP366" s="26" t="str">
        <f t="shared" si="355"/>
        <v/>
      </c>
      <c r="CQ366" s="26" t="str">
        <f t="shared" si="356"/>
        <v/>
      </c>
      <c r="CR366" s="26" t="str">
        <f t="shared" si="357"/>
        <v/>
      </c>
      <c r="CS366" s="26" t="str">
        <f t="shared" si="358"/>
        <v/>
      </c>
      <c r="CT366" s="26" t="str">
        <f t="shared" si="359"/>
        <v/>
      </c>
      <c r="CU366" s="26" t="str">
        <f t="shared" si="360"/>
        <v/>
      </c>
      <c r="CV366" s="26" t="str">
        <f t="shared" si="361"/>
        <v>116. AS A PROCESS IMPURITY</v>
      </c>
      <c r="CW366" s="26" t="str">
        <f t="shared" si="362"/>
        <v/>
      </c>
      <c r="CX366" s="26" t="str">
        <f t="shared" si="363"/>
        <v/>
      </c>
      <c r="CY366" s="26" t="str">
        <f t="shared" si="364"/>
        <v/>
      </c>
      <c r="CZ366" s="26" t="str">
        <f t="shared" si="365"/>
        <v/>
      </c>
      <c r="DA366" s="26" t="str">
        <f t="shared" si="366"/>
        <v/>
      </c>
      <c r="DB366" s="26" t="str">
        <f t="shared" si="367"/>
        <v/>
      </c>
      <c r="DC366" s="26" t="str">
        <f t="shared" si="368"/>
        <v/>
      </c>
      <c r="DD366" s="26" t="str">
        <f t="shared" si="369"/>
        <v/>
      </c>
      <c r="DE366" s="26" t="str">
        <f t="shared" si="370"/>
        <v/>
      </c>
      <c r="DF366" s="26" t="str">
        <f t="shared" si="371"/>
        <v/>
      </c>
      <c r="DG366" s="26" t="str">
        <f t="shared" si="372"/>
        <v/>
      </c>
      <c r="DH366" s="26" t="str">
        <f t="shared" si="373"/>
        <v/>
      </c>
      <c r="DI366" s="26" t="str">
        <f t="shared" si="374"/>
        <v/>
      </c>
      <c r="DJ366" s="26" t="str">
        <f t="shared" si="375"/>
        <v/>
      </c>
      <c r="DK366" s="26" t="str">
        <f t="shared" si="376"/>
        <v/>
      </c>
      <c r="DL366" s="26" t="str">
        <f t="shared" si="377"/>
        <v/>
      </c>
      <c r="DM366" s="26" t="str">
        <f t="shared" si="378"/>
        <v/>
      </c>
      <c r="DN366" s="26" t="str">
        <f t="shared" si="379"/>
        <v/>
      </c>
      <c r="DO366" s="26" t="str">
        <f t="shared" si="380"/>
        <v/>
      </c>
      <c r="DP366" s="26" t="str">
        <f t="shared" si="381"/>
        <v/>
      </c>
      <c r="DQ366" s="26" t="str">
        <f t="shared" si="382"/>
        <v/>
      </c>
      <c r="DR366" s="26" t="str">
        <f t="shared" si="383"/>
        <v/>
      </c>
      <c r="DS366" s="26" t="str">
        <f t="shared" si="384"/>
        <v/>
      </c>
      <c r="DT366" s="26" t="str">
        <f t="shared" si="385"/>
        <v/>
      </c>
      <c r="DU366" s="26" t="str">
        <f t="shared" si="386"/>
        <v/>
      </c>
      <c r="DV366" s="26" t="str">
        <f t="shared" si="387"/>
        <v/>
      </c>
    </row>
    <row r="367" spans="1:126" ht="135" x14ac:dyDescent="0.25">
      <c r="A367" t="s">
        <v>1942</v>
      </c>
      <c r="B367">
        <v>2018</v>
      </c>
      <c r="C367" t="s">
        <v>2046</v>
      </c>
      <c r="D367">
        <v>106990</v>
      </c>
      <c r="E367" s="19">
        <v>1318217388952</v>
      </c>
      <c r="F367" t="s">
        <v>522</v>
      </c>
      <c r="G367">
        <v>325110</v>
      </c>
      <c r="H367" t="s">
        <v>523</v>
      </c>
      <c r="I367" t="s">
        <v>524</v>
      </c>
      <c r="J367" t="s">
        <v>266</v>
      </c>
      <c r="K367" t="s">
        <v>113</v>
      </c>
      <c r="L367">
        <v>77520</v>
      </c>
      <c r="M367" s="26" t="str">
        <f t="shared" si="333"/>
        <v>89. PRODUCE THE CHEMICAL, 93. AS A BYPRODUCT, 116. AS A PROCESS IMPURITY, 118. USED AS A CHEMICAL PROCESSING AID, 125. Z199  OTHER, 126. USED AS A MANUFACTURING AID, 132. Z299  OTHER, 133. ANCILLARY OR OTHER USE, 134. Z301  CLEANER, 135. Z302  DEGREASER, 136. Z303  LUBRICANT, 141. Z308  CONSTRUCTION MATERIALS, 142. Z399  OTHER</v>
      </c>
      <c r="N367" s="26" t="s">
        <v>123</v>
      </c>
      <c r="O367" s="70" t="s">
        <v>2081</v>
      </c>
      <c r="P367">
        <v>860</v>
      </c>
      <c r="Q367">
        <v>660</v>
      </c>
      <c r="R367">
        <v>1520</v>
      </c>
      <c r="S367" s="26" t="s">
        <v>1940</v>
      </c>
      <c r="T367" s="26" t="s">
        <v>1941</v>
      </c>
      <c r="U367" s="26" t="s">
        <v>1941</v>
      </c>
      <c r="V367" s="26" t="s">
        <v>1941</v>
      </c>
      <c r="W367" s="26" t="s">
        <v>1940</v>
      </c>
      <c r="X367" s="26" t="s">
        <v>1941</v>
      </c>
      <c r="Y367" s="26" t="s">
        <v>1941</v>
      </c>
      <c r="Z367" s="26" t="s">
        <v>1941</v>
      </c>
      <c r="AA367" s="26" t="s">
        <v>1941</v>
      </c>
      <c r="AB367" s="26" t="s">
        <v>1941</v>
      </c>
      <c r="AC367" s="26" t="s">
        <v>1941</v>
      </c>
      <c r="AD367" s="26" t="s">
        <v>1941</v>
      </c>
      <c r="AE367" s="26" t="s">
        <v>1941</v>
      </c>
      <c r="AF367" s="26" t="s">
        <v>1941</v>
      </c>
      <c r="AG367" s="26" t="s">
        <v>1941</v>
      </c>
      <c r="AH367" s="26" t="s">
        <v>1941</v>
      </c>
      <c r="AI367" s="26" t="s">
        <v>1941</v>
      </c>
      <c r="AJ367" s="26" t="s">
        <v>1941</v>
      </c>
      <c r="AK367" s="26" t="s">
        <v>1941</v>
      </c>
      <c r="AL367" s="26" t="s">
        <v>1941</v>
      </c>
      <c r="AM367" s="26" t="s">
        <v>1941</v>
      </c>
      <c r="AN367" s="26" t="s">
        <v>1941</v>
      </c>
      <c r="AO367" s="26" t="s">
        <v>1941</v>
      </c>
      <c r="AP367" s="26" t="s">
        <v>1941</v>
      </c>
      <c r="AQ367" s="26" t="s">
        <v>1941</v>
      </c>
      <c r="AR367" s="26" t="s">
        <v>1941</v>
      </c>
      <c r="AS367" s="26" t="s">
        <v>1941</v>
      </c>
      <c r="AT367" s="26" t="s">
        <v>1940</v>
      </c>
      <c r="AU367" s="26" t="s">
        <v>1941</v>
      </c>
      <c r="AV367" s="26" t="s">
        <v>1940</v>
      </c>
      <c r="AW367" s="26" t="s">
        <v>1941</v>
      </c>
      <c r="AX367" s="26" t="s">
        <v>1941</v>
      </c>
      <c r="AY367" s="26" t="s">
        <v>1941</v>
      </c>
      <c r="AZ367" s="26" t="s">
        <v>1941</v>
      </c>
      <c r="BA367" s="26" t="s">
        <v>1941</v>
      </c>
      <c r="BB367" s="26" t="s">
        <v>1941</v>
      </c>
      <c r="BC367" s="26" t="s">
        <v>1940</v>
      </c>
      <c r="BD367" s="26" t="s">
        <v>1940</v>
      </c>
      <c r="BE367" s="26" t="s">
        <v>1941</v>
      </c>
      <c r="BF367" s="26" t="s">
        <v>1941</v>
      </c>
      <c r="BG367" s="26" t="s">
        <v>1941</v>
      </c>
      <c r="BH367" s="26" t="s">
        <v>1941</v>
      </c>
      <c r="BI367" s="26" t="s">
        <v>1941</v>
      </c>
      <c r="BJ367" s="26" t="s">
        <v>1940</v>
      </c>
      <c r="BK367" s="26" t="s">
        <v>1940</v>
      </c>
      <c r="BL367" s="26" t="s">
        <v>1940</v>
      </c>
      <c r="BM367" s="26" t="s">
        <v>1940</v>
      </c>
      <c r="BN367" s="26" t="s">
        <v>1940</v>
      </c>
      <c r="BO367" s="26" t="s">
        <v>1941</v>
      </c>
      <c r="BP367" s="26" t="s">
        <v>1941</v>
      </c>
      <c r="BQ367" s="26" t="s">
        <v>1941</v>
      </c>
      <c r="BR367" s="26" t="s">
        <v>1941</v>
      </c>
      <c r="BS367" s="26" t="s">
        <v>1940</v>
      </c>
      <c r="BT367" s="26" t="s">
        <v>1940</v>
      </c>
      <c r="BU367" s="26" t="str">
        <f t="shared" si="334"/>
        <v>89. PRODUCE THE CHEMICAL</v>
      </c>
      <c r="BV367" s="26" t="str">
        <f t="shared" si="335"/>
        <v/>
      </c>
      <c r="BW367" s="26" t="str">
        <f t="shared" si="336"/>
        <v/>
      </c>
      <c r="BX367" s="26" t="str">
        <f t="shared" si="337"/>
        <v/>
      </c>
      <c r="BY367" s="26" t="str">
        <f t="shared" si="338"/>
        <v>93. AS A BYPRODUCT</v>
      </c>
      <c r="BZ367" s="26" t="str">
        <f t="shared" si="339"/>
        <v/>
      </c>
      <c r="CA367" s="26" t="str">
        <f t="shared" si="340"/>
        <v/>
      </c>
      <c r="CB367" s="26" t="str">
        <f t="shared" si="341"/>
        <v/>
      </c>
      <c r="CC367" s="26" t="str">
        <f t="shared" si="342"/>
        <v/>
      </c>
      <c r="CD367" s="26" t="str">
        <f t="shared" si="343"/>
        <v/>
      </c>
      <c r="CE367" s="26" t="str">
        <f t="shared" si="344"/>
        <v/>
      </c>
      <c r="CF367" s="26" t="str">
        <f t="shared" si="345"/>
        <v/>
      </c>
      <c r="CG367" s="26" t="str">
        <f t="shared" si="346"/>
        <v/>
      </c>
      <c r="CH367" s="26" t="str">
        <f t="shared" si="347"/>
        <v/>
      </c>
      <c r="CI367" s="26" t="str">
        <f t="shared" si="348"/>
        <v/>
      </c>
      <c r="CJ367" s="26" t="str">
        <f t="shared" si="349"/>
        <v/>
      </c>
      <c r="CK367" s="26" t="str">
        <f t="shared" si="350"/>
        <v/>
      </c>
      <c r="CL367" s="26" t="str">
        <f t="shared" si="351"/>
        <v/>
      </c>
      <c r="CM367" s="26" t="str">
        <f t="shared" si="352"/>
        <v/>
      </c>
      <c r="CN367" s="26" t="str">
        <f t="shared" si="353"/>
        <v/>
      </c>
      <c r="CO367" s="26" t="str">
        <f t="shared" si="354"/>
        <v/>
      </c>
      <c r="CP367" s="26" t="str">
        <f t="shared" si="355"/>
        <v/>
      </c>
      <c r="CQ367" s="26" t="str">
        <f t="shared" si="356"/>
        <v/>
      </c>
      <c r="CR367" s="26" t="str">
        <f t="shared" si="357"/>
        <v/>
      </c>
      <c r="CS367" s="26" t="str">
        <f t="shared" si="358"/>
        <v/>
      </c>
      <c r="CT367" s="26" t="str">
        <f t="shared" si="359"/>
        <v/>
      </c>
      <c r="CU367" s="26" t="str">
        <f t="shared" si="360"/>
        <v/>
      </c>
      <c r="CV367" s="26" t="str">
        <f t="shared" si="361"/>
        <v>116. AS A PROCESS IMPURITY</v>
      </c>
      <c r="CW367" s="26" t="str">
        <f t="shared" si="362"/>
        <v/>
      </c>
      <c r="CX367" s="26" t="str">
        <f t="shared" si="363"/>
        <v>118. USED AS A CHEMICAL PROCESSING AID</v>
      </c>
      <c r="CY367" s="26" t="str">
        <f t="shared" si="364"/>
        <v/>
      </c>
      <c r="CZ367" s="26" t="str">
        <f t="shared" si="365"/>
        <v/>
      </c>
      <c r="DA367" s="26" t="str">
        <f t="shared" si="366"/>
        <v/>
      </c>
      <c r="DB367" s="26" t="str">
        <f t="shared" si="367"/>
        <v/>
      </c>
      <c r="DC367" s="26" t="str">
        <f t="shared" si="368"/>
        <v/>
      </c>
      <c r="DD367" s="26" t="str">
        <f t="shared" si="369"/>
        <v/>
      </c>
      <c r="DE367" s="26" t="str">
        <f t="shared" si="370"/>
        <v>125. Z199  OTHER</v>
      </c>
      <c r="DF367" s="26" t="str">
        <f t="shared" si="371"/>
        <v>126. USED AS A MANUFACTURING AID</v>
      </c>
      <c r="DG367" s="26" t="str">
        <f t="shared" si="372"/>
        <v/>
      </c>
      <c r="DH367" s="26" t="str">
        <f t="shared" si="373"/>
        <v/>
      </c>
      <c r="DI367" s="26" t="str">
        <f t="shared" si="374"/>
        <v/>
      </c>
      <c r="DJ367" s="26" t="str">
        <f t="shared" si="375"/>
        <v/>
      </c>
      <c r="DK367" s="26" t="str">
        <f t="shared" si="376"/>
        <v/>
      </c>
      <c r="DL367" s="26" t="str">
        <f t="shared" si="377"/>
        <v>132. Z299  OTHER</v>
      </c>
      <c r="DM367" s="26" t="str">
        <f t="shared" si="378"/>
        <v>133. ANCILLARY OR OTHER USE</v>
      </c>
      <c r="DN367" s="26" t="str">
        <f t="shared" si="379"/>
        <v>134. Z301  CLEANER</v>
      </c>
      <c r="DO367" s="26" t="str">
        <f t="shared" si="380"/>
        <v>135. Z302  DEGREASER</v>
      </c>
      <c r="DP367" s="26" t="str">
        <f t="shared" si="381"/>
        <v>136. Z303  LUBRICANT</v>
      </c>
      <c r="DQ367" s="26" t="str">
        <f t="shared" si="382"/>
        <v/>
      </c>
      <c r="DR367" s="26" t="str">
        <f t="shared" si="383"/>
        <v/>
      </c>
      <c r="DS367" s="26" t="str">
        <f t="shared" si="384"/>
        <v/>
      </c>
      <c r="DT367" s="26" t="str">
        <f t="shared" si="385"/>
        <v/>
      </c>
      <c r="DU367" s="26" t="str">
        <f t="shared" si="386"/>
        <v>141. Z308  CONSTRUCTION MATERIALS</v>
      </c>
      <c r="DV367" s="26" t="str">
        <f t="shared" si="387"/>
        <v>142. Z399  OTHER</v>
      </c>
    </row>
    <row r="368" spans="1:126" ht="135" x14ac:dyDescent="0.25">
      <c r="A368" t="s">
        <v>1942</v>
      </c>
      <c r="B368">
        <v>2019</v>
      </c>
      <c r="C368" t="s">
        <v>2046</v>
      </c>
      <c r="D368">
        <v>106990</v>
      </c>
      <c r="E368" s="19">
        <v>1319218079628</v>
      </c>
      <c r="F368" t="s">
        <v>522</v>
      </c>
      <c r="G368">
        <v>325110</v>
      </c>
      <c r="H368" t="s">
        <v>523</v>
      </c>
      <c r="I368" t="s">
        <v>524</v>
      </c>
      <c r="J368" t="s">
        <v>266</v>
      </c>
      <c r="K368" t="s">
        <v>113</v>
      </c>
      <c r="L368">
        <v>77520</v>
      </c>
      <c r="M368" s="26" t="str">
        <f t="shared" si="333"/>
        <v>89. PRODUCE THE CHEMICAL, 93. AS A BYPRODUCT, 116. AS A PROCESS IMPURITY, 118. USED AS A CHEMICAL PROCESSING AID, 125. Z199  OTHER, 126. USED AS A MANUFACTURING AID, 132. Z299  OTHER, 133. ANCILLARY OR OTHER USE, 134. Z301  CLEANER, 135. Z302  DEGREASER, 136. Z303  LUBRICANT, 141. Z308  CONSTRUCTION MATERIALS, 142. Z399  OTHER</v>
      </c>
      <c r="N368" s="26" t="s">
        <v>123</v>
      </c>
      <c r="O368" s="70" t="s">
        <v>2081</v>
      </c>
      <c r="P368">
        <v>900</v>
      </c>
      <c r="Q368">
        <v>1100</v>
      </c>
      <c r="R368">
        <v>2000</v>
      </c>
      <c r="S368" s="26" t="s">
        <v>1940</v>
      </c>
      <c r="T368" s="26" t="s">
        <v>1941</v>
      </c>
      <c r="U368" s="26" t="s">
        <v>1941</v>
      </c>
      <c r="V368" s="26" t="s">
        <v>1941</v>
      </c>
      <c r="W368" s="26" t="s">
        <v>1940</v>
      </c>
      <c r="X368" s="26" t="s">
        <v>1941</v>
      </c>
      <c r="Y368" s="26" t="s">
        <v>1941</v>
      </c>
      <c r="Z368" s="26" t="s">
        <v>1941</v>
      </c>
      <c r="AA368" s="26" t="s">
        <v>1941</v>
      </c>
      <c r="AB368" s="26" t="s">
        <v>1941</v>
      </c>
      <c r="AC368" s="26" t="s">
        <v>1941</v>
      </c>
      <c r="AD368" s="26" t="s">
        <v>1941</v>
      </c>
      <c r="AE368" s="26" t="s">
        <v>1941</v>
      </c>
      <c r="AF368" s="26" t="s">
        <v>1941</v>
      </c>
      <c r="AG368" s="26" t="s">
        <v>1941</v>
      </c>
      <c r="AH368" s="26" t="s">
        <v>1941</v>
      </c>
      <c r="AI368" s="26" t="s">
        <v>1941</v>
      </c>
      <c r="AJ368" s="26" t="s">
        <v>1941</v>
      </c>
      <c r="AK368" s="26" t="s">
        <v>1941</v>
      </c>
      <c r="AL368" s="26" t="s">
        <v>1941</v>
      </c>
      <c r="AM368" s="26" t="s">
        <v>1941</v>
      </c>
      <c r="AN368" s="26" t="s">
        <v>1941</v>
      </c>
      <c r="AO368" s="26" t="s">
        <v>1941</v>
      </c>
      <c r="AP368" s="26" t="s">
        <v>1941</v>
      </c>
      <c r="AQ368" s="26" t="s">
        <v>1941</v>
      </c>
      <c r="AR368" s="26" t="s">
        <v>1941</v>
      </c>
      <c r="AS368" s="26" t="s">
        <v>1941</v>
      </c>
      <c r="AT368" s="26" t="s">
        <v>1940</v>
      </c>
      <c r="AU368" s="26" t="s">
        <v>1941</v>
      </c>
      <c r="AV368" s="26" t="s">
        <v>1940</v>
      </c>
      <c r="AW368" s="26" t="s">
        <v>1941</v>
      </c>
      <c r="AX368" s="26" t="s">
        <v>1941</v>
      </c>
      <c r="AY368" s="26" t="s">
        <v>1941</v>
      </c>
      <c r="AZ368" s="26" t="s">
        <v>1941</v>
      </c>
      <c r="BA368" s="26" t="s">
        <v>1941</v>
      </c>
      <c r="BB368" s="26" t="s">
        <v>1941</v>
      </c>
      <c r="BC368" s="26" t="s">
        <v>1940</v>
      </c>
      <c r="BD368" s="26" t="s">
        <v>1940</v>
      </c>
      <c r="BE368" s="26" t="s">
        <v>1941</v>
      </c>
      <c r="BF368" s="26" t="s">
        <v>1941</v>
      </c>
      <c r="BG368" s="26" t="s">
        <v>1941</v>
      </c>
      <c r="BH368" s="26" t="s">
        <v>1941</v>
      </c>
      <c r="BI368" s="26" t="s">
        <v>1941</v>
      </c>
      <c r="BJ368" s="26" t="s">
        <v>1940</v>
      </c>
      <c r="BK368" s="26" t="s">
        <v>1940</v>
      </c>
      <c r="BL368" s="26" t="s">
        <v>1940</v>
      </c>
      <c r="BM368" s="26" t="s">
        <v>1940</v>
      </c>
      <c r="BN368" s="26" t="s">
        <v>1940</v>
      </c>
      <c r="BO368" s="26" t="s">
        <v>1941</v>
      </c>
      <c r="BP368" s="26" t="s">
        <v>1941</v>
      </c>
      <c r="BQ368" s="26" t="s">
        <v>1941</v>
      </c>
      <c r="BR368" s="26" t="s">
        <v>1941</v>
      </c>
      <c r="BS368" s="26" t="s">
        <v>1940</v>
      </c>
      <c r="BT368" s="26" t="s">
        <v>1940</v>
      </c>
      <c r="BU368" s="26" t="str">
        <f t="shared" si="334"/>
        <v>89. PRODUCE THE CHEMICAL</v>
      </c>
      <c r="BV368" s="26" t="str">
        <f t="shared" si="335"/>
        <v/>
      </c>
      <c r="BW368" s="26" t="str">
        <f t="shared" si="336"/>
        <v/>
      </c>
      <c r="BX368" s="26" t="str">
        <f t="shared" si="337"/>
        <v/>
      </c>
      <c r="BY368" s="26" t="str">
        <f t="shared" si="338"/>
        <v>93. AS A BYPRODUCT</v>
      </c>
      <c r="BZ368" s="26" t="str">
        <f t="shared" si="339"/>
        <v/>
      </c>
      <c r="CA368" s="26" t="str">
        <f t="shared" si="340"/>
        <v/>
      </c>
      <c r="CB368" s="26" t="str">
        <f t="shared" si="341"/>
        <v/>
      </c>
      <c r="CC368" s="26" t="str">
        <f t="shared" si="342"/>
        <v/>
      </c>
      <c r="CD368" s="26" t="str">
        <f t="shared" si="343"/>
        <v/>
      </c>
      <c r="CE368" s="26" t="str">
        <f t="shared" si="344"/>
        <v/>
      </c>
      <c r="CF368" s="26" t="str">
        <f t="shared" si="345"/>
        <v/>
      </c>
      <c r="CG368" s="26" t="str">
        <f t="shared" si="346"/>
        <v/>
      </c>
      <c r="CH368" s="26" t="str">
        <f t="shared" si="347"/>
        <v/>
      </c>
      <c r="CI368" s="26" t="str">
        <f t="shared" si="348"/>
        <v/>
      </c>
      <c r="CJ368" s="26" t="str">
        <f t="shared" si="349"/>
        <v/>
      </c>
      <c r="CK368" s="26" t="str">
        <f t="shared" si="350"/>
        <v/>
      </c>
      <c r="CL368" s="26" t="str">
        <f t="shared" si="351"/>
        <v/>
      </c>
      <c r="CM368" s="26" t="str">
        <f t="shared" si="352"/>
        <v/>
      </c>
      <c r="CN368" s="26" t="str">
        <f t="shared" si="353"/>
        <v/>
      </c>
      <c r="CO368" s="26" t="str">
        <f t="shared" si="354"/>
        <v/>
      </c>
      <c r="CP368" s="26" t="str">
        <f t="shared" si="355"/>
        <v/>
      </c>
      <c r="CQ368" s="26" t="str">
        <f t="shared" si="356"/>
        <v/>
      </c>
      <c r="CR368" s="26" t="str">
        <f t="shared" si="357"/>
        <v/>
      </c>
      <c r="CS368" s="26" t="str">
        <f t="shared" si="358"/>
        <v/>
      </c>
      <c r="CT368" s="26" t="str">
        <f t="shared" si="359"/>
        <v/>
      </c>
      <c r="CU368" s="26" t="str">
        <f t="shared" si="360"/>
        <v/>
      </c>
      <c r="CV368" s="26" t="str">
        <f t="shared" si="361"/>
        <v>116. AS A PROCESS IMPURITY</v>
      </c>
      <c r="CW368" s="26" t="str">
        <f t="shared" si="362"/>
        <v/>
      </c>
      <c r="CX368" s="26" t="str">
        <f t="shared" si="363"/>
        <v>118. USED AS A CHEMICAL PROCESSING AID</v>
      </c>
      <c r="CY368" s="26" t="str">
        <f t="shared" si="364"/>
        <v/>
      </c>
      <c r="CZ368" s="26" t="str">
        <f t="shared" si="365"/>
        <v/>
      </c>
      <c r="DA368" s="26" t="str">
        <f t="shared" si="366"/>
        <v/>
      </c>
      <c r="DB368" s="26" t="str">
        <f t="shared" si="367"/>
        <v/>
      </c>
      <c r="DC368" s="26" t="str">
        <f t="shared" si="368"/>
        <v/>
      </c>
      <c r="DD368" s="26" t="str">
        <f t="shared" si="369"/>
        <v/>
      </c>
      <c r="DE368" s="26" t="str">
        <f t="shared" si="370"/>
        <v>125. Z199  OTHER</v>
      </c>
      <c r="DF368" s="26" t="str">
        <f t="shared" si="371"/>
        <v>126. USED AS A MANUFACTURING AID</v>
      </c>
      <c r="DG368" s="26" t="str">
        <f t="shared" si="372"/>
        <v/>
      </c>
      <c r="DH368" s="26" t="str">
        <f t="shared" si="373"/>
        <v/>
      </c>
      <c r="DI368" s="26" t="str">
        <f t="shared" si="374"/>
        <v/>
      </c>
      <c r="DJ368" s="26" t="str">
        <f t="shared" si="375"/>
        <v/>
      </c>
      <c r="DK368" s="26" t="str">
        <f t="shared" si="376"/>
        <v/>
      </c>
      <c r="DL368" s="26" t="str">
        <f t="shared" si="377"/>
        <v>132. Z299  OTHER</v>
      </c>
      <c r="DM368" s="26" t="str">
        <f t="shared" si="378"/>
        <v>133. ANCILLARY OR OTHER USE</v>
      </c>
      <c r="DN368" s="26" t="str">
        <f t="shared" si="379"/>
        <v>134. Z301  CLEANER</v>
      </c>
      <c r="DO368" s="26" t="str">
        <f t="shared" si="380"/>
        <v>135. Z302  DEGREASER</v>
      </c>
      <c r="DP368" s="26" t="str">
        <f t="shared" si="381"/>
        <v>136. Z303  LUBRICANT</v>
      </c>
      <c r="DQ368" s="26" t="str">
        <f t="shared" si="382"/>
        <v/>
      </c>
      <c r="DR368" s="26" t="str">
        <f t="shared" si="383"/>
        <v/>
      </c>
      <c r="DS368" s="26" t="str">
        <f t="shared" si="384"/>
        <v/>
      </c>
      <c r="DT368" s="26" t="str">
        <f t="shared" si="385"/>
        <v/>
      </c>
      <c r="DU368" s="26" t="str">
        <f t="shared" si="386"/>
        <v>141. Z308  CONSTRUCTION MATERIALS</v>
      </c>
      <c r="DV368" s="26" t="str">
        <f t="shared" si="387"/>
        <v>142. Z399  OTHER</v>
      </c>
    </row>
    <row r="369" spans="1:126" ht="105" x14ac:dyDescent="0.25">
      <c r="A369" t="s">
        <v>1942</v>
      </c>
      <c r="B369">
        <v>2020</v>
      </c>
      <c r="C369" t="s">
        <v>2046</v>
      </c>
      <c r="D369">
        <v>106990</v>
      </c>
      <c r="E369" s="19">
        <v>1320219029358</v>
      </c>
      <c r="F369" t="s">
        <v>522</v>
      </c>
      <c r="G369">
        <v>325110</v>
      </c>
      <c r="H369" t="s">
        <v>523</v>
      </c>
      <c r="I369" t="s">
        <v>524</v>
      </c>
      <c r="J369" t="s">
        <v>266</v>
      </c>
      <c r="K369" t="s">
        <v>113</v>
      </c>
      <c r="L369">
        <v>77520</v>
      </c>
      <c r="M369" s="26" t="str">
        <f t="shared" si="333"/>
        <v>89. PRODUCE THE CHEMICAL, 91. ON-SITE USE OF THE CHEMICAL, 93. AS A BYPRODUCT, 94. AS A MANUFACTURED IMPURITY, 95. USED AS A REACTANT, 98. P103  INTERMEDIATES, 116. AS A PROCESS IMPURITY, 133. ANCILLARY OR OTHER USE, 137. Z304  FUEL</v>
      </c>
      <c r="N369" s="26" t="s">
        <v>123</v>
      </c>
      <c r="O369" s="70" t="s">
        <v>2081</v>
      </c>
      <c r="P369">
        <v>710</v>
      </c>
      <c r="Q369">
        <v>1000</v>
      </c>
      <c r="R369">
        <v>1710</v>
      </c>
      <c r="S369" s="26" t="s">
        <v>1940</v>
      </c>
      <c r="T369" s="26" t="s">
        <v>1941</v>
      </c>
      <c r="U369" s="26" t="s">
        <v>1940</v>
      </c>
      <c r="V369" s="26" t="s">
        <v>1941</v>
      </c>
      <c r="W369" s="26" t="s">
        <v>1940</v>
      </c>
      <c r="X369" s="26" t="s">
        <v>1940</v>
      </c>
      <c r="Y369" s="26" t="s">
        <v>1940</v>
      </c>
      <c r="Z369" s="26" t="s">
        <v>1941</v>
      </c>
      <c r="AA369" s="26" t="s">
        <v>1941</v>
      </c>
      <c r="AB369" s="26" t="s">
        <v>1940</v>
      </c>
      <c r="AC369" s="26" t="s">
        <v>1941</v>
      </c>
      <c r="AD369" s="26" t="s">
        <v>1941</v>
      </c>
      <c r="AE369" s="26" t="s">
        <v>1941</v>
      </c>
      <c r="AF369" s="26" t="s">
        <v>1941</v>
      </c>
      <c r="AG369" s="26" t="s">
        <v>1941</v>
      </c>
      <c r="AH369" s="26" t="s">
        <v>1941</v>
      </c>
      <c r="AI369" s="26" t="s">
        <v>1941</v>
      </c>
      <c r="AJ369" s="26" t="s">
        <v>1941</v>
      </c>
      <c r="AK369" s="26" t="s">
        <v>1941</v>
      </c>
      <c r="AL369" s="26" t="s">
        <v>1941</v>
      </c>
      <c r="AM369" s="26" t="s">
        <v>1941</v>
      </c>
      <c r="AN369" s="26" t="s">
        <v>1941</v>
      </c>
      <c r="AO369" s="26" t="s">
        <v>1941</v>
      </c>
      <c r="AP369" s="26" t="s">
        <v>1941</v>
      </c>
      <c r="AQ369" s="26" t="s">
        <v>1941</v>
      </c>
      <c r="AR369" s="26" t="s">
        <v>1941</v>
      </c>
      <c r="AS369" s="26" t="s">
        <v>1941</v>
      </c>
      <c r="AT369" s="26" t="s">
        <v>1940</v>
      </c>
      <c r="AU369" s="26" t="s">
        <v>1941</v>
      </c>
      <c r="AV369" s="26" t="s">
        <v>1941</v>
      </c>
      <c r="AW369" s="26" t="s">
        <v>1941</v>
      </c>
      <c r="AX369" s="26" t="s">
        <v>1941</v>
      </c>
      <c r="AY369" s="26" t="s">
        <v>1941</v>
      </c>
      <c r="AZ369" s="26" t="s">
        <v>1941</v>
      </c>
      <c r="BA369" s="26" t="s">
        <v>1941</v>
      </c>
      <c r="BB369" s="26" t="s">
        <v>1941</v>
      </c>
      <c r="BC369" s="26" t="s">
        <v>1941</v>
      </c>
      <c r="BD369" s="26" t="s">
        <v>1941</v>
      </c>
      <c r="BE369" s="26" t="s">
        <v>1941</v>
      </c>
      <c r="BF369" s="26" t="s">
        <v>1941</v>
      </c>
      <c r="BG369" s="26" t="s">
        <v>1941</v>
      </c>
      <c r="BH369" s="26" t="s">
        <v>1941</v>
      </c>
      <c r="BI369" s="26" t="s">
        <v>1941</v>
      </c>
      <c r="BJ369" s="26" t="s">
        <v>1941</v>
      </c>
      <c r="BK369" s="26" t="s">
        <v>1940</v>
      </c>
      <c r="BL369" s="26" t="s">
        <v>1941</v>
      </c>
      <c r="BM369" s="26" t="s">
        <v>1941</v>
      </c>
      <c r="BN369" s="26" t="s">
        <v>1941</v>
      </c>
      <c r="BO369" s="26" t="s">
        <v>1940</v>
      </c>
      <c r="BP369" s="26" t="s">
        <v>1941</v>
      </c>
      <c r="BQ369" s="26" t="s">
        <v>1941</v>
      </c>
      <c r="BR369" s="26" t="s">
        <v>1941</v>
      </c>
      <c r="BS369" s="26" t="s">
        <v>1941</v>
      </c>
      <c r="BT369" s="26" t="s">
        <v>1941</v>
      </c>
      <c r="BU369" s="26" t="str">
        <f t="shared" si="334"/>
        <v>89. PRODUCE THE CHEMICAL</v>
      </c>
      <c r="BV369" s="26" t="str">
        <f t="shared" si="335"/>
        <v/>
      </c>
      <c r="BW369" s="26" t="str">
        <f t="shared" si="336"/>
        <v>91. ON-SITE USE OF THE CHEMICAL</v>
      </c>
      <c r="BX369" s="26" t="str">
        <f t="shared" si="337"/>
        <v/>
      </c>
      <c r="BY369" s="26" t="str">
        <f t="shared" si="338"/>
        <v>93. AS A BYPRODUCT</v>
      </c>
      <c r="BZ369" s="26" t="str">
        <f t="shared" si="339"/>
        <v>94. AS A MANUFACTURED IMPURITY</v>
      </c>
      <c r="CA369" s="26" t="str">
        <f t="shared" si="340"/>
        <v>95. USED AS A REACTANT</v>
      </c>
      <c r="CB369" s="26" t="str">
        <f t="shared" si="341"/>
        <v/>
      </c>
      <c r="CC369" s="26" t="str">
        <f t="shared" si="342"/>
        <v/>
      </c>
      <c r="CD369" s="26" t="str">
        <f t="shared" si="343"/>
        <v>98. P103  INTERMEDIATES</v>
      </c>
      <c r="CE369" s="26" t="str">
        <f t="shared" si="344"/>
        <v/>
      </c>
      <c r="CF369" s="26" t="str">
        <f t="shared" si="345"/>
        <v/>
      </c>
      <c r="CG369" s="26" t="str">
        <f t="shared" si="346"/>
        <v/>
      </c>
      <c r="CH369" s="26" t="str">
        <f t="shared" si="347"/>
        <v/>
      </c>
      <c r="CI369" s="26" t="str">
        <f t="shared" si="348"/>
        <v/>
      </c>
      <c r="CJ369" s="26" t="str">
        <f t="shared" si="349"/>
        <v/>
      </c>
      <c r="CK369" s="26" t="str">
        <f t="shared" si="350"/>
        <v/>
      </c>
      <c r="CL369" s="26" t="str">
        <f t="shared" si="351"/>
        <v/>
      </c>
      <c r="CM369" s="26" t="str">
        <f t="shared" si="352"/>
        <v/>
      </c>
      <c r="CN369" s="26" t="str">
        <f t="shared" si="353"/>
        <v/>
      </c>
      <c r="CO369" s="26" t="str">
        <f t="shared" si="354"/>
        <v/>
      </c>
      <c r="CP369" s="26" t="str">
        <f t="shared" si="355"/>
        <v/>
      </c>
      <c r="CQ369" s="26" t="str">
        <f t="shared" si="356"/>
        <v/>
      </c>
      <c r="CR369" s="26" t="str">
        <f t="shared" si="357"/>
        <v/>
      </c>
      <c r="CS369" s="26" t="str">
        <f t="shared" si="358"/>
        <v/>
      </c>
      <c r="CT369" s="26" t="str">
        <f t="shared" si="359"/>
        <v/>
      </c>
      <c r="CU369" s="26" t="str">
        <f t="shared" si="360"/>
        <v/>
      </c>
      <c r="CV369" s="26" t="str">
        <f t="shared" si="361"/>
        <v>116. AS A PROCESS IMPURITY</v>
      </c>
      <c r="CW369" s="26" t="str">
        <f t="shared" si="362"/>
        <v/>
      </c>
      <c r="CX369" s="26" t="str">
        <f t="shared" si="363"/>
        <v/>
      </c>
      <c r="CY369" s="26" t="str">
        <f t="shared" si="364"/>
        <v/>
      </c>
      <c r="CZ369" s="26" t="str">
        <f t="shared" si="365"/>
        <v/>
      </c>
      <c r="DA369" s="26" t="str">
        <f t="shared" si="366"/>
        <v/>
      </c>
      <c r="DB369" s="26" t="str">
        <f t="shared" si="367"/>
        <v/>
      </c>
      <c r="DC369" s="26" t="str">
        <f t="shared" si="368"/>
        <v/>
      </c>
      <c r="DD369" s="26" t="str">
        <f t="shared" si="369"/>
        <v/>
      </c>
      <c r="DE369" s="26" t="str">
        <f t="shared" si="370"/>
        <v/>
      </c>
      <c r="DF369" s="26" t="str">
        <f t="shared" si="371"/>
        <v/>
      </c>
      <c r="DG369" s="26" t="str">
        <f t="shared" si="372"/>
        <v/>
      </c>
      <c r="DH369" s="26" t="str">
        <f t="shared" si="373"/>
        <v/>
      </c>
      <c r="DI369" s="26" t="str">
        <f t="shared" si="374"/>
        <v/>
      </c>
      <c r="DJ369" s="26" t="str">
        <f t="shared" si="375"/>
        <v/>
      </c>
      <c r="DK369" s="26" t="str">
        <f t="shared" si="376"/>
        <v/>
      </c>
      <c r="DL369" s="26" t="str">
        <f t="shared" si="377"/>
        <v/>
      </c>
      <c r="DM369" s="26" t="str">
        <f t="shared" si="378"/>
        <v>133. ANCILLARY OR OTHER USE</v>
      </c>
      <c r="DN369" s="26" t="str">
        <f t="shared" si="379"/>
        <v/>
      </c>
      <c r="DO369" s="26" t="str">
        <f t="shared" si="380"/>
        <v/>
      </c>
      <c r="DP369" s="26" t="str">
        <f t="shared" si="381"/>
        <v/>
      </c>
      <c r="DQ369" s="26" t="str">
        <f t="shared" si="382"/>
        <v>137. Z304  FUEL</v>
      </c>
      <c r="DR369" s="26" t="str">
        <f t="shared" si="383"/>
        <v/>
      </c>
      <c r="DS369" s="26" t="str">
        <f t="shared" si="384"/>
        <v/>
      </c>
      <c r="DT369" s="26" t="str">
        <f t="shared" si="385"/>
        <v/>
      </c>
      <c r="DU369" s="26" t="str">
        <f t="shared" si="386"/>
        <v/>
      </c>
      <c r="DV369" s="26" t="str">
        <f t="shared" si="387"/>
        <v/>
      </c>
    </row>
    <row r="370" spans="1:126" ht="135" x14ac:dyDescent="0.25">
      <c r="A370" t="s">
        <v>1942</v>
      </c>
      <c r="B370">
        <v>2021</v>
      </c>
      <c r="C370" t="s">
        <v>2046</v>
      </c>
      <c r="D370">
        <v>106990</v>
      </c>
      <c r="E370" s="19">
        <v>1321220092086</v>
      </c>
      <c r="F370" t="s">
        <v>522</v>
      </c>
      <c r="G370">
        <v>325110</v>
      </c>
      <c r="H370" t="s">
        <v>523</v>
      </c>
      <c r="I370" t="s">
        <v>524</v>
      </c>
      <c r="J370" t="s">
        <v>266</v>
      </c>
      <c r="K370" t="s">
        <v>113</v>
      </c>
      <c r="L370">
        <v>77520</v>
      </c>
      <c r="M370" s="26" t="str">
        <f t="shared" si="333"/>
        <v>89. PRODUCE THE CHEMICAL, 93. AS A BYPRODUCT, 116. AS A PROCESS IMPURITY, 118. USED AS A CHEMICAL PROCESSING AID, 125. Z199  OTHER, 126. USED AS A MANUFACTURING AID, 132. Z299  OTHER, 133. ANCILLARY OR OTHER USE, 134. Z301  CLEANER, 135. Z302  DEGREASER, 136. Z303  LUBRICANT, 141. Z308  CONSTRUCTION MATERIALS, 142. Z399  OTHER</v>
      </c>
      <c r="N370" s="26" t="s">
        <v>123</v>
      </c>
      <c r="O370" s="70" t="s">
        <v>2081</v>
      </c>
      <c r="P370">
        <v>710</v>
      </c>
      <c r="Q370">
        <v>990</v>
      </c>
      <c r="R370">
        <v>1700</v>
      </c>
      <c r="S370" s="26" t="s">
        <v>1940</v>
      </c>
      <c r="T370" s="26" t="s">
        <v>1941</v>
      </c>
      <c r="U370" s="26" t="s">
        <v>1941</v>
      </c>
      <c r="V370" s="26" t="s">
        <v>1941</v>
      </c>
      <c r="W370" s="26" t="s">
        <v>1940</v>
      </c>
      <c r="X370" s="26" t="s">
        <v>1941</v>
      </c>
      <c r="Y370" s="26" t="s">
        <v>1941</v>
      </c>
      <c r="Z370" s="26" t="s">
        <v>1941</v>
      </c>
      <c r="AA370" s="26" t="s">
        <v>1941</v>
      </c>
      <c r="AB370" s="26" t="s">
        <v>1941</v>
      </c>
      <c r="AC370" s="26" t="s">
        <v>1941</v>
      </c>
      <c r="AD370" s="26" t="s">
        <v>1941</v>
      </c>
      <c r="AE370" s="26" t="s">
        <v>1941</v>
      </c>
      <c r="AF370" s="26" t="s">
        <v>1941</v>
      </c>
      <c r="AG370" s="26" t="s">
        <v>1941</v>
      </c>
      <c r="AH370" s="26" t="s">
        <v>1941</v>
      </c>
      <c r="AI370" s="26" t="s">
        <v>1941</v>
      </c>
      <c r="AJ370" s="26" t="s">
        <v>1941</v>
      </c>
      <c r="AK370" s="26" t="s">
        <v>1941</v>
      </c>
      <c r="AL370" s="26" t="s">
        <v>1941</v>
      </c>
      <c r="AM370" s="26" t="s">
        <v>1941</v>
      </c>
      <c r="AN370" s="26" t="s">
        <v>1941</v>
      </c>
      <c r="AO370" s="26" t="s">
        <v>1941</v>
      </c>
      <c r="AP370" s="26" t="s">
        <v>1941</v>
      </c>
      <c r="AQ370" s="26" t="s">
        <v>1941</v>
      </c>
      <c r="AR370" s="26" t="s">
        <v>1941</v>
      </c>
      <c r="AS370" s="26" t="s">
        <v>1941</v>
      </c>
      <c r="AT370" s="26" t="s">
        <v>1940</v>
      </c>
      <c r="AU370" s="26" t="s">
        <v>1941</v>
      </c>
      <c r="AV370" s="26" t="s">
        <v>1940</v>
      </c>
      <c r="AW370" s="26" t="s">
        <v>1941</v>
      </c>
      <c r="AX370" s="26" t="s">
        <v>1941</v>
      </c>
      <c r="AY370" s="26" t="s">
        <v>1941</v>
      </c>
      <c r="AZ370" s="26" t="s">
        <v>1941</v>
      </c>
      <c r="BA370" s="26" t="s">
        <v>1941</v>
      </c>
      <c r="BB370" s="26" t="s">
        <v>1941</v>
      </c>
      <c r="BC370" s="26" t="s">
        <v>1940</v>
      </c>
      <c r="BD370" s="26" t="s">
        <v>1940</v>
      </c>
      <c r="BE370" s="26" t="s">
        <v>1941</v>
      </c>
      <c r="BF370" s="26" t="s">
        <v>1941</v>
      </c>
      <c r="BG370" s="26" t="s">
        <v>1941</v>
      </c>
      <c r="BH370" s="26" t="s">
        <v>1941</v>
      </c>
      <c r="BI370" s="26" t="s">
        <v>1941</v>
      </c>
      <c r="BJ370" s="26" t="s">
        <v>1940</v>
      </c>
      <c r="BK370" s="26" t="s">
        <v>1940</v>
      </c>
      <c r="BL370" s="26" t="s">
        <v>1940</v>
      </c>
      <c r="BM370" s="26" t="s">
        <v>1940</v>
      </c>
      <c r="BN370" s="26" t="s">
        <v>1940</v>
      </c>
      <c r="BO370" s="26" t="s">
        <v>1941</v>
      </c>
      <c r="BP370" s="26" t="s">
        <v>1941</v>
      </c>
      <c r="BQ370" s="26" t="s">
        <v>1941</v>
      </c>
      <c r="BR370" s="26" t="s">
        <v>1941</v>
      </c>
      <c r="BS370" s="26" t="s">
        <v>1940</v>
      </c>
      <c r="BT370" s="26" t="s">
        <v>1940</v>
      </c>
      <c r="BU370" s="26" t="str">
        <f t="shared" si="334"/>
        <v>89. PRODUCE THE CHEMICAL</v>
      </c>
      <c r="BV370" s="26" t="str">
        <f t="shared" si="335"/>
        <v/>
      </c>
      <c r="BW370" s="26" t="str">
        <f t="shared" si="336"/>
        <v/>
      </c>
      <c r="BX370" s="26" t="str">
        <f t="shared" si="337"/>
        <v/>
      </c>
      <c r="BY370" s="26" t="str">
        <f t="shared" si="338"/>
        <v>93. AS A BYPRODUCT</v>
      </c>
      <c r="BZ370" s="26" t="str">
        <f t="shared" si="339"/>
        <v/>
      </c>
      <c r="CA370" s="26" t="str">
        <f t="shared" si="340"/>
        <v/>
      </c>
      <c r="CB370" s="26" t="str">
        <f t="shared" si="341"/>
        <v/>
      </c>
      <c r="CC370" s="26" t="str">
        <f t="shared" si="342"/>
        <v/>
      </c>
      <c r="CD370" s="26" t="str">
        <f t="shared" si="343"/>
        <v/>
      </c>
      <c r="CE370" s="26" t="str">
        <f t="shared" si="344"/>
        <v/>
      </c>
      <c r="CF370" s="26" t="str">
        <f t="shared" si="345"/>
        <v/>
      </c>
      <c r="CG370" s="26" t="str">
        <f t="shared" si="346"/>
        <v/>
      </c>
      <c r="CH370" s="26" t="str">
        <f t="shared" si="347"/>
        <v/>
      </c>
      <c r="CI370" s="26" t="str">
        <f t="shared" si="348"/>
        <v/>
      </c>
      <c r="CJ370" s="26" t="str">
        <f t="shared" si="349"/>
        <v/>
      </c>
      <c r="CK370" s="26" t="str">
        <f t="shared" si="350"/>
        <v/>
      </c>
      <c r="CL370" s="26" t="str">
        <f t="shared" si="351"/>
        <v/>
      </c>
      <c r="CM370" s="26" t="str">
        <f t="shared" si="352"/>
        <v/>
      </c>
      <c r="CN370" s="26" t="str">
        <f t="shared" si="353"/>
        <v/>
      </c>
      <c r="CO370" s="26" t="str">
        <f t="shared" si="354"/>
        <v/>
      </c>
      <c r="CP370" s="26" t="str">
        <f t="shared" si="355"/>
        <v/>
      </c>
      <c r="CQ370" s="26" t="str">
        <f t="shared" si="356"/>
        <v/>
      </c>
      <c r="CR370" s="26" t="str">
        <f t="shared" si="357"/>
        <v/>
      </c>
      <c r="CS370" s="26" t="str">
        <f t="shared" si="358"/>
        <v/>
      </c>
      <c r="CT370" s="26" t="str">
        <f t="shared" si="359"/>
        <v/>
      </c>
      <c r="CU370" s="26" t="str">
        <f t="shared" si="360"/>
        <v/>
      </c>
      <c r="CV370" s="26" t="str">
        <f t="shared" si="361"/>
        <v>116. AS A PROCESS IMPURITY</v>
      </c>
      <c r="CW370" s="26" t="str">
        <f t="shared" si="362"/>
        <v/>
      </c>
      <c r="CX370" s="26" t="str">
        <f t="shared" si="363"/>
        <v>118. USED AS A CHEMICAL PROCESSING AID</v>
      </c>
      <c r="CY370" s="26" t="str">
        <f t="shared" si="364"/>
        <v/>
      </c>
      <c r="CZ370" s="26" t="str">
        <f t="shared" si="365"/>
        <v/>
      </c>
      <c r="DA370" s="26" t="str">
        <f t="shared" si="366"/>
        <v/>
      </c>
      <c r="DB370" s="26" t="str">
        <f t="shared" si="367"/>
        <v/>
      </c>
      <c r="DC370" s="26" t="str">
        <f t="shared" si="368"/>
        <v/>
      </c>
      <c r="DD370" s="26" t="str">
        <f t="shared" si="369"/>
        <v/>
      </c>
      <c r="DE370" s="26" t="str">
        <f t="shared" si="370"/>
        <v>125. Z199  OTHER</v>
      </c>
      <c r="DF370" s="26" t="str">
        <f t="shared" si="371"/>
        <v>126. USED AS A MANUFACTURING AID</v>
      </c>
      <c r="DG370" s="26" t="str">
        <f t="shared" si="372"/>
        <v/>
      </c>
      <c r="DH370" s="26" t="str">
        <f t="shared" si="373"/>
        <v/>
      </c>
      <c r="DI370" s="26" t="str">
        <f t="shared" si="374"/>
        <v/>
      </c>
      <c r="DJ370" s="26" t="str">
        <f t="shared" si="375"/>
        <v/>
      </c>
      <c r="DK370" s="26" t="str">
        <f t="shared" si="376"/>
        <v/>
      </c>
      <c r="DL370" s="26" t="str">
        <f t="shared" si="377"/>
        <v>132. Z299  OTHER</v>
      </c>
      <c r="DM370" s="26" t="str">
        <f t="shared" si="378"/>
        <v>133. ANCILLARY OR OTHER USE</v>
      </c>
      <c r="DN370" s="26" t="str">
        <f t="shared" si="379"/>
        <v>134. Z301  CLEANER</v>
      </c>
      <c r="DO370" s="26" t="str">
        <f t="shared" si="380"/>
        <v>135. Z302  DEGREASER</v>
      </c>
      <c r="DP370" s="26" t="str">
        <f t="shared" si="381"/>
        <v>136. Z303  LUBRICANT</v>
      </c>
      <c r="DQ370" s="26" t="str">
        <f t="shared" si="382"/>
        <v/>
      </c>
      <c r="DR370" s="26" t="str">
        <f t="shared" si="383"/>
        <v/>
      </c>
      <c r="DS370" s="26" t="str">
        <f t="shared" si="384"/>
        <v/>
      </c>
      <c r="DT370" s="26" t="str">
        <f t="shared" si="385"/>
        <v/>
      </c>
      <c r="DU370" s="26" t="str">
        <f t="shared" si="386"/>
        <v>141. Z308  CONSTRUCTION MATERIALS</v>
      </c>
      <c r="DV370" s="26" t="str">
        <f t="shared" si="387"/>
        <v>142. Z399  OTHER</v>
      </c>
    </row>
    <row r="371" spans="1:126" ht="75" x14ac:dyDescent="0.25">
      <c r="A371" t="s">
        <v>1942</v>
      </c>
      <c r="B371">
        <v>2016</v>
      </c>
      <c r="C371" t="s">
        <v>2046</v>
      </c>
      <c r="D371">
        <v>106990</v>
      </c>
      <c r="E371" s="19">
        <v>1316215460092</v>
      </c>
      <c r="F371" t="s">
        <v>528</v>
      </c>
      <c r="G371">
        <v>324110</v>
      </c>
      <c r="H371" t="s">
        <v>529</v>
      </c>
      <c r="I371" t="s">
        <v>530</v>
      </c>
      <c r="J371" t="s">
        <v>531</v>
      </c>
      <c r="K371" t="s">
        <v>234</v>
      </c>
      <c r="L371">
        <v>59101</v>
      </c>
      <c r="M371" s="26" t="str">
        <f t="shared" si="333"/>
        <v>89. PRODUCE THE CHEMICAL, 91. ON-SITE USE OF THE CHEMICAL, 93. AS A BYPRODUCT, 94. AS A MANUFACTURED IMPURITY, 95. USED AS A REACTANT, 116. AS A PROCESS IMPURITY, 133. ANCILLARY OR OTHER USE</v>
      </c>
      <c r="N371" s="26" t="s">
        <v>123</v>
      </c>
      <c r="O371" s="26" t="s">
        <v>2082</v>
      </c>
      <c r="P371">
        <v>770</v>
      </c>
      <c r="Q371">
        <v>200</v>
      </c>
      <c r="R371">
        <v>970</v>
      </c>
      <c r="S371" s="26" t="s">
        <v>1940</v>
      </c>
      <c r="T371" s="26" t="s">
        <v>1941</v>
      </c>
      <c r="U371" s="26" t="s">
        <v>1940</v>
      </c>
      <c r="V371" s="26" t="s">
        <v>1941</v>
      </c>
      <c r="W371" s="26" t="s">
        <v>1940</v>
      </c>
      <c r="X371" s="26" t="s">
        <v>1940</v>
      </c>
      <c r="Y371" s="26" t="s">
        <v>1940</v>
      </c>
      <c r="AE371" s="26" t="s">
        <v>1941</v>
      </c>
      <c r="AR371" s="26" t="s">
        <v>1941</v>
      </c>
      <c r="AS371" s="26" t="s">
        <v>1941</v>
      </c>
      <c r="AT371" s="26" t="s">
        <v>1940</v>
      </c>
      <c r="AV371" s="26" t="s">
        <v>1941</v>
      </c>
      <c r="BD371" s="26" t="s">
        <v>1941</v>
      </c>
      <c r="BK371" s="26" t="s">
        <v>1940</v>
      </c>
      <c r="BU371" s="26" t="str">
        <f t="shared" si="334"/>
        <v>89. PRODUCE THE CHEMICAL</v>
      </c>
      <c r="BV371" s="26" t="str">
        <f t="shared" si="335"/>
        <v/>
      </c>
      <c r="BW371" s="26" t="str">
        <f t="shared" si="336"/>
        <v>91. ON-SITE USE OF THE CHEMICAL</v>
      </c>
      <c r="BX371" s="26" t="str">
        <f t="shared" si="337"/>
        <v/>
      </c>
      <c r="BY371" s="26" t="str">
        <f t="shared" si="338"/>
        <v>93. AS A BYPRODUCT</v>
      </c>
      <c r="BZ371" s="26" t="str">
        <f t="shared" si="339"/>
        <v>94. AS A MANUFACTURED IMPURITY</v>
      </c>
      <c r="CA371" s="26" t="str">
        <f t="shared" si="340"/>
        <v>95. USED AS A REACTANT</v>
      </c>
      <c r="CB371" s="26" t="str">
        <f t="shared" si="341"/>
        <v/>
      </c>
      <c r="CC371" s="26" t="str">
        <f t="shared" si="342"/>
        <v/>
      </c>
      <c r="CD371" s="26" t="str">
        <f t="shared" si="343"/>
        <v/>
      </c>
      <c r="CE371" s="26" t="str">
        <f t="shared" si="344"/>
        <v/>
      </c>
      <c r="CF371" s="26" t="str">
        <f t="shared" si="345"/>
        <v/>
      </c>
      <c r="CG371" s="26" t="str">
        <f t="shared" si="346"/>
        <v/>
      </c>
      <c r="CH371" s="26" t="str">
        <f t="shared" si="347"/>
        <v/>
      </c>
      <c r="CI371" s="26" t="str">
        <f t="shared" si="348"/>
        <v/>
      </c>
      <c r="CJ371" s="26" t="str">
        <f t="shared" si="349"/>
        <v/>
      </c>
      <c r="CK371" s="26" t="str">
        <f t="shared" si="350"/>
        <v/>
      </c>
      <c r="CL371" s="26" t="str">
        <f t="shared" si="351"/>
        <v/>
      </c>
      <c r="CM371" s="26" t="str">
        <f t="shared" si="352"/>
        <v/>
      </c>
      <c r="CN371" s="26" t="str">
        <f t="shared" si="353"/>
        <v/>
      </c>
      <c r="CO371" s="26" t="str">
        <f t="shared" si="354"/>
        <v/>
      </c>
      <c r="CP371" s="26" t="str">
        <f t="shared" si="355"/>
        <v/>
      </c>
      <c r="CQ371" s="26" t="str">
        <f t="shared" si="356"/>
        <v/>
      </c>
      <c r="CR371" s="26" t="str">
        <f t="shared" si="357"/>
        <v/>
      </c>
      <c r="CS371" s="26" t="str">
        <f t="shared" si="358"/>
        <v/>
      </c>
      <c r="CT371" s="26" t="str">
        <f t="shared" si="359"/>
        <v/>
      </c>
      <c r="CU371" s="26" t="str">
        <f t="shared" si="360"/>
        <v/>
      </c>
      <c r="CV371" s="26" t="str">
        <f t="shared" si="361"/>
        <v>116. AS A PROCESS IMPURITY</v>
      </c>
      <c r="CW371" s="26" t="str">
        <f t="shared" si="362"/>
        <v/>
      </c>
      <c r="CX371" s="26" t="str">
        <f t="shared" si="363"/>
        <v/>
      </c>
      <c r="CY371" s="26" t="str">
        <f t="shared" si="364"/>
        <v/>
      </c>
      <c r="CZ371" s="26" t="str">
        <f t="shared" si="365"/>
        <v/>
      </c>
      <c r="DA371" s="26" t="str">
        <f t="shared" si="366"/>
        <v/>
      </c>
      <c r="DB371" s="26" t="str">
        <f t="shared" si="367"/>
        <v/>
      </c>
      <c r="DC371" s="26" t="str">
        <f t="shared" si="368"/>
        <v/>
      </c>
      <c r="DD371" s="26" t="str">
        <f t="shared" si="369"/>
        <v/>
      </c>
      <c r="DE371" s="26" t="str">
        <f t="shared" si="370"/>
        <v/>
      </c>
      <c r="DF371" s="26" t="str">
        <f t="shared" si="371"/>
        <v/>
      </c>
      <c r="DG371" s="26" t="str">
        <f t="shared" si="372"/>
        <v/>
      </c>
      <c r="DH371" s="26" t="str">
        <f t="shared" si="373"/>
        <v/>
      </c>
      <c r="DI371" s="26" t="str">
        <f t="shared" si="374"/>
        <v/>
      </c>
      <c r="DJ371" s="26" t="str">
        <f t="shared" si="375"/>
        <v/>
      </c>
      <c r="DK371" s="26" t="str">
        <f t="shared" si="376"/>
        <v/>
      </c>
      <c r="DL371" s="26" t="str">
        <f t="shared" si="377"/>
        <v/>
      </c>
      <c r="DM371" s="26" t="str">
        <f t="shared" si="378"/>
        <v>133. ANCILLARY OR OTHER USE</v>
      </c>
      <c r="DN371" s="26" t="str">
        <f t="shared" si="379"/>
        <v/>
      </c>
      <c r="DO371" s="26" t="str">
        <f t="shared" si="380"/>
        <v/>
      </c>
      <c r="DP371" s="26" t="str">
        <f t="shared" si="381"/>
        <v/>
      </c>
      <c r="DQ371" s="26" t="str">
        <f t="shared" si="382"/>
        <v/>
      </c>
      <c r="DR371" s="26" t="str">
        <f t="shared" si="383"/>
        <v/>
      </c>
      <c r="DS371" s="26" t="str">
        <f t="shared" si="384"/>
        <v/>
      </c>
      <c r="DT371" s="26" t="str">
        <f t="shared" si="385"/>
        <v/>
      </c>
      <c r="DU371" s="26" t="str">
        <f t="shared" si="386"/>
        <v/>
      </c>
      <c r="DV371" s="26" t="str">
        <f t="shared" si="387"/>
        <v/>
      </c>
    </row>
    <row r="372" spans="1:126" ht="75" x14ac:dyDescent="0.25">
      <c r="A372" t="s">
        <v>1942</v>
      </c>
      <c r="B372">
        <v>2017</v>
      </c>
      <c r="C372" t="s">
        <v>2046</v>
      </c>
      <c r="D372">
        <v>106990</v>
      </c>
      <c r="E372" s="19">
        <v>1317216263246</v>
      </c>
      <c r="F372" t="s">
        <v>528</v>
      </c>
      <c r="G372">
        <v>324110</v>
      </c>
      <c r="H372" t="s">
        <v>529</v>
      </c>
      <c r="I372" t="s">
        <v>530</v>
      </c>
      <c r="J372" t="s">
        <v>531</v>
      </c>
      <c r="K372" t="s">
        <v>234</v>
      </c>
      <c r="L372">
        <v>59101</v>
      </c>
      <c r="M372" s="26" t="str">
        <f t="shared" si="333"/>
        <v>89. PRODUCE THE CHEMICAL, 91. ON-SITE USE OF THE CHEMICAL, 93. AS A BYPRODUCT, 94. AS A MANUFACTURED IMPURITY, 95. USED AS A REACTANT, 116. AS A PROCESS IMPURITY, 133. ANCILLARY OR OTHER USE</v>
      </c>
      <c r="N372" s="26" t="s">
        <v>123</v>
      </c>
      <c r="O372" s="26" t="s">
        <v>2082</v>
      </c>
      <c r="P372">
        <v>500</v>
      </c>
      <c r="Q372">
        <v>470</v>
      </c>
      <c r="R372">
        <v>970</v>
      </c>
      <c r="S372" s="26" t="s">
        <v>1940</v>
      </c>
      <c r="T372" s="26" t="s">
        <v>1941</v>
      </c>
      <c r="U372" s="26" t="s">
        <v>1940</v>
      </c>
      <c r="V372" s="26" t="s">
        <v>1941</v>
      </c>
      <c r="W372" s="26" t="s">
        <v>1940</v>
      </c>
      <c r="X372" s="26" t="s">
        <v>1940</v>
      </c>
      <c r="Y372" s="26" t="s">
        <v>1940</v>
      </c>
      <c r="AE372" s="26" t="s">
        <v>1941</v>
      </c>
      <c r="AR372" s="26" t="s">
        <v>1941</v>
      </c>
      <c r="AS372" s="26" t="s">
        <v>1941</v>
      </c>
      <c r="AT372" s="26" t="s">
        <v>1940</v>
      </c>
      <c r="AV372" s="26" t="s">
        <v>1941</v>
      </c>
      <c r="BD372" s="26" t="s">
        <v>1941</v>
      </c>
      <c r="BK372" s="26" t="s">
        <v>1940</v>
      </c>
      <c r="BU372" s="26" t="str">
        <f t="shared" si="334"/>
        <v>89. PRODUCE THE CHEMICAL</v>
      </c>
      <c r="BV372" s="26" t="str">
        <f t="shared" si="335"/>
        <v/>
      </c>
      <c r="BW372" s="26" t="str">
        <f t="shared" si="336"/>
        <v>91. ON-SITE USE OF THE CHEMICAL</v>
      </c>
      <c r="BX372" s="26" t="str">
        <f t="shared" si="337"/>
        <v/>
      </c>
      <c r="BY372" s="26" t="str">
        <f t="shared" si="338"/>
        <v>93. AS A BYPRODUCT</v>
      </c>
      <c r="BZ372" s="26" t="str">
        <f t="shared" si="339"/>
        <v>94. AS A MANUFACTURED IMPURITY</v>
      </c>
      <c r="CA372" s="26" t="str">
        <f t="shared" si="340"/>
        <v>95. USED AS A REACTANT</v>
      </c>
      <c r="CB372" s="26" t="str">
        <f t="shared" si="341"/>
        <v/>
      </c>
      <c r="CC372" s="26" t="str">
        <f t="shared" si="342"/>
        <v/>
      </c>
      <c r="CD372" s="26" t="str">
        <f t="shared" si="343"/>
        <v/>
      </c>
      <c r="CE372" s="26" t="str">
        <f t="shared" si="344"/>
        <v/>
      </c>
      <c r="CF372" s="26" t="str">
        <f t="shared" si="345"/>
        <v/>
      </c>
      <c r="CG372" s="26" t="str">
        <f t="shared" si="346"/>
        <v/>
      </c>
      <c r="CH372" s="26" t="str">
        <f t="shared" si="347"/>
        <v/>
      </c>
      <c r="CI372" s="26" t="str">
        <f t="shared" si="348"/>
        <v/>
      </c>
      <c r="CJ372" s="26" t="str">
        <f t="shared" si="349"/>
        <v/>
      </c>
      <c r="CK372" s="26" t="str">
        <f t="shared" si="350"/>
        <v/>
      </c>
      <c r="CL372" s="26" t="str">
        <f t="shared" si="351"/>
        <v/>
      </c>
      <c r="CM372" s="26" t="str">
        <f t="shared" si="352"/>
        <v/>
      </c>
      <c r="CN372" s="26" t="str">
        <f t="shared" si="353"/>
        <v/>
      </c>
      <c r="CO372" s="26" t="str">
        <f t="shared" si="354"/>
        <v/>
      </c>
      <c r="CP372" s="26" t="str">
        <f t="shared" si="355"/>
        <v/>
      </c>
      <c r="CQ372" s="26" t="str">
        <f t="shared" si="356"/>
        <v/>
      </c>
      <c r="CR372" s="26" t="str">
        <f t="shared" si="357"/>
        <v/>
      </c>
      <c r="CS372" s="26" t="str">
        <f t="shared" si="358"/>
        <v/>
      </c>
      <c r="CT372" s="26" t="str">
        <f t="shared" si="359"/>
        <v/>
      </c>
      <c r="CU372" s="26" t="str">
        <f t="shared" si="360"/>
        <v/>
      </c>
      <c r="CV372" s="26" t="str">
        <f t="shared" si="361"/>
        <v>116. AS A PROCESS IMPURITY</v>
      </c>
      <c r="CW372" s="26" t="str">
        <f t="shared" si="362"/>
        <v/>
      </c>
      <c r="CX372" s="26" t="str">
        <f t="shared" si="363"/>
        <v/>
      </c>
      <c r="CY372" s="26" t="str">
        <f t="shared" si="364"/>
        <v/>
      </c>
      <c r="CZ372" s="26" t="str">
        <f t="shared" si="365"/>
        <v/>
      </c>
      <c r="DA372" s="26" t="str">
        <f t="shared" si="366"/>
        <v/>
      </c>
      <c r="DB372" s="26" t="str">
        <f t="shared" si="367"/>
        <v/>
      </c>
      <c r="DC372" s="26" t="str">
        <f t="shared" si="368"/>
        <v/>
      </c>
      <c r="DD372" s="26" t="str">
        <f t="shared" si="369"/>
        <v/>
      </c>
      <c r="DE372" s="26" t="str">
        <f t="shared" si="370"/>
        <v/>
      </c>
      <c r="DF372" s="26" t="str">
        <f t="shared" si="371"/>
        <v/>
      </c>
      <c r="DG372" s="26" t="str">
        <f t="shared" si="372"/>
        <v/>
      </c>
      <c r="DH372" s="26" t="str">
        <f t="shared" si="373"/>
        <v/>
      </c>
      <c r="DI372" s="26" t="str">
        <f t="shared" si="374"/>
        <v/>
      </c>
      <c r="DJ372" s="26" t="str">
        <f t="shared" si="375"/>
        <v/>
      </c>
      <c r="DK372" s="26" t="str">
        <f t="shared" si="376"/>
        <v/>
      </c>
      <c r="DL372" s="26" t="str">
        <f t="shared" si="377"/>
        <v/>
      </c>
      <c r="DM372" s="26" t="str">
        <f t="shared" si="378"/>
        <v>133. ANCILLARY OR OTHER USE</v>
      </c>
      <c r="DN372" s="26" t="str">
        <f t="shared" si="379"/>
        <v/>
      </c>
      <c r="DO372" s="26" t="str">
        <f t="shared" si="380"/>
        <v/>
      </c>
      <c r="DP372" s="26" t="str">
        <f t="shared" si="381"/>
        <v/>
      </c>
      <c r="DQ372" s="26" t="str">
        <f t="shared" si="382"/>
        <v/>
      </c>
      <c r="DR372" s="26" t="str">
        <f t="shared" si="383"/>
        <v/>
      </c>
      <c r="DS372" s="26" t="str">
        <f t="shared" si="384"/>
        <v/>
      </c>
      <c r="DT372" s="26" t="str">
        <f t="shared" si="385"/>
        <v/>
      </c>
      <c r="DU372" s="26" t="str">
        <f t="shared" si="386"/>
        <v/>
      </c>
      <c r="DV372" s="26" t="str">
        <f t="shared" si="387"/>
        <v/>
      </c>
    </row>
    <row r="373" spans="1:126" ht="105" x14ac:dyDescent="0.25">
      <c r="A373" t="s">
        <v>1942</v>
      </c>
      <c r="B373">
        <v>2018</v>
      </c>
      <c r="C373" t="s">
        <v>2046</v>
      </c>
      <c r="D373">
        <v>106990</v>
      </c>
      <c r="E373" s="19">
        <v>1318217202338</v>
      </c>
      <c r="F373" t="s">
        <v>528</v>
      </c>
      <c r="G373">
        <v>324110</v>
      </c>
      <c r="H373" t="s">
        <v>529</v>
      </c>
      <c r="I373" t="s">
        <v>530</v>
      </c>
      <c r="J373" t="s">
        <v>531</v>
      </c>
      <c r="K373" t="s">
        <v>234</v>
      </c>
      <c r="L373">
        <v>59101</v>
      </c>
      <c r="M373" s="26" t="str">
        <f t="shared" si="333"/>
        <v>89. PRODUCE THE CHEMICAL, 91. ON-SITE USE OF THE CHEMICAL, 93. AS A BYPRODUCT, 94. AS A MANUFACTURED IMPURITY, 95. USED AS A REACTANT, 98. P103  INTERMEDIATES, 116. AS A PROCESS IMPURITY, 133. ANCILLARY OR OTHER USE, 137. Z304  FUEL</v>
      </c>
      <c r="N373" s="26" t="s">
        <v>123</v>
      </c>
      <c r="O373" s="26" t="s">
        <v>2082</v>
      </c>
      <c r="P373">
        <v>650</v>
      </c>
      <c r="Q373">
        <v>280</v>
      </c>
      <c r="R373">
        <v>930</v>
      </c>
      <c r="S373" s="26" t="s">
        <v>1940</v>
      </c>
      <c r="T373" s="26" t="s">
        <v>1941</v>
      </c>
      <c r="U373" s="26" t="s">
        <v>1940</v>
      </c>
      <c r="V373" s="26" t="s">
        <v>1941</v>
      </c>
      <c r="W373" s="26" t="s">
        <v>1940</v>
      </c>
      <c r="X373" s="26" t="s">
        <v>1940</v>
      </c>
      <c r="Y373" s="26" t="s">
        <v>1940</v>
      </c>
      <c r="Z373" s="26" t="s">
        <v>1941</v>
      </c>
      <c r="AA373" s="26" t="s">
        <v>1941</v>
      </c>
      <c r="AB373" s="26" t="s">
        <v>1940</v>
      </c>
      <c r="AC373" s="26" t="s">
        <v>1941</v>
      </c>
      <c r="AD373" s="26" t="s">
        <v>1941</v>
      </c>
      <c r="AE373" s="26" t="s">
        <v>1941</v>
      </c>
      <c r="AF373" s="26" t="s">
        <v>1941</v>
      </c>
      <c r="AG373" s="26" t="s">
        <v>1941</v>
      </c>
      <c r="AH373" s="26" t="s">
        <v>1941</v>
      </c>
      <c r="AI373" s="26" t="s">
        <v>1941</v>
      </c>
      <c r="AJ373" s="26" t="s">
        <v>1941</v>
      </c>
      <c r="AK373" s="26" t="s">
        <v>1941</v>
      </c>
      <c r="AL373" s="26" t="s">
        <v>1941</v>
      </c>
      <c r="AM373" s="26" t="s">
        <v>1941</v>
      </c>
      <c r="AN373" s="26" t="s">
        <v>1941</v>
      </c>
      <c r="AO373" s="26" t="s">
        <v>1941</v>
      </c>
      <c r="AP373" s="26" t="s">
        <v>1941</v>
      </c>
      <c r="AQ373" s="26" t="s">
        <v>1941</v>
      </c>
      <c r="AR373" s="26" t="s">
        <v>1941</v>
      </c>
      <c r="AS373" s="26" t="s">
        <v>1941</v>
      </c>
      <c r="AT373" s="26" t="s">
        <v>1940</v>
      </c>
      <c r="AU373" s="26" t="s">
        <v>1941</v>
      </c>
      <c r="AV373" s="26" t="s">
        <v>1941</v>
      </c>
      <c r="AW373" s="26" t="s">
        <v>1941</v>
      </c>
      <c r="AX373" s="26" t="s">
        <v>1941</v>
      </c>
      <c r="AY373" s="26" t="s">
        <v>1941</v>
      </c>
      <c r="AZ373" s="26" t="s">
        <v>1941</v>
      </c>
      <c r="BA373" s="26" t="s">
        <v>1941</v>
      </c>
      <c r="BB373" s="26" t="s">
        <v>1941</v>
      </c>
      <c r="BC373" s="26" t="s">
        <v>1941</v>
      </c>
      <c r="BD373" s="26" t="s">
        <v>1941</v>
      </c>
      <c r="BE373" s="26" t="s">
        <v>1941</v>
      </c>
      <c r="BF373" s="26" t="s">
        <v>1941</v>
      </c>
      <c r="BG373" s="26" t="s">
        <v>1941</v>
      </c>
      <c r="BH373" s="26" t="s">
        <v>1941</v>
      </c>
      <c r="BI373" s="26" t="s">
        <v>1941</v>
      </c>
      <c r="BJ373" s="26" t="s">
        <v>1941</v>
      </c>
      <c r="BK373" s="26" t="s">
        <v>1940</v>
      </c>
      <c r="BL373" s="26" t="s">
        <v>1941</v>
      </c>
      <c r="BM373" s="26" t="s">
        <v>1941</v>
      </c>
      <c r="BN373" s="26" t="s">
        <v>1941</v>
      </c>
      <c r="BO373" s="26" t="s">
        <v>1940</v>
      </c>
      <c r="BP373" s="26" t="s">
        <v>1941</v>
      </c>
      <c r="BQ373" s="26" t="s">
        <v>1941</v>
      </c>
      <c r="BR373" s="26" t="s">
        <v>1941</v>
      </c>
      <c r="BS373" s="26" t="s">
        <v>1941</v>
      </c>
      <c r="BT373" s="26" t="s">
        <v>1941</v>
      </c>
      <c r="BU373" s="26" t="str">
        <f t="shared" si="334"/>
        <v>89. PRODUCE THE CHEMICAL</v>
      </c>
      <c r="BV373" s="26" t="str">
        <f t="shared" si="335"/>
        <v/>
      </c>
      <c r="BW373" s="26" t="str">
        <f t="shared" si="336"/>
        <v>91. ON-SITE USE OF THE CHEMICAL</v>
      </c>
      <c r="BX373" s="26" t="str">
        <f t="shared" si="337"/>
        <v/>
      </c>
      <c r="BY373" s="26" t="str">
        <f t="shared" si="338"/>
        <v>93. AS A BYPRODUCT</v>
      </c>
      <c r="BZ373" s="26" t="str">
        <f t="shared" si="339"/>
        <v>94. AS A MANUFACTURED IMPURITY</v>
      </c>
      <c r="CA373" s="26" t="str">
        <f t="shared" si="340"/>
        <v>95. USED AS A REACTANT</v>
      </c>
      <c r="CB373" s="26" t="str">
        <f t="shared" si="341"/>
        <v/>
      </c>
      <c r="CC373" s="26" t="str">
        <f t="shared" si="342"/>
        <v/>
      </c>
      <c r="CD373" s="26" t="str">
        <f t="shared" si="343"/>
        <v>98. P103  INTERMEDIATES</v>
      </c>
      <c r="CE373" s="26" t="str">
        <f t="shared" si="344"/>
        <v/>
      </c>
      <c r="CF373" s="26" t="str">
        <f t="shared" si="345"/>
        <v/>
      </c>
      <c r="CG373" s="26" t="str">
        <f t="shared" si="346"/>
        <v/>
      </c>
      <c r="CH373" s="26" t="str">
        <f t="shared" si="347"/>
        <v/>
      </c>
      <c r="CI373" s="26" t="str">
        <f t="shared" si="348"/>
        <v/>
      </c>
      <c r="CJ373" s="26" t="str">
        <f t="shared" si="349"/>
        <v/>
      </c>
      <c r="CK373" s="26" t="str">
        <f t="shared" si="350"/>
        <v/>
      </c>
      <c r="CL373" s="26" t="str">
        <f t="shared" si="351"/>
        <v/>
      </c>
      <c r="CM373" s="26" t="str">
        <f t="shared" si="352"/>
        <v/>
      </c>
      <c r="CN373" s="26" t="str">
        <f t="shared" si="353"/>
        <v/>
      </c>
      <c r="CO373" s="26" t="str">
        <f t="shared" si="354"/>
        <v/>
      </c>
      <c r="CP373" s="26" t="str">
        <f t="shared" si="355"/>
        <v/>
      </c>
      <c r="CQ373" s="26" t="str">
        <f t="shared" si="356"/>
        <v/>
      </c>
      <c r="CR373" s="26" t="str">
        <f t="shared" si="357"/>
        <v/>
      </c>
      <c r="CS373" s="26" t="str">
        <f t="shared" si="358"/>
        <v/>
      </c>
      <c r="CT373" s="26" t="str">
        <f t="shared" si="359"/>
        <v/>
      </c>
      <c r="CU373" s="26" t="str">
        <f t="shared" si="360"/>
        <v/>
      </c>
      <c r="CV373" s="26" t="str">
        <f t="shared" si="361"/>
        <v>116. AS A PROCESS IMPURITY</v>
      </c>
      <c r="CW373" s="26" t="str">
        <f t="shared" si="362"/>
        <v/>
      </c>
      <c r="CX373" s="26" t="str">
        <f t="shared" si="363"/>
        <v/>
      </c>
      <c r="CY373" s="26" t="str">
        <f t="shared" si="364"/>
        <v/>
      </c>
      <c r="CZ373" s="26" t="str">
        <f t="shared" si="365"/>
        <v/>
      </c>
      <c r="DA373" s="26" t="str">
        <f t="shared" si="366"/>
        <v/>
      </c>
      <c r="DB373" s="26" t="str">
        <f t="shared" si="367"/>
        <v/>
      </c>
      <c r="DC373" s="26" t="str">
        <f t="shared" si="368"/>
        <v/>
      </c>
      <c r="DD373" s="26" t="str">
        <f t="shared" si="369"/>
        <v/>
      </c>
      <c r="DE373" s="26" t="str">
        <f t="shared" si="370"/>
        <v/>
      </c>
      <c r="DF373" s="26" t="str">
        <f t="shared" si="371"/>
        <v/>
      </c>
      <c r="DG373" s="26" t="str">
        <f t="shared" si="372"/>
        <v/>
      </c>
      <c r="DH373" s="26" t="str">
        <f t="shared" si="373"/>
        <v/>
      </c>
      <c r="DI373" s="26" t="str">
        <f t="shared" si="374"/>
        <v/>
      </c>
      <c r="DJ373" s="26" t="str">
        <f t="shared" si="375"/>
        <v/>
      </c>
      <c r="DK373" s="26" t="str">
        <f t="shared" si="376"/>
        <v/>
      </c>
      <c r="DL373" s="26" t="str">
        <f t="shared" si="377"/>
        <v/>
      </c>
      <c r="DM373" s="26" t="str">
        <f t="shared" si="378"/>
        <v>133. ANCILLARY OR OTHER USE</v>
      </c>
      <c r="DN373" s="26" t="str">
        <f t="shared" si="379"/>
        <v/>
      </c>
      <c r="DO373" s="26" t="str">
        <f t="shared" si="380"/>
        <v/>
      </c>
      <c r="DP373" s="26" t="str">
        <f t="shared" si="381"/>
        <v/>
      </c>
      <c r="DQ373" s="26" t="str">
        <f t="shared" si="382"/>
        <v>137. Z304  FUEL</v>
      </c>
      <c r="DR373" s="26" t="str">
        <f t="shared" si="383"/>
        <v/>
      </c>
      <c r="DS373" s="26" t="str">
        <f t="shared" si="384"/>
        <v/>
      </c>
      <c r="DT373" s="26" t="str">
        <f t="shared" si="385"/>
        <v/>
      </c>
      <c r="DU373" s="26" t="str">
        <f t="shared" si="386"/>
        <v/>
      </c>
      <c r="DV373" s="26" t="str">
        <f t="shared" si="387"/>
        <v/>
      </c>
    </row>
    <row r="374" spans="1:126" ht="105" x14ac:dyDescent="0.25">
      <c r="A374" t="s">
        <v>1942</v>
      </c>
      <c r="B374">
        <v>2019</v>
      </c>
      <c r="C374" t="s">
        <v>2046</v>
      </c>
      <c r="D374">
        <v>106990</v>
      </c>
      <c r="E374" s="19">
        <v>1319218099810</v>
      </c>
      <c r="F374" t="s">
        <v>528</v>
      </c>
      <c r="G374">
        <v>324110</v>
      </c>
      <c r="H374" t="s">
        <v>529</v>
      </c>
      <c r="I374" t="s">
        <v>530</v>
      </c>
      <c r="J374" t="s">
        <v>531</v>
      </c>
      <c r="K374" t="s">
        <v>234</v>
      </c>
      <c r="L374">
        <v>59101</v>
      </c>
      <c r="M374" s="26" t="str">
        <f t="shared" si="333"/>
        <v>89. PRODUCE THE CHEMICAL, 91. ON-SITE USE OF THE CHEMICAL, 93. AS A BYPRODUCT, 94. AS A MANUFACTURED IMPURITY, 95. USED AS A REACTANT, 98. P103  INTERMEDIATES, 116. AS A PROCESS IMPURITY, 133. ANCILLARY OR OTHER USE, 137. Z304  FUEL</v>
      </c>
      <c r="N374" s="26" t="s">
        <v>123</v>
      </c>
      <c r="O374" s="26" t="s">
        <v>2082</v>
      </c>
      <c r="P374">
        <v>450</v>
      </c>
      <c r="Q374">
        <v>360</v>
      </c>
      <c r="R374">
        <v>810</v>
      </c>
      <c r="S374" s="26" t="s">
        <v>1940</v>
      </c>
      <c r="T374" s="26" t="s">
        <v>1941</v>
      </c>
      <c r="U374" s="26" t="s">
        <v>1940</v>
      </c>
      <c r="V374" s="26" t="s">
        <v>1941</v>
      </c>
      <c r="W374" s="26" t="s">
        <v>1940</v>
      </c>
      <c r="X374" s="26" t="s">
        <v>1940</v>
      </c>
      <c r="Y374" s="26" t="s">
        <v>1940</v>
      </c>
      <c r="Z374" s="26" t="s">
        <v>1941</v>
      </c>
      <c r="AA374" s="26" t="s">
        <v>1941</v>
      </c>
      <c r="AB374" s="26" t="s">
        <v>1940</v>
      </c>
      <c r="AC374" s="26" t="s">
        <v>1941</v>
      </c>
      <c r="AD374" s="26" t="s">
        <v>1941</v>
      </c>
      <c r="AE374" s="26" t="s">
        <v>1941</v>
      </c>
      <c r="AF374" s="26" t="s">
        <v>1941</v>
      </c>
      <c r="AG374" s="26" t="s">
        <v>1941</v>
      </c>
      <c r="AH374" s="26" t="s">
        <v>1941</v>
      </c>
      <c r="AI374" s="26" t="s">
        <v>1941</v>
      </c>
      <c r="AJ374" s="26" t="s">
        <v>1941</v>
      </c>
      <c r="AK374" s="26" t="s">
        <v>1941</v>
      </c>
      <c r="AL374" s="26" t="s">
        <v>1941</v>
      </c>
      <c r="AM374" s="26" t="s">
        <v>1941</v>
      </c>
      <c r="AN374" s="26" t="s">
        <v>1941</v>
      </c>
      <c r="AO374" s="26" t="s">
        <v>1941</v>
      </c>
      <c r="AP374" s="26" t="s">
        <v>1941</v>
      </c>
      <c r="AQ374" s="26" t="s">
        <v>1941</v>
      </c>
      <c r="AR374" s="26" t="s">
        <v>1941</v>
      </c>
      <c r="AS374" s="26" t="s">
        <v>1941</v>
      </c>
      <c r="AT374" s="26" t="s">
        <v>1940</v>
      </c>
      <c r="AU374" s="26" t="s">
        <v>1941</v>
      </c>
      <c r="AV374" s="26" t="s">
        <v>1941</v>
      </c>
      <c r="AW374" s="26" t="s">
        <v>1941</v>
      </c>
      <c r="AX374" s="26" t="s">
        <v>1941</v>
      </c>
      <c r="AY374" s="26" t="s">
        <v>1941</v>
      </c>
      <c r="AZ374" s="26" t="s">
        <v>1941</v>
      </c>
      <c r="BA374" s="26" t="s">
        <v>1941</v>
      </c>
      <c r="BB374" s="26" t="s">
        <v>1941</v>
      </c>
      <c r="BC374" s="26" t="s">
        <v>1941</v>
      </c>
      <c r="BD374" s="26" t="s">
        <v>1941</v>
      </c>
      <c r="BE374" s="26" t="s">
        <v>1941</v>
      </c>
      <c r="BF374" s="26" t="s">
        <v>1941</v>
      </c>
      <c r="BG374" s="26" t="s">
        <v>1941</v>
      </c>
      <c r="BH374" s="26" t="s">
        <v>1941</v>
      </c>
      <c r="BI374" s="26" t="s">
        <v>1941</v>
      </c>
      <c r="BJ374" s="26" t="s">
        <v>1941</v>
      </c>
      <c r="BK374" s="26" t="s">
        <v>1940</v>
      </c>
      <c r="BL374" s="26" t="s">
        <v>1941</v>
      </c>
      <c r="BM374" s="26" t="s">
        <v>1941</v>
      </c>
      <c r="BN374" s="26" t="s">
        <v>1941</v>
      </c>
      <c r="BO374" s="26" t="s">
        <v>1940</v>
      </c>
      <c r="BP374" s="26" t="s">
        <v>1941</v>
      </c>
      <c r="BQ374" s="26" t="s">
        <v>1941</v>
      </c>
      <c r="BR374" s="26" t="s">
        <v>1941</v>
      </c>
      <c r="BS374" s="26" t="s">
        <v>1941</v>
      </c>
      <c r="BT374" s="26" t="s">
        <v>1941</v>
      </c>
      <c r="BU374" s="26" t="str">
        <f t="shared" si="334"/>
        <v>89. PRODUCE THE CHEMICAL</v>
      </c>
      <c r="BV374" s="26" t="str">
        <f t="shared" si="335"/>
        <v/>
      </c>
      <c r="BW374" s="26" t="str">
        <f t="shared" si="336"/>
        <v>91. ON-SITE USE OF THE CHEMICAL</v>
      </c>
      <c r="BX374" s="26" t="str">
        <f t="shared" si="337"/>
        <v/>
      </c>
      <c r="BY374" s="26" t="str">
        <f t="shared" si="338"/>
        <v>93. AS A BYPRODUCT</v>
      </c>
      <c r="BZ374" s="26" t="str">
        <f t="shared" si="339"/>
        <v>94. AS A MANUFACTURED IMPURITY</v>
      </c>
      <c r="CA374" s="26" t="str">
        <f t="shared" si="340"/>
        <v>95. USED AS A REACTANT</v>
      </c>
      <c r="CB374" s="26" t="str">
        <f t="shared" si="341"/>
        <v/>
      </c>
      <c r="CC374" s="26" t="str">
        <f t="shared" si="342"/>
        <v/>
      </c>
      <c r="CD374" s="26" t="str">
        <f t="shared" si="343"/>
        <v>98. P103  INTERMEDIATES</v>
      </c>
      <c r="CE374" s="26" t="str">
        <f t="shared" si="344"/>
        <v/>
      </c>
      <c r="CF374" s="26" t="str">
        <f t="shared" si="345"/>
        <v/>
      </c>
      <c r="CG374" s="26" t="str">
        <f t="shared" si="346"/>
        <v/>
      </c>
      <c r="CH374" s="26" t="str">
        <f t="shared" si="347"/>
        <v/>
      </c>
      <c r="CI374" s="26" t="str">
        <f t="shared" si="348"/>
        <v/>
      </c>
      <c r="CJ374" s="26" t="str">
        <f t="shared" si="349"/>
        <v/>
      </c>
      <c r="CK374" s="26" t="str">
        <f t="shared" si="350"/>
        <v/>
      </c>
      <c r="CL374" s="26" t="str">
        <f t="shared" si="351"/>
        <v/>
      </c>
      <c r="CM374" s="26" t="str">
        <f t="shared" si="352"/>
        <v/>
      </c>
      <c r="CN374" s="26" t="str">
        <f t="shared" si="353"/>
        <v/>
      </c>
      <c r="CO374" s="26" t="str">
        <f t="shared" si="354"/>
        <v/>
      </c>
      <c r="CP374" s="26" t="str">
        <f t="shared" si="355"/>
        <v/>
      </c>
      <c r="CQ374" s="26" t="str">
        <f t="shared" si="356"/>
        <v/>
      </c>
      <c r="CR374" s="26" t="str">
        <f t="shared" si="357"/>
        <v/>
      </c>
      <c r="CS374" s="26" t="str">
        <f t="shared" si="358"/>
        <v/>
      </c>
      <c r="CT374" s="26" t="str">
        <f t="shared" si="359"/>
        <v/>
      </c>
      <c r="CU374" s="26" t="str">
        <f t="shared" si="360"/>
        <v/>
      </c>
      <c r="CV374" s="26" t="str">
        <f t="shared" si="361"/>
        <v>116. AS A PROCESS IMPURITY</v>
      </c>
      <c r="CW374" s="26" t="str">
        <f t="shared" si="362"/>
        <v/>
      </c>
      <c r="CX374" s="26" t="str">
        <f t="shared" si="363"/>
        <v/>
      </c>
      <c r="CY374" s="26" t="str">
        <f t="shared" si="364"/>
        <v/>
      </c>
      <c r="CZ374" s="26" t="str">
        <f t="shared" si="365"/>
        <v/>
      </c>
      <c r="DA374" s="26" t="str">
        <f t="shared" si="366"/>
        <v/>
      </c>
      <c r="DB374" s="26" t="str">
        <f t="shared" si="367"/>
        <v/>
      </c>
      <c r="DC374" s="26" t="str">
        <f t="shared" si="368"/>
        <v/>
      </c>
      <c r="DD374" s="26" t="str">
        <f t="shared" si="369"/>
        <v/>
      </c>
      <c r="DE374" s="26" t="str">
        <f t="shared" si="370"/>
        <v/>
      </c>
      <c r="DF374" s="26" t="str">
        <f t="shared" si="371"/>
        <v/>
      </c>
      <c r="DG374" s="26" t="str">
        <f t="shared" si="372"/>
        <v/>
      </c>
      <c r="DH374" s="26" t="str">
        <f t="shared" si="373"/>
        <v/>
      </c>
      <c r="DI374" s="26" t="str">
        <f t="shared" si="374"/>
        <v/>
      </c>
      <c r="DJ374" s="26" t="str">
        <f t="shared" si="375"/>
        <v/>
      </c>
      <c r="DK374" s="26" t="str">
        <f t="shared" si="376"/>
        <v/>
      </c>
      <c r="DL374" s="26" t="str">
        <f t="shared" si="377"/>
        <v/>
      </c>
      <c r="DM374" s="26" t="str">
        <f t="shared" si="378"/>
        <v>133. ANCILLARY OR OTHER USE</v>
      </c>
      <c r="DN374" s="26" t="str">
        <f t="shared" si="379"/>
        <v/>
      </c>
      <c r="DO374" s="26" t="str">
        <f t="shared" si="380"/>
        <v/>
      </c>
      <c r="DP374" s="26" t="str">
        <f t="shared" si="381"/>
        <v/>
      </c>
      <c r="DQ374" s="26" t="str">
        <f t="shared" si="382"/>
        <v>137. Z304  FUEL</v>
      </c>
      <c r="DR374" s="26" t="str">
        <f t="shared" si="383"/>
        <v/>
      </c>
      <c r="DS374" s="26" t="str">
        <f t="shared" si="384"/>
        <v/>
      </c>
      <c r="DT374" s="26" t="str">
        <f t="shared" si="385"/>
        <v/>
      </c>
      <c r="DU374" s="26" t="str">
        <f t="shared" si="386"/>
        <v/>
      </c>
      <c r="DV374" s="26" t="str">
        <f t="shared" si="387"/>
        <v/>
      </c>
    </row>
    <row r="375" spans="1:126" ht="135" x14ac:dyDescent="0.25">
      <c r="A375" t="s">
        <v>1942</v>
      </c>
      <c r="B375">
        <v>2020</v>
      </c>
      <c r="C375" t="s">
        <v>2046</v>
      </c>
      <c r="D375">
        <v>106990</v>
      </c>
      <c r="E375" s="19">
        <v>1320219047836</v>
      </c>
      <c r="F375" t="s">
        <v>528</v>
      </c>
      <c r="G375">
        <v>324110</v>
      </c>
      <c r="H375" t="s">
        <v>529</v>
      </c>
      <c r="I375" t="s">
        <v>530</v>
      </c>
      <c r="J375" t="s">
        <v>531</v>
      </c>
      <c r="K375" t="s">
        <v>234</v>
      </c>
      <c r="L375">
        <v>59101</v>
      </c>
      <c r="M375" s="26" t="str">
        <f t="shared" si="333"/>
        <v>89. PRODUCE THE CHEMICAL, 92. SALE OR DISTRIBUTION OF THE CHEMICAL, 93. AS A BYPRODUCT, 95. USED AS A REACTANT, 96. P101  FEEDSTOCKS, 98. P103  INTERMEDIATES, 133. ANCILLARY OR OTHER USE, 134. Z301  CLEANER, 135. Z302  DEGREASER, 136. Z303  LUBRICANT, 141. Z308  CONSTRUCTION MATERIALS, 142. Z399  OTHER</v>
      </c>
      <c r="N375" s="26" t="s">
        <v>123</v>
      </c>
      <c r="O375" s="26" t="s">
        <v>2083</v>
      </c>
      <c r="P375">
        <v>290</v>
      </c>
      <c r="Q375">
        <v>200</v>
      </c>
      <c r="R375">
        <v>490</v>
      </c>
      <c r="S375" s="26" t="s">
        <v>1940</v>
      </c>
      <c r="T375" s="26" t="s">
        <v>1941</v>
      </c>
      <c r="U375" s="26" t="s">
        <v>1941</v>
      </c>
      <c r="V375" s="26" t="s">
        <v>1940</v>
      </c>
      <c r="W375" s="26" t="s">
        <v>1940</v>
      </c>
      <c r="X375" s="26" t="s">
        <v>1941</v>
      </c>
      <c r="Y375" s="26" t="s">
        <v>1940</v>
      </c>
      <c r="Z375" s="26" t="s">
        <v>1940</v>
      </c>
      <c r="AA375" s="26" t="s">
        <v>1941</v>
      </c>
      <c r="AB375" s="26" t="s">
        <v>1940</v>
      </c>
      <c r="AC375" s="26" t="s">
        <v>1941</v>
      </c>
      <c r="AD375" s="26" t="s">
        <v>1941</v>
      </c>
      <c r="AE375" s="26" t="s">
        <v>1941</v>
      </c>
      <c r="AF375" s="26" t="s">
        <v>1941</v>
      </c>
      <c r="AG375" s="26" t="s">
        <v>1941</v>
      </c>
      <c r="AH375" s="26" t="s">
        <v>1941</v>
      </c>
      <c r="AI375" s="26" t="s">
        <v>1941</v>
      </c>
      <c r="AJ375" s="26" t="s">
        <v>1941</v>
      </c>
      <c r="AK375" s="26" t="s">
        <v>1941</v>
      </c>
      <c r="AL375" s="26" t="s">
        <v>1941</v>
      </c>
      <c r="AM375" s="26" t="s">
        <v>1941</v>
      </c>
      <c r="AN375" s="26" t="s">
        <v>1941</v>
      </c>
      <c r="AO375" s="26" t="s">
        <v>1941</v>
      </c>
      <c r="AP375" s="26" t="s">
        <v>1941</v>
      </c>
      <c r="AQ375" s="26" t="s">
        <v>1941</v>
      </c>
      <c r="AR375" s="26" t="s">
        <v>1941</v>
      </c>
      <c r="AS375" s="26" t="s">
        <v>1941</v>
      </c>
      <c r="AT375" s="26" t="s">
        <v>1941</v>
      </c>
      <c r="AU375" s="26" t="s">
        <v>1941</v>
      </c>
      <c r="AV375" s="26" t="s">
        <v>1941</v>
      </c>
      <c r="AW375" s="26" t="s">
        <v>1941</v>
      </c>
      <c r="AX375" s="26" t="s">
        <v>1941</v>
      </c>
      <c r="AY375" s="26" t="s">
        <v>1941</v>
      </c>
      <c r="AZ375" s="26" t="s">
        <v>1941</v>
      </c>
      <c r="BA375" s="26" t="s">
        <v>1941</v>
      </c>
      <c r="BB375" s="26" t="s">
        <v>1941</v>
      </c>
      <c r="BC375" s="26" t="s">
        <v>1941</v>
      </c>
      <c r="BD375" s="26" t="s">
        <v>1941</v>
      </c>
      <c r="BE375" s="26" t="s">
        <v>1941</v>
      </c>
      <c r="BF375" s="26" t="s">
        <v>1941</v>
      </c>
      <c r="BG375" s="26" t="s">
        <v>1941</v>
      </c>
      <c r="BH375" s="26" t="s">
        <v>1941</v>
      </c>
      <c r="BI375" s="26" t="s">
        <v>1941</v>
      </c>
      <c r="BJ375" s="26" t="s">
        <v>1941</v>
      </c>
      <c r="BK375" s="26" t="s">
        <v>1940</v>
      </c>
      <c r="BL375" s="26" t="s">
        <v>1940</v>
      </c>
      <c r="BM375" s="26" t="s">
        <v>1940</v>
      </c>
      <c r="BN375" s="26" t="s">
        <v>1940</v>
      </c>
      <c r="BO375" s="26" t="s">
        <v>1941</v>
      </c>
      <c r="BP375" s="26" t="s">
        <v>1941</v>
      </c>
      <c r="BQ375" s="26" t="s">
        <v>1941</v>
      </c>
      <c r="BR375" s="26" t="s">
        <v>1941</v>
      </c>
      <c r="BS375" s="26" t="s">
        <v>1940</v>
      </c>
      <c r="BT375" s="26" t="s">
        <v>1940</v>
      </c>
      <c r="BU375" s="26" t="str">
        <f t="shared" si="334"/>
        <v>89. PRODUCE THE CHEMICAL</v>
      </c>
      <c r="BV375" s="26" t="str">
        <f t="shared" si="335"/>
        <v/>
      </c>
      <c r="BW375" s="26" t="str">
        <f t="shared" si="336"/>
        <v/>
      </c>
      <c r="BX375" s="26" t="str">
        <f t="shared" si="337"/>
        <v>92. SALE OR DISTRIBUTION OF THE CHEMICAL</v>
      </c>
      <c r="BY375" s="26" t="str">
        <f t="shared" si="338"/>
        <v>93. AS A BYPRODUCT</v>
      </c>
      <c r="BZ375" s="26" t="str">
        <f t="shared" si="339"/>
        <v/>
      </c>
      <c r="CA375" s="26" t="str">
        <f t="shared" si="340"/>
        <v>95. USED AS A REACTANT</v>
      </c>
      <c r="CB375" s="26" t="str">
        <f t="shared" si="341"/>
        <v>96. P101  FEEDSTOCKS</v>
      </c>
      <c r="CC375" s="26" t="str">
        <f t="shared" si="342"/>
        <v/>
      </c>
      <c r="CD375" s="26" t="str">
        <f t="shared" si="343"/>
        <v>98. P103  INTERMEDIATES</v>
      </c>
      <c r="CE375" s="26" t="str">
        <f t="shared" si="344"/>
        <v/>
      </c>
      <c r="CF375" s="26" t="str">
        <f t="shared" si="345"/>
        <v/>
      </c>
      <c r="CG375" s="26" t="str">
        <f t="shared" si="346"/>
        <v/>
      </c>
      <c r="CH375" s="26" t="str">
        <f t="shared" si="347"/>
        <v/>
      </c>
      <c r="CI375" s="26" t="str">
        <f t="shared" si="348"/>
        <v/>
      </c>
      <c r="CJ375" s="26" t="str">
        <f t="shared" si="349"/>
        <v/>
      </c>
      <c r="CK375" s="26" t="str">
        <f t="shared" si="350"/>
        <v/>
      </c>
      <c r="CL375" s="26" t="str">
        <f t="shared" si="351"/>
        <v/>
      </c>
      <c r="CM375" s="26" t="str">
        <f t="shared" si="352"/>
        <v/>
      </c>
      <c r="CN375" s="26" t="str">
        <f t="shared" si="353"/>
        <v/>
      </c>
      <c r="CO375" s="26" t="str">
        <f t="shared" si="354"/>
        <v/>
      </c>
      <c r="CP375" s="26" t="str">
        <f t="shared" si="355"/>
        <v/>
      </c>
      <c r="CQ375" s="26" t="str">
        <f t="shared" si="356"/>
        <v/>
      </c>
      <c r="CR375" s="26" t="str">
        <f t="shared" si="357"/>
        <v/>
      </c>
      <c r="CS375" s="26" t="str">
        <f t="shared" si="358"/>
        <v/>
      </c>
      <c r="CT375" s="26" t="str">
        <f t="shared" si="359"/>
        <v/>
      </c>
      <c r="CU375" s="26" t="str">
        <f t="shared" si="360"/>
        <v/>
      </c>
      <c r="CV375" s="26" t="str">
        <f t="shared" si="361"/>
        <v/>
      </c>
      <c r="CW375" s="26" t="str">
        <f t="shared" si="362"/>
        <v/>
      </c>
      <c r="CX375" s="26" t="str">
        <f t="shared" si="363"/>
        <v/>
      </c>
      <c r="CY375" s="26" t="str">
        <f t="shared" si="364"/>
        <v/>
      </c>
      <c r="CZ375" s="26" t="str">
        <f t="shared" si="365"/>
        <v/>
      </c>
      <c r="DA375" s="26" t="str">
        <f t="shared" si="366"/>
        <v/>
      </c>
      <c r="DB375" s="26" t="str">
        <f t="shared" si="367"/>
        <v/>
      </c>
      <c r="DC375" s="26" t="str">
        <f t="shared" si="368"/>
        <v/>
      </c>
      <c r="DD375" s="26" t="str">
        <f t="shared" si="369"/>
        <v/>
      </c>
      <c r="DE375" s="26" t="str">
        <f t="shared" si="370"/>
        <v/>
      </c>
      <c r="DF375" s="26" t="str">
        <f t="shared" si="371"/>
        <v/>
      </c>
      <c r="DG375" s="26" t="str">
        <f t="shared" si="372"/>
        <v/>
      </c>
      <c r="DH375" s="26" t="str">
        <f t="shared" si="373"/>
        <v/>
      </c>
      <c r="DI375" s="26" t="str">
        <f t="shared" si="374"/>
        <v/>
      </c>
      <c r="DJ375" s="26" t="str">
        <f t="shared" si="375"/>
        <v/>
      </c>
      <c r="DK375" s="26" t="str">
        <f t="shared" si="376"/>
        <v/>
      </c>
      <c r="DL375" s="26" t="str">
        <f t="shared" si="377"/>
        <v/>
      </c>
      <c r="DM375" s="26" t="str">
        <f t="shared" si="378"/>
        <v>133. ANCILLARY OR OTHER USE</v>
      </c>
      <c r="DN375" s="26" t="str">
        <f t="shared" si="379"/>
        <v>134. Z301  CLEANER</v>
      </c>
      <c r="DO375" s="26" t="str">
        <f t="shared" si="380"/>
        <v>135. Z302  DEGREASER</v>
      </c>
      <c r="DP375" s="26" t="str">
        <f t="shared" si="381"/>
        <v>136. Z303  LUBRICANT</v>
      </c>
      <c r="DQ375" s="26" t="str">
        <f t="shared" si="382"/>
        <v/>
      </c>
      <c r="DR375" s="26" t="str">
        <f t="shared" si="383"/>
        <v/>
      </c>
      <c r="DS375" s="26" t="str">
        <f t="shared" si="384"/>
        <v/>
      </c>
      <c r="DT375" s="26" t="str">
        <f t="shared" si="385"/>
        <v/>
      </c>
      <c r="DU375" s="26" t="str">
        <f t="shared" si="386"/>
        <v>141. Z308  CONSTRUCTION MATERIALS</v>
      </c>
      <c r="DV375" s="26" t="str">
        <f t="shared" si="387"/>
        <v>142. Z399  OTHER</v>
      </c>
    </row>
    <row r="376" spans="1:126" ht="105" x14ac:dyDescent="0.25">
      <c r="A376" t="s">
        <v>1942</v>
      </c>
      <c r="B376">
        <v>2021</v>
      </c>
      <c r="C376" t="s">
        <v>2046</v>
      </c>
      <c r="D376">
        <v>106990</v>
      </c>
      <c r="E376" s="19">
        <v>1321220081400</v>
      </c>
      <c r="F376" t="s">
        <v>528</v>
      </c>
      <c r="G376">
        <v>324110</v>
      </c>
      <c r="H376" t="s">
        <v>529</v>
      </c>
      <c r="I376" t="s">
        <v>530</v>
      </c>
      <c r="J376" t="s">
        <v>531</v>
      </c>
      <c r="K376" t="s">
        <v>234</v>
      </c>
      <c r="L376">
        <v>59101</v>
      </c>
      <c r="M376" s="26" t="str">
        <f t="shared" si="333"/>
        <v>89. PRODUCE THE CHEMICAL, 91. ON-SITE USE OF THE CHEMICAL, 93. AS A BYPRODUCT, 94. AS A MANUFACTURED IMPURITY, 95. USED AS A REACTANT, 98. P103  INTERMEDIATES, 116. AS A PROCESS IMPURITY, 133. ANCILLARY OR OTHER USE, 137. Z304  FUEL</v>
      </c>
      <c r="N376" s="26" t="s">
        <v>123</v>
      </c>
      <c r="O376" s="26" t="s">
        <v>2082</v>
      </c>
      <c r="P376">
        <v>370</v>
      </c>
      <c r="Q376">
        <v>210</v>
      </c>
      <c r="R376">
        <v>580</v>
      </c>
      <c r="S376" s="26" t="s">
        <v>1940</v>
      </c>
      <c r="T376" s="26" t="s">
        <v>1941</v>
      </c>
      <c r="U376" s="26" t="s">
        <v>1940</v>
      </c>
      <c r="V376" s="26" t="s">
        <v>1941</v>
      </c>
      <c r="W376" s="26" t="s">
        <v>1940</v>
      </c>
      <c r="X376" s="26" t="s">
        <v>1940</v>
      </c>
      <c r="Y376" s="26" t="s">
        <v>1940</v>
      </c>
      <c r="Z376" s="26" t="s">
        <v>1941</v>
      </c>
      <c r="AA376" s="26" t="s">
        <v>1941</v>
      </c>
      <c r="AB376" s="26" t="s">
        <v>1940</v>
      </c>
      <c r="AC376" s="26" t="s">
        <v>1941</v>
      </c>
      <c r="AD376" s="26" t="s">
        <v>1941</v>
      </c>
      <c r="AE376" s="26" t="s">
        <v>1941</v>
      </c>
      <c r="AF376" s="26" t="s">
        <v>1941</v>
      </c>
      <c r="AG376" s="26" t="s">
        <v>1941</v>
      </c>
      <c r="AH376" s="26" t="s">
        <v>1941</v>
      </c>
      <c r="AI376" s="26" t="s">
        <v>1941</v>
      </c>
      <c r="AJ376" s="26" t="s">
        <v>1941</v>
      </c>
      <c r="AK376" s="26" t="s">
        <v>1941</v>
      </c>
      <c r="AL376" s="26" t="s">
        <v>1941</v>
      </c>
      <c r="AM376" s="26" t="s">
        <v>1941</v>
      </c>
      <c r="AN376" s="26" t="s">
        <v>1941</v>
      </c>
      <c r="AO376" s="26" t="s">
        <v>1941</v>
      </c>
      <c r="AP376" s="26" t="s">
        <v>1941</v>
      </c>
      <c r="AQ376" s="26" t="s">
        <v>1941</v>
      </c>
      <c r="AR376" s="26" t="s">
        <v>1941</v>
      </c>
      <c r="AS376" s="26" t="s">
        <v>1941</v>
      </c>
      <c r="AT376" s="26" t="s">
        <v>1940</v>
      </c>
      <c r="AU376" s="26" t="s">
        <v>1941</v>
      </c>
      <c r="AV376" s="26" t="s">
        <v>1941</v>
      </c>
      <c r="AW376" s="26" t="s">
        <v>1941</v>
      </c>
      <c r="AX376" s="26" t="s">
        <v>1941</v>
      </c>
      <c r="AY376" s="26" t="s">
        <v>1941</v>
      </c>
      <c r="AZ376" s="26" t="s">
        <v>1941</v>
      </c>
      <c r="BA376" s="26" t="s">
        <v>1941</v>
      </c>
      <c r="BB376" s="26" t="s">
        <v>1941</v>
      </c>
      <c r="BC376" s="26" t="s">
        <v>1941</v>
      </c>
      <c r="BD376" s="26" t="s">
        <v>1941</v>
      </c>
      <c r="BE376" s="26" t="s">
        <v>1941</v>
      </c>
      <c r="BF376" s="26" t="s">
        <v>1941</v>
      </c>
      <c r="BG376" s="26" t="s">
        <v>1941</v>
      </c>
      <c r="BH376" s="26" t="s">
        <v>1941</v>
      </c>
      <c r="BI376" s="26" t="s">
        <v>1941</v>
      </c>
      <c r="BJ376" s="26" t="s">
        <v>1941</v>
      </c>
      <c r="BK376" s="26" t="s">
        <v>1940</v>
      </c>
      <c r="BL376" s="26" t="s">
        <v>1941</v>
      </c>
      <c r="BM376" s="26" t="s">
        <v>1941</v>
      </c>
      <c r="BN376" s="26" t="s">
        <v>1941</v>
      </c>
      <c r="BO376" s="26" t="s">
        <v>1940</v>
      </c>
      <c r="BP376" s="26" t="s">
        <v>1941</v>
      </c>
      <c r="BQ376" s="26" t="s">
        <v>1941</v>
      </c>
      <c r="BR376" s="26" t="s">
        <v>1941</v>
      </c>
      <c r="BS376" s="26" t="s">
        <v>1941</v>
      </c>
      <c r="BT376" s="26" t="s">
        <v>1941</v>
      </c>
      <c r="BU376" s="26" t="str">
        <f t="shared" si="334"/>
        <v>89. PRODUCE THE CHEMICAL</v>
      </c>
      <c r="BV376" s="26" t="str">
        <f t="shared" si="335"/>
        <v/>
      </c>
      <c r="BW376" s="26" t="str">
        <f t="shared" si="336"/>
        <v>91. ON-SITE USE OF THE CHEMICAL</v>
      </c>
      <c r="BX376" s="26" t="str">
        <f t="shared" si="337"/>
        <v/>
      </c>
      <c r="BY376" s="26" t="str">
        <f t="shared" si="338"/>
        <v>93. AS A BYPRODUCT</v>
      </c>
      <c r="BZ376" s="26" t="str">
        <f t="shared" si="339"/>
        <v>94. AS A MANUFACTURED IMPURITY</v>
      </c>
      <c r="CA376" s="26" t="str">
        <f t="shared" si="340"/>
        <v>95. USED AS A REACTANT</v>
      </c>
      <c r="CB376" s="26" t="str">
        <f t="shared" si="341"/>
        <v/>
      </c>
      <c r="CC376" s="26" t="str">
        <f t="shared" si="342"/>
        <v/>
      </c>
      <c r="CD376" s="26" t="str">
        <f t="shared" si="343"/>
        <v>98. P103  INTERMEDIATES</v>
      </c>
      <c r="CE376" s="26" t="str">
        <f t="shared" si="344"/>
        <v/>
      </c>
      <c r="CF376" s="26" t="str">
        <f t="shared" si="345"/>
        <v/>
      </c>
      <c r="CG376" s="26" t="str">
        <f t="shared" si="346"/>
        <v/>
      </c>
      <c r="CH376" s="26" t="str">
        <f t="shared" si="347"/>
        <v/>
      </c>
      <c r="CI376" s="26" t="str">
        <f t="shared" si="348"/>
        <v/>
      </c>
      <c r="CJ376" s="26" t="str">
        <f t="shared" si="349"/>
        <v/>
      </c>
      <c r="CK376" s="26" t="str">
        <f t="shared" si="350"/>
        <v/>
      </c>
      <c r="CL376" s="26" t="str">
        <f t="shared" si="351"/>
        <v/>
      </c>
      <c r="CM376" s="26" t="str">
        <f t="shared" si="352"/>
        <v/>
      </c>
      <c r="CN376" s="26" t="str">
        <f t="shared" si="353"/>
        <v/>
      </c>
      <c r="CO376" s="26" t="str">
        <f t="shared" si="354"/>
        <v/>
      </c>
      <c r="CP376" s="26" t="str">
        <f t="shared" si="355"/>
        <v/>
      </c>
      <c r="CQ376" s="26" t="str">
        <f t="shared" si="356"/>
        <v/>
      </c>
      <c r="CR376" s="26" t="str">
        <f t="shared" si="357"/>
        <v/>
      </c>
      <c r="CS376" s="26" t="str">
        <f t="shared" si="358"/>
        <v/>
      </c>
      <c r="CT376" s="26" t="str">
        <f t="shared" si="359"/>
        <v/>
      </c>
      <c r="CU376" s="26" t="str">
        <f t="shared" si="360"/>
        <v/>
      </c>
      <c r="CV376" s="26" t="str">
        <f t="shared" si="361"/>
        <v>116. AS A PROCESS IMPURITY</v>
      </c>
      <c r="CW376" s="26" t="str">
        <f t="shared" si="362"/>
        <v/>
      </c>
      <c r="CX376" s="26" t="str">
        <f t="shared" si="363"/>
        <v/>
      </c>
      <c r="CY376" s="26" t="str">
        <f t="shared" si="364"/>
        <v/>
      </c>
      <c r="CZ376" s="26" t="str">
        <f t="shared" si="365"/>
        <v/>
      </c>
      <c r="DA376" s="26" t="str">
        <f t="shared" si="366"/>
        <v/>
      </c>
      <c r="DB376" s="26" t="str">
        <f t="shared" si="367"/>
        <v/>
      </c>
      <c r="DC376" s="26" t="str">
        <f t="shared" si="368"/>
        <v/>
      </c>
      <c r="DD376" s="26" t="str">
        <f t="shared" si="369"/>
        <v/>
      </c>
      <c r="DE376" s="26" t="str">
        <f t="shared" si="370"/>
        <v/>
      </c>
      <c r="DF376" s="26" t="str">
        <f t="shared" si="371"/>
        <v/>
      </c>
      <c r="DG376" s="26" t="str">
        <f t="shared" si="372"/>
        <v/>
      </c>
      <c r="DH376" s="26" t="str">
        <f t="shared" si="373"/>
        <v/>
      </c>
      <c r="DI376" s="26" t="str">
        <f t="shared" si="374"/>
        <v/>
      </c>
      <c r="DJ376" s="26" t="str">
        <f t="shared" si="375"/>
        <v/>
      </c>
      <c r="DK376" s="26" t="str">
        <f t="shared" si="376"/>
        <v/>
      </c>
      <c r="DL376" s="26" t="str">
        <f t="shared" si="377"/>
        <v/>
      </c>
      <c r="DM376" s="26" t="str">
        <f t="shared" si="378"/>
        <v>133. ANCILLARY OR OTHER USE</v>
      </c>
      <c r="DN376" s="26" t="str">
        <f t="shared" si="379"/>
        <v/>
      </c>
      <c r="DO376" s="26" t="str">
        <f t="shared" si="380"/>
        <v/>
      </c>
      <c r="DP376" s="26" t="str">
        <f t="shared" si="381"/>
        <v/>
      </c>
      <c r="DQ376" s="26" t="str">
        <f t="shared" si="382"/>
        <v>137. Z304  FUEL</v>
      </c>
      <c r="DR376" s="26" t="str">
        <f t="shared" si="383"/>
        <v/>
      </c>
      <c r="DS376" s="26" t="str">
        <f t="shared" si="384"/>
        <v/>
      </c>
      <c r="DT376" s="26" t="str">
        <f t="shared" si="385"/>
        <v/>
      </c>
      <c r="DU376" s="26" t="str">
        <f t="shared" si="386"/>
        <v/>
      </c>
      <c r="DV376" s="26" t="str">
        <f t="shared" si="387"/>
        <v/>
      </c>
    </row>
    <row r="377" spans="1:126" ht="45" x14ac:dyDescent="0.25">
      <c r="A377" t="s">
        <v>1942</v>
      </c>
      <c r="B377">
        <v>2016</v>
      </c>
      <c r="C377" t="s">
        <v>2046</v>
      </c>
      <c r="D377">
        <v>106990</v>
      </c>
      <c r="E377" s="19">
        <v>1316215487861</v>
      </c>
      <c r="F377" t="s">
        <v>534</v>
      </c>
      <c r="G377">
        <v>325110</v>
      </c>
      <c r="H377" t="s">
        <v>535</v>
      </c>
      <c r="I377" t="s">
        <v>536</v>
      </c>
      <c r="J377" t="s">
        <v>266</v>
      </c>
      <c r="K377" t="s">
        <v>113</v>
      </c>
      <c r="L377">
        <v>77520</v>
      </c>
      <c r="M377" s="26" t="str">
        <f t="shared" si="333"/>
        <v>89. PRODUCE THE CHEMICAL, 92. SALE OR DISTRIBUTION OF THE CHEMICAL, 93. AS A BYPRODUCT, 95. USED AS A REACTANT</v>
      </c>
      <c r="N377" s="26" t="s">
        <v>172</v>
      </c>
      <c r="O377" s="26" t="s">
        <v>2084</v>
      </c>
      <c r="P377">
        <v>11000</v>
      </c>
      <c r="Q377">
        <v>28000</v>
      </c>
      <c r="R377">
        <v>39000</v>
      </c>
      <c r="S377" s="26" t="s">
        <v>1940</v>
      </c>
      <c r="T377" s="26" t="s">
        <v>1941</v>
      </c>
      <c r="U377" s="26" t="s">
        <v>1941</v>
      </c>
      <c r="V377" s="26" t="s">
        <v>1940</v>
      </c>
      <c r="W377" s="26" t="s">
        <v>1940</v>
      </c>
      <c r="X377" s="26" t="s">
        <v>1941</v>
      </c>
      <c r="Y377" s="26" t="s">
        <v>1940</v>
      </c>
      <c r="AE377" s="26" t="s">
        <v>1941</v>
      </c>
      <c r="AR377" s="26" t="s">
        <v>1941</v>
      </c>
      <c r="AS377" s="26" t="s">
        <v>1941</v>
      </c>
      <c r="AT377" s="26" t="s">
        <v>1941</v>
      </c>
      <c r="AV377" s="26" t="s">
        <v>1941</v>
      </c>
      <c r="BD377" s="26" t="s">
        <v>1941</v>
      </c>
      <c r="BK377" s="26" t="s">
        <v>1941</v>
      </c>
      <c r="BU377" s="26" t="str">
        <f t="shared" si="334"/>
        <v>89. PRODUCE THE CHEMICAL</v>
      </c>
      <c r="BV377" s="26" t="str">
        <f t="shared" si="335"/>
        <v/>
      </c>
      <c r="BW377" s="26" t="str">
        <f t="shared" si="336"/>
        <v/>
      </c>
      <c r="BX377" s="26" t="str">
        <f t="shared" si="337"/>
        <v>92. SALE OR DISTRIBUTION OF THE CHEMICAL</v>
      </c>
      <c r="BY377" s="26" t="str">
        <f t="shared" si="338"/>
        <v>93. AS A BYPRODUCT</v>
      </c>
      <c r="BZ377" s="26" t="str">
        <f t="shared" si="339"/>
        <v/>
      </c>
      <c r="CA377" s="26" t="str">
        <f t="shared" si="340"/>
        <v>95. USED AS A REACTANT</v>
      </c>
      <c r="CB377" s="26" t="str">
        <f t="shared" si="341"/>
        <v/>
      </c>
      <c r="CC377" s="26" t="str">
        <f t="shared" si="342"/>
        <v/>
      </c>
      <c r="CD377" s="26" t="str">
        <f t="shared" si="343"/>
        <v/>
      </c>
      <c r="CE377" s="26" t="str">
        <f t="shared" si="344"/>
        <v/>
      </c>
      <c r="CF377" s="26" t="str">
        <f t="shared" si="345"/>
        <v/>
      </c>
      <c r="CG377" s="26" t="str">
        <f t="shared" si="346"/>
        <v/>
      </c>
      <c r="CH377" s="26" t="str">
        <f t="shared" si="347"/>
        <v/>
      </c>
      <c r="CI377" s="26" t="str">
        <f t="shared" si="348"/>
        <v/>
      </c>
      <c r="CJ377" s="26" t="str">
        <f t="shared" si="349"/>
        <v/>
      </c>
      <c r="CK377" s="26" t="str">
        <f t="shared" si="350"/>
        <v/>
      </c>
      <c r="CL377" s="26" t="str">
        <f t="shared" si="351"/>
        <v/>
      </c>
      <c r="CM377" s="26" t="str">
        <f t="shared" si="352"/>
        <v/>
      </c>
      <c r="CN377" s="26" t="str">
        <f t="shared" si="353"/>
        <v/>
      </c>
      <c r="CO377" s="26" t="str">
        <f t="shared" si="354"/>
        <v/>
      </c>
      <c r="CP377" s="26" t="str">
        <f t="shared" si="355"/>
        <v/>
      </c>
      <c r="CQ377" s="26" t="str">
        <f t="shared" si="356"/>
        <v/>
      </c>
      <c r="CR377" s="26" t="str">
        <f t="shared" si="357"/>
        <v/>
      </c>
      <c r="CS377" s="26" t="str">
        <f t="shared" si="358"/>
        <v/>
      </c>
      <c r="CT377" s="26" t="str">
        <f t="shared" si="359"/>
        <v/>
      </c>
      <c r="CU377" s="26" t="str">
        <f t="shared" si="360"/>
        <v/>
      </c>
      <c r="CV377" s="26" t="str">
        <f t="shared" si="361"/>
        <v/>
      </c>
      <c r="CW377" s="26" t="str">
        <f t="shared" si="362"/>
        <v/>
      </c>
      <c r="CX377" s="26" t="str">
        <f t="shared" si="363"/>
        <v/>
      </c>
      <c r="CY377" s="26" t="str">
        <f t="shared" si="364"/>
        <v/>
      </c>
      <c r="CZ377" s="26" t="str">
        <f t="shared" si="365"/>
        <v/>
      </c>
      <c r="DA377" s="26" t="str">
        <f t="shared" si="366"/>
        <v/>
      </c>
      <c r="DB377" s="26" t="str">
        <f t="shared" si="367"/>
        <v/>
      </c>
      <c r="DC377" s="26" t="str">
        <f t="shared" si="368"/>
        <v/>
      </c>
      <c r="DD377" s="26" t="str">
        <f t="shared" si="369"/>
        <v/>
      </c>
      <c r="DE377" s="26" t="str">
        <f t="shared" si="370"/>
        <v/>
      </c>
      <c r="DF377" s="26" t="str">
        <f t="shared" si="371"/>
        <v/>
      </c>
      <c r="DG377" s="26" t="str">
        <f t="shared" si="372"/>
        <v/>
      </c>
      <c r="DH377" s="26" t="str">
        <f t="shared" si="373"/>
        <v/>
      </c>
      <c r="DI377" s="26" t="str">
        <f t="shared" si="374"/>
        <v/>
      </c>
      <c r="DJ377" s="26" t="str">
        <f t="shared" si="375"/>
        <v/>
      </c>
      <c r="DK377" s="26" t="str">
        <f t="shared" si="376"/>
        <v/>
      </c>
      <c r="DL377" s="26" t="str">
        <f t="shared" si="377"/>
        <v/>
      </c>
      <c r="DM377" s="26" t="str">
        <f t="shared" si="378"/>
        <v/>
      </c>
      <c r="DN377" s="26" t="str">
        <f t="shared" si="379"/>
        <v/>
      </c>
      <c r="DO377" s="26" t="str">
        <f t="shared" si="380"/>
        <v/>
      </c>
      <c r="DP377" s="26" t="str">
        <f t="shared" si="381"/>
        <v/>
      </c>
      <c r="DQ377" s="26" t="str">
        <f t="shared" si="382"/>
        <v/>
      </c>
      <c r="DR377" s="26" t="str">
        <f t="shared" si="383"/>
        <v/>
      </c>
      <c r="DS377" s="26" t="str">
        <f t="shared" si="384"/>
        <v/>
      </c>
      <c r="DT377" s="26" t="str">
        <f t="shared" si="385"/>
        <v/>
      </c>
      <c r="DU377" s="26" t="str">
        <f t="shared" si="386"/>
        <v/>
      </c>
      <c r="DV377" s="26" t="str">
        <f t="shared" si="387"/>
        <v/>
      </c>
    </row>
    <row r="378" spans="1:126" ht="45" x14ac:dyDescent="0.25">
      <c r="A378" t="s">
        <v>1942</v>
      </c>
      <c r="B378">
        <v>2017</v>
      </c>
      <c r="C378" t="s">
        <v>2046</v>
      </c>
      <c r="D378">
        <v>106990</v>
      </c>
      <c r="E378" s="19">
        <v>1317216350583</v>
      </c>
      <c r="F378" t="s">
        <v>534</v>
      </c>
      <c r="G378">
        <v>325110</v>
      </c>
      <c r="H378" t="s">
        <v>535</v>
      </c>
      <c r="I378" t="s">
        <v>536</v>
      </c>
      <c r="J378" t="s">
        <v>266</v>
      </c>
      <c r="K378" t="s">
        <v>113</v>
      </c>
      <c r="L378">
        <v>77520</v>
      </c>
      <c r="M378" s="26" t="str">
        <f t="shared" si="333"/>
        <v>89. PRODUCE THE CHEMICAL, 92. SALE OR DISTRIBUTION OF THE CHEMICAL, 93. AS A BYPRODUCT, 95. USED AS A REACTANT</v>
      </c>
      <c r="N378" s="26" t="s">
        <v>172</v>
      </c>
      <c r="O378" s="26" t="s">
        <v>2084</v>
      </c>
      <c r="P378">
        <v>15000</v>
      </c>
      <c r="Q378">
        <v>40000</v>
      </c>
      <c r="R378">
        <v>55000</v>
      </c>
      <c r="S378" s="26" t="s">
        <v>1940</v>
      </c>
      <c r="T378" s="26" t="s">
        <v>1941</v>
      </c>
      <c r="U378" s="26" t="s">
        <v>1941</v>
      </c>
      <c r="V378" s="26" t="s">
        <v>1940</v>
      </c>
      <c r="W378" s="26" t="s">
        <v>1940</v>
      </c>
      <c r="X378" s="26" t="s">
        <v>1941</v>
      </c>
      <c r="Y378" s="26" t="s">
        <v>1940</v>
      </c>
      <c r="AE378" s="26" t="s">
        <v>1941</v>
      </c>
      <c r="AR378" s="26" t="s">
        <v>1941</v>
      </c>
      <c r="AS378" s="26" t="s">
        <v>1941</v>
      </c>
      <c r="AT378" s="26" t="s">
        <v>1941</v>
      </c>
      <c r="AV378" s="26" t="s">
        <v>1941</v>
      </c>
      <c r="BD378" s="26" t="s">
        <v>1941</v>
      </c>
      <c r="BK378" s="26" t="s">
        <v>1941</v>
      </c>
      <c r="BU378" s="26" t="str">
        <f t="shared" si="334"/>
        <v>89. PRODUCE THE CHEMICAL</v>
      </c>
      <c r="BV378" s="26" t="str">
        <f t="shared" si="335"/>
        <v/>
      </c>
      <c r="BW378" s="26" t="str">
        <f t="shared" si="336"/>
        <v/>
      </c>
      <c r="BX378" s="26" t="str">
        <f t="shared" si="337"/>
        <v>92. SALE OR DISTRIBUTION OF THE CHEMICAL</v>
      </c>
      <c r="BY378" s="26" t="str">
        <f t="shared" si="338"/>
        <v>93. AS A BYPRODUCT</v>
      </c>
      <c r="BZ378" s="26" t="str">
        <f t="shared" si="339"/>
        <v/>
      </c>
      <c r="CA378" s="26" t="str">
        <f t="shared" si="340"/>
        <v>95. USED AS A REACTANT</v>
      </c>
      <c r="CB378" s="26" t="str">
        <f t="shared" si="341"/>
        <v/>
      </c>
      <c r="CC378" s="26" t="str">
        <f t="shared" si="342"/>
        <v/>
      </c>
      <c r="CD378" s="26" t="str">
        <f t="shared" si="343"/>
        <v/>
      </c>
      <c r="CE378" s="26" t="str">
        <f t="shared" si="344"/>
        <v/>
      </c>
      <c r="CF378" s="26" t="str">
        <f t="shared" si="345"/>
        <v/>
      </c>
      <c r="CG378" s="26" t="str">
        <f t="shared" si="346"/>
        <v/>
      </c>
      <c r="CH378" s="26" t="str">
        <f t="shared" si="347"/>
        <v/>
      </c>
      <c r="CI378" s="26" t="str">
        <f t="shared" si="348"/>
        <v/>
      </c>
      <c r="CJ378" s="26" t="str">
        <f t="shared" si="349"/>
        <v/>
      </c>
      <c r="CK378" s="26" t="str">
        <f t="shared" si="350"/>
        <v/>
      </c>
      <c r="CL378" s="26" t="str">
        <f t="shared" si="351"/>
        <v/>
      </c>
      <c r="CM378" s="26" t="str">
        <f t="shared" si="352"/>
        <v/>
      </c>
      <c r="CN378" s="26" t="str">
        <f t="shared" si="353"/>
        <v/>
      </c>
      <c r="CO378" s="26" t="str">
        <f t="shared" si="354"/>
        <v/>
      </c>
      <c r="CP378" s="26" t="str">
        <f t="shared" si="355"/>
        <v/>
      </c>
      <c r="CQ378" s="26" t="str">
        <f t="shared" si="356"/>
        <v/>
      </c>
      <c r="CR378" s="26" t="str">
        <f t="shared" si="357"/>
        <v/>
      </c>
      <c r="CS378" s="26" t="str">
        <f t="shared" si="358"/>
        <v/>
      </c>
      <c r="CT378" s="26" t="str">
        <f t="shared" si="359"/>
        <v/>
      </c>
      <c r="CU378" s="26" t="str">
        <f t="shared" si="360"/>
        <v/>
      </c>
      <c r="CV378" s="26" t="str">
        <f t="shared" si="361"/>
        <v/>
      </c>
      <c r="CW378" s="26" t="str">
        <f t="shared" si="362"/>
        <v/>
      </c>
      <c r="CX378" s="26" t="str">
        <f t="shared" si="363"/>
        <v/>
      </c>
      <c r="CY378" s="26" t="str">
        <f t="shared" si="364"/>
        <v/>
      </c>
      <c r="CZ378" s="26" t="str">
        <f t="shared" si="365"/>
        <v/>
      </c>
      <c r="DA378" s="26" t="str">
        <f t="shared" si="366"/>
        <v/>
      </c>
      <c r="DB378" s="26" t="str">
        <f t="shared" si="367"/>
        <v/>
      </c>
      <c r="DC378" s="26" t="str">
        <f t="shared" si="368"/>
        <v/>
      </c>
      <c r="DD378" s="26" t="str">
        <f t="shared" si="369"/>
        <v/>
      </c>
      <c r="DE378" s="26" t="str">
        <f t="shared" si="370"/>
        <v/>
      </c>
      <c r="DF378" s="26" t="str">
        <f t="shared" si="371"/>
        <v/>
      </c>
      <c r="DG378" s="26" t="str">
        <f t="shared" si="372"/>
        <v/>
      </c>
      <c r="DH378" s="26" t="str">
        <f t="shared" si="373"/>
        <v/>
      </c>
      <c r="DI378" s="26" t="str">
        <f t="shared" si="374"/>
        <v/>
      </c>
      <c r="DJ378" s="26" t="str">
        <f t="shared" si="375"/>
        <v/>
      </c>
      <c r="DK378" s="26" t="str">
        <f t="shared" si="376"/>
        <v/>
      </c>
      <c r="DL378" s="26" t="str">
        <f t="shared" si="377"/>
        <v/>
      </c>
      <c r="DM378" s="26" t="str">
        <f t="shared" si="378"/>
        <v/>
      </c>
      <c r="DN378" s="26" t="str">
        <f t="shared" si="379"/>
        <v/>
      </c>
      <c r="DO378" s="26" t="str">
        <f t="shared" si="380"/>
        <v/>
      </c>
      <c r="DP378" s="26" t="str">
        <f t="shared" si="381"/>
        <v/>
      </c>
      <c r="DQ378" s="26" t="str">
        <f t="shared" si="382"/>
        <v/>
      </c>
      <c r="DR378" s="26" t="str">
        <f t="shared" si="383"/>
        <v/>
      </c>
      <c r="DS378" s="26" t="str">
        <f t="shared" si="384"/>
        <v/>
      </c>
      <c r="DT378" s="26" t="str">
        <f t="shared" si="385"/>
        <v/>
      </c>
      <c r="DU378" s="26" t="str">
        <f t="shared" si="386"/>
        <v/>
      </c>
      <c r="DV378" s="26" t="str">
        <f t="shared" si="387"/>
        <v/>
      </c>
    </row>
    <row r="379" spans="1:126" ht="105" x14ac:dyDescent="0.25">
      <c r="A379" t="s">
        <v>1942</v>
      </c>
      <c r="B379">
        <v>2018</v>
      </c>
      <c r="C379" t="s">
        <v>2046</v>
      </c>
      <c r="D379">
        <v>106990</v>
      </c>
      <c r="E379" s="19">
        <v>1318217558838</v>
      </c>
      <c r="F379" t="s">
        <v>534</v>
      </c>
      <c r="G379">
        <v>325110</v>
      </c>
      <c r="H379" t="s">
        <v>535</v>
      </c>
      <c r="I379" t="s">
        <v>536</v>
      </c>
      <c r="J379" t="s">
        <v>266</v>
      </c>
      <c r="K379" t="s">
        <v>113</v>
      </c>
      <c r="L379">
        <v>77520</v>
      </c>
      <c r="M379" s="26" t="str">
        <f t="shared" si="333"/>
        <v>89. PRODUCE THE CHEMICAL, 92. SALE OR DISTRIBUTION OF THE CHEMICAL, 93. AS A BYPRODUCT, 95. USED AS A REACTANT, 96. P101  FEEDSTOCKS, 98. P103  INTERMEDIATES, 133. ANCILLARY OR OTHER USE, 142. Z399  OTHER</v>
      </c>
      <c r="N379" s="26" t="s">
        <v>172</v>
      </c>
      <c r="O379" s="26" t="s">
        <v>2084</v>
      </c>
      <c r="P379">
        <v>14000</v>
      </c>
      <c r="Q379">
        <v>22000</v>
      </c>
      <c r="R379">
        <v>36000</v>
      </c>
      <c r="S379" s="26" t="s">
        <v>1940</v>
      </c>
      <c r="T379" s="26" t="s">
        <v>1941</v>
      </c>
      <c r="U379" s="26" t="s">
        <v>1941</v>
      </c>
      <c r="V379" s="26" t="s">
        <v>1940</v>
      </c>
      <c r="W379" s="26" t="s">
        <v>1940</v>
      </c>
      <c r="X379" s="26" t="s">
        <v>1941</v>
      </c>
      <c r="Y379" s="26" t="s">
        <v>1940</v>
      </c>
      <c r="Z379" s="26" t="s">
        <v>1940</v>
      </c>
      <c r="AA379" s="26" t="s">
        <v>1941</v>
      </c>
      <c r="AB379" s="26" t="s">
        <v>1940</v>
      </c>
      <c r="AC379" s="26" t="s">
        <v>1941</v>
      </c>
      <c r="AD379" s="26" t="s">
        <v>1941</v>
      </c>
      <c r="AE379" s="26" t="s">
        <v>1941</v>
      </c>
      <c r="AF379" s="26" t="s">
        <v>1941</v>
      </c>
      <c r="AG379" s="26" t="s">
        <v>1941</v>
      </c>
      <c r="AH379" s="26" t="s">
        <v>1941</v>
      </c>
      <c r="AI379" s="26" t="s">
        <v>1941</v>
      </c>
      <c r="AJ379" s="26" t="s">
        <v>1941</v>
      </c>
      <c r="AK379" s="26" t="s">
        <v>1941</v>
      </c>
      <c r="AL379" s="26" t="s">
        <v>1941</v>
      </c>
      <c r="AM379" s="26" t="s">
        <v>1941</v>
      </c>
      <c r="AN379" s="26" t="s">
        <v>1941</v>
      </c>
      <c r="AO379" s="26" t="s">
        <v>1941</v>
      </c>
      <c r="AP379" s="26" t="s">
        <v>1941</v>
      </c>
      <c r="AQ379" s="26" t="s">
        <v>1941</v>
      </c>
      <c r="AR379" s="26" t="s">
        <v>1941</v>
      </c>
      <c r="AS379" s="26" t="s">
        <v>1941</v>
      </c>
      <c r="AT379" s="26" t="s">
        <v>1941</v>
      </c>
      <c r="AU379" s="26" t="s">
        <v>1941</v>
      </c>
      <c r="AV379" s="26" t="s">
        <v>1941</v>
      </c>
      <c r="AW379" s="26" t="s">
        <v>1941</v>
      </c>
      <c r="AX379" s="26" t="s">
        <v>1941</v>
      </c>
      <c r="AY379" s="26" t="s">
        <v>1941</v>
      </c>
      <c r="AZ379" s="26" t="s">
        <v>1941</v>
      </c>
      <c r="BA379" s="26" t="s">
        <v>1941</v>
      </c>
      <c r="BB379" s="26" t="s">
        <v>1941</v>
      </c>
      <c r="BC379" s="26" t="s">
        <v>1941</v>
      </c>
      <c r="BD379" s="26" t="s">
        <v>1941</v>
      </c>
      <c r="BE379" s="26" t="s">
        <v>1941</v>
      </c>
      <c r="BF379" s="26" t="s">
        <v>1941</v>
      </c>
      <c r="BG379" s="26" t="s">
        <v>1941</v>
      </c>
      <c r="BH379" s="26" t="s">
        <v>1941</v>
      </c>
      <c r="BI379" s="26" t="s">
        <v>1941</v>
      </c>
      <c r="BJ379" s="26" t="s">
        <v>1941</v>
      </c>
      <c r="BK379" s="26" t="s">
        <v>1940</v>
      </c>
      <c r="BL379" s="26" t="s">
        <v>1941</v>
      </c>
      <c r="BM379" s="26" t="s">
        <v>1941</v>
      </c>
      <c r="BN379" s="26" t="s">
        <v>1941</v>
      </c>
      <c r="BO379" s="26" t="s">
        <v>1941</v>
      </c>
      <c r="BP379" s="26" t="s">
        <v>1941</v>
      </c>
      <c r="BQ379" s="26" t="s">
        <v>1941</v>
      </c>
      <c r="BR379" s="26" t="s">
        <v>1941</v>
      </c>
      <c r="BS379" s="26" t="s">
        <v>1941</v>
      </c>
      <c r="BT379" s="26" t="s">
        <v>1940</v>
      </c>
      <c r="BU379" s="26" t="str">
        <f t="shared" si="334"/>
        <v>89. PRODUCE THE CHEMICAL</v>
      </c>
      <c r="BV379" s="26" t="str">
        <f t="shared" si="335"/>
        <v/>
      </c>
      <c r="BW379" s="26" t="str">
        <f t="shared" si="336"/>
        <v/>
      </c>
      <c r="BX379" s="26" t="str">
        <f t="shared" si="337"/>
        <v>92. SALE OR DISTRIBUTION OF THE CHEMICAL</v>
      </c>
      <c r="BY379" s="26" t="str">
        <f t="shared" si="338"/>
        <v>93. AS A BYPRODUCT</v>
      </c>
      <c r="BZ379" s="26" t="str">
        <f t="shared" si="339"/>
        <v/>
      </c>
      <c r="CA379" s="26" t="str">
        <f t="shared" si="340"/>
        <v>95. USED AS A REACTANT</v>
      </c>
      <c r="CB379" s="26" t="str">
        <f t="shared" si="341"/>
        <v>96. P101  FEEDSTOCKS</v>
      </c>
      <c r="CC379" s="26" t="str">
        <f t="shared" si="342"/>
        <v/>
      </c>
      <c r="CD379" s="26" t="str">
        <f t="shared" si="343"/>
        <v>98. P103  INTERMEDIATES</v>
      </c>
      <c r="CE379" s="26" t="str">
        <f t="shared" si="344"/>
        <v/>
      </c>
      <c r="CF379" s="26" t="str">
        <f t="shared" si="345"/>
        <v/>
      </c>
      <c r="CG379" s="26" t="str">
        <f t="shared" si="346"/>
        <v/>
      </c>
      <c r="CH379" s="26" t="str">
        <f t="shared" si="347"/>
        <v/>
      </c>
      <c r="CI379" s="26" t="str">
        <f t="shared" si="348"/>
        <v/>
      </c>
      <c r="CJ379" s="26" t="str">
        <f t="shared" si="349"/>
        <v/>
      </c>
      <c r="CK379" s="26" t="str">
        <f t="shared" si="350"/>
        <v/>
      </c>
      <c r="CL379" s="26" t="str">
        <f t="shared" si="351"/>
        <v/>
      </c>
      <c r="CM379" s="26" t="str">
        <f t="shared" si="352"/>
        <v/>
      </c>
      <c r="CN379" s="26" t="str">
        <f t="shared" si="353"/>
        <v/>
      </c>
      <c r="CO379" s="26" t="str">
        <f t="shared" si="354"/>
        <v/>
      </c>
      <c r="CP379" s="26" t="str">
        <f t="shared" si="355"/>
        <v/>
      </c>
      <c r="CQ379" s="26" t="str">
        <f t="shared" si="356"/>
        <v/>
      </c>
      <c r="CR379" s="26" t="str">
        <f t="shared" si="357"/>
        <v/>
      </c>
      <c r="CS379" s="26" t="str">
        <f t="shared" si="358"/>
        <v/>
      </c>
      <c r="CT379" s="26" t="str">
        <f t="shared" si="359"/>
        <v/>
      </c>
      <c r="CU379" s="26" t="str">
        <f t="shared" si="360"/>
        <v/>
      </c>
      <c r="CV379" s="26" t="str">
        <f t="shared" si="361"/>
        <v/>
      </c>
      <c r="CW379" s="26" t="str">
        <f t="shared" si="362"/>
        <v/>
      </c>
      <c r="CX379" s="26" t="str">
        <f t="shared" si="363"/>
        <v/>
      </c>
      <c r="CY379" s="26" t="str">
        <f t="shared" si="364"/>
        <v/>
      </c>
      <c r="CZ379" s="26" t="str">
        <f t="shared" si="365"/>
        <v/>
      </c>
      <c r="DA379" s="26" t="str">
        <f t="shared" si="366"/>
        <v/>
      </c>
      <c r="DB379" s="26" t="str">
        <f t="shared" si="367"/>
        <v/>
      </c>
      <c r="DC379" s="26" t="str">
        <f t="shared" si="368"/>
        <v/>
      </c>
      <c r="DD379" s="26" t="str">
        <f t="shared" si="369"/>
        <v/>
      </c>
      <c r="DE379" s="26" t="str">
        <f t="shared" si="370"/>
        <v/>
      </c>
      <c r="DF379" s="26" t="str">
        <f t="shared" si="371"/>
        <v/>
      </c>
      <c r="DG379" s="26" t="str">
        <f t="shared" si="372"/>
        <v/>
      </c>
      <c r="DH379" s="26" t="str">
        <f t="shared" si="373"/>
        <v/>
      </c>
      <c r="DI379" s="26" t="str">
        <f t="shared" si="374"/>
        <v/>
      </c>
      <c r="DJ379" s="26" t="str">
        <f t="shared" si="375"/>
        <v/>
      </c>
      <c r="DK379" s="26" t="str">
        <f t="shared" si="376"/>
        <v/>
      </c>
      <c r="DL379" s="26" t="str">
        <f t="shared" si="377"/>
        <v/>
      </c>
      <c r="DM379" s="26" t="str">
        <f t="shared" si="378"/>
        <v>133. ANCILLARY OR OTHER USE</v>
      </c>
      <c r="DN379" s="26" t="str">
        <f t="shared" si="379"/>
        <v/>
      </c>
      <c r="DO379" s="26" t="str">
        <f t="shared" si="380"/>
        <v/>
      </c>
      <c r="DP379" s="26" t="str">
        <f t="shared" si="381"/>
        <v/>
      </c>
      <c r="DQ379" s="26" t="str">
        <f t="shared" si="382"/>
        <v/>
      </c>
      <c r="DR379" s="26" t="str">
        <f t="shared" si="383"/>
        <v/>
      </c>
      <c r="DS379" s="26" t="str">
        <f t="shared" si="384"/>
        <v/>
      </c>
      <c r="DT379" s="26" t="str">
        <f t="shared" si="385"/>
        <v/>
      </c>
      <c r="DU379" s="26" t="str">
        <f t="shared" si="386"/>
        <v/>
      </c>
      <c r="DV379" s="26" t="str">
        <f t="shared" si="387"/>
        <v>142. Z399  OTHER</v>
      </c>
    </row>
    <row r="380" spans="1:126" ht="135" x14ac:dyDescent="0.25">
      <c r="A380" t="s">
        <v>1942</v>
      </c>
      <c r="B380">
        <v>2019</v>
      </c>
      <c r="C380" t="s">
        <v>2046</v>
      </c>
      <c r="D380">
        <v>106990</v>
      </c>
      <c r="E380" s="19">
        <v>1319218079604</v>
      </c>
      <c r="F380" t="s">
        <v>534</v>
      </c>
      <c r="G380">
        <v>325110</v>
      </c>
      <c r="H380" t="s">
        <v>535</v>
      </c>
      <c r="I380" t="s">
        <v>536</v>
      </c>
      <c r="J380" t="s">
        <v>266</v>
      </c>
      <c r="K380" t="s">
        <v>113</v>
      </c>
      <c r="L380">
        <v>77520</v>
      </c>
      <c r="M380" s="26" t="str">
        <f t="shared" si="333"/>
        <v>89. PRODUCE THE CHEMICAL, 92. SALE OR DISTRIBUTION OF THE CHEMICAL, 93. AS A BYPRODUCT, 95. USED AS A REACTANT, 96. P101  FEEDSTOCKS, 98. P103  INTERMEDIATES, 133. ANCILLARY OR OTHER USE, 134. Z301  CLEANER, 135. Z302  DEGREASER, 136. Z303  LUBRICANT, 141. Z308  CONSTRUCTION MATERIALS, 142. Z399  OTHER</v>
      </c>
      <c r="N380" s="26" t="s">
        <v>172</v>
      </c>
      <c r="O380" s="26" t="s">
        <v>2084</v>
      </c>
      <c r="P380">
        <v>19000</v>
      </c>
      <c r="Q380">
        <v>42000</v>
      </c>
      <c r="R380">
        <v>61000</v>
      </c>
      <c r="S380" s="26" t="s">
        <v>1940</v>
      </c>
      <c r="T380" s="26" t="s">
        <v>1941</v>
      </c>
      <c r="U380" s="26" t="s">
        <v>1941</v>
      </c>
      <c r="V380" s="26" t="s">
        <v>1940</v>
      </c>
      <c r="W380" s="26" t="s">
        <v>1940</v>
      </c>
      <c r="X380" s="26" t="s">
        <v>1941</v>
      </c>
      <c r="Y380" s="26" t="s">
        <v>1940</v>
      </c>
      <c r="Z380" s="26" t="s">
        <v>1940</v>
      </c>
      <c r="AA380" s="26" t="s">
        <v>1941</v>
      </c>
      <c r="AB380" s="26" t="s">
        <v>1940</v>
      </c>
      <c r="AC380" s="26" t="s">
        <v>1941</v>
      </c>
      <c r="AD380" s="26" t="s">
        <v>1941</v>
      </c>
      <c r="AE380" s="26" t="s">
        <v>1941</v>
      </c>
      <c r="AF380" s="26" t="s">
        <v>1941</v>
      </c>
      <c r="AG380" s="26" t="s">
        <v>1941</v>
      </c>
      <c r="AH380" s="26" t="s">
        <v>1941</v>
      </c>
      <c r="AI380" s="26" t="s">
        <v>1941</v>
      </c>
      <c r="AJ380" s="26" t="s">
        <v>1941</v>
      </c>
      <c r="AK380" s="26" t="s">
        <v>1941</v>
      </c>
      <c r="AL380" s="26" t="s">
        <v>1941</v>
      </c>
      <c r="AM380" s="26" t="s">
        <v>1941</v>
      </c>
      <c r="AN380" s="26" t="s">
        <v>1941</v>
      </c>
      <c r="AO380" s="26" t="s">
        <v>1941</v>
      </c>
      <c r="AP380" s="26" t="s">
        <v>1941</v>
      </c>
      <c r="AQ380" s="26" t="s">
        <v>1941</v>
      </c>
      <c r="AR380" s="26" t="s">
        <v>1941</v>
      </c>
      <c r="AS380" s="26" t="s">
        <v>1941</v>
      </c>
      <c r="AT380" s="26" t="s">
        <v>1941</v>
      </c>
      <c r="AU380" s="26" t="s">
        <v>1941</v>
      </c>
      <c r="AV380" s="26" t="s">
        <v>1941</v>
      </c>
      <c r="AW380" s="26" t="s">
        <v>1941</v>
      </c>
      <c r="AX380" s="26" t="s">
        <v>1941</v>
      </c>
      <c r="AY380" s="26" t="s">
        <v>1941</v>
      </c>
      <c r="AZ380" s="26" t="s">
        <v>1941</v>
      </c>
      <c r="BA380" s="26" t="s">
        <v>1941</v>
      </c>
      <c r="BB380" s="26" t="s">
        <v>1941</v>
      </c>
      <c r="BC380" s="26" t="s">
        <v>1941</v>
      </c>
      <c r="BD380" s="26" t="s">
        <v>1941</v>
      </c>
      <c r="BE380" s="26" t="s">
        <v>1941</v>
      </c>
      <c r="BF380" s="26" t="s">
        <v>1941</v>
      </c>
      <c r="BG380" s="26" t="s">
        <v>1941</v>
      </c>
      <c r="BH380" s="26" t="s">
        <v>1941</v>
      </c>
      <c r="BI380" s="26" t="s">
        <v>1941</v>
      </c>
      <c r="BJ380" s="26" t="s">
        <v>1941</v>
      </c>
      <c r="BK380" s="26" t="s">
        <v>1940</v>
      </c>
      <c r="BL380" s="26" t="s">
        <v>1940</v>
      </c>
      <c r="BM380" s="26" t="s">
        <v>1940</v>
      </c>
      <c r="BN380" s="26" t="s">
        <v>1940</v>
      </c>
      <c r="BO380" s="26" t="s">
        <v>1941</v>
      </c>
      <c r="BP380" s="26" t="s">
        <v>1941</v>
      </c>
      <c r="BQ380" s="26" t="s">
        <v>1941</v>
      </c>
      <c r="BR380" s="26" t="s">
        <v>1941</v>
      </c>
      <c r="BS380" s="26" t="s">
        <v>1940</v>
      </c>
      <c r="BT380" s="26" t="s">
        <v>1940</v>
      </c>
      <c r="BU380" s="26" t="str">
        <f t="shared" si="334"/>
        <v>89. PRODUCE THE CHEMICAL</v>
      </c>
      <c r="BV380" s="26" t="str">
        <f t="shared" si="335"/>
        <v/>
      </c>
      <c r="BW380" s="26" t="str">
        <f t="shared" si="336"/>
        <v/>
      </c>
      <c r="BX380" s="26" t="str">
        <f t="shared" si="337"/>
        <v>92. SALE OR DISTRIBUTION OF THE CHEMICAL</v>
      </c>
      <c r="BY380" s="26" t="str">
        <f t="shared" si="338"/>
        <v>93. AS A BYPRODUCT</v>
      </c>
      <c r="BZ380" s="26" t="str">
        <f t="shared" si="339"/>
        <v/>
      </c>
      <c r="CA380" s="26" t="str">
        <f t="shared" si="340"/>
        <v>95. USED AS A REACTANT</v>
      </c>
      <c r="CB380" s="26" t="str">
        <f t="shared" si="341"/>
        <v>96. P101  FEEDSTOCKS</v>
      </c>
      <c r="CC380" s="26" t="str">
        <f t="shared" si="342"/>
        <v/>
      </c>
      <c r="CD380" s="26" t="str">
        <f t="shared" si="343"/>
        <v>98. P103  INTERMEDIATES</v>
      </c>
      <c r="CE380" s="26" t="str">
        <f t="shared" si="344"/>
        <v/>
      </c>
      <c r="CF380" s="26" t="str">
        <f t="shared" si="345"/>
        <v/>
      </c>
      <c r="CG380" s="26" t="str">
        <f t="shared" si="346"/>
        <v/>
      </c>
      <c r="CH380" s="26" t="str">
        <f t="shared" si="347"/>
        <v/>
      </c>
      <c r="CI380" s="26" t="str">
        <f t="shared" si="348"/>
        <v/>
      </c>
      <c r="CJ380" s="26" t="str">
        <f t="shared" si="349"/>
        <v/>
      </c>
      <c r="CK380" s="26" t="str">
        <f t="shared" si="350"/>
        <v/>
      </c>
      <c r="CL380" s="26" t="str">
        <f t="shared" si="351"/>
        <v/>
      </c>
      <c r="CM380" s="26" t="str">
        <f t="shared" si="352"/>
        <v/>
      </c>
      <c r="CN380" s="26" t="str">
        <f t="shared" si="353"/>
        <v/>
      </c>
      <c r="CO380" s="26" t="str">
        <f t="shared" si="354"/>
        <v/>
      </c>
      <c r="CP380" s="26" t="str">
        <f t="shared" si="355"/>
        <v/>
      </c>
      <c r="CQ380" s="26" t="str">
        <f t="shared" si="356"/>
        <v/>
      </c>
      <c r="CR380" s="26" t="str">
        <f t="shared" si="357"/>
        <v/>
      </c>
      <c r="CS380" s="26" t="str">
        <f t="shared" si="358"/>
        <v/>
      </c>
      <c r="CT380" s="26" t="str">
        <f t="shared" si="359"/>
        <v/>
      </c>
      <c r="CU380" s="26" t="str">
        <f t="shared" si="360"/>
        <v/>
      </c>
      <c r="CV380" s="26" t="str">
        <f t="shared" si="361"/>
        <v/>
      </c>
      <c r="CW380" s="26" t="str">
        <f t="shared" si="362"/>
        <v/>
      </c>
      <c r="CX380" s="26" t="str">
        <f t="shared" si="363"/>
        <v/>
      </c>
      <c r="CY380" s="26" t="str">
        <f t="shared" si="364"/>
        <v/>
      </c>
      <c r="CZ380" s="26" t="str">
        <f t="shared" si="365"/>
        <v/>
      </c>
      <c r="DA380" s="26" t="str">
        <f t="shared" si="366"/>
        <v/>
      </c>
      <c r="DB380" s="26" t="str">
        <f t="shared" si="367"/>
        <v/>
      </c>
      <c r="DC380" s="26" t="str">
        <f t="shared" si="368"/>
        <v/>
      </c>
      <c r="DD380" s="26" t="str">
        <f t="shared" si="369"/>
        <v/>
      </c>
      <c r="DE380" s="26" t="str">
        <f t="shared" si="370"/>
        <v/>
      </c>
      <c r="DF380" s="26" t="str">
        <f t="shared" si="371"/>
        <v/>
      </c>
      <c r="DG380" s="26" t="str">
        <f t="shared" si="372"/>
        <v/>
      </c>
      <c r="DH380" s="26" t="str">
        <f t="shared" si="373"/>
        <v/>
      </c>
      <c r="DI380" s="26" t="str">
        <f t="shared" si="374"/>
        <v/>
      </c>
      <c r="DJ380" s="26" t="str">
        <f t="shared" si="375"/>
        <v/>
      </c>
      <c r="DK380" s="26" t="str">
        <f t="shared" si="376"/>
        <v/>
      </c>
      <c r="DL380" s="26" t="str">
        <f t="shared" si="377"/>
        <v/>
      </c>
      <c r="DM380" s="26" t="str">
        <f t="shared" si="378"/>
        <v>133. ANCILLARY OR OTHER USE</v>
      </c>
      <c r="DN380" s="26" t="str">
        <f t="shared" si="379"/>
        <v>134. Z301  CLEANER</v>
      </c>
      <c r="DO380" s="26" t="str">
        <f t="shared" si="380"/>
        <v>135. Z302  DEGREASER</v>
      </c>
      <c r="DP380" s="26" t="str">
        <f t="shared" si="381"/>
        <v>136. Z303  LUBRICANT</v>
      </c>
      <c r="DQ380" s="26" t="str">
        <f t="shared" si="382"/>
        <v/>
      </c>
      <c r="DR380" s="26" t="str">
        <f t="shared" si="383"/>
        <v/>
      </c>
      <c r="DS380" s="26" t="str">
        <f t="shared" si="384"/>
        <v/>
      </c>
      <c r="DT380" s="26" t="str">
        <f t="shared" si="385"/>
        <v/>
      </c>
      <c r="DU380" s="26" t="str">
        <f t="shared" si="386"/>
        <v>141. Z308  CONSTRUCTION MATERIALS</v>
      </c>
      <c r="DV380" s="26" t="str">
        <f t="shared" si="387"/>
        <v>142. Z399  OTHER</v>
      </c>
    </row>
    <row r="381" spans="1:126" ht="180" x14ac:dyDescent="0.25">
      <c r="A381" t="s">
        <v>1942</v>
      </c>
      <c r="B381">
        <v>2020</v>
      </c>
      <c r="C381" t="s">
        <v>2046</v>
      </c>
      <c r="D381">
        <v>106990</v>
      </c>
      <c r="E381" s="19">
        <v>1320220593887</v>
      </c>
      <c r="F381" t="s">
        <v>534</v>
      </c>
      <c r="G381">
        <v>325110</v>
      </c>
      <c r="H381" t="s">
        <v>535</v>
      </c>
      <c r="I381" t="s">
        <v>536</v>
      </c>
      <c r="J381" t="s">
        <v>266</v>
      </c>
      <c r="K381" t="s">
        <v>113</v>
      </c>
      <c r="L381">
        <v>77520</v>
      </c>
      <c r="M381" s="26" t="str">
        <f t="shared" si="333"/>
        <v>89. PRODUCE THE CHEMICAL, 90. IMPORT THE CHEMICAL, 91. ON-SITE USE OF THE CHEMICAL, 92. SALE OR DISTRIBUTION OF THE CHEMICAL, 93. AS A BYPRODUCT, 95. USED AS A REACTANT, 96. P101  FEEDSTOCKS, 97. P102  RAW MATERIALS, 98. P103  INTERMEDIATES, 116. AS A PROCESS IMPURITY, 133. ANCILLARY OR OTHER USE, 134. Z301  CLEANER, 135. Z302  DEGREASER, 136. Z303  LUBRICANT, 141. Z308  CONSTRUCTION MATERIALS, 142. Z399  OTHER</v>
      </c>
      <c r="N381" s="26" t="s">
        <v>172</v>
      </c>
      <c r="O381" s="26" t="s">
        <v>2084</v>
      </c>
      <c r="P381">
        <v>13000</v>
      </c>
      <c r="Q381">
        <v>33000</v>
      </c>
      <c r="R381">
        <v>46000</v>
      </c>
      <c r="S381" s="26" t="s">
        <v>1940</v>
      </c>
      <c r="T381" s="26" t="s">
        <v>1940</v>
      </c>
      <c r="U381" s="26" t="s">
        <v>1940</v>
      </c>
      <c r="V381" s="26" t="s">
        <v>1940</v>
      </c>
      <c r="W381" s="26" t="s">
        <v>1940</v>
      </c>
      <c r="X381" s="26" t="s">
        <v>1941</v>
      </c>
      <c r="Y381" s="26" t="s">
        <v>1940</v>
      </c>
      <c r="Z381" s="26" t="s">
        <v>1940</v>
      </c>
      <c r="AA381" s="26" t="s">
        <v>1940</v>
      </c>
      <c r="AB381" s="26" t="s">
        <v>1940</v>
      </c>
      <c r="AC381" s="26" t="s">
        <v>1941</v>
      </c>
      <c r="AD381" s="26" t="s">
        <v>1941</v>
      </c>
      <c r="AE381" s="26" t="s">
        <v>1941</v>
      </c>
      <c r="AF381" s="26" t="s">
        <v>1941</v>
      </c>
      <c r="AG381" s="26" t="s">
        <v>1941</v>
      </c>
      <c r="AH381" s="26" t="s">
        <v>1941</v>
      </c>
      <c r="AI381" s="26" t="s">
        <v>1941</v>
      </c>
      <c r="AJ381" s="26" t="s">
        <v>1941</v>
      </c>
      <c r="AK381" s="26" t="s">
        <v>1941</v>
      </c>
      <c r="AL381" s="26" t="s">
        <v>1941</v>
      </c>
      <c r="AM381" s="26" t="s">
        <v>1941</v>
      </c>
      <c r="AN381" s="26" t="s">
        <v>1941</v>
      </c>
      <c r="AO381" s="26" t="s">
        <v>1941</v>
      </c>
      <c r="AP381" s="26" t="s">
        <v>1941</v>
      </c>
      <c r="AQ381" s="26" t="s">
        <v>1941</v>
      </c>
      <c r="AR381" s="26" t="s">
        <v>1941</v>
      </c>
      <c r="AS381" s="26" t="s">
        <v>1941</v>
      </c>
      <c r="AT381" s="26" t="s">
        <v>1940</v>
      </c>
      <c r="AU381" s="26" t="s">
        <v>1941</v>
      </c>
      <c r="AV381" s="26" t="s">
        <v>1941</v>
      </c>
      <c r="AW381" s="26" t="s">
        <v>1941</v>
      </c>
      <c r="AX381" s="26" t="s">
        <v>1941</v>
      </c>
      <c r="AY381" s="26" t="s">
        <v>1941</v>
      </c>
      <c r="AZ381" s="26" t="s">
        <v>1941</v>
      </c>
      <c r="BA381" s="26" t="s">
        <v>1941</v>
      </c>
      <c r="BB381" s="26" t="s">
        <v>1941</v>
      </c>
      <c r="BC381" s="26" t="s">
        <v>1941</v>
      </c>
      <c r="BD381" s="26" t="s">
        <v>1941</v>
      </c>
      <c r="BE381" s="26" t="s">
        <v>1941</v>
      </c>
      <c r="BF381" s="26" t="s">
        <v>1941</v>
      </c>
      <c r="BG381" s="26" t="s">
        <v>1941</v>
      </c>
      <c r="BH381" s="26" t="s">
        <v>1941</v>
      </c>
      <c r="BI381" s="26" t="s">
        <v>1941</v>
      </c>
      <c r="BJ381" s="26" t="s">
        <v>1941</v>
      </c>
      <c r="BK381" s="26" t="s">
        <v>1940</v>
      </c>
      <c r="BL381" s="26" t="s">
        <v>1940</v>
      </c>
      <c r="BM381" s="26" t="s">
        <v>1940</v>
      </c>
      <c r="BN381" s="26" t="s">
        <v>1940</v>
      </c>
      <c r="BO381" s="26" t="s">
        <v>1941</v>
      </c>
      <c r="BP381" s="26" t="s">
        <v>1941</v>
      </c>
      <c r="BQ381" s="26" t="s">
        <v>1941</v>
      </c>
      <c r="BR381" s="26" t="s">
        <v>1941</v>
      </c>
      <c r="BS381" s="26" t="s">
        <v>1940</v>
      </c>
      <c r="BT381" s="26" t="s">
        <v>1940</v>
      </c>
      <c r="BU381" s="26" t="str">
        <f t="shared" si="334"/>
        <v>89. PRODUCE THE CHEMICAL</v>
      </c>
      <c r="BV381" s="26" t="str">
        <f t="shared" si="335"/>
        <v>90. IMPORT THE CHEMICAL</v>
      </c>
      <c r="BW381" s="26" t="str">
        <f t="shared" si="336"/>
        <v>91. ON-SITE USE OF THE CHEMICAL</v>
      </c>
      <c r="BX381" s="26" t="str">
        <f t="shared" si="337"/>
        <v>92. SALE OR DISTRIBUTION OF THE CHEMICAL</v>
      </c>
      <c r="BY381" s="26" t="str">
        <f t="shared" si="338"/>
        <v>93. AS A BYPRODUCT</v>
      </c>
      <c r="BZ381" s="26" t="str">
        <f t="shared" si="339"/>
        <v/>
      </c>
      <c r="CA381" s="26" t="str">
        <f t="shared" si="340"/>
        <v>95. USED AS A REACTANT</v>
      </c>
      <c r="CB381" s="26" t="str">
        <f t="shared" si="341"/>
        <v>96. P101  FEEDSTOCKS</v>
      </c>
      <c r="CC381" s="26" t="str">
        <f t="shared" si="342"/>
        <v>97. P102  RAW MATERIALS</v>
      </c>
      <c r="CD381" s="26" t="str">
        <f t="shared" si="343"/>
        <v>98. P103  INTERMEDIATES</v>
      </c>
      <c r="CE381" s="26" t="str">
        <f t="shared" si="344"/>
        <v/>
      </c>
      <c r="CF381" s="26" t="str">
        <f t="shared" si="345"/>
        <v/>
      </c>
      <c r="CG381" s="26" t="str">
        <f t="shared" si="346"/>
        <v/>
      </c>
      <c r="CH381" s="26" t="str">
        <f t="shared" si="347"/>
        <v/>
      </c>
      <c r="CI381" s="26" t="str">
        <f t="shared" si="348"/>
        <v/>
      </c>
      <c r="CJ381" s="26" t="str">
        <f t="shared" si="349"/>
        <v/>
      </c>
      <c r="CK381" s="26" t="str">
        <f t="shared" si="350"/>
        <v/>
      </c>
      <c r="CL381" s="26" t="str">
        <f t="shared" si="351"/>
        <v/>
      </c>
      <c r="CM381" s="26" t="str">
        <f t="shared" si="352"/>
        <v/>
      </c>
      <c r="CN381" s="26" t="str">
        <f t="shared" si="353"/>
        <v/>
      </c>
      <c r="CO381" s="26" t="str">
        <f t="shared" si="354"/>
        <v/>
      </c>
      <c r="CP381" s="26" t="str">
        <f t="shared" si="355"/>
        <v/>
      </c>
      <c r="CQ381" s="26" t="str">
        <f t="shared" si="356"/>
        <v/>
      </c>
      <c r="CR381" s="26" t="str">
        <f t="shared" si="357"/>
        <v/>
      </c>
      <c r="CS381" s="26" t="str">
        <f t="shared" si="358"/>
        <v/>
      </c>
      <c r="CT381" s="26" t="str">
        <f t="shared" si="359"/>
        <v/>
      </c>
      <c r="CU381" s="26" t="str">
        <f t="shared" si="360"/>
        <v/>
      </c>
      <c r="CV381" s="26" t="str">
        <f t="shared" si="361"/>
        <v>116. AS A PROCESS IMPURITY</v>
      </c>
      <c r="CW381" s="26" t="str">
        <f t="shared" si="362"/>
        <v/>
      </c>
      <c r="CX381" s="26" t="str">
        <f t="shared" si="363"/>
        <v/>
      </c>
      <c r="CY381" s="26" t="str">
        <f t="shared" si="364"/>
        <v/>
      </c>
      <c r="CZ381" s="26" t="str">
        <f t="shared" si="365"/>
        <v/>
      </c>
      <c r="DA381" s="26" t="str">
        <f t="shared" si="366"/>
        <v/>
      </c>
      <c r="DB381" s="26" t="str">
        <f t="shared" si="367"/>
        <v/>
      </c>
      <c r="DC381" s="26" t="str">
        <f t="shared" si="368"/>
        <v/>
      </c>
      <c r="DD381" s="26" t="str">
        <f t="shared" si="369"/>
        <v/>
      </c>
      <c r="DE381" s="26" t="str">
        <f t="shared" si="370"/>
        <v/>
      </c>
      <c r="DF381" s="26" t="str">
        <f t="shared" si="371"/>
        <v/>
      </c>
      <c r="DG381" s="26" t="str">
        <f t="shared" si="372"/>
        <v/>
      </c>
      <c r="DH381" s="26" t="str">
        <f t="shared" si="373"/>
        <v/>
      </c>
      <c r="DI381" s="26" t="str">
        <f t="shared" si="374"/>
        <v/>
      </c>
      <c r="DJ381" s="26" t="str">
        <f t="shared" si="375"/>
        <v/>
      </c>
      <c r="DK381" s="26" t="str">
        <f t="shared" si="376"/>
        <v/>
      </c>
      <c r="DL381" s="26" t="str">
        <f t="shared" si="377"/>
        <v/>
      </c>
      <c r="DM381" s="26" t="str">
        <f t="shared" si="378"/>
        <v>133. ANCILLARY OR OTHER USE</v>
      </c>
      <c r="DN381" s="26" t="str">
        <f t="shared" si="379"/>
        <v>134. Z301  CLEANER</v>
      </c>
      <c r="DO381" s="26" t="str">
        <f t="shared" si="380"/>
        <v>135. Z302  DEGREASER</v>
      </c>
      <c r="DP381" s="26" t="str">
        <f t="shared" si="381"/>
        <v>136. Z303  LUBRICANT</v>
      </c>
      <c r="DQ381" s="26" t="str">
        <f t="shared" si="382"/>
        <v/>
      </c>
      <c r="DR381" s="26" t="str">
        <f t="shared" si="383"/>
        <v/>
      </c>
      <c r="DS381" s="26" t="str">
        <f t="shared" si="384"/>
        <v/>
      </c>
      <c r="DT381" s="26" t="str">
        <f t="shared" si="385"/>
        <v/>
      </c>
      <c r="DU381" s="26" t="str">
        <f t="shared" si="386"/>
        <v>141. Z308  CONSTRUCTION MATERIALS</v>
      </c>
      <c r="DV381" s="26" t="str">
        <f t="shared" si="387"/>
        <v>142. Z399  OTHER</v>
      </c>
    </row>
    <row r="382" spans="1:126" ht="135" x14ac:dyDescent="0.25">
      <c r="A382" t="s">
        <v>1942</v>
      </c>
      <c r="B382">
        <v>2021</v>
      </c>
      <c r="C382" t="s">
        <v>2046</v>
      </c>
      <c r="D382">
        <v>106990</v>
      </c>
      <c r="E382" s="19">
        <v>1321220594764</v>
      </c>
      <c r="F382" t="s">
        <v>534</v>
      </c>
      <c r="G382">
        <v>325110</v>
      </c>
      <c r="H382" t="s">
        <v>535</v>
      </c>
      <c r="I382" t="s">
        <v>536</v>
      </c>
      <c r="J382" t="s">
        <v>266</v>
      </c>
      <c r="K382" t="s">
        <v>113</v>
      </c>
      <c r="L382">
        <v>77520</v>
      </c>
      <c r="M382" s="26" t="str">
        <f t="shared" si="333"/>
        <v>89. PRODUCE THE CHEMICAL, 92. SALE OR DISTRIBUTION OF THE CHEMICAL, 93. AS A BYPRODUCT, 95. USED AS A REACTANT, 96. P101  FEEDSTOCKS, 98. P103  INTERMEDIATES, 133. ANCILLARY OR OTHER USE, 134. Z301  CLEANER, 135. Z302  DEGREASER, 136. Z303  LUBRICANT, 141. Z308  CONSTRUCTION MATERIALS, 142. Z399  OTHER</v>
      </c>
      <c r="N382" s="26" t="s">
        <v>172</v>
      </c>
      <c r="O382" s="26" t="s">
        <v>2084</v>
      </c>
      <c r="P382">
        <v>17000</v>
      </c>
      <c r="Q382">
        <v>26000</v>
      </c>
      <c r="R382">
        <v>43000</v>
      </c>
      <c r="S382" s="26" t="s">
        <v>1940</v>
      </c>
      <c r="T382" s="26" t="s">
        <v>1941</v>
      </c>
      <c r="U382" s="26" t="s">
        <v>1941</v>
      </c>
      <c r="V382" s="26" t="s">
        <v>1940</v>
      </c>
      <c r="W382" s="26" t="s">
        <v>1940</v>
      </c>
      <c r="X382" s="26" t="s">
        <v>1941</v>
      </c>
      <c r="Y382" s="26" t="s">
        <v>1940</v>
      </c>
      <c r="Z382" s="26" t="s">
        <v>1940</v>
      </c>
      <c r="AA382" s="26" t="s">
        <v>1941</v>
      </c>
      <c r="AB382" s="26" t="s">
        <v>1940</v>
      </c>
      <c r="AC382" s="26" t="s">
        <v>1941</v>
      </c>
      <c r="AD382" s="26" t="s">
        <v>1941</v>
      </c>
      <c r="AE382" s="26" t="s">
        <v>1941</v>
      </c>
      <c r="AF382" s="26" t="s">
        <v>1941</v>
      </c>
      <c r="AG382" s="26" t="s">
        <v>1941</v>
      </c>
      <c r="AH382" s="26" t="s">
        <v>1941</v>
      </c>
      <c r="AI382" s="26" t="s">
        <v>1941</v>
      </c>
      <c r="AJ382" s="26" t="s">
        <v>1941</v>
      </c>
      <c r="AK382" s="26" t="s">
        <v>1941</v>
      </c>
      <c r="AL382" s="26" t="s">
        <v>1941</v>
      </c>
      <c r="AM382" s="26" t="s">
        <v>1941</v>
      </c>
      <c r="AN382" s="26" t="s">
        <v>1941</v>
      </c>
      <c r="AO382" s="26" t="s">
        <v>1941</v>
      </c>
      <c r="AP382" s="26" t="s">
        <v>1941</v>
      </c>
      <c r="AQ382" s="26" t="s">
        <v>1941</v>
      </c>
      <c r="AR382" s="26" t="s">
        <v>1941</v>
      </c>
      <c r="AS382" s="26" t="s">
        <v>1941</v>
      </c>
      <c r="AT382" s="26" t="s">
        <v>1941</v>
      </c>
      <c r="AU382" s="26" t="s">
        <v>1941</v>
      </c>
      <c r="AV382" s="26" t="s">
        <v>1941</v>
      </c>
      <c r="AW382" s="26" t="s">
        <v>1941</v>
      </c>
      <c r="AX382" s="26" t="s">
        <v>1941</v>
      </c>
      <c r="AY382" s="26" t="s">
        <v>1941</v>
      </c>
      <c r="AZ382" s="26" t="s">
        <v>1941</v>
      </c>
      <c r="BA382" s="26" t="s">
        <v>1941</v>
      </c>
      <c r="BB382" s="26" t="s">
        <v>1941</v>
      </c>
      <c r="BC382" s="26" t="s">
        <v>1941</v>
      </c>
      <c r="BD382" s="26" t="s">
        <v>1941</v>
      </c>
      <c r="BE382" s="26" t="s">
        <v>1941</v>
      </c>
      <c r="BF382" s="26" t="s">
        <v>1941</v>
      </c>
      <c r="BG382" s="26" t="s">
        <v>1941</v>
      </c>
      <c r="BH382" s="26" t="s">
        <v>1941</v>
      </c>
      <c r="BI382" s="26" t="s">
        <v>1941</v>
      </c>
      <c r="BJ382" s="26" t="s">
        <v>1941</v>
      </c>
      <c r="BK382" s="26" t="s">
        <v>1940</v>
      </c>
      <c r="BL382" s="26" t="s">
        <v>1940</v>
      </c>
      <c r="BM382" s="26" t="s">
        <v>1940</v>
      </c>
      <c r="BN382" s="26" t="s">
        <v>1940</v>
      </c>
      <c r="BO382" s="26" t="s">
        <v>1941</v>
      </c>
      <c r="BP382" s="26" t="s">
        <v>1941</v>
      </c>
      <c r="BQ382" s="26" t="s">
        <v>1941</v>
      </c>
      <c r="BR382" s="26" t="s">
        <v>1941</v>
      </c>
      <c r="BS382" s="26" t="s">
        <v>1940</v>
      </c>
      <c r="BT382" s="26" t="s">
        <v>1940</v>
      </c>
      <c r="BU382" s="26" t="str">
        <f t="shared" si="334"/>
        <v>89. PRODUCE THE CHEMICAL</v>
      </c>
      <c r="BV382" s="26" t="str">
        <f t="shared" si="335"/>
        <v/>
      </c>
      <c r="BW382" s="26" t="str">
        <f t="shared" si="336"/>
        <v/>
      </c>
      <c r="BX382" s="26" t="str">
        <f t="shared" si="337"/>
        <v>92. SALE OR DISTRIBUTION OF THE CHEMICAL</v>
      </c>
      <c r="BY382" s="26" t="str">
        <f t="shared" si="338"/>
        <v>93. AS A BYPRODUCT</v>
      </c>
      <c r="BZ382" s="26" t="str">
        <f t="shared" si="339"/>
        <v/>
      </c>
      <c r="CA382" s="26" t="str">
        <f t="shared" si="340"/>
        <v>95. USED AS A REACTANT</v>
      </c>
      <c r="CB382" s="26" t="str">
        <f t="shared" si="341"/>
        <v>96. P101  FEEDSTOCKS</v>
      </c>
      <c r="CC382" s="26" t="str">
        <f t="shared" si="342"/>
        <v/>
      </c>
      <c r="CD382" s="26" t="str">
        <f t="shared" si="343"/>
        <v>98. P103  INTERMEDIATES</v>
      </c>
      <c r="CE382" s="26" t="str">
        <f t="shared" si="344"/>
        <v/>
      </c>
      <c r="CF382" s="26" t="str">
        <f t="shared" si="345"/>
        <v/>
      </c>
      <c r="CG382" s="26" t="str">
        <f t="shared" si="346"/>
        <v/>
      </c>
      <c r="CH382" s="26" t="str">
        <f t="shared" si="347"/>
        <v/>
      </c>
      <c r="CI382" s="26" t="str">
        <f t="shared" si="348"/>
        <v/>
      </c>
      <c r="CJ382" s="26" t="str">
        <f t="shared" si="349"/>
        <v/>
      </c>
      <c r="CK382" s="26" t="str">
        <f t="shared" si="350"/>
        <v/>
      </c>
      <c r="CL382" s="26" t="str">
        <f t="shared" si="351"/>
        <v/>
      </c>
      <c r="CM382" s="26" t="str">
        <f t="shared" si="352"/>
        <v/>
      </c>
      <c r="CN382" s="26" t="str">
        <f t="shared" si="353"/>
        <v/>
      </c>
      <c r="CO382" s="26" t="str">
        <f t="shared" si="354"/>
        <v/>
      </c>
      <c r="CP382" s="26" t="str">
        <f t="shared" si="355"/>
        <v/>
      </c>
      <c r="CQ382" s="26" t="str">
        <f t="shared" si="356"/>
        <v/>
      </c>
      <c r="CR382" s="26" t="str">
        <f t="shared" si="357"/>
        <v/>
      </c>
      <c r="CS382" s="26" t="str">
        <f t="shared" si="358"/>
        <v/>
      </c>
      <c r="CT382" s="26" t="str">
        <f t="shared" si="359"/>
        <v/>
      </c>
      <c r="CU382" s="26" t="str">
        <f t="shared" si="360"/>
        <v/>
      </c>
      <c r="CV382" s="26" t="str">
        <f t="shared" si="361"/>
        <v/>
      </c>
      <c r="CW382" s="26" t="str">
        <f t="shared" si="362"/>
        <v/>
      </c>
      <c r="CX382" s="26" t="str">
        <f t="shared" si="363"/>
        <v/>
      </c>
      <c r="CY382" s="26" t="str">
        <f t="shared" si="364"/>
        <v/>
      </c>
      <c r="CZ382" s="26" t="str">
        <f t="shared" si="365"/>
        <v/>
      </c>
      <c r="DA382" s="26" t="str">
        <f t="shared" si="366"/>
        <v/>
      </c>
      <c r="DB382" s="26" t="str">
        <f t="shared" si="367"/>
        <v/>
      </c>
      <c r="DC382" s="26" t="str">
        <f t="shared" si="368"/>
        <v/>
      </c>
      <c r="DD382" s="26" t="str">
        <f t="shared" si="369"/>
        <v/>
      </c>
      <c r="DE382" s="26" t="str">
        <f t="shared" si="370"/>
        <v/>
      </c>
      <c r="DF382" s="26" t="str">
        <f t="shared" si="371"/>
        <v/>
      </c>
      <c r="DG382" s="26" t="str">
        <f t="shared" si="372"/>
        <v/>
      </c>
      <c r="DH382" s="26" t="str">
        <f t="shared" si="373"/>
        <v/>
      </c>
      <c r="DI382" s="26" t="str">
        <f t="shared" si="374"/>
        <v/>
      </c>
      <c r="DJ382" s="26" t="str">
        <f t="shared" si="375"/>
        <v/>
      </c>
      <c r="DK382" s="26" t="str">
        <f t="shared" si="376"/>
        <v/>
      </c>
      <c r="DL382" s="26" t="str">
        <f t="shared" si="377"/>
        <v/>
      </c>
      <c r="DM382" s="26" t="str">
        <f t="shared" si="378"/>
        <v>133. ANCILLARY OR OTHER USE</v>
      </c>
      <c r="DN382" s="26" t="str">
        <f t="shared" si="379"/>
        <v>134. Z301  CLEANER</v>
      </c>
      <c r="DO382" s="26" t="str">
        <f t="shared" si="380"/>
        <v>135. Z302  DEGREASER</v>
      </c>
      <c r="DP382" s="26" t="str">
        <f t="shared" si="381"/>
        <v>136. Z303  LUBRICANT</v>
      </c>
      <c r="DQ382" s="26" t="str">
        <f t="shared" si="382"/>
        <v/>
      </c>
      <c r="DR382" s="26" t="str">
        <f t="shared" si="383"/>
        <v/>
      </c>
      <c r="DS382" s="26" t="str">
        <f t="shared" si="384"/>
        <v/>
      </c>
      <c r="DT382" s="26" t="str">
        <f t="shared" si="385"/>
        <v/>
      </c>
      <c r="DU382" s="26" t="str">
        <f t="shared" si="386"/>
        <v>141. Z308  CONSTRUCTION MATERIALS</v>
      </c>
      <c r="DV382" s="26" t="str">
        <f t="shared" si="387"/>
        <v>142. Z399  OTHER</v>
      </c>
    </row>
    <row r="383" spans="1:126" ht="90" x14ac:dyDescent="0.25">
      <c r="A383" t="s">
        <v>1942</v>
      </c>
      <c r="B383">
        <v>2016</v>
      </c>
      <c r="C383" t="s">
        <v>2046</v>
      </c>
      <c r="D383">
        <v>106990</v>
      </c>
      <c r="E383" s="19">
        <v>1316215582255</v>
      </c>
      <c r="F383" t="s">
        <v>538</v>
      </c>
      <c r="G383">
        <v>324110</v>
      </c>
      <c r="H383" t="s">
        <v>539</v>
      </c>
      <c r="I383" t="s">
        <v>540</v>
      </c>
      <c r="J383" t="s">
        <v>541</v>
      </c>
      <c r="K383" t="s">
        <v>113</v>
      </c>
      <c r="L383">
        <v>77701</v>
      </c>
      <c r="M383" s="26" t="str">
        <f t="shared" si="333"/>
        <v>89. PRODUCE THE CHEMICAL, 90. IMPORT THE CHEMICAL, 91. ON-SITE USE OF THE CHEMICAL, 93. AS A BYPRODUCT, 94. AS A MANUFACTURED IMPURITY, 101. ADDED AS A FORMULATION COMPONENT, 116. AS A PROCESS IMPURITY</v>
      </c>
      <c r="N383" s="26" t="s">
        <v>123</v>
      </c>
      <c r="O383" s="26" t="s">
        <v>2062</v>
      </c>
      <c r="P383">
        <v>1100</v>
      </c>
      <c r="Q383">
        <v>210</v>
      </c>
      <c r="R383">
        <v>1310</v>
      </c>
      <c r="S383" s="26" t="s">
        <v>1940</v>
      </c>
      <c r="T383" s="26" t="s">
        <v>1940</v>
      </c>
      <c r="U383" s="26" t="s">
        <v>1940</v>
      </c>
      <c r="V383" s="26" t="s">
        <v>1941</v>
      </c>
      <c r="W383" s="26" t="s">
        <v>1940</v>
      </c>
      <c r="X383" s="26" t="s">
        <v>1940</v>
      </c>
      <c r="Y383" s="26" t="s">
        <v>1941</v>
      </c>
      <c r="AE383" s="26" t="s">
        <v>1940</v>
      </c>
      <c r="AR383" s="26" t="s">
        <v>1941</v>
      </c>
      <c r="AS383" s="26" t="s">
        <v>1941</v>
      </c>
      <c r="AT383" s="26" t="s">
        <v>1940</v>
      </c>
      <c r="AV383" s="26" t="s">
        <v>1941</v>
      </c>
      <c r="BD383" s="26" t="s">
        <v>1941</v>
      </c>
      <c r="BK383" s="26" t="s">
        <v>1941</v>
      </c>
      <c r="BU383" s="26" t="str">
        <f t="shared" si="334"/>
        <v>89. PRODUCE THE CHEMICAL</v>
      </c>
      <c r="BV383" s="26" t="str">
        <f t="shared" si="335"/>
        <v>90. IMPORT THE CHEMICAL</v>
      </c>
      <c r="BW383" s="26" t="str">
        <f t="shared" si="336"/>
        <v>91. ON-SITE USE OF THE CHEMICAL</v>
      </c>
      <c r="BX383" s="26" t="str">
        <f t="shared" si="337"/>
        <v/>
      </c>
      <c r="BY383" s="26" t="str">
        <f t="shared" si="338"/>
        <v>93. AS A BYPRODUCT</v>
      </c>
      <c r="BZ383" s="26" t="str">
        <f t="shared" si="339"/>
        <v>94. AS A MANUFACTURED IMPURITY</v>
      </c>
      <c r="CA383" s="26" t="str">
        <f t="shared" si="340"/>
        <v/>
      </c>
      <c r="CB383" s="26" t="str">
        <f t="shared" si="341"/>
        <v/>
      </c>
      <c r="CC383" s="26" t="str">
        <f t="shared" si="342"/>
        <v/>
      </c>
      <c r="CD383" s="26" t="str">
        <f t="shared" si="343"/>
        <v/>
      </c>
      <c r="CE383" s="26" t="str">
        <f t="shared" si="344"/>
        <v/>
      </c>
      <c r="CF383" s="26" t="str">
        <f t="shared" si="345"/>
        <v/>
      </c>
      <c r="CG383" s="26" t="str">
        <f t="shared" si="346"/>
        <v>101. ADDED AS A FORMULATION COMPONENT</v>
      </c>
      <c r="CH383" s="26" t="str">
        <f t="shared" si="347"/>
        <v/>
      </c>
      <c r="CI383" s="26" t="str">
        <f t="shared" si="348"/>
        <v/>
      </c>
      <c r="CJ383" s="26" t="str">
        <f t="shared" si="349"/>
        <v/>
      </c>
      <c r="CK383" s="26" t="str">
        <f t="shared" si="350"/>
        <v/>
      </c>
      <c r="CL383" s="26" t="str">
        <f t="shared" si="351"/>
        <v/>
      </c>
      <c r="CM383" s="26" t="str">
        <f t="shared" si="352"/>
        <v/>
      </c>
      <c r="CN383" s="26" t="str">
        <f t="shared" si="353"/>
        <v/>
      </c>
      <c r="CO383" s="26" t="str">
        <f t="shared" si="354"/>
        <v/>
      </c>
      <c r="CP383" s="26" t="str">
        <f t="shared" si="355"/>
        <v/>
      </c>
      <c r="CQ383" s="26" t="str">
        <f t="shared" si="356"/>
        <v/>
      </c>
      <c r="CR383" s="26" t="str">
        <f t="shared" si="357"/>
        <v/>
      </c>
      <c r="CS383" s="26" t="str">
        <f t="shared" si="358"/>
        <v/>
      </c>
      <c r="CT383" s="26" t="str">
        <f t="shared" si="359"/>
        <v/>
      </c>
      <c r="CU383" s="26" t="str">
        <f t="shared" si="360"/>
        <v/>
      </c>
      <c r="CV383" s="26" t="str">
        <f t="shared" si="361"/>
        <v>116. AS A PROCESS IMPURITY</v>
      </c>
      <c r="CW383" s="26" t="str">
        <f t="shared" si="362"/>
        <v/>
      </c>
      <c r="CX383" s="26" t="str">
        <f t="shared" si="363"/>
        <v/>
      </c>
      <c r="CY383" s="26" t="str">
        <f t="shared" si="364"/>
        <v/>
      </c>
      <c r="CZ383" s="26" t="str">
        <f t="shared" si="365"/>
        <v/>
      </c>
      <c r="DA383" s="26" t="str">
        <f t="shared" si="366"/>
        <v/>
      </c>
      <c r="DB383" s="26" t="str">
        <f t="shared" si="367"/>
        <v/>
      </c>
      <c r="DC383" s="26" t="str">
        <f t="shared" si="368"/>
        <v/>
      </c>
      <c r="DD383" s="26" t="str">
        <f t="shared" si="369"/>
        <v/>
      </c>
      <c r="DE383" s="26" t="str">
        <f t="shared" si="370"/>
        <v/>
      </c>
      <c r="DF383" s="26" t="str">
        <f t="shared" si="371"/>
        <v/>
      </c>
      <c r="DG383" s="26" t="str">
        <f t="shared" si="372"/>
        <v/>
      </c>
      <c r="DH383" s="26" t="str">
        <f t="shared" si="373"/>
        <v/>
      </c>
      <c r="DI383" s="26" t="str">
        <f t="shared" si="374"/>
        <v/>
      </c>
      <c r="DJ383" s="26" t="str">
        <f t="shared" si="375"/>
        <v/>
      </c>
      <c r="DK383" s="26" t="str">
        <f t="shared" si="376"/>
        <v/>
      </c>
      <c r="DL383" s="26" t="str">
        <f t="shared" si="377"/>
        <v/>
      </c>
      <c r="DM383" s="26" t="str">
        <f t="shared" si="378"/>
        <v/>
      </c>
      <c r="DN383" s="26" t="str">
        <f t="shared" si="379"/>
        <v/>
      </c>
      <c r="DO383" s="26" t="str">
        <f t="shared" si="380"/>
        <v/>
      </c>
      <c r="DP383" s="26" t="str">
        <f t="shared" si="381"/>
        <v/>
      </c>
      <c r="DQ383" s="26" t="str">
        <f t="shared" si="382"/>
        <v/>
      </c>
      <c r="DR383" s="26" t="str">
        <f t="shared" si="383"/>
        <v/>
      </c>
      <c r="DS383" s="26" t="str">
        <f t="shared" si="384"/>
        <v/>
      </c>
      <c r="DT383" s="26" t="str">
        <f t="shared" si="385"/>
        <v/>
      </c>
      <c r="DU383" s="26" t="str">
        <f t="shared" si="386"/>
        <v/>
      </c>
      <c r="DV383" s="26" t="str">
        <f t="shared" si="387"/>
        <v/>
      </c>
    </row>
    <row r="384" spans="1:126" ht="90" x14ac:dyDescent="0.25">
      <c r="A384" t="s">
        <v>1942</v>
      </c>
      <c r="B384">
        <v>2017</v>
      </c>
      <c r="C384" t="s">
        <v>2046</v>
      </c>
      <c r="D384">
        <v>106990</v>
      </c>
      <c r="E384" s="19">
        <v>1317216504199</v>
      </c>
      <c r="F384" t="s">
        <v>538</v>
      </c>
      <c r="G384">
        <v>324110</v>
      </c>
      <c r="H384" t="s">
        <v>539</v>
      </c>
      <c r="I384" t="s">
        <v>540</v>
      </c>
      <c r="J384" t="s">
        <v>541</v>
      </c>
      <c r="K384" t="s">
        <v>113</v>
      </c>
      <c r="L384">
        <v>77701</v>
      </c>
      <c r="M384" s="26" t="str">
        <f t="shared" si="333"/>
        <v>89. PRODUCE THE CHEMICAL, 90. IMPORT THE CHEMICAL, 91. ON-SITE USE OF THE CHEMICAL, 93. AS A BYPRODUCT, 94. AS A MANUFACTURED IMPURITY, 101. ADDED AS A FORMULATION COMPONENT, 116. AS A PROCESS IMPURITY</v>
      </c>
      <c r="N384" s="26" t="s">
        <v>123</v>
      </c>
      <c r="O384" s="26" t="s">
        <v>2050</v>
      </c>
      <c r="P384">
        <v>1100</v>
      </c>
      <c r="Q384">
        <v>57</v>
      </c>
      <c r="R384">
        <v>1157</v>
      </c>
      <c r="S384" s="26" t="s">
        <v>1940</v>
      </c>
      <c r="T384" s="26" t="s">
        <v>1940</v>
      </c>
      <c r="U384" s="26" t="s">
        <v>1940</v>
      </c>
      <c r="V384" s="26" t="s">
        <v>1941</v>
      </c>
      <c r="W384" s="26" t="s">
        <v>1940</v>
      </c>
      <c r="X384" s="26" t="s">
        <v>1940</v>
      </c>
      <c r="Y384" s="26" t="s">
        <v>1941</v>
      </c>
      <c r="AE384" s="26" t="s">
        <v>1940</v>
      </c>
      <c r="AR384" s="26" t="s">
        <v>1941</v>
      </c>
      <c r="AS384" s="26" t="s">
        <v>1941</v>
      </c>
      <c r="AT384" s="26" t="s">
        <v>1940</v>
      </c>
      <c r="AV384" s="26" t="s">
        <v>1941</v>
      </c>
      <c r="BD384" s="26" t="s">
        <v>1941</v>
      </c>
      <c r="BK384" s="26" t="s">
        <v>1941</v>
      </c>
      <c r="BU384" s="26" t="str">
        <f t="shared" si="334"/>
        <v>89. PRODUCE THE CHEMICAL</v>
      </c>
      <c r="BV384" s="26" t="str">
        <f t="shared" si="335"/>
        <v>90. IMPORT THE CHEMICAL</v>
      </c>
      <c r="BW384" s="26" t="str">
        <f t="shared" si="336"/>
        <v>91. ON-SITE USE OF THE CHEMICAL</v>
      </c>
      <c r="BX384" s="26" t="str">
        <f t="shared" si="337"/>
        <v/>
      </c>
      <c r="BY384" s="26" t="str">
        <f t="shared" si="338"/>
        <v>93. AS A BYPRODUCT</v>
      </c>
      <c r="BZ384" s="26" t="str">
        <f t="shared" si="339"/>
        <v>94. AS A MANUFACTURED IMPURITY</v>
      </c>
      <c r="CA384" s="26" t="str">
        <f t="shared" si="340"/>
        <v/>
      </c>
      <c r="CB384" s="26" t="str">
        <f t="shared" si="341"/>
        <v/>
      </c>
      <c r="CC384" s="26" t="str">
        <f t="shared" si="342"/>
        <v/>
      </c>
      <c r="CD384" s="26" t="str">
        <f t="shared" si="343"/>
        <v/>
      </c>
      <c r="CE384" s="26" t="str">
        <f t="shared" si="344"/>
        <v/>
      </c>
      <c r="CF384" s="26" t="str">
        <f t="shared" si="345"/>
        <v/>
      </c>
      <c r="CG384" s="26" t="str">
        <f t="shared" si="346"/>
        <v>101. ADDED AS A FORMULATION COMPONENT</v>
      </c>
      <c r="CH384" s="26" t="str">
        <f t="shared" si="347"/>
        <v/>
      </c>
      <c r="CI384" s="26" t="str">
        <f t="shared" si="348"/>
        <v/>
      </c>
      <c r="CJ384" s="26" t="str">
        <f t="shared" si="349"/>
        <v/>
      </c>
      <c r="CK384" s="26" t="str">
        <f t="shared" si="350"/>
        <v/>
      </c>
      <c r="CL384" s="26" t="str">
        <f t="shared" si="351"/>
        <v/>
      </c>
      <c r="CM384" s="26" t="str">
        <f t="shared" si="352"/>
        <v/>
      </c>
      <c r="CN384" s="26" t="str">
        <f t="shared" si="353"/>
        <v/>
      </c>
      <c r="CO384" s="26" t="str">
        <f t="shared" si="354"/>
        <v/>
      </c>
      <c r="CP384" s="26" t="str">
        <f t="shared" si="355"/>
        <v/>
      </c>
      <c r="CQ384" s="26" t="str">
        <f t="shared" si="356"/>
        <v/>
      </c>
      <c r="CR384" s="26" t="str">
        <f t="shared" si="357"/>
        <v/>
      </c>
      <c r="CS384" s="26" t="str">
        <f t="shared" si="358"/>
        <v/>
      </c>
      <c r="CT384" s="26" t="str">
        <f t="shared" si="359"/>
        <v/>
      </c>
      <c r="CU384" s="26" t="str">
        <f t="shared" si="360"/>
        <v/>
      </c>
      <c r="CV384" s="26" t="str">
        <f t="shared" si="361"/>
        <v>116. AS A PROCESS IMPURITY</v>
      </c>
      <c r="CW384" s="26" t="str">
        <f t="shared" si="362"/>
        <v/>
      </c>
      <c r="CX384" s="26" t="str">
        <f t="shared" si="363"/>
        <v/>
      </c>
      <c r="CY384" s="26" t="str">
        <f t="shared" si="364"/>
        <v/>
      </c>
      <c r="CZ384" s="26" t="str">
        <f t="shared" si="365"/>
        <v/>
      </c>
      <c r="DA384" s="26" t="str">
        <f t="shared" si="366"/>
        <v/>
      </c>
      <c r="DB384" s="26" t="str">
        <f t="shared" si="367"/>
        <v/>
      </c>
      <c r="DC384" s="26" t="str">
        <f t="shared" si="368"/>
        <v/>
      </c>
      <c r="DD384" s="26" t="str">
        <f t="shared" si="369"/>
        <v/>
      </c>
      <c r="DE384" s="26" t="str">
        <f t="shared" si="370"/>
        <v/>
      </c>
      <c r="DF384" s="26" t="str">
        <f t="shared" si="371"/>
        <v/>
      </c>
      <c r="DG384" s="26" t="str">
        <f t="shared" si="372"/>
        <v/>
      </c>
      <c r="DH384" s="26" t="str">
        <f t="shared" si="373"/>
        <v/>
      </c>
      <c r="DI384" s="26" t="str">
        <f t="shared" si="374"/>
        <v/>
      </c>
      <c r="DJ384" s="26" t="str">
        <f t="shared" si="375"/>
        <v/>
      </c>
      <c r="DK384" s="26" t="str">
        <f t="shared" si="376"/>
        <v/>
      </c>
      <c r="DL384" s="26" t="str">
        <f t="shared" si="377"/>
        <v/>
      </c>
      <c r="DM384" s="26" t="str">
        <f t="shared" si="378"/>
        <v/>
      </c>
      <c r="DN384" s="26" t="str">
        <f t="shared" si="379"/>
        <v/>
      </c>
      <c r="DO384" s="26" t="str">
        <f t="shared" si="380"/>
        <v/>
      </c>
      <c r="DP384" s="26" t="str">
        <f t="shared" si="381"/>
        <v/>
      </c>
      <c r="DQ384" s="26" t="str">
        <f t="shared" si="382"/>
        <v/>
      </c>
      <c r="DR384" s="26" t="str">
        <f t="shared" si="383"/>
        <v/>
      </c>
      <c r="DS384" s="26" t="str">
        <f t="shared" si="384"/>
        <v/>
      </c>
      <c r="DT384" s="26" t="str">
        <f t="shared" si="385"/>
        <v/>
      </c>
      <c r="DU384" s="26" t="str">
        <f t="shared" si="386"/>
        <v/>
      </c>
      <c r="DV384" s="26" t="str">
        <f t="shared" si="387"/>
        <v/>
      </c>
    </row>
    <row r="385" spans="1:126" ht="75" x14ac:dyDescent="0.25">
      <c r="A385" t="s">
        <v>1942</v>
      </c>
      <c r="B385">
        <v>2018</v>
      </c>
      <c r="C385" t="s">
        <v>2046</v>
      </c>
      <c r="D385">
        <v>106990</v>
      </c>
      <c r="E385" s="19">
        <v>1318217421799</v>
      </c>
      <c r="F385" t="s">
        <v>538</v>
      </c>
      <c r="G385">
        <v>324110</v>
      </c>
      <c r="H385" t="s">
        <v>539</v>
      </c>
      <c r="I385" t="s">
        <v>540</v>
      </c>
      <c r="J385" t="s">
        <v>541</v>
      </c>
      <c r="K385" t="s">
        <v>113</v>
      </c>
      <c r="L385">
        <v>77701</v>
      </c>
      <c r="M385" s="26" t="str">
        <f t="shared" si="333"/>
        <v>89. PRODUCE THE CHEMICAL, 90. IMPORT THE CHEMICAL, 91. ON-SITE USE OF THE CHEMICAL, 93. AS A BYPRODUCT, 94. AS A MANUFACTURED IMPURITY, 95. USED AS A REACTANT, 98. P103  INTERMEDIATES</v>
      </c>
      <c r="N385" s="26" t="s">
        <v>123</v>
      </c>
      <c r="O385" s="26" t="s">
        <v>2050</v>
      </c>
      <c r="P385">
        <v>1100</v>
      </c>
      <c r="Q385">
        <v>200</v>
      </c>
      <c r="R385">
        <v>1300</v>
      </c>
      <c r="S385" s="26" t="s">
        <v>1940</v>
      </c>
      <c r="T385" s="26" t="s">
        <v>1940</v>
      </c>
      <c r="U385" s="26" t="s">
        <v>1940</v>
      </c>
      <c r="V385" s="26" t="s">
        <v>1941</v>
      </c>
      <c r="W385" s="26" t="s">
        <v>1940</v>
      </c>
      <c r="X385" s="26" t="s">
        <v>1940</v>
      </c>
      <c r="Y385" s="26" t="s">
        <v>1940</v>
      </c>
      <c r="Z385" s="26" t="s">
        <v>1941</v>
      </c>
      <c r="AA385" s="26" t="s">
        <v>1941</v>
      </c>
      <c r="AB385" s="26" t="s">
        <v>1940</v>
      </c>
      <c r="AC385" s="26" t="s">
        <v>1941</v>
      </c>
      <c r="AD385" s="26" t="s">
        <v>1941</v>
      </c>
      <c r="AE385" s="26" t="s">
        <v>1941</v>
      </c>
      <c r="AF385" s="26" t="s">
        <v>1941</v>
      </c>
      <c r="AG385" s="26" t="s">
        <v>1941</v>
      </c>
      <c r="AH385" s="26" t="s">
        <v>1941</v>
      </c>
      <c r="AI385" s="26" t="s">
        <v>1941</v>
      </c>
      <c r="AJ385" s="26" t="s">
        <v>1941</v>
      </c>
      <c r="AK385" s="26" t="s">
        <v>1941</v>
      </c>
      <c r="AL385" s="26" t="s">
        <v>1941</v>
      </c>
      <c r="AM385" s="26" t="s">
        <v>1941</v>
      </c>
      <c r="AN385" s="26" t="s">
        <v>1941</v>
      </c>
      <c r="AO385" s="26" t="s">
        <v>1941</v>
      </c>
      <c r="AP385" s="26" t="s">
        <v>1941</v>
      </c>
      <c r="AQ385" s="26" t="s">
        <v>1941</v>
      </c>
      <c r="AR385" s="26" t="s">
        <v>1941</v>
      </c>
      <c r="AS385" s="26" t="s">
        <v>1941</v>
      </c>
      <c r="AT385" s="26" t="s">
        <v>1941</v>
      </c>
      <c r="AU385" s="26" t="s">
        <v>1941</v>
      </c>
      <c r="AV385" s="26" t="s">
        <v>1941</v>
      </c>
      <c r="AW385" s="26" t="s">
        <v>1941</v>
      </c>
      <c r="AX385" s="26" t="s">
        <v>1941</v>
      </c>
      <c r="AY385" s="26" t="s">
        <v>1941</v>
      </c>
      <c r="AZ385" s="26" t="s">
        <v>1941</v>
      </c>
      <c r="BA385" s="26" t="s">
        <v>1941</v>
      </c>
      <c r="BB385" s="26" t="s">
        <v>1941</v>
      </c>
      <c r="BC385" s="26" t="s">
        <v>1941</v>
      </c>
      <c r="BD385" s="26" t="s">
        <v>1941</v>
      </c>
      <c r="BE385" s="26" t="s">
        <v>1941</v>
      </c>
      <c r="BF385" s="26" t="s">
        <v>1941</v>
      </c>
      <c r="BG385" s="26" t="s">
        <v>1941</v>
      </c>
      <c r="BH385" s="26" t="s">
        <v>1941</v>
      </c>
      <c r="BI385" s="26" t="s">
        <v>1941</v>
      </c>
      <c r="BJ385" s="26" t="s">
        <v>1941</v>
      </c>
      <c r="BK385" s="26" t="s">
        <v>1941</v>
      </c>
      <c r="BL385" s="26" t="s">
        <v>1941</v>
      </c>
      <c r="BM385" s="26" t="s">
        <v>1941</v>
      </c>
      <c r="BN385" s="26" t="s">
        <v>1941</v>
      </c>
      <c r="BO385" s="26" t="s">
        <v>1941</v>
      </c>
      <c r="BP385" s="26" t="s">
        <v>1941</v>
      </c>
      <c r="BQ385" s="26" t="s">
        <v>1941</v>
      </c>
      <c r="BR385" s="26" t="s">
        <v>1941</v>
      </c>
      <c r="BS385" s="26" t="s">
        <v>1941</v>
      </c>
      <c r="BT385" s="26" t="s">
        <v>1941</v>
      </c>
      <c r="BU385" s="26" t="str">
        <f t="shared" si="334"/>
        <v>89. PRODUCE THE CHEMICAL</v>
      </c>
      <c r="BV385" s="26" t="str">
        <f t="shared" si="335"/>
        <v>90. IMPORT THE CHEMICAL</v>
      </c>
      <c r="BW385" s="26" t="str">
        <f t="shared" si="336"/>
        <v>91. ON-SITE USE OF THE CHEMICAL</v>
      </c>
      <c r="BX385" s="26" t="str">
        <f t="shared" si="337"/>
        <v/>
      </c>
      <c r="BY385" s="26" t="str">
        <f t="shared" si="338"/>
        <v>93. AS A BYPRODUCT</v>
      </c>
      <c r="BZ385" s="26" t="str">
        <f t="shared" si="339"/>
        <v>94. AS A MANUFACTURED IMPURITY</v>
      </c>
      <c r="CA385" s="26" t="str">
        <f t="shared" si="340"/>
        <v>95. USED AS A REACTANT</v>
      </c>
      <c r="CB385" s="26" t="str">
        <f t="shared" si="341"/>
        <v/>
      </c>
      <c r="CC385" s="26" t="str">
        <f t="shared" si="342"/>
        <v/>
      </c>
      <c r="CD385" s="26" t="str">
        <f t="shared" si="343"/>
        <v>98. P103  INTERMEDIATES</v>
      </c>
      <c r="CE385" s="26" t="str">
        <f t="shared" si="344"/>
        <v/>
      </c>
      <c r="CF385" s="26" t="str">
        <f t="shared" si="345"/>
        <v/>
      </c>
      <c r="CG385" s="26" t="str">
        <f t="shared" si="346"/>
        <v/>
      </c>
      <c r="CH385" s="26" t="str">
        <f t="shared" si="347"/>
        <v/>
      </c>
      <c r="CI385" s="26" t="str">
        <f t="shared" si="348"/>
        <v/>
      </c>
      <c r="CJ385" s="26" t="str">
        <f t="shared" si="349"/>
        <v/>
      </c>
      <c r="CK385" s="26" t="str">
        <f t="shared" si="350"/>
        <v/>
      </c>
      <c r="CL385" s="26" t="str">
        <f t="shared" si="351"/>
        <v/>
      </c>
      <c r="CM385" s="26" t="str">
        <f t="shared" si="352"/>
        <v/>
      </c>
      <c r="CN385" s="26" t="str">
        <f t="shared" si="353"/>
        <v/>
      </c>
      <c r="CO385" s="26" t="str">
        <f t="shared" si="354"/>
        <v/>
      </c>
      <c r="CP385" s="26" t="str">
        <f t="shared" si="355"/>
        <v/>
      </c>
      <c r="CQ385" s="26" t="str">
        <f t="shared" si="356"/>
        <v/>
      </c>
      <c r="CR385" s="26" t="str">
        <f t="shared" si="357"/>
        <v/>
      </c>
      <c r="CS385" s="26" t="str">
        <f t="shared" si="358"/>
        <v/>
      </c>
      <c r="CT385" s="26" t="str">
        <f t="shared" si="359"/>
        <v/>
      </c>
      <c r="CU385" s="26" t="str">
        <f t="shared" si="360"/>
        <v/>
      </c>
      <c r="CV385" s="26" t="str">
        <f t="shared" si="361"/>
        <v/>
      </c>
      <c r="CW385" s="26" t="str">
        <f t="shared" si="362"/>
        <v/>
      </c>
      <c r="CX385" s="26" t="str">
        <f t="shared" si="363"/>
        <v/>
      </c>
      <c r="CY385" s="26" t="str">
        <f t="shared" si="364"/>
        <v/>
      </c>
      <c r="CZ385" s="26" t="str">
        <f t="shared" si="365"/>
        <v/>
      </c>
      <c r="DA385" s="26" t="str">
        <f t="shared" si="366"/>
        <v/>
      </c>
      <c r="DB385" s="26" t="str">
        <f t="shared" si="367"/>
        <v/>
      </c>
      <c r="DC385" s="26" t="str">
        <f t="shared" si="368"/>
        <v/>
      </c>
      <c r="DD385" s="26" t="str">
        <f t="shared" si="369"/>
        <v/>
      </c>
      <c r="DE385" s="26" t="str">
        <f t="shared" si="370"/>
        <v/>
      </c>
      <c r="DF385" s="26" t="str">
        <f t="shared" si="371"/>
        <v/>
      </c>
      <c r="DG385" s="26" t="str">
        <f t="shared" si="372"/>
        <v/>
      </c>
      <c r="DH385" s="26" t="str">
        <f t="shared" si="373"/>
        <v/>
      </c>
      <c r="DI385" s="26" t="str">
        <f t="shared" si="374"/>
        <v/>
      </c>
      <c r="DJ385" s="26" t="str">
        <f t="shared" si="375"/>
        <v/>
      </c>
      <c r="DK385" s="26" t="str">
        <f t="shared" si="376"/>
        <v/>
      </c>
      <c r="DL385" s="26" t="str">
        <f t="shared" si="377"/>
        <v/>
      </c>
      <c r="DM385" s="26" t="str">
        <f t="shared" si="378"/>
        <v/>
      </c>
      <c r="DN385" s="26" t="str">
        <f t="shared" si="379"/>
        <v/>
      </c>
      <c r="DO385" s="26" t="str">
        <f t="shared" si="380"/>
        <v/>
      </c>
      <c r="DP385" s="26" t="str">
        <f t="shared" si="381"/>
        <v/>
      </c>
      <c r="DQ385" s="26" t="str">
        <f t="shared" si="382"/>
        <v/>
      </c>
      <c r="DR385" s="26" t="str">
        <f t="shared" si="383"/>
        <v/>
      </c>
      <c r="DS385" s="26" t="str">
        <f t="shared" si="384"/>
        <v/>
      </c>
      <c r="DT385" s="26" t="str">
        <f t="shared" si="385"/>
        <v/>
      </c>
      <c r="DU385" s="26" t="str">
        <f t="shared" si="386"/>
        <v/>
      </c>
      <c r="DV385" s="26" t="str">
        <f t="shared" si="387"/>
        <v/>
      </c>
    </row>
    <row r="386" spans="1:126" ht="105" x14ac:dyDescent="0.25">
      <c r="A386" t="s">
        <v>1942</v>
      </c>
      <c r="B386">
        <v>2019</v>
      </c>
      <c r="C386" t="s">
        <v>2046</v>
      </c>
      <c r="D386">
        <v>106990</v>
      </c>
      <c r="E386" s="19">
        <v>1319217906609</v>
      </c>
      <c r="F386" t="s">
        <v>538</v>
      </c>
      <c r="G386">
        <v>324110</v>
      </c>
      <c r="H386" t="s">
        <v>539</v>
      </c>
      <c r="I386" t="s">
        <v>540</v>
      </c>
      <c r="J386" t="s">
        <v>541</v>
      </c>
      <c r="K386" t="s">
        <v>113</v>
      </c>
      <c r="L386">
        <v>77701</v>
      </c>
      <c r="M386" s="26" t="str">
        <f t="shared" si="333"/>
        <v>89. PRODUCE THE CHEMICAL, 90. IMPORT THE CHEMICAL, 91. ON-SITE USE OF THE CHEMICAL, 92. SALE OR DISTRIBUTION OF THE CHEMICAL, 93. AS A BYPRODUCT, 95. USED AS A REACTANT, 97. P102  RAW MATERIALS, 98. P103  INTERMEDIATES, 116. AS A PROCESS IMPURITY</v>
      </c>
      <c r="N386" s="26" t="s">
        <v>123</v>
      </c>
      <c r="O386" s="26" t="s">
        <v>2050</v>
      </c>
      <c r="P386">
        <v>1100</v>
      </c>
      <c r="Q386">
        <v>410</v>
      </c>
      <c r="R386">
        <v>1510</v>
      </c>
      <c r="S386" s="26" t="s">
        <v>1940</v>
      </c>
      <c r="T386" s="26" t="s">
        <v>1940</v>
      </c>
      <c r="U386" s="26" t="s">
        <v>1940</v>
      </c>
      <c r="V386" s="26" t="s">
        <v>1940</v>
      </c>
      <c r="W386" s="26" t="s">
        <v>1940</v>
      </c>
      <c r="X386" s="26" t="s">
        <v>1941</v>
      </c>
      <c r="Y386" s="26" t="s">
        <v>1940</v>
      </c>
      <c r="Z386" s="26" t="s">
        <v>1941</v>
      </c>
      <c r="AA386" s="26" t="s">
        <v>1940</v>
      </c>
      <c r="AB386" s="26" t="s">
        <v>1940</v>
      </c>
      <c r="AC386" s="26" t="s">
        <v>1941</v>
      </c>
      <c r="AD386" s="26" t="s">
        <v>1941</v>
      </c>
      <c r="AE386" s="26" t="s">
        <v>1941</v>
      </c>
      <c r="AF386" s="26" t="s">
        <v>1941</v>
      </c>
      <c r="AG386" s="26" t="s">
        <v>1941</v>
      </c>
      <c r="AH386" s="26" t="s">
        <v>1941</v>
      </c>
      <c r="AI386" s="26" t="s">
        <v>1941</v>
      </c>
      <c r="AJ386" s="26" t="s">
        <v>1941</v>
      </c>
      <c r="AK386" s="26" t="s">
        <v>1941</v>
      </c>
      <c r="AL386" s="26" t="s">
        <v>1941</v>
      </c>
      <c r="AM386" s="26" t="s">
        <v>1941</v>
      </c>
      <c r="AN386" s="26" t="s">
        <v>1941</v>
      </c>
      <c r="AO386" s="26" t="s">
        <v>1941</v>
      </c>
      <c r="AP386" s="26" t="s">
        <v>1941</v>
      </c>
      <c r="AQ386" s="26" t="s">
        <v>1941</v>
      </c>
      <c r="AR386" s="26" t="s">
        <v>1941</v>
      </c>
      <c r="AS386" s="26" t="s">
        <v>1941</v>
      </c>
      <c r="AT386" s="26" t="s">
        <v>1940</v>
      </c>
      <c r="AU386" s="26" t="s">
        <v>1941</v>
      </c>
      <c r="AV386" s="26" t="s">
        <v>1941</v>
      </c>
      <c r="AW386" s="26" t="s">
        <v>1941</v>
      </c>
      <c r="AX386" s="26" t="s">
        <v>1941</v>
      </c>
      <c r="AY386" s="26" t="s">
        <v>1941</v>
      </c>
      <c r="AZ386" s="26" t="s">
        <v>1941</v>
      </c>
      <c r="BA386" s="26" t="s">
        <v>1941</v>
      </c>
      <c r="BB386" s="26" t="s">
        <v>1941</v>
      </c>
      <c r="BC386" s="26" t="s">
        <v>1941</v>
      </c>
      <c r="BD386" s="26" t="s">
        <v>1941</v>
      </c>
      <c r="BE386" s="26" t="s">
        <v>1941</v>
      </c>
      <c r="BF386" s="26" t="s">
        <v>1941</v>
      </c>
      <c r="BG386" s="26" t="s">
        <v>1941</v>
      </c>
      <c r="BH386" s="26" t="s">
        <v>1941</v>
      </c>
      <c r="BI386" s="26" t="s">
        <v>1941</v>
      </c>
      <c r="BJ386" s="26" t="s">
        <v>1941</v>
      </c>
      <c r="BK386" s="26" t="s">
        <v>1941</v>
      </c>
      <c r="BL386" s="26" t="s">
        <v>1941</v>
      </c>
      <c r="BM386" s="26" t="s">
        <v>1941</v>
      </c>
      <c r="BN386" s="26" t="s">
        <v>1941</v>
      </c>
      <c r="BO386" s="26" t="s">
        <v>1941</v>
      </c>
      <c r="BP386" s="26" t="s">
        <v>1941</v>
      </c>
      <c r="BQ386" s="26" t="s">
        <v>1941</v>
      </c>
      <c r="BR386" s="26" t="s">
        <v>1941</v>
      </c>
      <c r="BS386" s="26" t="s">
        <v>1941</v>
      </c>
      <c r="BT386" s="26" t="s">
        <v>1941</v>
      </c>
      <c r="BU386" s="26" t="str">
        <f t="shared" si="334"/>
        <v>89. PRODUCE THE CHEMICAL</v>
      </c>
      <c r="BV386" s="26" t="str">
        <f t="shared" si="335"/>
        <v>90. IMPORT THE CHEMICAL</v>
      </c>
      <c r="BW386" s="26" t="str">
        <f t="shared" si="336"/>
        <v>91. ON-SITE USE OF THE CHEMICAL</v>
      </c>
      <c r="BX386" s="26" t="str">
        <f t="shared" si="337"/>
        <v>92. SALE OR DISTRIBUTION OF THE CHEMICAL</v>
      </c>
      <c r="BY386" s="26" t="str">
        <f t="shared" si="338"/>
        <v>93. AS A BYPRODUCT</v>
      </c>
      <c r="BZ386" s="26" t="str">
        <f t="shared" si="339"/>
        <v/>
      </c>
      <c r="CA386" s="26" t="str">
        <f t="shared" si="340"/>
        <v>95. USED AS A REACTANT</v>
      </c>
      <c r="CB386" s="26" t="str">
        <f t="shared" si="341"/>
        <v/>
      </c>
      <c r="CC386" s="26" t="str">
        <f t="shared" si="342"/>
        <v>97. P102  RAW MATERIALS</v>
      </c>
      <c r="CD386" s="26" t="str">
        <f t="shared" si="343"/>
        <v>98. P103  INTERMEDIATES</v>
      </c>
      <c r="CE386" s="26" t="str">
        <f t="shared" si="344"/>
        <v/>
      </c>
      <c r="CF386" s="26" t="str">
        <f t="shared" si="345"/>
        <v/>
      </c>
      <c r="CG386" s="26" t="str">
        <f t="shared" si="346"/>
        <v/>
      </c>
      <c r="CH386" s="26" t="str">
        <f t="shared" si="347"/>
        <v/>
      </c>
      <c r="CI386" s="26" t="str">
        <f t="shared" si="348"/>
        <v/>
      </c>
      <c r="CJ386" s="26" t="str">
        <f t="shared" si="349"/>
        <v/>
      </c>
      <c r="CK386" s="26" t="str">
        <f t="shared" si="350"/>
        <v/>
      </c>
      <c r="CL386" s="26" t="str">
        <f t="shared" si="351"/>
        <v/>
      </c>
      <c r="CM386" s="26" t="str">
        <f t="shared" si="352"/>
        <v/>
      </c>
      <c r="CN386" s="26" t="str">
        <f t="shared" si="353"/>
        <v/>
      </c>
      <c r="CO386" s="26" t="str">
        <f t="shared" si="354"/>
        <v/>
      </c>
      <c r="CP386" s="26" t="str">
        <f t="shared" si="355"/>
        <v/>
      </c>
      <c r="CQ386" s="26" t="str">
        <f t="shared" si="356"/>
        <v/>
      </c>
      <c r="CR386" s="26" t="str">
        <f t="shared" si="357"/>
        <v/>
      </c>
      <c r="CS386" s="26" t="str">
        <f t="shared" si="358"/>
        <v/>
      </c>
      <c r="CT386" s="26" t="str">
        <f t="shared" si="359"/>
        <v/>
      </c>
      <c r="CU386" s="26" t="str">
        <f t="shared" si="360"/>
        <v/>
      </c>
      <c r="CV386" s="26" t="str">
        <f t="shared" si="361"/>
        <v>116. AS A PROCESS IMPURITY</v>
      </c>
      <c r="CW386" s="26" t="str">
        <f t="shared" si="362"/>
        <v/>
      </c>
      <c r="CX386" s="26" t="str">
        <f t="shared" si="363"/>
        <v/>
      </c>
      <c r="CY386" s="26" t="str">
        <f t="shared" si="364"/>
        <v/>
      </c>
      <c r="CZ386" s="26" t="str">
        <f t="shared" si="365"/>
        <v/>
      </c>
      <c r="DA386" s="26" t="str">
        <f t="shared" si="366"/>
        <v/>
      </c>
      <c r="DB386" s="26" t="str">
        <f t="shared" si="367"/>
        <v/>
      </c>
      <c r="DC386" s="26" t="str">
        <f t="shared" si="368"/>
        <v/>
      </c>
      <c r="DD386" s="26" t="str">
        <f t="shared" si="369"/>
        <v/>
      </c>
      <c r="DE386" s="26" t="str">
        <f t="shared" si="370"/>
        <v/>
      </c>
      <c r="DF386" s="26" t="str">
        <f t="shared" si="371"/>
        <v/>
      </c>
      <c r="DG386" s="26" t="str">
        <f t="shared" si="372"/>
        <v/>
      </c>
      <c r="DH386" s="26" t="str">
        <f t="shared" si="373"/>
        <v/>
      </c>
      <c r="DI386" s="26" t="str">
        <f t="shared" si="374"/>
        <v/>
      </c>
      <c r="DJ386" s="26" t="str">
        <f t="shared" si="375"/>
        <v/>
      </c>
      <c r="DK386" s="26" t="str">
        <f t="shared" si="376"/>
        <v/>
      </c>
      <c r="DL386" s="26" t="str">
        <f t="shared" si="377"/>
        <v/>
      </c>
      <c r="DM386" s="26" t="str">
        <f t="shared" si="378"/>
        <v/>
      </c>
      <c r="DN386" s="26" t="str">
        <f t="shared" si="379"/>
        <v/>
      </c>
      <c r="DO386" s="26" t="str">
        <f t="shared" si="380"/>
        <v/>
      </c>
      <c r="DP386" s="26" t="str">
        <f t="shared" si="381"/>
        <v/>
      </c>
      <c r="DQ386" s="26" t="str">
        <f t="shared" si="382"/>
        <v/>
      </c>
      <c r="DR386" s="26" t="str">
        <f t="shared" si="383"/>
        <v/>
      </c>
      <c r="DS386" s="26" t="str">
        <f t="shared" si="384"/>
        <v/>
      </c>
      <c r="DT386" s="26" t="str">
        <f t="shared" si="385"/>
        <v/>
      </c>
      <c r="DU386" s="26" t="str">
        <f t="shared" si="386"/>
        <v/>
      </c>
      <c r="DV386" s="26" t="str">
        <f t="shared" si="387"/>
        <v/>
      </c>
    </row>
    <row r="387" spans="1:126" ht="105" x14ac:dyDescent="0.25">
      <c r="A387" t="s">
        <v>1942</v>
      </c>
      <c r="B387">
        <v>2020</v>
      </c>
      <c r="C387" t="s">
        <v>2046</v>
      </c>
      <c r="D387">
        <v>106990</v>
      </c>
      <c r="E387" s="19">
        <v>1320219276627</v>
      </c>
      <c r="F387" t="s">
        <v>538</v>
      </c>
      <c r="G387">
        <v>324110</v>
      </c>
      <c r="H387" t="s">
        <v>539</v>
      </c>
      <c r="I387" t="s">
        <v>540</v>
      </c>
      <c r="J387" t="s">
        <v>541</v>
      </c>
      <c r="K387" t="s">
        <v>113</v>
      </c>
      <c r="L387">
        <v>77701</v>
      </c>
      <c r="M387" s="26" t="str">
        <f t="shared" si="333"/>
        <v>89. PRODUCE THE CHEMICAL, 90. IMPORT THE CHEMICAL, 91. ON-SITE USE OF THE CHEMICAL, 92. SALE OR DISTRIBUTION OF THE CHEMICAL, 93. AS A BYPRODUCT, 94. AS A MANUFACTURED IMPURITY, 115. REPACKAGING, 116. AS A PROCESS IMPURITY</v>
      </c>
      <c r="N387" s="26" t="s">
        <v>123</v>
      </c>
      <c r="O387" s="26" t="s">
        <v>2050</v>
      </c>
      <c r="P387">
        <v>980</v>
      </c>
      <c r="Q387">
        <v>270</v>
      </c>
      <c r="R387">
        <v>1250</v>
      </c>
      <c r="S387" s="26" t="s">
        <v>1940</v>
      </c>
      <c r="T387" s="26" t="s">
        <v>1940</v>
      </c>
      <c r="U387" s="26" t="s">
        <v>1940</v>
      </c>
      <c r="V387" s="26" t="s">
        <v>1940</v>
      </c>
      <c r="W387" s="26" t="s">
        <v>1940</v>
      </c>
      <c r="X387" s="26" t="s">
        <v>1940</v>
      </c>
      <c r="Y387" s="26" t="s">
        <v>1941</v>
      </c>
      <c r="Z387" s="26" t="s">
        <v>1941</v>
      </c>
      <c r="AA387" s="26" t="s">
        <v>1941</v>
      </c>
      <c r="AB387" s="26" t="s">
        <v>1941</v>
      </c>
      <c r="AC387" s="26" t="s">
        <v>1941</v>
      </c>
      <c r="AD387" s="26" t="s">
        <v>1941</v>
      </c>
      <c r="AE387" s="26" t="s">
        <v>1941</v>
      </c>
      <c r="AF387" s="26" t="s">
        <v>1941</v>
      </c>
      <c r="AG387" s="26" t="s">
        <v>1941</v>
      </c>
      <c r="AH387" s="26" t="s">
        <v>1941</v>
      </c>
      <c r="AI387" s="26" t="s">
        <v>1941</v>
      </c>
      <c r="AJ387" s="26" t="s">
        <v>1941</v>
      </c>
      <c r="AK387" s="26" t="s">
        <v>1941</v>
      </c>
      <c r="AL387" s="26" t="s">
        <v>1941</v>
      </c>
      <c r="AM387" s="26" t="s">
        <v>1941</v>
      </c>
      <c r="AN387" s="26" t="s">
        <v>1941</v>
      </c>
      <c r="AO387" s="26" t="s">
        <v>1941</v>
      </c>
      <c r="AP387" s="26" t="s">
        <v>1941</v>
      </c>
      <c r="AQ387" s="26" t="s">
        <v>1941</v>
      </c>
      <c r="AR387" s="26" t="s">
        <v>1941</v>
      </c>
      <c r="AS387" s="26" t="s">
        <v>1940</v>
      </c>
      <c r="AT387" s="26" t="s">
        <v>1940</v>
      </c>
      <c r="AU387" s="26" t="s">
        <v>1941</v>
      </c>
      <c r="AV387" s="26" t="s">
        <v>1941</v>
      </c>
      <c r="AW387" s="26" t="s">
        <v>1941</v>
      </c>
      <c r="AX387" s="26" t="s">
        <v>1941</v>
      </c>
      <c r="AY387" s="26" t="s">
        <v>1941</v>
      </c>
      <c r="AZ387" s="26" t="s">
        <v>1941</v>
      </c>
      <c r="BA387" s="26" t="s">
        <v>1941</v>
      </c>
      <c r="BB387" s="26" t="s">
        <v>1941</v>
      </c>
      <c r="BC387" s="26" t="s">
        <v>1941</v>
      </c>
      <c r="BD387" s="26" t="s">
        <v>1941</v>
      </c>
      <c r="BE387" s="26" t="s">
        <v>1941</v>
      </c>
      <c r="BF387" s="26" t="s">
        <v>1941</v>
      </c>
      <c r="BG387" s="26" t="s">
        <v>1941</v>
      </c>
      <c r="BH387" s="26" t="s">
        <v>1941</v>
      </c>
      <c r="BI387" s="26" t="s">
        <v>1941</v>
      </c>
      <c r="BJ387" s="26" t="s">
        <v>1941</v>
      </c>
      <c r="BK387" s="26" t="s">
        <v>1941</v>
      </c>
      <c r="BL387" s="26" t="s">
        <v>1941</v>
      </c>
      <c r="BM387" s="26" t="s">
        <v>1941</v>
      </c>
      <c r="BN387" s="26" t="s">
        <v>1941</v>
      </c>
      <c r="BO387" s="26" t="s">
        <v>1941</v>
      </c>
      <c r="BP387" s="26" t="s">
        <v>1941</v>
      </c>
      <c r="BQ387" s="26" t="s">
        <v>1941</v>
      </c>
      <c r="BR387" s="26" t="s">
        <v>1941</v>
      </c>
      <c r="BS387" s="26" t="s">
        <v>1941</v>
      </c>
      <c r="BT387" s="26" t="s">
        <v>1941</v>
      </c>
      <c r="BU387" s="26" t="str">
        <f t="shared" si="334"/>
        <v>89. PRODUCE THE CHEMICAL</v>
      </c>
      <c r="BV387" s="26" t="str">
        <f t="shared" si="335"/>
        <v>90. IMPORT THE CHEMICAL</v>
      </c>
      <c r="BW387" s="26" t="str">
        <f t="shared" si="336"/>
        <v>91. ON-SITE USE OF THE CHEMICAL</v>
      </c>
      <c r="BX387" s="26" t="str">
        <f t="shared" si="337"/>
        <v>92. SALE OR DISTRIBUTION OF THE CHEMICAL</v>
      </c>
      <c r="BY387" s="26" t="str">
        <f t="shared" si="338"/>
        <v>93. AS A BYPRODUCT</v>
      </c>
      <c r="BZ387" s="26" t="str">
        <f t="shared" si="339"/>
        <v>94. AS A MANUFACTURED IMPURITY</v>
      </c>
      <c r="CA387" s="26" t="str">
        <f t="shared" si="340"/>
        <v/>
      </c>
      <c r="CB387" s="26" t="str">
        <f t="shared" si="341"/>
        <v/>
      </c>
      <c r="CC387" s="26" t="str">
        <f t="shared" si="342"/>
        <v/>
      </c>
      <c r="CD387" s="26" t="str">
        <f t="shared" si="343"/>
        <v/>
      </c>
      <c r="CE387" s="26" t="str">
        <f t="shared" si="344"/>
        <v/>
      </c>
      <c r="CF387" s="26" t="str">
        <f t="shared" si="345"/>
        <v/>
      </c>
      <c r="CG387" s="26" t="str">
        <f t="shared" si="346"/>
        <v/>
      </c>
      <c r="CH387" s="26" t="str">
        <f t="shared" si="347"/>
        <v/>
      </c>
      <c r="CI387" s="26" t="str">
        <f t="shared" si="348"/>
        <v/>
      </c>
      <c r="CJ387" s="26" t="str">
        <f t="shared" si="349"/>
        <v/>
      </c>
      <c r="CK387" s="26" t="str">
        <f t="shared" si="350"/>
        <v/>
      </c>
      <c r="CL387" s="26" t="str">
        <f t="shared" si="351"/>
        <v/>
      </c>
      <c r="CM387" s="26" t="str">
        <f t="shared" si="352"/>
        <v/>
      </c>
      <c r="CN387" s="26" t="str">
        <f t="shared" si="353"/>
        <v/>
      </c>
      <c r="CO387" s="26" t="str">
        <f t="shared" si="354"/>
        <v/>
      </c>
      <c r="CP387" s="26" t="str">
        <f t="shared" si="355"/>
        <v/>
      </c>
      <c r="CQ387" s="26" t="str">
        <f t="shared" si="356"/>
        <v/>
      </c>
      <c r="CR387" s="26" t="str">
        <f t="shared" si="357"/>
        <v/>
      </c>
      <c r="CS387" s="26" t="str">
        <f t="shared" si="358"/>
        <v/>
      </c>
      <c r="CT387" s="26" t="str">
        <f t="shared" si="359"/>
        <v/>
      </c>
      <c r="CU387" s="26" t="str">
        <f t="shared" si="360"/>
        <v>115. REPACKAGING</v>
      </c>
      <c r="CV387" s="26" t="str">
        <f t="shared" si="361"/>
        <v>116. AS A PROCESS IMPURITY</v>
      </c>
      <c r="CW387" s="26" t="str">
        <f t="shared" si="362"/>
        <v/>
      </c>
      <c r="CX387" s="26" t="str">
        <f t="shared" si="363"/>
        <v/>
      </c>
      <c r="CY387" s="26" t="str">
        <f t="shared" si="364"/>
        <v/>
      </c>
      <c r="CZ387" s="26" t="str">
        <f t="shared" si="365"/>
        <v/>
      </c>
      <c r="DA387" s="26" t="str">
        <f t="shared" si="366"/>
        <v/>
      </c>
      <c r="DB387" s="26" t="str">
        <f t="shared" si="367"/>
        <v/>
      </c>
      <c r="DC387" s="26" t="str">
        <f t="shared" si="368"/>
        <v/>
      </c>
      <c r="DD387" s="26" t="str">
        <f t="shared" si="369"/>
        <v/>
      </c>
      <c r="DE387" s="26" t="str">
        <f t="shared" si="370"/>
        <v/>
      </c>
      <c r="DF387" s="26" t="str">
        <f t="shared" si="371"/>
        <v/>
      </c>
      <c r="DG387" s="26" t="str">
        <f t="shared" si="372"/>
        <v/>
      </c>
      <c r="DH387" s="26" t="str">
        <f t="shared" si="373"/>
        <v/>
      </c>
      <c r="DI387" s="26" t="str">
        <f t="shared" si="374"/>
        <v/>
      </c>
      <c r="DJ387" s="26" t="str">
        <f t="shared" si="375"/>
        <v/>
      </c>
      <c r="DK387" s="26" t="str">
        <f t="shared" si="376"/>
        <v/>
      </c>
      <c r="DL387" s="26" t="str">
        <f t="shared" si="377"/>
        <v/>
      </c>
      <c r="DM387" s="26" t="str">
        <f t="shared" si="378"/>
        <v/>
      </c>
      <c r="DN387" s="26" t="str">
        <f t="shared" si="379"/>
        <v/>
      </c>
      <c r="DO387" s="26" t="str">
        <f t="shared" si="380"/>
        <v/>
      </c>
      <c r="DP387" s="26" t="str">
        <f t="shared" si="381"/>
        <v/>
      </c>
      <c r="DQ387" s="26" t="str">
        <f t="shared" si="382"/>
        <v/>
      </c>
      <c r="DR387" s="26" t="str">
        <f t="shared" si="383"/>
        <v/>
      </c>
      <c r="DS387" s="26" t="str">
        <f t="shared" si="384"/>
        <v/>
      </c>
      <c r="DT387" s="26" t="str">
        <f t="shared" si="385"/>
        <v/>
      </c>
      <c r="DU387" s="26" t="str">
        <f t="shared" si="386"/>
        <v/>
      </c>
      <c r="DV387" s="26" t="str">
        <f t="shared" si="387"/>
        <v/>
      </c>
    </row>
    <row r="388" spans="1:126" ht="165" x14ac:dyDescent="0.25">
      <c r="A388" t="s">
        <v>1942</v>
      </c>
      <c r="B388">
        <v>2021</v>
      </c>
      <c r="C388" t="s">
        <v>2046</v>
      </c>
      <c r="D388">
        <v>106990</v>
      </c>
      <c r="E388" s="19">
        <v>1321220094799</v>
      </c>
      <c r="F388" t="s">
        <v>538</v>
      </c>
      <c r="G388">
        <v>324110</v>
      </c>
      <c r="H388" t="s">
        <v>539</v>
      </c>
      <c r="I388" t="s">
        <v>540</v>
      </c>
      <c r="J388" t="s">
        <v>541</v>
      </c>
      <c r="K388" t="s">
        <v>113</v>
      </c>
      <c r="L388">
        <v>77701</v>
      </c>
      <c r="M388" s="26" t="str">
        <f t="shared" si="333"/>
        <v>90. IMPORT THE CHEMICAL, 91. ON-SITE USE OF THE CHEMICAL, 92. SALE OR DISTRIBUTION OF THE CHEMICAL, 93. AS A BYPRODUCT, 95. USED AS A REACTANT, 96. P101  FEEDSTOCKS, 97. P102  RAW MATERIALS, 98. P103  INTERMEDIATES, 116. AS A PROCESS IMPURITY, 133. ANCILLARY OR OTHER USE, 134. Z301  CLEANER, 135. Z302  DEGREASER, 136. Z303  LUBRICANT, 141. Z308  CONSTRUCTION MATERIALS, 142. Z399  OTHER</v>
      </c>
      <c r="N388" s="26" t="s">
        <v>123</v>
      </c>
      <c r="O388" s="26" t="s">
        <v>2050</v>
      </c>
      <c r="P388">
        <v>860</v>
      </c>
      <c r="Q388">
        <v>58</v>
      </c>
      <c r="R388">
        <v>918</v>
      </c>
      <c r="S388" s="26" t="s">
        <v>1941</v>
      </c>
      <c r="T388" s="26" t="s">
        <v>1940</v>
      </c>
      <c r="U388" s="26" t="s">
        <v>1940</v>
      </c>
      <c r="V388" s="26" t="s">
        <v>1940</v>
      </c>
      <c r="W388" s="26" t="s">
        <v>1940</v>
      </c>
      <c r="X388" s="26" t="s">
        <v>1941</v>
      </c>
      <c r="Y388" s="26" t="s">
        <v>1940</v>
      </c>
      <c r="Z388" s="26" t="s">
        <v>1940</v>
      </c>
      <c r="AA388" s="26" t="s">
        <v>1940</v>
      </c>
      <c r="AB388" s="26" t="s">
        <v>1940</v>
      </c>
      <c r="AC388" s="26" t="s">
        <v>1941</v>
      </c>
      <c r="AD388" s="26" t="s">
        <v>1941</v>
      </c>
      <c r="AE388" s="26" t="s">
        <v>1941</v>
      </c>
      <c r="AF388" s="26" t="s">
        <v>1941</v>
      </c>
      <c r="AG388" s="26" t="s">
        <v>1941</v>
      </c>
      <c r="AH388" s="26" t="s">
        <v>1941</v>
      </c>
      <c r="AI388" s="26" t="s">
        <v>1941</v>
      </c>
      <c r="AJ388" s="26" t="s">
        <v>1941</v>
      </c>
      <c r="AK388" s="26" t="s">
        <v>1941</v>
      </c>
      <c r="AL388" s="26" t="s">
        <v>1941</v>
      </c>
      <c r="AM388" s="26" t="s">
        <v>1941</v>
      </c>
      <c r="AN388" s="26" t="s">
        <v>1941</v>
      </c>
      <c r="AO388" s="26" t="s">
        <v>1941</v>
      </c>
      <c r="AP388" s="26" t="s">
        <v>1941</v>
      </c>
      <c r="AQ388" s="26" t="s">
        <v>1941</v>
      </c>
      <c r="AR388" s="26" t="s">
        <v>1941</v>
      </c>
      <c r="AS388" s="26" t="s">
        <v>1941</v>
      </c>
      <c r="AT388" s="26" t="s">
        <v>1940</v>
      </c>
      <c r="AU388" s="26" t="s">
        <v>1941</v>
      </c>
      <c r="AV388" s="26" t="s">
        <v>1941</v>
      </c>
      <c r="AW388" s="26" t="s">
        <v>1941</v>
      </c>
      <c r="AX388" s="26" t="s">
        <v>1941</v>
      </c>
      <c r="AY388" s="26" t="s">
        <v>1941</v>
      </c>
      <c r="AZ388" s="26" t="s">
        <v>1941</v>
      </c>
      <c r="BA388" s="26" t="s">
        <v>1941</v>
      </c>
      <c r="BB388" s="26" t="s">
        <v>1941</v>
      </c>
      <c r="BC388" s="26" t="s">
        <v>1941</v>
      </c>
      <c r="BD388" s="26" t="s">
        <v>1941</v>
      </c>
      <c r="BE388" s="26" t="s">
        <v>1941</v>
      </c>
      <c r="BF388" s="26" t="s">
        <v>1941</v>
      </c>
      <c r="BG388" s="26" t="s">
        <v>1941</v>
      </c>
      <c r="BH388" s="26" t="s">
        <v>1941</v>
      </c>
      <c r="BI388" s="26" t="s">
        <v>1941</v>
      </c>
      <c r="BJ388" s="26" t="s">
        <v>1941</v>
      </c>
      <c r="BK388" s="26" t="s">
        <v>1940</v>
      </c>
      <c r="BL388" s="26" t="s">
        <v>1940</v>
      </c>
      <c r="BM388" s="26" t="s">
        <v>1940</v>
      </c>
      <c r="BN388" s="26" t="s">
        <v>1940</v>
      </c>
      <c r="BO388" s="26" t="s">
        <v>1941</v>
      </c>
      <c r="BP388" s="26" t="s">
        <v>1941</v>
      </c>
      <c r="BQ388" s="26" t="s">
        <v>1941</v>
      </c>
      <c r="BR388" s="26" t="s">
        <v>1941</v>
      </c>
      <c r="BS388" s="26" t="s">
        <v>1940</v>
      </c>
      <c r="BT388" s="26" t="s">
        <v>1940</v>
      </c>
      <c r="BU388" s="26" t="str">
        <f t="shared" si="334"/>
        <v/>
      </c>
      <c r="BV388" s="26" t="str">
        <f t="shared" si="335"/>
        <v>90. IMPORT THE CHEMICAL</v>
      </c>
      <c r="BW388" s="26" t="str">
        <f t="shared" si="336"/>
        <v>91. ON-SITE USE OF THE CHEMICAL</v>
      </c>
      <c r="BX388" s="26" t="str">
        <f t="shared" si="337"/>
        <v>92. SALE OR DISTRIBUTION OF THE CHEMICAL</v>
      </c>
      <c r="BY388" s="26" t="str">
        <f t="shared" si="338"/>
        <v>93. AS A BYPRODUCT</v>
      </c>
      <c r="BZ388" s="26" t="str">
        <f t="shared" si="339"/>
        <v/>
      </c>
      <c r="CA388" s="26" t="str">
        <f t="shared" si="340"/>
        <v>95. USED AS A REACTANT</v>
      </c>
      <c r="CB388" s="26" t="str">
        <f t="shared" si="341"/>
        <v>96. P101  FEEDSTOCKS</v>
      </c>
      <c r="CC388" s="26" t="str">
        <f t="shared" si="342"/>
        <v>97. P102  RAW MATERIALS</v>
      </c>
      <c r="CD388" s="26" t="str">
        <f t="shared" si="343"/>
        <v>98. P103  INTERMEDIATES</v>
      </c>
      <c r="CE388" s="26" t="str">
        <f t="shared" si="344"/>
        <v/>
      </c>
      <c r="CF388" s="26" t="str">
        <f t="shared" si="345"/>
        <v/>
      </c>
      <c r="CG388" s="26" t="str">
        <f t="shared" si="346"/>
        <v/>
      </c>
      <c r="CH388" s="26" t="str">
        <f t="shared" si="347"/>
        <v/>
      </c>
      <c r="CI388" s="26" t="str">
        <f t="shared" si="348"/>
        <v/>
      </c>
      <c r="CJ388" s="26" t="str">
        <f t="shared" si="349"/>
        <v/>
      </c>
      <c r="CK388" s="26" t="str">
        <f t="shared" si="350"/>
        <v/>
      </c>
      <c r="CL388" s="26" t="str">
        <f t="shared" si="351"/>
        <v/>
      </c>
      <c r="CM388" s="26" t="str">
        <f t="shared" si="352"/>
        <v/>
      </c>
      <c r="CN388" s="26" t="str">
        <f t="shared" si="353"/>
        <v/>
      </c>
      <c r="CO388" s="26" t="str">
        <f t="shared" si="354"/>
        <v/>
      </c>
      <c r="CP388" s="26" t="str">
        <f t="shared" si="355"/>
        <v/>
      </c>
      <c r="CQ388" s="26" t="str">
        <f t="shared" si="356"/>
        <v/>
      </c>
      <c r="CR388" s="26" t="str">
        <f t="shared" si="357"/>
        <v/>
      </c>
      <c r="CS388" s="26" t="str">
        <f t="shared" si="358"/>
        <v/>
      </c>
      <c r="CT388" s="26" t="str">
        <f t="shared" si="359"/>
        <v/>
      </c>
      <c r="CU388" s="26" t="str">
        <f t="shared" si="360"/>
        <v/>
      </c>
      <c r="CV388" s="26" t="str">
        <f t="shared" si="361"/>
        <v>116. AS A PROCESS IMPURITY</v>
      </c>
      <c r="CW388" s="26" t="str">
        <f t="shared" si="362"/>
        <v/>
      </c>
      <c r="CX388" s="26" t="str">
        <f t="shared" si="363"/>
        <v/>
      </c>
      <c r="CY388" s="26" t="str">
        <f t="shared" si="364"/>
        <v/>
      </c>
      <c r="CZ388" s="26" t="str">
        <f t="shared" si="365"/>
        <v/>
      </c>
      <c r="DA388" s="26" t="str">
        <f t="shared" si="366"/>
        <v/>
      </c>
      <c r="DB388" s="26" t="str">
        <f t="shared" si="367"/>
        <v/>
      </c>
      <c r="DC388" s="26" t="str">
        <f t="shared" si="368"/>
        <v/>
      </c>
      <c r="DD388" s="26" t="str">
        <f t="shared" si="369"/>
        <v/>
      </c>
      <c r="DE388" s="26" t="str">
        <f t="shared" si="370"/>
        <v/>
      </c>
      <c r="DF388" s="26" t="str">
        <f t="shared" si="371"/>
        <v/>
      </c>
      <c r="DG388" s="26" t="str">
        <f t="shared" si="372"/>
        <v/>
      </c>
      <c r="DH388" s="26" t="str">
        <f t="shared" si="373"/>
        <v/>
      </c>
      <c r="DI388" s="26" t="str">
        <f t="shared" si="374"/>
        <v/>
      </c>
      <c r="DJ388" s="26" t="str">
        <f t="shared" si="375"/>
        <v/>
      </c>
      <c r="DK388" s="26" t="str">
        <f t="shared" si="376"/>
        <v/>
      </c>
      <c r="DL388" s="26" t="str">
        <f t="shared" si="377"/>
        <v/>
      </c>
      <c r="DM388" s="26" t="str">
        <f t="shared" si="378"/>
        <v>133. ANCILLARY OR OTHER USE</v>
      </c>
      <c r="DN388" s="26" t="str">
        <f t="shared" si="379"/>
        <v>134. Z301  CLEANER</v>
      </c>
      <c r="DO388" s="26" t="str">
        <f t="shared" si="380"/>
        <v>135. Z302  DEGREASER</v>
      </c>
      <c r="DP388" s="26" t="str">
        <f t="shared" si="381"/>
        <v>136. Z303  LUBRICANT</v>
      </c>
      <c r="DQ388" s="26" t="str">
        <f t="shared" si="382"/>
        <v/>
      </c>
      <c r="DR388" s="26" t="str">
        <f t="shared" si="383"/>
        <v/>
      </c>
      <c r="DS388" s="26" t="str">
        <f t="shared" si="384"/>
        <v/>
      </c>
      <c r="DT388" s="26" t="str">
        <f t="shared" si="385"/>
        <v/>
      </c>
      <c r="DU388" s="26" t="str">
        <f t="shared" si="386"/>
        <v>141. Z308  CONSTRUCTION MATERIALS</v>
      </c>
      <c r="DV388" s="26" t="str">
        <f t="shared" si="387"/>
        <v>142. Z399  OTHER</v>
      </c>
    </row>
    <row r="389" spans="1:126" ht="45" x14ac:dyDescent="0.25">
      <c r="A389" t="s">
        <v>1942</v>
      </c>
      <c r="B389">
        <v>2016</v>
      </c>
      <c r="C389" t="s">
        <v>2046</v>
      </c>
      <c r="D389">
        <v>106990</v>
      </c>
      <c r="E389" s="19">
        <v>1316215642531</v>
      </c>
      <c r="F389" t="s">
        <v>544</v>
      </c>
      <c r="G389">
        <v>325110</v>
      </c>
      <c r="H389" t="s">
        <v>545</v>
      </c>
      <c r="I389" t="s">
        <v>546</v>
      </c>
      <c r="J389" t="s">
        <v>541</v>
      </c>
      <c r="K389" t="s">
        <v>113</v>
      </c>
      <c r="L389">
        <v>77701</v>
      </c>
      <c r="M389" s="26" t="str">
        <f t="shared" si="333"/>
        <v>89. PRODUCE THE CHEMICAL, 92. SALE OR DISTRIBUTION OF THE CHEMICAL, 93. AS A BYPRODUCT</v>
      </c>
      <c r="N389" s="26" t="s">
        <v>172</v>
      </c>
      <c r="O389" s="26" t="s">
        <v>2050</v>
      </c>
      <c r="P389">
        <v>2616</v>
      </c>
      <c r="Q389">
        <v>22686</v>
      </c>
      <c r="R389">
        <v>25302</v>
      </c>
      <c r="S389" s="26" t="s">
        <v>1940</v>
      </c>
      <c r="T389" s="26" t="s">
        <v>1941</v>
      </c>
      <c r="U389" s="26" t="s">
        <v>1941</v>
      </c>
      <c r="V389" s="26" t="s">
        <v>1940</v>
      </c>
      <c r="W389" s="26" t="s">
        <v>1940</v>
      </c>
      <c r="X389" s="26" t="s">
        <v>1941</v>
      </c>
      <c r="Y389" s="26" t="s">
        <v>1941</v>
      </c>
      <c r="AE389" s="26" t="s">
        <v>1941</v>
      </c>
      <c r="AR389" s="26" t="s">
        <v>1941</v>
      </c>
      <c r="AS389" s="26" t="s">
        <v>1941</v>
      </c>
      <c r="AT389" s="26" t="s">
        <v>1941</v>
      </c>
      <c r="AV389" s="26" t="s">
        <v>1941</v>
      </c>
      <c r="BD389" s="26" t="s">
        <v>1941</v>
      </c>
      <c r="BK389" s="26" t="s">
        <v>1941</v>
      </c>
      <c r="BU389" s="26" t="str">
        <f t="shared" si="334"/>
        <v>89. PRODUCE THE CHEMICAL</v>
      </c>
      <c r="BV389" s="26" t="str">
        <f t="shared" si="335"/>
        <v/>
      </c>
      <c r="BW389" s="26" t="str">
        <f t="shared" si="336"/>
        <v/>
      </c>
      <c r="BX389" s="26" t="str">
        <f t="shared" si="337"/>
        <v>92. SALE OR DISTRIBUTION OF THE CHEMICAL</v>
      </c>
      <c r="BY389" s="26" t="str">
        <f t="shared" si="338"/>
        <v>93. AS A BYPRODUCT</v>
      </c>
      <c r="BZ389" s="26" t="str">
        <f t="shared" si="339"/>
        <v/>
      </c>
      <c r="CA389" s="26" t="str">
        <f t="shared" si="340"/>
        <v/>
      </c>
      <c r="CB389" s="26" t="str">
        <f t="shared" si="341"/>
        <v/>
      </c>
      <c r="CC389" s="26" t="str">
        <f t="shared" si="342"/>
        <v/>
      </c>
      <c r="CD389" s="26" t="str">
        <f t="shared" si="343"/>
        <v/>
      </c>
      <c r="CE389" s="26" t="str">
        <f t="shared" si="344"/>
        <v/>
      </c>
      <c r="CF389" s="26" t="str">
        <f t="shared" si="345"/>
        <v/>
      </c>
      <c r="CG389" s="26" t="str">
        <f t="shared" si="346"/>
        <v/>
      </c>
      <c r="CH389" s="26" t="str">
        <f t="shared" si="347"/>
        <v/>
      </c>
      <c r="CI389" s="26" t="str">
        <f t="shared" si="348"/>
        <v/>
      </c>
      <c r="CJ389" s="26" t="str">
        <f t="shared" si="349"/>
        <v/>
      </c>
      <c r="CK389" s="26" t="str">
        <f t="shared" si="350"/>
        <v/>
      </c>
      <c r="CL389" s="26" t="str">
        <f t="shared" si="351"/>
        <v/>
      </c>
      <c r="CM389" s="26" t="str">
        <f t="shared" si="352"/>
        <v/>
      </c>
      <c r="CN389" s="26" t="str">
        <f t="shared" si="353"/>
        <v/>
      </c>
      <c r="CO389" s="26" t="str">
        <f t="shared" si="354"/>
        <v/>
      </c>
      <c r="CP389" s="26" t="str">
        <f t="shared" si="355"/>
        <v/>
      </c>
      <c r="CQ389" s="26" t="str">
        <f t="shared" si="356"/>
        <v/>
      </c>
      <c r="CR389" s="26" t="str">
        <f t="shared" si="357"/>
        <v/>
      </c>
      <c r="CS389" s="26" t="str">
        <f t="shared" si="358"/>
        <v/>
      </c>
      <c r="CT389" s="26" t="str">
        <f t="shared" si="359"/>
        <v/>
      </c>
      <c r="CU389" s="26" t="str">
        <f t="shared" si="360"/>
        <v/>
      </c>
      <c r="CV389" s="26" t="str">
        <f t="shared" si="361"/>
        <v/>
      </c>
      <c r="CW389" s="26" t="str">
        <f t="shared" si="362"/>
        <v/>
      </c>
      <c r="CX389" s="26" t="str">
        <f t="shared" si="363"/>
        <v/>
      </c>
      <c r="CY389" s="26" t="str">
        <f t="shared" si="364"/>
        <v/>
      </c>
      <c r="CZ389" s="26" t="str">
        <f t="shared" si="365"/>
        <v/>
      </c>
      <c r="DA389" s="26" t="str">
        <f t="shared" si="366"/>
        <v/>
      </c>
      <c r="DB389" s="26" t="str">
        <f t="shared" si="367"/>
        <v/>
      </c>
      <c r="DC389" s="26" t="str">
        <f t="shared" si="368"/>
        <v/>
      </c>
      <c r="DD389" s="26" t="str">
        <f t="shared" si="369"/>
        <v/>
      </c>
      <c r="DE389" s="26" t="str">
        <f t="shared" si="370"/>
        <v/>
      </c>
      <c r="DF389" s="26" t="str">
        <f t="shared" si="371"/>
        <v/>
      </c>
      <c r="DG389" s="26" t="str">
        <f t="shared" si="372"/>
        <v/>
      </c>
      <c r="DH389" s="26" t="str">
        <f t="shared" si="373"/>
        <v/>
      </c>
      <c r="DI389" s="26" t="str">
        <f t="shared" si="374"/>
        <v/>
      </c>
      <c r="DJ389" s="26" t="str">
        <f t="shared" si="375"/>
        <v/>
      </c>
      <c r="DK389" s="26" t="str">
        <f t="shared" si="376"/>
        <v/>
      </c>
      <c r="DL389" s="26" t="str">
        <f t="shared" si="377"/>
        <v/>
      </c>
      <c r="DM389" s="26" t="str">
        <f t="shared" si="378"/>
        <v/>
      </c>
      <c r="DN389" s="26" t="str">
        <f t="shared" si="379"/>
        <v/>
      </c>
      <c r="DO389" s="26" t="str">
        <f t="shared" si="380"/>
        <v/>
      </c>
      <c r="DP389" s="26" t="str">
        <f t="shared" si="381"/>
        <v/>
      </c>
      <c r="DQ389" s="26" t="str">
        <f t="shared" si="382"/>
        <v/>
      </c>
      <c r="DR389" s="26" t="str">
        <f t="shared" si="383"/>
        <v/>
      </c>
      <c r="DS389" s="26" t="str">
        <f t="shared" si="384"/>
        <v/>
      </c>
      <c r="DT389" s="26" t="str">
        <f t="shared" si="385"/>
        <v/>
      </c>
      <c r="DU389" s="26" t="str">
        <f t="shared" si="386"/>
        <v/>
      </c>
      <c r="DV389" s="26" t="str">
        <f t="shared" si="387"/>
        <v/>
      </c>
    </row>
    <row r="390" spans="1:126" ht="87.75" customHeight="1" x14ac:dyDescent="0.25">
      <c r="A390" t="s">
        <v>1942</v>
      </c>
      <c r="B390">
        <v>2017</v>
      </c>
      <c r="C390" t="s">
        <v>2046</v>
      </c>
      <c r="D390">
        <v>106990</v>
      </c>
      <c r="E390" s="19">
        <v>1317216504050</v>
      </c>
      <c r="F390" t="s">
        <v>544</v>
      </c>
      <c r="G390">
        <v>325110</v>
      </c>
      <c r="H390" t="s">
        <v>545</v>
      </c>
      <c r="I390" t="s">
        <v>546</v>
      </c>
      <c r="J390" t="s">
        <v>541</v>
      </c>
      <c r="K390" t="s">
        <v>113</v>
      </c>
      <c r="L390">
        <v>77701</v>
      </c>
      <c r="M390" s="26" t="str">
        <f t="shared" si="333"/>
        <v>89. PRODUCE THE CHEMICAL, 92. SALE OR DISTRIBUTION OF THE CHEMICAL, 93. AS A BYPRODUCT</v>
      </c>
      <c r="N390" s="26" t="s">
        <v>172</v>
      </c>
      <c r="O390" s="26" t="s">
        <v>2050</v>
      </c>
      <c r="P390">
        <v>2826</v>
      </c>
      <c r="Q390">
        <v>21599</v>
      </c>
      <c r="R390">
        <v>24425</v>
      </c>
      <c r="S390" s="26" t="s">
        <v>1940</v>
      </c>
      <c r="T390" s="26" t="s">
        <v>1941</v>
      </c>
      <c r="U390" s="26" t="s">
        <v>1941</v>
      </c>
      <c r="V390" s="26" t="s">
        <v>1940</v>
      </c>
      <c r="W390" s="26" t="s">
        <v>1940</v>
      </c>
      <c r="X390" s="26" t="s">
        <v>1941</v>
      </c>
      <c r="Y390" s="26" t="s">
        <v>1941</v>
      </c>
      <c r="AE390" s="26" t="s">
        <v>1941</v>
      </c>
      <c r="AR390" s="26" t="s">
        <v>1941</v>
      </c>
      <c r="AS390" s="26" t="s">
        <v>1941</v>
      </c>
      <c r="AT390" s="26" t="s">
        <v>1941</v>
      </c>
      <c r="AV390" s="26" t="s">
        <v>1941</v>
      </c>
      <c r="BD390" s="26" t="s">
        <v>1941</v>
      </c>
      <c r="BK390" s="26" t="s">
        <v>1941</v>
      </c>
      <c r="BU390" s="26" t="str">
        <f t="shared" si="334"/>
        <v>89. PRODUCE THE CHEMICAL</v>
      </c>
      <c r="BV390" s="26" t="str">
        <f t="shared" si="335"/>
        <v/>
      </c>
      <c r="BW390" s="26" t="str">
        <f t="shared" si="336"/>
        <v/>
      </c>
      <c r="BX390" s="26" t="str">
        <f t="shared" si="337"/>
        <v>92. SALE OR DISTRIBUTION OF THE CHEMICAL</v>
      </c>
      <c r="BY390" s="26" t="str">
        <f t="shared" si="338"/>
        <v>93. AS A BYPRODUCT</v>
      </c>
      <c r="BZ390" s="26" t="str">
        <f t="shared" si="339"/>
        <v/>
      </c>
      <c r="CA390" s="26" t="str">
        <f t="shared" si="340"/>
        <v/>
      </c>
      <c r="CB390" s="26" t="str">
        <f t="shared" si="341"/>
        <v/>
      </c>
      <c r="CC390" s="26" t="str">
        <f t="shared" si="342"/>
        <v/>
      </c>
      <c r="CD390" s="26" t="str">
        <f t="shared" si="343"/>
        <v/>
      </c>
      <c r="CE390" s="26" t="str">
        <f t="shared" si="344"/>
        <v/>
      </c>
      <c r="CF390" s="26" t="str">
        <f t="shared" si="345"/>
        <v/>
      </c>
      <c r="CG390" s="26" t="str">
        <f t="shared" si="346"/>
        <v/>
      </c>
      <c r="CH390" s="26" t="str">
        <f t="shared" si="347"/>
        <v/>
      </c>
      <c r="CI390" s="26" t="str">
        <f t="shared" si="348"/>
        <v/>
      </c>
      <c r="CJ390" s="26" t="str">
        <f t="shared" si="349"/>
        <v/>
      </c>
      <c r="CK390" s="26" t="str">
        <f t="shared" si="350"/>
        <v/>
      </c>
      <c r="CL390" s="26" t="str">
        <f t="shared" si="351"/>
        <v/>
      </c>
      <c r="CM390" s="26" t="str">
        <f t="shared" si="352"/>
        <v/>
      </c>
      <c r="CN390" s="26" t="str">
        <f t="shared" si="353"/>
        <v/>
      </c>
      <c r="CO390" s="26" t="str">
        <f t="shared" si="354"/>
        <v/>
      </c>
      <c r="CP390" s="26" t="str">
        <f t="shared" si="355"/>
        <v/>
      </c>
      <c r="CQ390" s="26" t="str">
        <f t="shared" si="356"/>
        <v/>
      </c>
      <c r="CR390" s="26" t="str">
        <f t="shared" si="357"/>
        <v/>
      </c>
      <c r="CS390" s="26" t="str">
        <f t="shared" si="358"/>
        <v/>
      </c>
      <c r="CT390" s="26" t="str">
        <f t="shared" si="359"/>
        <v/>
      </c>
      <c r="CU390" s="26" t="str">
        <f t="shared" si="360"/>
        <v/>
      </c>
      <c r="CV390" s="26" t="str">
        <f t="shared" si="361"/>
        <v/>
      </c>
      <c r="CW390" s="26" t="str">
        <f t="shared" si="362"/>
        <v/>
      </c>
      <c r="CX390" s="26" t="str">
        <f t="shared" si="363"/>
        <v/>
      </c>
      <c r="CY390" s="26" t="str">
        <f t="shared" si="364"/>
        <v/>
      </c>
      <c r="CZ390" s="26" t="str">
        <f t="shared" si="365"/>
        <v/>
      </c>
      <c r="DA390" s="26" t="str">
        <f t="shared" si="366"/>
        <v/>
      </c>
      <c r="DB390" s="26" t="str">
        <f t="shared" si="367"/>
        <v/>
      </c>
      <c r="DC390" s="26" t="str">
        <f t="shared" si="368"/>
        <v/>
      </c>
      <c r="DD390" s="26" t="str">
        <f t="shared" si="369"/>
        <v/>
      </c>
      <c r="DE390" s="26" t="str">
        <f t="shared" si="370"/>
        <v/>
      </c>
      <c r="DF390" s="26" t="str">
        <f t="shared" si="371"/>
        <v/>
      </c>
      <c r="DG390" s="26" t="str">
        <f t="shared" si="372"/>
        <v/>
      </c>
      <c r="DH390" s="26" t="str">
        <f t="shared" si="373"/>
        <v/>
      </c>
      <c r="DI390" s="26" t="str">
        <f t="shared" si="374"/>
        <v/>
      </c>
      <c r="DJ390" s="26" t="str">
        <f t="shared" si="375"/>
        <v/>
      </c>
      <c r="DK390" s="26" t="str">
        <f t="shared" si="376"/>
        <v/>
      </c>
      <c r="DL390" s="26" t="str">
        <f t="shared" si="377"/>
        <v/>
      </c>
      <c r="DM390" s="26" t="str">
        <f t="shared" si="378"/>
        <v/>
      </c>
      <c r="DN390" s="26" t="str">
        <f t="shared" si="379"/>
        <v/>
      </c>
      <c r="DO390" s="26" t="str">
        <f t="shared" si="380"/>
        <v/>
      </c>
      <c r="DP390" s="26" t="str">
        <f t="shared" si="381"/>
        <v/>
      </c>
      <c r="DQ390" s="26" t="str">
        <f t="shared" si="382"/>
        <v/>
      </c>
      <c r="DR390" s="26" t="str">
        <f t="shared" si="383"/>
        <v/>
      </c>
      <c r="DS390" s="26" t="str">
        <f t="shared" si="384"/>
        <v/>
      </c>
      <c r="DT390" s="26" t="str">
        <f t="shared" si="385"/>
        <v/>
      </c>
      <c r="DU390" s="26" t="str">
        <f t="shared" si="386"/>
        <v/>
      </c>
      <c r="DV390" s="26" t="str">
        <f t="shared" si="387"/>
        <v/>
      </c>
    </row>
    <row r="391" spans="1:126" ht="105" x14ac:dyDescent="0.25">
      <c r="A391" t="s">
        <v>1942</v>
      </c>
      <c r="B391">
        <v>2018</v>
      </c>
      <c r="C391" t="s">
        <v>2046</v>
      </c>
      <c r="D391">
        <v>106990</v>
      </c>
      <c r="E391" s="19">
        <v>1318217422258</v>
      </c>
      <c r="F391" t="s">
        <v>544</v>
      </c>
      <c r="G391">
        <v>325110</v>
      </c>
      <c r="H391" t="s">
        <v>545</v>
      </c>
      <c r="I391" t="s">
        <v>546</v>
      </c>
      <c r="J391" t="s">
        <v>541</v>
      </c>
      <c r="K391" t="s">
        <v>113</v>
      </c>
      <c r="L391">
        <v>77701</v>
      </c>
      <c r="M391" s="26" t="str">
        <f t="shared" si="333"/>
        <v>90. IMPORT THE CHEMICAL, 91. ON-SITE USE OF THE CHEMICAL, 92. SALE OR DISTRIBUTION OF THE CHEMICAL, 94. AS A MANUFACTURED IMPURITY, 115. REPACKAGING</v>
      </c>
      <c r="N391" s="26" t="s">
        <v>172</v>
      </c>
      <c r="O391" s="26" t="s">
        <v>2050</v>
      </c>
      <c r="P391">
        <v>3112</v>
      </c>
      <c r="Q391">
        <v>22956</v>
      </c>
      <c r="R391">
        <v>26068</v>
      </c>
      <c r="S391" s="26" t="s">
        <v>1941</v>
      </c>
      <c r="T391" s="26" t="s">
        <v>1940</v>
      </c>
      <c r="U391" s="26" t="s">
        <v>1940</v>
      </c>
      <c r="V391" s="26" t="s">
        <v>1940</v>
      </c>
      <c r="W391" s="26" t="s">
        <v>1941</v>
      </c>
      <c r="X391" s="26" t="s">
        <v>1940</v>
      </c>
      <c r="Y391" s="26" t="s">
        <v>1941</v>
      </c>
      <c r="Z391" s="26" t="s">
        <v>1941</v>
      </c>
      <c r="AA391" s="26" t="s">
        <v>1941</v>
      </c>
      <c r="AB391" s="26" t="s">
        <v>1941</v>
      </c>
      <c r="AC391" s="26" t="s">
        <v>1941</v>
      </c>
      <c r="AD391" s="26" t="s">
        <v>1941</v>
      </c>
      <c r="AE391" s="26" t="s">
        <v>1941</v>
      </c>
      <c r="AF391" s="26" t="s">
        <v>1941</v>
      </c>
      <c r="AG391" s="26" t="s">
        <v>1941</v>
      </c>
      <c r="AH391" s="26" t="s">
        <v>1941</v>
      </c>
      <c r="AI391" s="26" t="s">
        <v>1941</v>
      </c>
      <c r="AJ391" s="26" t="s">
        <v>1941</v>
      </c>
      <c r="AK391" s="26" t="s">
        <v>1941</v>
      </c>
      <c r="AL391" s="26" t="s">
        <v>1941</v>
      </c>
      <c r="AM391" s="26" t="s">
        <v>1941</v>
      </c>
      <c r="AN391" s="26" t="s">
        <v>1941</v>
      </c>
      <c r="AO391" s="26" t="s">
        <v>1941</v>
      </c>
      <c r="AP391" s="26" t="s">
        <v>1941</v>
      </c>
      <c r="AQ391" s="26" t="s">
        <v>1941</v>
      </c>
      <c r="AR391" s="26" t="s">
        <v>1941</v>
      </c>
      <c r="AS391" s="26" t="s">
        <v>1940</v>
      </c>
      <c r="AT391" s="26" t="s">
        <v>1941</v>
      </c>
      <c r="AU391" s="26" t="s">
        <v>1941</v>
      </c>
      <c r="AV391" s="26" t="s">
        <v>1941</v>
      </c>
      <c r="AW391" s="26" t="s">
        <v>1941</v>
      </c>
      <c r="AX391" s="26" t="s">
        <v>1941</v>
      </c>
      <c r="AY391" s="26" t="s">
        <v>1941</v>
      </c>
      <c r="AZ391" s="26" t="s">
        <v>1941</v>
      </c>
      <c r="BA391" s="26" t="s">
        <v>1941</v>
      </c>
      <c r="BB391" s="26" t="s">
        <v>1941</v>
      </c>
      <c r="BC391" s="26" t="s">
        <v>1941</v>
      </c>
      <c r="BD391" s="26" t="s">
        <v>1941</v>
      </c>
      <c r="BE391" s="26" t="s">
        <v>1941</v>
      </c>
      <c r="BF391" s="26" t="s">
        <v>1941</v>
      </c>
      <c r="BG391" s="26" t="s">
        <v>1941</v>
      </c>
      <c r="BH391" s="26" t="s">
        <v>1941</v>
      </c>
      <c r="BI391" s="26" t="s">
        <v>1941</v>
      </c>
      <c r="BJ391" s="26" t="s">
        <v>1941</v>
      </c>
      <c r="BK391" s="26" t="s">
        <v>1941</v>
      </c>
      <c r="BL391" s="26" t="s">
        <v>1941</v>
      </c>
      <c r="BM391" s="26" t="s">
        <v>1941</v>
      </c>
      <c r="BN391" s="26" t="s">
        <v>1941</v>
      </c>
      <c r="BO391" s="26" t="s">
        <v>1941</v>
      </c>
      <c r="BP391" s="26" t="s">
        <v>1941</v>
      </c>
      <c r="BQ391" s="26" t="s">
        <v>1941</v>
      </c>
      <c r="BR391" s="26" t="s">
        <v>1941</v>
      </c>
      <c r="BS391" s="26" t="s">
        <v>1941</v>
      </c>
      <c r="BT391" s="26" t="s">
        <v>1941</v>
      </c>
      <c r="BU391" s="26" t="str">
        <f t="shared" si="334"/>
        <v/>
      </c>
      <c r="BV391" s="26" t="str">
        <f t="shared" si="335"/>
        <v>90. IMPORT THE CHEMICAL</v>
      </c>
      <c r="BW391" s="26" t="str">
        <f t="shared" si="336"/>
        <v>91. ON-SITE USE OF THE CHEMICAL</v>
      </c>
      <c r="BX391" s="26" t="str">
        <f t="shared" si="337"/>
        <v>92. SALE OR DISTRIBUTION OF THE CHEMICAL</v>
      </c>
      <c r="BY391" s="26" t="str">
        <f t="shared" si="338"/>
        <v/>
      </c>
      <c r="BZ391" s="26" t="str">
        <f t="shared" si="339"/>
        <v>94. AS A MANUFACTURED IMPURITY</v>
      </c>
      <c r="CA391" s="26" t="str">
        <f t="shared" si="340"/>
        <v/>
      </c>
      <c r="CB391" s="26" t="str">
        <f t="shared" si="341"/>
        <v/>
      </c>
      <c r="CC391" s="26" t="str">
        <f t="shared" si="342"/>
        <v/>
      </c>
      <c r="CD391" s="26" t="str">
        <f t="shared" si="343"/>
        <v/>
      </c>
      <c r="CE391" s="26" t="str">
        <f t="shared" si="344"/>
        <v/>
      </c>
      <c r="CF391" s="26" t="str">
        <f t="shared" si="345"/>
        <v/>
      </c>
      <c r="CG391" s="26" t="str">
        <f t="shared" si="346"/>
        <v/>
      </c>
      <c r="CH391" s="26" t="str">
        <f t="shared" si="347"/>
        <v/>
      </c>
      <c r="CI391" s="26" t="str">
        <f t="shared" si="348"/>
        <v/>
      </c>
      <c r="CJ391" s="26" t="str">
        <f t="shared" si="349"/>
        <v/>
      </c>
      <c r="CK391" s="26" t="str">
        <f t="shared" si="350"/>
        <v/>
      </c>
      <c r="CL391" s="26" t="str">
        <f t="shared" si="351"/>
        <v/>
      </c>
      <c r="CM391" s="26" t="str">
        <f t="shared" si="352"/>
        <v/>
      </c>
      <c r="CN391" s="26" t="str">
        <f t="shared" si="353"/>
        <v/>
      </c>
      <c r="CO391" s="26" t="str">
        <f t="shared" si="354"/>
        <v/>
      </c>
      <c r="CP391" s="26" t="str">
        <f t="shared" si="355"/>
        <v/>
      </c>
      <c r="CQ391" s="26" t="str">
        <f t="shared" si="356"/>
        <v/>
      </c>
      <c r="CR391" s="26" t="str">
        <f t="shared" si="357"/>
        <v/>
      </c>
      <c r="CS391" s="26" t="str">
        <f t="shared" si="358"/>
        <v/>
      </c>
      <c r="CT391" s="26" t="str">
        <f t="shared" si="359"/>
        <v/>
      </c>
      <c r="CU391" s="26" t="str">
        <f t="shared" si="360"/>
        <v>115. REPACKAGING</v>
      </c>
      <c r="CV391" s="26" t="str">
        <f t="shared" si="361"/>
        <v/>
      </c>
      <c r="CW391" s="26" t="str">
        <f t="shared" si="362"/>
        <v/>
      </c>
      <c r="CX391" s="26" t="str">
        <f t="shared" si="363"/>
        <v/>
      </c>
      <c r="CY391" s="26" t="str">
        <f t="shared" si="364"/>
        <v/>
      </c>
      <c r="CZ391" s="26" t="str">
        <f t="shared" si="365"/>
        <v/>
      </c>
      <c r="DA391" s="26" t="str">
        <f t="shared" si="366"/>
        <v/>
      </c>
      <c r="DB391" s="26" t="str">
        <f t="shared" si="367"/>
        <v/>
      </c>
      <c r="DC391" s="26" t="str">
        <f t="shared" si="368"/>
        <v/>
      </c>
      <c r="DD391" s="26" t="str">
        <f t="shared" si="369"/>
        <v/>
      </c>
      <c r="DE391" s="26" t="str">
        <f t="shared" si="370"/>
        <v/>
      </c>
      <c r="DF391" s="26" t="str">
        <f t="shared" si="371"/>
        <v/>
      </c>
      <c r="DG391" s="26" t="str">
        <f t="shared" si="372"/>
        <v/>
      </c>
      <c r="DH391" s="26" t="str">
        <f t="shared" si="373"/>
        <v/>
      </c>
      <c r="DI391" s="26" t="str">
        <f t="shared" si="374"/>
        <v/>
      </c>
      <c r="DJ391" s="26" t="str">
        <f t="shared" si="375"/>
        <v/>
      </c>
      <c r="DK391" s="26" t="str">
        <f t="shared" si="376"/>
        <v/>
      </c>
      <c r="DL391" s="26" t="str">
        <f t="shared" si="377"/>
        <v/>
      </c>
      <c r="DM391" s="26" t="str">
        <f t="shared" si="378"/>
        <v/>
      </c>
      <c r="DN391" s="26" t="str">
        <f t="shared" si="379"/>
        <v/>
      </c>
      <c r="DO391" s="26" t="str">
        <f t="shared" si="380"/>
        <v/>
      </c>
      <c r="DP391" s="26" t="str">
        <f t="shared" si="381"/>
        <v/>
      </c>
      <c r="DQ391" s="26" t="str">
        <f t="shared" si="382"/>
        <v/>
      </c>
      <c r="DR391" s="26" t="str">
        <f t="shared" si="383"/>
        <v/>
      </c>
      <c r="DS391" s="26" t="str">
        <f t="shared" si="384"/>
        <v/>
      </c>
      <c r="DT391" s="26" t="str">
        <f t="shared" si="385"/>
        <v/>
      </c>
      <c r="DU391" s="26" t="str">
        <f t="shared" si="386"/>
        <v/>
      </c>
      <c r="DV391" s="26" t="str">
        <f t="shared" si="387"/>
        <v/>
      </c>
    </row>
    <row r="392" spans="1:126" ht="105" x14ac:dyDescent="0.25">
      <c r="A392" t="s">
        <v>1942</v>
      </c>
      <c r="B392">
        <v>2019</v>
      </c>
      <c r="C392" t="s">
        <v>2046</v>
      </c>
      <c r="D392">
        <v>106990</v>
      </c>
      <c r="E392" s="19">
        <v>1319217906611</v>
      </c>
      <c r="F392" t="s">
        <v>544</v>
      </c>
      <c r="G392">
        <v>325110</v>
      </c>
      <c r="H392" t="s">
        <v>545</v>
      </c>
      <c r="I392" t="s">
        <v>546</v>
      </c>
      <c r="J392" t="s">
        <v>541</v>
      </c>
      <c r="K392" t="s">
        <v>113</v>
      </c>
      <c r="L392">
        <v>77701</v>
      </c>
      <c r="M392" s="26" t="str">
        <f t="shared" si="333"/>
        <v>89. PRODUCE THE CHEMICAL, 90. IMPORT THE CHEMICAL, 91. ON-SITE USE OF THE CHEMICAL, 92. SALE OR DISTRIBUTION OF THE CHEMICAL, 93. AS A BYPRODUCT, 94. AS A MANUFACTURED IMPURITY, 115. REPACKAGING, 116. AS A PROCESS IMPURITY</v>
      </c>
      <c r="N392" s="26" t="s">
        <v>172</v>
      </c>
      <c r="O392" s="26" t="s">
        <v>2050</v>
      </c>
      <c r="P392">
        <v>2300</v>
      </c>
      <c r="Q392">
        <v>13000</v>
      </c>
      <c r="R392">
        <v>15300</v>
      </c>
      <c r="S392" s="26" t="s">
        <v>1940</v>
      </c>
      <c r="T392" s="26" t="s">
        <v>1940</v>
      </c>
      <c r="U392" s="26" t="s">
        <v>1940</v>
      </c>
      <c r="V392" s="26" t="s">
        <v>1940</v>
      </c>
      <c r="W392" s="26" t="s">
        <v>1940</v>
      </c>
      <c r="X392" s="26" t="s">
        <v>1940</v>
      </c>
      <c r="Y392" s="26" t="s">
        <v>1941</v>
      </c>
      <c r="Z392" s="26" t="s">
        <v>1941</v>
      </c>
      <c r="AA392" s="26" t="s">
        <v>1941</v>
      </c>
      <c r="AB392" s="26" t="s">
        <v>1941</v>
      </c>
      <c r="AC392" s="26" t="s">
        <v>1941</v>
      </c>
      <c r="AD392" s="26" t="s">
        <v>1941</v>
      </c>
      <c r="AE392" s="26" t="s">
        <v>1941</v>
      </c>
      <c r="AF392" s="26" t="s">
        <v>1941</v>
      </c>
      <c r="AG392" s="26" t="s">
        <v>1941</v>
      </c>
      <c r="AH392" s="26" t="s">
        <v>1941</v>
      </c>
      <c r="AI392" s="26" t="s">
        <v>1941</v>
      </c>
      <c r="AJ392" s="26" t="s">
        <v>1941</v>
      </c>
      <c r="AK392" s="26" t="s">
        <v>1941</v>
      </c>
      <c r="AL392" s="26" t="s">
        <v>1941</v>
      </c>
      <c r="AM392" s="26" t="s">
        <v>1941</v>
      </c>
      <c r="AN392" s="26" t="s">
        <v>1941</v>
      </c>
      <c r="AO392" s="26" t="s">
        <v>1941</v>
      </c>
      <c r="AP392" s="26" t="s">
        <v>1941</v>
      </c>
      <c r="AQ392" s="26" t="s">
        <v>1941</v>
      </c>
      <c r="AR392" s="26" t="s">
        <v>1941</v>
      </c>
      <c r="AS392" s="26" t="s">
        <v>1940</v>
      </c>
      <c r="AT392" s="26" t="s">
        <v>1940</v>
      </c>
      <c r="AU392" s="26" t="s">
        <v>1941</v>
      </c>
      <c r="AV392" s="26" t="s">
        <v>1941</v>
      </c>
      <c r="AW392" s="26" t="s">
        <v>1941</v>
      </c>
      <c r="AX392" s="26" t="s">
        <v>1941</v>
      </c>
      <c r="AY392" s="26" t="s">
        <v>1941</v>
      </c>
      <c r="AZ392" s="26" t="s">
        <v>1941</v>
      </c>
      <c r="BA392" s="26" t="s">
        <v>1941</v>
      </c>
      <c r="BB392" s="26" t="s">
        <v>1941</v>
      </c>
      <c r="BC392" s="26" t="s">
        <v>1941</v>
      </c>
      <c r="BD392" s="26" t="s">
        <v>1941</v>
      </c>
      <c r="BE392" s="26" t="s">
        <v>1941</v>
      </c>
      <c r="BF392" s="26" t="s">
        <v>1941</v>
      </c>
      <c r="BG392" s="26" t="s">
        <v>1941</v>
      </c>
      <c r="BH392" s="26" t="s">
        <v>1941</v>
      </c>
      <c r="BI392" s="26" t="s">
        <v>1941</v>
      </c>
      <c r="BJ392" s="26" t="s">
        <v>1941</v>
      </c>
      <c r="BK392" s="26" t="s">
        <v>1941</v>
      </c>
      <c r="BL392" s="26" t="s">
        <v>1941</v>
      </c>
      <c r="BM392" s="26" t="s">
        <v>1941</v>
      </c>
      <c r="BN392" s="26" t="s">
        <v>1941</v>
      </c>
      <c r="BO392" s="26" t="s">
        <v>1941</v>
      </c>
      <c r="BP392" s="26" t="s">
        <v>1941</v>
      </c>
      <c r="BQ392" s="26" t="s">
        <v>1941</v>
      </c>
      <c r="BR392" s="26" t="s">
        <v>1941</v>
      </c>
      <c r="BS392" s="26" t="s">
        <v>1941</v>
      </c>
      <c r="BT392" s="26" t="s">
        <v>1941</v>
      </c>
      <c r="BU392" s="26" t="str">
        <f t="shared" si="334"/>
        <v>89. PRODUCE THE CHEMICAL</v>
      </c>
      <c r="BV392" s="26" t="str">
        <f t="shared" si="335"/>
        <v>90. IMPORT THE CHEMICAL</v>
      </c>
      <c r="BW392" s="26" t="str">
        <f t="shared" si="336"/>
        <v>91. ON-SITE USE OF THE CHEMICAL</v>
      </c>
      <c r="BX392" s="26" t="str">
        <f t="shared" si="337"/>
        <v>92. SALE OR DISTRIBUTION OF THE CHEMICAL</v>
      </c>
      <c r="BY392" s="26" t="str">
        <f t="shared" si="338"/>
        <v>93. AS A BYPRODUCT</v>
      </c>
      <c r="BZ392" s="26" t="str">
        <f t="shared" si="339"/>
        <v>94. AS A MANUFACTURED IMPURITY</v>
      </c>
      <c r="CA392" s="26" t="str">
        <f t="shared" si="340"/>
        <v/>
      </c>
      <c r="CB392" s="26" t="str">
        <f t="shared" si="341"/>
        <v/>
      </c>
      <c r="CC392" s="26" t="str">
        <f t="shared" si="342"/>
        <v/>
      </c>
      <c r="CD392" s="26" t="str">
        <f t="shared" si="343"/>
        <v/>
      </c>
      <c r="CE392" s="26" t="str">
        <f t="shared" si="344"/>
        <v/>
      </c>
      <c r="CF392" s="26" t="str">
        <f t="shared" si="345"/>
        <v/>
      </c>
      <c r="CG392" s="26" t="str">
        <f t="shared" si="346"/>
        <v/>
      </c>
      <c r="CH392" s="26" t="str">
        <f t="shared" si="347"/>
        <v/>
      </c>
      <c r="CI392" s="26" t="str">
        <f t="shared" si="348"/>
        <v/>
      </c>
      <c r="CJ392" s="26" t="str">
        <f t="shared" si="349"/>
        <v/>
      </c>
      <c r="CK392" s="26" t="str">
        <f t="shared" si="350"/>
        <v/>
      </c>
      <c r="CL392" s="26" t="str">
        <f t="shared" si="351"/>
        <v/>
      </c>
      <c r="CM392" s="26" t="str">
        <f t="shared" si="352"/>
        <v/>
      </c>
      <c r="CN392" s="26" t="str">
        <f t="shared" si="353"/>
        <v/>
      </c>
      <c r="CO392" s="26" t="str">
        <f t="shared" si="354"/>
        <v/>
      </c>
      <c r="CP392" s="26" t="str">
        <f t="shared" si="355"/>
        <v/>
      </c>
      <c r="CQ392" s="26" t="str">
        <f t="shared" si="356"/>
        <v/>
      </c>
      <c r="CR392" s="26" t="str">
        <f t="shared" si="357"/>
        <v/>
      </c>
      <c r="CS392" s="26" t="str">
        <f t="shared" si="358"/>
        <v/>
      </c>
      <c r="CT392" s="26" t="str">
        <f t="shared" si="359"/>
        <v/>
      </c>
      <c r="CU392" s="26" t="str">
        <f t="shared" si="360"/>
        <v>115. REPACKAGING</v>
      </c>
      <c r="CV392" s="26" t="str">
        <f t="shared" si="361"/>
        <v>116. AS A PROCESS IMPURITY</v>
      </c>
      <c r="CW392" s="26" t="str">
        <f t="shared" si="362"/>
        <v/>
      </c>
      <c r="CX392" s="26" t="str">
        <f t="shared" si="363"/>
        <v/>
      </c>
      <c r="CY392" s="26" t="str">
        <f t="shared" si="364"/>
        <v/>
      </c>
      <c r="CZ392" s="26" t="str">
        <f t="shared" si="365"/>
        <v/>
      </c>
      <c r="DA392" s="26" t="str">
        <f t="shared" si="366"/>
        <v/>
      </c>
      <c r="DB392" s="26" t="str">
        <f t="shared" si="367"/>
        <v/>
      </c>
      <c r="DC392" s="26" t="str">
        <f t="shared" si="368"/>
        <v/>
      </c>
      <c r="DD392" s="26" t="str">
        <f t="shared" si="369"/>
        <v/>
      </c>
      <c r="DE392" s="26" t="str">
        <f t="shared" si="370"/>
        <v/>
      </c>
      <c r="DF392" s="26" t="str">
        <f t="shared" si="371"/>
        <v/>
      </c>
      <c r="DG392" s="26" t="str">
        <f t="shared" si="372"/>
        <v/>
      </c>
      <c r="DH392" s="26" t="str">
        <f t="shared" si="373"/>
        <v/>
      </c>
      <c r="DI392" s="26" t="str">
        <f t="shared" si="374"/>
        <v/>
      </c>
      <c r="DJ392" s="26" t="str">
        <f t="shared" si="375"/>
        <v/>
      </c>
      <c r="DK392" s="26" t="str">
        <f t="shared" si="376"/>
        <v/>
      </c>
      <c r="DL392" s="26" t="str">
        <f t="shared" si="377"/>
        <v/>
      </c>
      <c r="DM392" s="26" t="str">
        <f t="shared" si="378"/>
        <v/>
      </c>
      <c r="DN392" s="26" t="str">
        <f t="shared" si="379"/>
        <v/>
      </c>
      <c r="DO392" s="26" t="str">
        <f t="shared" si="380"/>
        <v/>
      </c>
      <c r="DP392" s="26" t="str">
        <f t="shared" si="381"/>
        <v/>
      </c>
      <c r="DQ392" s="26" t="str">
        <f t="shared" si="382"/>
        <v/>
      </c>
      <c r="DR392" s="26" t="str">
        <f t="shared" si="383"/>
        <v/>
      </c>
      <c r="DS392" s="26" t="str">
        <f t="shared" si="384"/>
        <v/>
      </c>
      <c r="DT392" s="26" t="str">
        <f t="shared" si="385"/>
        <v/>
      </c>
      <c r="DU392" s="26" t="str">
        <f t="shared" si="386"/>
        <v/>
      </c>
      <c r="DV392" s="26" t="str">
        <f t="shared" si="387"/>
        <v/>
      </c>
    </row>
    <row r="393" spans="1:126" ht="75" x14ac:dyDescent="0.25">
      <c r="A393" t="s">
        <v>1942</v>
      </c>
      <c r="B393">
        <v>2020</v>
      </c>
      <c r="C393" t="s">
        <v>2046</v>
      </c>
      <c r="D393">
        <v>106990</v>
      </c>
      <c r="E393" s="19">
        <v>1320219276488</v>
      </c>
      <c r="F393" t="s">
        <v>544</v>
      </c>
      <c r="G393">
        <v>325110</v>
      </c>
      <c r="H393" t="s">
        <v>545</v>
      </c>
      <c r="I393" t="s">
        <v>546</v>
      </c>
      <c r="J393" t="s">
        <v>541</v>
      </c>
      <c r="K393" t="s">
        <v>113</v>
      </c>
      <c r="L393">
        <v>77701</v>
      </c>
      <c r="M393" s="26" t="str">
        <f t="shared" si="333"/>
        <v>89. PRODUCE THE CHEMICAL, 91. ON-SITE USE OF THE CHEMICAL, 93. AS A BYPRODUCT, 94. AS A MANUFACTURED IMPURITY, 116. AS A PROCESS IMPURITY, 133. ANCILLARY OR OTHER USE, 137. Z304  FUEL</v>
      </c>
      <c r="N393" s="26" t="s">
        <v>172</v>
      </c>
      <c r="O393" s="26" t="s">
        <v>2050</v>
      </c>
      <c r="P393">
        <v>1600</v>
      </c>
      <c r="Q393">
        <v>2700</v>
      </c>
      <c r="R393">
        <v>4300</v>
      </c>
      <c r="S393" s="26" t="s">
        <v>1940</v>
      </c>
      <c r="T393" s="26" t="s">
        <v>1941</v>
      </c>
      <c r="U393" s="26" t="s">
        <v>1940</v>
      </c>
      <c r="V393" s="26" t="s">
        <v>1941</v>
      </c>
      <c r="W393" s="26" t="s">
        <v>1940</v>
      </c>
      <c r="X393" s="26" t="s">
        <v>1940</v>
      </c>
      <c r="Y393" s="26" t="s">
        <v>1941</v>
      </c>
      <c r="Z393" s="26" t="s">
        <v>1941</v>
      </c>
      <c r="AA393" s="26" t="s">
        <v>1941</v>
      </c>
      <c r="AB393" s="26" t="s">
        <v>1941</v>
      </c>
      <c r="AC393" s="26" t="s">
        <v>1941</v>
      </c>
      <c r="AD393" s="26" t="s">
        <v>1941</v>
      </c>
      <c r="AE393" s="26" t="s">
        <v>1941</v>
      </c>
      <c r="AF393" s="26" t="s">
        <v>1941</v>
      </c>
      <c r="AG393" s="26" t="s">
        <v>1941</v>
      </c>
      <c r="AH393" s="26" t="s">
        <v>1941</v>
      </c>
      <c r="AI393" s="26" t="s">
        <v>1941</v>
      </c>
      <c r="AJ393" s="26" t="s">
        <v>1941</v>
      </c>
      <c r="AK393" s="26" t="s">
        <v>1941</v>
      </c>
      <c r="AL393" s="26" t="s">
        <v>1941</v>
      </c>
      <c r="AM393" s="26" t="s">
        <v>1941</v>
      </c>
      <c r="AN393" s="26" t="s">
        <v>1941</v>
      </c>
      <c r="AO393" s="26" t="s">
        <v>1941</v>
      </c>
      <c r="AP393" s="26" t="s">
        <v>1941</v>
      </c>
      <c r="AQ393" s="26" t="s">
        <v>1941</v>
      </c>
      <c r="AR393" s="26" t="s">
        <v>1941</v>
      </c>
      <c r="AS393" s="26" t="s">
        <v>1941</v>
      </c>
      <c r="AT393" s="26" t="s">
        <v>1940</v>
      </c>
      <c r="AU393" s="26" t="s">
        <v>1941</v>
      </c>
      <c r="AV393" s="26" t="s">
        <v>1941</v>
      </c>
      <c r="AW393" s="26" t="s">
        <v>1941</v>
      </c>
      <c r="AX393" s="26" t="s">
        <v>1941</v>
      </c>
      <c r="AY393" s="26" t="s">
        <v>1941</v>
      </c>
      <c r="AZ393" s="26" t="s">
        <v>1941</v>
      </c>
      <c r="BA393" s="26" t="s">
        <v>1941</v>
      </c>
      <c r="BB393" s="26" t="s">
        <v>1941</v>
      </c>
      <c r="BC393" s="26" t="s">
        <v>1941</v>
      </c>
      <c r="BD393" s="26" t="s">
        <v>1941</v>
      </c>
      <c r="BE393" s="26" t="s">
        <v>1941</v>
      </c>
      <c r="BF393" s="26" t="s">
        <v>1941</v>
      </c>
      <c r="BG393" s="26" t="s">
        <v>1941</v>
      </c>
      <c r="BH393" s="26" t="s">
        <v>1941</v>
      </c>
      <c r="BI393" s="26" t="s">
        <v>1941</v>
      </c>
      <c r="BJ393" s="26" t="s">
        <v>1941</v>
      </c>
      <c r="BK393" s="26" t="s">
        <v>1940</v>
      </c>
      <c r="BL393" s="26" t="s">
        <v>1941</v>
      </c>
      <c r="BM393" s="26" t="s">
        <v>1941</v>
      </c>
      <c r="BN393" s="26" t="s">
        <v>1941</v>
      </c>
      <c r="BO393" s="26" t="s">
        <v>1940</v>
      </c>
      <c r="BP393" s="26" t="s">
        <v>1941</v>
      </c>
      <c r="BQ393" s="26" t="s">
        <v>1941</v>
      </c>
      <c r="BR393" s="26" t="s">
        <v>1941</v>
      </c>
      <c r="BS393" s="26" t="s">
        <v>1941</v>
      </c>
      <c r="BT393" s="26" t="s">
        <v>1941</v>
      </c>
      <c r="BU393" s="26" t="str">
        <f t="shared" si="334"/>
        <v>89. PRODUCE THE CHEMICAL</v>
      </c>
      <c r="BV393" s="26" t="str">
        <f t="shared" si="335"/>
        <v/>
      </c>
      <c r="BW393" s="26" t="str">
        <f t="shared" si="336"/>
        <v>91. ON-SITE USE OF THE CHEMICAL</v>
      </c>
      <c r="BX393" s="26" t="str">
        <f t="shared" si="337"/>
        <v/>
      </c>
      <c r="BY393" s="26" t="str">
        <f t="shared" si="338"/>
        <v>93. AS A BYPRODUCT</v>
      </c>
      <c r="BZ393" s="26" t="str">
        <f t="shared" si="339"/>
        <v>94. AS A MANUFACTURED IMPURITY</v>
      </c>
      <c r="CA393" s="26" t="str">
        <f t="shared" si="340"/>
        <v/>
      </c>
      <c r="CB393" s="26" t="str">
        <f t="shared" si="341"/>
        <v/>
      </c>
      <c r="CC393" s="26" t="str">
        <f t="shared" si="342"/>
        <v/>
      </c>
      <c r="CD393" s="26" t="str">
        <f t="shared" si="343"/>
        <v/>
      </c>
      <c r="CE393" s="26" t="str">
        <f t="shared" si="344"/>
        <v/>
      </c>
      <c r="CF393" s="26" t="str">
        <f t="shared" si="345"/>
        <v/>
      </c>
      <c r="CG393" s="26" t="str">
        <f t="shared" si="346"/>
        <v/>
      </c>
      <c r="CH393" s="26" t="str">
        <f t="shared" si="347"/>
        <v/>
      </c>
      <c r="CI393" s="26" t="str">
        <f t="shared" si="348"/>
        <v/>
      </c>
      <c r="CJ393" s="26" t="str">
        <f t="shared" si="349"/>
        <v/>
      </c>
      <c r="CK393" s="26" t="str">
        <f t="shared" si="350"/>
        <v/>
      </c>
      <c r="CL393" s="26" t="str">
        <f t="shared" si="351"/>
        <v/>
      </c>
      <c r="CM393" s="26" t="str">
        <f t="shared" si="352"/>
        <v/>
      </c>
      <c r="CN393" s="26" t="str">
        <f t="shared" si="353"/>
        <v/>
      </c>
      <c r="CO393" s="26" t="str">
        <f t="shared" si="354"/>
        <v/>
      </c>
      <c r="CP393" s="26" t="str">
        <f t="shared" si="355"/>
        <v/>
      </c>
      <c r="CQ393" s="26" t="str">
        <f t="shared" si="356"/>
        <v/>
      </c>
      <c r="CR393" s="26" t="str">
        <f t="shared" si="357"/>
        <v/>
      </c>
      <c r="CS393" s="26" t="str">
        <f t="shared" si="358"/>
        <v/>
      </c>
      <c r="CT393" s="26" t="str">
        <f t="shared" si="359"/>
        <v/>
      </c>
      <c r="CU393" s="26" t="str">
        <f t="shared" si="360"/>
        <v/>
      </c>
      <c r="CV393" s="26" t="str">
        <f t="shared" si="361"/>
        <v>116. AS A PROCESS IMPURITY</v>
      </c>
      <c r="CW393" s="26" t="str">
        <f t="shared" si="362"/>
        <v/>
      </c>
      <c r="CX393" s="26" t="str">
        <f t="shared" si="363"/>
        <v/>
      </c>
      <c r="CY393" s="26" t="str">
        <f t="shared" si="364"/>
        <v/>
      </c>
      <c r="CZ393" s="26" t="str">
        <f t="shared" si="365"/>
        <v/>
      </c>
      <c r="DA393" s="26" t="str">
        <f t="shared" si="366"/>
        <v/>
      </c>
      <c r="DB393" s="26" t="str">
        <f t="shared" si="367"/>
        <v/>
      </c>
      <c r="DC393" s="26" t="str">
        <f t="shared" si="368"/>
        <v/>
      </c>
      <c r="DD393" s="26" t="str">
        <f t="shared" si="369"/>
        <v/>
      </c>
      <c r="DE393" s="26" t="str">
        <f t="shared" si="370"/>
        <v/>
      </c>
      <c r="DF393" s="26" t="str">
        <f t="shared" si="371"/>
        <v/>
      </c>
      <c r="DG393" s="26" t="str">
        <f t="shared" si="372"/>
        <v/>
      </c>
      <c r="DH393" s="26" t="str">
        <f t="shared" si="373"/>
        <v/>
      </c>
      <c r="DI393" s="26" t="str">
        <f t="shared" si="374"/>
        <v/>
      </c>
      <c r="DJ393" s="26" t="str">
        <f t="shared" si="375"/>
        <v/>
      </c>
      <c r="DK393" s="26" t="str">
        <f t="shared" si="376"/>
        <v/>
      </c>
      <c r="DL393" s="26" t="str">
        <f t="shared" si="377"/>
        <v/>
      </c>
      <c r="DM393" s="26" t="str">
        <f t="shared" si="378"/>
        <v>133. ANCILLARY OR OTHER USE</v>
      </c>
      <c r="DN393" s="26" t="str">
        <f t="shared" si="379"/>
        <v/>
      </c>
      <c r="DO393" s="26" t="str">
        <f t="shared" si="380"/>
        <v/>
      </c>
      <c r="DP393" s="26" t="str">
        <f t="shared" si="381"/>
        <v/>
      </c>
      <c r="DQ393" s="26" t="str">
        <f t="shared" si="382"/>
        <v>137. Z304  FUEL</v>
      </c>
      <c r="DR393" s="26" t="str">
        <f t="shared" si="383"/>
        <v/>
      </c>
      <c r="DS393" s="26" t="str">
        <f t="shared" si="384"/>
        <v/>
      </c>
      <c r="DT393" s="26" t="str">
        <f t="shared" si="385"/>
        <v/>
      </c>
      <c r="DU393" s="26" t="str">
        <f t="shared" si="386"/>
        <v/>
      </c>
      <c r="DV393" s="26" t="str">
        <f t="shared" si="387"/>
        <v/>
      </c>
    </row>
    <row r="394" spans="1:126" ht="105" x14ac:dyDescent="0.25">
      <c r="A394" t="s">
        <v>1942</v>
      </c>
      <c r="B394">
        <v>2021</v>
      </c>
      <c r="C394" t="s">
        <v>2046</v>
      </c>
      <c r="D394">
        <v>106990</v>
      </c>
      <c r="E394" s="19">
        <v>1321220040909</v>
      </c>
      <c r="F394" t="s">
        <v>544</v>
      </c>
      <c r="G394">
        <v>325110</v>
      </c>
      <c r="H394" t="s">
        <v>545</v>
      </c>
      <c r="I394" t="s">
        <v>546</v>
      </c>
      <c r="J394" t="s">
        <v>541</v>
      </c>
      <c r="K394" t="s">
        <v>113</v>
      </c>
      <c r="L394">
        <v>77701</v>
      </c>
      <c r="M394" s="26" t="str">
        <f t="shared" si="333"/>
        <v>89. PRODUCE THE CHEMICAL, 90. IMPORT THE CHEMICAL, 91. ON-SITE USE OF THE CHEMICAL, 92. SALE OR DISTRIBUTION OF THE CHEMICAL, 93. AS A BYPRODUCT, 94. AS A MANUFACTURED IMPURITY, 115. REPACKAGING, 116. AS A PROCESS IMPURITY</v>
      </c>
      <c r="N394" s="26" t="s">
        <v>172</v>
      </c>
      <c r="O394" s="26" t="s">
        <v>2050</v>
      </c>
      <c r="P394">
        <v>1900</v>
      </c>
      <c r="Q394">
        <v>2900</v>
      </c>
      <c r="R394">
        <v>4800</v>
      </c>
      <c r="S394" s="26" t="s">
        <v>1940</v>
      </c>
      <c r="T394" s="26" t="s">
        <v>1940</v>
      </c>
      <c r="U394" s="26" t="s">
        <v>1940</v>
      </c>
      <c r="V394" s="26" t="s">
        <v>1940</v>
      </c>
      <c r="W394" s="26" t="s">
        <v>1940</v>
      </c>
      <c r="X394" s="26" t="s">
        <v>1940</v>
      </c>
      <c r="Y394" s="26" t="s">
        <v>1941</v>
      </c>
      <c r="Z394" s="26" t="s">
        <v>1941</v>
      </c>
      <c r="AA394" s="26" t="s">
        <v>1941</v>
      </c>
      <c r="AB394" s="26" t="s">
        <v>1941</v>
      </c>
      <c r="AC394" s="26" t="s">
        <v>1941</v>
      </c>
      <c r="AD394" s="26" t="s">
        <v>1941</v>
      </c>
      <c r="AE394" s="26" t="s">
        <v>1941</v>
      </c>
      <c r="AF394" s="26" t="s">
        <v>1941</v>
      </c>
      <c r="AG394" s="26" t="s">
        <v>1941</v>
      </c>
      <c r="AH394" s="26" t="s">
        <v>1941</v>
      </c>
      <c r="AI394" s="26" t="s">
        <v>1941</v>
      </c>
      <c r="AJ394" s="26" t="s">
        <v>1941</v>
      </c>
      <c r="AK394" s="26" t="s">
        <v>1941</v>
      </c>
      <c r="AL394" s="26" t="s">
        <v>1941</v>
      </c>
      <c r="AM394" s="26" t="s">
        <v>1941</v>
      </c>
      <c r="AN394" s="26" t="s">
        <v>1941</v>
      </c>
      <c r="AO394" s="26" t="s">
        <v>1941</v>
      </c>
      <c r="AP394" s="26" t="s">
        <v>1941</v>
      </c>
      <c r="AQ394" s="26" t="s">
        <v>1941</v>
      </c>
      <c r="AR394" s="26" t="s">
        <v>1941</v>
      </c>
      <c r="AS394" s="26" t="s">
        <v>1940</v>
      </c>
      <c r="AT394" s="26" t="s">
        <v>1940</v>
      </c>
      <c r="AU394" s="26" t="s">
        <v>1941</v>
      </c>
      <c r="AV394" s="26" t="s">
        <v>1941</v>
      </c>
      <c r="AW394" s="26" t="s">
        <v>1941</v>
      </c>
      <c r="AX394" s="26" t="s">
        <v>1941</v>
      </c>
      <c r="AY394" s="26" t="s">
        <v>1941</v>
      </c>
      <c r="AZ394" s="26" t="s">
        <v>1941</v>
      </c>
      <c r="BA394" s="26" t="s">
        <v>1941</v>
      </c>
      <c r="BB394" s="26" t="s">
        <v>1941</v>
      </c>
      <c r="BC394" s="26" t="s">
        <v>1941</v>
      </c>
      <c r="BD394" s="26" t="s">
        <v>1941</v>
      </c>
      <c r="BE394" s="26" t="s">
        <v>1941</v>
      </c>
      <c r="BF394" s="26" t="s">
        <v>1941</v>
      </c>
      <c r="BG394" s="26" t="s">
        <v>1941</v>
      </c>
      <c r="BH394" s="26" t="s">
        <v>1941</v>
      </c>
      <c r="BI394" s="26" t="s">
        <v>1941</v>
      </c>
      <c r="BJ394" s="26" t="s">
        <v>1941</v>
      </c>
      <c r="BK394" s="26" t="s">
        <v>1941</v>
      </c>
      <c r="BL394" s="26" t="s">
        <v>1941</v>
      </c>
      <c r="BM394" s="26" t="s">
        <v>1941</v>
      </c>
      <c r="BN394" s="26" t="s">
        <v>1941</v>
      </c>
      <c r="BO394" s="26" t="s">
        <v>1941</v>
      </c>
      <c r="BP394" s="26" t="s">
        <v>1941</v>
      </c>
      <c r="BQ394" s="26" t="s">
        <v>1941</v>
      </c>
      <c r="BR394" s="26" t="s">
        <v>1941</v>
      </c>
      <c r="BS394" s="26" t="s">
        <v>1941</v>
      </c>
      <c r="BT394" s="26" t="s">
        <v>1941</v>
      </c>
      <c r="BU394" s="26" t="str">
        <f t="shared" si="334"/>
        <v>89. PRODUCE THE CHEMICAL</v>
      </c>
      <c r="BV394" s="26" t="str">
        <f t="shared" si="335"/>
        <v>90. IMPORT THE CHEMICAL</v>
      </c>
      <c r="BW394" s="26" t="str">
        <f t="shared" si="336"/>
        <v>91. ON-SITE USE OF THE CHEMICAL</v>
      </c>
      <c r="BX394" s="26" t="str">
        <f t="shared" si="337"/>
        <v>92. SALE OR DISTRIBUTION OF THE CHEMICAL</v>
      </c>
      <c r="BY394" s="26" t="str">
        <f t="shared" si="338"/>
        <v>93. AS A BYPRODUCT</v>
      </c>
      <c r="BZ394" s="26" t="str">
        <f t="shared" si="339"/>
        <v>94. AS A MANUFACTURED IMPURITY</v>
      </c>
      <c r="CA394" s="26" t="str">
        <f t="shared" si="340"/>
        <v/>
      </c>
      <c r="CB394" s="26" t="str">
        <f t="shared" si="341"/>
        <v/>
      </c>
      <c r="CC394" s="26" t="str">
        <f t="shared" si="342"/>
        <v/>
      </c>
      <c r="CD394" s="26" t="str">
        <f t="shared" si="343"/>
        <v/>
      </c>
      <c r="CE394" s="26" t="str">
        <f t="shared" si="344"/>
        <v/>
      </c>
      <c r="CF394" s="26" t="str">
        <f t="shared" si="345"/>
        <v/>
      </c>
      <c r="CG394" s="26" t="str">
        <f t="shared" si="346"/>
        <v/>
      </c>
      <c r="CH394" s="26" t="str">
        <f t="shared" si="347"/>
        <v/>
      </c>
      <c r="CI394" s="26" t="str">
        <f t="shared" si="348"/>
        <v/>
      </c>
      <c r="CJ394" s="26" t="str">
        <f t="shared" si="349"/>
        <v/>
      </c>
      <c r="CK394" s="26" t="str">
        <f t="shared" si="350"/>
        <v/>
      </c>
      <c r="CL394" s="26" t="str">
        <f t="shared" si="351"/>
        <v/>
      </c>
      <c r="CM394" s="26" t="str">
        <f t="shared" si="352"/>
        <v/>
      </c>
      <c r="CN394" s="26" t="str">
        <f t="shared" si="353"/>
        <v/>
      </c>
      <c r="CO394" s="26" t="str">
        <f t="shared" si="354"/>
        <v/>
      </c>
      <c r="CP394" s="26" t="str">
        <f t="shared" si="355"/>
        <v/>
      </c>
      <c r="CQ394" s="26" t="str">
        <f t="shared" si="356"/>
        <v/>
      </c>
      <c r="CR394" s="26" t="str">
        <f t="shared" si="357"/>
        <v/>
      </c>
      <c r="CS394" s="26" t="str">
        <f t="shared" si="358"/>
        <v/>
      </c>
      <c r="CT394" s="26" t="str">
        <f t="shared" si="359"/>
        <v/>
      </c>
      <c r="CU394" s="26" t="str">
        <f t="shared" si="360"/>
        <v>115. REPACKAGING</v>
      </c>
      <c r="CV394" s="26" t="str">
        <f t="shared" si="361"/>
        <v>116. AS A PROCESS IMPURITY</v>
      </c>
      <c r="CW394" s="26" t="str">
        <f t="shared" si="362"/>
        <v/>
      </c>
      <c r="CX394" s="26" t="str">
        <f t="shared" si="363"/>
        <v/>
      </c>
      <c r="CY394" s="26" t="str">
        <f t="shared" si="364"/>
        <v/>
      </c>
      <c r="CZ394" s="26" t="str">
        <f t="shared" si="365"/>
        <v/>
      </c>
      <c r="DA394" s="26" t="str">
        <f t="shared" si="366"/>
        <v/>
      </c>
      <c r="DB394" s="26" t="str">
        <f t="shared" si="367"/>
        <v/>
      </c>
      <c r="DC394" s="26" t="str">
        <f t="shared" si="368"/>
        <v/>
      </c>
      <c r="DD394" s="26" t="str">
        <f t="shared" si="369"/>
        <v/>
      </c>
      <c r="DE394" s="26" t="str">
        <f t="shared" si="370"/>
        <v/>
      </c>
      <c r="DF394" s="26" t="str">
        <f t="shared" si="371"/>
        <v/>
      </c>
      <c r="DG394" s="26" t="str">
        <f t="shared" si="372"/>
        <v/>
      </c>
      <c r="DH394" s="26" t="str">
        <f t="shared" si="373"/>
        <v/>
      </c>
      <c r="DI394" s="26" t="str">
        <f t="shared" si="374"/>
        <v/>
      </c>
      <c r="DJ394" s="26" t="str">
        <f t="shared" si="375"/>
        <v/>
      </c>
      <c r="DK394" s="26" t="str">
        <f t="shared" si="376"/>
        <v/>
      </c>
      <c r="DL394" s="26" t="str">
        <f t="shared" si="377"/>
        <v/>
      </c>
      <c r="DM394" s="26" t="str">
        <f t="shared" si="378"/>
        <v/>
      </c>
      <c r="DN394" s="26" t="str">
        <f t="shared" si="379"/>
        <v/>
      </c>
      <c r="DO394" s="26" t="str">
        <f t="shared" si="380"/>
        <v/>
      </c>
      <c r="DP394" s="26" t="str">
        <f t="shared" si="381"/>
        <v/>
      </c>
      <c r="DQ394" s="26" t="str">
        <f t="shared" si="382"/>
        <v/>
      </c>
      <c r="DR394" s="26" t="str">
        <f t="shared" si="383"/>
        <v/>
      </c>
      <c r="DS394" s="26" t="str">
        <f t="shared" si="384"/>
        <v/>
      </c>
      <c r="DT394" s="26" t="str">
        <f t="shared" si="385"/>
        <v/>
      </c>
      <c r="DU394" s="26" t="str">
        <f t="shared" si="386"/>
        <v/>
      </c>
      <c r="DV394" s="26" t="str">
        <f t="shared" si="387"/>
        <v/>
      </c>
    </row>
    <row r="395" spans="1:126" ht="60" x14ac:dyDescent="0.25">
      <c r="A395" t="s">
        <v>1942</v>
      </c>
      <c r="B395">
        <v>2016</v>
      </c>
      <c r="C395" t="s">
        <v>2046</v>
      </c>
      <c r="D395">
        <v>106990</v>
      </c>
      <c r="E395" s="19">
        <v>1316215393012</v>
      </c>
      <c r="F395" t="s">
        <v>548</v>
      </c>
      <c r="G395">
        <v>324110</v>
      </c>
      <c r="H395" t="s">
        <v>549</v>
      </c>
      <c r="I395" t="s">
        <v>550</v>
      </c>
      <c r="J395" t="s">
        <v>551</v>
      </c>
      <c r="K395" t="s">
        <v>338</v>
      </c>
      <c r="L395">
        <v>60410</v>
      </c>
      <c r="M395" s="26" t="str">
        <f t="shared" si="333"/>
        <v>89. PRODUCE THE CHEMICAL, 91. ON-SITE USE OF THE CHEMICAL, 93. AS A BYPRODUCT, 94. AS A MANUFACTURED IMPURITY, 116. AS A PROCESS IMPURITY</v>
      </c>
      <c r="N395" s="26" t="s">
        <v>2085</v>
      </c>
      <c r="O395" s="26" t="s">
        <v>2086</v>
      </c>
      <c r="P395">
        <v>329</v>
      </c>
      <c r="Q395">
        <v>40</v>
      </c>
      <c r="R395">
        <v>369</v>
      </c>
      <c r="S395" s="26" t="s">
        <v>1940</v>
      </c>
      <c r="T395" s="26" t="s">
        <v>1941</v>
      </c>
      <c r="U395" s="26" t="s">
        <v>1940</v>
      </c>
      <c r="V395" s="26" t="s">
        <v>1941</v>
      </c>
      <c r="W395" s="26" t="s">
        <v>1940</v>
      </c>
      <c r="X395" s="26" t="s">
        <v>1940</v>
      </c>
      <c r="Y395" s="26" t="s">
        <v>1941</v>
      </c>
      <c r="AE395" s="26" t="s">
        <v>1941</v>
      </c>
      <c r="AR395" s="26" t="s">
        <v>1941</v>
      </c>
      <c r="AS395" s="26" t="s">
        <v>1941</v>
      </c>
      <c r="AT395" s="26" t="s">
        <v>1940</v>
      </c>
      <c r="AV395" s="26" t="s">
        <v>1941</v>
      </c>
      <c r="BD395" s="26" t="s">
        <v>1941</v>
      </c>
      <c r="BK395" s="26" t="s">
        <v>1941</v>
      </c>
      <c r="BU395" s="26" t="str">
        <f t="shared" si="334"/>
        <v>89. PRODUCE THE CHEMICAL</v>
      </c>
      <c r="BV395" s="26" t="str">
        <f t="shared" si="335"/>
        <v/>
      </c>
      <c r="BW395" s="26" t="str">
        <f t="shared" si="336"/>
        <v>91. ON-SITE USE OF THE CHEMICAL</v>
      </c>
      <c r="BX395" s="26" t="str">
        <f t="shared" si="337"/>
        <v/>
      </c>
      <c r="BY395" s="26" t="str">
        <f t="shared" si="338"/>
        <v>93. AS A BYPRODUCT</v>
      </c>
      <c r="BZ395" s="26" t="str">
        <f t="shared" si="339"/>
        <v>94. AS A MANUFACTURED IMPURITY</v>
      </c>
      <c r="CA395" s="26" t="str">
        <f t="shared" si="340"/>
        <v/>
      </c>
      <c r="CB395" s="26" t="str">
        <f t="shared" si="341"/>
        <v/>
      </c>
      <c r="CC395" s="26" t="str">
        <f t="shared" si="342"/>
        <v/>
      </c>
      <c r="CD395" s="26" t="str">
        <f t="shared" si="343"/>
        <v/>
      </c>
      <c r="CE395" s="26" t="str">
        <f t="shared" si="344"/>
        <v/>
      </c>
      <c r="CF395" s="26" t="str">
        <f t="shared" si="345"/>
        <v/>
      </c>
      <c r="CG395" s="26" t="str">
        <f t="shared" si="346"/>
        <v/>
      </c>
      <c r="CH395" s="26" t="str">
        <f t="shared" si="347"/>
        <v/>
      </c>
      <c r="CI395" s="26" t="str">
        <f t="shared" si="348"/>
        <v/>
      </c>
      <c r="CJ395" s="26" t="str">
        <f t="shared" si="349"/>
        <v/>
      </c>
      <c r="CK395" s="26" t="str">
        <f t="shared" si="350"/>
        <v/>
      </c>
      <c r="CL395" s="26" t="str">
        <f t="shared" si="351"/>
        <v/>
      </c>
      <c r="CM395" s="26" t="str">
        <f t="shared" si="352"/>
        <v/>
      </c>
      <c r="CN395" s="26" t="str">
        <f t="shared" si="353"/>
        <v/>
      </c>
      <c r="CO395" s="26" t="str">
        <f t="shared" si="354"/>
        <v/>
      </c>
      <c r="CP395" s="26" t="str">
        <f t="shared" si="355"/>
        <v/>
      </c>
      <c r="CQ395" s="26" t="str">
        <f t="shared" si="356"/>
        <v/>
      </c>
      <c r="CR395" s="26" t="str">
        <f t="shared" si="357"/>
        <v/>
      </c>
      <c r="CS395" s="26" t="str">
        <f t="shared" si="358"/>
        <v/>
      </c>
      <c r="CT395" s="26" t="str">
        <f t="shared" si="359"/>
        <v/>
      </c>
      <c r="CU395" s="26" t="str">
        <f t="shared" si="360"/>
        <v/>
      </c>
      <c r="CV395" s="26" t="str">
        <f t="shared" si="361"/>
        <v>116. AS A PROCESS IMPURITY</v>
      </c>
      <c r="CW395" s="26" t="str">
        <f t="shared" si="362"/>
        <v/>
      </c>
      <c r="CX395" s="26" t="str">
        <f t="shared" si="363"/>
        <v/>
      </c>
      <c r="CY395" s="26" t="str">
        <f t="shared" si="364"/>
        <v/>
      </c>
      <c r="CZ395" s="26" t="str">
        <f t="shared" si="365"/>
        <v/>
      </c>
      <c r="DA395" s="26" t="str">
        <f t="shared" si="366"/>
        <v/>
      </c>
      <c r="DB395" s="26" t="str">
        <f t="shared" si="367"/>
        <v/>
      </c>
      <c r="DC395" s="26" t="str">
        <f t="shared" si="368"/>
        <v/>
      </c>
      <c r="DD395" s="26" t="str">
        <f t="shared" si="369"/>
        <v/>
      </c>
      <c r="DE395" s="26" t="str">
        <f t="shared" si="370"/>
        <v/>
      </c>
      <c r="DF395" s="26" t="str">
        <f t="shared" si="371"/>
        <v/>
      </c>
      <c r="DG395" s="26" t="str">
        <f t="shared" si="372"/>
        <v/>
      </c>
      <c r="DH395" s="26" t="str">
        <f t="shared" si="373"/>
        <v/>
      </c>
      <c r="DI395" s="26" t="str">
        <f t="shared" si="374"/>
        <v/>
      </c>
      <c r="DJ395" s="26" t="str">
        <f t="shared" si="375"/>
        <v/>
      </c>
      <c r="DK395" s="26" t="str">
        <f t="shared" si="376"/>
        <v/>
      </c>
      <c r="DL395" s="26" t="str">
        <f t="shared" si="377"/>
        <v/>
      </c>
      <c r="DM395" s="26" t="str">
        <f t="shared" si="378"/>
        <v/>
      </c>
      <c r="DN395" s="26" t="str">
        <f t="shared" si="379"/>
        <v/>
      </c>
      <c r="DO395" s="26" t="str">
        <f t="shared" si="380"/>
        <v/>
      </c>
      <c r="DP395" s="26" t="str">
        <f t="shared" si="381"/>
        <v/>
      </c>
      <c r="DQ395" s="26" t="str">
        <f t="shared" si="382"/>
        <v/>
      </c>
      <c r="DR395" s="26" t="str">
        <f t="shared" si="383"/>
        <v/>
      </c>
      <c r="DS395" s="26" t="str">
        <f t="shared" si="384"/>
        <v/>
      </c>
      <c r="DT395" s="26" t="str">
        <f t="shared" si="385"/>
        <v/>
      </c>
      <c r="DU395" s="26" t="str">
        <f t="shared" si="386"/>
        <v/>
      </c>
      <c r="DV395" s="26" t="str">
        <f t="shared" si="387"/>
        <v/>
      </c>
    </row>
    <row r="396" spans="1:126" ht="60" x14ac:dyDescent="0.25">
      <c r="A396" t="s">
        <v>1942</v>
      </c>
      <c r="B396">
        <v>2017</v>
      </c>
      <c r="C396" t="s">
        <v>2046</v>
      </c>
      <c r="D396">
        <v>106990</v>
      </c>
      <c r="E396" s="19">
        <v>1317216165504</v>
      </c>
      <c r="F396" t="s">
        <v>548</v>
      </c>
      <c r="G396">
        <v>324110</v>
      </c>
      <c r="H396" t="s">
        <v>549</v>
      </c>
      <c r="I396" t="s">
        <v>550</v>
      </c>
      <c r="J396" t="s">
        <v>551</v>
      </c>
      <c r="K396" t="s">
        <v>338</v>
      </c>
      <c r="L396">
        <v>60410</v>
      </c>
      <c r="M396" s="26" t="str">
        <f t="shared" si="333"/>
        <v>89. PRODUCE THE CHEMICAL, 91. ON-SITE USE OF THE CHEMICAL, 93. AS A BYPRODUCT, 94. AS A MANUFACTURED IMPURITY, 116. AS A PROCESS IMPURITY</v>
      </c>
      <c r="N396" s="26" t="s">
        <v>2085</v>
      </c>
      <c r="O396" s="26" t="s">
        <v>2086</v>
      </c>
      <c r="P396">
        <v>546</v>
      </c>
      <c r="Q396">
        <v>39</v>
      </c>
      <c r="R396">
        <v>585</v>
      </c>
      <c r="S396" s="26" t="s">
        <v>1940</v>
      </c>
      <c r="T396" s="26" t="s">
        <v>1941</v>
      </c>
      <c r="U396" s="26" t="s">
        <v>1940</v>
      </c>
      <c r="V396" s="26" t="s">
        <v>1941</v>
      </c>
      <c r="W396" s="26" t="s">
        <v>1940</v>
      </c>
      <c r="X396" s="26" t="s">
        <v>1940</v>
      </c>
      <c r="Y396" s="26" t="s">
        <v>1941</v>
      </c>
      <c r="AE396" s="26" t="s">
        <v>1941</v>
      </c>
      <c r="AR396" s="26" t="s">
        <v>1941</v>
      </c>
      <c r="AS396" s="26" t="s">
        <v>1941</v>
      </c>
      <c r="AT396" s="26" t="s">
        <v>1940</v>
      </c>
      <c r="AV396" s="26" t="s">
        <v>1941</v>
      </c>
      <c r="BD396" s="26" t="s">
        <v>1941</v>
      </c>
      <c r="BK396" s="26" t="s">
        <v>1941</v>
      </c>
      <c r="BU396" s="26" t="str">
        <f t="shared" si="334"/>
        <v>89. PRODUCE THE CHEMICAL</v>
      </c>
      <c r="BV396" s="26" t="str">
        <f t="shared" si="335"/>
        <v/>
      </c>
      <c r="BW396" s="26" t="str">
        <f t="shared" si="336"/>
        <v>91. ON-SITE USE OF THE CHEMICAL</v>
      </c>
      <c r="BX396" s="26" t="str">
        <f t="shared" si="337"/>
        <v/>
      </c>
      <c r="BY396" s="26" t="str">
        <f t="shared" si="338"/>
        <v>93. AS A BYPRODUCT</v>
      </c>
      <c r="BZ396" s="26" t="str">
        <f t="shared" si="339"/>
        <v>94. AS A MANUFACTURED IMPURITY</v>
      </c>
      <c r="CA396" s="26" t="str">
        <f t="shared" si="340"/>
        <v/>
      </c>
      <c r="CB396" s="26" t="str">
        <f t="shared" si="341"/>
        <v/>
      </c>
      <c r="CC396" s="26" t="str">
        <f t="shared" si="342"/>
        <v/>
      </c>
      <c r="CD396" s="26" t="str">
        <f t="shared" si="343"/>
        <v/>
      </c>
      <c r="CE396" s="26" t="str">
        <f t="shared" si="344"/>
        <v/>
      </c>
      <c r="CF396" s="26" t="str">
        <f t="shared" si="345"/>
        <v/>
      </c>
      <c r="CG396" s="26" t="str">
        <f t="shared" si="346"/>
        <v/>
      </c>
      <c r="CH396" s="26" t="str">
        <f t="shared" si="347"/>
        <v/>
      </c>
      <c r="CI396" s="26" t="str">
        <f t="shared" si="348"/>
        <v/>
      </c>
      <c r="CJ396" s="26" t="str">
        <f t="shared" si="349"/>
        <v/>
      </c>
      <c r="CK396" s="26" t="str">
        <f t="shared" si="350"/>
        <v/>
      </c>
      <c r="CL396" s="26" t="str">
        <f t="shared" si="351"/>
        <v/>
      </c>
      <c r="CM396" s="26" t="str">
        <f t="shared" si="352"/>
        <v/>
      </c>
      <c r="CN396" s="26" t="str">
        <f t="shared" si="353"/>
        <v/>
      </c>
      <c r="CO396" s="26" t="str">
        <f t="shared" si="354"/>
        <v/>
      </c>
      <c r="CP396" s="26" t="str">
        <f t="shared" si="355"/>
        <v/>
      </c>
      <c r="CQ396" s="26" t="str">
        <f t="shared" si="356"/>
        <v/>
      </c>
      <c r="CR396" s="26" t="str">
        <f t="shared" si="357"/>
        <v/>
      </c>
      <c r="CS396" s="26" t="str">
        <f t="shared" si="358"/>
        <v/>
      </c>
      <c r="CT396" s="26" t="str">
        <f t="shared" si="359"/>
        <v/>
      </c>
      <c r="CU396" s="26" t="str">
        <f t="shared" si="360"/>
        <v/>
      </c>
      <c r="CV396" s="26" t="str">
        <f t="shared" si="361"/>
        <v>116. AS A PROCESS IMPURITY</v>
      </c>
      <c r="CW396" s="26" t="str">
        <f t="shared" si="362"/>
        <v/>
      </c>
      <c r="CX396" s="26" t="str">
        <f t="shared" si="363"/>
        <v/>
      </c>
      <c r="CY396" s="26" t="str">
        <f t="shared" si="364"/>
        <v/>
      </c>
      <c r="CZ396" s="26" t="str">
        <f t="shared" si="365"/>
        <v/>
      </c>
      <c r="DA396" s="26" t="str">
        <f t="shared" si="366"/>
        <v/>
      </c>
      <c r="DB396" s="26" t="str">
        <f t="shared" si="367"/>
        <v/>
      </c>
      <c r="DC396" s="26" t="str">
        <f t="shared" si="368"/>
        <v/>
      </c>
      <c r="DD396" s="26" t="str">
        <f t="shared" si="369"/>
        <v/>
      </c>
      <c r="DE396" s="26" t="str">
        <f t="shared" si="370"/>
        <v/>
      </c>
      <c r="DF396" s="26" t="str">
        <f t="shared" si="371"/>
        <v/>
      </c>
      <c r="DG396" s="26" t="str">
        <f t="shared" si="372"/>
        <v/>
      </c>
      <c r="DH396" s="26" t="str">
        <f t="shared" si="373"/>
        <v/>
      </c>
      <c r="DI396" s="26" t="str">
        <f t="shared" si="374"/>
        <v/>
      </c>
      <c r="DJ396" s="26" t="str">
        <f t="shared" si="375"/>
        <v/>
      </c>
      <c r="DK396" s="26" t="str">
        <f t="shared" si="376"/>
        <v/>
      </c>
      <c r="DL396" s="26" t="str">
        <f t="shared" si="377"/>
        <v/>
      </c>
      <c r="DM396" s="26" t="str">
        <f t="shared" si="378"/>
        <v/>
      </c>
      <c r="DN396" s="26" t="str">
        <f t="shared" si="379"/>
        <v/>
      </c>
      <c r="DO396" s="26" t="str">
        <f t="shared" si="380"/>
        <v/>
      </c>
      <c r="DP396" s="26" t="str">
        <f t="shared" si="381"/>
        <v/>
      </c>
      <c r="DQ396" s="26" t="str">
        <f t="shared" si="382"/>
        <v/>
      </c>
      <c r="DR396" s="26" t="str">
        <f t="shared" si="383"/>
        <v/>
      </c>
      <c r="DS396" s="26" t="str">
        <f t="shared" si="384"/>
        <v/>
      </c>
      <c r="DT396" s="26" t="str">
        <f t="shared" si="385"/>
        <v/>
      </c>
      <c r="DU396" s="26" t="str">
        <f t="shared" si="386"/>
        <v/>
      </c>
      <c r="DV396" s="26" t="str">
        <f t="shared" si="387"/>
        <v/>
      </c>
    </row>
    <row r="397" spans="1:126" ht="75" x14ac:dyDescent="0.25">
      <c r="A397" t="s">
        <v>1942</v>
      </c>
      <c r="B397">
        <v>2018</v>
      </c>
      <c r="C397" t="s">
        <v>2046</v>
      </c>
      <c r="D397">
        <v>106990</v>
      </c>
      <c r="E397" s="19">
        <v>1318217359417</v>
      </c>
      <c r="F397" t="s">
        <v>548</v>
      </c>
      <c r="G397">
        <v>324110</v>
      </c>
      <c r="H397" t="s">
        <v>549</v>
      </c>
      <c r="I397" t="s">
        <v>550</v>
      </c>
      <c r="J397" t="s">
        <v>551</v>
      </c>
      <c r="K397" t="s">
        <v>338</v>
      </c>
      <c r="L397">
        <v>60410</v>
      </c>
      <c r="M397" s="26" t="str">
        <f t="shared" si="333"/>
        <v>89. PRODUCE THE CHEMICAL, 91. ON-SITE USE OF THE CHEMICAL, 93. AS A BYPRODUCT, 94. AS A MANUFACTURED IMPURITY, 116. AS A PROCESS IMPURITY, 133. ANCILLARY OR OTHER USE, 137. Z304  FUEL</v>
      </c>
      <c r="N397" s="26" t="s">
        <v>2085</v>
      </c>
      <c r="O397" s="26" t="s">
        <v>2087</v>
      </c>
      <c r="P397">
        <v>360</v>
      </c>
      <c r="Q397">
        <v>40</v>
      </c>
      <c r="R397">
        <v>400</v>
      </c>
      <c r="S397" s="26" t="s">
        <v>1940</v>
      </c>
      <c r="T397" s="26" t="s">
        <v>1941</v>
      </c>
      <c r="U397" s="26" t="s">
        <v>1940</v>
      </c>
      <c r="V397" s="26" t="s">
        <v>1941</v>
      </c>
      <c r="W397" s="26" t="s">
        <v>1940</v>
      </c>
      <c r="X397" s="26" t="s">
        <v>1940</v>
      </c>
      <c r="Y397" s="26" t="s">
        <v>1941</v>
      </c>
      <c r="Z397" s="26" t="s">
        <v>1941</v>
      </c>
      <c r="AA397" s="26" t="s">
        <v>1941</v>
      </c>
      <c r="AB397" s="26" t="s">
        <v>1941</v>
      </c>
      <c r="AC397" s="26" t="s">
        <v>1941</v>
      </c>
      <c r="AD397" s="26" t="s">
        <v>1941</v>
      </c>
      <c r="AE397" s="26" t="s">
        <v>1941</v>
      </c>
      <c r="AF397" s="26" t="s">
        <v>1941</v>
      </c>
      <c r="AG397" s="26" t="s">
        <v>1941</v>
      </c>
      <c r="AH397" s="26" t="s">
        <v>1941</v>
      </c>
      <c r="AI397" s="26" t="s">
        <v>1941</v>
      </c>
      <c r="AJ397" s="26" t="s">
        <v>1941</v>
      </c>
      <c r="AK397" s="26" t="s">
        <v>1941</v>
      </c>
      <c r="AL397" s="26" t="s">
        <v>1941</v>
      </c>
      <c r="AM397" s="26" t="s">
        <v>1941</v>
      </c>
      <c r="AN397" s="26" t="s">
        <v>1941</v>
      </c>
      <c r="AO397" s="26" t="s">
        <v>1941</v>
      </c>
      <c r="AP397" s="26" t="s">
        <v>1941</v>
      </c>
      <c r="AQ397" s="26" t="s">
        <v>1941</v>
      </c>
      <c r="AR397" s="26" t="s">
        <v>1941</v>
      </c>
      <c r="AS397" s="26" t="s">
        <v>1941</v>
      </c>
      <c r="AT397" s="26" t="s">
        <v>1940</v>
      </c>
      <c r="AU397" s="26" t="s">
        <v>1941</v>
      </c>
      <c r="AV397" s="26" t="s">
        <v>1941</v>
      </c>
      <c r="AW397" s="26" t="s">
        <v>1941</v>
      </c>
      <c r="AX397" s="26" t="s">
        <v>1941</v>
      </c>
      <c r="AY397" s="26" t="s">
        <v>1941</v>
      </c>
      <c r="AZ397" s="26" t="s">
        <v>1941</v>
      </c>
      <c r="BA397" s="26" t="s">
        <v>1941</v>
      </c>
      <c r="BB397" s="26" t="s">
        <v>1941</v>
      </c>
      <c r="BC397" s="26" t="s">
        <v>1941</v>
      </c>
      <c r="BD397" s="26" t="s">
        <v>1941</v>
      </c>
      <c r="BE397" s="26" t="s">
        <v>1941</v>
      </c>
      <c r="BF397" s="26" t="s">
        <v>1941</v>
      </c>
      <c r="BG397" s="26" t="s">
        <v>1941</v>
      </c>
      <c r="BH397" s="26" t="s">
        <v>1941</v>
      </c>
      <c r="BI397" s="26" t="s">
        <v>1941</v>
      </c>
      <c r="BJ397" s="26" t="s">
        <v>1941</v>
      </c>
      <c r="BK397" s="26" t="s">
        <v>1940</v>
      </c>
      <c r="BL397" s="26" t="s">
        <v>1941</v>
      </c>
      <c r="BM397" s="26" t="s">
        <v>1941</v>
      </c>
      <c r="BN397" s="26" t="s">
        <v>1941</v>
      </c>
      <c r="BO397" s="26" t="s">
        <v>1940</v>
      </c>
      <c r="BP397" s="26" t="s">
        <v>1941</v>
      </c>
      <c r="BQ397" s="26" t="s">
        <v>1941</v>
      </c>
      <c r="BR397" s="26" t="s">
        <v>1941</v>
      </c>
      <c r="BS397" s="26" t="s">
        <v>1941</v>
      </c>
      <c r="BT397" s="26" t="s">
        <v>1941</v>
      </c>
      <c r="BU397" s="26" t="str">
        <f t="shared" si="334"/>
        <v>89. PRODUCE THE CHEMICAL</v>
      </c>
      <c r="BV397" s="26" t="str">
        <f t="shared" si="335"/>
        <v/>
      </c>
      <c r="BW397" s="26" t="str">
        <f t="shared" si="336"/>
        <v>91. ON-SITE USE OF THE CHEMICAL</v>
      </c>
      <c r="BX397" s="26" t="str">
        <f t="shared" si="337"/>
        <v/>
      </c>
      <c r="BY397" s="26" t="str">
        <f t="shared" si="338"/>
        <v>93. AS A BYPRODUCT</v>
      </c>
      <c r="BZ397" s="26" t="str">
        <f t="shared" si="339"/>
        <v>94. AS A MANUFACTURED IMPURITY</v>
      </c>
      <c r="CA397" s="26" t="str">
        <f t="shared" si="340"/>
        <v/>
      </c>
      <c r="CB397" s="26" t="str">
        <f t="shared" si="341"/>
        <v/>
      </c>
      <c r="CC397" s="26" t="str">
        <f t="shared" si="342"/>
        <v/>
      </c>
      <c r="CD397" s="26" t="str">
        <f t="shared" si="343"/>
        <v/>
      </c>
      <c r="CE397" s="26" t="str">
        <f t="shared" si="344"/>
        <v/>
      </c>
      <c r="CF397" s="26" t="str">
        <f t="shared" si="345"/>
        <v/>
      </c>
      <c r="CG397" s="26" t="str">
        <f t="shared" si="346"/>
        <v/>
      </c>
      <c r="CH397" s="26" t="str">
        <f t="shared" si="347"/>
        <v/>
      </c>
      <c r="CI397" s="26" t="str">
        <f t="shared" si="348"/>
        <v/>
      </c>
      <c r="CJ397" s="26" t="str">
        <f t="shared" si="349"/>
        <v/>
      </c>
      <c r="CK397" s="26" t="str">
        <f t="shared" si="350"/>
        <v/>
      </c>
      <c r="CL397" s="26" t="str">
        <f t="shared" si="351"/>
        <v/>
      </c>
      <c r="CM397" s="26" t="str">
        <f t="shared" si="352"/>
        <v/>
      </c>
      <c r="CN397" s="26" t="str">
        <f t="shared" si="353"/>
        <v/>
      </c>
      <c r="CO397" s="26" t="str">
        <f t="shared" si="354"/>
        <v/>
      </c>
      <c r="CP397" s="26" t="str">
        <f t="shared" si="355"/>
        <v/>
      </c>
      <c r="CQ397" s="26" t="str">
        <f t="shared" si="356"/>
        <v/>
      </c>
      <c r="CR397" s="26" t="str">
        <f t="shared" si="357"/>
        <v/>
      </c>
      <c r="CS397" s="26" t="str">
        <f t="shared" si="358"/>
        <v/>
      </c>
      <c r="CT397" s="26" t="str">
        <f t="shared" si="359"/>
        <v/>
      </c>
      <c r="CU397" s="26" t="str">
        <f t="shared" si="360"/>
        <v/>
      </c>
      <c r="CV397" s="26" t="str">
        <f t="shared" si="361"/>
        <v>116. AS A PROCESS IMPURITY</v>
      </c>
      <c r="CW397" s="26" t="str">
        <f t="shared" si="362"/>
        <v/>
      </c>
      <c r="CX397" s="26" t="str">
        <f t="shared" si="363"/>
        <v/>
      </c>
      <c r="CY397" s="26" t="str">
        <f t="shared" si="364"/>
        <v/>
      </c>
      <c r="CZ397" s="26" t="str">
        <f t="shared" si="365"/>
        <v/>
      </c>
      <c r="DA397" s="26" t="str">
        <f t="shared" si="366"/>
        <v/>
      </c>
      <c r="DB397" s="26" t="str">
        <f t="shared" si="367"/>
        <v/>
      </c>
      <c r="DC397" s="26" t="str">
        <f t="shared" si="368"/>
        <v/>
      </c>
      <c r="DD397" s="26" t="str">
        <f t="shared" si="369"/>
        <v/>
      </c>
      <c r="DE397" s="26" t="str">
        <f t="shared" si="370"/>
        <v/>
      </c>
      <c r="DF397" s="26" t="str">
        <f t="shared" si="371"/>
        <v/>
      </c>
      <c r="DG397" s="26" t="str">
        <f t="shared" si="372"/>
        <v/>
      </c>
      <c r="DH397" s="26" t="str">
        <f t="shared" si="373"/>
        <v/>
      </c>
      <c r="DI397" s="26" t="str">
        <f t="shared" si="374"/>
        <v/>
      </c>
      <c r="DJ397" s="26" t="str">
        <f t="shared" si="375"/>
        <v/>
      </c>
      <c r="DK397" s="26" t="str">
        <f t="shared" si="376"/>
        <v/>
      </c>
      <c r="DL397" s="26" t="str">
        <f t="shared" si="377"/>
        <v/>
      </c>
      <c r="DM397" s="26" t="str">
        <f t="shared" si="378"/>
        <v>133. ANCILLARY OR OTHER USE</v>
      </c>
      <c r="DN397" s="26" t="str">
        <f t="shared" si="379"/>
        <v/>
      </c>
      <c r="DO397" s="26" t="str">
        <f t="shared" si="380"/>
        <v/>
      </c>
      <c r="DP397" s="26" t="str">
        <f t="shared" si="381"/>
        <v/>
      </c>
      <c r="DQ397" s="26" t="str">
        <f t="shared" si="382"/>
        <v>137. Z304  FUEL</v>
      </c>
      <c r="DR397" s="26" t="str">
        <f t="shared" si="383"/>
        <v/>
      </c>
      <c r="DS397" s="26" t="str">
        <f t="shared" si="384"/>
        <v/>
      </c>
      <c r="DT397" s="26" t="str">
        <f t="shared" si="385"/>
        <v/>
      </c>
      <c r="DU397" s="26" t="str">
        <f t="shared" si="386"/>
        <v/>
      </c>
      <c r="DV397" s="26" t="str">
        <f t="shared" si="387"/>
        <v/>
      </c>
    </row>
    <row r="398" spans="1:126" ht="75" x14ac:dyDescent="0.25">
      <c r="A398" t="s">
        <v>1942</v>
      </c>
      <c r="B398">
        <v>2019</v>
      </c>
      <c r="C398" t="s">
        <v>2046</v>
      </c>
      <c r="D398">
        <v>106990</v>
      </c>
      <c r="E398" s="19">
        <v>1319218299360</v>
      </c>
      <c r="F398" t="s">
        <v>548</v>
      </c>
      <c r="G398">
        <v>324110</v>
      </c>
      <c r="H398" t="s">
        <v>549</v>
      </c>
      <c r="I398" t="s">
        <v>550</v>
      </c>
      <c r="J398" t="s">
        <v>551</v>
      </c>
      <c r="K398" t="s">
        <v>338</v>
      </c>
      <c r="L398">
        <v>60410</v>
      </c>
      <c r="M398" s="26" t="str">
        <f t="shared" si="333"/>
        <v>89. PRODUCE THE CHEMICAL, 91. ON-SITE USE OF THE CHEMICAL, 93. AS A BYPRODUCT, 94. AS A MANUFACTURED IMPURITY, 116. AS A PROCESS IMPURITY, 133. ANCILLARY OR OTHER USE, 137. Z304  FUEL</v>
      </c>
      <c r="N398" s="26" t="s">
        <v>2085</v>
      </c>
      <c r="O398" s="26" t="s">
        <v>2087</v>
      </c>
      <c r="P398">
        <v>367</v>
      </c>
      <c r="Q398">
        <v>39</v>
      </c>
      <c r="R398">
        <v>406</v>
      </c>
      <c r="S398" s="26" t="s">
        <v>1940</v>
      </c>
      <c r="T398" s="26" t="s">
        <v>1941</v>
      </c>
      <c r="U398" s="26" t="s">
        <v>1940</v>
      </c>
      <c r="V398" s="26" t="s">
        <v>1941</v>
      </c>
      <c r="W398" s="26" t="s">
        <v>1940</v>
      </c>
      <c r="X398" s="26" t="s">
        <v>1940</v>
      </c>
      <c r="Y398" s="26" t="s">
        <v>1941</v>
      </c>
      <c r="Z398" s="26" t="s">
        <v>1941</v>
      </c>
      <c r="AA398" s="26" t="s">
        <v>1941</v>
      </c>
      <c r="AB398" s="26" t="s">
        <v>1941</v>
      </c>
      <c r="AC398" s="26" t="s">
        <v>1941</v>
      </c>
      <c r="AD398" s="26" t="s">
        <v>1941</v>
      </c>
      <c r="AE398" s="26" t="s">
        <v>1941</v>
      </c>
      <c r="AF398" s="26" t="s">
        <v>1941</v>
      </c>
      <c r="AG398" s="26" t="s">
        <v>1941</v>
      </c>
      <c r="AH398" s="26" t="s">
        <v>1941</v>
      </c>
      <c r="AI398" s="26" t="s">
        <v>1941</v>
      </c>
      <c r="AJ398" s="26" t="s">
        <v>1941</v>
      </c>
      <c r="AK398" s="26" t="s">
        <v>1941</v>
      </c>
      <c r="AL398" s="26" t="s">
        <v>1941</v>
      </c>
      <c r="AM398" s="26" t="s">
        <v>1941</v>
      </c>
      <c r="AN398" s="26" t="s">
        <v>1941</v>
      </c>
      <c r="AO398" s="26" t="s">
        <v>1941</v>
      </c>
      <c r="AP398" s="26" t="s">
        <v>1941</v>
      </c>
      <c r="AQ398" s="26" t="s">
        <v>1941</v>
      </c>
      <c r="AR398" s="26" t="s">
        <v>1941</v>
      </c>
      <c r="AS398" s="26" t="s">
        <v>1941</v>
      </c>
      <c r="AT398" s="26" t="s">
        <v>1940</v>
      </c>
      <c r="AU398" s="26" t="s">
        <v>1941</v>
      </c>
      <c r="AV398" s="26" t="s">
        <v>1941</v>
      </c>
      <c r="AW398" s="26" t="s">
        <v>1941</v>
      </c>
      <c r="AX398" s="26" t="s">
        <v>1941</v>
      </c>
      <c r="AY398" s="26" t="s">
        <v>1941</v>
      </c>
      <c r="AZ398" s="26" t="s">
        <v>1941</v>
      </c>
      <c r="BA398" s="26" t="s">
        <v>1941</v>
      </c>
      <c r="BB398" s="26" t="s">
        <v>1941</v>
      </c>
      <c r="BC398" s="26" t="s">
        <v>1941</v>
      </c>
      <c r="BD398" s="26" t="s">
        <v>1941</v>
      </c>
      <c r="BE398" s="26" t="s">
        <v>1941</v>
      </c>
      <c r="BF398" s="26" t="s">
        <v>1941</v>
      </c>
      <c r="BG398" s="26" t="s">
        <v>1941</v>
      </c>
      <c r="BH398" s="26" t="s">
        <v>1941</v>
      </c>
      <c r="BI398" s="26" t="s">
        <v>1941</v>
      </c>
      <c r="BJ398" s="26" t="s">
        <v>1941</v>
      </c>
      <c r="BK398" s="26" t="s">
        <v>1940</v>
      </c>
      <c r="BL398" s="26" t="s">
        <v>1941</v>
      </c>
      <c r="BM398" s="26" t="s">
        <v>1941</v>
      </c>
      <c r="BN398" s="26" t="s">
        <v>1941</v>
      </c>
      <c r="BO398" s="26" t="s">
        <v>1940</v>
      </c>
      <c r="BP398" s="26" t="s">
        <v>1941</v>
      </c>
      <c r="BQ398" s="26" t="s">
        <v>1941</v>
      </c>
      <c r="BR398" s="26" t="s">
        <v>1941</v>
      </c>
      <c r="BS398" s="26" t="s">
        <v>1941</v>
      </c>
      <c r="BT398" s="26" t="s">
        <v>1941</v>
      </c>
      <c r="BU398" s="26" t="str">
        <f t="shared" si="334"/>
        <v>89. PRODUCE THE CHEMICAL</v>
      </c>
      <c r="BV398" s="26" t="str">
        <f t="shared" si="335"/>
        <v/>
      </c>
      <c r="BW398" s="26" t="str">
        <f t="shared" si="336"/>
        <v>91. ON-SITE USE OF THE CHEMICAL</v>
      </c>
      <c r="BX398" s="26" t="str">
        <f t="shared" si="337"/>
        <v/>
      </c>
      <c r="BY398" s="26" t="str">
        <f t="shared" si="338"/>
        <v>93. AS A BYPRODUCT</v>
      </c>
      <c r="BZ398" s="26" t="str">
        <f t="shared" si="339"/>
        <v>94. AS A MANUFACTURED IMPURITY</v>
      </c>
      <c r="CA398" s="26" t="str">
        <f t="shared" si="340"/>
        <v/>
      </c>
      <c r="CB398" s="26" t="str">
        <f t="shared" si="341"/>
        <v/>
      </c>
      <c r="CC398" s="26" t="str">
        <f t="shared" si="342"/>
        <v/>
      </c>
      <c r="CD398" s="26" t="str">
        <f t="shared" si="343"/>
        <v/>
      </c>
      <c r="CE398" s="26" t="str">
        <f t="shared" si="344"/>
        <v/>
      </c>
      <c r="CF398" s="26" t="str">
        <f t="shared" si="345"/>
        <v/>
      </c>
      <c r="CG398" s="26" t="str">
        <f t="shared" si="346"/>
        <v/>
      </c>
      <c r="CH398" s="26" t="str">
        <f t="shared" si="347"/>
        <v/>
      </c>
      <c r="CI398" s="26" t="str">
        <f t="shared" si="348"/>
        <v/>
      </c>
      <c r="CJ398" s="26" t="str">
        <f t="shared" si="349"/>
        <v/>
      </c>
      <c r="CK398" s="26" t="str">
        <f t="shared" si="350"/>
        <v/>
      </c>
      <c r="CL398" s="26" t="str">
        <f t="shared" si="351"/>
        <v/>
      </c>
      <c r="CM398" s="26" t="str">
        <f t="shared" si="352"/>
        <v/>
      </c>
      <c r="CN398" s="26" t="str">
        <f t="shared" si="353"/>
        <v/>
      </c>
      <c r="CO398" s="26" t="str">
        <f t="shared" si="354"/>
        <v/>
      </c>
      <c r="CP398" s="26" t="str">
        <f t="shared" si="355"/>
        <v/>
      </c>
      <c r="CQ398" s="26" t="str">
        <f t="shared" si="356"/>
        <v/>
      </c>
      <c r="CR398" s="26" t="str">
        <f t="shared" si="357"/>
        <v/>
      </c>
      <c r="CS398" s="26" t="str">
        <f t="shared" si="358"/>
        <v/>
      </c>
      <c r="CT398" s="26" t="str">
        <f t="shared" si="359"/>
        <v/>
      </c>
      <c r="CU398" s="26" t="str">
        <f t="shared" si="360"/>
        <v/>
      </c>
      <c r="CV398" s="26" t="str">
        <f t="shared" si="361"/>
        <v>116. AS A PROCESS IMPURITY</v>
      </c>
      <c r="CW398" s="26" t="str">
        <f t="shared" si="362"/>
        <v/>
      </c>
      <c r="CX398" s="26" t="str">
        <f t="shared" si="363"/>
        <v/>
      </c>
      <c r="CY398" s="26" t="str">
        <f t="shared" si="364"/>
        <v/>
      </c>
      <c r="CZ398" s="26" t="str">
        <f t="shared" si="365"/>
        <v/>
      </c>
      <c r="DA398" s="26" t="str">
        <f t="shared" si="366"/>
        <v/>
      </c>
      <c r="DB398" s="26" t="str">
        <f t="shared" si="367"/>
        <v/>
      </c>
      <c r="DC398" s="26" t="str">
        <f t="shared" si="368"/>
        <v/>
      </c>
      <c r="DD398" s="26" t="str">
        <f t="shared" si="369"/>
        <v/>
      </c>
      <c r="DE398" s="26" t="str">
        <f t="shared" si="370"/>
        <v/>
      </c>
      <c r="DF398" s="26" t="str">
        <f t="shared" si="371"/>
        <v/>
      </c>
      <c r="DG398" s="26" t="str">
        <f t="shared" si="372"/>
        <v/>
      </c>
      <c r="DH398" s="26" t="str">
        <f t="shared" si="373"/>
        <v/>
      </c>
      <c r="DI398" s="26" t="str">
        <f t="shared" si="374"/>
        <v/>
      </c>
      <c r="DJ398" s="26" t="str">
        <f t="shared" si="375"/>
        <v/>
      </c>
      <c r="DK398" s="26" t="str">
        <f t="shared" si="376"/>
        <v/>
      </c>
      <c r="DL398" s="26" t="str">
        <f t="shared" si="377"/>
        <v/>
      </c>
      <c r="DM398" s="26" t="str">
        <f t="shared" si="378"/>
        <v>133. ANCILLARY OR OTHER USE</v>
      </c>
      <c r="DN398" s="26" t="str">
        <f t="shared" si="379"/>
        <v/>
      </c>
      <c r="DO398" s="26" t="str">
        <f t="shared" si="380"/>
        <v/>
      </c>
      <c r="DP398" s="26" t="str">
        <f t="shared" si="381"/>
        <v/>
      </c>
      <c r="DQ398" s="26" t="str">
        <f t="shared" si="382"/>
        <v>137. Z304  FUEL</v>
      </c>
      <c r="DR398" s="26" t="str">
        <f t="shared" si="383"/>
        <v/>
      </c>
      <c r="DS398" s="26" t="str">
        <f t="shared" si="384"/>
        <v/>
      </c>
      <c r="DT398" s="26" t="str">
        <f t="shared" si="385"/>
        <v/>
      </c>
      <c r="DU398" s="26" t="str">
        <f t="shared" si="386"/>
        <v/>
      </c>
      <c r="DV398" s="26" t="str">
        <f t="shared" si="387"/>
        <v/>
      </c>
    </row>
    <row r="399" spans="1:126" ht="135" x14ac:dyDescent="0.25">
      <c r="A399" t="s">
        <v>1942</v>
      </c>
      <c r="B399">
        <v>2020</v>
      </c>
      <c r="C399" t="s">
        <v>2046</v>
      </c>
      <c r="D399">
        <v>106990</v>
      </c>
      <c r="E399" s="19">
        <v>1320219138878</v>
      </c>
      <c r="F399" t="s">
        <v>548</v>
      </c>
      <c r="G399">
        <v>324110</v>
      </c>
      <c r="H399" t="s">
        <v>549</v>
      </c>
      <c r="I399" t="s">
        <v>550</v>
      </c>
      <c r="J399" t="s">
        <v>551</v>
      </c>
      <c r="K399" t="s">
        <v>338</v>
      </c>
      <c r="L399">
        <v>60410</v>
      </c>
      <c r="M399" s="26" t="str">
        <f t="shared" si="333"/>
        <v>89. PRODUCE THE CHEMICAL, 92. SALE OR DISTRIBUTION OF THE CHEMICAL, 93. AS A BYPRODUCT, 95. USED AS A REACTANT, 96. P101  FEEDSTOCKS, 98. P103  INTERMEDIATES, 133. ANCILLARY OR OTHER USE, 134. Z301  CLEANER, 135. Z302  DEGREASER, 136. Z303  LUBRICANT, 141. Z308  CONSTRUCTION MATERIALS, 142. Z399  OTHER</v>
      </c>
      <c r="N399" s="26" t="s">
        <v>2085</v>
      </c>
      <c r="O399" s="26" t="s">
        <v>2087</v>
      </c>
      <c r="P399">
        <v>242</v>
      </c>
      <c r="Q399">
        <v>39.5</v>
      </c>
      <c r="R399">
        <v>281.5</v>
      </c>
      <c r="S399" s="26" t="s">
        <v>1940</v>
      </c>
      <c r="T399" s="26" t="s">
        <v>1941</v>
      </c>
      <c r="U399" s="26" t="s">
        <v>1941</v>
      </c>
      <c r="V399" s="26" t="s">
        <v>1940</v>
      </c>
      <c r="W399" s="26" t="s">
        <v>1940</v>
      </c>
      <c r="X399" s="26" t="s">
        <v>1941</v>
      </c>
      <c r="Y399" s="26" t="s">
        <v>1940</v>
      </c>
      <c r="Z399" s="26" t="s">
        <v>1940</v>
      </c>
      <c r="AA399" s="26" t="s">
        <v>1941</v>
      </c>
      <c r="AB399" s="26" t="s">
        <v>1940</v>
      </c>
      <c r="AC399" s="26" t="s">
        <v>1941</v>
      </c>
      <c r="AD399" s="26" t="s">
        <v>1941</v>
      </c>
      <c r="AE399" s="26" t="s">
        <v>1941</v>
      </c>
      <c r="AF399" s="26" t="s">
        <v>1941</v>
      </c>
      <c r="AG399" s="26" t="s">
        <v>1941</v>
      </c>
      <c r="AH399" s="26" t="s">
        <v>1941</v>
      </c>
      <c r="AI399" s="26" t="s">
        <v>1941</v>
      </c>
      <c r="AJ399" s="26" t="s">
        <v>1941</v>
      </c>
      <c r="AK399" s="26" t="s">
        <v>1941</v>
      </c>
      <c r="AL399" s="26" t="s">
        <v>1941</v>
      </c>
      <c r="AM399" s="26" t="s">
        <v>1941</v>
      </c>
      <c r="AN399" s="26" t="s">
        <v>1941</v>
      </c>
      <c r="AO399" s="26" t="s">
        <v>1941</v>
      </c>
      <c r="AP399" s="26" t="s">
        <v>1941</v>
      </c>
      <c r="AQ399" s="26" t="s">
        <v>1941</v>
      </c>
      <c r="AR399" s="26" t="s">
        <v>1941</v>
      </c>
      <c r="AS399" s="26" t="s">
        <v>1941</v>
      </c>
      <c r="AT399" s="26" t="s">
        <v>1941</v>
      </c>
      <c r="AU399" s="26" t="s">
        <v>1941</v>
      </c>
      <c r="AV399" s="26" t="s">
        <v>1941</v>
      </c>
      <c r="AW399" s="26" t="s">
        <v>1941</v>
      </c>
      <c r="AX399" s="26" t="s">
        <v>1941</v>
      </c>
      <c r="AY399" s="26" t="s">
        <v>1941</v>
      </c>
      <c r="AZ399" s="26" t="s">
        <v>1941</v>
      </c>
      <c r="BA399" s="26" t="s">
        <v>1941</v>
      </c>
      <c r="BB399" s="26" t="s">
        <v>1941</v>
      </c>
      <c r="BC399" s="26" t="s">
        <v>1941</v>
      </c>
      <c r="BD399" s="26" t="s">
        <v>1941</v>
      </c>
      <c r="BE399" s="26" t="s">
        <v>1941</v>
      </c>
      <c r="BF399" s="26" t="s">
        <v>1941</v>
      </c>
      <c r="BG399" s="26" t="s">
        <v>1941</v>
      </c>
      <c r="BH399" s="26" t="s">
        <v>1941</v>
      </c>
      <c r="BI399" s="26" t="s">
        <v>1941</v>
      </c>
      <c r="BJ399" s="26" t="s">
        <v>1941</v>
      </c>
      <c r="BK399" s="26" t="s">
        <v>1940</v>
      </c>
      <c r="BL399" s="26" t="s">
        <v>1940</v>
      </c>
      <c r="BM399" s="26" t="s">
        <v>1940</v>
      </c>
      <c r="BN399" s="26" t="s">
        <v>1940</v>
      </c>
      <c r="BO399" s="26" t="s">
        <v>1941</v>
      </c>
      <c r="BP399" s="26" t="s">
        <v>1941</v>
      </c>
      <c r="BQ399" s="26" t="s">
        <v>1941</v>
      </c>
      <c r="BR399" s="26" t="s">
        <v>1941</v>
      </c>
      <c r="BS399" s="26" t="s">
        <v>1940</v>
      </c>
      <c r="BT399" s="26" t="s">
        <v>1940</v>
      </c>
      <c r="BU399" s="26" t="str">
        <f t="shared" si="334"/>
        <v>89. PRODUCE THE CHEMICAL</v>
      </c>
      <c r="BV399" s="26" t="str">
        <f t="shared" si="335"/>
        <v/>
      </c>
      <c r="BW399" s="26" t="str">
        <f t="shared" si="336"/>
        <v/>
      </c>
      <c r="BX399" s="26" t="str">
        <f t="shared" si="337"/>
        <v>92. SALE OR DISTRIBUTION OF THE CHEMICAL</v>
      </c>
      <c r="BY399" s="26" t="str">
        <f t="shared" si="338"/>
        <v>93. AS A BYPRODUCT</v>
      </c>
      <c r="BZ399" s="26" t="str">
        <f t="shared" si="339"/>
        <v/>
      </c>
      <c r="CA399" s="26" t="str">
        <f t="shared" si="340"/>
        <v>95. USED AS A REACTANT</v>
      </c>
      <c r="CB399" s="26" t="str">
        <f t="shared" si="341"/>
        <v>96. P101  FEEDSTOCKS</v>
      </c>
      <c r="CC399" s="26" t="str">
        <f t="shared" si="342"/>
        <v/>
      </c>
      <c r="CD399" s="26" t="str">
        <f t="shared" si="343"/>
        <v>98. P103  INTERMEDIATES</v>
      </c>
      <c r="CE399" s="26" t="str">
        <f t="shared" si="344"/>
        <v/>
      </c>
      <c r="CF399" s="26" t="str">
        <f t="shared" si="345"/>
        <v/>
      </c>
      <c r="CG399" s="26" t="str">
        <f t="shared" si="346"/>
        <v/>
      </c>
      <c r="CH399" s="26" t="str">
        <f t="shared" si="347"/>
        <v/>
      </c>
      <c r="CI399" s="26" t="str">
        <f t="shared" si="348"/>
        <v/>
      </c>
      <c r="CJ399" s="26" t="str">
        <f t="shared" si="349"/>
        <v/>
      </c>
      <c r="CK399" s="26" t="str">
        <f t="shared" si="350"/>
        <v/>
      </c>
      <c r="CL399" s="26" t="str">
        <f t="shared" si="351"/>
        <v/>
      </c>
      <c r="CM399" s="26" t="str">
        <f t="shared" si="352"/>
        <v/>
      </c>
      <c r="CN399" s="26" t="str">
        <f t="shared" si="353"/>
        <v/>
      </c>
      <c r="CO399" s="26" t="str">
        <f t="shared" si="354"/>
        <v/>
      </c>
      <c r="CP399" s="26" t="str">
        <f t="shared" si="355"/>
        <v/>
      </c>
      <c r="CQ399" s="26" t="str">
        <f t="shared" si="356"/>
        <v/>
      </c>
      <c r="CR399" s="26" t="str">
        <f t="shared" si="357"/>
        <v/>
      </c>
      <c r="CS399" s="26" t="str">
        <f t="shared" si="358"/>
        <v/>
      </c>
      <c r="CT399" s="26" t="str">
        <f t="shared" si="359"/>
        <v/>
      </c>
      <c r="CU399" s="26" t="str">
        <f t="shared" si="360"/>
        <v/>
      </c>
      <c r="CV399" s="26" t="str">
        <f t="shared" si="361"/>
        <v/>
      </c>
      <c r="CW399" s="26" t="str">
        <f t="shared" si="362"/>
        <v/>
      </c>
      <c r="CX399" s="26" t="str">
        <f t="shared" si="363"/>
        <v/>
      </c>
      <c r="CY399" s="26" t="str">
        <f t="shared" si="364"/>
        <v/>
      </c>
      <c r="CZ399" s="26" t="str">
        <f t="shared" si="365"/>
        <v/>
      </c>
      <c r="DA399" s="26" t="str">
        <f t="shared" si="366"/>
        <v/>
      </c>
      <c r="DB399" s="26" t="str">
        <f t="shared" si="367"/>
        <v/>
      </c>
      <c r="DC399" s="26" t="str">
        <f t="shared" si="368"/>
        <v/>
      </c>
      <c r="DD399" s="26" t="str">
        <f t="shared" si="369"/>
        <v/>
      </c>
      <c r="DE399" s="26" t="str">
        <f t="shared" si="370"/>
        <v/>
      </c>
      <c r="DF399" s="26" t="str">
        <f t="shared" si="371"/>
        <v/>
      </c>
      <c r="DG399" s="26" t="str">
        <f t="shared" si="372"/>
        <v/>
      </c>
      <c r="DH399" s="26" t="str">
        <f t="shared" si="373"/>
        <v/>
      </c>
      <c r="DI399" s="26" t="str">
        <f t="shared" si="374"/>
        <v/>
      </c>
      <c r="DJ399" s="26" t="str">
        <f t="shared" si="375"/>
        <v/>
      </c>
      <c r="DK399" s="26" t="str">
        <f t="shared" si="376"/>
        <v/>
      </c>
      <c r="DL399" s="26" t="str">
        <f t="shared" si="377"/>
        <v/>
      </c>
      <c r="DM399" s="26" t="str">
        <f t="shared" si="378"/>
        <v>133. ANCILLARY OR OTHER USE</v>
      </c>
      <c r="DN399" s="26" t="str">
        <f t="shared" si="379"/>
        <v>134. Z301  CLEANER</v>
      </c>
      <c r="DO399" s="26" t="str">
        <f t="shared" si="380"/>
        <v>135. Z302  DEGREASER</v>
      </c>
      <c r="DP399" s="26" t="str">
        <f t="shared" si="381"/>
        <v>136. Z303  LUBRICANT</v>
      </c>
      <c r="DQ399" s="26" t="str">
        <f t="shared" si="382"/>
        <v/>
      </c>
      <c r="DR399" s="26" t="str">
        <f t="shared" si="383"/>
        <v/>
      </c>
      <c r="DS399" s="26" t="str">
        <f t="shared" si="384"/>
        <v/>
      </c>
      <c r="DT399" s="26" t="str">
        <f t="shared" si="385"/>
        <v/>
      </c>
      <c r="DU399" s="26" t="str">
        <f t="shared" si="386"/>
        <v>141. Z308  CONSTRUCTION MATERIALS</v>
      </c>
      <c r="DV399" s="26" t="str">
        <f t="shared" si="387"/>
        <v>142. Z399  OTHER</v>
      </c>
    </row>
    <row r="400" spans="1:126" ht="75" x14ac:dyDescent="0.25">
      <c r="A400" t="s">
        <v>1942</v>
      </c>
      <c r="B400">
        <v>2021</v>
      </c>
      <c r="C400" t="s">
        <v>2046</v>
      </c>
      <c r="D400">
        <v>106990</v>
      </c>
      <c r="E400" s="19">
        <v>1321220005920</v>
      </c>
      <c r="F400" t="s">
        <v>548</v>
      </c>
      <c r="G400">
        <v>324110</v>
      </c>
      <c r="H400" t="s">
        <v>549</v>
      </c>
      <c r="I400" t="s">
        <v>550</v>
      </c>
      <c r="J400" t="s">
        <v>551</v>
      </c>
      <c r="K400" t="s">
        <v>338</v>
      </c>
      <c r="L400">
        <v>60410</v>
      </c>
      <c r="M400" s="26" t="str">
        <f t="shared" si="333"/>
        <v>89. PRODUCE THE CHEMICAL, 91. ON-SITE USE OF THE CHEMICAL, 93. AS A BYPRODUCT, 94. AS A MANUFACTURED IMPURITY, 116. AS A PROCESS IMPURITY, 133. ANCILLARY OR OTHER USE, 137. Z304  FUEL</v>
      </c>
      <c r="N400" s="26" t="s">
        <v>2085</v>
      </c>
      <c r="O400" s="26" t="s">
        <v>2087</v>
      </c>
      <c r="P400">
        <v>279.8</v>
      </c>
      <c r="Q400">
        <v>39.4</v>
      </c>
      <c r="R400">
        <v>319.2</v>
      </c>
      <c r="S400" s="26" t="s">
        <v>1940</v>
      </c>
      <c r="T400" s="26" t="s">
        <v>1941</v>
      </c>
      <c r="U400" s="26" t="s">
        <v>1940</v>
      </c>
      <c r="V400" s="26" t="s">
        <v>1941</v>
      </c>
      <c r="W400" s="26" t="s">
        <v>1940</v>
      </c>
      <c r="X400" s="26" t="s">
        <v>1940</v>
      </c>
      <c r="Y400" s="26" t="s">
        <v>1941</v>
      </c>
      <c r="Z400" s="26" t="s">
        <v>1941</v>
      </c>
      <c r="AA400" s="26" t="s">
        <v>1941</v>
      </c>
      <c r="AB400" s="26" t="s">
        <v>1941</v>
      </c>
      <c r="AC400" s="26" t="s">
        <v>1941</v>
      </c>
      <c r="AD400" s="26" t="s">
        <v>1941</v>
      </c>
      <c r="AE400" s="26" t="s">
        <v>1941</v>
      </c>
      <c r="AF400" s="26" t="s">
        <v>1941</v>
      </c>
      <c r="AG400" s="26" t="s">
        <v>1941</v>
      </c>
      <c r="AH400" s="26" t="s">
        <v>1941</v>
      </c>
      <c r="AI400" s="26" t="s">
        <v>1941</v>
      </c>
      <c r="AJ400" s="26" t="s">
        <v>1941</v>
      </c>
      <c r="AK400" s="26" t="s">
        <v>1941</v>
      </c>
      <c r="AL400" s="26" t="s">
        <v>1941</v>
      </c>
      <c r="AM400" s="26" t="s">
        <v>1941</v>
      </c>
      <c r="AN400" s="26" t="s">
        <v>1941</v>
      </c>
      <c r="AO400" s="26" t="s">
        <v>1941</v>
      </c>
      <c r="AP400" s="26" t="s">
        <v>1941</v>
      </c>
      <c r="AQ400" s="26" t="s">
        <v>1941</v>
      </c>
      <c r="AR400" s="26" t="s">
        <v>1941</v>
      </c>
      <c r="AS400" s="26" t="s">
        <v>1941</v>
      </c>
      <c r="AT400" s="26" t="s">
        <v>1940</v>
      </c>
      <c r="AU400" s="26" t="s">
        <v>1941</v>
      </c>
      <c r="AV400" s="26" t="s">
        <v>1941</v>
      </c>
      <c r="AW400" s="26" t="s">
        <v>1941</v>
      </c>
      <c r="AX400" s="26" t="s">
        <v>1941</v>
      </c>
      <c r="AY400" s="26" t="s">
        <v>1941</v>
      </c>
      <c r="AZ400" s="26" t="s">
        <v>1941</v>
      </c>
      <c r="BA400" s="26" t="s">
        <v>1941</v>
      </c>
      <c r="BB400" s="26" t="s">
        <v>1941</v>
      </c>
      <c r="BC400" s="26" t="s">
        <v>1941</v>
      </c>
      <c r="BD400" s="26" t="s">
        <v>1941</v>
      </c>
      <c r="BE400" s="26" t="s">
        <v>1941</v>
      </c>
      <c r="BF400" s="26" t="s">
        <v>1941</v>
      </c>
      <c r="BG400" s="26" t="s">
        <v>1941</v>
      </c>
      <c r="BH400" s="26" t="s">
        <v>1941</v>
      </c>
      <c r="BI400" s="26" t="s">
        <v>1941</v>
      </c>
      <c r="BJ400" s="26" t="s">
        <v>1941</v>
      </c>
      <c r="BK400" s="26" t="s">
        <v>1940</v>
      </c>
      <c r="BL400" s="26" t="s">
        <v>1941</v>
      </c>
      <c r="BM400" s="26" t="s">
        <v>1941</v>
      </c>
      <c r="BN400" s="26" t="s">
        <v>1941</v>
      </c>
      <c r="BO400" s="26" t="s">
        <v>1940</v>
      </c>
      <c r="BP400" s="26" t="s">
        <v>1941</v>
      </c>
      <c r="BQ400" s="26" t="s">
        <v>1941</v>
      </c>
      <c r="BR400" s="26" t="s">
        <v>1941</v>
      </c>
      <c r="BS400" s="26" t="s">
        <v>1941</v>
      </c>
      <c r="BT400" s="26" t="s">
        <v>1941</v>
      </c>
      <c r="BU400" s="26" t="str">
        <f t="shared" si="334"/>
        <v>89. PRODUCE THE CHEMICAL</v>
      </c>
      <c r="BV400" s="26" t="str">
        <f t="shared" si="335"/>
        <v/>
      </c>
      <c r="BW400" s="26" t="str">
        <f t="shared" si="336"/>
        <v>91. ON-SITE USE OF THE CHEMICAL</v>
      </c>
      <c r="BX400" s="26" t="str">
        <f t="shared" si="337"/>
        <v/>
      </c>
      <c r="BY400" s="26" t="str">
        <f t="shared" si="338"/>
        <v>93. AS A BYPRODUCT</v>
      </c>
      <c r="BZ400" s="26" t="str">
        <f t="shared" si="339"/>
        <v>94. AS A MANUFACTURED IMPURITY</v>
      </c>
      <c r="CA400" s="26" t="str">
        <f t="shared" si="340"/>
        <v/>
      </c>
      <c r="CB400" s="26" t="str">
        <f t="shared" si="341"/>
        <v/>
      </c>
      <c r="CC400" s="26" t="str">
        <f t="shared" si="342"/>
        <v/>
      </c>
      <c r="CD400" s="26" t="str">
        <f t="shared" si="343"/>
        <v/>
      </c>
      <c r="CE400" s="26" t="str">
        <f t="shared" si="344"/>
        <v/>
      </c>
      <c r="CF400" s="26" t="str">
        <f t="shared" si="345"/>
        <v/>
      </c>
      <c r="CG400" s="26" t="str">
        <f t="shared" si="346"/>
        <v/>
      </c>
      <c r="CH400" s="26" t="str">
        <f t="shared" si="347"/>
        <v/>
      </c>
      <c r="CI400" s="26" t="str">
        <f t="shared" si="348"/>
        <v/>
      </c>
      <c r="CJ400" s="26" t="str">
        <f t="shared" si="349"/>
        <v/>
      </c>
      <c r="CK400" s="26" t="str">
        <f t="shared" si="350"/>
        <v/>
      </c>
      <c r="CL400" s="26" t="str">
        <f t="shared" si="351"/>
        <v/>
      </c>
      <c r="CM400" s="26" t="str">
        <f t="shared" si="352"/>
        <v/>
      </c>
      <c r="CN400" s="26" t="str">
        <f t="shared" si="353"/>
        <v/>
      </c>
      <c r="CO400" s="26" t="str">
        <f t="shared" si="354"/>
        <v/>
      </c>
      <c r="CP400" s="26" t="str">
        <f t="shared" si="355"/>
        <v/>
      </c>
      <c r="CQ400" s="26" t="str">
        <f t="shared" si="356"/>
        <v/>
      </c>
      <c r="CR400" s="26" t="str">
        <f t="shared" si="357"/>
        <v/>
      </c>
      <c r="CS400" s="26" t="str">
        <f t="shared" si="358"/>
        <v/>
      </c>
      <c r="CT400" s="26" t="str">
        <f t="shared" si="359"/>
        <v/>
      </c>
      <c r="CU400" s="26" t="str">
        <f t="shared" si="360"/>
        <v/>
      </c>
      <c r="CV400" s="26" t="str">
        <f t="shared" si="361"/>
        <v>116. AS A PROCESS IMPURITY</v>
      </c>
      <c r="CW400" s="26" t="str">
        <f t="shared" si="362"/>
        <v/>
      </c>
      <c r="CX400" s="26" t="str">
        <f t="shared" si="363"/>
        <v/>
      </c>
      <c r="CY400" s="26" t="str">
        <f t="shared" si="364"/>
        <v/>
      </c>
      <c r="CZ400" s="26" t="str">
        <f t="shared" si="365"/>
        <v/>
      </c>
      <c r="DA400" s="26" t="str">
        <f t="shared" si="366"/>
        <v/>
      </c>
      <c r="DB400" s="26" t="str">
        <f t="shared" si="367"/>
        <v/>
      </c>
      <c r="DC400" s="26" t="str">
        <f t="shared" si="368"/>
        <v/>
      </c>
      <c r="DD400" s="26" t="str">
        <f t="shared" si="369"/>
        <v/>
      </c>
      <c r="DE400" s="26" t="str">
        <f t="shared" si="370"/>
        <v/>
      </c>
      <c r="DF400" s="26" t="str">
        <f t="shared" si="371"/>
        <v/>
      </c>
      <c r="DG400" s="26" t="str">
        <f t="shared" si="372"/>
        <v/>
      </c>
      <c r="DH400" s="26" t="str">
        <f t="shared" si="373"/>
        <v/>
      </c>
      <c r="DI400" s="26" t="str">
        <f t="shared" si="374"/>
        <v/>
      </c>
      <c r="DJ400" s="26" t="str">
        <f t="shared" si="375"/>
        <v/>
      </c>
      <c r="DK400" s="26" t="str">
        <f t="shared" si="376"/>
        <v/>
      </c>
      <c r="DL400" s="26" t="str">
        <f t="shared" si="377"/>
        <v/>
      </c>
      <c r="DM400" s="26" t="str">
        <f t="shared" si="378"/>
        <v>133. ANCILLARY OR OTHER USE</v>
      </c>
      <c r="DN400" s="26" t="str">
        <f t="shared" si="379"/>
        <v/>
      </c>
      <c r="DO400" s="26" t="str">
        <f t="shared" si="380"/>
        <v/>
      </c>
      <c r="DP400" s="26" t="str">
        <f t="shared" si="381"/>
        <v/>
      </c>
      <c r="DQ400" s="26" t="str">
        <f t="shared" si="382"/>
        <v>137. Z304  FUEL</v>
      </c>
      <c r="DR400" s="26" t="str">
        <f t="shared" si="383"/>
        <v/>
      </c>
      <c r="DS400" s="26" t="str">
        <f t="shared" si="384"/>
        <v/>
      </c>
      <c r="DT400" s="26" t="str">
        <f t="shared" si="385"/>
        <v/>
      </c>
      <c r="DU400" s="26" t="str">
        <f t="shared" si="386"/>
        <v/>
      </c>
      <c r="DV400" s="26" t="str">
        <f t="shared" si="387"/>
        <v/>
      </c>
    </row>
    <row r="401" spans="1:126" ht="75" x14ac:dyDescent="0.25">
      <c r="A401" t="s">
        <v>1942</v>
      </c>
      <c r="B401">
        <v>2016</v>
      </c>
      <c r="C401" t="s">
        <v>2046</v>
      </c>
      <c r="D401">
        <v>106990</v>
      </c>
      <c r="E401" s="19">
        <v>1316215488711</v>
      </c>
      <c r="F401" t="s">
        <v>555</v>
      </c>
      <c r="G401">
        <v>324110</v>
      </c>
      <c r="H401" t="s">
        <v>556</v>
      </c>
      <c r="I401" t="s">
        <v>557</v>
      </c>
      <c r="J401" t="s">
        <v>266</v>
      </c>
      <c r="K401" t="s">
        <v>113</v>
      </c>
      <c r="L401">
        <v>775202099</v>
      </c>
      <c r="M401" s="26" t="str">
        <f t="shared" si="333"/>
        <v>89. PRODUCE THE CHEMICAL, 92. SALE OR DISTRIBUTION OF THE CHEMICAL, 93. AS A BYPRODUCT, 94. AS A MANUFACTURED IMPURITY, 116. AS A PROCESS IMPURITY, 133. ANCILLARY OR OTHER USE</v>
      </c>
      <c r="N401" s="26" t="s">
        <v>172</v>
      </c>
      <c r="O401" s="26" t="s">
        <v>2088</v>
      </c>
      <c r="P401">
        <v>500</v>
      </c>
      <c r="Q401">
        <v>11000</v>
      </c>
      <c r="R401">
        <v>11500</v>
      </c>
      <c r="S401" s="26" t="s">
        <v>1940</v>
      </c>
      <c r="T401" s="26" t="s">
        <v>1941</v>
      </c>
      <c r="U401" s="26" t="s">
        <v>1941</v>
      </c>
      <c r="V401" s="26" t="s">
        <v>1940</v>
      </c>
      <c r="W401" s="26" t="s">
        <v>1940</v>
      </c>
      <c r="X401" s="26" t="s">
        <v>1940</v>
      </c>
      <c r="Y401" s="26" t="s">
        <v>1941</v>
      </c>
      <c r="AE401" s="26" t="s">
        <v>1941</v>
      </c>
      <c r="AR401" s="26" t="s">
        <v>1941</v>
      </c>
      <c r="AS401" s="26" t="s">
        <v>1941</v>
      </c>
      <c r="AT401" s="26" t="s">
        <v>1940</v>
      </c>
      <c r="AV401" s="26" t="s">
        <v>1941</v>
      </c>
      <c r="BD401" s="26" t="s">
        <v>1941</v>
      </c>
      <c r="BK401" s="26" t="s">
        <v>1940</v>
      </c>
      <c r="BU401" s="26" t="str">
        <f t="shared" si="334"/>
        <v>89. PRODUCE THE CHEMICAL</v>
      </c>
      <c r="BV401" s="26" t="str">
        <f t="shared" si="335"/>
        <v/>
      </c>
      <c r="BW401" s="26" t="str">
        <f t="shared" si="336"/>
        <v/>
      </c>
      <c r="BX401" s="26" t="str">
        <f t="shared" si="337"/>
        <v>92. SALE OR DISTRIBUTION OF THE CHEMICAL</v>
      </c>
      <c r="BY401" s="26" t="str">
        <f t="shared" si="338"/>
        <v>93. AS A BYPRODUCT</v>
      </c>
      <c r="BZ401" s="26" t="str">
        <f t="shared" si="339"/>
        <v>94. AS A MANUFACTURED IMPURITY</v>
      </c>
      <c r="CA401" s="26" t="str">
        <f t="shared" si="340"/>
        <v/>
      </c>
      <c r="CB401" s="26" t="str">
        <f t="shared" si="341"/>
        <v/>
      </c>
      <c r="CC401" s="26" t="str">
        <f t="shared" si="342"/>
        <v/>
      </c>
      <c r="CD401" s="26" t="str">
        <f t="shared" si="343"/>
        <v/>
      </c>
      <c r="CE401" s="26" t="str">
        <f t="shared" si="344"/>
        <v/>
      </c>
      <c r="CF401" s="26" t="str">
        <f t="shared" si="345"/>
        <v/>
      </c>
      <c r="CG401" s="26" t="str">
        <f t="shared" si="346"/>
        <v/>
      </c>
      <c r="CH401" s="26" t="str">
        <f t="shared" si="347"/>
        <v/>
      </c>
      <c r="CI401" s="26" t="str">
        <f t="shared" si="348"/>
        <v/>
      </c>
      <c r="CJ401" s="26" t="str">
        <f t="shared" si="349"/>
        <v/>
      </c>
      <c r="CK401" s="26" t="str">
        <f t="shared" si="350"/>
        <v/>
      </c>
      <c r="CL401" s="26" t="str">
        <f t="shared" si="351"/>
        <v/>
      </c>
      <c r="CM401" s="26" t="str">
        <f t="shared" si="352"/>
        <v/>
      </c>
      <c r="CN401" s="26" t="str">
        <f t="shared" si="353"/>
        <v/>
      </c>
      <c r="CO401" s="26" t="str">
        <f t="shared" si="354"/>
        <v/>
      </c>
      <c r="CP401" s="26" t="str">
        <f t="shared" si="355"/>
        <v/>
      </c>
      <c r="CQ401" s="26" t="str">
        <f t="shared" si="356"/>
        <v/>
      </c>
      <c r="CR401" s="26" t="str">
        <f t="shared" si="357"/>
        <v/>
      </c>
      <c r="CS401" s="26" t="str">
        <f t="shared" si="358"/>
        <v/>
      </c>
      <c r="CT401" s="26" t="str">
        <f t="shared" si="359"/>
        <v/>
      </c>
      <c r="CU401" s="26" t="str">
        <f t="shared" si="360"/>
        <v/>
      </c>
      <c r="CV401" s="26" t="str">
        <f t="shared" si="361"/>
        <v>116. AS A PROCESS IMPURITY</v>
      </c>
      <c r="CW401" s="26" t="str">
        <f t="shared" si="362"/>
        <v/>
      </c>
      <c r="CX401" s="26" t="str">
        <f t="shared" si="363"/>
        <v/>
      </c>
      <c r="CY401" s="26" t="str">
        <f t="shared" si="364"/>
        <v/>
      </c>
      <c r="CZ401" s="26" t="str">
        <f t="shared" si="365"/>
        <v/>
      </c>
      <c r="DA401" s="26" t="str">
        <f t="shared" si="366"/>
        <v/>
      </c>
      <c r="DB401" s="26" t="str">
        <f t="shared" si="367"/>
        <v/>
      </c>
      <c r="DC401" s="26" t="str">
        <f t="shared" si="368"/>
        <v/>
      </c>
      <c r="DD401" s="26" t="str">
        <f t="shared" si="369"/>
        <v/>
      </c>
      <c r="DE401" s="26" t="str">
        <f t="shared" si="370"/>
        <v/>
      </c>
      <c r="DF401" s="26" t="str">
        <f t="shared" si="371"/>
        <v/>
      </c>
      <c r="DG401" s="26" t="str">
        <f t="shared" si="372"/>
        <v/>
      </c>
      <c r="DH401" s="26" t="str">
        <f t="shared" si="373"/>
        <v/>
      </c>
      <c r="DI401" s="26" t="str">
        <f t="shared" si="374"/>
        <v/>
      </c>
      <c r="DJ401" s="26" t="str">
        <f t="shared" si="375"/>
        <v/>
      </c>
      <c r="DK401" s="26" t="str">
        <f t="shared" si="376"/>
        <v/>
      </c>
      <c r="DL401" s="26" t="str">
        <f t="shared" si="377"/>
        <v/>
      </c>
      <c r="DM401" s="26" t="str">
        <f t="shared" si="378"/>
        <v>133. ANCILLARY OR OTHER USE</v>
      </c>
      <c r="DN401" s="26" t="str">
        <f t="shared" si="379"/>
        <v/>
      </c>
      <c r="DO401" s="26" t="str">
        <f t="shared" si="380"/>
        <v/>
      </c>
      <c r="DP401" s="26" t="str">
        <f t="shared" si="381"/>
        <v/>
      </c>
      <c r="DQ401" s="26" t="str">
        <f t="shared" si="382"/>
        <v/>
      </c>
      <c r="DR401" s="26" t="str">
        <f t="shared" si="383"/>
        <v/>
      </c>
      <c r="DS401" s="26" t="str">
        <f t="shared" si="384"/>
        <v/>
      </c>
      <c r="DT401" s="26" t="str">
        <f t="shared" si="385"/>
        <v/>
      </c>
      <c r="DU401" s="26" t="str">
        <f t="shared" si="386"/>
        <v/>
      </c>
      <c r="DV401" s="26" t="str">
        <f t="shared" si="387"/>
        <v/>
      </c>
    </row>
    <row r="402" spans="1:126" ht="75" x14ac:dyDescent="0.25">
      <c r="A402" t="s">
        <v>1942</v>
      </c>
      <c r="B402">
        <v>2017</v>
      </c>
      <c r="C402" t="s">
        <v>2046</v>
      </c>
      <c r="D402">
        <v>106990</v>
      </c>
      <c r="E402" s="19">
        <v>1317216349148</v>
      </c>
      <c r="F402" t="s">
        <v>555</v>
      </c>
      <c r="G402">
        <v>324110</v>
      </c>
      <c r="H402" t="s">
        <v>556</v>
      </c>
      <c r="I402" t="s">
        <v>557</v>
      </c>
      <c r="J402" t="s">
        <v>266</v>
      </c>
      <c r="K402" t="s">
        <v>113</v>
      </c>
      <c r="L402">
        <v>775202099</v>
      </c>
      <c r="M402" s="26" t="str">
        <f t="shared" si="333"/>
        <v>89. PRODUCE THE CHEMICAL, 92. SALE OR DISTRIBUTION OF THE CHEMICAL, 93. AS A BYPRODUCT, 94. AS A MANUFACTURED IMPURITY, 116. AS A PROCESS IMPURITY, 133. ANCILLARY OR OTHER USE</v>
      </c>
      <c r="N402" s="26" t="s">
        <v>172</v>
      </c>
      <c r="O402" s="26" t="s">
        <v>2088</v>
      </c>
      <c r="P402">
        <v>440</v>
      </c>
      <c r="Q402">
        <v>11000</v>
      </c>
      <c r="R402">
        <v>11440</v>
      </c>
      <c r="S402" s="26" t="s">
        <v>1940</v>
      </c>
      <c r="T402" s="26" t="s">
        <v>1941</v>
      </c>
      <c r="U402" s="26" t="s">
        <v>1941</v>
      </c>
      <c r="V402" s="26" t="s">
        <v>1940</v>
      </c>
      <c r="W402" s="26" t="s">
        <v>1940</v>
      </c>
      <c r="X402" s="26" t="s">
        <v>1940</v>
      </c>
      <c r="Y402" s="26" t="s">
        <v>1941</v>
      </c>
      <c r="AE402" s="26" t="s">
        <v>1941</v>
      </c>
      <c r="AR402" s="26" t="s">
        <v>1941</v>
      </c>
      <c r="AS402" s="26" t="s">
        <v>1941</v>
      </c>
      <c r="AT402" s="26" t="s">
        <v>1940</v>
      </c>
      <c r="AV402" s="26" t="s">
        <v>1941</v>
      </c>
      <c r="BD402" s="26" t="s">
        <v>1941</v>
      </c>
      <c r="BK402" s="26" t="s">
        <v>1940</v>
      </c>
      <c r="BU402" s="26" t="str">
        <f t="shared" si="334"/>
        <v>89. PRODUCE THE CHEMICAL</v>
      </c>
      <c r="BV402" s="26" t="str">
        <f t="shared" si="335"/>
        <v/>
      </c>
      <c r="BW402" s="26" t="str">
        <f t="shared" si="336"/>
        <v/>
      </c>
      <c r="BX402" s="26" t="str">
        <f t="shared" si="337"/>
        <v>92. SALE OR DISTRIBUTION OF THE CHEMICAL</v>
      </c>
      <c r="BY402" s="26" t="str">
        <f t="shared" si="338"/>
        <v>93. AS A BYPRODUCT</v>
      </c>
      <c r="BZ402" s="26" t="str">
        <f t="shared" si="339"/>
        <v>94. AS A MANUFACTURED IMPURITY</v>
      </c>
      <c r="CA402" s="26" t="str">
        <f t="shared" si="340"/>
        <v/>
      </c>
      <c r="CB402" s="26" t="str">
        <f t="shared" si="341"/>
        <v/>
      </c>
      <c r="CC402" s="26" t="str">
        <f t="shared" si="342"/>
        <v/>
      </c>
      <c r="CD402" s="26" t="str">
        <f t="shared" si="343"/>
        <v/>
      </c>
      <c r="CE402" s="26" t="str">
        <f t="shared" si="344"/>
        <v/>
      </c>
      <c r="CF402" s="26" t="str">
        <f t="shared" si="345"/>
        <v/>
      </c>
      <c r="CG402" s="26" t="str">
        <f t="shared" si="346"/>
        <v/>
      </c>
      <c r="CH402" s="26" t="str">
        <f t="shared" si="347"/>
        <v/>
      </c>
      <c r="CI402" s="26" t="str">
        <f t="shared" si="348"/>
        <v/>
      </c>
      <c r="CJ402" s="26" t="str">
        <f t="shared" si="349"/>
        <v/>
      </c>
      <c r="CK402" s="26" t="str">
        <f t="shared" si="350"/>
        <v/>
      </c>
      <c r="CL402" s="26" t="str">
        <f t="shared" si="351"/>
        <v/>
      </c>
      <c r="CM402" s="26" t="str">
        <f t="shared" si="352"/>
        <v/>
      </c>
      <c r="CN402" s="26" t="str">
        <f t="shared" si="353"/>
        <v/>
      </c>
      <c r="CO402" s="26" t="str">
        <f t="shared" si="354"/>
        <v/>
      </c>
      <c r="CP402" s="26" t="str">
        <f t="shared" si="355"/>
        <v/>
      </c>
      <c r="CQ402" s="26" t="str">
        <f t="shared" si="356"/>
        <v/>
      </c>
      <c r="CR402" s="26" t="str">
        <f t="shared" si="357"/>
        <v/>
      </c>
      <c r="CS402" s="26" t="str">
        <f t="shared" si="358"/>
        <v/>
      </c>
      <c r="CT402" s="26" t="str">
        <f t="shared" si="359"/>
        <v/>
      </c>
      <c r="CU402" s="26" t="str">
        <f t="shared" si="360"/>
        <v/>
      </c>
      <c r="CV402" s="26" t="str">
        <f t="shared" si="361"/>
        <v>116. AS A PROCESS IMPURITY</v>
      </c>
      <c r="CW402" s="26" t="str">
        <f t="shared" si="362"/>
        <v/>
      </c>
      <c r="CX402" s="26" t="str">
        <f t="shared" si="363"/>
        <v/>
      </c>
      <c r="CY402" s="26" t="str">
        <f t="shared" si="364"/>
        <v/>
      </c>
      <c r="CZ402" s="26" t="str">
        <f t="shared" si="365"/>
        <v/>
      </c>
      <c r="DA402" s="26" t="str">
        <f t="shared" si="366"/>
        <v/>
      </c>
      <c r="DB402" s="26" t="str">
        <f t="shared" si="367"/>
        <v/>
      </c>
      <c r="DC402" s="26" t="str">
        <f t="shared" si="368"/>
        <v/>
      </c>
      <c r="DD402" s="26" t="str">
        <f t="shared" si="369"/>
        <v/>
      </c>
      <c r="DE402" s="26" t="str">
        <f t="shared" si="370"/>
        <v/>
      </c>
      <c r="DF402" s="26" t="str">
        <f t="shared" si="371"/>
        <v/>
      </c>
      <c r="DG402" s="26" t="str">
        <f t="shared" si="372"/>
        <v/>
      </c>
      <c r="DH402" s="26" t="str">
        <f t="shared" si="373"/>
        <v/>
      </c>
      <c r="DI402" s="26" t="str">
        <f t="shared" si="374"/>
        <v/>
      </c>
      <c r="DJ402" s="26" t="str">
        <f t="shared" si="375"/>
        <v/>
      </c>
      <c r="DK402" s="26" t="str">
        <f t="shared" si="376"/>
        <v/>
      </c>
      <c r="DL402" s="26" t="str">
        <f t="shared" si="377"/>
        <v/>
      </c>
      <c r="DM402" s="26" t="str">
        <f t="shared" si="378"/>
        <v>133. ANCILLARY OR OTHER USE</v>
      </c>
      <c r="DN402" s="26" t="str">
        <f t="shared" si="379"/>
        <v/>
      </c>
      <c r="DO402" s="26" t="str">
        <f t="shared" si="380"/>
        <v/>
      </c>
      <c r="DP402" s="26" t="str">
        <f t="shared" si="381"/>
        <v/>
      </c>
      <c r="DQ402" s="26" t="str">
        <f t="shared" si="382"/>
        <v/>
      </c>
      <c r="DR402" s="26" t="str">
        <f t="shared" si="383"/>
        <v/>
      </c>
      <c r="DS402" s="26" t="str">
        <f t="shared" si="384"/>
        <v/>
      </c>
      <c r="DT402" s="26" t="str">
        <f t="shared" si="385"/>
        <v/>
      </c>
      <c r="DU402" s="26" t="str">
        <f t="shared" si="386"/>
        <v/>
      </c>
      <c r="DV402" s="26" t="str">
        <f t="shared" si="387"/>
        <v/>
      </c>
    </row>
    <row r="403" spans="1:126" ht="135" x14ac:dyDescent="0.25">
      <c r="A403" t="s">
        <v>1942</v>
      </c>
      <c r="B403">
        <v>2018</v>
      </c>
      <c r="C403" t="s">
        <v>2046</v>
      </c>
      <c r="D403">
        <v>106990</v>
      </c>
      <c r="E403" s="19">
        <v>1318217388077</v>
      </c>
      <c r="F403" t="s">
        <v>555</v>
      </c>
      <c r="G403">
        <v>324110</v>
      </c>
      <c r="H403" t="s">
        <v>556</v>
      </c>
      <c r="I403" t="s">
        <v>557</v>
      </c>
      <c r="J403" t="s">
        <v>266</v>
      </c>
      <c r="K403" t="s">
        <v>113</v>
      </c>
      <c r="L403">
        <v>775202099</v>
      </c>
      <c r="M403" s="26" t="str">
        <f t="shared" si="333"/>
        <v>89. PRODUCE THE CHEMICAL, 92. SALE OR DISTRIBUTION OF THE CHEMICAL, 93. AS A BYPRODUCT, 95. USED AS A REACTANT, 96. P101  FEEDSTOCKS, 98. P103  INTERMEDIATES, 133. ANCILLARY OR OTHER USE, 134. Z301  CLEANER, 135. Z302  DEGREASER, 136. Z303  LUBRICANT, 141. Z308  CONSTRUCTION MATERIALS, 142. Z399  OTHER</v>
      </c>
      <c r="N403" s="26" t="s">
        <v>172</v>
      </c>
      <c r="O403" s="26" t="s">
        <v>2088</v>
      </c>
      <c r="P403">
        <v>470</v>
      </c>
      <c r="Q403">
        <v>10000</v>
      </c>
      <c r="R403">
        <v>10470</v>
      </c>
      <c r="S403" s="26" t="s">
        <v>1940</v>
      </c>
      <c r="T403" s="26" t="s">
        <v>1941</v>
      </c>
      <c r="U403" s="26" t="s">
        <v>1941</v>
      </c>
      <c r="V403" s="26" t="s">
        <v>1940</v>
      </c>
      <c r="W403" s="26" t="s">
        <v>1940</v>
      </c>
      <c r="X403" s="26" t="s">
        <v>1941</v>
      </c>
      <c r="Y403" s="26" t="s">
        <v>1940</v>
      </c>
      <c r="Z403" s="26" t="s">
        <v>1940</v>
      </c>
      <c r="AA403" s="26" t="s">
        <v>1941</v>
      </c>
      <c r="AB403" s="26" t="s">
        <v>1940</v>
      </c>
      <c r="AC403" s="26" t="s">
        <v>1941</v>
      </c>
      <c r="AD403" s="26" t="s">
        <v>1941</v>
      </c>
      <c r="AE403" s="26" t="s">
        <v>1941</v>
      </c>
      <c r="AF403" s="26" t="s">
        <v>1941</v>
      </c>
      <c r="AG403" s="26" t="s">
        <v>1941</v>
      </c>
      <c r="AH403" s="26" t="s">
        <v>1941</v>
      </c>
      <c r="AI403" s="26" t="s">
        <v>1941</v>
      </c>
      <c r="AJ403" s="26" t="s">
        <v>1941</v>
      </c>
      <c r="AK403" s="26" t="s">
        <v>1941</v>
      </c>
      <c r="AL403" s="26" t="s">
        <v>1941</v>
      </c>
      <c r="AM403" s="26" t="s">
        <v>1941</v>
      </c>
      <c r="AN403" s="26" t="s">
        <v>1941</v>
      </c>
      <c r="AO403" s="26" t="s">
        <v>1941</v>
      </c>
      <c r="AP403" s="26" t="s">
        <v>1941</v>
      </c>
      <c r="AQ403" s="26" t="s">
        <v>1941</v>
      </c>
      <c r="AR403" s="26" t="s">
        <v>1941</v>
      </c>
      <c r="AS403" s="26" t="s">
        <v>1941</v>
      </c>
      <c r="AT403" s="26" t="s">
        <v>1941</v>
      </c>
      <c r="AU403" s="26" t="s">
        <v>1941</v>
      </c>
      <c r="AV403" s="26" t="s">
        <v>1941</v>
      </c>
      <c r="AW403" s="26" t="s">
        <v>1941</v>
      </c>
      <c r="AX403" s="26" t="s">
        <v>1941</v>
      </c>
      <c r="AY403" s="26" t="s">
        <v>1941</v>
      </c>
      <c r="AZ403" s="26" t="s">
        <v>1941</v>
      </c>
      <c r="BA403" s="26" t="s">
        <v>1941</v>
      </c>
      <c r="BB403" s="26" t="s">
        <v>1941</v>
      </c>
      <c r="BC403" s="26" t="s">
        <v>1941</v>
      </c>
      <c r="BD403" s="26" t="s">
        <v>1941</v>
      </c>
      <c r="BE403" s="26" t="s">
        <v>1941</v>
      </c>
      <c r="BF403" s="26" t="s">
        <v>1941</v>
      </c>
      <c r="BG403" s="26" t="s">
        <v>1941</v>
      </c>
      <c r="BH403" s="26" t="s">
        <v>1941</v>
      </c>
      <c r="BI403" s="26" t="s">
        <v>1941</v>
      </c>
      <c r="BJ403" s="26" t="s">
        <v>1941</v>
      </c>
      <c r="BK403" s="26" t="s">
        <v>1940</v>
      </c>
      <c r="BL403" s="26" t="s">
        <v>1940</v>
      </c>
      <c r="BM403" s="26" t="s">
        <v>1940</v>
      </c>
      <c r="BN403" s="26" t="s">
        <v>1940</v>
      </c>
      <c r="BO403" s="26" t="s">
        <v>1941</v>
      </c>
      <c r="BP403" s="26" t="s">
        <v>1941</v>
      </c>
      <c r="BQ403" s="26" t="s">
        <v>1941</v>
      </c>
      <c r="BR403" s="26" t="s">
        <v>1941</v>
      </c>
      <c r="BS403" s="26" t="s">
        <v>1940</v>
      </c>
      <c r="BT403" s="26" t="s">
        <v>1940</v>
      </c>
      <c r="BU403" s="26" t="str">
        <f t="shared" si="334"/>
        <v>89. PRODUCE THE CHEMICAL</v>
      </c>
      <c r="BV403" s="26" t="str">
        <f t="shared" si="335"/>
        <v/>
      </c>
      <c r="BW403" s="26" t="str">
        <f t="shared" si="336"/>
        <v/>
      </c>
      <c r="BX403" s="26" t="str">
        <f t="shared" si="337"/>
        <v>92. SALE OR DISTRIBUTION OF THE CHEMICAL</v>
      </c>
      <c r="BY403" s="26" t="str">
        <f t="shared" si="338"/>
        <v>93. AS A BYPRODUCT</v>
      </c>
      <c r="BZ403" s="26" t="str">
        <f t="shared" si="339"/>
        <v/>
      </c>
      <c r="CA403" s="26" t="str">
        <f t="shared" si="340"/>
        <v>95. USED AS A REACTANT</v>
      </c>
      <c r="CB403" s="26" t="str">
        <f t="shared" si="341"/>
        <v>96. P101  FEEDSTOCKS</v>
      </c>
      <c r="CC403" s="26" t="str">
        <f t="shared" si="342"/>
        <v/>
      </c>
      <c r="CD403" s="26" t="str">
        <f t="shared" si="343"/>
        <v>98. P103  INTERMEDIATES</v>
      </c>
      <c r="CE403" s="26" t="str">
        <f t="shared" si="344"/>
        <v/>
      </c>
      <c r="CF403" s="26" t="str">
        <f t="shared" si="345"/>
        <v/>
      </c>
      <c r="CG403" s="26" t="str">
        <f t="shared" si="346"/>
        <v/>
      </c>
      <c r="CH403" s="26" t="str">
        <f t="shared" si="347"/>
        <v/>
      </c>
      <c r="CI403" s="26" t="str">
        <f t="shared" si="348"/>
        <v/>
      </c>
      <c r="CJ403" s="26" t="str">
        <f t="shared" si="349"/>
        <v/>
      </c>
      <c r="CK403" s="26" t="str">
        <f t="shared" si="350"/>
        <v/>
      </c>
      <c r="CL403" s="26" t="str">
        <f t="shared" si="351"/>
        <v/>
      </c>
      <c r="CM403" s="26" t="str">
        <f t="shared" si="352"/>
        <v/>
      </c>
      <c r="CN403" s="26" t="str">
        <f t="shared" si="353"/>
        <v/>
      </c>
      <c r="CO403" s="26" t="str">
        <f t="shared" si="354"/>
        <v/>
      </c>
      <c r="CP403" s="26" t="str">
        <f t="shared" si="355"/>
        <v/>
      </c>
      <c r="CQ403" s="26" t="str">
        <f t="shared" si="356"/>
        <v/>
      </c>
      <c r="CR403" s="26" t="str">
        <f t="shared" si="357"/>
        <v/>
      </c>
      <c r="CS403" s="26" t="str">
        <f t="shared" si="358"/>
        <v/>
      </c>
      <c r="CT403" s="26" t="str">
        <f t="shared" si="359"/>
        <v/>
      </c>
      <c r="CU403" s="26" t="str">
        <f t="shared" si="360"/>
        <v/>
      </c>
      <c r="CV403" s="26" t="str">
        <f t="shared" si="361"/>
        <v/>
      </c>
      <c r="CW403" s="26" t="str">
        <f t="shared" si="362"/>
        <v/>
      </c>
      <c r="CX403" s="26" t="str">
        <f t="shared" si="363"/>
        <v/>
      </c>
      <c r="CY403" s="26" t="str">
        <f t="shared" si="364"/>
        <v/>
      </c>
      <c r="CZ403" s="26" t="str">
        <f t="shared" si="365"/>
        <v/>
      </c>
      <c r="DA403" s="26" t="str">
        <f t="shared" si="366"/>
        <v/>
      </c>
      <c r="DB403" s="26" t="str">
        <f t="shared" si="367"/>
        <v/>
      </c>
      <c r="DC403" s="26" t="str">
        <f t="shared" si="368"/>
        <v/>
      </c>
      <c r="DD403" s="26" t="str">
        <f t="shared" si="369"/>
        <v/>
      </c>
      <c r="DE403" s="26" t="str">
        <f t="shared" si="370"/>
        <v/>
      </c>
      <c r="DF403" s="26" t="str">
        <f t="shared" si="371"/>
        <v/>
      </c>
      <c r="DG403" s="26" t="str">
        <f t="shared" si="372"/>
        <v/>
      </c>
      <c r="DH403" s="26" t="str">
        <f t="shared" si="373"/>
        <v/>
      </c>
      <c r="DI403" s="26" t="str">
        <f t="shared" si="374"/>
        <v/>
      </c>
      <c r="DJ403" s="26" t="str">
        <f t="shared" si="375"/>
        <v/>
      </c>
      <c r="DK403" s="26" t="str">
        <f t="shared" si="376"/>
        <v/>
      </c>
      <c r="DL403" s="26" t="str">
        <f t="shared" si="377"/>
        <v/>
      </c>
      <c r="DM403" s="26" t="str">
        <f t="shared" si="378"/>
        <v>133. ANCILLARY OR OTHER USE</v>
      </c>
      <c r="DN403" s="26" t="str">
        <f t="shared" si="379"/>
        <v>134. Z301  CLEANER</v>
      </c>
      <c r="DO403" s="26" t="str">
        <f t="shared" si="380"/>
        <v>135. Z302  DEGREASER</v>
      </c>
      <c r="DP403" s="26" t="str">
        <f t="shared" si="381"/>
        <v>136. Z303  LUBRICANT</v>
      </c>
      <c r="DQ403" s="26" t="str">
        <f t="shared" si="382"/>
        <v/>
      </c>
      <c r="DR403" s="26" t="str">
        <f t="shared" si="383"/>
        <v/>
      </c>
      <c r="DS403" s="26" t="str">
        <f t="shared" si="384"/>
        <v/>
      </c>
      <c r="DT403" s="26" t="str">
        <f t="shared" si="385"/>
        <v/>
      </c>
      <c r="DU403" s="26" t="str">
        <f t="shared" si="386"/>
        <v>141. Z308  CONSTRUCTION MATERIALS</v>
      </c>
      <c r="DV403" s="26" t="str">
        <f t="shared" si="387"/>
        <v>142. Z399  OTHER</v>
      </c>
    </row>
    <row r="404" spans="1:126" ht="135" x14ac:dyDescent="0.25">
      <c r="A404" t="s">
        <v>1942</v>
      </c>
      <c r="B404">
        <v>2019</v>
      </c>
      <c r="C404" t="s">
        <v>2046</v>
      </c>
      <c r="D404">
        <v>106990</v>
      </c>
      <c r="E404" s="19">
        <v>1319218079717</v>
      </c>
      <c r="F404" t="s">
        <v>555</v>
      </c>
      <c r="G404">
        <v>324110</v>
      </c>
      <c r="H404" t="s">
        <v>556</v>
      </c>
      <c r="I404" t="s">
        <v>557</v>
      </c>
      <c r="J404" t="s">
        <v>266</v>
      </c>
      <c r="K404" t="s">
        <v>113</v>
      </c>
      <c r="L404">
        <v>775202099</v>
      </c>
      <c r="M404" s="26" t="str">
        <f t="shared" si="333"/>
        <v>89. PRODUCE THE CHEMICAL, 92. SALE OR DISTRIBUTION OF THE CHEMICAL, 93. AS A BYPRODUCT, 95. USED AS A REACTANT, 96. P101  FEEDSTOCKS, 98. P103  INTERMEDIATES, 133. ANCILLARY OR OTHER USE, 134. Z301  CLEANER, 135. Z302  DEGREASER, 136. Z303  LUBRICANT, 141. Z308  CONSTRUCTION MATERIALS, 142. Z399  OTHER</v>
      </c>
      <c r="N404" s="26" t="s">
        <v>172</v>
      </c>
      <c r="O404" s="26" t="s">
        <v>2088</v>
      </c>
      <c r="P404">
        <v>1500</v>
      </c>
      <c r="Q404">
        <v>20000</v>
      </c>
      <c r="R404">
        <v>21500</v>
      </c>
      <c r="S404" s="26" t="s">
        <v>1940</v>
      </c>
      <c r="T404" s="26" t="s">
        <v>1941</v>
      </c>
      <c r="U404" s="26" t="s">
        <v>1941</v>
      </c>
      <c r="V404" s="26" t="s">
        <v>1940</v>
      </c>
      <c r="W404" s="26" t="s">
        <v>1940</v>
      </c>
      <c r="X404" s="26" t="s">
        <v>1941</v>
      </c>
      <c r="Y404" s="26" t="s">
        <v>1940</v>
      </c>
      <c r="Z404" s="26" t="s">
        <v>1940</v>
      </c>
      <c r="AA404" s="26" t="s">
        <v>1941</v>
      </c>
      <c r="AB404" s="26" t="s">
        <v>1940</v>
      </c>
      <c r="AC404" s="26" t="s">
        <v>1941</v>
      </c>
      <c r="AD404" s="26" t="s">
        <v>1941</v>
      </c>
      <c r="AE404" s="26" t="s">
        <v>1941</v>
      </c>
      <c r="AF404" s="26" t="s">
        <v>1941</v>
      </c>
      <c r="AG404" s="26" t="s">
        <v>1941</v>
      </c>
      <c r="AH404" s="26" t="s">
        <v>1941</v>
      </c>
      <c r="AI404" s="26" t="s">
        <v>1941</v>
      </c>
      <c r="AJ404" s="26" t="s">
        <v>1941</v>
      </c>
      <c r="AK404" s="26" t="s">
        <v>1941</v>
      </c>
      <c r="AL404" s="26" t="s">
        <v>1941</v>
      </c>
      <c r="AM404" s="26" t="s">
        <v>1941</v>
      </c>
      <c r="AN404" s="26" t="s">
        <v>1941</v>
      </c>
      <c r="AO404" s="26" t="s">
        <v>1941</v>
      </c>
      <c r="AP404" s="26" t="s">
        <v>1941</v>
      </c>
      <c r="AQ404" s="26" t="s">
        <v>1941</v>
      </c>
      <c r="AR404" s="26" t="s">
        <v>1941</v>
      </c>
      <c r="AS404" s="26" t="s">
        <v>1941</v>
      </c>
      <c r="AT404" s="26" t="s">
        <v>1941</v>
      </c>
      <c r="AU404" s="26" t="s">
        <v>1941</v>
      </c>
      <c r="AV404" s="26" t="s">
        <v>1941</v>
      </c>
      <c r="AW404" s="26" t="s">
        <v>1941</v>
      </c>
      <c r="AX404" s="26" t="s">
        <v>1941</v>
      </c>
      <c r="AY404" s="26" t="s">
        <v>1941</v>
      </c>
      <c r="AZ404" s="26" t="s">
        <v>1941</v>
      </c>
      <c r="BA404" s="26" t="s">
        <v>1941</v>
      </c>
      <c r="BB404" s="26" t="s">
        <v>1941</v>
      </c>
      <c r="BC404" s="26" t="s">
        <v>1941</v>
      </c>
      <c r="BD404" s="26" t="s">
        <v>1941</v>
      </c>
      <c r="BE404" s="26" t="s">
        <v>1941</v>
      </c>
      <c r="BF404" s="26" t="s">
        <v>1941</v>
      </c>
      <c r="BG404" s="26" t="s">
        <v>1941</v>
      </c>
      <c r="BH404" s="26" t="s">
        <v>1941</v>
      </c>
      <c r="BI404" s="26" t="s">
        <v>1941</v>
      </c>
      <c r="BJ404" s="26" t="s">
        <v>1941</v>
      </c>
      <c r="BK404" s="26" t="s">
        <v>1940</v>
      </c>
      <c r="BL404" s="26" t="s">
        <v>1940</v>
      </c>
      <c r="BM404" s="26" t="s">
        <v>1940</v>
      </c>
      <c r="BN404" s="26" t="s">
        <v>1940</v>
      </c>
      <c r="BO404" s="26" t="s">
        <v>1941</v>
      </c>
      <c r="BP404" s="26" t="s">
        <v>1941</v>
      </c>
      <c r="BQ404" s="26" t="s">
        <v>1941</v>
      </c>
      <c r="BR404" s="26" t="s">
        <v>1941</v>
      </c>
      <c r="BS404" s="26" t="s">
        <v>1940</v>
      </c>
      <c r="BT404" s="26" t="s">
        <v>1940</v>
      </c>
      <c r="BU404" s="26" t="str">
        <f t="shared" si="334"/>
        <v>89. PRODUCE THE CHEMICAL</v>
      </c>
      <c r="BV404" s="26" t="str">
        <f t="shared" si="335"/>
        <v/>
      </c>
      <c r="BW404" s="26" t="str">
        <f t="shared" si="336"/>
        <v/>
      </c>
      <c r="BX404" s="26" t="str">
        <f t="shared" si="337"/>
        <v>92. SALE OR DISTRIBUTION OF THE CHEMICAL</v>
      </c>
      <c r="BY404" s="26" t="str">
        <f t="shared" si="338"/>
        <v>93. AS A BYPRODUCT</v>
      </c>
      <c r="BZ404" s="26" t="str">
        <f t="shared" si="339"/>
        <v/>
      </c>
      <c r="CA404" s="26" t="str">
        <f t="shared" si="340"/>
        <v>95. USED AS A REACTANT</v>
      </c>
      <c r="CB404" s="26" t="str">
        <f t="shared" si="341"/>
        <v>96. P101  FEEDSTOCKS</v>
      </c>
      <c r="CC404" s="26" t="str">
        <f t="shared" si="342"/>
        <v/>
      </c>
      <c r="CD404" s="26" t="str">
        <f t="shared" si="343"/>
        <v>98. P103  INTERMEDIATES</v>
      </c>
      <c r="CE404" s="26" t="str">
        <f t="shared" si="344"/>
        <v/>
      </c>
      <c r="CF404" s="26" t="str">
        <f t="shared" si="345"/>
        <v/>
      </c>
      <c r="CG404" s="26" t="str">
        <f t="shared" si="346"/>
        <v/>
      </c>
      <c r="CH404" s="26" t="str">
        <f t="shared" si="347"/>
        <v/>
      </c>
      <c r="CI404" s="26" t="str">
        <f t="shared" si="348"/>
        <v/>
      </c>
      <c r="CJ404" s="26" t="str">
        <f t="shared" si="349"/>
        <v/>
      </c>
      <c r="CK404" s="26" t="str">
        <f t="shared" si="350"/>
        <v/>
      </c>
      <c r="CL404" s="26" t="str">
        <f t="shared" si="351"/>
        <v/>
      </c>
      <c r="CM404" s="26" t="str">
        <f t="shared" si="352"/>
        <v/>
      </c>
      <c r="CN404" s="26" t="str">
        <f t="shared" si="353"/>
        <v/>
      </c>
      <c r="CO404" s="26" t="str">
        <f t="shared" si="354"/>
        <v/>
      </c>
      <c r="CP404" s="26" t="str">
        <f t="shared" si="355"/>
        <v/>
      </c>
      <c r="CQ404" s="26" t="str">
        <f t="shared" si="356"/>
        <v/>
      </c>
      <c r="CR404" s="26" t="str">
        <f t="shared" si="357"/>
        <v/>
      </c>
      <c r="CS404" s="26" t="str">
        <f t="shared" si="358"/>
        <v/>
      </c>
      <c r="CT404" s="26" t="str">
        <f t="shared" si="359"/>
        <v/>
      </c>
      <c r="CU404" s="26" t="str">
        <f t="shared" si="360"/>
        <v/>
      </c>
      <c r="CV404" s="26" t="str">
        <f t="shared" si="361"/>
        <v/>
      </c>
      <c r="CW404" s="26" t="str">
        <f t="shared" si="362"/>
        <v/>
      </c>
      <c r="CX404" s="26" t="str">
        <f t="shared" si="363"/>
        <v/>
      </c>
      <c r="CY404" s="26" t="str">
        <f t="shared" si="364"/>
        <v/>
      </c>
      <c r="CZ404" s="26" t="str">
        <f t="shared" si="365"/>
        <v/>
      </c>
      <c r="DA404" s="26" t="str">
        <f t="shared" si="366"/>
        <v/>
      </c>
      <c r="DB404" s="26" t="str">
        <f t="shared" si="367"/>
        <v/>
      </c>
      <c r="DC404" s="26" t="str">
        <f t="shared" si="368"/>
        <v/>
      </c>
      <c r="DD404" s="26" t="str">
        <f t="shared" si="369"/>
        <v/>
      </c>
      <c r="DE404" s="26" t="str">
        <f t="shared" si="370"/>
        <v/>
      </c>
      <c r="DF404" s="26" t="str">
        <f t="shared" si="371"/>
        <v/>
      </c>
      <c r="DG404" s="26" t="str">
        <f t="shared" si="372"/>
        <v/>
      </c>
      <c r="DH404" s="26" t="str">
        <f t="shared" si="373"/>
        <v/>
      </c>
      <c r="DI404" s="26" t="str">
        <f t="shared" si="374"/>
        <v/>
      </c>
      <c r="DJ404" s="26" t="str">
        <f t="shared" si="375"/>
        <v/>
      </c>
      <c r="DK404" s="26" t="str">
        <f t="shared" si="376"/>
        <v/>
      </c>
      <c r="DL404" s="26" t="str">
        <f t="shared" si="377"/>
        <v/>
      </c>
      <c r="DM404" s="26" t="str">
        <f t="shared" si="378"/>
        <v>133. ANCILLARY OR OTHER USE</v>
      </c>
      <c r="DN404" s="26" t="str">
        <f t="shared" si="379"/>
        <v>134. Z301  CLEANER</v>
      </c>
      <c r="DO404" s="26" t="str">
        <f t="shared" si="380"/>
        <v>135. Z302  DEGREASER</v>
      </c>
      <c r="DP404" s="26" t="str">
        <f t="shared" si="381"/>
        <v>136. Z303  LUBRICANT</v>
      </c>
      <c r="DQ404" s="26" t="str">
        <f t="shared" si="382"/>
        <v/>
      </c>
      <c r="DR404" s="26" t="str">
        <f t="shared" si="383"/>
        <v/>
      </c>
      <c r="DS404" s="26" t="str">
        <f t="shared" si="384"/>
        <v/>
      </c>
      <c r="DT404" s="26" t="str">
        <f t="shared" si="385"/>
        <v/>
      </c>
      <c r="DU404" s="26" t="str">
        <f t="shared" si="386"/>
        <v>141. Z308  CONSTRUCTION MATERIALS</v>
      </c>
      <c r="DV404" s="26" t="str">
        <f t="shared" si="387"/>
        <v>142. Z399  OTHER</v>
      </c>
    </row>
    <row r="405" spans="1:126" ht="60" x14ac:dyDescent="0.25">
      <c r="A405" t="s">
        <v>1942</v>
      </c>
      <c r="B405">
        <v>2020</v>
      </c>
      <c r="C405" t="s">
        <v>2046</v>
      </c>
      <c r="D405">
        <v>106990</v>
      </c>
      <c r="E405" s="19">
        <v>1320219027861</v>
      </c>
      <c r="F405" t="s">
        <v>555</v>
      </c>
      <c r="G405">
        <v>324110</v>
      </c>
      <c r="H405" t="s">
        <v>556</v>
      </c>
      <c r="I405" t="s">
        <v>557</v>
      </c>
      <c r="J405" t="s">
        <v>266</v>
      </c>
      <c r="K405" t="s">
        <v>113</v>
      </c>
      <c r="L405">
        <v>775202099</v>
      </c>
      <c r="M405" s="26" t="str">
        <f t="shared" si="333"/>
        <v>95. USED AS A REACTANT, 97. P102  RAW MATERIALS</v>
      </c>
      <c r="N405" s="26" t="s">
        <v>172</v>
      </c>
      <c r="O405" s="26" t="s">
        <v>2089</v>
      </c>
      <c r="P405">
        <v>820</v>
      </c>
      <c r="Q405">
        <v>10000</v>
      </c>
      <c r="R405">
        <v>10820</v>
      </c>
      <c r="S405" s="26" t="s">
        <v>1941</v>
      </c>
      <c r="T405" s="26" t="s">
        <v>1941</v>
      </c>
      <c r="U405" s="26" t="s">
        <v>1941</v>
      </c>
      <c r="V405" s="26" t="s">
        <v>1941</v>
      </c>
      <c r="W405" s="26" t="s">
        <v>1941</v>
      </c>
      <c r="X405" s="26" t="s">
        <v>1941</v>
      </c>
      <c r="Y405" s="26" t="s">
        <v>1940</v>
      </c>
      <c r="Z405" s="26" t="s">
        <v>1941</v>
      </c>
      <c r="AA405" s="26" t="s">
        <v>1940</v>
      </c>
      <c r="AB405" s="26" t="s">
        <v>1941</v>
      </c>
      <c r="AC405" s="26" t="s">
        <v>1941</v>
      </c>
      <c r="AD405" s="26" t="s">
        <v>1941</v>
      </c>
      <c r="AE405" s="26" t="s">
        <v>1941</v>
      </c>
      <c r="AF405" s="26" t="s">
        <v>1941</v>
      </c>
      <c r="AG405" s="26" t="s">
        <v>1941</v>
      </c>
      <c r="AH405" s="26" t="s">
        <v>1941</v>
      </c>
      <c r="AI405" s="26" t="s">
        <v>1941</v>
      </c>
      <c r="AJ405" s="26" t="s">
        <v>1941</v>
      </c>
      <c r="AK405" s="26" t="s">
        <v>1941</v>
      </c>
      <c r="AL405" s="26" t="s">
        <v>1941</v>
      </c>
      <c r="AM405" s="26" t="s">
        <v>1941</v>
      </c>
      <c r="AN405" s="26" t="s">
        <v>1941</v>
      </c>
      <c r="AO405" s="26" t="s">
        <v>1941</v>
      </c>
      <c r="AP405" s="26" t="s">
        <v>1941</v>
      </c>
      <c r="AQ405" s="26" t="s">
        <v>1941</v>
      </c>
      <c r="AR405" s="26" t="s">
        <v>1941</v>
      </c>
      <c r="AS405" s="26" t="s">
        <v>1941</v>
      </c>
      <c r="AT405" s="26" t="s">
        <v>1941</v>
      </c>
      <c r="AU405" s="26" t="s">
        <v>1941</v>
      </c>
      <c r="AV405" s="26" t="s">
        <v>1941</v>
      </c>
      <c r="AW405" s="26" t="s">
        <v>1941</v>
      </c>
      <c r="AX405" s="26" t="s">
        <v>1941</v>
      </c>
      <c r="AY405" s="26" t="s">
        <v>1941</v>
      </c>
      <c r="AZ405" s="26" t="s">
        <v>1941</v>
      </c>
      <c r="BA405" s="26" t="s">
        <v>1941</v>
      </c>
      <c r="BB405" s="26" t="s">
        <v>1941</v>
      </c>
      <c r="BC405" s="26" t="s">
        <v>1941</v>
      </c>
      <c r="BD405" s="26" t="s">
        <v>1941</v>
      </c>
      <c r="BE405" s="26" t="s">
        <v>1941</v>
      </c>
      <c r="BF405" s="26" t="s">
        <v>1941</v>
      </c>
      <c r="BG405" s="26" t="s">
        <v>1941</v>
      </c>
      <c r="BH405" s="26" t="s">
        <v>1941</v>
      </c>
      <c r="BI405" s="26" t="s">
        <v>1941</v>
      </c>
      <c r="BJ405" s="26" t="s">
        <v>1941</v>
      </c>
      <c r="BK405" s="26" t="s">
        <v>1941</v>
      </c>
      <c r="BL405" s="26" t="s">
        <v>1941</v>
      </c>
      <c r="BM405" s="26" t="s">
        <v>1941</v>
      </c>
      <c r="BN405" s="26" t="s">
        <v>1941</v>
      </c>
      <c r="BO405" s="26" t="s">
        <v>1941</v>
      </c>
      <c r="BP405" s="26" t="s">
        <v>1941</v>
      </c>
      <c r="BQ405" s="26" t="s">
        <v>1941</v>
      </c>
      <c r="BR405" s="26" t="s">
        <v>1941</v>
      </c>
      <c r="BS405" s="26" t="s">
        <v>1941</v>
      </c>
      <c r="BT405" s="26" t="s">
        <v>1941</v>
      </c>
      <c r="BU405" s="26" t="str">
        <f t="shared" si="334"/>
        <v/>
      </c>
      <c r="BV405" s="26" t="str">
        <f t="shared" si="335"/>
        <v/>
      </c>
      <c r="BW405" s="26" t="str">
        <f t="shared" si="336"/>
        <v/>
      </c>
      <c r="BX405" s="26" t="str">
        <f t="shared" si="337"/>
        <v/>
      </c>
      <c r="BY405" s="26" t="str">
        <f t="shared" si="338"/>
        <v/>
      </c>
      <c r="BZ405" s="26" t="str">
        <f t="shared" si="339"/>
        <v/>
      </c>
      <c r="CA405" s="26" t="str">
        <f t="shared" si="340"/>
        <v>95. USED AS A REACTANT</v>
      </c>
      <c r="CB405" s="26" t="str">
        <f t="shared" si="341"/>
        <v/>
      </c>
      <c r="CC405" s="26" t="str">
        <f t="shared" si="342"/>
        <v>97. P102  RAW MATERIALS</v>
      </c>
      <c r="CD405" s="26" t="str">
        <f t="shared" si="343"/>
        <v/>
      </c>
      <c r="CE405" s="26" t="str">
        <f t="shared" si="344"/>
        <v/>
      </c>
      <c r="CF405" s="26" t="str">
        <f t="shared" si="345"/>
        <v/>
      </c>
      <c r="CG405" s="26" t="str">
        <f t="shared" si="346"/>
        <v/>
      </c>
      <c r="CH405" s="26" t="str">
        <f t="shared" si="347"/>
        <v/>
      </c>
      <c r="CI405" s="26" t="str">
        <f t="shared" si="348"/>
        <v/>
      </c>
      <c r="CJ405" s="26" t="str">
        <f t="shared" si="349"/>
        <v/>
      </c>
      <c r="CK405" s="26" t="str">
        <f t="shared" si="350"/>
        <v/>
      </c>
      <c r="CL405" s="26" t="str">
        <f t="shared" si="351"/>
        <v/>
      </c>
      <c r="CM405" s="26" t="str">
        <f t="shared" si="352"/>
        <v/>
      </c>
      <c r="CN405" s="26" t="str">
        <f t="shared" si="353"/>
        <v/>
      </c>
      <c r="CO405" s="26" t="str">
        <f t="shared" si="354"/>
        <v/>
      </c>
      <c r="CP405" s="26" t="str">
        <f t="shared" si="355"/>
        <v/>
      </c>
      <c r="CQ405" s="26" t="str">
        <f t="shared" si="356"/>
        <v/>
      </c>
      <c r="CR405" s="26" t="str">
        <f t="shared" si="357"/>
        <v/>
      </c>
      <c r="CS405" s="26" t="str">
        <f t="shared" si="358"/>
        <v/>
      </c>
      <c r="CT405" s="26" t="str">
        <f t="shared" si="359"/>
        <v/>
      </c>
      <c r="CU405" s="26" t="str">
        <f t="shared" si="360"/>
        <v/>
      </c>
      <c r="CV405" s="26" t="str">
        <f t="shared" si="361"/>
        <v/>
      </c>
      <c r="CW405" s="26" t="str">
        <f t="shared" si="362"/>
        <v/>
      </c>
      <c r="CX405" s="26" t="str">
        <f t="shared" si="363"/>
        <v/>
      </c>
      <c r="CY405" s="26" t="str">
        <f t="shared" si="364"/>
        <v/>
      </c>
      <c r="CZ405" s="26" t="str">
        <f t="shared" si="365"/>
        <v/>
      </c>
      <c r="DA405" s="26" t="str">
        <f t="shared" si="366"/>
        <v/>
      </c>
      <c r="DB405" s="26" t="str">
        <f t="shared" si="367"/>
        <v/>
      </c>
      <c r="DC405" s="26" t="str">
        <f t="shared" si="368"/>
        <v/>
      </c>
      <c r="DD405" s="26" t="str">
        <f t="shared" si="369"/>
        <v/>
      </c>
      <c r="DE405" s="26" t="str">
        <f t="shared" si="370"/>
        <v/>
      </c>
      <c r="DF405" s="26" t="str">
        <f t="shared" si="371"/>
        <v/>
      </c>
      <c r="DG405" s="26" t="str">
        <f t="shared" si="372"/>
        <v/>
      </c>
      <c r="DH405" s="26" t="str">
        <f t="shared" si="373"/>
        <v/>
      </c>
      <c r="DI405" s="26" t="str">
        <f t="shared" si="374"/>
        <v/>
      </c>
      <c r="DJ405" s="26" t="str">
        <f t="shared" si="375"/>
        <v/>
      </c>
      <c r="DK405" s="26" t="str">
        <f t="shared" si="376"/>
        <v/>
      </c>
      <c r="DL405" s="26" t="str">
        <f t="shared" si="377"/>
        <v/>
      </c>
      <c r="DM405" s="26" t="str">
        <f t="shared" si="378"/>
        <v/>
      </c>
      <c r="DN405" s="26" t="str">
        <f t="shared" si="379"/>
        <v/>
      </c>
      <c r="DO405" s="26" t="str">
        <f t="shared" si="380"/>
        <v/>
      </c>
      <c r="DP405" s="26" t="str">
        <f t="shared" si="381"/>
        <v/>
      </c>
      <c r="DQ405" s="26" t="str">
        <f t="shared" si="382"/>
        <v/>
      </c>
      <c r="DR405" s="26" t="str">
        <f t="shared" si="383"/>
        <v/>
      </c>
      <c r="DS405" s="26" t="str">
        <f t="shared" si="384"/>
        <v/>
      </c>
      <c r="DT405" s="26" t="str">
        <f t="shared" si="385"/>
        <v/>
      </c>
      <c r="DU405" s="26" t="str">
        <f t="shared" si="386"/>
        <v/>
      </c>
      <c r="DV405" s="26" t="str">
        <f t="shared" si="387"/>
        <v/>
      </c>
    </row>
    <row r="406" spans="1:126" ht="135" x14ac:dyDescent="0.25">
      <c r="A406" t="s">
        <v>1942</v>
      </c>
      <c r="B406">
        <v>2021</v>
      </c>
      <c r="C406" t="s">
        <v>2046</v>
      </c>
      <c r="D406">
        <v>106990</v>
      </c>
      <c r="E406" s="19">
        <v>1321220056826</v>
      </c>
      <c r="F406" t="s">
        <v>555</v>
      </c>
      <c r="G406">
        <v>324110</v>
      </c>
      <c r="H406" t="s">
        <v>556</v>
      </c>
      <c r="I406" t="s">
        <v>557</v>
      </c>
      <c r="J406" t="s">
        <v>266</v>
      </c>
      <c r="K406" t="s">
        <v>113</v>
      </c>
      <c r="L406">
        <v>775202099</v>
      </c>
      <c r="M406" s="26" t="str">
        <f t="shared" si="333"/>
        <v>89. PRODUCE THE CHEMICAL, 92. SALE OR DISTRIBUTION OF THE CHEMICAL, 93. AS A BYPRODUCT, 95. USED AS A REACTANT, 96. P101  FEEDSTOCKS, 98. P103  INTERMEDIATES, 133. ANCILLARY OR OTHER USE, 134. Z301  CLEANER, 135. Z302  DEGREASER, 136. Z303  LUBRICANT, 141. Z308  CONSTRUCTION MATERIALS, 142. Z399  OTHER</v>
      </c>
      <c r="N406" s="26" t="s">
        <v>172</v>
      </c>
      <c r="O406" s="26" t="s">
        <v>2088</v>
      </c>
      <c r="P406">
        <v>820</v>
      </c>
      <c r="Q406">
        <v>11000</v>
      </c>
      <c r="R406">
        <v>11820</v>
      </c>
      <c r="S406" s="26" t="s">
        <v>1940</v>
      </c>
      <c r="T406" s="26" t="s">
        <v>1941</v>
      </c>
      <c r="U406" s="26" t="s">
        <v>1941</v>
      </c>
      <c r="V406" s="26" t="s">
        <v>1940</v>
      </c>
      <c r="W406" s="26" t="s">
        <v>1940</v>
      </c>
      <c r="X406" s="26" t="s">
        <v>1941</v>
      </c>
      <c r="Y406" s="26" t="s">
        <v>1940</v>
      </c>
      <c r="Z406" s="26" t="s">
        <v>1940</v>
      </c>
      <c r="AA406" s="26" t="s">
        <v>1941</v>
      </c>
      <c r="AB406" s="26" t="s">
        <v>1940</v>
      </c>
      <c r="AC406" s="26" t="s">
        <v>1941</v>
      </c>
      <c r="AD406" s="26" t="s">
        <v>1941</v>
      </c>
      <c r="AE406" s="26" t="s">
        <v>1941</v>
      </c>
      <c r="AF406" s="26" t="s">
        <v>1941</v>
      </c>
      <c r="AG406" s="26" t="s">
        <v>1941</v>
      </c>
      <c r="AH406" s="26" t="s">
        <v>1941</v>
      </c>
      <c r="AI406" s="26" t="s">
        <v>1941</v>
      </c>
      <c r="AJ406" s="26" t="s">
        <v>1941</v>
      </c>
      <c r="AK406" s="26" t="s">
        <v>1941</v>
      </c>
      <c r="AL406" s="26" t="s">
        <v>1941</v>
      </c>
      <c r="AM406" s="26" t="s">
        <v>1941</v>
      </c>
      <c r="AN406" s="26" t="s">
        <v>1941</v>
      </c>
      <c r="AO406" s="26" t="s">
        <v>1941</v>
      </c>
      <c r="AP406" s="26" t="s">
        <v>1941</v>
      </c>
      <c r="AQ406" s="26" t="s">
        <v>1941</v>
      </c>
      <c r="AR406" s="26" t="s">
        <v>1941</v>
      </c>
      <c r="AS406" s="26" t="s">
        <v>1941</v>
      </c>
      <c r="AT406" s="26" t="s">
        <v>1941</v>
      </c>
      <c r="AU406" s="26" t="s">
        <v>1941</v>
      </c>
      <c r="AV406" s="26" t="s">
        <v>1941</v>
      </c>
      <c r="AW406" s="26" t="s">
        <v>1941</v>
      </c>
      <c r="AX406" s="26" t="s">
        <v>1941</v>
      </c>
      <c r="AY406" s="26" t="s">
        <v>1941</v>
      </c>
      <c r="AZ406" s="26" t="s">
        <v>1941</v>
      </c>
      <c r="BA406" s="26" t="s">
        <v>1941</v>
      </c>
      <c r="BB406" s="26" t="s">
        <v>1941</v>
      </c>
      <c r="BC406" s="26" t="s">
        <v>1941</v>
      </c>
      <c r="BD406" s="26" t="s">
        <v>1941</v>
      </c>
      <c r="BE406" s="26" t="s">
        <v>1941</v>
      </c>
      <c r="BF406" s="26" t="s">
        <v>1941</v>
      </c>
      <c r="BG406" s="26" t="s">
        <v>1941</v>
      </c>
      <c r="BH406" s="26" t="s">
        <v>1941</v>
      </c>
      <c r="BI406" s="26" t="s">
        <v>1941</v>
      </c>
      <c r="BJ406" s="26" t="s">
        <v>1941</v>
      </c>
      <c r="BK406" s="26" t="s">
        <v>1940</v>
      </c>
      <c r="BL406" s="26" t="s">
        <v>1940</v>
      </c>
      <c r="BM406" s="26" t="s">
        <v>1940</v>
      </c>
      <c r="BN406" s="26" t="s">
        <v>1940</v>
      </c>
      <c r="BO406" s="26" t="s">
        <v>1941</v>
      </c>
      <c r="BP406" s="26" t="s">
        <v>1941</v>
      </c>
      <c r="BQ406" s="26" t="s">
        <v>1941</v>
      </c>
      <c r="BR406" s="26" t="s">
        <v>1941</v>
      </c>
      <c r="BS406" s="26" t="s">
        <v>1940</v>
      </c>
      <c r="BT406" s="26" t="s">
        <v>1940</v>
      </c>
      <c r="BU406" s="26" t="str">
        <f t="shared" si="334"/>
        <v>89. PRODUCE THE CHEMICAL</v>
      </c>
      <c r="BV406" s="26" t="str">
        <f t="shared" si="335"/>
        <v/>
      </c>
      <c r="BW406" s="26" t="str">
        <f t="shared" si="336"/>
        <v/>
      </c>
      <c r="BX406" s="26" t="str">
        <f t="shared" si="337"/>
        <v>92. SALE OR DISTRIBUTION OF THE CHEMICAL</v>
      </c>
      <c r="BY406" s="26" t="str">
        <f t="shared" si="338"/>
        <v>93. AS A BYPRODUCT</v>
      </c>
      <c r="BZ406" s="26" t="str">
        <f t="shared" si="339"/>
        <v/>
      </c>
      <c r="CA406" s="26" t="str">
        <f t="shared" si="340"/>
        <v>95. USED AS A REACTANT</v>
      </c>
      <c r="CB406" s="26" t="str">
        <f t="shared" si="341"/>
        <v>96. P101  FEEDSTOCKS</v>
      </c>
      <c r="CC406" s="26" t="str">
        <f t="shared" si="342"/>
        <v/>
      </c>
      <c r="CD406" s="26" t="str">
        <f t="shared" si="343"/>
        <v>98. P103  INTERMEDIATES</v>
      </c>
      <c r="CE406" s="26" t="str">
        <f t="shared" si="344"/>
        <v/>
      </c>
      <c r="CF406" s="26" t="str">
        <f t="shared" si="345"/>
        <v/>
      </c>
      <c r="CG406" s="26" t="str">
        <f t="shared" si="346"/>
        <v/>
      </c>
      <c r="CH406" s="26" t="str">
        <f t="shared" si="347"/>
        <v/>
      </c>
      <c r="CI406" s="26" t="str">
        <f t="shared" si="348"/>
        <v/>
      </c>
      <c r="CJ406" s="26" t="str">
        <f t="shared" si="349"/>
        <v/>
      </c>
      <c r="CK406" s="26" t="str">
        <f t="shared" si="350"/>
        <v/>
      </c>
      <c r="CL406" s="26" t="str">
        <f t="shared" si="351"/>
        <v/>
      </c>
      <c r="CM406" s="26" t="str">
        <f t="shared" si="352"/>
        <v/>
      </c>
      <c r="CN406" s="26" t="str">
        <f t="shared" si="353"/>
        <v/>
      </c>
      <c r="CO406" s="26" t="str">
        <f t="shared" si="354"/>
        <v/>
      </c>
      <c r="CP406" s="26" t="str">
        <f t="shared" si="355"/>
        <v/>
      </c>
      <c r="CQ406" s="26" t="str">
        <f t="shared" si="356"/>
        <v/>
      </c>
      <c r="CR406" s="26" t="str">
        <f t="shared" si="357"/>
        <v/>
      </c>
      <c r="CS406" s="26" t="str">
        <f t="shared" si="358"/>
        <v/>
      </c>
      <c r="CT406" s="26" t="str">
        <f t="shared" si="359"/>
        <v/>
      </c>
      <c r="CU406" s="26" t="str">
        <f t="shared" si="360"/>
        <v/>
      </c>
      <c r="CV406" s="26" t="str">
        <f t="shared" si="361"/>
        <v/>
      </c>
      <c r="CW406" s="26" t="str">
        <f t="shared" si="362"/>
        <v/>
      </c>
      <c r="CX406" s="26" t="str">
        <f t="shared" si="363"/>
        <v/>
      </c>
      <c r="CY406" s="26" t="str">
        <f t="shared" si="364"/>
        <v/>
      </c>
      <c r="CZ406" s="26" t="str">
        <f t="shared" si="365"/>
        <v/>
      </c>
      <c r="DA406" s="26" t="str">
        <f t="shared" si="366"/>
        <v/>
      </c>
      <c r="DB406" s="26" t="str">
        <f t="shared" si="367"/>
        <v/>
      </c>
      <c r="DC406" s="26" t="str">
        <f t="shared" si="368"/>
        <v/>
      </c>
      <c r="DD406" s="26" t="str">
        <f t="shared" si="369"/>
        <v/>
      </c>
      <c r="DE406" s="26" t="str">
        <f t="shared" si="370"/>
        <v/>
      </c>
      <c r="DF406" s="26" t="str">
        <f t="shared" si="371"/>
        <v/>
      </c>
      <c r="DG406" s="26" t="str">
        <f t="shared" si="372"/>
        <v/>
      </c>
      <c r="DH406" s="26" t="str">
        <f t="shared" si="373"/>
        <v/>
      </c>
      <c r="DI406" s="26" t="str">
        <f t="shared" si="374"/>
        <v/>
      </c>
      <c r="DJ406" s="26" t="str">
        <f t="shared" si="375"/>
        <v/>
      </c>
      <c r="DK406" s="26" t="str">
        <f t="shared" si="376"/>
        <v/>
      </c>
      <c r="DL406" s="26" t="str">
        <f t="shared" si="377"/>
        <v/>
      </c>
      <c r="DM406" s="26" t="str">
        <f t="shared" si="378"/>
        <v>133. ANCILLARY OR OTHER USE</v>
      </c>
      <c r="DN406" s="26" t="str">
        <f t="shared" si="379"/>
        <v>134. Z301  CLEANER</v>
      </c>
      <c r="DO406" s="26" t="str">
        <f t="shared" si="380"/>
        <v>135. Z302  DEGREASER</v>
      </c>
      <c r="DP406" s="26" t="str">
        <f t="shared" si="381"/>
        <v>136. Z303  LUBRICANT</v>
      </c>
      <c r="DQ406" s="26" t="str">
        <f t="shared" si="382"/>
        <v/>
      </c>
      <c r="DR406" s="26" t="str">
        <f t="shared" si="383"/>
        <v/>
      </c>
      <c r="DS406" s="26" t="str">
        <f t="shared" si="384"/>
        <v/>
      </c>
      <c r="DT406" s="26" t="str">
        <f t="shared" si="385"/>
        <v/>
      </c>
      <c r="DU406" s="26" t="str">
        <f t="shared" si="386"/>
        <v>141. Z308  CONSTRUCTION MATERIALS</v>
      </c>
      <c r="DV406" s="26" t="str">
        <f t="shared" si="387"/>
        <v>142. Z399  OTHER</v>
      </c>
    </row>
    <row r="407" spans="1:126" ht="30" x14ac:dyDescent="0.25">
      <c r="A407" t="s">
        <v>1942</v>
      </c>
      <c r="B407">
        <v>2016</v>
      </c>
      <c r="C407" t="s">
        <v>2046</v>
      </c>
      <c r="D407">
        <v>106990</v>
      </c>
      <c r="E407" s="19">
        <v>1316215037007</v>
      </c>
      <c r="F407" t="s">
        <v>560</v>
      </c>
      <c r="G407">
        <v>325212</v>
      </c>
      <c r="H407" t="s">
        <v>561</v>
      </c>
      <c r="I407" t="s">
        <v>562</v>
      </c>
      <c r="J407" t="s">
        <v>464</v>
      </c>
      <c r="K407" t="s">
        <v>227</v>
      </c>
      <c r="L407">
        <v>44301</v>
      </c>
      <c r="M407" s="26" t="str">
        <f t="shared" ref="M407:M438" si="388">_xlfn.TEXTJOIN(", ", TRUE, BU407:DV407)</f>
        <v>95. USED AS A REACTANT</v>
      </c>
      <c r="N407" s="26" t="s">
        <v>400</v>
      </c>
      <c r="O407" s="26" t="s">
        <v>401</v>
      </c>
      <c r="P407">
        <v>0</v>
      </c>
      <c r="Q407">
        <v>123.63</v>
      </c>
      <c r="R407">
        <v>123.63</v>
      </c>
      <c r="S407" s="26" t="s">
        <v>1941</v>
      </c>
      <c r="T407" s="26" t="s">
        <v>1941</v>
      </c>
      <c r="U407" s="26" t="s">
        <v>1941</v>
      </c>
      <c r="V407" s="26" t="s">
        <v>1941</v>
      </c>
      <c r="W407" s="26" t="s">
        <v>1941</v>
      </c>
      <c r="X407" s="26" t="s">
        <v>1941</v>
      </c>
      <c r="Y407" s="26" t="s">
        <v>1940</v>
      </c>
      <c r="AE407" s="26" t="s">
        <v>1941</v>
      </c>
      <c r="AR407" s="26" t="s">
        <v>1941</v>
      </c>
      <c r="AS407" s="26" t="s">
        <v>1941</v>
      </c>
      <c r="AT407" s="26" t="s">
        <v>1941</v>
      </c>
      <c r="AV407" s="26" t="s">
        <v>1941</v>
      </c>
      <c r="BD407" s="26" t="s">
        <v>1941</v>
      </c>
      <c r="BK407" s="26" t="s">
        <v>1941</v>
      </c>
      <c r="BU407" s="26" t="str">
        <f t="shared" ref="BU407:BU438" si="389">IF(S407="Yes", BU$1,"")</f>
        <v/>
      </c>
      <c r="BV407" s="26" t="str">
        <f t="shared" ref="BV407:BV438" si="390">IF(T407="Yes", BV$1,"")</f>
        <v/>
      </c>
      <c r="BW407" s="26" t="str">
        <f t="shared" ref="BW407:BW438" si="391">IF(U407="Yes", BW$1,"")</f>
        <v/>
      </c>
      <c r="BX407" s="26" t="str">
        <f t="shared" ref="BX407:BX438" si="392">IF(V407="Yes", BX$1,"")</f>
        <v/>
      </c>
      <c r="BY407" s="26" t="str">
        <f t="shared" ref="BY407:BY438" si="393">IF(W407="Yes", BY$1,"")</f>
        <v/>
      </c>
      <c r="BZ407" s="26" t="str">
        <f t="shared" ref="BZ407:BZ438" si="394">IF(X407="Yes", BZ$1,"")</f>
        <v/>
      </c>
      <c r="CA407" s="26" t="str">
        <f t="shared" ref="CA407:CA438" si="395">IF(Y407="Yes", CA$1,"")</f>
        <v>95. USED AS A REACTANT</v>
      </c>
      <c r="CB407" s="26" t="str">
        <f t="shared" ref="CB407:CB438" si="396">IF(Z407="Yes", CB$1,"")</f>
        <v/>
      </c>
      <c r="CC407" s="26" t="str">
        <f t="shared" ref="CC407:CC438" si="397">IF(AA407="Yes", CC$1,"")</f>
        <v/>
      </c>
      <c r="CD407" s="26" t="str">
        <f t="shared" ref="CD407:CD438" si="398">IF(AB407="Yes", CD$1,"")</f>
        <v/>
      </c>
      <c r="CE407" s="26" t="str">
        <f t="shared" ref="CE407:CE438" si="399">IF(AC407="Yes", CE$1,"")</f>
        <v/>
      </c>
      <c r="CF407" s="26" t="str">
        <f t="shared" ref="CF407:CF438" si="400">IF(AD407="Yes", CF$1,"")</f>
        <v/>
      </c>
      <c r="CG407" s="26" t="str">
        <f t="shared" ref="CG407:CG438" si="401">IF(AE407="Yes", CG$1,"")</f>
        <v/>
      </c>
      <c r="CH407" s="26" t="str">
        <f t="shared" ref="CH407:CH438" si="402">IF(AF407="Yes", CH$1,"")</f>
        <v/>
      </c>
      <c r="CI407" s="26" t="str">
        <f t="shared" ref="CI407:CI438" si="403">IF(AG407="Yes", CI$1,"")</f>
        <v/>
      </c>
      <c r="CJ407" s="26" t="str">
        <f t="shared" ref="CJ407:CJ438" si="404">IF(AH407="Yes", CJ$1,"")</f>
        <v/>
      </c>
      <c r="CK407" s="26" t="str">
        <f t="shared" ref="CK407:CK438" si="405">IF(AI407="Yes", CK$1,"")</f>
        <v/>
      </c>
      <c r="CL407" s="26" t="str">
        <f t="shared" ref="CL407:CL438" si="406">IF(AJ407="Yes", CL$1,"")</f>
        <v/>
      </c>
      <c r="CM407" s="26" t="str">
        <f t="shared" ref="CM407:CM438" si="407">IF(AK407="Yes", CM$1,"")</f>
        <v/>
      </c>
      <c r="CN407" s="26" t="str">
        <f t="shared" ref="CN407:CN438" si="408">IF(AL407="Yes", CN$1,"")</f>
        <v/>
      </c>
      <c r="CO407" s="26" t="str">
        <f t="shared" ref="CO407:CO438" si="409">IF(AM407="Yes", CO$1,"")</f>
        <v/>
      </c>
      <c r="CP407" s="26" t="str">
        <f t="shared" ref="CP407:CP438" si="410">IF(AN407="Yes", CP$1,"")</f>
        <v/>
      </c>
      <c r="CQ407" s="26" t="str">
        <f t="shared" ref="CQ407:CQ438" si="411">IF(AO407="Yes", CQ$1,"")</f>
        <v/>
      </c>
      <c r="CR407" s="26" t="str">
        <f t="shared" ref="CR407:CR438" si="412">IF(AP407="Yes", CR$1,"")</f>
        <v/>
      </c>
      <c r="CS407" s="26" t="str">
        <f t="shared" ref="CS407:CS438" si="413">IF(AQ407="Yes", CS$1,"")</f>
        <v/>
      </c>
      <c r="CT407" s="26" t="str">
        <f t="shared" ref="CT407:CT438" si="414">IF(AR407="Yes", CT$1,"")</f>
        <v/>
      </c>
      <c r="CU407" s="26" t="str">
        <f t="shared" ref="CU407:CU438" si="415">IF(AS407="Yes", CU$1,"")</f>
        <v/>
      </c>
      <c r="CV407" s="26" t="str">
        <f t="shared" ref="CV407:CV438" si="416">IF(AT407="Yes", CV$1,"")</f>
        <v/>
      </c>
      <c r="CW407" s="26" t="str">
        <f t="shared" ref="CW407:CW438" si="417">IF(AU407="Yes", CW$1,"")</f>
        <v/>
      </c>
      <c r="CX407" s="26" t="str">
        <f t="shared" ref="CX407:CX438" si="418">IF(AV407="Yes", CX$1,"")</f>
        <v/>
      </c>
      <c r="CY407" s="26" t="str">
        <f t="shared" ref="CY407:CY438" si="419">IF(AW407="Yes", CY$1,"")</f>
        <v/>
      </c>
      <c r="CZ407" s="26" t="str">
        <f t="shared" ref="CZ407:CZ438" si="420">IF(AX407="Yes", CZ$1,"")</f>
        <v/>
      </c>
      <c r="DA407" s="26" t="str">
        <f t="shared" ref="DA407:DA438" si="421">IF(AY407="Yes", DA$1,"")</f>
        <v/>
      </c>
      <c r="DB407" s="26" t="str">
        <f t="shared" ref="DB407:DB438" si="422">IF(AZ407="Yes", DB$1,"")</f>
        <v/>
      </c>
      <c r="DC407" s="26" t="str">
        <f t="shared" ref="DC407:DC438" si="423">IF(BA407="Yes", DC$1,"")</f>
        <v/>
      </c>
      <c r="DD407" s="26" t="str">
        <f t="shared" ref="DD407:DD438" si="424">IF(BB407="Yes", DD$1,"")</f>
        <v/>
      </c>
      <c r="DE407" s="26" t="str">
        <f t="shared" ref="DE407:DE438" si="425">IF(BC407="Yes", DE$1,"")</f>
        <v/>
      </c>
      <c r="DF407" s="26" t="str">
        <f t="shared" ref="DF407:DF438" si="426">IF(BD407="Yes", DF$1,"")</f>
        <v/>
      </c>
      <c r="DG407" s="26" t="str">
        <f t="shared" ref="DG407:DG438" si="427">IF(BE407="Yes", DG$1,"")</f>
        <v/>
      </c>
      <c r="DH407" s="26" t="str">
        <f t="shared" ref="DH407:DH438" si="428">IF(BF407="Yes", DH$1,"")</f>
        <v/>
      </c>
      <c r="DI407" s="26" t="str">
        <f t="shared" ref="DI407:DI438" si="429">IF(BG407="Yes", DI$1,"")</f>
        <v/>
      </c>
      <c r="DJ407" s="26" t="str">
        <f t="shared" ref="DJ407:DJ438" si="430">IF(BH407="Yes", DJ$1,"")</f>
        <v/>
      </c>
      <c r="DK407" s="26" t="str">
        <f t="shared" ref="DK407:DK438" si="431">IF(BI407="Yes", DK$1,"")</f>
        <v/>
      </c>
      <c r="DL407" s="26" t="str">
        <f t="shared" ref="DL407:DL438" si="432">IF(BJ407="Yes", DL$1,"")</f>
        <v/>
      </c>
      <c r="DM407" s="26" t="str">
        <f t="shared" ref="DM407:DM438" si="433">IF(BK407="Yes", DM$1,"")</f>
        <v/>
      </c>
      <c r="DN407" s="26" t="str">
        <f t="shared" ref="DN407:DN438" si="434">IF(BL407="Yes", DN$1,"")</f>
        <v/>
      </c>
      <c r="DO407" s="26" t="str">
        <f t="shared" ref="DO407:DO438" si="435">IF(BM407="Yes", DO$1,"")</f>
        <v/>
      </c>
      <c r="DP407" s="26" t="str">
        <f t="shared" ref="DP407:DP438" si="436">IF(BN407="Yes", DP$1,"")</f>
        <v/>
      </c>
      <c r="DQ407" s="26" t="str">
        <f t="shared" ref="DQ407:DQ438" si="437">IF(BO407="Yes", DQ$1,"")</f>
        <v/>
      </c>
      <c r="DR407" s="26" t="str">
        <f t="shared" ref="DR407:DR438" si="438">IF(BP407="Yes", DR$1,"")</f>
        <v/>
      </c>
      <c r="DS407" s="26" t="str">
        <f t="shared" ref="DS407:DS438" si="439">IF(BQ407="Yes", DS$1,"")</f>
        <v/>
      </c>
      <c r="DT407" s="26" t="str">
        <f t="shared" ref="DT407:DT438" si="440">IF(BR407="Yes", DT$1,"")</f>
        <v/>
      </c>
      <c r="DU407" s="26" t="str">
        <f t="shared" ref="DU407:DU438" si="441">IF(BS407="Yes", DU$1,"")</f>
        <v/>
      </c>
      <c r="DV407" s="26" t="str">
        <f t="shared" ref="DV407:DV438" si="442">IF(BT407="Yes", DV$1,"")</f>
        <v/>
      </c>
    </row>
    <row r="408" spans="1:126" ht="30" x14ac:dyDescent="0.25">
      <c r="A408" t="s">
        <v>1942</v>
      </c>
      <c r="B408">
        <v>2016</v>
      </c>
      <c r="C408" t="s">
        <v>2046</v>
      </c>
      <c r="D408">
        <v>106990</v>
      </c>
      <c r="E408" s="19">
        <v>1316217588793</v>
      </c>
      <c r="F408" t="s">
        <v>564</v>
      </c>
      <c r="G408">
        <v>325212</v>
      </c>
      <c r="H408" t="s">
        <v>561</v>
      </c>
      <c r="I408" t="s">
        <v>565</v>
      </c>
      <c r="J408" t="s">
        <v>331</v>
      </c>
      <c r="K408" t="s">
        <v>103</v>
      </c>
      <c r="L408">
        <v>70665</v>
      </c>
      <c r="M408" s="26" t="str">
        <f t="shared" si="388"/>
        <v>95. USED AS A REACTANT</v>
      </c>
      <c r="N408" s="26" t="s">
        <v>400</v>
      </c>
      <c r="O408" s="26" t="s">
        <v>401</v>
      </c>
      <c r="P408">
        <v>51000</v>
      </c>
      <c r="Q408">
        <v>15000</v>
      </c>
      <c r="R408">
        <v>66000</v>
      </c>
      <c r="S408" s="26" t="s">
        <v>1941</v>
      </c>
      <c r="T408" s="26" t="s">
        <v>1941</v>
      </c>
      <c r="U408" s="26" t="s">
        <v>1941</v>
      </c>
      <c r="V408" s="26" t="s">
        <v>1941</v>
      </c>
      <c r="W408" s="26" t="s">
        <v>1941</v>
      </c>
      <c r="X408" s="26" t="s">
        <v>1941</v>
      </c>
      <c r="Y408" s="26" t="s">
        <v>1940</v>
      </c>
      <c r="AE408" s="26" t="s">
        <v>1941</v>
      </c>
      <c r="AR408" s="26" t="s">
        <v>1941</v>
      </c>
      <c r="AS408" s="26" t="s">
        <v>1941</v>
      </c>
      <c r="AT408" s="26" t="s">
        <v>1941</v>
      </c>
      <c r="AU408" s="26" t="s">
        <v>1941</v>
      </c>
      <c r="AV408" s="26" t="s">
        <v>1941</v>
      </c>
      <c r="BD408" s="26" t="s">
        <v>1941</v>
      </c>
      <c r="BK408" s="26" t="s">
        <v>1941</v>
      </c>
      <c r="BU408" s="26" t="str">
        <f t="shared" si="389"/>
        <v/>
      </c>
      <c r="BV408" s="26" t="str">
        <f t="shared" si="390"/>
        <v/>
      </c>
      <c r="BW408" s="26" t="str">
        <f t="shared" si="391"/>
        <v/>
      </c>
      <c r="BX408" s="26" t="str">
        <f t="shared" si="392"/>
        <v/>
      </c>
      <c r="BY408" s="26" t="str">
        <f t="shared" si="393"/>
        <v/>
      </c>
      <c r="BZ408" s="26" t="str">
        <f t="shared" si="394"/>
        <v/>
      </c>
      <c r="CA408" s="26" t="str">
        <f t="shared" si="395"/>
        <v>95. USED AS A REACTANT</v>
      </c>
      <c r="CB408" s="26" t="str">
        <f t="shared" si="396"/>
        <v/>
      </c>
      <c r="CC408" s="26" t="str">
        <f t="shared" si="397"/>
        <v/>
      </c>
      <c r="CD408" s="26" t="str">
        <f t="shared" si="398"/>
        <v/>
      </c>
      <c r="CE408" s="26" t="str">
        <f t="shared" si="399"/>
        <v/>
      </c>
      <c r="CF408" s="26" t="str">
        <f t="shared" si="400"/>
        <v/>
      </c>
      <c r="CG408" s="26" t="str">
        <f t="shared" si="401"/>
        <v/>
      </c>
      <c r="CH408" s="26" t="str">
        <f t="shared" si="402"/>
        <v/>
      </c>
      <c r="CI408" s="26" t="str">
        <f t="shared" si="403"/>
        <v/>
      </c>
      <c r="CJ408" s="26" t="str">
        <f t="shared" si="404"/>
        <v/>
      </c>
      <c r="CK408" s="26" t="str">
        <f t="shared" si="405"/>
        <v/>
      </c>
      <c r="CL408" s="26" t="str">
        <f t="shared" si="406"/>
        <v/>
      </c>
      <c r="CM408" s="26" t="str">
        <f t="shared" si="407"/>
        <v/>
      </c>
      <c r="CN408" s="26" t="str">
        <f t="shared" si="408"/>
        <v/>
      </c>
      <c r="CO408" s="26" t="str">
        <f t="shared" si="409"/>
        <v/>
      </c>
      <c r="CP408" s="26" t="str">
        <f t="shared" si="410"/>
        <v/>
      </c>
      <c r="CQ408" s="26" t="str">
        <f t="shared" si="411"/>
        <v/>
      </c>
      <c r="CR408" s="26" t="str">
        <f t="shared" si="412"/>
        <v/>
      </c>
      <c r="CS408" s="26" t="str">
        <f t="shared" si="413"/>
        <v/>
      </c>
      <c r="CT408" s="26" t="str">
        <f t="shared" si="414"/>
        <v/>
      </c>
      <c r="CU408" s="26" t="str">
        <f t="shared" si="415"/>
        <v/>
      </c>
      <c r="CV408" s="26" t="str">
        <f t="shared" si="416"/>
        <v/>
      </c>
      <c r="CW408" s="26" t="str">
        <f t="shared" si="417"/>
        <v/>
      </c>
      <c r="CX408" s="26" t="str">
        <f t="shared" si="418"/>
        <v/>
      </c>
      <c r="CY408" s="26" t="str">
        <f t="shared" si="419"/>
        <v/>
      </c>
      <c r="CZ408" s="26" t="str">
        <f t="shared" si="420"/>
        <v/>
      </c>
      <c r="DA408" s="26" t="str">
        <f t="shared" si="421"/>
        <v/>
      </c>
      <c r="DB408" s="26" t="str">
        <f t="shared" si="422"/>
        <v/>
      </c>
      <c r="DC408" s="26" t="str">
        <f t="shared" si="423"/>
        <v/>
      </c>
      <c r="DD408" s="26" t="str">
        <f t="shared" si="424"/>
        <v/>
      </c>
      <c r="DE408" s="26" t="str">
        <f t="shared" si="425"/>
        <v/>
      </c>
      <c r="DF408" s="26" t="str">
        <f t="shared" si="426"/>
        <v/>
      </c>
      <c r="DG408" s="26" t="str">
        <f t="shared" si="427"/>
        <v/>
      </c>
      <c r="DH408" s="26" t="str">
        <f t="shared" si="428"/>
        <v/>
      </c>
      <c r="DI408" s="26" t="str">
        <f t="shared" si="429"/>
        <v/>
      </c>
      <c r="DJ408" s="26" t="str">
        <f t="shared" si="430"/>
        <v/>
      </c>
      <c r="DK408" s="26" t="str">
        <f t="shared" si="431"/>
        <v/>
      </c>
      <c r="DL408" s="26" t="str">
        <f t="shared" si="432"/>
        <v/>
      </c>
      <c r="DM408" s="26" t="str">
        <f t="shared" si="433"/>
        <v/>
      </c>
      <c r="DN408" s="26" t="str">
        <f t="shared" si="434"/>
        <v/>
      </c>
      <c r="DO408" s="26" t="str">
        <f t="shared" si="435"/>
        <v/>
      </c>
      <c r="DP408" s="26" t="str">
        <f t="shared" si="436"/>
        <v/>
      </c>
      <c r="DQ408" s="26" t="str">
        <f t="shared" si="437"/>
        <v/>
      </c>
      <c r="DR408" s="26" t="str">
        <f t="shared" si="438"/>
        <v/>
      </c>
      <c r="DS408" s="26" t="str">
        <f t="shared" si="439"/>
        <v/>
      </c>
      <c r="DT408" s="26" t="str">
        <f t="shared" si="440"/>
        <v/>
      </c>
      <c r="DU408" s="26" t="str">
        <f t="shared" si="441"/>
        <v/>
      </c>
      <c r="DV408" s="26" t="str">
        <f t="shared" si="442"/>
        <v/>
      </c>
    </row>
    <row r="409" spans="1:126" ht="30" x14ac:dyDescent="0.25">
      <c r="A409" t="s">
        <v>1942</v>
      </c>
      <c r="B409">
        <v>2017</v>
      </c>
      <c r="C409" t="s">
        <v>2046</v>
      </c>
      <c r="D409">
        <v>106990</v>
      </c>
      <c r="E409" s="19">
        <v>1317215944113</v>
      </c>
      <c r="F409" t="s">
        <v>560</v>
      </c>
      <c r="G409">
        <v>325212</v>
      </c>
      <c r="H409" t="s">
        <v>561</v>
      </c>
      <c r="I409" t="s">
        <v>562</v>
      </c>
      <c r="J409" t="s">
        <v>464</v>
      </c>
      <c r="K409" t="s">
        <v>227</v>
      </c>
      <c r="L409">
        <v>44301</v>
      </c>
      <c r="M409" s="26" t="str">
        <f t="shared" si="388"/>
        <v>95. USED AS A REACTANT</v>
      </c>
      <c r="N409" s="26" t="s">
        <v>400</v>
      </c>
      <c r="O409" s="26" t="s">
        <v>401</v>
      </c>
      <c r="P409">
        <v>0</v>
      </c>
      <c r="Q409">
        <v>12.83</v>
      </c>
      <c r="R409">
        <v>12.83</v>
      </c>
      <c r="S409" s="26" t="s">
        <v>1941</v>
      </c>
      <c r="T409" s="26" t="s">
        <v>1941</v>
      </c>
      <c r="U409" s="26" t="s">
        <v>1941</v>
      </c>
      <c r="V409" s="26" t="s">
        <v>1941</v>
      </c>
      <c r="W409" s="26" t="s">
        <v>1941</v>
      </c>
      <c r="X409" s="26" t="s">
        <v>1941</v>
      </c>
      <c r="Y409" s="26" t="s">
        <v>1940</v>
      </c>
      <c r="AE409" s="26" t="s">
        <v>1941</v>
      </c>
      <c r="AR409" s="26" t="s">
        <v>1941</v>
      </c>
      <c r="AS409" s="26" t="s">
        <v>1941</v>
      </c>
      <c r="AT409" s="26" t="s">
        <v>1941</v>
      </c>
      <c r="AV409" s="26" t="s">
        <v>1941</v>
      </c>
      <c r="BD409" s="26" t="s">
        <v>1941</v>
      </c>
      <c r="BK409" s="26" t="s">
        <v>1941</v>
      </c>
      <c r="BU409" s="26" t="str">
        <f t="shared" si="389"/>
        <v/>
      </c>
      <c r="BV409" s="26" t="str">
        <f t="shared" si="390"/>
        <v/>
      </c>
      <c r="BW409" s="26" t="str">
        <f t="shared" si="391"/>
        <v/>
      </c>
      <c r="BX409" s="26" t="str">
        <f t="shared" si="392"/>
        <v/>
      </c>
      <c r="BY409" s="26" t="str">
        <f t="shared" si="393"/>
        <v/>
      </c>
      <c r="BZ409" s="26" t="str">
        <f t="shared" si="394"/>
        <v/>
      </c>
      <c r="CA409" s="26" t="str">
        <f t="shared" si="395"/>
        <v>95. USED AS A REACTANT</v>
      </c>
      <c r="CB409" s="26" t="str">
        <f t="shared" si="396"/>
        <v/>
      </c>
      <c r="CC409" s="26" t="str">
        <f t="shared" si="397"/>
        <v/>
      </c>
      <c r="CD409" s="26" t="str">
        <f t="shared" si="398"/>
        <v/>
      </c>
      <c r="CE409" s="26" t="str">
        <f t="shared" si="399"/>
        <v/>
      </c>
      <c r="CF409" s="26" t="str">
        <f t="shared" si="400"/>
        <v/>
      </c>
      <c r="CG409" s="26" t="str">
        <f t="shared" si="401"/>
        <v/>
      </c>
      <c r="CH409" s="26" t="str">
        <f t="shared" si="402"/>
        <v/>
      </c>
      <c r="CI409" s="26" t="str">
        <f t="shared" si="403"/>
        <v/>
      </c>
      <c r="CJ409" s="26" t="str">
        <f t="shared" si="404"/>
        <v/>
      </c>
      <c r="CK409" s="26" t="str">
        <f t="shared" si="405"/>
        <v/>
      </c>
      <c r="CL409" s="26" t="str">
        <f t="shared" si="406"/>
        <v/>
      </c>
      <c r="CM409" s="26" t="str">
        <f t="shared" si="407"/>
        <v/>
      </c>
      <c r="CN409" s="26" t="str">
        <f t="shared" si="408"/>
        <v/>
      </c>
      <c r="CO409" s="26" t="str">
        <f t="shared" si="409"/>
        <v/>
      </c>
      <c r="CP409" s="26" t="str">
        <f t="shared" si="410"/>
        <v/>
      </c>
      <c r="CQ409" s="26" t="str">
        <f t="shared" si="411"/>
        <v/>
      </c>
      <c r="CR409" s="26" t="str">
        <f t="shared" si="412"/>
        <v/>
      </c>
      <c r="CS409" s="26" t="str">
        <f t="shared" si="413"/>
        <v/>
      </c>
      <c r="CT409" s="26" t="str">
        <f t="shared" si="414"/>
        <v/>
      </c>
      <c r="CU409" s="26" t="str">
        <f t="shared" si="415"/>
        <v/>
      </c>
      <c r="CV409" s="26" t="str">
        <f t="shared" si="416"/>
        <v/>
      </c>
      <c r="CW409" s="26" t="str">
        <f t="shared" si="417"/>
        <v/>
      </c>
      <c r="CX409" s="26" t="str">
        <f t="shared" si="418"/>
        <v/>
      </c>
      <c r="CY409" s="26" t="str">
        <f t="shared" si="419"/>
        <v/>
      </c>
      <c r="CZ409" s="26" t="str">
        <f t="shared" si="420"/>
        <v/>
      </c>
      <c r="DA409" s="26" t="str">
        <f t="shared" si="421"/>
        <v/>
      </c>
      <c r="DB409" s="26" t="str">
        <f t="shared" si="422"/>
        <v/>
      </c>
      <c r="DC409" s="26" t="str">
        <f t="shared" si="423"/>
        <v/>
      </c>
      <c r="DD409" s="26" t="str">
        <f t="shared" si="424"/>
        <v/>
      </c>
      <c r="DE409" s="26" t="str">
        <f t="shared" si="425"/>
        <v/>
      </c>
      <c r="DF409" s="26" t="str">
        <f t="shared" si="426"/>
        <v/>
      </c>
      <c r="DG409" s="26" t="str">
        <f t="shared" si="427"/>
        <v/>
      </c>
      <c r="DH409" s="26" t="str">
        <f t="shared" si="428"/>
        <v/>
      </c>
      <c r="DI409" s="26" t="str">
        <f t="shared" si="429"/>
        <v/>
      </c>
      <c r="DJ409" s="26" t="str">
        <f t="shared" si="430"/>
        <v/>
      </c>
      <c r="DK409" s="26" t="str">
        <f t="shared" si="431"/>
        <v/>
      </c>
      <c r="DL409" s="26" t="str">
        <f t="shared" si="432"/>
        <v/>
      </c>
      <c r="DM409" s="26" t="str">
        <f t="shared" si="433"/>
        <v/>
      </c>
      <c r="DN409" s="26" t="str">
        <f t="shared" si="434"/>
        <v/>
      </c>
      <c r="DO409" s="26" t="str">
        <f t="shared" si="435"/>
        <v/>
      </c>
      <c r="DP409" s="26" t="str">
        <f t="shared" si="436"/>
        <v/>
      </c>
      <c r="DQ409" s="26" t="str">
        <f t="shared" si="437"/>
        <v/>
      </c>
      <c r="DR409" s="26" t="str">
        <f t="shared" si="438"/>
        <v/>
      </c>
      <c r="DS409" s="26" t="str">
        <f t="shared" si="439"/>
        <v/>
      </c>
      <c r="DT409" s="26" t="str">
        <f t="shared" si="440"/>
        <v/>
      </c>
      <c r="DU409" s="26" t="str">
        <f t="shared" si="441"/>
        <v/>
      </c>
      <c r="DV409" s="26" t="str">
        <f t="shared" si="442"/>
        <v/>
      </c>
    </row>
    <row r="410" spans="1:126" ht="30" x14ac:dyDescent="0.25">
      <c r="A410" t="s">
        <v>1942</v>
      </c>
      <c r="B410">
        <v>2017</v>
      </c>
      <c r="C410" t="s">
        <v>2046</v>
      </c>
      <c r="D410">
        <v>106990</v>
      </c>
      <c r="E410" s="19">
        <v>1317217588767</v>
      </c>
      <c r="F410" t="s">
        <v>564</v>
      </c>
      <c r="G410">
        <v>325212</v>
      </c>
      <c r="H410" t="s">
        <v>561</v>
      </c>
      <c r="I410" t="s">
        <v>565</v>
      </c>
      <c r="J410" t="s">
        <v>331</v>
      </c>
      <c r="K410" t="s">
        <v>103</v>
      </c>
      <c r="L410">
        <v>70665</v>
      </c>
      <c r="M410" s="26" t="str">
        <f t="shared" si="388"/>
        <v>95. USED AS A REACTANT</v>
      </c>
      <c r="N410" s="26" t="s">
        <v>400</v>
      </c>
      <c r="O410" s="26" t="s">
        <v>401</v>
      </c>
      <c r="P410">
        <v>5700</v>
      </c>
      <c r="Q410">
        <v>12000</v>
      </c>
      <c r="R410">
        <v>17700</v>
      </c>
      <c r="S410" s="26" t="s">
        <v>1941</v>
      </c>
      <c r="T410" s="26" t="s">
        <v>1941</v>
      </c>
      <c r="U410" s="26" t="s">
        <v>1941</v>
      </c>
      <c r="V410" s="26" t="s">
        <v>1941</v>
      </c>
      <c r="W410" s="26" t="s">
        <v>1941</v>
      </c>
      <c r="X410" s="26" t="s">
        <v>1941</v>
      </c>
      <c r="Y410" s="26" t="s">
        <v>1940</v>
      </c>
      <c r="AE410" s="26" t="s">
        <v>1941</v>
      </c>
      <c r="AR410" s="26" t="s">
        <v>1941</v>
      </c>
      <c r="AS410" s="26" t="s">
        <v>1941</v>
      </c>
      <c r="AT410" s="26" t="s">
        <v>1941</v>
      </c>
      <c r="AU410" s="26" t="s">
        <v>1941</v>
      </c>
      <c r="AV410" s="26" t="s">
        <v>1941</v>
      </c>
      <c r="BD410" s="26" t="s">
        <v>1941</v>
      </c>
      <c r="BK410" s="26" t="s">
        <v>1941</v>
      </c>
      <c r="BU410" s="26" t="str">
        <f t="shared" si="389"/>
        <v/>
      </c>
      <c r="BV410" s="26" t="str">
        <f t="shared" si="390"/>
        <v/>
      </c>
      <c r="BW410" s="26" t="str">
        <f t="shared" si="391"/>
        <v/>
      </c>
      <c r="BX410" s="26" t="str">
        <f t="shared" si="392"/>
        <v/>
      </c>
      <c r="BY410" s="26" t="str">
        <f t="shared" si="393"/>
        <v/>
      </c>
      <c r="BZ410" s="26" t="str">
        <f t="shared" si="394"/>
        <v/>
      </c>
      <c r="CA410" s="26" t="str">
        <f t="shared" si="395"/>
        <v>95. USED AS A REACTANT</v>
      </c>
      <c r="CB410" s="26" t="str">
        <f t="shared" si="396"/>
        <v/>
      </c>
      <c r="CC410" s="26" t="str">
        <f t="shared" si="397"/>
        <v/>
      </c>
      <c r="CD410" s="26" t="str">
        <f t="shared" si="398"/>
        <v/>
      </c>
      <c r="CE410" s="26" t="str">
        <f t="shared" si="399"/>
        <v/>
      </c>
      <c r="CF410" s="26" t="str">
        <f t="shared" si="400"/>
        <v/>
      </c>
      <c r="CG410" s="26" t="str">
        <f t="shared" si="401"/>
        <v/>
      </c>
      <c r="CH410" s="26" t="str">
        <f t="shared" si="402"/>
        <v/>
      </c>
      <c r="CI410" s="26" t="str">
        <f t="shared" si="403"/>
        <v/>
      </c>
      <c r="CJ410" s="26" t="str">
        <f t="shared" si="404"/>
        <v/>
      </c>
      <c r="CK410" s="26" t="str">
        <f t="shared" si="405"/>
        <v/>
      </c>
      <c r="CL410" s="26" t="str">
        <f t="shared" si="406"/>
        <v/>
      </c>
      <c r="CM410" s="26" t="str">
        <f t="shared" si="407"/>
        <v/>
      </c>
      <c r="CN410" s="26" t="str">
        <f t="shared" si="408"/>
        <v/>
      </c>
      <c r="CO410" s="26" t="str">
        <f t="shared" si="409"/>
        <v/>
      </c>
      <c r="CP410" s="26" t="str">
        <f t="shared" si="410"/>
        <v/>
      </c>
      <c r="CQ410" s="26" t="str">
        <f t="shared" si="411"/>
        <v/>
      </c>
      <c r="CR410" s="26" t="str">
        <f t="shared" si="412"/>
        <v/>
      </c>
      <c r="CS410" s="26" t="str">
        <f t="shared" si="413"/>
        <v/>
      </c>
      <c r="CT410" s="26" t="str">
        <f t="shared" si="414"/>
        <v/>
      </c>
      <c r="CU410" s="26" t="str">
        <f t="shared" si="415"/>
        <v/>
      </c>
      <c r="CV410" s="26" t="str">
        <f t="shared" si="416"/>
        <v/>
      </c>
      <c r="CW410" s="26" t="str">
        <f t="shared" si="417"/>
        <v/>
      </c>
      <c r="CX410" s="26" t="str">
        <f t="shared" si="418"/>
        <v/>
      </c>
      <c r="CY410" s="26" t="str">
        <f t="shared" si="419"/>
        <v/>
      </c>
      <c r="CZ410" s="26" t="str">
        <f t="shared" si="420"/>
        <v/>
      </c>
      <c r="DA410" s="26" t="str">
        <f t="shared" si="421"/>
        <v/>
      </c>
      <c r="DB410" s="26" t="str">
        <f t="shared" si="422"/>
        <v/>
      </c>
      <c r="DC410" s="26" t="str">
        <f t="shared" si="423"/>
        <v/>
      </c>
      <c r="DD410" s="26" t="str">
        <f t="shared" si="424"/>
        <v/>
      </c>
      <c r="DE410" s="26" t="str">
        <f t="shared" si="425"/>
        <v/>
      </c>
      <c r="DF410" s="26" t="str">
        <f t="shared" si="426"/>
        <v/>
      </c>
      <c r="DG410" s="26" t="str">
        <f t="shared" si="427"/>
        <v/>
      </c>
      <c r="DH410" s="26" t="str">
        <f t="shared" si="428"/>
        <v/>
      </c>
      <c r="DI410" s="26" t="str">
        <f t="shared" si="429"/>
        <v/>
      </c>
      <c r="DJ410" s="26" t="str">
        <f t="shared" si="430"/>
        <v/>
      </c>
      <c r="DK410" s="26" t="str">
        <f t="shared" si="431"/>
        <v/>
      </c>
      <c r="DL410" s="26" t="str">
        <f t="shared" si="432"/>
        <v/>
      </c>
      <c r="DM410" s="26" t="str">
        <f t="shared" si="433"/>
        <v/>
      </c>
      <c r="DN410" s="26" t="str">
        <f t="shared" si="434"/>
        <v/>
      </c>
      <c r="DO410" s="26" t="str">
        <f t="shared" si="435"/>
        <v/>
      </c>
      <c r="DP410" s="26" t="str">
        <f t="shared" si="436"/>
        <v/>
      </c>
      <c r="DQ410" s="26" t="str">
        <f t="shared" si="437"/>
        <v/>
      </c>
      <c r="DR410" s="26" t="str">
        <f t="shared" si="438"/>
        <v/>
      </c>
      <c r="DS410" s="26" t="str">
        <f t="shared" si="439"/>
        <v/>
      </c>
      <c r="DT410" s="26" t="str">
        <f t="shared" si="440"/>
        <v/>
      </c>
      <c r="DU410" s="26" t="str">
        <f t="shared" si="441"/>
        <v/>
      </c>
      <c r="DV410" s="26" t="str">
        <f t="shared" si="442"/>
        <v/>
      </c>
    </row>
    <row r="411" spans="1:126" ht="60" x14ac:dyDescent="0.25">
      <c r="A411" t="s">
        <v>1942</v>
      </c>
      <c r="B411">
        <v>2018</v>
      </c>
      <c r="C411" t="s">
        <v>2046</v>
      </c>
      <c r="D411">
        <v>106990</v>
      </c>
      <c r="E411" s="19">
        <v>1318216794964</v>
      </c>
      <c r="F411" t="s">
        <v>560</v>
      </c>
      <c r="G411">
        <v>325212</v>
      </c>
      <c r="H411" t="s">
        <v>561</v>
      </c>
      <c r="I411" t="s">
        <v>562</v>
      </c>
      <c r="J411" t="s">
        <v>464</v>
      </c>
      <c r="K411" t="s">
        <v>227</v>
      </c>
      <c r="L411">
        <v>44301</v>
      </c>
      <c r="M411" s="26" t="str">
        <f t="shared" si="388"/>
        <v>95. USED AS A REACTANT, 97. P102  RAW MATERIALS</v>
      </c>
      <c r="N411" s="26" t="s">
        <v>400</v>
      </c>
      <c r="O411" s="26" t="s">
        <v>401</v>
      </c>
      <c r="P411">
        <v>0</v>
      </c>
      <c r="Q411">
        <v>5</v>
      </c>
      <c r="R411">
        <v>5</v>
      </c>
      <c r="S411" s="26" t="s">
        <v>1941</v>
      </c>
      <c r="T411" s="26" t="s">
        <v>1941</v>
      </c>
      <c r="U411" s="26" t="s">
        <v>1941</v>
      </c>
      <c r="V411" s="26" t="s">
        <v>1941</v>
      </c>
      <c r="W411" s="26" t="s">
        <v>1941</v>
      </c>
      <c r="X411" s="26" t="s">
        <v>1941</v>
      </c>
      <c r="Y411" s="26" t="s">
        <v>1940</v>
      </c>
      <c r="Z411" s="26" t="s">
        <v>1941</v>
      </c>
      <c r="AA411" s="26" t="s">
        <v>1940</v>
      </c>
      <c r="AB411" s="26" t="s">
        <v>1941</v>
      </c>
      <c r="AC411" s="26" t="s">
        <v>1941</v>
      </c>
      <c r="AD411" s="26" t="s">
        <v>1941</v>
      </c>
      <c r="AE411" s="26" t="s">
        <v>1941</v>
      </c>
      <c r="AF411" s="26" t="s">
        <v>1941</v>
      </c>
      <c r="AG411" s="26" t="s">
        <v>1941</v>
      </c>
      <c r="AH411" s="26" t="s">
        <v>1941</v>
      </c>
      <c r="AI411" s="26" t="s">
        <v>1941</v>
      </c>
      <c r="AJ411" s="26" t="s">
        <v>1941</v>
      </c>
      <c r="AK411" s="26" t="s">
        <v>1941</v>
      </c>
      <c r="AL411" s="26" t="s">
        <v>1941</v>
      </c>
      <c r="AM411" s="26" t="s">
        <v>1941</v>
      </c>
      <c r="AN411" s="26" t="s">
        <v>1941</v>
      </c>
      <c r="AO411" s="26" t="s">
        <v>1941</v>
      </c>
      <c r="AP411" s="26" t="s">
        <v>1941</v>
      </c>
      <c r="AQ411" s="26" t="s">
        <v>1941</v>
      </c>
      <c r="AR411" s="26" t="s">
        <v>1941</v>
      </c>
      <c r="AS411" s="26" t="s">
        <v>1941</v>
      </c>
      <c r="AT411" s="26" t="s">
        <v>1941</v>
      </c>
      <c r="AU411" s="26" t="s">
        <v>1941</v>
      </c>
      <c r="AV411" s="26" t="s">
        <v>1941</v>
      </c>
      <c r="AW411" s="26" t="s">
        <v>1941</v>
      </c>
      <c r="AX411" s="26" t="s">
        <v>1941</v>
      </c>
      <c r="AY411" s="26" t="s">
        <v>1941</v>
      </c>
      <c r="AZ411" s="26" t="s">
        <v>1941</v>
      </c>
      <c r="BA411" s="26" t="s">
        <v>1941</v>
      </c>
      <c r="BB411" s="26" t="s">
        <v>1941</v>
      </c>
      <c r="BC411" s="26" t="s">
        <v>1941</v>
      </c>
      <c r="BD411" s="26" t="s">
        <v>1941</v>
      </c>
      <c r="BE411" s="26" t="s">
        <v>1941</v>
      </c>
      <c r="BF411" s="26" t="s">
        <v>1941</v>
      </c>
      <c r="BG411" s="26" t="s">
        <v>1941</v>
      </c>
      <c r="BH411" s="26" t="s">
        <v>1941</v>
      </c>
      <c r="BI411" s="26" t="s">
        <v>1941</v>
      </c>
      <c r="BJ411" s="26" t="s">
        <v>1941</v>
      </c>
      <c r="BK411" s="26" t="s">
        <v>1941</v>
      </c>
      <c r="BL411" s="26" t="s">
        <v>1941</v>
      </c>
      <c r="BM411" s="26" t="s">
        <v>1941</v>
      </c>
      <c r="BN411" s="26" t="s">
        <v>1941</v>
      </c>
      <c r="BO411" s="26" t="s">
        <v>1941</v>
      </c>
      <c r="BP411" s="26" t="s">
        <v>1941</v>
      </c>
      <c r="BQ411" s="26" t="s">
        <v>1941</v>
      </c>
      <c r="BR411" s="26" t="s">
        <v>1941</v>
      </c>
      <c r="BS411" s="26" t="s">
        <v>1941</v>
      </c>
      <c r="BT411" s="26" t="s">
        <v>1941</v>
      </c>
      <c r="BU411" s="26" t="str">
        <f t="shared" si="389"/>
        <v/>
      </c>
      <c r="BV411" s="26" t="str">
        <f t="shared" si="390"/>
        <v/>
      </c>
      <c r="BW411" s="26" t="str">
        <f t="shared" si="391"/>
        <v/>
      </c>
      <c r="BX411" s="26" t="str">
        <f t="shared" si="392"/>
        <v/>
      </c>
      <c r="BY411" s="26" t="str">
        <f t="shared" si="393"/>
        <v/>
      </c>
      <c r="BZ411" s="26" t="str">
        <f t="shared" si="394"/>
        <v/>
      </c>
      <c r="CA411" s="26" t="str">
        <f t="shared" si="395"/>
        <v>95. USED AS A REACTANT</v>
      </c>
      <c r="CB411" s="26" t="str">
        <f t="shared" si="396"/>
        <v/>
      </c>
      <c r="CC411" s="26" t="str">
        <f t="shared" si="397"/>
        <v>97. P102  RAW MATERIALS</v>
      </c>
      <c r="CD411" s="26" t="str">
        <f t="shared" si="398"/>
        <v/>
      </c>
      <c r="CE411" s="26" t="str">
        <f t="shared" si="399"/>
        <v/>
      </c>
      <c r="CF411" s="26" t="str">
        <f t="shared" si="400"/>
        <v/>
      </c>
      <c r="CG411" s="26" t="str">
        <f t="shared" si="401"/>
        <v/>
      </c>
      <c r="CH411" s="26" t="str">
        <f t="shared" si="402"/>
        <v/>
      </c>
      <c r="CI411" s="26" t="str">
        <f t="shared" si="403"/>
        <v/>
      </c>
      <c r="CJ411" s="26" t="str">
        <f t="shared" si="404"/>
        <v/>
      </c>
      <c r="CK411" s="26" t="str">
        <f t="shared" si="405"/>
        <v/>
      </c>
      <c r="CL411" s="26" t="str">
        <f t="shared" si="406"/>
        <v/>
      </c>
      <c r="CM411" s="26" t="str">
        <f t="shared" si="407"/>
        <v/>
      </c>
      <c r="CN411" s="26" t="str">
        <f t="shared" si="408"/>
        <v/>
      </c>
      <c r="CO411" s="26" t="str">
        <f t="shared" si="409"/>
        <v/>
      </c>
      <c r="CP411" s="26" t="str">
        <f t="shared" si="410"/>
        <v/>
      </c>
      <c r="CQ411" s="26" t="str">
        <f t="shared" si="411"/>
        <v/>
      </c>
      <c r="CR411" s="26" t="str">
        <f t="shared" si="412"/>
        <v/>
      </c>
      <c r="CS411" s="26" t="str">
        <f t="shared" si="413"/>
        <v/>
      </c>
      <c r="CT411" s="26" t="str">
        <f t="shared" si="414"/>
        <v/>
      </c>
      <c r="CU411" s="26" t="str">
        <f t="shared" si="415"/>
        <v/>
      </c>
      <c r="CV411" s="26" t="str">
        <f t="shared" si="416"/>
        <v/>
      </c>
      <c r="CW411" s="26" t="str">
        <f t="shared" si="417"/>
        <v/>
      </c>
      <c r="CX411" s="26" t="str">
        <f t="shared" si="418"/>
        <v/>
      </c>
      <c r="CY411" s="26" t="str">
        <f t="shared" si="419"/>
        <v/>
      </c>
      <c r="CZ411" s="26" t="str">
        <f t="shared" si="420"/>
        <v/>
      </c>
      <c r="DA411" s="26" t="str">
        <f t="shared" si="421"/>
        <v/>
      </c>
      <c r="DB411" s="26" t="str">
        <f t="shared" si="422"/>
        <v/>
      </c>
      <c r="DC411" s="26" t="str">
        <f t="shared" si="423"/>
        <v/>
      </c>
      <c r="DD411" s="26" t="str">
        <f t="shared" si="424"/>
        <v/>
      </c>
      <c r="DE411" s="26" t="str">
        <f t="shared" si="425"/>
        <v/>
      </c>
      <c r="DF411" s="26" t="str">
        <f t="shared" si="426"/>
        <v/>
      </c>
      <c r="DG411" s="26" t="str">
        <f t="shared" si="427"/>
        <v/>
      </c>
      <c r="DH411" s="26" t="str">
        <f t="shared" si="428"/>
        <v/>
      </c>
      <c r="DI411" s="26" t="str">
        <f t="shared" si="429"/>
        <v/>
      </c>
      <c r="DJ411" s="26" t="str">
        <f t="shared" si="430"/>
        <v/>
      </c>
      <c r="DK411" s="26" t="str">
        <f t="shared" si="431"/>
        <v/>
      </c>
      <c r="DL411" s="26" t="str">
        <f t="shared" si="432"/>
        <v/>
      </c>
      <c r="DM411" s="26" t="str">
        <f t="shared" si="433"/>
        <v/>
      </c>
      <c r="DN411" s="26" t="str">
        <f t="shared" si="434"/>
        <v/>
      </c>
      <c r="DO411" s="26" t="str">
        <f t="shared" si="435"/>
        <v/>
      </c>
      <c r="DP411" s="26" t="str">
        <f t="shared" si="436"/>
        <v/>
      </c>
      <c r="DQ411" s="26" t="str">
        <f t="shared" si="437"/>
        <v/>
      </c>
      <c r="DR411" s="26" t="str">
        <f t="shared" si="438"/>
        <v/>
      </c>
      <c r="DS411" s="26" t="str">
        <f t="shared" si="439"/>
        <v/>
      </c>
      <c r="DT411" s="26" t="str">
        <f t="shared" si="440"/>
        <v/>
      </c>
      <c r="DU411" s="26" t="str">
        <f t="shared" si="441"/>
        <v/>
      </c>
      <c r="DV411" s="26" t="str">
        <f t="shared" si="442"/>
        <v/>
      </c>
    </row>
    <row r="412" spans="1:126" ht="60" x14ac:dyDescent="0.25">
      <c r="A412" t="s">
        <v>1942</v>
      </c>
      <c r="B412">
        <v>2018</v>
      </c>
      <c r="C412" t="s">
        <v>2046</v>
      </c>
      <c r="D412">
        <v>106990</v>
      </c>
      <c r="E412" s="19">
        <v>1318219398411</v>
      </c>
      <c r="F412" t="s">
        <v>564</v>
      </c>
      <c r="G412">
        <v>325212</v>
      </c>
      <c r="H412" t="s">
        <v>561</v>
      </c>
      <c r="I412" t="s">
        <v>565</v>
      </c>
      <c r="J412" t="s">
        <v>331</v>
      </c>
      <c r="K412" t="s">
        <v>103</v>
      </c>
      <c r="L412">
        <v>70665</v>
      </c>
      <c r="M412" s="26" t="str">
        <f t="shared" si="388"/>
        <v>95. USED AS A REACTANT, 97. P102  RAW MATERIALS</v>
      </c>
      <c r="N412" s="26" t="s">
        <v>400</v>
      </c>
      <c r="O412" s="26" t="s">
        <v>401</v>
      </c>
      <c r="P412">
        <v>4000</v>
      </c>
      <c r="Q412">
        <v>11000</v>
      </c>
      <c r="R412">
        <v>15000</v>
      </c>
      <c r="S412" s="26" t="s">
        <v>1941</v>
      </c>
      <c r="T412" s="26" t="s">
        <v>1941</v>
      </c>
      <c r="U412" s="26" t="s">
        <v>1941</v>
      </c>
      <c r="V412" s="26" t="s">
        <v>1941</v>
      </c>
      <c r="W412" s="26" t="s">
        <v>1941</v>
      </c>
      <c r="X412" s="26" t="s">
        <v>1941</v>
      </c>
      <c r="Y412" s="26" t="s">
        <v>1940</v>
      </c>
      <c r="Z412" s="26" t="s">
        <v>1941</v>
      </c>
      <c r="AA412" s="26" t="s">
        <v>1940</v>
      </c>
      <c r="AB412" s="26" t="s">
        <v>1941</v>
      </c>
      <c r="AC412" s="26" t="s">
        <v>1941</v>
      </c>
      <c r="AD412" s="26" t="s">
        <v>1941</v>
      </c>
      <c r="AE412" s="26" t="s">
        <v>1941</v>
      </c>
      <c r="AF412" s="26" t="s">
        <v>1941</v>
      </c>
      <c r="AG412" s="26" t="s">
        <v>1941</v>
      </c>
      <c r="AH412" s="26" t="s">
        <v>1941</v>
      </c>
      <c r="AI412" s="26" t="s">
        <v>1941</v>
      </c>
      <c r="AJ412" s="26" t="s">
        <v>1941</v>
      </c>
      <c r="AK412" s="26" t="s">
        <v>1941</v>
      </c>
      <c r="AL412" s="26" t="s">
        <v>1941</v>
      </c>
      <c r="AM412" s="26" t="s">
        <v>1941</v>
      </c>
      <c r="AN412" s="26" t="s">
        <v>1941</v>
      </c>
      <c r="AO412" s="26" t="s">
        <v>1941</v>
      </c>
      <c r="AP412" s="26" t="s">
        <v>1941</v>
      </c>
      <c r="AQ412" s="26" t="s">
        <v>1941</v>
      </c>
      <c r="AR412" s="26" t="s">
        <v>1941</v>
      </c>
      <c r="AS412" s="26" t="s">
        <v>1941</v>
      </c>
      <c r="AT412" s="26" t="s">
        <v>1941</v>
      </c>
      <c r="AU412" s="26" t="s">
        <v>1941</v>
      </c>
      <c r="AV412" s="26" t="s">
        <v>1941</v>
      </c>
      <c r="AW412" s="26" t="s">
        <v>1941</v>
      </c>
      <c r="AX412" s="26" t="s">
        <v>1941</v>
      </c>
      <c r="AY412" s="26" t="s">
        <v>1941</v>
      </c>
      <c r="AZ412" s="26" t="s">
        <v>1941</v>
      </c>
      <c r="BA412" s="26" t="s">
        <v>1941</v>
      </c>
      <c r="BB412" s="26" t="s">
        <v>1941</v>
      </c>
      <c r="BC412" s="26" t="s">
        <v>1941</v>
      </c>
      <c r="BD412" s="26" t="s">
        <v>1941</v>
      </c>
      <c r="BE412" s="26" t="s">
        <v>1941</v>
      </c>
      <c r="BF412" s="26" t="s">
        <v>1941</v>
      </c>
      <c r="BG412" s="26" t="s">
        <v>1941</v>
      </c>
      <c r="BH412" s="26" t="s">
        <v>1941</v>
      </c>
      <c r="BI412" s="26" t="s">
        <v>1941</v>
      </c>
      <c r="BJ412" s="26" t="s">
        <v>1941</v>
      </c>
      <c r="BK412" s="26" t="s">
        <v>1941</v>
      </c>
      <c r="BL412" s="26" t="s">
        <v>1941</v>
      </c>
      <c r="BM412" s="26" t="s">
        <v>1941</v>
      </c>
      <c r="BN412" s="26" t="s">
        <v>1941</v>
      </c>
      <c r="BO412" s="26" t="s">
        <v>1941</v>
      </c>
      <c r="BP412" s="26" t="s">
        <v>1941</v>
      </c>
      <c r="BQ412" s="26" t="s">
        <v>1941</v>
      </c>
      <c r="BR412" s="26" t="s">
        <v>1941</v>
      </c>
      <c r="BS412" s="26" t="s">
        <v>1941</v>
      </c>
      <c r="BT412" s="26" t="s">
        <v>1941</v>
      </c>
      <c r="BU412" s="26" t="str">
        <f t="shared" si="389"/>
        <v/>
      </c>
      <c r="BV412" s="26" t="str">
        <f t="shared" si="390"/>
        <v/>
      </c>
      <c r="BW412" s="26" t="str">
        <f t="shared" si="391"/>
        <v/>
      </c>
      <c r="BX412" s="26" t="str">
        <f t="shared" si="392"/>
        <v/>
      </c>
      <c r="BY412" s="26" t="str">
        <f t="shared" si="393"/>
        <v/>
      </c>
      <c r="BZ412" s="26" t="str">
        <f t="shared" si="394"/>
        <v/>
      </c>
      <c r="CA412" s="26" t="str">
        <f t="shared" si="395"/>
        <v>95. USED AS A REACTANT</v>
      </c>
      <c r="CB412" s="26" t="str">
        <f t="shared" si="396"/>
        <v/>
      </c>
      <c r="CC412" s="26" t="str">
        <f t="shared" si="397"/>
        <v>97. P102  RAW MATERIALS</v>
      </c>
      <c r="CD412" s="26" t="str">
        <f t="shared" si="398"/>
        <v/>
      </c>
      <c r="CE412" s="26" t="str">
        <f t="shared" si="399"/>
        <v/>
      </c>
      <c r="CF412" s="26" t="str">
        <f t="shared" si="400"/>
        <v/>
      </c>
      <c r="CG412" s="26" t="str">
        <f t="shared" si="401"/>
        <v/>
      </c>
      <c r="CH412" s="26" t="str">
        <f t="shared" si="402"/>
        <v/>
      </c>
      <c r="CI412" s="26" t="str">
        <f t="shared" si="403"/>
        <v/>
      </c>
      <c r="CJ412" s="26" t="str">
        <f t="shared" si="404"/>
        <v/>
      </c>
      <c r="CK412" s="26" t="str">
        <f t="shared" si="405"/>
        <v/>
      </c>
      <c r="CL412" s="26" t="str">
        <f t="shared" si="406"/>
        <v/>
      </c>
      <c r="CM412" s="26" t="str">
        <f t="shared" si="407"/>
        <v/>
      </c>
      <c r="CN412" s="26" t="str">
        <f t="shared" si="408"/>
        <v/>
      </c>
      <c r="CO412" s="26" t="str">
        <f t="shared" si="409"/>
        <v/>
      </c>
      <c r="CP412" s="26" t="str">
        <f t="shared" si="410"/>
        <v/>
      </c>
      <c r="CQ412" s="26" t="str">
        <f t="shared" si="411"/>
        <v/>
      </c>
      <c r="CR412" s="26" t="str">
        <f t="shared" si="412"/>
        <v/>
      </c>
      <c r="CS412" s="26" t="str">
        <f t="shared" si="413"/>
        <v/>
      </c>
      <c r="CT412" s="26" t="str">
        <f t="shared" si="414"/>
        <v/>
      </c>
      <c r="CU412" s="26" t="str">
        <f t="shared" si="415"/>
        <v/>
      </c>
      <c r="CV412" s="26" t="str">
        <f t="shared" si="416"/>
        <v/>
      </c>
      <c r="CW412" s="26" t="str">
        <f t="shared" si="417"/>
        <v/>
      </c>
      <c r="CX412" s="26" t="str">
        <f t="shared" si="418"/>
        <v/>
      </c>
      <c r="CY412" s="26" t="str">
        <f t="shared" si="419"/>
        <v/>
      </c>
      <c r="CZ412" s="26" t="str">
        <f t="shared" si="420"/>
        <v/>
      </c>
      <c r="DA412" s="26" t="str">
        <f t="shared" si="421"/>
        <v/>
      </c>
      <c r="DB412" s="26" t="str">
        <f t="shared" si="422"/>
        <v/>
      </c>
      <c r="DC412" s="26" t="str">
        <f t="shared" si="423"/>
        <v/>
      </c>
      <c r="DD412" s="26" t="str">
        <f t="shared" si="424"/>
        <v/>
      </c>
      <c r="DE412" s="26" t="str">
        <f t="shared" si="425"/>
        <v/>
      </c>
      <c r="DF412" s="26" t="str">
        <f t="shared" si="426"/>
        <v/>
      </c>
      <c r="DG412" s="26" t="str">
        <f t="shared" si="427"/>
        <v/>
      </c>
      <c r="DH412" s="26" t="str">
        <f t="shared" si="428"/>
        <v/>
      </c>
      <c r="DI412" s="26" t="str">
        <f t="shared" si="429"/>
        <v/>
      </c>
      <c r="DJ412" s="26" t="str">
        <f t="shared" si="430"/>
        <v/>
      </c>
      <c r="DK412" s="26" t="str">
        <f t="shared" si="431"/>
        <v/>
      </c>
      <c r="DL412" s="26" t="str">
        <f t="shared" si="432"/>
        <v/>
      </c>
      <c r="DM412" s="26" t="str">
        <f t="shared" si="433"/>
        <v/>
      </c>
      <c r="DN412" s="26" t="str">
        <f t="shared" si="434"/>
        <v/>
      </c>
      <c r="DO412" s="26" t="str">
        <f t="shared" si="435"/>
        <v/>
      </c>
      <c r="DP412" s="26" t="str">
        <f t="shared" si="436"/>
        <v/>
      </c>
      <c r="DQ412" s="26" t="str">
        <f t="shared" si="437"/>
        <v/>
      </c>
      <c r="DR412" s="26" t="str">
        <f t="shared" si="438"/>
        <v/>
      </c>
      <c r="DS412" s="26" t="str">
        <f t="shared" si="439"/>
        <v/>
      </c>
      <c r="DT412" s="26" t="str">
        <f t="shared" si="440"/>
        <v/>
      </c>
      <c r="DU412" s="26" t="str">
        <f t="shared" si="441"/>
        <v/>
      </c>
      <c r="DV412" s="26" t="str">
        <f t="shared" si="442"/>
        <v/>
      </c>
    </row>
    <row r="413" spans="1:126" ht="60" x14ac:dyDescent="0.25">
      <c r="A413" t="s">
        <v>1942</v>
      </c>
      <c r="B413">
        <v>2019</v>
      </c>
      <c r="C413" t="s">
        <v>2046</v>
      </c>
      <c r="D413">
        <v>106990</v>
      </c>
      <c r="E413" s="19">
        <v>1319218132506</v>
      </c>
      <c r="F413" t="s">
        <v>564</v>
      </c>
      <c r="G413">
        <v>325212</v>
      </c>
      <c r="H413" t="s">
        <v>561</v>
      </c>
      <c r="I413" t="s">
        <v>565</v>
      </c>
      <c r="J413" t="s">
        <v>331</v>
      </c>
      <c r="K413" t="s">
        <v>103</v>
      </c>
      <c r="L413">
        <v>70665</v>
      </c>
      <c r="M413" s="26" t="str">
        <f t="shared" si="388"/>
        <v>95. USED AS A REACTANT, 97. P102  RAW MATERIALS</v>
      </c>
      <c r="N413" s="26" t="s">
        <v>400</v>
      </c>
      <c r="O413" s="26" t="s">
        <v>401</v>
      </c>
      <c r="P413">
        <v>4100</v>
      </c>
      <c r="Q413">
        <v>7500</v>
      </c>
      <c r="R413">
        <v>11600</v>
      </c>
      <c r="S413" s="26" t="s">
        <v>1941</v>
      </c>
      <c r="T413" s="26" t="s">
        <v>1941</v>
      </c>
      <c r="U413" s="26" t="s">
        <v>1941</v>
      </c>
      <c r="V413" s="26" t="s">
        <v>1941</v>
      </c>
      <c r="W413" s="26" t="s">
        <v>1941</v>
      </c>
      <c r="X413" s="26" t="s">
        <v>1941</v>
      </c>
      <c r="Y413" s="26" t="s">
        <v>1940</v>
      </c>
      <c r="Z413" s="26" t="s">
        <v>1941</v>
      </c>
      <c r="AA413" s="26" t="s">
        <v>1940</v>
      </c>
      <c r="AB413" s="26" t="s">
        <v>1941</v>
      </c>
      <c r="AC413" s="26" t="s">
        <v>1941</v>
      </c>
      <c r="AD413" s="26" t="s">
        <v>1941</v>
      </c>
      <c r="AE413" s="26" t="s">
        <v>1941</v>
      </c>
      <c r="AF413" s="26" t="s">
        <v>1941</v>
      </c>
      <c r="AG413" s="26" t="s">
        <v>1941</v>
      </c>
      <c r="AH413" s="26" t="s">
        <v>1941</v>
      </c>
      <c r="AI413" s="26" t="s">
        <v>1941</v>
      </c>
      <c r="AJ413" s="26" t="s">
        <v>1941</v>
      </c>
      <c r="AK413" s="26" t="s">
        <v>1941</v>
      </c>
      <c r="AL413" s="26" t="s">
        <v>1941</v>
      </c>
      <c r="AM413" s="26" t="s">
        <v>1941</v>
      </c>
      <c r="AN413" s="26" t="s">
        <v>1941</v>
      </c>
      <c r="AO413" s="26" t="s">
        <v>1941</v>
      </c>
      <c r="AP413" s="26" t="s">
        <v>1941</v>
      </c>
      <c r="AQ413" s="26" t="s">
        <v>1941</v>
      </c>
      <c r="AR413" s="26" t="s">
        <v>1941</v>
      </c>
      <c r="AS413" s="26" t="s">
        <v>1941</v>
      </c>
      <c r="AT413" s="26" t="s">
        <v>1941</v>
      </c>
      <c r="AU413" s="26" t="s">
        <v>1941</v>
      </c>
      <c r="AV413" s="26" t="s">
        <v>1941</v>
      </c>
      <c r="AW413" s="26" t="s">
        <v>1941</v>
      </c>
      <c r="AX413" s="26" t="s">
        <v>1941</v>
      </c>
      <c r="AY413" s="26" t="s">
        <v>1941</v>
      </c>
      <c r="AZ413" s="26" t="s">
        <v>1941</v>
      </c>
      <c r="BA413" s="26" t="s">
        <v>1941</v>
      </c>
      <c r="BB413" s="26" t="s">
        <v>1941</v>
      </c>
      <c r="BC413" s="26" t="s">
        <v>1941</v>
      </c>
      <c r="BD413" s="26" t="s">
        <v>1941</v>
      </c>
      <c r="BE413" s="26" t="s">
        <v>1941</v>
      </c>
      <c r="BF413" s="26" t="s">
        <v>1941</v>
      </c>
      <c r="BG413" s="26" t="s">
        <v>1941</v>
      </c>
      <c r="BH413" s="26" t="s">
        <v>1941</v>
      </c>
      <c r="BI413" s="26" t="s">
        <v>1941</v>
      </c>
      <c r="BJ413" s="26" t="s">
        <v>1941</v>
      </c>
      <c r="BK413" s="26" t="s">
        <v>1941</v>
      </c>
      <c r="BL413" s="26" t="s">
        <v>1941</v>
      </c>
      <c r="BM413" s="26" t="s">
        <v>1941</v>
      </c>
      <c r="BN413" s="26" t="s">
        <v>1941</v>
      </c>
      <c r="BO413" s="26" t="s">
        <v>1941</v>
      </c>
      <c r="BP413" s="26" t="s">
        <v>1941</v>
      </c>
      <c r="BQ413" s="26" t="s">
        <v>1941</v>
      </c>
      <c r="BR413" s="26" t="s">
        <v>1941</v>
      </c>
      <c r="BS413" s="26" t="s">
        <v>1941</v>
      </c>
      <c r="BT413" s="26" t="s">
        <v>1941</v>
      </c>
      <c r="BU413" s="26" t="str">
        <f t="shared" si="389"/>
        <v/>
      </c>
      <c r="BV413" s="26" t="str">
        <f t="shared" si="390"/>
        <v/>
      </c>
      <c r="BW413" s="26" t="str">
        <f t="shared" si="391"/>
        <v/>
      </c>
      <c r="BX413" s="26" t="str">
        <f t="shared" si="392"/>
        <v/>
      </c>
      <c r="BY413" s="26" t="str">
        <f t="shared" si="393"/>
        <v/>
      </c>
      <c r="BZ413" s="26" t="str">
        <f t="shared" si="394"/>
        <v/>
      </c>
      <c r="CA413" s="26" t="str">
        <f t="shared" si="395"/>
        <v>95. USED AS A REACTANT</v>
      </c>
      <c r="CB413" s="26" t="str">
        <f t="shared" si="396"/>
        <v/>
      </c>
      <c r="CC413" s="26" t="str">
        <f t="shared" si="397"/>
        <v>97. P102  RAW MATERIALS</v>
      </c>
      <c r="CD413" s="26" t="str">
        <f t="shared" si="398"/>
        <v/>
      </c>
      <c r="CE413" s="26" t="str">
        <f t="shared" si="399"/>
        <v/>
      </c>
      <c r="CF413" s="26" t="str">
        <f t="shared" si="400"/>
        <v/>
      </c>
      <c r="CG413" s="26" t="str">
        <f t="shared" si="401"/>
        <v/>
      </c>
      <c r="CH413" s="26" t="str">
        <f t="shared" si="402"/>
        <v/>
      </c>
      <c r="CI413" s="26" t="str">
        <f t="shared" si="403"/>
        <v/>
      </c>
      <c r="CJ413" s="26" t="str">
        <f t="shared" si="404"/>
        <v/>
      </c>
      <c r="CK413" s="26" t="str">
        <f t="shared" si="405"/>
        <v/>
      </c>
      <c r="CL413" s="26" t="str">
        <f t="shared" si="406"/>
        <v/>
      </c>
      <c r="CM413" s="26" t="str">
        <f t="shared" si="407"/>
        <v/>
      </c>
      <c r="CN413" s="26" t="str">
        <f t="shared" si="408"/>
        <v/>
      </c>
      <c r="CO413" s="26" t="str">
        <f t="shared" si="409"/>
        <v/>
      </c>
      <c r="CP413" s="26" t="str">
        <f t="shared" si="410"/>
        <v/>
      </c>
      <c r="CQ413" s="26" t="str">
        <f t="shared" si="411"/>
        <v/>
      </c>
      <c r="CR413" s="26" t="str">
        <f t="shared" si="412"/>
        <v/>
      </c>
      <c r="CS413" s="26" t="str">
        <f t="shared" si="413"/>
        <v/>
      </c>
      <c r="CT413" s="26" t="str">
        <f t="shared" si="414"/>
        <v/>
      </c>
      <c r="CU413" s="26" t="str">
        <f t="shared" si="415"/>
        <v/>
      </c>
      <c r="CV413" s="26" t="str">
        <f t="shared" si="416"/>
        <v/>
      </c>
      <c r="CW413" s="26" t="str">
        <f t="shared" si="417"/>
        <v/>
      </c>
      <c r="CX413" s="26" t="str">
        <f t="shared" si="418"/>
        <v/>
      </c>
      <c r="CY413" s="26" t="str">
        <f t="shared" si="419"/>
        <v/>
      </c>
      <c r="CZ413" s="26" t="str">
        <f t="shared" si="420"/>
        <v/>
      </c>
      <c r="DA413" s="26" t="str">
        <f t="shared" si="421"/>
        <v/>
      </c>
      <c r="DB413" s="26" t="str">
        <f t="shared" si="422"/>
        <v/>
      </c>
      <c r="DC413" s="26" t="str">
        <f t="shared" si="423"/>
        <v/>
      </c>
      <c r="DD413" s="26" t="str">
        <f t="shared" si="424"/>
        <v/>
      </c>
      <c r="DE413" s="26" t="str">
        <f t="shared" si="425"/>
        <v/>
      </c>
      <c r="DF413" s="26" t="str">
        <f t="shared" si="426"/>
        <v/>
      </c>
      <c r="DG413" s="26" t="str">
        <f t="shared" si="427"/>
        <v/>
      </c>
      <c r="DH413" s="26" t="str">
        <f t="shared" si="428"/>
        <v/>
      </c>
      <c r="DI413" s="26" t="str">
        <f t="shared" si="429"/>
        <v/>
      </c>
      <c r="DJ413" s="26" t="str">
        <f t="shared" si="430"/>
        <v/>
      </c>
      <c r="DK413" s="26" t="str">
        <f t="shared" si="431"/>
        <v/>
      </c>
      <c r="DL413" s="26" t="str">
        <f t="shared" si="432"/>
        <v/>
      </c>
      <c r="DM413" s="26" t="str">
        <f t="shared" si="433"/>
        <v/>
      </c>
      <c r="DN413" s="26" t="str">
        <f t="shared" si="434"/>
        <v/>
      </c>
      <c r="DO413" s="26" t="str">
        <f t="shared" si="435"/>
        <v/>
      </c>
      <c r="DP413" s="26" t="str">
        <f t="shared" si="436"/>
        <v/>
      </c>
      <c r="DQ413" s="26" t="str">
        <f t="shared" si="437"/>
        <v/>
      </c>
      <c r="DR413" s="26" t="str">
        <f t="shared" si="438"/>
        <v/>
      </c>
      <c r="DS413" s="26" t="str">
        <f t="shared" si="439"/>
        <v/>
      </c>
      <c r="DT413" s="26" t="str">
        <f t="shared" si="440"/>
        <v/>
      </c>
      <c r="DU413" s="26" t="str">
        <f t="shared" si="441"/>
        <v/>
      </c>
      <c r="DV413" s="26" t="str">
        <f t="shared" si="442"/>
        <v/>
      </c>
    </row>
    <row r="414" spans="1:126" ht="60" x14ac:dyDescent="0.25">
      <c r="A414" t="s">
        <v>1942</v>
      </c>
      <c r="B414">
        <v>2019</v>
      </c>
      <c r="C414" t="s">
        <v>2046</v>
      </c>
      <c r="D414">
        <v>106990</v>
      </c>
      <c r="E414" s="19">
        <v>1319218075784</v>
      </c>
      <c r="F414" t="s">
        <v>560</v>
      </c>
      <c r="G414">
        <v>325212</v>
      </c>
      <c r="H414" t="s">
        <v>561</v>
      </c>
      <c r="I414" t="s">
        <v>562</v>
      </c>
      <c r="J414" t="s">
        <v>464</v>
      </c>
      <c r="K414" t="s">
        <v>227</v>
      </c>
      <c r="L414">
        <v>44301</v>
      </c>
      <c r="M414" s="26" t="str">
        <f t="shared" si="388"/>
        <v>95. USED AS A REACTANT, 97. P102  RAW MATERIALS</v>
      </c>
      <c r="N414" s="26" t="s">
        <v>400</v>
      </c>
      <c r="O414" s="26" t="s">
        <v>401</v>
      </c>
      <c r="P414">
        <v>0</v>
      </c>
      <c r="Q414">
        <v>5</v>
      </c>
      <c r="R414">
        <v>5</v>
      </c>
      <c r="S414" s="26" t="s">
        <v>1941</v>
      </c>
      <c r="T414" s="26" t="s">
        <v>1941</v>
      </c>
      <c r="U414" s="26" t="s">
        <v>1941</v>
      </c>
      <c r="V414" s="26" t="s">
        <v>1941</v>
      </c>
      <c r="W414" s="26" t="s">
        <v>1941</v>
      </c>
      <c r="X414" s="26" t="s">
        <v>1941</v>
      </c>
      <c r="Y414" s="26" t="s">
        <v>1940</v>
      </c>
      <c r="Z414" s="26" t="s">
        <v>1941</v>
      </c>
      <c r="AA414" s="26" t="s">
        <v>1940</v>
      </c>
      <c r="AB414" s="26" t="s">
        <v>1941</v>
      </c>
      <c r="AC414" s="26" t="s">
        <v>1941</v>
      </c>
      <c r="AD414" s="26" t="s">
        <v>1941</v>
      </c>
      <c r="AE414" s="26" t="s">
        <v>1941</v>
      </c>
      <c r="AF414" s="26" t="s">
        <v>1941</v>
      </c>
      <c r="AG414" s="26" t="s">
        <v>1941</v>
      </c>
      <c r="AH414" s="26" t="s">
        <v>1941</v>
      </c>
      <c r="AI414" s="26" t="s">
        <v>1941</v>
      </c>
      <c r="AJ414" s="26" t="s">
        <v>1941</v>
      </c>
      <c r="AK414" s="26" t="s">
        <v>1941</v>
      </c>
      <c r="AL414" s="26" t="s">
        <v>1941</v>
      </c>
      <c r="AM414" s="26" t="s">
        <v>1941</v>
      </c>
      <c r="AN414" s="26" t="s">
        <v>1941</v>
      </c>
      <c r="AO414" s="26" t="s">
        <v>1941</v>
      </c>
      <c r="AP414" s="26" t="s">
        <v>1941</v>
      </c>
      <c r="AQ414" s="26" t="s">
        <v>1941</v>
      </c>
      <c r="AR414" s="26" t="s">
        <v>1941</v>
      </c>
      <c r="AS414" s="26" t="s">
        <v>1941</v>
      </c>
      <c r="AT414" s="26" t="s">
        <v>1941</v>
      </c>
      <c r="AU414" s="26" t="s">
        <v>1941</v>
      </c>
      <c r="AV414" s="26" t="s">
        <v>1941</v>
      </c>
      <c r="AW414" s="26" t="s">
        <v>1941</v>
      </c>
      <c r="AX414" s="26" t="s">
        <v>1941</v>
      </c>
      <c r="AY414" s="26" t="s">
        <v>1941</v>
      </c>
      <c r="AZ414" s="26" t="s">
        <v>1941</v>
      </c>
      <c r="BA414" s="26" t="s">
        <v>1941</v>
      </c>
      <c r="BB414" s="26" t="s">
        <v>1941</v>
      </c>
      <c r="BC414" s="26" t="s">
        <v>1941</v>
      </c>
      <c r="BD414" s="26" t="s">
        <v>1941</v>
      </c>
      <c r="BE414" s="26" t="s">
        <v>1941</v>
      </c>
      <c r="BF414" s="26" t="s">
        <v>1941</v>
      </c>
      <c r="BG414" s="26" t="s">
        <v>1941</v>
      </c>
      <c r="BH414" s="26" t="s">
        <v>1941</v>
      </c>
      <c r="BI414" s="26" t="s">
        <v>1941</v>
      </c>
      <c r="BJ414" s="26" t="s">
        <v>1941</v>
      </c>
      <c r="BK414" s="26" t="s">
        <v>1941</v>
      </c>
      <c r="BL414" s="26" t="s">
        <v>1941</v>
      </c>
      <c r="BM414" s="26" t="s">
        <v>1941</v>
      </c>
      <c r="BN414" s="26" t="s">
        <v>1941</v>
      </c>
      <c r="BO414" s="26" t="s">
        <v>1941</v>
      </c>
      <c r="BP414" s="26" t="s">
        <v>1941</v>
      </c>
      <c r="BQ414" s="26" t="s">
        <v>1941</v>
      </c>
      <c r="BR414" s="26" t="s">
        <v>1941</v>
      </c>
      <c r="BS414" s="26" t="s">
        <v>1941</v>
      </c>
      <c r="BT414" s="26" t="s">
        <v>1941</v>
      </c>
      <c r="BU414" s="26" t="str">
        <f t="shared" si="389"/>
        <v/>
      </c>
      <c r="BV414" s="26" t="str">
        <f t="shared" si="390"/>
        <v/>
      </c>
      <c r="BW414" s="26" t="str">
        <f t="shared" si="391"/>
        <v/>
      </c>
      <c r="BX414" s="26" t="str">
        <f t="shared" si="392"/>
        <v/>
      </c>
      <c r="BY414" s="26" t="str">
        <f t="shared" si="393"/>
        <v/>
      </c>
      <c r="BZ414" s="26" t="str">
        <f t="shared" si="394"/>
        <v/>
      </c>
      <c r="CA414" s="26" t="str">
        <f t="shared" si="395"/>
        <v>95. USED AS A REACTANT</v>
      </c>
      <c r="CB414" s="26" t="str">
        <f t="shared" si="396"/>
        <v/>
      </c>
      <c r="CC414" s="26" t="str">
        <f t="shared" si="397"/>
        <v>97. P102  RAW MATERIALS</v>
      </c>
      <c r="CD414" s="26" t="str">
        <f t="shared" si="398"/>
        <v/>
      </c>
      <c r="CE414" s="26" t="str">
        <f t="shared" si="399"/>
        <v/>
      </c>
      <c r="CF414" s="26" t="str">
        <f t="shared" si="400"/>
        <v/>
      </c>
      <c r="CG414" s="26" t="str">
        <f t="shared" si="401"/>
        <v/>
      </c>
      <c r="CH414" s="26" t="str">
        <f t="shared" si="402"/>
        <v/>
      </c>
      <c r="CI414" s="26" t="str">
        <f t="shared" si="403"/>
        <v/>
      </c>
      <c r="CJ414" s="26" t="str">
        <f t="shared" si="404"/>
        <v/>
      </c>
      <c r="CK414" s="26" t="str">
        <f t="shared" si="405"/>
        <v/>
      </c>
      <c r="CL414" s="26" t="str">
        <f t="shared" si="406"/>
        <v/>
      </c>
      <c r="CM414" s="26" t="str">
        <f t="shared" si="407"/>
        <v/>
      </c>
      <c r="CN414" s="26" t="str">
        <f t="shared" si="408"/>
        <v/>
      </c>
      <c r="CO414" s="26" t="str">
        <f t="shared" si="409"/>
        <v/>
      </c>
      <c r="CP414" s="26" t="str">
        <f t="shared" si="410"/>
        <v/>
      </c>
      <c r="CQ414" s="26" t="str">
        <f t="shared" si="411"/>
        <v/>
      </c>
      <c r="CR414" s="26" t="str">
        <f t="shared" si="412"/>
        <v/>
      </c>
      <c r="CS414" s="26" t="str">
        <f t="shared" si="413"/>
        <v/>
      </c>
      <c r="CT414" s="26" t="str">
        <f t="shared" si="414"/>
        <v/>
      </c>
      <c r="CU414" s="26" t="str">
        <f t="shared" si="415"/>
        <v/>
      </c>
      <c r="CV414" s="26" t="str">
        <f t="shared" si="416"/>
        <v/>
      </c>
      <c r="CW414" s="26" t="str">
        <f t="shared" si="417"/>
        <v/>
      </c>
      <c r="CX414" s="26" t="str">
        <f t="shared" si="418"/>
        <v/>
      </c>
      <c r="CY414" s="26" t="str">
        <f t="shared" si="419"/>
        <v/>
      </c>
      <c r="CZ414" s="26" t="str">
        <f t="shared" si="420"/>
        <v/>
      </c>
      <c r="DA414" s="26" t="str">
        <f t="shared" si="421"/>
        <v/>
      </c>
      <c r="DB414" s="26" t="str">
        <f t="shared" si="422"/>
        <v/>
      </c>
      <c r="DC414" s="26" t="str">
        <f t="shared" si="423"/>
        <v/>
      </c>
      <c r="DD414" s="26" t="str">
        <f t="shared" si="424"/>
        <v/>
      </c>
      <c r="DE414" s="26" t="str">
        <f t="shared" si="425"/>
        <v/>
      </c>
      <c r="DF414" s="26" t="str">
        <f t="shared" si="426"/>
        <v/>
      </c>
      <c r="DG414" s="26" t="str">
        <f t="shared" si="427"/>
        <v/>
      </c>
      <c r="DH414" s="26" t="str">
        <f t="shared" si="428"/>
        <v/>
      </c>
      <c r="DI414" s="26" t="str">
        <f t="shared" si="429"/>
        <v/>
      </c>
      <c r="DJ414" s="26" t="str">
        <f t="shared" si="430"/>
        <v/>
      </c>
      <c r="DK414" s="26" t="str">
        <f t="shared" si="431"/>
        <v/>
      </c>
      <c r="DL414" s="26" t="str">
        <f t="shared" si="432"/>
        <v/>
      </c>
      <c r="DM414" s="26" t="str">
        <f t="shared" si="433"/>
        <v/>
      </c>
      <c r="DN414" s="26" t="str">
        <f t="shared" si="434"/>
        <v/>
      </c>
      <c r="DO414" s="26" t="str">
        <f t="shared" si="435"/>
        <v/>
      </c>
      <c r="DP414" s="26" t="str">
        <f t="shared" si="436"/>
        <v/>
      </c>
      <c r="DQ414" s="26" t="str">
        <f t="shared" si="437"/>
        <v/>
      </c>
      <c r="DR414" s="26" t="str">
        <f t="shared" si="438"/>
        <v/>
      </c>
      <c r="DS414" s="26" t="str">
        <f t="shared" si="439"/>
        <v/>
      </c>
      <c r="DT414" s="26" t="str">
        <f t="shared" si="440"/>
        <v/>
      </c>
      <c r="DU414" s="26" t="str">
        <f t="shared" si="441"/>
        <v/>
      </c>
      <c r="DV414" s="26" t="str">
        <f t="shared" si="442"/>
        <v/>
      </c>
    </row>
    <row r="415" spans="1:126" ht="60" x14ac:dyDescent="0.25">
      <c r="A415" t="s">
        <v>1942</v>
      </c>
      <c r="B415">
        <v>2020</v>
      </c>
      <c r="C415" t="s">
        <v>2046</v>
      </c>
      <c r="D415">
        <v>106990</v>
      </c>
      <c r="E415" s="19">
        <v>1320218955060</v>
      </c>
      <c r="F415" t="s">
        <v>560</v>
      </c>
      <c r="G415">
        <v>325212</v>
      </c>
      <c r="H415" t="s">
        <v>561</v>
      </c>
      <c r="I415" t="s">
        <v>562</v>
      </c>
      <c r="J415" t="s">
        <v>464</v>
      </c>
      <c r="K415" t="s">
        <v>227</v>
      </c>
      <c r="L415">
        <v>44301</v>
      </c>
      <c r="M415" s="26" t="str">
        <f t="shared" si="388"/>
        <v>95. USED AS A REACTANT, 97. P102  RAW MATERIALS</v>
      </c>
      <c r="N415" s="26" t="s">
        <v>400</v>
      </c>
      <c r="O415" s="26" t="s">
        <v>401</v>
      </c>
      <c r="P415">
        <v>0</v>
      </c>
      <c r="Q415">
        <v>12</v>
      </c>
      <c r="R415">
        <v>12</v>
      </c>
      <c r="S415" s="26" t="s">
        <v>1941</v>
      </c>
      <c r="T415" s="26" t="s">
        <v>1941</v>
      </c>
      <c r="U415" s="26" t="s">
        <v>1941</v>
      </c>
      <c r="V415" s="26" t="s">
        <v>1941</v>
      </c>
      <c r="W415" s="26" t="s">
        <v>1941</v>
      </c>
      <c r="X415" s="26" t="s">
        <v>1941</v>
      </c>
      <c r="Y415" s="26" t="s">
        <v>1940</v>
      </c>
      <c r="Z415" s="26" t="s">
        <v>1941</v>
      </c>
      <c r="AA415" s="26" t="s">
        <v>1940</v>
      </c>
      <c r="AB415" s="26" t="s">
        <v>1941</v>
      </c>
      <c r="AC415" s="26" t="s">
        <v>1941</v>
      </c>
      <c r="AD415" s="26" t="s">
        <v>1941</v>
      </c>
      <c r="AE415" s="26" t="s">
        <v>1941</v>
      </c>
      <c r="AF415" s="26" t="s">
        <v>1941</v>
      </c>
      <c r="AG415" s="26" t="s">
        <v>1941</v>
      </c>
      <c r="AH415" s="26" t="s">
        <v>1941</v>
      </c>
      <c r="AI415" s="26" t="s">
        <v>1941</v>
      </c>
      <c r="AJ415" s="26" t="s">
        <v>1941</v>
      </c>
      <c r="AK415" s="26" t="s">
        <v>1941</v>
      </c>
      <c r="AL415" s="26" t="s">
        <v>1941</v>
      </c>
      <c r="AM415" s="26" t="s">
        <v>1941</v>
      </c>
      <c r="AN415" s="26" t="s">
        <v>1941</v>
      </c>
      <c r="AO415" s="26" t="s">
        <v>1941</v>
      </c>
      <c r="AP415" s="26" t="s">
        <v>1941</v>
      </c>
      <c r="AQ415" s="26" t="s">
        <v>1941</v>
      </c>
      <c r="AR415" s="26" t="s">
        <v>1941</v>
      </c>
      <c r="AS415" s="26" t="s">
        <v>1941</v>
      </c>
      <c r="AT415" s="26" t="s">
        <v>1941</v>
      </c>
      <c r="AU415" s="26" t="s">
        <v>1941</v>
      </c>
      <c r="AV415" s="26" t="s">
        <v>1941</v>
      </c>
      <c r="AW415" s="26" t="s">
        <v>1941</v>
      </c>
      <c r="AX415" s="26" t="s">
        <v>1941</v>
      </c>
      <c r="AY415" s="26" t="s">
        <v>1941</v>
      </c>
      <c r="AZ415" s="26" t="s">
        <v>1941</v>
      </c>
      <c r="BA415" s="26" t="s">
        <v>1941</v>
      </c>
      <c r="BB415" s="26" t="s">
        <v>1941</v>
      </c>
      <c r="BC415" s="26" t="s">
        <v>1941</v>
      </c>
      <c r="BD415" s="26" t="s">
        <v>1941</v>
      </c>
      <c r="BE415" s="26" t="s">
        <v>1941</v>
      </c>
      <c r="BF415" s="26" t="s">
        <v>1941</v>
      </c>
      <c r="BG415" s="26" t="s">
        <v>1941</v>
      </c>
      <c r="BH415" s="26" t="s">
        <v>1941</v>
      </c>
      <c r="BI415" s="26" t="s">
        <v>1941</v>
      </c>
      <c r="BJ415" s="26" t="s">
        <v>1941</v>
      </c>
      <c r="BK415" s="26" t="s">
        <v>1941</v>
      </c>
      <c r="BL415" s="26" t="s">
        <v>1941</v>
      </c>
      <c r="BM415" s="26" t="s">
        <v>1941</v>
      </c>
      <c r="BN415" s="26" t="s">
        <v>1941</v>
      </c>
      <c r="BO415" s="26" t="s">
        <v>1941</v>
      </c>
      <c r="BP415" s="26" t="s">
        <v>1941</v>
      </c>
      <c r="BQ415" s="26" t="s">
        <v>1941</v>
      </c>
      <c r="BR415" s="26" t="s">
        <v>1941</v>
      </c>
      <c r="BS415" s="26" t="s">
        <v>1941</v>
      </c>
      <c r="BT415" s="26" t="s">
        <v>1941</v>
      </c>
      <c r="BU415" s="26" t="str">
        <f t="shared" si="389"/>
        <v/>
      </c>
      <c r="BV415" s="26" t="str">
        <f t="shared" si="390"/>
        <v/>
      </c>
      <c r="BW415" s="26" t="str">
        <f t="shared" si="391"/>
        <v/>
      </c>
      <c r="BX415" s="26" t="str">
        <f t="shared" si="392"/>
        <v/>
      </c>
      <c r="BY415" s="26" t="str">
        <f t="shared" si="393"/>
        <v/>
      </c>
      <c r="BZ415" s="26" t="str">
        <f t="shared" si="394"/>
        <v/>
      </c>
      <c r="CA415" s="26" t="str">
        <f t="shared" si="395"/>
        <v>95. USED AS A REACTANT</v>
      </c>
      <c r="CB415" s="26" t="str">
        <f t="shared" si="396"/>
        <v/>
      </c>
      <c r="CC415" s="26" t="str">
        <f t="shared" si="397"/>
        <v>97. P102  RAW MATERIALS</v>
      </c>
      <c r="CD415" s="26" t="str">
        <f t="shared" si="398"/>
        <v/>
      </c>
      <c r="CE415" s="26" t="str">
        <f t="shared" si="399"/>
        <v/>
      </c>
      <c r="CF415" s="26" t="str">
        <f t="shared" si="400"/>
        <v/>
      </c>
      <c r="CG415" s="26" t="str">
        <f t="shared" si="401"/>
        <v/>
      </c>
      <c r="CH415" s="26" t="str">
        <f t="shared" si="402"/>
        <v/>
      </c>
      <c r="CI415" s="26" t="str">
        <f t="shared" si="403"/>
        <v/>
      </c>
      <c r="CJ415" s="26" t="str">
        <f t="shared" si="404"/>
        <v/>
      </c>
      <c r="CK415" s="26" t="str">
        <f t="shared" si="405"/>
        <v/>
      </c>
      <c r="CL415" s="26" t="str">
        <f t="shared" si="406"/>
        <v/>
      </c>
      <c r="CM415" s="26" t="str">
        <f t="shared" si="407"/>
        <v/>
      </c>
      <c r="CN415" s="26" t="str">
        <f t="shared" si="408"/>
        <v/>
      </c>
      <c r="CO415" s="26" t="str">
        <f t="shared" si="409"/>
        <v/>
      </c>
      <c r="CP415" s="26" t="str">
        <f t="shared" si="410"/>
        <v/>
      </c>
      <c r="CQ415" s="26" t="str">
        <f t="shared" si="411"/>
        <v/>
      </c>
      <c r="CR415" s="26" t="str">
        <f t="shared" si="412"/>
        <v/>
      </c>
      <c r="CS415" s="26" t="str">
        <f t="shared" si="413"/>
        <v/>
      </c>
      <c r="CT415" s="26" t="str">
        <f t="shared" si="414"/>
        <v/>
      </c>
      <c r="CU415" s="26" t="str">
        <f t="shared" si="415"/>
        <v/>
      </c>
      <c r="CV415" s="26" t="str">
        <f t="shared" si="416"/>
        <v/>
      </c>
      <c r="CW415" s="26" t="str">
        <f t="shared" si="417"/>
        <v/>
      </c>
      <c r="CX415" s="26" t="str">
        <f t="shared" si="418"/>
        <v/>
      </c>
      <c r="CY415" s="26" t="str">
        <f t="shared" si="419"/>
        <v/>
      </c>
      <c r="CZ415" s="26" t="str">
        <f t="shared" si="420"/>
        <v/>
      </c>
      <c r="DA415" s="26" t="str">
        <f t="shared" si="421"/>
        <v/>
      </c>
      <c r="DB415" s="26" t="str">
        <f t="shared" si="422"/>
        <v/>
      </c>
      <c r="DC415" s="26" t="str">
        <f t="shared" si="423"/>
        <v/>
      </c>
      <c r="DD415" s="26" t="str">
        <f t="shared" si="424"/>
        <v/>
      </c>
      <c r="DE415" s="26" t="str">
        <f t="shared" si="425"/>
        <v/>
      </c>
      <c r="DF415" s="26" t="str">
        <f t="shared" si="426"/>
        <v/>
      </c>
      <c r="DG415" s="26" t="str">
        <f t="shared" si="427"/>
        <v/>
      </c>
      <c r="DH415" s="26" t="str">
        <f t="shared" si="428"/>
        <v/>
      </c>
      <c r="DI415" s="26" t="str">
        <f t="shared" si="429"/>
        <v/>
      </c>
      <c r="DJ415" s="26" t="str">
        <f t="shared" si="430"/>
        <v/>
      </c>
      <c r="DK415" s="26" t="str">
        <f t="shared" si="431"/>
        <v/>
      </c>
      <c r="DL415" s="26" t="str">
        <f t="shared" si="432"/>
        <v/>
      </c>
      <c r="DM415" s="26" t="str">
        <f t="shared" si="433"/>
        <v/>
      </c>
      <c r="DN415" s="26" t="str">
        <f t="shared" si="434"/>
        <v/>
      </c>
      <c r="DO415" s="26" t="str">
        <f t="shared" si="435"/>
        <v/>
      </c>
      <c r="DP415" s="26" t="str">
        <f t="shared" si="436"/>
        <v/>
      </c>
      <c r="DQ415" s="26" t="str">
        <f t="shared" si="437"/>
        <v/>
      </c>
      <c r="DR415" s="26" t="str">
        <f t="shared" si="438"/>
        <v/>
      </c>
      <c r="DS415" s="26" t="str">
        <f t="shared" si="439"/>
        <v/>
      </c>
      <c r="DT415" s="26" t="str">
        <f t="shared" si="440"/>
        <v/>
      </c>
      <c r="DU415" s="26" t="str">
        <f t="shared" si="441"/>
        <v/>
      </c>
      <c r="DV415" s="26" t="str">
        <f t="shared" si="442"/>
        <v/>
      </c>
    </row>
    <row r="416" spans="1:126" ht="75" x14ac:dyDescent="0.25">
      <c r="A416" t="s">
        <v>1942</v>
      </c>
      <c r="B416">
        <v>2020</v>
      </c>
      <c r="C416" t="s">
        <v>2046</v>
      </c>
      <c r="D416">
        <v>106990</v>
      </c>
      <c r="E416" s="19">
        <v>1320219280120</v>
      </c>
      <c r="F416" t="s">
        <v>564</v>
      </c>
      <c r="G416">
        <v>325212</v>
      </c>
      <c r="H416" t="s">
        <v>561</v>
      </c>
      <c r="I416" t="s">
        <v>565</v>
      </c>
      <c r="J416" t="s">
        <v>331</v>
      </c>
      <c r="K416" t="s">
        <v>103</v>
      </c>
      <c r="L416">
        <v>70665</v>
      </c>
      <c r="M416" s="26" t="str">
        <f t="shared" si="388"/>
        <v>89. PRODUCE THE CHEMICAL, 93. AS A BYPRODUCT, 94. AS A MANUFACTURED IMPURITY, 116. AS A PROCESS IMPURITY, 133. ANCILLARY OR OTHER USE, 137. Z304  FUEL</v>
      </c>
      <c r="N416" s="26" t="s">
        <v>400</v>
      </c>
      <c r="O416" s="26" t="s">
        <v>401</v>
      </c>
      <c r="P416">
        <v>4000</v>
      </c>
      <c r="Q416">
        <v>4000</v>
      </c>
      <c r="R416">
        <v>8000</v>
      </c>
      <c r="S416" s="26" t="s">
        <v>1940</v>
      </c>
      <c r="T416" s="26" t="s">
        <v>1941</v>
      </c>
      <c r="U416" s="26" t="s">
        <v>1941</v>
      </c>
      <c r="V416" s="26" t="s">
        <v>1941</v>
      </c>
      <c r="W416" s="26" t="s">
        <v>1940</v>
      </c>
      <c r="X416" s="26" t="s">
        <v>1940</v>
      </c>
      <c r="Y416" s="26" t="s">
        <v>1941</v>
      </c>
      <c r="Z416" s="26" t="s">
        <v>1941</v>
      </c>
      <c r="AA416" s="26" t="s">
        <v>1941</v>
      </c>
      <c r="AB416" s="26" t="s">
        <v>1941</v>
      </c>
      <c r="AC416" s="26" t="s">
        <v>1941</v>
      </c>
      <c r="AD416" s="26" t="s">
        <v>1941</v>
      </c>
      <c r="AE416" s="26" t="s">
        <v>1941</v>
      </c>
      <c r="AF416" s="26" t="s">
        <v>1941</v>
      </c>
      <c r="AG416" s="26" t="s">
        <v>1941</v>
      </c>
      <c r="AH416" s="26" t="s">
        <v>1941</v>
      </c>
      <c r="AI416" s="26" t="s">
        <v>1941</v>
      </c>
      <c r="AJ416" s="26" t="s">
        <v>1941</v>
      </c>
      <c r="AK416" s="26" t="s">
        <v>1941</v>
      </c>
      <c r="AL416" s="26" t="s">
        <v>1941</v>
      </c>
      <c r="AM416" s="26" t="s">
        <v>1941</v>
      </c>
      <c r="AN416" s="26" t="s">
        <v>1941</v>
      </c>
      <c r="AO416" s="26" t="s">
        <v>1941</v>
      </c>
      <c r="AP416" s="26" t="s">
        <v>1941</v>
      </c>
      <c r="AQ416" s="26" t="s">
        <v>1941</v>
      </c>
      <c r="AR416" s="26" t="s">
        <v>1941</v>
      </c>
      <c r="AS416" s="26" t="s">
        <v>1941</v>
      </c>
      <c r="AT416" s="26" t="s">
        <v>1940</v>
      </c>
      <c r="AU416" s="26" t="s">
        <v>1941</v>
      </c>
      <c r="AV416" s="26" t="s">
        <v>1941</v>
      </c>
      <c r="AW416" s="26" t="s">
        <v>1941</v>
      </c>
      <c r="AX416" s="26" t="s">
        <v>1941</v>
      </c>
      <c r="AY416" s="26" t="s">
        <v>1941</v>
      </c>
      <c r="AZ416" s="26" t="s">
        <v>1941</v>
      </c>
      <c r="BA416" s="26" t="s">
        <v>1941</v>
      </c>
      <c r="BB416" s="26" t="s">
        <v>1941</v>
      </c>
      <c r="BC416" s="26" t="s">
        <v>1941</v>
      </c>
      <c r="BD416" s="26" t="s">
        <v>1941</v>
      </c>
      <c r="BE416" s="26" t="s">
        <v>1941</v>
      </c>
      <c r="BF416" s="26" t="s">
        <v>1941</v>
      </c>
      <c r="BG416" s="26" t="s">
        <v>1941</v>
      </c>
      <c r="BH416" s="26" t="s">
        <v>1941</v>
      </c>
      <c r="BI416" s="26" t="s">
        <v>1941</v>
      </c>
      <c r="BJ416" s="26" t="s">
        <v>1941</v>
      </c>
      <c r="BK416" s="26" t="s">
        <v>1940</v>
      </c>
      <c r="BL416" s="26" t="s">
        <v>1941</v>
      </c>
      <c r="BM416" s="26" t="s">
        <v>1941</v>
      </c>
      <c r="BN416" s="26" t="s">
        <v>1941</v>
      </c>
      <c r="BO416" s="26" t="s">
        <v>1940</v>
      </c>
      <c r="BP416" s="26" t="s">
        <v>1941</v>
      </c>
      <c r="BQ416" s="26" t="s">
        <v>1941</v>
      </c>
      <c r="BR416" s="26" t="s">
        <v>1941</v>
      </c>
      <c r="BS416" s="26" t="s">
        <v>1941</v>
      </c>
      <c r="BT416" s="26" t="s">
        <v>1941</v>
      </c>
      <c r="BU416" s="26" t="str">
        <f t="shared" si="389"/>
        <v>89. PRODUCE THE CHEMICAL</v>
      </c>
      <c r="BV416" s="26" t="str">
        <f t="shared" si="390"/>
        <v/>
      </c>
      <c r="BW416" s="26" t="str">
        <f t="shared" si="391"/>
        <v/>
      </c>
      <c r="BX416" s="26" t="str">
        <f t="shared" si="392"/>
        <v/>
      </c>
      <c r="BY416" s="26" t="str">
        <f t="shared" si="393"/>
        <v>93. AS A BYPRODUCT</v>
      </c>
      <c r="BZ416" s="26" t="str">
        <f t="shared" si="394"/>
        <v>94. AS A MANUFACTURED IMPURITY</v>
      </c>
      <c r="CA416" s="26" t="str">
        <f t="shared" si="395"/>
        <v/>
      </c>
      <c r="CB416" s="26" t="str">
        <f t="shared" si="396"/>
        <v/>
      </c>
      <c r="CC416" s="26" t="str">
        <f t="shared" si="397"/>
        <v/>
      </c>
      <c r="CD416" s="26" t="str">
        <f t="shared" si="398"/>
        <v/>
      </c>
      <c r="CE416" s="26" t="str">
        <f t="shared" si="399"/>
        <v/>
      </c>
      <c r="CF416" s="26" t="str">
        <f t="shared" si="400"/>
        <v/>
      </c>
      <c r="CG416" s="26" t="str">
        <f t="shared" si="401"/>
        <v/>
      </c>
      <c r="CH416" s="26" t="str">
        <f t="shared" si="402"/>
        <v/>
      </c>
      <c r="CI416" s="26" t="str">
        <f t="shared" si="403"/>
        <v/>
      </c>
      <c r="CJ416" s="26" t="str">
        <f t="shared" si="404"/>
        <v/>
      </c>
      <c r="CK416" s="26" t="str">
        <f t="shared" si="405"/>
        <v/>
      </c>
      <c r="CL416" s="26" t="str">
        <f t="shared" si="406"/>
        <v/>
      </c>
      <c r="CM416" s="26" t="str">
        <f t="shared" si="407"/>
        <v/>
      </c>
      <c r="CN416" s="26" t="str">
        <f t="shared" si="408"/>
        <v/>
      </c>
      <c r="CO416" s="26" t="str">
        <f t="shared" si="409"/>
        <v/>
      </c>
      <c r="CP416" s="26" t="str">
        <f t="shared" si="410"/>
        <v/>
      </c>
      <c r="CQ416" s="26" t="str">
        <f t="shared" si="411"/>
        <v/>
      </c>
      <c r="CR416" s="26" t="str">
        <f t="shared" si="412"/>
        <v/>
      </c>
      <c r="CS416" s="26" t="str">
        <f t="shared" si="413"/>
        <v/>
      </c>
      <c r="CT416" s="26" t="str">
        <f t="shared" si="414"/>
        <v/>
      </c>
      <c r="CU416" s="26" t="str">
        <f t="shared" si="415"/>
        <v/>
      </c>
      <c r="CV416" s="26" t="str">
        <f t="shared" si="416"/>
        <v>116. AS A PROCESS IMPURITY</v>
      </c>
      <c r="CW416" s="26" t="str">
        <f t="shared" si="417"/>
        <v/>
      </c>
      <c r="CX416" s="26" t="str">
        <f t="shared" si="418"/>
        <v/>
      </c>
      <c r="CY416" s="26" t="str">
        <f t="shared" si="419"/>
        <v/>
      </c>
      <c r="CZ416" s="26" t="str">
        <f t="shared" si="420"/>
        <v/>
      </c>
      <c r="DA416" s="26" t="str">
        <f t="shared" si="421"/>
        <v/>
      </c>
      <c r="DB416" s="26" t="str">
        <f t="shared" si="422"/>
        <v/>
      </c>
      <c r="DC416" s="26" t="str">
        <f t="shared" si="423"/>
        <v/>
      </c>
      <c r="DD416" s="26" t="str">
        <f t="shared" si="424"/>
        <v/>
      </c>
      <c r="DE416" s="26" t="str">
        <f t="shared" si="425"/>
        <v/>
      </c>
      <c r="DF416" s="26" t="str">
        <f t="shared" si="426"/>
        <v/>
      </c>
      <c r="DG416" s="26" t="str">
        <f t="shared" si="427"/>
        <v/>
      </c>
      <c r="DH416" s="26" t="str">
        <f t="shared" si="428"/>
        <v/>
      </c>
      <c r="DI416" s="26" t="str">
        <f t="shared" si="429"/>
        <v/>
      </c>
      <c r="DJ416" s="26" t="str">
        <f t="shared" si="430"/>
        <v/>
      </c>
      <c r="DK416" s="26" t="str">
        <f t="shared" si="431"/>
        <v/>
      </c>
      <c r="DL416" s="26" t="str">
        <f t="shared" si="432"/>
        <v/>
      </c>
      <c r="DM416" s="26" t="str">
        <f t="shared" si="433"/>
        <v>133. ANCILLARY OR OTHER USE</v>
      </c>
      <c r="DN416" s="26" t="str">
        <f t="shared" si="434"/>
        <v/>
      </c>
      <c r="DO416" s="26" t="str">
        <f t="shared" si="435"/>
        <v/>
      </c>
      <c r="DP416" s="26" t="str">
        <f t="shared" si="436"/>
        <v/>
      </c>
      <c r="DQ416" s="26" t="str">
        <f t="shared" si="437"/>
        <v>137. Z304  FUEL</v>
      </c>
      <c r="DR416" s="26" t="str">
        <f t="shared" si="438"/>
        <v/>
      </c>
      <c r="DS416" s="26" t="str">
        <f t="shared" si="439"/>
        <v/>
      </c>
      <c r="DT416" s="26" t="str">
        <f t="shared" si="440"/>
        <v/>
      </c>
      <c r="DU416" s="26" t="str">
        <f t="shared" si="441"/>
        <v/>
      </c>
      <c r="DV416" s="26" t="str">
        <f t="shared" si="442"/>
        <v/>
      </c>
    </row>
    <row r="417" spans="1:126" ht="60" x14ac:dyDescent="0.25">
      <c r="A417" t="s">
        <v>1942</v>
      </c>
      <c r="B417">
        <v>2021</v>
      </c>
      <c r="C417" t="s">
        <v>2046</v>
      </c>
      <c r="D417">
        <v>106990</v>
      </c>
      <c r="E417" s="19">
        <v>1321219658299</v>
      </c>
      <c r="F417" t="s">
        <v>560</v>
      </c>
      <c r="G417">
        <v>325212</v>
      </c>
      <c r="H417" t="s">
        <v>561</v>
      </c>
      <c r="I417" t="s">
        <v>562</v>
      </c>
      <c r="J417" t="s">
        <v>464</v>
      </c>
      <c r="K417" t="s">
        <v>227</v>
      </c>
      <c r="L417">
        <v>44301</v>
      </c>
      <c r="M417" s="26" t="str">
        <f t="shared" si="388"/>
        <v>95. USED AS A REACTANT, 97. P102  RAW MATERIALS</v>
      </c>
      <c r="N417" s="26" t="s">
        <v>400</v>
      </c>
      <c r="O417" s="26" t="s">
        <v>401</v>
      </c>
      <c r="P417">
        <v>63</v>
      </c>
      <c r="Q417">
        <v>12</v>
      </c>
      <c r="R417">
        <v>75</v>
      </c>
      <c r="S417" s="26" t="s">
        <v>1941</v>
      </c>
      <c r="T417" s="26" t="s">
        <v>1941</v>
      </c>
      <c r="U417" s="26" t="s">
        <v>1941</v>
      </c>
      <c r="V417" s="26" t="s">
        <v>1941</v>
      </c>
      <c r="W417" s="26" t="s">
        <v>1941</v>
      </c>
      <c r="X417" s="26" t="s">
        <v>1941</v>
      </c>
      <c r="Y417" s="26" t="s">
        <v>1940</v>
      </c>
      <c r="Z417" s="26" t="s">
        <v>1941</v>
      </c>
      <c r="AA417" s="26" t="s">
        <v>1940</v>
      </c>
      <c r="AB417" s="26" t="s">
        <v>1941</v>
      </c>
      <c r="AC417" s="26" t="s">
        <v>1941</v>
      </c>
      <c r="AD417" s="26" t="s">
        <v>1941</v>
      </c>
      <c r="AE417" s="26" t="s">
        <v>1941</v>
      </c>
      <c r="AF417" s="26" t="s">
        <v>1941</v>
      </c>
      <c r="AG417" s="26" t="s">
        <v>1941</v>
      </c>
      <c r="AH417" s="26" t="s">
        <v>1941</v>
      </c>
      <c r="AI417" s="26" t="s">
        <v>1941</v>
      </c>
      <c r="AJ417" s="26" t="s">
        <v>1941</v>
      </c>
      <c r="AK417" s="26" t="s">
        <v>1941</v>
      </c>
      <c r="AL417" s="26" t="s">
        <v>1941</v>
      </c>
      <c r="AM417" s="26" t="s">
        <v>1941</v>
      </c>
      <c r="AN417" s="26" t="s">
        <v>1941</v>
      </c>
      <c r="AO417" s="26" t="s">
        <v>1941</v>
      </c>
      <c r="AP417" s="26" t="s">
        <v>1941</v>
      </c>
      <c r="AQ417" s="26" t="s">
        <v>1941</v>
      </c>
      <c r="AR417" s="26" t="s">
        <v>1941</v>
      </c>
      <c r="AS417" s="26" t="s">
        <v>1941</v>
      </c>
      <c r="AT417" s="26" t="s">
        <v>1941</v>
      </c>
      <c r="AU417" s="26" t="s">
        <v>1941</v>
      </c>
      <c r="AV417" s="26" t="s">
        <v>1941</v>
      </c>
      <c r="AW417" s="26" t="s">
        <v>1941</v>
      </c>
      <c r="AX417" s="26" t="s">
        <v>1941</v>
      </c>
      <c r="AY417" s="26" t="s">
        <v>1941</v>
      </c>
      <c r="AZ417" s="26" t="s">
        <v>1941</v>
      </c>
      <c r="BA417" s="26" t="s">
        <v>1941</v>
      </c>
      <c r="BB417" s="26" t="s">
        <v>1941</v>
      </c>
      <c r="BC417" s="26" t="s">
        <v>1941</v>
      </c>
      <c r="BD417" s="26" t="s">
        <v>1941</v>
      </c>
      <c r="BE417" s="26" t="s">
        <v>1941</v>
      </c>
      <c r="BF417" s="26" t="s">
        <v>1941</v>
      </c>
      <c r="BG417" s="26" t="s">
        <v>1941</v>
      </c>
      <c r="BH417" s="26" t="s">
        <v>1941</v>
      </c>
      <c r="BI417" s="26" t="s">
        <v>1941</v>
      </c>
      <c r="BJ417" s="26" t="s">
        <v>1941</v>
      </c>
      <c r="BK417" s="26" t="s">
        <v>1941</v>
      </c>
      <c r="BL417" s="26" t="s">
        <v>1941</v>
      </c>
      <c r="BM417" s="26" t="s">
        <v>1941</v>
      </c>
      <c r="BN417" s="26" t="s">
        <v>1941</v>
      </c>
      <c r="BO417" s="26" t="s">
        <v>1941</v>
      </c>
      <c r="BP417" s="26" t="s">
        <v>1941</v>
      </c>
      <c r="BQ417" s="26" t="s">
        <v>1941</v>
      </c>
      <c r="BR417" s="26" t="s">
        <v>1941</v>
      </c>
      <c r="BS417" s="26" t="s">
        <v>1941</v>
      </c>
      <c r="BT417" s="26" t="s">
        <v>1941</v>
      </c>
      <c r="BU417" s="26" t="str">
        <f t="shared" si="389"/>
        <v/>
      </c>
      <c r="BV417" s="26" t="str">
        <f t="shared" si="390"/>
        <v/>
      </c>
      <c r="BW417" s="26" t="str">
        <f t="shared" si="391"/>
        <v/>
      </c>
      <c r="BX417" s="26" t="str">
        <f t="shared" si="392"/>
        <v/>
      </c>
      <c r="BY417" s="26" t="str">
        <f t="shared" si="393"/>
        <v/>
      </c>
      <c r="BZ417" s="26" t="str">
        <f t="shared" si="394"/>
        <v/>
      </c>
      <c r="CA417" s="26" t="str">
        <f t="shared" si="395"/>
        <v>95. USED AS A REACTANT</v>
      </c>
      <c r="CB417" s="26" t="str">
        <f t="shared" si="396"/>
        <v/>
      </c>
      <c r="CC417" s="26" t="str">
        <f t="shared" si="397"/>
        <v>97. P102  RAW MATERIALS</v>
      </c>
      <c r="CD417" s="26" t="str">
        <f t="shared" si="398"/>
        <v/>
      </c>
      <c r="CE417" s="26" t="str">
        <f t="shared" si="399"/>
        <v/>
      </c>
      <c r="CF417" s="26" t="str">
        <f t="shared" si="400"/>
        <v/>
      </c>
      <c r="CG417" s="26" t="str">
        <f t="shared" si="401"/>
        <v/>
      </c>
      <c r="CH417" s="26" t="str">
        <f t="shared" si="402"/>
        <v/>
      </c>
      <c r="CI417" s="26" t="str">
        <f t="shared" si="403"/>
        <v/>
      </c>
      <c r="CJ417" s="26" t="str">
        <f t="shared" si="404"/>
        <v/>
      </c>
      <c r="CK417" s="26" t="str">
        <f t="shared" si="405"/>
        <v/>
      </c>
      <c r="CL417" s="26" t="str">
        <f t="shared" si="406"/>
        <v/>
      </c>
      <c r="CM417" s="26" t="str">
        <f t="shared" si="407"/>
        <v/>
      </c>
      <c r="CN417" s="26" t="str">
        <f t="shared" si="408"/>
        <v/>
      </c>
      <c r="CO417" s="26" t="str">
        <f t="shared" si="409"/>
        <v/>
      </c>
      <c r="CP417" s="26" t="str">
        <f t="shared" si="410"/>
        <v/>
      </c>
      <c r="CQ417" s="26" t="str">
        <f t="shared" si="411"/>
        <v/>
      </c>
      <c r="CR417" s="26" t="str">
        <f t="shared" si="412"/>
        <v/>
      </c>
      <c r="CS417" s="26" t="str">
        <f t="shared" si="413"/>
        <v/>
      </c>
      <c r="CT417" s="26" t="str">
        <f t="shared" si="414"/>
        <v/>
      </c>
      <c r="CU417" s="26" t="str">
        <f t="shared" si="415"/>
        <v/>
      </c>
      <c r="CV417" s="26" t="str">
        <f t="shared" si="416"/>
        <v/>
      </c>
      <c r="CW417" s="26" t="str">
        <f t="shared" si="417"/>
        <v/>
      </c>
      <c r="CX417" s="26" t="str">
        <f t="shared" si="418"/>
        <v/>
      </c>
      <c r="CY417" s="26" t="str">
        <f t="shared" si="419"/>
        <v/>
      </c>
      <c r="CZ417" s="26" t="str">
        <f t="shared" si="420"/>
        <v/>
      </c>
      <c r="DA417" s="26" t="str">
        <f t="shared" si="421"/>
        <v/>
      </c>
      <c r="DB417" s="26" t="str">
        <f t="shared" si="422"/>
        <v/>
      </c>
      <c r="DC417" s="26" t="str">
        <f t="shared" si="423"/>
        <v/>
      </c>
      <c r="DD417" s="26" t="str">
        <f t="shared" si="424"/>
        <v/>
      </c>
      <c r="DE417" s="26" t="str">
        <f t="shared" si="425"/>
        <v/>
      </c>
      <c r="DF417" s="26" t="str">
        <f t="shared" si="426"/>
        <v/>
      </c>
      <c r="DG417" s="26" t="str">
        <f t="shared" si="427"/>
        <v/>
      </c>
      <c r="DH417" s="26" t="str">
        <f t="shared" si="428"/>
        <v/>
      </c>
      <c r="DI417" s="26" t="str">
        <f t="shared" si="429"/>
        <v/>
      </c>
      <c r="DJ417" s="26" t="str">
        <f t="shared" si="430"/>
        <v/>
      </c>
      <c r="DK417" s="26" t="str">
        <f t="shared" si="431"/>
        <v/>
      </c>
      <c r="DL417" s="26" t="str">
        <f t="shared" si="432"/>
        <v/>
      </c>
      <c r="DM417" s="26" t="str">
        <f t="shared" si="433"/>
        <v/>
      </c>
      <c r="DN417" s="26" t="str">
        <f t="shared" si="434"/>
        <v/>
      </c>
      <c r="DO417" s="26" t="str">
        <f t="shared" si="435"/>
        <v/>
      </c>
      <c r="DP417" s="26" t="str">
        <f t="shared" si="436"/>
        <v/>
      </c>
      <c r="DQ417" s="26" t="str">
        <f t="shared" si="437"/>
        <v/>
      </c>
      <c r="DR417" s="26" t="str">
        <f t="shared" si="438"/>
        <v/>
      </c>
      <c r="DS417" s="26" t="str">
        <f t="shared" si="439"/>
        <v/>
      </c>
      <c r="DT417" s="26" t="str">
        <f t="shared" si="440"/>
        <v/>
      </c>
      <c r="DU417" s="26" t="str">
        <f t="shared" si="441"/>
        <v/>
      </c>
      <c r="DV417" s="26" t="str">
        <f t="shared" si="442"/>
        <v/>
      </c>
    </row>
    <row r="418" spans="1:126" ht="60" x14ac:dyDescent="0.25">
      <c r="A418" t="s">
        <v>1942</v>
      </c>
      <c r="B418">
        <v>2021</v>
      </c>
      <c r="C418" t="s">
        <v>2046</v>
      </c>
      <c r="D418">
        <v>106990</v>
      </c>
      <c r="E418" s="19">
        <v>1321219828617</v>
      </c>
      <c r="F418" t="s">
        <v>564</v>
      </c>
      <c r="G418">
        <v>325212</v>
      </c>
      <c r="H418" t="s">
        <v>561</v>
      </c>
      <c r="I418" t="s">
        <v>565</v>
      </c>
      <c r="J418" t="s">
        <v>331</v>
      </c>
      <c r="K418" t="s">
        <v>103</v>
      </c>
      <c r="L418">
        <v>70665</v>
      </c>
      <c r="M418" s="26" t="str">
        <f t="shared" si="388"/>
        <v>95. USED AS A REACTANT, 97. P102  RAW MATERIALS</v>
      </c>
      <c r="N418" s="26" t="s">
        <v>400</v>
      </c>
      <c r="O418" s="26" t="s">
        <v>401</v>
      </c>
      <c r="P418">
        <v>5600</v>
      </c>
      <c r="Q418">
        <v>5800</v>
      </c>
      <c r="R418">
        <v>11400</v>
      </c>
      <c r="S418" s="26" t="s">
        <v>1941</v>
      </c>
      <c r="T418" s="26" t="s">
        <v>1941</v>
      </c>
      <c r="U418" s="26" t="s">
        <v>1941</v>
      </c>
      <c r="V418" s="26" t="s">
        <v>1941</v>
      </c>
      <c r="W418" s="26" t="s">
        <v>1941</v>
      </c>
      <c r="X418" s="26" t="s">
        <v>1941</v>
      </c>
      <c r="Y418" s="26" t="s">
        <v>1940</v>
      </c>
      <c r="Z418" s="26" t="s">
        <v>1941</v>
      </c>
      <c r="AA418" s="26" t="s">
        <v>1940</v>
      </c>
      <c r="AB418" s="26" t="s">
        <v>1941</v>
      </c>
      <c r="AC418" s="26" t="s">
        <v>1941</v>
      </c>
      <c r="AD418" s="26" t="s">
        <v>1941</v>
      </c>
      <c r="AE418" s="26" t="s">
        <v>1941</v>
      </c>
      <c r="AF418" s="26" t="s">
        <v>1941</v>
      </c>
      <c r="AG418" s="26" t="s">
        <v>1941</v>
      </c>
      <c r="AH418" s="26" t="s">
        <v>1941</v>
      </c>
      <c r="AI418" s="26" t="s">
        <v>1941</v>
      </c>
      <c r="AJ418" s="26" t="s">
        <v>1941</v>
      </c>
      <c r="AK418" s="26" t="s">
        <v>1941</v>
      </c>
      <c r="AL418" s="26" t="s">
        <v>1941</v>
      </c>
      <c r="AM418" s="26" t="s">
        <v>1941</v>
      </c>
      <c r="AN418" s="26" t="s">
        <v>1941</v>
      </c>
      <c r="AO418" s="26" t="s">
        <v>1941</v>
      </c>
      <c r="AP418" s="26" t="s">
        <v>1941</v>
      </c>
      <c r="AQ418" s="26" t="s">
        <v>1941</v>
      </c>
      <c r="AR418" s="26" t="s">
        <v>1941</v>
      </c>
      <c r="AS418" s="26" t="s">
        <v>1941</v>
      </c>
      <c r="AT418" s="26" t="s">
        <v>1941</v>
      </c>
      <c r="AU418" s="26" t="s">
        <v>1941</v>
      </c>
      <c r="AV418" s="26" t="s">
        <v>1941</v>
      </c>
      <c r="AW418" s="26" t="s">
        <v>1941</v>
      </c>
      <c r="AX418" s="26" t="s">
        <v>1941</v>
      </c>
      <c r="AY418" s="26" t="s">
        <v>1941</v>
      </c>
      <c r="AZ418" s="26" t="s">
        <v>1941</v>
      </c>
      <c r="BA418" s="26" t="s">
        <v>1941</v>
      </c>
      <c r="BB418" s="26" t="s">
        <v>1941</v>
      </c>
      <c r="BC418" s="26" t="s">
        <v>1941</v>
      </c>
      <c r="BD418" s="26" t="s">
        <v>1941</v>
      </c>
      <c r="BE418" s="26" t="s">
        <v>1941</v>
      </c>
      <c r="BF418" s="26" t="s">
        <v>1941</v>
      </c>
      <c r="BG418" s="26" t="s">
        <v>1941</v>
      </c>
      <c r="BH418" s="26" t="s">
        <v>1941</v>
      </c>
      <c r="BI418" s="26" t="s">
        <v>1941</v>
      </c>
      <c r="BJ418" s="26" t="s">
        <v>1941</v>
      </c>
      <c r="BK418" s="26" t="s">
        <v>1941</v>
      </c>
      <c r="BL418" s="26" t="s">
        <v>1941</v>
      </c>
      <c r="BM418" s="26" t="s">
        <v>1941</v>
      </c>
      <c r="BN418" s="26" t="s">
        <v>1941</v>
      </c>
      <c r="BO418" s="26" t="s">
        <v>1941</v>
      </c>
      <c r="BP418" s="26" t="s">
        <v>1941</v>
      </c>
      <c r="BQ418" s="26" t="s">
        <v>1941</v>
      </c>
      <c r="BR418" s="26" t="s">
        <v>1941</v>
      </c>
      <c r="BS418" s="26" t="s">
        <v>1941</v>
      </c>
      <c r="BT418" s="26" t="s">
        <v>1941</v>
      </c>
      <c r="BU418" s="26" t="str">
        <f t="shared" si="389"/>
        <v/>
      </c>
      <c r="BV418" s="26" t="str">
        <f t="shared" si="390"/>
        <v/>
      </c>
      <c r="BW418" s="26" t="str">
        <f t="shared" si="391"/>
        <v/>
      </c>
      <c r="BX418" s="26" t="str">
        <f t="shared" si="392"/>
        <v/>
      </c>
      <c r="BY418" s="26" t="str">
        <f t="shared" si="393"/>
        <v/>
      </c>
      <c r="BZ418" s="26" t="str">
        <f t="shared" si="394"/>
        <v/>
      </c>
      <c r="CA418" s="26" t="str">
        <f t="shared" si="395"/>
        <v>95. USED AS A REACTANT</v>
      </c>
      <c r="CB418" s="26" t="str">
        <f t="shared" si="396"/>
        <v/>
      </c>
      <c r="CC418" s="26" t="str">
        <f t="shared" si="397"/>
        <v>97. P102  RAW MATERIALS</v>
      </c>
      <c r="CD418" s="26" t="str">
        <f t="shared" si="398"/>
        <v/>
      </c>
      <c r="CE418" s="26" t="str">
        <f t="shared" si="399"/>
        <v/>
      </c>
      <c r="CF418" s="26" t="str">
        <f t="shared" si="400"/>
        <v/>
      </c>
      <c r="CG418" s="26" t="str">
        <f t="shared" si="401"/>
        <v/>
      </c>
      <c r="CH418" s="26" t="str">
        <f t="shared" si="402"/>
        <v/>
      </c>
      <c r="CI418" s="26" t="str">
        <f t="shared" si="403"/>
        <v/>
      </c>
      <c r="CJ418" s="26" t="str">
        <f t="shared" si="404"/>
        <v/>
      </c>
      <c r="CK418" s="26" t="str">
        <f t="shared" si="405"/>
        <v/>
      </c>
      <c r="CL418" s="26" t="str">
        <f t="shared" si="406"/>
        <v/>
      </c>
      <c r="CM418" s="26" t="str">
        <f t="shared" si="407"/>
        <v/>
      </c>
      <c r="CN418" s="26" t="str">
        <f t="shared" si="408"/>
        <v/>
      </c>
      <c r="CO418" s="26" t="str">
        <f t="shared" si="409"/>
        <v/>
      </c>
      <c r="CP418" s="26" t="str">
        <f t="shared" si="410"/>
        <v/>
      </c>
      <c r="CQ418" s="26" t="str">
        <f t="shared" si="411"/>
        <v/>
      </c>
      <c r="CR418" s="26" t="str">
        <f t="shared" si="412"/>
        <v/>
      </c>
      <c r="CS418" s="26" t="str">
        <f t="shared" si="413"/>
        <v/>
      </c>
      <c r="CT418" s="26" t="str">
        <f t="shared" si="414"/>
        <v/>
      </c>
      <c r="CU418" s="26" t="str">
        <f t="shared" si="415"/>
        <v/>
      </c>
      <c r="CV418" s="26" t="str">
        <f t="shared" si="416"/>
        <v/>
      </c>
      <c r="CW418" s="26" t="str">
        <f t="shared" si="417"/>
        <v/>
      </c>
      <c r="CX418" s="26" t="str">
        <f t="shared" si="418"/>
        <v/>
      </c>
      <c r="CY418" s="26" t="str">
        <f t="shared" si="419"/>
        <v/>
      </c>
      <c r="CZ418" s="26" t="str">
        <f t="shared" si="420"/>
        <v/>
      </c>
      <c r="DA418" s="26" t="str">
        <f t="shared" si="421"/>
        <v/>
      </c>
      <c r="DB418" s="26" t="str">
        <f t="shared" si="422"/>
        <v/>
      </c>
      <c r="DC418" s="26" t="str">
        <f t="shared" si="423"/>
        <v/>
      </c>
      <c r="DD418" s="26" t="str">
        <f t="shared" si="424"/>
        <v/>
      </c>
      <c r="DE418" s="26" t="str">
        <f t="shared" si="425"/>
        <v/>
      </c>
      <c r="DF418" s="26" t="str">
        <f t="shared" si="426"/>
        <v/>
      </c>
      <c r="DG418" s="26" t="str">
        <f t="shared" si="427"/>
        <v/>
      </c>
      <c r="DH418" s="26" t="str">
        <f t="shared" si="428"/>
        <v/>
      </c>
      <c r="DI418" s="26" t="str">
        <f t="shared" si="429"/>
        <v/>
      </c>
      <c r="DJ418" s="26" t="str">
        <f t="shared" si="430"/>
        <v/>
      </c>
      <c r="DK418" s="26" t="str">
        <f t="shared" si="431"/>
        <v/>
      </c>
      <c r="DL418" s="26" t="str">
        <f t="shared" si="432"/>
        <v/>
      </c>
      <c r="DM418" s="26" t="str">
        <f t="shared" si="433"/>
        <v/>
      </c>
      <c r="DN418" s="26" t="str">
        <f t="shared" si="434"/>
        <v/>
      </c>
      <c r="DO418" s="26" t="str">
        <f t="shared" si="435"/>
        <v/>
      </c>
      <c r="DP418" s="26" t="str">
        <f t="shared" si="436"/>
        <v/>
      </c>
      <c r="DQ418" s="26" t="str">
        <f t="shared" si="437"/>
        <v/>
      </c>
      <c r="DR418" s="26" t="str">
        <f t="shared" si="438"/>
        <v/>
      </c>
      <c r="DS418" s="26" t="str">
        <f t="shared" si="439"/>
        <v/>
      </c>
      <c r="DT418" s="26" t="str">
        <f t="shared" si="440"/>
        <v/>
      </c>
      <c r="DU418" s="26" t="str">
        <f t="shared" si="441"/>
        <v/>
      </c>
      <c r="DV418" s="26" t="str">
        <f t="shared" si="442"/>
        <v/>
      </c>
    </row>
    <row r="419" spans="1:126" ht="60" x14ac:dyDescent="0.25">
      <c r="A419" t="s">
        <v>1942</v>
      </c>
      <c r="B419">
        <v>2016</v>
      </c>
      <c r="C419" t="s">
        <v>2046</v>
      </c>
      <c r="D419">
        <v>106990</v>
      </c>
      <c r="E419" s="19">
        <v>1316215427562</v>
      </c>
      <c r="F419" t="s">
        <v>567</v>
      </c>
      <c r="G419">
        <v>324110</v>
      </c>
      <c r="H419" t="s">
        <v>568</v>
      </c>
      <c r="I419" t="s">
        <v>569</v>
      </c>
      <c r="J419" t="s">
        <v>344</v>
      </c>
      <c r="K419" t="s">
        <v>113</v>
      </c>
      <c r="L419">
        <v>78407</v>
      </c>
      <c r="M419" s="26" t="str">
        <f t="shared" si="388"/>
        <v>89. PRODUCE THE CHEMICAL, 93. AS A BYPRODUCT, 94. AS A MANUFACTURED IMPURITY, 116. AS A PROCESS IMPURITY</v>
      </c>
      <c r="N419" s="26" t="s">
        <v>2085</v>
      </c>
      <c r="O419" s="26" t="s">
        <v>2090</v>
      </c>
      <c r="P419">
        <v>56</v>
      </c>
      <c r="Q419">
        <v>4</v>
      </c>
      <c r="R419">
        <v>60</v>
      </c>
      <c r="S419" s="26" t="s">
        <v>1940</v>
      </c>
      <c r="T419" s="26" t="s">
        <v>1941</v>
      </c>
      <c r="U419" s="26" t="s">
        <v>1941</v>
      </c>
      <c r="V419" s="26" t="s">
        <v>1941</v>
      </c>
      <c r="W419" s="26" t="s">
        <v>1940</v>
      </c>
      <c r="X419" s="26" t="s">
        <v>1940</v>
      </c>
      <c r="Y419" s="26" t="s">
        <v>1941</v>
      </c>
      <c r="AE419" s="26" t="s">
        <v>1941</v>
      </c>
      <c r="AR419" s="26" t="s">
        <v>1941</v>
      </c>
      <c r="AS419" s="26" t="s">
        <v>1941</v>
      </c>
      <c r="AT419" s="26" t="s">
        <v>1940</v>
      </c>
      <c r="AV419" s="26" t="s">
        <v>1941</v>
      </c>
      <c r="BD419" s="26" t="s">
        <v>1941</v>
      </c>
      <c r="BK419" s="26" t="s">
        <v>1941</v>
      </c>
      <c r="BU419" s="26" t="str">
        <f t="shared" si="389"/>
        <v>89. PRODUCE THE CHEMICAL</v>
      </c>
      <c r="BV419" s="26" t="str">
        <f t="shared" si="390"/>
        <v/>
      </c>
      <c r="BW419" s="26" t="str">
        <f t="shared" si="391"/>
        <v/>
      </c>
      <c r="BX419" s="26" t="str">
        <f t="shared" si="392"/>
        <v/>
      </c>
      <c r="BY419" s="26" t="str">
        <f t="shared" si="393"/>
        <v>93. AS A BYPRODUCT</v>
      </c>
      <c r="BZ419" s="26" t="str">
        <f t="shared" si="394"/>
        <v>94. AS A MANUFACTURED IMPURITY</v>
      </c>
      <c r="CA419" s="26" t="str">
        <f t="shared" si="395"/>
        <v/>
      </c>
      <c r="CB419" s="26" t="str">
        <f t="shared" si="396"/>
        <v/>
      </c>
      <c r="CC419" s="26" t="str">
        <f t="shared" si="397"/>
        <v/>
      </c>
      <c r="CD419" s="26" t="str">
        <f t="shared" si="398"/>
        <v/>
      </c>
      <c r="CE419" s="26" t="str">
        <f t="shared" si="399"/>
        <v/>
      </c>
      <c r="CF419" s="26" t="str">
        <f t="shared" si="400"/>
        <v/>
      </c>
      <c r="CG419" s="26" t="str">
        <f t="shared" si="401"/>
        <v/>
      </c>
      <c r="CH419" s="26" t="str">
        <f t="shared" si="402"/>
        <v/>
      </c>
      <c r="CI419" s="26" t="str">
        <f t="shared" si="403"/>
        <v/>
      </c>
      <c r="CJ419" s="26" t="str">
        <f t="shared" si="404"/>
        <v/>
      </c>
      <c r="CK419" s="26" t="str">
        <f t="shared" si="405"/>
        <v/>
      </c>
      <c r="CL419" s="26" t="str">
        <f t="shared" si="406"/>
        <v/>
      </c>
      <c r="CM419" s="26" t="str">
        <f t="shared" si="407"/>
        <v/>
      </c>
      <c r="CN419" s="26" t="str">
        <f t="shared" si="408"/>
        <v/>
      </c>
      <c r="CO419" s="26" t="str">
        <f t="shared" si="409"/>
        <v/>
      </c>
      <c r="CP419" s="26" t="str">
        <f t="shared" si="410"/>
        <v/>
      </c>
      <c r="CQ419" s="26" t="str">
        <f t="shared" si="411"/>
        <v/>
      </c>
      <c r="CR419" s="26" t="str">
        <f t="shared" si="412"/>
        <v/>
      </c>
      <c r="CS419" s="26" t="str">
        <f t="shared" si="413"/>
        <v/>
      </c>
      <c r="CT419" s="26" t="str">
        <f t="shared" si="414"/>
        <v/>
      </c>
      <c r="CU419" s="26" t="str">
        <f t="shared" si="415"/>
        <v/>
      </c>
      <c r="CV419" s="26" t="str">
        <f t="shared" si="416"/>
        <v>116. AS A PROCESS IMPURITY</v>
      </c>
      <c r="CW419" s="26" t="str">
        <f t="shared" si="417"/>
        <v/>
      </c>
      <c r="CX419" s="26" t="str">
        <f t="shared" si="418"/>
        <v/>
      </c>
      <c r="CY419" s="26" t="str">
        <f t="shared" si="419"/>
        <v/>
      </c>
      <c r="CZ419" s="26" t="str">
        <f t="shared" si="420"/>
        <v/>
      </c>
      <c r="DA419" s="26" t="str">
        <f t="shared" si="421"/>
        <v/>
      </c>
      <c r="DB419" s="26" t="str">
        <f t="shared" si="422"/>
        <v/>
      </c>
      <c r="DC419" s="26" t="str">
        <f t="shared" si="423"/>
        <v/>
      </c>
      <c r="DD419" s="26" t="str">
        <f t="shared" si="424"/>
        <v/>
      </c>
      <c r="DE419" s="26" t="str">
        <f t="shared" si="425"/>
        <v/>
      </c>
      <c r="DF419" s="26" t="str">
        <f t="shared" si="426"/>
        <v/>
      </c>
      <c r="DG419" s="26" t="str">
        <f t="shared" si="427"/>
        <v/>
      </c>
      <c r="DH419" s="26" t="str">
        <f t="shared" si="428"/>
        <v/>
      </c>
      <c r="DI419" s="26" t="str">
        <f t="shared" si="429"/>
        <v/>
      </c>
      <c r="DJ419" s="26" t="str">
        <f t="shared" si="430"/>
        <v/>
      </c>
      <c r="DK419" s="26" t="str">
        <f t="shared" si="431"/>
        <v/>
      </c>
      <c r="DL419" s="26" t="str">
        <f t="shared" si="432"/>
        <v/>
      </c>
      <c r="DM419" s="26" t="str">
        <f t="shared" si="433"/>
        <v/>
      </c>
      <c r="DN419" s="26" t="str">
        <f t="shared" si="434"/>
        <v/>
      </c>
      <c r="DO419" s="26" t="str">
        <f t="shared" si="435"/>
        <v/>
      </c>
      <c r="DP419" s="26" t="str">
        <f t="shared" si="436"/>
        <v/>
      </c>
      <c r="DQ419" s="26" t="str">
        <f t="shared" si="437"/>
        <v/>
      </c>
      <c r="DR419" s="26" t="str">
        <f t="shared" si="438"/>
        <v/>
      </c>
      <c r="DS419" s="26" t="str">
        <f t="shared" si="439"/>
        <v/>
      </c>
      <c r="DT419" s="26" t="str">
        <f t="shared" si="440"/>
        <v/>
      </c>
      <c r="DU419" s="26" t="str">
        <f t="shared" si="441"/>
        <v/>
      </c>
      <c r="DV419" s="26" t="str">
        <f t="shared" si="442"/>
        <v/>
      </c>
    </row>
    <row r="420" spans="1:126" ht="60" x14ac:dyDescent="0.25">
      <c r="A420" t="s">
        <v>1942</v>
      </c>
      <c r="B420">
        <v>2017</v>
      </c>
      <c r="C420" t="s">
        <v>2046</v>
      </c>
      <c r="D420">
        <v>106990</v>
      </c>
      <c r="E420" s="19">
        <v>1317216405795</v>
      </c>
      <c r="F420" t="s">
        <v>567</v>
      </c>
      <c r="G420">
        <v>324110</v>
      </c>
      <c r="H420" t="s">
        <v>568</v>
      </c>
      <c r="I420" t="s">
        <v>569</v>
      </c>
      <c r="J420" t="s">
        <v>344</v>
      </c>
      <c r="K420" t="s">
        <v>113</v>
      </c>
      <c r="L420">
        <v>78407</v>
      </c>
      <c r="M420" s="26" t="str">
        <f t="shared" si="388"/>
        <v>89. PRODUCE THE CHEMICAL, 93. AS A BYPRODUCT, 94. AS A MANUFACTURED IMPURITY, 116. AS A PROCESS IMPURITY</v>
      </c>
      <c r="N420" s="26" t="s">
        <v>2085</v>
      </c>
      <c r="O420" s="26" t="s">
        <v>2090</v>
      </c>
      <c r="P420">
        <v>55</v>
      </c>
      <c r="Q420">
        <v>0</v>
      </c>
      <c r="R420">
        <v>55</v>
      </c>
      <c r="S420" s="26" t="s">
        <v>1940</v>
      </c>
      <c r="T420" s="26" t="s">
        <v>1941</v>
      </c>
      <c r="U420" s="26" t="s">
        <v>1941</v>
      </c>
      <c r="V420" s="26" t="s">
        <v>1941</v>
      </c>
      <c r="W420" s="26" t="s">
        <v>1940</v>
      </c>
      <c r="X420" s="26" t="s">
        <v>1940</v>
      </c>
      <c r="Y420" s="26" t="s">
        <v>1941</v>
      </c>
      <c r="AE420" s="26" t="s">
        <v>1941</v>
      </c>
      <c r="AR420" s="26" t="s">
        <v>1941</v>
      </c>
      <c r="AS420" s="26" t="s">
        <v>1941</v>
      </c>
      <c r="AT420" s="26" t="s">
        <v>1940</v>
      </c>
      <c r="AV420" s="26" t="s">
        <v>1941</v>
      </c>
      <c r="BD420" s="26" t="s">
        <v>1941</v>
      </c>
      <c r="BK420" s="26" t="s">
        <v>1941</v>
      </c>
      <c r="BU420" s="26" t="str">
        <f t="shared" si="389"/>
        <v>89. PRODUCE THE CHEMICAL</v>
      </c>
      <c r="BV420" s="26" t="str">
        <f t="shared" si="390"/>
        <v/>
      </c>
      <c r="BW420" s="26" t="str">
        <f t="shared" si="391"/>
        <v/>
      </c>
      <c r="BX420" s="26" t="str">
        <f t="shared" si="392"/>
        <v/>
      </c>
      <c r="BY420" s="26" t="str">
        <f t="shared" si="393"/>
        <v>93. AS A BYPRODUCT</v>
      </c>
      <c r="BZ420" s="26" t="str">
        <f t="shared" si="394"/>
        <v>94. AS A MANUFACTURED IMPURITY</v>
      </c>
      <c r="CA420" s="26" t="str">
        <f t="shared" si="395"/>
        <v/>
      </c>
      <c r="CB420" s="26" t="str">
        <f t="shared" si="396"/>
        <v/>
      </c>
      <c r="CC420" s="26" t="str">
        <f t="shared" si="397"/>
        <v/>
      </c>
      <c r="CD420" s="26" t="str">
        <f t="shared" si="398"/>
        <v/>
      </c>
      <c r="CE420" s="26" t="str">
        <f t="shared" si="399"/>
        <v/>
      </c>
      <c r="CF420" s="26" t="str">
        <f t="shared" si="400"/>
        <v/>
      </c>
      <c r="CG420" s="26" t="str">
        <f t="shared" si="401"/>
        <v/>
      </c>
      <c r="CH420" s="26" t="str">
        <f t="shared" si="402"/>
        <v/>
      </c>
      <c r="CI420" s="26" t="str">
        <f t="shared" si="403"/>
        <v/>
      </c>
      <c r="CJ420" s="26" t="str">
        <f t="shared" si="404"/>
        <v/>
      </c>
      <c r="CK420" s="26" t="str">
        <f t="shared" si="405"/>
        <v/>
      </c>
      <c r="CL420" s="26" t="str">
        <f t="shared" si="406"/>
        <v/>
      </c>
      <c r="CM420" s="26" t="str">
        <f t="shared" si="407"/>
        <v/>
      </c>
      <c r="CN420" s="26" t="str">
        <f t="shared" si="408"/>
        <v/>
      </c>
      <c r="CO420" s="26" t="str">
        <f t="shared" si="409"/>
        <v/>
      </c>
      <c r="CP420" s="26" t="str">
        <f t="shared" si="410"/>
        <v/>
      </c>
      <c r="CQ420" s="26" t="str">
        <f t="shared" si="411"/>
        <v/>
      </c>
      <c r="CR420" s="26" t="str">
        <f t="shared" si="412"/>
        <v/>
      </c>
      <c r="CS420" s="26" t="str">
        <f t="shared" si="413"/>
        <v/>
      </c>
      <c r="CT420" s="26" t="str">
        <f t="shared" si="414"/>
        <v/>
      </c>
      <c r="CU420" s="26" t="str">
        <f t="shared" si="415"/>
        <v/>
      </c>
      <c r="CV420" s="26" t="str">
        <f t="shared" si="416"/>
        <v>116. AS A PROCESS IMPURITY</v>
      </c>
      <c r="CW420" s="26" t="str">
        <f t="shared" si="417"/>
        <v/>
      </c>
      <c r="CX420" s="26" t="str">
        <f t="shared" si="418"/>
        <v/>
      </c>
      <c r="CY420" s="26" t="str">
        <f t="shared" si="419"/>
        <v/>
      </c>
      <c r="CZ420" s="26" t="str">
        <f t="shared" si="420"/>
        <v/>
      </c>
      <c r="DA420" s="26" t="str">
        <f t="shared" si="421"/>
        <v/>
      </c>
      <c r="DB420" s="26" t="str">
        <f t="shared" si="422"/>
        <v/>
      </c>
      <c r="DC420" s="26" t="str">
        <f t="shared" si="423"/>
        <v/>
      </c>
      <c r="DD420" s="26" t="str">
        <f t="shared" si="424"/>
        <v/>
      </c>
      <c r="DE420" s="26" t="str">
        <f t="shared" si="425"/>
        <v/>
      </c>
      <c r="DF420" s="26" t="str">
        <f t="shared" si="426"/>
        <v/>
      </c>
      <c r="DG420" s="26" t="str">
        <f t="shared" si="427"/>
        <v/>
      </c>
      <c r="DH420" s="26" t="str">
        <f t="shared" si="428"/>
        <v/>
      </c>
      <c r="DI420" s="26" t="str">
        <f t="shared" si="429"/>
        <v/>
      </c>
      <c r="DJ420" s="26" t="str">
        <f t="shared" si="430"/>
        <v/>
      </c>
      <c r="DK420" s="26" t="str">
        <f t="shared" si="431"/>
        <v/>
      </c>
      <c r="DL420" s="26" t="str">
        <f t="shared" si="432"/>
        <v/>
      </c>
      <c r="DM420" s="26" t="str">
        <f t="shared" si="433"/>
        <v/>
      </c>
      <c r="DN420" s="26" t="str">
        <f t="shared" si="434"/>
        <v/>
      </c>
      <c r="DO420" s="26" t="str">
        <f t="shared" si="435"/>
        <v/>
      </c>
      <c r="DP420" s="26" t="str">
        <f t="shared" si="436"/>
        <v/>
      </c>
      <c r="DQ420" s="26" t="str">
        <f t="shared" si="437"/>
        <v/>
      </c>
      <c r="DR420" s="26" t="str">
        <f t="shared" si="438"/>
        <v/>
      </c>
      <c r="DS420" s="26" t="str">
        <f t="shared" si="439"/>
        <v/>
      </c>
      <c r="DT420" s="26" t="str">
        <f t="shared" si="440"/>
        <v/>
      </c>
      <c r="DU420" s="26" t="str">
        <f t="shared" si="441"/>
        <v/>
      </c>
      <c r="DV420" s="26" t="str">
        <f t="shared" si="442"/>
        <v/>
      </c>
    </row>
    <row r="421" spans="1:126" ht="75" x14ac:dyDescent="0.25">
      <c r="A421" t="s">
        <v>1942</v>
      </c>
      <c r="B421">
        <v>2018</v>
      </c>
      <c r="C421" t="s">
        <v>2046</v>
      </c>
      <c r="D421">
        <v>106990</v>
      </c>
      <c r="E421" s="19">
        <v>1318217283860</v>
      </c>
      <c r="F421" t="s">
        <v>567</v>
      </c>
      <c r="G421">
        <v>324110</v>
      </c>
      <c r="H421" t="s">
        <v>568</v>
      </c>
      <c r="I421" t="s">
        <v>569</v>
      </c>
      <c r="J421" t="s">
        <v>344</v>
      </c>
      <c r="K421" t="s">
        <v>113</v>
      </c>
      <c r="L421">
        <v>78407</v>
      </c>
      <c r="M421" s="26" t="str">
        <f>_xlfn.TEXTJOIN(", ", TRUE, BU421:DV421)</f>
        <v>89. PRODUCE THE CHEMICAL, 93. AS A BYPRODUCT, 94. AS A MANUFACTURED IMPURITY, 116. AS A PROCESS IMPURITY, 133. ANCILLARY OR OTHER USE, 137. Z304  FUEL</v>
      </c>
      <c r="N421" s="26" t="s">
        <v>2085</v>
      </c>
      <c r="O421" s="26" t="s">
        <v>2090</v>
      </c>
      <c r="P421">
        <v>57.2</v>
      </c>
      <c r="Q421">
        <v>21.2</v>
      </c>
      <c r="R421">
        <v>78.400000000000006</v>
      </c>
      <c r="S421" s="26" t="s">
        <v>1940</v>
      </c>
      <c r="T421" s="26" t="s">
        <v>1941</v>
      </c>
      <c r="U421" s="26" t="s">
        <v>1941</v>
      </c>
      <c r="V421" s="26" t="s">
        <v>1941</v>
      </c>
      <c r="W421" s="26" t="s">
        <v>1940</v>
      </c>
      <c r="X421" s="26" t="s">
        <v>1940</v>
      </c>
      <c r="Y421" s="26" t="s">
        <v>1941</v>
      </c>
      <c r="Z421" s="26" t="s">
        <v>1941</v>
      </c>
      <c r="AA421" s="26" t="s">
        <v>1941</v>
      </c>
      <c r="AB421" s="26" t="s">
        <v>1941</v>
      </c>
      <c r="AC421" s="26" t="s">
        <v>1941</v>
      </c>
      <c r="AD421" s="26" t="s">
        <v>1941</v>
      </c>
      <c r="AE421" s="26" t="s">
        <v>1941</v>
      </c>
      <c r="AF421" s="26" t="s">
        <v>1941</v>
      </c>
      <c r="AG421" s="26" t="s">
        <v>1941</v>
      </c>
      <c r="AH421" s="26" t="s">
        <v>1941</v>
      </c>
      <c r="AI421" s="26" t="s">
        <v>1941</v>
      </c>
      <c r="AJ421" s="26" t="s">
        <v>1941</v>
      </c>
      <c r="AK421" s="26" t="s">
        <v>1941</v>
      </c>
      <c r="AL421" s="26" t="s">
        <v>1941</v>
      </c>
      <c r="AM421" s="26" t="s">
        <v>1941</v>
      </c>
      <c r="AN421" s="26" t="s">
        <v>1941</v>
      </c>
      <c r="AO421" s="26" t="s">
        <v>1941</v>
      </c>
      <c r="AP421" s="26" t="s">
        <v>1941</v>
      </c>
      <c r="AQ421" s="26" t="s">
        <v>1941</v>
      </c>
      <c r="AR421" s="26" t="s">
        <v>1941</v>
      </c>
      <c r="AS421" s="26" t="s">
        <v>1941</v>
      </c>
      <c r="AT421" s="26" t="s">
        <v>1940</v>
      </c>
      <c r="AU421" s="26" t="s">
        <v>1941</v>
      </c>
      <c r="AV421" s="26" t="s">
        <v>1941</v>
      </c>
      <c r="AW421" s="26" t="s">
        <v>1941</v>
      </c>
      <c r="AX421" s="26" t="s">
        <v>1941</v>
      </c>
      <c r="AY421" s="26" t="s">
        <v>1941</v>
      </c>
      <c r="AZ421" s="26" t="s">
        <v>1941</v>
      </c>
      <c r="BA421" s="26" t="s">
        <v>1941</v>
      </c>
      <c r="BB421" s="26" t="s">
        <v>1941</v>
      </c>
      <c r="BC421" s="26" t="s">
        <v>1941</v>
      </c>
      <c r="BD421" s="26" t="s">
        <v>1941</v>
      </c>
      <c r="BE421" s="26" t="s">
        <v>1941</v>
      </c>
      <c r="BF421" s="26" t="s">
        <v>1941</v>
      </c>
      <c r="BG421" s="26" t="s">
        <v>1941</v>
      </c>
      <c r="BH421" s="26" t="s">
        <v>1941</v>
      </c>
      <c r="BI421" s="26" t="s">
        <v>1941</v>
      </c>
      <c r="BJ421" s="26" t="s">
        <v>1941</v>
      </c>
      <c r="BK421" s="26" t="s">
        <v>1940</v>
      </c>
      <c r="BL421" s="26" t="s">
        <v>1941</v>
      </c>
      <c r="BM421" s="26" t="s">
        <v>1941</v>
      </c>
      <c r="BN421" s="26" t="s">
        <v>1941</v>
      </c>
      <c r="BO421" s="26" t="s">
        <v>1940</v>
      </c>
      <c r="BP421" s="26" t="s">
        <v>1941</v>
      </c>
      <c r="BQ421" s="26" t="s">
        <v>1941</v>
      </c>
      <c r="BR421" s="26" t="s">
        <v>1941</v>
      </c>
      <c r="BS421" s="26" t="s">
        <v>1941</v>
      </c>
      <c r="BT421" s="26" t="s">
        <v>1941</v>
      </c>
      <c r="BU421" s="26" t="str">
        <f t="shared" si="389"/>
        <v>89. PRODUCE THE CHEMICAL</v>
      </c>
      <c r="BV421" s="26" t="str">
        <f t="shared" si="390"/>
        <v/>
      </c>
      <c r="BW421" s="26" t="str">
        <f t="shared" si="391"/>
        <v/>
      </c>
      <c r="BX421" s="26" t="str">
        <f t="shared" si="392"/>
        <v/>
      </c>
      <c r="BY421" s="26" t="str">
        <f t="shared" si="393"/>
        <v>93. AS A BYPRODUCT</v>
      </c>
      <c r="BZ421" s="26" t="str">
        <f t="shared" si="394"/>
        <v>94. AS A MANUFACTURED IMPURITY</v>
      </c>
      <c r="CA421" s="26" t="str">
        <f t="shared" si="395"/>
        <v/>
      </c>
      <c r="CB421" s="26" t="str">
        <f t="shared" si="396"/>
        <v/>
      </c>
      <c r="CC421" s="26" t="str">
        <f t="shared" si="397"/>
        <v/>
      </c>
      <c r="CD421" s="26" t="str">
        <f t="shared" si="398"/>
        <v/>
      </c>
      <c r="CE421" s="26" t="str">
        <f t="shared" si="399"/>
        <v/>
      </c>
      <c r="CF421" s="26" t="str">
        <f t="shared" si="400"/>
        <v/>
      </c>
      <c r="CG421" s="26" t="str">
        <f t="shared" si="401"/>
        <v/>
      </c>
      <c r="CH421" s="26" t="str">
        <f t="shared" si="402"/>
        <v/>
      </c>
      <c r="CI421" s="26" t="str">
        <f t="shared" si="403"/>
        <v/>
      </c>
      <c r="CJ421" s="26" t="str">
        <f t="shared" si="404"/>
        <v/>
      </c>
      <c r="CK421" s="26" t="str">
        <f t="shared" si="405"/>
        <v/>
      </c>
      <c r="CL421" s="26" t="str">
        <f t="shared" si="406"/>
        <v/>
      </c>
      <c r="CM421" s="26" t="str">
        <f t="shared" si="407"/>
        <v/>
      </c>
      <c r="CN421" s="26" t="str">
        <f t="shared" si="408"/>
        <v/>
      </c>
      <c r="CO421" s="26" t="str">
        <f t="shared" si="409"/>
        <v/>
      </c>
      <c r="CP421" s="26" t="str">
        <f t="shared" si="410"/>
        <v/>
      </c>
      <c r="CQ421" s="26" t="str">
        <f t="shared" si="411"/>
        <v/>
      </c>
      <c r="CR421" s="26" t="str">
        <f t="shared" si="412"/>
        <v/>
      </c>
      <c r="CS421" s="26" t="str">
        <f t="shared" si="413"/>
        <v/>
      </c>
      <c r="CT421" s="26" t="str">
        <f t="shared" si="414"/>
        <v/>
      </c>
      <c r="CU421" s="26" t="str">
        <f t="shared" si="415"/>
        <v/>
      </c>
      <c r="CV421" s="26" t="str">
        <f t="shared" si="416"/>
        <v>116. AS A PROCESS IMPURITY</v>
      </c>
      <c r="CW421" s="26" t="str">
        <f t="shared" si="417"/>
        <v/>
      </c>
      <c r="CX421" s="26" t="str">
        <f t="shared" si="418"/>
        <v/>
      </c>
      <c r="CY421" s="26" t="str">
        <f t="shared" si="419"/>
        <v/>
      </c>
      <c r="CZ421" s="26" t="str">
        <f t="shared" si="420"/>
        <v/>
      </c>
      <c r="DA421" s="26" t="str">
        <f t="shared" si="421"/>
        <v/>
      </c>
      <c r="DB421" s="26" t="str">
        <f t="shared" si="422"/>
        <v/>
      </c>
      <c r="DC421" s="26" t="str">
        <f t="shared" si="423"/>
        <v/>
      </c>
      <c r="DD421" s="26" t="str">
        <f t="shared" si="424"/>
        <v/>
      </c>
      <c r="DE421" s="26" t="str">
        <f t="shared" si="425"/>
        <v/>
      </c>
      <c r="DF421" s="26" t="str">
        <f t="shared" si="426"/>
        <v/>
      </c>
      <c r="DG421" s="26" t="str">
        <f t="shared" si="427"/>
        <v/>
      </c>
      <c r="DH421" s="26" t="str">
        <f t="shared" si="428"/>
        <v/>
      </c>
      <c r="DI421" s="26" t="str">
        <f t="shared" si="429"/>
        <v/>
      </c>
      <c r="DJ421" s="26" t="str">
        <f t="shared" si="430"/>
        <v/>
      </c>
      <c r="DK421" s="26" t="str">
        <f t="shared" si="431"/>
        <v/>
      </c>
      <c r="DL421" s="26" t="str">
        <f t="shared" si="432"/>
        <v/>
      </c>
      <c r="DM421" s="26" t="str">
        <f t="shared" si="433"/>
        <v>133. ANCILLARY OR OTHER USE</v>
      </c>
      <c r="DN421" s="26" t="str">
        <f t="shared" si="434"/>
        <v/>
      </c>
      <c r="DO421" s="26" t="str">
        <f t="shared" si="435"/>
        <v/>
      </c>
      <c r="DP421" s="26" t="str">
        <f t="shared" si="436"/>
        <v/>
      </c>
      <c r="DQ421" s="26" t="str">
        <f t="shared" si="437"/>
        <v>137. Z304  FUEL</v>
      </c>
      <c r="DR421" s="26" t="str">
        <f t="shared" si="438"/>
        <v/>
      </c>
      <c r="DS421" s="26" t="str">
        <f t="shared" si="439"/>
        <v/>
      </c>
      <c r="DT421" s="26" t="str">
        <f t="shared" si="440"/>
        <v/>
      </c>
      <c r="DU421" s="26" t="str">
        <f t="shared" si="441"/>
        <v/>
      </c>
      <c r="DV421" s="26" t="str">
        <f t="shared" si="442"/>
        <v/>
      </c>
    </row>
    <row r="422" spans="1:126" ht="75" x14ac:dyDescent="0.25">
      <c r="A422" t="s">
        <v>1942</v>
      </c>
      <c r="B422">
        <v>2019</v>
      </c>
      <c r="C422" t="s">
        <v>2046</v>
      </c>
      <c r="D422">
        <v>106990</v>
      </c>
      <c r="E422" s="19">
        <v>1319218255685</v>
      </c>
      <c r="F422" t="s">
        <v>567</v>
      </c>
      <c r="G422">
        <v>324110</v>
      </c>
      <c r="H422" t="s">
        <v>568</v>
      </c>
      <c r="I422" t="s">
        <v>569</v>
      </c>
      <c r="J422" t="s">
        <v>344</v>
      </c>
      <c r="K422" t="s">
        <v>113</v>
      </c>
      <c r="L422">
        <v>78407</v>
      </c>
      <c r="M422" s="26" t="str">
        <f t="shared" si="388"/>
        <v>89. PRODUCE THE CHEMICAL, 93. AS A BYPRODUCT, 94. AS A MANUFACTURED IMPURITY, 116. AS A PROCESS IMPURITY, 133. ANCILLARY OR OTHER USE, 137. Z304  FUEL</v>
      </c>
      <c r="N422" s="26" t="s">
        <v>2085</v>
      </c>
      <c r="O422" s="26" t="s">
        <v>2090</v>
      </c>
      <c r="P422">
        <v>55</v>
      </c>
      <c r="Q422">
        <v>15</v>
      </c>
      <c r="R422">
        <v>70</v>
      </c>
      <c r="S422" s="26" t="s">
        <v>1940</v>
      </c>
      <c r="T422" s="26" t="s">
        <v>1941</v>
      </c>
      <c r="U422" s="26" t="s">
        <v>1941</v>
      </c>
      <c r="V422" s="26" t="s">
        <v>1941</v>
      </c>
      <c r="W422" s="26" t="s">
        <v>1940</v>
      </c>
      <c r="X422" s="26" t="s">
        <v>1940</v>
      </c>
      <c r="Y422" s="26" t="s">
        <v>1941</v>
      </c>
      <c r="Z422" s="26" t="s">
        <v>1941</v>
      </c>
      <c r="AA422" s="26" t="s">
        <v>1941</v>
      </c>
      <c r="AB422" s="26" t="s">
        <v>1941</v>
      </c>
      <c r="AC422" s="26" t="s">
        <v>1941</v>
      </c>
      <c r="AD422" s="26" t="s">
        <v>1941</v>
      </c>
      <c r="AE422" s="26" t="s">
        <v>1941</v>
      </c>
      <c r="AF422" s="26" t="s">
        <v>1941</v>
      </c>
      <c r="AG422" s="26" t="s">
        <v>1941</v>
      </c>
      <c r="AH422" s="26" t="s">
        <v>1941</v>
      </c>
      <c r="AI422" s="26" t="s">
        <v>1941</v>
      </c>
      <c r="AJ422" s="26" t="s">
        <v>1941</v>
      </c>
      <c r="AK422" s="26" t="s">
        <v>1941</v>
      </c>
      <c r="AL422" s="26" t="s">
        <v>1941</v>
      </c>
      <c r="AM422" s="26" t="s">
        <v>1941</v>
      </c>
      <c r="AN422" s="26" t="s">
        <v>1941</v>
      </c>
      <c r="AO422" s="26" t="s">
        <v>1941</v>
      </c>
      <c r="AP422" s="26" t="s">
        <v>1941</v>
      </c>
      <c r="AQ422" s="26" t="s">
        <v>1941</v>
      </c>
      <c r="AR422" s="26" t="s">
        <v>1941</v>
      </c>
      <c r="AS422" s="26" t="s">
        <v>1941</v>
      </c>
      <c r="AT422" s="26" t="s">
        <v>1940</v>
      </c>
      <c r="AU422" s="26" t="s">
        <v>1941</v>
      </c>
      <c r="AV422" s="26" t="s">
        <v>1941</v>
      </c>
      <c r="AW422" s="26" t="s">
        <v>1941</v>
      </c>
      <c r="AX422" s="26" t="s">
        <v>1941</v>
      </c>
      <c r="AY422" s="26" t="s">
        <v>1941</v>
      </c>
      <c r="AZ422" s="26" t="s">
        <v>1941</v>
      </c>
      <c r="BA422" s="26" t="s">
        <v>1941</v>
      </c>
      <c r="BB422" s="26" t="s">
        <v>1941</v>
      </c>
      <c r="BC422" s="26" t="s">
        <v>1941</v>
      </c>
      <c r="BD422" s="26" t="s">
        <v>1941</v>
      </c>
      <c r="BE422" s="26" t="s">
        <v>1941</v>
      </c>
      <c r="BF422" s="26" t="s">
        <v>1941</v>
      </c>
      <c r="BG422" s="26" t="s">
        <v>1941</v>
      </c>
      <c r="BH422" s="26" t="s">
        <v>1941</v>
      </c>
      <c r="BI422" s="26" t="s">
        <v>1941</v>
      </c>
      <c r="BJ422" s="26" t="s">
        <v>1941</v>
      </c>
      <c r="BK422" s="26" t="s">
        <v>1940</v>
      </c>
      <c r="BL422" s="26" t="s">
        <v>1941</v>
      </c>
      <c r="BM422" s="26" t="s">
        <v>1941</v>
      </c>
      <c r="BN422" s="26" t="s">
        <v>1941</v>
      </c>
      <c r="BO422" s="26" t="s">
        <v>1940</v>
      </c>
      <c r="BP422" s="26" t="s">
        <v>1941</v>
      </c>
      <c r="BQ422" s="26" t="s">
        <v>1941</v>
      </c>
      <c r="BR422" s="26" t="s">
        <v>1941</v>
      </c>
      <c r="BS422" s="26" t="s">
        <v>1941</v>
      </c>
      <c r="BT422" s="26" t="s">
        <v>1941</v>
      </c>
      <c r="BU422" s="26" t="str">
        <f t="shared" si="389"/>
        <v>89. PRODUCE THE CHEMICAL</v>
      </c>
      <c r="BV422" s="26" t="str">
        <f t="shared" si="390"/>
        <v/>
      </c>
      <c r="BW422" s="26" t="str">
        <f t="shared" si="391"/>
        <v/>
      </c>
      <c r="BX422" s="26" t="str">
        <f t="shared" si="392"/>
        <v/>
      </c>
      <c r="BY422" s="26" t="str">
        <f t="shared" si="393"/>
        <v>93. AS A BYPRODUCT</v>
      </c>
      <c r="BZ422" s="26" t="str">
        <f t="shared" si="394"/>
        <v>94. AS A MANUFACTURED IMPURITY</v>
      </c>
      <c r="CA422" s="26" t="str">
        <f t="shared" si="395"/>
        <v/>
      </c>
      <c r="CB422" s="26" t="str">
        <f t="shared" si="396"/>
        <v/>
      </c>
      <c r="CC422" s="26" t="str">
        <f t="shared" si="397"/>
        <v/>
      </c>
      <c r="CD422" s="26" t="str">
        <f t="shared" si="398"/>
        <v/>
      </c>
      <c r="CE422" s="26" t="str">
        <f t="shared" si="399"/>
        <v/>
      </c>
      <c r="CF422" s="26" t="str">
        <f t="shared" si="400"/>
        <v/>
      </c>
      <c r="CG422" s="26" t="str">
        <f t="shared" si="401"/>
        <v/>
      </c>
      <c r="CH422" s="26" t="str">
        <f t="shared" si="402"/>
        <v/>
      </c>
      <c r="CI422" s="26" t="str">
        <f t="shared" si="403"/>
        <v/>
      </c>
      <c r="CJ422" s="26" t="str">
        <f t="shared" si="404"/>
        <v/>
      </c>
      <c r="CK422" s="26" t="str">
        <f t="shared" si="405"/>
        <v/>
      </c>
      <c r="CL422" s="26" t="str">
        <f t="shared" si="406"/>
        <v/>
      </c>
      <c r="CM422" s="26" t="str">
        <f t="shared" si="407"/>
        <v/>
      </c>
      <c r="CN422" s="26" t="str">
        <f t="shared" si="408"/>
        <v/>
      </c>
      <c r="CO422" s="26" t="str">
        <f t="shared" si="409"/>
        <v/>
      </c>
      <c r="CP422" s="26" t="str">
        <f t="shared" si="410"/>
        <v/>
      </c>
      <c r="CQ422" s="26" t="str">
        <f t="shared" si="411"/>
        <v/>
      </c>
      <c r="CR422" s="26" t="str">
        <f t="shared" si="412"/>
        <v/>
      </c>
      <c r="CS422" s="26" t="str">
        <f t="shared" si="413"/>
        <v/>
      </c>
      <c r="CT422" s="26" t="str">
        <f t="shared" si="414"/>
        <v/>
      </c>
      <c r="CU422" s="26" t="str">
        <f t="shared" si="415"/>
        <v/>
      </c>
      <c r="CV422" s="26" t="str">
        <f t="shared" si="416"/>
        <v>116. AS A PROCESS IMPURITY</v>
      </c>
      <c r="CW422" s="26" t="str">
        <f t="shared" si="417"/>
        <v/>
      </c>
      <c r="CX422" s="26" t="str">
        <f t="shared" si="418"/>
        <v/>
      </c>
      <c r="CY422" s="26" t="str">
        <f t="shared" si="419"/>
        <v/>
      </c>
      <c r="CZ422" s="26" t="str">
        <f t="shared" si="420"/>
        <v/>
      </c>
      <c r="DA422" s="26" t="str">
        <f t="shared" si="421"/>
        <v/>
      </c>
      <c r="DB422" s="26" t="str">
        <f t="shared" si="422"/>
        <v/>
      </c>
      <c r="DC422" s="26" t="str">
        <f t="shared" si="423"/>
        <v/>
      </c>
      <c r="DD422" s="26" t="str">
        <f t="shared" si="424"/>
        <v/>
      </c>
      <c r="DE422" s="26" t="str">
        <f t="shared" si="425"/>
        <v/>
      </c>
      <c r="DF422" s="26" t="str">
        <f t="shared" si="426"/>
        <v/>
      </c>
      <c r="DG422" s="26" t="str">
        <f t="shared" si="427"/>
        <v/>
      </c>
      <c r="DH422" s="26" t="str">
        <f t="shared" si="428"/>
        <v/>
      </c>
      <c r="DI422" s="26" t="str">
        <f t="shared" si="429"/>
        <v/>
      </c>
      <c r="DJ422" s="26" t="str">
        <f t="shared" si="430"/>
        <v/>
      </c>
      <c r="DK422" s="26" t="str">
        <f t="shared" si="431"/>
        <v/>
      </c>
      <c r="DL422" s="26" t="str">
        <f t="shared" si="432"/>
        <v/>
      </c>
      <c r="DM422" s="26" t="str">
        <f t="shared" si="433"/>
        <v>133. ANCILLARY OR OTHER USE</v>
      </c>
      <c r="DN422" s="26" t="str">
        <f t="shared" si="434"/>
        <v/>
      </c>
      <c r="DO422" s="26" t="str">
        <f t="shared" si="435"/>
        <v/>
      </c>
      <c r="DP422" s="26" t="str">
        <f t="shared" si="436"/>
        <v/>
      </c>
      <c r="DQ422" s="26" t="str">
        <f t="shared" si="437"/>
        <v>137. Z304  FUEL</v>
      </c>
      <c r="DR422" s="26" t="str">
        <f t="shared" si="438"/>
        <v/>
      </c>
      <c r="DS422" s="26" t="str">
        <f t="shared" si="439"/>
        <v/>
      </c>
      <c r="DT422" s="26" t="str">
        <f t="shared" si="440"/>
        <v/>
      </c>
      <c r="DU422" s="26" t="str">
        <f t="shared" si="441"/>
        <v/>
      </c>
      <c r="DV422" s="26" t="str">
        <f t="shared" si="442"/>
        <v/>
      </c>
    </row>
    <row r="423" spans="1:126" ht="90" x14ac:dyDescent="0.25">
      <c r="A423" t="s">
        <v>1942</v>
      </c>
      <c r="B423">
        <v>2020</v>
      </c>
      <c r="C423" t="s">
        <v>2046</v>
      </c>
      <c r="D423">
        <v>106990</v>
      </c>
      <c r="E423" s="19">
        <v>1320218871655</v>
      </c>
      <c r="F423" t="s">
        <v>567</v>
      </c>
      <c r="G423">
        <v>324110</v>
      </c>
      <c r="H423" t="s">
        <v>568</v>
      </c>
      <c r="I423" t="s">
        <v>569</v>
      </c>
      <c r="J423" t="s">
        <v>344</v>
      </c>
      <c r="K423" t="s">
        <v>113</v>
      </c>
      <c r="L423">
        <v>78407</v>
      </c>
      <c r="M423" s="26" t="str">
        <f t="shared" si="388"/>
        <v>89. PRODUCE THE CHEMICAL, 91. ON-SITE USE OF THE CHEMICAL, 93. AS A BYPRODUCT, 94. AS A MANUFACTURED IMPURITY, 115. REPACKAGING, 116. AS A PROCESS IMPURITY, 133. ANCILLARY OR OTHER USE, 137. Z304  FUEL</v>
      </c>
      <c r="N423" s="26" t="s">
        <v>2085</v>
      </c>
      <c r="O423" s="26" t="s">
        <v>2090</v>
      </c>
      <c r="P423">
        <v>49</v>
      </c>
      <c r="Q423">
        <v>18</v>
      </c>
      <c r="R423">
        <v>67</v>
      </c>
      <c r="S423" s="26" t="s">
        <v>1940</v>
      </c>
      <c r="T423" s="26" t="s">
        <v>1941</v>
      </c>
      <c r="U423" s="26" t="s">
        <v>1940</v>
      </c>
      <c r="V423" s="26" t="s">
        <v>1941</v>
      </c>
      <c r="W423" s="26" t="s">
        <v>1940</v>
      </c>
      <c r="X423" s="26" t="s">
        <v>1940</v>
      </c>
      <c r="Y423" s="26" t="s">
        <v>1941</v>
      </c>
      <c r="Z423" s="26" t="s">
        <v>1941</v>
      </c>
      <c r="AA423" s="26" t="s">
        <v>1941</v>
      </c>
      <c r="AB423" s="26" t="s">
        <v>1941</v>
      </c>
      <c r="AC423" s="26" t="s">
        <v>1941</v>
      </c>
      <c r="AD423" s="26" t="s">
        <v>1941</v>
      </c>
      <c r="AE423" s="26" t="s">
        <v>1941</v>
      </c>
      <c r="AF423" s="26" t="s">
        <v>1941</v>
      </c>
      <c r="AG423" s="26" t="s">
        <v>1941</v>
      </c>
      <c r="AH423" s="26" t="s">
        <v>1941</v>
      </c>
      <c r="AI423" s="26" t="s">
        <v>1941</v>
      </c>
      <c r="AJ423" s="26" t="s">
        <v>1941</v>
      </c>
      <c r="AK423" s="26" t="s">
        <v>1941</v>
      </c>
      <c r="AL423" s="26" t="s">
        <v>1941</v>
      </c>
      <c r="AM423" s="26" t="s">
        <v>1941</v>
      </c>
      <c r="AN423" s="26" t="s">
        <v>1941</v>
      </c>
      <c r="AO423" s="26" t="s">
        <v>1941</v>
      </c>
      <c r="AP423" s="26" t="s">
        <v>1941</v>
      </c>
      <c r="AQ423" s="26" t="s">
        <v>1941</v>
      </c>
      <c r="AR423" s="26" t="s">
        <v>1941</v>
      </c>
      <c r="AS423" s="26" t="s">
        <v>1940</v>
      </c>
      <c r="AT423" s="26" t="s">
        <v>1940</v>
      </c>
      <c r="AU423" s="26" t="s">
        <v>1941</v>
      </c>
      <c r="AV423" s="26" t="s">
        <v>1941</v>
      </c>
      <c r="AW423" s="26" t="s">
        <v>1941</v>
      </c>
      <c r="AX423" s="26" t="s">
        <v>1941</v>
      </c>
      <c r="AY423" s="26" t="s">
        <v>1941</v>
      </c>
      <c r="AZ423" s="26" t="s">
        <v>1941</v>
      </c>
      <c r="BA423" s="26" t="s">
        <v>1941</v>
      </c>
      <c r="BB423" s="26" t="s">
        <v>1941</v>
      </c>
      <c r="BC423" s="26" t="s">
        <v>1941</v>
      </c>
      <c r="BD423" s="26" t="s">
        <v>1941</v>
      </c>
      <c r="BE423" s="26" t="s">
        <v>1941</v>
      </c>
      <c r="BF423" s="26" t="s">
        <v>1941</v>
      </c>
      <c r="BG423" s="26" t="s">
        <v>1941</v>
      </c>
      <c r="BH423" s="26" t="s">
        <v>1941</v>
      </c>
      <c r="BI423" s="26" t="s">
        <v>1941</v>
      </c>
      <c r="BJ423" s="26" t="s">
        <v>1941</v>
      </c>
      <c r="BK423" s="26" t="s">
        <v>1940</v>
      </c>
      <c r="BL423" s="26" t="s">
        <v>1941</v>
      </c>
      <c r="BM423" s="26" t="s">
        <v>1941</v>
      </c>
      <c r="BN423" s="26" t="s">
        <v>1941</v>
      </c>
      <c r="BO423" s="26" t="s">
        <v>1940</v>
      </c>
      <c r="BP423" s="26" t="s">
        <v>1941</v>
      </c>
      <c r="BQ423" s="26" t="s">
        <v>1941</v>
      </c>
      <c r="BR423" s="26" t="s">
        <v>1941</v>
      </c>
      <c r="BS423" s="26" t="s">
        <v>1941</v>
      </c>
      <c r="BT423" s="26" t="s">
        <v>1941</v>
      </c>
      <c r="BU423" s="26" t="str">
        <f t="shared" si="389"/>
        <v>89. PRODUCE THE CHEMICAL</v>
      </c>
      <c r="BV423" s="26" t="str">
        <f t="shared" si="390"/>
        <v/>
      </c>
      <c r="BW423" s="26" t="str">
        <f t="shared" si="391"/>
        <v>91. ON-SITE USE OF THE CHEMICAL</v>
      </c>
      <c r="BX423" s="26" t="str">
        <f t="shared" si="392"/>
        <v/>
      </c>
      <c r="BY423" s="26" t="str">
        <f t="shared" si="393"/>
        <v>93. AS A BYPRODUCT</v>
      </c>
      <c r="BZ423" s="26" t="str">
        <f t="shared" si="394"/>
        <v>94. AS A MANUFACTURED IMPURITY</v>
      </c>
      <c r="CA423" s="26" t="str">
        <f t="shared" si="395"/>
        <v/>
      </c>
      <c r="CB423" s="26" t="str">
        <f t="shared" si="396"/>
        <v/>
      </c>
      <c r="CC423" s="26" t="str">
        <f t="shared" si="397"/>
        <v/>
      </c>
      <c r="CD423" s="26" t="str">
        <f t="shared" si="398"/>
        <v/>
      </c>
      <c r="CE423" s="26" t="str">
        <f t="shared" si="399"/>
        <v/>
      </c>
      <c r="CF423" s="26" t="str">
        <f t="shared" si="400"/>
        <v/>
      </c>
      <c r="CG423" s="26" t="str">
        <f t="shared" si="401"/>
        <v/>
      </c>
      <c r="CH423" s="26" t="str">
        <f t="shared" si="402"/>
        <v/>
      </c>
      <c r="CI423" s="26" t="str">
        <f t="shared" si="403"/>
        <v/>
      </c>
      <c r="CJ423" s="26" t="str">
        <f t="shared" si="404"/>
        <v/>
      </c>
      <c r="CK423" s="26" t="str">
        <f t="shared" si="405"/>
        <v/>
      </c>
      <c r="CL423" s="26" t="str">
        <f t="shared" si="406"/>
        <v/>
      </c>
      <c r="CM423" s="26" t="str">
        <f t="shared" si="407"/>
        <v/>
      </c>
      <c r="CN423" s="26" t="str">
        <f t="shared" si="408"/>
        <v/>
      </c>
      <c r="CO423" s="26" t="str">
        <f t="shared" si="409"/>
        <v/>
      </c>
      <c r="CP423" s="26" t="str">
        <f t="shared" si="410"/>
        <v/>
      </c>
      <c r="CQ423" s="26" t="str">
        <f t="shared" si="411"/>
        <v/>
      </c>
      <c r="CR423" s="26" t="str">
        <f t="shared" si="412"/>
        <v/>
      </c>
      <c r="CS423" s="26" t="str">
        <f t="shared" si="413"/>
        <v/>
      </c>
      <c r="CT423" s="26" t="str">
        <f t="shared" si="414"/>
        <v/>
      </c>
      <c r="CU423" s="26" t="str">
        <f t="shared" si="415"/>
        <v>115. REPACKAGING</v>
      </c>
      <c r="CV423" s="26" t="str">
        <f t="shared" si="416"/>
        <v>116. AS A PROCESS IMPURITY</v>
      </c>
      <c r="CW423" s="26" t="str">
        <f t="shared" si="417"/>
        <v/>
      </c>
      <c r="CX423" s="26" t="str">
        <f t="shared" si="418"/>
        <v/>
      </c>
      <c r="CY423" s="26" t="str">
        <f t="shared" si="419"/>
        <v/>
      </c>
      <c r="CZ423" s="26" t="str">
        <f t="shared" si="420"/>
        <v/>
      </c>
      <c r="DA423" s="26" t="str">
        <f t="shared" si="421"/>
        <v/>
      </c>
      <c r="DB423" s="26" t="str">
        <f t="shared" si="422"/>
        <v/>
      </c>
      <c r="DC423" s="26" t="str">
        <f t="shared" si="423"/>
        <v/>
      </c>
      <c r="DD423" s="26" t="str">
        <f t="shared" si="424"/>
        <v/>
      </c>
      <c r="DE423" s="26" t="str">
        <f t="shared" si="425"/>
        <v/>
      </c>
      <c r="DF423" s="26" t="str">
        <f t="shared" si="426"/>
        <v/>
      </c>
      <c r="DG423" s="26" t="str">
        <f t="shared" si="427"/>
        <v/>
      </c>
      <c r="DH423" s="26" t="str">
        <f t="shared" si="428"/>
        <v/>
      </c>
      <c r="DI423" s="26" t="str">
        <f t="shared" si="429"/>
        <v/>
      </c>
      <c r="DJ423" s="26" t="str">
        <f t="shared" si="430"/>
        <v/>
      </c>
      <c r="DK423" s="26" t="str">
        <f t="shared" si="431"/>
        <v/>
      </c>
      <c r="DL423" s="26" t="str">
        <f t="shared" si="432"/>
        <v/>
      </c>
      <c r="DM423" s="26" t="str">
        <f t="shared" si="433"/>
        <v>133. ANCILLARY OR OTHER USE</v>
      </c>
      <c r="DN423" s="26" t="str">
        <f t="shared" si="434"/>
        <v/>
      </c>
      <c r="DO423" s="26" t="str">
        <f t="shared" si="435"/>
        <v/>
      </c>
      <c r="DP423" s="26" t="str">
        <f t="shared" si="436"/>
        <v/>
      </c>
      <c r="DQ423" s="26" t="str">
        <f t="shared" si="437"/>
        <v>137. Z304  FUEL</v>
      </c>
      <c r="DR423" s="26" t="str">
        <f t="shared" si="438"/>
        <v/>
      </c>
      <c r="DS423" s="26" t="str">
        <f t="shared" si="439"/>
        <v/>
      </c>
      <c r="DT423" s="26" t="str">
        <f t="shared" si="440"/>
        <v/>
      </c>
      <c r="DU423" s="26" t="str">
        <f t="shared" si="441"/>
        <v/>
      </c>
      <c r="DV423" s="26" t="str">
        <f t="shared" si="442"/>
        <v/>
      </c>
    </row>
    <row r="424" spans="1:126" ht="75" x14ac:dyDescent="0.25">
      <c r="A424" t="s">
        <v>1942</v>
      </c>
      <c r="B424">
        <v>2021</v>
      </c>
      <c r="C424" t="s">
        <v>2046</v>
      </c>
      <c r="D424">
        <v>106990</v>
      </c>
      <c r="E424" s="19">
        <v>1321220253429</v>
      </c>
      <c r="F424" t="s">
        <v>567</v>
      </c>
      <c r="G424">
        <v>324110</v>
      </c>
      <c r="H424" t="s">
        <v>568</v>
      </c>
      <c r="I424" t="s">
        <v>569</v>
      </c>
      <c r="J424" t="s">
        <v>344</v>
      </c>
      <c r="K424" t="s">
        <v>113</v>
      </c>
      <c r="L424">
        <v>78407</v>
      </c>
      <c r="M424" s="26" t="str">
        <f t="shared" si="388"/>
        <v>89. PRODUCE THE CHEMICAL, 93. AS A BYPRODUCT, 94. AS A MANUFACTURED IMPURITY, 116. AS A PROCESS IMPURITY, 133. ANCILLARY OR OTHER USE, 137. Z304  FUEL</v>
      </c>
      <c r="N424" s="26" t="s">
        <v>2085</v>
      </c>
      <c r="O424" s="26" t="s">
        <v>2090</v>
      </c>
      <c r="P424">
        <v>42</v>
      </c>
      <c r="Q424">
        <v>59</v>
      </c>
      <c r="R424">
        <v>101</v>
      </c>
      <c r="S424" s="26" t="s">
        <v>1940</v>
      </c>
      <c r="T424" s="26" t="s">
        <v>1941</v>
      </c>
      <c r="U424" s="26" t="s">
        <v>1941</v>
      </c>
      <c r="V424" s="26" t="s">
        <v>1941</v>
      </c>
      <c r="W424" s="26" t="s">
        <v>1940</v>
      </c>
      <c r="X424" s="26" t="s">
        <v>1940</v>
      </c>
      <c r="Y424" s="26" t="s">
        <v>1941</v>
      </c>
      <c r="Z424" s="26" t="s">
        <v>1941</v>
      </c>
      <c r="AA424" s="26" t="s">
        <v>1941</v>
      </c>
      <c r="AB424" s="26" t="s">
        <v>1941</v>
      </c>
      <c r="AC424" s="26" t="s">
        <v>1941</v>
      </c>
      <c r="AD424" s="26" t="s">
        <v>1941</v>
      </c>
      <c r="AE424" s="26" t="s">
        <v>1941</v>
      </c>
      <c r="AF424" s="26" t="s">
        <v>1941</v>
      </c>
      <c r="AG424" s="26" t="s">
        <v>1941</v>
      </c>
      <c r="AH424" s="26" t="s">
        <v>1941</v>
      </c>
      <c r="AI424" s="26" t="s">
        <v>1941</v>
      </c>
      <c r="AJ424" s="26" t="s">
        <v>1941</v>
      </c>
      <c r="AK424" s="26" t="s">
        <v>1941</v>
      </c>
      <c r="AL424" s="26" t="s">
        <v>1941</v>
      </c>
      <c r="AM424" s="26" t="s">
        <v>1941</v>
      </c>
      <c r="AN424" s="26" t="s">
        <v>1941</v>
      </c>
      <c r="AO424" s="26" t="s">
        <v>1941</v>
      </c>
      <c r="AP424" s="26" t="s">
        <v>1941</v>
      </c>
      <c r="AQ424" s="26" t="s">
        <v>1941</v>
      </c>
      <c r="AR424" s="26" t="s">
        <v>1941</v>
      </c>
      <c r="AS424" s="26" t="s">
        <v>1941</v>
      </c>
      <c r="AT424" s="26" t="s">
        <v>1940</v>
      </c>
      <c r="AU424" s="26" t="s">
        <v>1941</v>
      </c>
      <c r="AV424" s="26" t="s">
        <v>1941</v>
      </c>
      <c r="AW424" s="26" t="s">
        <v>1941</v>
      </c>
      <c r="AX424" s="26" t="s">
        <v>1941</v>
      </c>
      <c r="AY424" s="26" t="s">
        <v>1941</v>
      </c>
      <c r="AZ424" s="26" t="s">
        <v>1941</v>
      </c>
      <c r="BA424" s="26" t="s">
        <v>1941</v>
      </c>
      <c r="BB424" s="26" t="s">
        <v>1941</v>
      </c>
      <c r="BC424" s="26" t="s">
        <v>1941</v>
      </c>
      <c r="BD424" s="26" t="s">
        <v>1941</v>
      </c>
      <c r="BE424" s="26" t="s">
        <v>1941</v>
      </c>
      <c r="BF424" s="26" t="s">
        <v>1941</v>
      </c>
      <c r="BG424" s="26" t="s">
        <v>1941</v>
      </c>
      <c r="BH424" s="26" t="s">
        <v>1941</v>
      </c>
      <c r="BI424" s="26" t="s">
        <v>1941</v>
      </c>
      <c r="BJ424" s="26" t="s">
        <v>1941</v>
      </c>
      <c r="BK424" s="26" t="s">
        <v>1940</v>
      </c>
      <c r="BL424" s="26" t="s">
        <v>1941</v>
      </c>
      <c r="BM424" s="26" t="s">
        <v>1941</v>
      </c>
      <c r="BN424" s="26" t="s">
        <v>1941</v>
      </c>
      <c r="BO424" s="26" t="s">
        <v>1940</v>
      </c>
      <c r="BP424" s="26" t="s">
        <v>1941</v>
      </c>
      <c r="BQ424" s="26" t="s">
        <v>1941</v>
      </c>
      <c r="BR424" s="26" t="s">
        <v>1941</v>
      </c>
      <c r="BS424" s="26" t="s">
        <v>1941</v>
      </c>
      <c r="BT424" s="26" t="s">
        <v>1941</v>
      </c>
      <c r="BU424" s="26" t="str">
        <f t="shared" si="389"/>
        <v>89. PRODUCE THE CHEMICAL</v>
      </c>
      <c r="BV424" s="26" t="str">
        <f t="shared" si="390"/>
        <v/>
      </c>
      <c r="BW424" s="26" t="str">
        <f t="shared" si="391"/>
        <v/>
      </c>
      <c r="BX424" s="26" t="str">
        <f t="shared" si="392"/>
        <v/>
      </c>
      <c r="BY424" s="26" t="str">
        <f t="shared" si="393"/>
        <v>93. AS A BYPRODUCT</v>
      </c>
      <c r="BZ424" s="26" t="str">
        <f t="shared" si="394"/>
        <v>94. AS A MANUFACTURED IMPURITY</v>
      </c>
      <c r="CA424" s="26" t="str">
        <f t="shared" si="395"/>
        <v/>
      </c>
      <c r="CB424" s="26" t="str">
        <f t="shared" si="396"/>
        <v/>
      </c>
      <c r="CC424" s="26" t="str">
        <f t="shared" si="397"/>
        <v/>
      </c>
      <c r="CD424" s="26" t="str">
        <f t="shared" si="398"/>
        <v/>
      </c>
      <c r="CE424" s="26" t="str">
        <f t="shared" si="399"/>
        <v/>
      </c>
      <c r="CF424" s="26" t="str">
        <f t="shared" si="400"/>
        <v/>
      </c>
      <c r="CG424" s="26" t="str">
        <f t="shared" si="401"/>
        <v/>
      </c>
      <c r="CH424" s="26" t="str">
        <f t="shared" si="402"/>
        <v/>
      </c>
      <c r="CI424" s="26" t="str">
        <f t="shared" si="403"/>
        <v/>
      </c>
      <c r="CJ424" s="26" t="str">
        <f t="shared" si="404"/>
        <v/>
      </c>
      <c r="CK424" s="26" t="str">
        <f t="shared" si="405"/>
        <v/>
      </c>
      <c r="CL424" s="26" t="str">
        <f t="shared" si="406"/>
        <v/>
      </c>
      <c r="CM424" s="26" t="str">
        <f t="shared" si="407"/>
        <v/>
      </c>
      <c r="CN424" s="26" t="str">
        <f t="shared" si="408"/>
        <v/>
      </c>
      <c r="CO424" s="26" t="str">
        <f t="shared" si="409"/>
        <v/>
      </c>
      <c r="CP424" s="26" t="str">
        <f t="shared" si="410"/>
        <v/>
      </c>
      <c r="CQ424" s="26" t="str">
        <f t="shared" si="411"/>
        <v/>
      </c>
      <c r="CR424" s="26" t="str">
        <f t="shared" si="412"/>
        <v/>
      </c>
      <c r="CS424" s="26" t="str">
        <f t="shared" si="413"/>
        <v/>
      </c>
      <c r="CT424" s="26" t="str">
        <f t="shared" si="414"/>
        <v/>
      </c>
      <c r="CU424" s="26" t="str">
        <f t="shared" si="415"/>
        <v/>
      </c>
      <c r="CV424" s="26" t="str">
        <f t="shared" si="416"/>
        <v>116. AS A PROCESS IMPURITY</v>
      </c>
      <c r="CW424" s="26" t="str">
        <f t="shared" si="417"/>
        <v/>
      </c>
      <c r="CX424" s="26" t="str">
        <f t="shared" si="418"/>
        <v/>
      </c>
      <c r="CY424" s="26" t="str">
        <f t="shared" si="419"/>
        <v/>
      </c>
      <c r="CZ424" s="26" t="str">
        <f t="shared" si="420"/>
        <v/>
      </c>
      <c r="DA424" s="26" t="str">
        <f t="shared" si="421"/>
        <v/>
      </c>
      <c r="DB424" s="26" t="str">
        <f t="shared" si="422"/>
        <v/>
      </c>
      <c r="DC424" s="26" t="str">
        <f t="shared" si="423"/>
        <v/>
      </c>
      <c r="DD424" s="26" t="str">
        <f t="shared" si="424"/>
        <v/>
      </c>
      <c r="DE424" s="26" t="str">
        <f t="shared" si="425"/>
        <v/>
      </c>
      <c r="DF424" s="26" t="str">
        <f t="shared" si="426"/>
        <v/>
      </c>
      <c r="DG424" s="26" t="str">
        <f t="shared" si="427"/>
        <v/>
      </c>
      <c r="DH424" s="26" t="str">
        <f t="shared" si="428"/>
        <v/>
      </c>
      <c r="DI424" s="26" t="str">
        <f t="shared" si="429"/>
        <v/>
      </c>
      <c r="DJ424" s="26" t="str">
        <f t="shared" si="430"/>
        <v/>
      </c>
      <c r="DK424" s="26" t="str">
        <f t="shared" si="431"/>
        <v/>
      </c>
      <c r="DL424" s="26" t="str">
        <f t="shared" si="432"/>
        <v/>
      </c>
      <c r="DM424" s="26" t="str">
        <f t="shared" si="433"/>
        <v>133. ANCILLARY OR OTHER USE</v>
      </c>
      <c r="DN424" s="26" t="str">
        <f t="shared" si="434"/>
        <v/>
      </c>
      <c r="DO424" s="26" t="str">
        <f t="shared" si="435"/>
        <v/>
      </c>
      <c r="DP424" s="26" t="str">
        <f t="shared" si="436"/>
        <v/>
      </c>
      <c r="DQ424" s="26" t="str">
        <f t="shared" si="437"/>
        <v>137. Z304  FUEL</v>
      </c>
      <c r="DR424" s="26" t="str">
        <f t="shared" si="438"/>
        <v/>
      </c>
      <c r="DS424" s="26" t="str">
        <f t="shared" si="439"/>
        <v/>
      </c>
      <c r="DT424" s="26" t="str">
        <f t="shared" si="440"/>
        <v/>
      </c>
      <c r="DU424" s="26" t="str">
        <f t="shared" si="441"/>
        <v/>
      </c>
      <c r="DV424" s="26" t="str">
        <f t="shared" si="442"/>
        <v/>
      </c>
    </row>
    <row r="425" spans="1:126" ht="45" x14ac:dyDescent="0.25">
      <c r="A425" t="s">
        <v>1942</v>
      </c>
      <c r="B425">
        <v>2016</v>
      </c>
      <c r="C425" t="s">
        <v>2046</v>
      </c>
      <c r="D425">
        <v>106990</v>
      </c>
      <c r="E425" s="19">
        <v>1316215428044</v>
      </c>
      <c r="F425" t="s">
        <v>571</v>
      </c>
      <c r="G425">
        <v>324110</v>
      </c>
      <c r="H425" t="s">
        <v>572</v>
      </c>
      <c r="I425" t="s">
        <v>573</v>
      </c>
      <c r="J425" t="s">
        <v>344</v>
      </c>
      <c r="K425" t="s">
        <v>113</v>
      </c>
      <c r="L425">
        <v>78409</v>
      </c>
      <c r="M425" s="26" t="str">
        <f t="shared" si="388"/>
        <v>89. PRODUCE THE CHEMICAL, 91. ON-SITE USE OF THE CHEMICAL, 93. AS A BYPRODUCT, 115. REPACKAGING</v>
      </c>
      <c r="N425" s="26" t="s">
        <v>2085</v>
      </c>
      <c r="O425" s="26" t="s">
        <v>2091</v>
      </c>
      <c r="P425">
        <v>279</v>
      </c>
      <c r="Q425">
        <v>3</v>
      </c>
      <c r="R425">
        <v>282</v>
      </c>
      <c r="S425" s="26" t="s">
        <v>1940</v>
      </c>
      <c r="T425" s="26" t="s">
        <v>1941</v>
      </c>
      <c r="U425" s="26" t="s">
        <v>1940</v>
      </c>
      <c r="V425" s="26" t="s">
        <v>1941</v>
      </c>
      <c r="W425" s="26" t="s">
        <v>1940</v>
      </c>
      <c r="X425" s="26" t="s">
        <v>1941</v>
      </c>
      <c r="Y425" s="26" t="s">
        <v>1941</v>
      </c>
      <c r="AE425" s="26" t="s">
        <v>1941</v>
      </c>
      <c r="AR425" s="26" t="s">
        <v>1941</v>
      </c>
      <c r="AS425" s="26" t="s">
        <v>1940</v>
      </c>
      <c r="AT425" s="26" t="s">
        <v>1941</v>
      </c>
      <c r="AV425" s="26" t="s">
        <v>1941</v>
      </c>
      <c r="BD425" s="26" t="s">
        <v>1941</v>
      </c>
      <c r="BK425" s="26" t="s">
        <v>1941</v>
      </c>
      <c r="BU425" s="26" t="str">
        <f t="shared" si="389"/>
        <v>89. PRODUCE THE CHEMICAL</v>
      </c>
      <c r="BV425" s="26" t="str">
        <f t="shared" si="390"/>
        <v/>
      </c>
      <c r="BW425" s="26" t="str">
        <f t="shared" si="391"/>
        <v>91. ON-SITE USE OF THE CHEMICAL</v>
      </c>
      <c r="BX425" s="26" t="str">
        <f t="shared" si="392"/>
        <v/>
      </c>
      <c r="BY425" s="26" t="str">
        <f t="shared" si="393"/>
        <v>93. AS A BYPRODUCT</v>
      </c>
      <c r="BZ425" s="26" t="str">
        <f t="shared" si="394"/>
        <v/>
      </c>
      <c r="CA425" s="26" t="str">
        <f t="shared" si="395"/>
        <v/>
      </c>
      <c r="CB425" s="26" t="str">
        <f t="shared" si="396"/>
        <v/>
      </c>
      <c r="CC425" s="26" t="str">
        <f t="shared" si="397"/>
        <v/>
      </c>
      <c r="CD425" s="26" t="str">
        <f t="shared" si="398"/>
        <v/>
      </c>
      <c r="CE425" s="26" t="str">
        <f t="shared" si="399"/>
        <v/>
      </c>
      <c r="CF425" s="26" t="str">
        <f t="shared" si="400"/>
        <v/>
      </c>
      <c r="CG425" s="26" t="str">
        <f t="shared" si="401"/>
        <v/>
      </c>
      <c r="CH425" s="26" t="str">
        <f t="shared" si="402"/>
        <v/>
      </c>
      <c r="CI425" s="26" t="str">
        <f t="shared" si="403"/>
        <v/>
      </c>
      <c r="CJ425" s="26" t="str">
        <f t="shared" si="404"/>
        <v/>
      </c>
      <c r="CK425" s="26" t="str">
        <f t="shared" si="405"/>
        <v/>
      </c>
      <c r="CL425" s="26" t="str">
        <f t="shared" si="406"/>
        <v/>
      </c>
      <c r="CM425" s="26" t="str">
        <f t="shared" si="407"/>
        <v/>
      </c>
      <c r="CN425" s="26" t="str">
        <f t="shared" si="408"/>
        <v/>
      </c>
      <c r="CO425" s="26" t="str">
        <f t="shared" si="409"/>
        <v/>
      </c>
      <c r="CP425" s="26" t="str">
        <f t="shared" si="410"/>
        <v/>
      </c>
      <c r="CQ425" s="26" t="str">
        <f t="shared" si="411"/>
        <v/>
      </c>
      <c r="CR425" s="26" t="str">
        <f t="shared" si="412"/>
        <v/>
      </c>
      <c r="CS425" s="26" t="str">
        <f t="shared" si="413"/>
        <v/>
      </c>
      <c r="CT425" s="26" t="str">
        <f t="shared" si="414"/>
        <v/>
      </c>
      <c r="CU425" s="26" t="str">
        <f t="shared" si="415"/>
        <v>115. REPACKAGING</v>
      </c>
      <c r="CV425" s="26" t="str">
        <f t="shared" si="416"/>
        <v/>
      </c>
      <c r="CW425" s="26" t="str">
        <f t="shared" si="417"/>
        <v/>
      </c>
      <c r="CX425" s="26" t="str">
        <f t="shared" si="418"/>
        <v/>
      </c>
      <c r="CY425" s="26" t="str">
        <f t="shared" si="419"/>
        <v/>
      </c>
      <c r="CZ425" s="26" t="str">
        <f t="shared" si="420"/>
        <v/>
      </c>
      <c r="DA425" s="26" t="str">
        <f t="shared" si="421"/>
        <v/>
      </c>
      <c r="DB425" s="26" t="str">
        <f t="shared" si="422"/>
        <v/>
      </c>
      <c r="DC425" s="26" t="str">
        <f t="shared" si="423"/>
        <v/>
      </c>
      <c r="DD425" s="26" t="str">
        <f t="shared" si="424"/>
        <v/>
      </c>
      <c r="DE425" s="26" t="str">
        <f t="shared" si="425"/>
        <v/>
      </c>
      <c r="DF425" s="26" t="str">
        <f t="shared" si="426"/>
        <v/>
      </c>
      <c r="DG425" s="26" t="str">
        <f t="shared" si="427"/>
        <v/>
      </c>
      <c r="DH425" s="26" t="str">
        <f t="shared" si="428"/>
        <v/>
      </c>
      <c r="DI425" s="26" t="str">
        <f t="shared" si="429"/>
        <v/>
      </c>
      <c r="DJ425" s="26" t="str">
        <f t="shared" si="430"/>
        <v/>
      </c>
      <c r="DK425" s="26" t="str">
        <f t="shared" si="431"/>
        <v/>
      </c>
      <c r="DL425" s="26" t="str">
        <f t="shared" si="432"/>
        <v/>
      </c>
      <c r="DM425" s="26" t="str">
        <f t="shared" si="433"/>
        <v/>
      </c>
      <c r="DN425" s="26" t="str">
        <f t="shared" si="434"/>
        <v/>
      </c>
      <c r="DO425" s="26" t="str">
        <f t="shared" si="435"/>
        <v/>
      </c>
      <c r="DP425" s="26" t="str">
        <f t="shared" si="436"/>
        <v/>
      </c>
      <c r="DQ425" s="26" t="str">
        <f t="shared" si="437"/>
        <v/>
      </c>
      <c r="DR425" s="26" t="str">
        <f t="shared" si="438"/>
        <v/>
      </c>
      <c r="DS425" s="26" t="str">
        <f t="shared" si="439"/>
        <v/>
      </c>
      <c r="DT425" s="26" t="str">
        <f t="shared" si="440"/>
        <v/>
      </c>
      <c r="DU425" s="26" t="str">
        <f t="shared" si="441"/>
        <v/>
      </c>
      <c r="DV425" s="26" t="str">
        <f t="shared" si="442"/>
        <v/>
      </c>
    </row>
    <row r="426" spans="1:126" ht="45" x14ac:dyDescent="0.25">
      <c r="A426" t="s">
        <v>1942</v>
      </c>
      <c r="B426">
        <v>2017</v>
      </c>
      <c r="C426" t="s">
        <v>2046</v>
      </c>
      <c r="D426">
        <v>106990</v>
      </c>
      <c r="E426" s="19">
        <v>1317216405959</v>
      </c>
      <c r="F426" t="s">
        <v>571</v>
      </c>
      <c r="G426">
        <v>324110</v>
      </c>
      <c r="H426" t="s">
        <v>572</v>
      </c>
      <c r="I426" t="s">
        <v>573</v>
      </c>
      <c r="J426" t="s">
        <v>344</v>
      </c>
      <c r="K426" t="s">
        <v>113</v>
      </c>
      <c r="L426">
        <v>78409</v>
      </c>
      <c r="M426" s="26" t="str">
        <f t="shared" si="388"/>
        <v>89. PRODUCE THE CHEMICAL, 91. ON-SITE USE OF THE CHEMICAL, 93. AS A BYPRODUCT, 115. REPACKAGING</v>
      </c>
      <c r="N426" s="26" t="s">
        <v>2085</v>
      </c>
      <c r="O426" s="26" t="s">
        <v>2091</v>
      </c>
      <c r="P426">
        <v>178</v>
      </c>
      <c r="Q426">
        <v>2</v>
      </c>
      <c r="R426">
        <v>180</v>
      </c>
      <c r="S426" s="26" t="s">
        <v>1940</v>
      </c>
      <c r="T426" s="26" t="s">
        <v>1941</v>
      </c>
      <c r="U426" s="26" t="s">
        <v>1940</v>
      </c>
      <c r="V426" s="26" t="s">
        <v>1941</v>
      </c>
      <c r="W426" s="26" t="s">
        <v>1940</v>
      </c>
      <c r="X426" s="26" t="s">
        <v>1941</v>
      </c>
      <c r="Y426" s="26" t="s">
        <v>1941</v>
      </c>
      <c r="AE426" s="26" t="s">
        <v>1941</v>
      </c>
      <c r="AR426" s="26" t="s">
        <v>1941</v>
      </c>
      <c r="AS426" s="26" t="s">
        <v>1940</v>
      </c>
      <c r="AT426" s="26" t="s">
        <v>1941</v>
      </c>
      <c r="AV426" s="26" t="s">
        <v>1941</v>
      </c>
      <c r="BD426" s="26" t="s">
        <v>1941</v>
      </c>
      <c r="BK426" s="26" t="s">
        <v>1941</v>
      </c>
      <c r="BU426" s="26" t="str">
        <f t="shared" si="389"/>
        <v>89. PRODUCE THE CHEMICAL</v>
      </c>
      <c r="BV426" s="26" t="str">
        <f t="shared" si="390"/>
        <v/>
      </c>
      <c r="BW426" s="26" t="str">
        <f t="shared" si="391"/>
        <v>91. ON-SITE USE OF THE CHEMICAL</v>
      </c>
      <c r="BX426" s="26" t="str">
        <f t="shared" si="392"/>
        <v/>
      </c>
      <c r="BY426" s="26" t="str">
        <f t="shared" si="393"/>
        <v>93. AS A BYPRODUCT</v>
      </c>
      <c r="BZ426" s="26" t="str">
        <f t="shared" si="394"/>
        <v/>
      </c>
      <c r="CA426" s="26" t="str">
        <f t="shared" si="395"/>
        <v/>
      </c>
      <c r="CB426" s="26" t="str">
        <f t="shared" si="396"/>
        <v/>
      </c>
      <c r="CC426" s="26" t="str">
        <f t="shared" si="397"/>
        <v/>
      </c>
      <c r="CD426" s="26" t="str">
        <f t="shared" si="398"/>
        <v/>
      </c>
      <c r="CE426" s="26" t="str">
        <f t="shared" si="399"/>
        <v/>
      </c>
      <c r="CF426" s="26" t="str">
        <f t="shared" si="400"/>
        <v/>
      </c>
      <c r="CG426" s="26" t="str">
        <f t="shared" si="401"/>
        <v/>
      </c>
      <c r="CH426" s="26" t="str">
        <f t="shared" si="402"/>
        <v/>
      </c>
      <c r="CI426" s="26" t="str">
        <f t="shared" si="403"/>
        <v/>
      </c>
      <c r="CJ426" s="26" t="str">
        <f t="shared" si="404"/>
        <v/>
      </c>
      <c r="CK426" s="26" t="str">
        <f t="shared" si="405"/>
        <v/>
      </c>
      <c r="CL426" s="26" t="str">
        <f t="shared" si="406"/>
        <v/>
      </c>
      <c r="CM426" s="26" t="str">
        <f t="shared" si="407"/>
        <v/>
      </c>
      <c r="CN426" s="26" t="str">
        <f t="shared" si="408"/>
        <v/>
      </c>
      <c r="CO426" s="26" t="str">
        <f t="shared" si="409"/>
        <v/>
      </c>
      <c r="CP426" s="26" t="str">
        <f t="shared" si="410"/>
        <v/>
      </c>
      <c r="CQ426" s="26" t="str">
        <f t="shared" si="411"/>
        <v/>
      </c>
      <c r="CR426" s="26" t="str">
        <f t="shared" si="412"/>
        <v/>
      </c>
      <c r="CS426" s="26" t="str">
        <f t="shared" si="413"/>
        <v/>
      </c>
      <c r="CT426" s="26" t="str">
        <f t="shared" si="414"/>
        <v/>
      </c>
      <c r="CU426" s="26" t="str">
        <f t="shared" si="415"/>
        <v>115. REPACKAGING</v>
      </c>
      <c r="CV426" s="26" t="str">
        <f t="shared" si="416"/>
        <v/>
      </c>
      <c r="CW426" s="26" t="str">
        <f t="shared" si="417"/>
        <v/>
      </c>
      <c r="CX426" s="26" t="str">
        <f t="shared" si="418"/>
        <v/>
      </c>
      <c r="CY426" s="26" t="str">
        <f t="shared" si="419"/>
        <v/>
      </c>
      <c r="CZ426" s="26" t="str">
        <f t="shared" si="420"/>
        <v/>
      </c>
      <c r="DA426" s="26" t="str">
        <f t="shared" si="421"/>
        <v/>
      </c>
      <c r="DB426" s="26" t="str">
        <f t="shared" si="422"/>
        <v/>
      </c>
      <c r="DC426" s="26" t="str">
        <f t="shared" si="423"/>
        <v/>
      </c>
      <c r="DD426" s="26" t="str">
        <f t="shared" si="424"/>
        <v/>
      </c>
      <c r="DE426" s="26" t="str">
        <f t="shared" si="425"/>
        <v/>
      </c>
      <c r="DF426" s="26" t="str">
        <f t="shared" si="426"/>
        <v/>
      </c>
      <c r="DG426" s="26" t="str">
        <f t="shared" si="427"/>
        <v/>
      </c>
      <c r="DH426" s="26" t="str">
        <f t="shared" si="428"/>
        <v/>
      </c>
      <c r="DI426" s="26" t="str">
        <f t="shared" si="429"/>
        <v/>
      </c>
      <c r="DJ426" s="26" t="str">
        <f t="shared" si="430"/>
        <v/>
      </c>
      <c r="DK426" s="26" t="str">
        <f t="shared" si="431"/>
        <v/>
      </c>
      <c r="DL426" s="26" t="str">
        <f t="shared" si="432"/>
        <v/>
      </c>
      <c r="DM426" s="26" t="str">
        <f t="shared" si="433"/>
        <v/>
      </c>
      <c r="DN426" s="26" t="str">
        <f t="shared" si="434"/>
        <v/>
      </c>
      <c r="DO426" s="26" t="str">
        <f t="shared" si="435"/>
        <v/>
      </c>
      <c r="DP426" s="26" t="str">
        <f t="shared" si="436"/>
        <v/>
      </c>
      <c r="DQ426" s="26" t="str">
        <f t="shared" si="437"/>
        <v/>
      </c>
      <c r="DR426" s="26" t="str">
        <f t="shared" si="438"/>
        <v/>
      </c>
      <c r="DS426" s="26" t="str">
        <f t="shared" si="439"/>
        <v/>
      </c>
      <c r="DT426" s="26" t="str">
        <f t="shared" si="440"/>
        <v/>
      </c>
      <c r="DU426" s="26" t="str">
        <f t="shared" si="441"/>
        <v/>
      </c>
      <c r="DV426" s="26" t="str">
        <f t="shared" si="442"/>
        <v/>
      </c>
    </row>
    <row r="427" spans="1:126" ht="90" x14ac:dyDescent="0.25">
      <c r="A427" t="s">
        <v>1942</v>
      </c>
      <c r="B427">
        <v>2018</v>
      </c>
      <c r="C427" t="s">
        <v>2046</v>
      </c>
      <c r="D427">
        <v>106990</v>
      </c>
      <c r="E427" s="19">
        <v>1318217284429</v>
      </c>
      <c r="F427" t="s">
        <v>571</v>
      </c>
      <c r="G427">
        <v>324110</v>
      </c>
      <c r="H427" t="s">
        <v>572</v>
      </c>
      <c r="I427" t="s">
        <v>573</v>
      </c>
      <c r="J427" t="s">
        <v>344</v>
      </c>
      <c r="K427" t="s">
        <v>113</v>
      </c>
      <c r="L427">
        <v>78409</v>
      </c>
      <c r="M427" s="26" t="str">
        <f t="shared" si="388"/>
        <v>89. PRODUCE THE CHEMICAL, 91. ON-SITE USE OF THE CHEMICAL, 93. AS A BYPRODUCT, 94. AS A MANUFACTURED IMPURITY, 115. REPACKAGING, 116. AS A PROCESS IMPURITY, 133. ANCILLARY OR OTHER USE, 137. Z304  FUEL</v>
      </c>
      <c r="N427" s="26" t="s">
        <v>2085</v>
      </c>
      <c r="O427" s="26" t="s">
        <v>2091</v>
      </c>
      <c r="P427">
        <v>209.8</v>
      </c>
      <c r="Q427">
        <v>523.70000000000005</v>
      </c>
      <c r="R427">
        <v>733.5</v>
      </c>
      <c r="S427" s="26" t="s">
        <v>1940</v>
      </c>
      <c r="T427" s="26" t="s">
        <v>1941</v>
      </c>
      <c r="U427" s="26" t="s">
        <v>1940</v>
      </c>
      <c r="V427" s="26" t="s">
        <v>1941</v>
      </c>
      <c r="W427" s="26" t="s">
        <v>1940</v>
      </c>
      <c r="X427" s="26" t="s">
        <v>1940</v>
      </c>
      <c r="Y427" s="26" t="s">
        <v>1941</v>
      </c>
      <c r="Z427" s="26" t="s">
        <v>1941</v>
      </c>
      <c r="AA427" s="26" t="s">
        <v>1941</v>
      </c>
      <c r="AB427" s="26" t="s">
        <v>1941</v>
      </c>
      <c r="AC427" s="26" t="s">
        <v>1941</v>
      </c>
      <c r="AD427" s="26" t="s">
        <v>1941</v>
      </c>
      <c r="AE427" s="26" t="s">
        <v>1941</v>
      </c>
      <c r="AF427" s="26" t="s">
        <v>1941</v>
      </c>
      <c r="AG427" s="26" t="s">
        <v>1941</v>
      </c>
      <c r="AH427" s="26" t="s">
        <v>1941</v>
      </c>
      <c r="AI427" s="26" t="s">
        <v>1941</v>
      </c>
      <c r="AJ427" s="26" t="s">
        <v>1941</v>
      </c>
      <c r="AK427" s="26" t="s">
        <v>1941</v>
      </c>
      <c r="AL427" s="26" t="s">
        <v>1941</v>
      </c>
      <c r="AM427" s="26" t="s">
        <v>1941</v>
      </c>
      <c r="AN427" s="26" t="s">
        <v>1941</v>
      </c>
      <c r="AO427" s="26" t="s">
        <v>1941</v>
      </c>
      <c r="AP427" s="26" t="s">
        <v>1941</v>
      </c>
      <c r="AQ427" s="26" t="s">
        <v>1941</v>
      </c>
      <c r="AR427" s="26" t="s">
        <v>1941</v>
      </c>
      <c r="AS427" s="26" t="s">
        <v>1940</v>
      </c>
      <c r="AT427" s="26" t="s">
        <v>1940</v>
      </c>
      <c r="AU427" s="26" t="s">
        <v>1941</v>
      </c>
      <c r="AV427" s="26" t="s">
        <v>1941</v>
      </c>
      <c r="AW427" s="26" t="s">
        <v>1941</v>
      </c>
      <c r="AX427" s="26" t="s">
        <v>1941</v>
      </c>
      <c r="AY427" s="26" t="s">
        <v>1941</v>
      </c>
      <c r="AZ427" s="26" t="s">
        <v>1941</v>
      </c>
      <c r="BA427" s="26" t="s">
        <v>1941</v>
      </c>
      <c r="BB427" s="26" t="s">
        <v>1941</v>
      </c>
      <c r="BC427" s="26" t="s">
        <v>1941</v>
      </c>
      <c r="BD427" s="26" t="s">
        <v>1941</v>
      </c>
      <c r="BE427" s="26" t="s">
        <v>1941</v>
      </c>
      <c r="BF427" s="26" t="s">
        <v>1941</v>
      </c>
      <c r="BG427" s="26" t="s">
        <v>1941</v>
      </c>
      <c r="BH427" s="26" t="s">
        <v>1941</v>
      </c>
      <c r="BI427" s="26" t="s">
        <v>1941</v>
      </c>
      <c r="BJ427" s="26" t="s">
        <v>1941</v>
      </c>
      <c r="BK427" s="26" t="s">
        <v>1940</v>
      </c>
      <c r="BL427" s="26" t="s">
        <v>1941</v>
      </c>
      <c r="BM427" s="26" t="s">
        <v>1941</v>
      </c>
      <c r="BN427" s="26" t="s">
        <v>1941</v>
      </c>
      <c r="BO427" s="26" t="s">
        <v>1940</v>
      </c>
      <c r="BP427" s="26" t="s">
        <v>1941</v>
      </c>
      <c r="BQ427" s="26" t="s">
        <v>1941</v>
      </c>
      <c r="BR427" s="26" t="s">
        <v>1941</v>
      </c>
      <c r="BS427" s="26" t="s">
        <v>1941</v>
      </c>
      <c r="BT427" s="26" t="s">
        <v>1941</v>
      </c>
      <c r="BU427" s="26" t="str">
        <f t="shared" si="389"/>
        <v>89. PRODUCE THE CHEMICAL</v>
      </c>
      <c r="BV427" s="26" t="str">
        <f t="shared" si="390"/>
        <v/>
      </c>
      <c r="BW427" s="26" t="str">
        <f t="shared" si="391"/>
        <v>91. ON-SITE USE OF THE CHEMICAL</v>
      </c>
      <c r="BX427" s="26" t="str">
        <f t="shared" si="392"/>
        <v/>
      </c>
      <c r="BY427" s="26" t="str">
        <f t="shared" si="393"/>
        <v>93. AS A BYPRODUCT</v>
      </c>
      <c r="BZ427" s="26" t="str">
        <f t="shared" si="394"/>
        <v>94. AS A MANUFACTURED IMPURITY</v>
      </c>
      <c r="CA427" s="26" t="str">
        <f t="shared" si="395"/>
        <v/>
      </c>
      <c r="CB427" s="26" t="str">
        <f t="shared" si="396"/>
        <v/>
      </c>
      <c r="CC427" s="26" t="str">
        <f t="shared" si="397"/>
        <v/>
      </c>
      <c r="CD427" s="26" t="str">
        <f t="shared" si="398"/>
        <v/>
      </c>
      <c r="CE427" s="26" t="str">
        <f t="shared" si="399"/>
        <v/>
      </c>
      <c r="CF427" s="26" t="str">
        <f t="shared" si="400"/>
        <v/>
      </c>
      <c r="CG427" s="26" t="str">
        <f t="shared" si="401"/>
        <v/>
      </c>
      <c r="CH427" s="26" t="str">
        <f t="shared" si="402"/>
        <v/>
      </c>
      <c r="CI427" s="26" t="str">
        <f t="shared" si="403"/>
        <v/>
      </c>
      <c r="CJ427" s="26" t="str">
        <f t="shared" si="404"/>
        <v/>
      </c>
      <c r="CK427" s="26" t="str">
        <f t="shared" si="405"/>
        <v/>
      </c>
      <c r="CL427" s="26" t="str">
        <f t="shared" si="406"/>
        <v/>
      </c>
      <c r="CM427" s="26" t="str">
        <f t="shared" si="407"/>
        <v/>
      </c>
      <c r="CN427" s="26" t="str">
        <f t="shared" si="408"/>
        <v/>
      </c>
      <c r="CO427" s="26" t="str">
        <f t="shared" si="409"/>
        <v/>
      </c>
      <c r="CP427" s="26" t="str">
        <f t="shared" si="410"/>
        <v/>
      </c>
      <c r="CQ427" s="26" t="str">
        <f t="shared" si="411"/>
        <v/>
      </c>
      <c r="CR427" s="26" t="str">
        <f t="shared" si="412"/>
        <v/>
      </c>
      <c r="CS427" s="26" t="str">
        <f t="shared" si="413"/>
        <v/>
      </c>
      <c r="CT427" s="26" t="str">
        <f t="shared" si="414"/>
        <v/>
      </c>
      <c r="CU427" s="26" t="str">
        <f t="shared" si="415"/>
        <v>115. REPACKAGING</v>
      </c>
      <c r="CV427" s="26" t="str">
        <f t="shared" si="416"/>
        <v>116. AS A PROCESS IMPURITY</v>
      </c>
      <c r="CW427" s="26" t="str">
        <f t="shared" si="417"/>
        <v/>
      </c>
      <c r="CX427" s="26" t="str">
        <f t="shared" si="418"/>
        <v/>
      </c>
      <c r="CY427" s="26" t="str">
        <f t="shared" si="419"/>
        <v/>
      </c>
      <c r="CZ427" s="26" t="str">
        <f t="shared" si="420"/>
        <v/>
      </c>
      <c r="DA427" s="26" t="str">
        <f t="shared" si="421"/>
        <v/>
      </c>
      <c r="DB427" s="26" t="str">
        <f t="shared" si="422"/>
        <v/>
      </c>
      <c r="DC427" s="26" t="str">
        <f t="shared" si="423"/>
        <v/>
      </c>
      <c r="DD427" s="26" t="str">
        <f t="shared" si="424"/>
        <v/>
      </c>
      <c r="DE427" s="26" t="str">
        <f t="shared" si="425"/>
        <v/>
      </c>
      <c r="DF427" s="26" t="str">
        <f t="shared" si="426"/>
        <v/>
      </c>
      <c r="DG427" s="26" t="str">
        <f t="shared" si="427"/>
        <v/>
      </c>
      <c r="DH427" s="26" t="str">
        <f t="shared" si="428"/>
        <v/>
      </c>
      <c r="DI427" s="26" t="str">
        <f t="shared" si="429"/>
        <v/>
      </c>
      <c r="DJ427" s="26" t="str">
        <f t="shared" si="430"/>
        <v/>
      </c>
      <c r="DK427" s="26" t="str">
        <f t="shared" si="431"/>
        <v/>
      </c>
      <c r="DL427" s="26" t="str">
        <f t="shared" si="432"/>
        <v/>
      </c>
      <c r="DM427" s="26" t="str">
        <f t="shared" si="433"/>
        <v>133. ANCILLARY OR OTHER USE</v>
      </c>
      <c r="DN427" s="26" t="str">
        <f t="shared" si="434"/>
        <v/>
      </c>
      <c r="DO427" s="26" t="str">
        <f t="shared" si="435"/>
        <v/>
      </c>
      <c r="DP427" s="26" t="str">
        <f t="shared" si="436"/>
        <v/>
      </c>
      <c r="DQ427" s="26" t="str">
        <f t="shared" si="437"/>
        <v>137. Z304  FUEL</v>
      </c>
      <c r="DR427" s="26" t="str">
        <f t="shared" si="438"/>
        <v/>
      </c>
      <c r="DS427" s="26" t="str">
        <f t="shared" si="439"/>
        <v/>
      </c>
      <c r="DT427" s="26" t="str">
        <f t="shared" si="440"/>
        <v/>
      </c>
      <c r="DU427" s="26" t="str">
        <f t="shared" si="441"/>
        <v/>
      </c>
      <c r="DV427" s="26" t="str">
        <f t="shared" si="442"/>
        <v/>
      </c>
    </row>
    <row r="428" spans="1:126" ht="90" x14ac:dyDescent="0.25">
      <c r="A428" t="s">
        <v>1942</v>
      </c>
      <c r="B428">
        <v>2019</v>
      </c>
      <c r="C428" t="s">
        <v>2046</v>
      </c>
      <c r="D428">
        <v>106990</v>
      </c>
      <c r="E428" s="19">
        <v>1319218100550</v>
      </c>
      <c r="F428" t="s">
        <v>571</v>
      </c>
      <c r="G428">
        <v>324110</v>
      </c>
      <c r="H428" t="s">
        <v>572</v>
      </c>
      <c r="I428" t="s">
        <v>573</v>
      </c>
      <c r="J428" t="s">
        <v>344</v>
      </c>
      <c r="K428" t="s">
        <v>113</v>
      </c>
      <c r="L428">
        <v>78409</v>
      </c>
      <c r="M428" s="26" t="str">
        <f t="shared" si="388"/>
        <v>89. PRODUCE THE CHEMICAL, 91. ON-SITE USE OF THE CHEMICAL, 93. AS A BYPRODUCT, 94. AS A MANUFACTURED IMPURITY, 115. REPACKAGING, 116. AS A PROCESS IMPURITY, 133. ANCILLARY OR OTHER USE, 137. Z304  FUEL</v>
      </c>
      <c r="N428" s="26" t="s">
        <v>2085</v>
      </c>
      <c r="O428" s="26" t="s">
        <v>2091</v>
      </c>
      <c r="P428">
        <v>195</v>
      </c>
      <c r="Q428">
        <v>507</v>
      </c>
      <c r="R428">
        <v>702</v>
      </c>
      <c r="S428" s="26" t="s">
        <v>1940</v>
      </c>
      <c r="T428" s="26" t="s">
        <v>1941</v>
      </c>
      <c r="U428" s="26" t="s">
        <v>1940</v>
      </c>
      <c r="V428" s="26" t="s">
        <v>1941</v>
      </c>
      <c r="W428" s="26" t="s">
        <v>1940</v>
      </c>
      <c r="X428" s="26" t="s">
        <v>1940</v>
      </c>
      <c r="Y428" s="26" t="s">
        <v>1941</v>
      </c>
      <c r="Z428" s="26" t="s">
        <v>1941</v>
      </c>
      <c r="AA428" s="26" t="s">
        <v>1941</v>
      </c>
      <c r="AB428" s="26" t="s">
        <v>1941</v>
      </c>
      <c r="AC428" s="26" t="s">
        <v>1941</v>
      </c>
      <c r="AD428" s="26" t="s">
        <v>1941</v>
      </c>
      <c r="AE428" s="26" t="s">
        <v>1941</v>
      </c>
      <c r="AF428" s="26" t="s">
        <v>1941</v>
      </c>
      <c r="AG428" s="26" t="s">
        <v>1941</v>
      </c>
      <c r="AH428" s="26" t="s">
        <v>1941</v>
      </c>
      <c r="AI428" s="26" t="s">
        <v>1941</v>
      </c>
      <c r="AJ428" s="26" t="s">
        <v>1941</v>
      </c>
      <c r="AK428" s="26" t="s">
        <v>1941</v>
      </c>
      <c r="AL428" s="26" t="s">
        <v>1941</v>
      </c>
      <c r="AM428" s="26" t="s">
        <v>1941</v>
      </c>
      <c r="AN428" s="26" t="s">
        <v>1941</v>
      </c>
      <c r="AO428" s="26" t="s">
        <v>1941</v>
      </c>
      <c r="AP428" s="26" t="s">
        <v>1941</v>
      </c>
      <c r="AQ428" s="26" t="s">
        <v>1941</v>
      </c>
      <c r="AR428" s="26" t="s">
        <v>1941</v>
      </c>
      <c r="AS428" s="26" t="s">
        <v>1940</v>
      </c>
      <c r="AT428" s="26" t="s">
        <v>1940</v>
      </c>
      <c r="AU428" s="26" t="s">
        <v>1941</v>
      </c>
      <c r="AV428" s="26" t="s">
        <v>1941</v>
      </c>
      <c r="AW428" s="26" t="s">
        <v>1941</v>
      </c>
      <c r="AX428" s="26" t="s">
        <v>1941</v>
      </c>
      <c r="AY428" s="26" t="s">
        <v>1941</v>
      </c>
      <c r="AZ428" s="26" t="s">
        <v>1941</v>
      </c>
      <c r="BA428" s="26" t="s">
        <v>1941</v>
      </c>
      <c r="BB428" s="26" t="s">
        <v>1941</v>
      </c>
      <c r="BC428" s="26" t="s">
        <v>1941</v>
      </c>
      <c r="BD428" s="26" t="s">
        <v>1941</v>
      </c>
      <c r="BE428" s="26" t="s">
        <v>1941</v>
      </c>
      <c r="BF428" s="26" t="s">
        <v>1941</v>
      </c>
      <c r="BG428" s="26" t="s">
        <v>1941</v>
      </c>
      <c r="BH428" s="26" t="s">
        <v>1941</v>
      </c>
      <c r="BI428" s="26" t="s">
        <v>1941</v>
      </c>
      <c r="BJ428" s="26" t="s">
        <v>1941</v>
      </c>
      <c r="BK428" s="26" t="s">
        <v>1940</v>
      </c>
      <c r="BL428" s="26" t="s">
        <v>1941</v>
      </c>
      <c r="BM428" s="26" t="s">
        <v>1941</v>
      </c>
      <c r="BN428" s="26" t="s">
        <v>1941</v>
      </c>
      <c r="BO428" s="26" t="s">
        <v>1940</v>
      </c>
      <c r="BP428" s="26" t="s">
        <v>1941</v>
      </c>
      <c r="BQ428" s="26" t="s">
        <v>1941</v>
      </c>
      <c r="BR428" s="26" t="s">
        <v>1941</v>
      </c>
      <c r="BS428" s="26" t="s">
        <v>1941</v>
      </c>
      <c r="BT428" s="26" t="s">
        <v>1941</v>
      </c>
      <c r="BU428" s="26" t="str">
        <f t="shared" si="389"/>
        <v>89. PRODUCE THE CHEMICAL</v>
      </c>
      <c r="BV428" s="26" t="str">
        <f t="shared" si="390"/>
        <v/>
      </c>
      <c r="BW428" s="26" t="str">
        <f t="shared" si="391"/>
        <v>91. ON-SITE USE OF THE CHEMICAL</v>
      </c>
      <c r="BX428" s="26" t="str">
        <f t="shared" si="392"/>
        <v/>
      </c>
      <c r="BY428" s="26" t="str">
        <f t="shared" si="393"/>
        <v>93. AS A BYPRODUCT</v>
      </c>
      <c r="BZ428" s="26" t="str">
        <f t="shared" si="394"/>
        <v>94. AS A MANUFACTURED IMPURITY</v>
      </c>
      <c r="CA428" s="26" t="str">
        <f t="shared" si="395"/>
        <v/>
      </c>
      <c r="CB428" s="26" t="str">
        <f t="shared" si="396"/>
        <v/>
      </c>
      <c r="CC428" s="26" t="str">
        <f t="shared" si="397"/>
        <v/>
      </c>
      <c r="CD428" s="26" t="str">
        <f t="shared" si="398"/>
        <v/>
      </c>
      <c r="CE428" s="26" t="str">
        <f t="shared" si="399"/>
        <v/>
      </c>
      <c r="CF428" s="26" t="str">
        <f t="shared" si="400"/>
        <v/>
      </c>
      <c r="CG428" s="26" t="str">
        <f t="shared" si="401"/>
        <v/>
      </c>
      <c r="CH428" s="26" t="str">
        <f t="shared" si="402"/>
        <v/>
      </c>
      <c r="CI428" s="26" t="str">
        <f t="shared" si="403"/>
        <v/>
      </c>
      <c r="CJ428" s="26" t="str">
        <f t="shared" si="404"/>
        <v/>
      </c>
      <c r="CK428" s="26" t="str">
        <f t="shared" si="405"/>
        <v/>
      </c>
      <c r="CL428" s="26" t="str">
        <f t="shared" si="406"/>
        <v/>
      </c>
      <c r="CM428" s="26" t="str">
        <f t="shared" si="407"/>
        <v/>
      </c>
      <c r="CN428" s="26" t="str">
        <f t="shared" si="408"/>
        <v/>
      </c>
      <c r="CO428" s="26" t="str">
        <f t="shared" si="409"/>
        <v/>
      </c>
      <c r="CP428" s="26" t="str">
        <f t="shared" si="410"/>
        <v/>
      </c>
      <c r="CQ428" s="26" t="str">
        <f t="shared" si="411"/>
        <v/>
      </c>
      <c r="CR428" s="26" t="str">
        <f t="shared" si="412"/>
        <v/>
      </c>
      <c r="CS428" s="26" t="str">
        <f t="shared" si="413"/>
        <v/>
      </c>
      <c r="CT428" s="26" t="str">
        <f t="shared" si="414"/>
        <v/>
      </c>
      <c r="CU428" s="26" t="str">
        <f t="shared" si="415"/>
        <v>115. REPACKAGING</v>
      </c>
      <c r="CV428" s="26" t="str">
        <f t="shared" si="416"/>
        <v>116. AS A PROCESS IMPURITY</v>
      </c>
      <c r="CW428" s="26" t="str">
        <f t="shared" si="417"/>
        <v/>
      </c>
      <c r="CX428" s="26" t="str">
        <f t="shared" si="418"/>
        <v/>
      </c>
      <c r="CY428" s="26" t="str">
        <f t="shared" si="419"/>
        <v/>
      </c>
      <c r="CZ428" s="26" t="str">
        <f t="shared" si="420"/>
        <v/>
      </c>
      <c r="DA428" s="26" t="str">
        <f t="shared" si="421"/>
        <v/>
      </c>
      <c r="DB428" s="26" t="str">
        <f t="shared" si="422"/>
        <v/>
      </c>
      <c r="DC428" s="26" t="str">
        <f t="shared" si="423"/>
        <v/>
      </c>
      <c r="DD428" s="26" t="str">
        <f t="shared" si="424"/>
        <v/>
      </c>
      <c r="DE428" s="26" t="str">
        <f t="shared" si="425"/>
        <v/>
      </c>
      <c r="DF428" s="26" t="str">
        <f t="shared" si="426"/>
        <v/>
      </c>
      <c r="DG428" s="26" t="str">
        <f t="shared" si="427"/>
        <v/>
      </c>
      <c r="DH428" s="26" t="str">
        <f t="shared" si="428"/>
        <v/>
      </c>
      <c r="DI428" s="26" t="str">
        <f t="shared" si="429"/>
        <v/>
      </c>
      <c r="DJ428" s="26" t="str">
        <f t="shared" si="430"/>
        <v/>
      </c>
      <c r="DK428" s="26" t="str">
        <f t="shared" si="431"/>
        <v/>
      </c>
      <c r="DL428" s="26" t="str">
        <f t="shared" si="432"/>
        <v/>
      </c>
      <c r="DM428" s="26" t="str">
        <f t="shared" si="433"/>
        <v>133. ANCILLARY OR OTHER USE</v>
      </c>
      <c r="DN428" s="26" t="str">
        <f t="shared" si="434"/>
        <v/>
      </c>
      <c r="DO428" s="26" t="str">
        <f t="shared" si="435"/>
        <v/>
      </c>
      <c r="DP428" s="26" t="str">
        <f t="shared" si="436"/>
        <v/>
      </c>
      <c r="DQ428" s="26" t="str">
        <f t="shared" si="437"/>
        <v>137. Z304  FUEL</v>
      </c>
      <c r="DR428" s="26" t="str">
        <f t="shared" si="438"/>
        <v/>
      </c>
      <c r="DS428" s="26" t="str">
        <f t="shared" si="439"/>
        <v/>
      </c>
      <c r="DT428" s="26" t="str">
        <f t="shared" si="440"/>
        <v/>
      </c>
      <c r="DU428" s="26" t="str">
        <f t="shared" si="441"/>
        <v/>
      </c>
      <c r="DV428" s="26" t="str">
        <f t="shared" si="442"/>
        <v/>
      </c>
    </row>
    <row r="429" spans="1:126" ht="75" x14ac:dyDescent="0.25">
      <c r="A429" t="s">
        <v>1942</v>
      </c>
      <c r="B429">
        <v>2020</v>
      </c>
      <c r="C429" t="s">
        <v>2046</v>
      </c>
      <c r="D429">
        <v>106990</v>
      </c>
      <c r="E429" s="19">
        <v>1320218872099</v>
      </c>
      <c r="F429" t="s">
        <v>571</v>
      </c>
      <c r="G429">
        <v>324110</v>
      </c>
      <c r="H429" t="s">
        <v>572</v>
      </c>
      <c r="I429" t="s">
        <v>573</v>
      </c>
      <c r="J429" t="s">
        <v>344</v>
      </c>
      <c r="K429" t="s">
        <v>113</v>
      </c>
      <c r="L429">
        <v>78409</v>
      </c>
      <c r="M429" s="26" t="str">
        <f t="shared" si="388"/>
        <v>89. PRODUCE THE CHEMICAL, 91. ON-SITE USE OF THE CHEMICAL, 93. AS A BYPRODUCT, 95. USED AS A REACTANT, 98. P103  INTERMEDIATES, 115. REPACKAGING</v>
      </c>
      <c r="N429" s="26" t="s">
        <v>2085</v>
      </c>
      <c r="O429" s="26" t="s">
        <v>2091</v>
      </c>
      <c r="P429">
        <v>178</v>
      </c>
      <c r="Q429">
        <v>482</v>
      </c>
      <c r="R429">
        <v>660</v>
      </c>
      <c r="S429" s="26" t="s">
        <v>1940</v>
      </c>
      <c r="T429" s="26" t="s">
        <v>1941</v>
      </c>
      <c r="U429" s="26" t="s">
        <v>1940</v>
      </c>
      <c r="V429" s="26" t="s">
        <v>1941</v>
      </c>
      <c r="W429" s="26" t="s">
        <v>1940</v>
      </c>
      <c r="X429" s="26" t="s">
        <v>1941</v>
      </c>
      <c r="Y429" s="26" t="s">
        <v>1940</v>
      </c>
      <c r="Z429" s="26" t="s">
        <v>1941</v>
      </c>
      <c r="AA429" s="26" t="s">
        <v>1941</v>
      </c>
      <c r="AB429" s="26" t="s">
        <v>1940</v>
      </c>
      <c r="AC429" s="26" t="s">
        <v>1941</v>
      </c>
      <c r="AD429" s="26" t="s">
        <v>1941</v>
      </c>
      <c r="AE429" s="26" t="s">
        <v>1941</v>
      </c>
      <c r="AF429" s="26" t="s">
        <v>1941</v>
      </c>
      <c r="AG429" s="26" t="s">
        <v>1941</v>
      </c>
      <c r="AH429" s="26" t="s">
        <v>1941</v>
      </c>
      <c r="AI429" s="26" t="s">
        <v>1941</v>
      </c>
      <c r="AJ429" s="26" t="s">
        <v>1941</v>
      </c>
      <c r="AK429" s="26" t="s">
        <v>1941</v>
      </c>
      <c r="AL429" s="26" t="s">
        <v>1941</v>
      </c>
      <c r="AM429" s="26" t="s">
        <v>1941</v>
      </c>
      <c r="AN429" s="26" t="s">
        <v>1941</v>
      </c>
      <c r="AO429" s="26" t="s">
        <v>1941</v>
      </c>
      <c r="AP429" s="26" t="s">
        <v>1941</v>
      </c>
      <c r="AQ429" s="26" t="s">
        <v>1941</v>
      </c>
      <c r="AR429" s="26" t="s">
        <v>1941</v>
      </c>
      <c r="AS429" s="26" t="s">
        <v>1940</v>
      </c>
      <c r="AT429" s="26" t="s">
        <v>1941</v>
      </c>
      <c r="AU429" s="26" t="s">
        <v>1941</v>
      </c>
      <c r="AV429" s="26" t="s">
        <v>1941</v>
      </c>
      <c r="AW429" s="26" t="s">
        <v>1941</v>
      </c>
      <c r="AX429" s="26" t="s">
        <v>1941</v>
      </c>
      <c r="AY429" s="26" t="s">
        <v>1941</v>
      </c>
      <c r="AZ429" s="26" t="s">
        <v>1941</v>
      </c>
      <c r="BA429" s="26" t="s">
        <v>1941</v>
      </c>
      <c r="BB429" s="26" t="s">
        <v>1941</v>
      </c>
      <c r="BC429" s="26" t="s">
        <v>1941</v>
      </c>
      <c r="BD429" s="26" t="s">
        <v>1941</v>
      </c>
      <c r="BE429" s="26" t="s">
        <v>1941</v>
      </c>
      <c r="BF429" s="26" t="s">
        <v>1941</v>
      </c>
      <c r="BG429" s="26" t="s">
        <v>1941</v>
      </c>
      <c r="BH429" s="26" t="s">
        <v>1941</v>
      </c>
      <c r="BI429" s="26" t="s">
        <v>1941</v>
      </c>
      <c r="BJ429" s="26" t="s">
        <v>1941</v>
      </c>
      <c r="BK429" s="26" t="s">
        <v>1941</v>
      </c>
      <c r="BL429" s="26" t="s">
        <v>1941</v>
      </c>
      <c r="BM429" s="26" t="s">
        <v>1941</v>
      </c>
      <c r="BN429" s="26" t="s">
        <v>1941</v>
      </c>
      <c r="BO429" s="26" t="s">
        <v>1941</v>
      </c>
      <c r="BP429" s="26" t="s">
        <v>1941</v>
      </c>
      <c r="BQ429" s="26" t="s">
        <v>1941</v>
      </c>
      <c r="BR429" s="26" t="s">
        <v>1941</v>
      </c>
      <c r="BS429" s="26" t="s">
        <v>1941</v>
      </c>
      <c r="BT429" s="26" t="s">
        <v>1941</v>
      </c>
      <c r="BU429" s="26" t="str">
        <f t="shared" si="389"/>
        <v>89. PRODUCE THE CHEMICAL</v>
      </c>
      <c r="BV429" s="26" t="str">
        <f t="shared" si="390"/>
        <v/>
      </c>
      <c r="BW429" s="26" t="str">
        <f t="shared" si="391"/>
        <v>91. ON-SITE USE OF THE CHEMICAL</v>
      </c>
      <c r="BX429" s="26" t="str">
        <f t="shared" si="392"/>
        <v/>
      </c>
      <c r="BY429" s="26" t="str">
        <f t="shared" si="393"/>
        <v>93. AS A BYPRODUCT</v>
      </c>
      <c r="BZ429" s="26" t="str">
        <f t="shared" si="394"/>
        <v/>
      </c>
      <c r="CA429" s="26" t="str">
        <f t="shared" si="395"/>
        <v>95. USED AS A REACTANT</v>
      </c>
      <c r="CB429" s="26" t="str">
        <f t="shared" si="396"/>
        <v/>
      </c>
      <c r="CC429" s="26" t="str">
        <f t="shared" si="397"/>
        <v/>
      </c>
      <c r="CD429" s="26" t="str">
        <f t="shared" si="398"/>
        <v>98. P103  INTERMEDIATES</v>
      </c>
      <c r="CE429" s="26" t="str">
        <f t="shared" si="399"/>
        <v/>
      </c>
      <c r="CF429" s="26" t="str">
        <f t="shared" si="400"/>
        <v/>
      </c>
      <c r="CG429" s="26" t="str">
        <f t="shared" si="401"/>
        <v/>
      </c>
      <c r="CH429" s="26" t="str">
        <f t="shared" si="402"/>
        <v/>
      </c>
      <c r="CI429" s="26" t="str">
        <f t="shared" si="403"/>
        <v/>
      </c>
      <c r="CJ429" s="26" t="str">
        <f t="shared" si="404"/>
        <v/>
      </c>
      <c r="CK429" s="26" t="str">
        <f t="shared" si="405"/>
        <v/>
      </c>
      <c r="CL429" s="26" t="str">
        <f t="shared" si="406"/>
        <v/>
      </c>
      <c r="CM429" s="26" t="str">
        <f t="shared" si="407"/>
        <v/>
      </c>
      <c r="CN429" s="26" t="str">
        <f t="shared" si="408"/>
        <v/>
      </c>
      <c r="CO429" s="26" t="str">
        <f t="shared" si="409"/>
        <v/>
      </c>
      <c r="CP429" s="26" t="str">
        <f t="shared" si="410"/>
        <v/>
      </c>
      <c r="CQ429" s="26" t="str">
        <f t="shared" si="411"/>
        <v/>
      </c>
      <c r="CR429" s="26" t="str">
        <f t="shared" si="412"/>
        <v/>
      </c>
      <c r="CS429" s="26" t="str">
        <f t="shared" si="413"/>
        <v/>
      </c>
      <c r="CT429" s="26" t="str">
        <f t="shared" si="414"/>
        <v/>
      </c>
      <c r="CU429" s="26" t="str">
        <f t="shared" si="415"/>
        <v>115. REPACKAGING</v>
      </c>
      <c r="CV429" s="26" t="str">
        <f t="shared" si="416"/>
        <v/>
      </c>
      <c r="CW429" s="26" t="str">
        <f t="shared" si="417"/>
        <v/>
      </c>
      <c r="CX429" s="26" t="str">
        <f t="shared" si="418"/>
        <v/>
      </c>
      <c r="CY429" s="26" t="str">
        <f t="shared" si="419"/>
        <v/>
      </c>
      <c r="CZ429" s="26" t="str">
        <f t="shared" si="420"/>
        <v/>
      </c>
      <c r="DA429" s="26" t="str">
        <f t="shared" si="421"/>
        <v/>
      </c>
      <c r="DB429" s="26" t="str">
        <f t="shared" si="422"/>
        <v/>
      </c>
      <c r="DC429" s="26" t="str">
        <f t="shared" si="423"/>
        <v/>
      </c>
      <c r="DD429" s="26" t="str">
        <f t="shared" si="424"/>
        <v/>
      </c>
      <c r="DE429" s="26" t="str">
        <f t="shared" si="425"/>
        <v/>
      </c>
      <c r="DF429" s="26" t="str">
        <f t="shared" si="426"/>
        <v/>
      </c>
      <c r="DG429" s="26" t="str">
        <f t="shared" si="427"/>
        <v/>
      </c>
      <c r="DH429" s="26" t="str">
        <f t="shared" si="428"/>
        <v/>
      </c>
      <c r="DI429" s="26" t="str">
        <f t="shared" si="429"/>
        <v/>
      </c>
      <c r="DJ429" s="26" t="str">
        <f t="shared" si="430"/>
        <v/>
      </c>
      <c r="DK429" s="26" t="str">
        <f t="shared" si="431"/>
        <v/>
      </c>
      <c r="DL429" s="26" t="str">
        <f t="shared" si="432"/>
        <v/>
      </c>
      <c r="DM429" s="26" t="str">
        <f t="shared" si="433"/>
        <v/>
      </c>
      <c r="DN429" s="26" t="str">
        <f t="shared" si="434"/>
        <v/>
      </c>
      <c r="DO429" s="26" t="str">
        <f t="shared" si="435"/>
        <v/>
      </c>
      <c r="DP429" s="26" t="str">
        <f t="shared" si="436"/>
        <v/>
      </c>
      <c r="DQ429" s="26" t="str">
        <f t="shared" si="437"/>
        <v/>
      </c>
      <c r="DR429" s="26" t="str">
        <f t="shared" si="438"/>
        <v/>
      </c>
      <c r="DS429" s="26" t="str">
        <f t="shared" si="439"/>
        <v/>
      </c>
      <c r="DT429" s="26" t="str">
        <f t="shared" si="440"/>
        <v/>
      </c>
      <c r="DU429" s="26" t="str">
        <f t="shared" si="441"/>
        <v/>
      </c>
      <c r="DV429" s="26" t="str">
        <f t="shared" si="442"/>
        <v/>
      </c>
    </row>
    <row r="430" spans="1:126" ht="90" x14ac:dyDescent="0.25">
      <c r="A430" t="s">
        <v>1942</v>
      </c>
      <c r="B430">
        <v>2021</v>
      </c>
      <c r="C430" t="s">
        <v>2046</v>
      </c>
      <c r="D430">
        <v>106990</v>
      </c>
      <c r="E430" s="19">
        <v>1321220253658</v>
      </c>
      <c r="F430" t="s">
        <v>571</v>
      </c>
      <c r="G430">
        <v>324110</v>
      </c>
      <c r="H430" t="s">
        <v>572</v>
      </c>
      <c r="I430" t="s">
        <v>573</v>
      </c>
      <c r="J430" t="s">
        <v>344</v>
      </c>
      <c r="K430" t="s">
        <v>113</v>
      </c>
      <c r="L430">
        <v>78409</v>
      </c>
      <c r="M430" s="26" t="str">
        <f t="shared" si="388"/>
        <v>89. PRODUCE THE CHEMICAL, 91. ON-SITE USE OF THE CHEMICAL, 93. AS A BYPRODUCT, 94. AS A MANUFACTURED IMPURITY, 115. REPACKAGING, 116. AS A PROCESS IMPURITY, 133. ANCILLARY OR OTHER USE, 137. Z304  FUEL</v>
      </c>
      <c r="N430" s="26" t="s">
        <v>2085</v>
      </c>
      <c r="O430" s="26" t="s">
        <v>2091</v>
      </c>
      <c r="P430">
        <v>147</v>
      </c>
      <c r="Q430">
        <v>418</v>
      </c>
      <c r="R430">
        <v>565</v>
      </c>
      <c r="S430" s="26" t="s">
        <v>1940</v>
      </c>
      <c r="T430" s="26" t="s">
        <v>1941</v>
      </c>
      <c r="U430" s="26" t="s">
        <v>1940</v>
      </c>
      <c r="V430" s="26" t="s">
        <v>1941</v>
      </c>
      <c r="W430" s="26" t="s">
        <v>1940</v>
      </c>
      <c r="X430" s="26" t="s">
        <v>1940</v>
      </c>
      <c r="Y430" s="26" t="s">
        <v>1941</v>
      </c>
      <c r="Z430" s="26" t="s">
        <v>1941</v>
      </c>
      <c r="AA430" s="26" t="s">
        <v>1941</v>
      </c>
      <c r="AB430" s="26" t="s">
        <v>1941</v>
      </c>
      <c r="AC430" s="26" t="s">
        <v>1941</v>
      </c>
      <c r="AD430" s="26" t="s">
        <v>1941</v>
      </c>
      <c r="AE430" s="26" t="s">
        <v>1941</v>
      </c>
      <c r="AF430" s="26" t="s">
        <v>1941</v>
      </c>
      <c r="AG430" s="26" t="s">
        <v>1941</v>
      </c>
      <c r="AH430" s="26" t="s">
        <v>1941</v>
      </c>
      <c r="AI430" s="26" t="s">
        <v>1941</v>
      </c>
      <c r="AJ430" s="26" t="s">
        <v>1941</v>
      </c>
      <c r="AK430" s="26" t="s">
        <v>1941</v>
      </c>
      <c r="AL430" s="26" t="s">
        <v>1941</v>
      </c>
      <c r="AM430" s="26" t="s">
        <v>1941</v>
      </c>
      <c r="AN430" s="26" t="s">
        <v>1941</v>
      </c>
      <c r="AO430" s="26" t="s">
        <v>1941</v>
      </c>
      <c r="AP430" s="26" t="s">
        <v>1941</v>
      </c>
      <c r="AQ430" s="26" t="s">
        <v>1941</v>
      </c>
      <c r="AR430" s="26" t="s">
        <v>1941</v>
      </c>
      <c r="AS430" s="26" t="s">
        <v>1940</v>
      </c>
      <c r="AT430" s="26" t="s">
        <v>1940</v>
      </c>
      <c r="AU430" s="26" t="s">
        <v>1941</v>
      </c>
      <c r="AV430" s="26" t="s">
        <v>1941</v>
      </c>
      <c r="AW430" s="26" t="s">
        <v>1941</v>
      </c>
      <c r="AX430" s="26" t="s">
        <v>1941</v>
      </c>
      <c r="AY430" s="26" t="s">
        <v>1941</v>
      </c>
      <c r="AZ430" s="26" t="s">
        <v>1941</v>
      </c>
      <c r="BA430" s="26" t="s">
        <v>1941</v>
      </c>
      <c r="BB430" s="26" t="s">
        <v>1941</v>
      </c>
      <c r="BC430" s="26" t="s">
        <v>1941</v>
      </c>
      <c r="BD430" s="26" t="s">
        <v>1941</v>
      </c>
      <c r="BE430" s="26" t="s">
        <v>1941</v>
      </c>
      <c r="BF430" s="26" t="s">
        <v>1941</v>
      </c>
      <c r="BG430" s="26" t="s">
        <v>1941</v>
      </c>
      <c r="BH430" s="26" t="s">
        <v>1941</v>
      </c>
      <c r="BI430" s="26" t="s">
        <v>1941</v>
      </c>
      <c r="BJ430" s="26" t="s">
        <v>1941</v>
      </c>
      <c r="BK430" s="26" t="s">
        <v>1940</v>
      </c>
      <c r="BL430" s="26" t="s">
        <v>1941</v>
      </c>
      <c r="BM430" s="26" t="s">
        <v>1941</v>
      </c>
      <c r="BN430" s="26" t="s">
        <v>1941</v>
      </c>
      <c r="BO430" s="26" t="s">
        <v>1940</v>
      </c>
      <c r="BP430" s="26" t="s">
        <v>1941</v>
      </c>
      <c r="BQ430" s="26" t="s">
        <v>1941</v>
      </c>
      <c r="BR430" s="26" t="s">
        <v>1941</v>
      </c>
      <c r="BS430" s="26" t="s">
        <v>1941</v>
      </c>
      <c r="BT430" s="26" t="s">
        <v>1941</v>
      </c>
      <c r="BU430" s="26" t="str">
        <f t="shared" si="389"/>
        <v>89. PRODUCE THE CHEMICAL</v>
      </c>
      <c r="BV430" s="26" t="str">
        <f t="shared" si="390"/>
        <v/>
      </c>
      <c r="BW430" s="26" t="str">
        <f t="shared" si="391"/>
        <v>91. ON-SITE USE OF THE CHEMICAL</v>
      </c>
      <c r="BX430" s="26" t="str">
        <f t="shared" si="392"/>
        <v/>
      </c>
      <c r="BY430" s="26" t="str">
        <f t="shared" si="393"/>
        <v>93. AS A BYPRODUCT</v>
      </c>
      <c r="BZ430" s="26" t="str">
        <f t="shared" si="394"/>
        <v>94. AS A MANUFACTURED IMPURITY</v>
      </c>
      <c r="CA430" s="26" t="str">
        <f t="shared" si="395"/>
        <v/>
      </c>
      <c r="CB430" s="26" t="str">
        <f t="shared" si="396"/>
        <v/>
      </c>
      <c r="CC430" s="26" t="str">
        <f t="shared" si="397"/>
        <v/>
      </c>
      <c r="CD430" s="26" t="str">
        <f t="shared" si="398"/>
        <v/>
      </c>
      <c r="CE430" s="26" t="str">
        <f t="shared" si="399"/>
        <v/>
      </c>
      <c r="CF430" s="26" t="str">
        <f t="shared" si="400"/>
        <v/>
      </c>
      <c r="CG430" s="26" t="str">
        <f t="shared" si="401"/>
        <v/>
      </c>
      <c r="CH430" s="26" t="str">
        <f t="shared" si="402"/>
        <v/>
      </c>
      <c r="CI430" s="26" t="str">
        <f t="shared" si="403"/>
        <v/>
      </c>
      <c r="CJ430" s="26" t="str">
        <f t="shared" si="404"/>
        <v/>
      </c>
      <c r="CK430" s="26" t="str">
        <f t="shared" si="405"/>
        <v/>
      </c>
      <c r="CL430" s="26" t="str">
        <f t="shared" si="406"/>
        <v/>
      </c>
      <c r="CM430" s="26" t="str">
        <f t="shared" si="407"/>
        <v/>
      </c>
      <c r="CN430" s="26" t="str">
        <f t="shared" si="408"/>
        <v/>
      </c>
      <c r="CO430" s="26" t="str">
        <f t="shared" si="409"/>
        <v/>
      </c>
      <c r="CP430" s="26" t="str">
        <f t="shared" si="410"/>
        <v/>
      </c>
      <c r="CQ430" s="26" t="str">
        <f t="shared" si="411"/>
        <v/>
      </c>
      <c r="CR430" s="26" t="str">
        <f t="shared" si="412"/>
        <v/>
      </c>
      <c r="CS430" s="26" t="str">
        <f t="shared" si="413"/>
        <v/>
      </c>
      <c r="CT430" s="26" t="str">
        <f t="shared" si="414"/>
        <v/>
      </c>
      <c r="CU430" s="26" t="str">
        <f t="shared" si="415"/>
        <v>115. REPACKAGING</v>
      </c>
      <c r="CV430" s="26" t="str">
        <f t="shared" si="416"/>
        <v>116. AS A PROCESS IMPURITY</v>
      </c>
      <c r="CW430" s="26" t="str">
        <f t="shared" si="417"/>
        <v/>
      </c>
      <c r="CX430" s="26" t="str">
        <f t="shared" si="418"/>
        <v/>
      </c>
      <c r="CY430" s="26" t="str">
        <f t="shared" si="419"/>
        <v/>
      </c>
      <c r="CZ430" s="26" t="str">
        <f t="shared" si="420"/>
        <v/>
      </c>
      <c r="DA430" s="26" t="str">
        <f t="shared" si="421"/>
        <v/>
      </c>
      <c r="DB430" s="26" t="str">
        <f t="shared" si="422"/>
        <v/>
      </c>
      <c r="DC430" s="26" t="str">
        <f t="shared" si="423"/>
        <v/>
      </c>
      <c r="DD430" s="26" t="str">
        <f t="shared" si="424"/>
        <v/>
      </c>
      <c r="DE430" s="26" t="str">
        <f t="shared" si="425"/>
        <v/>
      </c>
      <c r="DF430" s="26" t="str">
        <f t="shared" si="426"/>
        <v/>
      </c>
      <c r="DG430" s="26" t="str">
        <f t="shared" si="427"/>
        <v/>
      </c>
      <c r="DH430" s="26" t="str">
        <f t="shared" si="428"/>
        <v/>
      </c>
      <c r="DI430" s="26" t="str">
        <f t="shared" si="429"/>
        <v/>
      </c>
      <c r="DJ430" s="26" t="str">
        <f t="shared" si="430"/>
        <v/>
      </c>
      <c r="DK430" s="26" t="str">
        <f t="shared" si="431"/>
        <v/>
      </c>
      <c r="DL430" s="26" t="str">
        <f t="shared" si="432"/>
        <v/>
      </c>
      <c r="DM430" s="26" t="str">
        <f t="shared" si="433"/>
        <v>133. ANCILLARY OR OTHER USE</v>
      </c>
      <c r="DN430" s="26" t="str">
        <f t="shared" si="434"/>
        <v/>
      </c>
      <c r="DO430" s="26" t="str">
        <f t="shared" si="435"/>
        <v/>
      </c>
      <c r="DP430" s="26" t="str">
        <f t="shared" si="436"/>
        <v/>
      </c>
      <c r="DQ430" s="26" t="str">
        <f t="shared" si="437"/>
        <v>137. Z304  FUEL</v>
      </c>
      <c r="DR430" s="26" t="str">
        <f t="shared" si="438"/>
        <v/>
      </c>
      <c r="DS430" s="26" t="str">
        <f t="shared" si="439"/>
        <v/>
      </c>
      <c r="DT430" s="26" t="str">
        <f t="shared" si="440"/>
        <v/>
      </c>
      <c r="DU430" s="26" t="str">
        <f t="shared" si="441"/>
        <v/>
      </c>
      <c r="DV430" s="26" t="str">
        <f t="shared" si="442"/>
        <v/>
      </c>
    </row>
    <row r="431" spans="1:126" ht="60" x14ac:dyDescent="0.25">
      <c r="A431" t="s">
        <v>1942</v>
      </c>
      <c r="B431">
        <v>2016</v>
      </c>
      <c r="C431" t="s">
        <v>2046</v>
      </c>
      <c r="D431">
        <v>106990</v>
      </c>
      <c r="E431" s="19">
        <v>1316216668350</v>
      </c>
      <c r="F431" t="s">
        <v>575</v>
      </c>
      <c r="G431">
        <v>324110</v>
      </c>
      <c r="H431" t="s">
        <v>576</v>
      </c>
      <c r="I431" t="s">
        <v>577</v>
      </c>
      <c r="J431" t="s">
        <v>578</v>
      </c>
      <c r="K431" t="s">
        <v>579</v>
      </c>
      <c r="L431">
        <v>55068</v>
      </c>
      <c r="M431" s="63" t="str">
        <f t="shared" si="388"/>
        <v>89. PRODUCE THE CHEMICAL, 91. ON-SITE USE OF THE CHEMICAL, 93. AS A BYPRODUCT, 95. USED AS A REACTANT, 115. REPACKAGING</v>
      </c>
      <c r="N431" s="26" t="s">
        <v>123</v>
      </c>
      <c r="O431" s="26" t="s">
        <v>124</v>
      </c>
      <c r="P431">
        <v>1</v>
      </c>
      <c r="Q431">
        <v>0</v>
      </c>
      <c r="R431">
        <v>1</v>
      </c>
      <c r="S431" s="26" t="s">
        <v>1940</v>
      </c>
      <c r="T431" s="26" t="s">
        <v>1941</v>
      </c>
      <c r="U431" s="26" t="s">
        <v>1940</v>
      </c>
      <c r="V431" s="26" t="s">
        <v>1941</v>
      </c>
      <c r="W431" s="26" t="s">
        <v>1940</v>
      </c>
      <c r="X431" s="26" t="s">
        <v>1941</v>
      </c>
      <c r="Y431" s="26" t="s">
        <v>1940</v>
      </c>
      <c r="AE431" s="26" t="s">
        <v>1941</v>
      </c>
      <c r="AR431" s="26" t="s">
        <v>1941</v>
      </c>
      <c r="AS431" s="26" t="s">
        <v>1940</v>
      </c>
      <c r="AT431" s="26" t="s">
        <v>1941</v>
      </c>
      <c r="AV431" s="26" t="s">
        <v>1941</v>
      </c>
      <c r="BD431" s="26" t="s">
        <v>1941</v>
      </c>
      <c r="BK431" s="26" t="s">
        <v>1941</v>
      </c>
      <c r="BU431" s="26" t="str">
        <f t="shared" si="389"/>
        <v>89. PRODUCE THE CHEMICAL</v>
      </c>
      <c r="BV431" s="26" t="str">
        <f t="shared" si="390"/>
        <v/>
      </c>
      <c r="BW431" s="26" t="str">
        <f t="shared" si="391"/>
        <v>91. ON-SITE USE OF THE CHEMICAL</v>
      </c>
      <c r="BX431" s="26" t="str">
        <f t="shared" si="392"/>
        <v/>
      </c>
      <c r="BY431" s="26" t="str">
        <f t="shared" si="393"/>
        <v>93. AS A BYPRODUCT</v>
      </c>
      <c r="BZ431" s="26" t="str">
        <f t="shared" si="394"/>
        <v/>
      </c>
      <c r="CA431" s="26" t="str">
        <f t="shared" si="395"/>
        <v>95. USED AS A REACTANT</v>
      </c>
      <c r="CB431" s="26" t="str">
        <f t="shared" si="396"/>
        <v/>
      </c>
      <c r="CC431" s="26" t="str">
        <f t="shared" si="397"/>
        <v/>
      </c>
      <c r="CD431" s="26" t="str">
        <f t="shared" si="398"/>
        <v/>
      </c>
      <c r="CE431" s="26" t="str">
        <f t="shared" si="399"/>
        <v/>
      </c>
      <c r="CF431" s="26" t="str">
        <f t="shared" si="400"/>
        <v/>
      </c>
      <c r="CG431" s="26" t="str">
        <f t="shared" si="401"/>
        <v/>
      </c>
      <c r="CH431" s="26" t="str">
        <f t="shared" si="402"/>
        <v/>
      </c>
      <c r="CI431" s="26" t="str">
        <f t="shared" si="403"/>
        <v/>
      </c>
      <c r="CJ431" s="26" t="str">
        <f t="shared" si="404"/>
        <v/>
      </c>
      <c r="CK431" s="26" t="str">
        <f t="shared" si="405"/>
        <v/>
      </c>
      <c r="CL431" s="26" t="str">
        <f t="shared" si="406"/>
        <v/>
      </c>
      <c r="CM431" s="26" t="str">
        <f t="shared" si="407"/>
        <v/>
      </c>
      <c r="CN431" s="26" t="str">
        <f t="shared" si="408"/>
        <v/>
      </c>
      <c r="CO431" s="26" t="str">
        <f t="shared" si="409"/>
        <v/>
      </c>
      <c r="CP431" s="26" t="str">
        <f t="shared" si="410"/>
        <v/>
      </c>
      <c r="CQ431" s="26" t="str">
        <f t="shared" si="411"/>
        <v/>
      </c>
      <c r="CR431" s="26" t="str">
        <f t="shared" si="412"/>
        <v/>
      </c>
      <c r="CS431" s="26" t="str">
        <f t="shared" si="413"/>
        <v/>
      </c>
      <c r="CT431" s="26" t="str">
        <f t="shared" si="414"/>
        <v/>
      </c>
      <c r="CU431" s="26" t="str">
        <f t="shared" si="415"/>
        <v>115. REPACKAGING</v>
      </c>
      <c r="CV431" s="26" t="str">
        <f t="shared" si="416"/>
        <v/>
      </c>
      <c r="CW431" s="26" t="str">
        <f t="shared" si="417"/>
        <v/>
      </c>
      <c r="CX431" s="26" t="str">
        <f t="shared" si="418"/>
        <v/>
      </c>
      <c r="CY431" s="26" t="str">
        <f t="shared" si="419"/>
        <v/>
      </c>
      <c r="CZ431" s="26" t="str">
        <f t="shared" si="420"/>
        <v/>
      </c>
      <c r="DA431" s="26" t="str">
        <f t="shared" si="421"/>
        <v/>
      </c>
      <c r="DB431" s="26" t="str">
        <f t="shared" si="422"/>
        <v/>
      </c>
      <c r="DC431" s="26" t="str">
        <f t="shared" si="423"/>
        <v/>
      </c>
      <c r="DD431" s="26" t="str">
        <f t="shared" si="424"/>
        <v/>
      </c>
      <c r="DE431" s="26" t="str">
        <f t="shared" si="425"/>
        <v/>
      </c>
      <c r="DF431" s="26" t="str">
        <f t="shared" si="426"/>
        <v/>
      </c>
      <c r="DG431" s="26" t="str">
        <f t="shared" si="427"/>
        <v/>
      </c>
      <c r="DH431" s="26" t="str">
        <f t="shared" si="428"/>
        <v/>
      </c>
      <c r="DI431" s="26" t="str">
        <f t="shared" si="429"/>
        <v/>
      </c>
      <c r="DJ431" s="26" t="str">
        <f t="shared" si="430"/>
        <v/>
      </c>
      <c r="DK431" s="26" t="str">
        <f t="shared" si="431"/>
        <v/>
      </c>
      <c r="DL431" s="26" t="str">
        <f t="shared" si="432"/>
        <v/>
      </c>
      <c r="DM431" s="26" t="str">
        <f t="shared" si="433"/>
        <v/>
      </c>
      <c r="DN431" s="26" t="str">
        <f t="shared" si="434"/>
        <v/>
      </c>
      <c r="DO431" s="26" t="str">
        <f t="shared" si="435"/>
        <v/>
      </c>
      <c r="DP431" s="26" t="str">
        <f t="shared" si="436"/>
        <v/>
      </c>
      <c r="DQ431" s="26" t="str">
        <f t="shared" si="437"/>
        <v/>
      </c>
      <c r="DR431" s="26" t="str">
        <f t="shared" si="438"/>
        <v/>
      </c>
      <c r="DS431" s="26" t="str">
        <f t="shared" si="439"/>
        <v/>
      </c>
      <c r="DT431" s="26" t="str">
        <f t="shared" si="440"/>
        <v/>
      </c>
      <c r="DU431" s="26" t="str">
        <f t="shared" si="441"/>
        <v/>
      </c>
      <c r="DV431" s="26" t="str">
        <f t="shared" si="442"/>
        <v/>
      </c>
    </row>
    <row r="432" spans="1:126" ht="60" x14ac:dyDescent="0.25">
      <c r="A432" t="s">
        <v>1942</v>
      </c>
      <c r="B432">
        <v>2017</v>
      </c>
      <c r="C432" t="s">
        <v>2046</v>
      </c>
      <c r="D432">
        <v>106990</v>
      </c>
      <c r="E432" s="19">
        <v>1317216452805</v>
      </c>
      <c r="F432" t="s">
        <v>575</v>
      </c>
      <c r="G432">
        <v>324110</v>
      </c>
      <c r="H432" t="s">
        <v>576</v>
      </c>
      <c r="I432" t="s">
        <v>577</v>
      </c>
      <c r="J432" t="s">
        <v>578</v>
      </c>
      <c r="K432" t="s">
        <v>579</v>
      </c>
      <c r="L432">
        <v>55068</v>
      </c>
      <c r="M432" s="63" t="str">
        <f t="shared" si="388"/>
        <v>89. PRODUCE THE CHEMICAL, 91. ON-SITE USE OF THE CHEMICAL, 93. AS A BYPRODUCT, 95. USED AS A REACTANT, 115. REPACKAGING</v>
      </c>
      <c r="N432" s="26" t="s">
        <v>123</v>
      </c>
      <c r="O432" s="26" t="s">
        <v>124</v>
      </c>
      <c r="P432">
        <v>1</v>
      </c>
      <c r="Q432">
        <v>0</v>
      </c>
      <c r="R432">
        <v>1</v>
      </c>
      <c r="S432" s="26" t="s">
        <v>1940</v>
      </c>
      <c r="T432" s="26" t="s">
        <v>1941</v>
      </c>
      <c r="U432" s="26" t="s">
        <v>1940</v>
      </c>
      <c r="V432" s="26" t="s">
        <v>1941</v>
      </c>
      <c r="W432" s="26" t="s">
        <v>1940</v>
      </c>
      <c r="X432" s="26" t="s">
        <v>1941</v>
      </c>
      <c r="Y432" s="26" t="s">
        <v>1940</v>
      </c>
      <c r="AE432" s="26" t="s">
        <v>1941</v>
      </c>
      <c r="AR432" s="26" t="s">
        <v>1941</v>
      </c>
      <c r="AS432" s="26" t="s">
        <v>1940</v>
      </c>
      <c r="AT432" s="26" t="s">
        <v>1941</v>
      </c>
      <c r="AV432" s="26" t="s">
        <v>1941</v>
      </c>
      <c r="BD432" s="26" t="s">
        <v>1941</v>
      </c>
      <c r="BK432" s="26" t="s">
        <v>1941</v>
      </c>
      <c r="BU432" s="26" t="str">
        <f t="shared" si="389"/>
        <v>89. PRODUCE THE CHEMICAL</v>
      </c>
      <c r="BV432" s="26" t="str">
        <f t="shared" si="390"/>
        <v/>
      </c>
      <c r="BW432" s="26" t="str">
        <f t="shared" si="391"/>
        <v>91. ON-SITE USE OF THE CHEMICAL</v>
      </c>
      <c r="BX432" s="26" t="str">
        <f t="shared" si="392"/>
        <v/>
      </c>
      <c r="BY432" s="26" t="str">
        <f t="shared" si="393"/>
        <v>93. AS A BYPRODUCT</v>
      </c>
      <c r="BZ432" s="26" t="str">
        <f t="shared" si="394"/>
        <v/>
      </c>
      <c r="CA432" s="26" t="str">
        <f t="shared" si="395"/>
        <v>95. USED AS A REACTANT</v>
      </c>
      <c r="CB432" s="26" t="str">
        <f t="shared" si="396"/>
        <v/>
      </c>
      <c r="CC432" s="26" t="str">
        <f t="shared" si="397"/>
        <v/>
      </c>
      <c r="CD432" s="26" t="str">
        <f t="shared" si="398"/>
        <v/>
      </c>
      <c r="CE432" s="26" t="str">
        <f t="shared" si="399"/>
        <v/>
      </c>
      <c r="CF432" s="26" t="str">
        <f t="shared" si="400"/>
        <v/>
      </c>
      <c r="CG432" s="26" t="str">
        <f t="shared" si="401"/>
        <v/>
      </c>
      <c r="CH432" s="26" t="str">
        <f t="shared" si="402"/>
        <v/>
      </c>
      <c r="CI432" s="26" t="str">
        <f t="shared" si="403"/>
        <v/>
      </c>
      <c r="CJ432" s="26" t="str">
        <f t="shared" si="404"/>
        <v/>
      </c>
      <c r="CK432" s="26" t="str">
        <f t="shared" si="405"/>
        <v/>
      </c>
      <c r="CL432" s="26" t="str">
        <f t="shared" si="406"/>
        <v/>
      </c>
      <c r="CM432" s="26" t="str">
        <f t="shared" si="407"/>
        <v/>
      </c>
      <c r="CN432" s="26" t="str">
        <f t="shared" si="408"/>
        <v/>
      </c>
      <c r="CO432" s="26" t="str">
        <f t="shared" si="409"/>
        <v/>
      </c>
      <c r="CP432" s="26" t="str">
        <f t="shared" si="410"/>
        <v/>
      </c>
      <c r="CQ432" s="26" t="str">
        <f t="shared" si="411"/>
        <v/>
      </c>
      <c r="CR432" s="26" t="str">
        <f t="shared" si="412"/>
        <v/>
      </c>
      <c r="CS432" s="26" t="str">
        <f t="shared" si="413"/>
        <v/>
      </c>
      <c r="CT432" s="26" t="str">
        <f t="shared" si="414"/>
        <v/>
      </c>
      <c r="CU432" s="26" t="str">
        <f t="shared" si="415"/>
        <v>115. REPACKAGING</v>
      </c>
      <c r="CV432" s="26" t="str">
        <f t="shared" si="416"/>
        <v/>
      </c>
      <c r="CW432" s="26" t="str">
        <f t="shared" si="417"/>
        <v/>
      </c>
      <c r="CX432" s="26" t="str">
        <f t="shared" si="418"/>
        <v/>
      </c>
      <c r="CY432" s="26" t="str">
        <f t="shared" si="419"/>
        <v/>
      </c>
      <c r="CZ432" s="26" t="str">
        <f t="shared" si="420"/>
        <v/>
      </c>
      <c r="DA432" s="26" t="str">
        <f t="shared" si="421"/>
        <v/>
      </c>
      <c r="DB432" s="26" t="str">
        <f t="shared" si="422"/>
        <v/>
      </c>
      <c r="DC432" s="26" t="str">
        <f t="shared" si="423"/>
        <v/>
      </c>
      <c r="DD432" s="26" t="str">
        <f t="shared" si="424"/>
        <v/>
      </c>
      <c r="DE432" s="26" t="str">
        <f t="shared" si="425"/>
        <v/>
      </c>
      <c r="DF432" s="26" t="str">
        <f t="shared" si="426"/>
        <v/>
      </c>
      <c r="DG432" s="26" t="str">
        <f t="shared" si="427"/>
        <v/>
      </c>
      <c r="DH432" s="26" t="str">
        <f t="shared" si="428"/>
        <v/>
      </c>
      <c r="DI432" s="26" t="str">
        <f t="shared" si="429"/>
        <v/>
      </c>
      <c r="DJ432" s="26" t="str">
        <f t="shared" si="430"/>
        <v/>
      </c>
      <c r="DK432" s="26" t="str">
        <f t="shared" si="431"/>
        <v/>
      </c>
      <c r="DL432" s="26" t="str">
        <f t="shared" si="432"/>
        <v/>
      </c>
      <c r="DM432" s="26" t="str">
        <f t="shared" si="433"/>
        <v/>
      </c>
      <c r="DN432" s="26" t="str">
        <f t="shared" si="434"/>
        <v/>
      </c>
      <c r="DO432" s="26" t="str">
        <f t="shared" si="435"/>
        <v/>
      </c>
      <c r="DP432" s="26" t="str">
        <f t="shared" si="436"/>
        <v/>
      </c>
      <c r="DQ432" s="26" t="str">
        <f t="shared" si="437"/>
        <v/>
      </c>
      <c r="DR432" s="26" t="str">
        <f t="shared" si="438"/>
        <v/>
      </c>
      <c r="DS432" s="26" t="str">
        <f t="shared" si="439"/>
        <v/>
      </c>
      <c r="DT432" s="26" t="str">
        <f t="shared" si="440"/>
        <v/>
      </c>
      <c r="DU432" s="26" t="str">
        <f t="shared" si="441"/>
        <v/>
      </c>
      <c r="DV432" s="26" t="str">
        <f t="shared" si="442"/>
        <v/>
      </c>
    </row>
    <row r="433" spans="1:126" ht="75" x14ac:dyDescent="0.25">
      <c r="A433" t="s">
        <v>1942</v>
      </c>
      <c r="B433">
        <v>2018</v>
      </c>
      <c r="C433" t="s">
        <v>2046</v>
      </c>
      <c r="D433">
        <v>106990</v>
      </c>
      <c r="E433" s="19">
        <v>1318217239387</v>
      </c>
      <c r="F433" t="s">
        <v>575</v>
      </c>
      <c r="G433">
        <v>324110</v>
      </c>
      <c r="H433" t="s">
        <v>576</v>
      </c>
      <c r="I433" t="s">
        <v>577</v>
      </c>
      <c r="J433" t="s">
        <v>578</v>
      </c>
      <c r="K433" t="s">
        <v>579</v>
      </c>
      <c r="L433">
        <v>55068</v>
      </c>
      <c r="M433" s="63" t="str">
        <f t="shared" si="388"/>
        <v>89. PRODUCE THE CHEMICAL, 91. ON-SITE USE OF THE CHEMICAL, 93. AS A BYPRODUCT, 95. USED AS A REACTANT, 98. P103  INTERMEDIATES, 115. REPACKAGING</v>
      </c>
      <c r="N433" s="26" t="s">
        <v>123</v>
      </c>
      <c r="O433" s="26" t="s">
        <v>124</v>
      </c>
      <c r="P433">
        <v>1</v>
      </c>
      <c r="Q433">
        <v>0</v>
      </c>
      <c r="R433">
        <v>1</v>
      </c>
      <c r="S433" s="26" t="s">
        <v>1940</v>
      </c>
      <c r="T433" s="26" t="s">
        <v>1941</v>
      </c>
      <c r="U433" s="26" t="s">
        <v>1940</v>
      </c>
      <c r="V433" s="26" t="s">
        <v>1941</v>
      </c>
      <c r="W433" s="26" t="s">
        <v>1940</v>
      </c>
      <c r="X433" s="26" t="s">
        <v>1941</v>
      </c>
      <c r="Y433" s="26" t="s">
        <v>1940</v>
      </c>
      <c r="Z433" s="26" t="s">
        <v>1941</v>
      </c>
      <c r="AA433" s="26" t="s">
        <v>1941</v>
      </c>
      <c r="AB433" s="26" t="s">
        <v>1940</v>
      </c>
      <c r="AC433" s="26" t="s">
        <v>1941</v>
      </c>
      <c r="AD433" s="26" t="s">
        <v>1941</v>
      </c>
      <c r="AE433" s="26" t="s">
        <v>1941</v>
      </c>
      <c r="AF433" s="26" t="s">
        <v>1941</v>
      </c>
      <c r="AG433" s="26" t="s">
        <v>1941</v>
      </c>
      <c r="AH433" s="26" t="s">
        <v>1941</v>
      </c>
      <c r="AI433" s="26" t="s">
        <v>1941</v>
      </c>
      <c r="AJ433" s="26" t="s">
        <v>1941</v>
      </c>
      <c r="AK433" s="26" t="s">
        <v>1941</v>
      </c>
      <c r="AL433" s="26" t="s">
        <v>1941</v>
      </c>
      <c r="AM433" s="26" t="s">
        <v>1941</v>
      </c>
      <c r="AN433" s="26" t="s">
        <v>1941</v>
      </c>
      <c r="AO433" s="26" t="s">
        <v>1941</v>
      </c>
      <c r="AP433" s="26" t="s">
        <v>1941</v>
      </c>
      <c r="AQ433" s="26" t="s">
        <v>1941</v>
      </c>
      <c r="AR433" s="26" t="s">
        <v>1941</v>
      </c>
      <c r="AS433" s="26" t="s">
        <v>1940</v>
      </c>
      <c r="AT433" s="26" t="s">
        <v>1941</v>
      </c>
      <c r="AU433" s="26" t="s">
        <v>1941</v>
      </c>
      <c r="AV433" s="26" t="s">
        <v>1941</v>
      </c>
      <c r="AW433" s="26" t="s">
        <v>1941</v>
      </c>
      <c r="AX433" s="26" t="s">
        <v>1941</v>
      </c>
      <c r="AY433" s="26" t="s">
        <v>1941</v>
      </c>
      <c r="AZ433" s="26" t="s">
        <v>1941</v>
      </c>
      <c r="BA433" s="26" t="s">
        <v>1941</v>
      </c>
      <c r="BB433" s="26" t="s">
        <v>1941</v>
      </c>
      <c r="BC433" s="26" t="s">
        <v>1941</v>
      </c>
      <c r="BD433" s="26" t="s">
        <v>1941</v>
      </c>
      <c r="BE433" s="26" t="s">
        <v>1941</v>
      </c>
      <c r="BF433" s="26" t="s">
        <v>1941</v>
      </c>
      <c r="BG433" s="26" t="s">
        <v>1941</v>
      </c>
      <c r="BH433" s="26" t="s">
        <v>1941</v>
      </c>
      <c r="BI433" s="26" t="s">
        <v>1941</v>
      </c>
      <c r="BJ433" s="26" t="s">
        <v>1941</v>
      </c>
      <c r="BK433" s="26" t="s">
        <v>1941</v>
      </c>
      <c r="BL433" s="26" t="s">
        <v>1941</v>
      </c>
      <c r="BM433" s="26" t="s">
        <v>1941</v>
      </c>
      <c r="BN433" s="26" t="s">
        <v>1941</v>
      </c>
      <c r="BO433" s="26" t="s">
        <v>1941</v>
      </c>
      <c r="BP433" s="26" t="s">
        <v>1941</v>
      </c>
      <c r="BQ433" s="26" t="s">
        <v>1941</v>
      </c>
      <c r="BR433" s="26" t="s">
        <v>1941</v>
      </c>
      <c r="BS433" s="26" t="s">
        <v>1941</v>
      </c>
      <c r="BT433" s="26" t="s">
        <v>1941</v>
      </c>
      <c r="BU433" s="26" t="str">
        <f t="shared" si="389"/>
        <v>89. PRODUCE THE CHEMICAL</v>
      </c>
      <c r="BV433" s="26" t="str">
        <f t="shared" si="390"/>
        <v/>
      </c>
      <c r="BW433" s="26" t="str">
        <f t="shared" si="391"/>
        <v>91. ON-SITE USE OF THE CHEMICAL</v>
      </c>
      <c r="BX433" s="26" t="str">
        <f t="shared" si="392"/>
        <v/>
      </c>
      <c r="BY433" s="26" t="str">
        <f t="shared" si="393"/>
        <v>93. AS A BYPRODUCT</v>
      </c>
      <c r="BZ433" s="26" t="str">
        <f t="shared" si="394"/>
        <v/>
      </c>
      <c r="CA433" s="26" t="str">
        <f t="shared" si="395"/>
        <v>95. USED AS A REACTANT</v>
      </c>
      <c r="CB433" s="26" t="str">
        <f t="shared" si="396"/>
        <v/>
      </c>
      <c r="CC433" s="26" t="str">
        <f t="shared" si="397"/>
        <v/>
      </c>
      <c r="CD433" s="26" t="str">
        <f t="shared" si="398"/>
        <v>98. P103  INTERMEDIATES</v>
      </c>
      <c r="CE433" s="26" t="str">
        <f t="shared" si="399"/>
        <v/>
      </c>
      <c r="CF433" s="26" t="str">
        <f t="shared" si="400"/>
        <v/>
      </c>
      <c r="CG433" s="26" t="str">
        <f t="shared" si="401"/>
        <v/>
      </c>
      <c r="CH433" s="26" t="str">
        <f t="shared" si="402"/>
        <v/>
      </c>
      <c r="CI433" s="26" t="str">
        <f t="shared" si="403"/>
        <v/>
      </c>
      <c r="CJ433" s="26" t="str">
        <f t="shared" si="404"/>
        <v/>
      </c>
      <c r="CK433" s="26" t="str">
        <f t="shared" si="405"/>
        <v/>
      </c>
      <c r="CL433" s="26" t="str">
        <f t="shared" si="406"/>
        <v/>
      </c>
      <c r="CM433" s="26" t="str">
        <f t="shared" si="407"/>
        <v/>
      </c>
      <c r="CN433" s="26" t="str">
        <f t="shared" si="408"/>
        <v/>
      </c>
      <c r="CO433" s="26" t="str">
        <f t="shared" si="409"/>
        <v/>
      </c>
      <c r="CP433" s="26" t="str">
        <f t="shared" si="410"/>
        <v/>
      </c>
      <c r="CQ433" s="26" t="str">
        <f t="shared" si="411"/>
        <v/>
      </c>
      <c r="CR433" s="26" t="str">
        <f t="shared" si="412"/>
        <v/>
      </c>
      <c r="CS433" s="26" t="str">
        <f t="shared" si="413"/>
        <v/>
      </c>
      <c r="CT433" s="26" t="str">
        <f t="shared" si="414"/>
        <v/>
      </c>
      <c r="CU433" s="26" t="str">
        <f t="shared" si="415"/>
        <v>115. REPACKAGING</v>
      </c>
      <c r="CV433" s="26" t="str">
        <f t="shared" si="416"/>
        <v/>
      </c>
      <c r="CW433" s="26" t="str">
        <f t="shared" si="417"/>
        <v/>
      </c>
      <c r="CX433" s="26" t="str">
        <f t="shared" si="418"/>
        <v/>
      </c>
      <c r="CY433" s="26" t="str">
        <f t="shared" si="419"/>
        <v/>
      </c>
      <c r="CZ433" s="26" t="str">
        <f t="shared" si="420"/>
        <v/>
      </c>
      <c r="DA433" s="26" t="str">
        <f t="shared" si="421"/>
        <v/>
      </c>
      <c r="DB433" s="26" t="str">
        <f t="shared" si="422"/>
        <v/>
      </c>
      <c r="DC433" s="26" t="str">
        <f t="shared" si="423"/>
        <v/>
      </c>
      <c r="DD433" s="26" t="str">
        <f t="shared" si="424"/>
        <v/>
      </c>
      <c r="DE433" s="26" t="str">
        <f t="shared" si="425"/>
        <v/>
      </c>
      <c r="DF433" s="26" t="str">
        <f t="shared" si="426"/>
        <v/>
      </c>
      <c r="DG433" s="26" t="str">
        <f t="shared" si="427"/>
        <v/>
      </c>
      <c r="DH433" s="26" t="str">
        <f t="shared" si="428"/>
        <v/>
      </c>
      <c r="DI433" s="26" t="str">
        <f t="shared" si="429"/>
        <v/>
      </c>
      <c r="DJ433" s="26" t="str">
        <f t="shared" si="430"/>
        <v/>
      </c>
      <c r="DK433" s="26" t="str">
        <f t="shared" si="431"/>
        <v/>
      </c>
      <c r="DL433" s="26" t="str">
        <f t="shared" si="432"/>
        <v/>
      </c>
      <c r="DM433" s="26" t="str">
        <f t="shared" si="433"/>
        <v/>
      </c>
      <c r="DN433" s="26" t="str">
        <f t="shared" si="434"/>
        <v/>
      </c>
      <c r="DO433" s="26" t="str">
        <f t="shared" si="435"/>
        <v/>
      </c>
      <c r="DP433" s="26" t="str">
        <f t="shared" si="436"/>
        <v/>
      </c>
      <c r="DQ433" s="26" t="str">
        <f t="shared" si="437"/>
        <v/>
      </c>
      <c r="DR433" s="26" t="str">
        <f t="shared" si="438"/>
        <v/>
      </c>
      <c r="DS433" s="26" t="str">
        <f t="shared" si="439"/>
        <v/>
      </c>
      <c r="DT433" s="26" t="str">
        <f t="shared" si="440"/>
        <v/>
      </c>
      <c r="DU433" s="26" t="str">
        <f t="shared" si="441"/>
        <v/>
      </c>
      <c r="DV433" s="26" t="str">
        <f t="shared" si="442"/>
        <v/>
      </c>
    </row>
    <row r="434" spans="1:126" ht="75" x14ac:dyDescent="0.25">
      <c r="A434" t="s">
        <v>1942</v>
      </c>
      <c r="B434">
        <v>2019</v>
      </c>
      <c r="C434" t="s">
        <v>2046</v>
      </c>
      <c r="D434">
        <v>106990</v>
      </c>
      <c r="E434" s="19">
        <v>1319218098097</v>
      </c>
      <c r="F434" t="s">
        <v>575</v>
      </c>
      <c r="G434">
        <v>324110</v>
      </c>
      <c r="H434" t="s">
        <v>576</v>
      </c>
      <c r="I434" t="s">
        <v>577</v>
      </c>
      <c r="J434" t="s">
        <v>578</v>
      </c>
      <c r="K434" t="s">
        <v>579</v>
      </c>
      <c r="L434">
        <v>55068</v>
      </c>
      <c r="M434" s="63" t="str">
        <f t="shared" si="388"/>
        <v>89. PRODUCE THE CHEMICAL, 91. ON-SITE USE OF THE CHEMICAL, 93. AS A BYPRODUCT, 95. USED AS A REACTANT, 98. P103  INTERMEDIATES, 115. REPACKAGING</v>
      </c>
      <c r="N434" s="26" t="s">
        <v>123</v>
      </c>
      <c r="O434" s="26" t="s">
        <v>124</v>
      </c>
      <c r="P434">
        <v>2</v>
      </c>
      <c r="Q434">
        <v>0</v>
      </c>
      <c r="R434">
        <v>2</v>
      </c>
      <c r="S434" s="26" t="s">
        <v>1940</v>
      </c>
      <c r="T434" s="26" t="s">
        <v>1941</v>
      </c>
      <c r="U434" s="26" t="s">
        <v>1940</v>
      </c>
      <c r="V434" s="26" t="s">
        <v>1941</v>
      </c>
      <c r="W434" s="26" t="s">
        <v>1940</v>
      </c>
      <c r="X434" s="26" t="s">
        <v>1941</v>
      </c>
      <c r="Y434" s="26" t="s">
        <v>1940</v>
      </c>
      <c r="Z434" s="26" t="s">
        <v>1941</v>
      </c>
      <c r="AA434" s="26" t="s">
        <v>1941</v>
      </c>
      <c r="AB434" s="26" t="s">
        <v>1940</v>
      </c>
      <c r="AC434" s="26" t="s">
        <v>1941</v>
      </c>
      <c r="AD434" s="26" t="s">
        <v>1941</v>
      </c>
      <c r="AE434" s="26" t="s">
        <v>1941</v>
      </c>
      <c r="AF434" s="26" t="s">
        <v>1941</v>
      </c>
      <c r="AG434" s="26" t="s">
        <v>1941</v>
      </c>
      <c r="AH434" s="26" t="s">
        <v>1941</v>
      </c>
      <c r="AI434" s="26" t="s">
        <v>1941</v>
      </c>
      <c r="AJ434" s="26" t="s">
        <v>1941</v>
      </c>
      <c r="AK434" s="26" t="s">
        <v>1941</v>
      </c>
      <c r="AL434" s="26" t="s">
        <v>1941</v>
      </c>
      <c r="AM434" s="26" t="s">
        <v>1941</v>
      </c>
      <c r="AN434" s="26" t="s">
        <v>1941</v>
      </c>
      <c r="AO434" s="26" t="s">
        <v>1941</v>
      </c>
      <c r="AP434" s="26" t="s">
        <v>1941</v>
      </c>
      <c r="AQ434" s="26" t="s">
        <v>1941</v>
      </c>
      <c r="AR434" s="26" t="s">
        <v>1941</v>
      </c>
      <c r="AS434" s="26" t="s">
        <v>1940</v>
      </c>
      <c r="AT434" s="26" t="s">
        <v>1941</v>
      </c>
      <c r="AU434" s="26" t="s">
        <v>1941</v>
      </c>
      <c r="AV434" s="26" t="s">
        <v>1941</v>
      </c>
      <c r="AW434" s="26" t="s">
        <v>1941</v>
      </c>
      <c r="AX434" s="26" t="s">
        <v>1941</v>
      </c>
      <c r="AY434" s="26" t="s">
        <v>1941</v>
      </c>
      <c r="AZ434" s="26" t="s">
        <v>1941</v>
      </c>
      <c r="BA434" s="26" t="s">
        <v>1941</v>
      </c>
      <c r="BB434" s="26" t="s">
        <v>1941</v>
      </c>
      <c r="BC434" s="26" t="s">
        <v>1941</v>
      </c>
      <c r="BD434" s="26" t="s">
        <v>1941</v>
      </c>
      <c r="BE434" s="26" t="s">
        <v>1941</v>
      </c>
      <c r="BF434" s="26" t="s">
        <v>1941</v>
      </c>
      <c r="BG434" s="26" t="s">
        <v>1941</v>
      </c>
      <c r="BH434" s="26" t="s">
        <v>1941</v>
      </c>
      <c r="BI434" s="26" t="s">
        <v>1941</v>
      </c>
      <c r="BJ434" s="26" t="s">
        <v>1941</v>
      </c>
      <c r="BK434" s="26" t="s">
        <v>1941</v>
      </c>
      <c r="BL434" s="26" t="s">
        <v>1941</v>
      </c>
      <c r="BM434" s="26" t="s">
        <v>1941</v>
      </c>
      <c r="BN434" s="26" t="s">
        <v>1941</v>
      </c>
      <c r="BO434" s="26" t="s">
        <v>1941</v>
      </c>
      <c r="BP434" s="26" t="s">
        <v>1941</v>
      </c>
      <c r="BQ434" s="26" t="s">
        <v>1941</v>
      </c>
      <c r="BR434" s="26" t="s">
        <v>1941</v>
      </c>
      <c r="BS434" s="26" t="s">
        <v>1941</v>
      </c>
      <c r="BT434" s="26" t="s">
        <v>1941</v>
      </c>
      <c r="BU434" s="26" t="str">
        <f t="shared" si="389"/>
        <v>89. PRODUCE THE CHEMICAL</v>
      </c>
      <c r="BV434" s="26" t="str">
        <f t="shared" si="390"/>
        <v/>
      </c>
      <c r="BW434" s="26" t="str">
        <f t="shared" si="391"/>
        <v>91. ON-SITE USE OF THE CHEMICAL</v>
      </c>
      <c r="BX434" s="26" t="str">
        <f t="shared" si="392"/>
        <v/>
      </c>
      <c r="BY434" s="26" t="str">
        <f t="shared" si="393"/>
        <v>93. AS A BYPRODUCT</v>
      </c>
      <c r="BZ434" s="26" t="str">
        <f t="shared" si="394"/>
        <v/>
      </c>
      <c r="CA434" s="26" t="str">
        <f t="shared" si="395"/>
        <v>95. USED AS A REACTANT</v>
      </c>
      <c r="CB434" s="26" t="str">
        <f t="shared" si="396"/>
        <v/>
      </c>
      <c r="CC434" s="26" t="str">
        <f t="shared" si="397"/>
        <v/>
      </c>
      <c r="CD434" s="26" t="str">
        <f t="shared" si="398"/>
        <v>98. P103  INTERMEDIATES</v>
      </c>
      <c r="CE434" s="26" t="str">
        <f t="shared" si="399"/>
        <v/>
      </c>
      <c r="CF434" s="26" t="str">
        <f t="shared" si="400"/>
        <v/>
      </c>
      <c r="CG434" s="26" t="str">
        <f t="shared" si="401"/>
        <v/>
      </c>
      <c r="CH434" s="26" t="str">
        <f t="shared" si="402"/>
        <v/>
      </c>
      <c r="CI434" s="26" t="str">
        <f t="shared" si="403"/>
        <v/>
      </c>
      <c r="CJ434" s="26" t="str">
        <f t="shared" si="404"/>
        <v/>
      </c>
      <c r="CK434" s="26" t="str">
        <f t="shared" si="405"/>
        <v/>
      </c>
      <c r="CL434" s="26" t="str">
        <f t="shared" si="406"/>
        <v/>
      </c>
      <c r="CM434" s="26" t="str">
        <f t="shared" si="407"/>
        <v/>
      </c>
      <c r="CN434" s="26" t="str">
        <f t="shared" si="408"/>
        <v/>
      </c>
      <c r="CO434" s="26" t="str">
        <f t="shared" si="409"/>
        <v/>
      </c>
      <c r="CP434" s="26" t="str">
        <f t="shared" si="410"/>
        <v/>
      </c>
      <c r="CQ434" s="26" t="str">
        <f t="shared" si="411"/>
        <v/>
      </c>
      <c r="CR434" s="26" t="str">
        <f t="shared" si="412"/>
        <v/>
      </c>
      <c r="CS434" s="26" t="str">
        <f t="shared" si="413"/>
        <v/>
      </c>
      <c r="CT434" s="26" t="str">
        <f t="shared" si="414"/>
        <v/>
      </c>
      <c r="CU434" s="26" t="str">
        <f t="shared" si="415"/>
        <v>115. REPACKAGING</v>
      </c>
      <c r="CV434" s="26" t="str">
        <f t="shared" si="416"/>
        <v/>
      </c>
      <c r="CW434" s="26" t="str">
        <f t="shared" si="417"/>
        <v/>
      </c>
      <c r="CX434" s="26" t="str">
        <f t="shared" si="418"/>
        <v/>
      </c>
      <c r="CY434" s="26" t="str">
        <f t="shared" si="419"/>
        <v/>
      </c>
      <c r="CZ434" s="26" t="str">
        <f t="shared" si="420"/>
        <v/>
      </c>
      <c r="DA434" s="26" t="str">
        <f t="shared" si="421"/>
        <v/>
      </c>
      <c r="DB434" s="26" t="str">
        <f t="shared" si="422"/>
        <v/>
      </c>
      <c r="DC434" s="26" t="str">
        <f t="shared" si="423"/>
        <v/>
      </c>
      <c r="DD434" s="26" t="str">
        <f t="shared" si="424"/>
        <v/>
      </c>
      <c r="DE434" s="26" t="str">
        <f t="shared" si="425"/>
        <v/>
      </c>
      <c r="DF434" s="26" t="str">
        <f t="shared" si="426"/>
        <v/>
      </c>
      <c r="DG434" s="26" t="str">
        <f t="shared" si="427"/>
        <v/>
      </c>
      <c r="DH434" s="26" t="str">
        <f t="shared" si="428"/>
        <v/>
      </c>
      <c r="DI434" s="26" t="str">
        <f t="shared" si="429"/>
        <v/>
      </c>
      <c r="DJ434" s="26" t="str">
        <f t="shared" si="430"/>
        <v/>
      </c>
      <c r="DK434" s="26" t="str">
        <f t="shared" si="431"/>
        <v/>
      </c>
      <c r="DL434" s="26" t="str">
        <f t="shared" si="432"/>
        <v/>
      </c>
      <c r="DM434" s="26" t="str">
        <f t="shared" si="433"/>
        <v/>
      </c>
      <c r="DN434" s="26" t="str">
        <f t="shared" si="434"/>
        <v/>
      </c>
      <c r="DO434" s="26" t="str">
        <f t="shared" si="435"/>
        <v/>
      </c>
      <c r="DP434" s="26" t="str">
        <f t="shared" si="436"/>
        <v/>
      </c>
      <c r="DQ434" s="26" t="str">
        <f t="shared" si="437"/>
        <v/>
      </c>
      <c r="DR434" s="26" t="str">
        <f t="shared" si="438"/>
        <v/>
      </c>
      <c r="DS434" s="26" t="str">
        <f t="shared" si="439"/>
        <v/>
      </c>
      <c r="DT434" s="26" t="str">
        <f t="shared" si="440"/>
        <v/>
      </c>
      <c r="DU434" s="26" t="str">
        <f t="shared" si="441"/>
        <v/>
      </c>
      <c r="DV434" s="26" t="str">
        <f t="shared" si="442"/>
        <v/>
      </c>
    </row>
    <row r="435" spans="1:126" ht="105" x14ac:dyDescent="0.25">
      <c r="A435" t="s">
        <v>1942</v>
      </c>
      <c r="B435">
        <v>2020</v>
      </c>
      <c r="C435" t="s">
        <v>2046</v>
      </c>
      <c r="D435">
        <v>106990</v>
      </c>
      <c r="E435" s="19">
        <v>1320219252855</v>
      </c>
      <c r="F435" t="s">
        <v>575</v>
      </c>
      <c r="G435">
        <v>324110</v>
      </c>
      <c r="H435" t="s">
        <v>576</v>
      </c>
      <c r="I435" t="s">
        <v>577</v>
      </c>
      <c r="J435" t="s">
        <v>578</v>
      </c>
      <c r="K435" t="s">
        <v>579</v>
      </c>
      <c r="L435">
        <v>55068</v>
      </c>
      <c r="M435" s="63" t="str">
        <f t="shared" si="388"/>
        <v>89. PRODUCE THE CHEMICAL, 92. SALE OR DISTRIBUTION OF THE CHEMICAL, 93. AS A BYPRODUCT, 94. AS A MANUFACTURED IMPURITY, 116. AS A PROCESS IMPURITY</v>
      </c>
      <c r="N435" s="26" t="s">
        <v>123</v>
      </c>
      <c r="O435" s="26" t="s">
        <v>124</v>
      </c>
      <c r="P435">
        <v>3</v>
      </c>
      <c r="Q435">
        <v>0</v>
      </c>
      <c r="R435">
        <v>3</v>
      </c>
      <c r="S435" s="26" t="s">
        <v>1940</v>
      </c>
      <c r="T435" s="26" t="s">
        <v>1941</v>
      </c>
      <c r="U435" s="26" t="s">
        <v>1941</v>
      </c>
      <c r="V435" s="26" t="s">
        <v>1940</v>
      </c>
      <c r="W435" s="26" t="s">
        <v>1940</v>
      </c>
      <c r="X435" s="26" t="s">
        <v>1940</v>
      </c>
      <c r="Y435" s="26" t="s">
        <v>1941</v>
      </c>
      <c r="Z435" s="26" t="s">
        <v>1941</v>
      </c>
      <c r="AA435" s="26" t="s">
        <v>1941</v>
      </c>
      <c r="AB435" s="26" t="s">
        <v>1941</v>
      </c>
      <c r="AC435" s="26" t="s">
        <v>1941</v>
      </c>
      <c r="AD435" s="26" t="s">
        <v>1941</v>
      </c>
      <c r="AE435" s="26" t="s">
        <v>1941</v>
      </c>
      <c r="AF435" s="26" t="s">
        <v>1941</v>
      </c>
      <c r="AG435" s="26" t="s">
        <v>1941</v>
      </c>
      <c r="AH435" s="26" t="s">
        <v>1941</v>
      </c>
      <c r="AI435" s="26" t="s">
        <v>1941</v>
      </c>
      <c r="AJ435" s="26" t="s">
        <v>1941</v>
      </c>
      <c r="AK435" s="26" t="s">
        <v>1941</v>
      </c>
      <c r="AL435" s="26" t="s">
        <v>1941</v>
      </c>
      <c r="AM435" s="26" t="s">
        <v>1941</v>
      </c>
      <c r="AN435" s="26" t="s">
        <v>1941</v>
      </c>
      <c r="AO435" s="26" t="s">
        <v>1941</v>
      </c>
      <c r="AP435" s="26" t="s">
        <v>1941</v>
      </c>
      <c r="AQ435" s="26" t="s">
        <v>1941</v>
      </c>
      <c r="AR435" s="26" t="s">
        <v>1941</v>
      </c>
      <c r="AS435" s="26" t="s">
        <v>1941</v>
      </c>
      <c r="AT435" s="26" t="s">
        <v>1940</v>
      </c>
      <c r="AU435" s="26" t="s">
        <v>1941</v>
      </c>
      <c r="AV435" s="26" t="s">
        <v>1941</v>
      </c>
      <c r="AW435" s="26" t="s">
        <v>1941</v>
      </c>
      <c r="AX435" s="26" t="s">
        <v>1941</v>
      </c>
      <c r="AY435" s="26" t="s">
        <v>1941</v>
      </c>
      <c r="AZ435" s="26" t="s">
        <v>1941</v>
      </c>
      <c r="BA435" s="26" t="s">
        <v>1941</v>
      </c>
      <c r="BB435" s="26" t="s">
        <v>1941</v>
      </c>
      <c r="BC435" s="26" t="s">
        <v>1941</v>
      </c>
      <c r="BD435" s="26" t="s">
        <v>1941</v>
      </c>
      <c r="BE435" s="26" t="s">
        <v>1941</v>
      </c>
      <c r="BF435" s="26" t="s">
        <v>1941</v>
      </c>
      <c r="BG435" s="26" t="s">
        <v>1941</v>
      </c>
      <c r="BH435" s="26" t="s">
        <v>1941</v>
      </c>
      <c r="BI435" s="26" t="s">
        <v>1941</v>
      </c>
      <c r="BJ435" s="26" t="s">
        <v>1941</v>
      </c>
      <c r="BK435" s="26" t="s">
        <v>1941</v>
      </c>
      <c r="BL435" s="26" t="s">
        <v>1941</v>
      </c>
      <c r="BM435" s="26" t="s">
        <v>1941</v>
      </c>
      <c r="BN435" s="26" t="s">
        <v>1941</v>
      </c>
      <c r="BO435" s="26" t="s">
        <v>1941</v>
      </c>
      <c r="BP435" s="26" t="s">
        <v>1941</v>
      </c>
      <c r="BQ435" s="26" t="s">
        <v>1941</v>
      </c>
      <c r="BR435" s="26" t="s">
        <v>1941</v>
      </c>
      <c r="BS435" s="26" t="s">
        <v>1941</v>
      </c>
      <c r="BT435" s="26" t="s">
        <v>1941</v>
      </c>
      <c r="BU435" s="26" t="str">
        <f t="shared" si="389"/>
        <v>89. PRODUCE THE CHEMICAL</v>
      </c>
      <c r="BV435" s="26" t="str">
        <f t="shared" si="390"/>
        <v/>
      </c>
      <c r="BW435" s="26" t="str">
        <f t="shared" si="391"/>
        <v/>
      </c>
      <c r="BX435" s="26" t="str">
        <f t="shared" si="392"/>
        <v>92. SALE OR DISTRIBUTION OF THE CHEMICAL</v>
      </c>
      <c r="BY435" s="26" t="str">
        <f t="shared" si="393"/>
        <v>93. AS A BYPRODUCT</v>
      </c>
      <c r="BZ435" s="26" t="str">
        <f t="shared" si="394"/>
        <v>94. AS A MANUFACTURED IMPURITY</v>
      </c>
      <c r="CA435" s="26" t="str">
        <f t="shared" si="395"/>
        <v/>
      </c>
      <c r="CB435" s="26" t="str">
        <f t="shared" si="396"/>
        <v/>
      </c>
      <c r="CC435" s="26" t="str">
        <f t="shared" si="397"/>
        <v/>
      </c>
      <c r="CD435" s="26" t="str">
        <f t="shared" si="398"/>
        <v/>
      </c>
      <c r="CE435" s="26" t="str">
        <f t="shared" si="399"/>
        <v/>
      </c>
      <c r="CF435" s="26" t="str">
        <f t="shared" si="400"/>
        <v/>
      </c>
      <c r="CG435" s="26" t="str">
        <f t="shared" si="401"/>
        <v/>
      </c>
      <c r="CH435" s="26" t="str">
        <f t="shared" si="402"/>
        <v/>
      </c>
      <c r="CI435" s="26" t="str">
        <f t="shared" si="403"/>
        <v/>
      </c>
      <c r="CJ435" s="26" t="str">
        <f t="shared" si="404"/>
        <v/>
      </c>
      <c r="CK435" s="26" t="str">
        <f t="shared" si="405"/>
        <v/>
      </c>
      <c r="CL435" s="26" t="str">
        <f t="shared" si="406"/>
        <v/>
      </c>
      <c r="CM435" s="26" t="str">
        <f t="shared" si="407"/>
        <v/>
      </c>
      <c r="CN435" s="26" t="str">
        <f t="shared" si="408"/>
        <v/>
      </c>
      <c r="CO435" s="26" t="str">
        <f t="shared" si="409"/>
        <v/>
      </c>
      <c r="CP435" s="26" t="str">
        <f t="shared" si="410"/>
        <v/>
      </c>
      <c r="CQ435" s="26" t="str">
        <f t="shared" si="411"/>
        <v/>
      </c>
      <c r="CR435" s="26" t="str">
        <f t="shared" si="412"/>
        <v/>
      </c>
      <c r="CS435" s="26" t="str">
        <f t="shared" si="413"/>
        <v/>
      </c>
      <c r="CT435" s="26" t="str">
        <f t="shared" si="414"/>
        <v/>
      </c>
      <c r="CU435" s="26" t="str">
        <f t="shared" si="415"/>
        <v/>
      </c>
      <c r="CV435" s="26" t="str">
        <f t="shared" si="416"/>
        <v>116. AS A PROCESS IMPURITY</v>
      </c>
      <c r="CW435" s="26" t="str">
        <f t="shared" si="417"/>
        <v/>
      </c>
      <c r="CX435" s="26" t="str">
        <f t="shared" si="418"/>
        <v/>
      </c>
      <c r="CY435" s="26" t="str">
        <f t="shared" si="419"/>
        <v/>
      </c>
      <c r="CZ435" s="26" t="str">
        <f t="shared" si="420"/>
        <v/>
      </c>
      <c r="DA435" s="26" t="str">
        <f t="shared" si="421"/>
        <v/>
      </c>
      <c r="DB435" s="26" t="str">
        <f t="shared" si="422"/>
        <v/>
      </c>
      <c r="DC435" s="26" t="str">
        <f t="shared" si="423"/>
        <v/>
      </c>
      <c r="DD435" s="26" t="str">
        <f t="shared" si="424"/>
        <v/>
      </c>
      <c r="DE435" s="26" t="str">
        <f t="shared" si="425"/>
        <v/>
      </c>
      <c r="DF435" s="26" t="str">
        <f t="shared" si="426"/>
        <v/>
      </c>
      <c r="DG435" s="26" t="str">
        <f t="shared" si="427"/>
        <v/>
      </c>
      <c r="DH435" s="26" t="str">
        <f t="shared" si="428"/>
        <v/>
      </c>
      <c r="DI435" s="26" t="str">
        <f t="shared" si="429"/>
        <v/>
      </c>
      <c r="DJ435" s="26" t="str">
        <f t="shared" si="430"/>
        <v/>
      </c>
      <c r="DK435" s="26" t="str">
        <f t="shared" si="431"/>
        <v/>
      </c>
      <c r="DL435" s="26" t="str">
        <f t="shared" si="432"/>
        <v/>
      </c>
      <c r="DM435" s="26" t="str">
        <f t="shared" si="433"/>
        <v/>
      </c>
      <c r="DN435" s="26" t="str">
        <f t="shared" si="434"/>
        <v/>
      </c>
      <c r="DO435" s="26" t="str">
        <f t="shared" si="435"/>
        <v/>
      </c>
      <c r="DP435" s="26" t="str">
        <f t="shared" si="436"/>
        <v/>
      </c>
      <c r="DQ435" s="26" t="str">
        <f t="shared" si="437"/>
        <v/>
      </c>
      <c r="DR435" s="26" t="str">
        <f t="shared" si="438"/>
        <v/>
      </c>
      <c r="DS435" s="26" t="str">
        <f t="shared" si="439"/>
        <v/>
      </c>
      <c r="DT435" s="26" t="str">
        <f t="shared" si="440"/>
        <v/>
      </c>
      <c r="DU435" s="26" t="str">
        <f t="shared" si="441"/>
        <v/>
      </c>
      <c r="DV435" s="26" t="str">
        <f t="shared" si="442"/>
        <v/>
      </c>
    </row>
    <row r="436" spans="1:126" ht="75" x14ac:dyDescent="0.25">
      <c r="A436" t="s">
        <v>1942</v>
      </c>
      <c r="B436">
        <v>2021</v>
      </c>
      <c r="C436" t="s">
        <v>2046</v>
      </c>
      <c r="D436">
        <v>106990</v>
      </c>
      <c r="E436" s="19">
        <v>1321220230282</v>
      </c>
      <c r="F436" t="s">
        <v>575</v>
      </c>
      <c r="G436">
        <v>324110</v>
      </c>
      <c r="H436" t="s">
        <v>576</v>
      </c>
      <c r="I436" t="s">
        <v>577</v>
      </c>
      <c r="J436" t="s">
        <v>578</v>
      </c>
      <c r="K436" t="s">
        <v>579</v>
      </c>
      <c r="L436">
        <v>55068</v>
      </c>
      <c r="M436" s="63" t="str">
        <f t="shared" si="388"/>
        <v>89. PRODUCE THE CHEMICAL, 91. ON-SITE USE OF THE CHEMICAL, 93. AS A BYPRODUCT, 95. USED AS A REACTANT, 98. P103  INTERMEDIATES, 115. REPACKAGING</v>
      </c>
      <c r="N436" s="26" t="s">
        <v>123</v>
      </c>
      <c r="O436" s="26" t="s">
        <v>124</v>
      </c>
      <c r="P436">
        <v>2</v>
      </c>
      <c r="Q436">
        <v>0</v>
      </c>
      <c r="R436">
        <v>2</v>
      </c>
      <c r="S436" s="26" t="s">
        <v>1940</v>
      </c>
      <c r="T436" s="26" t="s">
        <v>1941</v>
      </c>
      <c r="U436" s="26" t="s">
        <v>1940</v>
      </c>
      <c r="V436" s="26" t="s">
        <v>1941</v>
      </c>
      <c r="W436" s="26" t="s">
        <v>1940</v>
      </c>
      <c r="X436" s="26" t="s">
        <v>1941</v>
      </c>
      <c r="Y436" s="26" t="s">
        <v>1940</v>
      </c>
      <c r="Z436" s="26" t="s">
        <v>1941</v>
      </c>
      <c r="AA436" s="26" t="s">
        <v>1941</v>
      </c>
      <c r="AB436" s="26" t="s">
        <v>1940</v>
      </c>
      <c r="AC436" s="26" t="s">
        <v>1941</v>
      </c>
      <c r="AD436" s="26" t="s">
        <v>1941</v>
      </c>
      <c r="AE436" s="26" t="s">
        <v>1941</v>
      </c>
      <c r="AF436" s="26" t="s">
        <v>1941</v>
      </c>
      <c r="AG436" s="26" t="s">
        <v>1941</v>
      </c>
      <c r="AH436" s="26" t="s">
        <v>1941</v>
      </c>
      <c r="AI436" s="26" t="s">
        <v>1941</v>
      </c>
      <c r="AJ436" s="26" t="s">
        <v>1941</v>
      </c>
      <c r="AK436" s="26" t="s">
        <v>1941</v>
      </c>
      <c r="AL436" s="26" t="s">
        <v>1941</v>
      </c>
      <c r="AM436" s="26" t="s">
        <v>1941</v>
      </c>
      <c r="AN436" s="26" t="s">
        <v>1941</v>
      </c>
      <c r="AO436" s="26" t="s">
        <v>1941</v>
      </c>
      <c r="AP436" s="26" t="s">
        <v>1941</v>
      </c>
      <c r="AQ436" s="26" t="s">
        <v>1941</v>
      </c>
      <c r="AR436" s="26" t="s">
        <v>1941</v>
      </c>
      <c r="AS436" s="26" t="s">
        <v>1940</v>
      </c>
      <c r="AT436" s="26" t="s">
        <v>1941</v>
      </c>
      <c r="AU436" s="26" t="s">
        <v>1941</v>
      </c>
      <c r="AV436" s="26" t="s">
        <v>1941</v>
      </c>
      <c r="AW436" s="26" t="s">
        <v>1941</v>
      </c>
      <c r="AX436" s="26" t="s">
        <v>1941</v>
      </c>
      <c r="AY436" s="26" t="s">
        <v>1941</v>
      </c>
      <c r="AZ436" s="26" t="s">
        <v>1941</v>
      </c>
      <c r="BA436" s="26" t="s">
        <v>1941</v>
      </c>
      <c r="BB436" s="26" t="s">
        <v>1941</v>
      </c>
      <c r="BC436" s="26" t="s">
        <v>1941</v>
      </c>
      <c r="BD436" s="26" t="s">
        <v>1941</v>
      </c>
      <c r="BE436" s="26" t="s">
        <v>1941</v>
      </c>
      <c r="BF436" s="26" t="s">
        <v>1941</v>
      </c>
      <c r="BG436" s="26" t="s">
        <v>1941</v>
      </c>
      <c r="BH436" s="26" t="s">
        <v>1941</v>
      </c>
      <c r="BI436" s="26" t="s">
        <v>1941</v>
      </c>
      <c r="BJ436" s="26" t="s">
        <v>1941</v>
      </c>
      <c r="BK436" s="26" t="s">
        <v>1941</v>
      </c>
      <c r="BL436" s="26" t="s">
        <v>1941</v>
      </c>
      <c r="BM436" s="26" t="s">
        <v>1941</v>
      </c>
      <c r="BN436" s="26" t="s">
        <v>1941</v>
      </c>
      <c r="BO436" s="26" t="s">
        <v>1941</v>
      </c>
      <c r="BP436" s="26" t="s">
        <v>1941</v>
      </c>
      <c r="BQ436" s="26" t="s">
        <v>1941</v>
      </c>
      <c r="BR436" s="26" t="s">
        <v>1941</v>
      </c>
      <c r="BS436" s="26" t="s">
        <v>1941</v>
      </c>
      <c r="BT436" s="26" t="s">
        <v>1941</v>
      </c>
      <c r="BU436" s="26" t="str">
        <f t="shared" si="389"/>
        <v>89. PRODUCE THE CHEMICAL</v>
      </c>
      <c r="BV436" s="26" t="str">
        <f t="shared" si="390"/>
        <v/>
      </c>
      <c r="BW436" s="26" t="str">
        <f t="shared" si="391"/>
        <v>91. ON-SITE USE OF THE CHEMICAL</v>
      </c>
      <c r="BX436" s="26" t="str">
        <f t="shared" si="392"/>
        <v/>
      </c>
      <c r="BY436" s="26" t="str">
        <f t="shared" si="393"/>
        <v>93. AS A BYPRODUCT</v>
      </c>
      <c r="BZ436" s="26" t="str">
        <f t="shared" si="394"/>
        <v/>
      </c>
      <c r="CA436" s="26" t="str">
        <f t="shared" si="395"/>
        <v>95. USED AS A REACTANT</v>
      </c>
      <c r="CB436" s="26" t="str">
        <f t="shared" si="396"/>
        <v/>
      </c>
      <c r="CC436" s="26" t="str">
        <f t="shared" si="397"/>
        <v/>
      </c>
      <c r="CD436" s="26" t="str">
        <f t="shared" si="398"/>
        <v>98. P103  INTERMEDIATES</v>
      </c>
      <c r="CE436" s="26" t="str">
        <f t="shared" si="399"/>
        <v/>
      </c>
      <c r="CF436" s="26" t="str">
        <f t="shared" si="400"/>
        <v/>
      </c>
      <c r="CG436" s="26" t="str">
        <f t="shared" si="401"/>
        <v/>
      </c>
      <c r="CH436" s="26" t="str">
        <f t="shared" si="402"/>
        <v/>
      </c>
      <c r="CI436" s="26" t="str">
        <f t="shared" si="403"/>
        <v/>
      </c>
      <c r="CJ436" s="26" t="str">
        <f t="shared" si="404"/>
        <v/>
      </c>
      <c r="CK436" s="26" t="str">
        <f t="shared" si="405"/>
        <v/>
      </c>
      <c r="CL436" s="26" t="str">
        <f t="shared" si="406"/>
        <v/>
      </c>
      <c r="CM436" s="26" t="str">
        <f t="shared" si="407"/>
        <v/>
      </c>
      <c r="CN436" s="26" t="str">
        <f t="shared" si="408"/>
        <v/>
      </c>
      <c r="CO436" s="26" t="str">
        <f t="shared" si="409"/>
        <v/>
      </c>
      <c r="CP436" s="26" t="str">
        <f t="shared" si="410"/>
        <v/>
      </c>
      <c r="CQ436" s="26" t="str">
        <f t="shared" si="411"/>
        <v/>
      </c>
      <c r="CR436" s="26" t="str">
        <f t="shared" si="412"/>
        <v/>
      </c>
      <c r="CS436" s="26" t="str">
        <f t="shared" si="413"/>
        <v/>
      </c>
      <c r="CT436" s="26" t="str">
        <f t="shared" si="414"/>
        <v/>
      </c>
      <c r="CU436" s="26" t="str">
        <f t="shared" si="415"/>
        <v>115. REPACKAGING</v>
      </c>
      <c r="CV436" s="26" t="str">
        <f t="shared" si="416"/>
        <v/>
      </c>
      <c r="CW436" s="26" t="str">
        <f t="shared" si="417"/>
        <v/>
      </c>
      <c r="CX436" s="26" t="str">
        <f t="shared" si="418"/>
        <v/>
      </c>
      <c r="CY436" s="26" t="str">
        <f t="shared" si="419"/>
        <v/>
      </c>
      <c r="CZ436" s="26" t="str">
        <f t="shared" si="420"/>
        <v/>
      </c>
      <c r="DA436" s="26" t="str">
        <f t="shared" si="421"/>
        <v/>
      </c>
      <c r="DB436" s="26" t="str">
        <f t="shared" si="422"/>
        <v/>
      </c>
      <c r="DC436" s="26" t="str">
        <f t="shared" si="423"/>
        <v/>
      </c>
      <c r="DD436" s="26" t="str">
        <f t="shared" si="424"/>
        <v/>
      </c>
      <c r="DE436" s="26" t="str">
        <f t="shared" si="425"/>
        <v/>
      </c>
      <c r="DF436" s="26" t="str">
        <f t="shared" si="426"/>
        <v/>
      </c>
      <c r="DG436" s="26" t="str">
        <f t="shared" si="427"/>
        <v/>
      </c>
      <c r="DH436" s="26" t="str">
        <f t="shared" si="428"/>
        <v/>
      </c>
      <c r="DI436" s="26" t="str">
        <f t="shared" si="429"/>
        <v/>
      </c>
      <c r="DJ436" s="26" t="str">
        <f t="shared" si="430"/>
        <v/>
      </c>
      <c r="DK436" s="26" t="str">
        <f t="shared" si="431"/>
        <v/>
      </c>
      <c r="DL436" s="26" t="str">
        <f t="shared" si="432"/>
        <v/>
      </c>
      <c r="DM436" s="26" t="str">
        <f t="shared" si="433"/>
        <v/>
      </c>
      <c r="DN436" s="26" t="str">
        <f t="shared" si="434"/>
        <v/>
      </c>
      <c r="DO436" s="26" t="str">
        <f t="shared" si="435"/>
        <v/>
      </c>
      <c r="DP436" s="26" t="str">
        <f t="shared" si="436"/>
        <v/>
      </c>
      <c r="DQ436" s="26" t="str">
        <f t="shared" si="437"/>
        <v/>
      </c>
      <c r="DR436" s="26" t="str">
        <f t="shared" si="438"/>
        <v/>
      </c>
      <c r="DS436" s="26" t="str">
        <f t="shared" si="439"/>
        <v/>
      </c>
      <c r="DT436" s="26" t="str">
        <f t="shared" si="440"/>
        <v/>
      </c>
      <c r="DU436" s="26" t="str">
        <f t="shared" si="441"/>
        <v/>
      </c>
      <c r="DV436" s="26" t="str">
        <f t="shared" si="442"/>
        <v/>
      </c>
    </row>
    <row r="437" spans="1:126" ht="60" x14ac:dyDescent="0.25">
      <c r="A437" t="s">
        <v>1942</v>
      </c>
      <c r="B437">
        <v>2016</v>
      </c>
      <c r="C437" t="s">
        <v>2046</v>
      </c>
      <c r="D437">
        <v>106990</v>
      </c>
      <c r="E437" s="19">
        <v>1316215730211</v>
      </c>
      <c r="F437" t="s">
        <v>582</v>
      </c>
      <c r="G437">
        <v>325211</v>
      </c>
      <c r="H437" t="s">
        <v>583</v>
      </c>
      <c r="I437" t="s">
        <v>584</v>
      </c>
      <c r="J437" t="s">
        <v>585</v>
      </c>
      <c r="K437" t="s">
        <v>113</v>
      </c>
      <c r="L437">
        <v>77978</v>
      </c>
      <c r="M437" s="26" t="str">
        <f t="shared" si="388"/>
        <v>89. PRODUCE THE CHEMICAL, 92. SALE OR DISTRIBUTION OF THE CHEMICAL, 93. AS A BYPRODUCT, 94. AS A MANUFACTURED IMPURITY, 116. AS A PROCESS IMPURITY</v>
      </c>
      <c r="N437" s="26" t="s">
        <v>400</v>
      </c>
      <c r="O437" s="26" t="s">
        <v>587</v>
      </c>
      <c r="P437">
        <v>1252</v>
      </c>
      <c r="Q437">
        <v>1569</v>
      </c>
      <c r="R437">
        <v>2821</v>
      </c>
      <c r="S437" s="26" t="s">
        <v>1940</v>
      </c>
      <c r="T437" s="26" t="s">
        <v>1941</v>
      </c>
      <c r="U437" s="26" t="s">
        <v>1941</v>
      </c>
      <c r="V437" s="26" t="s">
        <v>1940</v>
      </c>
      <c r="W437" s="26" t="s">
        <v>1940</v>
      </c>
      <c r="X437" s="26" t="s">
        <v>1940</v>
      </c>
      <c r="Y437" s="26" t="s">
        <v>1941</v>
      </c>
      <c r="AE437" s="26" t="s">
        <v>1941</v>
      </c>
      <c r="AR437" s="26" t="s">
        <v>1941</v>
      </c>
      <c r="AS437" s="26" t="s">
        <v>1941</v>
      </c>
      <c r="AT437" s="26" t="s">
        <v>1940</v>
      </c>
      <c r="AV437" s="26" t="s">
        <v>1941</v>
      </c>
      <c r="BD437" s="26" t="s">
        <v>1941</v>
      </c>
      <c r="BK437" s="26" t="s">
        <v>1941</v>
      </c>
      <c r="BU437" s="26" t="str">
        <f t="shared" si="389"/>
        <v>89. PRODUCE THE CHEMICAL</v>
      </c>
      <c r="BV437" s="26" t="str">
        <f t="shared" si="390"/>
        <v/>
      </c>
      <c r="BW437" s="26" t="str">
        <f t="shared" si="391"/>
        <v/>
      </c>
      <c r="BX437" s="26" t="str">
        <f t="shared" si="392"/>
        <v>92. SALE OR DISTRIBUTION OF THE CHEMICAL</v>
      </c>
      <c r="BY437" s="26" t="str">
        <f t="shared" si="393"/>
        <v>93. AS A BYPRODUCT</v>
      </c>
      <c r="BZ437" s="26" t="str">
        <f t="shared" si="394"/>
        <v>94. AS A MANUFACTURED IMPURITY</v>
      </c>
      <c r="CA437" s="26" t="str">
        <f t="shared" si="395"/>
        <v/>
      </c>
      <c r="CB437" s="26" t="str">
        <f t="shared" si="396"/>
        <v/>
      </c>
      <c r="CC437" s="26" t="str">
        <f t="shared" si="397"/>
        <v/>
      </c>
      <c r="CD437" s="26" t="str">
        <f t="shared" si="398"/>
        <v/>
      </c>
      <c r="CE437" s="26" t="str">
        <f t="shared" si="399"/>
        <v/>
      </c>
      <c r="CF437" s="26" t="str">
        <f t="shared" si="400"/>
        <v/>
      </c>
      <c r="CG437" s="26" t="str">
        <f t="shared" si="401"/>
        <v/>
      </c>
      <c r="CH437" s="26" t="str">
        <f t="shared" si="402"/>
        <v/>
      </c>
      <c r="CI437" s="26" t="str">
        <f t="shared" si="403"/>
        <v/>
      </c>
      <c r="CJ437" s="26" t="str">
        <f t="shared" si="404"/>
        <v/>
      </c>
      <c r="CK437" s="26" t="str">
        <f t="shared" si="405"/>
        <v/>
      </c>
      <c r="CL437" s="26" t="str">
        <f t="shared" si="406"/>
        <v/>
      </c>
      <c r="CM437" s="26" t="str">
        <f t="shared" si="407"/>
        <v/>
      </c>
      <c r="CN437" s="26" t="str">
        <f t="shared" si="408"/>
        <v/>
      </c>
      <c r="CO437" s="26" t="str">
        <f t="shared" si="409"/>
        <v/>
      </c>
      <c r="CP437" s="26" t="str">
        <f t="shared" si="410"/>
        <v/>
      </c>
      <c r="CQ437" s="26" t="str">
        <f t="shared" si="411"/>
        <v/>
      </c>
      <c r="CR437" s="26" t="str">
        <f t="shared" si="412"/>
        <v/>
      </c>
      <c r="CS437" s="26" t="str">
        <f t="shared" si="413"/>
        <v/>
      </c>
      <c r="CT437" s="26" t="str">
        <f t="shared" si="414"/>
        <v/>
      </c>
      <c r="CU437" s="26" t="str">
        <f t="shared" si="415"/>
        <v/>
      </c>
      <c r="CV437" s="26" t="str">
        <f t="shared" si="416"/>
        <v>116. AS A PROCESS IMPURITY</v>
      </c>
      <c r="CW437" s="26" t="str">
        <f t="shared" si="417"/>
        <v/>
      </c>
      <c r="CX437" s="26" t="str">
        <f t="shared" si="418"/>
        <v/>
      </c>
      <c r="CY437" s="26" t="str">
        <f t="shared" si="419"/>
        <v/>
      </c>
      <c r="CZ437" s="26" t="str">
        <f t="shared" si="420"/>
        <v/>
      </c>
      <c r="DA437" s="26" t="str">
        <f t="shared" si="421"/>
        <v/>
      </c>
      <c r="DB437" s="26" t="str">
        <f t="shared" si="422"/>
        <v/>
      </c>
      <c r="DC437" s="26" t="str">
        <f t="shared" si="423"/>
        <v/>
      </c>
      <c r="DD437" s="26" t="str">
        <f t="shared" si="424"/>
        <v/>
      </c>
      <c r="DE437" s="26" t="str">
        <f t="shared" si="425"/>
        <v/>
      </c>
      <c r="DF437" s="26" t="str">
        <f t="shared" si="426"/>
        <v/>
      </c>
      <c r="DG437" s="26" t="str">
        <f t="shared" si="427"/>
        <v/>
      </c>
      <c r="DH437" s="26" t="str">
        <f t="shared" si="428"/>
        <v/>
      </c>
      <c r="DI437" s="26" t="str">
        <f t="shared" si="429"/>
        <v/>
      </c>
      <c r="DJ437" s="26" t="str">
        <f t="shared" si="430"/>
        <v/>
      </c>
      <c r="DK437" s="26" t="str">
        <f t="shared" si="431"/>
        <v/>
      </c>
      <c r="DL437" s="26" t="str">
        <f t="shared" si="432"/>
        <v/>
      </c>
      <c r="DM437" s="26" t="str">
        <f t="shared" si="433"/>
        <v/>
      </c>
      <c r="DN437" s="26" t="str">
        <f t="shared" si="434"/>
        <v/>
      </c>
      <c r="DO437" s="26" t="str">
        <f t="shared" si="435"/>
        <v/>
      </c>
      <c r="DP437" s="26" t="str">
        <f t="shared" si="436"/>
        <v/>
      </c>
      <c r="DQ437" s="26" t="str">
        <f t="shared" si="437"/>
        <v/>
      </c>
      <c r="DR437" s="26" t="str">
        <f t="shared" si="438"/>
        <v/>
      </c>
      <c r="DS437" s="26" t="str">
        <f t="shared" si="439"/>
        <v/>
      </c>
      <c r="DT437" s="26" t="str">
        <f t="shared" si="440"/>
        <v/>
      </c>
      <c r="DU437" s="26" t="str">
        <f t="shared" si="441"/>
        <v/>
      </c>
      <c r="DV437" s="26" t="str">
        <f t="shared" si="442"/>
        <v/>
      </c>
    </row>
    <row r="438" spans="1:126" ht="60" x14ac:dyDescent="0.25">
      <c r="A438" t="s">
        <v>1942</v>
      </c>
      <c r="B438">
        <v>2017</v>
      </c>
      <c r="C438" t="s">
        <v>2046</v>
      </c>
      <c r="D438">
        <v>106990</v>
      </c>
      <c r="E438" s="19">
        <v>1317216711123</v>
      </c>
      <c r="F438" t="s">
        <v>582</v>
      </c>
      <c r="G438">
        <v>325211</v>
      </c>
      <c r="H438" t="s">
        <v>583</v>
      </c>
      <c r="I438" t="s">
        <v>584</v>
      </c>
      <c r="J438" t="s">
        <v>585</v>
      </c>
      <c r="K438" t="s">
        <v>113</v>
      </c>
      <c r="L438">
        <v>77978</v>
      </c>
      <c r="M438" s="26" t="str">
        <f t="shared" si="388"/>
        <v>89. PRODUCE THE CHEMICAL, 92. SALE OR DISTRIBUTION OF THE CHEMICAL, 93. AS A BYPRODUCT, 94. AS A MANUFACTURED IMPURITY, 116. AS A PROCESS IMPURITY</v>
      </c>
      <c r="N438" s="26" t="s">
        <v>400</v>
      </c>
      <c r="O438" s="26" t="s">
        <v>587</v>
      </c>
      <c r="P438">
        <v>487</v>
      </c>
      <c r="Q438">
        <v>30822</v>
      </c>
      <c r="R438">
        <v>31309</v>
      </c>
      <c r="S438" s="26" t="s">
        <v>1940</v>
      </c>
      <c r="T438" s="26" t="s">
        <v>1941</v>
      </c>
      <c r="U438" s="26" t="s">
        <v>1941</v>
      </c>
      <c r="V438" s="26" t="s">
        <v>1940</v>
      </c>
      <c r="W438" s="26" t="s">
        <v>1940</v>
      </c>
      <c r="X438" s="26" t="s">
        <v>1940</v>
      </c>
      <c r="Y438" s="26" t="s">
        <v>1941</v>
      </c>
      <c r="AE438" s="26" t="s">
        <v>1941</v>
      </c>
      <c r="AR438" s="26" t="s">
        <v>1941</v>
      </c>
      <c r="AS438" s="26" t="s">
        <v>1941</v>
      </c>
      <c r="AT438" s="26" t="s">
        <v>1940</v>
      </c>
      <c r="AU438" s="26" t="s">
        <v>1941</v>
      </c>
      <c r="AV438" s="26" t="s">
        <v>1941</v>
      </c>
      <c r="BD438" s="26" t="s">
        <v>1941</v>
      </c>
      <c r="BK438" s="26" t="s">
        <v>1941</v>
      </c>
      <c r="BU438" s="26" t="str">
        <f t="shared" si="389"/>
        <v>89. PRODUCE THE CHEMICAL</v>
      </c>
      <c r="BV438" s="26" t="str">
        <f t="shared" si="390"/>
        <v/>
      </c>
      <c r="BW438" s="26" t="str">
        <f t="shared" si="391"/>
        <v/>
      </c>
      <c r="BX438" s="26" t="str">
        <f t="shared" si="392"/>
        <v>92. SALE OR DISTRIBUTION OF THE CHEMICAL</v>
      </c>
      <c r="BY438" s="26" t="str">
        <f t="shared" si="393"/>
        <v>93. AS A BYPRODUCT</v>
      </c>
      <c r="BZ438" s="26" t="str">
        <f t="shared" si="394"/>
        <v>94. AS A MANUFACTURED IMPURITY</v>
      </c>
      <c r="CA438" s="26" t="str">
        <f t="shared" si="395"/>
        <v/>
      </c>
      <c r="CB438" s="26" t="str">
        <f t="shared" si="396"/>
        <v/>
      </c>
      <c r="CC438" s="26" t="str">
        <f t="shared" si="397"/>
        <v/>
      </c>
      <c r="CD438" s="26" t="str">
        <f t="shared" si="398"/>
        <v/>
      </c>
      <c r="CE438" s="26" t="str">
        <f t="shared" si="399"/>
        <v/>
      </c>
      <c r="CF438" s="26" t="str">
        <f t="shared" si="400"/>
        <v/>
      </c>
      <c r="CG438" s="26" t="str">
        <f t="shared" si="401"/>
        <v/>
      </c>
      <c r="CH438" s="26" t="str">
        <f t="shared" si="402"/>
        <v/>
      </c>
      <c r="CI438" s="26" t="str">
        <f t="shared" si="403"/>
        <v/>
      </c>
      <c r="CJ438" s="26" t="str">
        <f t="shared" si="404"/>
        <v/>
      </c>
      <c r="CK438" s="26" t="str">
        <f t="shared" si="405"/>
        <v/>
      </c>
      <c r="CL438" s="26" t="str">
        <f t="shared" si="406"/>
        <v/>
      </c>
      <c r="CM438" s="26" t="str">
        <f t="shared" si="407"/>
        <v/>
      </c>
      <c r="CN438" s="26" t="str">
        <f t="shared" si="408"/>
        <v/>
      </c>
      <c r="CO438" s="26" t="str">
        <f t="shared" si="409"/>
        <v/>
      </c>
      <c r="CP438" s="26" t="str">
        <f t="shared" si="410"/>
        <v/>
      </c>
      <c r="CQ438" s="26" t="str">
        <f t="shared" si="411"/>
        <v/>
      </c>
      <c r="CR438" s="26" t="str">
        <f t="shared" si="412"/>
        <v/>
      </c>
      <c r="CS438" s="26" t="str">
        <f t="shared" si="413"/>
        <v/>
      </c>
      <c r="CT438" s="26" t="str">
        <f t="shared" si="414"/>
        <v/>
      </c>
      <c r="CU438" s="26" t="str">
        <f t="shared" si="415"/>
        <v/>
      </c>
      <c r="CV438" s="26" t="str">
        <f t="shared" si="416"/>
        <v>116. AS A PROCESS IMPURITY</v>
      </c>
      <c r="CW438" s="26" t="str">
        <f t="shared" si="417"/>
        <v/>
      </c>
      <c r="CX438" s="26" t="str">
        <f t="shared" si="418"/>
        <v/>
      </c>
      <c r="CY438" s="26" t="str">
        <f t="shared" si="419"/>
        <v/>
      </c>
      <c r="CZ438" s="26" t="str">
        <f t="shared" si="420"/>
        <v/>
      </c>
      <c r="DA438" s="26" t="str">
        <f t="shared" si="421"/>
        <v/>
      </c>
      <c r="DB438" s="26" t="str">
        <f t="shared" si="422"/>
        <v/>
      </c>
      <c r="DC438" s="26" t="str">
        <f t="shared" si="423"/>
        <v/>
      </c>
      <c r="DD438" s="26" t="str">
        <f t="shared" si="424"/>
        <v/>
      </c>
      <c r="DE438" s="26" t="str">
        <f t="shared" si="425"/>
        <v/>
      </c>
      <c r="DF438" s="26" t="str">
        <f t="shared" si="426"/>
        <v/>
      </c>
      <c r="DG438" s="26" t="str">
        <f t="shared" si="427"/>
        <v/>
      </c>
      <c r="DH438" s="26" t="str">
        <f t="shared" si="428"/>
        <v/>
      </c>
      <c r="DI438" s="26" t="str">
        <f t="shared" si="429"/>
        <v/>
      </c>
      <c r="DJ438" s="26" t="str">
        <f t="shared" si="430"/>
        <v/>
      </c>
      <c r="DK438" s="26" t="str">
        <f t="shared" si="431"/>
        <v/>
      </c>
      <c r="DL438" s="26" t="str">
        <f t="shared" si="432"/>
        <v/>
      </c>
      <c r="DM438" s="26" t="str">
        <f t="shared" si="433"/>
        <v/>
      </c>
      <c r="DN438" s="26" t="str">
        <f t="shared" si="434"/>
        <v/>
      </c>
      <c r="DO438" s="26" t="str">
        <f t="shared" si="435"/>
        <v/>
      </c>
      <c r="DP438" s="26" t="str">
        <f t="shared" si="436"/>
        <v/>
      </c>
      <c r="DQ438" s="26" t="str">
        <f t="shared" si="437"/>
        <v/>
      </c>
      <c r="DR438" s="26" t="str">
        <f t="shared" si="438"/>
        <v/>
      </c>
      <c r="DS438" s="26" t="str">
        <f t="shared" si="439"/>
        <v/>
      </c>
      <c r="DT438" s="26" t="str">
        <f t="shared" si="440"/>
        <v/>
      </c>
      <c r="DU438" s="26" t="str">
        <f t="shared" si="441"/>
        <v/>
      </c>
      <c r="DV438" s="26" t="str">
        <f t="shared" si="442"/>
        <v/>
      </c>
    </row>
    <row r="439" spans="1:126" ht="105" x14ac:dyDescent="0.25">
      <c r="A439" t="s">
        <v>1942</v>
      </c>
      <c r="B439">
        <v>2018</v>
      </c>
      <c r="C439" t="s">
        <v>2046</v>
      </c>
      <c r="D439">
        <v>106990</v>
      </c>
      <c r="E439" s="19">
        <v>1318217403625</v>
      </c>
      <c r="F439" t="s">
        <v>582</v>
      </c>
      <c r="G439">
        <v>325211</v>
      </c>
      <c r="H439" t="s">
        <v>583</v>
      </c>
      <c r="I439" t="s">
        <v>584</v>
      </c>
      <c r="J439" t="s">
        <v>585</v>
      </c>
      <c r="K439" t="s">
        <v>113</v>
      </c>
      <c r="L439">
        <v>77978</v>
      </c>
      <c r="M439" s="26" t="str">
        <f t="shared" ref="M439:M502" si="443">_xlfn.TEXTJOIN(", ", TRUE, BU439:DV439)</f>
        <v>89. PRODUCE THE CHEMICAL, 92. SALE OR DISTRIBUTION OF THE CHEMICAL, 93. AS A BYPRODUCT, 94. AS A MANUFACTURED IMPURITY, 116. AS A PROCESS IMPURITY</v>
      </c>
      <c r="N439" s="26" t="s">
        <v>400</v>
      </c>
      <c r="O439" s="26" t="s">
        <v>587</v>
      </c>
      <c r="P439">
        <v>509</v>
      </c>
      <c r="Q439">
        <v>7849</v>
      </c>
      <c r="R439">
        <v>8358</v>
      </c>
      <c r="S439" s="26" t="s">
        <v>1940</v>
      </c>
      <c r="T439" s="26" t="s">
        <v>1941</v>
      </c>
      <c r="U439" s="26" t="s">
        <v>1941</v>
      </c>
      <c r="V439" s="26" t="s">
        <v>1940</v>
      </c>
      <c r="W439" s="26" t="s">
        <v>1940</v>
      </c>
      <c r="X439" s="26" t="s">
        <v>1940</v>
      </c>
      <c r="Y439" s="26" t="s">
        <v>1941</v>
      </c>
      <c r="Z439" s="26" t="s">
        <v>1941</v>
      </c>
      <c r="AA439" s="26" t="s">
        <v>1941</v>
      </c>
      <c r="AB439" s="26" t="s">
        <v>1941</v>
      </c>
      <c r="AC439" s="26" t="s">
        <v>1941</v>
      </c>
      <c r="AD439" s="26" t="s">
        <v>1941</v>
      </c>
      <c r="AE439" s="26" t="s">
        <v>1941</v>
      </c>
      <c r="AF439" s="26" t="s">
        <v>1941</v>
      </c>
      <c r="AG439" s="26" t="s">
        <v>1941</v>
      </c>
      <c r="AH439" s="26" t="s">
        <v>1941</v>
      </c>
      <c r="AI439" s="26" t="s">
        <v>1941</v>
      </c>
      <c r="AJ439" s="26" t="s">
        <v>1941</v>
      </c>
      <c r="AK439" s="26" t="s">
        <v>1941</v>
      </c>
      <c r="AL439" s="26" t="s">
        <v>1941</v>
      </c>
      <c r="AM439" s="26" t="s">
        <v>1941</v>
      </c>
      <c r="AN439" s="26" t="s">
        <v>1941</v>
      </c>
      <c r="AO439" s="26" t="s">
        <v>1941</v>
      </c>
      <c r="AP439" s="26" t="s">
        <v>1941</v>
      </c>
      <c r="AQ439" s="26" t="s">
        <v>1941</v>
      </c>
      <c r="AR439" s="26" t="s">
        <v>1941</v>
      </c>
      <c r="AS439" s="26" t="s">
        <v>1941</v>
      </c>
      <c r="AT439" s="26" t="s">
        <v>1940</v>
      </c>
      <c r="AU439" s="26" t="s">
        <v>1941</v>
      </c>
      <c r="AV439" s="26" t="s">
        <v>1941</v>
      </c>
      <c r="AW439" s="26" t="s">
        <v>1941</v>
      </c>
      <c r="AX439" s="26" t="s">
        <v>1941</v>
      </c>
      <c r="AY439" s="26" t="s">
        <v>1941</v>
      </c>
      <c r="AZ439" s="26" t="s">
        <v>1941</v>
      </c>
      <c r="BA439" s="26" t="s">
        <v>1941</v>
      </c>
      <c r="BB439" s="26" t="s">
        <v>1941</v>
      </c>
      <c r="BC439" s="26" t="s">
        <v>1941</v>
      </c>
      <c r="BD439" s="26" t="s">
        <v>1941</v>
      </c>
      <c r="BE439" s="26" t="s">
        <v>1941</v>
      </c>
      <c r="BF439" s="26" t="s">
        <v>1941</v>
      </c>
      <c r="BG439" s="26" t="s">
        <v>1941</v>
      </c>
      <c r="BH439" s="26" t="s">
        <v>1941</v>
      </c>
      <c r="BI439" s="26" t="s">
        <v>1941</v>
      </c>
      <c r="BJ439" s="26" t="s">
        <v>1941</v>
      </c>
      <c r="BK439" s="26" t="s">
        <v>1941</v>
      </c>
      <c r="BL439" s="26" t="s">
        <v>1941</v>
      </c>
      <c r="BM439" s="26" t="s">
        <v>1941</v>
      </c>
      <c r="BN439" s="26" t="s">
        <v>1941</v>
      </c>
      <c r="BO439" s="26" t="s">
        <v>1941</v>
      </c>
      <c r="BP439" s="26" t="s">
        <v>1941</v>
      </c>
      <c r="BQ439" s="26" t="s">
        <v>1941</v>
      </c>
      <c r="BR439" s="26" t="s">
        <v>1941</v>
      </c>
      <c r="BS439" s="26" t="s">
        <v>1941</v>
      </c>
      <c r="BT439" s="26" t="s">
        <v>1941</v>
      </c>
      <c r="BU439" s="26" t="str">
        <f t="shared" ref="BU439:BU502" si="444">IF(S439="Yes", BU$1,"")</f>
        <v>89. PRODUCE THE CHEMICAL</v>
      </c>
      <c r="BV439" s="26" t="str">
        <f t="shared" ref="BV439:BV502" si="445">IF(T439="Yes", BV$1,"")</f>
        <v/>
      </c>
      <c r="BW439" s="26" t="str">
        <f t="shared" ref="BW439:BW502" si="446">IF(U439="Yes", BW$1,"")</f>
        <v/>
      </c>
      <c r="BX439" s="26" t="str">
        <f t="shared" ref="BX439:BX502" si="447">IF(V439="Yes", BX$1,"")</f>
        <v>92. SALE OR DISTRIBUTION OF THE CHEMICAL</v>
      </c>
      <c r="BY439" s="26" t="str">
        <f t="shared" ref="BY439:BY502" si="448">IF(W439="Yes", BY$1,"")</f>
        <v>93. AS A BYPRODUCT</v>
      </c>
      <c r="BZ439" s="26" t="str">
        <f t="shared" ref="BZ439:BZ502" si="449">IF(X439="Yes", BZ$1,"")</f>
        <v>94. AS A MANUFACTURED IMPURITY</v>
      </c>
      <c r="CA439" s="26" t="str">
        <f t="shared" ref="CA439:CA502" si="450">IF(Y439="Yes", CA$1,"")</f>
        <v/>
      </c>
      <c r="CB439" s="26" t="str">
        <f t="shared" ref="CB439:CB502" si="451">IF(Z439="Yes", CB$1,"")</f>
        <v/>
      </c>
      <c r="CC439" s="26" t="str">
        <f t="shared" ref="CC439:CC502" si="452">IF(AA439="Yes", CC$1,"")</f>
        <v/>
      </c>
      <c r="CD439" s="26" t="str">
        <f t="shared" ref="CD439:CD502" si="453">IF(AB439="Yes", CD$1,"")</f>
        <v/>
      </c>
      <c r="CE439" s="26" t="str">
        <f t="shared" ref="CE439:CE502" si="454">IF(AC439="Yes", CE$1,"")</f>
        <v/>
      </c>
      <c r="CF439" s="26" t="str">
        <f t="shared" ref="CF439:CF502" si="455">IF(AD439="Yes", CF$1,"")</f>
        <v/>
      </c>
      <c r="CG439" s="26" t="str">
        <f t="shared" ref="CG439:CG502" si="456">IF(AE439="Yes", CG$1,"")</f>
        <v/>
      </c>
      <c r="CH439" s="26" t="str">
        <f t="shared" ref="CH439:CH502" si="457">IF(AF439="Yes", CH$1,"")</f>
        <v/>
      </c>
      <c r="CI439" s="26" t="str">
        <f t="shared" ref="CI439:CI502" si="458">IF(AG439="Yes", CI$1,"")</f>
        <v/>
      </c>
      <c r="CJ439" s="26" t="str">
        <f t="shared" ref="CJ439:CJ502" si="459">IF(AH439="Yes", CJ$1,"")</f>
        <v/>
      </c>
      <c r="CK439" s="26" t="str">
        <f t="shared" ref="CK439:CK502" si="460">IF(AI439="Yes", CK$1,"")</f>
        <v/>
      </c>
      <c r="CL439" s="26" t="str">
        <f t="shared" ref="CL439:CL502" si="461">IF(AJ439="Yes", CL$1,"")</f>
        <v/>
      </c>
      <c r="CM439" s="26" t="str">
        <f t="shared" ref="CM439:CM502" si="462">IF(AK439="Yes", CM$1,"")</f>
        <v/>
      </c>
      <c r="CN439" s="26" t="str">
        <f t="shared" ref="CN439:CN502" si="463">IF(AL439="Yes", CN$1,"")</f>
        <v/>
      </c>
      <c r="CO439" s="26" t="str">
        <f t="shared" ref="CO439:CO502" si="464">IF(AM439="Yes", CO$1,"")</f>
        <v/>
      </c>
      <c r="CP439" s="26" t="str">
        <f t="shared" ref="CP439:CP502" si="465">IF(AN439="Yes", CP$1,"")</f>
        <v/>
      </c>
      <c r="CQ439" s="26" t="str">
        <f t="shared" ref="CQ439:CQ502" si="466">IF(AO439="Yes", CQ$1,"")</f>
        <v/>
      </c>
      <c r="CR439" s="26" t="str">
        <f t="shared" ref="CR439:CR502" si="467">IF(AP439="Yes", CR$1,"")</f>
        <v/>
      </c>
      <c r="CS439" s="26" t="str">
        <f t="shared" ref="CS439:CS502" si="468">IF(AQ439="Yes", CS$1,"")</f>
        <v/>
      </c>
      <c r="CT439" s="26" t="str">
        <f t="shared" ref="CT439:CT502" si="469">IF(AR439="Yes", CT$1,"")</f>
        <v/>
      </c>
      <c r="CU439" s="26" t="str">
        <f t="shared" ref="CU439:CU502" si="470">IF(AS439="Yes", CU$1,"")</f>
        <v/>
      </c>
      <c r="CV439" s="26" t="str">
        <f t="shared" ref="CV439:CV502" si="471">IF(AT439="Yes", CV$1,"")</f>
        <v>116. AS A PROCESS IMPURITY</v>
      </c>
      <c r="CW439" s="26" t="str">
        <f t="shared" ref="CW439:CW502" si="472">IF(AU439="Yes", CW$1,"")</f>
        <v/>
      </c>
      <c r="CX439" s="26" t="str">
        <f t="shared" ref="CX439:CX502" si="473">IF(AV439="Yes", CX$1,"")</f>
        <v/>
      </c>
      <c r="CY439" s="26" t="str">
        <f t="shared" ref="CY439:CY502" si="474">IF(AW439="Yes", CY$1,"")</f>
        <v/>
      </c>
      <c r="CZ439" s="26" t="str">
        <f t="shared" ref="CZ439:CZ502" si="475">IF(AX439="Yes", CZ$1,"")</f>
        <v/>
      </c>
      <c r="DA439" s="26" t="str">
        <f t="shared" ref="DA439:DA502" si="476">IF(AY439="Yes", DA$1,"")</f>
        <v/>
      </c>
      <c r="DB439" s="26" t="str">
        <f t="shared" ref="DB439:DB502" si="477">IF(AZ439="Yes", DB$1,"")</f>
        <v/>
      </c>
      <c r="DC439" s="26" t="str">
        <f t="shared" ref="DC439:DC502" si="478">IF(BA439="Yes", DC$1,"")</f>
        <v/>
      </c>
      <c r="DD439" s="26" t="str">
        <f t="shared" ref="DD439:DD502" si="479">IF(BB439="Yes", DD$1,"")</f>
        <v/>
      </c>
      <c r="DE439" s="26" t="str">
        <f t="shared" ref="DE439:DE502" si="480">IF(BC439="Yes", DE$1,"")</f>
        <v/>
      </c>
      <c r="DF439" s="26" t="str">
        <f t="shared" ref="DF439:DF502" si="481">IF(BD439="Yes", DF$1,"")</f>
        <v/>
      </c>
      <c r="DG439" s="26" t="str">
        <f t="shared" ref="DG439:DG502" si="482">IF(BE439="Yes", DG$1,"")</f>
        <v/>
      </c>
      <c r="DH439" s="26" t="str">
        <f t="shared" ref="DH439:DH502" si="483">IF(BF439="Yes", DH$1,"")</f>
        <v/>
      </c>
      <c r="DI439" s="26" t="str">
        <f t="shared" ref="DI439:DI502" si="484">IF(BG439="Yes", DI$1,"")</f>
        <v/>
      </c>
      <c r="DJ439" s="26" t="str">
        <f t="shared" ref="DJ439:DJ502" si="485">IF(BH439="Yes", DJ$1,"")</f>
        <v/>
      </c>
      <c r="DK439" s="26" t="str">
        <f t="shared" ref="DK439:DK502" si="486">IF(BI439="Yes", DK$1,"")</f>
        <v/>
      </c>
      <c r="DL439" s="26" t="str">
        <f t="shared" ref="DL439:DL502" si="487">IF(BJ439="Yes", DL$1,"")</f>
        <v/>
      </c>
      <c r="DM439" s="26" t="str">
        <f t="shared" ref="DM439:DM502" si="488">IF(BK439="Yes", DM$1,"")</f>
        <v/>
      </c>
      <c r="DN439" s="26" t="str">
        <f t="shared" ref="DN439:DN502" si="489">IF(BL439="Yes", DN$1,"")</f>
        <v/>
      </c>
      <c r="DO439" s="26" t="str">
        <f t="shared" ref="DO439:DO502" si="490">IF(BM439="Yes", DO$1,"")</f>
        <v/>
      </c>
      <c r="DP439" s="26" t="str">
        <f t="shared" ref="DP439:DP502" si="491">IF(BN439="Yes", DP$1,"")</f>
        <v/>
      </c>
      <c r="DQ439" s="26" t="str">
        <f t="shared" ref="DQ439:DQ502" si="492">IF(BO439="Yes", DQ$1,"")</f>
        <v/>
      </c>
      <c r="DR439" s="26" t="str">
        <f t="shared" ref="DR439:DR502" si="493">IF(BP439="Yes", DR$1,"")</f>
        <v/>
      </c>
      <c r="DS439" s="26" t="str">
        <f t="shared" ref="DS439:DS502" si="494">IF(BQ439="Yes", DS$1,"")</f>
        <v/>
      </c>
      <c r="DT439" s="26" t="str">
        <f t="shared" ref="DT439:DT502" si="495">IF(BR439="Yes", DT$1,"")</f>
        <v/>
      </c>
      <c r="DU439" s="26" t="str">
        <f t="shared" ref="DU439:DU502" si="496">IF(BS439="Yes", DU$1,"")</f>
        <v/>
      </c>
      <c r="DV439" s="26" t="str">
        <f t="shared" ref="DV439:DV502" si="497">IF(BT439="Yes", DV$1,"")</f>
        <v/>
      </c>
    </row>
    <row r="440" spans="1:126" ht="105" x14ac:dyDescent="0.25">
      <c r="A440" t="s">
        <v>1942</v>
      </c>
      <c r="B440">
        <v>2019</v>
      </c>
      <c r="C440" t="s">
        <v>2046</v>
      </c>
      <c r="D440">
        <v>106990</v>
      </c>
      <c r="E440" s="19">
        <v>1319218498044</v>
      </c>
      <c r="F440" t="s">
        <v>582</v>
      </c>
      <c r="G440">
        <v>325211</v>
      </c>
      <c r="H440" t="s">
        <v>583</v>
      </c>
      <c r="I440" t="s">
        <v>584</v>
      </c>
      <c r="J440" t="s">
        <v>585</v>
      </c>
      <c r="K440" t="s">
        <v>113</v>
      </c>
      <c r="L440">
        <v>77978</v>
      </c>
      <c r="M440" s="26" t="str">
        <f t="shared" si="443"/>
        <v>89. PRODUCE THE CHEMICAL, 92. SALE OR DISTRIBUTION OF THE CHEMICAL, 93. AS A BYPRODUCT, 94. AS A MANUFACTURED IMPURITY, 116. AS A PROCESS IMPURITY</v>
      </c>
      <c r="N440" s="26" t="s">
        <v>400</v>
      </c>
      <c r="O440" s="26" t="s">
        <v>587</v>
      </c>
      <c r="P440">
        <v>204</v>
      </c>
      <c r="Q440">
        <v>7756</v>
      </c>
      <c r="R440">
        <v>7960</v>
      </c>
      <c r="S440" s="26" t="s">
        <v>1940</v>
      </c>
      <c r="T440" s="26" t="s">
        <v>1941</v>
      </c>
      <c r="U440" s="26" t="s">
        <v>1941</v>
      </c>
      <c r="V440" s="26" t="s">
        <v>1940</v>
      </c>
      <c r="W440" s="26" t="s">
        <v>1940</v>
      </c>
      <c r="X440" s="26" t="s">
        <v>1940</v>
      </c>
      <c r="Y440" s="26" t="s">
        <v>1941</v>
      </c>
      <c r="Z440" s="26" t="s">
        <v>1941</v>
      </c>
      <c r="AA440" s="26" t="s">
        <v>1941</v>
      </c>
      <c r="AB440" s="26" t="s">
        <v>1941</v>
      </c>
      <c r="AC440" s="26" t="s">
        <v>1941</v>
      </c>
      <c r="AD440" s="26" t="s">
        <v>1941</v>
      </c>
      <c r="AE440" s="26" t="s">
        <v>1941</v>
      </c>
      <c r="AF440" s="26" t="s">
        <v>1941</v>
      </c>
      <c r="AG440" s="26" t="s">
        <v>1941</v>
      </c>
      <c r="AH440" s="26" t="s">
        <v>1941</v>
      </c>
      <c r="AI440" s="26" t="s">
        <v>1941</v>
      </c>
      <c r="AJ440" s="26" t="s">
        <v>1941</v>
      </c>
      <c r="AK440" s="26" t="s">
        <v>1941</v>
      </c>
      <c r="AL440" s="26" t="s">
        <v>1941</v>
      </c>
      <c r="AM440" s="26" t="s">
        <v>1941</v>
      </c>
      <c r="AN440" s="26" t="s">
        <v>1941</v>
      </c>
      <c r="AO440" s="26" t="s">
        <v>1941</v>
      </c>
      <c r="AP440" s="26" t="s">
        <v>1941</v>
      </c>
      <c r="AQ440" s="26" t="s">
        <v>1941</v>
      </c>
      <c r="AR440" s="26" t="s">
        <v>1941</v>
      </c>
      <c r="AS440" s="26" t="s">
        <v>1941</v>
      </c>
      <c r="AT440" s="26" t="s">
        <v>1940</v>
      </c>
      <c r="AU440" s="26" t="s">
        <v>1941</v>
      </c>
      <c r="AV440" s="26" t="s">
        <v>1941</v>
      </c>
      <c r="AW440" s="26" t="s">
        <v>1941</v>
      </c>
      <c r="AX440" s="26" t="s">
        <v>1941</v>
      </c>
      <c r="AY440" s="26" t="s">
        <v>1941</v>
      </c>
      <c r="AZ440" s="26" t="s">
        <v>1941</v>
      </c>
      <c r="BA440" s="26" t="s">
        <v>1941</v>
      </c>
      <c r="BB440" s="26" t="s">
        <v>1941</v>
      </c>
      <c r="BC440" s="26" t="s">
        <v>1941</v>
      </c>
      <c r="BD440" s="26" t="s">
        <v>1941</v>
      </c>
      <c r="BE440" s="26" t="s">
        <v>1941</v>
      </c>
      <c r="BF440" s="26" t="s">
        <v>1941</v>
      </c>
      <c r="BG440" s="26" t="s">
        <v>1941</v>
      </c>
      <c r="BH440" s="26" t="s">
        <v>1941</v>
      </c>
      <c r="BI440" s="26" t="s">
        <v>1941</v>
      </c>
      <c r="BJ440" s="26" t="s">
        <v>1941</v>
      </c>
      <c r="BK440" s="26" t="s">
        <v>1941</v>
      </c>
      <c r="BL440" s="26" t="s">
        <v>1941</v>
      </c>
      <c r="BM440" s="26" t="s">
        <v>1941</v>
      </c>
      <c r="BN440" s="26" t="s">
        <v>1941</v>
      </c>
      <c r="BO440" s="26" t="s">
        <v>1941</v>
      </c>
      <c r="BP440" s="26" t="s">
        <v>1941</v>
      </c>
      <c r="BQ440" s="26" t="s">
        <v>1941</v>
      </c>
      <c r="BR440" s="26" t="s">
        <v>1941</v>
      </c>
      <c r="BS440" s="26" t="s">
        <v>1941</v>
      </c>
      <c r="BT440" s="26" t="s">
        <v>1941</v>
      </c>
      <c r="BU440" s="26" t="str">
        <f t="shared" si="444"/>
        <v>89. PRODUCE THE CHEMICAL</v>
      </c>
      <c r="BV440" s="26" t="str">
        <f t="shared" si="445"/>
        <v/>
      </c>
      <c r="BW440" s="26" t="str">
        <f t="shared" si="446"/>
        <v/>
      </c>
      <c r="BX440" s="26" t="str">
        <f t="shared" si="447"/>
        <v>92. SALE OR DISTRIBUTION OF THE CHEMICAL</v>
      </c>
      <c r="BY440" s="26" t="str">
        <f t="shared" si="448"/>
        <v>93. AS A BYPRODUCT</v>
      </c>
      <c r="BZ440" s="26" t="str">
        <f t="shared" si="449"/>
        <v>94. AS A MANUFACTURED IMPURITY</v>
      </c>
      <c r="CA440" s="26" t="str">
        <f t="shared" si="450"/>
        <v/>
      </c>
      <c r="CB440" s="26" t="str">
        <f t="shared" si="451"/>
        <v/>
      </c>
      <c r="CC440" s="26" t="str">
        <f t="shared" si="452"/>
        <v/>
      </c>
      <c r="CD440" s="26" t="str">
        <f t="shared" si="453"/>
        <v/>
      </c>
      <c r="CE440" s="26" t="str">
        <f t="shared" si="454"/>
        <v/>
      </c>
      <c r="CF440" s="26" t="str">
        <f t="shared" si="455"/>
        <v/>
      </c>
      <c r="CG440" s="26" t="str">
        <f t="shared" si="456"/>
        <v/>
      </c>
      <c r="CH440" s="26" t="str">
        <f t="shared" si="457"/>
        <v/>
      </c>
      <c r="CI440" s="26" t="str">
        <f t="shared" si="458"/>
        <v/>
      </c>
      <c r="CJ440" s="26" t="str">
        <f t="shared" si="459"/>
        <v/>
      </c>
      <c r="CK440" s="26" t="str">
        <f t="shared" si="460"/>
        <v/>
      </c>
      <c r="CL440" s="26" t="str">
        <f t="shared" si="461"/>
        <v/>
      </c>
      <c r="CM440" s="26" t="str">
        <f t="shared" si="462"/>
        <v/>
      </c>
      <c r="CN440" s="26" t="str">
        <f t="shared" si="463"/>
        <v/>
      </c>
      <c r="CO440" s="26" t="str">
        <f t="shared" si="464"/>
        <v/>
      </c>
      <c r="CP440" s="26" t="str">
        <f t="shared" si="465"/>
        <v/>
      </c>
      <c r="CQ440" s="26" t="str">
        <f t="shared" si="466"/>
        <v/>
      </c>
      <c r="CR440" s="26" t="str">
        <f t="shared" si="467"/>
        <v/>
      </c>
      <c r="CS440" s="26" t="str">
        <f t="shared" si="468"/>
        <v/>
      </c>
      <c r="CT440" s="26" t="str">
        <f t="shared" si="469"/>
        <v/>
      </c>
      <c r="CU440" s="26" t="str">
        <f t="shared" si="470"/>
        <v/>
      </c>
      <c r="CV440" s="26" t="str">
        <f t="shared" si="471"/>
        <v>116. AS A PROCESS IMPURITY</v>
      </c>
      <c r="CW440" s="26" t="str">
        <f t="shared" si="472"/>
        <v/>
      </c>
      <c r="CX440" s="26" t="str">
        <f t="shared" si="473"/>
        <v/>
      </c>
      <c r="CY440" s="26" t="str">
        <f t="shared" si="474"/>
        <v/>
      </c>
      <c r="CZ440" s="26" t="str">
        <f t="shared" si="475"/>
        <v/>
      </c>
      <c r="DA440" s="26" t="str">
        <f t="shared" si="476"/>
        <v/>
      </c>
      <c r="DB440" s="26" t="str">
        <f t="shared" si="477"/>
        <v/>
      </c>
      <c r="DC440" s="26" t="str">
        <f t="shared" si="478"/>
        <v/>
      </c>
      <c r="DD440" s="26" t="str">
        <f t="shared" si="479"/>
        <v/>
      </c>
      <c r="DE440" s="26" t="str">
        <f t="shared" si="480"/>
        <v/>
      </c>
      <c r="DF440" s="26" t="str">
        <f t="shared" si="481"/>
        <v/>
      </c>
      <c r="DG440" s="26" t="str">
        <f t="shared" si="482"/>
        <v/>
      </c>
      <c r="DH440" s="26" t="str">
        <f t="shared" si="483"/>
        <v/>
      </c>
      <c r="DI440" s="26" t="str">
        <f t="shared" si="484"/>
        <v/>
      </c>
      <c r="DJ440" s="26" t="str">
        <f t="shared" si="485"/>
        <v/>
      </c>
      <c r="DK440" s="26" t="str">
        <f t="shared" si="486"/>
        <v/>
      </c>
      <c r="DL440" s="26" t="str">
        <f t="shared" si="487"/>
        <v/>
      </c>
      <c r="DM440" s="26" t="str">
        <f t="shared" si="488"/>
        <v/>
      </c>
      <c r="DN440" s="26" t="str">
        <f t="shared" si="489"/>
        <v/>
      </c>
      <c r="DO440" s="26" t="str">
        <f t="shared" si="490"/>
        <v/>
      </c>
      <c r="DP440" s="26" t="str">
        <f t="shared" si="491"/>
        <v/>
      </c>
      <c r="DQ440" s="26" t="str">
        <f t="shared" si="492"/>
        <v/>
      </c>
      <c r="DR440" s="26" t="str">
        <f t="shared" si="493"/>
        <v/>
      </c>
      <c r="DS440" s="26" t="str">
        <f t="shared" si="494"/>
        <v/>
      </c>
      <c r="DT440" s="26" t="str">
        <f t="shared" si="495"/>
        <v/>
      </c>
      <c r="DU440" s="26" t="str">
        <f t="shared" si="496"/>
        <v/>
      </c>
      <c r="DV440" s="26" t="str">
        <f t="shared" si="497"/>
        <v/>
      </c>
    </row>
    <row r="441" spans="1:126" ht="75" x14ac:dyDescent="0.25">
      <c r="A441" t="s">
        <v>1942</v>
      </c>
      <c r="B441">
        <v>2020</v>
      </c>
      <c r="C441" t="s">
        <v>2046</v>
      </c>
      <c r="D441">
        <v>106990</v>
      </c>
      <c r="E441" s="19">
        <v>1320220601569</v>
      </c>
      <c r="F441" t="s">
        <v>582</v>
      </c>
      <c r="G441">
        <v>325199</v>
      </c>
      <c r="H441" t="s">
        <v>583</v>
      </c>
      <c r="I441" t="s">
        <v>584</v>
      </c>
      <c r="J441" t="s">
        <v>585</v>
      </c>
      <c r="K441" t="s">
        <v>113</v>
      </c>
      <c r="L441">
        <v>77978</v>
      </c>
      <c r="M441" s="26" t="str">
        <f t="shared" si="443"/>
        <v>133. ANCILLARY OR OTHER USE, 142. Z399  OTHER</v>
      </c>
      <c r="N441" s="26" t="s">
        <v>400</v>
      </c>
      <c r="O441" s="26" t="s">
        <v>587</v>
      </c>
      <c r="P441">
        <v>1561</v>
      </c>
      <c r="Q441">
        <v>3279</v>
      </c>
      <c r="R441">
        <v>4840</v>
      </c>
      <c r="S441" s="26" t="s">
        <v>1941</v>
      </c>
      <c r="T441" s="26" t="s">
        <v>1941</v>
      </c>
      <c r="U441" s="26" t="s">
        <v>1941</v>
      </c>
      <c r="V441" s="26" t="s">
        <v>1941</v>
      </c>
      <c r="W441" s="26" t="s">
        <v>1941</v>
      </c>
      <c r="X441" s="26" t="s">
        <v>1941</v>
      </c>
      <c r="Y441" s="26" t="s">
        <v>1941</v>
      </c>
      <c r="Z441" s="26" t="s">
        <v>1941</v>
      </c>
      <c r="AA441" s="26" t="s">
        <v>1941</v>
      </c>
      <c r="AB441" s="26" t="s">
        <v>1941</v>
      </c>
      <c r="AC441" s="26" t="s">
        <v>1941</v>
      </c>
      <c r="AD441" s="26" t="s">
        <v>1941</v>
      </c>
      <c r="AE441" s="26" t="s">
        <v>1941</v>
      </c>
      <c r="AF441" s="26" t="s">
        <v>1941</v>
      </c>
      <c r="AG441" s="26" t="s">
        <v>1941</v>
      </c>
      <c r="AH441" s="26" t="s">
        <v>1941</v>
      </c>
      <c r="AI441" s="26" t="s">
        <v>1941</v>
      </c>
      <c r="AJ441" s="26" t="s">
        <v>1941</v>
      </c>
      <c r="AK441" s="26" t="s">
        <v>1941</v>
      </c>
      <c r="AL441" s="26" t="s">
        <v>1941</v>
      </c>
      <c r="AM441" s="26" t="s">
        <v>1941</v>
      </c>
      <c r="AN441" s="26" t="s">
        <v>1941</v>
      </c>
      <c r="AO441" s="26" t="s">
        <v>1941</v>
      </c>
      <c r="AP441" s="26" t="s">
        <v>1941</v>
      </c>
      <c r="AQ441" s="26" t="s">
        <v>1941</v>
      </c>
      <c r="AR441" s="26" t="s">
        <v>1941</v>
      </c>
      <c r="AS441" s="26" t="s">
        <v>1941</v>
      </c>
      <c r="AT441" s="26" t="s">
        <v>1941</v>
      </c>
      <c r="AU441" s="26" t="s">
        <v>1941</v>
      </c>
      <c r="AV441" s="26" t="s">
        <v>1941</v>
      </c>
      <c r="AW441" s="26" t="s">
        <v>1941</v>
      </c>
      <c r="AX441" s="26" t="s">
        <v>1941</v>
      </c>
      <c r="AY441" s="26" t="s">
        <v>1941</v>
      </c>
      <c r="AZ441" s="26" t="s">
        <v>1941</v>
      </c>
      <c r="BA441" s="26" t="s">
        <v>1941</v>
      </c>
      <c r="BB441" s="26" t="s">
        <v>1941</v>
      </c>
      <c r="BC441" s="26" t="s">
        <v>1941</v>
      </c>
      <c r="BD441" s="26" t="s">
        <v>1941</v>
      </c>
      <c r="BE441" s="26" t="s">
        <v>1941</v>
      </c>
      <c r="BF441" s="26" t="s">
        <v>1941</v>
      </c>
      <c r="BG441" s="26" t="s">
        <v>1941</v>
      </c>
      <c r="BH441" s="26" t="s">
        <v>1941</v>
      </c>
      <c r="BI441" s="26" t="s">
        <v>1941</v>
      </c>
      <c r="BJ441" s="26" t="s">
        <v>1941</v>
      </c>
      <c r="BK441" s="26" t="s">
        <v>1940</v>
      </c>
      <c r="BL441" s="26" t="s">
        <v>1941</v>
      </c>
      <c r="BM441" s="26" t="s">
        <v>1941</v>
      </c>
      <c r="BN441" s="26" t="s">
        <v>1941</v>
      </c>
      <c r="BO441" s="26" t="s">
        <v>1941</v>
      </c>
      <c r="BP441" s="26" t="s">
        <v>1941</v>
      </c>
      <c r="BQ441" s="26" t="s">
        <v>1941</v>
      </c>
      <c r="BR441" s="26" t="s">
        <v>1941</v>
      </c>
      <c r="BS441" s="26" t="s">
        <v>1941</v>
      </c>
      <c r="BT441" s="26" t="s">
        <v>1940</v>
      </c>
      <c r="BU441" s="26" t="str">
        <f t="shared" si="444"/>
        <v/>
      </c>
      <c r="BV441" s="26" t="str">
        <f t="shared" si="445"/>
        <v/>
      </c>
      <c r="BW441" s="26" t="str">
        <f t="shared" si="446"/>
        <v/>
      </c>
      <c r="BX441" s="26" t="str">
        <f t="shared" si="447"/>
        <v/>
      </c>
      <c r="BY441" s="26" t="str">
        <f t="shared" si="448"/>
        <v/>
      </c>
      <c r="BZ441" s="26" t="str">
        <f t="shared" si="449"/>
        <v/>
      </c>
      <c r="CA441" s="26" t="str">
        <f t="shared" si="450"/>
        <v/>
      </c>
      <c r="CB441" s="26" t="str">
        <f t="shared" si="451"/>
        <v/>
      </c>
      <c r="CC441" s="26" t="str">
        <f t="shared" si="452"/>
        <v/>
      </c>
      <c r="CD441" s="26" t="str">
        <f t="shared" si="453"/>
        <v/>
      </c>
      <c r="CE441" s="26" t="str">
        <f t="shared" si="454"/>
        <v/>
      </c>
      <c r="CF441" s="26" t="str">
        <f t="shared" si="455"/>
        <v/>
      </c>
      <c r="CG441" s="26" t="str">
        <f t="shared" si="456"/>
        <v/>
      </c>
      <c r="CH441" s="26" t="str">
        <f t="shared" si="457"/>
        <v/>
      </c>
      <c r="CI441" s="26" t="str">
        <f t="shared" si="458"/>
        <v/>
      </c>
      <c r="CJ441" s="26" t="str">
        <f t="shared" si="459"/>
        <v/>
      </c>
      <c r="CK441" s="26" t="str">
        <f t="shared" si="460"/>
        <v/>
      </c>
      <c r="CL441" s="26" t="str">
        <f t="shared" si="461"/>
        <v/>
      </c>
      <c r="CM441" s="26" t="str">
        <f t="shared" si="462"/>
        <v/>
      </c>
      <c r="CN441" s="26" t="str">
        <f t="shared" si="463"/>
        <v/>
      </c>
      <c r="CO441" s="26" t="str">
        <f t="shared" si="464"/>
        <v/>
      </c>
      <c r="CP441" s="26" t="str">
        <f t="shared" si="465"/>
        <v/>
      </c>
      <c r="CQ441" s="26" t="str">
        <f t="shared" si="466"/>
        <v/>
      </c>
      <c r="CR441" s="26" t="str">
        <f t="shared" si="467"/>
        <v/>
      </c>
      <c r="CS441" s="26" t="str">
        <f t="shared" si="468"/>
        <v/>
      </c>
      <c r="CT441" s="26" t="str">
        <f t="shared" si="469"/>
        <v/>
      </c>
      <c r="CU441" s="26" t="str">
        <f t="shared" si="470"/>
        <v/>
      </c>
      <c r="CV441" s="26" t="str">
        <f t="shared" si="471"/>
        <v/>
      </c>
      <c r="CW441" s="26" t="str">
        <f t="shared" si="472"/>
        <v/>
      </c>
      <c r="CX441" s="26" t="str">
        <f t="shared" si="473"/>
        <v/>
      </c>
      <c r="CY441" s="26" t="str">
        <f t="shared" si="474"/>
        <v/>
      </c>
      <c r="CZ441" s="26" t="str">
        <f t="shared" si="475"/>
        <v/>
      </c>
      <c r="DA441" s="26" t="str">
        <f t="shared" si="476"/>
        <v/>
      </c>
      <c r="DB441" s="26" t="str">
        <f t="shared" si="477"/>
        <v/>
      </c>
      <c r="DC441" s="26" t="str">
        <f t="shared" si="478"/>
        <v/>
      </c>
      <c r="DD441" s="26" t="str">
        <f t="shared" si="479"/>
        <v/>
      </c>
      <c r="DE441" s="26" t="str">
        <f t="shared" si="480"/>
        <v/>
      </c>
      <c r="DF441" s="26" t="str">
        <f t="shared" si="481"/>
        <v/>
      </c>
      <c r="DG441" s="26" t="str">
        <f t="shared" si="482"/>
        <v/>
      </c>
      <c r="DH441" s="26" t="str">
        <f t="shared" si="483"/>
        <v/>
      </c>
      <c r="DI441" s="26" t="str">
        <f t="shared" si="484"/>
        <v/>
      </c>
      <c r="DJ441" s="26" t="str">
        <f t="shared" si="485"/>
        <v/>
      </c>
      <c r="DK441" s="26" t="str">
        <f t="shared" si="486"/>
        <v/>
      </c>
      <c r="DL441" s="26" t="str">
        <f t="shared" si="487"/>
        <v/>
      </c>
      <c r="DM441" s="26" t="str">
        <f t="shared" si="488"/>
        <v>133. ANCILLARY OR OTHER USE</v>
      </c>
      <c r="DN441" s="26" t="str">
        <f t="shared" si="489"/>
        <v/>
      </c>
      <c r="DO441" s="26" t="str">
        <f t="shared" si="490"/>
        <v/>
      </c>
      <c r="DP441" s="26" t="str">
        <f t="shared" si="491"/>
        <v/>
      </c>
      <c r="DQ441" s="26" t="str">
        <f t="shared" si="492"/>
        <v/>
      </c>
      <c r="DR441" s="26" t="str">
        <f t="shared" si="493"/>
        <v/>
      </c>
      <c r="DS441" s="26" t="str">
        <f t="shared" si="494"/>
        <v/>
      </c>
      <c r="DT441" s="26" t="str">
        <f t="shared" si="495"/>
        <v/>
      </c>
      <c r="DU441" s="26" t="str">
        <f t="shared" si="496"/>
        <v/>
      </c>
      <c r="DV441" s="26" t="str">
        <f t="shared" si="497"/>
        <v>142. Z399  OTHER</v>
      </c>
    </row>
    <row r="442" spans="1:126" ht="105" x14ac:dyDescent="0.25">
      <c r="A442" t="s">
        <v>1942</v>
      </c>
      <c r="B442">
        <v>2021</v>
      </c>
      <c r="C442" t="s">
        <v>2046</v>
      </c>
      <c r="D442">
        <v>106990</v>
      </c>
      <c r="E442" s="19">
        <v>1321220408429</v>
      </c>
      <c r="F442" t="s">
        <v>582</v>
      </c>
      <c r="G442">
        <v>325211</v>
      </c>
      <c r="H442" t="s">
        <v>583</v>
      </c>
      <c r="I442" t="s">
        <v>584</v>
      </c>
      <c r="J442" t="s">
        <v>585</v>
      </c>
      <c r="K442" t="s">
        <v>113</v>
      </c>
      <c r="L442">
        <v>77978</v>
      </c>
      <c r="M442" s="26" t="str">
        <f t="shared" si="443"/>
        <v>89. PRODUCE THE CHEMICAL, 92. SALE OR DISTRIBUTION OF THE CHEMICAL, 93. AS A BYPRODUCT, 94. AS A MANUFACTURED IMPURITY, 116. AS A PROCESS IMPURITY</v>
      </c>
      <c r="N442" s="26" t="s">
        <v>400</v>
      </c>
      <c r="O442" s="26" t="s">
        <v>587</v>
      </c>
      <c r="P442">
        <v>1463</v>
      </c>
      <c r="Q442">
        <v>50961</v>
      </c>
      <c r="R442">
        <v>52424</v>
      </c>
      <c r="S442" s="26" t="s">
        <v>1940</v>
      </c>
      <c r="T442" s="26" t="s">
        <v>1941</v>
      </c>
      <c r="U442" s="26" t="s">
        <v>1941</v>
      </c>
      <c r="V442" s="26" t="s">
        <v>1940</v>
      </c>
      <c r="W442" s="26" t="s">
        <v>1940</v>
      </c>
      <c r="X442" s="26" t="s">
        <v>1940</v>
      </c>
      <c r="Y442" s="26" t="s">
        <v>1941</v>
      </c>
      <c r="Z442" s="26" t="s">
        <v>1941</v>
      </c>
      <c r="AA442" s="26" t="s">
        <v>1941</v>
      </c>
      <c r="AB442" s="26" t="s">
        <v>1941</v>
      </c>
      <c r="AC442" s="26" t="s">
        <v>1941</v>
      </c>
      <c r="AD442" s="26" t="s">
        <v>1941</v>
      </c>
      <c r="AE442" s="26" t="s">
        <v>1941</v>
      </c>
      <c r="AF442" s="26" t="s">
        <v>1941</v>
      </c>
      <c r="AG442" s="26" t="s">
        <v>1941</v>
      </c>
      <c r="AH442" s="26" t="s">
        <v>1941</v>
      </c>
      <c r="AI442" s="26" t="s">
        <v>1941</v>
      </c>
      <c r="AJ442" s="26" t="s">
        <v>1941</v>
      </c>
      <c r="AK442" s="26" t="s">
        <v>1941</v>
      </c>
      <c r="AL442" s="26" t="s">
        <v>1941</v>
      </c>
      <c r="AM442" s="26" t="s">
        <v>1941</v>
      </c>
      <c r="AN442" s="26" t="s">
        <v>1941</v>
      </c>
      <c r="AO442" s="26" t="s">
        <v>1941</v>
      </c>
      <c r="AP442" s="26" t="s">
        <v>1941</v>
      </c>
      <c r="AQ442" s="26" t="s">
        <v>1941</v>
      </c>
      <c r="AR442" s="26" t="s">
        <v>1941</v>
      </c>
      <c r="AS442" s="26" t="s">
        <v>1941</v>
      </c>
      <c r="AT442" s="26" t="s">
        <v>1940</v>
      </c>
      <c r="AU442" s="26" t="s">
        <v>1941</v>
      </c>
      <c r="AV442" s="26" t="s">
        <v>1941</v>
      </c>
      <c r="AW442" s="26" t="s">
        <v>1941</v>
      </c>
      <c r="AX442" s="26" t="s">
        <v>1941</v>
      </c>
      <c r="AY442" s="26" t="s">
        <v>1941</v>
      </c>
      <c r="AZ442" s="26" t="s">
        <v>1941</v>
      </c>
      <c r="BA442" s="26" t="s">
        <v>1941</v>
      </c>
      <c r="BB442" s="26" t="s">
        <v>1941</v>
      </c>
      <c r="BC442" s="26" t="s">
        <v>1941</v>
      </c>
      <c r="BD442" s="26" t="s">
        <v>1941</v>
      </c>
      <c r="BE442" s="26" t="s">
        <v>1941</v>
      </c>
      <c r="BF442" s="26" t="s">
        <v>1941</v>
      </c>
      <c r="BG442" s="26" t="s">
        <v>1941</v>
      </c>
      <c r="BH442" s="26" t="s">
        <v>1941</v>
      </c>
      <c r="BI442" s="26" t="s">
        <v>1941</v>
      </c>
      <c r="BJ442" s="26" t="s">
        <v>1941</v>
      </c>
      <c r="BK442" s="26" t="s">
        <v>1941</v>
      </c>
      <c r="BL442" s="26" t="s">
        <v>1941</v>
      </c>
      <c r="BM442" s="26" t="s">
        <v>1941</v>
      </c>
      <c r="BN442" s="26" t="s">
        <v>1941</v>
      </c>
      <c r="BO442" s="26" t="s">
        <v>1941</v>
      </c>
      <c r="BP442" s="26" t="s">
        <v>1941</v>
      </c>
      <c r="BQ442" s="26" t="s">
        <v>1941</v>
      </c>
      <c r="BR442" s="26" t="s">
        <v>1941</v>
      </c>
      <c r="BS442" s="26" t="s">
        <v>1941</v>
      </c>
      <c r="BT442" s="26" t="s">
        <v>1941</v>
      </c>
      <c r="BU442" s="26" t="str">
        <f t="shared" si="444"/>
        <v>89. PRODUCE THE CHEMICAL</v>
      </c>
      <c r="BV442" s="26" t="str">
        <f t="shared" si="445"/>
        <v/>
      </c>
      <c r="BW442" s="26" t="str">
        <f t="shared" si="446"/>
        <v/>
      </c>
      <c r="BX442" s="26" t="str">
        <f t="shared" si="447"/>
        <v>92. SALE OR DISTRIBUTION OF THE CHEMICAL</v>
      </c>
      <c r="BY442" s="26" t="str">
        <f t="shared" si="448"/>
        <v>93. AS A BYPRODUCT</v>
      </c>
      <c r="BZ442" s="26" t="str">
        <f t="shared" si="449"/>
        <v>94. AS A MANUFACTURED IMPURITY</v>
      </c>
      <c r="CA442" s="26" t="str">
        <f t="shared" si="450"/>
        <v/>
      </c>
      <c r="CB442" s="26" t="str">
        <f t="shared" si="451"/>
        <v/>
      </c>
      <c r="CC442" s="26" t="str">
        <f t="shared" si="452"/>
        <v/>
      </c>
      <c r="CD442" s="26" t="str">
        <f t="shared" si="453"/>
        <v/>
      </c>
      <c r="CE442" s="26" t="str">
        <f t="shared" si="454"/>
        <v/>
      </c>
      <c r="CF442" s="26" t="str">
        <f t="shared" si="455"/>
        <v/>
      </c>
      <c r="CG442" s="26" t="str">
        <f t="shared" si="456"/>
        <v/>
      </c>
      <c r="CH442" s="26" t="str">
        <f t="shared" si="457"/>
        <v/>
      </c>
      <c r="CI442" s="26" t="str">
        <f t="shared" si="458"/>
        <v/>
      </c>
      <c r="CJ442" s="26" t="str">
        <f t="shared" si="459"/>
        <v/>
      </c>
      <c r="CK442" s="26" t="str">
        <f t="shared" si="460"/>
        <v/>
      </c>
      <c r="CL442" s="26" t="str">
        <f t="shared" si="461"/>
        <v/>
      </c>
      <c r="CM442" s="26" t="str">
        <f t="shared" si="462"/>
        <v/>
      </c>
      <c r="CN442" s="26" t="str">
        <f t="shared" si="463"/>
        <v/>
      </c>
      <c r="CO442" s="26" t="str">
        <f t="shared" si="464"/>
        <v/>
      </c>
      <c r="CP442" s="26" t="str">
        <f t="shared" si="465"/>
        <v/>
      </c>
      <c r="CQ442" s="26" t="str">
        <f t="shared" si="466"/>
        <v/>
      </c>
      <c r="CR442" s="26" t="str">
        <f t="shared" si="467"/>
        <v/>
      </c>
      <c r="CS442" s="26" t="str">
        <f t="shared" si="468"/>
        <v/>
      </c>
      <c r="CT442" s="26" t="str">
        <f t="shared" si="469"/>
        <v/>
      </c>
      <c r="CU442" s="26" t="str">
        <f t="shared" si="470"/>
        <v/>
      </c>
      <c r="CV442" s="26" t="str">
        <f t="shared" si="471"/>
        <v>116. AS A PROCESS IMPURITY</v>
      </c>
      <c r="CW442" s="26" t="str">
        <f t="shared" si="472"/>
        <v/>
      </c>
      <c r="CX442" s="26" t="str">
        <f t="shared" si="473"/>
        <v/>
      </c>
      <c r="CY442" s="26" t="str">
        <f t="shared" si="474"/>
        <v/>
      </c>
      <c r="CZ442" s="26" t="str">
        <f t="shared" si="475"/>
        <v/>
      </c>
      <c r="DA442" s="26" t="str">
        <f t="shared" si="476"/>
        <v/>
      </c>
      <c r="DB442" s="26" t="str">
        <f t="shared" si="477"/>
        <v/>
      </c>
      <c r="DC442" s="26" t="str">
        <f t="shared" si="478"/>
        <v/>
      </c>
      <c r="DD442" s="26" t="str">
        <f t="shared" si="479"/>
        <v/>
      </c>
      <c r="DE442" s="26" t="str">
        <f t="shared" si="480"/>
        <v/>
      </c>
      <c r="DF442" s="26" t="str">
        <f t="shared" si="481"/>
        <v/>
      </c>
      <c r="DG442" s="26" t="str">
        <f t="shared" si="482"/>
        <v/>
      </c>
      <c r="DH442" s="26" t="str">
        <f t="shared" si="483"/>
        <v/>
      </c>
      <c r="DI442" s="26" t="str">
        <f t="shared" si="484"/>
        <v/>
      </c>
      <c r="DJ442" s="26" t="str">
        <f t="shared" si="485"/>
        <v/>
      </c>
      <c r="DK442" s="26" t="str">
        <f t="shared" si="486"/>
        <v/>
      </c>
      <c r="DL442" s="26" t="str">
        <f t="shared" si="487"/>
        <v/>
      </c>
      <c r="DM442" s="26" t="str">
        <f t="shared" si="488"/>
        <v/>
      </c>
      <c r="DN442" s="26" t="str">
        <f t="shared" si="489"/>
        <v/>
      </c>
      <c r="DO442" s="26" t="str">
        <f t="shared" si="490"/>
        <v/>
      </c>
      <c r="DP442" s="26" t="str">
        <f t="shared" si="491"/>
        <v/>
      </c>
      <c r="DQ442" s="26" t="str">
        <f t="shared" si="492"/>
        <v/>
      </c>
      <c r="DR442" s="26" t="str">
        <f t="shared" si="493"/>
        <v/>
      </c>
      <c r="DS442" s="26" t="str">
        <f t="shared" si="494"/>
        <v/>
      </c>
      <c r="DT442" s="26" t="str">
        <f t="shared" si="495"/>
        <v/>
      </c>
      <c r="DU442" s="26" t="str">
        <f t="shared" si="496"/>
        <v/>
      </c>
      <c r="DV442" s="26" t="str">
        <f t="shared" si="497"/>
        <v/>
      </c>
    </row>
    <row r="443" spans="1:126" ht="62.45" customHeight="1" x14ac:dyDescent="0.25">
      <c r="A443" t="s">
        <v>1942</v>
      </c>
      <c r="B443">
        <v>2016</v>
      </c>
      <c r="C443" t="s">
        <v>2046</v>
      </c>
      <c r="D443">
        <v>106990</v>
      </c>
      <c r="E443" s="19">
        <v>1316215572722</v>
      </c>
      <c r="F443" t="s">
        <v>841</v>
      </c>
      <c r="G443">
        <v>325199</v>
      </c>
      <c r="H443" t="s">
        <v>1968</v>
      </c>
      <c r="I443" t="s">
        <v>429</v>
      </c>
      <c r="J443" t="s">
        <v>430</v>
      </c>
      <c r="K443" t="s">
        <v>113</v>
      </c>
      <c r="L443">
        <v>77541</v>
      </c>
      <c r="M443" s="26" t="str">
        <f t="shared" si="443"/>
        <v>133. ANCILLARY OR OTHER USE</v>
      </c>
      <c r="N443" s="26" t="s">
        <v>123</v>
      </c>
      <c r="O443" s="26" t="s">
        <v>2068</v>
      </c>
      <c r="P443">
        <v>0</v>
      </c>
      <c r="Q443">
        <v>0</v>
      </c>
      <c r="R443">
        <v>0</v>
      </c>
      <c r="S443" s="26" t="s">
        <v>1941</v>
      </c>
      <c r="T443" s="26" t="s">
        <v>1941</v>
      </c>
      <c r="U443" s="26" t="s">
        <v>1941</v>
      </c>
      <c r="V443" s="26" t="s">
        <v>1941</v>
      </c>
      <c r="W443" s="26" t="s">
        <v>1941</v>
      </c>
      <c r="X443" s="26" t="s">
        <v>1941</v>
      </c>
      <c r="Y443" s="26" t="s">
        <v>1941</v>
      </c>
      <c r="AE443" s="26" t="s">
        <v>1941</v>
      </c>
      <c r="AR443" s="26" t="s">
        <v>1941</v>
      </c>
      <c r="AS443" s="26" t="s">
        <v>1941</v>
      </c>
      <c r="AT443" s="26" t="s">
        <v>1941</v>
      </c>
      <c r="AV443" s="26" t="s">
        <v>1941</v>
      </c>
      <c r="BD443" s="26" t="s">
        <v>1941</v>
      </c>
      <c r="BK443" s="26" t="s">
        <v>1940</v>
      </c>
      <c r="BU443" s="26" t="str">
        <f t="shared" si="444"/>
        <v/>
      </c>
      <c r="BV443" s="26" t="str">
        <f t="shared" si="445"/>
        <v/>
      </c>
      <c r="BW443" s="26" t="str">
        <f t="shared" si="446"/>
        <v/>
      </c>
      <c r="BX443" s="26" t="str">
        <f t="shared" si="447"/>
        <v/>
      </c>
      <c r="BY443" s="26" t="str">
        <f t="shared" si="448"/>
        <v/>
      </c>
      <c r="BZ443" s="26" t="str">
        <f t="shared" si="449"/>
        <v/>
      </c>
      <c r="CA443" s="26" t="str">
        <f t="shared" si="450"/>
        <v/>
      </c>
      <c r="CB443" s="26" t="str">
        <f t="shared" si="451"/>
        <v/>
      </c>
      <c r="CC443" s="26" t="str">
        <f t="shared" si="452"/>
        <v/>
      </c>
      <c r="CD443" s="26" t="str">
        <f t="shared" si="453"/>
        <v/>
      </c>
      <c r="CE443" s="26" t="str">
        <f t="shared" si="454"/>
        <v/>
      </c>
      <c r="CF443" s="26" t="str">
        <f t="shared" si="455"/>
        <v/>
      </c>
      <c r="CG443" s="26" t="str">
        <f t="shared" si="456"/>
        <v/>
      </c>
      <c r="CH443" s="26" t="str">
        <f t="shared" si="457"/>
        <v/>
      </c>
      <c r="CI443" s="26" t="str">
        <f t="shared" si="458"/>
        <v/>
      </c>
      <c r="CJ443" s="26" t="str">
        <f t="shared" si="459"/>
        <v/>
      </c>
      <c r="CK443" s="26" t="str">
        <f t="shared" si="460"/>
        <v/>
      </c>
      <c r="CL443" s="26" t="str">
        <f t="shared" si="461"/>
        <v/>
      </c>
      <c r="CM443" s="26" t="str">
        <f t="shared" si="462"/>
        <v/>
      </c>
      <c r="CN443" s="26" t="str">
        <f t="shared" si="463"/>
        <v/>
      </c>
      <c r="CO443" s="26" t="str">
        <f t="shared" si="464"/>
        <v/>
      </c>
      <c r="CP443" s="26" t="str">
        <f t="shared" si="465"/>
        <v/>
      </c>
      <c r="CQ443" s="26" t="str">
        <f t="shared" si="466"/>
        <v/>
      </c>
      <c r="CR443" s="26" t="str">
        <f t="shared" si="467"/>
        <v/>
      </c>
      <c r="CS443" s="26" t="str">
        <f t="shared" si="468"/>
        <v/>
      </c>
      <c r="CT443" s="26" t="str">
        <f t="shared" si="469"/>
        <v/>
      </c>
      <c r="CU443" s="26" t="str">
        <f t="shared" si="470"/>
        <v/>
      </c>
      <c r="CV443" s="26" t="str">
        <f t="shared" si="471"/>
        <v/>
      </c>
      <c r="CW443" s="26" t="str">
        <f t="shared" si="472"/>
        <v/>
      </c>
      <c r="CX443" s="26" t="str">
        <f t="shared" si="473"/>
        <v/>
      </c>
      <c r="CY443" s="26" t="str">
        <f t="shared" si="474"/>
        <v/>
      </c>
      <c r="CZ443" s="26" t="str">
        <f t="shared" si="475"/>
        <v/>
      </c>
      <c r="DA443" s="26" t="str">
        <f t="shared" si="476"/>
        <v/>
      </c>
      <c r="DB443" s="26" t="str">
        <f t="shared" si="477"/>
        <v/>
      </c>
      <c r="DC443" s="26" t="str">
        <f t="shared" si="478"/>
        <v/>
      </c>
      <c r="DD443" s="26" t="str">
        <f t="shared" si="479"/>
        <v/>
      </c>
      <c r="DE443" s="26" t="str">
        <f t="shared" si="480"/>
        <v/>
      </c>
      <c r="DF443" s="26" t="str">
        <f t="shared" si="481"/>
        <v/>
      </c>
      <c r="DG443" s="26" t="str">
        <f t="shared" si="482"/>
        <v/>
      </c>
      <c r="DH443" s="26" t="str">
        <f t="shared" si="483"/>
        <v/>
      </c>
      <c r="DI443" s="26" t="str">
        <f t="shared" si="484"/>
        <v/>
      </c>
      <c r="DJ443" s="26" t="str">
        <f t="shared" si="485"/>
        <v/>
      </c>
      <c r="DK443" s="26" t="str">
        <f t="shared" si="486"/>
        <v/>
      </c>
      <c r="DL443" s="26" t="str">
        <f t="shared" si="487"/>
        <v/>
      </c>
      <c r="DM443" s="26" t="str">
        <f t="shared" si="488"/>
        <v>133. ANCILLARY OR OTHER USE</v>
      </c>
      <c r="DN443" s="26" t="str">
        <f t="shared" si="489"/>
        <v/>
      </c>
      <c r="DO443" s="26" t="str">
        <f t="shared" si="490"/>
        <v/>
      </c>
      <c r="DP443" s="26" t="str">
        <f t="shared" si="491"/>
        <v/>
      </c>
      <c r="DQ443" s="26" t="str">
        <f t="shared" si="492"/>
        <v/>
      </c>
      <c r="DR443" s="26" t="str">
        <f t="shared" si="493"/>
        <v/>
      </c>
      <c r="DS443" s="26" t="str">
        <f t="shared" si="494"/>
        <v/>
      </c>
      <c r="DT443" s="26" t="str">
        <f t="shared" si="495"/>
        <v/>
      </c>
      <c r="DU443" s="26" t="str">
        <f t="shared" si="496"/>
        <v/>
      </c>
      <c r="DV443" s="26" t="str">
        <f t="shared" si="497"/>
        <v/>
      </c>
    </row>
    <row r="444" spans="1:126" x14ac:dyDescent="0.25">
      <c r="A444" t="s">
        <v>1942</v>
      </c>
      <c r="B444">
        <v>2017</v>
      </c>
      <c r="C444" t="s">
        <v>2046</v>
      </c>
      <c r="D444">
        <v>106990</v>
      </c>
      <c r="E444" s="19">
        <v>1317216221630</v>
      </c>
      <c r="F444" t="s">
        <v>841</v>
      </c>
      <c r="G444">
        <v>325199</v>
      </c>
      <c r="H444" t="s">
        <v>1968</v>
      </c>
      <c r="I444" t="s">
        <v>429</v>
      </c>
      <c r="J444" t="s">
        <v>430</v>
      </c>
      <c r="K444" t="s">
        <v>113</v>
      </c>
      <c r="L444">
        <v>77541</v>
      </c>
      <c r="M444" s="26" t="str">
        <f t="shared" si="443"/>
        <v>133. ANCILLARY OR OTHER USE</v>
      </c>
      <c r="N444" s="26" t="s">
        <v>123</v>
      </c>
      <c r="O444" s="26" t="s">
        <v>2068</v>
      </c>
      <c r="P444">
        <v>0</v>
      </c>
      <c r="Q444">
        <v>0</v>
      </c>
      <c r="R444">
        <v>0</v>
      </c>
      <c r="S444" s="26" t="s">
        <v>1941</v>
      </c>
      <c r="T444" s="26" t="s">
        <v>1941</v>
      </c>
      <c r="U444" s="26" t="s">
        <v>1941</v>
      </c>
      <c r="V444" s="26" t="s">
        <v>1941</v>
      </c>
      <c r="W444" s="26" t="s">
        <v>1941</v>
      </c>
      <c r="X444" s="26" t="s">
        <v>1941</v>
      </c>
      <c r="Y444" s="26" t="s">
        <v>1941</v>
      </c>
      <c r="AE444" s="26" t="s">
        <v>1941</v>
      </c>
      <c r="AR444" s="26" t="s">
        <v>1941</v>
      </c>
      <c r="AS444" s="26" t="s">
        <v>1941</v>
      </c>
      <c r="AT444" s="26" t="s">
        <v>1941</v>
      </c>
      <c r="AV444" s="26" t="s">
        <v>1941</v>
      </c>
      <c r="BD444" s="26" t="s">
        <v>1941</v>
      </c>
      <c r="BK444" s="26" t="s">
        <v>1940</v>
      </c>
      <c r="BU444" s="26" t="str">
        <f t="shared" si="444"/>
        <v/>
      </c>
      <c r="BV444" s="26" t="str">
        <f t="shared" si="445"/>
        <v/>
      </c>
      <c r="BW444" s="26" t="str">
        <f t="shared" si="446"/>
        <v/>
      </c>
      <c r="BX444" s="26" t="str">
        <f t="shared" si="447"/>
        <v/>
      </c>
      <c r="BY444" s="26" t="str">
        <f t="shared" si="448"/>
        <v/>
      </c>
      <c r="BZ444" s="26" t="str">
        <f t="shared" si="449"/>
        <v/>
      </c>
      <c r="CA444" s="26" t="str">
        <f t="shared" si="450"/>
        <v/>
      </c>
      <c r="CB444" s="26" t="str">
        <f t="shared" si="451"/>
        <v/>
      </c>
      <c r="CC444" s="26" t="str">
        <f t="shared" si="452"/>
        <v/>
      </c>
      <c r="CD444" s="26" t="str">
        <f t="shared" si="453"/>
        <v/>
      </c>
      <c r="CE444" s="26" t="str">
        <f t="shared" si="454"/>
        <v/>
      </c>
      <c r="CF444" s="26" t="str">
        <f t="shared" si="455"/>
        <v/>
      </c>
      <c r="CG444" s="26" t="str">
        <f t="shared" si="456"/>
        <v/>
      </c>
      <c r="CH444" s="26" t="str">
        <f t="shared" si="457"/>
        <v/>
      </c>
      <c r="CI444" s="26" t="str">
        <f t="shared" si="458"/>
        <v/>
      </c>
      <c r="CJ444" s="26" t="str">
        <f t="shared" si="459"/>
        <v/>
      </c>
      <c r="CK444" s="26" t="str">
        <f t="shared" si="460"/>
        <v/>
      </c>
      <c r="CL444" s="26" t="str">
        <f t="shared" si="461"/>
        <v/>
      </c>
      <c r="CM444" s="26" t="str">
        <f t="shared" si="462"/>
        <v/>
      </c>
      <c r="CN444" s="26" t="str">
        <f t="shared" si="463"/>
        <v/>
      </c>
      <c r="CO444" s="26" t="str">
        <f t="shared" si="464"/>
        <v/>
      </c>
      <c r="CP444" s="26" t="str">
        <f t="shared" si="465"/>
        <v/>
      </c>
      <c r="CQ444" s="26" t="str">
        <f t="shared" si="466"/>
        <v/>
      </c>
      <c r="CR444" s="26" t="str">
        <f t="shared" si="467"/>
        <v/>
      </c>
      <c r="CS444" s="26" t="str">
        <f t="shared" si="468"/>
        <v/>
      </c>
      <c r="CT444" s="26" t="str">
        <f t="shared" si="469"/>
        <v/>
      </c>
      <c r="CU444" s="26" t="str">
        <f t="shared" si="470"/>
        <v/>
      </c>
      <c r="CV444" s="26" t="str">
        <f t="shared" si="471"/>
        <v/>
      </c>
      <c r="CW444" s="26" t="str">
        <f t="shared" si="472"/>
        <v/>
      </c>
      <c r="CX444" s="26" t="str">
        <f t="shared" si="473"/>
        <v/>
      </c>
      <c r="CY444" s="26" t="str">
        <f t="shared" si="474"/>
        <v/>
      </c>
      <c r="CZ444" s="26" t="str">
        <f t="shared" si="475"/>
        <v/>
      </c>
      <c r="DA444" s="26" t="str">
        <f t="shared" si="476"/>
        <v/>
      </c>
      <c r="DB444" s="26" t="str">
        <f t="shared" si="477"/>
        <v/>
      </c>
      <c r="DC444" s="26" t="str">
        <f t="shared" si="478"/>
        <v/>
      </c>
      <c r="DD444" s="26" t="str">
        <f t="shared" si="479"/>
        <v/>
      </c>
      <c r="DE444" s="26" t="str">
        <f t="shared" si="480"/>
        <v/>
      </c>
      <c r="DF444" s="26" t="str">
        <f t="shared" si="481"/>
        <v/>
      </c>
      <c r="DG444" s="26" t="str">
        <f t="shared" si="482"/>
        <v/>
      </c>
      <c r="DH444" s="26" t="str">
        <f t="shared" si="483"/>
        <v/>
      </c>
      <c r="DI444" s="26" t="str">
        <f t="shared" si="484"/>
        <v/>
      </c>
      <c r="DJ444" s="26" t="str">
        <f t="shared" si="485"/>
        <v/>
      </c>
      <c r="DK444" s="26" t="str">
        <f t="shared" si="486"/>
        <v/>
      </c>
      <c r="DL444" s="26" t="str">
        <f t="shared" si="487"/>
        <v/>
      </c>
      <c r="DM444" s="26" t="str">
        <f t="shared" si="488"/>
        <v>133. ANCILLARY OR OTHER USE</v>
      </c>
      <c r="DN444" s="26" t="str">
        <f t="shared" si="489"/>
        <v/>
      </c>
      <c r="DO444" s="26" t="str">
        <f t="shared" si="490"/>
        <v/>
      </c>
      <c r="DP444" s="26" t="str">
        <f t="shared" si="491"/>
        <v/>
      </c>
      <c r="DQ444" s="26" t="str">
        <f t="shared" si="492"/>
        <v/>
      </c>
      <c r="DR444" s="26" t="str">
        <f t="shared" si="493"/>
        <v/>
      </c>
      <c r="DS444" s="26" t="str">
        <f t="shared" si="494"/>
        <v/>
      </c>
      <c r="DT444" s="26" t="str">
        <f t="shared" si="495"/>
        <v/>
      </c>
      <c r="DU444" s="26" t="str">
        <f t="shared" si="496"/>
        <v/>
      </c>
      <c r="DV444" s="26" t="str">
        <f t="shared" si="497"/>
        <v/>
      </c>
    </row>
    <row r="445" spans="1:126" ht="75" x14ac:dyDescent="0.25">
      <c r="A445" t="s">
        <v>1942</v>
      </c>
      <c r="B445">
        <v>2018</v>
      </c>
      <c r="C445" t="s">
        <v>2046</v>
      </c>
      <c r="D445">
        <v>106990</v>
      </c>
      <c r="E445" s="19">
        <v>1318217020460</v>
      </c>
      <c r="F445" t="s">
        <v>841</v>
      </c>
      <c r="G445">
        <v>325199</v>
      </c>
      <c r="H445" t="s">
        <v>1968</v>
      </c>
      <c r="I445" t="s">
        <v>429</v>
      </c>
      <c r="J445" t="s">
        <v>430</v>
      </c>
      <c r="K445" t="s">
        <v>113</v>
      </c>
      <c r="L445">
        <v>77541</v>
      </c>
      <c r="M445" s="26" t="str">
        <f t="shared" si="443"/>
        <v>133. ANCILLARY OR OTHER USE</v>
      </c>
      <c r="N445" s="26" t="s">
        <v>123</v>
      </c>
      <c r="O445" s="26" t="s">
        <v>2068</v>
      </c>
      <c r="P445">
        <v>0</v>
      </c>
      <c r="Q445">
        <v>0</v>
      </c>
      <c r="R445">
        <v>0</v>
      </c>
      <c r="S445" s="26" t="s">
        <v>1941</v>
      </c>
      <c r="T445" s="26" t="s">
        <v>1941</v>
      </c>
      <c r="U445" s="26" t="s">
        <v>1941</v>
      </c>
      <c r="V445" s="26" t="s">
        <v>1941</v>
      </c>
      <c r="W445" s="26" t="s">
        <v>1941</v>
      </c>
      <c r="X445" s="26" t="s">
        <v>1941</v>
      </c>
      <c r="Y445" s="26" t="s">
        <v>1941</v>
      </c>
      <c r="Z445" s="26" t="s">
        <v>1941</v>
      </c>
      <c r="AA445" s="26" t="s">
        <v>1941</v>
      </c>
      <c r="AB445" s="26" t="s">
        <v>1941</v>
      </c>
      <c r="AC445" s="26" t="s">
        <v>1941</v>
      </c>
      <c r="AD445" s="26" t="s">
        <v>1941</v>
      </c>
      <c r="AE445" s="26" t="s">
        <v>1941</v>
      </c>
      <c r="AF445" s="26" t="s">
        <v>1941</v>
      </c>
      <c r="AG445" s="26" t="s">
        <v>1941</v>
      </c>
      <c r="AH445" s="26" t="s">
        <v>1941</v>
      </c>
      <c r="AI445" s="26" t="s">
        <v>1941</v>
      </c>
      <c r="AJ445" s="26" t="s">
        <v>1941</v>
      </c>
      <c r="AK445" s="26" t="s">
        <v>1941</v>
      </c>
      <c r="AL445" s="26" t="s">
        <v>1941</v>
      </c>
      <c r="AM445" s="26" t="s">
        <v>1941</v>
      </c>
      <c r="AN445" s="26" t="s">
        <v>1941</v>
      </c>
      <c r="AO445" s="26" t="s">
        <v>1941</v>
      </c>
      <c r="AP445" s="26" t="s">
        <v>1941</v>
      </c>
      <c r="AQ445" s="26" t="s">
        <v>1941</v>
      </c>
      <c r="AR445" s="26" t="s">
        <v>1941</v>
      </c>
      <c r="AS445" s="26" t="s">
        <v>1941</v>
      </c>
      <c r="AT445" s="26" t="s">
        <v>1941</v>
      </c>
      <c r="AU445" s="26" t="s">
        <v>1941</v>
      </c>
      <c r="AV445" s="26" t="s">
        <v>1941</v>
      </c>
      <c r="AW445" s="26" t="s">
        <v>1941</v>
      </c>
      <c r="AX445" s="26" t="s">
        <v>1941</v>
      </c>
      <c r="AY445" s="26" t="s">
        <v>1941</v>
      </c>
      <c r="AZ445" s="26" t="s">
        <v>1941</v>
      </c>
      <c r="BA445" s="26" t="s">
        <v>1941</v>
      </c>
      <c r="BB445" s="26" t="s">
        <v>1941</v>
      </c>
      <c r="BC445" s="26" t="s">
        <v>1941</v>
      </c>
      <c r="BD445" s="26" t="s">
        <v>1941</v>
      </c>
      <c r="BE445" s="26" t="s">
        <v>1941</v>
      </c>
      <c r="BF445" s="26" t="s">
        <v>1941</v>
      </c>
      <c r="BG445" s="26" t="s">
        <v>1941</v>
      </c>
      <c r="BH445" s="26" t="s">
        <v>1941</v>
      </c>
      <c r="BI445" s="26" t="s">
        <v>1941</v>
      </c>
      <c r="BJ445" s="26" t="s">
        <v>1941</v>
      </c>
      <c r="BK445" s="26" t="s">
        <v>1940</v>
      </c>
      <c r="BL445" s="26" t="s">
        <v>1941</v>
      </c>
      <c r="BM445" s="26" t="s">
        <v>1941</v>
      </c>
      <c r="BN445" s="26" t="s">
        <v>1941</v>
      </c>
      <c r="BO445" s="26" t="s">
        <v>1941</v>
      </c>
      <c r="BP445" s="26" t="s">
        <v>1941</v>
      </c>
      <c r="BQ445" s="26" t="s">
        <v>1941</v>
      </c>
      <c r="BR445" s="26" t="s">
        <v>1941</v>
      </c>
      <c r="BS445" s="26" t="s">
        <v>1941</v>
      </c>
      <c r="BT445" s="26" t="s">
        <v>1941</v>
      </c>
      <c r="BU445" s="26" t="str">
        <f t="shared" si="444"/>
        <v/>
      </c>
      <c r="BV445" s="26" t="str">
        <f t="shared" si="445"/>
        <v/>
      </c>
      <c r="BW445" s="26" t="str">
        <f t="shared" si="446"/>
        <v/>
      </c>
      <c r="BX445" s="26" t="str">
        <f t="shared" si="447"/>
        <v/>
      </c>
      <c r="BY445" s="26" t="str">
        <f t="shared" si="448"/>
        <v/>
      </c>
      <c r="BZ445" s="26" t="str">
        <f t="shared" si="449"/>
        <v/>
      </c>
      <c r="CA445" s="26" t="str">
        <f t="shared" si="450"/>
        <v/>
      </c>
      <c r="CB445" s="26" t="str">
        <f t="shared" si="451"/>
        <v/>
      </c>
      <c r="CC445" s="26" t="str">
        <f t="shared" si="452"/>
        <v/>
      </c>
      <c r="CD445" s="26" t="str">
        <f t="shared" si="453"/>
        <v/>
      </c>
      <c r="CE445" s="26" t="str">
        <f t="shared" si="454"/>
        <v/>
      </c>
      <c r="CF445" s="26" t="str">
        <f t="shared" si="455"/>
        <v/>
      </c>
      <c r="CG445" s="26" t="str">
        <f t="shared" si="456"/>
        <v/>
      </c>
      <c r="CH445" s="26" t="str">
        <f t="shared" si="457"/>
        <v/>
      </c>
      <c r="CI445" s="26" t="str">
        <f t="shared" si="458"/>
        <v/>
      </c>
      <c r="CJ445" s="26" t="str">
        <f t="shared" si="459"/>
        <v/>
      </c>
      <c r="CK445" s="26" t="str">
        <f t="shared" si="460"/>
        <v/>
      </c>
      <c r="CL445" s="26" t="str">
        <f t="shared" si="461"/>
        <v/>
      </c>
      <c r="CM445" s="26" t="str">
        <f t="shared" si="462"/>
        <v/>
      </c>
      <c r="CN445" s="26" t="str">
        <f t="shared" si="463"/>
        <v/>
      </c>
      <c r="CO445" s="26" t="str">
        <f t="shared" si="464"/>
        <v/>
      </c>
      <c r="CP445" s="26" t="str">
        <f t="shared" si="465"/>
        <v/>
      </c>
      <c r="CQ445" s="26" t="str">
        <f t="shared" si="466"/>
        <v/>
      </c>
      <c r="CR445" s="26" t="str">
        <f t="shared" si="467"/>
        <v/>
      </c>
      <c r="CS445" s="26" t="str">
        <f t="shared" si="468"/>
        <v/>
      </c>
      <c r="CT445" s="26" t="str">
        <f t="shared" si="469"/>
        <v/>
      </c>
      <c r="CU445" s="26" t="str">
        <f t="shared" si="470"/>
        <v/>
      </c>
      <c r="CV445" s="26" t="str">
        <f t="shared" si="471"/>
        <v/>
      </c>
      <c r="CW445" s="26" t="str">
        <f t="shared" si="472"/>
        <v/>
      </c>
      <c r="CX445" s="26" t="str">
        <f t="shared" si="473"/>
        <v/>
      </c>
      <c r="CY445" s="26" t="str">
        <f t="shared" si="474"/>
        <v/>
      </c>
      <c r="CZ445" s="26" t="str">
        <f t="shared" si="475"/>
        <v/>
      </c>
      <c r="DA445" s="26" t="str">
        <f t="shared" si="476"/>
        <v/>
      </c>
      <c r="DB445" s="26" t="str">
        <f t="shared" si="477"/>
        <v/>
      </c>
      <c r="DC445" s="26" t="str">
        <f t="shared" si="478"/>
        <v/>
      </c>
      <c r="DD445" s="26" t="str">
        <f t="shared" si="479"/>
        <v/>
      </c>
      <c r="DE445" s="26" t="str">
        <f t="shared" si="480"/>
        <v/>
      </c>
      <c r="DF445" s="26" t="str">
        <f t="shared" si="481"/>
        <v/>
      </c>
      <c r="DG445" s="26" t="str">
        <f t="shared" si="482"/>
        <v/>
      </c>
      <c r="DH445" s="26" t="str">
        <f t="shared" si="483"/>
        <v/>
      </c>
      <c r="DI445" s="26" t="str">
        <f t="shared" si="484"/>
        <v/>
      </c>
      <c r="DJ445" s="26" t="str">
        <f t="shared" si="485"/>
        <v/>
      </c>
      <c r="DK445" s="26" t="str">
        <f t="shared" si="486"/>
        <v/>
      </c>
      <c r="DL445" s="26" t="str">
        <f t="shared" si="487"/>
        <v/>
      </c>
      <c r="DM445" s="26" t="str">
        <f t="shared" si="488"/>
        <v>133. ANCILLARY OR OTHER USE</v>
      </c>
      <c r="DN445" s="26" t="str">
        <f t="shared" si="489"/>
        <v/>
      </c>
      <c r="DO445" s="26" t="str">
        <f t="shared" si="490"/>
        <v/>
      </c>
      <c r="DP445" s="26" t="str">
        <f t="shared" si="491"/>
        <v/>
      </c>
      <c r="DQ445" s="26" t="str">
        <f t="shared" si="492"/>
        <v/>
      </c>
      <c r="DR445" s="26" t="str">
        <f t="shared" si="493"/>
        <v/>
      </c>
      <c r="DS445" s="26" t="str">
        <f t="shared" si="494"/>
        <v/>
      </c>
      <c r="DT445" s="26" t="str">
        <f t="shared" si="495"/>
        <v/>
      </c>
      <c r="DU445" s="26" t="str">
        <f t="shared" si="496"/>
        <v/>
      </c>
      <c r="DV445" s="26" t="str">
        <f t="shared" si="497"/>
        <v/>
      </c>
    </row>
    <row r="446" spans="1:126" ht="60" x14ac:dyDescent="0.25">
      <c r="A446" t="s">
        <v>1942</v>
      </c>
      <c r="B446">
        <v>2020</v>
      </c>
      <c r="C446" t="s">
        <v>2046</v>
      </c>
      <c r="D446">
        <v>106990</v>
      </c>
      <c r="E446" s="19">
        <v>1320219222054</v>
      </c>
      <c r="F446" t="s">
        <v>841</v>
      </c>
      <c r="G446">
        <v>325199</v>
      </c>
      <c r="H446" t="s">
        <v>1968</v>
      </c>
      <c r="I446" t="s">
        <v>429</v>
      </c>
      <c r="J446" t="s">
        <v>430</v>
      </c>
      <c r="K446" t="s">
        <v>113</v>
      </c>
      <c r="L446">
        <v>77541</v>
      </c>
      <c r="M446" s="26" t="str">
        <f t="shared" si="443"/>
        <v>95. USED AS A REACTANT, 97. P102  RAW MATERIALS, 116. AS A PROCESS IMPURITY</v>
      </c>
      <c r="N446" s="26" t="s">
        <v>123</v>
      </c>
      <c r="O446" s="26" t="s">
        <v>2051</v>
      </c>
      <c r="P446">
        <v>0</v>
      </c>
      <c r="Q446">
        <v>0</v>
      </c>
      <c r="R446">
        <v>0</v>
      </c>
      <c r="S446" s="26" t="s">
        <v>1941</v>
      </c>
      <c r="T446" s="26" t="s">
        <v>1941</v>
      </c>
      <c r="U446" s="26" t="s">
        <v>1941</v>
      </c>
      <c r="V446" s="26" t="s">
        <v>1941</v>
      </c>
      <c r="W446" s="26" t="s">
        <v>1941</v>
      </c>
      <c r="X446" s="26" t="s">
        <v>1941</v>
      </c>
      <c r="Y446" s="26" t="s">
        <v>1940</v>
      </c>
      <c r="Z446" s="26" t="s">
        <v>1941</v>
      </c>
      <c r="AA446" s="26" t="s">
        <v>1940</v>
      </c>
      <c r="AB446" s="26" t="s">
        <v>1941</v>
      </c>
      <c r="AC446" s="26" t="s">
        <v>1941</v>
      </c>
      <c r="AD446" s="26" t="s">
        <v>1941</v>
      </c>
      <c r="AE446" s="26" t="s">
        <v>1941</v>
      </c>
      <c r="AF446" s="26" t="s">
        <v>1941</v>
      </c>
      <c r="AG446" s="26" t="s">
        <v>1941</v>
      </c>
      <c r="AH446" s="26" t="s">
        <v>1941</v>
      </c>
      <c r="AI446" s="26" t="s">
        <v>1941</v>
      </c>
      <c r="AJ446" s="26" t="s">
        <v>1941</v>
      </c>
      <c r="AK446" s="26" t="s">
        <v>1941</v>
      </c>
      <c r="AL446" s="26" t="s">
        <v>1941</v>
      </c>
      <c r="AM446" s="26" t="s">
        <v>1941</v>
      </c>
      <c r="AN446" s="26" t="s">
        <v>1941</v>
      </c>
      <c r="AO446" s="26" t="s">
        <v>1941</v>
      </c>
      <c r="AP446" s="26" t="s">
        <v>1941</v>
      </c>
      <c r="AQ446" s="26" t="s">
        <v>1941</v>
      </c>
      <c r="AR446" s="26" t="s">
        <v>1941</v>
      </c>
      <c r="AS446" s="26" t="s">
        <v>1941</v>
      </c>
      <c r="AT446" s="26" t="s">
        <v>1940</v>
      </c>
      <c r="AU446" s="26" t="s">
        <v>1941</v>
      </c>
      <c r="AV446" s="26" t="s">
        <v>1941</v>
      </c>
      <c r="AW446" s="26" t="s">
        <v>1941</v>
      </c>
      <c r="AX446" s="26" t="s">
        <v>1941</v>
      </c>
      <c r="AY446" s="26" t="s">
        <v>1941</v>
      </c>
      <c r="AZ446" s="26" t="s">
        <v>1941</v>
      </c>
      <c r="BA446" s="26" t="s">
        <v>1941</v>
      </c>
      <c r="BB446" s="26" t="s">
        <v>1941</v>
      </c>
      <c r="BC446" s="26" t="s">
        <v>1941</v>
      </c>
      <c r="BD446" s="26" t="s">
        <v>1941</v>
      </c>
      <c r="BE446" s="26" t="s">
        <v>1941</v>
      </c>
      <c r="BF446" s="26" t="s">
        <v>1941</v>
      </c>
      <c r="BG446" s="26" t="s">
        <v>1941</v>
      </c>
      <c r="BH446" s="26" t="s">
        <v>1941</v>
      </c>
      <c r="BI446" s="26" t="s">
        <v>1941</v>
      </c>
      <c r="BJ446" s="26" t="s">
        <v>1941</v>
      </c>
      <c r="BK446" s="26" t="s">
        <v>1941</v>
      </c>
      <c r="BL446" s="26" t="s">
        <v>1941</v>
      </c>
      <c r="BM446" s="26" t="s">
        <v>1941</v>
      </c>
      <c r="BN446" s="26" t="s">
        <v>1941</v>
      </c>
      <c r="BO446" s="26" t="s">
        <v>1941</v>
      </c>
      <c r="BP446" s="26" t="s">
        <v>1941</v>
      </c>
      <c r="BQ446" s="26" t="s">
        <v>1941</v>
      </c>
      <c r="BR446" s="26" t="s">
        <v>1941</v>
      </c>
      <c r="BS446" s="26" t="s">
        <v>1941</v>
      </c>
      <c r="BT446" s="26" t="s">
        <v>1941</v>
      </c>
      <c r="BU446" s="26" t="str">
        <f t="shared" si="444"/>
        <v/>
      </c>
      <c r="BV446" s="26" t="str">
        <f t="shared" si="445"/>
        <v/>
      </c>
      <c r="BW446" s="26" t="str">
        <f t="shared" si="446"/>
        <v/>
      </c>
      <c r="BX446" s="26" t="str">
        <f t="shared" si="447"/>
        <v/>
      </c>
      <c r="BY446" s="26" t="str">
        <f t="shared" si="448"/>
        <v/>
      </c>
      <c r="BZ446" s="26" t="str">
        <f t="shared" si="449"/>
        <v/>
      </c>
      <c r="CA446" s="26" t="str">
        <f t="shared" si="450"/>
        <v>95. USED AS A REACTANT</v>
      </c>
      <c r="CB446" s="26" t="str">
        <f t="shared" si="451"/>
        <v/>
      </c>
      <c r="CC446" s="26" t="str">
        <f t="shared" si="452"/>
        <v>97. P102  RAW MATERIALS</v>
      </c>
      <c r="CD446" s="26" t="str">
        <f t="shared" si="453"/>
        <v/>
      </c>
      <c r="CE446" s="26" t="str">
        <f t="shared" si="454"/>
        <v/>
      </c>
      <c r="CF446" s="26" t="str">
        <f t="shared" si="455"/>
        <v/>
      </c>
      <c r="CG446" s="26" t="str">
        <f t="shared" si="456"/>
        <v/>
      </c>
      <c r="CH446" s="26" t="str">
        <f t="shared" si="457"/>
        <v/>
      </c>
      <c r="CI446" s="26" t="str">
        <f t="shared" si="458"/>
        <v/>
      </c>
      <c r="CJ446" s="26" t="str">
        <f t="shared" si="459"/>
        <v/>
      </c>
      <c r="CK446" s="26" t="str">
        <f t="shared" si="460"/>
        <v/>
      </c>
      <c r="CL446" s="26" t="str">
        <f t="shared" si="461"/>
        <v/>
      </c>
      <c r="CM446" s="26" t="str">
        <f t="shared" si="462"/>
        <v/>
      </c>
      <c r="CN446" s="26" t="str">
        <f t="shared" si="463"/>
        <v/>
      </c>
      <c r="CO446" s="26" t="str">
        <f t="shared" si="464"/>
        <v/>
      </c>
      <c r="CP446" s="26" t="str">
        <f t="shared" si="465"/>
        <v/>
      </c>
      <c r="CQ446" s="26" t="str">
        <f t="shared" si="466"/>
        <v/>
      </c>
      <c r="CR446" s="26" t="str">
        <f t="shared" si="467"/>
        <v/>
      </c>
      <c r="CS446" s="26" t="str">
        <f t="shared" si="468"/>
        <v/>
      </c>
      <c r="CT446" s="26" t="str">
        <f t="shared" si="469"/>
        <v/>
      </c>
      <c r="CU446" s="26" t="str">
        <f t="shared" si="470"/>
        <v/>
      </c>
      <c r="CV446" s="26" t="str">
        <f t="shared" si="471"/>
        <v>116. AS A PROCESS IMPURITY</v>
      </c>
      <c r="CW446" s="26" t="str">
        <f t="shared" si="472"/>
        <v/>
      </c>
      <c r="CX446" s="26" t="str">
        <f t="shared" si="473"/>
        <v/>
      </c>
      <c r="CY446" s="26" t="str">
        <f t="shared" si="474"/>
        <v/>
      </c>
      <c r="CZ446" s="26" t="str">
        <f t="shared" si="475"/>
        <v/>
      </c>
      <c r="DA446" s="26" t="str">
        <f t="shared" si="476"/>
        <v/>
      </c>
      <c r="DB446" s="26" t="str">
        <f t="shared" si="477"/>
        <v/>
      </c>
      <c r="DC446" s="26" t="str">
        <f t="shared" si="478"/>
        <v/>
      </c>
      <c r="DD446" s="26" t="str">
        <f t="shared" si="479"/>
        <v/>
      </c>
      <c r="DE446" s="26" t="str">
        <f t="shared" si="480"/>
        <v/>
      </c>
      <c r="DF446" s="26" t="str">
        <f t="shared" si="481"/>
        <v/>
      </c>
      <c r="DG446" s="26" t="str">
        <f t="shared" si="482"/>
        <v/>
      </c>
      <c r="DH446" s="26" t="str">
        <f t="shared" si="483"/>
        <v/>
      </c>
      <c r="DI446" s="26" t="str">
        <f t="shared" si="484"/>
        <v/>
      </c>
      <c r="DJ446" s="26" t="str">
        <f t="shared" si="485"/>
        <v/>
      </c>
      <c r="DK446" s="26" t="str">
        <f t="shared" si="486"/>
        <v/>
      </c>
      <c r="DL446" s="26" t="str">
        <f t="shared" si="487"/>
        <v/>
      </c>
      <c r="DM446" s="26" t="str">
        <f t="shared" si="488"/>
        <v/>
      </c>
      <c r="DN446" s="26" t="str">
        <f t="shared" si="489"/>
        <v/>
      </c>
      <c r="DO446" s="26" t="str">
        <f t="shared" si="490"/>
        <v/>
      </c>
      <c r="DP446" s="26" t="str">
        <f t="shared" si="491"/>
        <v/>
      </c>
      <c r="DQ446" s="26" t="str">
        <f t="shared" si="492"/>
        <v/>
      </c>
      <c r="DR446" s="26" t="str">
        <f t="shared" si="493"/>
        <v/>
      </c>
      <c r="DS446" s="26" t="str">
        <f t="shared" si="494"/>
        <v/>
      </c>
      <c r="DT446" s="26" t="str">
        <f t="shared" si="495"/>
        <v/>
      </c>
      <c r="DU446" s="26" t="str">
        <f t="shared" si="496"/>
        <v/>
      </c>
      <c r="DV446" s="26" t="str">
        <f t="shared" si="497"/>
        <v/>
      </c>
    </row>
    <row r="447" spans="1:126" ht="75" x14ac:dyDescent="0.25">
      <c r="A447" t="s">
        <v>1942</v>
      </c>
      <c r="B447">
        <v>2021</v>
      </c>
      <c r="C447" t="s">
        <v>2046</v>
      </c>
      <c r="D447">
        <v>106990</v>
      </c>
      <c r="E447" s="19">
        <v>1321220195008</v>
      </c>
      <c r="F447" t="s">
        <v>841</v>
      </c>
      <c r="G447">
        <v>325199</v>
      </c>
      <c r="H447" t="s">
        <v>1968</v>
      </c>
      <c r="I447" t="s">
        <v>429</v>
      </c>
      <c r="J447" t="s">
        <v>430</v>
      </c>
      <c r="K447" t="s">
        <v>113</v>
      </c>
      <c r="L447">
        <v>77541</v>
      </c>
      <c r="M447" s="26" t="str">
        <f t="shared" si="443"/>
        <v>133. ANCILLARY OR OTHER USE, 142. Z399  OTHER</v>
      </c>
      <c r="N447" s="26" t="s">
        <v>123</v>
      </c>
      <c r="O447" s="26" t="s">
        <v>2068</v>
      </c>
      <c r="P447">
        <v>0</v>
      </c>
      <c r="Q447">
        <v>0</v>
      </c>
      <c r="R447">
        <v>0</v>
      </c>
      <c r="S447" s="26" t="s">
        <v>1941</v>
      </c>
      <c r="T447" s="26" t="s">
        <v>1941</v>
      </c>
      <c r="U447" s="26" t="s">
        <v>1941</v>
      </c>
      <c r="V447" s="26" t="s">
        <v>1941</v>
      </c>
      <c r="W447" s="26" t="s">
        <v>1941</v>
      </c>
      <c r="X447" s="26" t="s">
        <v>1941</v>
      </c>
      <c r="Y447" s="26" t="s">
        <v>1941</v>
      </c>
      <c r="Z447" s="26" t="s">
        <v>1941</v>
      </c>
      <c r="AA447" s="26" t="s">
        <v>1941</v>
      </c>
      <c r="AB447" s="26" t="s">
        <v>1941</v>
      </c>
      <c r="AC447" s="26" t="s">
        <v>1941</v>
      </c>
      <c r="AD447" s="26" t="s">
        <v>1941</v>
      </c>
      <c r="AE447" s="26" t="s">
        <v>1941</v>
      </c>
      <c r="AF447" s="26" t="s">
        <v>1941</v>
      </c>
      <c r="AG447" s="26" t="s">
        <v>1941</v>
      </c>
      <c r="AH447" s="26" t="s">
        <v>1941</v>
      </c>
      <c r="AI447" s="26" t="s">
        <v>1941</v>
      </c>
      <c r="AJ447" s="26" t="s">
        <v>1941</v>
      </c>
      <c r="AK447" s="26" t="s">
        <v>1941</v>
      </c>
      <c r="AL447" s="26" t="s">
        <v>1941</v>
      </c>
      <c r="AM447" s="26" t="s">
        <v>1941</v>
      </c>
      <c r="AN447" s="26" t="s">
        <v>1941</v>
      </c>
      <c r="AO447" s="26" t="s">
        <v>1941</v>
      </c>
      <c r="AP447" s="26" t="s">
        <v>1941</v>
      </c>
      <c r="AQ447" s="26" t="s">
        <v>1941</v>
      </c>
      <c r="AR447" s="26" t="s">
        <v>1941</v>
      </c>
      <c r="AS447" s="26" t="s">
        <v>1941</v>
      </c>
      <c r="AT447" s="26" t="s">
        <v>1941</v>
      </c>
      <c r="AU447" s="26" t="s">
        <v>1941</v>
      </c>
      <c r="AV447" s="26" t="s">
        <v>1941</v>
      </c>
      <c r="AW447" s="26" t="s">
        <v>1941</v>
      </c>
      <c r="AX447" s="26" t="s">
        <v>1941</v>
      </c>
      <c r="AY447" s="26" t="s">
        <v>1941</v>
      </c>
      <c r="AZ447" s="26" t="s">
        <v>1941</v>
      </c>
      <c r="BA447" s="26" t="s">
        <v>1941</v>
      </c>
      <c r="BB447" s="26" t="s">
        <v>1941</v>
      </c>
      <c r="BC447" s="26" t="s">
        <v>1941</v>
      </c>
      <c r="BD447" s="26" t="s">
        <v>1941</v>
      </c>
      <c r="BE447" s="26" t="s">
        <v>1941</v>
      </c>
      <c r="BF447" s="26" t="s">
        <v>1941</v>
      </c>
      <c r="BG447" s="26" t="s">
        <v>1941</v>
      </c>
      <c r="BH447" s="26" t="s">
        <v>1941</v>
      </c>
      <c r="BI447" s="26" t="s">
        <v>1941</v>
      </c>
      <c r="BJ447" s="26" t="s">
        <v>1941</v>
      </c>
      <c r="BK447" s="26" t="s">
        <v>1940</v>
      </c>
      <c r="BL447" s="26" t="s">
        <v>1941</v>
      </c>
      <c r="BM447" s="26" t="s">
        <v>1941</v>
      </c>
      <c r="BN447" s="26" t="s">
        <v>1941</v>
      </c>
      <c r="BO447" s="26" t="s">
        <v>1941</v>
      </c>
      <c r="BP447" s="26" t="s">
        <v>1941</v>
      </c>
      <c r="BQ447" s="26" t="s">
        <v>1941</v>
      </c>
      <c r="BR447" s="26" t="s">
        <v>1941</v>
      </c>
      <c r="BS447" s="26" t="s">
        <v>1941</v>
      </c>
      <c r="BT447" s="26" t="s">
        <v>1940</v>
      </c>
      <c r="BU447" s="26" t="str">
        <f t="shared" si="444"/>
        <v/>
      </c>
      <c r="BV447" s="26" t="str">
        <f t="shared" si="445"/>
        <v/>
      </c>
      <c r="BW447" s="26" t="str">
        <f t="shared" si="446"/>
        <v/>
      </c>
      <c r="BX447" s="26" t="str">
        <f t="shared" si="447"/>
        <v/>
      </c>
      <c r="BY447" s="26" t="str">
        <f t="shared" si="448"/>
        <v/>
      </c>
      <c r="BZ447" s="26" t="str">
        <f t="shared" si="449"/>
        <v/>
      </c>
      <c r="CA447" s="26" t="str">
        <f t="shared" si="450"/>
        <v/>
      </c>
      <c r="CB447" s="26" t="str">
        <f t="shared" si="451"/>
        <v/>
      </c>
      <c r="CC447" s="26" t="str">
        <f t="shared" si="452"/>
        <v/>
      </c>
      <c r="CD447" s="26" t="str">
        <f t="shared" si="453"/>
        <v/>
      </c>
      <c r="CE447" s="26" t="str">
        <f t="shared" si="454"/>
        <v/>
      </c>
      <c r="CF447" s="26" t="str">
        <f t="shared" si="455"/>
        <v/>
      </c>
      <c r="CG447" s="26" t="str">
        <f t="shared" si="456"/>
        <v/>
      </c>
      <c r="CH447" s="26" t="str">
        <f t="shared" si="457"/>
        <v/>
      </c>
      <c r="CI447" s="26" t="str">
        <f t="shared" si="458"/>
        <v/>
      </c>
      <c r="CJ447" s="26" t="str">
        <f t="shared" si="459"/>
        <v/>
      </c>
      <c r="CK447" s="26" t="str">
        <f t="shared" si="460"/>
        <v/>
      </c>
      <c r="CL447" s="26" t="str">
        <f t="shared" si="461"/>
        <v/>
      </c>
      <c r="CM447" s="26" t="str">
        <f t="shared" si="462"/>
        <v/>
      </c>
      <c r="CN447" s="26" t="str">
        <f t="shared" si="463"/>
        <v/>
      </c>
      <c r="CO447" s="26" t="str">
        <f t="shared" si="464"/>
        <v/>
      </c>
      <c r="CP447" s="26" t="str">
        <f t="shared" si="465"/>
        <v/>
      </c>
      <c r="CQ447" s="26" t="str">
        <f t="shared" si="466"/>
        <v/>
      </c>
      <c r="CR447" s="26" t="str">
        <f t="shared" si="467"/>
        <v/>
      </c>
      <c r="CS447" s="26" t="str">
        <f t="shared" si="468"/>
        <v/>
      </c>
      <c r="CT447" s="26" t="str">
        <f t="shared" si="469"/>
        <v/>
      </c>
      <c r="CU447" s="26" t="str">
        <f t="shared" si="470"/>
        <v/>
      </c>
      <c r="CV447" s="26" t="str">
        <f t="shared" si="471"/>
        <v/>
      </c>
      <c r="CW447" s="26" t="str">
        <f t="shared" si="472"/>
        <v/>
      </c>
      <c r="CX447" s="26" t="str">
        <f t="shared" si="473"/>
        <v/>
      </c>
      <c r="CY447" s="26" t="str">
        <f t="shared" si="474"/>
        <v/>
      </c>
      <c r="CZ447" s="26" t="str">
        <f t="shared" si="475"/>
        <v/>
      </c>
      <c r="DA447" s="26" t="str">
        <f t="shared" si="476"/>
        <v/>
      </c>
      <c r="DB447" s="26" t="str">
        <f t="shared" si="477"/>
        <v/>
      </c>
      <c r="DC447" s="26" t="str">
        <f t="shared" si="478"/>
        <v/>
      </c>
      <c r="DD447" s="26" t="str">
        <f t="shared" si="479"/>
        <v/>
      </c>
      <c r="DE447" s="26" t="str">
        <f t="shared" si="480"/>
        <v/>
      </c>
      <c r="DF447" s="26" t="str">
        <f t="shared" si="481"/>
        <v/>
      </c>
      <c r="DG447" s="26" t="str">
        <f t="shared" si="482"/>
        <v/>
      </c>
      <c r="DH447" s="26" t="str">
        <f t="shared" si="483"/>
        <v/>
      </c>
      <c r="DI447" s="26" t="str">
        <f t="shared" si="484"/>
        <v/>
      </c>
      <c r="DJ447" s="26" t="str">
        <f t="shared" si="485"/>
        <v/>
      </c>
      <c r="DK447" s="26" t="str">
        <f t="shared" si="486"/>
        <v/>
      </c>
      <c r="DL447" s="26" t="str">
        <f t="shared" si="487"/>
        <v/>
      </c>
      <c r="DM447" s="26" t="str">
        <f t="shared" si="488"/>
        <v>133. ANCILLARY OR OTHER USE</v>
      </c>
      <c r="DN447" s="26" t="str">
        <f t="shared" si="489"/>
        <v/>
      </c>
      <c r="DO447" s="26" t="str">
        <f t="shared" si="490"/>
        <v/>
      </c>
      <c r="DP447" s="26" t="str">
        <f t="shared" si="491"/>
        <v/>
      </c>
      <c r="DQ447" s="26" t="str">
        <f t="shared" si="492"/>
        <v/>
      </c>
      <c r="DR447" s="26" t="str">
        <f t="shared" si="493"/>
        <v/>
      </c>
      <c r="DS447" s="26" t="str">
        <f t="shared" si="494"/>
        <v/>
      </c>
      <c r="DT447" s="26" t="str">
        <f t="shared" si="495"/>
        <v/>
      </c>
      <c r="DU447" s="26" t="str">
        <f t="shared" si="496"/>
        <v/>
      </c>
      <c r="DV447" s="26" t="str">
        <f t="shared" si="497"/>
        <v>142. Z399  OTHER</v>
      </c>
    </row>
    <row r="448" spans="1:126" ht="45" x14ac:dyDescent="0.25">
      <c r="A448" t="s">
        <v>1942</v>
      </c>
      <c r="B448">
        <v>2016</v>
      </c>
      <c r="C448" t="s">
        <v>2046</v>
      </c>
      <c r="D448">
        <v>106990</v>
      </c>
      <c r="E448" s="19">
        <v>1316218578654</v>
      </c>
      <c r="F448" t="s">
        <v>589</v>
      </c>
      <c r="G448">
        <v>336413</v>
      </c>
      <c r="H448" t="s">
        <v>592</v>
      </c>
      <c r="I448" t="s">
        <v>593</v>
      </c>
      <c r="J448" t="s">
        <v>594</v>
      </c>
      <c r="K448" t="s">
        <v>595</v>
      </c>
      <c r="L448">
        <v>81001</v>
      </c>
      <c r="M448" s="63" t="str">
        <f t="shared" si="443"/>
        <v>89. PRODUCE THE CHEMICAL, 91. ON-SITE USE OF THE CHEMICAL, 93. AS A BYPRODUCT, 133. ANCILLARY OR OTHER USE</v>
      </c>
      <c r="N448" s="26" t="s">
        <v>2085</v>
      </c>
      <c r="O448" s="26" t="s">
        <v>2087</v>
      </c>
      <c r="P448">
        <v>5</v>
      </c>
      <c r="Q448">
        <v>3</v>
      </c>
      <c r="R448">
        <v>8</v>
      </c>
      <c r="S448" s="26" t="s">
        <v>1940</v>
      </c>
      <c r="T448" s="26" t="s">
        <v>1941</v>
      </c>
      <c r="U448" s="26" t="s">
        <v>1940</v>
      </c>
      <c r="V448" s="26" t="s">
        <v>1941</v>
      </c>
      <c r="W448" s="26" t="s">
        <v>1940</v>
      </c>
      <c r="X448" s="26" t="s">
        <v>1941</v>
      </c>
      <c r="Y448" s="26" t="s">
        <v>1941</v>
      </c>
      <c r="AE448" s="26" t="s">
        <v>1941</v>
      </c>
      <c r="AR448" s="26" t="s">
        <v>1941</v>
      </c>
      <c r="AS448" s="26" t="s">
        <v>1941</v>
      </c>
      <c r="AT448" s="26" t="s">
        <v>1941</v>
      </c>
      <c r="AU448" s="26" t="s">
        <v>1941</v>
      </c>
      <c r="AV448" s="26" t="s">
        <v>1941</v>
      </c>
      <c r="BD448" s="26" t="s">
        <v>1941</v>
      </c>
      <c r="BK448" s="26" t="s">
        <v>1940</v>
      </c>
      <c r="BU448" s="26" t="str">
        <f t="shared" si="444"/>
        <v>89. PRODUCE THE CHEMICAL</v>
      </c>
      <c r="BV448" s="26" t="str">
        <f t="shared" si="445"/>
        <v/>
      </c>
      <c r="BW448" s="26" t="str">
        <f t="shared" si="446"/>
        <v>91. ON-SITE USE OF THE CHEMICAL</v>
      </c>
      <c r="BX448" s="26" t="str">
        <f t="shared" si="447"/>
        <v/>
      </c>
      <c r="BY448" s="26" t="str">
        <f t="shared" si="448"/>
        <v>93. AS A BYPRODUCT</v>
      </c>
      <c r="BZ448" s="26" t="str">
        <f t="shared" si="449"/>
        <v/>
      </c>
      <c r="CA448" s="26" t="str">
        <f t="shared" si="450"/>
        <v/>
      </c>
      <c r="CB448" s="26" t="str">
        <f t="shared" si="451"/>
        <v/>
      </c>
      <c r="CC448" s="26" t="str">
        <f t="shared" si="452"/>
        <v/>
      </c>
      <c r="CD448" s="26" t="str">
        <f t="shared" si="453"/>
        <v/>
      </c>
      <c r="CE448" s="26" t="str">
        <f t="shared" si="454"/>
        <v/>
      </c>
      <c r="CF448" s="26" t="str">
        <f t="shared" si="455"/>
        <v/>
      </c>
      <c r="CG448" s="26" t="str">
        <f t="shared" si="456"/>
        <v/>
      </c>
      <c r="CH448" s="26" t="str">
        <f t="shared" si="457"/>
        <v/>
      </c>
      <c r="CI448" s="26" t="str">
        <f t="shared" si="458"/>
        <v/>
      </c>
      <c r="CJ448" s="26" t="str">
        <f t="shared" si="459"/>
        <v/>
      </c>
      <c r="CK448" s="26" t="str">
        <f t="shared" si="460"/>
        <v/>
      </c>
      <c r="CL448" s="26" t="str">
        <f t="shared" si="461"/>
        <v/>
      </c>
      <c r="CM448" s="26" t="str">
        <f t="shared" si="462"/>
        <v/>
      </c>
      <c r="CN448" s="26" t="str">
        <f t="shared" si="463"/>
        <v/>
      </c>
      <c r="CO448" s="26" t="str">
        <f t="shared" si="464"/>
        <v/>
      </c>
      <c r="CP448" s="26" t="str">
        <f t="shared" si="465"/>
        <v/>
      </c>
      <c r="CQ448" s="26" t="str">
        <f t="shared" si="466"/>
        <v/>
      </c>
      <c r="CR448" s="26" t="str">
        <f t="shared" si="467"/>
        <v/>
      </c>
      <c r="CS448" s="26" t="str">
        <f t="shared" si="468"/>
        <v/>
      </c>
      <c r="CT448" s="26" t="str">
        <f t="shared" si="469"/>
        <v/>
      </c>
      <c r="CU448" s="26" t="str">
        <f t="shared" si="470"/>
        <v/>
      </c>
      <c r="CV448" s="26" t="str">
        <f t="shared" si="471"/>
        <v/>
      </c>
      <c r="CW448" s="26" t="str">
        <f t="shared" si="472"/>
        <v/>
      </c>
      <c r="CX448" s="26" t="str">
        <f t="shared" si="473"/>
        <v/>
      </c>
      <c r="CY448" s="26" t="str">
        <f t="shared" si="474"/>
        <v/>
      </c>
      <c r="CZ448" s="26" t="str">
        <f t="shared" si="475"/>
        <v/>
      </c>
      <c r="DA448" s="26" t="str">
        <f t="shared" si="476"/>
        <v/>
      </c>
      <c r="DB448" s="26" t="str">
        <f t="shared" si="477"/>
        <v/>
      </c>
      <c r="DC448" s="26" t="str">
        <f t="shared" si="478"/>
        <v/>
      </c>
      <c r="DD448" s="26" t="str">
        <f t="shared" si="479"/>
        <v/>
      </c>
      <c r="DE448" s="26" t="str">
        <f t="shared" si="480"/>
        <v/>
      </c>
      <c r="DF448" s="26" t="str">
        <f t="shared" si="481"/>
        <v/>
      </c>
      <c r="DG448" s="26" t="str">
        <f t="shared" si="482"/>
        <v/>
      </c>
      <c r="DH448" s="26" t="str">
        <f t="shared" si="483"/>
        <v/>
      </c>
      <c r="DI448" s="26" t="str">
        <f t="shared" si="484"/>
        <v/>
      </c>
      <c r="DJ448" s="26" t="str">
        <f t="shared" si="485"/>
        <v/>
      </c>
      <c r="DK448" s="26" t="str">
        <f t="shared" si="486"/>
        <v/>
      </c>
      <c r="DL448" s="26" t="str">
        <f t="shared" si="487"/>
        <v/>
      </c>
      <c r="DM448" s="26" t="str">
        <f t="shared" si="488"/>
        <v>133. ANCILLARY OR OTHER USE</v>
      </c>
      <c r="DN448" s="26" t="str">
        <f t="shared" si="489"/>
        <v/>
      </c>
      <c r="DO448" s="26" t="str">
        <f t="shared" si="490"/>
        <v/>
      </c>
      <c r="DP448" s="26" t="str">
        <f t="shared" si="491"/>
        <v/>
      </c>
      <c r="DQ448" s="26" t="str">
        <f t="shared" si="492"/>
        <v/>
      </c>
      <c r="DR448" s="26" t="str">
        <f t="shared" si="493"/>
        <v/>
      </c>
      <c r="DS448" s="26" t="str">
        <f t="shared" si="494"/>
        <v/>
      </c>
      <c r="DT448" s="26" t="str">
        <f t="shared" si="495"/>
        <v/>
      </c>
      <c r="DU448" s="26" t="str">
        <f t="shared" si="496"/>
        <v/>
      </c>
      <c r="DV448" s="26" t="str">
        <f t="shared" si="497"/>
        <v/>
      </c>
    </row>
    <row r="449" spans="1:126" ht="45" x14ac:dyDescent="0.25">
      <c r="A449" t="s">
        <v>1942</v>
      </c>
      <c r="B449">
        <v>2017</v>
      </c>
      <c r="C449" t="s">
        <v>2046</v>
      </c>
      <c r="D449">
        <v>106990</v>
      </c>
      <c r="E449" s="19">
        <v>1317218578336</v>
      </c>
      <c r="F449" t="s">
        <v>589</v>
      </c>
      <c r="G449">
        <v>336413</v>
      </c>
      <c r="H449" t="s">
        <v>592</v>
      </c>
      <c r="I449" t="s">
        <v>593</v>
      </c>
      <c r="J449" t="s">
        <v>594</v>
      </c>
      <c r="K449" t="s">
        <v>595</v>
      </c>
      <c r="L449">
        <v>81001</v>
      </c>
      <c r="M449" s="63" t="str">
        <f t="shared" si="443"/>
        <v>89. PRODUCE THE CHEMICAL, 91. ON-SITE USE OF THE CHEMICAL, 93. AS A BYPRODUCT, 133. ANCILLARY OR OTHER USE</v>
      </c>
      <c r="N449" s="26" t="s">
        <v>2085</v>
      </c>
      <c r="O449" s="26" t="s">
        <v>2087</v>
      </c>
      <c r="P449">
        <v>5</v>
      </c>
      <c r="Q449">
        <v>1</v>
      </c>
      <c r="R449">
        <v>6</v>
      </c>
      <c r="S449" s="26" t="s">
        <v>1940</v>
      </c>
      <c r="T449" s="26" t="s">
        <v>1941</v>
      </c>
      <c r="U449" s="26" t="s">
        <v>1940</v>
      </c>
      <c r="V449" s="26" t="s">
        <v>1941</v>
      </c>
      <c r="W449" s="26" t="s">
        <v>1940</v>
      </c>
      <c r="X449" s="26" t="s">
        <v>1941</v>
      </c>
      <c r="Y449" s="26" t="s">
        <v>1941</v>
      </c>
      <c r="AE449" s="26" t="s">
        <v>1941</v>
      </c>
      <c r="AR449" s="26" t="s">
        <v>1941</v>
      </c>
      <c r="AS449" s="26" t="s">
        <v>1941</v>
      </c>
      <c r="AT449" s="26" t="s">
        <v>1941</v>
      </c>
      <c r="AU449" s="26" t="s">
        <v>1941</v>
      </c>
      <c r="AV449" s="26" t="s">
        <v>1941</v>
      </c>
      <c r="BD449" s="26" t="s">
        <v>1941</v>
      </c>
      <c r="BK449" s="26" t="s">
        <v>1940</v>
      </c>
      <c r="BU449" s="26" t="str">
        <f t="shared" si="444"/>
        <v>89. PRODUCE THE CHEMICAL</v>
      </c>
      <c r="BV449" s="26" t="str">
        <f t="shared" si="445"/>
        <v/>
      </c>
      <c r="BW449" s="26" t="str">
        <f t="shared" si="446"/>
        <v>91. ON-SITE USE OF THE CHEMICAL</v>
      </c>
      <c r="BX449" s="26" t="str">
        <f t="shared" si="447"/>
        <v/>
      </c>
      <c r="BY449" s="26" t="str">
        <f t="shared" si="448"/>
        <v>93. AS A BYPRODUCT</v>
      </c>
      <c r="BZ449" s="26" t="str">
        <f t="shared" si="449"/>
        <v/>
      </c>
      <c r="CA449" s="26" t="str">
        <f t="shared" si="450"/>
        <v/>
      </c>
      <c r="CB449" s="26" t="str">
        <f t="shared" si="451"/>
        <v/>
      </c>
      <c r="CC449" s="26" t="str">
        <f t="shared" si="452"/>
        <v/>
      </c>
      <c r="CD449" s="26" t="str">
        <f t="shared" si="453"/>
        <v/>
      </c>
      <c r="CE449" s="26" t="str">
        <f t="shared" si="454"/>
        <v/>
      </c>
      <c r="CF449" s="26" t="str">
        <f t="shared" si="455"/>
        <v/>
      </c>
      <c r="CG449" s="26" t="str">
        <f t="shared" si="456"/>
        <v/>
      </c>
      <c r="CH449" s="26" t="str">
        <f t="shared" si="457"/>
        <v/>
      </c>
      <c r="CI449" s="26" t="str">
        <f t="shared" si="458"/>
        <v/>
      </c>
      <c r="CJ449" s="26" t="str">
        <f t="shared" si="459"/>
        <v/>
      </c>
      <c r="CK449" s="26" t="str">
        <f t="shared" si="460"/>
        <v/>
      </c>
      <c r="CL449" s="26" t="str">
        <f t="shared" si="461"/>
        <v/>
      </c>
      <c r="CM449" s="26" t="str">
        <f t="shared" si="462"/>
        <v/>
      </c>
      <c r="CN449" s="26" t="str">
        <f t="shared" si="463"/>
        <v/>
      </c>
      <c r="CO449" s="26" t="str">
        <f t="shared" si="464"/>
        <v/>
      </c>
      <c r="CP449" s="26" t="str">
        <f t="shared" si="465"/>
        <v/>
      </c>
      <c r="CQ449" s="26" t="str">
        <f t="shared" si="466"/>
        <v/>
      </c>
      <c r="CR449" s="26" t="str">
        <f t="shared" si="467"/>
        <v/>
      </c>
      <c r="CS449" s="26" t="str">
        <f t="shared" si="468"/>
        <v/>
      </c>
      <c r="CT449" s="26" t="str">
        <f t="shared" si="469"/>
        <v/>
      </c>
      <c r="CU449" s="26" t="str">
        <f t="shared" si="470"/>
        <v/>
      </c>
      <c r="CV449" s="26" t="str">
        <f t="shared" si="471"/>
        <v/>
      </c>
      <c r="CW449" s="26" t="str">
        <f t="shared" si="472"/>
        <v/>
      </c>
      <c r="CX449" s="26" t="str">
        <f t="shared" si="473"/>
        <v/>
      </c>
      <c r="CY449" s="26" t="str">
        <f t="shared" si="474"/>
        <v/>
      </c>
      <c r="CZ449" s="26" t="str">
        <f t="shared" si="475"/>
        <v/>
      </c>
      <c r="DA449" s="26" t="str">
        <f t="shared" si="476"/>
        <v/>
      </c>
      <c r="DB449" s="26" t="str">
        <f t="shared" si="477"/>
        <v/>
      </c>
      <c r="DC449" s="26" t="str">
        <f t="shared" si="478"/>
        <v/>
      </c>
      <c r="DD449" s="26" t="str">
        <f t="shared" si="479"/>
        <v/>
      </c>
      <c r="DE449" s="26" t="str">
        <f t="shared" si="480"/>
        <v/>
      </c>
      <c r="DF449" s="26" t="str">
        <f t="shared" si="481"/>
        <v/>
      </c>
      <c r="DG449" s="26" t="str">
        <f t="shared" si="482"/>
        <v/>
      </c>
      <c r="DH449" s="26" t="str">
        <f t="shared" si="483"/>
        <v/>
      </c>
      <c r="DI449" s="26" t="str">
        <f t="shared" si="484"/>
        <v/>
      </c>
      <c r="DJ449" s="26" t="str">
        <f t="shared" si="485"/>
        <v/>
      </c>
      <c r="DK449" s="26" t="str">
        <f t="shared" si="486"/>
        <v/>
      </c>
      <c r="DL449" s="26" t="str">
        <f t="shared" si="487"/>
        <v/>
      </c>
      <c r="DM449" s="26" t="str">
        <f t="shared" si="488"/>
        <v>133. ANCILLARY OR OTHER USE</v>
      </c>
      <c r="DN449" s="26" t="str">
        <f t="shared" si="489"/>
        <v/>
      </c>
      <c r="DO449" s="26" t="str">
        <f t="shared" si="490"/>
        <v/>
      </c>
      <c r="DP449" s="26" t="str">
        <f t="shared" si="491"/>
        <v/>
      </c>
      <c r="DQ449" s="26" t="str">
        <f t="shared" si="492"/>
        <v/>
      </c>
      <c r="DR449" s="26" t="str">
        <f t="shared" si="493"/>
        <v/>
      </c>
      <c r="DS449" s="26" t="str">
        <f t="shared" si="494"/>
        <v/>
      </c>
      <c r="DT449" s="26" t="str">
        <f t="shared" si="495"/>
        <v/>
      </c>
      <c r="DU449" s="26" t="str">
        <f t="shared" si="496"/>
        <v/>
      </c>
      <c r="DV449" s="26" t="str">
        <f t="shared" si="497"/>
        <v/>
      </c>
    </row>
    <row r="450" spans="1:126" ht="75" x14ac:dyDescent="0.25">
      <c r="A450" t="s">
        <v>1942</v>
      </c>
      <c r="B450">
        <v>2018</v>
      </c>
      <c r="C450" t="s">
        <v>2046</v>
      </c>
      <c r="D450">
        <v>106990</v>
      </c>
      <c r="E450" s="19">
        <v>1318218578641</v>
      </c>
      <c r="F450" t="s">
        <v>589</v>
      </c>
      <c r="G450">
        <v>336413</v>
      </c>
      <c r="H450" t="s">
        <v>592</v>
      </c>
      <c r="I450" t="s">
        <v>593</v>
      </c>
      <c r="J450" t="s">
        <v>594</v>
      </c>
      <c r="K450" t="s">
        <v>595</v>
      </c>
      <c r="L450">
        <v>81001</v>
      </c>
      <c r="M450" s="63" t="str">
        <f t="shared" si="443"/>
        <v>89. PRODUCE THE CHEMICAL, 91. ON-SITE USE OF THE CHEMICAL, 93. AS A BYPRODUCT, 133. ANCILLARY OR OTHER USE, 137. Z304  FUEL</v>
      </c>
      <c r="N450" s="26" t="s">
        <v>2085</v>
      </c>
      <c r="O450" s="26" t="s">
        <v>2087</v>
      </c>
      <c r="P450">
        <v>5</v>
      </c>
      <c r="Q450">
        <v>1</v>
      </c>
      <c r="R450">
        <v>6</v>
      </c>
      <c r="S450" s="26" t="s">
        <v>1940</v>
      </c>
      <c r="T450" s="26" t="s">
        <v>1941</v>
      </c>
      <c r="U450" s="26" t="s">
        <v>1940</v>
      </c>
      <c r="V450" s="26" t="s">
        <v>1941</v>
      </c>
      <c r="W450" s="26" t="s">
        <v>1940</v>
      </c>
      <c r="X450" s="26" t="s">
        <v>1941</v>
      </c>
      <c r="Y450" s="26" t="s">
        <v>1941</v>
      </c>
      <c r="Z450" s="26" t="s">
        <v>1941</v>
      </c>
      <c r="AA450" s="26" t="s">
        <v>1941</v>
      </c>
      <c r="AB450" s="26" t="s">
        <v>1941</v>
      </c>
      <c r="AC450" s="26" t="s">
        <v>1941</v>
      </c>
      <c r="AD450" s="26" t="s">
        <v>1941</v>
      </c>
      <c r="AE450" s="26" t="s">
        <v>1941</v>
      </c>
      <c r="AF450" s="26" t="s">
        <v>1941</v>
      </c>
      <c r="AG450" s="26" t="s">
        <v>1941</v>
      </c>
      <c r="AH450" s="26" t="s">
        <v>1941</v>
      </c>
      <c r="AI450" s="26" t="s">
        <v>1941</v>
      </c>
      <c r="AJ450" s="26" t="s">
        <v>1941</v>
      </c>
      <c r="AK450" s="26" t="s">
        <v>1941</v>
      </c>
      <c r="AL450" s="26" t="s">
        <v>1941</v>
      </c>
      <c r="AM450" s="26" t="s">
        <v>1941</v>
      </c>
      <c r="AN450" s="26" t="s">
        <v>1941</v>
      </c>
      <c r="AO450" s="26" t="s">
        <v>1941</v>
      </c>
      <c r="AP450" s="26" t="s">
        <v>1941</v>
      </c>
      <c r="AQ450" s="26" t="s">
        <v>1941</v>
      </c>
      <c r="AR450" s="26" t="s">
        <v>1941</v>
      </c>
      <c r="AS450" s="26" t="s">
        <v>1941</v>
      </c>
      <c r="AT450" s="26" t="s">
        <v>1941</v>
      </c>
      <c r="AU450" s="26" t="s">
        <v>1941</v>
      </c>
      <c r="AV450" s="26" t="s">
        <v>1941</v>
      </c>
      <c r="AW450" s="26" t="s">
        <v>1941</v>
      </c>
      <c r="AX450" s="26" t="s">
        <v>1941</v>
      </c>
      <c r="AY450" s="26" t="s">
        <v>1941</v>
      </c>
      <c r="AZ450" s="26" t="s">
        <v>1941</v>
      </c>
      <c r="BA450" s="26" t="s">
        <v>1941</v>
      </c>
      <c r="BB450" s="26" t="s">
        <v>1941</v>
      </c>
      <c r="BC450" s="26" t="s">
        <v>1941</v>
      </c>
      <c r="BD450" s="26" t="s">
        <v>1941</v>
      </c>
      <c r="BE450" s="26" t="s">
        <v>1941</v>
      </c>
      <c r="BF450" s="26" t="s">
        <v>1941</v>
      </c>
      <c r="BG450" s="26" t="s">
        <v>1941</v>
      </c>
      <c r="BH450" s="26" t="s">
        <v>1941</v>
      </c>
      <c r="BI450" s="26" t="s">
        <v>1941</v>
      </c>
      <c r="BJ450" s="26" t="s">
        <v>1941</v>
      </c>
      <c r="BK450" s="26" t="s">
        <v>1940</v>
      </c>
      <c r="BL450" s="26" t="s">
        <v>1941</v>
      </c>
      <c r="BM450" s="26" t="s">
        <v>1941</v>
      </c>
      <c r="BN450" s="26" t="s">
        <v>1941</v>
      </c>
      <c r="BO450" s="26" t="s">
        <v>1940</v>
      </c>
      <c r="BP450" s="26" t="s">
        <v>1941</v>
      </c>
      <c r="BQ450" s="26" t="s">
        <v>1941</v>
      </c>
      <c r="BR450" s="26" t="s">
        <v>1941</v>
      </c>
      <c r="BS450" s="26" t="s">
        <v>1941</v>
      </c>
      <c r="BT450" s="26" t="s">
        <v>1941</v>
      </c>
      <c r="BU450" s="26" t="str">
        <f t="shared" si="444"/>
        <v>89. PRODUCE THE CHEMICAL</v>
      </c>
      <c r="BV450" s="26" t="str">
        <f t="shared" si="445"/>
        <v/>
      </c>
      <c r="BW450" s="26" t="str">
        <f t="shared" si="446"/>
        <v>91. ON-SITE USE OF THE CHEMICAL</v>
      </c>
      <c r="BX450" s="26" t="str">
        <f t="shared" si="447"/>
        <v/>
      </c>
      <c r="BY450" s="26" t="str">
        <f t="shared" si="448"/>
        <v>93. AS A BYPRODUCT</v>
      </c>
      <c r="BZ450" s="26" t="str">
        <f t="shared" si="449"/>
        <v/>
      </c>
      <c r="CA450" s="26" t="str">
        <f t="shared" si="450"/>
        <v/>
      </c>
      <c r="CB450" s="26" t="str">
        <f t="shared" si="451"/>
        <v/>
      </c>
      <c r="CC450" s="26" t="str">
        <f t="shared" si="452"/>
        <v/>
      </c>
      <c r="CD450" s="26" t="str">
        <f t="shared" si="453"/>
        <v/>
      </c>
      <c r="CE450" s="26" t="str">
        <f t="shared" si="454"/>
        <v/>
      </c>
      <c r="CF450" s="26" t="str">
        <f t="shared" si="455"/>
        <v/>
      </c>
      <c r="CG450" s="26" t="str">
        <f t="shared" si="456"/>
        <v/>
      </c>
      <c r="CH450" s="26" t="str">
        <f t="shared" si="457"/>
        <v/>
      </c>
      <c r="CI450" s="26" t="str">
        <f t="shared" si="458"/>
        <v/>
      </c>
      <c r="CJ450" s="26" t="str">
        <f t="shared" si="459"/>
        <v/>
      </c>
      <c r="CK450" s="26" t="str">
        <f t="shared" si="460"/>
        <v/>
      </c>
      <c r="CL450" s="26" t="str">
        <f t="shared" si="461"/>
        <v/>
      </c>
      <c r="CM450" s="26" t="str">
        <f t="shared" si="462"/>
        <v/>
      </c>
      <c r="CN450" s="26" t="str">
        <f t="shared" si="463"/>
        <v/>
      </c>
      <c r="CO450" s="26" t="str">
        <f t="shared" si="464"/>
        <v/>
      </c>
      <c r="CP450" s="26" t="str">
        <f t="shared" si="465"/>
        <v/>
      </c>
      <c r="CQ450" s="26" t="str">
        <f t="shared" si="466"/>
        <v/>
      </c>
      <c r="CR450" s="26" t="str">
        <f t="shared" si="467"/>
        <v/>
      </c>
      <c r="CS450" s="26" t="str">
        <f t="shared" si="468"/>
        <v/>
      </c>
      <c r="CT450" s="26" t="str">
        <f t="shared" si="469"/>
        <v/>
      </c>
      <c r="CU450" s="26" t="str">
        <f t="shared" si="470"/>
        <v/>
      </c>
      <c r="CV450" s="26" t="str">
        <f t="shared" si="471"/>
        <v/>
      </c>
      <c r="CW450" s="26" t="str">
        <f t="shared" si="472"/>
        <v/>
      </c>
      <c r="CX450" s="26" t="str">
        <f t="shared" si="473"/>
        <v/>
      </c>
      <c r="CY450" s="26" t="str">
        <f t="shared" si="474"/>
        <v/>
      </c>
      <c r="CZ450" s="26" t="str">
        <f t="shared" si="475"/>
        <v/>
      </c>
      <c r="DA450" s="26" t="str">
        <f t="shared" si="476"/>
        <v/>
      </c>
      <c r="DB450" s="26" t="str">
        <f t="shared" si="477"/>
        <v/>
      </c>
      <c r="DC450" s="26" t="str">
        <f t="shared" si="478"/>
        <v/>
      </c>
      <c r="DD450" s="26" t="str">
        <f t="shared" si="479"/>
        <v/>
      </c>
      <c r="DE450" s="26" t="str">
        <f t="shared" si="480"/>
        <v/>
      </c>
      <c r="DF450" s="26" t="str">
        <f t="shared" si="481"/>
        <v/>
      </c>
      <c r="DG450" s="26" t="str">
        <f t="shared" si="482"/>
        <v/>
      </c>
      <c r="DH450" s="26" t="str">
        <f t="shared" si="483"/>
        <v/>
      </c>
      <c r="DI450" s="26" t="str">
        <f t="shared" si="484"/>
        <v/>
      </c>
      <c r="DJ450" s="26" t="str">
        <f t="shared" si="485"/>
        <v/>
      </c>
      <c r="DK450" s="26" t="str">
        <f t="shared" si="486"/>
        <v/>
      </c>
      <c r="DL450" s="26" t="str">
        <f t="shared" si="487"/>
        <v/>
      </c>
      <c r="DM450" s="26" t="str">
        <f t="shared" si="488"/>
        <v>133. ANCILLARY OR OTHER USE</v>
      </c>
      <c r="DN450" s="26" t="str">
        <f t="shared" si="489"/>
        <v/>
      </c>
      <c r="DO450" s="26" t="str">
        <f t="shared" si="490"/>
        <v/>
      </c>
      <c r="DP450" s="26" t="str">
        <f t="shared" si="491"/>
        <v/>
      </c>
      <c r="DQ450" s="26" t="str">
        <f t="shared" si="492"/>
        <v>137. Z304  FUEL</v>
      </c>
      <c r="DR450" s="26" t="str">
        <f t="shared" si="493"/>
        <v/>
      </c>
      <c r="DS450" s="26" t="str">
        <f t="shared" si="494"/>
        <v/>
      </c>
      <c r="DT450" s="26" t="str">
        <f t="shared" si="495"/>
        <v/>
      </c>
      <c r="DU450" s="26" t="str">
        <f t="shared" si="496"/>
        <v/>
      </c>
      <c r="DV450" s="26" t="str">
        <f t="shared" si="497"/>
        <v/>
      </c>
    </row>
    <row r="451" spans="1:126" ht="75" x14ac:dyDescent="0.25">
      <c r="A451" t="s">
        <v>1942</v>
      </c>
      <c r="B451">
        <v>2019</v>
      </c>
      <c r="C451" t="s">
        <v>2046</v>
      </c>
      <c r="D451">
        <v>106990</v>
      </c>
      <c r="E451" s="19">
        <v>1319218578324</v>
      </c>
      <c r="F451" t="s">
        <v>589</v>
      </c>
      <c r="G451">
        <v>336413</v>
      </c>
      <c r="H451" t="s">
        <v>592</v>
      </c>
      <c r="I451" t="s">
        <v>593</v>
      </c>
      <c r="J451" t="s">
        <v>594</v>
      </c>
      <c r="K451" t="s">
        <v>595</v>
      </c>
      <c r="L451">
        <v>81001</v>
      </c>
      <c r="M451" s="63" t="str">
        <f t="shared" si="443"/>
        <v>89. PRODUCE THE CHEMICAL, 91. ON-SITE USE OF THE CHEMICAL, 93. AS A BYPRODUCT, 133. ANCILLARY OR OTHER USE, 137. Z304  FUEL</v>
      </c>
      <c r="N451" s="26" t="s">
        <v>2085</v>
      </c>
      <c r="O451" s="26" t="s">
        <v>2087</v>
      </c>
      <c r="P451">
        <v>5</v>
      </c>
      <c r="Q451">
        <v>1</v>
      </c>
      <c r="R451">
        <v>6</v>
      </c>
      <c r="S451" s="26" t="s">
        <v>1940</v>
      </c>
      <c r="T451" s="26" t="s">
        <v>1941</v>
      </c>
      <c r="U451" s="26" t="s">
        <v>1940</v>
      </c>
      <c r="V451" s="26" t="s">
        <v>1941</v>
      </c>
      <c r="W451" s="26" t="s">
        <v>1940</v>
      </c>
      <c r="X451" s="26" t="s">
        <v>1941</v>
      </c>
      <c r="Y451" s="26" t="s">
        <v>1941</v>
      </c>
      <c r="Z451" s="26" t="s">
        <v>1941</v>
      </c>
      <c r="AA451" s="26" t="s">
        <v>1941</v>
      </c>
      <c r="AB451" s="26" t="s">
        <v>1941</v>
      </c>
      <c r="AC451" s="26" t="s">
        <v>1941</v>
      </c>
      <c r="AD451" s="26" t="s">
        <v>1941</v>
      </c>
      <c r="AE451" s="26" t="s">
        <v>1941</v>
      </c>
      <c r="AF451" s="26" t="s">
        <v>1941</v>
      </c>
      <c r="AG451" s="26" t="s">
        <v>1941</v>
      </c>
      <c r="AH451" s="26" t="s">
        <v>1941</v>
      </c>
      <c r="AI451" s="26" t="s">
        <v>1941</v>
      </c>
      <c r="AJ451" s="26" t="s">
        <v>1941</v>
      </c>
      <c r="AK451" s="26" t="s">
        <v>1941</v>
      </c>
      <c r="AL451" s="26" t="s">
        <v>1941</v>
      </c>
      <c r="AM451" s="26" t="s">
        <v>1941</v>
      </c>
      <c r="AN451" s="26" t="s">
        <v>1941</v>
      </c>
      <c r="AO451" s="26" t="s">
        <v>1941</v>
      </c>
      <c r="AP451" s="26" t="s">
        <v>1941</v>
      </c>
      <c r="AQ451" s="26" t="s">
        <v>1941</v>
      </c>
      <c r="AR451" s="26" t="s">
        <v>1941</v>
      </c>
      <c r="AS451" s="26" t="s">
        <v>1941</v>
      </c>
      <c r="AT451" s="26" t="s">
        <v>1941</v>
      </c>
      <c r="AU451" s="26" t="s">
        <v>1941</v>
      </c>
      <c r="AV451" s="26" t="s">
        <v>1941</v>
      </c>
      <c r="AW451" s="26" t="s">
        <v>1941</v>
      </c>
      <c r="AX451" s="26" t="s">
        <v>1941</v>
      </c>
      <c r="AY451" s="26" t="s">
        <v>1941</v>
      </c>
      <c r="AZ451" s="26" t="s">
        <v>1941</v>
      </c>
      <c r="BA451" s="26" t="s">
        <v>1941</v>
      </c>
      <c r="BB451" s="26" t="s">
        <v>1941</v>
      </c>
      <c r="BC451" s="26" t="s">
        <v>1941</v>
      </c>
      <c r="BD451" s="26" t="s">
        <v>1941</v>
      </c>
      <c r="BE451" s="26" t="s">
        <v>1941</v>
      </c>
      <c r="BF451" s="26" t="s">
        <v>1941</v>
      </c>
      <c r="BG451" s="26" t="s">
        <v>1941</v>
      </c>
      <c r="BH451" s="26" t="s">
        <v>1941</v>
      </c>
      <c r="BI451" s="26" t="s">
        <v>1941</v>
      </c>
      <c r="BJ451" s="26" t="s">
        <v>1941</v>
      </c>
      <c r="BK451" s="26" t="s">
        <v>1940</v>
      </c>
      <c r="BL451" s="26" t="s">
        <v>1941</v>
      </c>
      <c r="BM451" s="26" t="s">
        <v>1941</v>
      </c>
      <c r="BN451" s="26" t="s">
        <v>1941</v>
      </c>
      <c r="BO451" s="26" t="s">
        <v>1940</v>
      </c>
      <c r="BP451" s="26" t="s">
        <v>1941</v>
      </c>
      <c r="BQ451" s="26" t="s">
        <v>1941</v>
      </c>
      <c r="BR451" s="26" t="s">
        <v>1941</v>
      </c>
      <c r="BS451" s="26" t="s">
        <v>1941</v>
      </c>
      <c r="BT451" s="26" t="s">
        <v>1941</v>
      </c>
      <c r="BU451" s="26" t="str">
        <f t="shared" si="444"/>
        <v>89. PRODUCE THE CHEMICAL</v>
      </c>
      <c r="BV451" s="26" t="str">
        <f t="shared" si="445"/>
        <v/>
      </c>
      <c r="BW451" s="26" t="str">
        <f t="shared" si="446"/>
        <v>91. ON-SITE USE OF THE CHEMICAL</v>
      </c>
      <c r="BX451" s="26" t="str">
        <f t="shared" si="447"/>
        <v/>
      </c>
      <c r="BY451" s="26" t="str">
        <f t="shared" si="448"/>
        <v>93. AS A BYPRODUCT</v>
      </c>
      <c r="BZ451" s="26" t="str">
        <f t="shared" si="449"/>
        <v/>
      </c>
      <c r="CA451" s="26" t="str">
        <f t="shared" si="450"/>
        <v/>
      </c>
      <c r="CB451" s="26" t="str">
        <f t="shared" si="451"/>
        <v/>
      </c>
      <c r="CC451" s="26" t="str">
        <f t="shared" si="452"/>
        <v/>
      </c>
      <c r="CD451" s="26" t="str">
        <f t="shared" si="453"/>
        <v/>
      </c>
      <c r="CE451" s="26" t="str">
        <f t="shared" si="454"/>
        <v/>
      </c>
      <c r="CF451" s="26" t="str">
        <f t="shared" si="455"/>
        <v/>
      </c>
      <c r="CG451" s="26" t="str">
        <f t="shared" si="456"/>
        <v/>
      </c>
      <c r="CH451" s="26" t="str">
        <f t="shared" si="457"/>
        <v/>
      </c>
      <c r="CI451" s="26" t="str">
        <f t="shared" si="458"/>
        <v/>
      </c>
      <c r="CJ451" s="26" t="str">
        <f t="shared" si="459"/>
        <v/>
      </c>
      <c r="CK451" s="26" t="str">
        <f t="shared" si="460"/>
        <v/>
      </c>
      <c r="CL451" s="26" t="str">
        <f t="shared" si="461"/>
        <v/>
      </c>
      <c r="CM451" s="26" t="str">
        <f t="shared" si="462"/>
        <v/>
      </c>
      <c r="CN451" s="26" t="str">
        <f t="shared" si="463"/>
        <v/>
      </c>
      <c r="CO451" s="26" t="str">
        <f t="shared" si="464"/>
        <v/>
      </c>
      <c r="CP451" s="26" t="str">
        <f t="shared" si="465"/>
        <v/>
      </c>
      <c r="CQ451" s="26" t="str">
        <f t="shared" si="466"/>
        <v/>
      </c>
      <c r="CR451" s="26" t="str">
        <f t="shared" si="467"/>
        <v/>
      </c>
      <c r="CS451" s="26" t="str">
        <f t="shared" si="468"/>
        <v/>
      </c>
      <c r="CT451" s="26" t="str">
        <f t="shared" si="469"/>
        <v/>
      </c>
      <c r="CU451" s="26" t="str">
        <f t="shared" si="470"/>
        <v/>
      </c>
      <c r="CV451" s="26" t="str">
        <f t="shared" si="471"/>
        <v/>
      </c>
      <c r="CW451" s="26" t="str">
        <f t="shared" si="472"/>
        <v/>
      </c>
      <c r="CX451" s="26" t="str">
        <f t="shared" si="473"/>
        <v/>
      </c>
      <c r="CY451" s="26" t="str">
        <f t="shared" si="474"/>
        <v/>
      </c>
      <c r="CZ451" s="26" t="str">
        <f t="shared" si="475"/>
        <v/>
      </c>
      <c r="DA451" s="26" t="str">
        <f t="shared" si="476"/>
        <v/>
      </c>
      <c r="DB451" s="26" t="str">
        <f t="shared" si="477"/>
        <v/>
      </c>
      <c r="DC451" s="26" t="str">
        <f t="shared" si="478"/>
        <v/>
      </c>
      <c r="DD451" s="26" t="str">
        <f t="shared" si="479"/>
        <v/>
      </c>
      <c r="DE451" s="26" t="str">
        <f t="shared" si="480"/>
        <v/>
      </c>
      <c r="DF451" s="26" t="str">
        <f t="shared" si="481"/>
        <v/>
      </c>
      <c r="DG451" s="26" t="str">
        <f t="shared" si="482"/>
        <v/>
      </c>
      <c r="DH451" s="26" t="str">
        <f t="shared" si="483"/>
        <v/>
      </c>
      <c r="DI451" s="26" t="str">
        <f t="shared" si="484"/>
        <v/>
      </c>
      <c r="DJ451" s="26" t="str">
        <f t="shared" si="485"/>
        <v/>
      </c>
      <c r="DK451" s="26" t="str">
        <f t="shared" si="486"/>
        <v/>
      </c>
      <c r="DL451" s="26" t="str">
        <f t="shared" si="487"/>
        <v/>
      </c>
      <c r="DM451" s="26" t="str">
        <f t="shared" si="488"/>
        <v>133. ANCILLARY OR OTHER USE</v>
      </c>
      <c r="DN451" s="26" t="str">
        <f t="shared" si="489"/>
        <v/>
      </c>
      <c r="DO451" s="26" t="str">
        <f t="shared" si="490"/>
        <v/>
      </c>
      <c r="DP451" s="26" t="str">
        <f t="shared" si="491"/>
        <v/>
      </c>
      <c r="DQ451" s="26" t="str">
        <f t="shared" si="492"/>
        <v>137. Z304  FUEL</v>
      </c>
      <c r="DR451" s="26" t="str">
        <f t="shared" si="493"/>
        <v/>
      </c>
      <c r="DS451" s="26" t="str">
        <f t="shared" si="494"/>
        <v/>
      </c>
      <c r="DT451" s="26" t="str">
        <f t="shared" si="495"/>
        <v/>
      </c>
      <c r="DU451" s="26" t="str">
        <f t="shared" si="496"/>
        <v/>
      </c>
      <c r="DV451" s="26" t="str">
        <f t="shared" si="497"/>
        <v/>
      </c>
    </row>
    <row r="452" spans="1:126" ht="75" x14ac:dyDescent="0.25">
      <c r="A452" t="s">
        <v>1942</v>
      </c>
      <c r="B452">
        <v>2020</v>
      </c>
      <c r="C452" t="s">
        <v>2046</v>
      </c>
      <c r="D452">
        <v>106990</v>
      </c>
      <c r="E452" s="19">
        <v>1320219344189</v>
      </c>
      <c r="F452" t="s">
        <v>589</v>
      </c>
      <c r="G452">
        <v>336413</v>
      </c>
      <c r="H452" t="s">
        <v>592</v>
      </c>
      <c r="I452" t="s">
        <v>593</v>
      </c>
      <c r="J452" t="s">
        <v>594</v>
      </c>
      <c r="K452" t="s">
        <v>595</v>
      </c>
      <c r="L452">
        <v>81001</v>
      </c>
      <c r="M452" s="63" t="str">
        <f t="shared" si="443"/>
        <v>89. PRODUCE THE CHEMICAL, 91. ON-SITE USE OF THE CHEMICAL, 93. AS A BYPRODUCT, 133. ANCILLARY OR OTHER USE, 137. Z304  FUEL</v>
      </c>
      <c r="N452" s="26" t="s">
        <v>2085</v>
      </c>
      <c r="O452" s="26" t="s">
        <v>2087</v>
      </c>
      <c r="P452">
        <v>1</v>
      </c>
      <c r="Q452">
        <v>0</v>
      </c>
      <c r="R452">
        <v>1</v>
      </c>
      <c r="S452" s="26" t="s">
        <v>1940</v>
      </c>
      <c r="T452" s="26" t="s">
        <v>1941</v>
      </c>
      <c r="U452" s="26" t="s">
        <v>1940</v>
      </c>
      <c r="V452" s="26" t="s">
        <v>1941</v>
      </c>
      <c r="W452" s="26" t="s">
        <v>1940</v>
      </c>
      <c r="X452" s="26" t="s">
        <v>1941</v>
      </c>
      <c r="Y452" s="26" t="s">
        <v>1941</v>
      </c>
      <c r="Z452" s="26" t="s">
        <v>1941</v>
      </c>
      <c r="AA452" s="26" t="s">
        <v>1941</v>
      </c>
      <c r="AB452" s="26" t="s">
        <v>1941</v>
      </c>
      <c r="AC452" s="26" t="s">
        <v>1941</v>
      </c>
      <c r="AD452" s="26" t="s">
        <v>1941</v>
      </c>
      <c r="AE452" s="26" t="s">
        <v>1941</v>
      </c>
      <c r="AF452" s="26" t="s">
        <v>1941</v>
      </c>
      <c r="AG452" s="26" t="s">
        <v>1941</v>
      </c>
      <c r="AH452" s="26" t="s">
        <v>1941</v>
      </c>
      <c r="AI452" s="26" t="s">
        <v>1941</v>
      </c>
      <c r="AJ452" s="26" t="s">
        <v>1941</v>
      </c>
      <c r="AK452" s="26" t="s">
        <v>1941</v>
      </c>
      <c r="AL452" s="26" t="s">
        <v>1941</v>
      </c>
      <c r="AM452" s="26" t="s">
        <v>1941</v>
      </c>
      <c r="AN452" s="26" t="s">
        <v>1941</v>
      </c>
      <c r="AO452" s="26" t="s">
        <v>1941</v>
      </c>
      <c r="AP452" s="26" t="s">
        <v>1941</v>
      </c>
      <c r="AQ452" s="26" t="s">
        <v>1941</v>
      </c>
      <c r="AR452" s="26" t="s">
        <v>1941</v>
      </c>
      <c r="AS452" s="26" t="s">
        <v>1941</v>
      </c>
      <c r="AT452" s="26" t="s">
        <v>1941</v>
      </c>
      <c r="AU452" s="26" t="s">
        <v>1941</v>
      </c>
      <c r="AV452" s="26" t="s">
        <v>1941</v>
      </c>
      <c r="AW452" s="26" t="s">
        <v>1941</v>
      </c>
      <c r="AX452" s="26" t="s">
        <v>1941</v>
      </c>
      <c r="AY452" s="26" t="s">
        <v>1941</v>
      </c>
      <c r="AZ452" s="26" t="s">
        <v>1941</v>
      </c>
      <c r="BA452" s="26" t="s">
        <v>1941</v>
      </c>
      <c r="BB452" s="26" t="s">
        <v>1941</v>
      </c>
      <c r="BC452" s="26" t="s">
        <v>1941</v>
      </c>
      <c r="BD452" s="26" t="s">
        <v>1941</v>
      </c>
      <c r="BE452" s="26" t="s">
        <v>1941</v>
      </c>
      <c r="BF452" s="26" t="s">
        <v>1941</v>
      </c>
      <c r="BG452" s="26" t="s">
        <v>1941</v>
      </c>
      <c r="BH452" s="26" t="s">
        <v>1941</v>
      </c>
      <c r="BI452" s="26" t="s">
        <v>1941</v>
      </c>
      <c r="BJ452" s="26" t="s">
        <v>1941</v>
      </c>
      <c r="BK452" s="26" t="s">
        <v>1940</v>
      </c>
      <c r="BL452" s="26" t="s">
        <v>1941</v>
      </c>
      <c r="BM452" s="26" t="s">
        <v>1941</v>
      </c>
      <c r="BN452" s="26" t="s">
        <v>1941</v>
      </c>
      <c r="BO452" s="26" t="s">
        <v>1940</v>
      </c>
      <c r="BP452" s="26" t="s">
        <v>1941</v>
      </c>
      <c r="BQ452" s="26" t="s">
        <v>1941</v>
      </c>
      <c r="BR452" s="26" t="s">
        <v>1941</v>
      </c>
      <c r="BS452" s="26" t="s">
        <v>1941</v>
      </c>
      <c r="BT452" s="26" t="s">
        <v>1941</v>
      </c>
      <c r="BU452" s="26" t="str">
        <f t="shared" si="444"/>
        <v>89. PRODUCE THE CHEMICAL</v>
      </c>
      <c r="BV452" s="26" t="str">
        <f t="shared" si="445"/>
        <v/>
      </c>
      <c r="BW452" s="26" t="str">
        <f t="shared" si="446"/>
        <v>91. ON-SITE USE OF THE CHEMICAL</v>
      </c>
      <c r="BX452" s="26" t="str">
        <f t="shared" si="447"/>
        <v/>
      </c>
      <c r="BY452" s="26" t="str">
        <f t="shared" si="448"/>
        <v>93. AS A BYPRODUCT</v>
      </c>
      <c r="BZ452" s="26" t="str">
        <f t="shared" si="449"/>
        <v/>
      </c>
      <c r="CA452" s="26" t="str">
        <f t="shared" si="450"/>
        <v/>
      </c>
      <c r="CB452" s="26" t="str">
        <f t="shared" si="451"/>
        <v/>
      </c>
      <c r="CC452" s="26" t="str">
        <f t="shared" si="452"/>
        <v/>
      </c>
      <c r="CD452" s="26" t="str">
        <f t="shared" si="453"/>
        <v/>
      </c>
      <c r="CE452" s="26" t="str">
        <f t="shared" si="454"/>
        <v/>
      </c>
      <c r="CF452" s="26" t="str">
        <f t="shared" si="455"/>
        <v/>
      </c>
      <c r="CG452" s="26" t="str">
        <f t="shared" si="456"/>
        <v/>
      </c>
      <c r="CH452" s="26" t="str">
        <f t="shared" si="457"/>
        <v/>
      </c>
      <c r="CI452" s="26" t="str">
        <f t="shared" si="458"/>
        <v/>
      </c>
      <c r="CJ452" s="26" t="str">
        <f t="shared" si="459"/>
        <v/>
      </c>
      <c r="CK452" s="26" t="str">
        <f t="shared" si="460"/>
        <v/>
      </c>
      <c r="CL452" s="26" t="str">
        <f t="shared" si="461"/>
        <v/>
      </c>
      <c r="CM452" s="26" t="str">
        <f t="shared" si="462"/>
        <v/>
      </c>
      <c r="CN452" s="26" t="str">
        <f t="shared" si="463"/>
        <v/>
      </c>
      <c r="CO452" s="26" t="str">
        <f t="shared" si="464"/>
        <v/>
      </c>
      <c r="CP452" s="26" t="str">
        <f t="shared" si="465"/>
        <v/>
      </c>
      <c r="CQ452" s="26" t="str">
        <f t="shared" si="466"/>
        <v/>
      </c>
      <c r="CR452" s="26" t="str">
        <f t="shared" si="467"/>
        <v/>
      </c>
      <c r="CS452" s="26" t="str">
        <f t="shared" si="468"/>
        <v/>
      </c>
      <c r="CT452" s="26" t="str">
        <f t="shared" si="469"/>
        <v/>
      </c>
      <c r="CU452" s="26" t="str">
        <f t="shared" si="470"/>
        <v/>
      </c>
      <c r="CV452" s="26" t="str">
        <f t="shared" si="471"/>
        <v/>
      </c>
      <c r="CW452" s="26" t="str">
        <f t="shared" si="472"/>
        <v/>
      </c>
      <c r="CX452" s="26" t="str">
        <f t="shared" si="473"/>
        <v/>
      </c>
      <c r="CY452" s="26" t="str">
        <f t="shared" si="474"/>
        <v/>
      </c>
      <c r="CZ452" s="26" t="str">
        <f t="shared" si="475"/>
        <v/>
      </c>
      <c r="DA452" s="26" t="str">
        <f t="shared" si="476"/>
        <v/>
      </c>
      <c r="DB452" s="26" t="str">
        <f t="shared" si="477"/>
        <v/>
      </c>
      <c r="DC452" s="26" t="str">
        <f t="shared" si="478"/>
        <v/>
      </c>
      <c r="DD452" s="26" t="str">
        <f t="shared" si="479"/>
        <v/>
      </c>
      <c r="DE452" s="26" t="str">
        <f t="shared" si="480"/>
        <v/>
      </c>
      <c r="DF452" s="26" t="str">
        <f t="shared" si="481"/>
        <v/>
      </c>
      <c r="DG452" s="26" t="str">
        <f t="shared" si="482"/>
        <v/>
      </c>
      <c r="DH452" s="26" t="str">
        <f t="shared" si="483"/>
        <v/>
      </c>
      <c r="DI452" s="26" t="str">
        <f t="shared" si="484"/>
        <v/>
      </c>
      <c r="DJ452" s="26" t="str">
        <f t="shared" si="485"/>
        <v/>
      </c>
      <c r="DK452" s="26" t="str">
        <f t="shared" si="486"/>
        <v/>
      </c>
      <c r="DL452" s="26" t="str">
        <f t="shared" si="487"/>
        <v/>
      </c>
      <c r="DM452" s="26" t="str">
        <f t="shared" si="488"/>
        <v>133. ANCILLARY OR OTHER USE</v>
      </c>
      <c r="DN452" s="26" t="str">
        <f t="shared" si="489"/>
        <v/>
      </c>
      <c r="DO452" s="26" t="str">
        <f t="shared" si="490"/>
        <v/>
      </c>
      <c r="DP452" s="26" t="str">
        <f t="shared" si="491"/>
        <v/>
      </c>
      <c r="DQ452" s="26" t="str">
        <f t="shared" si="492"/>
        <v>137. Z304  FUEL</v>
      </c>
      <c r="DR452" s="26" t="str">
        <f t="shared" si="493"/>
        <v/>
      </c>
      <c r="DS452" s="26" t="str">
        <f t="shared" si="494"/>
        <v/>
      </c>
      <c r="DT452" s="26" t="str">
        <f t="shared" si="495"/>
        <v/>
      </c>
      <c r="DU452" s="26" t="str">
        <f t="shared" si="496"/>
        <v/>
      </c>
      <c r="DV452" s="26" t="str">
        <f t="shared" si="497"/>
        <v/>
      </c>
    </row>
    <row r="453" spans="1:126" ht="75" x14ac:dyDescent="0.25">
      <c r="A453" t="s">
        <v>1942</v>
      </c>
      <c r="B453">
        <v>2021</v>
      </c>
      <c r="C453" t="s">
        <v>2046</v>
      </c>
      <c r="D453">
        <v>106990</v>
      </c>
      <c r="E453" s="19">
        <v>1321220263053</v>
      </c>
      <c r="F453" t="s">
        <v>589</v>
      </c>
      <c r="G453">
        <v>336413</v>
      </c>
      <c r="H453" t="s">
        <v>592</v>
      </c>
      <c r="I453" t="s">
        <v>593</v>
      </c>
      <c r="J453" t="s">
        <v>594</v>
      </c>
      <c r="K453" t="s">
        <v>595</v>
      </c>
      <c r="L453">
        <v>81001</v>
      </c>
      <c r="M453" s="63" t="str">
        <f t="shared" si="443"/>
        <v>89. PRODUCE THE CHEMICAL, 91. ON-SITE USE OF THE CHEMICAL, 93. AS A BYPRODUCT, 133. ANCILLARY OR OTHER USE, 137. Z304  FUEL</v>
      </c>
      <c r="N453" s="26" t="s">
        <v>2085</v>
      </c>
      <c r="O453" s="26" t="s">
        <v>2087</v>
      </c>
      <c r="P453">
        <v>1</v>
      </c>
      <c r="Q453">
        <v>0.60489999999999999</v>
      </c>
      <c r="R453">
        <v>1.6049</v>
      </c>
      <c r="S453" s="26" t="s">
        <v>1940</v>
      </c>
      <c r="T453" s="26" t="s">
        <v>1941</v>
      </c>
      <c r="U453" s="26" t="s">
        <v>1940</v>
      </c>
      <c r="V453" s="26" t="s">
        <v>1941</v>
      </c>
      <c r="W453" s="26" t="s">
        <v>1940</v>
      </c>
      <c r="X453" s="26" t="s">
        <v>1941</v>
      </c>
      <c r="Y453" s="26" t="s">
        <v>1941</v>
      </c>
      <c r="Z453" s="26" t="s">
        <v>1941</v>
      </c>
      <c r="AA453" s="26" t="s">
        <v>1941</v>
      </c>
      <c r="AB453" s="26" t="s">
        <v>1941</v>
      </c>
      <c r="AC453" s="26" t="s">
        <v>1941</v>
      </c>
      <c r="AD453" s="26" t="s">
        <v>1941</v>
      </c>
      <c r="AE453" s="26" t="s">
        <v>1941</v>
      </c>
      <c r="AF453" s="26" t="s">
        <v>1941</v>
      </c>
      <c r="AG453" s="26" t="s">
        <v>1941</v>
      </c>
      <c r="AH453" s="26" t="s">
        <v>1941</v>
      </c>
      <c r="AI453" s="26" t="s">
        <v>1941</v>
      </c>
      <c r="AJ453" s="26" t="s">
        <v>1941</v>
      </c>
      <c r="AK453" s="26" t="s">
        <v>1941</v>
      </c>
      <c r="AL453" s="26" t="s">
        <v>1941</v>
      </c>
      <c r="AM453" s="26" t="s">
        <v>1941</v>
      </c>
      <c r="AN453" s="26" t="s">
        <v>1941</v>
      </c>
      <c r="AO453" s="26" t="s">
        <v>1941</v>
      </c>
      <c r="AP453" s="26" t="s">
        <v>1941</v>
      </c>
      <c r="AQ453" s="26" t="s">
        <v>1941</v>
      </c>
      <c r="AR453" s="26" t="s">
        <v>1941</v>
      </c>
      <c r="AS453" s="26" t="s">
        <v>1941</v>
      </c>
      <c r="AT453" s="26" t="s">
        <v>1941</v>
      </c>
      <c r="AU453" s="26" t="s">
        <v>1941</v>
      </c>
      <c r="AV453" s="26" t="s">
        <v>1941</v>
      </c>
      <c r="AW453" s="26" t="s">
        <v>1941</v>
      </c>
      <c r="AX453" s="26" t="s">
        <v>1941</v>
      </c>
      <c r="AY453" s="26" t="s">
        <v>1941</v>
      </c>
      <c r="AZ453" s="26" t="s">
        <v>1941</v>
      </c>
      <c r="BA453" s="26" t="s">
        <v>1941</v>
      </c>
      <c r="BB453" s="26" t="s">
        <v>1941</v>
      </c>
      <c r="BC453" s="26" t="s">
        <v>1941</v>
      </c>
      <c r="BD453" s="26" t="s">
        <v>1941</v>
      </c>
      <c r="BE453" s="26" t="s">
        <v>1941</v>
      </c>
      <c r="BF453" s="26" t="s">
        <v>1941</v>
      </c>
      <c r="BG453" s="26" t="s">
        <v>1941</v>
      </c>
      <c r="BH453" s="26" t="s">
        <v>1941</v>
      </c>
      <c r="BI453" s="26" t="s">
        <v>1941</v>
      </c>
      <c r="BJ453" s="26" t="s">
        <v>1941</v>
      </c>
      <c r="BK453" s="26" t="s">
        <v>1940</v>
      </c>
      <c r="BL453" s="26" t="s">
        <v>1941</v>
      </c>
      <c r="BM453" s="26" t="s">
        <v>1941</v>
      </c>
      <c r="BN453" s="26" t="s">
        <v>1941</v>
      </c>
      <c r="BO453" s="26" t="s">
        <v>1940</v>
      </c>
      <c r="BP453" s="26" t="s">
        <v>1941</v>
      </c>
      <c r="BQ453" s="26" t="s">
        <v>1941</v>
      </c>
      <c r="BR453" s="26" t="s">
        <v>1941</v>
      </c>
      <c r="BS453" s="26" t="s">
        <v>1941</v>
      </c>
      <c r="BT453" s="26" t="s">
        <v>1941</v>
      </c>
      <c r="BU453" s="26" t="str">
        <f t="shared" si="444"/>
        <v>89. PRODUCE THE CHEMICAL</v>
      </c>
      <c r="BV453" s="26" t="str">
        <f t="shared" si="445"/>
        <v/>
      </c>
      <c r="BW453" s="26" t="str">
        <f t="shared" si="446"/>
        <v>91. ON-SITE USE OF THE CHEMICAL</v>
      </c>
      <c r="BX453" s="26" t="str">
        <f t="shared" si="447"/>
        <v/>
      </c>
      <c r="BY453" s="26" t="str">
        <f t="shared" si="448"/>
        <v>93. AS A BYPRODUCT</v>
      </c>
      <c r="BZ453" s="26" t="str">
        <f t="shared" si="449"/>
        <v/>
      </c>
      <c r="CA453" s="26" t="str">
        <f t="shared" si="450"/>
        <v/>
      </c>
      <c r="CB453" s="26" t="str">
        <f t="shared" si="451"/>
        <v/>
      </c>
      <c r="CC453" s="26" t="str">
        <f t="shared" si="452"/>
        <v/>
      </c>
      <c r="CD453" s="26" t="str">
        <f t="shared" si="453"/>
        <v/>
      </c>
      <c r="CE453" s="26" t="str">
        <f t="shared" si="454"/>
        <v/>
      </c>
      <c r="CF453" s="26" t="str">
        <f t="shared" si="455"/>
        <v/>
      </c>
      <c r="CG453" s="26" t="str">
        <f t="shared" si="456"/>
        <v/>
      </c>
      <c r="CH453" s="26" t="str">
        <f t="shared" si="457"/>
        <v/>
      </c>
      <c r="CI453" s="26" t="str">
        <f t="shared" si="458"/>
        <v/>
      </c>
      <c r="CJ453" s="26" t="str">
        <f t="shared" si="459"/>
        <v/>
      </c>
      <c r="CK453" s="26" t="str">
        <f t="shared" si="460"/>
        <v/>
      </c>
      <c r="CL453" s="26" t="str">
        <f t="shared" si="461"/>
        <v/>
      </c>
      <c r="CM453" s="26" t="str">
        <f t="shared" si="462"/>
        <v/>
      </c>
      <c r="CN453" s="26" t="str">
        <f t="shared" si="463"/>
        <v/>
      </c>
      <c r="CO453" s="26" t="str">
        <f t="shared" si="464"/>
        <v/>
      </c>
      <c r="CP453" s="26" t="str">
        <f t="shared" si="465"/>
        <v/>
      </c>
      <c r="CQ453" s="26" t="str">
        <f t="shared" si="466"/>
        <v/>
      </c>
      <c r="CR453" s="26" t="str">
        <f t="shared" si="467"/>
        <v/>
      </c>
      <c r="CS453" s="26" t="str">
        <f t="shared" si="468"/>
        <v/>
      </c>
      <c r="CT453" s="26" t="str">
        <f t="shared" si="469"/>
        <v/>
      </c>
      <c r="CU453" s="26" t="str">
        <f t="shared" si="470"/>
        <v/>
      </c>
      <c r="CV453" s="26" t="str">
        <f t="shared" si="471"/>
        <v/>
      </c>
      <c r="CW453" s="26" t="str">
        <f t="shared" si="472"/>
        <v/>
      </c>
      <c r="CX453" s="26" t="str">
        <f t="shared" si="473"/>
        <v/>
      </c>
      <c r="CY453" s="26" t="str">
        <f t="shared" si="474"/>
        <v/>
      </c>
      <c r="CZ453" s="26" t="str">
        <f t="shared" si="475"/>
        <v/>
      </c>
      <c r="DA453" s="26" t="str">
        <f t="shared" si="476"/>
        <v/>
      </c>
      <c r="DB453" s="26" t="str">
        <f t="shared" si="477"/>
        <v/>
      </c>
      <c r="DC453" s="26" t="str">
        <f t="shared" si="478"/>
        <v/>
      </c>
      <c r="DD453" s="26" t="str">
        <f t="shared" si="479"/>
        <v/>
      </c>
      <c r="DE453" s="26" t="str">
        <f t="shared" si="480"/>
        <v/>
      </c>
      <c r="DF453" s="26" t="str">
        <f t="shared" si="481"/>
        <v/>
      </c>
      <c r="DG453" s="26" t="str">
        <f t="shared" si="482"/>
        <v/>
      </c>
      <c r="DH453" s="26" t="str">
        <f t="shared" si="483"/>
        <v/>
      </c>
      <c r="DI453" s="26" t="str">
        <f t="shared" si="484"/>
        <v/>
      </c>
      <c r="DJ453" s="26" t="str">
        <f t="shared" si="485"/>
        <v/>
      </c>
      <c r="DK453" s="26" t="str">
        <f t="shared" si="486"/>
        <v/>
      </c>
      <c r="DL453" s="26" t="str">
        <f t="shared" si="487"/>
        <v/>
      </c>
      <c r="DM453" s="26" t="str">
        <f t="shared" si="488"/>
        <v>133. ANCILLARY OR OTHER USE</v>
      </c>
      <c r="DN453" s="26" t="str">
        <f t="shared" si="489"/>
        <v/>
      </c>
      <c r="DO453" s="26" t="str">
        <f t="shared" si="490"/>
        <v/>
      </c>
      <c r="DP453" s="26" t="str">
        <f t="shared" si="491"/>
        <v/>
      </c>
      <c r="DQ453" s="26" t="str">
        <f t="shared" si="492"/>
        <v>137. Z304  FUEL</v>
      </c>
      <c r="DR453" s="26" t="str">
        <f t="shared" si="493"/>
        <v/>
      </c>
      <c r="DS453" s="26" t="str">
        <f t="shared" si="494"/>
        <v/>
      </c>
      <c r="DT453" s="26" t="str">
        <f t="shared" si="495"/>
        <v/>
      </c>
      <c r="DU453" s="26" t="str">
        <f t="shared" si="496"/>
        <v/>
      </c>
      <c r="DV453" s="26" t="str">
        <f t="shared" si="497"/>
        <v/>
      </c>
    </row>
    <row r="454" spans="1:126" ht="45" x14ac:dyDescent="0.25">
      <c r="A454" t="s">
        <v>1942</v>
      </c>
      <c r="B454">
        <v>2016</v>
      </c>
      <c r="C454" t="s">
        <v>2046</v>
      </c>
      <c r="D454">
        <v>106990</v>
      </c>
      <c r="E454" s="19">
        <v>1316215734551</v>
      </c>
      <c r="F454" t="s">
        <v>598</v>
      </c>
      <c r="G454">
        <v>336413</v>
      </c>
      <c r="H454" t="s">
        <v>599</v>
      </c>
      <c r="I454" t="s">
        <v>600</v>
      </c>
      <c r="J454" t="s">
        <v>601</v>
      </c>
      <c r="K454" t="s">
        <v>213</v>
      </c>
      <c r="L454">
        <v>99224</v>
      </c>
      <c r="M454" s="26" t="str">
        <f t="shared" si="443"/>
        <v>89. PRODUCE THE CHEMICAL, 91. ON-SITE USE OF THE CHEMICAL, 93. AS A BYPRODUCT, 133. ANCILLARY OR OTHER USE</v>
      </c>
      <c r="N454" s="26" t="s">
        <v>2085</v>
      </c>
      <c r="O454" s="26" t="s">
        <v>2087</v>
      </c>
      <c r="P454">
        <v>0</v>
      </c>
      <c r="Q454">
        <v>3.8</v>
      </c>
      <c r="R454">
        <v>3.8</v>
      </c>
      <c r="S454" s="26" t="s">
        <v>1940</v>
      </c>
      <c r="T454" s="26" t="s">
        <v>1941</v>
      </c>
      <c r="U454" s="26" t="s">
        <v>1940</v>
      </c>
      <c r="V454" s="26" t="s">
        <v>1941</v>
      </c>
      <c r="W454" s="26" t="s">
        <v>1940</v>
      </c>
      <c r="X454" s="26" t="s">
        <v>1941</v>
      </c>
      <c r="Y454" s="26" t="s">
        <v>1941</v>
      </c>
      <c r="AE454" s="26" t="s">
        <v>1941</v>
      </c>
      <c r="AR454" s="26" t="s">
        <v>1941</v>
      </c>
      <c r="AS454" s="26" t="s">
        <v>1941</v>
      </c>
      <c r="AT454" s="26" t="s">
        <v>1941</v>
      </c>
      <c r="AV454" s="26" t="s">
        <v>1941</v>
      </c>
      <c r="BD454" s="26" t="s">
        <v>1941</v>
      </c>
      <c r="BK454" s="26" t="s">
        <v>1940</v>
      </c>
      <c r="BU454" s="26" t="str">
        <f t="shared" si="444"/>
        <v>89. PRODUCE THE CHEMICAL</v>
      </c>
      <c r="BV454" s="26" t="str">
        <f t="shared" si="445"/>
        <v/>
      </c>
      <c r="BW454" s="26" t="str">
        <f t="shared" si="446"/>
        <v>91. ON-SITE USE OF THE CHEMICAL</v>
      </c>
      <c r="BX454" s="26" t="str">
        <f t="shared" si="447"/>
        <v/>
      </c>
      <c r="BY454" s="26" t="str">
        <f t="shared" si="448"/>
        <v>93. AS A BYPRODUCT</v>
      </c>
      <c r="BZ454" s="26" t="str">
        <f t="shared" si="449"/>
        <v/>
      </c>
      <c r="CA454" s="26" t="str">
        <f t="shared" si="450"/>
        <v/>
      </c>
      <c r="CB454" s="26" t="str">
        <f t="shared" si="451"/>
        <v/>
      </c>
      <c r="CC454" s="26" t="str">
        <f t="shared" si="452"/>
        <v/>
      </c>
      <c r="CD454" s="26" t="str">
        <f t="shared" si="453"/>
        <v/>
      </c>
      <c r="CE454" s="26" t="str">
        <f t="shared" si="454"/>
        <v/>
      </c>
      <c r="CF454" s="26" t="str">
        <f t="shared" si="455"/>
        <v/>
      </c>
      <c r="CG454" s="26" t="str">
        <f t="shared" si="456"/>
        <v/>
      </c>
      <c r="CH454" s="26" t="str">
        <f t="shared" si="457"/>
        <v/>
      </c>
      <c r="CI454" s="26" t="str">
        <f t="shared" si="458"/>
        <v/>
      </c>
      <c r="CJ454" s="26" t="str">
        <f t="shared" si="459"/>
        <v/>
      </c>
      <c r="CK454" s="26" t="str">
        <f t="shared" si="460"/>
        <v/>
      </c>
      <c r="CL454" s="26" t="str">
        <f t="shared" si="461"/>
        <v/>
      </c>
      <c r="CM454" s="26" t="str">
        <f t="shared" si="462"/>
        <v/>
      </c>
      <c r="CN454" s="26" t="str">
        <f t="shared" si="463"/>
        <v/>
      </c>
      <c r="CO454" s="26" t="str">
        <f t="shared" si="464"/>
        <v/>
      </c>
      <c r="CP454" s="26" t="str">
        <f t="shared" si="465"/>
        <v/>
      </c>
      <c r="CQ454" s="26" t="str">
        <f t="shared" si="466"/>
        <v/>
      </c>
      <c r="CR454" s="26" t="str">
        <f t="shared" si="467"/>
        <v/>
      </c>
      <c r="CS454" s="26" t="str">
        <f t="shared" si="468"/>
        <v/>
      </c>
      <c r="CT454" s="26" t="str">
        <f t="shared" si="469"/>
        <v/>
      </c>
      <c r="CU454" s="26" t="str">
        <f t="shared" si="470"/>
        <v/>
      </c>
      <c r="CV454" s="26" t="str">
        <f t="shared" si="471"/>
        <v/>
      </c>
      <c r="CW454" s="26" t="str">
        <f t="shared" si="472"/>
        <v/>
      </c>
      <c r="CX454" s="26" t="str">
        <f t="shared" si="473"/>
        <v/>
      </c>
      <c r="CY454" s="26" t="str">
        <f t="shared" si="474"/>
        <v/>
      </c>
      <c r="CZ454" s="26" t="str">
        <f t="shared" si="475"/>
        <v/>
      </c>
      <c r="DA454" s="26" t="str">
        <f t="shared" si="476"/>
        <v/>
      </c>
      <c r="DB454" s="26" t="str">
        <f t="shared" si="477"/>
        <v/>
      </c>
      <c r="DC454" s="26" t="str">
        <f t="shared" si="478"/>
        <v/>
      </c>
      <c r="DD454" s="26" t="str">
        <f t="shared" si="479"/>
        <v/>
      </c>
      <c r="DE454" s="26" t="str">
        <f t="shared" si="480"/>
        <v/>
      </c>
      <c r="DF454" s="26" t="str">
        <f t="shared" si="481"/>
        <v/>
      </c>
      <c r="DG454" s="26" t="str">
        <f t="shared" si="482"/>
        <v/>
      </c>
      <c r="DH454" s="26" t="str">
        <f t="shared" si="483"/>
        <v/>
      </c>
      <c r="DI454" s="26" t="str">
        <f t="shared" si="484"/>
        <v/>
      </c>
      <c r="DJ454" s="26" t="str">
        <f t="shared" si="485"/>
        <v/>
      </c>
      <c r="DK454" s="26" t="str">
        <f t="shared" si="486"/>
        <v/>
      </c>
      <c r="DL454" s="26" t="str">
        <f t="shared" si="487"/>
        <v/>
      </c>
      <c r="DM454" s="26" t="str">
        <f t="shared" si="488"/>
        <v>133. ANCILLARY OR OTHER USE</v>
      </c>
      <c r="DN454" s="26" t="str">
        <f t="shared" si="489"/>
        <v/>
      </c>
      <c r="DO454" s="26" t="str">
        <f t="shared" si="490"/>
        <v/>
      </c>
      <c r="DP454" s="26" t="str">
        <f t="shared" si="491"/>
        <v/>
      </c>
      <c r="DQ454" s="26" t="str">
        <f t="shared" si="492"/>
        <v/>
      </c>
      <c r="DR454" s="26" t="str">
        <f t="shared" si="493"/>
        <v/>
      </c>
      <c r="DS454" s="26" t="str">
        <f t="shared" si="494"/>
        <v/>
      </c>
      <c r="DT454" s="26" t="str">
        <f t="shared" si="495"/>
        <v/>
      </c>
      <c r="DU454" s="26" t="str">
        <f t="shared" si="496"/>
        <v/>
      </c>
      <c r="DV454" s="26" t="str">
        <f t="shared" si="497"/>
        <v/>
      </c>
    </row>
    <row r="455" spans="1:126" ht="45" x14ac:dyDescent="0.25">
      <c r="A455" t="s">
        <v>1942</v>
      </c>
      <c r="B455">
        <v>2017</v>
      </c>
      <c r="C455" t="s">
        <v>2046</v>
      </c>
      <c r="D455">
        <v>106990</v>
      </c>
      <c r="E455" s="19">
        <v>1317216573028</v>
      </c>
      <c r="F455" t="s">
        <v>598</v>
      </c>
      <c r="G455">
        <v>336413</v>
      </c>
      <c r="H455" t="s">
        <v>599</v>
      </c>
      <c r="I455" t="s">
        <v>600</v>
      </c>
      <c r="J455" t="s">
        <v>601</v>
      </c>
      <c r="K455" t="s">
        <v>213</v>
      </c>
      <c r="L455">
        <v>99224</v>
      </c>
      <c r="M455" s="26" t="str">
        <f t="shared" si="443"/>
        <v>89. PRODUCE THE CHEMICAL, 91. ON-SITE USE OF THE CHEMICAL, 93. AS A BYPRODUCT, 133. ANCILLARY OR OTHER USE</v>
      </c>
      <c r="N455" s="26" t="s">
        <v>2085</v>
      </c>
      <c r="O455" s="26" t="s">
        <v>2087</v>
      </c>
      <c r="P455">
        <v>0</v>
      </c>
      <c r="Q455">
        <v>10</v>
      </c>
      <c r="R455">
        <v>10</v>
      </c>
      <c r="S455" s="26" t="s">
        <v>1940</v>
      </c>
      <c r="T455" s="26" t="s">
        <v>1941</v>
      </c>
      <c r="U455" s="26" t="s">
        <v>1940</v>
      </c>
      <c r="V455" s="26" t="s">
        <v>1941</v>
      </c>
      <c r="W455" s="26" t="s">
        <v>1940</v>
      </c>
      <c r="X455" s="26" t="s">
        <v>1941</v>
      </c>
      <c r="Y455" s="26" t="s">
        <v>1941</v>
      </c>
      <c r="AE455" s="26" t="s">
        <v>1941</v>
      </c>
      <c r="AR455" s="26" t="s">
        <v>1941</v>
      </c>
      <c r="AS455" s="26" t="s">
        <v>1941</v>
      </c>
      <c r="AT455" s="26" t="s">
        <v>1941</v>
      </c>
      <c r="AV455" s="26" t="s">
        <v>1941</v>
      </c>
      <c r="BD455" s="26" t="s">
        <v>1941</v>
      </c>
      <c r="BK455" s="26" t="s">
        <v>1940</v>
      </c>
      <c r="BU455" s="26" t="str">
        <f t="shared" si="444"/>
        <v>89. PRODUCE THE CHEMICAL</v>
      </c>
      <c r="BV455" s="26" t="str">
        <f t="shared" si="445"/>
        <v/>
      </c>
      <c r="BW455" s="26" t="str">
        <f t="shared" si="446"/>
        <v>91. ON-SITE USE OF THE CHEMICAL</v>
      </c>
      <c r="BX455" s="26" t="str">
        <f t="shared" si="447"/>
        <v/>
      </c>
      <c r="BY455" s="26" t="str">
        <f t="shared" si="448"/>
        <v>93. AS A BYPRODUCT</v>
      </c>
      <c r="BZ455" s="26" t="str">
        <f t="shared" si="449"/>
        <v/>
      </c>
      <c r="CA455" s="26" t="str">
        <f t="shared" si="450"/>
        <v/>
      </c>
      <c r="CB455" s="26" t="str">
        <f t="shared" si="451"/>
        <v/>
      </c>
      <c r="CC455" s="26" t="str">
        <f t="shared" si="452"/>
        <v/>
      </c>
      <c r="CD455" s="26" t="str">
        <f t="shared" si="453"/>
        <v/>
      </c>
      <c r="CE455" s="26" t="str">
        <f t="shared" si="454"/>
        <v/>
      </c>
      <c r="CF455" s="26" t="str">
        <f t="shared" si="455"/>
        <v/>
      </c>
      <c r="CG455" s="26" t="str">
        <f t="shared" si="456"/>
        <v/>
      </c>
      <c r="CH455" s="26" t="str">
        <f t="shared" si="457"/>
        <v/>
      </c>
      <c r="CI455" s="26" t="str">
        <f t="shared" si="458"/>
        <v/>
      </c>
      <c r="CJ455" s="26" t="str">
        <f t="shared" si="459"/>
        <v/>
      </c>
      <c r="CK455" s="26" t="str">
        <f t="shared" si="460"/>
        <v/>
      </c>
      <c r="CL455" s="26" t="str">
        <f t="shared" si="461"/>
        <v/>
      </c>
      <c r="CM455" s="26" t="str">
        <f t="shared" si="462"/>
        <v/>
      </c>
      <c r="CN455" s="26" t="str">
        <f t="shared" si="463"/>
        <v/>
      </c>
      <c r="CO455" s="26" t="str">
        <f t="shared" si="464"/>
        <v/>
      </c>
      <c r="CP455" s="26" t="str">
        <f t="shared" si="465"/>
        <v/>
      </c>
      <c r="CQ455" s="26" t="str">
        <f t="shared" si="466"/>
        <v/>
      </c>
      <c r="CR455" s="26" t="str">
        <f t="shared" si="467"/>
        <v/>
      </c>
      <c r="CS455" s="26" t="str">
        <f t="shared" si="468"/>
        <v/>
      </c>
      <c r="CT455" s="26" t="str">
        <f t="shared" si="469"/>
        <v/>
      </c>
      <c r="CU455" s="26" t="str">
        <f t="shared" si="470"/>
        <v/>
      </c>
      <c r="CV455" s="26" t="str">
        <f t="shared" si="471"/>
        <v/>
      </c>
      <c r="CW455" s="26" t="str">
        <f t="shared" si="472"/>
        <v/>
      </c>
      <c r="CX455" s="26" t="str">
        <f t="shared" si="473"/>
        <v/>
      </c>
      <c r="CY455" s="26" t="str">
        <f t="shared" si="474"/>
        <v/>
      </c>
      <c r="CZ455" s="26" t="str">
        <f t="shared" si="475"/>
        <v/>
      </c>
      <c r="DA455" s="26" t="str">
        <f t="shared" si="476"/>
        <v/>
      </c>
      <c r="DB455" s="26" t="str">
        <f t="shared" si="477"/>
        <v/>
      </c>
      <c r="DC455" s="26" t="str">
        <f t="shared" si="478"/>
        <v/>
      </c>
      <c r="DD455" s="26" t="str">
        <f t="shared" si="479"/>
        <v/>
      </c>
      <c r="DE455" s="26" t="str">
        <f t="shared" si="480"/>
        <v/>
      </c>
      <c r="DF455" s="26" t="str">
        <f t="shared" si="481"/>
        <v/>
      </c>
      <c r="DG455" s="26" t="str">
        <f t="shared" si="482"/>
        <v/>
      </c>
      <c r="DH455" s="26" t="str">
        <f t="shared" si="483"/>
        <v/>
      </c>
      <c r="DI455" s="26" t="str">
        <f t="shared" si="484"/>
        <v/>
      </c>
      <c r="DJ455" s="26" t="str">
        <f t="shared" si="485"/>
        <v/>
      </c>
      <c r="DK455" s="26" t="str">
        <f t="shared" si="486"/>
        <v/>
      </c>
      <c r="DL455" s="26" t="str">
        <f t="shared" si="487"/>
        <v/>
      </c>
      <c r="DM455" s="26" t="str">
        <f t="shared" si="488"/>
        <v>133. ANCILLARY OR OTHER USE</v>
      </c>
      <c r="DN455" s="26" t="str">
        <f t="shared" si="489"/>
        <v/>
      </c>
      <c r="DO455" s="26" t="str">
        <f t="shared" si="490"/>
        <v/>
      </c>
      <c r="DP455" s="26" t="str">
        <f t="shared" si="491"/>
        <v/>
      </c>
      <c r="DQ455" s="26" t="str">
        <f t="shared" si="492"/>
        <v/>
      </c>
      <c r="DR455" s="26" t="str">
        <f t="shared" si="493"/>
        <v/>
      </c>
      <c r="DS455" s="26" t="str">
        <f t="shared" si="494"/>
        <v/>
      </c>
      <c r="DT455" s="26" t="str">
        <f t="shared" si="495"/>
        <v/>
      </c>
      <c r="DU455" s="26" t="str">
        <f t="shared" si="496"/>
        <v/>
      </c>
      <c r="DV455" s="26" t="str">
        <f t="shared" si="497"/>
        <v/>
      </c>
    </row>
    <row r="456" spans="1:126" ht="75" x14ac:dyDescent="0.25">
      <c r="A456" t="s">
        <v>1942</v>
      </c>
      <c r="B456">
        <v>2018</v>
      </c>
      <c r="C456" t="s">
        <v>2046</v>
      </c>
      <c r="D456">
        <v>106990</v>
      </c>
      <c r="E456" s="19">
        <v>1318217417916</v>
      </c>
      <c r="F456" t="s">
        <v>598</v>
      </c>
      <c r="G456">
        <v>336413</v>
      </c>
      <c r="H456" t="s">
        <v>599</v>
      </c>
      <c r="I456" t="s">
        <v>600</v>
      </c>
      <c r="J456" t="s">
        <v>601</v>
      </c>
      <c r="K456" t="s">
        <v>213</v>
      </c>
      <c r="L456">
        <v>99224</v>
      </c>
      <c r="M456" s="26" t="str">
        <f t="shared" si="443"/>
        <v>89. PRODUCE THE CHEMICAL, 91. ON-SITE USE OF THE CHEMICAL, 93. AS A BYPRODUCT, 133. ANCILLARY OR OTHER USE, 137. Z304  FUEL</v>
      </c>
      <c r="N456" s="26" t="s">
        <v>2085</v>
      </c>
      <c r="O456" s="26" t="s">
        <v>2087</v>
      </c>
      <c r="P456">
        <v>0</v>
      </c>
      <c r="Q456">
        <v>11</v>
      </c>
      <c r="R456">
        <v>11</v>
      </c>
      <c r="S456" s="26" t="s">
        <v>1940</v>
      </c>
      <c r="T456" s="26" t="s">
        <v>1941</v>
      </c>
      <c r="U456" s="26" t="s">
        <v>1940</v>
      </c>
      <c r="V456" s="26" t="s">
        <v>1941</v>
      </c>
      <c r="W456" s="26" t="s">
        <v>1940</v>
      </c>
      <c r="X456" s="26" t="s">
        <v>1941</v>
      </c>
      <c r="Y456" s="26" t="s">
        <v>1941</v>
      </c>
      <c r="Z456" s="26" t="s">
        <v>1941</v>
      </c>
      <c r="AA456" s="26" t="s">
        <v>1941</v>
      </c>
      <c r="AB456" s="26" t="s">
        <v>1941</v>
      </c>
      <c r="AC456" s="26" t="s">
        <v>1941</v>
      </c>
      <c r="AD456" s="26" t="s">
        <v>1941</v>
      </c>
      <c r="AE456" s="26" t="s">
        <v>1941</v>
      </c>
      <c r="AF456" s="26" t="s">
        <v>1941</v>
      </c>
      <c r="AG456" s="26" t="s">
        <v>1941</v>
      </c>
      <c r="AH456" s="26" t="s">
        <v>1941</v>
      </c>
      <c r="AI456" s="26" t="s">
        <v>1941</v>
      </c>
      <c r="AJ456" s="26" t="s">
        <v>1941</v>
      </c>
      <c r="AK456" s="26" t="s">
        <v>1941</v>
      </c>
      <c r="AL456" s="26" t="s">
        <v>1941</v>
      </c>
      <c r="AM456" s="26" t="s">
        <v>1941</v>
      </c>
      <c r="AN456" s="26" t="s">
        <v>1941</v>
      </c>
      <c r="AO456" s="26" t="s">
        <v>1941</v>
      </c>
      <c r="AP456" s="26" t="s">
        <v>1941</v>
      </c>
      <c r="AQ456" s="26" t="s">
        <v>1941</v>
      </c>
      <c r="AR456" s="26" t="s">
        <v>1941</v>
      </c>
      <c r="AS456" s="26" t="s">
        <v>1941</v>
      </c>
      <c r="AT456" s="26" t="s">
        <v>1941</v>
      </c>
      <c r="AU456" s="26" t="s">
        <v>1941</v>
      </c>
      <c r="AV456" s="26" t="s">
        <v>1941</v>
      </c>
      <c r="AW456" s="26" t="s">
        <v>1941</v>
      </c>
      <c r="AX456" s="26" t="s">
        <v>1941</v>
      </c>
      <c r="AY456" s="26" t="s">
        <v>1941</v>
      </c>
      <c r="AZ456" s="26" t="s">
        <v>1941</v>
      </c>
      <c r="BA456" s="26" t="s">
        <v>1941</v>
      </c>
      <c r="BB456" s="26" t="s">
        <v>1941</v>
      </c>
      <c r="BC456" s="26" t="s">
        <v>1941</v>
      </c>
      <c r="BD456" s="26" t="s">
        <v>1941</v>
      </c>
      <c r="BE456" s="26" t="s">
        <v>1941</v>
      </c>
      <c r="BF456" s="26" t="s">
        <v>1941</v>
      </c>
      <c r="BG456" s="26" t="s">
        <v>1941</v>
      </c>
      <c r="BH456" s="26" t="s">
        <v>1941</v>
      </c>
      <c r="BI456" s="26" t="s">
        <v>1941</v>
      </c>
      <c r="BJ456" s="26" t="s">
        <v>1941</v>
      </c>
      <c r="BK456" s="26" t="s">
        <v>1940</v>
      </c>
      <c r="BL456" s="26" t="s">
        <v>1941</v>
      </c>
      <c r="BM456" s="26" t="s">
        <v>1941</v>
      </c>
      <c r="BN456" s="26" t="s">
        <v>1941</v>
      </c>
      <c r="BO456" s="26" t="s">
        <v>1940</v>
      </c>
      <c r="BP456" s="26" t="s">
        <v>1941</v>
      </c>
      <c r="BQ456" s="26" t="s">
        <v>1941</v>
      </c>
      <c r="BR456" s="26" t="s">
        <v>1941</v>
      </c>
      <c r="BS456" s="26" t="s">
        <v>1941</v>
      </c>
      <c r="BT456" s="26" t="s">
        <v>1941</v>
      </c>
      <c r="BU456" s="26" t="str">
        <f t="shared" si="444"/>
        <v>89. PRODUCE THE CHEMICAL</v>
      </c>
      <c r="BV456" s="26" t="str">
        <f t="shared" si="445"/>
        <v/>
      </c>
      <c r="BW456" s="26" t="str">
        <f t="shared" si="446"/>
        <v>91. ON-SITE USE OF THE CHEMICAL</v>
      </c>
      <c r="BX456" s="26" t="str">
        <f t="shared" si="447"/>
        <v/>
      </c>
      <c r="BY456" s="26" t="str">
        <f t="shared" si="448"/>
        <v>93. AS A BYPRODUCT</v>
      </c>
      <c r="BZ456" s="26" t="str">
        <f t="shared" si="449"/>
        <v/>
      </c>
      <c r="CA456" s="26" t="str">
        <f t="shared" si="450"/>
        <v/>
      </c>
      <c r="CB456" s="26" t="str">
        <f t="shared" si="451"/>
        <v/>
      </c>
      <c r="CC456" s="26" t="str">
        <f t="shared" si="452"/>
        <v/>
      </c>
      <c r="CD456" s="26" t="str">
        <f t="shared" si="453"/>
        <v/>
      </c>
      <c r="CE456" s="26" t="str">
        <f t="shared" si="454"/>
        <v/>
      </c>
      <c r="CF456" s="26" t="str">
        <f t="shared" si="455"/>
        <v/>
      </c>
      <c r="CG456" s="26" t="str">
        <f t="shared" si="456"/>
        <v/>
      </c>
      <c r="CH456" s="26" t="str">
        <f t="shared" si="457"/>
        <v/>
      </c>
      <c r="CI456" s="26" t="str">
        <f t="shared" si="458"/>
        <v/>
      </c>
      <c r="CJ456" s="26" t="str">
        <f t="shared" si="459"/>
        <v/>
      </c>
      <c r="CK456" s="26" t="str">
        <f t="shared" si="460"/>
        <v/>
      </c>
      <c r="CL456" s="26" t="str">
        <f t="shared" si="461"/>
        <v/>
      </c>
      <c r="CM456" s="26" t="str">
        <f t="shared" si="462"/>
        <v/>
      </c>
      <c r="CN456" s="26" t="str">
        <f t="shared" si="463"/>
        <v/>
      </c>
      <c r="CO456" s="26" t="str">
        <f t="shared" si="464"/>
        <v/>
      </c>
      <c r="CP456" s="26" t="str">
        <f t="shared" si="465"/>
        <v/>
      </c>
      <c r="CQ456" s="26" t="str">
        <f t="shared" si="466"/>
        <v/>
      </c>
      <c r="CR456" s="26" t="str">
        <f t="shared" si="467"/>
        <v/>
      </c>
      <c r="CS456" s="26" t="str">
        <f t="shared" si="468"/>
        <v/>
      </c>
      <c r="CT456" s="26" t="str">
        <f t="shared" si="469"/>
        <v/>
      </c>
      <c r="CU456" s="26" t="str">
        <f t="shared" si="470"/>
        <v/>
      </c>
      <c r="CV456" s="26" t="str">
        <f t="shared" si="471"/>
        <v/>
      </c>
      <c r="CW456" s="26" t="str">
        <f t="shared" si="472"/>
        <v/>
      </c>
      <c r="CX456" s="26" t="str">
        <f t="shared" si="473"/>
        <v/>
      </c>
      <c r="CY456" s="26" t="str">
        <f t="shared" si="474"/>
        <v/>
      </c>
      <c r="CZ456" s="26" t="str">
        <f t="shared" si="475"/>
        <v/>
      </c>
      <c r="DA456" s="26" t="str">
        <f t="shared" si="476"/>
        <v/>
      </c>
      <c r="DB456" s="26" t="str">
        <f t="shared" si="477"/>
        <v/>
      </c>
      <c r="DC456" s="26" t="str">
        <f t="shared" si="478"/>
        <v/>
      </c>
      <c r="DD456" s="26" t="str">
        <f t="shared" si="479"/>
        <v/>
      </c>
      <c r="DE456" s="26" t="str">
        <f t="shared" si="480"/>
        <v/>
      </c>
      <c r="DF456" s="26" t="str">
        <f t="shared" si="481"/>
        <v/>
      </c>
      <c r="DG456" s="26" t="str">
        <f t="shared" si="482"/>
        <v/>
      </c>
      <c r="DH456" s="26" t="str">
        <f t="shared" si="483"/>
        <v/>
      </c>
      <c r="DI456" s="26" t="str">
        <f t="shared" si="484"/>
        <v/>
      </c>
      <c r="DJ456" s="26" t="str">
        <f t="shared" si="485"/>
        <v/>
      </c>
      <c r="DK456" s="26" t="str">
        <f t="shared" si="486"/>
        <v/>
      </c>
      <c r="DL456" s="26" t="str">
        <f t="shared" si="487"/>
        <v/>
      </c>
      <c r="DM456" s="26" t="str">
        <f t="shared" si="488"/>
        <v>133. ANCILLARY OR OTHER USE</v>
      </c>
      <c r="DN456" s="26" t="str">
        <f t="shared" si="489"/>
        <v/>
      </c>
      <c r="DO456" s="26" t="str">
        <f t="shared" si="490"/>
        <v/>
      </c>
      <c r="DP456" s="26" t="str">
        <f t="shared" si="491"/>
        <v/>
      </c>
      <c r="DQ456" s="26" t="str">
        <f t="shared" si="492"/>
        <v>137. Z304  FUEL</v>
      </c>
      <c r="DR456" s="26" t="str">
        <f t="shared" si="493"/>
        <v/>
      </c>
      <c r="DS456" s="26" t="str">
        <f t="shared" si="494"/>
        <v/>
      </c>
      <c r="DT456" s="26" t="str">
        <f t="shared" si="495"/>
        <v/>
      </c>
      <c r="DU456" s="26" t="str">
        <f t="shared" si="496"/>
        <v/>
      </c>
      <c r="DV456" s="26" t="str">
        <f t="shared" si="497"/>
        <v/>
      </c>
    </row>
    <row r="457" spans="1:126" ht="75" x14ac:dyDescent="0.25">
      <c r="A457" t="s">
        <v>1942</v>
      </c>
      <c r="B457">
        <v>2019</v>
      </c>
      <c r="C457" t="s">
        <v>2046</v>
      </c>
      <c r="D457">
        <v>106990</v>
      </c>
      <c r="E457" s="19">
        <v>1319218267452</v>
      </c>
      <c r="F457" t="s">
        <v>598</v>
      </c>
      <c r="G457">
        <v>336413</v>
      </c>
      <c r="H457" t="s">
        <v>599</v>
      </c>
      <c r="I457" t="s">
        <v>600</v>
      </c>
      <c r="J457" t="s">
        <v>601</v>
      </c>
      <c r="K457" t="s">
        <v>213</v>
      </c>
      <c r="L457">
        <v>99224</v>
      </c>
      <c r="M457" s="26" t="str">
        <f t="shared" si="443"/>
        <v>89. PRODUCE THE CHEMICAL, 91. ON-SITE USE OF THE CHEMICAL, 93. AS A BYPRODUCT, 133. ANCILLARY OR OTHER USE, 137. Z304  FUEL</v>
      </c>
      <c r="N457" s="26" t="s">
        <v>2085</v>
      </c>
      <c r="O457" s="26" t="s">
        <v>2087</v>
      </c>
      <c r="P457">
        <v>0</v>
      </c>
      <c r="Q457">
        <v>14</v>
      </c>
      <c r="R457">
        <v>14</v>
      </c>
      <c r="S457" s="26" t="s">
        <v>1940</v>
      </c>
      <c r="T457" s="26" t="s">
        <v>1941</v>
      </c>
      <c r="U457" s="26" t="s">
        <v>1940</v>
      </c>
      <c r="V457" s="26" t="s">
        <v>1941</v>
      </c>
      <c r="W457" s="26" t="s">
        <v>1940</v>
      </c>
      <c r="X457" s="26" t="s">
        <v>1941</v>
      </c>
      <c r="Y457" s="26" t="s">
        <v>1941</v>
      </c>
      <c r="Z457" s="26" t="s">
        <v>1941</v>
      </c>
      <c r="AA457" s="26" t="s">
        <v>1941</v>
      </c>
      <c r="AB457" s="26" t="s">
        <v>1941</v>
      </c>
      <c r="AC457" s="26" t="s">
        <v>1941</v>
      </c>
      <c r="AD457" s="26" t="s">
        <v>1941</v>
      </c>
      <c r="AE457" s="26" t="s">
        <v>1941</v>
      </c>
      <c r="AF457" s="26" t="s">
        <v>1941</v>
      </c>
      <c r="AG457" s="26" t="s">
        <v>1941</v>
      </c>
      <c r="AH457" s="26" t="s">
        <v>1941</v>
      </c>
      <c r="AI457" s="26" t="s">
        <v>1941</v>
      </c>
      <c r="AJ457" s="26" t="s">
        <v>1941</v>
      </c>
      <c r="AK457" s="26" t="s">
        <v>1941</v>
      </c>
      <c r="AL457" s="26" t="s">
        <v>1941</v>
      </c>
      <c r="AM457" s="26" t="s">
        <v>1941</v>
      </c>
      <c r="AN457" s="26" t="s">
        <v>1941</v>
      </c>
      <c r="AO457" s="26" t="s">
        <v>1941</v>
      </c>
      <c r="AP457" s="26" t="s">
        <v>1941</v>
      </c>
      <c r="AQ457" s="26" t="s">
        <v>1941</v>
      </c>
      <c r="AR457" s="26" t="s">
        <v>1941</v>
      </c>
      <c r="AS457" s="26" t="s">
        <v>1941</v>
      </c>
      <c r="AT457" s="26" t="s">
        <v>1941</v>
      </c>
      <c r="AU457" s="26" t="s">
        <v>1941</v>
      </c>
      <c r="AV457" s="26" t="s">
        <v>1941</v>
      </c>
      <c r="AW457" s="26" t="s">
        <v>1941</v>
      </c>
      <c r="AX457" s="26" t="s">
        <v>1941</v>
      </c>
      <c r="AY457" s="26" t="s">
        <v>1941</v>
      </c>
      <c r="AZ457" s="26" t="s">
        <v>1941</v>
      </c>
      <c r="BA457" s="26" t="s">
        <v>1941</v>
      </c>
      <c r="BB457" s="26" t="s">
        <v>1941</v>
      </c>
      <c r="BC457" s="26" t="s">
        <v>1941</v>
      </c>
      <c r="BD457" s="26" t="s">
        <v>1941</v>
      </c>
      <c r="BE457" s="26" t="s">
        <v>1941</v>
      </c>
      <c r="BF457" s="26" t="s">
        <v>1941</v>
      </c>
      <c r="BG457" s="26" t="s">
        <v>1941</v>
      </c>
      <c r="BH457" s="26" t="s">
        <v>1941</v>
      </c>
      <c r="BI457" s="26" t="s">
        <v>1941</v>
      </c>
      <c r="BJ457" s="26" t="s">
        <v>1941</v>
      </c>
      <c r="BK457" s="26" t="s">
        <v>1940</v>
      </c>
      <c r="BL457" s="26" t="s">
        <v>1941</v>
      </c>
      <c r="BM457" s="26" t="s">
        <v>1941</v>
      </c>
      <c r="BN457" s="26" t="s">
        <v>1941</v>
      </c>
      <c r="BO457" s="26" t="s">
        <v>1940</v>
      </c>
      <c r="BP457" s="26" t="s">
        <v>1941</v>
      </c>
      <c r="BQ457" s="26" t="s">
        <v>1941</v>
      </c>
      <c r="BR457" s="26" t="s">
        <v>1941</v>
      </c>
      <c r="BS457" s="26" t="s">
        <v>1941</v>
      </c>
      <c r="BT457" s="26" t="s">
        <v>1941</v>
      </c>
      <c r="BU457" s="26" t="str">
        <f t="shared" si="444"/>
        <v>89. PRODUCE THE CHEMICAL</v>
      </c>
      <c r="BV457" s="26" t="str">
        <f t="shared" si="445"/>
        <v/>
      </c>
      <c r="BW457" s="26" t="str">
        <f t="shared" si="446"/>
        <v>91. ON-SITE USE OF THE CHEMICAL</v>
      </c>
      <c r="BX457" s="26" t="str">
        <f t="shared" si="447"/>
        <v/>
      </c>
      <c r="BY457" s="26" t="str">
        <f t="shared" si="448"/>
        <v>93. AS A BYPRODUCT</v>
      </c>
      <c r="BZ457" s="26" t="str">
        <f t="shared" si="449"/>
        <v/>
      </c>
      <c r="CA457" s="26" t="str">
        <f t="shared" si="450"/>
        <v/>
      </c>
      <c r="CB457" s="26" t="str">
        <f t="shared" si="451"/>
        <v/>
      </c>
      <c r="CC457" s="26" t="str">
        <f t="shared" si="452"/>
        <v/>
      </c>
      <c r="CD457" s="26" t="str">
        <f t="shared" si="453"/>
        <v/>
      </c>
      <c r="CE457" s="26" t="str">
        <f t="shared" si="454"/>
        <v/>
      </c>
      <c r="CF457" s="26" t="str">
        <f t="shared" si="455"/>
        <v/>
      </c>
      <c r="CG457" s="26" t="str">
        <f t="shared" si="456"/>
        <v/>
      </c>
      <c r="CH457" s="26" t="str">
        <f t="shared" si="457"/>
        <v/>
      </c>
      <c r="CI457" s="26" t="str">
        <f t="shared" si="458"/>
        <v/>
      </c>
      <c r="CJ457" s="26" t="str">
        <f t="shared" si="459"/>
        <v/>
      </c>
      <c r="CK457" s="26" t="str">
        <f t="shared" si="460"/>
        <v/>
      </c>
      <c r="CL457" s="26" t="str">
        <f t="shared" si="461"/>
        <v/>
      </c>
      <c r="CM457" s="26" t="str">
        <f t="shared" si="462"/>
        <v/>
      </c>
      <c r="CN457" s="26" t="str">
        <f t="shared" si="463"/>
        <v/>
      </c>
      <c r="CO457" s="26" t="str">
        <f t="shared" si="464"/>
        <v/>
      </c>
      <c r="CP457" s="26" t="str">
        <f t="shared" si="465"/>
        <v/>
      </c>
      <c r="CQ457" s="26" t="str">
        <f t="shared" si="466"/>
        <v/>
      </c>
      <c r="CR457" s="26" t="str">
        <f t="shared" si="467"/>
        <v/>
      </c>
      <c r="CS457" s="26" t="str">
        <f t="shared" si="468"/>
        <v/>
      </c>
      <c r="CT457" s="26" t="str">
        <f t="shared" si="469"/>
        <v/>
      </c>
      <c r="CU457" s="26" t="str">
        <f t="shared" si="470"/>
        <v/>
      </c>
      <c r="CV457" s="26" t="str">
        <f t="shared" si="471"/>
        <v/>
      </c>
      <c r="CW457" s="26" t="str">
        <f t="shared" si="472"/>
        <v/>
      </c>
      <c r="CX457" s="26" t="str">
        <f t="shared" si="473"/>
        <v/>
      </c>
      <c r="CY457" s="26" t="str">
        <f t="shared" si="474"/>
        <v/>
      </c>
      <c r="CZ457" s="26" t="str">
        <f t="shared" si="475"/>
        <v/>
      </c>
      <c r="DA457" s="26" t="str">
        <f t="shared" si="476"/>
        <v/>
      </c>
      <c r="DB457" s="26" t="str">
        <f t="shared" si="477"/>
        <v/>
      </c>
      <c r="DC457" s="26" t="str">
        <f t="shared" si="478"/>
        <v/>
      </c>
      <c r="DD457" s="26" t="str">
        <f t="shared" si="479"/>
        <v/>
      </c>
      <c r="DE457" s="26" t="str">
        <f t="shared" si="480"/>
        <v/>
      </c>
      <c r="DF457" s="26" t="str">
        <f t="shared" si="481"/>
        <v/>
      </c>
      <c r="DG457" s="26" t="str">
        <f t="shared" si="482"/>
        <v/>
      </c>
      <c r="DH457" s="26" t="str">
        <f t="shared" si="483"/>
        <v/>
      </c>
      <c r="DI457" s="26" t="str">
        <f t="shared" si="484"/>
        <v/>
      </c>
      <c r="DJ457" s="26" t="str">
        <f t="shared" si="485"/>
        <v/>
      </c>
      <c r="DK457" s="26" t="str">
        <f t="shared" si="486"/>
        <v/>
      </c>
      <c r="DL457" s="26" t="str">
        <f t="shared" si="487"/>
        <v/>
      </c>
      <c r="DM457" s="26" t="str">
        <f t="shared" si="488"/>
        <v>133. ANCILLARY OR OTHER USE</v>
      </c>
      <c r="DN457" s="26" t="str">
        <f t="shared" si="489"/>
        <v/>
      </c>
      <c r="DO457" s="26" t="str">
        <f t="shared" si="490"/>
        <v/>
      </c>
      <c r="DP457" s="26" t="str">
        <f t="shared" si="491"/>
        <v/>
      </c>
      <c r="DQ457" s="26" t="str">
        <f t="shared" si="492"/>
        <v>137. Z304  FUEL</v>
      </c>
      <c r="DR457" s="26" t="str">
        <f t="shared" si="493"/>
        <v/>
      </c>
      <c r="DS457" s="26" t="str">
        <f t="shared" si="494"/>
        <v/>
      </c>
      <c r="DT457" s="26" t="str">
        <f t="shared" si="495"/>
        <v/>
      </c>
      <c r="DU457" s="26" t="str">
        <f t="shared" si="496"/>
        <v/>
      </c>
      <c r="DV457" s="26" t="str">
        <f t="shared" si="497"/>
        <v/>
      </c>
    </row>
    <row r="458" spans="1:126" ht="60" x14ac:dyDescent="0.25">
      <c r="A458" t="s">
        <v>1942</v>
      </c>
      <c r="B458">
        <v>2020</v>
      </c>
      <c r="C458" t="s">
        <v>2046</v>
      </c>
      <c r="D458">
        <v>106990</v>
      </c>
      <c r="E458" s="19">
        <v>1320218950424</v>
      </c>
      <c r="F458" t="s">
        <v>598</v>
      </c>
      <c r="G458">
        <v>336413</v>
      </c>
      <c r="H458" t="s">
        <v>599</v>
      </c>
      <c r="I458" t="s">
        <v>600</v>
      </c>
      <c r="J458" t="s">
        <v>601</v>
      </c>
      <c r="K458" t="s">
        <v>213</v>
      </c>
      <c r="L458">
        <v>99224</v>
      </c>
      <c r="M458" s="26" t="str">
        <f t="shared" si="443"/>
        <v>95. USED AS A REACTANT, 97. P102  RAW MATERIALS</v>
      </c>
      <c r="N458" s="26" t="s">
        <v>2085</v>
      </c>
      <c r="O458" s="26" t="s">
        <v>2087</v>
      </c>
      <c r="P458">
        <v>0</v>
      </c>
      <c r="Q458">
        <v>6.8</v>
      </c>
      <c r="R458">
        <v>6.8</v>
      </c>
      <c r="S458" s="26" t="s">
        <v>1941</v>
      </c>
      <c r="T458" s="26" t="s">
        <v>1941</v>
      </c>
      <c r="U458" s="26" t="s">
        <v>1941</v>
      </c>
      <c r="V458" s="26" t="s">
        <v>1941</v>
      </c>
      <c r="W458" s="26" t="s">
        <v>1941</v>
      </c>
      <c r="X458" s="26" t="s">
        <v>1941</v>
      </c>
      <c r="Y458" s="26" t="s">
        <v>1940</v>
      </c>
      <c r="Z458" s="26" t="s">
        <v>1941</v>
      </c>
      <c r="AA458" s="26" t="s">
        <v>1940</v>
      </c>
      <c r="AB458" s="26" t="s">
        <v>1941</v>
      </c>
      <c r="AC458" s="26" t="s">
        <v>1941</v>
      </c>
      <c r="AD458" s="26" t="s">
        <v>1941</v>
      </c>
      <c r="AE458" s="26" t="s">
        <v>1941</v>
      </c>
      <c r="AF458" s="26" t="s">
        <v>1941</v>
      </c>
      <c r="AG458" s="26" t="s">
        <v>1941</v>
      </c>
      <c r="AH458" s="26" t="s">
        <v>1941</v>
      </c>
      <c r="AI458" s="26" t="s">
        <v>1941</v>
      </c>
      <c r="AJ458" s="26" t="s">
        <v>1941</v>
      </c>
      <c r="AK458" s="26" t="s">
        <v>1941</v>
      </c>
      <c r="AL458" s="26" t="s">
        <v>1941</v>
      </c>
      <c r="AM458" s="26" t="s">
        <v>1941</v>
      </c>
      <c r="AN458" s="26" t="s">
        <v>1941</v>
      </c>
      <c r="AO458" s="26" t="s">
        <v>1941</v>
      </c>
      <c r="AP458" s="26" t="s">
        <v>1941</v>
      </c>
      <c r="AQ458" s="26" t="s">
        <v>1941</v>
      </c>
      <c r="AR458" s="26" t="s">
        <v>1941</v>
      </c>
      <c r="AS458" s="26" t="s">
        <v>1941</v>
      </c>
      <c r="AT458" s="26" t="s">
        <v>1941</v>
      </c>
      <c r="AU458" s="26" t="s">
        <v>1941</v>
      </c>
      <c r="AV458" s="26" t="s">
        <v>1941</v>
      </c>
      <c r="AW458" s="26" t="s">
        <v>1941</v>
      </c>
      <c r="AX458" s="26" t="s">
        <v>1941</v>
      </c>
      <c r="AY458" s="26" t="s">
        <v>1941</v>
      </c>
      <c r="AZ458" s="26" t="s">
        <v>1941</v>
      </c>
      <c r="BA458" s="26" t="s">
        <v>1941</v>
      </c>
      <c r="BB458" s="26" t="s">
        <v>1941</v>
      </c>
      <c r="BC458" s="26" t="s">
        <v>1941</v>
      </c>
      <c r="BD458" s="26" t="s">
        <v>1941</v>
      </c>
      <c r="BE458" s="26" t="s">
        <v>1941</v>
      </c>
      <c r="BF458" s="26" t="s">
        <v>1941</v>
      </c>
      <c r="BG458" s="26" t="s">
        <v>1941</v>
      </c>
      <c r="BH458" s="26" t="s">
        <v>1941</v>
      </c>
      <c r="BI458" s="26" t="s">
        <v>1941</v>
      </c>
      <c r="BJ458" s="26" t="s">
        <v>1941</v>
      </c>
      <c r="BK458" s="26" t="s">
        <v>1941</v>
      </c>
      <c r="BL458" s="26" t="s">
        <v>1941</v>
      </c>
      <c r="BM458" s="26" t="s">
        <v>1941</v>
      </c>
      <c r="BN458" s="26" t="s">
        <v>1941</v>
      </c>
      <c r="BO458" s="26" t="s">
        <v>1941</v>
      </c>
      <c r="BP458" s="26" t="s">
        <v>1941</v>
      </c>
      <c r="BQ458" s="26" t="s">
        <v>1941</v>
      </c>
      <c r="BR458" s="26" t="s">
        <v>1941</v>
      </c>
      <c r="BS458" s="26" t="s">
        <v>1941</v>
      </c>
      <c r="BT458" s="26" t="s">
        <v>1941</v>
      </c>
      <c r="BU458" s="26" t="str">
        <f t="shared" si="444"/>
        <v/>
      </c>
      <c r="BV458" s="26" t="str">
        <f t="shared" si="445"/>
        <v/>
      </c>
      <c r="BW458" s="26" t="str">
        <f t="shared" si="446"/>
        <v/>
      </c>
      <c r="BX458" s="26" t="str">
        <f t="shared" si="447"/>
        <v/>
      </c>
      <c r="BY458" s="26" t="str">
        <f t="shared" si="448"/>
        <v/>
      </c>
      <c r="BZ458" s="26" t="str">
        <f t="shared" si="449"/>
        <v/>
      </c>
      <c r="CA458" s="26" t="str">
        <f t="shared" si="450"/>
        <v>95. USED AS A REACTANT</v>
      </c>
      <c r="CB458" s="26" t="str">
        <f t="shared" si="451"/>
        <v/>
      </c>
      <c r="CC458" s="26" t="str">
        <f t="shared" si="452"/>
        <v>97. P102  RAW MATERIALS</v>
      </c>
      <c r="CD458" s="26" t="str">
        <f t="shared" si="453"/>
        <v/>
      </c>
      <c r="CE458" s="26" t="str">
        <f t="shared" si="454"/>
        <v/>
      </c>
      <c r="CF458" s="26" t="str">
        <f t="shared" si="455"/>
        <v/>
      </c>
      <c r="CG458" s="26" t="str">
        <f t="shared" si="456"/>
        <v/>
      </c>
      <c r="CH458" s="26" t="str">
        <f t="shared" si="457"/>
        <v/>
      </c>
      <c r="CI458" s="26" t="str">
        <f t="shared" si="458"/>
        <v/>
      </c>
      <c r="CJ458" s="26" t="str">
        <f t="shared" si="459"/>
        <v/>
      </c>
      <c r="CK458" s="26" t="str">
        <f t="shared" si="460"/>
        <v/>
      </c>
      <c r="CL458" s="26" t="str">
        <f t="shared" si="461"/>
        <v/>
      </c>
      <c r="CM458" s="26" t="str">
        <f t="shared" si="462"/>
        <v/>
      </c>
      <c r="CN458" s="26" t="str">
        <f t="shared" si="463"/>
        <v/>
      </c>
      <c r="CO458" s="26" t="str">
        <f t="shared" si="464"/>
        <v/>
      </c>
      <c r="CP458" s="26" t="str">
        <f t="shared" si="465"/>
        <v/>
      </c>
      <c r="CQ458" s="26" t="str">
        <f t="shared" si="466"/>
        <v/>
      </c>
      <c r="CR458" s="26" t="str">
        <f t="shared" si="467"/>
        <v/>
      </c>
      <c r="CS458" s="26" t="str">
        <f t="shared" si="468"/>
        <v/>
      </c>
      <c r="CT458" s="26" t="str">
        <f t="shared" si="469"/>
        <v/>
      </c>
      <c r="CU458" s="26" t="str">
        <f t="shared" si="470"/>
        <v/>
      </c>
      <c r="CV458" s="26" t="str">
        <f t="shared" si="471"/>
        <v/>
      </c>
      <c r="CW458" s="26" t="str">
        <f t="shared" si="472"/>
        <v/>
      </c>
      <c r="CX458" s="26" t="str">
        <f t="shared" si="473"/>
        <v/>
      </c>
      <c r="CY458" s="26" t="str">
        <f t="shared" si="474"/>
        <v/>
      </c>
      <c r="CZ458" s="26" t="str">
        <f t="shared" si="475"/>
        <v/>
      </c>
      <c r="DA458" s="26" t="str">
        <f t="shared" si="476"/>
        <v/>
      </c>
      <c r="DB458" s="26" t="str">
        <f t="shared" si="477"/>
        <v/>
      </c>
      <c r="DC458" s="26" t="str">
        <f t="shared" si="478"/>
        <v/>
      </c>
      <c r="DD458" s="26" t="str">
        <f t="shared" si="479"/>
        <v/>
      </c>
      <c r="DE458" s="26" t="str">
        <f t="shared" si="480"/>
        <v/>
      </c>
      <c r="DF458" s="26" t="str">
        <f t="shared" si="481"/>
        <v/>
      </c>
      <c r="DG458" s="26" t="str">
        <f t="shared" si="482"/>
        <v/>
      </c>
      <c r="DH458" s="26" t="str">
        <f t="shared" si="483"/>
        <v/>
      </c>
      <c r="DI458" s="26" t="str">
        <f t="shared" si="484"/>
        <v/>
      </c>
      <c r="DJ458" s="26" t="str">
        <f t="shared" si="485"/>
        <v/>
      </c>
      <c r="DK458" s="26" t="str">
        <f t="shared" si="486"/>
        <v/>
      </c>
      <c r="DL458" s="26" t="str">
        <f t="shared" si="487"/>
        <v/>
      </c>
      <c r="DM458" s="26" t="str">
        <f t="shared" si="488"/>
        <v/>
      </c>
      <c r="DN458" s="26" t="str">
        <f t="shared" si="489"/>
        <v/>
      </c>
      <c r="DO458" s="26" t="str">
        <f t="shared" si="490"/>
        <v/>
      </c>
      <c r="DP458" s="26" t="str">
        <f t="shared" si="491"/>
        <v/>
      </c>
      <c r="DQ458" s="26" t="str">
        <f t="shared" si="492"/>
        <v/>
      </c>
      <c r="DR458" s="26" t="str">
        <f t="shared" si="493"/>
        <v/>
      </c>
      <c r="DS458" s="26" t="str">
        <f t="shared" si="494"/>
        <v/>
      </c>
      <c r="DT458" s="26" t="str">
        <f t="shared" si="495"/>
        <v/>
      </c>
      <c r="DU458" s="26" t="str">
        <f t="shared" si="496"/>
        <v/>
      </c>
      <c r="DV458" s="26" t="str">
        <f t="shared" si="497"/>
        <v/>
      </c>
    </row>
    <row r="459" spans="1:126" ht="75" x14ac:dyDescent="0.25">
      <c r="A459" t="s">
        <v>1942</v>
      </c>
      <c r="B459">
        <v>2021</v>
      </c>
      <c r="C459" t="s">
        <v>2046</v>
      </c>
      <c r="D459">
        <v>106990</v>
      </c>
      <c r="E459" s="19">
        <v>1321220027965</v>
      </c>
      <c r="F459" t="s">
        <v>598</v>
      </c>
      <c r="G459">
        <v>336413</v>
      </c>
      <c r="H459" t="s">
        <v>599</v>
      </c>
      <c r="I459" t="s">
        <v>600</v>
      </c>
      <c r="J459" t="s">
        <v>601</v>
      </c>
      <c r="K459" t="s">
        <v>213</v>
      </c>
      <c r="L459">
        <v>99224</v>
      </c>
      <c r="M459" s="26" t="str">
        <f t="shared" si="443"/>
        <v>89. PRODUCE THE CHEMICAL, 91. ON-SITE USE OF THE CHEMICAL, 93. AS A BYPRODUCT, 133. ANCILLARY OR OTHER USE, 137. Z304  FUEL</v>
      </c>
      <c r="N459" s="26" t="s">
        <v>2085</v>
      </c>
      <c r="O459" s="26" t="s">
        <v>2087</v>
      </c>
      <c r="P459">
        <v>0</v>
      </c>
      <c r="Q459">
        <v>6.9</v>
      </c>
      <c r="R459">
        <v>6.9</v>
      </c>
      <c r="S459" s="26" t="s">
        <v>1940</v>
      </c>
      <c r="T459" s="26" t="s">
        <v>1941</v>
      </c>
      <c r="U459" s="26" t="s">
        <v>1940</v>
      </c>
      <c r="V459" s="26" t="s">
        <v>1941</v>
      </c>
      <c r="W459" s="26" t="s">
        <v>1940</v>
      </c>
      <c r="X459" s="26" t="s">
        <v>1941</v>
      </c>
      <c r="Y459" s="26" t="s">
        <v>1941</v>
      </c>
      <c r="Z459" s="26" t="s">
        <v>1941</v>
      </c>
      <c r="AA459" s="26" t="s">
        <v>1941</v>
      </c>
      <c r="AB459" s="26" t="s">
        <v>1941</v>
      </c>
      <c r="AC459" s="26" t="s">
        <v>1941</v>
      </c>
      <c r="AD459" s="26" t="s">
        <v>1941</v>
      </c>
      <c r="AE459" s="26" t="s">
        <v>1941</v>
      </c>
      <c r="AF459" s="26" t="s">
        <v>1941</v>
      </c>
      <c r="AG459" s="26" t="s">
        <v>1941</v>
      </c>
      <c r="AH459" s="26" t="s">
        <v>1941</v>
      </c>
      <c r="AI459" s="26" t="s">
        <v>1941</v>
      </c>
      <c r="AJ459" s="26" t="s">
        <v>1941</v>
      </c>
      <c r="AK459" s="26" t="s">
        <v>1941</v>
      </c>
      <c r="AL459" s="26" t="s">
        <v>1941</v>
      </c>
      <c r="AM459" s="26" t="s">
        <v>1941</v>
      </c>
      <c r="AN459" s="26" t="s">
        <v>1941</v>
      </c>
      <c r="AO459" s="26" t="s">
        <v>1941</v>
      </c>
      <c r="AP459" s="26" t="s">
        <v>1941</v>
      </c>
      <c r="AQ459" s="26" t="s">
        <v>1941</v>
      </c>
      <c r="AR459" s="26" t="s">
        <v>1941</v>
      </c>
      <c r="AS459" s="26" t="s">
        <v>1941</v>
      </c>
      <c r="AT459" s="26" t="s">
        <v>1941</v>
      </c>
      <c r="AU459" s="26" t="s">
        <v>1941</v>
      </c>
      <c r="AV459" s="26" t="s">
        <v>1941</v>
      </c>
      <c r="AW459" s="26" t="s">
        <v>1941</v>
      </c>
      <c r="AX459" s="26" t="s">
        <v>1941</v>
      </c>
      <c r="AY459" s="26" t="s">
        <v>1941</v>
      </c>
      <c r="AZ459" s="26" t="s">
        <v>1941</v>
      </c>
      <c r="BA459" s="26" t="s">
        <v>1941</v>
      </c>
      <c r="BB459" s="26" t="s">
        <v>1941</v>
      </c>
      <c r="BC459" s="26" t="s">
        <v>1941</v>
      </c>
      <c r="BD459" s="26" t="s">
        <v>1941</v>
      </c>
      <c r="BE459" s="26" t="s">
        <v>1941</v>
      </c>
      <c r="BF459" s="26" t="s">
        <v>1941</v>
      </c>
      <c r="BG459" s="26" t="s">
        <v>1941</v>
      </c>
      <c r="BH459" s="26" t="s">
        <v>1941</v>
      </c>
      <c r="BI459" s="26" t="s">
        <v>1941</v>
      </c>
      <c r="BJ459" s="26" t="s">
        <v>1941</v>
      </c>
      <c r="BK459" s="26" t="s">
        <v>1940</v>
      </c>
      <c r="BL459" s="26" t="s">
        <v>1941</v>
      </c>
      <c r="BM459" s="26" t="s">
        <v>1941</v>
      </c>
      <c r="BN459" s="26" t="s">
        <v>1941</v>
      </c>
      <c r="BO459" s="26" t="s">
        <v>1940</v>
      </c>
      <c r="BP459" s="26" t="s">
        <v>1941</v>
      </c>
      <c r="BQ459" s="26" t="s">
        <v>1941</v>
      </c>
      <c r="BR459" s="26" t="s">
        <v>1941</v>
      </c>
      <c r="BS459" s="26" t="s">
        <v>1941</v>
      </c>
      <c r="BT459" s="26" t="s">
        <v>1941</v>
      </c>
      <c r="BU459" s="26" t="str">
        <f t="shared" si="444"/>
        <v>89. PRODUCE THE CHEMICAL</v>
      </c>
      <c r="BV459" s="26" t="str">
        <f t="shared" si="445"/>
        <v/>
      </c>
      <c r="BW459" s="26" t="str">
        <f t="shared" si="446"/>
        <v>91. ON-SITE USE OF THE CHEMICAL</v>
      </c>
      <c r="BX459" s="26" t="str">
        <f t="shared" si="447"/>
        <v/>
      </c>
      <c r="BY459" s="26" t="str">
        <f t="shared" si="448"/>
        <v>93. AS A BYPRODUCT</v>
      </c>
      <c r="BZ459" s="26" t="str">
        <f t="shared" si="449"/>
        <v/>
      </c>
      <c r="CA459" s="26" t="str">
        <f t="shared" si="450"/>
        <v/>
      </c>
      <c r="CB459" s="26" t="str">
        <f t="shared" si="451"/>
        <v/>
      </c>
      <c r="CC459" s="26" t="str">
        <f t="shared" si="452"/>
        <v/>
      </c>
      <c r="CD459" s="26" t="str">
        <f t="shared" si="453"/>
        <v/>
      </c>
      <c r="CE459" s="26" t="str">
        <f t="shared" si="454"/>
        <v/>
      </c>
      <c r="CF459" s="26" t="str">
        <f t="shared" si="455"/>
        <v/>
      </c>
      <c r="CG459" s="26" t="str">
        <f t="shared" si="456"/>
        <v/>
      </c>
      <c r="CH459" s="26" t="str">
        <f t="shared" si="457"/>
        <v/>
      </c>
      <c r="CI459" s="26" t="str">
        <f t="shared" si="458"/>
        <v/>
      </c>
      <c r="CJ459" s="26" t="str">
        <f t="shared" si="459"/>
        <v/>
      </c>
      <c r="CK459" s="26" t="str">
        <f t="shared" si="460"/>
        <v/>
      </c>
      <c r="CL459" s="26" t="str">
        <f t="shared" si="461"/>
        <v/>
      </c>
      <c r="CM459" s="26" t="str">
        <f t="shared" si="462"/>
        <v/>
      </c>
      <c r="CN459" s="26" t="str">
        <f t="shared" si="463"/>
        <v/>
      </c>
      <c r="CO459" s="26" t="str">
        <f t="shared" si="464"/>
        <v/>
      </c>
      <c r="CP459" s="26" t="str">
        <f t="shared" si="465"/>
        <v/>
      </c>
      <c r="CQ459" s="26" t="str">
        <f t="shared" si="466"/>
        <v/>
      </c>
      <c r="CR459" s="26" t="str">
        <f t="shared" si="467"/>
        <v/>
      </c>
      <c r="CS459" s="26" t="str">
        <f t="shared" si="468"/>
        <v/>
      </c>
      <c r="CT459" s="26" t="str">
        <f t="shared" si="469"/>
        <v/>
      </c>
      <c r="CU459" s="26" t="str">
        <f t="shared" si="470"/>
        <v/>
      </c>
      <c r="CV459" s="26" t="str">
        <f t="shared" si="471"/>
        <v/>
      </c>
      <c r="CW459" s="26" t="str">
        <f t="shared" si="472"/>
        <v/>
      </c>
      <c r="CX459" s="26" t="str">
        <f t="shared" si="473"/>
        <v/>
      </c>
      <c r="CY459" s="26" t="str">
        <f t="shared" si="474"/>
        <v/>
      </c>
      <c r="CZ459" s="26" t="str">
        <f t="shared" si="475"/>
        <v/>
      </c>
      <c r="DA459" s="26" t="str">
        <f t="shared" si="476"/>
        <v/>
      </c>
      <c r="DB459" s="26" t="str">
        <f t="shared" si="477"/>
        <v/>
      </c>
      <c r="DC459" s="26" t="str">
        <f t="shared" si="478"/>
        <v/>
      </c>
      <c r="DD459" s="26" t="str">
        <f t="shared" si="479"/>
        <v/>
      </c>
      <c r="DE459" s="26" t="str">
        <f t="shared" si="480"/>
        <v/>
      </c>
      <c r="DF459" s="26" t="str">
        <f t="shared" si="481"/>
        <v/>
      </c>
      <c r="DG459" s="26" t="str">
        <f t="shared" si="482"/>
        <v/>
      </c>
      <c r="DH459" s="26" t="str">
        <f t="shared" si="483"/>
        <v/>
      </c>
      <c r="DI459" s="26" t="str">
        <f t="shared" si="484"/>
        <v/>
      </c>
      <c r="DJ459" s="26" t="str">
        <f t="shared" si="485"/>
        <v/>
      </c>
      <c r="DK459" s="26" t="str">
        <f t="shared" si="486"/>
        <v/>
      </c>
      <c r="DL459" s="26" t="str">
        <f t="shared" si="487"/>
        <v/>
      </c>
      <c r="DM459" s="26" t="str">
        <f t="shared" si="488"/>
        <v>133. ANCILLARY OR OTHER USE</v>
      </c>
      <c r="DN459" s="26" t="str">
        <f t="shared" si="489"/>
        <v/>
      </c>
      <c r="DO459" s="26" t="str">
        <f t="shared" si="490"/>
        <v/>
      </c>
      <c r="DP459" s="26" t="str">
        <f t="shared" si="491"/>
        <v/>
      </c>
      <c r="DQ459" s="26" t="str">
        <f t="shared" si="492"/>
        <v>137. Z304  FUEL</v>
      </c>
      <c r="DR459" s="26" t="str">
        <f t="shared" si="493"/>
        <v/>
      </c>
      <c r="DS459" s="26" t="str">
        <f t="shared" si="494"/>
        <v/>
      </c>
      <c r="DT459" s="26" t="str">
        <f t="shared" si="495"/>
        <v/>
      </c>
      <c r="DU459" s="26" t="str">
        <f t="shared" si="496"/>
        <v/>
      </c>
      <c r="DV459" s="26" t="str">
        <f t="shared" si="497"/>
        <v/>
      </c>
    </row>
    <row r="460" spans="1:126" ht="30" x14ac:dyDescent="0.25">
      <c r="A460" t="s">
        <v>1942</v>
      </c>
      <c r="B460">
        <v>2016</v>
      </c>
      <c r="C460" t="s">
        <v>2046</v>
      </c>
      <c r="D460">
        <v>106990</v>
      </c>
      <c r="E460" s="19">
        <v>1316215470206</v>
      </c>
      <c r="F460" t="s">
        <v>604</v>
      </c>
      <c r="G460">
        <v>325212</v>
      </c>
      <c r="H460" t="s">
        <v>605</v>
      </c>
      <c r="I460" t="s">
        <v>606</v>
      </c>
      <c r="J460" t="s">
        <v>464</v>
      </c>
      <c r="K460" t="s">
        <v>227</v>
      </c>
      <c r="L460">
        <v>44306</v>
      </c>
      <c r="M460" s="26" t="str">
        <f t="shared" si="443"/>
        <v>95. USED AS A REACTANT</v>
      </c>
      <c r="N460" s="26" t="s">
        <v>400</v>
      </c>
      <c r="O460" s="26" t="s">
        <v>401</v>
      </c>
      <c r="P460">
        <v>435</v>
      </c>
      <c r="Q460">
        <v>509</v>
      </c>
      <c r="R460">
        <v>944</v>
      </c>
      <c r="S460" s="26" t="s">
        <v>1941</v>
      </c>
      <c r="T460" s="26" t="s">
        <v>1941</v>
      </c>
      <c r="U460" s="26" t="s">
        <v>1941</v>
      </c>
      <c r="V460" s="26" t="s">
        <v>1941</v>
      </c>
      <c r="W460" s="26" t="s">
        <v>1941</v>
      </c>
      <c r="X460" s="26" t="s">
        <v>1941</v>
      </c>
      <c r="Y460" s="26" t="s">
        <v>1940</v>
      </c>
      <c r="AE460" s="26" t="s">
        <v>1941</v>
      </c>
      <c r="AR460" s="26" t="s">
        <v>1941</v>
      </c>
      <c r="AS460" s="26" t="s">
        <v>1941</v>
      </c>
      <c r="AT460" s="26" t="s">
        <v>1941</v>
      </c>
      <c r="AV460" s="26" t="s">
        <v>1941</v>
      </c>
      <c r="BD460" s="26" t="s">
        <v>1941</v>
      </c>
      <c r="BK460" s="26" t="s">
        <v>1941</v>
      </c>
      <c r="BU460" s="26" t="str">
        <f t="shared" si="444"/>
        <v/>
      </c>
      <c r="BV460" s="26" t="str">
        <f t="shared" si="445"/>
        <v/>
      </c>
      <c r="BW460" s="26" t="str">
        <f t="shared" si="446"/>
        <v/>
      </c>
      <c r="BX460" s="26" t="str">
        <f t="shared" si="447"/>
        <v/>
      </c>
      <c r="BY460" s="26" t="str">
        <f t="shared" si="448"/>
        <v/>
      </c>
      <c r="BZ460" s="26" t="str">
        <f t="shared" si="449"/>
        <v/>
      </c>
      <c r="CA460" s="26" t="str">
        <f t="shared" si="450"/>
        <v>95. USED AS A REACTANT</v>
      </c>
      <c r="CB460" s="26" t="str">
        <f t="shared" si="451"/>
        <v/>
      </c>
      <c r="CC460" s="26" t="str">
        <f t="shared" si="452"/>
        <v/>
      </c>
      <c r="CD460" s="26" t="str">
        <f t="shared" si="453"/>
        <v/>
      </c>
      <c r="CE460" s="26" t="str">
        <f t="shared" si="454"/>
        <v/>
      </c>
      <c r="CF460" s="26" t="str">
        <f t="shared" si="455"/>
        <v/>
      </c>
      <c r="CG460" s="26" t="str">
        <f t="shared" si="456"/>
        <v/>
      </c>
      <c r="CH460" s="26" t="str">
        <f t="shared" si="457"/>
        <v/>
      </c>
      <c r="CI460" s="26" t="str">
        <f t="shared" si="458"/>
        <v/>
      </c>
      <c r="CJ460" s="26" t="str">
        <f t="shared" si="459"/>
        <v/>
      </c>
      <c r="CK460" s="26" t="str">
        <f t="shared" si="460"/>
        <v/>
      </c>
      <c r="CL460" s="26" t="str">
        <f t="shared" si="461"/>
        <v/>
      </c>
      <c r="CM460" s="26" t="str">
        <f t="shared" si="462"/>
        <v/>
      </c>
      <c r="CN460" s="26" t="str">
        <f t="shared" si="463"/>
        <v/>
      </c>
      <c r="CO460" s="26" t="str">
        <f t="shared" si="464"/>
        <v/>
      </c>
      <c r="CP460" s="26" t="str">
        <f t="shared" si="465"/>
        <v/>
      </c>
      <c r="CQ460" s="26" t="str">
        <f t="shared" si="466"/>
        <v/>
      </c>
      <c r="CR460" s="26" t="str">
        <f t="shared" si="467"/>
        <v/>
      </c>
      <c r="CS460" s="26" t="str">
        <f t="shared" si="468"/>
        <v/>
      </c>
      <c r="CT460" s="26" t="str">
        <f t="shared" si="469"/>
        <v/>
      </c>
      <c r="CU460" s="26" t="str">
        <f t="shared" si="470"/>
        <v/>
      </c>
      <c r="CV460" s="26" t="str">
        <f t="shared" si="471"/>
        <v/>
      </c>
      <c r="CW460" s="26" t="str">
        <f t="shared" si="472"/>
        <v/>
      </c>
      <c r="CX460" s="26" t="str">
        <f t="shared" si="473"/>
        <v/>
      </c>
      <c r="CY460" s="26" t="str">
        <f t="shared" si="474"/>
        <v/>
      </c>
      <c r="CZ460" s="26" t="str">
        <f t="shared" si="475"/>
        <v/>
      </c>
      <c r="DA460" s="26" t="str">
        <f t="shared" si="476"/>
        <v/>
      </c>
      <c r="DB460" s="26" t="str">
        <f t="shared" si="477"/>
        <v/>
      </c>
      <c r="DC460" s="26" t="str">
        <f t="shared" si="478"/>
        <v/>
      </c>
      <c r="DD460" s="26" t="str">
        <f t="shared" si="479"/>
        <v/>
      </c>
      <c r="DE460" s="26" t="str">
        <f t="shared" si="480"/>
        <v/>
      </c>
      <c r="DF460" s="26" t="str">
        <f t="shared" si="481"/>
        <v/>
      </c>
      <c r="DG460" s="26" t="str">
        <f t="shared" si="482"/>
        <v/>
      </c>
      <c r="DH460" s="26" t="str">
        <f t="shared" si="483"/>
        <v/>
      </c>
      <c r="DI460" s="26" t="str">
        <f t="shared" si="484"/>
        <v/>
      </c>
      <c r="DJ460" s="26" t="str">
        <f t="shared" si="485"/>
        <v/>
      </c>
      <c r="DK460" s="26" t="str">
        <f t="shared" si="486"/>
        <v/>
      </c>
      <c r="DL460" s="26" t="str">
        <f t="shared" si="487"/>
        <v/>
      </c>
      <c r="DM460" s="26" t="str">
        <f t="shared" si="488"/>
        <v/>
      </c>
      <c r="DN460" s="26" t="str">
        <f t="shared" si="489"/>
        <v/>
      </c>
      <c r="DO460" s="26" t="str">
        <f t="shared" si="490"/>
        <v/>
      </c>
      <c r="DP460" s="26" t="str">
        <f t="shared" si="491"/>
        <v/>
      </c>
      <c r="DQ460" s="26" t="str">
        <f t="shared" si="492"/>
        <v/>
      </c>
      <c r="DR460" s="26" t="str">
        <f t="shared" si="493"/>
        <v/>
      </c>
      <c r="DS460" s="26" t="str">
        <f t="shared" si="494"/>
        <v/>
      </c>
      <c r="DT460" s="26" t="str">
        <f t="shared" si="495"/>
        <v/>
      </c>
      <c r="DU460" s="26" t="str">
        <f t="shared" si="496"/>
        <v/>
      </c>
      <c r="DV460" s="26" t="str">
        <f t="shared" si="497"/>
        <v/>
      </c>
    </row>
    <row r="461" spans="1:126" ht="30" x14ac:dyDescent="0.25">
      <c r="A461" t="s">
        <v>1942</v>
      </c>
      <c r="B461">
        <v>2017</v>
      </c>
      <c r="C461" t="s">
        <v>2046</v>
      </c>
      <c r="D461">
        <v>106990</v>
      </c>
      <c r="E461" s="19">
        <v>1317216373908</v>
      </c>
      <c r="F461" t="s">
        <v>604</v>
      </c>
      <c r="G461">
        <v>325212</v>
      </c>
      <c r="H461" t="s">
        <v>605</v>
      </c>
      <c r="I461" t="s">
        <v>606</v>
      </c>
      <c r="J461" t="s">
        <v>464</v>
      </c>
      <c r="K461" t="s">
        <v>227</v>
      </c>
      <c r="L461">
        <v>44306</v>
      </c>
      <c r="M461" s="26" t="str">
        <f t="shared" si="443"/>
        <v>95. USED AS A REACTANT</v>
      </c>
      <c r="N461" s="26" t="s">
        <v>400</v>
      </c>
      <c r="O461" s="26" t="s">
        <v>401</v>
      </c>
      <c r="P461">
        <v>446</v>
      </c>
      <c r="Q461">
        <v>507</v>
      </c>
      <c r="R461">
        <v>953</v>
      </c>
      <c r="S461" s="26" t="s">
        <v>1941</v>
      </c>
      <c r="T461" s="26" t="s">
        <v>1941</v>
      </c>
      <c r="U461" s="26" t="s">
        <v>1941</v>
      </c>
      <c r="V461" s="26" t="s">
        <v>1941</v>
      </c>
      <c r="W461" s="26" t="s">
        <v>1941</v>
      </c>
      <c r="X461" s="26" t="s">
        <v>1941</v>
      </c>
      <c r="Y461" s="26" t="s">
        <v>1940</v>
      </c>
      <c r="AE461" s="26" t="s">
        <v>1941</v>
      </c>
      <c r="AR461" s="26" t="s">
        <v>1941</v>
      </c>
      <c r="AS461" s="26" t="s">
        <v>1941</v>
      </c>
      <c r="AT461" s="26" t="s">
        <v>1941</v>
      </c>
      <c r="AV461" s="26" t="s">
        <v>1941</v>
      </c>
      <c r="BD461" s="26" t="s">
        <v>1941</v>
      </c>
      <c r="BK461" s="26" t="s">
        <v>1941</v>
      </c>
      <c r="BU461" s="26" t="str">
        <f t="shared" si="444"/>
        <v/>
      </c>
      <c r="BV461" s="26" t="str">
        <f t="shared" si="445"/>
        <v/>
      </c>
      <c r="BW461" s="26" t="str">
        <f t="shared" si="446"/>
        <v/>
      </c>
      <c r="BX461" s="26" t="str">
        <f t="shared" si="447"/>
        <v/>
      </c>
      <c r="BY461" s="26" t="str">
        <f t="shared" si="448"/>
        <v/>
      </c>
      <c r="BZ461" s="26" t="str">
        <f t="shared" si="449"/>
        <v/>
      </c>
      <c r="CA461" s="26" t="str">
        <f t="shared" si="450"/>
        <v>95. USED AS A REACTANT</v>
      </c>
      <c r="CB461" s="26" t="str">
        <f t="shared" si="451"/>
        <v/>
      </c>
      <c r="CC461" s="26" t="str">
        <f t="shared" si="452"/>
        <v/>
      </c>
      <c r="CD461" s="26" t="str">
        <f t="shared" si="453"/>
        <v/>
      </c>
      <c r="CE461" s="26" t="str">
        <f t="shared" si="454"/>
        <v/>
      </c>
      <c r="CF461" s="26" t="str">
        <f t="shared" si="455"/>
        <v/>
      </c>
      <c r="CG461" s="26" t="str">
        <f t="shared" si="456"/>
        <v/>
      </c>
      <c r="CH461" s="26" t="str">
        <f t="shared" si="457"/>
        <v/>
      </c>
      <c r="CI461" s="26" t="str">
        <f t="shared" si="458"/>
        <v/>
      </c>
      <c r="CJ461" s="26" t="str">
        <f t="shared" si="459"/>
        <v/>
      </c>
      <c r="CK461" s="26" t="str">
        <f t="shared" si="460"/>
        <v/>
      </c>
      <c r="CL461" s="26" t="str">
        <f t="shared" si="461"/>
        <v/>
      </c>
      <c r="CM461" s="26" t="str">
        <f t="shared" si="462"/>
        <v/>
      </c>
      <c r="CN461" s="26" t="str">
        <f t="shared" si="463"/>
        <v/>
      </c>
      <c r="CO461" s="26" t="str">
        <f t="shared" si="464"/>
        <v/>
      </c>
      <c r="CP461" s="26" t="str">
        <f t="shared" si="465"/>
        <v/>
      </c>
      <c r="CQ461" s="26" t="str">
        <f t="shared" si="466"/>
        <v/>
      </c>
      <c r="CR461" s="26" t="str">
        <f t="shared" si="467"/>
        <v/>
      </c>
      <c r="CS461" s="26" t="str">
        <f t="shared" si="468"/>
        <v/>
      </c>
      <c r="CT461" s="26" t="str">
        <f t="shared" si="469"/>
        <v/>
      </c>
      <c r="CU461" s="26" t="str">
        <f t="shared" si="470"/>
        <v/>
      </c>
      <c r="CV461" s="26" t="str">
        <f t="shared" si="471"/>
        <v/>
      </c>
      <c r="CW461" s="26" t="str">
        <f t="shared" si="472"/>
        <v/>
      </c>
      <c r="CX461" s="26" t="str">
        <f t="shared" si="473"/>
        <v/>
      </c>
      <c r="CY461" s="26" t="str">
        <f t="shared" si="474"/>
        <v/>
      </c>
      <c r="CZ461" s="26" t="str">
        <f t="shared" si="475"/>
        <v/>
      </c>
      <c r="DA461" s="26" t="str">
        <f t="shared" si="476"/>
        <v/>
      </c>
      <c r="DB461" s="26" t="str">
        <f t="shared" si="477"/>
        <v/>
      </c>
      <c r="DC461" s="26" t="str">
        <f t="shared" si="478"/>
        <v/>
      </c>
      <c r="DD461" s="26" t="str">
        <f t="shared" si="479"/>
        <v/>
      </c>
      <c r="DE461" s="26" t="str">
        <f t="shared" si="480"/>
        <v/>
      </c>
      <c r="DF461" s="26" t="str">
        <f t="shared" si="481"/>
        <v/>
      </c>
      <c r="DG461" s="26" t="str">
        <f t="shared" si="482"/>
        <v/>
      </c>
      <c r="DH461" s="26" t="str">
        <f t="shared" si="483"/>
        <v/>
      </c>
      <c r="DI461" s="26" t="str">
        <f t="shared" si="484"/>
        <v/>
      </c>
      <c r="DJ461" s="26" t="str">
        <f t="shared" si="485"/>
        <v/>
      </c>
      <c r="DK461" s="26" t="str">
        <f t="shared" si="486"/>
        <v/>
      </c>
      <c r="DL461" s="26" t="str">
        <f t="shared" si="487"/>
        <v/>
      </c>
      <c r="DM461" s="26" t="str">
        <f t="shared" si="488"/>
        <v/>
      </c>
      <c r="DN461" s="26" t="str">
        <f t="shared" si="489"/>
        <v/>
      </c>
      <c r="DO461" s="26" t="str">
        <f t="shared" si="490"/>
        <v/>
      </c>
      <c r="DP461" s="26" t="str">
        <f t="shared" si="491"/>
        <v/>
      </c>
      <c r="DQ461" s="26" t="str">
        <f t="shared" si="492"/>
        <v/>
      </c>
      <c r="DR461" s="26" t="str">
        <f t="shared" si="493"/>
        <v/>
      </c>
      <c r="DS461" s="26" t="str">
        <f t="shared" si="494"/>
        <v/>
      </c>
      <c r="DT461" s="26" t="str">
        <f t="shared" si="495"/>
        <v/>
      </c>
      <c r="DU461" s="26" t="str">
        <f t="shared" si="496"/>
        <v/>
      </c>
      <c r="DV461" s="26" t="str">
        <f t="shared" si="497"/>
        <v/>
      </c>
    </row>
    <row r="462" spans="1:126" ht="60" x14ac:dyDescent="0.25">
      <c r="A462" t="s">
        <v>1942</v>
      </c>
      <c r="B462">
        <v>2018</v>
      </c>
      <c r="C462" t="s">
        <v>2046</v>
      </c>
      <c r="D462">
        <v>106990</v>
      </c>
      <c r="E462" s="19">
        <v>1318217164476</v>
      </c>
      <c r="F462" t="s">
        <v>604</v>
      </c>
      <c r="G462">
        <v>325212</v>
      </c>
      <c r="H462" t="s">
        <v>605</v>
      </c>
      <c r="I462" t="s">
        <v>606</v>
      </c>
      <c r="J462" t="s">
        <v>464</v>
      </c>
      <c r="K462" t="s">
        <v>227</v>
      </c>
      <c r="L462">
        <v>44306</v>
      </c>
      <c r="M462" s="26" t="str">
        <f t="shared" si="443"/>
        <v>95. USED AS A REACTANT, 97. P102  RAW MATERIALS</v>
      </c>
      <c r="N462" s="26" t="s">
        <v>400</v>
      </c>
      <c r="O462" s="26" t="s">
        <v>401</v>
      </c>
      <c r="P462">
        <v>384</v>
      </c>
      <c r="Q462">
        <v>387</v>
      </c>
      <c r="R462">
        <v>771</v>
      </c>
      <c r="S462" s="26" t="s">
        <v>1941</v>
      </c>
      <c r="T462" s="26" t="s">
        <v>1941</v>
      </c>
      <c r="U462" s="26" t="s">
        <v>1941</v>
      </c>
      <c r="V462" s="26" t="s">
        <v>1941</v>
      </c>
      <c r="W462" s="26" t="s">
        <v>1941</v>
      </c>
      <c r="X462" s="26" t="s">
        <v>1941</v>
      </c>
      <c r="Y462" s="26" t="s">
        <v>1940</v>
      </c>
      <c r="Z462" s="26" t="s">
        <v>1941</v>
      </c>
      <c r="AA462" s="26" t="s">
        <v>1940</v>
      </c>
      <c r="AB462" s="26" t="s">
        <v>1941</v>
      </c>
      <c r="AC462" s="26" t="s">
        <v>1941</v>
      </c>
      <c r="AD462" s="26" t="s">
        <v>1941</v>
      </c>
      <c r="AE462" s="26" t="s">
        <v>1941</v>
      </c>
      <c r="AF462" s="26" t="s">
        <v>1941</v>
      </c>
      <c r="AG462" s="26" t="s">
        <v>1941</v>
      </c>
      <c r="AH462" s="26" t="s">
        <v>1941</v>
      </c>
      <c r="AI462" s="26" t="s">
        <v>1941</v>
      </c>
      <c r="AJ462" s="26" t="s">
        <v>1941</v>
      </c>
      <c r="AK462" s="26" t="s">
        <v>1941</v>
      </c>
      <c r="AL462" s="26" t="s">
        <v>1941</v>
      </c>
      <c r="AM462" s="26" t="s">
        <v>1941</v>
      </c>
      <c r="AN462" s="26" t="s">
        <v>1941</v>
      </c>
      <c r="AO462" s="26" t="s">
        <v>1941</v>
      </c>
      <c r="AP462" s="26" t="s">
        <v>1941</v>
      </c>
      <c r="AQ462" s="26" t="s">
        <v>1941</v>
      </c>
      <c r="AR462" s="26" t="s">
        <v>1941</v>
      </c>
      <c r="AS462" s="26" t="s">
        <v>1941</v>
      </c>
      <c r="AT462" s="26" t="s">
        <v>1941</v>
      </c>
      <c r="AU462" s="26" t="s">
        <v>1941</v>
      </c>
      <c r="AV462" s="26" t="s">
        <v>1941</v>
      </c>
      <c r="AW462" s="26" t="s">
        <v>1941</v>
      </c>
      <c r="AX462" s="26" t="s">
        <v>1941</v>
      </c>
      <c r="AY462" s="26" t="s">
        <v>1941</v>
      </c>
      <c r="AZ462" s="26" t="s">
        <v>1941</v>
      </c>
      <c r="BA462" s="26" t="s">
        <v>1941</v>
      </c>
      <c r="BB462" s="26" t="s">
        <v>1941</v>
      </c>
      <c r="BC462" s="26" t="s">
        <v>1941</v>
      </c>
      <c r="BD462" s="26" t="s">
        <v>1941</v>
      </c>
      <c r="BE462" s="26" t="s">
        <v>1941</v>
      </c>
      <c r="BF462" s="26" t="s">
        <v>1941</v>
      </c>
      <c r="BG462" s="26" t="s">
        <v>1941</v>
      </c>
      <c r="BH462" s="26" t="s">
        <v>1941</v>
      </c>
      <c r="BI462" s="26" t="s">
        <v>1941</v>
      </c>
      <c r="BJ462" s="26" t="s">
        <v>1941</v>
      </c>
      <c r="BK462" s="26" t="s">
        <v>1941</v>
      </c>
      <c r="BL462" s="26" t="s">
        <v>1941</v>
      </c>
      <c r="BM462" s="26" t="s">
        <v>1941</v>
      </c>
      <c r="BN462" s="26" t="s">
        <v>1941</v>
      </c>
      <c r="BO462" s="26" t="s">
        <v>1941</v>
      </c>
      <c r="BP462" s="26" t="s">
        <v>1941</v>
      </c>
      <c r="BQ462" s="26" t="s">
        <v>1941</v>
      </c>
      <c r="BR462" s="26" t="s">
        <v>1941</v>
      </c>
      <c r="BS462" s="26" t="s">
        <v>1941</v>
      </c>
      <c r="BT462" s="26" t="s">
        <v>1941</v>
      </c>
      <c r="BU462" s="26" t="str">
        <f t="shared" si="444"/>
        <v/>
      </c>
      <c r="BV462" s="26" t="str">
        <f t="shared" si="445"/>
        <v/>
      </c>
      <c r="BW462" s="26" t="str">
        <f t="shared" si="446"/>
        <v/>
      </c>
      <c r="BX462" s="26" t="str">
        <f t="shared" si="447"/>
        <v/>
      </c>
      <c r="BY462" s="26" t="str">
        <f t="shared" si="448"/>
        <v/>
      </c>
      <c r="BZ462" s="26" t="str">
        <f t="shared" si="449"/>
        <v/>
      </c>
      <c r="CA462" s="26" t="str">
        <f t="shared" si="450"/>
        <v>95. USED AS A REACTANT</v>
      </c>
      <c r="CB462" s="26" t="str">
        <f t="shared" si="451"/>
        <v/>
      </c>
      <c r="CC462" s="26" t="str">
        <f t="shared" si="452"/>
        <v>97. P102  RAW MATERIALS</v>
      </c>
      <c r="CD462" s="26" t="str">
        <f t="shared" si="453"/>
        <v/>
      </c>
      <c r="CE462" s="26" t="str">
        <f t="shared" si="454"/>
        <v/>
      </c>
      <c r="CF462" s="26" t="str">
        <f t="shared" si="455"/>
        <v/>
      </c>
      <c r="CG462" s="26" t="str">
        <f t="shared" si="456"/>
        <v/>
      </c>
      <c r="CH462" s="26" t="str">
        <f t="shared" si="457"/>
        <v/>
      </c>
      <c r="CI462" s="26" t="str">
        <f t="shared" si="458"/>
        <v/>
      </c>
      <c r="CJ462" s="26" t="str">
        <f t="shared" si="459"/>
        <v/>
      </c>
      <c r="CK462" s="26" t="str">
        <f t="shared" si="460"/>
        <v/>
      </c>
      <c r="CL462" s="26" t="str">
        <f t="shared" si="461"/>
        <v/>
      </c>
      <c r="CM462" s="26" t="str">
        <f t="shared" si="462"/>
        <v/>
      </c>
      <c r="CN462" s="26" t="str">
        <f t="shared" si="463"/>
        <v/>
      </c>
      <c r="CO462" s="26" t="str">
        <f t="shared" si="464"/>
        <v/>
      </c>
      <c r="CP462" s="26" t="str">
        <f t="shared" si="465"/>
        <v/>
      </c>
      <c r="CQ462" s="26" t="str">
        <f t="shared" si="466"/>
        <v/>
      </c>
      <c r="CR462" s="26" t="str">
        <f t="shared" si="467"/>
        <v/>
      </c>
      <c r="CS462" s="26" t="str">
        <f t="shared" si="468"/>
        <v/>
      </c>
      <c r="CT462" s="26" t="str">
        <f t="shared" si="469"/>
        <v/>
      </c>
      <c r="CU462" s="26" t="str">
        <f t="shared" si="470"/>
        <v/>
      </c>
      <c r="CV462" s="26" t="str">
        <f t="shared" si="471"/>
        <v/>
      </c>
      <c r="CW462" s="26" t="str">
        <f t="shared" si="472"/>
        <v/>
      </c>
      <c r="CX462" s="26" t="str">
        <f t="shared" si="473"/>
        <v/>
      </c>
      <c r="CY462" s="26" t="str">
        <f t="shared" si="474"/>
        <v/>
      </c>
      <c r="CZ462" s="26" t="str">
        <f t="shared" si="475"/>
        <v/>
      </c>
      <c r="DA462" s="26" t="str">
        <f t="shared" si="476"/>
        <v/>
      </c>
      <c r="DB462" s="26" t="str">
        <f t="shared" si="477"/>
        <v/>
      </c>
      <c r="DC462" s="26" t="str">
        <f t="shared" si="478"/>
        <v/>
      </c>
      <c r="DD462" s="26" t="str">
        <f t="shared" si="479"/>
        <v/>
      </c>
      <c r="DE462" s="26" t="str">
        <f t="shared" si="480"/>
        <v/>
      </c>
      <c r="DF462" s="26" t="str">
        <f t="shared" si="481"/>
        <v/>
      </c>
      <c r="DG462" s="26" t="str">
        <f t="shared" si="482"/>
        <v/>
      </c>
      <c r="DH462" s="26" t="str">
        <f t="shared" si="483"/>
        <v/>
      </c>
      <c r="DI462" s="26" t="str">
        <f t="shared" si="484"/>
        <v/>
      </c>
      <c r="DJ462" s="26" t="str">
        <f t="shared" si="485"/>
        <v/>
      </c>
      <c r="DK462" s="26" t="str">
        <f t="shared" si="486"/>
        <v/>
      </c>
      <c r="DL462" s="26" t="str">
        <f t="shared" si="487"/>
        <v/>
      </c>
      <c r="DM462" s="26" t="str">
        <f t="shared" si="488"/>
        <v/>
      </c>
      <c r="DN462" s="26" t="str">
        <f t="shared" si="489"/>
        <v/>
      </c>
      <c r="DO462" s="26" t="str">
        <f t="shared" si="490"/>
        <v/>
      </c>
      <c r="DP462" s="26" t="str">
        <f t="shared" si="491"/>
        <v/>
      </c>
      <c r="DQ462" s="26" t="str">
        <f t="shared" si="492"/>
        <v/>
      </c>
      <c r="DR462" s="26" t="str">
        <f t="shared" si="493"/>
        <v/>
      </c>
      <c r="DS462" s="26" t="str">
        <f t="shared" si="494"/>
        <v/>
      </c>
      <c r="DT462" s="26" t="str">
        <f t="shared" si="495"/>
        <v/>
      </c>
      <c r="DU462" s="26" t="str">
        <f t="shared" si="496"/>
        <v/>
      </c>
      <c r="DV462" s="26" t="str">
        <f t="shared" si="497"/>
        <v/>
      </c>
    </row>
    <row r="463" spans="1:126" ht="60" x14ac:dyDescent="0.25">
      <c r="A463" t="s">
        <v>1942</v>
      </c>
      <c r="B463">
        <v>2019</v>
      </c>
      <c r="C463" t="s">
        <v>2046</v>
      </c>
      <c r="D463">
        <v>106990</v>
      </c>
      <c r="E463" s="19">
        <v>1319217884699</v>
      </c>
      <c r="F463" t="s">
        <v>604</v>
      </c>
      <c r="G463">
        <v>325212</v>
      </c>
      <c r="H463" t="s">
        <v>605</v>
      </c>
      <c r="I463" t="s">
        <v>606</v>
      </c>
      <c r="J463" t="s">
        <v>464</v>
      </c>
      <c r="K463" t="s">
        <v>227</v>
      </c>
      <c r="L463">
        <v>44306</v>
      </c>
      <c r="M463" s="26" t="str">
        <f t="shared" si="443"/>
        <v>95. USED AS A REACTANT, 97. P102  RAW MATERIALS</v>
      </c>
      <c r="N463" s="26" t="s">
        <v>400</v>
      </c>
      <c r="O463" s="26" t="s">
        <v>401</v>
      </c>
      <c r="P463">
        <v>348</v>
      </c>
      <c r="Q463">
        <v>361</v>
      </c>
      <c r="R463">
        <v>709</v>
      </c>
      <c r="S463" s="26" t="s">
        <v>1941</v>
      </c>
      <c r="T463" s="26" t="s">
        <v>1941</v>
      </c>
      <c r="U463" s="26" t="s">
        <v>1941</v>
      </c>
      <c r="V463" s="26" t="s">
        <v>1941</v>
      </c>
      <c r="W463" s="26" t="s">
        <v>1941</v>
      </c>
      <c r="X463" s="26" t="s">
        <v>1941</v>
      </c>
      <c r="Y463" s="26" t="s">
        <v>1940</v>
      </c>
      <c r="Z463" s="26" t="s">
        <v>1941</v>
      </c>
      <c r="AA463" s="26" t="s">
        <v>1940</v>
      </c>
      <c r="AB463" s="26" t="s">
        <v>1941</v>
      </c>
      <c r="AC463" s="26" t="s">
        <v>1941</v>
      </c>
      <c r="AD463" s="26" t="s">
        <v>1941</v>
      </c>
      <c r="AE463" s="26" t="s">
        <v>1941</v>
      </c>
      <c r="AF463" s="26" t="s">
        <v>1941</v>
      </c>
      <c r="AG463" s="26" t="s">
        <v>1941</v>
      </c>
      <c r="AH463" s="26" t="s">
        <v>1941</v>
      </c>
      <c r="AI463" s="26" t="s">
        <v>1941</v>
      </c>
      <c r="AJ463" s="26" t="s">
        <v>1941</v>
      </c>
      <c r="AK463" s="26" t="s">
        <v>1941</v>
      </c>
      <c r="AL463" s="26" t="s">
        <v>1941</v>
      </c>
      <c r="AM463" s="26" t="s">
        <v>1941</v>
      </c>
      <c r="AN463" s="26" t="s">
        <v>1941</v>
      </c>
      <c r="AO463" s="26" t="s">
        <v>1941</v>
      </c>
      <c r="AP463" s="26" t="s">
        <v>1941</v>
      </c>
      <c r="AQ463" s="26" t="s">
        <v>1941</v>
      </c>
      <c r="AR463" s="26" t="s">
        <v>1941</v>
      </c>
      <c r="AS463" s="26" t="s">
        <v>1941</v>
      </c>
      <c r="AT463" s="26" t="s">
        <v>1941</v>
      </c>
      <c r="AU463" s="26" t="s">
        <v>1941</v>
      </c>
      <c r="AV463" s="26" t="s">
        <v>1941</v>
      </c>
      <c r="AW463" s="26" t="s">
        <v>1941</v>
      </c>
      <c r="AX463" s="26" t="s">
        <v>1941</v>
      </c>
      <c r="AY463" s="26" t="s">
        <v>1941</v>
      </c>
      <c r="AZ463" s="26" t="s">
        <v>1941</v>
      </c>
      <c r="BA463" s="26" t="s">
        <v>1941</v>
      </c>
      <c r="BB463" s="26" t="s">
        <v>1941</v>
      </c>
      <c r="BC463" s="26" t="s">
        <v>1941</v>
      </c>
      <c r="BD463" s="26" t="s">
        <v>1941</v>
      </c>
      <c r="BE463" s="26" t="s">
        <v>1941</v>
      </c>
      <c r="BF463" s="26" t="s">
        <v>1941</v>
      </c>
      <c r="BG463" s="26" t="s">
        <v>1941</v>
      </c>
      <c r="BH463" s="26" t="s">
        <v>1941</v>
      </c>
      <c r="BI463" s="26" t="s">
        <v>1941</v>
      </c>
      <c r="BJ463" s="26" t="s">
        <v>1941</v>
      </c>
      <c r="BK463" s="26" t="s">
        <v>1941</v>
      </c>
      <c r="BL463" s="26" t="s">
        <v>1941</v>
      </c>
      <c r="BM463" s="26" t="s">
        <v>1941</v>
      </c>
      <c r="BN463" s="26" t="s">
        <v>1941</v>
      </c>
      <c r="BO463" s="26" t="s">
        <v>1941</v>
      </c>
      <c r="BP463" s="26" t="s">
        <v>1941</v>
      </c>
      <c r="BQ463" s="26" t="s">
        <v>1941</v>
      </c>
      <c r="BR463" s="26" t="s">
        <v>1941</v>
      </c>
      <c r="BS463" s="26" t="s">
        <v>1941</v>
      </c>
      <c r="BT463" s="26" t="s">
        <v>1941</v>
      </c>
      <c r="BU463" s="26" t="str">
        <f t="shared" si="444"/>
        <v/>
      </c>
      <c r="BV463" s="26" t="str">
        <f t="shared" si="445"/>
        <v/>
      </c>
      <c r="BW463" s="26" t="str">
        <f t="shared" si="446"/>
        <v/>
      </c>
      <c r="BX463" s="26" t="str">
        <f t="shared" si="447"/>
        <v/>
      </c>
      <c r="BY463" s="26" t="str">
        <f t="shared" si="448"/>
        <v/>
      </c>
      <c r="BZ463" s="26" t="str">
        <f t="shared" si="449"/>
        <v/>
      </c>
      <c r="CA463" s="26" t="str">
        <f t="shared" si="450"/>
        <v>95. USED AS A REACTANT</v>
      </c>
      <c r="CB463" s="26" t="str">
        <f t="shared" si="451"/>
        <v/>
      </c>
      <c r="CC463" s="26" t="str">
        <f t="shared" si="452"/>
        <v>97. P102  RAW MATERIALS</v>
      </c>
      <c r="CD463" s="26" t="str">
        <f t="shared" si="453"/>
        <v/>
      </c>
      <c r="CE463" s="26" t="str">
        <f t="shared" si="454"/>
        <v/>
      </c>
      <c r="CF463" s="26" t="str">
        <f t="shared" si="455"/>
        <v/>
      </c>
      <c r="CG463" s="26" t="str">
        <f t="shared" si="456"/>
        <v/>
      </c>
      <c r="CH463" s="26" t="str">
        <f t="shared" si="457"/>
        <v/>
      </c>
      <c r="CI463" s="26" t="str">
        <f t="shared" si="458"/>
        <v/>
      </c>
      <c r="CJ463" s="26" t="str">
        <f t="shared" si="459"/>
        <v/>
      </c>
      <c r="CK463" s="26" t="str">
        <f t="shared" si="460"/>
        <v/>
      </c>
      <c r="CL463" s="26" t="str">
        <f t="shared" si="461"/>
        <v/>
      </c>
      <c r="CM463" s="26" t="str">
        <f t="shared" si="462"/>
        <v/>
      </c>
      <c r="CN463" s="26" t="str">
        <f t="shared" si="463"/>
        <v/>
      </c>
      <c r="CO463" s="26" t="str">
        <f t="shared" si="464"/>
        <v/>
      </c>
      <c r="CP463" s="26" t="str">
        <f t="shared" si="465"/>
        <v/>
      </c>
      <c r="CQ463" s="26" t="str">
        <f t="shared" si="466"/>
        <v/>
      </c>
      <c r="CR463" s="26" t="str">
        <f t="shared" si="467"/>
        <v/>
      </c>
      <c r="CS463" s="26" t="str">
        <f t="shared" si="468"/>
        <v/>
      </c>
      <c r="CT463" s="26" t="str">
        <f t="shared" si="469"/>
        <v/>
      </c>
      <c r="CU463" s="26" t="str">
        <f t="shared" si="470"/>
        <v/>
      </c>
      <c r="CV463" s="26" t="str">
        <f t="shared" si="471"/>
        <v/>
      </c>
      <c r="CW463" s="26" t="str">
        <f t="shared" si="472"/>
        <v/>
      </c>
      <c r="CX463" s="26" t="str">
        <f t="shared" si="473"/>
        <v/>
      </c>
      <c r="CY463" s="26" t="str">
        <f t="shared" si="474"/>
        <v/>
      </c>
      <c r="CZ463" s="26" t="str">
        <f t="shared" si="475"/>
        <v/>
      </c>
      <c r="DA463" s="26" t="str">
        <f t="shared" si="476"/>
        <v/>
      </c>
      <c r="DB463" s="26" t="str">
        <f t="shared" si="477"/>
        <v/>
      </c>
      <c r="DC463" s="26" t="str">
        <f t="shared" si="478"/>
        <v/>
      </c>
      <c r="DD463" s="26" t="str">
        <f t="shared" si="479"/>
        <v/>
      </c>
      <c r="DE463" s="26" t="str">
        <f t="shared" si="480"/>
        <v/>
      </c>
      <c r="DF463" s="26" t="str">
        <f t="shared" si="481"/>
        <v/>
      </c>
      <c r="DG463" s="26" t="str">
        <f t="shared" si="482"/>
        <v/>
      </c>
      <c r="DH463" s="26" t="str">
        <f t="shared" si="483"/>
        <v/>
      </c>
      <c r="DI463" s="26" t="str">
        <f t="shared" si="484"/>
        <v/>
      </c>
      <c r="DJ463" s="26" t="str">
        <f t="shared" si="485"/>
        <v/>
      </c>
      <c r="DK463" s="26" t="str">
        <f t="shared" si="486"/>
        <v/>
      </c>
      <c r="DL463" s="26" t="str">
        <f t="shared" si="487"/>
        <v/>
      </c>
      <c r="DM463" s="26" t="str">
        <f t="shared" si="488"/>
        <v/>
      </c>
      <c r="DN463" s="26" t="str">
        <f t="shared" si="489"/>
        <v/>
      </c>
      <c r="DO463" s="26" t="str">
        <f t="shared" si="490"/>
        <v/>
      </c>
      <c r="DP463" s="26" t="str">
        <f t="shared" si="491"/>
        <v/>
      </c>
      <c r="DQ463" s="26" t="str">
        <f t="shared" si="492"/>
        <v/>
      </c>
      <c r="DR463" s="26" t="str">
        <f t="shared" si="493"/>
        <v/>
      </c>
      <c r="DS463" s="26" t="str">
        <f t="shared" si="494"/>
        <v/>
      </c>
      <c r="DT463" s="26" t="str">
        <f t="shared" si="495"/>
        <v/>
      </c>
      <c r="DU463" s="26" t="str">
        <f t="shared" si="496"/>
        <v/>
      </c>
      <c r="DV463" s="26" t="str">
        <f t="shared" si="497"/>
        <v/>
      </c>
    </row>
    <row r="464" spans="1:126" ht="60" x14ac:dyDescent="0.25">
      <c r="A464" t="s">
        <v>1942</v>
      </c>
      <c r="B464">
        <v>2020</v>
      </c>
      <c r="C464" t="s">
        <v>2046</v>
      </c>
      <c r="D464">
        <v>106990</v>
      </c>
      <c r="E464" s="19">
        <v>1320219196159</v>
      </c>
      <c r="F464" t="s">
        <v>604</v>
      </c>
      <c r="G464">
        <v>325212</v>
      </c>
      <c r="H464" t="s">
        <v>605</v>
      </c>
      <c r="I464" t="s">
        <v>606</v>
      </c>
      <c r="J464" t="s">
        <v>464</v>
      </c>
      <c r="K464" t="s">
        <v>227</v>
      </c>
      <c r="L464">
        <v>44306</v>
      </c>
      <c r="M464" s="26" t="str">
        <f t="shared" si="443"/>
        <v>95. USED AS A REACTANT, 97. P102  RAW MATERIALS</v>
      </c>
      <c r="N464" s="26" t="s">
        <v>400</v>
      </c>
      <c r="O464" s="26" t="s">
        <v>401</v>
      </c>
      <c r="P464">
        <v>16</v>
      </c>
      <c r="Q464">
        <v>17</v>
      </c>
      <c r="R464">
        <v>33</v>
      </c>
      <c r="S464" s="26" t="s">
        <v>1941</v>
      </c>
      <c r="T464" s="26" t="s">
        <v>1941</v>
      </c>
      <c r="U464" s="26" t="s">
        <v>1941</v>
      </c>
      <c r="V464" s="26" t="s">
        <v>1941</v>
      </c>
      <c r="W464" s="26" t="s">
        <v>1941</v>
      </c>
      <c r="X464" s="26" t="s">
        <v>1941</v>
      </c>
      <c r="Y464" s="26" t="s">
        <v>1940</v>
      </c>
      <c r="Z464" s="26" t="s">
        <v>1941</v>
      </c>
      <c r="AA464" s="26" t="s">
        <v>1940</v>
      </c>
      <c r="AB464" s="26" t="s">
        <v>1941</v>
      </c>
      <c r="AC464" s="26" t="s">
        <v>1941</v>
      </c>
      <c r="AD464" s="26" t="s">
        <v>1941</v>
      </c>
      <c r="AE464" s="26" t="s">
        <v>1941</v>
      </c>
      <c r="AF464" s="26" t="s">
        <v>1941</v>
      </c>
      <c r="AG464" s="26" t="s">
        <v>1941</v>
      </c>
      <c r="AH464" s="26" t="s">
        <v>1941</v>
      </c>
      <c r="AI464" s="26" t="s">
        <v>1941</v>
      </c>
      <c r="AJ464" s="26" t="s">
        <v>1941</v>
      </c>
      <c r="AK464" s="26" t="s">
        <v>1941</v>
      </c>
      <c r="AL464" s="26" t="s">
        <v>1941</v>
      </c>
      <c r="AM464" s="26" t="s">
        <v>1941</v>
      </c>
      <c r="AN464" s="26" t="s">
        <v>1941</v>
      </c>
      <c r="AO464" s="26" t="s">
        <v>1941</v>
      </c>
      <c r="AP464" s="26" t="s">
        <v>1941</v>
      </c>
      <c r="AQ464" s="26" t="s">
        <v>1941</v>
      </c>
      <c r="AR464" s="26" t="s">
        <v>1941</v>
      </c>
      <c r="AS464" s="26" t="s">
        <v>1941</v>
      </c>
      <c r="AT464" s="26" t="s">
        <v>1941</v>
      </c>
      <c r="AU464" s="26" t="s">
        <v>1941</v>
      </c>
      <c r="AV464" s="26" t="s">
        <v>1941</v>
      </c>
      <c r="AW464" s="26" t="s">
        <v>1941</v>
      </c>
      <c r="AX464" s="26" t="s">
        <v>1941</v>
      </c>
      <c r="AY464" s="26" t="s">
        <v>1941</v>
      </c>
      <c r="AZ464" s="26" t="s">
        <v>1941</v>
      </c>
      <c r="BA464" s="26" t="s">
        <v>1941</v>
      </c>
      <c r="BB464" s="26" t="s">
        <v>1941</v>
      </c>
      <c r="BC464" s="26" t="s">
        <v>1941</v>
      </c>
      <c r="BD464" s="26" t="s">
        <v>1941</v>
      </c>
      <c r="BE464" s="26" t="s">
        <v>1941</v>
      </c>
      <c r="BF464" s="26" t="s">
        <v>1941</v>
      </c>
      <c r="BG464" s="26" t="s">
        <v>1941</v>
      </c>
      <c r="BH464" s="26" t="s">
        <v>1941</v>
      </c>
      <c r="BI464" s="26" t="s">
        <v>1941</v>
      </c>
      <c r="BJ464" s="26" t="s">
        <v>1941</v>
      </c>
      <c r="BK464" s="26" t="s">
        <v>1941</v>
      </c>
      <c r="BL464" s="26" t="s">
        <v>1941</v>
      </c>
      <c r="BM464" s="26" t="s">
        <v>1941</v>
      </c>
      <c r="BN464" s="26" t="s">
        <v>1941</v>
      </c>
      <c r="BO464" s="26" t="s">
        <v>1941</v>
      </c>
      <c r="BP464" s="26" t="s">
        <v>1941</v>
      </c>
      <c r="BQ464" s="26" t="s">
        <v>1941</v>
      </c>
      <c r="BR464" s="26" t="s">
        <v>1941</v>
      </c>
      <c r="BS464" s="26" t="s">
        <v>1941</v>
      </c>
      <c r="BT464" s="26" t="s">
        <v>1941</v>
      </c>
      <c r="BU464" s="26" t="str">
        <f t="shared" si="444"/>
        <v/>
      </c>
      <c r="BV464" s="26" t="str">
        <f t="shared" si="445"/>
        <v/>
      </c>
      <c r="BW464" s="26" t="str">
        <f t="shared" si="446"/>
        <v/>
      </c>
      <c r="BX464" s="26" t="str">
        <f t="shared" si="447"/>
        <v/>
      </c>
      <c r="BY464" s="26" t="str">
        <f t="shared" si="448"/>
        <v/>
      </c>
      <c r="BZ464" s="26" t="str">
        <f t="shared" si="449"/>
        <v/>
      </c>
      <c r="CA464" s="26" t="str">
        <f t="shared" si="450"/>
        <v>95. USED AS A REACTANT</v>
      </c>
      <c r="CB464" s="26" t="str">
        <f t="shared" si="451"/>
        <v/>
      </c>
      <c r="CC464" s="26" t="str">
        <f t="shared" si="452"/>
        <v>97. P102  RAW MATERIALS</v>
      </c>
      <c r="CD464" s="26" t="str">
        <f t="shared" si="453"/>
        <v/>
      </c>
      <c r="CE464" s="26" t="str">
        <f t="shared" si="454"/>
        <v/>
      </c>
      <c r="CF464" s="26" t="str">
        <f t="shared" si="455"/>
        <v/>
      </c>
      <c r="CG464" s="26" t="str">
        <f t="shared" si="456"/>
        <v/>
      </c>
      <c r="CH464" s="26" t="str">
        <f t="shared" si="457"/>
        <v/>
      </c>
      <c r="CI464" s="26" t="str">
        <f t="shared" si="458"/>
        <v/>
      </c>
      <c r="CJ464" s="26" t="str">
        <f t="shared" si="459"/>
        <v/>
      </c>
      <c r="CK464" s="26" t="str">
        <f t="shared" si="460"/>
        <v/>
      </c>
      <c r="CL464" s="26" t="str">
        <f t="shared" si="461"/>
        <v/>
      </c>
      <c r="CM464" s="26" t="str">
        <f t="shared" si="462"/>
        <v/>
      </c>
      <c r="CN464" s="26" t="str">
        <f t="shared" si="463"/>
        <v/>
      </c>
      <c r="CO464" s="26" t="str">
        <f t="shared" si="464"/>
        <v/>
      </c>
      <c r="CP464" s="26" t="str">
        <f t="shared" si="465"/>
        <v/>
      </c>
      <c r="CQ464" s="26" t="str">
        <f t="shared" si="466"/>
        <v/>
      </c>
      <c r="CR464" s="26" t="str">
        <f t="shared" si="467"/>
        <v/>
      </c>
      <c r="CS464" s="26" t="str">
        <f t="shared" si="468"/>
        <v/>
      </c>
      <c r="CT464" s="26" t="str">
        <f t="shared" si="469"/>
        <v/>
      </c>
      <c r="CU464" s="26" t="str">
        <f t="shared" si="470"/>
        <v/>
      </c>
      <c r="CV464" s="26" t="str">
        <f t="shared" si="471"/>
        <v/>
      </c>
      <c r="CW464" s="26" t="str">
        <f t="shared" si="472"/>
        <v/>
      </c>
      <c r="CX464" s="26" t="str">
        <f t="shared" si="473"/>
        <v/>
      </c>
      <c r="CY464" s="26" t="str">
        <f t="shared" si="474"/>
        <v/>
      </c>
      <c r="CZ464" s="26" t="str">
        <f t="shared" si="475"/>
        <v/>
      </c>
      <c r="DA464" s="26" t="str">
        <f t="shared" si="476"/>
        <v/>
      </c>
      <c r="DB464" s="26" t="str">
        <f t="shared" si="477"/>
        <v/>
      </c>
      <c r="DC464" s="26" t="str">
        <f t="shared" si="478"/>
        <v/>
      </c>
      <c r="DD464" s="26" t="str">
        <f t="shared" si="479"/>
        <v/>
      </c>
      <c r="DE464" s="26" t="str">
        <f t="shared" si="480"/>
        <v/>
      </c>
      <c r="DF464" s="26" t="str">
        <f t="shared" si="481"/>
        <v/>
      </c>
      <c r="DG464" s="26" t="str">
        <f t="shared" si="482"/>
        <v/>
      </c>
      <c r="DH464" s="26" t="str">
        <f t="shared" si="483"/>
        <v/>
      </c>
      <c r="DI464" s="26" t="str">
        <f t="shared" si="484"/>
        <v/>
      </c>
      <c r="DJ464" s="26" t="str">
        <f t="shared" si="485"/>
        <v/>
      </c>
      <c r="DK464" s="26" t="str">
        <f t="shared" si="486"/>
        <v/>
      </c>
      <c r="DL464" s="26" t="str">
        <f t="shared" si="487"/>
        <v/>
      </c>
      <c r="DM464" s="26" t="str">
        <f t="shared" si="488"/>
        <v/>
      </c>
      <c r="DN464" s="26" t="str">
        <f t="shared" si="489"/>
        <v/>
      </c>
      <c r="DO464" s="26" t="str">
        <f t="shared" si="490"/>
        <v/>
      </c>
      <c r="DP464" s="26" t="str">
        <f t="shared" si="491"/>
        <v/>
      </c>
      <c r="DQ464" s="26" t="str">
        <f t="shared" si="492"/>
        <v/>
      </c>
      <c r="DR464" s="26" t="str">
        <f t="shared" si="493"/>
        <v/>
      </c>
      <c r="DS464" s="26" t="str">
        <f t="shared" si="494"/>
        <v/>
      </c>
      <c r="DT464" s="26" t="str">
        <f t="shared" si="495"/>
        <v/>
      </c>
      <c r="DU464" s="26" t="str">
        <f t="shared" si="496"/>
        <v/>
      </c>
      <c r="DV464" s="26" t="str">
        <f t="shared" si="497"/>
        <v/>
      </c>
    </row>
    <row r="465" spans="1:126" ht="60" x14ac:dyDescent="0.25">
      <c r="A465" t="s">
        <v>1942</v>
      </c>
      <c r="B465">
        <v>2021</v>
      </c>
      <c r="C465" t="s">
        <v>2046</v>
      </c>
      <c r="D465">
        <v>106990</v>
      </c>
      <c r="E465" s="19">
        <v>1321220329775</v>
      </c>
      <c r="F465" t="s">
        <v>2001</v>
      </c>
      <c r="G465">
        <v>325212</v>
      </c>
      <c r="H465" t="s">
        <v>2002</v>
      </c>
      <c r="I465" t="s">
        <v>2003</v>
      </c>
      <c r="J465" t="s">
        <v>464</v>
      </c>
      <c r="K465" t="s">
        <v>227</v>
      </c>
      <c r="L465">
        <v>44306</v>
      </c>
      <c r="M465" s="26" t="str">
        <f t="shared" si="443"/>
        <v>95. USED AS A REACTANT, 97. P102  RAW MATERIALS</v>
      </c>
      <c r="N465" s="26" t="s">
        <v>400</v>
      </c>
      <c r="O465" s="26" t="s">
        <v>481</v>
      </c>
      <c r="P465">
        <v>346</v>
      </c>
      <c r="Q465">
        <v>2004</v>
      </c>
      <c r="R465">
        <v>2350</v>
      </c>
      <c r="S465" s="26" t="s">
        <v>1941</v>
      </c>
      <c r="T465" s="26" t="s">
        <v>1941</v>
      </c>
      <c r="U465" s="26" t="s">
        <v>1941</v>
      </c>
      <c r="V465" s="26" t="s">
        <v>1941</v>
      </c>
      <c r="W465" s="26" t="s">
        <v>1941</v>
      </c>
      <c r="X465" s="26" t="s">
        <v>1941</v>
      </c>
      <c r="Y465" s="26" t="s">
        <v>1940</v>
      </c>
      <c r="Z465" s="26" t="s">
        <v>1941</v>
      </c>
      <c r="AA465" s="26" t="s">
        <v>1940</v>
      </c>
      <c r="AB465" s="26" t="s">
        <v>1941</v>
      </c>
      <c r="AC465" s="26" t="s">
        <v>1941</v>
      </c>
      <c r="AD465" s="26" t="s">
        <v>1941</v>
      </c>
      <c r="AE465" s="26" t="s">
        <v>1941</v>
      </c>
      <c r="AF465" s="26" t="s">
        <v>1941</v>
      </c>
      <c r="AG465" s="26" t="s">
        <v>1941</v>
      </c>
      <c r="AH465" s="26" t="s">
        <v>1941</v>
      </c>
      <c r="AI465" s="26" t="s">
        <v>1941</v>
      </c>
      <c r="AJ465" s="26" t="s">
        <v>1941</v>
      </c>
      <c r="AK465" s="26" t="s">
        <v>1941</v>
      </c>
      <c r="AL465" s="26" t="s">
        <v>1941</v>
      </c>
      <c r="AM465" s="26" t="s">
        <v>1941</v>
      </c>
      <c r="AN465" s="26" t="s">
        <v>1941</v>
      </c>
      <c r="AO465" s="26" t="s">
        <v>1941</v>
      </c>
      <c r="AP465" s="26" t="s">
        <v>1941</v>
      </c>
      <c r="AQ465" s="26" t="s">
        <v>1941</v>
      </c>
      <c r="AR465" s="26" t="s">
        <v>1941</v>
      </c>
      <c r="AS465" s="26" t="s">
        <v>1941</v>
      </c>
      <c r="AT465" s="26" t="s">
        <v>1941</v>
      </c>
      <c r="AU465" s="26" t="s">
        <v>1941</v>
      </c>
      <c r="AV465" s="26" t="s">
        <v>1941</v>
      </c>
      <c r="AW465" s="26" t="s">
        <v>1941</v>
      </c>
      <c r="AX465" s="26" t="s">
        <v>1941</v>
      </c>
      <c r="AY465" s="26" t="s">
        <v>1941</v>
      </c>
      <c r="AZ465" s="26" t="s">
        <v>1941</v>
      </c>
      <c r="BA465" s="26" t="s">
        <v>1941</v>
      </c>
      <c r="BB465" s="26" t="s">
        <v>1941</v>
      </c>
      <c r="BC465" s="26" t="s">
        <v>1941</v>
      </c>
      <c r="BD465" s="26" t="s">
        <v>1941</v>
      </c>
      <c r="BE465" s="26" t="s">
        <v>1941</v>
      </c>
      <c r="BF465" s="26" t="s">
        <v>1941</v>
      </c>
      <c r="BG465" s="26" t="s">
        <v>1941</v>
      </c>
      <c r="BH465" s="26" t="s">
        <v>1941</v>
      </c>
      <c r="BI465" s="26" t="s">
        <v>1941</v>
      </c>
      <c r="BJ465" s="26" t="s">
        <v>1941</v>
      </c>
      <c r="BK465" s="26" t="s">
        <v>1941</v>
      </c>
      <c r="BL465" s="26" t="s">
        <v>1941</v>
      </c>
      <c r="BM465" s="26" t="s">
        <v>1941</v>
      </c>
      <c r="BN465" s="26" t="s">
        <v>1941</v>
      </c>
      <c r="BO465" s="26" t="s">
        <v>1941</v>
      </c>
      <c r="BP465" s="26" t="s">
        <v>1941</v>
      </c>
      <c r="BQ465" s="26" t="s">
        <v>1941</v>
      </c>
      <c r="BR465" s="26" t="s">
        <v>1941</v>
      </c>
      <c r="BS465" s="26" t="s">
        <v>1941</v>
      </c>
      <c r="BT465" s="26" t="s">
        <v>1941</v>
      </c>
      <c r="BU465" s="26" t="str">
        <f t="shared" si="444"/>
        <v/>
      </c>
      <c r="BV465" s="26" t="str">
        <f t="shared" si="445"/>
        <v/>
      </c>
      <c r="BW465" s="26" t="str">
        <f t="shared" si="446"/>
        <v/>
      </c>
      <c r="BX465" s="26" t="str">
        <f t="shared" si="447"/>
        <v/>
      </c>
      <c r="BY465" s="26" t="str">
        <f t="shared" si="448"/>
        <v/>
      </c>
      <c r="BZ465" s="26" t="str">
        <f t="shared" si="449"/>
        <v/>
      </c>
      <c r="CA465" s="26" t="str">
        <f t="shared" si="450"/>
        <v>95. USED AS A REACTANT</v>
      </c>
      <c r="CB465" s="26" t="str">
        <f t="shared" si="451"/>
        <v/>
      </c>
      <c r="CC465" s="26" t="str">
        <f t="shared" si="452"/>
        <v>97. P102  RAW MATERIALS</v>
      </c>
      <c r="CD465" s="26" t="str">
        <f t="shared" si="453"/>
        <v/>
      </c>
      <c r="CE465" s="26" t="str">
        <f t="shared" si="454"/>
        <v/>
      </c>
      <c r="CF465" s="26" t="str">
        <f t="shared" si="455"/>
        <v/>
      </c>
      <c r="CG465" s="26" t="str">
        <f t="shared" si="456"/>
        <v/>
      </c>
      <c r="CH465" s="26" t="str">
        <f t="shared" si="457"/>
        <v/>
      </c>
      <c r="CI465" s="26" t="str">
        <f t="shared" si="458"/>
        <v/>
      </c>
      <c r="CJ465" s="26" t="str">
        <f t="shared" si="459"/>
        <v/>
      </c>
      <c r="CK465" s="26" t="str">
        <f t="shared" si="460"/>
        <v/>
      </c>
      <c r="CL465" s="26" t="str">
        <f t="shared" si="461"/>
        <v/>
      </c>
      <c r="CM465" s="26" t="str">
        <f t="shared" si="462"/>
        <v/>
      </c>
      <c r="CN465" s="26" t="str">
        <f t="shared" si="463"/>
        <v/>
      </c>
      <c r="CO465" s="26" t="str">
        <f t="shared" si="464"/>
        <v/>
      </c>
      <c r="CP465" s="26" t="str">
        <f t="shared" si="465"/>
        <v/>
      </c>
      <c r="CQ465" s="26" t="str">
        <f t="shared" si="466"/>
        <v/>
      </c>
      <c r="CR465" s="26" t="str">
        <f t="shared" si="467"/>
        <v/>
      </c>
      <c r="CS465" s="26" t="str">
        <f t="shared" si="468"/>
        <v/>
      </c>
      <c r="CT465" s="26" t="str">
        <f t="shared" si="469"/>
        <v/>
      </c>
      <c r="CU465" s="26" t="str">
        <f t="shared" si="470"/>
        <v/>
      </c>
      <c r="CV465" s="26" t="str">
        <f t="shared" si="471"/>
        <v/>
      </c>
      <c r="CW465" s="26" t="str">
        <f t="shared" si="472"/>
        <v/>
      </c>
      <c r="CX465" s="26" t="str">
        <f t="shared" si="473"/>
        <v/>
      </c>
      <c r="CY465" s="26" t="str">
        <f t="shared" si="474"/>
        <v/>
      </c>
      <c r="CZ465" s="26" t="str">
        <f t="shared" si="475"/>
        <v/>
      </c>
      <c r="DA465" s="26" t="str">
        <f t="shared" si="476"/>
        <v/>
      </c>
      <c r="DB465" s="26" t="str">
        <f t="shared" si="477"/>
        <v/>
      </c>
      <c r="DC465" s="26" t="str">
        <f t="shared" si="478"/>
        <v/>
      </c>
      <c r="DD465" s="26" t="str">
        <f t="shared" si="479"/>
        <v/>
      </c>
      <c r="DE465" s="26" t="str">
        <f t="shared" si="480"/>
        <v/>
      </c>
      <c r="DF465" s="26" t="str">
        <f t="shared" si="481"/>
        <v/>
      </c>
      <c r="DG465" s="26" t="str">
        <f t="shared" si="482"/>
        <v/>
      </c>
      <c r="DH465" s="26" t="str">
        <f t="shared" si="483"/>
        <v/>
      </c>
      <c r="DI465" s="26" t="str">
        <f t="shared" si="484"/>
        <v/>
      </c>
      <c r="DJ465" s="26" t="str">
        <f t="shared" si="485"/>
        <v/>
      </c>
      <c r="DK465" s="26" t="str">
        <f t="shared" si="486"/>
        <v/>
      </c>
      <c r="DL465" s="26" t="str">
        <f t="shared" si="487"/>
        <v/>
      </c>
      <c r="DM465" s="26" t="str">
        <f t="shared" si="488"/>
        <v/>
      </c>
      <c r="DN465" s="26" t="str">
        <f t="shared" si="489"/>
        <v/>
      </c>
      <c r="DO465" s="26" t="str">
        <f t="shared" si="490"/>
        <v/>
      </c>
      <c r="DP465" s="26" t="str">
        <f t="shared" si="491"/>
        <v/>
      </c>
      <c r="DQ465" s="26" t="str">
        <f t="shared" si="492"/>
        <v/>
      </c>
      <c r="DR465" s="26" t="str">
        <f t="shared" si="493"/>
        <v/>
      </c>
      <c r="DS465" s="26" t="str">
        <f t="shared" si="494"/>
        <v/>
      </c>
      <c r="DT465" s="26" t="str">
        <f t="shared" si="495"/>
        <v/>
      </c>
      <c r="DU465" s="26" t="str">
        <f t="shared" si="496"/>
        <v/>
      </c>
      <c r="DV465" s="26" t="str">
        <f t="shared" si="497"/>
        <v/>
      </c>
    </row>
    <row r="466" spans="1:126" ht="30" x14ac:dyDescent="0.25">
      <c r="A466" t="s">
        <v>1942</v>
      </c>
      <c r="B466">
        <v>2016</v>
      </c>
      <c r="C466" t="s">
        <v>2046</v>
      </c>
      <c r="D466">
        <v>106990</v>
      </c>
      <c r="E466" s="19">
        <v>1316215677016</v>
      </c>
      <c r="F466" t="s">
        <v>609</v>
      </c>
      <c r="G466">
        <v>325212</v>
      </c>
      <c r="H466" t="s">
        <v>610</v>
      </c>
      <c r="I466" t="s">
        <v>611</v>
      </c>
      <c r="J466" t="s">
        <v>541</v>
      </c>
      <c r="K466" t="s">
        <v>113</v>
      </c>
      <c r="L466">
        <v>77705</v>
      </c>
      <c r="M466" s="26" t="str">
        <f t="shared" si="443"/>
        <v>95. USED AS A REACTANT, 101. ADDED AS A FORMULATION COMPONENT</v>
      </c>
      <c r="N466" s="26" t="s">
        <v>400</v>
      </c>
      <c r="O466" s="26" t="s">
        <v>401</v>
      </c>
      <c r="P466">
        <v>21912</v>
      </c>
      <c r="Q466">
        <v>11419</v>
      </c>
      <c r="R466">
        <v>33331</v>
      </c>
      <c r="S466" s="26" t="s">
        <v>1941</v>
      </c>
      <c r="T466" s="26" t="s">
        <v>1941</v>
      </c>
      <c r="U466" s="26" t="s">
        <v>1941</v>
      </c>
      <c r="V466" s="26" t="s">
        <v>1941</v>
      </c>
      <c r="W466" s="26" t="s">
        <v>1941</v>
      </c>
      <c r="X466" s="26" t="s">
        <v>1941</v>
      </c>
      <c r="Y466" s="26" t="s">
        <v>1940</v>
      </c>
      <c r="AE466" s="26" t="s">
        <v>1940</v>
      </c>
      <c r="AR466" s="26" t="s">
        <v>1941</v>
      </c>
      <c r="AS466" s="26" t="s">
        <v>1941</v>
      </c>
      <c r="AT466" s="26" t="s">
        <v>1941</v>
      </c>
      <c r="AV466" s="26" t="s">
        <v>1941</v>
      </c>
      <c r="BD466" s="26" t="s">
        <v>1941</v>
      </c>
      <c r="BK466" s="26" t="s">
        <v>1941</v>
      </c>
      <c r="BU466" s="26" t="str">
        <f t="shared" si="444"/>
        <v/>
      </c>
      <c r="BV466" s="26" t="str">
        <f t="shared" si="445"/>
        <v/>
      </c>
      <c r="BW466" s="26" t="str">
        <f t="shared" si="446"/>
        <v/>
      </c>
      <c r="BX466" s="26" t="str">
        <f t="shared" si="447"/>
        <v/>
      </c>
      <c r="BY466" s="26" t="str">
        <f t="shared" si="448"/>
        <v/>
      </c>
      <c r="BZ466" s="26" t="str">
        <f t="shared" si="449"/>
        <v/>
      </c>
      <c r="CA466" s="26" t="str">
        <f t="shared" si="450"/>
        <v>95. USED AS A REACTANT</v>
      </c>
      <c r="CB466" s="26" t="str">
        <f t="shared" si="451"/>
        <v/>
      </c>
      <c r="CC466" s="26" t="str">
        <f t="shared" si="452"/>
        <v/>
      </c>
      <c r="CD466" s="26" t="str">
        <f t="shared" si="453"/>
        <v/>
      </c>
      <c r="CE466" s="26" t="str">
        <f t="shared" si="454"/>
        <v/>
      </c>
      <c r="CF466" s="26" t="str">
        <f t="shared" si="455"/>
        <v/>
      </c>
      <c r="CG466" s="26" t="str">
        <f t="shared" si="456"/>
        <v>101. ADDED AS A FORMULATION COMPONENT</v>
      </c>
      <c r="CH466" s="26" t="str">
        <f t="shared" si="457"/>
        <v/>
      </c>
      <c r="CI466" s="26" t="str">
        <f t="shared" si="458"/>
        <v/>
      </c>
      <c r="CJ466" s="26" t="str">
        <f t="shared" si="459"/>
        <v/>
      </c>
      <c r="CK466" s="26" t="str">
        <f t="shared" si="460"/>
        <v/>
      </c>
      <c r="CL466" s="26" t="str">
        <f t="shared" si="461"/>
        <v/>
      </c>
      <c r="CM466" s="26" t="str">
        <f t="shared" si="462"/>
        <v/>
      </c>
      <c r="CN466" s="26" t="str">
        <f t="shared" si="463"/>
        <v/>
      </c>
      <c r="CO466" s="26" t="str">
        <f t="shared" si="464"/>
        <v/>
      </c>
      <c r="CP466" s="26" t="str">
        <f t="shared" si="465"/>
        <v/>
      </c>
      <c r="CQ466" s="26" t="str">
        <f t="shared" si="466"/>
        <v/>
      </c>
      <c r="CR466" s="26" t="str">
        <f t="shared" si="467"/>
        <v/>
      </c>
      <c r="CS466" s="26" t="str">
        <f t="shared" si="468"/>
        <v/>
      </c>
      <c r="CT466" s="26" t="str">
        <f t="shared" si="469"/>
        <v/>
      </c>
      <c r="CU466" s="26" t="str">
        <f t="shared" si="470"/>
        <v/>
      </c>
      <c r="CV466" s="26" t="str">
        <f t="shared" si="471"/>
        <v/>
      </c>
      <c r="CW466" s="26" t="str">
        <f t="shared" si="472"/>
        <v/>
      </c>
      <c r="CX466" s="26" t="str">
        <f t="shared" si="473"/>
        <v/>
      </c>
      <c r="CY466" s="26" t="str">
        <f t="shared" si="474"/>
        <v/>
      </c>
      <c r="CZ466" s="26" t="str">
        <f t="shared" si="475"/>
        <v/>
      </c>
      <c r="DA466" s="26" t="str">
        <f t="shared" si="476"/>
        <v/>
      </c>
      <c r="DB466" s="26" t="str">
        <f t="shared" si="477"/>
        <v/>
      </c>
      <c r="DC466" s="26" t="str">
        <f t="shared" si="478"/>
        <v/>
      </c>
      <c r="DD466" s="26" t="str">
        <f t="shared" si="479"/>
        <v/>
      </c>
      <c r="DE466" s="26" t="str">
        <f t="shared" si="480"/>
        <v/>
      </c>
      <c r="DF466" s="26" t="str">
        <f t="shared" si="481"/>
        <v/>
      </c>
      <c r="DG466" s="26" t="str">
        <f t="shared" si="482"/>
        <v/>
      </c>
      <c r="DH466" s="26" t="str">
        <f t="shared" si="483"/>
        <v/>
      </c>
      <c r="DI466" s="26" t="str">
        <f t="shared" si="484"/>
        <v/>
      </c>
      <c r="DJ466" s="26" t="str">
        <f t="shared" si="485"/>
        <v/>
      </c>
      <c r="DK466" s="26" t="str">
        <f t="shared" si="486"/>
        <v/>
      </c>
      <c r="DL466" s="26" t="str">
        <f t="shared" si="487"/>
        <v/>
      </c>
      <c r="DM466" s="26" t="str">
        <f t="shared" si="488"/>
        <v/>
      </c>
      <c r="DN466" s="26" t="str">
        <f t="shared" si="489"/>
        <v/>
      </c>
      <c r="DO466" s="26" t="str">
        <f t="shared" si="490"/>
        <v/>
      </c>
      <c r="DP466" s="26" t="str">
        <f t="shared" si="491"/>
        <v/>
      </c>
      <c r="DQ466" s="26" t="str">
        <f t="shared" si="492"/>
        <v/>
      </c>
      <c r="DR466" s="26" t="str">
        <f t="shared" si="493"/>
        <v/>
      </c>
      <c r="DS466" s="26" t="str">
        <f t="shared" si="494"/>
        <v/>
      </c>
      <c r="DT466" s="26" t="str">
        <f t="shared" si="495"/>
        <v/>
      </c>
      <c r="DU466" s="26" t="str">
        <f t="shared" si="496"/>
        <v/>
      </c>
      <c r="DV466" s="26" t="str">
        <f t="shared" si="497"/>
        <v/>
      </c>
    </row>
    <row r="467" spans="1:126" ht="30" x14ac:dyDescent="0.25">
      <c r="A467" t="s">
        <v>1942</v>
      </c>
      <c r="B467">
        <v>2017</v>
      </c>
      <c r="C467" t="s">
        <v>2046</v>
      </c>
      <c r="D467">
        <v>106990</v>
      </c>
      <c r="E467" s="19">
        <v>1317216401341</v>
      </c>
      <c r="F467" t="s">
        <v>609</v>
      </c>
      <c r="G467">
        <v>325212</v>
      </c>
      <c r="H467" t="s">
        <v>610</v>
      </c>
      <c r="I467" t="s">
        <v>611</v>
      </c>
      <c r="J467" t="s">
        <v>541</v>
      </c>
      <c r="K467" t="s">
        <v>113</v>
      </c>
      <c r="L467">
        <v>77705</v>
      </c>
      <c r="M467" s="26" t="str">
        <f t="shared" si="443"/>
        <v>95. USED AS A REACTANT, 101. ADDED AS A FORMULATION COMPONENT</v>
      </c>
      <c r="N467" s="26" t="s">
        <v>400</v>
      </c>
      <c r="O467" s="26" t="s">
        <v>401</v>
      </c>
      <c r="P467">
        <v>22963</v>
      </c>
      <c r="Q467">
        <v>7731</v>
      </c>
      <c r="R467">
        <v>30694</v>
      </c>
      <c r="S467" s="26" t="s">
        <v>1941</v>
      </c>
      <c r="T467" s="26" t="s">
        <v>1941</v>
      </c>
      <c r="U467" s="26" t="s">
        <v>1941</v>
      </c>
      <c r="V467" s="26" t="s">
        <v>1941</v>
      </c>
      <c r="W467" s="26" t="s">
        <v>1941</v>
      </c>
      <c r="X467" s="26" t="s">
        <v>1941</v>
      </c>
      <c r="Y467" s="26" t="s">
        <v>1940</v>
      </c>
      <c r="AE467" s="26" t="s">
        <v>1940</v>
      </c>
      <c r="AR467" s="26" t="s">
        <v>1941</v>
      </c>
      <c r="AS467" s="26" t="s">
        <v>1941</v>
      </c>
      <c r="AT467" s="26" t="s">
        <v>1941</v>
      </c>
      <c r="AV467" s="26" t="s">
        <v>1941</v>
      </c>
      <c r="BD467" s="26" t="s">
        <v>1941</v>
      </c>
      <c r="BK467" s="26" t="s">
        <v>1941</v>
      </c>
      <c r="BU467" s="26" t="str">
        <f t="shared" si="444"/>
        <v/>
      </c>
      <c r="BV467" s="26" t="str">
        <f t="shared" si="445"/>
        <v/>
      </c>
      <c r="BW467" s="26" t="str">
        <f t="shared" si="446"/>
        <v/>
      </c>
      <c r="BX467" s="26" t="str">
        <f t="shared" si="447"/>
        <v/>
      </c>
      <c r="BY467" s="26" t="str">
        <f t="shared" si="448"/>
        <v/>
      </c>
      <c r="BZ467" s="26" t="str">
        <f t="shared" si="449"/>
        <v/>
      </c>
      <c r="CA467" s="26" t="str">
        <f t="shared" si="450"/>
        <v>95. USED AS A REACTANT</v>
      </c>
      <c r="CB467" s="26" t="str">
        <f t="shared" si="451"/>
        <v/>
      </c>
      <c r="CC467" s="26" t="str">
        <f t="shared" si="452"/>
        <v/>
      </c>
      <c r="CD467" s="26" t="str">
        <f t="shared" si="453"/>
        <v/>
      </c>
      <c r="CE467" s="26" t="str">
        <f t="shared" si="454"/>
        <v/>
      </c>
      <c r="CF467" s="26" t="str">
        <f t="shared" si="455"/>
        <v/>
      </c>
      <c r="CG467" s="26" t="str">
        <f t="shared" si="456"/>
        <v>101. ADDED AS A FORMULATION COMPONENT</v>
      </c>
      <c r="CH467" s="26" t="str">
        <f t="shared" si="457"/>
        <v/>
      </c>
      <c r="CI467" s="26" t="str">
        <f t="shared" si="458"/>
        <v/>
      </c>
      <c r="CJ467" s="26" t="str">
        <f t="shared" si="459"/>
        <v/>
      </c>
      <c r="CK467" s="26" t="str">
        <f t="shared" si="460"/>
        <v/>
      </c>
      <c r="CL467" s="26" t="str">
        <f t="shared" si="461"/>
        <v/>
      </c>
      <c r="CM467" s="26" t="str">
        <f t="shared" si="462"/>
        <v/>
      </c>
      <c r="CN467" s="26" t="str">
        <f t="shared" si="463"/>
        <v/>
      </c>
      <c r="CO467" s="26" t="str">
        <f t="shared" si="464"/>
        <v/>
      </c>
      <c r="CP467" s="26" t="str">
        <f t="shared" si="465"/>
        <v/>
      </c>
      <c r="CQ467" s="26" t="str">
        <f t="shared" si="466"/>
        <v/>
      </c>
      <c r="CR467" s="26" t="str">
        <f t="shared" si="467"/>
        <v/>
      </c>
      <c r="CS467" s="26" t="str">
        <f t="shared" si="468"/>
        <v/>
      </c>
      <c r="CT467" s="26" t="str">
        <f t="shared" si="469"/>
        <v/>
      </c>
      <c r="CU467" s="26" t="str">
        <f t="shared" si="470"/>
        <v/>
      </c>
      <c r="CV467" s="26" t="str">
        <f t="shared" si="471"/>
        <v/>
      </c>
      <c r="CW467" s="26" t="str">
        <f t="shared" si="472"/>
        <v/>
      </c>
      <c r="CX467" s="26" t="str">
        <f t="shared" si="473"/>
        <v/>
      </c>
      <c r="CY467" s="26" t="str">
        <f t="shared" si="474"/>
        <v/>
      </c>
      <c r="CZ467" s="26" t="str">
        <f t="shared" si="475"/>
        <v/>
      </c>
      <c r="DA467" s="26" t="str">
        <f t="shared" si="476"/>
        <v/>
      </c>
      <c r="DB467" s="26" t="str">
        <f t="shared" si="477"/>
        <v/>
      </c>
      <c r="DC467" s="26" t="str">
        <f t="shared" si="478"/>
        <v/>
      </c>
      <c r="DD467" s="26" t="str">
        <f t="shared" si="479"/>
        <v/>
      </c>
      <c r="DE467" s="26" t="str">
        <f t="shared" si="480"/>
        <v/>
      </c>
      <c r="DF467" s="26" t="str">
        <f t="shared" si="481"/>
        <v/>
      </c>
      <c r="DG467" s="26" t="str">
        <f t="shared" si="482"/>
        <v/>
      </c>
      <c r="DH467" s="26" t="str">
        <f t="shared" si="483"/>
        <v/>
      </c>
      <c r="DI467" s="26" t="str">
        <f t="shared" si="484"/>
        <v/>
      </c>
      <c r="DJ467" s="26" t="str">
        <f t="shared" si="485"/>
        <v/>
      </c>
      <c r="DK467" s="26" t="str">
        <f t="shared" si="486"/>
        <v/>
      </c>
      <c r="DL467" s="26" t="str">
        <f t="shared" si="487"/>
        <v/>
      </c>
      <c r="DM467" s="26" t="str">
        <f t="shared" si="488"/>
        <v/>
      </c>
      <c r="DN467" s="26" t="str">
        <f t="shared" si="489"/>
        <v/>
      </c>
      <c r="DO467" s="26" t="str">
        <f t="shared" si="490"/>
        <v/>
      </c>
      <c r="DP467" s="26" t="str">
        <f t="shared" si="491"/>
        <v/>
      </c>
      <c r="DQ467" s="26" t="str">
        <f t="shared" si="492"/>
        <v/>
      </c>
      <c r="DR467" s="26" t="str">
        <f t="shared" si="493"/>
        <v/>
      </c>
      <c r="DS467" s="26" t="str">
        <f t="shared" si="494"/>
        <v/>
      </c>
      <c r="DT467" s="26" t="str">
        <f t="shared" si="495"/>
        <v/>
      </c>
      <c r="DU467" s="26" t="str">
        <f t="shared" si="496"/>
        <v/>
      </c>
      <c r="DV467" s="26" t="str">
        <f t="shared" si="497"/>
        <v/>
      </c>
    </row>
    <row r="468" spans="1:126" ht="105" x14ac:dyDescent="0.25">
      <c r="A468" t="s">
        <v>1942</v>
      </c>
      <c r="B468">
        <v>2018</v>
      </c>
      <c r="C468" t="s">
        <v>2046</v>
      </c>
      <c r="D468">
        <v>106990</v>
      </c>
      <c r="E468" s="19">
        <v>1318217200486</v>
      </c>
      <c r="F468" t="s">
        <v>609</v>
      </c>
      <c r="G468">
        <v>325212</v>
      </c>
      <c r="H468" t="s">
        <v>610</v>
      </c>
      <c r="I468" t="s">
        <v>611</v>
      </c>
      <c r="J468" t="s">
        <v>541</v>
      </c>
      <c r="K468" t="s">
        <v>113</v>
      </c>
      <c r="L468">
        <v>77705</v>
      </c>
      <c r="M468" s="26" t="str">
        <f t="shared" si="443"/>
        <v>95. USED AS A REACTANT, 101. ADDED AS A FORMULATION COMPONENT</v>
      </c>
      <c r="N468" s="26" t="s">
        <v>400</v>
      </c>
      <c r="O468" s="26" t="s">
        <v>401</v>
      </c>
      <c r="P468">
        <v>17628</v>
      </c>
      <c r="Q468">
        <v>12052</v>
      </c>
      <c r="R468">
        <v>29680</v>
      </c>
      <c r="S468" s="26" t="s">
        <v>1941</v>
      </c>
      <c r="T468" s="26" t="s">
        <v>1941</v>
      </c>
      <c r="U468" s="26" t="s">
        <v>1941</v>
      </c>
      <c r="V468" s="26" t="s">
        <v>1941</v>
      </c>
      <c r="W468" s="26" t="s">
        <v>1941</v>
      </c>
      <c r="X468" s="26" t="s">
        <v>1941</v>
      </c>
      <c r="Y468" s="26" t="s">
        <v>1940</v>
      </c>
      <c r="Z468" s="26" t="s">
        <v>1941</v>
      </c>
      <c r="AA468" s="26" t="s">
        <v>1941</v>
      </c>
      <c r="AB468" s="26" t="s">
        <v>1941</v>
      </c>
      <c r="AC468" s="26" t="s">
        <v>1941</v>
      </c>
      <c r="AD468" s="26" t="s">
        <v>1941</v>
      </c>
      <c r="AE468" s="26" t="s">
        <v>1940</v>
      </c>
      <c r="AF468" s="26" t="s">
        <v>1941</v>
      </c>
      <c r="AG468" s="26" t="s">
        <v>1941</v>
      </c>
      <c r="AH468" s="26" t="s">
        <v>1941</v>
      </c>
      <c r="AI468" s="26" t="s">
        <v>1941</v>
      </c>
      <c r="AJ468" s="26" t="s">
        <v>1941</v>
      </c>
      <c r="AK468" s="26" t="s">
        <v>1941</v>
      </c>
      <c r="AL468" s="26" t="s">
        <v>1941</v>
      </c>
      <c r="AM468" s="26" t="s">
        <v>1941</v>
      </c>
      <c r="AN468" s="26" t="s">
        <v>1941</v>
      </c>
      <c r="AO468" s="26" t="s">
        <v>1941</v>
      </c>
      <c r="AP468" s="26" t="s">
        <v>1941</v>
      </c>
      <c r="AQ468" s="26" t="s">
        <v>1941</v>
      </c>
      <c r="AR468" s="26" t="s">
        <v>1941</v>
      </c>
      <c r="AS468" s="26" t="s">
        <v>1941</v>
      </c>
      <c r="AT468" s="26" t="s">
        <v>1941</v>
      </c>
      <c r="AU468" s="26" t="s">
        <v>1941</v>
      </c>
      <c r="AV468" s="26" t="s">
        <v>1941</v>
      </c>
      <c r="AW468" s="26" t="s">
        <v>1941</v>
      </c>
      <c r="AX468" s="26" t="s">
        <v>1941</v>
      </c>
      <c r="AY468" s="26" t="s">
        <v>1941</v>
      </c>
      <c r="AZ468" s="26" t="s">
        <v>1941</v>
      </c>
      <c r="BA468" s="26" t="s">
        <v>1941</v>
      </c>
      <c r="BB468" s="26" t="s">
        <v>1941</v>
      </c>
      <c r="BC468" s="26" t="s">
        <v>1941</v>
      </c>
      <c r="BD468" s="26" t="s">
        <v>1941</v>
      </c>
      <c r="BE468" s="26" t="s">
        <v>1941</v>
      </c>
      <c r="BF468" s="26" t="s">
        <v>1941</v>
      </c>
      <c r="BG468" s="26" t="s">
        <v>1941</v>
      </c>
      <c r="BH468" s="26" t="s">
        <v>1941</v>
      </c>
      <c r="BI468" s="26" t="s">
        <v>1941</v>
      </c>
      <c r="BJ468" s="26" t="s">
        <v>1941</v>
      </c>
      <c r="BK468" s="26" t="s">
        <v>1941</v>
      </c>
      <c r="BL468" s="26" t="s">
        <v>1941</v>
      </c>
      <c r="BM468" s="26" t="s">
        <v>1941</v>
      </c>
      <c r="BN468" s="26" t="s">
        <v>1941</v>
      </c>
      <c r="BO468" s="26" t="s">
        <v>1941</v>
      </c>
      <c r="BP468" s="26" t="s">
        <v>1941</v>
      </c>
      <c r="BQ468" s="26" t="s">
        <v>1941</v>
      </c>
      <c r="BR468" s="26" t="s">
        <v>1941</v>
      </c>
      <c r="BS468" s="26" t="s">
        <v>1941</v>
      </c>
      <c r="BT468" s="26" t="s">
        <v>1941</v>
      </c>
      <c r="BU468" s="26" t="str">
        <f t="shared" si="444"/>
        <v/>
      </c>
      <c r="BV468" s="26" t="str">
        <f t="shared" si="445"/>
        <v/>
      </c>
      <c r="BW468" s="26" t="str">
        <f t="shared" si="446"/>
        <v/>
      </c>
      <c r="BX468" s="26" t="str">
        <f t="shared" si="447"/>
        <v/>
      </c>
      <c r="BY468" s="26" t="str">
        <f t="shared" si="448"/>
        <v/>
      </c>
      <c r="BZ468" s="26" t="str">
        <f t="shared" si="449"/>
        <v/>
      </c>
      <c r="CA468" s="26" t="str">
        <f t="shared" si="450"/>
        <v>95. USED AS A REACTANT</v>
      </c>
      <c r="CB468" s="26" t="str">
        <f t="shared" si="451"/>
        <v/>
      </c>
      <c r="CC468" s="26" t="str">
        <f t="shared" si="452"/>
        <v/>
      </c>
      <c r="CD468" s="26" t="str">
        <f t="shared" si="453"/>
        <v/>
      </c>
      <c r="CE468" s="26" t="str">
        <f t="shared" si="454"/>
        <v/>
      </c>
      <c r="CF468" s="26" t="str">
        <f t="shared" si="455"/>
        <v/>
      </c>
      <c r="CG468" s="26" t="str">
        <f t="shared" si="456"/>
        <v>101. ADDED AS A FORMULATION COMPONENT</v>
      </c>
      <c r="CH468" s="26" t="str">
        <f t="shared" si="457"/>
        <v/>
      </c>
      <c r="CI468" s="26" t="str">
        <f t="shared" si="458"/>
        <v/>
      </c>
      <c r="CJ468" s="26" t="str">
        <f t="shared" si="459"/>
        <v/>
      </c>
      <c r="CK468" s="26" t="str">
        <f t="shared" si="460"/>
        <v/>
      </c>
      <c r="CL468" s="26" t="str">
        <f t="shared" si="461"/>
        <v/>
      </c>
      <c r="CM468" s="26" t="str">
        <f t="shared" si="462"/>
        <v/>
      </c>
      <c r="CN468" s="26" t="str">
        <f t="shared" si="463"/>
        <v/>
      </c>
      <c r="CO468" s="26" t="str">
        <f t="shared" si="464"/>
        <v/>
      </c>
      <c r="CP468" s="26" t="str">
        <f t="shared" si="465"/>
        <v/>
      </c>
      <c r="CQ468" s="26" t="str">
        <f t="shared" si="466"/>
        <v/>
      </c>
      <c r="CR468" s="26" t="str">
        <f t="shared" si="467"/>
        <v/>
      </c>
      <c r="CS468" s="26" t="str">
        <f t="shared" si="468"/>
        <v/>
      </c>
      <c r="CT468" s="26" t="str">
        <f t="shared" si="469"/>
        <v/>
      </c>
      <c r="CU468" s="26" t="str">
        <f t="shared" si="470"/>
        <v/>
      </c>
      <c r="CV468" s="26" t="str">
        <f t="shared" si="471"/>
        <v/>
      </c>
      <c r="CW468" s="26" t="str">
        <f t="shared" si="472"/>
        <v/>
      </c>
      <c r="CX468" s="26" t="str">
        <f t="shared" si="473"/>
        <v/>
      </c>
      <c r="CY468" s="26" t="str">
        <f t="shared" si="474"/>
        <v/>
      </c>
      <c r="CZ468" s="26" t="str">
        <f t="shared" si="475"/>
        <v/>
      </c>
      <c r="DA468" s="26" t="str">
        <f t="shared" si="476"/>
        <v/>
      </c>
      <c r="DB468" s="26" t="str">
        <f t="shared" si="477"/>
        <v/>
      </c>
      <c r="DC468" s="26" t="str">
        <f t="shared" si="478"/>
        <v/>
      </c>
      <c r="DD468" s="26" t="str">
        <f t="shared" si="479"/>
        <v/>
      </c>
      <c r="DE468" s="26" t="str">
        <f t="shared" si="480"/>
        <v/>
      </c>
      <c r="DF468" s="26" t="str">
        <f t="shared" si="481"/>
        <v/>
      </c>
      <c r="DG468" s="26" t="str">
        <f t="shared" si="482"/>
        <v/>
      </c>
      <c r="DH468" s="26" t="str">
        <f t="shared" si="483"/>
        <v/>
      </c>
      <c r="DI468" s="26" t="str">
        <f t="shared" si="484"/>
        <v/>
      </c>
      <c r="DJ468" s="26" t="str">
        <f t="shared" si="485"/>
        <v/>
      </c>
      <c r="DK468" s="26" t="str">
        <f t="shared" si="486"/>
        <v/>
      </c>
      <c r="DL468" s="26" t="str">
        <f t="shared" si="487"/>
        <v/>
      </c>
      <c r="DM468" s="26" t="str">
        <f t="shared" si="488"/>
        <v/>
      </c>
      <c r="DN468" s="26" t="str">
        <f t="shared" si="489"/>
        <v/>
      </c>
      <c r="DO468" s="26" t="str">
        <f t="shared" si="490"/>
        <v/>
      </c>
      <c r="DP468" s="26" t="str">
        <f t="shared" si="491"/>
        <v/>
      </c>
      <c r="DQ468" s="26" t="str">
        <f t="shared" si="492"/>
        <v/>
      </c>
      <c r="DR468" s="26" t="str">
        <f t="shared" si="493"/>
        <v/>
      </c>
      <c r="DS468" s="26" t="str">
        <f t="shared" si="494"/>
        <v/>
      </c>
      <c r="DT468" s="26" t="str">
        <f t="shared" si="495"/>
        <v/>
      </c>
      <c r="DU468" s="26" t="str">
        <f t="shared" si="496"/>
        <v/>
      </c>
      <c r="DV468" s="26" t="str">
        <f t="shared" si="497"/>
        <v/>
      </c>
    </row>
    <row r="469" spans="1:126" ht="60" x14ac:dyDescent="0.25">
      <c r="A469" t="s">
        <v>1942</v>
      </c>
      <c r="B469">
        <v>2019</v>
      </c>
      <c r="C469" t="s">
        <v>2046</v>
      </c>
      <c r="D469">
        <v>106990</v>
      </c>
      <c r="E469" s="19">
        <v>1319218270433</v>
      </c>
      <c r="F469" t="s">
        <v>609</v>
      </c>
      <c r="G469">
        <v>325212</v>
      </c>
      <c r="H469" t="s">
        <v>610</v>
      </c>
      <c r="I469" t="s">
        <v>611</v>
      </c>
      <c r="J469" t="s">
        <v>541</v>
      </c>
      <c r="K469" t="s">
        <v>113</v>
      </c>
      <c r="L469">
        <v>77705</v>
      </c>
      <c r="M469" s="26" t="str">
        <f t="shared" si="443"/>
        <v>95. USED AS A REACTANT, 97. P102  RAW MATERIALS</v>
      </c>
      <c r="N469" s="26" t="s">
        <v>400</v>
      </c>
      <c r="O469" s="26" t="s">
        <v>401</v>
      </c>
      <c r="P469">
        <v>19491</v>
      </c>
      <c r="Q469">
        <v>7501</v>
      </c>
      <c r="R469">
        <v>26992</v>
      </c>
      <c r="S469" s="26" t="s">
        <v>1941</v>
      </c>
      <c r="T469" s="26" t="s">
        <v>1941</v>
      </c>
      <c r="U469" s="26" t="s">
        <v>1941</v>
      </c>
      <c r="V469" s="26" t="s">
        <v>1941</v>
      </c>
      <c r="W469" s="26" t="s">
        <v>1941</v>
      </c>
      <c r="X469" s="26" t="s">
        <v>1941</v>
      </c>
      <c r="Y469" s="26" t="s">
        <v>1940</v>
      </c>
      <c r="Z469" s="26" t="s">
        <v>1941</v>
      </c>
      <c r="AA469" s="26" t="s">
        <v>1940</v>
      </c>
      <c r="AB469" s="26" t="s">
        <v>1941</v>
      </c>
      <c r="AC469" s="26" t="s">
        <v>1941</v>
      </c>
      <c r="AD469" s="26" t="s">
        <v>1941</v>
      </c>
      <c r="AE469" s="26" t="s">
        <v>1941</v>
      </c>
      <c r="AF469" s="26" t="s">
        <v>1941</v>
      </c>
      <c r="AG469" s="26" t="s">
        <v>1941</v>
      </c>
      <c r="AH469" s="26" t="s">
        <v>1941</v>
      </c>
      <c r="AI469" s="26" t="s">
        <v>1941</v>
      </c>
      <c r="AJ469" s="26" t="s">
        <v>1941</v>
      </c>
      <c r="AK469" s="26" t="s">
        <v>1941</v>
      </c>
      <c r="AL469" s="26" t="s">
        <v>1941</v>
      </c>
      <c r="AM469" s="26" t="s">
        <v>1941</v>
      </c>
      <c r="AN469" s="26" t="s">
        <v>1941</v>
      </c>
      <c r="AO469" s="26" t="s">
        <v>1941</v>
      </c>
      <c r="AP469" s="26" t="s">
        <v>1941</v>
      </c>
      <c r="AQ469" s="26" t="s">
        <v>1941</v>
      </c>
      <c r="AR469" s="26" t="s">
        <v>1941</v>
      </c>
      <c r="AS469" s="26" t="s">
        <v>1941</v>
      </c>
      <c r="AT469" s="26" t="s">
        <v>1941</v>
      </c>
      <c r="AU469" s="26" t="s">
        <v>1941</v>
      </c>
      <c r="AV469" s="26" t="s">
        <v>1941</v>
      </c>
      <c r="AW469" s="26" t="s">
        <v>1941</v>
      </c>
      <c r="AX469" s="26" t="s">
        <v>1941</v>
      </c>
      <c r="AY469" s="26" t="s">
        <v>1941</v>
      </c>
      <c r="AZ469" s="26" t="s">
        <v>1941</v>
      </c>
      <c r="BA469" s="26" t="s">
        <v>1941</v>
      </c>
      <c r="BB469" s="26" t="s">
        <v>1941</v>
      </c>
      <c r="BC469" s="26" t="s">
        <v>1941</v>
      </c>
      <c r="BD469" s="26" t="s">
        <v>1941</v>
      </c>
      <c r="BE469" s="26" t="s">
        <v>1941</v>
      </c>
      <c r="BF469" s="26" t="s">
        <v>1941</v>
      </c>
      <c r="BG469" s="26" t="s">
        <v>1941</v>
      </c>
      <c r="BH469" s="26" t="s">
        <v>1941</v>
      </c>
      <c r="BI469" s="26" t="s">
        <v>1941</v>
      </c>
      <c r="BJ469" s="26" t="s">
        <v>1941</v>
      </c>
      <c r="BK469" s="26" t="s">
        <v>1941</v>
      </c>
      <c r="BL469" s="26" t="s">
        <v>1941</v>
      </c>
      <c r="BM469" s="26" t="s">
        <v>1941</v>
      </c>
      <c r="BN469" s="26" t="s">
        <v>1941</v>
      </c>
      <c r="BO469" s="26" t="s">
        <v>1941</v>
      </c>
      <c r="BP469" s="26" t="s">
        <v>1941</v>
      </c>
      <c r="BQ469" s="26" t="s">
        <v>1941</v>
      </c>
      <c r="BR469" s="26" t="s">
        <v>1941</v>
      </c>
      <c r="BS469" s="26" t="s">
        <v>1941</v>
      </c>
      <c r="BT469" s="26" t="s">
        <v>1941</v>
      </c>
      <c r="BU469" s="26" t="str">
        <f t="shared" si="444"/>
        <v/>
      </c>
      <c r="BV469" s="26" t="str">
        <f t="shared" si="445"/>
        <v/>
      </c>
      <c r="BW469" s="26" t="str">
        <f t="shared" si="446"/>
        <v/>
      </c>
      <c r="BX469" s="26" t="str">
        <f t="shared" si="447"/>
        <v/>
      </c>
      <c r="BY469" s="26" t="str">
        <f t="shared" si="448"/>
        <v/>
      </c>
      <c r="BZ469" s="26" t="str">
        <f t="shared" si="449"/>
        <v/>
      </c>
      <c r="CA469" s="26" t="str">
        <f t="shared" si="450"/>
        <v>95. USED AS A REACTANT</v>
      </c>
      <c r="CB469" s="26" t="str">
        <f t="shared" si="451"/>
        <v/>
      </c>
      <c r="CC469" s="26" t="str">
        <f t="shared" si="452"/>
        <v>97. P102  RAW MATERIALS</v>
      </c>
      <c r="CD469" s="26" t="str">
        <f t="shared" si="453"/>
        <v/>
      </c>
      <c r="CE469" s="26" t="str">
        <f t="shared" si="454"/>
        <v/>
      </c>
      <c r="CF469" s="26" t="str">
        <f t="shared" si="455"/>
        <v/>
      </c>
      <c r="CG469" s="26" t="str">
        <f t="shared" si="456"/>
        <v/>
      </c>
      <c r="CH469" s="26" t="str">
        <f t="shared" si="457"/>
        <v/>
      </c>
      <c r="CI469" s="26" t="str">
        <f t="shared" si="458"/>
        <v/>
      </c>
      <c r="CJ469" s="26" t="str">
        <f t="shared" si="459"/>
        <v/>
      </c>
      <c r="CK469" s="26" t="str">
        <f t="shared" si="460"/>
        <v/>
      </c>
      <c r="CL469" s="26" t="str">
        <f t="shared" si="461"/>
        <v/>
      </c>
      <c r="CM469" s="26" t="str">
        <f t="shared" si="462"/>
        <v/>
      </c>
      <c r="CN469" s="26" t="str">
        <f t="shared" si="463"/>
        <v/>
      </c>
      <c r="CO469" s="26" t="str">
        <f t="shared" si="464"/>
        <v/>
      </c>
      <c r="CP469" s="26" t="str">
        <f t="shared" si="465"/>
        <v/>
      </c>
      <c r="CQ469" s="26" t="str">
        <f t="shared" si="466"/>
        <v/>
      </c>
      <c r="CR469" s="26" t="str">
        <f t="shared" si="467"/>
        <v/>
      </c>
      <c r="CS469" s="26" t="str">
        <f t="shared" si="468"/>
        <v/>
      </c>
      <c r="CT469" s="26" t="str">
        <f t="shared" si="469"/>
        <v/>
      </c>
      <c r="CU469" s="26" t="str">
        <f t="shared" si="470"/>
        <v/>
      </c>
      <c r="CV469" s="26" t="str">
        <f t="shared" si="471"/>
        <v/>
      </c>
      <c r="CW469" s="26" t="str">
        <f t="shared" si="472"/>
        <v/>
      </c>
      <c r="CX469" s="26" t="str">
        <f t="shared" si="473"/>
        <v/>
      </c>
      <c r="CY469" s="26" t="str">
        <f t="shared" si="474"/>
        <v/>
      </c>
      <c r="CZ469" s="26" t="str">
        <f t="shared" si="475"/>
        <v/>
      </c>
      <c r="DA469" s="26" t="str">
        <f t="shared" si="476"/>
        <v/>
      </c>
      <c r="DB469" s="26" t="str">
        <f t="shared" si="477"/>
        <v/>
      </c>
      <c r="DC469" s="26" t="str">
        <f t="shared" si="478"/>
        <v/>
      </c>
      <c r="DD469" s="26" t="str">
        <f t="shared" si="479"/>
        <v/>
      </c>
      <c r="DE469" s="26" t="str">
        <f t="shared" si="480"/>
        <v/>
      </c>
      <c r="DF469" s="26" t="str">
        <f t="shared" si="481"/>
        <v/>
      </c>
      <c r="DG469" s="26" t="str">
        <f t="shared" si="482"/>
        <v/>
      </c>
      <c r="DH469" s="26" t="str">
        <f t="shared" si="483"/>
        <v/>
      </c>
      <c r="DI469" s="26" t="str">
        <f t="shared" si="484"/>
        <v/>
      </c>
      <c r="DJ469" s="26" t="str">
        <f t="shared" si="485"/>
        <v/>
      </c>
      <c r="DK469" s="26" t="str">
        <f t="shared" si="486"/>
        <v/>
      </c>
      <c r="DL469" s="26" t="str">
        <f t="shared" si="487"/>
        <v/>
      </c>
      <c r="DM469" s="26" t="str">
        <f t="shared" si="488"/>
        <v/>
      </c>
      <c r="DN469" s="26" t="str">
        <f t="shared" si="489"/>
        <v/>
      </c>
      <c r="DO469" s="26" t="str">
        <f t="shared" si="490"/>
        <v/>
      </c>
      <c r="DP469" s="26" t="str">
        <f t="shared" si="491"/>
        <v/>
      </c>
      <c r="DQ469" s="26" t="str">
        <f t="shared" si="492"/>
        <v/>
      </c>
      <c r="DR469" s="26" t="str">
        <f t="shared" si="493"/>
        <v/>
      </c>
      <c r="DS469" s="26" t="str">
        <f t="shared" si="494"/>
        <v/>
      </c>
      <c r="DT469" s="26" t="str">
        <f t="shared" si="495"/>
        <v/>
      </c>
      <c r="DU469" s="26" t="str">
        <f t="shared" si="496"/>
        <v/>
      </c>
      <c r="DV469" s="26" t="str">
        <f t="shared" si="497"/>
        <v/>
      </c>
    </row>
    <row r="470" spans="1:126" ht="105" x14ac:dyDescent="0.25">
      <c r="A470" t="s">
        <v>1942</v>
      </c>
      <c r="B470">
        <v>2020</v>
      </c>
      <c r="C470" t="s">
        <v>2046</v>
      </c>
      <c r="D470">
        <v>106990</v>
      </c>
      <c r="E470" s="19">
        <v>1320219063498</v>
      </c>
      <c r="F470" t="s">
        <v>609</v>
      </c>
      <c r="G470">
        <v>325212</v>
      </c>
      <c r="H470" t="s">
        <v>610</v>
      </c>
      <c r="I470" t="s">
        <v>611</v>
      </c>
      <c r="J470" t="s">
        <v>541</v>
      </c>
      <c r="K470" t="s">
        <v>113</v>
      </c>
      <c r="L470">
        <v>77705</v>
      </c>
      <c r="M470" s="26" t="str">
        <f t="shared" si="443"/>
        <v>89. PRODUCE THE CHEMICAL, 91. ON-SITE USE OF THE CHEMICAL, 95. USED AS A REACTANT, 96. P101  FEEDSTOCKS, 98. P103  INTERMEDIATES, 101. ADDED AS A FORMULATION COMPONENT, 102. P201  ADDITIVES, 103. P202  DYES, 115. REPACKAGING</v>
      </c>
      <c r="N470" s="26" t="s">
        <v>400</v>
      </c>
      <c r="O470" s="26" t="s">
        <v>401</v>
      </c>
      <c r="P470">
        <v>16131</v>
      </c>
      <c r="Q470">
        <v>5792</v>
      </c>
      <c r="R470">
        <v>21923</v>
      </c>
      <c r="S470" s="26" t="s">
        <v>1940</v>
      </c>
      <c r="T470" s="26" t="s">
        <v>1941</v>
      </c>
      <c r="U470" s="26" t="s">
        <v>1940</v>
      </c>
      <c r="V470" s="26" t="s">
        <v>1941</v>
      </c>
      <c r="W470" s="26" t="s">
        <v>1941</v>
      </c>
      <c r="X470" s="26" t="s">
        <v>1941</v>
      </c>
      <c r="Y470" s="26" t="s">
        <v>1940</v>
      </c>
      <c r="Z470" s="26" t="s">
        <v>1940</v>
      </c>
      <c r="AA470" s="26" t="s">
        <v>1941</v>
      </c>
      <c r="AB470" s="26" t="s">
        <v>1940</v>
      </c>
      <c r="AC470" s="26" t="s">
        <v>1941</v>
      </c>
      <c r="AD470" s="26" t="s">
        <v>1941</v>
      </c>
      <c r="AE470" s="26" t="s">
        <v>1940</v>
      </c>
      <c r="AF470" s="26" t="s">
        <v>1940</v>
      </c>
      <c r="AG470" s="26" t="s">
        <v>1940</v>
      </c>
      <c r="AH470" s="26" t="s">
        <v>1941</v>
      </c>
      <c r="AI470" s="26" t="s">
        <v>1941</v>
      </c>
      <c r="AJ470" s="26" t="s">
        <v>1941</v>
      </c>
      <c r="AK470" s="26" t="s">
        <v>1941</v>
      </c>
      <c r="AL470" s="26" t="s">
        <v>1941</v>
      </c>
      <c r="AM470" s="26" t="s">
        <v>1941</v>
      </c>
      <c r="AN470" s="26" t="s">
        <v>1941</v>
      </c>
      <c r="AO470" s="26" t="s">
        <v>1941</v>
      </c>
      <c r="AP470" s="26" t="s">
        <v>1941</v>
      </c>
      <c r="AQ470" s="26" t="s">
        <v>1941</v>
      </c>
      <c r="AR470" s="26" t="s">
        <v>1941</v>
      </c>
      <c r="AS470" s="26" t="s">
        <v>1940</v>
      </c>
      <c r="AT470" s="26" t="s">
        <v>1941</v>
      </c>
      <c r="AU470" s="26" t="s">
        <v>1941</v>
      </c>
      <c r="AV470" s="26" t="s">
        <v>1941</v>
      </c>
      <c r="AW470" s="26" t="s">
        <v>1941</v>
      </c>
      <c r="AX470" s="26" t="s">
        <v>1941</v>
      </c>
      <c r="AY470" s="26" t="s">
        <v>1941</v>
      </c>
      <c r="AZ470" s="26" t="s">
        <v>1941</v>
      </c>
      <c r="BA470" s="26" t="s">
        <v>1941</v>
      </c>
      <c r="BB470" s="26" t="s">
        <v>1941</v>
      </c>
      <c r="BC470" s="26" t="s">
        <v>1941</v>
      </c>
      <c r="BD470" s="26" t="s">
        <v>1941</v>
      </c>
      <c r="BE470" s="26" t="s">
        <v>1941</v>
      </c>
      <c r="BF470" s="26" t="s">
        <v>1941</v>
      </c>
      <c r="BG470" s="26" t="s">
        <v>1941</v>
      </c>
      <c r="BH470" s="26" t="s">
        <v>1941</v>
      </c>
      <c r="BI470" s="26" t="s">
        <v>1941</v>
      </c>
      <c r="BJ470" s="26" t="s">
        <v>1941</v>
      </c>
      <c r="BK470" s="26" t="s">
        <v>1941</v>
      </c>
      <c r="BL470" s="26" t="s">
        <v>1941</v>
      </c>
      <c r="BM470" s="26" t="s">
        <v>1941</v>
      </c>
      <c r="BN470" s="26" t="s">
        <v>1941</v>
      </c>
      <c r="BO470" s="26" t="s">
        <v>1941</v>
      </c>
      <c r="BP470" s="26" t="s">
        <v>1941</v>
      </c>
      <c r="BQ470" s="26" t="s">
        <v>1941</v>
      </c>
      <c r="BR470" s="26" t="s">
        <v>1941</v>
      </c>
      <c r="BS470" s="26" t="s">
        <v>1941</v>
      </c>
      <c r="BT470" s="26" t="s">
        <v>1941</v>
      </c>
      <c r="BU470" s="26" t="str">
        <f t="shared" si="444"/>
        <v>89. PRODUCE THE CHEMICAL</v>
      </c>
      <c r="BV470" s="26" t="str">
        <f t="shared" si="445"/>
        <v/>
      </c>
      <c r="BW470" s="26" t="str">
        <f t="shared" si="446"/>
        <v>91. ON-SITE USE OF THE CHEMICAL</v>
      </c>
      <c r="BX470" s="26" t="str">
        <f t="shared" si="447"/>
        <v/>
      </c>
      <c r="BY470" s="26" t="str">
        <f t="shared" si="448"/>
        <v/>
      </c>
      <c r="BZ470" s="26" t="str">
        <f t="shared" si="449"/>
        <v/>
      </c>
      <c r="CA470" s="26" t="str">
        <f t="shared" si="450"/>
        <v>95. USED AS A REACTANT</v>
      </c>
      <c r="CB470" s="26" t="str">
        <f t="shared" si="451"/>
        <v>96. P101  FEEDSTOCKS</v>
      </c>
      <c r="CC470" s="26" t="str">
        <f t="shared" si="452"/>
        <v/>
      </c>
      <c r="CD470" s="26" t="str">
        <f t="shared" si="453"/>
        <v>98. P103  INTERMEDIATES</v>
      </c>
      <c r="CE470" s="26" t="str">
        <f t="shared" si="454"/>
        <v/>
      </c>
      <c r="CF470" s="26" t="str">
        <f t="shared" si="455"/>
        <v/>
      </c>
      <c r="CG470" s="26" t="str">
        <f t="shared" si="456"/>
        <v>101. ADDED AS A FORMULATION COMPONENT</v>
      </c>
      <c r="CH470" s="26" t="str">
        <f t="shared" si="457"/>
        <v>102. P201  ADDITIVES</v>
      </c>
      <c r="CI470" s="26" t="str">
        <f t="shared" si="458"/>
        <v>103. P202  DYES</v>
      </c>
      <c r="CJ470" s="26" t="str">
        <f t="shared" si="459"/>
        <v/>
      </c>
      <c r="CK470" s="26" t="str">
        <f t="shared" si="460"/>
        <v/>
      </c>
      <c r="CL470" s="26" t="str">
        <f t="shared" si="461"/>
        <v/>
      </c>
      <c r="CM470" s="26" t="str">
        <f t="shared" si="462"/>
        <v/>
      </c>
      <c r="CN470" s="26" t="str">
        <f t="shared" si="463"/>
        <v/>
      </c>
      <c r="CO470" s="26" t="str">
        <f t="shared" si="464"/>
        <v/>
      </c>
      <c r="CP470" s="26" t="str">
        <f t="shared" si="465"/>
        <v/>
      </c>
      <c r="CQ470" s="26" t="str">
        <f t="shared" si="466"/>
        <v/>
      </c>
      <c r="CR470" s="26" t="str">
        <f t="shared" si="467"/>
        <v/>
      </c>
      <c r="CS470" s="26" t="str">
        <f t="shared" si="468"/>
        <v/>
      </c>
      <c r="CT470" s="26" t="str">
        <f t="shared" si="469"/>
        <v/>
      </c>
      <c r="CU470" s="26" t="str">
        <f t="shared" si="470"/>
        <v>115. REPACKAGING</v>
      </c>
      <c r="CV470" s="26" t="str">
        <f t="shared" si="471"/>
        <v/>
      </c>
      <c r="CW470" s="26" t="str">
        <f t="shared" si="472"/>
        <v/>
      </c>
      <c r="CX470" s="26" t="str">
        <f t="shared" si="473"/>
        <v/>
      </c>
      <c r="CY470" s="26" t="str">
        <f t="shared" si="474"/>
        <v/>
      </c>
      <c r="CZ470" s="26" t="str">
        <f t="shared" si="475"/>
        <v/>
      </c>
      <c r="DA470" s="26" t="str">
        <f t="shared" si="476"/>
        <v/>
      </c>
      <c r="DB470" s="26" t="str">
        <f t="shared" si="477"/>
        <v/>
      </c>
      <c r="DC470" s="26" t="str">
        <f t="shared" si="478"/>
        <v/>
      </c>
      <c r="DD470" s="26" t="str">
        <f t="shared" si="479"/>
        <v/>
      </c>
      <c r="DE470" s="26" t="str">
        <f t="shared" si="480"/>
        <v/>
      </c>
      <c r="DF470" s="26" t="str">
        <f t="shared" si="481"/>
        <v/>
      </c>
      <c r="DG470" s="26" t="str">
        <f t="shared" si="482"/>
        <v/>
      </c>
      <c r="DH470" s="26" t="str">
        <f t="shared" si="483"/>
        <v/>
      </c>
      <c r="DI470" s="26" t="str">
        <f t="shared" si="484"/>
        <v/>
      </c>
      <c r="DJ470" s="26" t="str">
        <f t="shared" si="485"/>
        <v/>
      </c>
      <c r="DK470" s="26" t="str">
        <f t="shared" si="486"/>
        <v/>
      </c>
      <c r="DL470" s="26" t="str">
        <f t="shared" si="487"/>
        <v/>
      </c>
      <c r="DM470" s="26" t="str">
        <f t="shared" si="488"/>
        <v/>
      </c>
      <c r="DN470" s="26" t="str">
        <f t="shared" si="489"/>
        <v/>
      </c>
      <c r="DO470" s="26" t="str">
        <f t="shared" si="490"/>
        <v/>
      </c>
      <c r="DP470" s="26" t="str">
        <f t="shared" si="491"/>
        <v/>
      </c>
      <c r="DQ470" s="26" t="str">
        <f t="shared" si="492"/>
        <v/>
      </c>
      <c r="DR470" s="26" t="str">
        <f t="shared" si="493"/>
        <v/>
      </c>
      <c r="DS470" s="26" t="str">
        <f t="shared" si="494"/>
        <v/>
      </c>
      <c r="DT470" s="26" t="str">
        <f t="shared" si="495"/>
        <v/>
      </c>
      <c r="DU470" s="26" t="str">
        <f t="shared" si="496"/>
        <v/>
      </c>
      <c r="DV470" s="26" t="str">
        <f t="shared" si="497"/>
        <v/>
      </c>
    </row>
    <row r="471" spans="1:126" ht="60" x14ac:dyDescent="0.25">
      <c r="A471" t="s">
        <v>1942</v>
      </c>
      <c r="B471">
        <v>2021</v>
      </c>
      <c r="C471" t="s">
        <v>2046</v>
      </c>
      <c r="D471">
        <v>106990</v>
      </c>
      <c r="E471" s="19">
        <v>1321220283927</v>
      </c>
      <c r="F471" t="s">
        <v>609</v>
      </c>
      <c r="G471">
        <v>325212</v>
      </c>
      <c r="H471" t="s">
        <v>610</v>
      </c>
      <c r="I471" t="s">
        <v>611</v>
      </c>
      <c r="J471" t="s">
        <v>541</v>
      </c>
      <c r="K471" t="s">
        <v>113</v>
      </c>
      <c r="L471">
        <v>77705</v>
      </c>
      <c r="M471" s="26" t="str">
        <f t="shared" si="443"/>
        <v>95. USED AS A REACTANT, 97. P102  RAW MATERIALS</v>
      </c>
      <c r="N471" s="26" t="s">
        <v>400</v>
      </c>
      <c r="O471" s="26" t="s">
        <v>401</v>
      </c>
      <c r="P471">
        <v>15719</v>
      </c>
      <c r="Q471">
        <v>10241</v>
      </c>
      <c r="R471">
        <v>25960</v>
      </c>
      <c r="S471" s="26" t="s">
        <v>1941</v>
      </c>
      <c r="T471" s="26" t="s">
        <v>1941</v>
      </c>
      <c r="U471" s="26" t="s">
        <v>1941</v>
      </c>
      <c r="V471" s="26" t="s">
        <v>1941</v>
      </c>
      <c r="W471" s="26" t="s">
        <v>1941</v>
      </c>
      <c r="X471" s="26" t="s">
        <v>1941</v>
      </c>
      <c r="Y471" s="26" t="s">
        <v>1940</v>
      </c>
      <c r="Z471" s="26" t="s">
        <v>1941</v>
      </c>
      <c r="AA471" s="26" t="s">
        <v>1940</v>
      </c>
      <c r="AB471" s="26" t="s">
        <v>1941</v>
      </c>
      <c r="AC471" s="26" t="s">
        <v>1941</v>
      </c>
      <c r="AD471" s="26" t="s">
        <v>1941</v>
      </c>
      <c r="AE471" s="26" t="s">
        <v>1941</v>
      </c>
      <c r="AF471" s="26" t="s">
        <v>1941</v>
      </c>
      <c r="AG471" s="26" t="s">
        <v>1941</v>
      </c>
      <c r="AH471" s="26" t="s">
        <v>1941</v>
      </c>
      <c r="AI471" s="26" t="s">
        <v>1941</v>
      </c>
      <c r="AJ471" s="26" t="s">
        <v>1941</v>
      </c>
      <c r="AK471" s="26" t="s">
        <v>1941</v>
      </c>
      <c r="AL471" s="26" t="s">
        <v>1941</v>
      </c>
      <c r="AM471" s="26" t="s">
        <v>1941</v>
      </c>
      <c r="AN471" s="26" t="s">
        <v>1941</v>
      </c>
      <c r="AO471" s="26" t="s">
        <v>1941</v>
      </c>
      <c r="AP471" s="26" t="s">
        <v>1941</v>
      </c>
      <c r="AQ471" s="26" t="s">
        <v>1941</v>
      </c>
      <c r="AR471" s="26" t="s">
        <v>1941</v>
      </c>
      <c r="AS471" s="26" t="s">
        <v>1941</v>
      </c>
      <c r="AT471" s="26" t="s">
        <v>1941</v>
      </c>
      <c r="AU471" s="26" t="s">
        <v>1941</v>
      </c>
      <c r="AV471" s="26" t="s">
        <v>1941</v>
      </c>
      <c r="AW471" s="26" t="s">
        <v>1941</v>
      </c>
      <c r="AX471" s="26" t="s">
        <v>1941</v>
      </c>
      <c r="AY471" s="26" t="s">
        <v>1941</v>
      </c>
      <c r="AZ471" s="26" t="s">
        <v>1941</v>
      </c>
      <c r="BA471" s="26" t="s">
        <v>1941</v>
      </c>
      <c r="BB471" s="26" t="s">
        <v>1941</v>
      </c>
      <c r="BC471" s="26" t="s">
        <v>1941</v>
      </c>
      <c r="BD471" s="26" t="s">
        <v>1941</v>
      </c>
      <c r="BE471" s="26" t="s">
        <v>1941</v>
      </c>
      <c r="BF471" s="26" t="s">
        <v>1941</v>
      </c>
      <c r="BG471" s="26" t="s">
        <v>1941</v>
      </c>
      <c r="BH471" s="26" t="s">
        <v>1941</v>
      </c>
      <c r="BI471" s="26" t="s">
        <v>1941</v>
      </c>
      <c r="BJ471" s="26" t="s">
        <v>1941</v>
      </c>
      <c r="BK471" s="26" t="s">
        <v>1941</v>
      </c>
      <c r="BL471" s="26" t="s">
        <v>1941</v>
      </c>
      <c r="BM471" s="26" t="s">
        <v>1941</v>
      </c>
      <c r="BN471" s="26" t="s">
        <v>1941</v>
      </c>
      <c r="BO471" s="26" t="s">
        <v>1941</v>
      </c>
      <c r="BP471" s="26" t="s">
        <v>1941</v>
      </c>
      <c r="BQ471" s="26" t="s">
        <v>1941</v>
      </c>
      <c r="BR471" s="26" t="s">
        <v>1941</v>
      </c>
      <c r="BS471" s="26" t="s">
        <v>1941</v>
      </c>
      <c r="BT471" s="26" t="s">
        <v>1941</v>
      </c>
      <c r="BU471" s="26" t="str">
        <f t="shared" si="444"/>
        <v/>
      </c>
      <c r="BV471" s="26" t="str">
        <f t="shared" si="445"/>
        <v/>
      </c>
      <c r="BW471" s="26" t="str">
        <f t="shared" si="446"/>
        <v/>
      </c>
      <c r="BX471" s="26" t="str">
        <f t="shared" si="447"/>
        <v/>
      </c>
      <c r="BY471" s="26" t="str">
        <f t="shared" si="448"/>
        <v/>
      </c>
      <c r="BZ471" s="26" t="str">
        <f t="shared" si="449"/>
        <v/>
      </c>
      <c r="CA471" s="26" t="str">
        <f t="shared" si="450"/>
        <v>95. USED AS A REACTANT</v>
      </c>
      <c r="CB471" s="26" t="str">
        <f t="shared" si="451"/>
        <v/>
      </c>
      <c r="CC471" s="26" t="str">
        <f t="shared" si="452"/>
        <v>97. P102  RAW MATERIALS</v>
      </c>
      <c r="CD471" s="26" t="str">
        <f t="shared" si="453"/>
        <v/>
      </c>
      <c r="CE471" s="26" t="str">
        <f t="shared" si="454"/>
        <v/>
      </c>
      <c r="CF471" s="26" t="str">
        <f t="shared" si="455"/>
        <v/>
      </c>
      <c r="CG471" s="26" t="str">
        <f t="shared" si="456"/>
        <v/>
      </c>
      <c r="CH471" s="26" t="str">
        <f t="shared" si="457"/>
        <v/>
      </c>
      <c r="CI471" s="26" t="str">
        <f t="shared" si="458"/>
        <v/>
      </c>
      <c r="CJ471" s="26" t="str">
        <f t="shared" si="459"/>
        <v/>
      </c>
      <c r="CK471" s="26" t="str">
        <f t="shared" si="460"/>
        <v/>
      </c>
      <c r="CL471" s="26" t="str">
        <f t="shared" si="461"/>
        <v/>
      </c>
      <c r="CM471" s="26" t="str">
        <f t="shared" si="462"/>
        <v/>
      </c>
      <c r="CN471" s="26" t="str">
        <f t="shared" si="463"/>
        <v/>
      </c>
      <c r="CO471" s="26" t="str">
        <f t="shared" si="464"/>
        <v/>
      </c>
      <c r="CP471" s="26" t="str">
        <f t="shared" si="465"/>
        <v/>
      </c>
      <c r="CQ471" s="26" t="str">
        <f t="shared" si="466"/>
        <v/>
      </c>
      <c r="CR471" s="26" t="str">
        <f t="shared" si="467"/>
        <v/>
      </c>
      <c r="CS471" s="26" t="str">
        <f t="shared" si="468"/>
        <v/>
      </c>
      <c r="CT471" s="26" t="str">
        <f t="shared" si="469"/>
        <v/>
      </c>
      <c r="CU471" s="26" t="str">
        <f t="shared" si="470"/>
        <v/>
      </c>
      <c r="CV471" s="26" t="str">
        <f t="shared" si="471"/>
        <v/>
      </c>
      <c r="CW471" s="26" t="str">
        <f t="shared" si="472"/>
        <v/>
      </c>
      <c r="CX471" s="26" t="str">
        <f t="shared" si="473"/>
        <v/>
      </c>
      <c r="CY471" s="26" t="str">
        <f t="shared" si="474"/>
        <v/>
      </c>
      <c r="CZ471" s="26" t="str">
        <f t="shared" si="475"/>
        <v/>
      </c>
      <c r="DA471" s="26" t="str">
        <f t="shared" si="476"/>
        <v/>
      </c>
      <c r="DB471" s="26" t="str">
        <f t="shared" si="477"/>
        <v/>
      </c>
      <c r="DC471" s="26" t="str">
        <f t="shared" si="478"/>
        <v/>
      </c>
      <c r="DD471" s="26" t="str">
        <f t="shared" si="479"/>
        <v/>
      </c>
      <c r="DE471" s="26" t="str">
        <f t="shared" si="480"/>
        <v/>
      </c>
      <c r="DF471" s="26" t="str">
        <f t="shared" si="481"/>
        <v/>
      </c>
      <c r="DG471" s="26" t="str">
        <f t="shared" si="482"/>
        <v/>
      </c>
      <c r="DH471" s="26" t="str">
        <f t="shared" si="483"/>
        <v/>
      </c>
      <c r="DI471" s="26" t="str">
        <f t="shared" si="484"/>
        <v/>
      </c>
      <c r="DJ471" s="26" t="str">
        <f t="shared" si="485"/>
        <v/>
      </c>
      <c r="DK471" s="26" t="str">
        <f t="shared" si="486"/>
        <v/>
      </c>
      <c r="DL471" s="26" t="str">
        <f t="shared" si="487"/>
        <v/>
      </c>
      <c r="DM471" s="26" t="str">
        <f t="shared" si="488"/>
        <v/>
      </c>
      <c r="DN471" s="26" t="str">
        <f t="shared" si="489"/>
        <v/>
      </c>
      <c r="DO471" s="26" t="str">
        <f t="shared" si="490"/>
        <v/>
      </c>
      <c r="DP471" s="26" t="str">
        <f t="shared" si="491"/>
        <v/>
      </c>
      <c r="DQ471" s="26" t="str">
        <f t="shared" si="492"/>
        <v/>
      </c>
      <c r="DR471" s="26" t="str">
        <f t="shared" si="493"/>
        <v/>
      </c>
      <c r="DS471" s="26" t="str">
        <f t="shared" si="494"/>
        <v/>
      </c>
      <c r="DT471" s="26" t="str">
        <f t="shared" si="495"/>
        <v/>
      </c>
      <c r="DU471" s="26" t="str">
        <f t="shared" si="496"/>
        <v/>
      </c>
      <c r="DV471" s="26" t="str">
        <f t="shared" si="497"/>
        <v/>
      </c>
    </row>
    <row r="472" spans="1:126" ht="105" x14ac:dyDescent="0.25">
      <c r="A472" t="s">
        <v>1942</v>
      </c>
      <c r="B472">
        <v>2021</v>
      </c>
      <c r="C472" t="s">
        <v>2046</v>
      </c>
      <c r="D472">
        <v>106990</v>
      </c>
      <c r="E472" s="19">
        <v>1321220160713</v>
      </c>
      <c r="F472" t="s">
        <v>1998</v>
      </c>
      <c r="G472">
        <v>325211</v>
      </c>
      <c r="H472" t="s">
        <v>1999</v>
      </c>
      <c r="I472" t="s">
        <v>2000</v>
      </c>
      <c r="J472" t="s">
        <v>1383</v>
      </c>
      <c r="K472" t="s">
        <v>113</v>
      </c>
      <c r="L472">
        <v>78359</v>
      </c>
      <c r="M472" s="26" t="str">
        <f t="shared" si="443"/>
        <v>89. PRODUCE THE CHEMICAL, 92. SALE OR DISTRIBUTION OF THE CHEMICAL, 93. AS A BYPRODUCT, 95. USED AS A REACTANT, 96. P101  FEEDSTOCKS, 98. P103  INTERMEDIATES</v>
      </c>
      <c r="N472" s="26" t="s">
        <v>400</v>
      </c>
      <c r="O472" s="26" t="s">
        <v>587</v>
      </c>
      <c r="P472">
        <v>166</v>
      </c>
      <c r="Q472">
        <v>10152</v>
      </c>
      <c r="R472">
        <v>10318</v>
      </c>
      <c r="S472" s="26" t="s">
        <v>1940</v>
      </c>
      <c r="T472" s="26" t="s">
        <v>1941</v>
      </c>
      <c r="U472" s="26" t="s">
        <v>1941</v>
      </c>
      <c r="V472" s="26" t="s">
        <v>1940</v>
      </c>
      <c r="W472" s="26" t="s">
        <v>1940</v>
      </c>
      <c r="X472" s="26" t="s">
        <v>1941</v>
      </c>
      <c r="Y472" s="26" t="s">
        <v>1940</v>
      </c>
      <c r="Z472" s="26" t="s">
        <v>1940</v>
      </c>
      <c r="AA472" s="26" t="s">
        <v>1941</v>
      </c>
      <c r="AB472" s="26" t="s">
        <v>1940</v>
      </c>
      <c r="AC472" s="26" t="s">
        <v>1941</v>
      </c>
      <c r="AD472" s="26" t="s">
        <v>1941</v>
      </c>
      <c r="AE472" s="26" t="s">
        <v>1941</v>
      </c>
      <c r="AF472" s="26" t="s">
        <v>1941</v>
      </c>
      <c r="AG472" s="26" t="s">
        <v>1941</v>
      </c>
      <c r="AH472" s="26" t="s">
        <v>1941</v>
      </c>
      <c r="AI472" s="26" t="s">
        <v>1941</v>
      </c>
      <c r="AJ472" s="26" t="s">
        <v>1941</v>
      </c>
      <c r="AK472" s="26" t="s">
        <v>1941</v>
      </c>
      <c r="AL472" s="26" t="s">
        <v>1941</v>
      </c>
      <c r="AM472" s="26" t="s">
        <v>1941</v>
      </c>
      <c r="AN472" s="26" t="s">
        <v>1941</v>
      </c>
      <c r="AO472" s="26" t="s">
        <v>1941</v>
      </c>
      <c r="AP472" s="26" t="s">
        <v>1941</v>
      </c>
      <c r="AQ472" s="26" t="s">
        <v>1941</v>
      </c>
      <c r="AR472" s="26" t="s">
        <v>1941</v>
      </c>
      <c r="AS472" s="26" t="s">
        <v>1941</v>
      </c>
      <c r="AT472" s="26" t="s">
        <v>1941</v>
      </c>
      <c r="AU472" s="26" t="s">
        <v>1941</v>
      </c>
      <c r="AV472" s="26" t="s">
        <v>1941</v>
      </c>
      <c r="AW472" s="26" t="s">
        <v>1941</v>
      </c>
      <c r="AX472" s="26" t="s">
        <v>1941</v>
      </c>
      <c r="AY472" s="26" t="s">
        <v>1941</v>
      </c>
      <c r="AZ472" s="26" t="s">
        <v>1941</v>
      </c>
      <c r="BA472" s="26" t="s">
        <v>1941</v>
      </c>
      <c r="BB472" s="26" t="s">
        <v>1941</v>
      </c>
      <c r="BC472" s="26" t="s">
        <v>1941</v>
      </c>
      <c r="BD472" s="26" t="s">
        <v>1941</v>
      </c>
      <c r="BE472" s="26" t="s">
        <v>1941</v>
      </c>
      <c r="BF472" s="26" t="s">
        <v>1941</v>
      </c>
      <c r="BG472" s="26" t="s">
        <v>1941</v>
      </c>
      <c r="BH472" s="26" t="s">
        <v>1941</v>
      </c>
      <c r="BI472" s="26" t="s">
        <v>1941</v>
      </c>
      <c r="BJ472" s="26" t="s">
        <v>1941</v>
      </c>
      <c r="BK472" s="26" t="s">
        <v>1941</v>
      </c>
      <c r="BL472" s="26" t="s">
        <v>1941</v>
      </c>
      <c r="BM472" s="26" t="s">
        <v>1941</v>
      </c>
      <c r="BN472" s="26" t="s">
        <v>1941</v>
      </c>
      <c r="BO472" s="26" t="s">
        <v>1941</v>
      </c>
      <c r="BP472" s="26" t="s">
        <v>1941</v>
      </c>
      <c r="BQ472" s="26" t="s">
        <v>1941</v>
      </c>
      <c r="BR472" s="26" t="s">
        <v>1941</v>
      </c>
      <c r="BS472" s="26" t="s">
        <v>1941</v>
      </c>
      <c r="BT472" s="26" t="s">
        <v>1941</v>
      </c>
      <c r="BU472" s="26" t="str">
        <f t="shared" si="444"/>
        <v>89. PRODUCE THE CHEMICAL</v>
      </c>
      <c r="BV472" s="26" t="str">
        <f t="shared" si="445"/>
        <v/>
      </c>
      <c r="BW472" s="26" t="str">
        <f t="shared" si="446"/>
        <v/>
      </c>
      <c r="BX472" s="26" t="str">
        <f t="shared" si="447"/>
        <v>92. SALE OR DISTRIBUTION OF THE CHEMICAL</v>
      </c>
      <c r="BY472" s="26" t="str">
        <f t="shared" si="448"/>
        <v>93. AS A BYPRODUCT</v>
      </c>
      <c r="BZ472" s="26" t="str">
        <f t="shared" si="449"/>
        <v/>
      </c>
      <c r="CA472" s="26" t="str">
        <f t="shared" si="450"/>
        <v>95. USED AS A REACTANT</v>
      </c>
      <c r="CB472" s="26" t="str">
        <f t="shared" si="451"/>
        <v>96. P101  FEEDSTOCKS</v>
      </c>
      <c r="CC472" s="26" t="str">
        <f t="shared" si="452"/>
        <v/>
      </c>
      <c r="CD472" s="26" t="str">
        <f t="shared" si="453"/>
        <v>98. P103  INTERMEDIATES</v>
      </c>
      <c r="CE472" s="26" t="str">
        <f t="shared" si="454"/>
        <v/>
      </c>
      <c r="CF472" s="26" t="str">
        <f t="shared" si="455"/>
        <v/>
      </c>
      <c r="CG472" s="26" t="str">
        <f t="shared" si="456"/>
        <v/>
      </c>
      <c r="CH472" s="26" t="str">
        <f t="shared" si="457"/>
        <v/>
      </c>
      <c r="CI472" s="26" t="str">
        <f t="shared" si="458"/>
        <v/>
      </c>
      <c r="CJ472" s="26" t="str">
        <f t="shared" si="459"/>
        <v/>
      </c>
      <c r="CK472" s="26" t="str">
        <f t="shared" si="460"/>
        <v/>
      </c>
      <c r="CL472" s="26" t="str">
        <f t="shared" si="461"/>
        <v/>
      </c>
      <c r="CM472" s="26" t="str">
        <f t="shared" si="462"/>
        <v/>
      </c>
      <c r="CN472" s="26" t="str">
        <f t="shared" si="463"/>
        <v/>
      </c>
      <c r="CO472" s="26" t="str">
        <f t="shared" si="464"/>
        <v/>
      </c>
      <c r="CP472" s="26" t="str">
        <f t="shared" si="465"/>
        <v/>
      </c>
      <c r="CQ472" s="26" t="str">
        <f t="shared" si="466"/>
        <v/>
      </c>
      <c r="CR472" s="26" t="str">
        <f t="shared" si="467"/>
        <v/>
      </c>
      <c r="CS472" s="26" t="str">
        <f t="shared" si="468"/>
        <v/>
      </c>
      <c r="CT472" s="26" t="str">
        <f t="shared" si="469"/>
        <v/>
      </c>
      <c r="CU472" s="26" t="str">
        <f t="shared" si="470"/>
        <v/>
      </c>
      <c r="CV472" s="26" t="str">
        <f t="shared" si="471"/>
        <v/>
      </c>
      <c r="CW472" s="26" t="str">
        <f t="shared" si="472"/>
        <v/>
      </c>
      <c r="CX472" s="26" t="str">
        <f t="shared" si="473"/>
        <v/>
      </c>
      <c r="CY472" s="26" t="str">
        <f t="shared" si="474"/>
        <v/>
      </c>
      <c r="CZ472" s="26" t="str">
        <f t="shared" si="475"/>
        <v/>
      </c>
      <c r="DA472" s="26" t="str">
        <f t="shared" si="476"/>
        <v/>
      </c>
      <c r="DB472" s="26" t="str">
        <f t="shared" si="477"/>
        <v/>
      </c>
      <c r="DC472" s="26" t="str">
        <f t="shared" si="478"/>
        <v/>
      </c>
      <c r="DD472" s="26" t="str">
        <f t="shared" si="479"/>
        <v/>
      </c>
      <c r="DE472" s="26" t="str">
        <f t="shared" si="480"/>
        <v/>
      </c>
      <c r="DF472" s="26" t="str">
        <f t="shared" si="481"/>
        <v/>
      </c>
      <c r="DG472" s="26" t="str">
        <f t="shared" si="482"/>
        <v/>
      </c>
      <c r="DH472" s="26" t="str">
        <f t="shared" si="483"/>
        <v/>
      </c>
      <c r="DI472" s="26" t="str">
        <f t="shared" si="484"/>
        <v/>
      </c>
      <c r="DJ472" s="26" t="str">
        <f t="shared" si="485"/>
        <v/>
      </c>
      <c r="DK472" s="26" t="str">
        <f t="shared" si="486"/>
        <v/>
      </c>
      <c r="DL472" s="26" t="str">
        <f t="shared" si="487"/>
        <v/>
      </c>
      <c r="DM472" s="26" t="str">
        <f t="shared" si="488"/>
        <v/>
      </c>
      <c r="DN472" s="26" t="str">
        <f t="shared" si="489"/>
        <v/>
      </c>
      <c r="DO472" s="26" t="str">
        <f t="shared" si="490"/>
        <v/>
      </c>
      <c r="DP472" s="26" t="str">
        <f t="shared" si="491"/>
        <v/>
      </c>
      <c r="DQ472" s="26" t="str">
        <f t="shared" si="492"/>
        <v/>
      </c>
      <c r="DR472" s="26" t="str">
        <f t="shared" si="493"/>
        <v/>
      </c>
      <c r="DS472" s="26" t="str">
        <f t="shared" si="494"/>
        <v/>
      </c>
      <c r="DT472" s="26" t="str">
        <f t="shared" si="495"/>
        <v/>
      </c>
      <c r="DU472" s="26" t="str">
        <f t="shared" si="496"/>
        <v/>
      </c>
      <c r="DV472" s="26" t="str">
        <f t="shared" si="497"/>
        <v/>
      </c>
    </row>
    <row r="473" spans="1:126" ht="45" x14ac:dyDescent="0.25">
      <c r="A473" t="s">
        <v>1942</v>
      </c>
      <c r="B473">
        <v>2016</v>
      </c>
      <c r="C473" t="s">
        <v>2046</v>
      </c>
      <c r="D473">
        <v>106990</v>
      </c>
      <c r="E473" s="19">
        <v>1316215781129</v>
      </c>
      <c r="F473" t="s">
        <v>614</v>
      </c>
      <c r="G473">
        <v>325520</v>
      </c>
      <c r="H473" t="s">
        <v>2092</v>
      </c>
      <c r="I473" t="s">
        <v>617</v>
      </c>
      <c r="J473" t="s">
        <v>618</v>
      </c>
      <c r="K473" t="s">
        <v>113</v>
      </c>
      <c r="L473">
        <v>77011</v>
      </c>
      <c r="M473" s="26" t="str">
        <f t="shared" si="443"/>
        <v>101. ADDED AS A FORMULATION COMPONENT</v>
      </c>
      <c r="N473" s="26" t="s">
        <v>2047</v>
      </c>
      <c r="O473" s="26" t="s">
        <v>2050</v>
      </c>
      <c r="P473">
        <v>0</v>
      </c>
      <c r="Q473">
        <v>0.4</v>
      </c>
      <c r="R473">
        <v>0.4</v>
      </c>
      <c r="S473" s="26" t="s">
        <v>1941</v>
      </c>
      <c r="T473" s="26" t="s">
        <v>1941</v>
      </c>
      <c r="U473" s="26" t="s">
        <v>1941</v>
      </c>
      <c r="V473" s="26" t="s">
        <v>1941</v>
      </c>
      <c r="W473" s="26" t="s">
        <v>1941</v>
      </c>
      <c r="X473" s="26" t="s">
        <v>1941</v>
      </c>
      <c r="Y473" s="26" t="s">
        <v>1941</v>
      </c>
      <c r="AE473" s="26" t="s">
        <v>1940</v>
      </c>
      <c r="AR473" s="26" t="s">
        <v>1941</v>
      </c>
      <c r="AS473" s="26" t="s">
        <v>1941</v>
      </c>
      <c r="AT473" s="26" t="s">
        <v>1941</v>
      </c>
      <c r="AV473" s="26" t="s">
        <v>1941</v>
      </c>
      <c r="BD473" s="26" t="s">
        <v>1941</v>
      </c>
      <c r="BK473" s="26" t="s">
        <v>1941</v>
      </c>
      <c r="BU473" s="26" t="str">
        <f t="shared" si="444"/>
        <v/>
      </c>
      <c r="BV473" s="26" t="str">
        <f t="shared" si="445"/>
        <v/>
      </c>
      <c r="BW473" s="26" t="str">
        <f t="shared" si="446"/>
        <v/>
      </c>
      <c r="BX473" s="26" t="str">
        <f t="shared" si="447"/>
        <v/>
      </c>
      <c r="BY473" s="26" t="str">
        <f t="shared" si="448"/>
        <v/>
      </c>
      <c r="BZ473" s="26" t="str">
        <f t="shared" si="449"/>
        <v/>
      </c>
      <c r="CA473" s="26" t="str">
        <f t="shared" si="450"/>
        <v/>
      </c>
      <c r="CB473" s="26" t="str">
        <f t="shared" si="451"/>
        <v/>
      </c>
      <c r="CC473" s="26" t="str">
        <f t="shared" si="452"/>
        <v/>
      </c>
      <c r="CD473" s="26" t="str">
        <f t="shared" si="453"/>
        <v/>
      </c>
      <c r="CE473" s="26" t="str">
        <f t="shared" si="454"/>
        <v/>
      </c>
      <c r="CF473" s="26" t="str">
        <f t="shared" si="455"/>
        <v/>
      </c>
      <c r="CG473" s="26" t="str">
        <f t="shared" si="456"/>
        <v>101. ADDED AS A FORMULATION COMPONENT</v>
      </c>
      <c r="CH473" s="26" t="str">
        <f t="shared" si="457"/>
        <v/>
      </c>
      <c r="CI473" s="26" t="str">
        <f t="shared" si="458"/>
        <v/>
      </c>
      <c r="CJ473" s="26" t="str">
        <f t="shared" si="459"/>
        <v/>
      </c>
      <c r="CK473" s="26" t="str">
        <f t="shared" si="460"/>
        <v/>
      </c>
      <c r="CL473" s="26" t="str">
        <f t="shared" si="461"/>
        <v/>
      </c>
      <c r="CM473" s="26" t="str">
        <f t="shared" si="462"/>
        <v/>
      </c>
      <c r="CN473" s="26" t="str">
        <f t="shared" si="463"/>
        <v/>
      </c>
      <c r="CO473" s="26" t="str">
        <f t="shared" si="464"/>
        <v/>
      </c>
      <c r="CP473" s="26" t="str">
        <f t="shared" si="465"/>
        <v/>
      </c>
      <c r="CQ473" s="26" t="str">
        <f t="shared" si="466"/>
        <v/>
      </c>
      <c r="CR473" s="26" t="str">
        <f t="shared" si="467"/>
        <v/>
      </c>
      <c r="CS473" s="26" t="str">
        <f t="shared" si="468"/>
        <v/>
      </c>
      <c r="CT473" s="26" t="str">
        <f t="shared" si="469"/>
        <v/>
      </c>
      <c r="CU473" s="26" t="str">
        <f t="shared" si="470"/>
        <v/>
      </c>
      <c r="CV473" s="26" t="str">
        <f t="shared" si="471"/>
        <v/>
      </c>
      <c r="CW473" s="26" t="str">
        <f t="shared" si="472"/>
        <v/>
      </c>
      <c r="CX473" s="26" t="str">
        <f t="shared" si="473"/>
        <v/>
      </c>
      <c r="CY473" s="26" t="str">
        <f t="shared" si="474"/>
        <v/>
      </c>
      <c r="CZ473" s="26" t="str">
        <f t="shared" si="475"/>
        <v/>
      </c>
      <c r="DA473" s="26" t="str">
        <f t="shared" si="476"/>
        <v/>
      </c>
      <c r="DB473" s="26" t="str">
        <f t="shared" si="477"/>
        <v/>
      </c>
      <c r="DC473" s="26" t="str">
        <f t="shared" si="478"/>
        <v/>
      </c>
      <c r="DD473" s="26" t="str">
        <f t="shared" si="479"/>
        <v/>
      </c>
      <c r="DE473" s="26" t="str">
        <f t="shared" si="480"/>
        <v/>
      </c>
      <c r="DF473" s="26" t="str">
        <f t="shared" si="481"/>
        <v/>
      </c>
      <c r="DG473" s="26" t="str">
        <f t="shared" si="482"/>
        <v/>
      </c>
      <c r="DH473" s="26" t="str">
        <f t="shared" si="483"/>
        <v/>
      </c>
      <c r="DI473" s="26" t="str">
        <f t="shared" si="484"/>
        <v/>
      </c>
      <c r="DJ473" s="26" t="str">
        <f t="shared" si="485"/>
        <v/>
      </c>
      <c r="DK473" s="26" t="str">
        <f t="shared" si="486"/>
        <v/>
      </c>
      <c r="DL473" s="26" t="str">
        <f t="shared" si="487"/>
        <v/>
      </c>
      <c r="DM473" s="26" t="str">
        <f t="shared" si="488"/>
        <v/>
      </c>
      <c r="DN473" s="26" t="str">
        <f t="shared" si="489"/>
        <v/>
      </c>
      <c r="DO473" s="26" t="str">
        <f t="shared" si="490"/>
        <v/>
      </c>
      <c r="DP473" s="26" t="str">
        <f t="shared" si="491"/>
        <v/>
      </c>
      <c r="DQ473" s="26" t="str">
        <f t="shared" si="492"/>
        <v/>
      </c>
      <c r="DR473" s="26" t="str">
        <f t="shared" si="493"/>
        <v/>
      </c>
      <c r="DS473" s="26" t="str">
        <f t="shared" si="494"/>
        <v/>
      </c>
      <c r="DT473" s="26" t="str">
        <f t="shared" si="495"/>
        <v/>
      </c>
      <c r="DU473" s="26" t="str">
        <f t="shared" si="496"/>
        <v/>
      </c>
      <c r="DV473" s="26" t="str">
        <f t="shared" si="497"/>
        <v/>
      </c>
    </row>
    <row r="474" spans="1:126" ht="45" x14ac:dyDescent="0.25">
      <c r="A474" t="s">
        <v>1949</v>
      </c>
      <c r="B474">
        <v>2017</v>
      </c>
      <c r="C474" t="s">
        <v>2046</v>
      </c>
      <c r="D474">
        <v>106990</v>
      </c>
      <c r="E474" s="19">
        <v>1317216157774</v>
      </c>
      <c r="F474" t="s">
        <v>614</v>
      </c>
      <c r="G474">
        <v>325520</v>
      </c>
      <c r="H474" t="s">
        <v>2092</v>
      </c>
      <c r="I474" t="s">
        <v>617</v>
      </c>
      <c r="J474" t="s">
        <v>618</v>
      </c>
      <c r="K474" t="s">
        <v>113</v>
      </c>
      <c r="L474">
        <v>77011</v>
      </c>
      <c r="M474" s="26" t="str">
        <f t="shared" si="443"/>
        <v/>
      </c>
      <c r="N474" s="26" t="s">
        <v>2047</v>
      </c>
      <c r="O474" s="26" t="s">
        <v>2093</v>
      </c>
      <c r="P474">
        <v>500</v>
      </c>
      <c r="Q474">
        <v>500</v>
      </c>
      <c r="R474">
        <f t="shared" ref="R474:R475" si="498">SUM(P474:Q474)</f>
        <v>1000</v>
      </c>
      <c r="S474" s="26" t="s">
        <v>1941</v>
      </c>
      <c r="T474" s="26" t="s">
        <v>1941</v>
      </c>
      <c r="U474" s="26" t="s">
        <v>1941</v>
      </c>
      <c r="V474" s="26" t="s">
        <v>1941</v>
      </c>
      <c r="W474" s="26" t="s">
        <v>1941</v>
      </c>
      <c r="X474" s="26" t="s">
        <v>1941</v>
      </c>
      <c r="Y474" s="26" t="s">
        <v>1941</v>
      </c>
      <c r="AE474" s="26" t="s">
        <v>1941</v>
      </c>
      <c r="AR474" s="26" t="s">
        <v>1941</v>
      </c>
      <c r="AS474" s="26" t="s">
        <v>1941</v>
      </c>
      <c r="AT474" s="26" t="s">
        <v>1941</v>
      </c>
      <c r="AV474" s="26" t="s">
        <v>1941</v>
      </c>
      <c r="BD474" s="26" t="s">
        <v>1941</v>
      </c>
      <c r="BK474" s="26" t="s">
        <v>1941</v>
      </c>
      <c r="BU474" s="26" t="str">
        <f t="shared" si="444"/>
        <v/>
      </c>
      <c r="BV474" s="26" t="str">
        <f t="shared" si="445"/>
        <v/>
      </c>
      <c r="BW474" s="26" t="str">
        <f t="shared" si="446"/>
        <v/>
      </c>
      <c r="BX474" s="26" t="str">
        <f t="shared" si="447"/>
        <v/>
      </c>
      <c r="BY474" s="26" t="str">
        <f t="shared" si="448"/>
        <v/>
      </c>
      <c r="BZ474" s="26" t="str">
        <f t="shared" si="449"/>
        <v/>
      </c>
      <c r="CA474" s="26" t="str">
        <f t="shared" si="450"/>
        <v/>
      </c>
      <c r="CB474" s="26" t="str">
        <f t="shared" si="451"/>
        <v/>
      </c>
      <c r="CC474" s="26" t="str">
        <f t="shared" si="452"/>
        <v/>
      </c>
      <c r="CD474" s="26" t="str">
        <f t="shared" si="453"/>
        <v/>
      </c>
      <c r="CE474" s="26" t="str">
        <f t="shared" si="454"/>
        <v/>
      </c>
      <c r="CF474" s="26" t="str">
        <f t="shared" si="455"/>
        <v/>
      </c>
      <c r="CG474" s="26" t="str">
        <f t="shared" si="456"/>
        <v/>
      </c>
      <c r="CH474" s="26" t="str">
        <f t="shared" si="457"/>
        <v/>
      </c>
      <c r="CI474" s="26" t="str">
        <f t="shared" si="458"/>
        <v/>
      </c>
      <c r="CJ474" s="26" t="str">
        <f t="shared" si="459"/>
        <v/>
      </c>
      <c r="CK474" s="26" t="str">
        <f t="shared" si="460"/>
        <v/>
      </c>
      <c r="CL474" s="26" t="str">
        <f t="shared" si="461"/>
        <v/>
      </c>
      <c r="CM474" s="26" t="str">
        <f t="shared" si="462"/>
        <v/>
      </c>
      <c r="CN474" s="26" t="str">
        <f t="shared" si="463"/>
        <v/>
      </c>
      <c r="CO474" s="26" t="str">
        <f t="shared" si="464"/>
        <v/>
      </c>
      <c r="CP474" s="26" t="str">
        <f t="shared" si="465"/>
        <v/>
      </c>
      <c r="CQ474" s="26" t="str">
        <f t="shared" si="466"/>
        <v/>
      </c>
      <c r="CR474" s="26" t="str">
        <f t="shared" si="467"/>
        <v/>
      </c>
      <c r="CS474" s="26" t="str">
        <f t="shared" si="468"/>
        <v/>
      </c>
      <c r="CT474" s="26" t="str">
        <f t="shared" si="469"/>
        <v/>
      </c>
      <c r="CU474" s="26" t="str">
        <f t="shared" si="470"/>
        <v/>
      </c>
      <c r="CV474" s="26" t="str">
        <f t="shared" si="471"/>
        <v/>
      </c>
      <c r="CW474" s="26" t="str">
        <f t="shared" si="472"/>
        <v/>
      </c>
      <c r="CX474" s="26" t="str">
        <f t="shared" si="473"/>
        <v/>
      </c>
      <c r="CY474" s="26" t="str">
        <f t="shared" si="474"/>
        <v/>
      </c>
      <c r="CZ474" s="26" t="str">
        <f t="shared" si="475"/>
        <v/>
      </c>
      <c r="DA474" s="26" t="str">
        <f t="shared" si="476"/>
        <v/>
      </c>
      <c r="DB474" s="26" t="str">
        <f t="shared" si="477"/>
        <v/>
      </c>
      <c r="DC474" s="26" t="str">
        <f t="shared" si="478"/>
        <v/>
      </c>
      <c r="DD474" s="26" t="str">
        <f t="shared" si="479"/>
        <v/>
      </c>
      <c r="DE474" s="26" t="str">
        <f t="shared" si="480"/>
        <v/>
      </c>
      <c r="DF474" s="26" t="str">
        <f t="shared" si="481"/>
        <v/>
      </c>
      <c r="DG474" s="26" t="str">
        <f t="shared" si="482"/>
        <v/>
      </c>
      <c r="DH474" s="26" t="str">
        <f t="shared" si="483"/>
        <v/>
      </c>
      <c r="DI474" s="26" t="str">
        <f t="shared" si="484"/>
        <v/>
      </c>
      <c r="DJ474" s="26" t="str">
        <f t="shared" si="485"/>
        <v/>
      </c>
      <c r="DK474" s="26" t="str">
        <f t="shared" si="486"/>
        <v/>
      </c>
      <c r="DL474" s="26" t="str">
        <f t="shared" si="487"/>
        <v/>
      </c>
      <c r="DM474" s="26" t="str">
        <f t="shared" si="488"/>
        <v/>
      </c>
      <c r="DN474" s="26" t="str">
        <f t="shared" si="489"/>
        <v/>
      </c>
      <c r="DO474" s="26" t="str">
        <f t="shared" si="490"/>
        <v/>
      </c>
      <c r="DP474" s="26" t="str">
        <f t="shared" si="491"/>
        <v/>
      </c>
      <c r="DQ474" s="26" t="str">
        <f t="shared" si="492"/>
        <v/>
      </c>
      <c r="DR474" s="26" t="str">
        <f t="shared" si="493"/>
        <v/>
      </c>
      <c r="DS474" s="26" t="str">
        <f t="shared" si="494"/>
        <v/>
      </c>
      <c r="DT474" s="26" t="str">
        <f t="shared" si="495"/>
        <v/>
      </c>
      <c r="DU474" s="26" t="str">
        <f t="shared" si="496"/>
        <v/>
      </c>
      <c r="DV474" s="26" t="str">
        <f t="shared" si="497"/>
        <v/>
      </c>
    </row>
    <row r="475" spans="1:126" ht="45" x14ac:dyDescent="0.25">
      <c r="A475" t="s">
        <v>1949</v>
      </c>
      <c r="B475">
        <v>2018</v>
      </c>
      <c r="C475" t="s">
        <v>2046</v>
      </c>
      <c r="D475">
        <v>106990</v>
      </c>
      <c r="E475" s="19">
        <v>1318217307040</v>
      </c>
      <c r="F475" t="s">
        <v>614</v>
      </c>
      <c r="G475">
        <v>325520</v>
      </c>
      <c r="H475" t="s">
        <v>2092</v>
      </c>
      <c r="I475" t="s">
        <v>617</v>
      </c>
      <c r="J475" t="s">
        <v>618</v>
      </c>
      <c r="K475" t="s">
        <v>113</v>
      </c>
      <c r="L475">
        <v>77011</v>
      </c>
      <c r="M475" s="26" t="str">
        <f t="shared" si="443"/>
        <v/>
      </c>
      <c r="N475" s="26" t="s">
        <v>2047</v>
      </c>
      <c r="O475" s="26" t="s">
        <v>2093</v>
      </c>
      <c r="P475">
        <v>500</v>
      </c>
      <c r="Q475">
        <v>500</v>
      </c>
      <c r="R475">
        <f t="shared" si="498"/>
        <v>1000</v>
      </c>
      <c r="S475" s="26" t="s">
        <v>1941</v>
      </c>
      <c r="T475" s="26" t="s">
        <v>1941</v>
      </c>
      <c r="U475" s="26" t="s">
        <v>1941</v>
      </c>
      <c r="V475" s="26" t="s">
        <v>1941</v>
      </c>
      <c r="W475" s="26" t="s">
        <v>1941</v>
      </c>
      <c r="X475" s="26" t="s">
        <v>1941</v>
      </c>
      <c r="Y475" s="26" t="s">
        <v>1941</v>
      </c>
      <c r="AE475" s="26" t="s">
        <v>1941</v>
      </c>
      <c r="AR475" s="26" t="s">
        <v>1941</v>
      </c>
      <c r="AS475" s="26" t="s">
        <v>1941</v>
      </c>
      <c r="AT475" s="26" t="s">
        <v>1941</v>
      </c>
      <c r="AV475" s="26" t="s">
        <v>1941</v>
      </c>
      <c r="BD475" s="26" t="s">
        <v>1941</v>
      </c>
      <c r="BK475" s="26" t="s">
        <v>1941</v>
      </c>
      <c r="BU475" s="26" t="str">
        <f t="shared" si="444"/>
        <v/>
      </c>
      <c r="BV475" s="26" t="str">
        <f t="shared" si="445"/>
        <v/>
      </c>
      <c r="BW475" s="26" t="str">
        <f t="shared" si="446"/>
        <v/>
      </c>
      <c r="BX475" s="26" t="str">
        <f t="shared" si="447"/>
        <v/>
      </c>
      <c r="BY475" s="26" t="str">
        <f t="shared" si="448"/>
        <v/>
      </c>
      <c r="BZ475" s="26" t="str">
        <f t="shared" si="449"/>
        <v/>
      </c>
      <c r="CA475" s="26" t="str">
        <f t="shared" si="450"/>
        <v/>
      </c>
      <c r="CB475" s="26" t="str">
        <f t="shared" si="451"/>
        <v/>
      </c>
      <c r="CC475" s="26" t="str">
        <f t="shared" si="452"/>
        <v/>
      </c>
      <c r="CD475" s="26" t="str">
        <f t="shared" si="453"/>
        <v/>
      </c>
      <c r="CE475" s="26" t="str">
        <f t="shared" si="454"/>
        <v/>
      </c>
      <c r="CF475" s="26" t="str">
        <f t="shared" si="455"/>
        <v/>
      </c>
      <c r="CG475" s="26" t="str">
        <f t="shared" si="456"/>
        <v/>
      </c>
      <c r="CH475" s="26" t="str">
        <f t="shared" si="457"/>
        <v/>
      </c>
      <c r="CI475" s="26" t="str">
        <f t="shared" si="458"/>
        <v/>
      </c>
      <c r="CJ475" s="26" t="str">
        <f t="shared" si="459"/>
        <v/>
      </c>
      <c r="CK475" s="26" t="str">
        <f t="shared" si="460"/>
        <v/>
      </c>
      <c r="CL475" s="26" t="str">
        <f t="shared" si="461"/>
        <v/>
      </c>
      <c r="CM475" s="26" t="str">
        <f t="shared" si="462"/>
        <v/>
      </c>
      <c r="CN475" s="26" t="str">
        <f t="shared" si="463"/>
        <v/>
      </c>
      <c r="CO475" s="26" t="str">
        <f t="shared" si="464"/>
        <v/>
      </c>
      <c r="CP475" s="26" t="str">
        <f t="shared" si="465"/>
        <v/>
      </c>
      <c r="CQ475" s="26" t="str">
        <f t="shared" si="466"/>
        <v/>
      </c>
      <c r="CR475" s="26" t="str">
        <f t="shared" si="467"/>
        <v/>
      </c>
      <c r="CS475" s="26" t="str">
        <f t="shared" si="468"/>
        <v/>
      </c>
      <c r="CT475" s="26" t="str">
        <f t="shared" si="469"/>
        <v/>
      </c>
      <c r="CU475" s="26" t="str">
        <f t="shared" si="470"/>
        <v/>
      </c>
      <c r="CV475" s="26" t="str">
        <f t="shared" si="471"/>
        <v/>
      </c>
      <c r="CW475" s="26" t="str">
        <f t="shared" si="472"/>
        <v/>
      </c>
      <c r="CX475" s="26" t="str">
        <f t="shared" si="473"/>
        <v/>
      </c>
      <c r="CY475" s="26" t="str">
        <f t="shared" si="474"/>
        <v/>
      </c>
      <c r="CZ475" s="26" t="str">
        <f t="shared" si="475"/>
        <v/>
      </c>
      <c r="DA475" s="26" t="str">
        <f t="shared" si="476"/>
        <v/>
      </c>
      <c r="DB475" s="26" t="str">
        <f t="shared" si="477"/>
        <v/>
      </c>
      <c r="DC475" s="26" t="str">
        <f t="shared" si="478"/>
        <v/>
      </c>
      <c r="DD475" s="26" t="str">
        <f t="shared" si="479"/>
        <v/>
      </c>
      <c r="DE475" s="26" t="str">
        <f t="shared" si="480"/>
        <v/>
      </c>
      <c r="DF475" s="26" t="str">
        <f t="shared" si="481"/>
        <v/>
      </c>
      <c r="DG475" s="26" t="str">
        <f t="shared" si="482"/>
        <v/>
      </c>
      <c r="DH475" s="26" t="str">
        <f t="shared" si="483"/>
        <v/>
      </c>
      <c r="DI475" s="26" t="str">
        <f t="shared" si="484"/>
        <v/>
      </c>
      <c r="DJ475" s="26" t="str">
        <f t="shared" si="485"/>
        <v/>
      </c>
      <c r="DK475" s="26" t="str">
        <f t="shared" si="486"/>
        <v/>
      </c>
      <c r="DL475" s="26" t="str">
        <f t="shared" si="487"/>
        <v/>
      </c>
      <c r="DM475" s="26" t="str">
        <f t="shared" si="488"/>
        <v/>
      </c>
      <c r="DN475" s="26" t="str">
        <f t="shared" si="489"/>
        <v/>
      </c>
      <c r="DO475" s="26" t="str">
        <f t="shared" si="490"/>
        <v/>
      </c>
      <c r="DP475" s="26" t="str">
        <f t="shared" si="491"/>
        <v/>
      </c>
      <c r="DQ475" s="26" t="str">
        <f t="shared" si="492"/>
        <v/>
      </c>
      <c r="DR475" s="26" t="str">
        <f t="shared" si="493"/>
        <v/>
      </c>
      <c r="DS475" s="26" t="str">
        <f t="shared" si="494"/>
        <v/>
      </c>
      <c r="DT475" s="26" t="str">
        <f t="shared" si="495"/>
        <v/>
      </c>
      <c r="DU475" s="26" t="str">
        <f t="shared" si="496"/>
        <v/>
      </c>
      <c r="DV475" s="26" t="str">
        <f t="shared" si="497"/>
        <v/>
      </c>
    </row>
    <row r="476" spans="1:126" ht="60" x14ac:dyDescent="0.25">
      <c r="A476" t="s">
        <v>1942</v>
      </c>
      <c r="B476">
        <v>2016</v>
      </c>
      <c r="C476" t="s">
        <v>2046</v>
      </c>
      <c r="D476">
        <v>106990</v>
      </c>
      <c r="E476" s="19">
        <v>1316215122920</v>
      </c>
      <c r="F476" t="s">
        <v>628</v>
      </c>
      <c r="G476">
        <v>324110</v>
      </c>
      <c r="H476" t="s">
        <v>629</v>
      </c>
      <c r="I476" t="s">
        <v>630</v>
      </c>
      <c r="J476" t="s">
        <v>365</v>
      </c>
      <c r="K476" t="s">
        <v>325</v>
      </c>
      <c r="L476">
        <v>67042</v>
      </c>
      <c r="M476" s="26" t="str">
        <f t="shared" si="443"/>
        <v>89. PRODUCE THE CHEMICAL, 91. ON-SITE USE OF THE CHEMICAL, 95. USED AS A REACTANT, 101. ADDED AS A FORMULATION COMPONENT, 115. REPACKAGING</v>
      </c>
      <c r="N476" s="26" t="s">
        <v>123</v>
      </c>
      <c r="O476" s="26" t="s">
        <v>124</v>
      </c>
      <c r="P476">
        <v>1</v>
      </c>
      <c r="Q476">
        <v>440</v>
      </c>
      <c r="R476">
        <v>441</v>
      </c>
      <c r="S476" s="26" t="s">
        <v>1940</v>
      </c>
      <c r="T476" s="26" t="s">
        <v>1941</v>
      </c>
      <c r="U476" s="26" t="s">
        <v>1940</v>
      </c>
      <c r="V476" s="26" t="s">
        <v>1941</v>
      </c>
      <c r="W476" s="26" t="s">
        <v>1941</v>
      </c>
      <c r="X476" s="26" t="s">
        <v>1941</v>
      </c>
      <c r="Y476" s="26" t="s">
        <v>1940</v>
      </c>
      <c r="AE476" s="26" t="s">
        <v>1940</v>
      </c>
      <c r="AR476" s="26" t="s">
        <v>1941</v>
      </c>
      <c r="AS476" s="26" t="s">
        <v>1940</v>
      </c>
      <c r="AT476" s="26" t="s">
        <v>1941</v>
      </c>
      <c r="AV476" s="26" t="s">
        <v>1941</v>
      </c>
      <c r="BD476" s="26" t="s">
        <v>1941</v>
      </c>
      <c r="BK476" s="26" t="s">
        <v>1941</v>
      </c>
      <c r="BU476" s="26" t="str">
        <f t="shared" si="444"/>
        <v>89. PRODUCE THE CHEMICAL</v>
      </c>
      <c r="BV476" s="26" t="str">
        <f t="shared" si="445"/>
        <v/>
      </c>
      <c r="BW476" s="26" t="str">
        <f t="shared" si="446"/>
        <v>91. ON-SITE USE OF THE CHEMICAL</v>
      </c>
      <c r="BX476" s="26" t="str">
        <f t="shared" si="447"/>
        <v/>
      </c>
      <c r="BY476" s="26" t="str">
        <f t="shared" si="448"/>
        <v/>
      </c>
      <c r="BZ476" s="26" t="str">
        <f t="shared" si="449"/>
        <v/>
      </c>
      <c r="CA476" s="26" t="str">
        <f t="shared" si="450"/>
        <v>95. USED AS A REACTANT</v>
      </c>
      <c r="CB476" s="26" t="str">
        <f t="shared" si="451"/>
        <v/>
      </c>
      <c r="CC476" s="26" t="str">
        <f t="shared" si="452"/>
        <v/>
      </c>
      <c r="CD476" s="26" t="str">
        <f t="shared" si="453"/>
        <v/>
      </c>
      <c r="CE476" s="26" t="str">
        <f t="shared" si="454"/>
        <v/>
      </c>
      <c r="CF476" s="26" t="str">
        <f t="shared" si="455"/>
        <v/>
      </c>
      <c r="CG476" s="26" t="str">
        <f t="shared" si="456"/>
        <v>101. ADDED AS A FORMULATION COMPONENT</v>
      </c>
      <c r="CH476" s="26" t="str">
        <f t="shared" si="457"/>
        <v/>
      </c>
      <c r="CI476" s="26" t="str">
        <f t="shared" si="458"/>
        <v/>
      </c>
      <c r="CJ476" s="26" t="str">
        <f t="shared" si="459"/>
        <v/>
      </c>
      <c r="CK476" s="26" t="str">
        <f t="shared" si="460"/>
        <v/>
      </c>
      <c r="CL476" s="26" t="str">
        <f t="shared" si="461"/>
        <v/>
      </c>
      <c r="CM476" s="26" t="str">
        <f t="shared" si="462"/>
        <v/>
      </c>
      <c r="CN476" s="26" t="str">
        <f t="shared" si="463"/>
        <v/>
      </c>
      <c r="CO476" s="26" t="str">
        <f t="shared" si="464"/>
        <v/>
      </c>
      <c r="CP476" s="26" t="str">
        <f t="shared" si="465"/>
        <v/>
      </c>
      <c r="CQ476" s="26" t="str">
        <f t="shared" si="466"/>
        <v/>
      </c>
      <c r="CR476" s="26" t="str">
        <f t="shared" si="467"/>
        <v/>
      </c>
      <c r="CS476" s="26" t="str">
        <f t="shared" si="468"/>
        <v/>
      </c>
      <c r="CT476" s="26" t="str">
        <f t="shared" si="469"/>
        <v/>
      </c>
      <c r="CU476" s="26" t="str">
        <f t="shared" si="470"/>
        <v>115. REPACKAGING</v>
      </c>
      <c r="CV476" s="26" t="str">
        <f t="shared" si="471"/>
        <v/>
      </c>
      <c r="CW476" s="26" t="str">
        <f t="shared" si="472"/>
        <v/>
      </c>
      <c r="CX476" s="26" t="str">
        <f t="shared" si="473"/>
        <v/>
      </c>
      <c r="CY476" s="26" t="str">
        <f t="shared" si="474"/>
        <v/>
      </c>
      <c r="CZ476" s="26" t="str">
        <f t="shared" si="475"/>
        <v/>
      </c>
      <c r="DA476" s="26" t="str">
        <f t="shared" si="476"/>
        <v/>
      </c>
      <c r="DB476" s="26" t="str">
        <f t="shared" si="477"/>
        <v/>
      </c>
      <c r="DC476" s="26" t="str">
        <f t="shared" si="478"/>
        <v/>
      </c>
      <c r="DD476" s="26" t="str">
        <f t="shared" si="479"/>
        <v/>
      </c>
      <c r="DE476" s="26" t="str">
        <f t="shared" si="480"/>
        <v/>
      </c>
      <c r="DF476" s="26" t="str">
        <f t="shared" si="481"/>
        <v/>
      </c>
      <c r="DG476" s="26" t="str">
        <f t="shared" si="482"/>
        <v/>
      </c>
      <c r="DH476" s="26" t="str">
        <f t="shared" si="483"/>
        <v/>
      </c>
      <c r="DI476" s="26" t="str">
        <f t="shared" si="484"/>
        <v/>
      </c>
      <c r="DJ476" s="26" t="str">
        <f t="shared" si="485"/>
        <v/>
      </c>
      <c r="DK476" s="26" t="str">
        <f t="shared" si="486"/>
        <v/>
      </c>
      <c r="DL476" s="26" t="str">
        <f t="shared" si="487"/>
        <v/>
      </c>
      <c r="DM476" s="26" t="str">
        <f t="shared" si="488"/>
        <v/>
      </c>
      <c r="DN476" s="26" t="str">
        <f t="shared" si="489"/>
        <v/>
      </c>
      <c r="DO476" s="26" t="str">
        <f t="shared" si="490"/>
        <v/>
      </c>
      <c r="DP476" s="26" t="str">
        <f t="shared" si="491"/>
        <v/>
      </c>
      <c r="DQ476" s="26" t="str">
        <f t="shared" si="492"/>
        <v/>
      </c>
      <c r="DR476" s="26" t="str">
        <f t="shared" si="493"/>
        <v/>
      </c>
      <c r="DS476" s="26" t="str">
        <f t="shared" si="494"/>
        <v/>
      </c>
      <c r="DT476" s="26" t="str">
        <f t="shared" si="495"/>
        <v/>
      </c>
      <c r="DU476" s="26" t="str">
        <f t="shared" si="496"/>
        <v/>
      </c>
      <c r="DV476" s="26" t="str">
        <f t="shared" si="497"/>
        <v/>
      </c>
    </row>
    <row r="477" spans="1:126" ht="60" x14ac:dyDescent="0.25">
      <c r="A477" t="s">
        <v>1942</v>
      </c>
      <c r="B477">
        <v>2017</v>
      </c>
      <c r="C477" t="s">
        <v>2046</v>
      </c>
      <c r="D477">
        <v>106990</v>
      </c>
      <c r="E477" s="19">
        <v>1317216287969</v>
      </c>
      <c r="F477" t="s">
        <v>628</v>
      </c>
      <c r="G477">
        <v>324110</v>
      </c>
      <c r="H477" t="s">
        <v>629</v>
      </c>
      <c r="I477" t="s">
        <v>630</v>
      </c>
      <c r="J477" t="s">
        <v>365</v>
      </c>
      <c r="K477" t="s">
        <v>325</v>
      </c>
      <c r="L477">
        <v>67042</v>
      </c>
      <c r="M477" s="26" t="str">
        <f t="shared" si="443"/>
        <v>89. PRODUCE THE CHEMICAL, 91. ON-SITE USE OF THE CHEMICAL, 95. USED AS A REACTANT, 101. ADDED AS A FORMULATION COMPONENT, 115. REPACKAGING</v>
      </c>
      <c r="N477" s="26" t="s">
        <v>123</v>
      </c>
      <c r="O477" s="26" t="s">
        <v>124</v>
      </c>
      <c r="P477">
        <v>1</v>
      </c>
      <c r="Q477">
        <v>490</v>
      </c>
      <c r="R477">
        <v>491</v>
      </c>
      <c r="S477" s="26" t="s">
        <v>1940</v>
      </c>
      <c r="T477" s="26" t="s">
        <v>1941</v>
      </c>
      <c r="U477" s="26" t="s">
        <v>1940</v>
      </c>
      <c r="V477" s="26" t="s">
        <v>1941</v>
      </c>
      <c r="W477" s="26" t="s">
        <v>1941</v>
      </c>
      <c r="X477" s="26" t="s">
        <v>1941</v>
      </c>
      <c r="Y477" s="26" t="s">
        <v>1940</v>
      </c>
      <c r="AE477" s="26" t="s">
        <v>1940</v>
      </c>
      <c r="AR477" s="26" t="s">
        <v>1941</v>
      </c>
      <c r="AS477" s="26" t="s">
        <v>1940</v>
      </c>
      <c r="AT477" s="26" t="s">
        <v>1941</v>
      </c>
      <c r="AV477" s="26" t="s">
        <v>1941</v>
      </c>
      <c r="BD477" s="26" t="s">
        <v>1941</v>
      </c>
      <c r="BK477" s="26" t="s">
        <v>1941</v>
      </c>
      <c r="BU477" s="26" t="str">
        <f t="shared" si="444"/>
        <v>89. PRODUCE THE CHEMICAL</v>
      </c>
      <c r="BV477" s="26" t="str">
        <f t="shared" si="445"/>
        <v/>
      </c>
      <c r="BW477" s="26" t="str">
        <f t="shared" si="446"/>
        <v>91. ON-SITE USE OF THE CHEMICAL</v>
      </c>
      <c r="BX477" s="26" t="str">
        <f t="shared" si="447"/>
        <v/>
      </c>
      <c r="BY477" s="26" t="str">
        <f t="shared" si="448"/>
        <v/>
      </c>
      <c r="BZ477" s="26" t="str">
        <f t="shared" si="449"/>
        <v/>
      </c>
      <c r="CA477" s="26" t="str">
        <f t="shared" si="450"/>
        <v>95. USED AS A REACTANT</v>
      </c>
      <c r="CB477" s="26" t="str">
        <f t="shared" si="451"/>
        <v/>
      </c>
      <c r="CC477" s="26" t="str">
        <f t="shared" si="452"/>
        <v/>
      </c>
      <c r="CD477" s="26" t="str">
        <f t="shared" si="453"/>
        <v/>
      </c>
      <c r="CE477" s="26" t="str">
        <f t="shared" si="454"/>
        <v/>
      </c>
      <c r="CF477" s="26" t="str">
        <f t="shared" si="455"/>
        <v/>
      </c>
      <c r="CG477" s="26" t="str">
        <f t="shared" si="456"/>
        <v>101. ADDED AS A FORMULATION COMPONENT</v>
      </c>
      <c r="CH477" s="26" t="str">
        <f t="shared" si="457"/>
        <v/>
      </c>
      <c r="CI477" s="26" t="str">
        <f t="shared" si="458"/>
        <v/>
      </c>
      <c r="CJ477" s="26" t="str">
        <f t="shared" si="459"/>
        <v/>
      </c>
      <c r="CK477" s="26" t="str">
        <f t="shared" si="460"/>
        <v/>
      </c>
      <c r="CL477" s="26" t="str">
        <f t="shared" si="461"/>
        <v/>
      </c>
      <c r="CM477" s="26" t="str">
        <f t="shared" si="462"/>
        <v/>
      </c>
      <c r="CN477" s="26" t="str">
        <f t="shared" si="463"/>
        <v/>
      </c>
      <c r="CO477" s="26" t="str">
        <f t="shared" si="464"/>
        <v/>
      </c>
      <c r="CP477" s="26" t="str">
        <f t="shared" si="465"/>
        <v/>
      </c>
      <c r="CQ477" s="26" t="str">
        <f t="shared" si="466"/>
        <v/>
      </c>
      <c r="CR477" s="26" t="str">
        <f t="shared" si="467"/>
        <v/>
      </c>
      <c r="CS477" s="26" t="str">
        <f t="shared" si="468"/>
        <v/>
      </c>
      <c r="CT477" s="26" t="str">
        <f t="shared" si="469"/>
        <v/>
      </c>
      <c r="CU477" s="26" t="str">
        <f t="shared" si="470"/>
        <v>115. REPACKAGING</v>
      </c>
      <c r="CV477" s="26" t="str">
        <f t="shared" si="471"/>
        <v/>
      </c>
      <c r="CW477" s="26" t="str">
        <f t="shared" si="472"/>
        <v/>
      </c>
      <c r="CX477" s="26" t="str">
        <f t="shared" si="473"/>
        <v/>
      </c>
      <c r="CY477" s="26" t="str">
        <f t="shared" si="474"/>
        <v/>
      </c>
      <c r="CZ477" s="26" t="str">
        <f t="shared" si="475"/>
        <v/>
      </c>
      <c r="DA477" s="26" t="str">
        <f t="shared" si="476"/>
        <v/>
      </c>
      <c r="DB477" s="26" t="str">
        <f t="shared" si="477"/>
        <v/>
      </c>
      <c r="DC477" s="26" t="str">
        <f t="shared" si="478"/>
        <v/>
      </c>
      <c r="DD477" s="26" t="str">
        <f t="shared" si="479"/>
        <v/>
      </c>
      <c r="DE477" s="26" t="str">
        <f t="shared" si="480"/>
        <v/>
      </c>
      <c r="DF477" s="26" t="str">
        <f t="shared" si="481"/>
        <v/>
      </c>
      <c r="DG477" s="26" t="str">
        <f t="shared" si="482"/>
        <v/>
      </c>
      <c r="DH477" s="26" t="str">
        <f t="shared" si="483"/>
        <v/>
      </c>
      <c r="DI477" s="26" t="str">
        <f t="shared" si="484"/>
        <v/>
      </c>
      <c r="DJ477" s="26" t="str">
        <f t="shared" si="485"/>
        <v/>
      </c>
      <c r="DK477" s="26" t="str">
        <f t="shared" si="486"/>
        <v/>
      </c>
      <c r="DL477" s="26" t="str">
        <f t="shared" si="487"/>
        <v/>
      </c>
      <c r="DM477" s="26" t="str">
        <f t="shared" si="488"/>
        <v/>
      </c>
      <c r="DN477" s="26" t="str">
        <f t="shared" si="489"/>
        <v/>
      </c>
      <c r="DO477" s="26" t="str">
        <f t="shared" si="490"/>
        <v/>
      </c>
      <c r="DP477" s="26" t="str">
        <f t="shared" si="491"/>
        <v/>
      </c>
      <c r="DQ477" s="26" t="str">
        <f t="shared" si="492"/>
        <v/>
      </c>
      <c r="DR477" s="26" t="str">
        <f t="shared" si="493"/>
        <v/>
      </c>
      <c r="DS477" s="26" t="str">
        <f t="shared" si="494"/>
        <v/>
      </c>
      <c r="DT477" s="26" t="str">
        <f t="shared" si="495"/>
        <v/>
      </c>
      <c r="DU477" s="26" t="str">
        <f t="shared" si="496"/>
        <v/>
      </c>
      <c r="DV477" s="26" t="str">
        <f t="shared" si="497"/>
        <v/>
      </c>
    </row>
    <row r="478" spans="1:126" ht="105" x14ac:dyDescent="0.25">
      <c r="A478" t="s">
        <v>1942</v>
      </c>
      <c r="B478">
        <v>2018</v>
      </c>
      <c r="C478" t="s">
        <v>2046</v>
      </c>
      <c r="D478">
        <v>106990</v>
      </c>
      <c r="E478" s="19">
        <v>1318216838983</v>
      </c>
      <c r="F478" t="s">
        <v>628</v>
      </c>
      <c r="G478">
        <v>324110</v>
      </c>
      <c r="H478" t="s">
        <v>629</v>
      </c>
      <c r="I478" t="s">
        <v>630</v>
      </c>
      <c r="J478" t="s">
        <v>365</v>
      </c>
      <c r="K478" t="s">
        <v>325</v>
      </c>
      <c r="L478">
        <v>67042</v>
      </c>
      <c r="M478" s="26" t="str">
        <f t="shared" si="443"/>
        <v>89. PRODUCE THE CHEMICAL, 91. ON-SITE USE OF THE CHEMICAL, 95. USED AS A REACTANT, 96. P101  FEEDSTOCKS, 98. P103  INTERMEDIATES, 101. ADDED AS A FORMULATION COMPONENT, 102. P201  ADDITIVES, 103. P202  DYES, 115. REPACKAGING</v>
      </c>
      <c r="N478" s="26" t="s">
        <v>123</v>
      </c>
      <c r="O478" s="26" t="s">
        <v>124</v>
      </c>
      <c r="P478">
        <v>1</v>
      </c>
      <c r="Q478">
        <v>440</v>
      </c>
      <c r="R478">
        <v>441</v>
      </c>
      <c r="S478" s="26" t="s">
        <v>1940</v>
      </c>
      <c r="T478" s="26" t="s">
        <v>1941</v>
      </c>
      <c r="U478" s="26" t="s">
        <v>1940</v>
      </c>
      <c r="V478" s="26" t="s">
        <v>1941</v>
      </c>
      <c r="W478" s="26" t="s">
        <v>1941</v>
      </c>
      <c r="X478" s="26" t="s">
        <v>1941</v>
      </c>
      <c r="Y478" s="26" t="s">
        <v>1940</v>
      </c>
      <c r="Z478" s="26" t="s">
        <v>1940</v>
      </c>
      <c r="AA478" s="26" t="s">
        <v>1941</v>
      </c>
      <c r="AB478" s="26" t="s">
        <v>1940</v>
      </c>
      <c r="AC478" s="26" t="s">
        <v>1941</v>
      </c>
      <c r="AD478" s="26" t="s">
        <v>1941</v>
      </c>
      <c r="AE478" s="26" t="s">
        <v>1940</v>
      </c>
      <c r="AF478" s="26" t="s">
        <v>1940</v>
      </c>
      <c r="AG478" s="26" t="s">
        <v>1940</v>
      </c>
      <c r="AH478" s="26" t="s">
        <v>1941</v>
      </c>
      <c r="AI478" s="26" t="s">
        <v>1941</v>
      </c>
      <c r="AJ478" s="26" t="s">
        <v>1941</v>
      </c>
      <c r="AK478" s="26" t="s">
        <v>1941</v>
      </c>
      <c r="AL478" s="26" t="s">
        <v>1941</v>
      </c>
      <c r="AM478" s="26" t="s">
        <v>1941</v>
      </c>
      <c r="AN478" s="26" t="s">
        <v>1941</v>
      </c>
      <c r="AO478" s="26" t="s">
        <v>1941</v>
      </c>
      <c r="AP478" s="26" t="s">
        <v>1941</v>
      </c>
      <c r="AQ478" s="26" t="s">
        <v>1941</v>
      </c>
      <c r="AR478" s="26" t="s">
        <v>1941</v>
      </c>
      <c r="AS478" s="26" t="s">
        <v>1940</v>
      </c>
      <c r="AT478" s="26" t="s">
        <v>1941</v>
      </c>
      <c r="AU478" s="26" t="s">
        <v>1941</v>
      </c>
      <c r="AV478" s="26" t="s">
        <v>1941</v>
      </c>
      <c r="AW478" s="26" t="s">
        <v>1941</v>
      </c>
      <c r="AX478" s="26" t="s">
        <v>1941</v>
      </c>
      <c r="AY478" s="26" t="s">
        <v>1941</v>
      </c>
      <c r="AZ478" s="26" t="s">
        <v>1941</v>
      </c>
      <c r="BA478" s="26" t="s">
        <v>1941</v>
      </c>
      <c r="BB478" s="26" t="s">
        <v>1941</v>
      </c>
      <c r="BC478" s="26" t="s">
        <v>1941</v>
      </c>
      <c r="BD478" s="26" t="s">
        <v>1941</v>
      </c>
      <c r="BE478" s="26" t="s">
        <v>1941</v>
      </c>
      <c r="BF478" s="26" t="s">
        <v>1941</v>
      </c>
      <c r="BG478" s="26" t="s">
        <v>1941</v>
      </c>
      <c r="BH478" s="26" t="s">
        <v>1941</v>
      </c>
      <c r="BI478" s="26" t="s">
        <v>1941</v>
      </c>
      <c r="BJ478" s="26" t="s">
        <v>1941</v>
      </c>
      <c r="BK478" s="26" t="s">
        <v>1941</v>
      </c>
      <c r="BL478" s="26" t="s">
        <v>1941</v>
      </c>
      <c r="BM478" s="26" t="s">
        <v>1941</v>
      </c>
      <c r="BN478" s="26" t="s">
        <v>1941</v>
      </c>
      <c r="BO478" s="26" t="s">
        <v>1941</v>
      </c>
      <c r="BP478" s="26" t="s">
        <v>1941</v>
      </c>
      <c r="BQ478" s="26" t="s">
        <v>1941</v>
      </c>
      <c r="BR478" s="26" t="s">
        <v>1941</v>
      </c>
      <c r="BS478" s="26" t="s">
        <v>1941</v>
      </c>
      <c r="BT478" s="26" t="s">
        <v>1941</v>
      </c>
      <c r="BU478" s="26" t="str">
        <f t="shared" si="444"/>
        <v>89. PRODUCE THE CHEMICAL</v>
      </c>
      <c r="BV478" s="26" t="str">
        <f t="shared" si="445"/>
        <v/>
      </c>
      <c r="BW478" s="26" t="str">
        <f t="shared" si="446"/>
        <v>91. ON-SITE USE OF THE CHEMICAL</v>
      </c>
      <c r="BX478" s="26" t="str">
        <f t="shared" si="447"/>
        <v/>
      </c>
      <c r="BY478" s="26" t="str">
        <f t="shared" si="448"/>
        <v/>
      </c>
      <c r="BZ478" s="26" t="str">
        <f t="shared" si="449"/>
        <v/>
      </c>
      <c r="CA478" s="26" t="str">
        <f t="shared" si="450"/>
        <v>95. USED AS A REACTANT</v>
      </c>
      <c r="CB478" s="26" t="str">
        <f t="shared" si="451"/>
        <v>96. P101  FEEDSTOCKS</v>
      </c>
      <c r="CC478" s="26" t="str">
        <f t="shared" si="452"/>
        <v/>
      </c>
      <c r="CD478" s="26" t="str">
        <f t="shared" si="453"/>
        <v>98. P103  INTERMEDIATES</v>
      </c>
      <c r="CE478" s="26" t="str">
        <f t="shared" si="454"/>
        <v/>
      </c>
      <c r="CF478" s="26" t="str">
        <f t="shared" si="455"/>
        <v/>
      </c>
      <c r="CG478" s="26" t="str">
        <f t="shared" si="456"/>
        <v>101. ADDED AS A FORMULATION COMPONENT</v>
      </c>
      <c r="CH478" s="26" t="str">
        <f t="shared" si="457"/>
        <v>102. P201  ADDITIVES</v>
      </c>
      <c r="CI478" s="26" t="str">
        <f t="shared" si="458"/>
        <v>103. P202  DYES</v>
      </c>
      <c r="CJ478" s="26" t="str">
        <f t="shared" si="459"/>
        <v/>
      </c>
      <c r="CK478" s="26" t="str">
        <f t="shared" si="460"/>
        <v/>
      </c>
      <c r="CL478" s="26" t="str">
        <f t="shared" si="461"/>
        <v/>
      </c>
      <c r="CM478" s="26" t="str">
        <f t="shared" si="462"/>
        <v/>
      </c>
      <c r="CN478" s="26" t="str">
        <f t="shared" si="463"/>
        <v/>
      </c>
      <c r="CO478" s="26" t="str">
        <f t="shared" si="464"/>
        <v/>
      </c>
      <c r="CP478" s="26" t="str">
        <f t="shared" si="465"/>
        <v/>
      </c>
      <c r="CQ478" s="26" t="str">
        <f t="shared" si="466"/>
        <v/>
      </c>
      <c r="CR478" s="26" t="str">
        <f t="shared" si="467"/>
        <v/>
      </c>
      <c r="CS478" s="26" t="str">
        <f t="shared" si="468"/>
        <v/>
      </c>
      <c r="CT478" s="26" t="str">
        <f t="shared" si="469"/>
        <v/>
      </c>
      <c r="CU478" s="26" t="str">
        <f t="shared" si="470"/>
        <v>115. REPACKAGING</v>
      </c>
      <c r="CV478" s="26" t="str">
        <f t="shared" si="471"/>
        <v/>
      </c>
      <c r="CW478" s="26" t="str">
        <f t="shared" si="472"/>
        <v/>
      </c>
      <c r="CX478" s="26" t="str">
        <f t="shared" si="473"/>
        <v/>
      </c>
      <c r="CY478" s="26" t="str">
        <f t="shared" si="474"/>
        <v/>
      </c>
      <c r="CZ478" s="26" t="str">
        <f t="shared" si="475"/>
        <v/>
      </c>
      <c r="DA478" s="26" t="str">
        <f t="shared" si="476"/>
        <v/>
      </c>
      <c r="DB478" s="26" t="str">
        <f t="shared" si="477"/>
        <v/>
      </c>
      <c r="DC478" s="26" t="str">
        <f t="shared" si="478"/>
        <v/>
      </c>
      <c r="DD478" s="26" t="str">
        <f t="shared" si="479"/>
        <v/>
      </c>
      <c r="DE478" s="26" t="str">
        <f t="shared" si="480"/>
        <v/>
      </c>
      <c r="DF478" s="26" t="str">
        <f t="shared" si="481"/>
        <v/>
      </c>
      <c r="DG478" s="26" t="str">
        <f t="shared" si="482"/>
        <v/>
      </c>
      <c r="DH478" s="26" t="str">
        <f t="shared" si="483"/>
        <v/>
      </c>
      <c r="DI478" s="26" t="str">
        <f t="shared" si="484"/>
        <v/>
      </c>
      <c r="DJ478" s="26" t="str">
        <f t="shared" si="485"/>
        <v/>
      </c>
      <c r="DK478" s="26" t="str">
        <f t="shared" si="486"/>
        <v/>
      </c>
      <c r="DL478" s="26" t="str">
        <f t="shared" si="487"/>
        <v/>
      </c>
      <c r="DM478" s="26" t="str">
        <f t="shared" si="488"/>
        <v/>
      </c>
      <c r="DN478" s="26" t="str">
        <f t="shared" si="489"/>
        <v/>
      </c>
      <c r="DO478" s="26" t="str">
        <f t="shared" si="490"/>
        <v/>
      </c>
      <c r="DP478" s="26" t="str">
        <f t="shared" si="491"/>
        <v/>
      </c>
      <c r="DQ478" s="26" t="str">
        <f t="shared" si="492"/>
        <v/>
      </c>
      <c r="DR478" s="26" t="str">
        <f t="shared" si="493"/>
        <v/>
      </c>
      <c r="DS478" s="26" t="str">
        <f t="shared" si="494"/>
        <v/>
      </c>
      <c r="DT478" s="26" t="str">
        <f t="shared" si="495"/>
        <v/>
      </c>
      <c r="DU478" s="26" t="str">
        <f t="shared" si="496"/>
        <v/>
      </c>
      <c r="DV478" s="26" t="str">
        <f t="shared" si="497"/>
        <v/>
      </c>
    </row>
    <row r="479" spans="1:126" ht="105" x14ac:dyDescent="0.25">
      <c r="A479" t="s">
        <v>1942</v>
      </c>
      <c r="B479">
        <v>2019</v>
      </c>
      <c r="C479" t="s">
        <v>2046</v>
      </c>
      <c r="D479">
        <v>106990</v>
      </c>
      <c r="E479" s="19">
        <v>1319217993169</v>
      </c>
      <c r="F479" t="s">
        <v>628</v>
      </c>
      <c r="G479">
        <v>324110</v>
      </c>
      <c r="H479" t="s">
        <v>629</v>
      </c>
      <c r="I479" t="s">
        <v>630</v>
      </c>
      <c r="J479" t="s">
        <v>365</v>
      </c>
      <c r="K479" t="s">
        <v>325</v>
      </c>
      <c r="L479">
        <v>67042</v>
      </c>
      <c r="M479" s="26" t="str">
        <f t="shared" si="443"/>
        <v>89. PRODUCE THE CHEMICAL, 91. ON-SITE USE OF THE CHEMICAL, 95. USED AS A REACTANT, 96. P101  FEEDSTOCKS, 98. P103  INTERMEDIATES, 101. ADDED AS A FORMULATION COMPONENT, 102. P201  ADDITIVES, 103. P202  DYES, 115. REPACKAGING</v>
      </c>
      <c r="N479" s="26" t="s">
        <v>123</v>
      </c>
      <c r="O479" s="26" t="s">
        <v>124</v>
      </c>
      <c r="P479">
        <v>1</v>
      </c>
      <c r="Q479">
        <v>550</v>
      </c>
      <c r="R479">
        <v>551</v>
      </c>
      <c r="S479" s="26" t="s">
        <v>1940</v>
      </c>
      <c r="T479" s="26" t="s">
        <v>1941</v>
      </c>
      <c r="U479" s="26" t="s">
        <v>1940</v>
      </c>
      <c r="V479" s="26" t="s">
        <v>1941</v>
      </c>
      <c r="W479" s="26" t="s">
        <v>1941</v>
      </c>
      <c r="X479" s="26" t="s">
        <v>1941</v>
      </c>
      <c r="Y479" s="26" t="s">
        <v>1940</v>
      </c>
      <c r="Z479" s="26" t="s">
        <v>1940</v>
      </c>
      <c r="AA479" s="26" t="s">
        <v>1941</v>
      </c>
      <c r="AB479" s="26" t="s">
        <v>1940</v>
      </c>
      <c r="AC479" s="26" t="s">
        <v>1941</v>
      </c>
      <c r="AD479" s="26" t="s">
        <v>1941</v>
      </c>
      <c r="AE479" s="26" t="s">
        <v>1940</v>
      </c>
      <c r="AF479" s="26" t="s">
        <v>1940</v>
      </c>
      <c r="AG479" s="26" t="s">
        <v>1940</v>
      </c>
      <c r="AH479" s="26" t="s">
        <v>1941</v>
      </c>
      <c r="AI479" s="26" t="s">
        <v>1941</v>
      </c>
      <c r="AJ479" s="26" t="s">
        <v>1941</v>
      </c>
      <c r="AK479" s="26" t="s">
        <v>1941</v>
      </c>
      <c r="AL479" s="26" t="s">
        <v>1941</v>
      </c>
      <c r="AM479" s="26" t="s">
        <v>1941</v>
      </c>
      <c r="AN479" s="26" t="s">
        <v>1941</v>
      </c>
      <c r="AO479" s="26" t="s">
        <v>1941</v>
      </c>
      <c r="AP479" s="26" t="s">
        <v>1941</v>
      </c>
      <c r="AQ479" s="26" t="s">
        <v>1941</v>
      </c>
      <c r="AR479" s="26" t="s">
        <v>1941</v>
      </c>
      <c r="AS479" s="26" t="s">
        <v>1940</v>
      </c>
      <c r="AT479" s="26" t="s">
        <v>1941</v>
      </c>
      <c r="AU479" s="26" t="s">
        <v>1941</v>
      </c>
      <c r="AV479" s="26" t="s">
        <v>1941</v>
      </c>
      <c r="AW479" s="26" t="s">
        <v>1941</v>
      </c>
      <c r="AX479" s="26" t="s">
        <v>1941</v>
      </c>
      <c r="AY479" s="26" t="s">
        <v>1941</v>
      </c>
      <c r="AZ479" s="26" t="s">
        <v>1941</v>
      </c>
      <c r="BA479" s="26" t="s">
        <v>1941</v>
      </c>
      <c r="BB479" s="26" t="s">
        <v>1941</v>
      </c>
      <c r="BC479" s="26" t="s">
        <v>1941</v>
      </c>
      <c r="BD479" s="26" t="s">
        <v>1941</v>
      </c>
      <c r="BE479" s="26" t="s">
        <v>1941</v>
      </c>
      <c r="BF479" s="26" t="s">
        <v>1941</v>
      </c>
      <c r="BG479" s="26" t="s">
        <v>1941</v>
      </c>
      <c r="BH479" s="26" t="s">
        <v>1941</v>
      </c>
      <c r="BI479" s="26" t="s">
        <v>1941</v>
      </c>
      <c r="BJ479" s="26" t="s">
        <v>1941</v>
      </c>
      <c r="BK479" s="26" t="s">
        <v>1941</v>
      </c>
      <c r="BL479" s="26" t="s">
        <v>1941</v>
      </c>
      <c r="BM479" s="26" t="s">
        <v>1941</v>
      </c>
      <c r="BN479" s="26" t="s">
        <v>1941</v>
      </c>
      <c r="BO479" s="26" t="s">
        <v>1941</v>
      </c>
      <c r="BP479" s="26" t="s">
        <v>1941</v>
      </c>
      <c r="BQ479" s="26" t="s">
        <v>1941</v>
      </c>
      <c r="BR479" s="26" t="s">
        <v>1941</v>
      </c>
      <c r="BS479" s="26" t="s">
        <v>1941</v>
      </c>
      <c r="BT479" s="26" t="s">
        <v>1941</v>
      </c>
      <c r="BU479" s="26" t="str">
        <f t="shared" si="444"/>
        <v>89. PRODUCE THE CHEMICAL</v>
      </c>
      <c r="BV479" s="26" t="str">
        <f t="shared" si="445"/>
        <v/>
      </c>
      <c r="BW479" s="26" t="str">
        <f t="shared" si="446"/>
        <v>91. ON-SITE USE OF THE CHEMICAL</v>
      </c>
      <c r="BX479" s="26" t="str">
        <f t="shared" si="447"/>
        <v/>
      </c>
      <c r="BY479" s="26" t="str">
        <f t="shared" si="448"/>
        <v/>
      </c>
      <c r="BZ479" s="26" t="str">
        <f t="shared" si="449"/>
        <v/>
      </c>
      <c r="CA479" s="26" t="str">
        <f t="shared" si="450"/>
        <v>95. USED AS A REACTANT</v>
      </c>
      <c r="CB479" s="26" t="str">
        <f t="shared" si="451"/>
        <v>96. P101  FEEDSTOCKS</v>
      </c>
      <c r="CC479" s="26" t="str">
        <f t="shared" si="452"/>
        <v/>
      </c>
      <c r="CD479" s="26" t="str">
        <f t="shared" si="453"/>
        <v>98. P103  INTERMEDIATES</v>
      </c>
      <c r="CE479" s="26" t="str">
        <f t="shared" si="454"/>
        <v/>
      </c>
      <c r="CF479" s="26" t="str">
        <f t="shared" si="455"/>
        <v/>
      </c>
      <c r="CG479" s="26" t="str">
        <f t="shared" si="456"/>
        <v>101. ADDED AS A FORMULATION COMPONENT</v>
      </c>
      <c r="CH479" s="26" t="str">
        <f t="shared" si="457"/>
        <v>102. P201  ADDITIVES</v>
      </c>
      <c r="CI479" s="26" t="str">
        <f t="shared" si="458"/>
        <v>103. P202  DYES</v>
      </c>
      <c r="CJ479" s="26" t="str">
        <f t="shared" si="459"/>
        <v/>
      </c>
      <c r="CK479" s="26" t="str">
        <f t="shared" si="460"/>
        <v/>
      </c>
      <c r="CL479" s="26" t="str">
        <f t="shared" si="461"/>
        <v/>
      </c>
      <c r="CM479" s="26" t="str">
        <f t="shared" si="462"/>
        <v/>
      </c>
      <c r="CN479" s="26" t="str">
        <f t="shared" si="463"/>
        <v/>
      </c>
      <c r="CO479" s="26" t="str">
        <f t="shared" si="464"/>
        <v/>
      </c>
      <c r="CP479" s="26" t="str">
        <f t="shared" si="465"/>
        <v/>
      </c>
      <c r="CQ479" s="26" t="str">
        <f t="shared" si="466"/>
        <v/>
      </c>
      <c r="CR479" s="26" t="str">
        <f t="shared" si="467"/>
        <v/>
      </c>
      <c r="CS479" s="26" t="str">
        <f t="shared" si="468"/>
        <v/>
      </c>
      <c r="CT479" s="26" t="str">
        <f t="shared" si="469"/>
        <v/>
      </c>
      <c r="CU479" s="26" t="str">
        <f t="shared" si="470"/>
        <v>115. REPACKAGING</v>
      </c>
      <c r="CV479" s="26" t="str">
        <f t="shared" si="471"/>
        <v/>
      </c>
      <c r="CW479" s="26" t="str">
        <f t="shared" si="472"/>
        <v/>
      </c>
      <c r="CX479" s="26" t="str">
        <f t="shared" si="473"/>
        <v/>
      </c>
      <c r="CY479" s="26" t="str">
        <f t="shared" si="474"/>
        <v/>
      </c>
      <c r="CZ479" s="26" t="str">
        <f t="shared" si="475"/>
        <v/>
      </c>
      <c r="DA479" s="26" t="str">
        <f t="shared" si="476"/>
        <v/>
      </c>
      <c r="DB479" s="26" t="str">
        <f t="shared" si="477"/>
        <v/>
      </c>
      <c r="DC479" s="26" t="str">
        <f t="shared" si="478"/>
        <v/>
      </c>
      <c r="DD479" s="26" t="str">
        <f t="shared" si="479"/>
        <v/>
      </c>
      <c r="DE479" s="26" t="str">
        <f t="shared" si="480"/>
        <v/>
      </c>
      <c r="DF479" s="26" t="str">
        <f t="shared" si="481"/>
        <v/>
      </c>
      <c r="DG479" s="26" t="str">
        <f t="shared" si="482"/>
        <v/>
      </c>
      <c r="DH479" s="26" t="str">
        <f t="shared" si="483"/>
        <v/>
      </c>
      <c r="DI479" s="26" t="str">
        <f t="shared" si="484"/>
        <v/>
      </c>
      <c r="DJ479" s="26" t="str">
        <f t="shared" si="485"/>
        <v/>
      </c>
      <c r="DK479" s="26" t="str">
        <f t="shared" si="486"/>
        <v/>
      </c>
      <c r="DL479" s="26" t="str">
        <f t="shared" si="487"/>
        <v/>
      </c>
      <c r="DM479" s="26" t="str">
        <f t="shared" si="488"/>
        <v/>
      </c>
      <c r="DN479" s="26" t="str">
        <f t="shared" si="489"/>
        <v/>
      </c>
      <c r="DO479" s="26" t="str">
        <f t="shared" si="490"/>
        <v/>
      </c>
      <c r="DP479" s="26" t="str">
        <f t="shared" si="491"/>
        <v/>
      </c>
      <c r="DQ479" s="26" t="str">
        <f t="shared" si="492"/>
        <v/>
      </c>
      <c r="DR479" s="26" t="str">
        <f t="shared" si="493"/>
        <v/>
      </c>
      <c r="DS479" s="26" t="str">
        <f t="shared" si="494"/>
        <v/>
      </c>
      <c r="DT479" s="26" t="str">
        <f t="shared" si="495"/>
        <v/>
      </c>
      <c r="DU479" s="26" t="str">
        <f t="shared" si="496"/>
        <v/>
      </c>
      <c r="DV479" s="26" t="str">
        <f t="shared" si="497"/>
        <v/>
      </c>
    </row>
    <row r="480" spans="1:126" ht="105" x14ac:dyDescent="0.25">
      <c r="A480" t="s">
        <v>1942</v>
      </c>
      <c r="B480">
        <v>2020</v>
      </c>
      <c r="C480" t="s">
        <v>2046</v>
      </c>
      <c r="D480">
        <v>106990</v>
      </c>
      <c r="E480" s="19">
        <v>1320219347717</v>
      </c>
      <c r="F480" t="s">
        <v>628</v>
      </c>
      <c r="G480">
        <v>324110</v>
      </c>
      <c r="H480" t="s">
        <v>629</v>
      </c>
      <c r="I480" t="s">
        <v>630</v>
      </c>
      <c r="J480" t="s">
        <v>365</v>
      </c>
      <c r="K480" t="s">
        <v>325</v>
      </c>
      <c r="L480">
        <v>67042</v>
      </c>
      <c r="M480" s="26" t="str">
        <f t="shared" si="443"/>
        <v>89. PRODUCE THE CHEMICAL, 91. ON-SITE USE OF THE CHEMICAL, 93. AS A BYPRODUCT, 95. USED AS A REACTANT, 96. P101  FEEDSTOCKS, 101. ADDED AS A FORMULATION COMPONENT, 113. P299  OTHER, 115. REPACKAGING, 133. ANCILLARY OR OTHER USE, 137. Z304  FUEL</v>
      </c>
      <c r="N480" s="26" t="s">
        <v>123</v>
      </c>
      <c r="O480" s="26" t="s">
        <v>124</v>
      </c>
      <c r="P480">
        <v>2</v>
      </c>
      <c r="Q480">
        <v>460</v>
      </c>
      <c r="R480">
        <v>462</v>
      </c>
      <c r="S480" s="26" t="s">
        <v>1940</v>
      </c>
      <c r="T480" s="26" t="s">
        <v>1941</v>
      </c>
      <c r="U480" s="26" t="s">
        <v>1940</v>
      </c>
      <c r="V480" s="26" t="s">
        <v>1941</v>
      </c>
      <c r="W480" s="26" t="s">
        <v>1940</v>
      </c>
      <c r="X480" s="26" t="s">
        <v>1941</v>
      </c>
      <c r="Y480" s="26" t="s">
        <v>1940</v>
      </c>
      <c r="Z480" s="26" t="s">
        <v>1940</v>
      </c>
      <c r="AA480" s="26" t="s">
        <v>1941</v>
      </c>
      <c r="AB480" s="26" t="s">
        <v>1941</v>
      </c>
      <c r="AC480" s="26" t="s">
        <v>1941</v>
      </c>
      <c r="AD480" s="26" t="s">
        <v>1941</v>
      </c>
      <c r="AE480" s="26" t="s">
        <v>1940</v>
      </c>
      <c r="AF480" s="26" t="s">
        <v>1941</v>
      </c>
      <c r="AG480" s="26" t="s">
        <v>1941</v>
      </c>
      <c r="AH480" s="26" t="s">
        <v>1941</v>
      </c>
      <c r="AI480" s="26" t="s">
        <v>1941</v>
      </c>
      <c r="AJ480" s="26" t="s">
        <v>1941</v>
      </c>
      <c r="AK480" s="26" t="s">
        <v>1941</v>
      </c>
      <c r="AL480" s="26" t="s">
        <v>1941</v>
      </c>
      <c r="AM480" s="26" t="s">
        <v>1941</v>
      </c>
      <c r="AN480" s="26" t="s">
        <v>1941</v>
      </c>
      <c r="AO480" s="26" t="s">
        <v>1941</v>
      </c>
      <c r="AP480" s="26" t="s">
        <v>1941</v>
      </c>
      <c r="AQ480" s="26" t="s">
        <v>1940</v>
      </c>
      <c r="AR480" s="26" t="s">
        <v>1941</v>
      </c>
      <c r="AS480" s="26" t="s">
        <v>1940</v>
      </c>
      <c r="AT480" s="26" t="s">
        <v>1941</v>
      </c>
      <c r="AU480" s="26" t="s">
        <v>1941</v>
      </c>
      <c r="AV480" s="26" t="s">
        <v>1941</v>
      </c>
      <c r="AW480" s="26" t="s">
        <v>1941</v>
      </c>
      <c r="AX480" s="26" t="s">
        <v>1941</v>
      </c>
      <c r="AY480" s="26" t="s">
        <v>1941</v>
      </c>
      <c r="AZ480" s="26" t="s">
        <v>1941</v>
      </c>
      <c r="BA480" s="26" t="s">
        <v>1941</v>
      </c>
      <c r="BB480" s="26" t="s">
        <v>1941</v>
      </c>
      <c r="BC480" s="26" t="s">
        <v>1941</v>
      </c>
      <c r="BD480" s="26" t="s">
        <v>1941</v>
      </c>
      <c r="BE480" s="26" t="s">
        <v>1941</v>
      </c>
      <c r="BF480" s="26" t="s">
        <v>1941</v>
      </c>
      <c r="BG480" s="26" t="s">
        <v>1941</v>
      </c>
      <c r="BH480" s="26" t="s">
        <v>1941</v>
      </c>
      <c r="BI480" s="26" t="s">
        <v>1941</v>
      </c>
      <c r="BJ480" s="26" t="s">
        <v>1941</v>
      </c>
      <c r="BK480" s="26" t="s">
        <v>1940</v>
      </c>
      <c r="BL480" s="26" t="s">
        <v>1941</v>
      </c>
      <c r="BM480" s="26" t="s">
        <v>1941</v>
      </c>
      <c r="BN480" s="26" t="s">
        <v>1941</v>
      </c>
      <c r="BO480" s="26" t="s">
        <v>1940</v>
      </c>
      <c r="BP480" s="26" t="s">
        <v>1941</v>
      </c>
      <c r="BQ480" s="26" t="s">
        <v>1941</v>
      </c>
      <c r="BR480" s="26" t="s">
        <v>1941</v>
      </c>
      <c r="BS480" s="26" t="s">
        <v>1941</v>
      </c>
      <c r="BT480" s="26" t="s">
        <v>1941</v>
      </c>
      <c r="BU480" s="26" t="str">
        <f t="shared" si="444"/>
        <v>89. PRODUCE THE CHEMICAL</v>
      </c>
      <c r="BV480" s="26" t="str">
        <f t="shared" si="445"/>
        <v/>
      </c>
      <c r="BW480" s="26" t="str">
        <f t="shared" si="446"/>
        <v>91. ON-SITE USE OF THE CHEMICAL</v>
      </c>
      <c r="BX480" s="26" t="str">
        <f t="shared" si="447"/>
        <v/>
      </c>
      <c r="BY480" s="26" t="str">
        <f t="shared" si="448"/>
        <v>93. AS A BYPRODUCT</v>
      </c>
      <c r="BZ480" s="26" t="str">
        <f t="shared" si="449"/>
        <v/>
      </c>
      <c r="CA480" s="26" t="str">
        <f t="shared" si="450"/>
        <v>95. USED AS A REACTANT</v>
      </c>
      <c r="CB480" s="26" t="str">
        <f t="shared" si="451"/>
        <v>96. P101  FEEDSTOCKS</v>
      </c>
      <c r="CC480" s="26" t="str">
        <f t="shared" si="452"/>
        <v/>
      </c>
      <c r="CD480" s="26" t="str">
        <f t="shared" si="453"/>
        <v/>
      </c>
      <c r="CE480" s="26" t="str">
        <f t="shared" si="454"/>
        <v/>
      </c>
      <c r="CF480" s="26" t="str">
        <f t="shared" si="455"/>
        <v/>
      </c>
      <c r="CG480" s="26" t="str">
        <f t="shared" si="456"/>
        <v>101. ADDED AS A FORMULATION COMPONENT</v>
      </c>
      <c r="CH480" s="26" t="str">
        <f t="shared" si="457"/>
        <v/>
      </c>
      <c r="CI480" s="26" t="str">
        <f t="shared" si="458"/>
        <v/>
      </c>
      <c r="CJ480" s="26" t="str">
        <f t="shared" si="459"/>
        <v/>
      </c>
      <c r="CK480" s="26" t="str">
        <f t="shared" si="460"/>
        <v/>
      </c>
      <c r="CL480" s="26" t="str">
        <f t="shared" si="461"/>
        <v/>
      </c>
      <c r="CM480" s="26" t="str">
        <f t="shared" si="462"/>
        <v/>
      </c>
      <c r="CN480" s="26" t="str">
        <f t="shared" si="463"/>
        <v/>
      </c>
      <c r="CO480" s="26" t="str">
        <f t="shared" si="464"/>
        <v/>
      </c>
      <c r="CP480" s="26" t="str">
        <f t="shared" si="465"/>
        <v/>
      </c>
      <c r="CQ480" s="26" t="str">
        <f t="shared" si="466"/>
        <v/>
      </c>
      <c r="CR480" s="26" t="str">
        <f t="shared" si="467"/>
        <v/>
      </c>
      <c r="CS480" s="26" t="str">
        <f t="shared" si="468"/>
        <v>113. P299  OTHER</v>
      </c>
      <c r="CT480" s="26" t="str">
        <f t="shared" si="469"/>
        <v/>
      </c>
      <c r="CU480" s="26" t="str">
        <f t="shared" si="470"/>
        <v>115. REPACKAGING</v>
      </c>
      <c r="CV480" s="26" t="str">
        <f t="shared" si="471"/>
        <v/>
      </c>
      <c r="CW480" s="26" t="str">
        <f t="shared" si="472"/>
        <v/>
      </c>
      <c r="CX480" s="26" t="str">
        <f t="shared" si="473"/>
        <v/>
      </c>
      <c r="CY480" s="26" t="str">
        <f t="shared" si="474"/>
        <v/>
      </c>
      <c r="CZ480" s="26" t="str">
        <f t="shared" si="475"/>
        <v/>
      </c>
      <c r="DA480" s="26" t="str">
        <f t="shared" si="476"/>
        <v/>
      </c>
      <c r="DB480" s="26" t="str">
        <f t="shared" si="477"/>
        <v/>
      </c>
      <c r="DC480" s="26" t="str">
        <f t="shared" si="478"/>
        <v/>
      </c>
      <c r="DD480" s="26" t="str">
        <f t="shared" si="479"/>
        <v/>
      </c>
      <c r="DE480" s="26" t="str">
        <f t="shared" si="480"/>
        <v/>
      </c>
      <c r="DF480" s="26" t="str">
        <f t="shared" si="481"/>
        <v/>
      </c>
      <c r="DG480" s="26" t="str">
        <f t="shared" si="482"/>
        <v/>
      </c>
      <c r="DH480" s="26" t="str">
        <f t="shared" si="483"/>
        <v/>
      </c>
      <c r="DI480" s="26" t="str">
        <f t="shared" si="484"/>
        <v/>
      </c>
      <c r="DJ480" s="26" t="str">
        <f t="shared" si="485"/>
        <v/>
      </c>
      <c r="DK480" s="26" t="str">
        <f t="shared" si="486"/>
        <v/>
      </c>
      <c r="DL480" s="26" t="str">
        <f t="shared" si="487"/>
        <v/>
      </c>
      <c r="DM480" s="26" t="str">
        <f t="shared" si="488"/>
        <v>133. ANCILLARY OR OTHER USE</v>
      </c>
      <c r="DN480" s="26" t="str">
        <f t="shared" si="489"/>
        <v/>
      </c>
      <c r="DO480" s="26" t="str">
        <f t="shared" si="490"/>
        <v/>
      </c>
      <c r="DP480" s="26" t="str">
        <f t="shared" si="491"/>
        <v/>
      </c>
      <c r="DQ480" s="26" t="str">
        <f t="shared" si="492"/>
        <v>137. Z304  FUEL</v>
      </c>
      <c r="DR480" s="26" t="str">
        <f t="shared" si="493"/>
        <v/>
      </c>
      <c r="DS480" s="26" t="str">
        <f t="shared" si="494"/>
        <v/>
      </c>
      <c r="DT480" s="26" t="str">
        <f t="shared" si="495"/>
        <v/>
      </c>
      <c r="DU480" s="26" t="str">
        <f t="shared" si="496"/>
        <v/>
      </c>
      <c r="DV480" s="26" t="str">
        <f t="shared" si="497"/>
        <v/>
      </c>
    </row>
    <row r="481" spans="1:126" ht="105" x14ac:dyDescent="0.25">
      <c r="A481" t="s">
        <v>1942</v>
      </c>
      <c r="B481">
        <v>2021</v>
      </c>
      <c r="C481" t="s">
        <v>2046</v>
      </c>
      <c r="D481">
        <v>106990</v>
      </c>
      <c r="E481" s="19">
        <v>1321220092668</v>
      </c>
      <c r="F481" t="s">
        <v>628</v>
      </c>
      <c r="G481">
        <v>324110</v>
      </c>
      <c r="H481" t="s">
        <v>629</v>
      </c>
      <c r="I481" t="s">
        <v>630</v>
      </c>
      <c r="J481" t="s">
        <v>365</v>
      </c>
      <c r="K481" t="s">
        <v>325</v>
      </c>
      <c r="L481">
        <v>67042</v>
      </c>
      <c r="M481" s="26" t="str">
        <f t="shared" si="443"/>
        <v>89. PRODUCE THE CHEMICAL, 91. ON-SITE USE OF THE CHEMICAL, 95. USED AS A REACTANT, 96. P101  FEEDSTOCKS, 98. P103  INTERMEDIATES, 101. ADDED AS A FORMULATION COMPONENT, 102. P201  ADDITIVES, 103. P202  DYES, 115. REPACKAGING</v>
      </c>
      <c r="N481" s="26" t="s">
        <v>123</v>
      </c>
      <c r="O481" s="26" t="s">
        <v>124</v>
      </c>
      <c r="P481">
        <v>2</v>
      </c>
      <c r="Q481">
        <v>430</v>
      </c>
      <c r="R481">
        <v>432</v>
      </c>
      <c r="S481" s="26" t="s">
        <v>1940</v>
      </c>
      <c r="T481" s="26" t="s">
        <v>1941</v>
      </c>
      <c r="U481" s="26" t="s">
        <v>1940</v>
      </c>
      <c r="V481" s="26" t="s">
        <v>1941</v>
      </c>
      <c r="W481" s="26" t="s">
        <v>1941</v>
      </c>
      <c r="X481" s="26" t="s">
        <v>1941</v>
      </c>
      <c r="Y481" s="26" t="s">
        <v>1940</v>
      </c>
      <c r="Z481" s="26" t="s">
        <v>1940</v>
      </c>
      <c r="AA481" s="26" t="s">
        <v>1941</v>
      </c>
      <c r="AB481" s="26" t="s">
        <v>1940</v>
      </c>
      <c r="AC481" s="26" t="s">
        <v>1941</v>
      </c>
      <c r="AD481" s="26" t="s">
        <v>1941</v>
      </c>
      <c r="AE481" s="26" t="s">
        <v>1940</v>
      </c>
      <c r="AF481" s="26" t="s">
        <v>1940</v>
      </c>
      <c r="AG481" s="26" t="s">
        <v>1940</v>
      </c>
      <c r="AH481" s="26" t="s">
        <v>1941</v>
      </c>
      <c r="AI481" s="26" t="s">
        <v>1941</v>
      </c>
      <c r="AJ481" s="26" t="s">
        <v>1941</v>
      </c>
      <c r="AK481" s="26" t="s">
        <v>1941</v>
      </c>
      <c r="AL481" s="26" t="s">
        <v>1941</v>
      </c>
      <c r="AM481" s="26" t="s">
        <v>1941</v>
      </c>
      <c r="AN481" s="26" t="s">
        <v>1941</v>
      </c>
      <c r="AO481" s="26" t="s">
        <v>1941</v>
      </c>
      <c r="AP481" s="26" t="s">
        <v>1941</v>
      </c>
      <c r="AQ481" s="26" t="s">
        <v>1941</v>
      </c>
      <c r="AR481" s="26" t="s">
        <v>1941</v>
      </c>
      <c r="AS481" s="26" t="s">
        <v>1940</v>
      </c>
      <c r="AT481" s="26" t="s">
        <v>1941</v>
      </c>
      <c r="AU481" s="26" t="s">
        <v>1941</v>
      </c>
      <c r="AV481" s="26" t="s">
        <v>1941</v>
      </c>
      <c r="AW481" s="26" t="s">
        <v>1941</v>
      </c>
      <c r="AX481" s="26" t="s">
        <v>1941</v>
      </c>
      <c r="AY481" s="26" t="s">
        <v>1941</v>
      </c>
      <c r="AZ481" s="26" t="s">
        <v>1941</v>
      </c>
      <c r="BA481" s="26" t="s">
        <v>1941</v>
      </c>
      <c r="BB481" s="26" t="s">
        <v>1941</v>
      </c>
      <c r="BC481" s="26" t="s">
        <v>1941</v>
      </c>
      <c r="BD481" s="26" t="s">
        <v>1941</v>
      </c>
      <c r="BE481" s="26" t="s">
        <v>1941</v>
      </c>
      <c r="BF481" s="26" t="s">
        <v>1941</v>
      </c>
      <c r="BG481" s="26" t="s">
        <v>1941</v>
      </c>
      <c r="BH481" s="26" t="s">
        <v>1941</v>
      </c>
      <c r="BI481" s="26" t="s">
        <v>1941</v>
      </c>
      <c r="BJ481" s="26" t="s">
        <v>1941</v>
      </c>
      <c r="BK481" s="26" t="s">
        <v>1941</v>
      </c>
      <c r="BL481" s="26" t="s">
        <v>1941</v>
      </c>
      <c r="BM481" s="26" t="s">
        <v>1941</v>
      </c>
      <c r="BN481" s="26" t="s">
        <v>1941</v>
      </c>
      <c r="BO481" s="26" t="s">
        <v>1941</v>
      </c>
      <c r="BP481" s="26" t="s">
        <v>1941</v>
      </c>
      <c r="BQ481" s="26" t="s">
        <v>1941</v>
      </c>
      <c r="BR481" s="26" t="s">
        <v>1941</v>
      </c>
      <c r="BS481" s="26" t="s">
        <v>1941</v>
      </c>
      <c r="BT481" s="26" t="s">
        <v>1941</v>
      </c>
      <c r="BU481" s="26" t="str">
        <f t="shared" si="444"/>
        <v>89. PRODUCE THE CHEMICAL</v>
      </c>
      <c r="BV481" s="26" t="str">
        <f t="shared" si="445"/>
        <v/>
      </c>
      <c r="BW481" s="26" t="str">
        <f t="shared" si="446"/>
        <v>91. ON-SITE USE OF THE CHEMICAL</v>
      </c>
      <c r="BX481" s="26" t="str">
        <f t="shared" si="447"/>
        <v/>
      </c>
      <c r="BY481" s="26" t="str">
        <f t="shared" si="448"/>
        <v/>
      </c>
      <c r="BZ481" s="26" t="str">
        <f t="shared" si="449"/>
        <v/>
      </c>
      <c r="CA481" s="26" t="str">
        <f t="shared" si="450"/>
        <v>95. USED AS A REACTANT</v>
      </c>
      <c r="CB481" s="26" t="str">
        <f t="shared" si="451"/>
        <v>96. P101  FEEDSTOCKS</v>
      </c>
      <c r="CC481" s="26" t="str">
        <f t="shared" si="452"/>
        <v/>
      </c>
      <c r="CD481" s="26" t="str">
        <f t="shared" si="453"/>
        <v>98. P103  INTERMEDIATES</v>
      </c>
      <c r="CE481" s="26" t="str">
        <f t="shared" si="454"/>
        <v/>
      </c>
      <c r="CF481" s="26" t="str">
        <f t="shared" si="455"/>
        <v/>
      </c>
      <c r="CG481" s="26" t="str">
        <f t="shared" si="456"/>
        <v>101. ADDED AS A FORMULATION COMPONENT</v>
      </c>
      <c r="CH481" s="26" t="str">
        <f t="shared" si="457"/>
        <v>102. P201  ADDITIVES</v>
      </c>
      <c r="CI481" s="26" t="str">
        <f t="shared" si="458"/>
        <v>103. P202  DYES</v>
      </c>
      <c r="CJ481" s="26" t="str">
        <f t="shared" si="459"/>
        <v/>
      </c>
      <c r="CK481" s="26" t="str">
        <f t="shared" si="460"/>
        <v/>
      </c>
      <c r="CL481" s="26" t="str">
        <f t="shared" si="461"/>
        <v/>
      </c>
      <c r="CM481" s="26" t="str">
        <f t="shared" si="462"/>
        <v/>
      </c>
      <c r="CN481" s="26" t="str">
        <f t="shared" si="463"/>
        <v/>
      </c>
      <c r="CO481" s="26" t="str">
        <f t="shared" si="464"/>
        <v/>
      </c>
      <c r="CP481" s="26" t="str">
        <f t="shared" si="465"/>
        <v/>
      </c>
      <c r="CQ481" s="26" t="str">
        <f t="shared" si="466"/>
        <v/>
      </c>
      <c r="CR481" s="26" t="str">
        <f t="shared" si="467"/>
        <v/>
      </c>
      <c r="CS481" s="26" t="str">
        <f t="shared" si="468"/>
        <v/>
      </c>
      <c r="CT481" s="26" t="str">
        <f t="shared" si="469"/>
        <v/>
      </c>
      <c r="CU481" s="26" t="str">
        <f t="shared" si="470"/>
        <v>115. REPACKAGING</v>
      </c>
      <c r="CV481" s="26" t="str">
        <f t="shared" si="471"/>
        <v/>
      </c>
      <c r="CW481" s="26" t="str">
        <f t="shared" si="472"/>
        <v/>
      </c>
      <c r="CX481" s="26" t="str">
        <f t="shared" si="473"/>
        <v/>
      </c>
      <c r="CY481" s="26" t="str">
        <f t="shared" si="474"/>
        <v/>
      </c>
      <c r="CZ481" s="26" t="str">
        <f t="shared" si="475"/>
        <v/>
      </c>
      <c r="DA481" s="26" t="str">
        <f t="shared" si="476"/>
        <v/>
      </c>
      <c r="DB481" s="26" t="str">
        <f t="shared" si="477"/>
        <v/>
      </c>
      <c r="DC481" s="26" t="str">
        <f t="shared" si="478"/>
        <v/>
      </c>
      <c r="DD481" s="26" t="str">
        <f t="shared" si="479"/>
        <v/>
      </c>
      <c r="DE481" s="26" t="str">
        <f t="shared" si="480"/>
        <v/>
      </c>
      <c r="DF481" s="26" t="str">
        <f t="shared" si="481"/>
        <v/>
      </c>
      <c r="DG481" s="26" t="str">
        <f t="shared" si="482"/>
        <v/>
      </c>
      <c r="DH481" s="26" t="str">
        <f t="shared" si="483"/>
        <v/>
      </c>
      <c r="DI481" s="26" t="str">
        <f t="shared" si="484"/>
        <v/>
      </c>
      <c r="DJ481" s="26" t="str">
        <f t="shared" si="485"/>
        <v/>
      </c>
      <c r="DK481" s="26" t="str">
        <f t="shared" si="486"/>
        <v/>
      </c>
      <c r="DL481" s="26" t="str">
        <f t="shared" si="487"/>
        <v/>
      </c>
      <c r="DM481" s="26" t="str">
        <f t="shared" si="488"/>
        <v/>
      </c>
      <c r="DN481" s="26" t="str">
        <f t="shared" si="489"/>
        <v/>
      </c>
      <c r="DO481" s="26" t="str">
        <f t="shared" si="490"/>
        <v/>
      </c>
      <c r="DP481" s="26" t="str">
        <f t="shared" si="491"/>
        <v/>
      </c>
      <c r="DQ481" s="26" t="str">
        <f t="shared" si="492"/>
        <v/>
      </c>
      <c r="DR481" s="26" t="str">
        <f t="shared" si="493"/>
        <v/>
      </c>
      <c r="DS481" s="26" t="str">
        <f t="shared" si="494"/>
        <v/>
      </c>
      <c r="DT481" s="26" t="str">
        <f t="shared" si="495"/>
        <v/>
      </c>
      <c r="DU481" s="26" t="str">
        <f t="shared" si="496"/>
        <v/>
      </c>
      <c r="DV481" s="26" t="str">
        <f t="shared" si="497"/>
        <v/>
      </c>
    </row>
    <row r="482" spans="1:126" ht="45" x14ac:dyDescent="0.25">
      <c r="A482" t="s">
        <v>1942</v>
      </c>
      <c r="B482">
        <v>2016</v>
      </c>
      <c r="C482" t="s">
        <v>2046</v>
      </c>
      <c r="D482">
        <v>106990</v>
      </c>
      <c r="E482" s="19">
        <v>1316215371345</v>
      </c>
      <c r="F482" t="s">
        <v>987</v>
      </c>
      <c r="G482">
        <v>324110</v>
      </c>
      <c r="H482" t="s">
        <v>1948</v>
      </c>
      <c r="I482" t="s">
        <v>989</v>
      </c>
      <c r="J482" t="s">
        <v>990</v>
      </c>
      <c r="K482" t="s">
        <v>213</v>
      </c>
      <c r="L482">
        <v>98221</v>
      </c>
      <c r="M482" s="63" t="str">
        <f t="shared" si="443"/>
        <v>89. PRODUCE THE CHEMICAL, 91. ON-SITE USE OF THE CHEMICAL, 93. AS A BYPRODUCT, 133. ANCILLARY OR OTHER USE</v>
      </c>
      <c r="N482" s="26" t="s">
        <v>2085</v>
      </c>
      <c r="O482" s="26" t="s">
        <v>124</v>
      </c>
      <c r="P482">
        <v>14</v>
      </c>
      <c r="Q482">
        <v>28</v>
      </c>
      <c r="R482">
        <v>42</v>
      </c>
      <c r="S482" s="26" t="s">
        <v>1940</v>
      </c>
      <c r="T482" s="26" t="s">
        <v>1941</v>
      </c>
      <c r="U482" s="26" t="s">
        <v>1940</v>
      </c>
      <c r="V482" s="26" t="s">
        <v>1941</v>
      </c>
      <c r="W482" s="26" t="s">
        <v>1940</v>
      </c>
      <c r="X482" s="26" t="s">
        <v>1941</v>
      </c>
      <c r="Y482" s="26" t="s">
        <v>1941</v>
      </c>
      <c r="AE482" s="26" t="s">
        <v>1941</v>
      </c>
      <c r="AR482" s="26" t="s">
        <v>1941</v>
      </c>
      <c r="AS482" s="26" t="s">
        <v>1941</v>
      </c>
      <c r="AT482" s="26" t="s">
        <v>1941</v>
      </c>
      <c r="AV482" s="26" t="s">
        <v>1941</v>
      </c>
      <c r="BD482" s="26" t="s">
        <v>1941</v>
      </c>
      <c r="BK482" s="26" t="s">
        <v>1940</v>
      </c>
      <c r="BU482" s="26" t="str">
        <f t="shared" si="444"/>
        <v>89. PRODUCE THE CHEMICAL</v>
      </c>
      <c r="BV482" s="26" t="str">
        <f t="shared" si="445"/>
        <v/>
      </c>
      <c r="BW482" s="26" t="str">
        <f t="shared" si="446"/>
        <v>91. ON-SITE USE OF THE CHEMICAL</v>
      </c>
      <c r="BX482" s="26" t="str">
        <f t="shared" si="447"/>
        <v/>
      </c>
      <c r="BY482" s="26" t="str">
        <f t="shared" si="448"/>
        <v>93. AS A BYPRODUCT</v>
      </c>
      <c r="BZ482" s="26" t="str">
        <f t="shared" si="449"/>
        <v/>
      </c>
      <c r="CA482" s="26" t="str">
        <f t="shared" si="450"/>
        <v/>
      </c>
      <c r="CB482" s="26" t="str">
        <f t="shared" si="451"/>
        <v/>
      </c>
      <c r="CC482" s="26" t="str">
        <f t="shared" si="452"/>
        <v/>
      </c>
      <c r="CD482" s="26" t="str">
        <f t="shared" si="453"/>
        <v/>
      </c>
      <c r="CE482" s="26" t="str">
        <f t="shared" si="454"/>
        <v/>
      </c>
      <c r="CF482" s="26" t="str">
        <f t="shared" si="455"/>
        <v/>
      </c>
      <c r="CG482" s="26" t="str">
        <f t="shared" si="456"/>
        <v/>
      </c>
      <c r="CH482" s="26" t="str">
        <f t="shared" si="457"/>
        <v/>
      </c>
      <c r="CI482" s="26" t="str">
        <f t="shared" si="458"/>
        <v/>
      </c>
      <c r="CJ482" s="26" t="str">
        <f t="shared" si="459"/>
        <v/>
      </c>
      <c r="CK482" s="26" t="str">
        <f t="shared" si="460"/>
        <v/>
      </c>
      <c r="CL482" s="26" t="str">
        <f t="shared" si="461"/>
        <v/>
      </c>
      <c r="CM482" s="26" t="str">
        <f t="shared" si="462"/>
        <v/>
      </c>
      <c r="CN482" s="26" t="str">
        <f t="shared" si="463"/>
        <v/>
      </c>
      <c r="CO482" s="26" t="str">
        <f t="shared" si="464"/>
        <v/>
      </c>
      <c r="CP482" s="26" t="str">
        <f t="shared" si="465"/>
        <v/>
      </c>
      <c r="CQ482" s="26" t="str">
        <f t="shared" si="466"/>
        <v/>
      </c>
      <c r="CR482" s="26" t="str">
        <f t="shared" si="467"/>
        <v/>
      </c>
      <c r="CS482" s="26" t="str">
        <f t="shared" si="468"/>
        <v/>
      </c>
      <c r="CT482" s="26" t="str">
        <f t="shared" si="469"/>
        <v/>
      </c>
      <c r="CU482" s="26" t="str">
        <f t="shared" si="470"/>
        <v/>
      </c>
      <c r="CV482" s="26" t="str">
        <f t="shared" si="471"/>
        <v/>
      </c>
      <c r="CW482" s="26" t="str">
        <f t="shared" si="472"/>
        <v/>
      </c>
      <c r="CX482" s="26" t="str">
        <f t="shared" si="473"/>
        <v/>
      </c>
      <c r="CY482" s="26" t="str">
        <f t="shared" si="474"/>
        <v/>
      </c>
      <c r="CZ482" s="26" t="str">
        <f t="shared" si="475"/>
        <v/>
      </c>
      <c r="DA482" s="26" t="str">
        <f t="shared" si="476"/>
        <v/>
      </c>
      <c r="DB482" s="26" t="str">
        <f t="shared" si="477"/>
        <v/>
      </c>
      <c r="DC482" s="26" t="str">
        <f t="shared" si="478"/>
        <v/>
      </c>
      <c r="DD482" s="26" t="str">
        <f t="shared" si="479"/>
        <v/>
      </c>
      <c r="DE482" s="26" t="str">
        <f t="shared" si="480"/>
        <v/>
      </c>
      <c r="DF482" s="26" t="str">
        <f t="shared" si="481"/>
        <v/>
      </c>
      <c r="DG482" s="26" t="str">
        <f t="shared" si="482"/>
        <v/>
      </c>
      <c r="DH482" s="26" t="str">
        <f t="shared" si="483"/>
        <v/>
      </c>
      <c r="DI482" s="26" t="str">
        <f t="shared" si="484"/>
        <v/>
      </c>
      <c r="DJ482" s="26" t="str">
        <f t="shared" si="485"/>
        <v/>
      </c>
      <c r="DK482" s="26" t="str">
        <f t="shared" si="486"/>
        <v/>
      </c>
      <c r="DL482" s="26" t="str">
        <f t="shared" si="487"/>
        <v/>
      </c>
      <c r="DM482" s="26" t="str">
        <f t="shared" si="488"/>
        <v>133. ANCILLARY OR OTHER USE</v>
      </c>
      <c r="DN482" s="26" t="str">
        <f t="shared" si="489"/>
        <v/>
      </c>
      <c r="DO482" s="26" t="str">
        <f t="shared" si="490"/>
        <v/>
      </c>
      <c r="DP482" s="26" t="str">
        <f t="shared" si="491"/>
        <v/>
      </c>
      <c r="DQ482" s="26" t="str">
        <f t="shared" si="492"/>
        <v/>
      </c>
      <c r="DR482" s="26" t="str">
        <f t="shared" si="493"/>
        <v/>
      </c>
      <c r="DS482" s="26" t="str">
        <f t="shared" si="494"/>
        <v/>
      </c>
      <c r="DT482" s="26" t="str">
        <f t="shared" si="495"/>
        <v/>
      </c>
      <c r="DU482" s="26" t="str">
        <f t="shared" si="496"/>
        <v/>
      </c>
      <c r="DV482" s="26" t="str">
        <f t="shared" si="497"/>
        <v/>
      </c>
    </row>
    <row r="483" spans="1:126" ht="45" x14ac:dyDescent="0.25">
      <c r="A483" t="s">
        <v>1942</v>
      </c>
      <c r="B483">
        <v>2017</v>
      </c>
      <c r="C483" t="s">
        <v>2046</v>
      </c>
      <c r="D483">
        <v>106990</v>
      </c>
      <c r="E483" s="19">
        <v>1317216200319</v>
      </c>
      <c r="F483" t="s">
        <v>987</v>
      </c>
      <c r="G483">
        <v>324110</v>
      </c>
      <c r="H483" t="s">
        <v>1948</v>
      </c>
      <c r="I483" t="s">
        <v>989</v>
      </c>
      <c r="J483" t="s">
        <v>990</v>
      </c>
      <c r="K483" t="s">
        <v>213</v>
      </c>
      <c r="L483">
        <v>98221</v>
      </c>
      <c r="M483" s="63" t="str">
        <f t="shared" si="443"/>
        <v>89. PRODUCE THE CHEMICAL, 91. ON-SITE USE OF THE CHEMICAL, 93. AS A BYPRODUCT, 133. ANCILLARY OR OTHER USE</v>
      </c>
      <c r="N483" s="26" t="s">
        <v>2085</v>
      </c>
      <c r="O483" s="26" t="s">
        <v>124</v>
      </c>
      <c r="P483">
        <v>12</v>
      </c>
      <c r="Q483">
        <v>23</v>
      </c>
      <c r="R483">
        <v>35</v>
      </c>
      <c r="S483" s="26" t="s">
        <v>1940</v>
      </c>
      <c r="T483" s="26" t="s">
        <v>1941</v>
      </c>
      <c r="U483" s="26" t="s">
        <v>1940</v>
      </c>
      <c r="V483" s="26" t="s">
        <v>1941</v>
      </c>
      <c r="W483" s="26" t="s">
        <v>1940</v>
      </c>
      <c r="X483" s="26" t="s">
        <v>1941</v>
      </c>
      <c r="Y483" s="26" t="s">
        <v>1941</v>
      </c>
      <c r="AE483" s="26" t="s">
        <v>1941</v>
      </c>
      <c r="AR483" s="26" t="s">
        <v>1941</v>
      </c>
      <c r="AS483" s="26" t="s">
        <v>1941</v>
      </c>
      <c r="AT483" s="26" t="s">
        <v>1941</v>
      </c>
      <c r="AV483" s="26" t="s">
        <v>1941</v>
      </c>
      <c r="BD483" s="26" t="s">
        <v>1941</v>
      </c>
      <c r="BK483" s="26" t="s">
        <v>1940</v>
      </c>
      <c r="BU483" s="26" t="str">
        <f t="shared" si="444"/>
        <v>89. PRODUCE THE CHEMICAL</v>
      </c>
      <c r="BV483" s="26" t="str">
        <f t="shared" si="445"/>
        <v/>
      </c>
      <c r="BW483" s="26" t="str">
        <f t="shared" si="446"/>
        <v>91. ON-SITE USE OF THE CHEMICAL</v>
      </c>
      <c r="BX483" s="26" t="str">
        <f t="shared" si="447"/>
        <v/>
      </c>
      <c r="BY483" s="26" t="str">
        <f t="shared" si="448"/>
        <v>93. AS A BYPRODUCT</v>
      </c>
      <c r="BZ483" s="26" t="str">
        <f t="shared" si="449"/>
        <v/>
      </c>
      <c r="CA483" s="26" t="str">
        <f t="shared" si="450"/>
        <v/>
      </c>
      <c r="CB483" s="26" t="str">
        <f t="shared" si="451"/>
        <v/>
      </c>
      <c r="CC483" s="26" t="str">
        <f t="shared" si="452"/>
        <v/>
      </c>
      <c r="CD483" s="26" t="str">
        <f t="shared" si="453"/>
        <v/>
      </c>
      <c r="CE483" s="26" t="str">
        <f t="shared" si="454"/>
        <v/>
      </c>
      <c r="CF483" s="26" t="str">
        <f t="shared" si="455"/>
        <v/>
      </c>
      <c r="CG483" s="26" t="str">
        <f t="shared" si="456"/>
        <v/>
      </c>
      <c r="CH483" s="26" t="str">
        <f t="shared" si="457"/>
        <v/>
      </c>
      <c r="CI483" s="26" t="str">
        <f t="shared" si="458"/>
        <v/>
      </c>
      <c r="CJ483" s="26" t="str">
        <f t="shared" si="459"/>
        <v/>
      </c>
      <c r="CK483" s="26" t="str">
        <f t="shared" si="460"/>
        <v/>
      </c>
      <c r="CL483" s="26" t="str">
        <f t="shared" si="461"/>
        <v/>
      </c>
      <c r="CM483" s="26" t="str">
        <f t="shared" si="462"/>
        <v/>
      </c>
      <c r="CN483" s="26" t="str">
        <f t="shared" si="463"/>
        <v/>
      </c>
      <c r="CO483" s="26" t="str">
        <f t="shared" si="464"/>
        <v/>
      </c>
      <c r="CP483" s="26" t="str">
        <f t="shared" si="465"/>
        <v/>
      </c>
      <c r="CQ483" s="26" t="str">
        <f t="shared" si="466"/>
        <v/>
      </c>
      <c r="CR483" s="26" t="str">
        <f t="shared" si="467"/>
        <v/>
      </c>
      <c r="CS483" s="26" t="str">
        <f t="shared" si="468"/>
        <v/>
      </c>
      <c r="CT483" s="26" t="str">
        <f t="shared" si="469"/>
        <v/>
      </c>
      <c r="CU483" s="26" t="str">
        <f t="shared" si="470"/>
        <v/>
      </c>
      <c r="CV483" s="26" t="str">
        <f t="shared" si="471"/>
        <v/>
      </c>
      <c r="CW483" s="26" t="str">
        <f t="shared" si="472"/>
        <v/>
      </c>
      <c r="CX483" s="26" t="str">
        <f t="shared" si="473"/>
        <v/>
      </c>
      <c r="CY483" s="26" t="str">
        <f t="shared" si="474"/>
        <v/>
      </c>
      <c r="CZ483" s="26" t="str">
        <f t="shared" si="475"/>
        <v/>
      </c>
      <c r="DA483" s="26" t="str">
        <f t="shared" si="476"/>
        <v/>
      </c>
      <c r="DB483" s="26" t="str">
        <f t="shared" si="477"/>
        <v/>
      </c>
      <c r="DC483" s="26" t="str">
        <f t="shared" si="478"/>
        <v/>
      </c>
      <c r="DD483" s="26" t="str">
        <f t="shared" si="479"/>
        <v/>
      </c>
      <c r="DE483" s="26" t="str">
        <f t="shared" si="480"/>
        <v/>
      </c>
      <c r="DF483" s="26" t="str">
        <f t="shared" si="481"/>
        <v/>
      </c>
      <c r="DG483" s="26" t="str">
        <f t="shared" si="482"/>
        <v/>
      </c>
      <c r="DH483" s="26" t="str">
        <f t="shared" si="483"/>
        <v/>
      </c>
      <c r="DI483" s="26" t="str">
        <f t="shared" si="484"/>
        <v/>
      </c>
      <c r="DJ483" s="26" t="str">
        <f t="shared" si="485"/>
        <v/>
      </c>
      <c r="DK483" s="26" t="str">
        <f t="shared" si="486"/>
        <v/>
      </c>
      <c r="DL483" s="26" t="str">
        <f t="shared" si="487"/>
        <v/>
      </c>
      <c r="DM483" s="26" t="str">
        <f t="shared" si="488"/>
        <v>133. ANCILLARY OR OTHER USE</v>
      </c>
      <c r="DN483" s="26" t="str">
        <f t="shared" si="489"/>
        <v/>
      </c>
      <c r="DO483" s="26" t="str">
        <f t="shared" si="490"/>
        <v/>
      </c>
      <c r="DP483" s="26" t="str">
        <f t="shared" si="491"/>
        <v/>
      </c>
      <c r="DQ483" s="26" t="str">
        <f t="shared" si="492"/>
        <v/>
      </c>
      <c r="DR483" s="26" t="str">
        <f t="shared" si="493"/>
        <v/>
      </c>
      <c r="DS483" s="26" t="str">
        <f t="shared" si="494"/>
        <v/>
      </c>
      <c r="DT483" s="26" t="str">
        <f t="shared" si="495"/>
        <v/>
      </c>
      <c r="DU483" s="26" t="str">
        <f t="shared" si="496"/>
        <v/>
      </c>
      <c r="DV483" s="26" t="str">
        <f t="shared" si="497"/>
        <v/>
      </c>
    </row>
    <row r="484" spans="1:126" ht="75" x14ac:dyDescent="0.25">
      <c r="A484" t="s">
        <v>1942</v>
      </c>
      <c r="B484">
        <v>2018</v>
      </c>
      <c r="C484" t="s">
        <v>2046</v>
      </c>
      <c r="D484">
        <v>106990</v>
      </c>
      <c r="E484" s="19">
        <v>1318217157585</v>
      </c>
      <c r="F484" t="s">
        <v>987</v>
      </c>
      <c r="G484">
        <v>324110</v>
      </c>
      <c r="H484" t="s">
        <v>1948</v>
      </c>
      <c r="I484" t="s">
        <v>989</v>
      </c>
      <c r="J484" t="s">
        <v>990</v>
      </c>
      <c r="K484" t="s">
        <v>213</v>
      </c>
      <c r="L484">
        <v>98221</v>
      </c>
      <c r="M484" s="63" t="str">
        <f t="shared" si="443"/>
        <v>89. PRODUCE THE CHEMICAL, 91. ON-SITE USE OF THE CHEMICAL, 93. AS A BYPRODUCT, 133. ANCILLARY OR OTHER USE, 137. Z304  FUEL</v>
      </c>
      <c r="N484" s="26" t="s">
        <v>2085</v>
      </c>
      <c r="O484" s="26" t="s">
        <v>124</v>
      </c>
      <c r="P484">
        <v>10</v>
      </c>
      <c r="Q484">
        <v>28</v>
      </c>
      <c r="R484">
        <v>38</v>
      </c>
      <c r="S484" s="26" t="s">
        <v>1940</v>
      </c>
      <c r="T484" s="26" t="s">
        <v>1941</v>
      </c>
      <c r="U484" s="26" t="s">
        <v>1940</v>
      </c>
      <c r="V484" s="26" t="s">
        <v>1941</v>
      </c>
      <c r="W484" s="26" t="s">
        <v>1940</v>
      </c>
      <c r="X484" s="26" t="s">
        <v>1941</v>
      </c>
      <c r="Y484" s="26" t="s">
        <v>1941</v>
      </c>
      <c r="Z484" s="26" t="s">
        <v>1941</v>
      </c>
      <c r="AA484" s="26" t="s">
        <v>1941</v>
      </c>
      <c r="AB484" s="26" t="s">
        <v>1941</v>
      </c>
      <c r="AC484" s="26" t="s">
        <v>1941</v>
      </c>
      <c r="AD484" s="26" t="s">
        <v>1941</v>
      </c>
      <c r="AE484" s="26" t="s">
        <v>1941</v>
      </c>
      <c r="AF484" s="26" t="s">
        <v>1941</v>
      </c>
      <c r="AG484" s="26" t="s">
        <v>1941</v>
      </c>
      <c r="AH484" s="26" t="s">
        <v>1941</v>
      </c>
      <c r="AI484" s="26" t="s">
        <v>1941</v>
      </c>
      <c r="AJ484" s="26" t="s">
        <v>1941</v>
      </c>
      <c r="AK484" s="26" t="s">
        <v>1941</v>
      </c>
      <c r="AL484" s="26" t="s">
        <v>1941</v>
      </c>
      <c r="AM484" s="26" t="s">
        <v>1941</v>
      </c>
      <c r="AN484" s="26" t="s">
        <v>1941</v>
      </c>
      <c r="AO484" s="26" t="s">
        <v>1941</v>
      </c>
      <c r="AP484" s="26" t="s">
        <v>1941</v>
      </c>
      <c r="AQ484" s="26" t="s">
        <v>1941</v>
      </c>
      <c r="AR484" s="26" t="s">
        <v>1941</v>
      </c>
      <c r="AS484" s="26" t="s">
        <v>1941</v>
      </c>
      <c r="AT484" s="26" t="s">
        <v>1941</v>
      </c>
      <c r="AU484" s="26" t="s">
        <v>1941</v>
      </c>
      <c r="AV484" s="26" t="s">
        <v>1941</v>
      </c>
      <c r="AW484" s="26" t="s">
        <v>1941</v>
      </c>
      <c r="AX484" s="26" t="s">
        <v>1941</v>
      </c>
      <c r="AY484" s="26" t="s">
        <v>1941</v>
      </c>
      <c r="AZ484" s="26" t="s">
        <v>1941</v>
      </c>
      <c r="BA484" s="26" t="s">
        <v>1941</v>
      </c>
      <c r="BB484" s="26" t="s">
        <v>1941</v>
      </c>
      <c r="BC484" s="26" t="s">
        <v>1941</v>
      </c>
      <c r="BD484" s="26" t="s">
        <v>1941</v>
      </c>
      <c r="BE484" s="26" t="s">
        <v>1941</v>
      </c>
      <c r="BF484" s="26" t="s">
        <v>1941</v>
      </c>
      <c r="BG484" s="26" t="s">
        <v>1941</v>
      </c>
      <c r="BH484" s="26" t="s">
        <v>1941</v>
      </c>
      <c r="BI484" s="26" t="s">
        <v>1941</v>
      </c>
      <c r="BJ484" s="26" t="s">
        <v>1941</v>
      </c>
      <c r="BK484" s="26" t="s">
        <v>1940</v>
      </c>
      <c r="BL484" s="26" t="s">
        <v>1941</v>
      </c>
      <c r="BM484" s="26" t="s">
        <v>1941</v>
      </c>
      <c r="BN484" s="26" t="s">
        <v>1941</v>
      </c>
      <c r="BO484" s="26" t="s">
        <v>1940</v>
      </c>
      <c r="BP484" s="26" t="s">
        <v>1941</v>
      </c>
      <c r="BQ484" s="26" t="s">
        <v>1941</v>
      </c>
      <c r="BR484" s="26" t="s">
        <v>1941</v>
      </c>
      <c r="BS484" s="26" t="s">
        <v>1941</v>
      </c>
      <c r="BT484" s="26" t="s">
        <v>1941</v>
      </c>
      <c r="BU484" s="26" t="str">
        <f t="shared" si="444"/>
        <v>89. PRODUCE THE CHEMICAL</v>
      </c>
      <c r="BV484" s="26" t="str">
        <f t="shared" si="445"/>
        <v/>
      </c>
      <c r="BW484" s="26" t="str">
        <f t="shared" si="446"/>
        <v>91. ON-SITE USE OF THE CHEMICAL</v>
      </c>
      <c r="BX484" s="26" t="str">
        <f t="shared" si="447"/>
        <v/>
      </c>
      <c r="BY484" s="26" t="str">
        <f t="shared" si="448"/>
        <v>93. AS A BYPRODUCT</v>
      </c>
      <c r="BZ484" s="26" t="str">
        <f t="shared" si="449"/>
        <v/>
      </c>
      <c r="CA484" s="26" t="str">
        <f t="shared" si="450"/>
        <v/>
      </c>
      <c r="CB484" s="26" t="str">
        <f t="shared" si="451"/>
        <v/>
      </c>
      <c r="CC484" s="26" t="str">
        <f t="shared" si="452"/>
        <v/>
      </c>
      <c r="CD484" s="26" t="str">
        <f t="shared" si="453"/>
        <v/>
      </c>
      <c r="CE484" s="26" t="str">
        <f t="shared" si="454"/>
        <v/>
      </c>
      <c r="CF484" s="26" t="str">
        <f t="shared" si="455"/>
        <v/>
      </c>
      <c r="CG484" s="26" t="str">
        <f t="shared" si="456"/>
        <v/>
      </c>
      <c r="CH484" s="26" t="str">
        <f t="shared" si="457"/>
        <v/>
      </c>
      <c r="CI484" s="26" t="str">
        <f t="shared" si="458"/>
        <v/>
      </c>
      <c r="CJ484" s="26" t="str">
        <f t="shared" si="459"/>
        <v/>
      </c>
      <c r="CK484" s="26" t="str">
        <f t="shared" si="460"/>
        <v/>
      </c>
      <c r="CL484" s="26" t="str">
        <f t="shared" si="461"/>
        <v/>
      </c>
      <c r="CM484" s="26" t="str">
        <f t="shared" si="462"/>
        <v/>
      </c>
      <c r="CN484" s="26" t="str">
        <f t="shared" si="463"/>
        <v/>
      </c>
      <c r="CO484" s="26" t="str">
        <f t="shared" si="464"/>
        <v/>
      </c>
      <c r="CP484" s="26" t="str">
        <f t="shared" si="465"/>
        <v/>
      </c>
      <c r="CQ484" s="26" t="str">
        <f t="shared" si="466"/>
        <v/>
      </c>
      <c r="CR484" s="26" t="str">
        <f t="shared" si="467"/>
        <v/>
      </c>
      <c r="CS484" s="26" t="str">
        <f t="shared" si="468"/>
        <v/>
      </c>
      <c r="CT484" s="26" t="str">
        <f t="shared" si="469"/>
        <v/>
      </c>
      <c r="CU484" s="26" t="str">
        <f t="shared" si="470"/>
        <v/>
      </c>
      <c r="CV484" s="26" t="str">
        <f t="shared" si="471"/>
        <v/>
      </c>
      <c r="CW484" s="26" t="str">
        <f t="shared" si="472"/>
        <v/>
      </c>
      <c r="CX484" s="26" t="str">
        <f t="shared" si="473"/>
        <v/>
      </c>
      <c r="CY484" s="26" t="str">
        <f t="shared" si="474"/>
        <v/>
      </c>
      <c r="CZ484" s="26" t="str">
        <f t="shared" si="475"/>
        <v/>
      </c>
      <c r="DA484" s="26" t="str">
        <f t="shared" si="476"/>
        <v/>
      </c>
      <c r="DB484" s="26" t="str">
        <f t="shared" si="477"/>
        <v/>
      </c>
      <c r="DC484" s="26" t="str">
        <f t="shared" si="478"/>
        <v/>
      </c>
      <c r="DD484" s="26" t="str">
        <f t="shared" si="479"/>
        <v/>
      </c>
      <c r="DE484" s="26" t="str">
        <f t="shared" si="480"/>
        <v/>
      </c>
      <c r="DF484" s="26" t="str">
        <f t="shared" si="481"/>
        <v/>
      </c>
      <c r="DG484" s="26" t="str">
        <f t="shared" si="482"/>
        <v/>
      </c>
      <c r="DH484" s="26" t="str">
        <f t="shared" si="483"/>
        <v/>
      </c>
      <c r="DI484" s="26" t="str">
        <f t="shared" si="484"/>
        <v/>
      </c>
      <c r="DJ484" s="26" t="str">
        <f t="shared" si="485"/>
        <v/>
      </c>
      <c r="DK484" s="26" t="str">
        <f t="shared" si="486"/>
        <v/>
      </c>
      <c r="DL484" s="26" t="str">
        <f t="shared" si="487"/>
        <v/>
      </c>
      <c r="DM484" s="26" t="str">
        <f t="shared" si="488"/>
        <v>133. ANCILLARY OR OTHER USE</v>
      </c>
      <c r="DN484" s="26" t="str">
        <f t="shared" si="489"/>
        <v/>
      </c>
      <c r="DO484" s="26" t="str">
        <f t="shared" si="490"/>
        <v/>
      </c>
      <c r="DP484" s="26" t="str">
        <f t="shared" si="491"/>
        <v/>
      </c>
      <c r="DQ484" s="26" t="str">
        <f t="shared" si="492"/>
        <v>137. Z304  FUEL</v>
      </c>
      <c r="DR484" s="26" t="str">
        <f t="shared" si="493"/>
        <v/>
      </c>
      <c r="DS484" s="26" t="str">
        <f t="shared" si="494"/>
        <v/>
      </c>
      <c r="DT484" s="26" t="str">
        <f t="shared" si="495"/>
        <v/>
      </c>
      <c r="DU484" s="26" t="str">
        <f t="shared" si="496"/>
        <v/>
      </c>
      <c r="DV484" s="26" t="str">
        <f t="shared" si="497"/>
        <v/>
      </c>
    </row>
    <row r="485" spans="1:126" ht="75" x14ac:dyDescent="0.25">
      <c r="A485" t="s">
        <v>1942</v>
      </c>
      <c r="B485">
        <v>2019</v>
      </c>
      <c r="C485" t="s">
        <v>2046</v>
      </c>
      <c r="D485">
        <v>106990</v>
      </c>
      <c r="E485" s="19">
        <v>1319218052405</v>
      </c>
      <c r="F485" t="s">
        <v>987</v>
      </c>
      <c r="G485">
        <v>324110</v>
      </c>
      <c r="H485" t="s">
        <v>1948</v>
      </c>
      <c r="I485" t="s">
        <v>989</v>
      </c>
      <c r="J485" t="s">
        <v>990</v>
      </c>
      <c r="K485" t="s">
        <v>213</v>
      </c>
      <c r="L485">
        <v>98221</v>
      </c>
      <c r="M485" s="63" t="str">
        <f t="shared" si="443"/>
        <v>89. PRODUCE THE CHEMICAL, 91. ON-SITE USE OF THE CHEMICAL, 93. AS A BYPRODUCT, 133. ANCILLARY OR OTHER USE, 137. Z304  FUEL</v>
      </c>
      <c r="N485" s="26" t="s">
        <v>2085</v>
      </c>
      <c r="O485" s="26" t="s">
        <v>124</v>
      </c>
      <c r="P485">
        <v>7</v>
      </c>
      <c r="Q485">
        <v>21</v>
      </c>
      <c r="R485">
        <v>28</v>
      </c>
      <c r="S485" s="26" t="s">
        <v>1940</v>
      </c>
      <c r="T485" s="26" t="s">
        <v>1941</v>
      </c>
      <c r="U485" s="26" t="s">
        <v>1940</v>
      </c>
      <c r="V485" s="26" t="s">
        <v>1941</v>
      </c>
      <c r="W485" s="26" t="s">
        <v>1940</v>
      </c>
      <c r="X485" s="26" t="s">
        <v>1941</v>
      </c>
      <c r="Y485" s="26" t="s">
        <v>1941</v>
      </c>
      <c r="Z485" s="26" t="s">
        <v>1941</v>
      </c>
      <c r="AA485" s="26" t="s">
        <v>1941</v>
      </c>
      <c r="AB485" s="26" t="s">
        <v>1941</v>
      </c>
      <c r="AC485" s="26" t="s">
        <v>1941</v>
      </c>
      <c r="AD485" s="26" t="s">
        <v>1941</v>
      </c>
      <c r="AE485" s="26" t="s">
        <v>1941</v>
      </c>
      <c r="AF485" s="26" t="s">
        <v>1941</v>
      </c>
      <c r="AG485" s="26" t="s">
        <v>1941</v>
      </c>
      <c r="AH485" s="26" t="s">
        <v>1941</v>
      </c>
      <c r="AI485" s="26" t="s">
        <v>1941</v>
      </c>
      <c r="AJ485" s="26" t="s">
        <v>1941</v>
      </c>
      <c r="AK485" s="26" t="s">
        <v>1941</v>
      </c>
      <c r="AL485" s="26" t="s">
        <v>1941</v>
      </c>
      <c r="AM485" s="26" t="s">
        <v>1941</v>
      </c>
      <c r="AN485" s="26" t="s">
        <v>1941</v>
      </c>
      <c r="AO485" s="26" t="s">
        <v>1941</v>
      </c>
      <c r="AP485" s="26" t="s">
        <v>1941</v>
      </c>
      <c r="AQ485" s="26" t="s">
        <v>1941</v>
      </c>
      <c r="AR485" s="26" t="s">
        <v>1941</v>
      </c>
      <c r="AS485" s="26" t="s">
        <v>1941</v>
      </c>
      <c r="AT485" s="26" t="s">
        <v>1941</v>
      </c>
      <c r="AU485" s="26" t="s">
        <v>1941</v>
      </c>
      <c r="AV485" s="26" t="s">
        <v>1941</v>
      </c>
      <c r="AW485" s="26" t="s">
        <v>1941</v>
      </c>
      <c r="AX485" s="26" t="s">
        <v>1941</v>
      </c>
      <c r="AY485" s="26" t="s">
        <v>1941</v>
      </c>
      <c r="AZ485" s="26" t="s">
        <v>1941</v>
      </c>
      <c r="BA485" s="26" t="s">
        <v>1941</v>
      </c>
      <c r="BB485" s="26" t="s">
        <v>1941</v>
      </c>
      <c r="BC485" s="26" t="s">
        <v>1941</v>
      </c>
      <c r="BD485" s="26" t="s">
        <v>1941</v>
      </c>
      <c r="BE485" s="26" t="s">
        <v>1941</v>
      </c>
      <c r="BF485" s="26" t="s">
        <v>1941</v>
      </c>
      <c r="BG485" s="26" t="s">
        <v>1941</v>
      </c>
      <c r="BH485" s="26" t="s">
        <v>1941</v>
      </c>
      <c r="BI485" s="26" t="s">
        <v>1941</v>
      </c>
      <c r="BJ485" s="26" t="s">
        <v>1941</v>
      </c>
      <c r="BK485" s="26" t="s">
        <v>1940</v>
      </c>
      <c r="BL485" s="26" t="s">
        <v>1941</v>
      </c>
      <c r="BM485" s="26" t="s">
        <v>1941</v>
      </c>
      <c r="BN485" s="26" t="s">
        <v>1941</v>
      </c>
      <c r="BO485" s="26" t="s">
        <v>1940</v>
      </c>
      <c r="BP485" s="26" t="s">
        <v>1941</v>
      </c>
      <c r="BQ485" s="26" t="s">
        <v>1941</v>
      </c>
      <c r="BR485" s="26" t="s">
        <v>1941</v>
      </c>
      <c r="BS485" s="26" t="s">
        <v>1941</v>
      </c>
      <c r="BT485" s="26" t="s">
        <v>1941</v>
      </c>
      <c r="BU485" s="26" t="str">
        <f t="shared" si="444"/>
        <v>89. PRODUCE THE CHEMICAL</v>
      </c>
      <c r="BV485" s="26" t="str">
        <f t="shared" si="445"/>
        <v/>
      </c>
      <c r="BW485" s="26" t="str">
        <f t="shared" si="446"/>
        <v>91. ON-SITE USE OF THE CHEMICAL</v>
      </c>
      <c r="BX485" s="26" t="str">
        <f t="shared" si="447"/>
        <v/>
      </c>
      <c r="BY485" s="26" t="str">
        <f t="shared" si="448"/>
        <v>93. AS A BYPRODUCT</v>
      </c>
      <c r="BZ485" s="26" t="str">
        <f t="shared" si="449"/>
        <v/>
      </c>
      <c r="CA485" s="26" t="str">
        <f t="shared" si="450"/>
        <v/>
      </c>
      <c r="CB485" s="26" t="str">
        <f t="shared" si="451"/>
        <v/>
      </c>
      <c r="CC485" s="26" t="str">
        <f t="shared" si="452"/>
        <v/>
      </c>
      <c r="CD485" s="26" t="str">
        <f t="shared" si="453"/>
        <v/>
      </c>
      <c r="CE485" s="26" t="str">
        <f t="shared" si="454"/>
        <v/>
      </c>
      <c r="CF485" s="26" t="str">
        <f t="shared" si="455"/>
        <v/>
      </c>
      <c r="CG485" s="26" t="str">
        <f t="shared" si="456"/>
        <v/>
      </c>
      <c r="CH485" s="26" t="str">
        <f t="shared" si="457"/>
        <v/>
      </c>
      <c r="CI485" s="26" t="str">
        <f t="shared" si="458"/>
        <v/>
      </c>
      <c r="CJ485" s="26" t="str">
        <f t="shared" si="459"/>
        <v/>
      </c>
      <c r="CK485" s="26" t="str">
        <f t="shared" si="460"/>
        <v/>
      </c>
      <c r="CL485" s="26" t="str">
        <f t="shared" si="461"/>
        <v/>
      </c>
      <c r="CM485" s="26" t="str">
        <f t="shared" si="462"/>
        <v/>
      </c>
      <c r="CN485" s="26" t="str">
        <f t="shared" si="463"/>
        <v/>
      </c>
      <c r="CO485" s="26" t="str">
        <f t="shared" si="464"/>
        <v/>
      </c>
      <c r="CP485" s="26" t="str">
        <f t="shared" si="465"/>
        <v/>
      </c>
      <c r="CQ485" s="26" t="str">
        <f t="shared" si="466"/>
        <v/>
      </c>
      <c r="CR485" s="26" t="str">
        <f t="shared" si="467"/>
        <v/>
      </c>
      <c r="CS485" s="26" t="str">
        <f t="shared" si="468"/>
        <v/>
      </c>
      <c r="CT485" s="26" t="str">
        <f t="shared" si="469"/>
        <v/>
      </c>
      <c r="CU485" s="26" t="str">
        <f t="shared" si="470"/>
        <v/>
      </c>
      <c r="CV485" s="26" t="str">
        <f t="shared" si="471"/>
        <v/>
      </c>
      <c r="CW485" s="26" t="str">
        <f t="shared" si="472"/>
        <v/>
      </c>
      <c r="CX485" s="26" t="str">
        <f t="shared" si="473"/>
        <v/>
      </c>
      <c r="CY485" s="26" t="str">
        <f t="shared" si="474"/>
        <v/>
      </c>
      <c r="CZ485" s="26" t="str">
        <f t="shared" si="475"/>
        <v/>
      </c>
      <c r="DA485" s="26" t="str">
        <f t="shared" si="476"/>
        <v/>
      </c>
      <c r="DB485" s="26" t="str">
        <f t="shared" si="477"/>
        <v/>
      </c>
      <c r="DC485" s="26" t="str">
        <f t="shared" si="478"/>
        <v/>
      </c>
      <c r="DD485" s="26" t="str">
        <f t="shared" si="479"/>
        <v/>
      </c>
      <c r="DE485" s="26" t="str">
        <f t="shared" si="480"/>
        <v/>
      </c>
      <c r="DF485" s="26" t="str">
        <f t="shared" si="481"/>
        <v/>
      </c>
      <c r="DG485" s="26" t="str">
        <f t="shared" si="482"/>
        <v/>
      </c>
      <c r="DH485" s="26" t="str">
        <f t="shared" si="483"/>
        <v/>
      </c>
      <c r="DI485" s="26" t="str">
        <f t="shared" si="484"/>
        <v/>
      </c>
      <c r="DJ485" s="26" t="str">
        <f t="shared" si="485"/>
        <v/>
      </c>
      <c r="DK485" s="26" t="str">
        <f t="shared" si="486"/>
        <v/>
      </c>
      <c r="DL485" s="26" t="str">
        <f t="shared" si="487"/>
        <v/>
      </c>
      <c r="DM485" s="26" t="str">
        <f t="shared" si="488"/>
        <v>133. ANCILLARY OR OTHER USE</v>
      </c>
      <c r="DN485" s="26" t="str">
        <f t="shared" si="489"/>
        <v/>
      </c>
      <c r="DO485" s="26" t="str">
        <f t="shared" si="490"/>
        <v/>
      </c>
      <c r="DP485" s="26" t="str">
        <f t="shared" si="491"/>
        <v/>
      </c>
      <c r="DQ485" s="26" t="str">
        <f t="shared" si="492"/>
        <v>137. Z304  FUEL</v>
      </c>
      <c r="DR485" s="26" t="str">
        <f t="shared" si="493"/>
        <v/>
      </c>
      <c r="DS485" s="26" t="str">
        <f t="shared" si="494"/>
        <v/>
      </c>
      <c r="DT485" s="26" t="str">
        <f t="shared" si="495"/>
        <v/>
      </c>
      <c r="DU485" s="26" t="str">
        <f t="shared" si="496"/>
        <v/>
      </c>
      <c r="DV485" s="26" t="str">
        <f t="shared" si="497"/>
        <v/>
      </c>
    </row>
    <row r="486" spans="1:126" ht="105" x14ac:dyDescent="0.25">
      <c r="A486" t="s">
        <v>1942</v>
      </c>
      <c r="B486">
        <v>2020</v>
      </c>
      <c r="C486" t="s">
        <v>2046</v>
      </c>
      <c r="D486">
        <v>106990</v>
      </c>
      <c r="E486" s="19">
        <v>1320218809287</v>
      </c>
      <c r="F486" t="s">
        <v>987</v>
      </c>
      <c r="G486">
        <v>324110</v>
      </c>
      <c r="H486" t="s">
        <v>1948</v>
      </c>
      <c r="I486" t="s">
        <v>989</v>
      </c>
      <c r="J486" t="s">
        <v>990</v>
      </c>
      <c r="K486" t="s">
        <v>213</v>
      </c>
      <c r="L486">
        <v>98221</v>
      </c>
      <c r="M486" s="63" t="str">
        <f t="shared" si="443"/>
        <v>89. PRODUCE THE CHEMICAL, 91. ON-SITE USE OF THE CHEMICAL, 95. USED AS A REACTANT, 98. P103  INTERMEDIATES, 101. ADDED AS A FORMULATION COMPONENT, 113. P299  OTHER, 115. REPACKAGING, 133. ANCILLARY OR OTHER USE, 142. Z399  OTHER</v>
      </c>
      <c r="N486" s="26" t="s">
        <v>2085</v>
      </c>
      <c r="O486" s="26" t="s">
        <v>124</v>
      </c>
      <c r="P486">
        <v>12</v>
      </c>
      <c r="Q486">
        <v>16</v>
      </c>
      <c r="R486">
        <v>28</v>
      </c>
      <c r="S486" s="26" t="s">
        <v>1940</v>
      </c>
      <c r="T486" s="26" t="s">
        <v>1941</v>
      </c>
      <c r="U486" s="26" t="s">
        <v>1940</v>
      </c>
      <c r="V486" s="26" t="s">
        <v>1941</v>
      </c>
      <c r="W486" s="26" t="s">
        <v>1941</v>
      </c>
      <c r="X486" s="26" t="s">
        <v>1941</v>
      </c>
      <c r="Y486" s="26" t="s">
        <v>1940</v>
      </c>
      <c r="Z486" s="26" t="s">
        <v>1941</v>
      </c>
      <c r="AA486" s="26" t="s">
        <v>1941</v>
      </c>
      <c r="AB486" s="26" t="s">
        <v>1940</v>
      </c>
      <c r="AC486" s="26" t="s">
        <v>1941</v>
      </c>
      <c r="AD486" s="26" t="s">
        <v>1941</v>
      </c>
      <c r="AE486" s="26" t="s">
        <v>1940</v>
      </c>
      <c r="AF486" s="26" t="s">
        <v>1941</v>
      </c>
      <c r="AG486" s="26" t="s">
        <v>1941</v>
      </c>
      <c r="AH486" s="26" t="s">
        <v>1941</v>
      </c>
      <c r="AI486" s="26" t="s">
        <v>1941</v>
      </c>
      <c r="AJ486" s="26" t="s">
        <v>1941</v>
      </c>
      <c r="AK486" s="26" t="s">
        <v>1941</v>
      </c>
      <c r="AL486" s="26" t="s">
        <v>1941</v>
      </c>
      <c r="AM486" s="26" t="s">
        <v>1941</v>
      </c>
      <c r="AN486" s="26" t="s">
        <v>1941</v>
      </c>
      <c r="AO486" s="26" t="s">
        <v>1941</v>
      </c>
      <c r="AP486" s="26" t="s">
        <v>1941</v>
      </c>
      <c r="AQ486" s="26" t="s">
        <v>1940</v>
      </c>
      <c r="AR486" s="26" t="s">
        <v>1941</v>
      </c>
      <c r="AS486" s="26" t="s">
        <v>1940</v>
      </c>
      <c r="AT486" s="26" t="s">
        <v>1941</v>
      </c>
      <c r="AU486" s="26" t="s">
        <v>1941</v>
      </c>
      <c r="AV486" s="26" t="s">
        <v>1941</v>
      </c>
      <c r="AW486" s="26" t="s">
        <v>1941</v>
      </c>
      <c r="AX486" s="26" t="s">
        <v>1941</v>
      </c>
      <c r="AY486" s="26" t="s">
        <v>1941</v>
      </c>
      <c r="AZ486" s="26" t="s">
        <v>1941</v>
      </c>
      <c r="BA486" s="26" t="s">
        <v>1941</v>
      </c>
      <c r="BB486" s="26" t="s">
        <v>1941</v>
      </c>
      <c r="BC486" s="26" t="s">
        <v>1941</v>
      </c>
      <c r="BD486" s="26" t="s">
        <v>1941</v>
      </c>
      <c r="BE486" s="26" t="s">
        <v>1941</v>
      </c>
      <c r="BF486" s="26" t="s">
        <v>1941</v>
      </c>
      <c r="BG486" s="26" t="s">
        <v>1941</v>
      </c>
      <c r="BH486" s="26" t="s">
        <v>1941</v>
      </c>
      <c r="BI486" s="26" t="s">
        <v>1941</v>
      </c>
      <c r="BJ486" s="26" t="s">
        <v>1941</v>
      </c>
      <c r="BK486" s="26" t="s">
        <v>1940</v>
      </c>
      <c r="BL486" s="26" t="s">
        <v>1941</v>
      </c>
      <c r="BM486" s="26" t="s">
        <v>1941</v>
      </c>
      <c r="BN486" s="26" t="s">
        <v>1941</v>
      </c>
      <c r="BO486" s="26" t="s">
        <v>1941</v>
      </c>
      <c r="BP486" s="26" t="s">
        <v>1941</v>
      </c>
      <c r="BQ486" s="26" t="s">
        <v>1941</v>
      </c>
      <c r="BR486" s="26" t="s">
        <v>1941</v>
      </c>
      <c r="BS486" s="26" t="s">
        <v>1941</v>
      </c>
      <c r="BT486" s="26" t="s">
        <v>1940</v>
      </c>
      <c r="BU486" s="26" t="str">
        <f t="shared" si="444"/>
        <v>89. PRODUCE THE CHEMICAL</v>
      </c>
      <c r="BV486" s="26" t="str">
        <f t="shared" si="445"/>
        <v/>
      </c>
      <c r="BW486" s="26" t="str">
        <f t="shared" si="446"/>
        <v>91. ON-SITE USE OF THE CHEMICAL</v>
      </c>
      <c r="BX486" s="26" t="str">
        <f t="shared" si="447"/>
        <v/>
      </c>
      <c r="BY486" s="26" t="str">
        <f t="shared" si="448"/>
        <v/>
      </c>
      <c r="BZ486" s="26" t="str">
        <f t="shared" si="449"/>
        <v/>
      </c>
      <c r="CA486" s="26" t="str">
        <f t="shared" si="450"/>
        <v>95. USED AS A REACTANT</v>
      </c>
      <c r="CB486" s="26" t="str">
        <f t="shared" si="451"/>
        <v/>
      </c>
      <c r="CC486" s="26" t="str">
        <f t="shared" si="452"/>
        <v/>
      </c>
      <c r="CD486" s="26" t="str">
        <f t="shared" si="453"/>
        <v>98. P103  INTERMEDIATES</v>
      </c>
      <c r="CE486" s="26" t="str">
        <f t="shared" si="454"/>
        <v/>
      </c>
      <c r="CF486" s="26" t="str">
        <f t="shared" si="455"/>
        <v/>
      </c>
      <c r="CG486" s="26" t="str">
        <f t="shared" si="456"/>
        <v>101. ADDED AS A FORMULATION COMPONENT</v>
      </c>
      <c r="CH486" s="26" t="str">
        <f t="shared" si="457"/>
        <v/>
      </c>
      <c r="CI486" s="26" t="str">
        <f t="shared" si="458"/>
        <v/>
      </c>
      <c r="CJ486" s="26" t="str">
        <f t="shared" si="459"/>
        <v/>
      </c>
      <c r="CK486" s="26" t="str">
        <f t="shared" si="460"/>
        <v/>
      </c>
      <c r="CL486" s="26" t="str">
        <f t="shared" si="461"/>
        <v/>
      </c>
      <c r="CM486" s="26" t="str">
        <f t="shared" si="462"/>
        <v/>
      </c>
      <c r="CN486" s="26" t="str">
        <f t="shared" si="463"/>
        <v/>
      </c>
      <c r="CO486" s="26" t="str">
        <f t="shared" si="464"/>
        <v/>
      </c>
      <c r="CP486" s="26" t="str">
        <f t="shared" si="465"/>
        <v/>
      </c>
      <c r="CQ486" s="26" t="str">
        <f t="shared" si="466"/>
        <v/>
      </c>
      <c r="CR486" s="26" t="str">
        <f t="shared" si="467"/>
        <v/>
      </c>
      <c r="CS486" s="26" t="str">
        <f t="shared" si="468"/>
        <v>113. P299  OTHER</v>
      </c>
      <c r="CT486" s="26" t="str">
        <f t="shared" si="469"/>
        <v/>
      </c>
      <c r="CU486" s="26" t="str">
        <f t="shared" si="470"/>
        <v>115. REPACKAGING</v>
      </c>
      <c r="CV486" s="26" t="str">
        <f t="shared" si="471"/>
        <v/>
      </c>
      <c r="CW486" s="26" t="str">
        <f t="shared" si="472"/>
        <v/>
      </c>
      <c r="CX486" s="26" t="str">
        <f t="shared" si="473"/>
        <v/>
      </c>
      <c r="CY486" s="26" t="str">
        <f t="shared" si="474"/>
        <v/>
      </c>
      <c r="CZ486" s="26" t="str">
        <f t="shared" si="475"/>
        <v/>
      </c>
      <c r="DA486" s="26" t="str">
        <f t="shared" si="476"/>
        <v/>
      </c>
      <c r="DB486" s="26" t="str">
        <f t="shared" si="477"/>
        <v/>
      </c>
      <c r="DC486" s="26" t="str">
        <f t="shared" si="478"/>
        <v/>
      </c>
      <c r="DD486" s="26" t="str">
        <f t="shared" si="479"/>
        <v/>
      </c>
      <c r="DE486" s="26" t="str">
        <f t="shared" si="480"/>
        <v/>
      </c>
      <c r="DF486" s="26" t="str">
        <f t="shared" si="481"/>
        <v/>
      </c>
      <c r="DG486" s="26" t="str">
        <f t="shared" si="482"/>
        <v/>
      </c>
      <c r="DH486" s="26" t="str">
        <f t="shared" si="483"/>
        <v/>
      </c>
      <c r="DI486" s="26" t="str">
        <f t="shared" si="484"/>
        <v/>
      </c>
      <c r="DJ486" s="26" t="str">
        <f t="shared" si="485"/>
        <v/>
      </c>
      <c r="DK486" s="26" t="str">
        <f t="shared" si="486"/>
        <v/>
      </c>
      <c r="DL486" s="26" t="str">
        <f t="shared" si="487"/>
        <v/>
      </c>
      <c r="DM486" s="26" t="str">
        <f t="shared" si="488"/>
        <v>133. ANCILLARY OR OTHER USE</v>
      </c>
      <c r="DN486" s="26" t="str">
        <f t="shared" si="489"/>
        <v/>
      </c>
      <c r="DO486" s="26" t="str">
        <f t="shared" si="490"/>
        <v/>
      </c>
      <c r="DP486" s="26" t="str">
        <f t="shared" si="491"/>
        <v/>
      </c>
      <c r="DQ486" s="26" t="str">
        <f t="shared" si="492"/>
        <v/>
      </c>
      <c r="DR486" s="26" t="str">
        <f t="shared" si="493"/>
        <v/>
      </c>
      <c r="DS486" s="26" t="str">
        <f t="shared" si="494"/>
        <v/>
      </c>
      <c r="DT486" s="26" t="str">
        <f t="shared" si="495"/>
        <v/>
      </c>
      <c r="DU486" s="26" t="str">
        <f t="shared" si="496"/>
        <v/>
      </c>
      <c r="DV486" s="26" t="str">
        <f t="shared" si="497"/>
        <v>142. Z399  OTHER</v>
      </c>
    </row>
    <row r="487" spans="1:126" ht="75" x14ac:dyDescent="0.25">
      <c r="A487" t="s">
        <v>1942</v>
      </c>
      <c r="B487">
        <v>2021</v>
      </c>
      <c r="C487" t="s">
        <v>2046</v>
      </c>
      <c r="D487">
        <v>106990</v>
      </c>
      <c r="E487" s="19">
        <v>1321219870134</v>
      </c>
      <c r="F487" t="s">
        <v>987</v>
      </c>
      <c r="G487">
        <v>324110</v>
      </c>
      <c r="H487" t="s">
        <v>1948</v>
      </c>
      <c r="I487" t="s">
        <v>989</v>
      </c>
      <c r="J487" t="s">
        <v>990</v>
      </c>
      <c r="K487" t="s">
        <v>213</v>
      </c>
      <c r="L487">
        <v>98221</v>
      </c>
      <c r="M487" s="63" t="str">
        <f t="shared" si="443"/>
        <v>89. PRODUCE THE CHEMICAL, 91. ON-SITE USE OF THE CHEMICAL, 93. AS A BYPRODUCT, 133. ANCILLARY OR OTHER USE, 137. Z304  FUEL</v>
      </c>
      <c r="N487" s="26" t="s">
        <v>2085</v>
      </c>
      <c r="O487" s="26" t="s">
        <v>124</v>
      </c>
      <c r="P487">
        <v>8</v>
      </c>
      <c r="Q487">
        <v>63</v>
      </c>
      <c r="R487">
        <v>71</v>
      </c>
      <c r="S487" s="26" t="s">
        <v>1940</v>
      </c>
      <c r="T487" s="26" t="s">
        <v>1941</v>
      </c>
      <c r="U487" s="26" t="s">
        <v>1940</v>
      </c>
      <c r="V487" s="26" t="s">
        <v>1941</v>
      </c>
      <c r="W487" s="26" t="s">
        <v>1940</v>
      </c>
      <c r="X487" s="26" t="s">
        <v>1941</v>
      </c>
      <c r="Y487" s="26" t="s">
        <v>1941</v>
      </c>
      <c r="Z487" s="26" t="s">
        <v>1941</v>
      </c>
      <c r="AA487" s="26" t="s">
        <v>1941</v>
      </c>
      <c r="AB487" s="26" t="s">
        <v>1941</v>
      </c>
      <c r="AC487" s="26" t="s">
        <v>1941</v>
      </c>
      <c r="AD487" s="26" t="s">
        <v>1941</v>
      </c>
      <c r="AE487" s="26" t="s">
        <v>1941</v>
      </c>
      <c r="AF487" s="26" t="s">
        <v>1941</v>
      </c>
      <c r="AG487" s="26" t="s">
        <v>1941</v>
      </c>
      <c r="AH487" s="26" t="s">
        <v>1941</v>
      </c>
      <c r="AI487" s="26" t="s">
        <v>1941</v>
      </c>
      <c r="AJ487" s="26" t="s">
        <v>1941</v>
      </c>
      <c r="AK487" s="26" t="s">
        <v>1941</v>
      </c>
      <c r="AL487" s="26" t="s">
        <v>1941</v>
      </c>
      <c r="AM487" s="26" t="s">
        <v>1941</v>
      </c>
      <c r="AN487" s="26" t="s">
        <v>1941</v>
      </c>
      <c r="AO487" s="26" t="s">
        <v>1941</v>
      </c>
      <c r="AP487" s="26" t="s">
        <v>1941</v>
      </c>
      <c r="AQ487" s="26" t="s">
        <v>1941</v>
      </c>
      <c r="AR487" s="26" t="s">
        <v>1941</v>
      </c>
      <c r="AS487" s="26" t="s">
        <v>1941</v>
      </c>
      <c r="AT487" s="26" t="s">
        <v>1941</v>
      </c>
      <c r="AU487" s="26" t="s">
        <v>1941</v>
      </c>
      <c r="AV487" s="26" t="s">
        <v>1941</v>
      </c>
      <c r="AW487" s="26" t="s">
        <v>1941</v>
      </c>
      <c r="AX487" s="26" t="s">
        <v>1941</v>
      </c>
      <c r="AY487" s="26" t="s">
        <v>1941</v>
      </c>
      <c r="AZ487" s="26" t="s">
        <v>1941</v>
      </c>
      <c r="BA487" s="26" t="s">
        <v>1941</v>
      </c>
      <c r="BB487" s="26" t="s">
        <v>1941</v>
      </c>
      <c r="BC487" s="26" t="s">
        <v>1941</v>
      </c>
      <c r="BD487" s="26" t="s">
        <v>1941</v>
      </c>
      <c r="BE487" s="26" t="s">
        <v>1941</v>
      </c>
      <c r="BF487" s="26" t="s">
        <v>1941</v>
      </c>
      <c r="BG487" s="26" t="s">
        <v>1941</v>
      </c>
      <c r="BH487" s="26" t="s">
        <v>1941</v>
      </c>
      <c r="BI487" s="26" t="s">
        <v>1941</v>
      </c>
      <c r="BJ487" s="26" t="s">
        <v>1941</v>
      </c>
      <c r="BK487" s="26" t="s">
        <v>1940</v>
      </c>
      <c r="BL487" s="26" t="s">
        <v>1941</v>
      </c>
      <c r="BM487" s="26" t="s">
        <v>1941</v>
      </c>
      <c r="BN487" s="26" t="s">
        <v>1941</v>
      </c>
      <c r="BO487" s="26" t="s">
        <v>1940</v>
      </c>
      <c r="BP487" s="26" t="s">
        <v>1941</v>
      </c>
      <c r="BQ487" s="26" t="s">
        <v>1941</v>
      </c>
      <c r="BR487" s="26" t="s">
        <v>1941</v>
      </c>
      <c r="BS487" s="26" t="s">
        <v>1941</v>
      </c>
      <c r="BT487" s="26" t="s">
        <v>1941</v>
      </c>
      <c r="BU487" s="26" t="str">
        <f t="shared" si="444"/>
        <v>89. PRODUCE THE CHEMICAL</v>
      </c>
      <c r="BV487" s="26" t="str">
        <f t="shared" si="445"/>
        <v/>
      </c>
      <c r="BW487" s="26" t="str">
        <f t="shared" si="446"/>
        <v>91. ON-SITE USE OF THE CHEMICAL</v>
      </c>
      <c r="BX487" s="26" t="str">
        <f t="shared" si="447"/>
        <v/>
      </c>
      <c r="BY487" s="26" t="str">
        <f t="shared" si="448"/>
        <v>93. AS A BYPRODUCT</v>
      </c>
      <c r="BZ487" s="26" t="str">
        <f t="shared" si="449"/>
        <v/>
      </c>
      <c r="CA487" s="26" t="str">
        <f t="shared" si="450"/>
        <v/>
      </c>
      <c r="CB487" s="26" t="str">
        <f t="shared" si="451"/>
        <v/>
      </c>
      <c r="CC487" s="26" t="str">
        <f t="shared" si="452"/>
        <v/>
      </c>
      <c r="CD487" s="26" t="str">
        <f t="shared" si="453"/>
        <v/>
      </c>
      <c r="CE487" s="26" t="str">
        <f t="shared" si="454"/>
        <v/>
      </c>
      <c r="CF487" s="26" t="str">
        <f t="shared" si="455"/>
        <v/>
      </c>
      <c r="CG487" s="26" t="str">
        <f t="shared" si="456"/>
        <v/>
      </c>
      <c r="CH487" s="26" t="str">
        <f t="shared" si="457"/>
        <v/>
      </c>
      <c r="CI487" s="26" t="str">
        <f t="shared" si="458"/>
        <v/>
      </c>
      <c r="CJ487" s="26" t="str">
        <f t="shared" si="459"/>
        <v/>
      </c>
      <c r="CK487" s="26" t="str">
        <f t="shared" si="460"/>
        <v/>
      </c>
      <c r="CL487" s="26" t="str">
        <f t="shared" si="461"/>
        <v/>
      </c>
      <c r="CM487" s="26" t="str">
        <f t="shared" si="462"/>
        <v/>
      </c>
      <c r="CN487" s="26" t="str">
        <f t="shared" si="463"/>
        <v/>
      </c>
      <c r="CO487" s="26" t="str">
        <f t="shared" si="464"/>
        <v/>
      </c>
      <c r="CP487" s="26" t="str">
        <f t="shared" si="465"/>
        <v/>
      </c>
      <c r="CQ487" s="26" t="str">
        <f t="shared" si="466"/>
        <v/>
      </c>
      <c r="CR487" s="26" t="str">
        <f t="shared" si="467"/>
        <v/>
      </c>
      <c r="CS487" s="26" t="str">
        <f t="shared" si="468"/>
        <v/>
      </c>
      <c r="CT487" s="26" t="str">
        <f t="shared" si="469"/>
        <v/>
      </c>
      <c r="CU487" s="26" t="str">
        <f t="shared" si="470"/>
        <v/>
      </c>
      <c r="CV487" s="26" t="str">
        <f t="shared" si="471"/>
        <v/>
      </c>
      <c r="CW487" s="26" t="str">
        <f t="shared" si="472"/>
        <v/>
      </c>
      <c r="CX487" s="26" t="str">
        <f t="shared" si="473"/>
        <v/>
      </c>
      <c r="CY487" s="26" t="str">
        <f t="shared" si="474"/>
        <v/>
      </c>
      <c r="CZ487" s="26" t="str">
        <f t="shared" si="475"/>
        <v/>
      </c>
      <c r="DA487" s="26" t="str">
        <f t="shared" si="476"/>
        <v/>
      </c>
      <c r="DB487" s="26" t="str">
        <f t="shared" si="477"/>
        <v/>
      </c>
      <c r="DC487" s="26" t="str">
        <f t="shared" si="478"/>
        <v/>
      </c>
      <c r="DD487" s="26" t="str">
        <f t="shared" si="479"/>
        <v/>
      </c>
      <c r="DE487" s="26" t="str">
        <f t="shared" si="480"/>
        <v/>
      </c>
      <c r="DF487" s="26" t="str">
        <f t="shared" si="481"/>
        <v/>
      </c>
      <c r="DG487" s="26" t="str">
        <f t="shared" si="482"/>
        <v/>
      </c>
      <c r="DH487" s="26" t="str">
        <f t="shared" si="483"/>
        <v/>
      </c>
      <c r="DI487" s="26" t="str">
        <f t="shared" si="484"/>
        <v/>
      </c>
      <c r="DJ487" s="26" t="str">
        <f t="shared" si="485"/>
        <v/>
      </c>
      <c r="DK487" s="26" t="str">
        <f t="shared" si="486"/>
        <v/>
      </c>
      <c r="DL487" s="26" t="str">
        <f t="shared" si="487"/>
        <v/>
      </c>
      <c r="DM487" s="26" t="str">
        <f t="shared" si="488"/>
        <v>133. ANCILLARY OR OTHER USE</v>
      </c>
      <c r="DN487" s="26" t="str">
        <f t="shared" si="489"/>
        <v/>
      </c>
      <c r="DO487" s="26" t="str">
        <f t="shared" si="490"/>
        <v/>
      </c>
      <c r="DP487" s="26" t="str">
        <f t="shared" si="491"/>
        <v/>
      </c>
      <c r="DQ487" s="26" t="str">
        <f t="shared" si="492"/>
        <v>137. Z304  FUEL</v>
      </c>
      <c r="DR487" s="26" t="str">
        <f t="shared" si="493"/>
        <v/>
      </c>
      <c r="DS487" s="26" t="str">
        <f t="shared" si="494"/>
        <v/>
      </c>
      <c r="DT487" s="26" t="str">
        <f t="shared" si="495"/>
        <v/>
      </c>
      <c r="DU487" s="26" t="str">
        <f t="shared" si="496"/>
        <v/>
      </c>
      <c r="DV487" s="26" t="str">
        <f t="shared" si="497"/>
        <v/>
      </c>
    </row>
    <row r="488" spans="1:126" ht="88.5" customHeight="1" x14ac:dyDescent="0.25">
      <c r="A488" t="s">
        <v>1942</v>
      </c>
      <c r="B488">
        <v>2017</v>
      </c>
      <c r="C488" t="s">
        <v>2046</v>
      </c>
      <c r="D488">
        <v>106990</v>
      </c>
      <c r="E488" s="19">
        <v>1317216612147</v>
      </c>
      <c r="F488" t="s">
        <v>1337</v>
      </c>
      <c r="G488">
        <v>324110</v>
      </c>
      <c r="H488" t="s">
        <v>1338</v>
      </c>
      <c r="I488" t="s">
        <v>1339</v>
      </c>
      <c r="J488" t="s">
        <v>1340</v>
      </c>
      <c r="K488" t="s">
        <v>944</v>
      </c>
      <c r="L488">
        <v>74107</v>
      </c>
      <c r="M488" s="63" t="str">
        <f>_xlfn.TEXTJOIN(", ", TRUE, BU488:DV488)</f>
        <v>89. PRODUCE THE CHEMICAL, 91. ON-SITE USE OF THE CHEMICAL, 93. AS A BYPRODUCT, 95. USED AS A REACTANT, 101. ADDED AS A FORMULATION COMPONENT, 115. REPACKAGING, 133. ANCILLARY OR OTHER USE</v>
      </c>
      <c r="N488" s="26" t="s">
        <v>123</v>
      </c>
      <c r="O488" s="26" t="s">
        <v>124</v>
      </c>
      <c r="P488">
        <v>5</v>
      </c>
      <c r="Q488">
        <v>250</v>
      </c>
      <c r="R488">
        <v>255</v>
      </c>
      <c r="S488" s="26" t="s">
        <v>1940</v>
      </c>
      <c r="T488" s="26" t="s">
        <v>1941</v>
      </c>
      <c r="U488" s="26" t="s">
        <v>1940</v>
      </c>
      <c r="V488" s="26" t="s">
        <v>1941</v>
      </c>
      <c r="W488" s="26" t="s">
        <v>1940</v>
      </c>
      <c r="X488" s="26" t="s">
        <v>1941</v>
      </c>
      <c r="Y488" s="26" t="s">
        <v>1940</v>
      </c>
      <c r="AE488" s="26" t="s">
        <v>1940</v>
      </c>
      <c r="AR488" s="26" t="s">
        <v>1941</v>
      </c>
      <c r="AS488" s="26" t="s">
        <v>1940</v>
      </c>
      <c r="AT488" s="26" t="s">
        <v>1941</v>
      </c>
      <c r="AV488" s="26" t="s">
        <v>1941</v>
      </c>
      <c r="BD488" s="26" t="s">
        <v>1941</v>
      </c>
      <c r="BK488" s="26" t="s">
        <v>1940</v>
      </c>
      <c r="BU488" s="26" t="str">
        <f t="shared" si="444"/>
        <v>89. PRODUCE THE CHEMICAL</v>
      </c>
      <c r="BV488" s="26" t="str">
        <f t="shared" si="445"/>
        <v/>
      </c>
      <c r="BW488" s="26" t="str">
        <f t="shared" si="446"/>
        <v>91. ON-SITE USE OF THE CHEMICAL</v>
      </c>
      <c r="BX488" s="26" t="str">
        <f t="shared" si="447"/>
        <v/>
      </c>
      <c r="BY488" s="26" t="str">
        <f t="shared" si="448"/>
        <v>93. AS A BYPRODUCT</v>
      </c>
      <c r="BZ488" s="26" t="str">
        <f t="shared" si="449"/>
        <v/>
      </c>
      <c r="CA488" s="26" t="str">
        <f t="shared" si="450"/>
        <v>95. USED AS A REACTANT</v>
      </c>
      <c r="CB488" s="26" t="str">
        <f t="shared" si="451"/>
        <v/>
      </c>
      <c r="CC488" s="26" t="str">
        <f t="shared" si="452"/>
        <v/>
      </c>
      <c r="CD488" s="26" t="str">
        <f t="shared" si="453"/>
        <v/>
      </c>
      <c r="CE488" s="26" t="str">
        <f t="shared" si="454"/>
        <v/>
      </c>
      <c r="CF488" s="26" t="str">
        <f t="shared" si="455"/>
        <v/>
      </c>
      <c r="CG488" s="26" t="str">
        <f t="shared" si="456"/>
        <v>101. ADDED AS A FORMULATION COMPONENT</v>
      </c>
      <c r="CH488" s="26" t="str">
        <f t="shared" si="457"/>
        <v/>
      </c>
      <c r="CI488" s="26" t="str">
        <f t="shared" si="458"/>
        <v/>
      </c>
      <c r="CJ488" s="26" t="str">
        <f t="shared" si="459"/>
        <v/>
      </c>
      <c r="CK488" s="26" t="str">
        <f t="shared" si="460"/>
        <v/>
      </c>
      <c r="CL488" s="26" t="str">
        <f t="shared" si="461"/>
        <v/>
      </c>
      <c r="CM488" s="26" t="str">
        <f t="shared" si="462"/>
        <v/>
      </c>
      <c r="CN488" s="26" t="str">
        <f t="shared" si="463"/>
        <v/>
      </c>
      <c r="CO488" s="26" t="str">
        <f t="shared" si="464"/>
        <v/>
      </c>
      <c r="CP488" s="26" t="str">
        <f t="shared" si="465"/>
        <v/>
      </c>
      <c r="CQ488" s="26" t="str">
        <f t="shared" si="466"/>
        <v/>
      </c>
      <c r="CR488" s="26" t="str">
        <f t="shared" si="467"/>
        <v/>
      </c>
      <c r="CS488" s="26" t="str">
        <f t="shared" si="468"/>
        <v/>
      </c>
      <c r="CT488" s="26" t="str">
        <f t="shared" si="469"/>
        <v/>
      </c>
      <c r="CU488" s="26" t="str">
        <f t="shared" si="470"/>
        <v>115. REPACKAGING</v>
      </c>
      <c r="CV488" s="26" t="str">
        <f t="shared" si="471"/>
        <v/>
      </c>
      <c r="CW488" s="26" t="str">
        <f t="shared" si="472"/>
        <v/>
      </c>
      <c r="CX488" s="26" t="str">
        <f t="shared" si="473"/>
        <v/>
      </c>
      <c r="CY488" s="26" t="str">
        <f t="shared" si="474"/>
        <v/>
      </c>
      <c r="CZ488" s="26" t="str">
        <f t="shared" si="475"/>
        <v/>
      </c>
      <c r="DA488" s="26" t="str">
        <f t="shared" si="476"/>
        <v/>
      </c>
      <c r="DB488" s="26" t="str">
        <f t="shared" si="477"/>
        <v/>
      </c>
      <c r="DC488" s="26" t="str">
        <f t="shared" si="478"/>
        <v/>
      </c>
      <c r="DD488" s="26" t="str">
        <f t="shared" si="479"/>
        <v/>
      </c>
      <c r="DE488" s="26" t="str">
        <f t="shared" si="480"/>
        <v/>
      </c>
      <c r="DF488" s="26" t="str">
        <f t="shared" si="481"/>
        <v/>
      </c>
      <c r="DG488" s="26" t="str">
        <f t="shared" si="482"/>
        <v/>
      </c>
      <c r="DH488" s="26" t="str">
        <f t="shared" si="483"/>
        <v/>
      </c>
      <c r="DI488" s="26" t="str">
        <f t="shared" si="484"/>
        <v/>
      </c>
      <c r="DJ488" s="26" t="str">
        <f t="shared" si="485"/>
        <v/>
      </c>
      <c r="DK488" s="26" t="str">
        <f t="shared" si="486"/>
        <v/>
      </c>
      <c r="DL488" s="26" t="str">
        <f t="shared" si="487"/>
        <v/>
      </c>
      <c r="DM488" s="26" t="str">
        <f t="shared" si="488"/>
        <v>133. ANCILLARY OR OTHER USE</v>
      </c>
      <c r="DN488" s="26" t="str">
        <f t="shared" si="489"/>
        <v/>
      </c>
      <c r="DO488" s="26" t="str">
        <f t="shared" si="490"/>
        <v/>
      </c>
      <c r="DP488" s="26" t="str">
        <f t="shared" si="491"/>
        <v/>
      </c>
      <c r="DQ488" s="26" t="str">
        <f t="shared" si="492"/>
        <v/>
      </c>
      <c r="DR488" s="26" t="str">
        <f t="shared" si="493"/>
        <v/>
      </c>
      <c r="DS488" s="26" t="str">
        <f t="shared" si="494"/>
        <v/>
      </c>
      <c r="DT488" s="26" t="str">
        <f t="shared" si="495"/>
        <v/>
      </c>
      <c r="DU488" s="26" t="str">
        <f t="shared" si="496"/>
        <v/>
      </c>
      <c r="DV488" s="26" t="str">
        <f t="shared" si="497"/>
        <v/>
      </c>
    </row>
    <row r="489" spans="1:126" ht="129.6" customHeight="1" x14ac:dyDescent="0.25">
      <c r="A489" t="s">
        <v>1942</v>
      </c>
      <c r="B489">
        <v>2018</v>
      </c>
      <c r="C489" t="s">
        <v>2046</v>
      </c>
      <c r="D489">
        <v>106990</v>
      </c>
      <c r="E489" s="19">
        <v>1318218477432</v>
      </c>
      <c r="F489" t="s">
        <v>1337</v>
      </c>
      <c r="G489">
        <v>324110</v>
      </c>
      <c r="H489" t="s">
        <v>1338</v>
      </c>
      <c r="I489" t="s">
        <v>1339</v>
      </c>
      <c r="J489" t="s">
        <v>1340</v>
      </c>
      <c r="K489" t="s">
        <v>944</v>
      </c>
      <c r="L489">
        <v>74107</v>
      </c>
      <c r="M489" s="63" t="str">
        <f t="shared" si="443"/>
        <v>89. PRODUCE THE CHEMICAL, 91. ON-SITE USE OF THE CHEMICAL, 93. AS A BYPRODUCT, 95. USED AS A REACTANT, 96. P101  FEEDSTOCKS, 98. P103  INTERMEDIATES, 101. ADDED AS A FORMULATION COMPONENT, 113. P299  OTHER, 115. REPACKAGING, 133. ANCILLARY OR OTHER USE, 137. Z304  FUEL</v>
      </c>
      <c r="N489" s="26" t="s">
        <v>123</v>
      </c>
      <c r="O489" s="26" t="s">
        <v>124</v>
      </c>
      <c r="P489">
        <v>5</v>
      </c>
      <c r="Q489">
        <v>5</v>
      </c>
      <c r="R489">
        <v>10</v>
      </c>
      <c r="S489" s="26" t="s">
        <v>1940</v>
      </c>
      <c r="T489" s="26" t="s">
        <v>1941</v>
      </c>
      <c r="U489" s="26" t="s">
        <v>1940</v>
      </c>
      <c r="V489" s="26" t="s">
        <v>1941</v>
      </c>
      <c r="W489" s="26" t="s">
        <v>1940</v>
      </c>
      <c r="X489" s="26" t="s">
        <v>1941</v>
      </c>
      <c r="Y489" s="26" t="s">
        <v>1940</v>
      </c>
      <c r="Z489" s="26" t="s">
        <v>1940</v>
      </c>
      <c r="AA489" s="26" t="s">
        <v>1941</v>
      </c>
      <c r="AB489" s="26" t="s">
        <v>1940</v>
      </c>
      <c r="AC489" s="26" t="s">
        <v>1941</v>
      </c>
      <c r="AD489" s="26" t="s">
        <v>1941</v>
      </c>
      <c r="AE489" s="26" t="s">
        <v>1940</v>
      </c>
      <c r="AF489" s="26" t="s">
        <v>1941</v>
      </c>
      <c r="AG489" s="26" t="s">
        <v>1941</v>
      </c>
      <c r="AH489" s="26" t="s">
        <v>1941</v>
      </c>
      <c r="AI489" s="26" t="s">
        <v>1941</v>
      </c>
      <c r="AJ489" s="26" t="s">
        <v>1941</v>
      </c>
      <c r="AK489" s="26" t="s">
        <v>1941</v>
      </c>
      <c r="AL489" s="26" t="s">
        <v>1941</v>
      </c>
      <c r="AM489" s="26" t="s">
        <v>1941</v>
      </c>
      <c r="AN489" s="26" t="s">
        <v>1941</v>
      </c>
      <c r="AO489" s="26" t="s">
        <v>1941</v>
      </c>
      <c r="AP489" s="26" t="s">
        <v>1941</v>
      </c>
      <c r="AQ489" s="26" t="s">
        <v>1940</v>
      </c>
      <c r="AR489" s="26" t="s">
        <v>1941</v>
      </c>
      <c r="AS489" s="26" t="s">
        <v>1940</v>
      </c>
      <c r="AT489" s="26" t="s">
        <v>1941</v>
      </c>
      <c r="AU489" s="26" t="s">
        <v>1941</v>
      </c>
      <c r="AV489" s="26" t="s">
        <v>1941</v>
      </c>
      <c r="AW489" s="26" t="s">
        <v>1941</v>
      </c>
      <c r="AX489" s="26" t="s">
        <v>1941</v>
      </c>
      <c r="AY489" s="26" t="s">
        <v>1941</v>
      </c>
      <c r="AZ489" s="26" t="s">
        <v>1941</v>
      </c>
      <c r="BA489" s="26" t="s">
        <v>1941</v>
      </c>
      <c r="BB489" s="26" t="s">
        <v>1941</v>
      </c>
      <c r="BC489" s="26" t="s">
        <v>1941</v>
      </c>
      <c r="BD489" s="26" t="s">
        <v>1941</v>
      </c>
      <c r="BE489" s="26" t="s">
        <v>1941</v>
      </c>
      <c r="BF489" s="26" t="s">
        <v>1941</v>
      </c>
      <c r="BG489" s="26" t="s">
        <v>1941</v>
      </c>
      <c r="BH489" s="26" t="s">
        <v>1941</v>
      </c>
      <c r="BI489" s="26" t="s">
        <v>1941</v>
      </c>
      <c r="BJ489" s="26" t="s">
        <v>1941</v>
      </c>
      <c r="BK489" s="26" t="s">
        <v>1940</v>
      </c>
      <c r="BL489" s="26" t="s">
        <v>1941</v>
      </c>
      <c r="BM489" s="26" t="s">
        <v>1941</v>
      </c>
      <c r="BN489" s="26" t="s">
        <v>1941</v>
      </c>
      <c r="BO489" s="26" t="s">
        <v>1940</v>
      </c>
      <c r="BP489" s="26" t="s">
        <v>1941</v>
      </c>
      <c r="BQ489" s="26" t="s">
        <v>1941</v>
      </c>
      <c r="BR489" s="26" t="s">
        <v>1941</v>
      </c>
      <c r="BS489" s="26" t="s">
        <v>1941</v>
      </c>
      <c r="BT489" s="26" t="s">
        <v>1941</v>
      </c>
      <c r="BU489" s="26" t="str">
        <f t="shared" si="444"/>
        <v>89. PRODUCE THE CHEMICAL</v>
      </c>
      <c r="BV489" s="26" t="str">
        <f t="shared" si="445"/>
        <v/>
      </c>
      <c r="BW489" s="26" t="str">
        <f t="shared" si="446"/>
        <v>91. ON-SITE USE OF THE CHEMICAL</v>
      </c>
      <c r="BX489" s="26" t="str">
        <f t="shared" si="447"/>
        <v/>
      </c>
      <c r="BY489" s="26" t="str">
        <f t="shared" si="448"/>
        <v>93. AS A BYPRODUCT</v>
      </c>
      <c r="BZ489" s="26" t="str">
        <f t="shared" si="449"/>
        <v/>
      </c>
      <c r="CA489" s="26" t="str">
        <f t="shared" si="450"/>
        <v>95. USED AS A REACTANT</v>
      </c>
      <c r="CB489" s="26" t="str">
        <f t="shared" si="451"/>
        <v>96. P101  FEEDSTOCKS</v>
      </c>
      <c r="CC489" s="26" t="str">
        <f t="shared" si="452"/>
        <v/>
      </c>
      <c r="CD489" s="26" t="str">
        <f t="shared" si="453"/>
        <v>98. P103  INTERMEDIATES</v>
      </c>
      <c r="CE489" s="26" t="str">
        <f t="shared" si="454"/>
        <v/>
      </c>
      <c r="CF489" s="26" t="str">
        <f t="shared" si="455"/>
        <v/>
      </c>
      <c r="CG489" s="26" t="str">
        <f t="shared" si="456"/>
        <v>101. ADDED AS A FORMULATION COMPONENT</v>
      </c>
      <c r="CH489" s="26" t="str">
        <f t="shared" si="457"/>
        <v/>
      </c>
      <c r="CI489" s="26" t="str">
        <f t="shared" si="458"/>
        <v/>
      </c>
      <c r="CJ489" s="26" t="str">
        <f t="shared" si="459"/>
        <v/>
      </c>
      <c r="CK489" s="26" t="str">
        <f t="shared" si="460"/>
        <v/>
      </c>
      <c r="CL489" s="26" t="str">
        <f t="shared" si="461"/>
        <v/>
      </c>
      <c r="CM489" s="26" t="str">
        <f t="shared" si="462"/>
        <v/>
      </c>
      <c r="CN489" s="26" t="str">
        <f t="shared" si="463"/>
        <v/>
      </c>
      <c r="CO489" s="26" t="str">
        <f t="shared" si="464"/>
        <v/>
      </c>
      <c r="CP489" s="26" t="str">
        <f t="shared" si="465"/>
        <v/>
      </c>
      <c r="CQ489" s="26" t="str">
        <f t="shared" si="466"/>
        <v/>
      </c>
      <c r="CR489" s="26" t="str">
        <f t="shared" si="467"/>
        <v/>
      </c>
      <c r="CS489" s="26" t="str">
        <f t="shared" si="468"/>
        <v>113. P299  OTHER</v>
      </c>
      <c r="CT489" s="26" t="str">
        <f t="shared" si="469"/>
        <v/>
      </c>
      <c r="CU489" s="26" t="str">
        <f t="shared" si="470"/>
        <v>115. REPACKAGING</v>
      </c>
      <c r="CV489" s="26" t="str">
        <f t="shared" si="471"/>
        <v/>
      </c>
      <c r="CW489" s="26" t="str">
        <f t="shared" si="472"/>
        <v/>
      </c>
      <c r="CX489" s="26" t="str">
        <f t="shared" si="473"/>
        <v/>
      </c>
      <c r="CY489" s="26" t="str">
        <f t="shared" si="474"/>
        <v/>
      </c>
      <c r="CZ489" s="26" t="str">
        <f t="shared" si="475"/>
        <v/>
      </c>
      <c r="DA489" s="26" t="str">
        <f t="shared" si="476"/>
        <v/>
      </c>
      <c r="DB489" s="26" t="str">
        <f t="shared" si="477"/>
        <v/>
      </c>
      <c r="DC489" s="26" t="str">
        <f t="shared" si="478"/>
        <v/>
      </c>
      <c r="DD489" s="26" t="str">
        <f t="shared" si="479"/>
        <v/>
      </c>
      <c r="DE489" s="26" t="str">
        <f t="shared" si="480"/>
        <v/>
      </c>
      <c r="DF489" s="26" t="str">
        <f t="shared" si="481"/>
        <v/>
      </c>
      <c r="DG489" s="26" t="str">
        <f t="shared" si="482"/>
        <v/>
      </c>
      <c r="DH489" s="26" t="str">
        <f t="shared" si="483"/>
        <v/>
      </c>
      <c r="DI489" s="26" t="str">
        <f t="shared" si="484"/>
        <v/>
      </c>
      <c r="DJ489" s="26" t="str">
        <f t="shared" si="485"/>
        <v/>
      </c>
      <c r="DK489" s="26" t="str">
        <f t="shared" si="486"/>
        <v/>
      </c>
      <c r="DL489" s="26" t="str">
        <f t="shared" si="487"/>
        <v/>
      </c>
      <c r="DM489" s="26" t="str">
        <f t="shared" si="488"/>
        <v>133. ANCILLARY OR OTHER USE</v>
      </c>
      <c r="DN489" s="26" t="str">
        <f t="shared" si="489"/>
        <v/>
      </c>
      <c r="DO489" s="26" t="str">
        <f t="shared" si="490"/>
        <v/>
      </c>
      <c r="DP489" s="26" t="str">
        <f t="shared" si="491"/>
        <v/>
      </c>
      <c r="DQ489" s="26" t="str">
        <f t="shared" si="492"/>
        <v>137. Z304  FUEL</v>
      </c>
      <c r="DR489" s="26" t="str">
        <f t="shared" si="493"/>
        <v/>
      </c>
      <c r="DS489" s="26" t="str">
        <f t="shared" si="494"/>
        <v/>
      </c>
      <c r="DT489" s="26" t="str">
        <f t="shared" si="495"/>
        <v/>
      </c>
      <c r="DU489" s="26" t="str">
        <f t="shared" si="496"/>
        <v/>
      </c>
      <c r="DV489" s="26" t="str">
        <f t="shared" si="497"/>
        <v/>
      </c>
    </row>
    <row r="490" spans="1:126" ht="117.6" customHeight="1" x14ac:dyDescent="0.25">
      <c r="A490" t="s">
        <v>1942</v>
      </c>
      <c r="B490">
        <v>2019</v>
      </c>
      <c r="C490" t="s">
        <v>2046</v>
      </c>
      <c r="D490">
        <v>106990</v>
      </c>
      <c r="E490" s="19">
        <v>1319218477507</v>
      </c>
      <c r="F490" t="s">
        <v>1337</v>
      </c>
      <c r="G490">
        <v>324110</v>
      </c>
      <c r="H490" t="s">
        <v>1338</v>
      </c>
      <c r="I490" t="s">
        <v>1339</v>
      </c>
      <c r="J490" t="s">
        <v>1340</v>
      </c>
      <c r="K490" t="s">
        <v>944</v>
      </c>
      <c r="L490">
        <v>74107</v>
      </c>
      <c r="M490" s="63" t="str">
        <f t="shared" si="443"/>
        <v>89. PRODUCE THE CHEMICAL, 91. ON-SITE USE OF THE CHEMICAL, 93. AS A BYPRODUCT, 95. USED AS A REACTANT, 96. P101  FEEDSTOCKS, 101. ADDED AS A FORMULATION COMPONENT, 113. P299  OTHER, 115. REPACKAGING, 133. ANCILLARY OR OTHER USE, 137. Z304  FUEL</v>
      </c>
      <c r="N490" s="26" t="s">
        <v>123</v>
      </c>
      <c r="O490" s="26" t="s">
        <v>124</v>
      </c>
      <c r="P490">
        <v>5</v>
      </c>
      <c r="Q490">
        <v>0</v>
      </c>
      <c r="R490">
        <v>5</v>
      </c>
      <c r="S490" s="26" t="s">
        <v>1940</v>
      </c>
      <c r="T490" s="26" t="s">
        <v>1941</v>
      </c>
      <c r="U490" s="26" t="s">
        <v>1940</v>
      </c>
      <c r="V490" s="26" t="s">
        <v>1941</v>
      </c>
      <c r="W490" s="26" t="s">
        <v>1940</v>
      </c>
      <c r="X490" s="26" t="s">
        <v>1941</v>
      </c>
      <c r="Y490" s="26" t="s">
        <v>1940</v>
      </c>
      <c r="Z490" s="26" t="s">
        <v>1940</v>
      </c>
      <c r="AA490" s="26" t="s">
        <v>1941</v>
      </c>
      <c r="AB490" s="26" t="s">
        <v>1941</v>
      </c>
      <c r="AC490" s="26" t="s">
        <v>1941</v>
      </c>
      <c r="AD490" s="26" t="s">
        <v>1941</v>
      </c>
      <c r="AE490" s="26" t="s">
        <v>1940</v>
      </c>
      <c r="AF490" s="26" t="s">
        <v>1941</v>
      </c>
      <c r="AG490" s="26" t="s">
        <v>1941</v>
      </c>
      <c r="AH490" s="26" t="s">
        <v>1941</v>
      </c>
      <c r="AI490" s="26" t="s">
        <v>1941</v>
      </c>
      <c r="AJ490" s="26" t="s">
        <v>1941</v>
      </c>
      <c r="AK490" s="26" t="s">
        <v>1941</v>
      </c>
      <c r="AL490" s="26" t="s">
        <v>1941</v>
      </c>
      <c r="AM490" s="26" t="s">
        <v>1941</v>
      </c>
      <c r="AN490" s="26" t="s">
        <v>1941</v>
      </c>
      <c r="AO490" s="26" t="s">
        <v>1941</v>
      </c>
      <c r="AP490" s="26" t="s">
        <v>1941</v>
      </c>
      <c r="AQ490" s="26" t="s">
        <v>1940</v>
      </c>
      <c r="AR490" s="26" t="s">
        <v>1941</v>
      </c>
      <c r="AS490" s="26" t="s">
        <v>1940</v>
      </c>
      <c r="AT490" s="26" t="s">
        <v>1941</v>
      </c>
      <c r="AU490" s="26" t="s">
        <v>1941</v>
      </c>
      <c r="AV490" s="26" t="s">
        <v>1941</v>
      </c>
      <c r="AW490" s="26" t="s">
        <v>1941</v>
      </c>
      <c r="AX490" s="26" t="s">
        <v>1941</v>
      </c>
      <c r="AY490" s="26" t="s">
        <v>1941</v>
      </c>
      <c r="AZ490" s="26" t="s">
        <v>1941</v>
      </c>
      <c r="BA490" s="26" t="s">
        <v>1941</v>
      </c>
      <c r="BB490" s="26" t="s">
        <v>1941</v>
      </c>
      <c r="BC490" s="26" t="s">
        <v>1941</v>
      </c>
      <c r="BD490" s="26" t="s">
        <v>1941</v>
      </c>
      <c r="BE490" s="26" t="s">
        <v>1941</v>
      </c>
      <c r="BF490" s="26" t="s">
        <v>1941</v>
      </c>
      <c r="BG490" s="26" t="s">
        <v>1941</v>
      </c>
      <c r="BH490" s="26" t="s">
        <v>1941</v>
      </c>
      <c r="BI490" s="26" t="s">
        <v>1941</v>
      </c>
      <c r="BJ490" s="26" t="s">
        <v>1941</v>
      </c>
      <c r="BK490" s="26" t="s">
        <v>1940</v>
      </c>
      <c r="BL490" s="26" t="s">
        <v>1941</v>
      </c>
      <c r="BM490" s="26" t="s">
        <v>1941</v>
      </c>
      <c r="BN490" s="26" t="s">
        <v>1941</v>
      </c>
      <c r="BO490" s="26" t="s">
        <v>1940</v>
      </c>
      <c r="BP490" s="26" t="s">
        <v>1941</v>
      </c>
      <c r="BQ490" s="26" t="s">
        <v>1941</v>
      </c>
      <c r="BR490" s="26" t="s">
        <v>1941</v>
      </c>
      <c r="BS490" s="26" t="s">
        <v>1941</v>
      </c>
      <c r="BT490" s="26" t="s">
        <v>1941</v>
      </c>
      <c r="BU490" s="26" t="str">
        <f t="shared" si="444"/>
        <v>89. PRODUCE THE CHEMICAL</v>
      </c>
      <c r="BV490" s="26" t="str">
        <f t="shared" si="445"/>
        <v/>
      </c>
      <c r="BW490" s="26" t="str">
        <f t="shared" si="446"/>
        <v>91. ON-SITE USE OF THE CHEMICAL</v>
      </c>
      <c r="BX490" s="26" t="str">
        <f t="shared" si="447"/>
        <v/>
      </c>
      <c r="BY490" s="26" t="str">
        <f t="shared" si="448"/>
        <v>93. AS A BYPRODUCT</v>
      </c>
      <c r="BZ490" s="26" t="str">
        <f t="shared" si="449"/>
        <v/>
      </c>
      <c r="CA490" s="26" t="str">
        <f t="shared" si="450"/>
        <v>95. USED AS A REACTANT</v>
      </c>
      <c r="CB490" s="26" t="str">
        <f t="shared" si="451"/>
        <v>96. P101  FEEDSTOCKS</v>
      </c>
      <c r="CC490" s="26" t="str">
        <f t="shared" si="452"/>
        <v/>
      </c>
      <c r="CD490" s="26" t="str">
        <f t="shared" si="453"/>
        <v/>
      </c>
      <c r="CE490" s="26" t="str">
        <f t="shared" si="454"/>
        <v/>
      </c>
      <c r="CF490" s="26" t="str">
        <f t="shared" si="455"/>
        <v/>
      </c>
      <c r="CG490" s="26" t="str">
        <f t="shared" si="456"/>
        <v>101. ADDED AS A FORMULATION COMPONENT</v>
      </c>
      <c r="CH490" s="26" t="str">
        <f t="shared" si="457"/>
        <v/>
      </c>
      <c r="CI490" s="26" t="str">
        <f t="shared" si="458"/>
        <v/>
      </c>
      <c r="CJ490" s="26" t="str">
        <f t="shared" si="459"/>
        <v/>
      </c>
      <c r="CK490" s="26" t="str">
        <f t="shared" si="460"/>
        <v/>
      </c>
      <c r="CL490" s="26" t="str">
        <f t="shared" si="461"/>
        <v/>
      </c>
      <c r="CM490" s="26" t="str">
        <f t="shared" si="462"/>
        <v/>
      </c>
      <c r="CN490" s="26" t="str">
        <f t="shared" si="463"/>
        <v/>
      </c>
      <c r="CO490" s="26" t="str">
        <f t="shared" si="464"/>
        <v/>
      </c>
      <c r="CP490" s="26" t="str">
        <f t="shared" si="465"/>
        <v/>
      </c>
      <c r="CQ490" s="26" t="str">
        <f t="shared" si="466"/>
        <v/>
      </c>
      <c r="CR490" s="26" t="str">
        <f t="shared" si="467"/>
        <v/>
      </c>
      <c r="CS490" s="26" t="str">
        <f t="shared" si="468"/>
        <v>113. P299  OTHER</v>
      </c>
      <c r="CT490" s="26" t="str">
        <f t="shared" si="469"/>
        <v/>
      </c>
      <c r="CU490" s="26" t="str">
        <f t="shared" si="470"/>
        <v>115. REPACKAGING</v>
      </c>
      <c r="CV490" s="26" t="str">
        <f t="shared" si="471"/>
        <v/>
      </c>
      <c r="CW490" s="26" t="str">
        <f t="shared" si="472"/>
        <v/>
      </c>
      <c r="CX490" s="26" t="str">
        <f t="shared" si="473"/>
        <v/>
      </c>
      <c r="CY490" s="26" t="str">
        <f t="shared" si="474"/>
        <v/>
      </c>
      <c r="CZ490" s="26" t="str">
        <f t="shared" si="475"/>
        <v/>
      </c>
      <c r="DA490" s="26" t="str">
        <f t="shared" si="476"/>
        <v/>
      </c>
      <c r="DB490" s="26" t="str">
        <f t="shared" si="477"/>
        <v/>
      </c>
      <c r="DC490" s="26" t="str">
        <f t="shared" si="478"/>
        <v/>
      </c>
      <c r="DD490" s="26" t="str">
        <f t="shared" si="479"/>
        <v/>
      </c>
      <c r="DE490" s="26" t="str">
        <f t="shared" si="480"/>
        <v/>
      </c>
      <c r="DF490" s="26" t="str">
        <f t="shared" si="481"/>
        <v/>
      </c>
      <c r="DG490" s="26" t="str">
        <f t="shared" si="482"/>
        <v/>
      </c>
      <c r="DH490" s="26" t="str">
        <f t="shared" si="483"/>
        <v/>
      </c>
      <c r="DI490" s="26" t="str">
        <f t="shared" si="484"/>
        <v/>
      </c>
      <c r="DJ490" s="26" t="str">
        <f t="shared" si="485"/>
        <v/>
      </c>
      <c r="DK490" s="26" t="str">
        <f t="shared" si="486"/>
        <v/>
      </c>
      <c r="DL490" s="26" t="str">
        <f t="shared" si="487"/>
        <v/>
      </c>
      <c r="DM490" s="26" t="str">
        <f t="shared" si="488"/>
        <v>133. ANCILLARY OR OTHER USE</v>
      </c>
      <c r="DN490" s="26" t="str">
        <f t="shared" si="489"/>
        <v/>
      </c>
      <c r="DO490" s="26" t="str">
        <f t="shared" si="490"/>
        <v/>
      </c>
      <c r="DP490" s="26" t="str">
        <f t="shared" si="491"/>
        <v/>
      </c>
      <c r="DQ490" s="26" t="str">
        <f t="shared" si="492"/>
        <v>137. Z304  FUEL</v>
      </c>
      <c r="DR490" s="26" t="str">
        <f t="shared" si="493"/>
        <v/>
      </c>
      <c r="DS490" s="26" t="str">
        <f t="shared" si="494"/>
        <v/>
      </c>
      <c r="DT490" s="26" t="str">
        <f t="shared" si="495"/>
        <v/>
      </c>
      <c r="DU490" s="26" t="str">
        <f t="shared" si="496"/>
        <v/>
      </c>
      <c r="DV490" s="26" t="str">
        <f t="shared" si="497"/>
        <v/>
      </c>
    </row>
    <row r="491" spans="1:126" ht="75" x14ac:dyDescent="0.25">
      <c r="A491" t="s">
        <v>1942</v>
      </c>
      <c r="B491">
        <v>2020</v>
      </c>
      <c r="C491" t="s">
        <v>2046</v>
      </c>
      <c r="D491">
        <v>106990</v>
      </c>
      <c r="E491" s="19">
        <v>1320219383736</v>
      </c>
      <c r="F491" t="s">
        <v>1337</v>
      </c>
      <c r="G491">
        <v>324110</v>
      </c>
      <c r="H491" t="s">
        <v>1338</v>
      </c>
      <c r="I491" t="s">
        <v>1339</v>
      </c>
      <c r="J491" t="s">
        <v>1340</v>
      </c>
      <c r="K491" t="s">
        <v>944</v>
      </c>
      <c r="L491">
        <v>74107</v>
      </c>
      <c r="M491" s="63" t="str">
        <f t="shared" si="443"/>
        <v>95. USED AS A REACTANT, 97. P102  RAW MATERIALS, 117. PROCESSED / RECYCLING</v>
      </c>
      <c r="N491" s="26" t="s">
        <v>123</v>
      </c>
      <c r="O491" s="26" t="s">
        <v>124</v>
      </c>
      <c r="P491">
        <v>5</v>
      </c>
      <c r="Q491">
        <v>0</v>
      </c>
      <c r="R491">
        <v>5</v>
      </c>
      <c r="S491" s="26" t="s">
        <v>1941</v>
      </c>
      <c r="T491" s="26" t="s">
        <v>1941</v>
      </c>
      <c r="U491" s="26" t="s">
        <v>1941</v>
      </c>
      <c r="V491" s="26" t="s">
        <v>1941</v>
      </c>
      <c r="W491" s="26" t="s">
        <v>1941</v>
      </c>
      <c r="X491" s="26" t="s">
        <v>1941</v>
      </c>
      <c r="Y491" s="26" t="s">
        <v>1940</v>
      </c>
      <c r="Z491" s="26" t="s">
        <v>1941</v>
      </c>
      <c r="AA491" s="26" t="s">
        <v>1940</v>
      </c>
      <c r="AB491" s="26" t="s">
        <v>1941</v>
      </c>
      <c r="AC491" s="26" t="s">
        <v>1941</v>
      </c>
      <c r="AD491" s="26" t="s">
        <v>1941</v>
      </c>
      <c r="AE491" s="26" t="s">
        <v>1941</v>
      </c>
      <c r="AF491" s="26" t="s">
        <v>1941</v>
      </c>
      <c r="AG491" s="26" t="s">
        <v>1941</v>
      </c>
      <c r="AH491" s="26" t="s">
        <v>1941</v>
      </c>
      <c r="AI491" s="26" t="s">
        <v>1941</v>
      </c>
      <c r="AJ491" s="26" t="s">
        <v>1941</v>
      </c>
      <c r="AK491" s="26" t="s">
        <v>1941</v>
      </c>
      <c r="AL491" s="26" t="s">
        <v>1941</v>
      </c>
      <c r="AM491" s="26" t="s">
        <v>1941</v>
      </c>
      <c r="AN491" s="26" t="s">
        <v>1941</v>
      </c>
      <c r="AO491" s="26" t="s">
        <v>1941</v>
      </c>
      <c r="AP491" s="26" t="s">
        <v>1941</v>
      </c>
      <c r="AQ491" s="26" t="s">
        <v>1941</v>
      </c>
      <c r="AR491" s="26" t="s">
        <v>1941</v>
      </c>
      <c r="AS491" s="26" t="s">
        <v>1941</v>
      </c>
      <c r="AT491" s="26" t="s">
        <v>1941</v>
      </c>
      <c r="AU491" s="26" t="s">
        <v>1940</v>
      </c>
      <c r="AV491" s="26" t="s">
        <v>1941</v>
      </c>
      <c r="AW491" s="26" t="s">
        <v>1941</v>
      </c>
      <c r="AX491" s="26" t="s">
        <v>1941</v>
      </c>
      <c r="AY491" s="26" t="s">
        <v>1941</v>
      </c>
      <c r="AZ491" s="26" t="s">
        <v>1941</v>
      </c>
      <c r="BA491" s="26" t="s">
        <v>1941</v>
      </c>
      <c r="BB491" s="26" t="s">
        <v>1941</v>
      </c>
      <c r="BC491" s="26" t="s">
        <v>1941</v>
      </c>
      <c r="BD491" s="26" t="s">
        <v>1941</v>
      </c>
      <c r="BE491" s="26" t="s">
        <v>1941</v>
      </c>
      <c r="BF491" s="26" t="s">
        <v>1941</v>
      </c>
      <c r="BG491" s="26" t="s">
        <v>1941</v>
      </c>
      <c r="BH491" s="26" t="s">
        <v>1941</v>
      </c>
      <c r="BI491" s="26" t="s">
        <v>1941</v>
      </c>
      <c r="BJ491" s="26" t="s">
        <v>1941</v>
      </c>
      <c r="BK491" s="26" t="s">
        <v>1941</v>
      </c>
      <c r="BL491" s="26" t="s">
        <v>1941</v>
      </c>
      <c r="BM491" s="26" t="s">
        <v>1941</v>
      </c>
      <c r="BN491" s="26" t="s">
        <v>1941</v>
      </c>
      <c r="BO491" s="26" t="s">
        <v>1941</v>
      </c>
      <c r="BP491" s="26" t="s">
        <v>1941</v>
      </c>
      <c r="BQ491" s="26" t="s">
        <v>1941</v>
      </c>
      <c r="BR491" s="26" t="s">
        <v>1941</v>
      </c>
      <c r="BS491" s="26" t="s">
        <v>1941</v>
      </c>
      <c r="BT491" s="26" t="s">
        <v>1941</v>
      </c>
      <c r="BU491" s="26" t="str">
        <f t="shared" si="444"/>
        <v/>
      </c>
      <c r="BV491" s="26" t="str">
        <f t="shared" si="445"/>
        <v/>
      </c>
      <c r="BW491" s="26" t="str">
        <f t="shared" si="446"/>
        <v/>
      </c>
      <c r="BX491" s="26" t="str">
        <f t="shared" si="447"/>
        <v/>
      </c>
      <c r="BY491" s="26" t="str">
        <f t="shared" si="448"/>
        <v/>
      </c>
      <c r="BZ491" s="26" t="str">
        <f t="shared" si="449"/>
        <v/>
      </c>
      <c r="CA491" s="26" t="str">
        <f t="shared" si="450"/>
        <v>95. USED AS A REACTANT</v>
      </c>
      <c r="CB491" s="26" t="str">
        <f t="shared" si="451"/>
        <v/>
      </c>
      <c r="CC491" s="26" t="str">
        <f t="shared" si="452"/>
        <v>97. P102  RAW MATERIALS</v>
      </c>
      <c r="CD491" s="26" t="str">
        <f t="shared" si="453"/>
        <v/>
      </c>
      <c r="CE491" s="26" t="str">
        <f t="shared" si="454"/>
        <v/>
      </c>
      <c r="CF491" s="26" t="str">
        <f t="shared" si="455"/>
        <v/>
      </c>
      <c r="CG491" s="26" t="str">
        <f t="shared" si="456"/>
        <v/>
      </c>
      <c r="CH491" s="26" t="str">
        <f t="shared" si="457"/>
        <v/>
      </c>
      <c r="CI491" s="26" t="str">
        <f t="shared" si="458"/>
        <v/>
      </c>
      <c r="CJ491" s="26" t="str">
        <f t="shared" si="459"/>
        <v/>
      </c>
      <c r="CK491" s="26" t="str">
        <f t="shared" si="460"/>
        <v/>
      </c>
      <c r="CL491" s="26" t="str">
        <f t="shared" si="461"/>
        <v/>
      </c>
      <c r="CM491" s="26" t="str">
        <f t="shared" si="462"/>
        <v/>
      </c>
      <c r="CN491" s="26" t="str">
        <f t="shared" si="463"/>
        <v/>
      </c>
      <c r="CO491" s="26" t="str">
        <f t="shared" si="464"/>
        <v/>
      </c>
      <c r="CP491" s="26" t="str">
        <f t="shared" si="465"/>
        <v/>
      </c>
      <c r="CQ491" s="26" t="str">
        <f t="shared" si="466"/>
        <v/>
      </c>
      <c r="CR491" s="26" t="str">
        <f t="shared" si="467"/>
        <v/>
      </c>
      <c r="CS491" s="26" t="str">
        <f t="shared" si="468"/>
        <v/>
      </c>
      <c r="CT491" s="26" t="str">
        <f t="shared" si="469"/>
        <v/>
      </c>
      <c r="CU491" s="26" t="str">
        <f t="shared" si="470"/>
        <v/>
      </c>
      <c r="CV491" s="26" t="str">
        <f t="shared" si="471"/>
        <v/>
      </c>
      <c r="CW491" s="26" t="str">
        <f t="shared" si="472"/>
        <v>117. PROCESSED / RECYCLING</v>
      </c>
      <c r="CX491" s="26" t="str">
        <f t="shared" si="473"/>
        <v/>
      </c>
      <c r="CY491" s="26" t="str">
        <f t="shared" si="474"/>
        <v/>
      </c>
      <c r="CZ491" s="26" t="str">
        <f t="shared" si="475"/>
        <v/>
      </c>
      <c r="DA491" s="26" t="str">
        <f t="shared" si="476"/>
        <v/>
      </c>
      <c r="DB491" s="26" t="str">
        <f t="shared" si="477"/>
        <v/>
      </c>
      <c r="DC491" s="26" t="str">
        <f t="shared" si="478"/>
        <v/>
      </c>
      <c r="DD491" s="26" t="str">
        <f t="shared" si="479"/>
        <v/>
      </c>
      <c r="DE491" s="26" t="str">
        <f t="shared" si="480"/>
        <v/>
      </c>
      <c r="DF491" s="26" t="str">
        <f t="shared" si="481"/>
        <v/>
      </c>
      <c r="DG491" s="26" t="str">
        <f t="shared" si="482"/>
        <v/>
      </c>
      <c r="DH491" s="26" t="str">
        <f t="shared" si="483"/>
        <v/>
      </c>
      <c r="DI491" s="26" t="str">
        <f t="shared" si="484"/>
        <v/>
      </c>
      <c r="DJ491" s="26" t="str">
        <f t="shared" si="485"/>
        <v/>
      </c>
      <c r="DK491" s="26" t="str">
        <f t="shared" si="486"/>
        <v/>
      </c>
      <c r="DL491" s="26" t="str">
        <f t="shared" si="487"/>
        <v/>
      </c>
      <c r="DM491" s="26" t="str">
        <f t="shared" si="488"/>
        <v/>
      </c>
      <c r="DN491" s="26" t="str">
        <f t="shared" si="489"/>
        <v/>
      </c>
      <c r="DO491" s="26" t="str">
        <f t="shared" si="490"/>
        <v/>
      </c>
      <c r="DP491" s="26" t="str">
        <f t="shared" si="491"/>
        <v/>
      </c>
      <c r="DQ491" s="26" t="str">
        <f t="shared" si="492"/>
        <v/>
      </c>
      <c r="DR491" s="26" t="str">
        <f t="shared" si="493"/>
        <v/>
      </c>
      <c r="DS491" s="26" t="str">
        <f t="shared" si="494"/>
        <v/>
      </c>
      <c r="DT491" s="26" t="str">
        <f t="shared" si="495"/>
        <v/>
      </c>
      <c r="DU491" s="26" t="str">
        <f t="shared" si="496"/>
        <v/>
      </c>
      <c r="DV491" s="26" t="str">
        <f t="shared" si="497"/>
        <v/>
      </c>
    </row>
    <row r="492" spans="1:126" ht="111.95" customHeight="1" x14ac:dyDescent="0.25">
      <c r="A492" t="s">
        <v>1942</v>
      </c>
      <c r="B492">
        <v>2021</v>
      </c>
      <c r="C492" t="s">
        <v>2046</v>
      </c>
      <c r="D492">
        <v>106990</v>
      </c>
      <c r="E492" s="19">
        <v>1321220519437</v>
      </c>
      <c r="F492" t="s">
        <v>1337</v>
      </c>
      <c r="G492">
        <v>324110</v>
      </c>
      <c r="H492" t="s">
        <v>1338</v>
      </c>
      <c r="I492" t="s">
        <v>1339</v>
      </c>
      <c r="J492" t="s">
        <v>1340</v>
      </c>
      <c r="K492" t="s">
        <v>944</v>
      </c>
      <c r="L492">
        <v>74107</v>
      </c>
      <c r="M492" s="63" t="str">
        <f t="shared" si="443"/>
        <v>89. PRODUCE THE CHEMICAL, 91. ON-SITE USE OF THE CHEMICAL, 93. AS A BYPRODUCT, 95. USED AS A REACTANT, 96. P101  FEEDSTOCKS, 101. ADDED AS A FORMULATION COMPONENT, 113. P299  OTHER, 115. REPACKAGING, 133. ANCILLARY OR OTHER USE, 137. Z304  FUEL</v>
      </c>
      <c r="N492" s="26" t="s">
        <v>123</v>
      </c>
      <c r="O492" s="26" t="s">
        <v>124</v>
      </c>
      <c r="P492">
        <v>3.4</v>
      </c>
      <c r="Q492">
        <v>0</v>
      </c>
      <c r="R492">
        <v>3.4</v>
      </c>
      <c r="S492" s="26" t="s">
        <v>1940</v>
      </c>
      <c r="T492" s="26" t="s">
        <v>1941</v>
      </c>
      <c r="U492" s="26" t="s">
        <v>1940</v>
      </c>
      <c r="V492" s="26" t="s">
        <v>1941</v>
      </c>
      <c r="W492" s="26" t="s">
        <v>1940</v>
      </c>
      <c r="X492" s="26" t="s">
        <v>1941</v>
      </c>
      <c r="Y492" s="26" t="s">
        <v>1940</v>
      </c>
      <c r="Z492" s="26" t="s">
        <v>1940</v>
      </c>
      <c r="AA492" s="26" t="s">
        <v>1941</v>
      </c>
      <c r="AB492" s="26" t="s">
        <v>1941</v>
      </c>
      <c r="AC492" s="26" t="s">
        <v>1941</v>
      </c>
      <c r="AD492" s="26" t="s">
        <v>1941</v>
      </c>
      <c r="AE492" s="26" t="s">
        <v>1940</v>
      </c>
      <c r="AF492" s="26" t="s">
        <v>1941</v>
      </c>
      <c r="AG492" s="26" t="s">
        <v>1941</v>
      </c>
      <c r="AH492" s="26" t="s">
        <v>1941</v>
      </c>
      <c r="AI492" s="26" t="s">
        <v>1941</v>
      </c>
      <c r="AJ492" s="26" t="s">
        <v>1941</v>
      </c>
      <c r="AK492" s="26" t="s">
        <v>1941</v>
      </c>
      <c r="AL492" s="26" t="s">
        <v>1941</v>
      </c>
      <c r="AM492" s="26" t="s">
        <v>1941</v>
      </c>
      <c r="AN492" s="26" t="s">
        <v>1941</v>
      </c>
      <c r="AO492" s="26" t="s">
        <v>1941</v>
      </c>
      <c r="AP492" s="26" t="s">
        <v>1941</v>
      </c>
      <c r="AQ492" s="26" t="s">
        <v>1940</v>
      </c>
      <c r="AR492" s="26" t="s">
        <v>1941</v>
      </c>
      <c r="AS492" s="26" t="s">
        <v>1940</v>
      </c>
      <c r="AT492" s="26" t="s">
        <v>1941</v>
      </c>
      <c r="AU492" s="26" t="s">
        <v>1941</v>
      </c>
      <c r="AV492" s="26" t="s">
        <v>1941</v>
      </c>
      <c r="AW492" s="26" t="s">
        <v>1941</v>
      </c>
      <c r="AX492" s="26" t="s">
        <v>1941</v>
      </c>
      <c r="AY492" s="26" t="s">
        <v>1941</v>
      </c>
      <c r="AZ492" s="26" t="s">
        <v>1941</v>
      </c>
      <c r="BA492" s="26" t="s">
        <v>1941</v>
      </c>
      <c r="BB492" s="26" t="s">
        <v>1941</v>
      </c>
      <c r="BC492" s="26" t="s">
        <v>1941</v>
      </c>
      <c r="BD492" s="26" t="s">
        <v>1941</v>
      </c>
      <c r="BE492" s="26" t="s">
        <v>1941</v>
      </c>
      <c r="BF492" s="26" t="s">
        <v>1941</v>
      </c>
      <c r="BG492" s="26" t="s">
        <v>1941</v>
      </c>
      <c r="BH492" s="26" t="s">
        <v>1941</v>
      </c>
      <c r="BI492" s="26" t="s">
        <v>1941</v>
      </c>
      <c r="BJ492" s="26" t="s">
        <v>1941</v>
      </c>
      <c r="BK492" s="26" t="s">
        <v>1940</v>
      </c>
      <c r="BL492" s="26" t="s">
        <v>1941</v>
      </c>
      <c r="BM492" s="26" t="s">
        <v>1941</v>
      </c>
      <c r="BN492" s="26" t="s">
        <v>1941</v>
      </c>
      <c r="BO492" s="26" t="s">
        <v>1940</v>
      </c>
      <c r="BP492" s="26" t="s">
        <v>1941</v>
      </c>
      <c r="BQ492" s="26" t="s">
        <v>1941</v>
      </c>
      <c r="BR492" s="26" t="s">
        <v>1941</v>
      </c>
      <c r="BS492" s="26" t="s">
        <v>1941</v>
      </c>
      <c r="BT492" s="26" t="s">
        <v>1941</v>
      </c>
      <c r="BU492" s="26" t="str">
        <f t="shared" si="444"/>
        <v>89. PRODUCE THE CHEMICAL</v>
      </c>
      <c r="BV492" s="26" t="str">
        <f t="shared" si="445"/>
        <v/>
      </c>
      <c r="BW492" s="26" t="str">
        <f t="shared" si="446"/>
        <v>91. ON-SITE USE OF THE CHEMICAL</v>
      </c>
      <c r="BX492" s="26" t="str">
        <f t="shared" si="447"/>
        <v/>
      </c>
      <c r="BY492" s="26" t="str">
        <f t="shared" si="448"/>
        <v>93. AS A BYPRODUCT</v>
      </c>
      <c r="BZ492" s="26" t="str">
        <f t="shared" si="449"/>
        <v/>
      </c>
      <c r="CA492" s="26" t="str">
        <f t="shared" si="450"/>
        <v>95. USED AS A REACTANT</v>
      </c>
      <c r="CB492" s="26" t="str">
        <f t="shared" si="451"/>
        <v>96. P101  FEEDSTOCKS</v>
      </c>
      <c r="CC492" s="26" t="str">
        <f t="shared" si="452"/>
        <v/>
      </c>
      <c r="CD492" s="26" t="str">
        <f t="shared" si="453"/>
        <v/>
      </c>
      <c r="CE492" s="26" t="str">
        <f t="shared" si="454"/>
        <v/>
      </c>
      <c r="CF492" s="26" t="str">
        <f t="shared" si="455"/>
        <v/>
      </c>
      <c r="CG492" s="26" t="str">
        <f t="shared" si="456"/>
        <v>101. ADDED AS A FORMULATION COMPONENT</v>
      </c>
      <c r="CH492" s="26" t="str">
        <f t="shared" si="457"/>
        <v/>
      </c>
      <c r="CI492" s="26" t="str">
        <f t="shared" si="458"/>
        <v/>
      </c>
      <c r="CJ492" s="26" t="str">
        <f t="shared" si="459"/>
        <v/>
      </c>
      <c r="CK492" s="26" t="str">
        <f t="shared" si="460"/>
        <v/>
      </c>
      <c r="CL492" s="26" t="str">
        <f t="shared" si="461"/>
        <v/>
      </c>
      <c r="CM492" s="26" t="str">
        <f t="shared" si="462"/>
        <v/>
      </c>
      <c r="CN492" s="26" t="str">
        <f t="shared" si="463"/>
        <v/>
      </c>
      <c r="CO492" s="26" t="str">
        <f t="shared" si="464"/>
        <v/>
      </c>
      <c r="CP492" s="26" t="str">
        <f t="shared" si="465"/>
        <v/>
      </c>
      <c r="CQ492" s="26" t="str">
        <f t="shared" si="466"/>
        <v/>
      </c>
      <c r="CR492" s="26" t="str">
        <f t="shared" si="467"/>
        <v/>
      </c>
      <c r="CS492" s="26" t="str">
        <f t="shared" si="468"/>
        <v>113. P299  OTHER</v>
      </c>
      <c r="CT492" s="26" t="str">
        <f t="shared" si="469"/>
        <v/>
      </c>
      <c r="CU492" s="26" t="str">
        <f t="shared" si="470"/>
        <v>115. REPACKAGING</v>
      </c>
      <c r="CV492" s="26" t="str">
        <f t="shared" si="471"/>
        <v/>
      </c>
      <c r="CW492" s="26" t="str">
        <f t="shared" si="472"/>
        <v/>
      </c>
      <c r="CX492" s="26" t="str">
        <f t="shared" si="473"/>
        <v/>
      </c>
      <c r="CY492" s="26" t="str">
        <f t="shared" si="474"/>
        <v/>
      </c>
      <c r="CZ492" s="26" t="str">
        <f t="shared" si="475"/>
        <v/>
      </c>
      <c r="DA492" s="26" t="str">
        <f t="shared" si="476"/>
        <v/>
      </c>
      <c r="DB492" s="26" t="str">
        <f t="shared" si="477"/>
        <v/>
      </c>
      <c r="DC492" s="26" t="str">
        <f t="shared" si="478"/>
        <v/>
      </c>
      <c r="DD492" s="26" t="str">
        <f t="shared" si="479"/>
        <v/>
      </c>
      <c r="DE492" s="26" t="str">
        <f t="shared" si="480"/>
        <v/>
      </c>
      <c r="DF492" s="26" t="str">
        <f t="shared" si="481"/>
        <v/>
      </c>
      <c r="DG492" s="26" t="str">
        <f t="shared" si="482"/>
        <v/>
      </c>
      <c r="DH492" s="26" t="str">
        <f t="shared" si="483"/>
        <v/>
      </c>
      <c r="DI492" s="26" t="str">
        <f t="shared" si="484"/>
        <v/>
      </c>
      <c r="DJ492" s="26" t="str">
        <f t="shared" si="485"/>
        <v/>
      </c>
      <c r="DK492" s="26" t="str">
        <f t="shared" si="486"/>
        <v/>
      </c>
      <c r="DL492" s="26" t="str">
        <f t="shared" si="487"/>
        <v/>
      </c>
      <c r="DM492" s="26" t="str">
        <f t="shared" si="488"/>
        <v>133. ANCILLARY OR OTHER USE</v>
      </c>
      <c r="DN492" s="26" t="str">
        <f t="shared" si="489"/>
        <v/>
      </c>
      <c r="DO492" s="26" t="str">
        <f t="shared" si="490"/>
        <v/>
      </c>
      <c r="DP492" s="26" t="str">
        <f t="shared" si="491"/>
        <v/>
      </c>
      <c r="DQ492" s="26" t="str">
        <f t="shared" si="492"/>
        <v>137. Z304  FUEL</v>
      </c>
      <c r="DR492" s="26" t="str">
        <f t="shared" si="493"/>
        <v/>
      </c>
      <c r="DS492" s="26" t="str">
        <f t="shared" si="494"/>
        <v/>
      </c>
      <c r="DT492" s="26" t="str">
        <f t="shared" si="495"/>
        <v/>
      </c>
      <c r="DU492" s="26" t="str">
        <f t="shared" si="496"/>
        <v/>
      </c>
      <c r="DV492" s="26" t="str">
        <f t="shared" si="497"/>
        <v/>
      </c>
    </row>
    <row r="493" spans="1:126" ht="75" x14ac:dyDescent="0.25">
      <c r="A493" t="s">
        <v>1942</v>
      </c>
      <c r="B493">
        <v>2016</v>
      </c>
      <c r="C493" t="s">
        <v>2046</v>
      </c>
      <c r="D493">
        <v>106990</v>
      </c>
      <c r="E493" s="19">
        <v>1316215494865</v>
      </c>
      <c r="F493" t="s">
        <v>633</v>
      </c>
      <c r="G493">
        <v>324110</v>
      </c>
      <c r="H493" t="s">
        <v>634</v>
      </c>
      <c r="I493" t="s">
        <v>635</v>
      </c>
      <c r="J493" t="s">
        <v>636</v>
      </c>
      <c r="K493" t="s">
        <v>286</v>
      </c>
      <c r="L493">
        <v>84087</v>
      </c>
      <c r="M493" s="26" t="str">
        <f t="shared" si="443"/>
        <v>89. PRODUCE THE CHEMICAL, 91. ON-SITE USE OF THE CHEMICAL, 95. USED AS A REACTANT, 101. ADDED AS A FORMULATION COMPONENT, 115. REPACKAGING, 133. ANCILLARY OR OTHER USE</v>
      </c>
      <c r="N493" s="26" t="s">
        <v>123</v>
      </c>
      <c r="O493" s="26" t="s">
        <v>124</v>
      </c>
      <c r="P493">
        <v>5</v>
      </c>
      <c r="Q493">
        <v>0</v>
      </c>
      <c r="R493">
        <v>5</v>
      </c>
      <c r="S493" s="26" t="s">
        <v>1940</v>
      </c>
      <c r="T493" s="26" t="s">
        <v>1941</v>
      </c>
      <c r="U493" s="26" t="s">
        <v>1940</v>
      </c>
      <c r="V493" s="26" t="s">
        <v>1941</v>
      </c>
      <c r="W493" s="26" t="s">
        <v>1941</v>
      </c>
      <c r="X493" s="26" t="s">
        <v>1941</v>
      </c>
      <c r="Y493" s="26" t="s">
        <v>1940</v>
      </c>
      <c r="AE493" s="26" t="s">
        <v>1940</v>
      </c>
      <c r="AR493" s="26" t="s">
        <v>1941</v>
      </c>
      <c r="AS493" s="26" t="s">
        <v>1940</v>
      </c>
      <c r="AT493" s="26" t="s">
        <v>1941</v>
      </c>
      <c r="AV493" s="26" t="s">
        <v>1941</v>
      </c>
      <c r="BD493" s="26" t="s">
        <v>1941</v>
      </c>
      <c r="BK493" s="26" t="s">
        <v>1940</v>
      </c>
      <c r="BU493" s="26" t="str">
        <f t="shared" si="444"/>
        <v>89. PRODUCE THE CHEMICAL</v>
      </c>
      <c r="BV493" s="26" t="str">
        <f t="shared" si="445"/>
        <v/>
      </c>
      <c r="BW493" s="26" t="str">
        <f t="shared" si="446"/>
        <v>91. ON-SITE USE OF THE CHEMICAL</v>
      </c>
      <c r="BX493" s="26" t="str">
        <f t="shared" si="447"/>
        <v/>
      </c>
      <c r="BY493" s="26" t="str">
        <f t="shared" si="448"/>
        <v/>
      </c>
      <c r="BZ493" s="26" t="str">
        <f t="shared" si="449"/>
        <v/>
      </c>
      <c r="CA493" s="26" t="str">
        <f t="shared" si="450"/>
        <v>95. USED AS A REACTANT</v>
      </c>
      <c r="CB493" s="26" t="str">
        <f t="shared" si="451"/>
        <v/>
      </c>
      <c r="CC493" s="26" t="str">
        <f t="shared" si="452"/>
        <v/>
      </c>
      <c r="CD493" s="26" t="str">
        <f t="shared" si="453"/>
        <v/>
      </c>
      <c r="CE493" s="26" t="str">
        <f t="shared" si="454"/>
        <v/>
      </c>
      <c r="CF493" s="26" t="str">
        <f t="shared" si="455"/>
        <v/>
      </c>
      <c r="CG493" s="26" t="str">
        <f t="shared" si="456"/>
        <v>101. ADDED AS A FORMULATION COMPONENT</v>
      </c>
      <c r="CH493" s="26" t="str">
        <f t="shared" si="457"/>
        <v/>
      </c>
      <c r="CI493" s="26" t="str">
        <f t="shared" si="458"/>
        <v/>
      </c>
      <c r="CJ493" s="26" t="str">
        <f t="shared" si="459"/>
        <v/>
      </c>
      <c r="CK493" s="26" t="str">
        <f t="shared" si="460"/>
        <v/>
      </c>
      <c r="CL493" s="26" t="str">
        <f t="shared" si="461"/>
        <v/>
      </c>
      <c r="CM493" s="26" t="str">
        <f t="shared" si="462"/>
        <v/>
      </c>
      <c r="CN493" s="26" t="str">
        <f t="shared" si="463"/>
        <v/>
      </c>
      <c r="CO493" s="26" t="str">
        <f t="shared" si="464"/>
        <v/>
      </c>
      <c r="CP493" s="26" t="str">
        <f t="shared" si="465"/>
        <v/>
      </c>
      <c r="CQ493" s="26" t="str">
        <f t="shared" si="466"/>
        <v/>
      </c>
      <c r="CR493" s="26" t="str">
        <f t="shared" si="467"/>
        <v/>
      </c>
      <c r="CS493" s="26" t="str">
        <f t="shared" si="468"/>
        <v/>
      </c>
      <c r="CT493" s="26" t="str">
        <f t="shared" si="469"/>
        <v/>
      </c>
      <c r="CU493" s="26" t="str">
        <f t="shared" si="470"/>
        <v>115. REPACKAGING</v>
      </c>
      <c r="CV493" s="26" t="str">
        <f t="shared" si="471"/>
        <v/>
      </c>
      <c r="CW493" s="26" t="str">
        <f t="shared" si="472"/>
        <v/>
      </c>
      <c r="CX493" s="26" t="str">
        <f t="shared" si="473"/>
        <v/>
      </c>
      <c r="CY493" s="26" t="str">
        <f t="shared" si="474"/>
        <v/>
      </c>
      <c r="CZ493" s="26" t="str">
        <f t="shared" si="475"/>
        <v/>
      </c>
      <c r="DA493" s="26" t="str">
        <f t="shared" si="476"/>
        <v/>
      </c>
      <c r="DB493" s="26" t="str">
        <f t="shared" si="477"/>
        <v/>
      </c>
      <c r="DC493" s="26" t="str">
        <f t="shared" si="478"/>
        <v/>
      </c>
      <c r="DD493" s="26" t="str">
        <f t="shared" si="479"/>
        <v/>
      </c>
      <c r="DE493" s="26" t="str">
        <f t="shared" si="480"/>
        <v/>
      </c>
      <c r="DF493" s="26" t="str">
        <f t="shared" si="481"/>
        <v/>
      </c>
      <c r="DG493" s="26" t="str">
        <f t="shared" si="482"/>
        <v/>
      </c>
      <c r="DH493" s="26" t="str">
        <f t="shared" si="483"/>
        <v/>
      </c>
      <c r="DI493" s="26" t="str">
        <f t="shared" si="484"/>
        <v/>
      </c>
      <c r="DJ493" s="26" t="str">
        <f t="shared" si="485"/>
        <v/>
      </c>
      <c r="DK493" s="26" t="str">
        <f t="shared" si="486"/>
        <v/>
      </c>
      <c r="DL493" s="26" t="str">
        <f t="shared" si="487"/>
        <v/>
      </c>
      <c r="DM493" s="26" t="str">
        <f t="shared" si="488"/>
        <v>133. ANCILLARY OR OTHER USE</v>
      </c>
      <c r="DN493" s="26" t="str">
        <f t="shared" si="489"/>
        <v/>
      </c>
      <c r="DO493" s="26" t="str">
        <f t="shared" si="490"/>
        <v/>
      </c>
      <c r="DP493" s="26" t="str">
        <f t="shared" si="491"/>
        <v/>
      </c>
      <c r="DQ493" s="26" t="str">
        <f t="shared" si="492"/>
        <v/>
      </c>
      <c r="DR493" s="26" t="str">
        <f t="shared" si="493"/>
        <v/>
      </c>
      <c r="DS493" s="26" t="str">
        <f t="shared" si="494"/>
        <v/>
      </c>
      <c r="DT493" s="26" t="str">
        <f t="shared" si="495"/>
        <v/>
      </c>
      <c r="DU493" s="26" t="str">
        <f t="shared" si="496"/>
        <v/>
      </c>
      <c r="DV493" s="26" t="str">
        <f t="shared" si="497"/>
        <v/>
      </c>
    </row>
    <row r="494" spans="1:126" ht="75" x14ac:dyDescent="0.25">
      <c r="A494" t="s">
        <v>1942</v>
      </c>
      <c r="B494">
        <v>2017</v>
      </c>
      <c r="C494" t="s">
        <v>2046</v>
      </c>
      <c r="D494">
        <v>106990</v>
      </c>
      <c r="E494" s="19">
        <v>1317216600332</v>
      </c>
      <c r="F494" t="s">
        <v>633</v>
      </c>
      <c r="G494">
        <v>324110</v>
      </c>
      <c r="H494" t="s">
        <v>634</v>
      </c>
      <c r="I494" t="s">
        <v>635</v>
      </c>
      <c r="J494" t="s">
        <v>636</v>
      </c>
      <c r="K494" t="s">
        <v>286</v>
      </c>
      <c r="L494">
        <v>84087</v>
      </c>
      <c r="M494" s="26" t="str">
        <f t="shared" si="443"/>
        <v>89. PRODUCE THE CHEMICAL, 91. ON-SITE USE OF THE CHEMICAL, 95. USED AS A REACTANT, 101. ADDED AS A FORMULATION COMPONENT, 115. REPACKAGING, 133. ANCILLARY OR OTHER USE</v>
      </c>
      <c r="N494" s="26" t="s">
        <v>123</v>
      </c>
      <c r="O494" s="26" t="s">
        <v>124</v>
      </c>
      <c r="P494">
        <v>5</v>
      </c>
      <c r="Q494">
        <v>0</v>
      </c>
      <c r="R494">
        <v>5</v>
      </c>
      <c r="S494" s="26" t="s">
        <v>1940</v>
      </c>
      <c r="T494" s="26" t="s">
        <v>1941</v>
      </c>
      <c r="U494" s="26" t="s">
        <v>1940</v>
      </c>
      <c r="V494" s="26" t="s">
        <v>1941</v>
      </c>
      <c r="W494" s="26" t="s">
        <v>1941</v>
      </c>
      <c r="X494" s="26" t="s">
        <v>1941</v>
      </c>
      <c r="Y494" s="26" t="s">
        <v>1940</v>
      </c>
      <c r="AE494" s="26" t="s">
        <v>1940</v>
      </c>
      <c r="AR494" s="26" t="s">
        <v>1941</v>
      </c>
      <c r="AS494" s="26" t="s">
        <v>1940</v>
      </c>
      <c r="AT494" s="26" t="s">
        <v>1941</v>
      </c>
      <c r="AV494" s="26" t="s">
        <v>1941</v>
      </c>
      <c r="BD494" s="26" t="s">
        <v>1941</v>
      </c>
      <c r="BK494" s="26" t="s">
        <v>1940</v>
      </c>
      <c r="BU494" s="26" t="str">
        <f t="shared" si="444"/>
        <v>89. PRODUCE THE CHEMICAL</v>
      </c>
      <c r="BV494" s="26" t="str">
        <f t="shared" si="445"/>
        <v/>
      </c>
      <c r="BW494" s="26" t="str">
        <f t="shared" si="446"/>
        <v>91. ON-SITE USE OF THE CHEMICAL</v>
      </c>
      <c r="BX494" s="26" t="str">
        <f t="shared" si="447"/>
        <v/>
      </c>
      <c r="BY494" s="26" t="str">
        <f t="shared" si="448"/>
        <v/>
      </c>
      <c r="BZ494" s="26" t="str">
        <f t="shared" si="449"/>
        <v/>
      </c>
      <c r="CA494" s="26" t="str">
        <f t="shared" si="450"/>
        <v>95. USED AS A REACTANT</v>
      </c>
      <c r="CB494" s="26" t="str">
        <f t="shared" si="451"/>
        <v/>
      </c>
      <c r="CC494" s="26" t="str">
        <f t="shared" si="452"/>
        <v/>
      </c>
      <c r="CD494" s="26" t="str">
        <f t="shared" si="453"/>
        <v/>
      </c>
      <c r="CE494" s="26" t="str">
        <f t="shared" si="454"/>
        <v/>
      </c>
      <c r="CF494" s="26" t="str">
        <f t="shared" si="455"/>
        <v/>
      </c>
      <c r="CG494" s="26" t="str">
        <f t="shared" si="456"/>
        <v>101. ADDED AS A FORMULATION COMPONENT</v>
      </c>
      <c r="CH494" s="26" t="str">
        <f t="shared" si="457"/>
        <v/>
      </c>
      <c r="CI494" s="26" t="str">
        <f t="shared" si="458"/>
        <v/>
      </c>
      <c r="CJ494" s="26" t="str">
        <f t="shared" si="459"/>
        <v/>
      </c>
      <c r="CK494" s="26" t="str">
        <f t="shared" si="460"/>
        <v/>
      </c>
      <c r="CL494" s="26" t="str">
        <f t="shared" si="461"/>
        <v/>
      </c>
      <c r="CM494" s="26" t="str">
        <f t="shared" si="462"/>
        <v/>
      </c>
      <c r="CN494" s="26" t="str">
        <f t="shared" si="463"/>
        <v/>
      </c>
      <c r="CO494" s="26" t="str">
        <f t="shared" si="464"/>
        <v/>
      </c>
      <c r="CP494" s="26" t="str">
        <f t="shared" si="465"/>
        <v/>
      </c>
      <c r="CQ494" s="26" t="str">
        <f t="shared" si="466"/>
        <v/>
      </c>
      <c r="CR494" s="26" t="str">
        <f t="shared" si="467"/>
        <v/>
      </c>
      <c r="CS494" s="26" t="str">
        <f t="shared" si="468"/>
        <v/>
      </c>
      <c r="CT494" s="26" t="str">
        <f t="shared" si="469"/>
        <v/>
      </c>
      <c r="CU494" s="26" t="str">
        <f t="shared" si="470"/>
        <v>115. REPACKAGING</v>
      </c>
      <c r="CV494" s="26" t="str">
        <f t="shared" si="471"/>
        <v/>
      </c>
      <c r="CW494" s="26" t="str">
        <f t="shared" si="472"/>
        <v/>
      </c>
      <c r="CX494" s="26" t="str">
        <f t="shared" si="473"/>
        <v/>
      </c>
      <c r="CY494" s="26" t="str">
        <f t="shared" si="474"/>
        <v/>
      </c>
      <c r="CZ494" s="26" t="str">
        <f t="shared" si="475"/>
        <v/>
      </c>
      <c r="DA494" s="26" t="str">
        <f t="shared" si="476"/>
        <v/>
      </c>
      <c r="DB494" s="26" t="str">
        <f t="shared" si="477"/>
        <v/>
      </c>
      <c r="DC494" s="26" t="str">
        <f t="shared" si="478"/>
        <v/>
      </c>
      <c r="DD494" s="26" t="str">
        <f t="shared" si="479"/>
        <v/>
      </c>
      <c r="DE494" s="26" t="str">
        <f t="shared" si="480"/>
        <v/>
      </c>
      <c r="DF494" s="26" t="str">
        <f t="shared" si="481"/>
        <v/>
      </c>
      <c r="DG494" s="26" t="str">
        <f t="shared" si="482"/>
        <v/>
      </c>
      <c r="DH494" s="26" t="str">
        <f t="shared" si="483"/>
        <v/>
      </c>
      <c r="DI494" s="26" t="str">
        <f t="shared" si="484"/>
        <v/>
      </c>
      <c r="DJ494" s="26" t="str">
        <f t="shared" si="485"/>
        <v/>
      </c>
      <c r="DK494" s="26" t="str">
        <f t="shared" si="486"/>
        <v/>
      </c>
      <c r="DL494" s="26" t="str">
        <f t="shared" si="487"/>
        <v/>
      </c>
      <c r="DM494" s="26" t="str">
        <f t="shared" si="488"/>
        <v>133. ANCILLARY OR OTHER USE</v>
      </c>
      <c r="DN494" s="26" t="str">
        <f t="shared" si="489"/>
        <v/>
      </c>
      <c r="DO494" s="26" t="str">
        <f t="shared" si="490"/>
        <v/>
      </c>
      <c r="DP494" s="26" t="str">
        <f t="shared" si="491"/>
        <v/>
      </c>
      <c r="DQ494" s="26" t="str">
        <f t="shared" si="492"/>
        <v/>
      </c>
      <c r="DR494" s="26" t="str">
        <f t="shared" si="493"/>
        <v/>
      </c>
      <c r="DS494" s="26" t="str">
        <f t="shared" si="494"/>
        <v/>
      </c>
      <c r="DT494" s="26" t="str">
        <f t="shared" si="495"/>
        <v/>
      </c>
      <c r="DU494" s="26" t="str">
        <f t="shared" si="496"/>
        <v/>
      </c>
      <c r="DV494" s="26" t="str">
        <f t="shared" si="497"/>
        <v/>
      </c>
    </row>
    <row r="495" spans="1:126" ht="105" x14ac:dyDescent="0.25">
      <c r="A495" t="s">
        <v>1942</v>
      </c>
      <c r="B495">
        <v>2018</v>
      </c>
      <c r="C495" t="s">
        <v>2046</v>
      </c>
      <c r="D495">
        <v>106990</v>
      </c>
      <c r="E495" s="19">
        <v>1318217315694</v>
      </c>
      <c r="F495" t="s">
        <v>633</v>
      </c>
      <c r="G495">
        <v>324110</v>
      </c>
      <c r="H495" t="s">
        <v>634</v>
      </c>
      <c r="I495" t="s">
        <v>635</v>
      </c>
      <c r="J495" t="s">
        <v>636</v>
      </c>
      <c r="K495" t="s">
        <v>286</v>
      </c>
      <c r="L495">
        <v>84087</v>
      </c>
      <c r="M495" s="26" t="str">
        <f t="shared" si="443"/>
        <v>89. PRODUCE THE CHEMICAL, 91. ON-SITE USE OF THE CHEMICAL, 95. USED AS A REACTANT, 98. P103  INTERMEDIATES, 101. ADDED AS A FORMULATION COMPONENT, 113. P299  OTHER, 115. REPACKAGING, 133. ANCILLARY OR OTHER USE, 142. Z399  OTHER</v>
      </c>
      <c r="N495" s="26" t="s">
        <v>123</v>
      </c>
      <c r="O495" s="26" t="s">
        <v>124</v>
      </c>
      <c r="P495">
        <v>5</v>
      </c>
      <c r="Q495">
        <v>0</v>
      </c>
      <c r="R495">
        <v>5</v>
      </c>
      <c r="S495" s="26" t="s">
        <v>1940</v>
      </c>
      <c r="T495" s="26" t="s">
        <v>1941</v>
      </c>
      <c r="U495" s="26" t="s">
        <v>1940</v>
      </c>
      <c r="V495" s="26" t="s">
        <v>1941</v>
      </c>
      <c r="W495" s="26" t="s">
        <v>1941</v>
      </c>
      <c r="X495" s="26" t="s">
        <v>1941</v>
      </c>
      <c r="Y495" s="26" t="s">
        <v>1940</v>
      </c>
      <c r="Z495" s="26" t="s">
        <v>1941</v>
      </c>
      <c r="AA495" s="26" t="s">
        <v>1941</v>
      </c>
      <c r="AB495" s="26" t="s">
        <v>1940</v>
      </c>
      <c r="AC495" s="26" t="s">
        <v>1941</v>
      </c>
      <c r="AD495" s="26" t="s">
        <v>1941</v>
      </c>
      <c r="AE495" s="26" t="s">
        <v>1940</v>
      </c>
      <c r="AF495" s="26" t="s">
        <v>1941</v>
      </c>
      <c r="AG495" s="26" t="s">
        <v>1941</v>
      </c>
      <c r="AH495" s="26" t="s">
        <v>1941</v>
      </c>
      <c r="AI495" s="26" t="s">
        <v>1941</v>
      </c>
      <c r="AJ495" s="26" t="s">
        <v>1941</v>
      </c>
      <c r="AK495" s="26" t="s">
        <v>1941</v>
      </c>
      <c r="AL495" s="26" t="s">
        <v>1941</v>
      </c>
      <c r="AM495" s="26" t="s">
        <v>1941</v>
      </c>
      <c r="AN495" s="26" t="s">
        <v>1941</v>
      </c>
      <c r="AO495" s="26" t="s">
        <v>1941</v>
      </c>
      <c r="AP495" s="26" t="s">
        <v>1941</v>
      </c>
      <c r="AQ495" s="26" t="s">
        <v>1940</v>
      </c>
      <c r="AR495" s="26" t="s">
        <v>1941</v>
      </c>
      <c r="AS495" s="26" t="s">
        <v>1940</v>
      </c>
      <c r="AT495" s="26" t="s">
        <v>1941</v>
      </c>
      <c r="AU495" s="26" t="s">
        <v>1941</v>
      </c>
      <c r="AV495" s="26" t="s">
        <v>1941</v>
      </c>
      <c r="AW495" s="26" t="s">
        <v>1941</v>
      </c>
      <c r="AX495" s="26" t="s">
        <v>1941</v>
      </c>
      <c r="AY495" s="26" t="s">
        <v>1941</v>
      </c>
      <c r="AZ495" s="26" t="s">
        <v>1941</v>
      </c>
      <c r="BA495" s="26" t="s">
        <v>1941</v>
      </c>
      <c r="BB495" s="26" t="s">
        <v>1941</v>
      </c>
      <c r="BC495" s="26" t="s">
        <v>1941</v>
      </c>
      <c r="BD495" s="26" t="s">
        <v>1941</v>
      </c>
      <c r="BE495" s="26" t="s">
        <v>1941</v>
      </c>
      <c r="BF495" s="26" t="s">
        <v>1941</v>
      </c>
      <c r="BG495" s="26" t="s">
        <v>1941</v>
      </c>
      <c r="BH495" s="26" t="s">
        <v>1941</v>
      </c>
      <c r="BI495" s="26" t="s">
        <v>1941</v>
      </c>
      <c r="BJ495" s="26" t="s">
        <v>1941</v>
      </c>
      <c r="BK495" s="26" t="s">
        <v>1940</v>
      </c>
      <c r="BL495" s="26" t="s">
        <v>1941</v>
      </c>
      <c r="BM495" s="26" t="s">
        <v>1941</v>
      </c>
      <c r="BN495" s="26" t="s">
        <v>1941</v>
      </c>
      <c r="BO495" s="26" t="s">
        <v>1941</v>
      </c>
      <c r="BP495" s="26" t="s">
        <v>1941</v>
      </c>
      <c r="BQ495" s="26" t="s">
        <v>1941</v>
      </c>
      <c r="BR495" s="26" t="s">
        <v>1941</v>
      </c>
      <c r="BS495" s="26" t="s">
        <v>1941</v>
      </c>
      <c r="BT495" s="26" t="s">
        <v>1940</v>
      </c>
      <c r="BU495" s="26" t="str">
        <f t="shared" si="444"/>
        <v>89. PRODUCE THE CHEMICAL</v>
      </c>
      <c r="BV495" s="26" t="str">
        <f t="shared" si="445"/>
        <v/>
      </c>
      <c r="BW495" s="26" t="str">
        <f t="shared" si="446"/>
        <v>91. ON-SITE USE OF THE CHEMICAL</v>
      </c>
      <c r="BX495" s="26" t="str">
        <f t="shared" si="447"/>
        <v/>
      </c>
      <c r="BY495" s="26" t="str">
        <f t="shared" si="448"/>
        <v/>
      </c>
      <c r="BZ495" s="26" t="str">
        <f t="shared" si="449"/>
        <v/>
      </c>
      <c r="CA495" s="26" t="str">
        <f t="shared" si="450"/>
        <v>95. USED AS A REACTANT</v>
      </c>
      <c r="CB495" s="26" t="str">
        <f t="shared" si="451"/>
        <v/>
      </c>
      <c r="CC495" s="26" t="str">
        <f t="shared" si="452"/>
        <v/>
      </c>
      <c r="CD495" s="26" t="str">
        <f t="shared" si="453"/>
        <v>98. P103  INTERMEDIATES</v>
      </c>
      <c r="CE495" s="26" t="str">
        <f t="shared" si="454"/>
        <v/>
      </c>
      <c r="CF495" s="26" t="str">
        <f t="shared" si="455"/>
        <v/>
      </c>
      <c r="CG495" s="26" t="str">
        <f t="shared" si="456"/>
        <v>101. ADDED AS A FORMULATION COMPONENT</v>
      </c>
      <c r="CH495" s="26" t="str">
        <f t="shared" si="457"/>
        <v/>
      </c>
      <c r="CI495" s="26" t="str">
        <f t="shared" si="458"/>
        <v/>
      </c>
      <c r="CJ495" s="26" t="str">
        <f t="shared" si="459"/>
        <v/>
      </c>
      <c r="CK495" s="26" t="str">
        <f t="shared" si="460"/>
        <v/>
      </c>
      <c r="CL495" s="26" t="str">
        <f t="shared" si="461"/>
        <v/>
      </c>
      <c r="CM495" s="26" t="str">
        <f t="shared" si="462"/>
        <v/>
      </c>
      <c r="CN495" s="26" t="str">
        <f t="shared" si="463"/>
        <v/>
      </c>
      <c r="CO495" s="26" t="str">
        <f t="shared" si="464"/>
        <v/>
      </c>
      <c r="CP495" s="26" t="str">
        <f t="shared" si="465"/>
        <v/>
      </c>
      <c r="CQ495" s="26" t="str">
        <f t="shared" si="466"/>
        <v/>
      </c>
      <c r="CR495" s="26" t="str">
        <f t="shared" si="467"/>
        <v/>
      </c>
      <c r="CS495" s="26" t="str">
        <f t="shared" si="468"/>
        <v>113. P299  OTHER</v>
      </c>
      <c r="CT495" s="26" t="str">
        <f t="shared" si="469"/>
        <v/>
      </c>
      <c r="CU495" s="26" t="str">
        <f t="shared" si="470"/>
        <v>115. REPACKAGING</v>
      </c>
      <c r="CV495" s="26" t="str">
        <f t="shared" si="471"/>
        <v/>
      </c>
      <c r="CW495" s="26" t="str">
        <f t="shared" si="472"/>
        <v/>
      </c>
      <c r="CX495" s="26" t="str">
        <f t="shared" si="473"/>
        <v/>
      </c>
      <c r="CY495" s="26" t="str">
        <f t="shared" si="474"/>
        <v/>
      </c>
      <c r="CZ495" s="26" t="str">
        <f t="shared" si="475"/>
        <v/>
      </c>
      <c r="DA495" s="26" t="str">
        <f t="shared" si="476"/>
        <v/>
      </c>
      <c r="DB495" s="26" t="str">
        <f t="shared" si="477"/>
        <v/>
      </c>
      <c r="DC495" s="26" t="str">
        <f t="shared" si="478"/>
        <v/>
      </c>
      <c r="DD495" s="26" t="str">
        <f t="shared" si="479"/>
        <v/>
      </c>
      <c r="DE495" s="26" t="str">
        <f t="shared" si="480"/>
        <v/>
      </c>
      <c r="DF495" s="26" t="str">
        <f t="shared" si="481"/>
        <v/>
      </c>
      <c r="DG495" s="26" t="str">
        <f t="shared" si="482"/>
        <v/>
      </c>
      <c r="DH495" s="26" t="str">
        <f t="shared" si="483"/>
        <v/>
      </c>
      <c r="DI495" s="26" t="str">
        <f t="shared" si="484"/>
        <v/>
      </c>
      <c r="DJ495" s="26" t="str">
        <f t="shared" si="485"/>
        <v/>
      </c>
      <c r="DK495" s="26" t="str">
        <f t="shared" si="486"/>
        <v/>
      </c>
      <c r="DL495" s="26" t="str">
        <f t="shared" si="487"/>
        <v/>
      </c>
      <c r="DM495" s="26" t="str">
        <f t="shared" si="488"/>
        <v>133. ANCILLARY OR OTHER USE</v>
      </c>
      <c r="DN495" s="26" t="str">
        <f t="shared" si="489"/>
        <v/>
      </c>
      <c r="DO495" s="26" t="str">
        <f t="shared" si="490"/>
        <v/>
      </c>
      <c r="DP495" s="26" t="str">
        <f t="shared" si="491"/>
        <v/>
      </c>
      <c r="DQ495" s="26" t="str">
        <f t="shared" si="492"/>
        <v/>
      </c>
      <c r="DR495" s="26" t="str">
        <f t="shared" si="493"/>
        <v/>
      </c>
      <c r="DS495" s="26" t="str">
        <f t="shared" si="494"/>
        <v/>
      </c>
      <c r="DT495" s="26" t="str">
        <f t="shared" si="495"/>
        <v/>
      </c>
      <c r="DU495" s="26" t="str">
        <f t="shared" si="496"/>
        <v/>
      </c>
      <c r="DV495" s="26" t="str">
        <f t="shared" si="497"/>
        <v>142. Z399  OTHER</v>
      </c>
    </row>
    <row r="496" spans="1:126" ht="105" x14ac:dyDescent="0.25">
      <c r="A496" t="s">
        <v>1942</v>
      </c>
      <c r="B496">
        <v>2019</v>
      </c>
      <c r="C496" t="s">
        <v>2046</v>
      </c>
      <c r="D496">
        <v>106990</v>
      </c>
      <c r="E496" s="19">
        <v>1319218395364</v>
      </c>
      <c r="F496" t="s">
        <v>633</v>
      </c>
      <c r="G496">
        <v>324110</v>
      </c>
      <c r="H496" t="s">
        <v>634</v>
      </c>
      <c r="I496" t="s">
        <v>635</v>
      </c>
      <c r="J496" t="s">
        <v>636</v>
      </c>
      <c r="K496" t="s">
        <v>286</v>
      </c>
      <c r="L496">
        <v>84087</v>
      </c>
      <c r="M496" s="26" t="str">
        <f t="shared" si="443"/>
        <v>89. PRODUCE THE CHEMICAL, 91. ON-SITE USE OF THE CHEMICAL, 95. USED AS A REACTANT, 98. P103  INTERMEDIATES, 101. ADDED AS A FORMULATION COMPONENT, 113. P299  OTHER, 115. REPACKAGING, 133. ANCILLARY OR OTHER USE, 142. Z399  OTHER</v>
      </c>
      <c r="N496" s="26" t="s">
        <v>123</v>
      </c>
      <c r="O496" s="26" t="s">
        <v>124</v>
      </c>
      <c r="P496">
        <v>5</v>
      </c>
      <c r="Q496">
        <v>0</v>
      </c>
      <c r="R496">
        <v>5</v>
      </c>
      <c r="S496" s="26" t="s">
        <v>1940</v>
      </c>
      <c r="T496" s="26" t="s">
        <v>1941</v>
      </c>
      <c r="U496" s="26" t="s">
        <v>1940</v>
      </c>
      <c r="V496" s="26" t="s">
        <v>1941</v>
      </c>
      <c r="W496" s="26" t="s">
        <v>1941</v>
      </c>
      <c r="X496" s="26" t="s">
        <v>1941</v>
      </c>
      <c r="Y496" s="26" t="s">
        <v>1940</v>
      </c>
      <c r="Z496" s="26" t="s">
        <v>1941</v>
      </c>
      <c r="AA496" s="26" t="s">
        <v>1941</v>
      </c>
      <c r="AB496" s="26" t="s">
        <v>1940</v>
      </c>
      <c r="AC496" s="26" t="s">
        <v>1941</v>
      </c>
      <c r="AD496" s="26" t="s">
        <v>1941</v>
      </c>
      <c r="AE496" s="26" t="s">
        <v>1940</v>
      </c>
      <c r="AF496" s="26" t="s">
        <v>1941</v>
      </c>
      <c r="AG496" s="26" t="s">
        <v>1941</v>
      </c>
      <c r="AH496" s="26" t="s">
        <v>1941</v>
      </c>
      <c r="AI496" s="26" t="s">
        <v>1941</v>
      </c>
      <c r="AJ496" s="26" t="s">
        <v>1941</v>
      </c>
      <c r="AK496" s="26" t="s">
        <v>1941</v>
      </c>
      <c r="AL496" s="26" t="s">
        <v>1941</v>
      </c>
      <c r="AM496" s="26" t="s">
        <v>1941</v>
      </c>
      <c r="AN496" s="26" t="s">
        <v>1941</v>
      </c>
      <c r="AO496" s="26" t="s">
        <v>1941</v>
      </c>
      <c r="AP496" s="26" t="s">
        <v>1941</v>
      </c>
      <c r="AQ496" s="26" t="s">
        <v>1940</v>
      </c>
      <c r="AR496" s="26" t="s">
        <v>1941</v>
      </c>
      <c r="AS496" s="26" t="s">
        <v>1940</v>
      </c>
      <c r="AT496" s="26" t="s">
        <v>1941</v>
      </c>
      <c r="AU496" s="26" t="s">
        <v>1941</v>
      </c>
      <c r="AV496" s="26" t="s">
        <v>1941</v>
      </c>
      <c r="AW496" s="26" t="s">
        <v>1941</v>
      </c>
      <c r="AX496" s="26" t="s">
        <v>1941</v>
      </c>
      <c r="AY496" s="26" t="s">
        <v>1941</v>
      </c>
      <c r="AZ496" s="26" t="s">
        <v>1941</v>
      </c>
      <c r="BA496" s="26" t="s">
        <v>1941</v>
      </c>
      <c r="BB496" s="26" t="s">
        <v>1941</v>
      </c>
      <c r="BC496" s="26" t="s">
        <v>1941</v>
      </c>
      <c r="BD496" s="26" t="s">
        <v>1941</v>
      </c>
      <c r="BE496" s="26" t="s">
        <v>1941</v>
      </c>
      <c r="BF496" s="26" t="s">
        <v>1941</v>
      </c>
      <c r="BG496" s="26" t="s">
        <v>1941</v>
      </c>
      <c r="BH496" s="26" t="s">
        <v>1941</v>
      </c>
      <c r="BI496" s="26" t="s">
        <v>1941</v>
      </c>
      <c r="BJ496" s="26" t="s">
        <v>1941</v>
      </c>
      <c r="BK496" s="26" t="s">
        <v>1940</v>
      </c>
      <c r="BL496" s="26" t="s">
        <v>1941</v>
      </c>
      <c r="BM496" s="26" t="s">
        <v>1941</v>
      </c>
      <c r="BN496" s="26" t="s">
        <v>1941</v>
      </c>
      <c r="BO496" s="26" t="s">
        <v>1941</v>
      </c>
      <c r="BP496" s="26" t="s">
        <v>1941</v>
      </c>
      <c r="BQ496" s="26" t="s">
        <v>1941</v>
      </c>
      <c r="BR496" s="26" t="s">
        <v>1941</v>
      </c>
      <c r="BS496" s="26" t="s">
        <v>1941</v>
      </c>
      <c r="BT496" s="26" t="s">
        <v>1940</v>
      </c>
      <c r="BU496" s="26" t="str">
        <f t="shared" si="444"/>
        <v>89. PRODUCE THE CHEMICAL</v>
      </c>
      <c r="BV496" s="26" t="str">
        <f t="shared" si="445"/>
        <v/>
      </c>
      <c r="BW496" s="26" t="str">
        <f t="shared" si="446"/>
        <v>91. ON-SITE USE OF THE CHEMICAL</v>
      </c>
      <c r="BX496" s="26" t="str">
        <f t="shared" si="447"/>
        <v/>
      </c>
      <c r="BY496" s="26" t="str">
        <f t="shared" si="448"/>
        <v/>
      </c>
      <c r="BZ496" s="26" t="str">
        <f t="shared" si="449"/>
        <v/>
      </c>
      <c r="CA496" s="26" t="str">
        <f t="shared" si="450"/>
        <v>95. USED AS A REACTANT</v>
      </c>
      <c r="CB496" s="26" t="str">
        <f t="shared" si="451"/>
        <v/>
      </c>
      <c r="CC496" s="26" t="str">
        <f t="shared" si="452"/>
        <v/>
      </c>
      <c r="CD496" s="26" t="str">
        <f t="shared" si="453"/>
        <v>98. P103  INTERMEDIATES</v>
      </c>
      <c r="CE496" s="26" t="str">
        <f t="shared" si="454"/>
        <v/>
      </c>
      <c r="CF496" s="26" t="str">
        <f t="shared" si="455"/>
        <v/>
      </c>
      <c r="CG496" s="26" t="str">
        <f t="shared" si="456"/>
        <v>101. ADDED AS A FORMULATION COMPONENT</v>
      </c>
      <c r="CH496" s="26" t="str">
        <f t="shared" si="457"/>
        <v/>
      </c>
      <c r="CI496" s="26" t="str">
        <f t="shared" si="458"/>
        <v/>
      </c>
      <c r="CJ496" s="26" t="str">
        <f t="shared" si="459"/>
        <v/>
      </c>
      <c r="CK496" s="26" t="str">
        <f t="shared" si="460"/>
        <v/>
      </c>
      <c r="CL496" s="26" t="str">
        <f t="shared" si="461"/>
        <v/>
      </c>
      <c r="CM496" s="26" t="str">
        <f t="shared" si="462"/>
        <v/>
      </c>
      <c r="CN496" s="26" t="str">
        <f t="shared" si="463"/>
        <v/>
      </c>
      <c r="CO496" s="26" t="str">
        <f t="shared" si="464"/>
        <v/>
      </c>
      <c r="CP496" s="26" t="str">
        <f t="shared" si="465"/>
        <v/>
      </c>
      <c r="CQ496" s="26" t="str">
        <f t="shared" si="466"/>
        <v/>
      </c>
      <c r="CR496" s="26" t="str">
        <f t="shared" si="467"/>
        <v/>
      </c>
      <c r="CS496" s="26" t="str">
        <f t="shared" si="468"/>
        <v>113. P299  OTHER</v>
      </c>
      <c r="CT496" s="26" t="str">
        <f t="shared" si="469"/>
        <v/>
      </c>
      <c r="CU496" s="26" t="str">
        <f t="shared" si="470"/>
        <v>115. REPACKAGING</v>
      </c>
      <c r="CV496" s="26" t="str">
        <f t="shared" si="471"/>
        <v/>
      </c>
      <c r="CW496" s="26" t="str">
        <f t="shared" si="472"/>
        <v/>
      </c>
      <c r="CX496" s="26" t="str">
        <f t="shared" si="473"/>
        <v/>
      </c>
      <c r="CY496" s="26" t="str">
        <f t="shared" si="474"/>
        <v/>
      </c>
      <c r="CZ496" s="26" t="str">
        <f t="shared" si="475"/>
        <v/>
      </c>
      <c r="DA496" s="26" t="str">
        <f t="shared" si="476"/>
        <v/>
      </c>
      <c r="DB496" s="26" t="str">
        <f t="shared" si="477"/>
        <v/>
      </c>
      <c r="DC496" s="26" t="str">
        <f t="shared" si="478"/>
        <v/>
      </c>
      <c r="DD496" s="26" t="str">
        <f t="shared" si="479"/>
        <v/>
      </c>
      <c r="DE496" s="26" t="str">
        <f t="shared" si="480"/>
        <v/>
      </c>
      <c r="DF496" s="26" t="str">
        <f t="shared" si="481"/>
        <v/>
      </c>
      <c r="DG496" s="26" t="str">
        <f t="shared" si="482"/>
        <v/>
      </c>
      <c r="DH496" s="26" t="str">
        <f t="shared" si="483"/>
        <v/>
      </c>
      <c r="DI496" s="26" t="str">
        <f t="shared" si="484"/>
        <v/>
      </c>
      <c r="DJ496" s="26" t="str">
        <f t="shared" si="485"/>
        <v/>
      </c>
      <c r="DK496" s="26" t="str">
        <f t="shared" si="486"/>
        <v/>
      </c>
      <c r="DL496" s="26" t="str">
        <f t="shared" si="487"/>
        <v/>
      </c>
      <c r="DM496" s="26" t="str">
        <f t="shared" si="488"/>
        <v>133. ANCILLARY OR OTHER USE</v>
      </c>
      <c r="DN496" s="26" t="str">
        <f t="shared" si="489"/>
        <v/>
      </c>
      <c r="DO496" s="26" t="str">
        <f t="shared" si="490"/>
        <v/>
      </c>
      <c r="DP496" s="26" t="str">
        <f t="shared" si="491"/>
        <v/>
      </c>
      <c r="DQ496" s="26" t="str">
        <f t="shared" si="492"/>
        <v/>
      </c>
      <c r="DR496" s="26" t="str">
        <f t="shared" si="493"/>
        <v/>
      </c>
      <c r="DS496" s="26" t="str">
        <f t="shared" si="494"/>
        <v/>
      </c>
      <c r="DT496" s="26" t="str">
        <f t="shared" si="495"/>
        <v/>
      </c>
      <c r="DU496" s="26" t="str">
        <f t="shared" si="496"/>
        <v/>
      </c>
      <c r="DV496" s="26" t="str">
        <f t="shared" si="497"/>
        <v>142. Z399  OTHER</v>
      </c>
    </row>
    <row r="497" spans="1:126" ht="75" x14ac:dyDescent="0.25">
      <c r="A497" t="s">
        <v>1942</v>
      </c>
      <c r="B497">
        <v>2020</v>
      </c>
      <c r="C497" t="s">
        <v>2046</v>
      </c>
      <c r="D497">
        <v>106990</v>
      </c>
      <c r="E497" s="19">
        <v>1320219323134</v>
      </c>
      <c r="F497" t="s">
        <v>633</v>
      </c>
      <c r="G497">
        <v>324110</v>
      </c>
      <c r="H497" t="s">
        <v>634</v>
      </c>
      <c r="I497" t="s">
        <v>635</v>
      </c>
      <c r="J497" t="s">
        <v>636</v>
      </c>
      <c r="K497" t="s">
        <v>286</v>
      </c>
      <c r="L497">
        <v>84087</v>
      </c>
      <c r="M497" s="26" t="str">
        <f t="shared" si="443"/>
        <v>89. PRODUCE THE CHEMICAL, 93. AS A BYPRODUCT, 133. ANCILLARY OR OTHER USE, 137. Z304  FUEL</v>
      </c>
      <c r="N497" s="26" t="s">
        <v>123</v>
      </c>
      <c r="O497" s="26" t="s">
        <v>124</v>
      </c>
      <c r="P497">
        <v>250</v>
      </c>
      <c r="Q497">
        <v>0.28999999999999998</v>
      </c>
      <c r="R497">
        <v>250.29</v>
      </c>
      <c r="S497" s="26" t="s">
        <v>1940</v>
      </c>
      <c r="T497" s="26" t="s">
        <v>1941</v>
      </c>
      <c r="U497" s="26" t="s">
        <v>1941</v>
      </c>
      <c r="V497" s="26" t="s">
        <v>1941</v>
      </c>
      <c r="W497" s="26" t="s">
        <v>1940</v>
      </c>
      <c r="X497" s="26" t="s">
        <v>1941</v>
      </c>
      <c r="Y497" s="26" t="s">
        <v>1941</v>
      </c>
      <c r="Z497" s="26" t="s">
        <v>1941</v>
      </c>
      <c r="AA497" s="26" t="s">
        <v>1941</v>
      </c>
      <c r="AB497" s="26" t="s">
        <v>1941</v>
      </c>
      <c r="AC497" s="26" t="s">
        <v>1941</v>
      </c>
      <c r="AD497" s="26" t="s">
        <v>1941</v>
      </c>
      <c r="AE497" s="26" t="s">
        <v>1941</v>
      </c>
      <c r="AF497" s="26" t="s">
        <v>1941</v>
      </c>
      <c r="AG497" s="26" t="s">
        <v>1941</v>
      </c>
      <c r="AH497" s="26" t="s">
        <v>1941</v>
      </c>
      <c r="AI497" s="26" t="s">
        <v>1941</v>
      </c>
      <c r="AJ497" s="26" t="s">
        <v>1941</v>
      </c>
      <c r="AK497" s="26" t="s">
        <v>1941</v>
      </c>
      <c r="AL497" s="26" t="s">
        <v>1941</v>
      </c>
      <c r="AM497" s="26" t="s">
        <v>1941</v>
      </c>
      <c r="AN497" s="26" t="s">
        <v>1941</v>
      </c>
      <c r="AO497" s="26" t="s">
        <v>1941</v>
      </c>
      <c r="AP497" s="26" t="s">
        <v>1941</v>
      </c>
      <c r="AQ497" s="26" t="s">
        <v>1941</v>
      </c>
      <c r="AR497" s="26" t="s">
        <v>1941</v>
      </c>
      <c r="AS497" s="26" t="s">
        <v>1941</v>
      </c>
      <c r="AT497" s="26" t="s">
        <v>1941</v>
      </c>
      <c r="AU497" s="26" t="s">
        <v>1941</v>
      </c>
      <c r="AV497" s="26" t="s">
        <v>1941</v>
      </c>
      <c r="AW497" s="26" t="s">
        <v>1941</v>
      </c>
      <c r="AX497" s="26" t="s">
        <v>1941</v>
      </c>
      <c r="AY497" s="26" t="s">
        <v>1941</v>
      </c>
      <c r="AZ497" s="26" t="s">
        <v>1941</v>
      </c>
      <c r="BA497" s="26" t="s">
        <v>1941</v>
      </c>
      <c r="BB497" s="26" t="s">
        <v>1941</v>
      </c>
      <c r="BC497" s="26" t="s">
        <v>1941</v>
      </c>
      <c r="BD497" s="26" t="s">
        <v>1941</v>
      </c>
      <c r="BE497" s="26" t="s">
        <v>1941</v>
      </c>
      <c r="BF497" s="26" t="s">
        <v>1941</v>
      </c>
      <c r="BG497" s="26" t="s">
        <v>1941</v>
      </c>
      <c r="BH497" s="26" t="s">
        <v>1941</v>
      </c>
      <c r="BI497" s="26" t="s">
        <v>1941</v>
      </c>
      <c r="BJ497" s="26" t="s">
        <v>1941</v>
      </c>
      <c r="BK497" s="26" t="s">
        <v>1940</v>
      </c>
      <c r="BL497" s="26" t="s">
        <v>1941</v>
      </c>
      <c r="BM497" s="26" t="s">
        <v>1941</v>
      </c>
      <c r="BN497" s="26" t="s">
        <v>1941</v>
      </c>
      <c r="BO497" s="26" t="s">
        <v>1940</v>
      </c>
      <c r="BP497" s="26" t="s">
        <v>1941</v>
      </c>
      <c r="BQ497" s="26" t="s">
        <v>1941</v>
      </c>
      <c r="BR497" s="26" t="s">
        <v>1941</v>
      </c>
      <c r="BS497" s="26" t="s">
        <v>1941</v>
      </c>
      <c r="BT497" s="26" t="s">
        <v>1941</v>
      </c>
      <c r="BU497" s="26" t="str">
        <f t="shared" si="444"/>
        <v>89. PRODUCE THE CHEMICAL</v>
      </c>
      <c r="BV497" s="26" t="str">
        <f t="shared" si="445"/>
        <v/>
      </c>
      <c r="BW497" s="26" t="str">
        <f t="shared" si="446"/>
        <v/>
      </c>
      <c r="BX497" s="26" t="str">
        <f t="shared" si="447"/>
        <v/>
      </c>
      <c r="BY497" s="26" t="str">
        <f t="shared" si="448"/>
        <v>93. AS A BYPRODUCT</v>
      </c>
      <c r="BZ497" s="26" t="str">
        <f t="shared" si="449"/>
        <v/>
      </c>
      <c r="CA497" s="26" t="str">
        <f t="shared" si="450"/>
        <v/>
      </c>
      <c r="CB497" s="26" t="str">
        <f t="shared" si="451"/>
        <v/>
      </c>
      <c r="CC497" s="26" t="str">
        <f t="shared" si="452"/>
        <v/>
      </c>
      <c r="CD497" s="26" t="str">
        <f t="shared" si="453"/>
        <v/>
      </c>
      <c r="CE497" s="26" t="str">
        <f t="shared" si="454"/>
        <v/>
      </c>
      <c r="CF497" s="26" t="str">
        <f t="shared" si="455"/>
        <v/>
      </c>
      <c r="CG497" s="26" t="str">
        <f t="shared" si="456"/>
        <v/>
      </c>
      <c r="CH497" s="26" t="str">
        <f t="shared" si="457"/>
        <v/>
      </c>
      <c r="CI497" s="26" t="str">
        <f t="shared" si="458"/>
        <v/>
      </c>
      <c r="CJ497" s="26" t="str">
        <f t="shared" si="459"/>
        <v/>
      </c>
      <c r="CK497" s="26" t="str">
        <f t="shared" si="460"/>
        <v/>
      </c>
      <c r="CL497" s="26" t="str">
        <f t="shared" si="461"/>
        <v/>
      </c>
      <c r="CM497" s="26" t="str">
        <f t="shared" si="462"/>
        <v/>
      </c>
      <c r="CN497" s="26" t="str">
        <f t="shared" si="463"/>
        <v/>
      </c>
      <c r="CO497" s="26" t="str">
        <f t="shared" si="464"/>
        <v/>
      </c>
      <c r="CP497" s="26" t="str">
        <f t="shared" si="465"/>
        <v/>
      </c>
      <c r="CQ497" s="26" t="str">
        <f t="shared" si="466"/>
        <v/>
      </c>
      <c r="CR497" s="26" t="str">
        <f t="shared" si="467"/>
        <v/>
      </c>
      <c r="CS497" s="26" t="str">
        <f t="shared" si="468"/>
        <v/>
      </c>
      <c r="CT497" s="26" t="str">
        <f t="shared" si="469"/>
        <v/>
      </c>
      <c r="CU497" s="26" t="str">
        <f t="shared" si="470"/>
        <v/>
      </c>
      <c r="CV497" s="26" t="str">
        <f t="shared" si="471"/>
        <v/>
      </c>
      <c r="CW497" s="26" t="str">
        <f t="shared" si="472"/>
        <v/>
      </c>
      <c r="CX497" s="26" t="str">
        <f t="shared" si="473"/>
        <v/>
      </c>
      <c r="CY497" s="26" t="str">
        <f t="shared" si="474"/>
        <v/>
      </c>
      <c r="CZ497" s="26" t="str">
        <f t="shared" si="475"/>
        <v/>
      </c>
      <c r="DA497" s="26" t="str">
        <f t="shared" si="476"/>
        <v/>
      </c>
      <c r="DB497" s="26" t="str">
        <f t="shared" si="477"/>
        <v/>
      </c>
      <c r="DC497" s="26" t="str">
        <f t="shared" si="478"/>
        <v/>
      </c>
      <c r="DD497" s="26" t="str">
        <f t="shared" si="479"/>
        <v/>
      </c>
      <c r="DE497" s="26" t="str">
        <f t="shared" si="480"/>
        <v/>
      </c>
      <c r="DF497" s="26" t="str">
        <f t="shared" si="481"/>
        <v/>
      </c>
      <c r="DG497" s="26" t="str">
        <f t="shared" si="482"/>
        <v/>
      </c>
      <c r="DH497" s="26" t="str">
        <f t="shared" si="483"/>
        <v/>
      </c>
      <c r="DI497" s="26" t="str">
        <f t="shared" si="484"/>
        <v/>
      </c>
      <c r="DJ497" s="26" t="str">
        <f t="shared" si="485"/>
        <v/>
      </c>
      <c r="DK497" s="26" t="str">
        <f t="shared" si="486"/>
        <v/>
      </c>
      <c r="DL497" s="26" t="str">
        <f t="shared" si="487"/>
        <v/>
      </c>
      <c r="DM497" s="26" t="str">
        <f t="shared" si="488"/>
        <v>133. ANCILLARY OR OTHER USE</v>
      </c>
      <c r="DN497" s="26" t="str">
        <f t="shared" si="489"/>
        <v/>
      </c>
      <c r="DO497" s="26" t="str">
        <f t="shared" si="490"/>
        <v/>
      </c>
      <c r="DP497" s="26" t="str">
        <f t="shared" si="491"/>
        <v/>
      </c>
      <c r="DQ497" s="26" t="str">
        <f t="shared" si="492"/>
        <v>137. Z304  FUEL</v>
      </c>
      <c r="DR497" s="26" t="str">
        <f t="shared" si="493"/>
        <v/>
      </c>
      <c r="DS497" s="26" t="str">
        <f t="shared" si="494"/>
        <v/>
      </c>
      <c r="DT497" s="26" t="str">
        <f t="shared" si="495"/>
        <v/>
      </c>
      <c r="DU497" s="26" t="str">
        <f t="shared" si="496"/>
        <v/>
      </c>
      <c r="DV497" s="26" t="str">
        <f t="shared" si="497"/>
        <v/>
      </c>
    </row>
    <row r="498" spans="1:126" ht="105" x14ac:dyDescent="0.25">
      <c r="A498" t="s">
        <v>1942</v>
      </c>
      <c r="B498">
        <v>2016</v>
      </c>
      <c r="C498" t="s">
        <v>2046</v>
      </c>
      <c r="D498">
        <v>106990</v>
      </c>
      <c r="E498" s="19">
        <v>1316215343854</v>
      </c>
      <c r="F498" t="s">
        <v>639</v>
      </c>
      <c r="G498">
        <v>324110</v>
      </c>
      <c r="H498" t="s">
        <v>640</v>
      </c>
      <c r="I498" t="s">
        <v>641</v>
      </c>
      <c r="J498" t="s">
        <v>618</v>
      </c>
      <c r="K498" t="s">
        <v>113</v>
      </c>
      <c r="L498">
        <v>77017</v>
      </c>
      <c r="M498" s="26" t="str">
        <f t="shared" si="443"/>
        <v>116. AS A PROCESS IMPURITY, 118. USED AS A CHEMICAL PROCESSING AID</v>
      </c>
      <c r="N498" s="26" t="s">
        <v>2047</v>
      </c>
      <c r="O498" s="70" t="s">
        <v>2074</v>
      </c>
      <c r="P498">
        <v>82</v>
      </c>
      <c r="Q498">
        <v>3020</v>
      </c>
      <c r="R498">
        <v>3102</v>
      </c>
      <c r="S498" s="26" t="s">
        <v>1941</v>
      </c>
      <c r="T498" s="26" t="s">
        <v>1941</v>
      </c>
      <c r="U498" s="26" t="s">
        <v>1941</v>
      </c>
      <c r="V498" s="26" t="s">
        <v>1941</v>
      </c>
      <c r="W498" s="26" t="s">
        <v>1941</v>
      </c>
      <c r="X498" s="26" t="s">
        <v>1941</v>
      </c>
      <c r="Y498" s="26" t="s">
        <v>1941</v>
      </c>
      <c r="AE498" s="26" t="s">
        <v>1941</v>
      </c>
      <c r="AR498" s="26" t="s">
        <v>1941</v>
      </c>
      <c r="AS498" s="26" t="s">
        <v>1941</v>
      </c>
      <c r="AT498" s="26" t="s">
        <v>1940</v>
      </c>
      <c r="AV498" s="26" t="s">
        <v>1940</v>
      </c>
      <c r="BD498" s="26" t="s">
        <v>1941</v>
      </c>
      <c r="BK498" s="26" t="s">
        <v>1941</v>
      </c>
      <c r="BU498" s="26" t="str">
        <f t="shared" si="444"/>
        <v/>
      </c>
      <c r="BV498" s="26" t="str">
        <f t="shared" si="445"/>
        <v/>
      </c>
      <c r="BW498" s="26" t="str">
        <f t="shared" si="446"/>
        <v/>
      </c>
      <c r="BX498" s="26" t="str">
        <f t="shared" si="447"/>
        <v/>
      </c>
      <c r="BY498" s="26" t="str">
        <f t="shared" si="448"/>
        <v/>
      </c>
      <c r="BZ498" s="26" t="str">
        <f t="shared" si="449"/>
        <v/>
      </c>
      <c r="CA498" s="26" t="str">
        <f t="shared" si="450"/>
        <v/>
      </c>
      <c r="CB498" s="26" t="str">
        <f t="shared" si="451"/>
        <v/>
      </c>
      <c r="CC498" s="26" t="str">
        <f t="shared" si="452"/>
        <v/>
      </c>
      <c r="CD498" s="26" t="str">
        <f t="shared" si="453"/>
        <v/>
      </c>
      <c r="CE498" s="26" t="str">
        <f t="shared" si="454"/>
        <v/>
      </c>
      <c r="CF498" s="26" t="str">
        <f t="shared" si="455"/>
        <v/>
      </c>
      <c r="CG498" s="26" t="str">
        <f t="shared" si="456"/>
        <v/>
      </c>
      <c r="CH498" s="26" t="str">
        <f t="shared" si="457"/>
        <v/>
      </c>
      <c r="CI498" s="26" t="str">
        <f t="shared" si="458"/>
        <v/>
      </c>
      <c r="CJ498" s="26" t="str">
        <f t="shared" si="459"/>
        <v/>
      </c>
      <c r="CK498" s="26" t="str">
        <f t="shared" si="460"/>
        <v/>
      </c>
      <c r="CL498" s="26" t="str">
        <f t="shared" si="461"/>
        <v/>
      </c>
      <c r="CM498" s="26" t="str">
        <f t="shared" si="462"/>
        <v/>
      </c>
      <c r="CN498" s="26" t="str">
        <f t="shared" si="463"/>
        <v/>
      </c>
      <c r="CO498" s="26" t="str">
        <f t="shared" si="464"/>
        <v/>
      </c>
      <c r="CP498" s="26" t="str">
        <f t="shared" si="465"/>
        <v/>
      </c>
      <c r="CQ498" s="26" t="str">
        <f t="shared" si="466"/>
        <v/>
      </c>
      <c r="CR498" s="26" t="str">
        <f t="shared" si="467"/>
        <v/>
      </c>
      <c r="CS498" s="26" t="str">
        <f t="shared" si="468"/>
        <v/>
      </c>
      <c r="CT498" s="26" t="str">
        <f t="shared" si="469"/>
        <v/>
      </c>
      <c r="CU498" s="26" t="str">
        <f t="shared" si="470"/>
        <v/>
      </c>
      <c r="CV498" s="26" t="str">
        <f t="shared" si="471"/>
        <v>116. AS A PROCESS IMPURITY</v>
      </c>
      <c r="CW498" s="26" t="str">
        <f t="shared" si="472"/>
        <v/>
      </c>
      <c r="CX498" s="26" t="str">
        <f t="shared" si="473"/>
        <v>118. USED AS A CHEMICAL PROCESSING AID</v>
      </c>
      <c r="CY498" s="26" t="str">
        <f t="shared" si="474"/>
        <v/>
      </c>
      <c r="CZ498" s="26" t="str">
        <f t="shared" si="475"/>
        <v/>
      </c>
      <c r="DA498" s="26" t="str">
        <f t="shared" si="476"/>
        <v/>
      </c>
      <c r="DB498" s="26" t="str">
        <f t="shared" si="477"/>
        <v/>
      </c>
      <c r="DC498" s="26" t="str">
        <f t="shared" si="478"/>
        <v/>
      </c>
      <c r="DD498" s="26" t="str">
        <f t="shared" si="479"/>
        <v/>
      </c>
      <c r="DE498" s="26" t="str">
        <f t="shared" si="480"/>
        <v/>
      </c>
      <c r="DF498" s="26" t="str">
        <f t="shared" si="481"/>
        <v/>
      </c>
      <c r="DG498" s="26" t="str">
        <f t="shared" si="482"/>
        <v/>
      </c>
      <c r="DH498" s="26" t="str">
        <f t="shared" si="483"/>
        <v/>
      </c>
      <c r="DI498" s="26" t="str">
        <f t="shared" si="484"/>
        <v/>
      </c>
      <c r="DJ498" s="26" t="str">
        <f t="shared" si="485"/>
        <v/>
      </c>
      <c r="DK498" s="26" t="str">
        <f t="shared" si="486"/>
        <v/>
      </c>
      <c r="DL498" s="26" t="str">
        <f t="shared" si="487"/>
        <v/>
      </c>
      <c r="DM498" s="26" t="str">
        <f t="shared" si="488"/>
        <v/>
      </c>
      <c r="DN498" s="26" t="str">
        <f t="shared" si="489"/>
        <v/>
      </c>
      <c r="DO498" s="26" t="str">
        <f t="shared" si="490"/>
        <v/>
      </c>
      <c r="DP498" s="26" t="str">
        <f t="shared" si="491"/>
        <v/>
      </c>
      <c r="DQ498" s="26" t="str">
        <f t="shared" si="492"/>
        <v/>
      </c>
      <c r="DR498" s="26" t="str">
        <f t="shared" si="493"/>
        <v/>
      </c>
      <c r="DS498" s="26" t="str">
        <f t="shared" si="494"/>
        <v/>
      </c>
      <c r="DT498" s="26" t="str">
        <f t="shared" si="495"/>
        <v/>
      </c>
      <c r="DU498" s="26" t="str">
        <f t="shared" si="496"/>
        <v/>
      </c>
      <c r="DV498" s="26" t="str">
        <f t="shared" si="497"/>
        <v/>
      </c>
    </row>
    <row r="499" spans="1:126" ht="72.95" customHeight="1" x14ac:dyDescent="0.25">
      <c r="A499" t="s">
        <v>1942</v>
      </c>
      <c r="B499">
        <v>2017</v>
      </c>
      <c r="C499" t="s">
        <v>2046</v>
      </c>
      <c r="D499">
        <v>106990</v>
      </c>
      <c r="E499" s="19">
        <v>1317215988890</v>
      </c>
      <c r="F499" t="s">
        <v>639</v>
      </c>
      <c r="G499">
        <v>324110</v>
      </c>
      <c r="H499" t="s">
        <v>640</v>
      </c>
      <c r="I499" t="s">
        <v>641</v>
      </c>
      <c r="J499" t="s">
        <v>618</v>
      </c>
      <c r="K499" t="s">
        <v>113</v>
      </c>
      <c r="L499">
        <v>77017</v>
      </c>
      <c r="M499" s="26" t="str">
        <f t="shared" si="443"/>
        <v>116. AS A PROCESS IMPURITY, 118. USED AS A CHEMICAL PROCESSING AID</v>
      </c>
      <c r="N499" s="26" t="s">
        <v>2047</v>
      </c>
      <c r="O499" s="70" t="s">
        <v>2074</v>
      </c>
      <c r="P499">
        <v>71</v>
      </c>
      <c r="Q499">
        <v>3270</v>
      </c>
      <c r="R499">
        <v>3341</v>
      </c>
      <c r="S499" s="26" t="s">
        <v>1941</v>
      </c>
      <c r="T499" s="26" t="s">
        <v>1941</v>
      </c>
      <c r="U499" s="26" t="s">
        <v>1941</v>
      </c>
      <c r="V499" s="26" t="s">
        <v>1941</v>
      </c>
      <c r="W499" s="26" t="s">
        <v>1941</v>
      </c>
      <c r="X499" s="26" t="s">
        <v>1941</v>
      </c>
      <c r="Y499" s="26" t="s">
        <v>1941</v>
      </c>
      <c r="AE499" s="26" t="s">
        <v>1941</v>
      </c>
      <c r="AR499" s="26" t="s">
        <v>1941</v>
      </c>
      <c r="AS499" s="26" t="s">
        <v>1941</v>
      </c>
      <c r="AT499" s="26" t="s">
        <v>1940</v>
      </c>
      <c r="AV499" s="26" t="s">
        <v>1940</v>
      </c>
      <c r="BD499" s="26" t="s">
        <v>1941</v>
      </c>
      <c r="BK499" s="26" t="s">
        <v>1941</v>
      </c>
      <c r="BU499" s="26" t="str">
        <f t="shared" si="444"/>
        <v/>
      </c>
      <c r="BV499" s="26" t="str">
        <f t="shared" si="445"/>
        <v/>
      </c>
      <c r="BW499" s="26" t="str">
        <f t="shared" si="446"/>
        <v/>
      </c>
      <c r="BX499" s="26" t="str">
        <f t="shared" si="447"/>
        <v/>
      </c>
      <c r="BY499" s="26" t="str">
        <f t="shared" si="448"/>
        <v/>
      </c>
      <c r="BZ499" s="26" t="str">
        <f t="shared" si="449"/>
        <v/>
      </c>
      <c r="CA499" s="26" t="str">
        <f t="shared" si="450"/>
        <v/>
      </c>
      <c r="CB499" s="26" t="str">
        <f t="shared" si="451"/>
        <v/>
      </c>
      <c r="CC499" s="26" t="str">
        <f t="shared" si="452"/>
        <v/>
      </c>
      <c r="CD499" s="26" t="str">
        <f t="shared" si="453"/>
        <v/>
      </c>
      <c r="CE499" s="26" t="str">
        <f t="shared" si="454"/>
        <v/>
      </c>
      <c r="CF499" s="26" t="str">
        <f t="shared" si="455"/>
        <v/>
      </c>
      <c r="CG499" s="26" t="str">
        <f t="shared" si="456"/>
        <v/>
      </c>
      <c r="CH499" s="26" t="str">
        <f t="shared" si="457"/>
        <v/>
      </c>
      <c r="CI499" s="26" t="str">
        <f t="shared" si="458"/>
        <v/>
      </c>
      <c r="CJ499" s="26" t="str">
        <f t="shared" si="459"/>
        <v/>
      </c>
      <c r="CK499" s="26" t="str">
        <f t="shared" si="460"/>
        <v/>
      </c>
      <c r="CL499" s="26" t="str">
        <f t="shared" si="461"/>
        <v/>
      </c>
      <c r="CM499" s="26" t="str">
        <f t="shared" si="462"/>
        <v/>
      </c>
      <c r="CN499" s="26" t="str">
        <f t="shared" si="463"/>
        <v/>
      </c>
      <c r="CO499" s="26" t="str">
        <f t="shared" si="464"/>
        <v/>
      </c>
      <c r="CP499" s="26" t="str">
        <f t="shared" si="465"/>
        <v/>
      </c>
      <c r="CQ499" s="26" t="str">
        <f t="shared" si="466"/>
        <v/>
      </c>
      <c r="CR499" s="26" t="str">
        <f t="shared" si="467"/>
        <v/>
      </c>
      <c r="CS499" s="26" t="str">
        <f t="shared" si="468"/>
        <v/>
      </c>
      <c r="CT499" s="26" t="str">
        <f t="shared" si="469"/>
        <v/>
      </c>
      <c r="CU499" s="26" t="str">
        <f t="shared" si="470"/>
        <v/>
      </c>
      <c r="CV499" s="26" t="str">
        <f t="shared" si="471"/>
        <v>116. AS A PROCESS IMPURITY</v>
      </c>
      <c r="CW499" s="26" t="str">
        <f t="shared" si="472"/>
        <v/>
      </c>
      <c r="CX499" s="26" t="str">
        <f t="shared" si="473"/>
        <v>118. USED AS A CHEMICAL PROCESSING AID</v>
      </c>
      <c r="CY499" s="26" t="str">
        <f t="shared" si="474"/>
        <v/>
      </c>
      <c r="CZ499" s="26" t="str">
        <f t="shared" si="475"/>
        <v/>
      </c>
      <c r="DA499" s="26" t="str">
        <f t="shared" si="476"/>
        <v/>
      </c>
      <c r="DB499" s="26" t="str">
        <f t="shared" si="477"/>
        <v/>
      </c>
      <c r="DC499" s="26" t="str">
        <f t="shared" si="478"/>
        <v/>
      </c>
      <c r="DD499" s="26" t="str">
        <f t="shared" si="479"/>
        <v/>
      </c>
      <c r="DE499" s="26" t="str">
        <f t="shared" si="480"/>
        <v/>
      </c>
      <c r="DF499" s="26" t="str">
        <f t="shared" si="481"/>
        <v/>
      </c>
      <c r="DG499" s="26" t="str">
        <f t="shared" si="482"/>
        <v/>
      </c>
      <c r="DH499" s="26" t="str">
        <f t="shared" si="483"/>
        <v/>
      </c>
      <c r="DI499" s="26" t="str">
        <f t="shared" si="484"/>
        <v/>
      </c>
      <c r="DJ499" s="26" t="str">
        <f t="shared" si="485"/>
        <v/>
      </c>
      <c r="DK499" s="26" t="str">
        <f t="shared" si="486"/>
        <v/>
      </c>
      <c r="DL499" s="26" t="str">
        <f t="shared" si="487"/>
        <v/>
      </c>
      <c r="DM499" s="26" t="str">
        <f t="shared" si="488"/>
        <v/>
      </c>
      <c r="DN499" s="26" t="str">
        <f t="shared" si="489"/>
        <v/>
      </c>
      <c r="DO499" s="26" t="str">
        <f t="shared" si="490"/>
        <v/>
      </c>
      <c r="DP499" s="26" t="str">
        <f t="shared" si="491"/>
        <v/>
      </c>
      <c r="DQ499" s="26" t="str">
        <f t="shared" si="492"/>
        <v/>
      </c>
      <c r="DR499" s="26" t="str">
        <f t="shared" si="493"/>
        <v/>
      </c>
      <c r="DS499" s="26" t="str">
        <f t="shared" si="494"/>
        <v/>
      </c>
      <c r="DT499" s="26" t="str">
        <f t="shared" si="495"/>
        <v/>
      </c>
      <c r="DU499" s="26" t="str">
        <f t="shared" si="496"/>
        <v/>
      </c>
      <c r="DV499" s="26" t="str">
        <f t="shared" si="497"/>
        <v/>
      </c>
    </row>
    <row r="500" spans="1:126" ht="105" x14ac:dyDescent="0.25">
      <c r="A500" t="s">
        <v>1942</v>
      </c>
      <c r="B500">
        <v>2018</v>
      </c>
      <c r="C500" t="s">
        <v>2046</v>
      </c>
      <c r="D500">
        <v>106990</v>
      </c>
      <c r="E500" s="19">
        <v>1318217389752</v>
      </c>
      <c r="F500" t="s">
        <v>639</v>
      </c>
      <c r="G500">
        <v>324110</v>
      </c>
      <c r="H500" t="s">
        <v>640</v>
      </c>
      <c r="I500" t="s">
        <v>641</v>
      </c>
      <c r="J500" t="s">
        <v>618</v>
      </c>
      <c r="K500" t="s">
        <v>113</v>
      </c>
      <c r="L500">
        <v>77017</v>
      </c>
      <c r="M500" s="26" t="str">
        <f t="shared" si="443"/>
        <v>116. AS A PROCESS IMPURITY</v>
      </c>
      <c r="N500" s="26" t="s">
        <v>2047</v>
      </c>
      <c r="O500" s="70" t="s">
        <v>2074</v>
      </c>
      <c r="P500">
        <v>446</v>
      </c>
      <c r="Q500">
        <v>3210</v>
      </c>
      <c r="R500">
        <v>3656</v>
      </c>
      <c r="S500" s="26" t="s">
        <v>1941</v>
      </c>
      <c r="T500" s="26" t="s">
        <v>1941</v>
      </c>
      <c r="U500" s="26" t="s">
        <v>1941</v>
      </c>
      <c r="V500" s="26" t="s">
        <v>1941</v>
      </c>
      <c r="W500" s="26" t="s">
        <v>1941</v>
      </c>
      <c r="X500" s="26" t="s">
        <v>1941</v>
      </c>
      <c r="Y500" s="26" t="s">
        <v>1941</v>
      </c>
      <c r="Z500" s="26" t="s">
        <v>1941</v>
      </c>
      <c r="AA500" s="26" t="s">
        <v>1941</v>
      </c>
      <c r="AB500" s="26" t="s">
        <v>1941</v>
      </c>
      <c r="AC500" s="26" t="s">
        <v>1941</v>
      </c>
      <c r="AD500" s="26" t="s">
        <v>1941</v>
      </c>
      <c r="AE500" s="26" t="s">
        <v>1941</v>
      </c>
      <c r="AF500" s="26" t="s">
        <v>1941</v>
      </c>
      <c r="AG500" s="26" t="s">
        <v>1941</v>
      </c>
      <c r="AH500" s="26" t="s">
        <v>1941</v>
      </c>
      <c r="AI500" s="26" t="s">
        <v>1941</v>
      </c>
      <c r="AJ500" s="26" t="s">
        <v>1941</v>
      </c>
      <c r="AK500" s="26" t="s">
        <v>1941</v>
      </c>
      <c r="AL500" s="26" t="s">
        <v>1941</v>
      </c>
      <c r="AM500" s="26" t="s">
        <v>1941</v>
      </c>
      <c r="AN500" s="26" t="s">
        <v>1941</v>
      </c>
      <c r="AO500" s="26" t="s">
        <v>1941</v>
      </c>
      <c r="AP500" s="26" t="s">
        <v>1941</v>
      </c>
      <c r="AQ500" s="26" t="s">
        <v>1941</v>
      </c>
      <c r="AR500" s="26" t="s">
        <v>1941</v>
      </c>
      <c r="AS500" s="26" t="s">
        <v>1941</v>
      </c>
      <c r="AT500" s="26" t="s">
        <v>1940</v>
      </c>
      <c r="AU500" s="26" t="s">
        <v>1941</v>
      </c>
      <c r="AV500" s="26" t="s">
        <v>1941</v>
      </c>
      <c r="AW500" s="26" t="s">
        <v>1941</v>
      </c>
      <c r="AX500" s="26" t="s">
        <v>1941</v>
      </c>
      <c r="AY500" s="26" t="s">
        <v>1941</v>
      </c>
      <c r="AZ500" s="26" t="s">
        <v>1941</v>
      </c>
      <c r="BA500" s="26" t="s">
        <v>1941</v>
      </c>
      <c r="BB500" s="26" t="s">
        <v>1941</v>
      </c>
      <c r="BC500" s="26" t="s">
        <v>1941</v>
      </c>
      <c r="BD500" s="26" t="s">
        <v>1941</v>
      </c>
      <c r="BE500" s="26" t="s">
        <v>1941</v>
      </c>
      <c r="BF500" s="26" t="s">
        <v>1941</v>
      </c>
      <c r="BG500" s="26" t="s">
        <v>1941</v>
      </c>
      <c r="BH500" s="26" t="s">
        <v>1941</v>
      </c>
      <c r="BI500" s="26" t="s">
        <v>1941</v>
      </c>
      <c r="BJ500" s="26" t="s">
        <v>1941</v>
      </c>
      <c r="BK500" s="26" t="s">
        <v>1941</v>
      </c>
      <c r="BL500" s="26" t="s">
        <v>1941</v>
      </c>
      <c r="BM500" s="26" t="s">
        <v>1941</v>
      </c>
      <c r="BN500" s="26" t="s">
        <v>1941</v>
      </c>
      <c r="BO500" s="26" t="s">
        <v>1941</v>
      </c>
      <c r="BP500" s="26" t="s">
        <v>1941</v>
      </c>
      <c r="BQ500" s="26" t="s">
        <v>1941</v>
      </c>
      <c r="BR500" s="26" t="s">
        <v>1941</v>
      </c>
      <c r="BS500" s="26" t="s">
        <v>1941</v>
      </c>
      <c r="BT500" s="26" t="s">
        <v>1941</v>
      </c>
      <c r="BU500" s="26" t="str">
        <f t="shared" si="444"/>
        <v/>
      </c>
      <c r="BV500" s="26" t="str">
        <f t="shared" si="445"/>
        <v/>
      </c>
      <c r="BW500" s="26" t="str">
        <f t="shared" si="446"/>
        <v/>
      </c>
      <c r="BX500" s="26" t="str">
        <f t="shared" si="447"/>
        <v/>
      </c>
      <c r="BY500" s="26" t="str">
        <f t="shared" si="448"/>
        <v/>
      </c>
      <c r="BZ500" s="26" t="str">
        <f t="shared" si="449"/>
        <v/>
      </c>
      <c r="CA500" s="26" t="str">
        <f t="shared" si="450"/>
        <v/>
      </c>
      <c r="CB500" s="26" t="str">
        <f t="shared" si="451"/>
        <v/>
      </c>
      <c r="CC500" s="26" t="str">
        <f t="shared" si="452"/>
        <v/>
      </c>
      <c r="CD500" s="26" t="str">
        <f t="shared" si="453"/>
        <v/>
      </c>
      <c r="CE500" s="26" t="str">
        <f t="shared" si="454"/>
        <v/>
      </c>
      <c r="CF500" s="26" t="str">
        <f t="shared" si="455"/>
        <v/>
      </c>
      <c r="CG500" s="26" t="str">
        <f t="shared" si="456"/>
        <v/>
      </c>
      <c r="CH500" s="26" t="str">
        <f t="shared" si="457"/>
        <v/>
      </c>
      <c r="CI500" s="26" t="str">
        <f t="shared" si="458"/>
        <v/>
      </c>
      <c r="CJ500" s="26" t="str">
        <f t="shared" si="459"/>
        <v/>
      </c>
      <c r="CK500" s="26" t="str">
        <f t="shared" si="460"/>
        <v/>
      </c>
      <c r="CL500" s="26" t="str">
        <f t="shared" si="461"/>
        <v/>
      </c>
      <c r="CM500" s="26" t="str">
        <f t="shared" si="462"/>
        <v/>
      </c>
      <c r="CN500" s="26" t="str">
        <f t="shared" si="463"/>
        <v/>
      </c>
      <c r="CO500" s="26" t="str">
        <f t="shared" si="464"/>
        <v/>
      </c>
      <c r="CP500" s="26" t="str">
        <f t="shared" si="465"/>
        <v/>
      </c>
      <c r="CQ500" s="26" t="str">
        <f t="shared" si="466"/>
        <v/>
      </c>
      <c r="CR500" s="26" t="str">
        <f t="shared" si="467"/>
        <v/>
      </c>
      <c r="CS500" s="26" t="str">
        <f t="shared" si="468"/>
        <v/>
      </c>
      <c r="CT500" s="26" t="str">
        <f t="shared" si="469"/>
        <v/>
      </c>
      <c r="CU500" s="26" t="str">
        <f t="shared" si="470"/>
        <v/>
      </c>
      <c r="CV500" s="26" t="str">
        <f t="shared" si="471"/>
        <v>116. AS A PROCESS IMPURITY</v>
      </c>
      <c r="CW500" s="26" t="str">
        <f t="shared" si="472"/>
        <v/>
      </c>
      <c r="CX500" s="26" t="str">
        <f t="shared" si="473"/>
        <v/>
      </c>
      <c r="CY500" s="26" t="str">
        <f t="shared" si="474"/>
        <v/>
      </c>
      <c r="CZ500" s="26" t="str">
        <f t="shared" si="475"/>
        <v/>
      </c>
      <c r="DA500" s="26" t="str">
        <f t="shared" si="476"/>
        <v/>
      </c>
      <c r="DB500" s="26" t="str">
        <f t="shared" si="477"/>
        <v/>
      </c>
      <c r="DC500" s="26" t="str">
        <f t="shared" si="478"/>
        <v/>
      </c>
      <c r="DD500" s="26" t="str">
        <f t="shared" si="479"/>
        <v/>
      </c>
      <c r="DE500" s="26" t="str">
        <f t="shared" si="480"/>
        <v/>
      </c>
      <c r="DF500" s="26" t="str">
        <f t="shared" si="481"/>
        <v/>
      </c>
      <c r="DG500" s="26" t="str">
        <f t="shared" si="482"/>
        <v/>
      </c>
      <c r="DH500" s="26" t="str">
        <f t="shared" si="483"/>
        <v/>
      </c>
      <c r="DI500" s="26" t="str">
        <f t="shared" si="484"/>
        <v/>
      </c>
      <c r="DJ500" s="26" t="str">
        <f t="shared" si="485"/>
        <v/>
      </c>
      <c r="DK500" s="26" t="str">
        <f t="shared" si="486"/>
        <v/>
      </c>
      <c r="DL500" s="26" t="str">
        <f t="shared" si="487"/>
        <v/>
      </c>
      <c r="DM500" s="26" t="str">
        <f t="shared" si="488"/>
        <v/>
      </c>
      <c r="DN500" s="26" t="str">
        <f t="shared" si="489"/>
        <v/>
      </c>
      <c r="DO500" s="26" t="str">
        <f t="shared" si="490"/>
        <v/>
      </c>
      <c r="DP500" s="26" t="str">
        <f t="shared" si="491"/>
        <v/>
      </c>
      <c r="DQ500" s="26" t="str">
        <f t="shared" si="492"/>
        <v/>
      </c>
      <c r="DR500" s="26" t="str">
        <f t="shared" si="493"/>
        <v/>
      </c>
      <c r="DS500" s="26" t="str">
        <f t="shared" si="494"/>
        <v/>
      </c>
      <c r="DT500" s="26" t="str">
        <f t="shared" si="495"/>
        <v/>
      </c>
      <c r="DU500" s="26" t="str">
        <f t="shared" si="496"/>
        <v/>
      </c>
      <c r="DV500" s="26" t="str">
        <f t="shared" si="497"/>
        <v/>
      </c>
    </row>
    <row r="501" spans="1:126" ht="105" x14ac:dyDescent="0.25">
      <c r="A501" t="s">
        <v>1942</v>
      </c>
      <c r="B501">
        <v>2019</v>
      </c>
      <c r="C501" t="s">
        <v>2046</v>
      </c>
      <c r="D501">
        <v>106990</v>
      </c>
      <c r="E501" s="19">
        <v>1319219191881</v>
      </c>
      <c r="F501" t="s">
        <v>639</v>
      </c>
      <c r="G501">
        <v>324110</v>
      </c>
      <c r="H501" t="s">
        <v>640</v>
      </c>
      <c r="I501" t="s">
        <v>641</v>
      </c>
      <c r="J501" t="s">
        <v>618</v>
      </c>
      <c r="K501" t="s">
        <v>113</v>
      </c>
      <c r="L501">
        <v>77017</v>
      </c>
      <c r="M501" s="26" t="str">
        <f t="shared" si="443"/>
        <v>116. AS A PROCESS IMPURITY</v>
      </c>
      <c r="N501" s="26" t="s">
        <v>2047</v>
      </c>
      <c r="O501" s="70" t="s">
        <v>2074</v>
      </c>
      <c r="P501">
        <v>478</v>
      </c>
      <c r="Q501">
        <v>2938</v>
      </c>
      <c r="R501">
        <v>3416</v>
      </c>
      <c r="S501" s="26" t="s">
        <v>1941</v>
      </c>
      <c r="T501" s="26" t="s">
        <v>1941</v>
      </c>
      <c r="U501" s="26" t="s">
        <v>1941</v>
      </c>
      <c r="V501" s="26" t="s">
        <v>1941</v>
      </c>
      <c r="W501" s="26" t="s">
        <v>1941</v>
      </c>
      <c r="X501" s="26" t="s">
        <v>1941</v>
      </c>
      <c r="Y501" s="26" t="s">
        <v>1941</v>
      </c>
      <c r="Z501" s="26" t="s">
        <v>1941</v>
      </c>
      <c r="AA501" s="26" t="s">
        <v>1941</v>
      </c>
      <c r="AB501" s="26" t="s">
        <v>1941</v>
      </c>
      <c r="AC501" s="26" t="s">
        <v>1941</v>
      </c>
      <c r="AD501" s="26" t="s">
        <v>1941</v>
      </c>
      <c r="AE501" s="26" t="s">
        <v>1941</v>
      </c>
      <c r="AF501" s="26" t="s">
        <v>1941</v>
      </c>
      <c r="AG501" s="26" t="s">
        <v>1941</v>
      </c>
      <c r="AH501" s="26" t="s">
        <v>1941</v>
      </c>
      <c r="AI501" s="26" t="s">
        <v>1941</v>
      </c>
      <c r="AJ501" s="26" t="s">
        <v>1941</v>
      </c>
      <c r="AK501" s="26" t="s">
        <v>1941</v>
      </c>
      <c r="AL501" s="26" t="s">
        <v>1941</v>
      </c>
      <c r="AM501" s="26" t="s">
        <v>1941</v>
      </c>
      <c r="AN501" s="26" t="s">
        <v>1941</v>
      </c>
      <c r="AO501" s="26" t="s">
        <v>1941</v>
      </c>
      <c r="AP501" s="26" t="s">
        <v>1941</v>
      </c>
      <c r="AQ501" s="26" t="s">
        <v>1941</v>
      </c>
      <c r="AR501" s="26" t="s">
        <v>1941</v>
      </c>
      <c r="AS501" s="26" t="s">
        <v>1941</v>
      </c>
      <c r="AT501" s="26" t="s">
        <v>1940</v>
      </c>
      <c r="AU501" s="26" t="s">
        <v>1941</v>
      </c>
      <c r="AV501" s="26" t="s">
        <v>1941</v>
      </c>
      <c r="AW501" s="26" t="s">
        <v>1941</v>
      </c>
      <c r="AX501" s="26" t="s">
        <v>1941</v>
      </c>
      <c r="AY501" s="26" t="s">
        <v>1941</v>
      </c>
      <c r="AZ501" s="26" t="s">
        <v>1941</v>
      </c>
      <c r="BA501" s="26" t="s">
        <v>1941</v>
      </c>
      <c r="BB501" s="26" t="s">
        <v>1941</v>
      </c>
      <c r="BC501" s="26" t="s">
        <v>1941</v>
      </c>
      <c r="BD501" s="26" t="s">
        <v>1941</v>
      </c>
      <c r="BE501" s="26" t="s">
        <v>1941</v>
      </c>
      <c r="BF501" s="26" t="s">
        <v>1941</v>
      </c>
      <c r="BG501" s="26" t="s">
        <v>1941</v>
      </c>
      <c r="BH501" s="26" t="s">
        <v>1941</v>
      </c>
      <c r="BI501" s="26" t="s">
        <v>1941</v>
      </c>
      <c r="BJ501" s="26" t="s">
        <v>1941</v>
      </c>
      <c r="BK501" s="26" t="s">
        <v>1941</v>
      </c>
      <c r="BL501" s="26" t="s">
        <v>1941</v>
      </c>
      <c r="BM501" s="26" t="s">
        <v>1941</v>
      </c>
      <c r="BN501" s="26" t="s">
        <v>1941</v>
      </c>
      <c r="BO501" s="26" t="s">
        <v>1941</v>
      </c>
      <c r="BP501" s="26" t="s">
        <v>1941</v>
      </c>
      <c r="BQ501" s="26" t="s">
        <v>1941</v>
      </c>
      <c r="BR501" s="26" t="s">
        <v>1941</v>
      </c>
      <c r="BS501" s="26" t="s">
        <v>1941</v>
      </c>
      <c r="BT501" s="26" t="s">
        <v>1941</v>
      </c>
      <c r="BU501" s="26" t="str">
        <f t="shared" si="444"/>
        <v/>
      </c>
      <c r="BV501" s="26" t="str">
        <f t="shared" si="445"/>
        <v/>
      </c>
      <c r="BW501" s="26" t="str">
        <f t="shared" si="446"/>
        <v/>
      </c>
      <c r="BX501" s="26" t="str">
        <f t="shared" si="447"/>
        <v/>
      </c>
      <c r="BY501" s="26" t="str">
        <f t="shared" si="448"/>
        <v/>
      </c>
      <c r="BZ501" s="26" t="str">
        <f t="shared" si="449"/>
        <v/>
      </c>
      <c r="CA501" s="26" t="str">
        <f t="shared" si="450"/>
        <v/>
      </c>
      <c r="CB501" s="26" t="str">
        <f t="shared" si="451"/>
        <v/>
      </c>
      <c r="CC501" s="26" t="str">
        <f t="shared" si="452"/>
        <v/>
      </c>
      <c r="CD501" s="26" t="str">
        <f t="shared" si="453"/>
        <v/>
      </c>
      <c r="CE501" s="26" t="str">
        <f t="shared" si="454"/>
        <v/>
      </c>
      <c r="CF501" s="26" t="str">
        <f t="shared" si="455"/>
        <v/>
      </c>
      <c r="CG501" s="26" t="str">
        <f t="shared" si="456"/>
        <v/>
      </c>
      <c r="CH501" s="26" t="str">
        <f t="shared" si="457"/>
        <v/>
      </c>
      <c r="CI501" s="26" t="str">
        <f t="shared" si="458"/>
        <v/>
      </c>
      <c r="CJ501" s="26" t="str">
        <f t="shared" si="459"/>
        <v/>
      </c>
      <c r="CK501" s="26" t="str">
        <f t="shared" si="460"/>
        <v/>
      </c>
      <c r="CL501" s="26" t="str">
        <f t="shared" si="461"/>
        <v/>
      </c>
      <c r="CM501" s="26" t="str">
        <f t="shared" si="462"/>
        <v/>
      </c>
      <c r="CN501" s="26" t="str">
        <f t="shared" si="463"/>
        <v/>
      </c>
      <c r="CO501" s="26" t="str">
        <f t="shared" si="464"/>
        <v/>
      </c>
      <c r="CP501" s="26" t="str">
        <f t="shared" si="465"/>
        <v/>
      </c>
      <c r="CQ501" s="26" t="str">
        <f t="shared" si="466"/>
        <v/>
      </c>
      <c r="CR501" s="26" t="str">
        <f t="shared" si="467"/>
        <v/>
      </c>
      <c r="CS501" s="26" t="str">
        <f t="shared" si="468"/>
        <v/>
      </c>
      <c r="CT501" s="26" t="str">
        <f t="shared" si="469"/>
        <v/>
      </c>
      <c r="CU501" s="26" t="str">
        <f t="shared" si="470"/>
        <v/>
      </c>
      <c r="CV501" s="26" t="str">
        <f t="shared" si="471"/>
        <v>116. AS A PROCESS IMPURITY</v>
      </c>
      <c r="CW501" s="26" t="str">
        <f t="shared" si="472"/>
        <v/>
      </c>
      <c r="CX501" s="26" t="str">
        <f t="shared" si="473"/>
        <v/>
      </c>
      <c r="CY501" s="26" t="str">
        <f t="shared" si="474"/>
        <v/>
      </c>
      <c r="CZ501" s="26" t="str">
        <f t="shared" si="475"/>
        <v/>
      </c>
      <c r="DA501" s="26" t="str">
        <f t="shared" si="476"/>
        <v/>
      </c>
      <c r="DB501" s="26" t="str">
        <f t="shared" si="477"/>
        <v/>
      </c>
      <c r="DC501" s="26" t="str">
        <f t="shared" si="478"/>
        <v/>
      </c>
      <c r="DD501" s="26" t="str">
        <f t="shared" si="479"/>
        <v/>
      </c>
      <c r="DE501" s="26" t="str">
        <f t="shared" si="480"/>
        <v/>
      </c>
      <c r="DF501" s="26" t="str">
        <f t="shared" si="481"/>
        <v/>
      </c>
      <c r="DG501" s="26" t="str">
        <f t="shared" si="482"/>
        <v/>
      </c>
      <c r="DH501" s="26" t="str">
        <f t="shared" si="483"/>
        <v/>
      </c>
      <c r="DI501" s="26" t="str">
        <f t="shared" si="484"/>
        <v/>
      </c>
      <c r="DJ501" s="26" t="str">
        <f t="shared" si="485"/>
        <v/>
      </c>
      <c r="DK501" s="26" t="str">
        <f t="shared" si="486"/>
        <v/>
      </c>
      <c r="DL501" s="26" t="str">
        <f t="shared" si="487"/>
        <v/>
      </c>
      <c r="DM501" s="26" t="str">
        <f t="shared" si="488"/>
        <v/>
      </c>
      <c r="DN501" s="26" t="str">
        <f t="shared" si="489"/>
        <v/>
      </c>
      <c r="DO501" s="26" t="str">
        <f t="shared" si="490"/>
        <v/>
      </c>
      <c r="DP501" s="26" t="str">
        <f t="shared" si="491"/>
        <v/>
      </c>
      <c r="DQ501" s="26" t="str">
        <f t="shared" si="492"/>
        <v/>
      </c>
      <c r="DR501" s="26" t="str">
        <f t="shared" si="493"/>
        <v/>
      </c>
      <c r="DS501" s="26" t="str">
        <f t="shared" si="494"/>
        <v/>
      </c>
      <c r="DT501" s="26" t="str">
        <f t="shared" si="495"/>
        <v/>
      </c>
      <c r="DU501" s="26" t="str">
        <f t="shared" si="496"/>
        <v/>
      </c>
      <c r="DV501" s="26" t="str">
        <f t="shared" si="497"/>
        <v/>
      </c>
    </row>
    <row r="502" spans="1:126" x14ac:dyDescent="0.25">
      <c r="A502" t="s">
        <v>1942</v>
      </c>
      <c r="B502">
        <v>2016</v>
      </c>
      <c r="C502" t="s">
        <v>2046</v>
      </c>
      <c r="D502">
        <v>106990</v>
      </c>
      <c r="E502" s="19">
        <v>1316215605965</v>
      </c>
      <c r="F502" t="s">
        <v>461</v>
      </c>
      <c r="G502">
        <v>325199</v>
      </c>
      <c r="H502" t="s">
        <v>1984</v>
      </c>
      <c r="I502" t="s">
        <v>463</v>
      </c>
      <c r="J502" t="s">
        <v>464</v>
      </c>
      <c r="K502" t="s">
        <v>227</v>
      </c>
      <c r="L502">
        <v>44301</v>
      </c>
      <c r="M502" s="26" t="str">
        <f t="shared" si="443"/>
        <v>95. USED AS A REACTANT</v>
      </c>
      <c r="N502" s="26" t="s">
        <v>123</v>
      </c>
      <c r="O502" s="26" t="s">
        <v>2051</v>
      </c>
      <c r="P502">
        <v>550</v>
      </c>
      <c r="Q502">
        <v>1580</v>
      </c>
      <c r="R502">
        <v>2130</v>
      </c>
      <c r="S502" s="26" t="s">
        <v>1941</v>
      </c>
      <c r="T502" s="26" t="s">
        <v>1941</v>
      </c>
      <c r="U502" s="26" t="s">
        <v>1941</v>
      </c>
      <c r="V502" s="26" t="s">
        <v>1941</v>
      </c>
      <c r="W502" s="26" t="s">
        <v>1941</v>
      </c>
      <c r="X502" s="26" t="s">
        <v>1941</v>
      </c>
      <c r="Y502" s="26" t="s">
        <v>1940</v>
      </c>
      <c r="AE502" s="26" t="s">
        <v>1941</v>
      </c>
      <c r="AR502" s="26" t="s">
        <v>1941</v>
      </c>
      <c r="AS502" s="26" t="s">
        <v>1941</v>
      </c>
      <c r="AT502" s="26" t="s">
        <v>1941</v>
      </c>
      <c r="AV502" s="26" t="s">
        <v>1941</v>
      </c>
      <c r="BD502" s="26" t="s">
        <v>1941</v>
      </c>
      <c r="BK502" s="26" t="s">
        <v>1941</v>
      </c>
      <c r="BU502" s="26" t="str">
        <f t="shared" si="444"/>
        <v/>
      </c>
      <c r="BV502" s="26" t="str">
        <f t="shared" si="445"/>
        <v/>
      </c>
      <c r="BW502" s="26" t="str">
        <f t="shared" si="446"/>
        <v/>
      </c>
      <c r="BX502" s="26" t="str">
        <f t="shared" si="447"/>
        <v/>
      </c>
      <c r="BY502" s="26" t="str">
        <f t="shared" si="448"/>
        <v/>
      </c>
      <c r="BZ502" s="26" t="str">
        <f t="shared" si="449"/>
        <v/>
      </c>
      <c r="CA502" s="26" t="str">
        <f t="shared" si="450"/>
        <v>95. USED AS A REACTANT</v>
      </c>
      <c r="CB502" s="26" t="str">
        <f t="shared" si="451"/>
        <v/>
      </c>
      <c r="CC502" s="26" t="str">
        <f t="shared" si="452"/>
        <v/>
      </c>
      <c r="CD502" s="26" t="str">
        <f t="shared" si="453"/>
        <v/>
      </c>
      <c r="CE502" s="26" t="str">
        <f t="shared" si="454"/>
        <v/>
      </c>
      <c r="CF502" s="26" t="str">
        <f t="shared" si="455"/>
        <v/>
      </c>
      <c r="CG502" s="26" t="str">
        <f t="shared" si="456"/>
        <v/>
      </c>
      <c r="CH502" s="26" t="str">
        <f t="shared" si="457"/>
        <v/>
      </c>
      <c r="CI502" s="26" t="str">
        <f t="shared" si="458"/>
        <v/>
      </c>
      <c r="CJ502" s="26" t="str">
        <f t="shared" si="459"/>
        <v/>
      </c>
      <c r="CK502" s="26" t="str">
        <f t="shared" si="460"/>
        <v/>
      </c>
      <c r="CL502" s="26" t="str">
        <f t="shared" si="461"/>
        <v/>
      </c>
      <c r="CM502" s="26" t="str">
        <f t="shared" si="462"/>
        <v/>
      </c>
      <c r="CN502" s="26" t="str">
        <f t="shared" si="463"/>
        <v/>
      </c>
      <c r="CO502" s="26" t="str">
        <f t="shared" si="464"/>
        <v/>
      </c>
      <c r="CP502" s="26" t="str">
        <f t="shared" si="465"/>
        <v/>
      </c>
      <c r="CQ502" s="26" t="str">
        <f t="shared" si="466"/>
        <v/>
      </c>
      <c r="CR502" s="26" t="str">
        <f t="shared" si="467"/>
        <v/>
      </c>
      <c r="CS502" s="26" t="str">
        <f t="shared" si="468"/>
        <v/>
      </c>
      <c r="CT502" s="26" t="str">
        <f t="shared" si="469"/>
        <v/>
      </c>
      <c r="CU502" s="26" t="str">
        <f t="shared" si="470"/>
        <v/>
      </c>
      <c r="CV502" s="26" t="str">
        <f t="shared" si="471"/>
        <v/>
      </c>
      <c r="CW502" s="26" t="str">
        <f t="shared" si="472"/>
        <v/>
      </c>
      <c r="CX502" s="26" t="str">
        <f t="shared" si="473"/>
        <v/>
      </c>
      <c r="CY502" s="26" t="str">
        <f t="shared" si="474"/>
        <v/>
      </c>
      <c r="CZ502" s="26" t="str">
        <f t="shared" si="475"/>
        <v/>
      </c>
      <c r="DA502" s="26" t="str">
        <f t="shared" si="476"/>
        <v/>
      </c>
      <c r="DB502" s="26" t="str">
        <f t="shared" si="477"/>
        <v/>
      </c>
      <c r="DC502" s="26" t="str">
        <f t="shared" si="478"/>
        <v/>
      </c>
      <c r="DD502" s="26" t="str">
        <f t="shared" si="479"/>
        <v/>
      </c>
      <c r="DE502" s="26" t="str">
        <f t="shared" si="480"/>
        <v/>
      </c>
      <c r="DF502" s="26" t="str">
        <f t="shared" si="481"/>
        <v/>
      </c>
      <c r="DG502" s="26" t="str">
        <f t="shared" si="482"/>
        <v/>
      </c>
      <c r="DH502" s="26" t="str">
        <f t="shared" si="483"/>
        <v/>
      </c>
      <c r="DI502" s="26" t="str">
        <f t="shared" si="484"/>
        <v/>
      </c>
      <c r="DJ502" s="26" t="str">
        <f t="shared" si="485"/>
        <v/>
      </c>
      <c r="DK502" s="26" t="str">
        <f t="shared" si="486"/>
        <v/>
      </c>
      <c r="DL502" s="26" t="str">
        <f t="shared" si="487"/>
        <v/>
      </c>
      <c r="DM502" s="26" t="str">
        <f t="shared" si="488"/>
        <v/>
      </c>
      <c r="DN502" s="26" t="str">
        <f t="shared" si="489"/>
        <v/>
      </c>
      <c r="DO502" s="26" t="str">
        <f t="shared" si="490"/>
        <v/>
      </c>
      <c r="DP502" s="26" t="str">
        <f t="shared" si="491"/>
        <v/>
      </c>
      <c r="DQ502" s="26" t="str">
        <f t="shared" si="492"/>
        <v/>
      </c>
      <c r="DR502" s="26" t="str">
        <f t="shared" si="493"/>
        <v/>
      </c>
      <c r="DS502" s="26" t="str">
        <f t="shared" si="494"/>
        <v/>
      </c>
      <c r="DT502" s="26" t="str">
        <f t="shared" si="495"/>
        <v/>
      </c>
      <c r="DU502" s="26" t="str">
        <f t="shared" si="496"/>
        <v/>
      </c>
      <c r="DV502" s="26" t="str">
        <f t="shared" si="497"/>
        <v/>
      </c>
    </row>
    <row r="503" spans="1:126" x14ac:dyDescent="0.25">
      <c r="A503" t="s">
        <v>1942</v>
      </c>
      <c r="B503">
        <v>2017</v>
      </c>
      <c r="C503" t="s">
        <v>2046</v>
      </c>
      <c r="D503">
        <v>106990</v>
      </c>
      <c r="E503" s="19">
        <v>1317218847388</v>
      </c>
      <c r="F503" t="s">
        <v>461</v>
      </c>
      <c r="G503">
        <v>325199</v>
      </c>
      <c r="H503" t="s">
        <v>1984</v>
      </c>
      <c r="I503" t="s">
        <v>463</v>
      </c>
      <c r="J503" t="s">
        <v>464</v>
      </c>
      <c r="K503" t="s">
        <v>227</v>
      </c>
      <c r="L503">
        <v>44301</v>
      </c>
      <c r="M503" s="26" t="str">
        <f t="shared" ref="M503:M566" si="499">_xlfn.TEXTJOIN(", ", TRUE, BU503:DV503)</f>
        <v>95. USED AS A REACTANT</v>
      </c>
      <c r="N503" s="26" t="s">
        <v>123</v>
      </c>
      <c r="O503" s="26" t="s">
        <v>2051</v>
      </c>
      <c r="P503">
        <v>2118</v>
      </c>
      <c r="Q503">
        <v>10312</v>
      </c>
      <c r="R503">
        <v>12430</v>
      </c>
      <c r="S503" s="26" t="s">
        <v>1941</v>
      </c>
      <c r="T503" s="26" t="s">
        <v>1941</v>
      </c>
      <c r="U503" s="26" t="s">
        <v>1941</v>
      </c>
      <c r="V503" s="26" t="s">
        <v>1941</v>
      </c>
      <c r="W503" s="26" t="s">
        <v>1941</v>
      </c>
      <c r="X503" s="26" t="s">
        <v>1941</v>
      </c>
      <c r="Y503" s="26" t="s">
        <v>1940</v>
      </c>
      <c r="AE503" s="26" t="s">
        <v>1941</v>
      </c>
      <c r="AR503" s="26" t="s">
        <v>1941</v>
      </c>
      <c r="AS503" s="26" t="s">
        <v>1941</v>
      </c>
      <c r="AT503" s="26" t="s">
        <v>1941</v>
      </c>
      <c r="AU503" s="26" t="s">
        <v>1941</v>
      </c>
      <c r="AV503" s="26" t="s">
        <v>1941</v>
      </c>
      <c r="BD503" s="26" t="s">
        <v>1941</v>
      </c>
      <c r="BK503" s="26" t="s">
        <v>1941</v>
      </c>
      <c r="BU503" s="26" t="str">
        <f t="shared" ref="BU503:BU566" si="500">IF(S503="Yes", BU$1,"")</f>
        <v/>
      </c>
      <c r="BV503" s="26" t="str">
        <f t="shared" ref="BV503:BV566" si="501">IF(T503="Yes", BV$1,"")</f>
        <v/>
      </c>
      <c r="BW503" s="26" t="str">
        <f t="shared" ref="BW503:BW566" si="502">IF(U503="Yes", BW$1,"")</f>
        <v/>
      </c>
      <c r="BX503" s="26" t="str">
        <f t="shared" ref="BX503:BX566" si="503">IF(V503="Yes", BX$1,"")</f>
        <v/>
      </c>
      <c r="BY503" s="26" t="str">
        <f t="shared" ref="BY503:BY566" si="504">IF(W503="Yes", BY$1,"")</f>
        <v/>
      </c>
      <c r="BZ503" s="26" t="str">
        <f t="shared" ref="BZ503:BZ566" si="505">IF(X503="Yes", BZ$1,"")</f>
        <v/>
      </c>
      <c r="CA503" s="26" t="str">
        <f t="shared" ref="CA503:CA566" si="506">IF(Y503="Yes", CA$1,"")</f>
        <v>95. USED AS A REACTANT</v>
      </c>
      <c r="CB503" s="26" t="str">
        <f t="shared" ref="CB503:CB566" si="507">IF(Z503="Yes", CB$1,"")</f>
        <v/>
      </c>
      <c r="CC503" s="26" t="str">
        <f t="shared" ref="CC503:CC566" si="508">IF(AA503="Yes", CC$1,"")</f>
        <v/>
      </c>
      <c r="CD503" s="26" t="str">
        <f t="shared" ref="CD503:CD566" si="509">IF(AB503="Yes", CD$1,"")</f>
        <v/>
      </c>
      <c r="CE503" s="26" t="str">
        <f t="shared" ref="CE503:CE566" si="510">IF(AC503="Yes", CE$1,"")</f>
        <v/>
      </c>
      <c r="CF503" s="26" t="str">
        <f t="shared" ref="CF503:CF566" si="511">IF(AD503="Yes", CF$1,"")</f>
        <v/>
      </c>
      <c r="CG503" s="26" t="str">
        <f t="shared" ref="CG503:CG566" si="512">IF(AE503="Yes", CG$1,"")</f>
        <v/>
      </c>
      <c r="CH503" s="26" t="str">
        <f t="shared" ref="CH503:CH566" si="513">IF(AF503="Yes", CH$1,"")</f>
        <v/>
      </c>
      <c r="CI503" s="26" t="str">
        <f t="shared" ref="CI503:CI566" si="514">IF(AG503="Yes", CI$1,"")</f>
        <v/>
      </c>
      <c r="CJ503" s="26" t="str">
        <f t="shared" ref="CJ503:CJ566" si="515">IF(AH503="Yes", CJ$1,"")</f>
        <v/>
      </c>
      <c r="CK503" s="26" t="str">
        <f t="shared" ref="CK503:CK566" si="516">IF(AI503="Yes", CK$1,"")</f>
        <v/>
      </c>
      <c r="CL503" s="26" t="str">
        <f t="shared" ref="CL503:CL566" si="517">IF(AJ503="Yes", CL$1,"")</f>
        <v/>
      </c>
      <c r="CM503" s="26" t="str">
        <f t="shared" ref="CM503:CM566" si="518">IF(AK503="Yes", CM$1,"")</f>
        <v/>
      </c>
      <c r="CN503" s="26" t="str">
        <f t="shared" ref="CN503:CN566" si="519">IF(AL503="Yes", CN$1,"")</f>
        <v/>
      </c>
      <c r="CO503" s="26" t="str">
        <f t="shared" ref="CO503:CO566" si="520">IF(AM503="Yes", CO$1,"")</f>
        <v/>
      </c>
      <c r="CP503" s="26" t="str">
        <f t="shared" ref="CP503:CP566" si="521">IF(AN503="Yes", CP$1,"")</f>
        <v/>
      </c>
      <c r="CQ503" s="26" t="str">
        <f t="shared" ref="CQ503:CQ566" si="522">IF(AO503="Yes", CQ$1,"")</f>
        <v/>
      </c>
      <c r="CR503" s="26" t="str">
        <f t="shared" ref="CR503:CR566" si="523">IF(AP503="Yes", CR$1,"")</f>
        <v/>
      </c>
      <c r="CS503" s="26" t="str">
        <f t="shared" ref="CS503:CS566" si="524">IF(AQ503="Yes", CS$1,"")</f>
        <v/>
      </c>
      <c r="CT503" s="26" t="str">
        <f t="shared" ref="CT503:CT566" si="525">IF(AR503="Yes", CT$1,"")</f>
        <v/>
      </c>
      <c r="CU503" s="26" t="str">
        <f t="shared" ref="CU503:CU566" si="526">IF(AS503="Yes", CU$1,"")</f>
        <v/>
      </c>
      <c r="CV503" s="26" t="str">
        <f t="shared" ref="CV503:CV566" si="527">IF(AT503="Yes", CV$1,"")</f>
        <v/>
      </c>
      <c r="CW503" s="26" t="str">
        <f t="shared" ref="CW503:CW566" si="528">IF(AU503="Yes", CW$1,"")</f>
        <v/>
      </c>
      <c r="CX503" s="26" t="str">
        <f t="shared" ref="CX503:CX566" si="529">IF(AV503="Yes", CX$1,"")</f>
        <v/>
      </c>
      <c r="CY503" s="26" t="str">
        <f t="shared" ref="CY503:CY566" si="530">IF(AW503="Yes", CY$1,"")</f>
        <v/>
      </c>
      <c r="CZ503" s="26" t="str">
        <f t="shared" ref="CZ503:CZ566" si="531">IF(AX503="Yes", CZ$1,"")</f>
        <v/>
      </c>
      <c r="DA503" s="26" t="str">
        <f t="shared" ref="DA503:DA566" si="532">IF(AY503="Yes", DA$1,"")</f>
        <v/>
      </c>
      <c r="DB503" s="26" t="str">
        <f t="shared" ref="DB503:DB566" si="533">IF(AZ503="Yes", DB$1,"")</f>
        <v/>
      </c>
      <c r="DC503" s="26" t="str">
        <f t="shared" ref="DC503:DC566" si="534">IF(BA503="Yes", DC$1,"")</f>
        <v/>
      </c>
      <c r="DD503" s="26" t="str">
        <f t="shared" ref="DD503:DD566" si="535">IF(BB503="Yes", DD$1,"")</f>
        <v/>
      </c>
      <c r="DE503" s="26" t="str">
        <f t="shared" ref="DE503:DE566" si="536">IF(BC503="Yes", DE$1,"")</f>
        <v/>
      </c>
      <c r="DF503" s="26" t="str">
        <f t="shared" ref="DF503:DF566" si="537">IF(BD503="Yes", DF$1,"")</f>
        <v/>
      </c>
      <c r="DG503" s="26" t="str">
        <f t="shared" ref="DG503:DG566" si="538">IF(BE503="Yes", DG$1,"")</f>
        <v/>
      </c>
      <c r="DH503" s="26" t="str">
        <f t="shared" ref="DH503:DH566" si="539">IF(BF503="Yes", DH$1,"")</f>
        <v/>
      </c>
      <c r="DI503" s="26" t="str">
        <f t="shared" ref="DI503:DI566" si="540">IF(BG503="Yes", DI$1,"")</f>
        <v/>
      </c>
      <c r="DJ503" s="26" t="str">
        <f t="shared" ref="DJ503:DJ566" si="541">IF(BH503="Yes", DJ$1,"")</f>
        <v/>
      </c>
      <c r="DK503" s="26" t="str">
        <f t="shared" ref="DK503:DK566" si="542">IF(BI503="Yes", DK$1,"")</f>
        <v/>
      </c>
      <c r="DL503" s="26" t="str">
        <f t="shared" ref="DL503:DL566" si="543">IF(BJ503="Yes", DL$1,"")</f>
        <v/>
      </c>
      <c r="DM503" s="26" t="str">
        <f t="shared" ref="DM503:DM566" si="544">IF(BK503="Yes", DM$1,"")</f>
        <v/>
      </c>
      <c r="DN503" s="26" t="str">
        <f t="shared" ref="DN503:DN566" si="545">IF(BL503="Yes", DN$1,"")</f>
        <v/>
      </c>
      <c r="DO503" s="26" t="str">
        <f t="shared" ref="DO503:DO566" si="546">IF(BM503="Yes", DO$1,"")</f>
        <v/>
      </c>
      <c r="DP503" s="26" t="str">
        <f t="shared" ref="DP503:DP566" si="547">IF(BN503="Yes", DP$1,"")</f>
        <v/>
      </c>
      <c r="DQ503" s="26" t="str">
        <f t="shared" ref="DQ503:DQ566" si="548">IF(BO503="Yes", DQ$1,"")</f>
        <v/>
      </c>
      <c r="DR503" s="26" t="str">
        <f t="shared" ref="DR503:DR566" si="549">IF(BP503="Yes", DR$1,"")</f>
        <v/>
      </c>
      <c r="DS503" s="26" t="str">
        <f t="shared" ref="DS503:DS566" si="550">IF(BQ503="Yes", DS$1,"")</f>
        <v/>
      </c>
      <c r="DT503" s="26" t="str">
        <f t="shared" ref="DT503:DT566" si="551">IF(BR503="Yes", DT$1,"")</f>
        <v/>
      </c>
      <c r="DU503" s="26" t="str">
        <f t="shared" ref="DU503:DU566" si="552">IF(BS503="Yes", DU$1,"")</f>
        <v/>
      </c>
      <c r="DV503" s="26" t="str">
        <f t="shared" ref="DV503:DV566" si="553">IF(BT503="Yes", DV$1,"")</f>
        <v/>
      </c>
    </row>
    <row r="504" spans="1:126" ht="75" x14ac:dyDescent="0.25">
      <c r="A504" t="s">
        <v>1942</v>
      </c>
      <c r="B504">
        <v>2018</v>
      </c>
      <c r="C504" t="s">
        <v>2046</v>
      </c>
      <c r="D504">
        <v>106990</v>
      </c>
      <c r="E504" s="19">
        <v>1318218901205</v>
      </c>
      <c r="F504" t="s">
        <v>461</v>
      </c>
      <c r="G504">
        <v>325199</v>
      </c>
      <c r="H504" t="s">
        <v>1984</v>
      </c>
      <c r="I504" t="s">
        <v>463</v>
      </c>
      <c r="J504" t="s">
        <v>464</v>
      </c>
      <c r="K504" t="s">
        <v>227</v>
      </c>
      <c r="L504">
        <v>44301</v>
      </c>
      <c r="M504" s="26" t="str">
        <f t="shared" si="499"/>
        <v>95. USED AS A REACTANT, 97. P102  RAW MATERIALS, 117. PROCESSED / RECYCLING</v>
      </c>
      <c r="N504" s="26" t="s">
        <v>123</v>
      </c>
      <c r="O504" s="26" t="s">
        <v>2051</v>
      </c>
      <c r="P504">
        <v>1651</v>
      </c>
      <c r="Q504">
        <v>9209</v>
      </c>
      <c r="R504">
        <v>10860</v>
      </c>
      <c r="S504" s="26" t="s">
        <v>1941</v>
      </c>
      <c r="T504" s="26" t="s">
        <v>1941</v>
      </c>
      <c r="U504" s="26" t="s">
        <v>1941</v>
      </c>
      <c r="V504" s="26" t="s">
        <v>1941</v>
      </c>
      <c r="W504" s="26" t="s">
        <v>1941</v>
      </c>
      <c r="X504" s="26" t="s">
        <v>1941</v>
      </c>
      <c r="Y504" s="26" t="s">
        <v>1940</v>
      </c>
      <c r="Z504" s="26" t="s">
        <v>1941</v>
      </c>
      <c r="AA504" s="26" t="s">
        <v>1940</v>
      </c>
      <c r="AB504" s="26" t="s">
        <v>1941</v>
      </c>
      <c r="AC504" s="26" t="s">
        <v>1941</v>
      </c>
      <c r="AD504" s="26" t="s">
        <v>1941</v>
      </c>
      <c r="AE504" s="26" t="s">
        <v>1941</v>
      </c>
      <c r="AF504" s="26" t="s">
        <v>1941</v>
      </c>
      <c r="AG504" s="26" t="s">
        <v>1941</v>
      </c>
      <c r="AH504" s="26" t="s">
        <v>1941</v>
      </c>
      <c r="AI504" s="26" t="s">
        <v>1941</v>
      </c>
      <c r="AJ504" s="26" t="s">
        <v>1941</v>
      </c>
      <c r="AK504" s="26" t="s">
        <v>1941</v>
      </c>
      <c r="AL504" s="26" t="s">
        <v>1941</v>
      </c>
      <c r="AM504" s="26" t="s">
        <v>1941</v>
      </c>
      <c r="AN504" s="26" t="s">
        <v>1941</v>
      </c>
      <c r="AO504" s="26" t="s">
        <v>1941</v>
      </c>
      <c r="AP504" s="26" t="s">
        <v>1941</v>
      </c>
      <c r="AQ504" s="26" t="s">
        <v>1941</v>
      </c>
      <c r="AR504" s="26" t="s">
        <v>1941</v>
      </c>
      <c r="AS504" s="26" t="s">
        <v>1941</v>
      </c>
      <c r="AT504" s="26" t="s">
        <v>1941</v>
      </c>
      <c r="AU504" s="26" t="s">
        <v>1940</v>
      </c>
      <c r="AV504" s="26" t="s">
        <v>1941</v>
      </c>
      <c r="AW504" s="26" t="s">
        <v>1941</v>
      </c>
      <c r="AX504" s="26" t="s">
        <v>1941</v>
      </c>
      <c r="AY504" s="26" t="s">
        <v>1941</v>
      </c>
      <c r="AZ504" s="26" t="s">
        <v>1941</v>
      </c>
      <c r="BA504" s="26" t="s">
        <v>1941</v>
      </c>
      <c r="BB504" s="26" t="s">
        <v>1941</v>
      </c>
      <c r="BC504" s="26" t="s">
        <v>1941</v>
      </c>
      <c r="BD504" s="26" t="s">
        <v>1941</v>
      </c>
      <c r="BE504" s="26" t="s">
        <v>1941</v>
      </c>
      <c r="BF504" s="26" t="s">
        <v>1941</v>
      </c>
      <c r="BG504" s="26" t="s">
        <v>1941</v>
      </c>
      <c r="BH504" s="26" t="s">
        <v>1941</v>
      </c>
      <c r="BI504" s="26" t="s">
        <v>1941</v>
      </c>
      <c r="BJ504" s="26" t="s">
        <v>1941</v>
      </c>
      <c r="BK504" s="26" t="s">
        <v>1941</v>
      </c>
      <c r="BL504" s="26" t="s">
        <v>1941</v>
      </c>
      <c r="BM504" s="26" t="s">
        <v>1941</v>
      </c>
      <c r="BN504" s="26" t="s">
        <v>1941</v>
      </c>
      <c r="BO504" s="26" t="s">
        <v>1941</v>
      </c>
      <c r="BP504" s="26" t="s">
        <v>1941</v>
      </c>
      <c r="BQ504" s="26" t="s">
        <v>1941</v>
      </c>
      <c r="BR504" s="26" t="s">
        <v>1941</v>
      </c>
      <c r="BS504" s="26" t="s">
        <v>1941</v>
      </c>
      <c r="BT504" s="26" t="s">
        <v>1941</v>
      </c>
      <c r="BU504" s="26" t="str">
        <f t="shared" si="500"/>
        <v/>
      </c>
      <c r="BV504" s="26" t="str">
        <f t="shared" si="501"/>
        <v/>
      </c>
      <c r="BW504" s="26" t="str">
        <f t="shared" si="502"/>
        <v/>
      </c>
      <c r="BX504" s="26" t="str">
        <f t="shared" si="503"/>
        <v/>
      </c>
      <c r="BY504" s="26" t="str">
        <f t="shared" si="504"/>
        <v/>
      </c>
      <c r="BZ504" s="26" t="str">
        <f t="shared" si="505"/>
        <v/>
      </c>
      <c r="CA504" s="26" t="str">
        <f t="shared" si="506"/>
        <v>95. USED AS A REACTANT</v>
      </c>
      <c r="CB504" s="26" t="str">
        <f t="shared" si="507"/>
        <v/>
      </c>
      <c r="CC504" s="26" t="str">
        <f t="shared" si="508"/>
        <v>97. P102  RAW MATERIALS</v>
      </c>
      <c r="CD504" s="26" t="str">
        <f t="shared" si="509"/>
        <v/>
      </c>
      <c r="CE504" s="26" t="str">
        <f t="shared" si="510"/>
        <v/>
      </c>
      <c r="CF504" s="26" t="str">
        <f t="shared" si="511"/>
        <v/>
      </c>
      <c r="CG504" s="26" t="str">
        <f t="shared" si="512"/>
        <v/>
      </c>
      <c r="CH504" s="26" t="str">
        <f t="shared" si="513"/>
        <v/>
      </c>
      <c r="CI504" s="26" t="str">
        <f t="shared" si="514"/>
        <v/>
      </c>
      <c r="CJ504" s="26" t="str">
        <f t="shared" si="515"/>
        <v/>
      </c>
      <c r="CK504" s="26" t="str">
        <f t="shared" si="516"/>
        <v/>
      </c>
      <c r="CL504" s="26" t="str">
        <f t="shared" si="517"/>
        <v/>
      </c>
      <c r="CM504" s="26" t="str">
        <f t="shared" si="518"/>
        <v/>
      </c>
      <c r="CN504" s="26" t="str">
        <f t="shared" si="519"/>
        <v/>
      </c>
      <c r="CO504" s="26" t="str">
        <f t="shared" si="520"/>
        <v/>
      </c>
      <c r="CP504" s="26" t="str">
        <f t="shared" si="521"/>
        <v/>
      </c>
      <c r="CQ504" s="26" t="str">
        <f t="shared" si="522"/>
        <v/>
      </c>
      <c r="CR504" s="26" t="str">
        <f t="shared" si="523"/>
        <v/>
      </c>
      <c r="CS504" s="26" t="str">
        <f t="shared" si="524"/>
        <v/>
      </c>
      <c r="CT504" s="26" t="str">
        <f t="shared" si="525"/>
        <v/>
      </c>
      <c r="CU504" s="26" t="str">
        <f t="shared" si="526"/>
        <v/>
      </c>
      <c r="CV504" s="26" t="str">
        <f t="shared" si="527"/>
        <v/>
      </c>
      <c r="CW504" s="26" t="str">
        <f t="shared" si="528"/>
        <v>117. PROCESSED / RECYCLING</v>
      </c>
      <c r="CX504" s="26" t="str">
        <f t="shared" si="529"/>
        <v/>
      </c>
      <c r="CY504" s="26" t="str">
        <f t="shared" si="530"/>
        <v/>
      </c>
      <c r="CZ504" s="26" t="str">
        <f t="shared" si="531"/>
        <v/>
      </c>
      <c r="DA504" s="26" t="str">
        <f t="shared" si="532"/>
        <v/>
      </c>
      <c r="DB504" s="26" t="str">
        <f t="shared" si="533"/>
        <v/>
      </c>
      <c r="DC504" s="26" t="str">
        <f t="shared" si="534"/>
        <v/>
      </c>
      <c r="DD504" s="26" t="str">
        <f t="shared" si="535"/>
        <v/>
      </c>
      <c r="DE504" s="26" t="str">
        <f t="shared" si="536"/>
        <v/>
      </c>
      <c r="DF504" s="26" t="str">
        <f t="shared" si="537"/>
        <v/>
      </c>
      <c r="DG504" s="26" t="str">
        <f t="shared" si="538"/>
        <v/>
      </c>
      <c r="DH504" s="26" t="str">
        <f t="shared" si="539"/>
        <v/>
      </c>
      <c r="DI504" s="26" t="str">
        <f t="shared" si="540"/>
        <v/>
      </c>
      <c r="DJ504" s="26" t="str">
        <f t="shared" si="541"/>
        <v/>
      </c>
      <c r="DK504" s="26" t="str">
        <f t="shared" si="542"/>
        <v/>
      </c>
      <c r="DL504" s="26" t="str">
        <f t="shared" si="543"/>
        <v/>
      </c>
      <c r="DM504" s="26" t="str">
        <f t="shared" si="544"/>
        <v/>
      </c>
      <c r="DN504" s="26" t="str">
        <f t="shared" si="545"/>
        <v/>
      </c>
      <c r="DO504" s="26" t="str">
        <f t="shared" si="546"/>
        <v/>
      </c>
      <c r="DP504" s="26" t="str">
        <f t="shared" si="547"/>
        <v/>
      </c>
      <c r="DQ504" s="26" t="str">
        <f t="shared" si="548"/>
        <v/>
      </c>
      <c r="DR504" s="26" t="str">
        <f t="shared" si="549"/>
        <v/>
      </c>
      <c r="DS504" s="26" t="str">
        <f t="shared" si="550"/>
        <v/>
      </c>
      <c r="DT504" s="26" t="str">
        <f t="shared" si="551"/>
        <v/>
      </c>
      <c r="DU504" s="26" t="str">
        <f t="shared" si="552"/>
        <v/>
      </c>
      <c r="DV504" s="26" t="str">
        <f t="shared" si="553"/>
        <v/>
      </c>
    </row>
    <row r="505" spans="1:126" ht="75" x14ac:dyDescent="0.25">
      <c r="A505" t="s">
        <v>1942</v>
      </c>
      <c r="B505">
        <v>2019</v>
      </c>
      <c r="C505" t="s">
        <v>2046</v>
      </c>
      <c r="D505">
        <v>106990</v>
      </c>
      <c r="E505" s="19">
        <v>1319218936742</v>
      </c>
      <c r="F505" t="s">
        <v>461</v>
      </c>
      <c r="G505">
        <v>325212</v>
      </c>
      <c r="H505" t="s">
        <v>1984</v>
      </c>
      <c r="I505" t="s">
        <v>463</v>
      </c>
      <c r="J505" t="s">
        <v>464</v>
      </c>
      <c r="K505" t="s">
        <v>227</v>
      </c>
      <c r="L505">
        <v>44301</v>
      </c>
      <c r="M505" s="26" t="str">
        <f t="shared" si="499"/>
        <v>95. USED AS A REACTANT, 97. P102  RAW MATERIALS, 117. PROCESSED / RECYCLING</v>
      </c>
      <c r="N505" s="26" t="s">
        <v>123</v>
      </c>
      <c r="O505" s="26" t="s">
        <v>2051</v>
      </c>
      <c r="P505">
        <v>1961</v>
      </c>
      <c r="Q505">
        <v>8325</v>
      </c>
      <c r="R505">
        <v>10286</v>
      </c>
      <c r="S505" s="26" t="s">
        <v>1941</v>
      </c>
      <c r="T505" s="26" t="s">
        <v>1941</v>
      </c>
      <c r="U505" s="26" t="s">
        <v>1941</v>
      </c>
      <c r="V505" s="26" t="s">
        <v>1941</v>
      </c>
      <c r="W505" s="26" t="s">
        <v>1941</v>
      </c>
      <c r="X505" s="26" t="s">
        <v>1941</v>
      </c>
      <c r="Y505" s="26" t="s">
        <v>1940</v>
      </c>
      <c r="Z505" s="26" t="s">
        <v>1941</v>
      </c>
      <c r="AA505" s="26" t="s">
        <v>1940</v>
      </c>
      <c r="AB505" s="26" t="s">
        <v>1941</v>
      </c>
      <c r="AC505" s="26" t="s">
        <v>1941</v>
      </c>
      <c r="AD505" s="26" t="s">
        <v>1941</v>
      </c>
      <c r="AE505" s="26" t="s">
        <v>1941</v>
      </c>
      <c r="AF505" s="26" t="s">
        <v>1941</v>
      </c>
      <c r="AG505" s="26" t="s">
        <v>1941</v>
      </c>
      <c r="AH505" s="26" t="s">
        <v>1941</v>
      </c>
      <c r="AI505" s="26" t="s">
        <v>1941</v>
      </c>
      <c r="AJ505" s="26" t="s">
        <v>1941</v>
      </c>
      <c r="AK505" s="26" t="s">
        <v>1941</v>
      </c>
      <c r="AL505" s="26" t="s">
        <v>1941</v>
      </c>
      <c r="AM505" s="26" t="s">
        <v>1941</v>
      </c>
      <c r="AN505" s="26" t="s">
        <v>1941</v>
      </c>
      <c r="AO505" s="26" t="s">
        <v>1941</v>
      </c>
      <c r="AP505" s="26" t="s">
        <v>1941</v>
      </c>
      <c r="AQ505" s="26" t="s">
        <v>1941</v>
      </c>
      <c r="AR505" s="26" t="s">
        <v>1941</v>
      </c>
      <c r="AS505" s="26" t="s">
        <v>1941</v>
      </c>
      <c r="AT505" s="26" t="s">
        <v>1941</v>
      </c>
      <c r="AU505" s="26" t="s">
        <v>1940</v>
      </c>
      <c r="AV505" s="26" t="s">
        <v>1941</v>
      </c>
      <c r="AW505" s="26" t="s">
        <v>1941</v>
      </c>
      <c r="AX505" s="26" t="s">
        <v>1941</v>
      </c>
      <c r="AY505" s="26" t="s">
        <v>1941</v>
      </c>
      <c r="AZ505" s="26" t="s">
        <v>1941</v>
      </c>
      <c r="BA505" s="26" t="s">
        <v>1941</v>
      </c>
      <c r="BB505" s="26" t="s">
        <v>1941</v>
      </c>
      <c r="BC505" s="26" t="s">
        <v>1941</v>
      </c>
      <c r="BD505" s="26" t="s">
        <v>1941</v>
      </c>
      <c r="BE505" s="26" t="s">
        <v>1941</v>
      </c>
      <c r="BF505" s="26" t="s">
        <v>1941</v>
      </c>
      <c r="BG505" s="26" t="s">
        <v>1941</v>
      </c>
      <c r="BH505" s="26" t="s">
        <v>1941</v>
      </c>
      <c r="BI505" s="26" t="s">
        <v>1941</v>
      </c>
      <c r="BJ505" s="26" t="s">
        <v>1941</v>
      </c>
      <c r="BK505" s="26" t="s">
        <v>1941</v>
      </c>
      <c r="BL505" s="26" t="s">
        <v>1941</v>
      </c>
      <c r="BM505" s="26" t="s">
        <v>1941</v>
      </c>
      <c r="BN505" s="26" t="s">
        <v>1941</v>
      </c>
      <c r="BO505" s="26" t="s">
        <v>1941</v>
      </c>
      <c r="BP505" s="26" t="s">
        <v>1941</v>
      </c>
      <c r="BQ505" s="26" t="s">
        <v>1941</v>
      </c>
      <c r="BR505" s="26" t="s">
        <v>1941</v>
      </c>
      <c r="BS505" s="26" t="s">
        <v>1941</v>
      </c>
      <c r="BT505" s="26" t="s">
        <v>1941</v>
      </c>
      <c r="BU505" s="26" t="str">
        <f t="shared" si="500"/>
        <v/>
      </c>
      <c r="BV505" s="26" t="str">
        <f t="shared" si="501"/>
        <v/>
      </c>
      <c r="BW505" s="26" t="str">
        <f t="shared" si="502"/>
        <v/>
      </c>
      <c r="BX505" s="26" t="str">
        <f t="shared" si="503"/>
        <v/>
      </c>
      <c r="BY505" s="26" t="str">
        <f t="shared" si="504"/>
        <v/>
      </c>
      <c r="BZ505" s="26" t="str">
        <f t="shared" si="505"/>
        <v/>
      </c>
      <c r="CA505" s="26" t="str">
        <f t="shared" si="506"/>
        <v>95. USED AS A REACTANT</v>
      </c>
      <c r="CB505" s="26" t="str">
        <f t="shared" si="507"/>
        <v/>
      </c>
      <c r="CC505" s="26" t="str">
        <f t="shared" si="508"/>
        <v>97. P102  RAW MATERIALS</v>
      </c>
      <c r="CD505" s="26" t="str">
        <f t="shared" si="509"/>
        <v/>
      </c>
      <c r="CE505" s="26" t="str">
        <f t="shared" si="510"/>
        <v/>
      </c>
      <c r="CF505" s="26" t="str">
        <f t="shared" si="511"/>
        <v/>
      </c>
      <c r="CG505" s="26" t="str">
        <f t="shared" si="512"/>
        <v/>
      </c>
      <c r="CH505" s="26" t="str">
        <f t="shared" si="513"/>
        <v/>
      </c>
      <c r="CI505" s="26" t="str">
        <f t="shared" si="514"/>
        <v/>
      </c>
      <c r="CJ505" s="26" t="str">
        <f t="shared" si="515"/>
        <v/>
      </c>
      <c r="CK505" s="26" t="str">
        <f t="shared" si="516"/>
        <v/>
      </c>
      <c r="CL505" s="26" t="str">
        <f t="shared" si="517"/>
        <v/>
      </c>
      <c r="CM505" s="26" t="str">
        <f t="shared" si="518"/>
        <v/>
      </c>
      <c r="CN505" s="26" t="str">
        <f t="shared" si="519"/>
        <v/>
      </c>
      <c r="CO505" s="26" t="str">
        <f t="shared" si="520"/>
        <v/>
      </c>
      <c r="CP505" s="26" t="str">
        <f t="shared" si="521"/>
        <v/>
      </c>
      <c r="CQ505" s="26" t="str">
        <f t="shared" si="522"/>
        <v/>
      </c>
      <c r="CR505" s="26" t="str">
        <f t="shared" si="523"/>
        <v/>
      </c>
      <c r="CS505" s="26" t="str">
        <f t="shared" si="524"/>
        <v/>
      </c>
      <c r="CT505" s="26" t="str">
        <f t="shared" si="525"/>
        <v/>
      </c>
      <c r="CU505" s="26" t="str">
        <f t="shared" si="526"/>
        <v/>
      </c>
      <c r="CV505" s="26" t="str">
        <f t="shared" si="527"/>
        <v/>
      </c>
      <c r="CW505" s="26" t="str">
        <f t="shared" si="528"/>
        <v>117. PROCESSED / RECYCLING</v>
      </c>
      <c r="CX505" s="26" t="str">
        <f t="shared" si="529"/>
        <v/>
      </c>
      <c r="CY505" s="26" t="str">
        <f t="shared" si="530"/>
        <v/>
      </c>
      <c r="CZ505" s="26" t="str">
        <f t="shared" si="531"/>
        <v/>
      </c>
      <c r="DA505" s="26" t="str">
        <f t="shared" si="532"/>
        <v/>
      </c>
      <c r="DB505" s="26" t="str">
        <f t="shared" si="533"/>
        <v/>
      </c>
      <c r="DC505" s="26" t="str">
        <f t="shared" si="534"/>
        <v/>
      </c>
      <c r="DD505" s="26" t="str">
        <f t="shared" si="535"/>
        <v/>
      </c>
      <c r="DE505" s="26" t="str">
        <f t="shared" si="536"/>
        <v/>
      </c>
      <c r="DF505" s="26" t="str">
        <f t="shared" si="537"/>
        <v/>
      </c>
      <c r="DG505" s="26" t="str">
        <f t="shared" si="538"/>
        <v/>
      </c>
      <c r="DH505" s="26" t="str">
        <f t="shared" si="539"/>
        <v/>
      </c>
      <c r="DI505" s="26" t="str">
        <f t="shared" si="540"/>
        <v/>
      </c>
      <c r="DJ505" s="26" t="str">
        <f t="shared" si="541"/>
        <v/>
      </c>
      <c r="DK505" s="26" t="str">
        <f t="shared" si="542"/>
        <v/>
      </c>
      <c r="DL505" s="26" t="str">
        <f t="shared" si="543"/>
        <v/>
      </c>
      <c r="DM505" s="26" t="str">
        <f t="shared" si="544"/>
        <v/>
      </c>
      <c r="DN505" s="26" t="str">
        <f t="shared" si="545"/>
        <v/>
      </c>
      <c r="DO505" s="26" t="str">
        <f t="shared" si="546"/>
        <v/>
      </c>
      <c r="DP505" s="26" t="str">
        <f t="shared" si="547"/>
        <v/>
      </c>
      <c r="DQ505" s="26" t="str">
        <f t="shared" si="548"/>
        <v/>
      </c>
      <c r="DR505" s="26" t="str">
        <f t="shared" si="549"/>
        <v/>
      </c>
      <c r="DS505" s="26" t="str">
        <f t="shared" si="550"/>
        <v/>
      </c>
      <c r="DT505" s="26" t="str">
        <f t="shared" si="551"/>
        <v/>
      </c>
      <c r="DU505" s="26" t="str">
        <f t="shared" si="552"/>
        <v/>
      </c>
      <c r="DV505" s="26" t="str">
        <f t="shared" si="553"/>
        <v/>
      </c>
    </row>
    <row r="506" spans="1:126" ht="60" x14ac:dyDescent="0.25">
      <c r="A506" t="s">
        <v>1942</v>
      </c>
      <c r="B506">
        <v>2020</v>
      </c>
      <c r="C506" t="s">
        <v>2046</v>
      </c>
      <c r="D506">
        <v>106990</v>
      </c>
      <c r="E506" s="19">
        <v>1320219285727</v>
      </c>
      <c r="F506" t="s">
        <v>461</v>
      </c>
      <c r="G506">
        <v>325212</v>
      </c>
      <c r="H506" t="s">
        <v>1984</v>
      </c>
      <c r="I506" t="s">
        <v>463</v>
      </c>
      <c r="J506" t="s">
        <v>464</v>
      </c>
      <c r="K506" t="s">
        <v>227</v>
      </c>
      <c r="L506">
        <v>44301</v>
      </c>
      <c r="M506" s="26" t="str">
        <f t="shared" si="499"/>
        <v>89. PRODUCE THE CHEMICAL, 93. AS A BYPRODUCT, 95. USED AS A REACTANT, 96. P101  FEEDSTOCKS</v>
      </c>
      <c r="N506" s="26" t="s">
        <v>123</v>
      </c>
      <c r="O506" s="26" t="s">
        <v>2051</v>
      </c>
      <c r="P506">
        <v>1800</v>
      </c>
      <c r="Q506">
        <v>8544</v>
      </c>
      <c r="R506">
        <v>10344</v>
      </c>
      <c r="S506" s="26" t="s">
        <v>1940</v>
      </c>
      <c r="T506" s="26" t="s">
        <v>1941</v>
      </c>
      <c r="U506" s="26" t="s">
        <v>1941</v>
      </c>
      <c r="V506" s="26" t="s">
        <v>1941</v>
      </c>
      <c r="W506" s="26" t="s">
        <v>1940</v>
      </c>
      <c r="X506" s="26" t="s">
        <v>1941</v>
      </c>
      <c r="Y506" s="26" t="s">
        <v>1940</v>
      </c>
      <c r="Z506" s="26" t="s">
        <v>1940</v>
      </c>
      <c r="AA506" s="26" t="s">
        <v>1941</v>
      </c>
      <c r="AB506" s="26" t="s">
        <v>1941</v>
      </c>
      <c r="AC506" s="26" t="s">
        <v>1941</v>
      </c>
      <c r="AD506" s="26" t="s">
        <v>1941</v>
      </c>
      <c r="AE506" s="26" t="s">
        <v>1941</v>
      </c>
      <c r="AF506" s="26" t="s">
        <v>1941</v>
      </c>
      <c r="AG506" s="26" t="s">
        <v>1941</v>
      </c>
      <c r="AH506" s="26" t="s">
        <v>1941</v>
      </c>
      <c r="AI506" s="26" t="s">
        <v>1941</v>
      </c>
      <c r="AJ506" s="26" t="s">
        <v>1941</v>
      </c>
      <c r="AK506" s="26" t="s">
        <v>1941</v>
      </c>
      <c r="AL506" s="26" t="s">
        <v>1941</v>
      </c>
      <c r="AM506" s="26" t="s">
        <v>1941</v>
      </c>
      <c r="AN506" s="26" t="s">
        <v>1941</v>
      </c>
      <c r="AO506" s="26" t="s">
        <v>1941</v>
      </c>
      <c r="AP506" s="26" t="s">
        <v>1941</v>
      </c>
      <c r="AQ506" s="26" t="s">
        <v>1941</v>
      </c>
      <c r="AR506" s="26" t="s">
        <v>1941</v>
      </c>
      <c r="AS506" s="26" t="s">
        <v>1941</v>
      </c>
      <c r="AT506" s="26" t="s">
        <v>1941</v>
      </c>
      <c r="AU506" s="26" t="s">
        <v>1941</v>
      </c>
      <c r="AV506" s="26" t="s">
        <v>1941</v>
      </c>
      <c r="AW506" s="26" t="s">
        <v>1941</v>
      </c>
      <c r="AX506" s="26" t="s">
        <v>1941</v>
      </c>
      <c r="AY506" s="26" t="s">
        <v>1941</v>
      </c>
      <c r="AZ506" s="26" t="s">
        <v>1941</v>
      </c>
      <c r="BA506" s="26" t="s">
        <v>1941</v>
      </c>
      <c r="BB506" s="26" t="s">
        <v>1941</v>
      </c>
      <c r="BC506" s="26" t="s">
        <v>1941</v>
      </c>
      <c r="BD506" s="26" t="s">
        <v>1941</v>
      </c>
      <c r="BE506" s="26" t="s">
        <v>1941</v>
      </c>
      <c r="BF506" s="26" t="s">
        <v>1941</v>
      </c>
      <c r="BG506" s="26" t="s">
        <v>1941</v>
      </c>
      <c r="BH506" s="26" t="s">
        <v>1941</v>
      </c>
      <c r="BI506" s="26" t="s">
        <v>1941</v>
      </c>
      <c r="BJ506" s="26" t="s">
        <v>1941</v>
      </c>
      <c r="BK506" s="26" t="s">
        <v>1941</v>
      </c>
      <c r="BL506" s="26" t="s">
        <v>1941</v>
      </c>
      <c r="BM506" s="26" t="s">
        <v>1941</v>
      </c>
      <c r="BN506" s="26" t="s">
        <v>1941</v>
      </c>
      <c r="BO506" s="26" t="s">
        <v>1941</v>
      </c>
      <c r="BP506" s="26" t="s">
        <v>1941</v>
      </c>
      <c r="BQ506" s="26" t="s">
        <v>1941</v>
      </c>
      <c r="BR506" s="26" t="s">
        <v>1941</v>
      </c>
      <c r="BS506" s="26" t="s">
        <v>1941</v>
      </c>
      <c r="BT506" s="26" t="s">
        <v>1941</v>
      </c>
      <c r="BU506" s="26" t="str">
        <f t="shared" si="500"/>
        <v>89. PRODUCE THE CHEMICAL</v>
      </c>
      <c r="BV506" s="26" t="str">
        <f t="shared" si="501"/>
        <v/>
      </c>
      <c r="BW506" s="26" t="str">
        <f t="shared" si="502"/>
        <v/>
      </c>
      <c r="BX506" s="26" t="str">
        <f t="shared" si="503"/>
        <v/>
      </c>
      <c r="BY506" s="26" t="str">
        <f t="shared" si="504"/>
        <v>93. AS A BYPRODUCT</v>
      </c>
      <c r="BZ506" s="26" t="str">
        <f t="shared" si="505"/>
        <v/>
      </c>
      <c r="CA506" s="26" t="str">
        <f t="shared" si="506"/>
        <v>95. USED AS A REACTANT</v>
      </c>
      <c r="CB506" s="26" t="str">
        <f t="shared" si="507"/>
        <v>96. P101  FEEDSTOCKS</v>
      </c>
      <c r="CC506" s="26" t="str">
        <f t="shared" si="508"/>
        <v/>
      </c>
      <c r="CD506" s="26" t="str">
        <f t="shared" si="509"/>
        <v/>
      </c>
      <c r="CE506" s="26" t="str">
        <f t="shared" si="510"/>
        <v/>
      </c>
      <c r="CF506" s="26" t="str">
        <f t="shared" si="511"/>
        <v/>
      </c>
      <c r="CG506" s="26" t="str">
        <f t="shared" si="512"/>
        <v/>
      </c>
      <c r="CH506" s="26" t="str">
        <f t="shared" si="513"/>
        <v/>
      </c>
      <c r="CI506" s="26" t="str">
        <f t="shared" si="514"/>
        <v/>
      </c>
      <c r="CJ506" s="26" t="str">
        <f t="shared" si="515"/>
        <v/>
      </c>
      <c r="CK506" s="26" t="str">
        <f t="shared" si="516"/>
        <v/>
      </c>
      <c r="CL506" s="26" t="str">
        <f t="shared" si="517"/>
        <v/>
      </c>
      <c r="CM506" s="26" t="str">
        <f t="shared" si="518"/>
        <v/>
      </c>
      <c r="CN506" s="26" t="str">
        <f t="shared" si="519"/>
        <v/>
      </c>
      <c r="CO506" s="26" t="str">
        <f t="shared" si="520"/>
        <v/>
      </c>
      <c r="CP506" s="26" t="str">
        <f t="shared" si="521"/>
        <v/>
      </c>
      <c r="CQ506" s="26" t="str">
        <f t="shared" si="522"/>
        <v/>
      </c>
      <c r="CR506" s="26" t="str">
        <f t="shared" si="523"/>
        <v/>
      </c>
      <c r="CS506" s="26" t="str">
        <f t="shared" si="524"/>
        <v/>
      </c>
      <c r="CT506" s="26" t="str">
        <f t="shared" si="525"/>
        <v/>
      </c>
      <c r="CU506" s="26" t="str">
        <f t="shared" si="526"/>
        <v/>
      </c>
      <c r="CV506" s="26" t="str">
        <f t="shared" si="527"/>
        <v/>
      </c>
      <c r="CW506" s="26" t="str">
        <f t="shared" si="528"/>
        <v/>
      </c>
      <c r="CX506" s="26" t="str">
        <f t="shared" si="529"/>
        <v/>
      </c>
      <c r="CY506" s="26" t="str">
        <f t="shared" si="530"/>
        <v/>
      </c>
      <c r="CZ506" s="26" t="str">
        <f t="shared" si="531"/>
        <v/>
      </c>
      <c r="DA506" s="26" t="str">
        <f t="shared" si="532"/>
        <v/>
      </c>
      <c r="DB506" s="26" t="str">
        <f t="shared" si="533"/>
        <v/>
      </c>
      <c r="DC506" s="26" t="str">
        <f t="shared" si="534"/>
        <v/>
      </c>
      <c r="DD506" s="26" t="str">
        <f t="shared" si="535"/>
        <v/>
      </c>
      <c r="DE506" s="26" t="str">
        <f t="shared" si="536"/>
        <v/>
      </c>
      <c r="DF506" s="26" t="str">
        <f t="shared" si="537"/>
        <v/>
      </c>
      <c r="DG506" s="26" t="str">
        <f t="shared" si="538"/>
        <v/>
      </c>
      <c r="DH506" s="26" t="str">
        <f t="shared" si="539"/>
        <v/>
      </c>
      <c r="DI506" s="26" t="str">
        <f t="shared" si="540"/>
        <v/>
      </c>
      <c r="DJ506" s="26" t="str">
        <f t="shared" si="541"/>
        <v/>
      </c>
      <c r="DK506" s="26" t="str">
        <f t="shared" si="542"/>
        <v/>
      </c>
      <c r="DL506" s="26" t="str">
        <f t="shared" si="543"/>
        <v/>
      </c>
      <c r="DM506" s="26" t="str">
        <f t="shared" si="544"/>
        <v/>
      </c>
      <c r="DN506" s="26" t="str">
        <f t="shared" si="545"/>
        <v/>
      </c>
      <c r="DO506" s="26" t="str">
        <f t="shared" si="546"/>
        <v/>
      </c>
      <c r="DP506" s="26" t="str">
        <f t="shared" si="547"/>
        <v/>
      </c>
      <c r="DQ506" s="26" t="str">
        <f t="shared" si="548"/>
        <v/>
      </c>
      <c r="DR506" s="26" t="str">
        <f t="shared" si="549"/>
        <v/>
      </c>
      <c r="DS506" s="26" t="str">
        <f t="shared" si="550"/>
        <v/>
      </c>
      <c r="DT506" s="26" t="str">
        <f t="shared" si="551"/>
        <v/>
      </c>
      <c r="DU506" s="26" t="str">
        <f t="shared" si="552"/>
        <v/>
      </c>
      <c r="DV506" s="26" t="str">
        <f t="shared" si="553"/>
        <v/>
      </c>
    </row>
    <row r="507" spans="1:126" ht="75" x14ac:dyDescent="0.25">
      <c r="A507" t="s">
        <v>1942</v>
      </c>
      <c r="B507">
        <v>2021</v>
      </c>
      <c r="C507" t="s">
        <v>2046</v>
      </c>
      <c r="D507">
        <v>106990</v>
      </c>
      <c r="E507" s="19">
        <v>1321220449805</v>
      </c>
      <c r="F507" t="s">
        <v>461</v>
      </c>
      <c r="G507">
        <v>325212</v>
      </c>
      <c r="H507" t="s">
        <v>1984</v>
      </c>
      <c r="I507" t="s">
        <v>463</v>
      </c>
      <c r="J507" t="s">
        <v>464</v>
      </c>
      <c r="K507" t="s">
        <v>227</v>
      </c>
      <c r="L507">
        <v>44301</v>
      </c>
      <c r="M507" s="26" t="str">
        <f t="shared" si="499"/>
        <v>95. USED AS A REACTANT, 97. P102  RAW MATERIALS, 117. PROCESSED / RECYCLING</v>
      </c>
      <c r="N507" s="26" t="s">
        <v>123</v>
      </c>
      <c r="O507" s="26" t="s">
        <v>2051</v>
      </c>
      <c r="P507">
        <v>1604</v>
      </c>
      <c r="Q507">
        <v>8600</v>
      </c>
      <c r="R507">
        <v>10204</v>
      </c>
      <c r="S507" s="26" t="s">
        <v>1941</v>
      </c>
      <c r="T507" s="26" t="s">
        <v>1941</v>
      </c>
      <c r="U507" s="26" t="s">
        <v>1941</v>
      </c>
      <c r="V507" s="26" t="s">
        <v>1941</v>
      </c>
      <c r="W507" s="26" t="s">
        <v>1941</v>
      </c>
      <c r="X507" s="26" t="s">
        <v>1941</v>
      </c>
      <c r="Y507" s="26" t="s">
        <v>1940</v>
      </c>
      <c r="Z507" s="26" t="s">
        <v>1941</v>
      </c>
      <c r="AA507" s="26" t="s">
        <v>1940</v>
      </c>
      <c r="AB507" s="26" t="s">
        <v>1941</v>
      </c>
      <c r="AC507" s="26" t="s">
        <v>1941</v>
      </c>
      <c r="AD507" s="26" t="s">
        <v>1941</v>
      </c>
      <c r="AE507" s="26" t="s">
        <v>1941</v>
      </c>
      <c r="AF507" s="26" t="s">
        <v>1941</v>
      </c>
      <c r="AG507" s="26" t="s">
        <v>1941</v>
      </c>
      <c r="AH507" s="26" t="s">
        <v>1941</v>
      </c>
      <c r="AI507" s="26" t="s">
        <v>1941</v>
      </c>
      <c r="AJ507" s="26" t="s">
        <v>1941</v>
      </c>
      <c r="AK507" s="26" t="s">
        <v>1941</v>
      </c>
      <c r="AL507" s="26" t="s">
        <v>1941</v>
      </c>
      <c r="AM507" s="26" t="s">
        <v>1941</v>
      </c>
      <c r="AN507" s="26" t="s">
        <v>1941</v>
      </c>
      <c r="AO507" s="26" t="s">
        <v>1941</v>
      </c>
      <c r="AP507" s="26" t="s">
        <v>1941</v>
      </c>
      <c r="AQ507" s="26" t="s">
        <v>1941</v>
      </c>
      <c r="AR507" s="26" t="s">
        <v>1941</v>
      </c>
      <c r="AS507" s="26" t="s">
        <v>1941</v>
      </c>
      <c r="AT507" s="26" t="s">
        <v>1941</v>
      </c>
      <c r="AU507" s="26" t="s">
        <v>1940</v>
      </c>
      <c r="AV507" s="26" t="s">
        <v>1941</v>
      </c>
      <c r="AW507" s="26" t="s">
        <v>1941</v>
      </c>
      <c r="AX507" s="26" t="s">
        <v>1941</v>
      </c>
      <c r="AY507" s="26" t="s">
        <v>1941</v>
      </c>
      <c r="AZ507" s="26" t="s">
        <v>1941</v>
      </c>
      <c r="BA507" s="26" t="s">
        <v>1941</v>
      </c>
      <c r="BB507" s="26" t="s">
        <v>1941</v>
      </c>
      <c r="BC507" s="26" t="s">
        <v>1941</v>
      </c>
      <c r="BD507" s="26" t="s">
        <v>1941</v>
      </c>
      <c r="BE507" s="26" t="s">
        <v>1941</v>
      </c>
      <c r="BF507" s="26" t="s">
        <v>1941</v>
      </c>
      <c r="BG507" s="26" t="s">
        <v>1941</v>
      </c>
      <c r="BH507" s="26" t="s">
        <v>1941</v>
      </c>
      <c r="BI507" s="26" t="s">
        <v>1941</v>
      </c>
      <c r="BJ507" s="26" t="s">
        <v>1941</v>
      </c>
      <c r="BK507" s="26" t="s">
        <v>1941</v>
      </c>
      <c r="BL507" s="26" t="s">
        <v>1941</v>
      </c>
      <c r="BM507" s="26" t="s">
        <v>1941</v>
      </c>
      <c r="BN507" s="26" t="s">
        <v>1941</v>
      </c>
      <c r="BO507" s="26" t="s">
        <v>1941</v>
      </c>
      <c r="BP507" s="26" t="s">
        <v>1941</v>
      </c>
      <c r="BQ507" s="26" t="s">
        <v>1941</v>
      </c>
      <c r="BR507" s="26" t="s">
        <v>1941</v>
      </c>
      <c r="BS507" s="26" t="s">
        <v>1941</v>
      </c>
      <c r="BT507" s="26" t="s">
        <v>1941</v>
      </c>
      <c r="BU507" s="26" t="str">
        <f t="shared" si="500"/>
        <v/>
      </c>
      <c r="BV507" s="26" t="str">
        <f t="shared" si="501"/>
        <v/>
      </c>
      <c r="BW507" s="26" t="str">
        <f t="shared" si="502"/>
        <v/>
      </c>
      <c r="BX507" s="26" t="str">
        <f t="shared" si="503"/>
        <v/>
      </c>
      <c r="BY507" s="26" t="str">
        <f t="shared" si="504"/>
        <v/>
      </c>
      <c r="BZ507" s="26" t="str">
        <f t="shared" si="505"/>
        <v/>
      </c>
      <c r="CA507" s="26" t="str">
        <f t="shared" si="506"/>
        <v>95. USED AS A REACTANT</v>
      </c>
      <c r="CB507" s="26" t="str">
        <f t="shared" si="507"/>
        <v/>
      </c>
      <c r="CC507" s="26" t="str">
        <f t="shared" si="508"/>
        <v>97. P102  RAW MATERIALS</v>
      </c>
      <c r="CD507" s="26" t="str">
        <f t="shared" si="509"/>
        <v/>
      </c>
      <c r="CE507" s="26" t="str">
        <f t="shared" si="510"/>
        <v/>
      </c>
      <c r="CF507" s="26" t="str">
        <f t="shared" si="511"/>
        <v/>
      </c>
      <c r="CG507" s="26" t="str">
        <f t="shared" si="512"/>
        <v/>
      </c>
      <c r="CH507" s="26" t="str">
        <f t="shared" si="513"/>
        <v/>
      </c>
      <c r="CI507" s="26" t="str">
        <f t="shared" si="514"/>
        <v/>
      </c>
      <c r="CJ507" s="26" t="str">
        <f t="shared" si="515"/>
        <v/>
      </c>
      <c r="CK507" s="26" t="str">
        <f t="shared" si="516"/>
        <v/>
      </c>
      <c r="CL507" s="26" t="str">
        <f t="shared" si="517"/>
        <v/>
      </c>
      <c r="CM507" s="26" t="str">
        <f t="shared" si="518"/>
        <v/>
      </c>
      <c r="CN507" s="26" t="str">
        <f t="shared" si="519"/>
        <v/>
      </c>
      <c r="CO507" s="26" t="str">
        <f t="shared" si="520"/>
        <v/>
      </c>
      <c r="CP507" s="26" t="str">
        <f t="shared" si="521"/>
        <v/>
      </c>
      <c r="CQ507" s="26" t="str">
        <f t="shared" si="522"/>
        <v/>
      </c>
      <c r="CR507" s="26" t="str">
        <f t="shared" si="523"/>
        <v/>
      </c>
      <c r="CS507" s="26" t="str">
        <f t="shared" si="524"/>
        <v/>
      </c>
      <c r="CT507" s="26" t="str">
        <f t="shared" si="525"/>
        <v/>
      </c>
      <c r="CU507" s="26" t="str">
        <f t="shared" si="526"/>
        <v/>
      </c>
      <c r="CV507" s="26" t="str">
        <f t="shared" si="527"/>
        <v/>
      </c>
      <c r="CW507" s="26" t="str">
        <f t="shared" si="528"/>
        <v>117. PROCESSED / RECYCLING</v>
      </c>
      <c r="CX507" s="26" t="str">
        <f t="shared" si="529"/>
        <v/>
      </c>
      <c r="CY507" s="26" t="str">
        <f t="shared" si="530"/>
        <v/>
      </c>
      <c r="CZ507" s="26" t="str">
        <f t="shared" si="531"/>
        <v/>
      </c>
      <c r="DA507" s="26" t="str">
        <f t="shared" si="532"/>
        <v/>
      </c>
      <c r="DB507" s="26" t="str">
        <f t="shared" si="533"/>
        <v/>
      </c>
      <c r="DC507" s="26" t="str">
        <f t="shared" si="534"/>
        <v/>
      </c>
      <c r="DD507" s="26" t="str">
        <f t="shared" si="535"/>
        <v/>
      </c>
      <c r="DE507" s="26" t="str">
        <f t="shared" si="536"/>
        <v/>
      </c>
      <c r="DF507" s="26" t="str">
        <f t="shared" si="537"/>
        <v/>
      </c>
      <c r="DG507" s="26" t="str">
        <f t="shared" si="538"/>
        <v/>
      </c>
      <c r="DH507" s="26" t="str">
        <f t="shared" si="539"/>
        <v/>
      </c>
      <c r="DI507" s="26" t="str">
        <f t="shared" si="540"/>
        <v/>
      </c>
      <c r="DJ507" s="26" t="str">
        <f t="shared" si="541"/>
        <v/>
      </c>
      <c r="DK507" s="26" t="str">
        <f t="shared" si="542"/>
        <v/>
      </c>
      <c r="DL507" s="26" t="str">
        <f t="shared" si="543"/>
        <v/>
      </c>
      <c r="DM507" s="26" t="str">
        <f t="shared" si="544"/>
        <v/>
      </c>
      <c r="DN507" s="26" t="str">
        <f t="shared" si="545"/>
        <v/>
      </c>
      <c r="DO507" s="26" t="str">
        <f t="shared" si="546"/>
        <v/>
      </c>
      <c r="DP507" s="26" t="str">
        <f t="shared" si="547"/>
        <v/>
      </c>
      <c r="DQ507" s="26" t="str">
        <f t="shared" si="548"/>
        <v/>
      </c>
      <c r="DR507" s="26" t="str">
        <f t="shared" si="549"/>
        <v/>
      </c>
      <c r="DS507" s="26" t="str">
        <f t="shared" si="550"/>
        <v/>
      </c>
      <c r="DT507" s="26" t="str">
        <f t="shared" si="551"/>
        <v/>
      </c>
      <c r="DU507" s="26" t="str">
        <f t="shared" si="552"/>
        <v/>
      </c>
      <c r="DV507" s="26" t="str">
        <f t="shared" si="553"/>
        <v/>
      </c>
    </row>
    <row r="508" spans="1:126" ht="60" x14ac:dyDescent="0.25">
      <c r="A508" t="s">
        <v>1942</v>
      </c>
      <c r="B508">
        <v>2016</v>
      </c>
      <c r="C508" t="s">
        <v>2046</v>
      </c>
      <c r="D508">
        <v>106990</v>
      </c>
      <c r="E508" s="19">
        <v>1316215701436</v>
      </c>
      <c r="F508" t="s">
        <v>644</v>
      </c>
      <c r="G508">
        <v>325199</v>
      </c>
      <c r="H508" t="s">
        <v>645</v>
      </c>
      <c r="I508" t="s">
        <v>646</v>
      </c>
      <c r="J508" t="s">
        <v>647</v>
      </c>
      <c r="K508" t="s">
        <v>113</v>
      </c>
      <c r="L508">
        <v>77651</v>
      </c>
      <c r="M508" s="26" t="str">
        <f t="shared" si="499"/>
        <v>89. PRODUCE THE CHEMICAL, 93. AS A BYPRODUCT, 133. ANCILLARY OR OTHER USE</v>
      </c>
      <c r="N508" s="26" t="s">
        <v>2085</v>
      </c>
      <c r="O508" s="26" t="s">
        <v>2094</v>
      </c>
      <c r="P508">
        <v>215</v>
      </c>
      <c r="Q508">
        <v>155</v>
      </c>
      <c r="R508">
        <v>370</v>
      </c>
      <c r="S508" s="26" t="s">
        <v>1940</v>
      </c>
      <c r="T508" s="26" t="s">
        <v>1941</v>
      </c>
      <c r="U508" s="26" t="s">
        <v>1941</v>
      </c>
      <c r="V508" s="26" t="s">
        <v>1941</v>
      </c>
      <c r="W508" s="26" t="s">
        <v>1940</v>
      </c>
      <c r="X508" s="26" t="s">
        <v>1941</v>
      </c>
      <c r="Y508" s="26" t="s">
        <v>1941</v>
      </c>
      <c r="AE508" s="26" t="s">
        <v>1941</v>
      </c>
      <c r="AR508" s="26" t="s">
        <v>1941</v>
      </c>
      <c r="AS508" s="26" t="s">
        <v>1941</v>
      </c>
      <c r="AT508" s="26" t="s">
        <v>1941</v>
      </c>
      <c r="AV508" s="26" t="s">
        <v>1941</v>
      </c>
      <c r="BD508" s="26" t="s">
        <v>1941</v>
      </c>
      <c r="BK508" s="26" t="s">
        <v>1940</v>
      </c>
      <c r="BU508" s="26" t="str">
        <f t="shared" si="500"/>
        <v>89. PRODUCE THE CHEMICAL</v>
      </c>
      <c r="BV508" s="26" t="str">
        <f t="shared" si="501"/>
        <v/>
      </c>
      <c r="BW508" s="26" t="str">
        <f t="shared" si="502"/>
        <v/>
      </c>
      <c r="BX508" s="26" t="str">
        <f t="shared" si="503"/>
        <v/>
      </c>
      <c r="BY508" s="26" t="str">
        <f t="shared" si="504"/>
        <v>93. AS A BYPRODUCT</v>
      </c>
      <c r="BZ508" s="26" t="str">
        <f t="shared" si="505"/>
        <v/>
      </c>
      <c r="CA508" s="26" t="str">
        <f t="shared" si="506"/>
        <v/>
      </c>
      <c r="CB508" s="26" t="str">
        <f t="shared" si="507"/>
        <v/>
      </c>
      <c r="CC508" s="26" t="str">
        <f t="shared" si="508"/>
        <v/>
      </c>
      <c r="CD508" s="26" t="str">
        <f t="shared" si="509"/>
        <v/>
      </c>
      <c r="CE508" s="26" t="str">
        <f t="shared" si="510"/>
        <v/>
      </c>
      <c r="CF508" s="26" t="str">
        <f t="shared" si="511"/>
        <v/>
      </c>
      <c r="CG508" s="26" t="str">
        <f t="shared" si="512"/>
        <v/>
      </c>
      <c r="CH508" s="26" t="str">
        <f t="shared" si="513"/>
        <v/>
      </c>
      <c r="CI508" s="26" t="str">
        <f t="shared" si="514"/>
        <v/>
      </c>
      <c r="CJ508" s="26" t="str">
        <f t="shared" si="515"/>
        <v/>
      </c>
      <c r="CK508" s="26" t="str">
        <f t="shared" si="516"/>
        <v/>
      </c>
      <c r="CL508" s="26" t="str">
        <f t="shared" si="517"/>
        <v/>
      </c>
      <c r="CM508" s="26" t="str">
        <f t="shared" si="518"/>
        <v/>
      </c>
      <c r="CN508" s="26" t="str">
        <f t="shared" si="519"/>
        <v/>
      </c>
      <c r="CO508" s="26" t="str">
        <f t="shared" si="520"/>
        <v/>
      </c>
      <c r="CP508" s="26" t="str">
        <f t="shared" si="521"/>
        <v/>
      </c>
      <c r="CQ508" s="26" t="str">
        <f t="shared" si="522"/>
        <v/>
      </c>
      <c r="CR508" s="26" t="str">
        <f t="shared" si="523"/>
        <v/>
      </c>
      <c r="CS508" s="26" t="str">
        <f t="shared" si="524"/>
        <v/>
      </c>
      <c r="CT508" s="26" t="str">
        <f t="shared" si="525"/>
        <v/>
      </c>
      <c r="CU508" s="26" t="str">
        <f t="shared" si="526"/>
        <v/>
      </c>
      <c r="CV508" s="26" t="str">
        <f t="shared" si="527"/>
        <v/>
      </c>
      <c r="CW508" s="26" t="str">
        <f t="shared" si="528"/>
        <v/>
      </c>
      <c r="CX508" s="26" t="str">
        <f t="shared" si="529"/>
        <v/>
      </c>
      <c r="CY508" s="26" t="str">
        <f t="shared" si="530"/>
        <v/>
      </c>
      <c r="CZ508" s="26" t="str">
        <f t="shared" si="531"/>
        <v/>
      </c>
      <c r="DA508" s="26" t="str">
        <f t="shared" si="532"/>
        <v/>
      </c>
      <c r="DB508" s="26" t="str">
        <f t="shared" si="533"/>
        <v/>
      </c>
      <c r="DC508" s="26" t="str">
        <f t="shared" si="534"/>
        <v/>
      </c>
      <c r="DD508" s="26" t="str">
        <f t="shared" si="535"/>
        <v/>
      </c>
      <c r="DE508" s="26" t="str">
        <f t="shared" si="536"/>
        <v/>
      </c>
      <c r="DF508" s="26" t="str">
        <f t="shared" si="537"/>
        <v/>
      </c>
      <c r="DG508" s="26" t="str">
        <f t="shared" si="538"/>
        <v/>
      </c>
      <c r="DH508" s="26" t="str">
        <f t="shared" si="539"/>
        <v/>
      </c>
      <c r="DI508" s="26" t="str">
        <f t="shared" si="540"/>
        <v/>
      </c>
      <c r="DJ508" s="26" t="str">
        <f t="shared" si="541"/>
        <v/>
      </c>
      <c r="DK508" s="26" t="str">
        <f t="shared" si="542"/>
        <v/>
      </c>
      <c r="DL508" s="26" t="str">
        <f t="shared" si="543"/>
        <v/>
      </c>
      <c r="DM508" s="26" t="str">
        <f t="shared" si="544"/>
        <v>133. ANCILLARY OR OTHER USE</v>
      </c>
      <c r="DN508" s="26" t="str">
        <f t="shared" si="545"/>
        <v/>
      </c>
      <c r="DO508" s="26" t="str">
        <f t="shared" si="546"/>
        <v/>
      </c>
      <c r="DP508" s="26" t="str">
        <f t="shared" si="547"/>
        <v/>
      </c>
      <c r="DQ508" s="26" t="str">
        <f t="shared" si="548"/>
        <v/>
      </c>
      <c r="DR508" s="26" t="str">
        <f t="shared" si="549"/>
        <v/>
      </c>
      <c r="DS508" s="26" t="str">
        <f t="shared" si="550"/>
        <v/>
      </c>
      <c r="DT508" s="26" t="str">
        <f t="shared" si="551"/>
        <v/>
      </c>
      <c r="DU508" s="26" t="str">
        <f t="shared" si="552"/>
        <v/>
      </c>
      <c r="DV508" s="26" t="str">
        <f t="shared" si="553"/>
        <v/>
      </c>
    </row>
    <row r="509" spans="1:126" ht="60" x14ac:dyDescent="0.25">
      <c r="A509" t="s">
        <v>1942</v>
      </c>
      <c r="B509">
        <v>2017</v>
      </c>
      <c r="C509" t="s">
        <v>2046</v>
      </c>
      <c r="D509">
        <v>106990</v>
      </c>
      <c r="E509" s="19">
        <v>1317216298303</v>
      </c>
      <c r="F509" t="s">
        <v>644</v>
      </c>
      <c r="G509">
        <v>325199</v>
      </c>
      <c r="H509" t="s">
        <v>645</v>
      </c>
      <c r="I509" t="s">
        <v>646</v>
      </c>
      <c r="J509" t="s">
        <v>647</v>
      </c>
      <c r="K509" t="s">
        <v>113</v>
      </c>
      <c r="L509">
        <v>77651</v>
      </c>
      <c r="M509" s="26" t="str">
        <f t="shared" si="499"/>
        <v>89. PRODUCE THE CHEMICAL, 93. AS A BYPRODUCT, 133. ANCILLARY OR OTHER USE</v>
      </c>
      <c r="N509" s="26" t="s">
        <v>2085</v>
      </c>
      <c r="O509" s="26" t="s">
        <v>2094</v>
      </c>
      <c r="P509">
        <v>242</v>
      </c>
      <c r="Q509">
        <v>128</v>
      </c>
      <c r="R509">
        <v>370</v>
      </c>
      <c r="S509" s="26" t="s">
        <v>1940</v>
      </c>
      <c r="T509" s="26" t="s">
        <v>1941</v>
      </c>
      <c r="U509" s="26" t="s">
        <v>1941</v>
      </c>
      <c r="V509" s="26" t="s">
        <v>1941</v>
      </c>
      <c r="W509" s="26" t="s">
        <v>1940</v>
      </c>
      <c r="X509" s="26" t="s">
        <v>1941</v>
      </c>
      <c r="Y509" s="26" t="s">
        <v>1941</v>
      </c>
      <c r="AE509" s="26" t="s">
        <v>1941</v>
      </c>
      <c r="AR509" s="26" t="s">
        <v>1941</v>
      </c>
      <c r="AS509" s="26" t="s">
        <v>1941</v>
      </c>
      <c r="AT509" s="26" t="s">
        <v>1941</v>
      </c>
      <c r="AV509" s="26" t="s">
        <v>1941</v>
      </c>
      <c r="BD509" s="26" t="s">
        <v>1941</v>
      </c>
      <c r="BK509" s="26" t="s">
        <v>1940</v>
      </c>
      <c r="BU509" s="26" t="str">
        <f t="shared" si="500"/>
        <v>89. PRODUCE THE CHEMICAL</v>
      </c>
      <c r="BV509" s="26" t="str">
        <f t="shared" si="501"/>
        <v/>
      </c>
      <c r="BW509" s="26" t="str">
        <f t="shared" si="502"/>
        <v/>
      </c>
      <c r="BX509" s="26" t="str">
        <f t="shared" si="503"/>
        <v/>
      </c>
      <c r="BY509" s="26" t="str">
        <f t="shared" si="504"/>
        <v>93. AS A BYPRODUCT</v>
      </c>
      <c r="BZ509" s="26" t="str">
        <f t="shared" si="505"/>
        <v/>
      </c>
      <c r="CA509" s="26" t="str">
        <f t="shared" si="506"/>
        <v/>
      </c>
      <c r="CB509" s="26" t="str">
        <f t="shared" si="507"/>
        <v/>
      </c>
      <c r="CC509" s="26" t="str">
        <f t="shared" si="508"/>
        <v/>
      </c>
      <c r="CD509" s="26" t="str">
        <f t="shared" si="509"/>
        <v/>
      </c>
      <c r="CE509" s="26" t="str">
        <f t="shared" si="510"/>
        <v/>
      </c>
      <c r="CF509" s="26" t="str">
        <f t="shared" si="511"/>
        <v/>
      </c>
      <c r="CG509" s="26" t="str">
        <f t="shared" si="512"/>
        <v/>
      </c>
      <c r="CH509" s="26" t="str">
        <f t="shared" si="513"/>
        <v/>
      </c>
      <c r="CI509" s="26" t="str">
        <f t="shared" si="514"/>
        <v/>
      </c>
      <c r="CJ509" s="26" t="str">
        <f t="shared" si="515"/>
        <v/>
      </c>
      <c r="CK509" s="26" t="str">
        <f t="shared" si="516"/>
        <v/>
      </c>
      <c r="CL509" s="26" t="str">
        <f t="shared" si="517"/>
        <v/>
      </c>
      <c r="CM509" s="26" t="str">
        <f t="shared" si="518"/>
        <v/>
      </c>
      <c r="CN509" s="26" t="str">
        <f t="shared" si="519"/>
        <v/>
      </c>
      <c r="CO509" s="26" t="str">
        <f t="shared" si="520"/>
        <v/>
      </c>
      <c r="CP509" s="26" t="str">
        <f t="shared" si="521"/>
        <v/>
      </c>
      <c r="CQ509" s="26" t="str">
        <f t="shared" si="522"/>
        <v/>
      </c>
      <c r="CR509" s="26" t="str">
        <f t="shared" si="523"/>
        <v/>
      </c>
      <c r="CS509" s="26" t="str">
        <f t="shared" si="524"/>
        <v/>
      </c>
      <c r="CT509" s="26" t="str">
        <f t="shared" si="525"/>
        <v/>
      </c>
      <c r="CU509" s="26" t="str">
        <f t="shared" si="526"/>
        <v/>
      </c>
      <c r="CV509" s="26" t="str">
        <f t="shared" si="527"/>
        <v/>
      </c>
      <c r="CW509" s="26" t="str">
        <f t="shared" si="528"/>
        <v/>
      </c>
      <c r="CX509" s="26" t="str">
        <f t="shared" si="529"/>
        <v/>
      </c>
      <c r="CY509" s="26" t="str">
        <f t="shared" si="530"/>
        <v/>
      </c>
      <c r="CZ509" s="26" t="str">
        <f t="shared" si="531"/>
        <v/>
      </c>
      <c r="DA509" s="26" t="str">
        <f t="shared" si="532"/>
        <v/>
      </c>
      <c r="DB509" s="26" t="str">
        <f t="shared" si="533"/>
        <v/>
      </c>
      <c r="DC509" s="26" t="str">
        <f t="shared" si="534"/>
        <v/>
      </c>
      <c r="DD509" s="26" t="str">
        <f t="shared" si="535"/>
        <v/>
      </c>
      <c r="DE509" s="26" t="str">
        <f t="shared" si="536"/>
        <v/>
      </c>
      <c r="DF509" s="26" t="str">
        <f t="shared" si="537"/>
        <v/>
      </c>
      <c r="DG509" s="26" t="str">
        <f t="shared" si="538"/>
        <v/>
      </c>
      <c r="DH509" s="26" t="str">
        <f t="shared" si="539"/>
        <v/>
      </c>
      <c r="DI509" s="26" t="str">
        <f t="shared" si="540"/>
        <v/>
      </c>
      <c r="DJ509" s="26" t="str">
        <f t="shared" si="541"/>
        <v/>
      </c>
      <c r="DK509" s="26" t="str">
        <f t="shared" si="542"/>
        <v/>
      </c>
      <c r="DL509" s="26" t="str">
        <f t="shared" si="543"/>
        <v/>
      </c>
      <c r="DM509" s="26" t="str">
        <f t="shared" si="544"/>
        <v>133. ANCILLARY OR OTHER USE</v>
      </c>
      <c r="DN509" s="26" t="str">
        <f t="shared" si="545"/>
        <v/>
      </c>
      <c r="DO509" s="26" t="str">
        <f t="shared" si="546"/>
        <v/>
      </c>
      <c r="DP509" s="26" t="str">
        <f t="shared" si="547"/>
        <v/>
      </c>
      <c r="DQ509" s="26" t="str">
        <f t="shared" si="548"/>
        <v/>
      </c>
      <c r="DR509" s="26" t="str">
        <f t="shared" si="549"/>
        <v/>
      </c>
      <c r="DS509" s="26" t="str">
        <f t="shared" si="550"/>
        <v/>
      </c>
      <c r="DT509" s="26" t="str">
        <f t="shared" si="551"/>
        <v/>
      </c>
      <c r="DU509" s="26" t="str">
        <f t="shared" si="552"/>
        <v/>
      </c>
      <c r="DV509" s="26" t="str">
        <f t="shared" si="553"/>
        <v/>
      </c>
    </row>
    <row r="510" spans="1:126" ht="75" x14ac:dyDescent="0.25">
      <c r="A510" t="s">
        <v>1942</v>
      </c>
      <c r="B510">
        <v>2018</v>
      </c>
      <c r="C510" t="s">
        <v>2046</v>
      </c>
      <c r="D510">
        <v>106990</v>
      </c>
      <c r="E510" s="19">
        <v>1318219419722</v>
      </c>
      <c r="F510" t="s">
        <v>644</v>
      </c>
      <c r="G510">
        <v>325199</v>
      </c>
      <c r="H510" t="s">
        <v>645</v>
      </c>
      <c r="I510" t="s">
        <v>646</v>
      </c>
      <c r="J510" t="s">
        <v>647</v>
      </c>
      <c r="K510" t="s">
        <v>113</v>
      </c>
      <c r="L510">
        <v>77651</v>
      </c>
      <c r="M510" s="26" t="str">
        <f t="shared" si="499"/>
        <v>89. PRODUCE THE CHEMICAL, 93. AS A BYPRODUCT, 133. ANCILLARY OR OTHER USE, 137. Z304  FUEL</v>
      </c>
      <c r="N510" s="26" t="s">
        <v>2085</v>
      </c>
      <c r="O510" s="26" t="s">
        <v>2094</v>
      </c>
      <c r="P510">
        <v>399</v>
      </c>
      <c r="Q510">
        <v>102</v>
      </c>
      <c r="R510">
        <v>501</v>
      </c>
      <c r="S510" s="26" t="s">
        <v>1940</v>
      </c>
      <c r="T510" s="26" t="s">
        <v>1941</v>
      </c>
      <c r="U510" s="26" t="s">
        <v>1941</v>
      </c>
      <c r="V510" s="26" t="s">
        <v>1941</v>
      </c>
      <c r="W510" s="26" t="s">
        <v>1940</v>
      </c>
      <c r="X510" s="26" t="s">
        <v>1941</v>
      </c>
      <c r="Y510" s="26" t="s">
        <v>1941</v>
      </c>
      <c r="Z510" s="26" t="s">
        <v>1941</v>
      </c>
      <c r="AA510" s="26" t="s">
        <v>1941</v>
      </c>
      <c r="AB510" s="26" t="s">
        <v>1941</v>
      </c>
      <c r="AC510" s="26" t="s">
        <v>1941</v>
      </c>
      <c r="AD510" s="26" t="s">
        <v>1941</v>
      </c>
      <c r="AE510" s="26" t="s">
        <v>1941</v>
      </c>
      <c r="AF510" s="26" t="s">
        <v>1941</v>
      </c>
      <c r="AG510" s="26" t="s">
        <v>1941</v>
      </c>
      <c r="AH510" s="26" t="s">
        <v>1941</v>
      </c>
      <c r="AI510" s="26" t="s">
        <v>1941</v>
      </c>
      <c r="AJ510" s="26" t="s">
        <v>1941</v>
      </c>
      <c r="AK510" s="26" t="s">
        <v>1941</v>
      </c>
      <c r="AL510" s="26" t="s">
        <v>1941</v>
      </c>
      <c r="AM510" s="26" t="s">
        <v>1941</v>
      </c>
      <c r="AN510" s="26" t="s">
        <v>1941</v>
      </c>
      <c r="AO510" s="26" t="s">
        <v>1941</v>
      </c>
      <c r="AP510" s="26" t="s">
        <v>1941</v>
      </c>
      <c r="AQ510" s="26" t="s">
        <v>1941</v>
      </c>
      <c r="AR510" s="26" t="s">
        <v>1941</v>
      </c>
      <c r="AS510" s="26" t="s">
        <v>1941</v>
      </c>
      <c r="AT510" s="26" t="s">
        <v>1941</v>
      </c>
      <c r="AU510" s="26" t="s">
        <v>1941</v>
      </c>
      <c r="AV510" s="26" t="s">
        <v>1941</v>
      </c>
      <c r="AW510" s="26" t="s">
        <v>1941</v>
      </c>
      <c r="AX510" s="26" t="s">
        <v>1941</v>
      </c>
      <c r="AY510" s="26" t="s">
        <v>1941</v>
      </c>
      <c r="AZ510" s="26" t="s">
        <v>1941</v>
      </c>
      <c r="BA510" s="26" t="s">
        <v>1941</v>
      </c>
      <c r="BB510" s="26" t="s">
        <v>1941</v>
      </c>
      <c r="BC510" s="26" t="s">
        <v>1941</v>
      </c>
      <c r="BD510" s="26" t="s">
        <v>1941</v>
      </c>
      <c r="BE510" s="26" t="s">
        <v>1941</v>
      </c>
      <c r="BF510" s="26" t="s">
        <v>1941</v>
      </c>
      <c r="BG510" s="26" t="s">
        <v>1941</v>
      </c>
      <c r="BH510" s="26" t="s">
        <v>1941</v>
      </c>
      <c r="BI510" s="26" t="s">
        <v>1941</v>
      </c>
      <c r="BJ510" s="26" t="s">
        <v>1941</v>
      </c>
      <c r="BK510" s="26" t="s">
        <v>1940</v>
      </c>
      <c r="BL510" s="26" t="s">
        <v>1941</v>
      </c>
      <c r="BM510" s="26" t="s">
        <v>1941</v>
      </c>
      <c r="BN510" s="26" t="s">
        <v>1941</v>
      </c>
      <c r="BO510" s="26" t="s">
        <v>1940</v>
      </c>
      <c r="BP510" s="26" t="s">
        <v>1941</v>
      </c>
      <c r="BQ510" s="26" t="s">
        <v>1941</v>
      </c>
      <c r="BR510" s="26" t="s">
        <v>1941</v>
      </c>
      <c r="BS510" s="26" t="s">
        <v>1941</v>
      </c>
      <c r="BT510" s="26" t="s">
        <v>1941</v>
      </c>
      <c r="BU510" s="26" t="str">
        <f t="shared" si="500"/>
        <v>89. PRODUCE THE CHEMICAL</v>
      </c>
      <c r="BV510" s="26" t="str">
        <f t="shared" si="501"/>
        <v/>
      </c>
      <c r="BW510" s="26" t="str">
        <f t="shared" si="502"/>
        <v/>
      </c>
      <c r="BX510" s="26" t="str">
        <f t="shared" si="503"/>
        <v/>
      </c>
      <c r="BY510" s="26" t="str">
        <f t="shared" si="504"/>
        <v>93. AS A BYPRODUCT</v>
      </c>
      <c r="BZ510" s="26" t="str">
        <f t="shared" si="505"/>
        <v/>
      </c>
      <c r="CA510" s="26" t="str">
        <f t="shared" si="506"/>
        <v/>
      </c>
      <c r="CB510" s="26" t="str">
        <f t="shared" si="507"/>
        <v/>
      </c>
      <c r="CC510" s="26" t="str">
        <f t="shared" si="508"/>
        <v/>
      </c>
      <c r="CD510" s="26" t="str">
        <f t="shared" si="509"/>
        <v/>
      </c>
      <c r="CE510" s="26" t="str">
        <f t="shared" si="510"/>
        <v/>
      </c>
      <c r="CF510" s="26" t="str">
        <f t="shared" si="511"/>
        <v/>
      </c>
      <c r="CG510" s="26" t="str">
        <f t="shared" si="512"/>
        <v/>
      </c>
      <c r="CH510" s="26" t="str">
        <f t="shared" si="513"/>
        <v/>
      </c>
      <c r="CI510" s="26" t="str">
        <f t="shared" si="514"/>
        <v/>
      </c>
      <c r="CJ510" s="26" t="str">
        <f t="shared" si="515"/>
        <v/>
      </c>
      <c r="CK510" s="26" t="str">
        <f t="shared" si="516"/>
        <v/>
      </c>
      <c r="CL510" s="26" t="str">
        <f t="shared" si="517"/>
        <v/>
      </c>
      <c r="CM510" s="26" t="str">
        <f t="shared" si="518"/>
        <v/>
      </c>
      <c r="CN510" s="26" t="str">
        <f t="shared" si="519"/>
        <v/>
      </c>
      <c r="CO510" s="26" t="str">
        <f t="shared" si="520"/>
        <v/>
      </c>
      <c r="CP510" s="26" t="str">
        <f t="shared" si="521"/>
        <v/>
      </c>
      <c r="CQ510" s="26" t="str">
        <f t="shared" si="522"/>
        <v/>
      </c>
      <c r="CR510" s="26" t="str">
        <f t="shared" si="523"/>
        <v/>
      </c>
      <c r="CS510" s="26" t="str">
        <f t="shared" si="524"/>
        <v/>
      </c>
      <c r="CT510" s="26" t="str">
        <f t="shared" si="525"/>
        <v/>
      </c>
      <c r="CU510" s="26" t="str">
        <f t="shared" si="526"/>
        <v/>
      </c>
      <c r="CV510" s="26" t="str">
        <f t="shared" si="527"/>
        <v/>
      </c>
      <c r="CW510" s="26" t="str">
        <f t="shared" si="528"/>
        <v/>
      </c>
      <c r="CX510" s="26" t="str">
        <f t="shared" si="529"/>
        <v/>
      </c>
      <c r="CY510" s="26" t="str">
        <f t="shared" si="530"/>
        <v/>
      </c>
      <c r="CZ510" s="26" t="str">
        <f t="shared" si="531"/>
        <v/>
      </c>
      <c r="DA510" s="26" t="str">
        <f t="shared" si="532"/>
        <v/>
      </c>
      <c r="DB510" s="26" t="str">
        <f t="shared" si="533"/>
        <v/>
      </c>
      <c r="DC510" s="26" t="str">
        <f t="shared" si="534"/>
        <v/>
      </c>
      <c r="DD510" s="26" t="str">
        <f t="shared" si="535"/>
        <v/>
      </c>
      <c r="DE510" s="26" t="str">
        <f t="shared" si="536"/>
        <v/>
      </c>
      <c r="DF510" s="26" t="str">
        <f t="shared" si="537"/>
        <v/>
      </c>
      <c r="DG510" s="26" t="str">
        <f t="shared" si="538"/>
        <v/>
      </c>
      <c r="DH510" s="26" t="str">
        <f t="shared" si="539"/>
        <v/>
      </c>
      <c r="DI510" s="26" t="str">
        <f t="shared" si="540"/>
        <v/>
      </c>
      <c r="DJ510" s="26" t="str">
        <f t="shared" si="541"/>
        <v/>
      </c>
      <c r="DK510" s="26" t="str">
        <f t="shared" si="542"/>
        <v/>
      </c>
      <c r="DL510" s="26" t="str">
        <f t="shared" si="543"/>
        <v/>
      </c>
      <c r="DM510" s="26" t="str">
        <f t="shared" si="544"/>
        <v>133. ANCILLARY OR OTHER USE</v>
      </c>
      <c r="DN510" s="26" t="str">
        <f t="shared" si="545"/>
        <v/>
      </c>
      <c r="DO510" s="26" t="str">
        <f t="shared" si="546"/>
        <v/>
      </c>
      <c r="DP510" s="26" t="str">
        <f t="shared" si="547"/>
        <v/>
      </c>
      <c r="DQ510" s="26" t="str">
        <f t="shared" si="548"/>
        <v>137. Z304  FUEL</v>
      </c>
      <c r="DR510" s="26" t="str">
        <f t="shared" si="549"/>
        <v/>
      </c>
      <c r="DS510" s="26" t="str">
        <f t="shared" si="550"/>
        <v/>
      </c>
      <c r="DT510" s="26" t="str">
        <f t="shared" si="551"/>
        <v/>
      </c>
      <c r="DU510" s="26" t="str">
        <f t="shared" si="552"/>
        <v/>
      </c>
      <c r="DV510" s="26" t="str">
        <f t="shared" si="553"/>
        <v/>
      </c>
    </row>
    <row r="511" spans="1:126" ht="39.6" customHeight="1" x14ac:dyDescent="0.25">
      <c r="A511" t="s">
        <v>1942</v>
      </c>
      <c r="B511">
        <v>2019</v>
      </c>
      <c r="C511" t="s">
        <v>2046</v>
      </c>
      <c r="D511">
        <v>106990</v>
      </c>
      <c r="E511" s="19">
        <v>1319219419847</v>
      </c>
      <c r="F511" t="s">
        <v>644</v>
      </c>
      <c r="G511">
        <v>325199</v>
      </c>
      <c r="H511" t="s">
        <v>645</v>
      </c>
      <c r="I511" t="s">
        <v>646</v>
      </c>
      <c r="J511" t="s">
        <v>647</v>
      </c>
      <c r="K511" t="s">
        <v>113</v>
      </c>
      <c r="L511">
        <v>77651</v>
      </c>
      <c r="M511" s="26" t="str">
        <f t="shared" si="499"/>
        <v>89. PRODUCE THE CHEMICAL, 93. AS A BYPRODUCT, 133. ANCILLARY OR OTHER USE, 137. Z304  FUEL</v>
      </c>
      <c r="N511" s="26" t="s">
        <v>2085</v>
      </c>
      <c r="O511" s="26" t="s">
        <v>2094</v>
      </c>
      <c r="P511">
        <v>125</v>
      </c>
      <c r="Q511">
        <v>187</v>
      </c>
      <c r="R511">
        <v>312</v>
      </c>
      <c r="S511" s="26" t="s">
        <v>1940</v>
      </c>
      <c r="T511" s="26" t="s">
        <v>1941</v>
      </c>
      <c r="U511" s="26" t="s">
        <v>1941</v>
      </c>
      <c r="V511" s="26" t="s">
        <v>1941</v>
      </c>
      <c r="W511" s="26" t="s">
        <v>1940</v>
      </c>
      <c r="X511" s="26" t="s">
        <v>1941</v>
      </c>
      <c r="Y511" s="26" t="s">
        <v>1941</v>
      </c>
      <c r="Z511" s="26" t="s">
        <v>1941</v>
      </c>
      <c r="AA511" s="26" t="s">
        <v>1941</v>
      </c>
      <c r="AB511" s="26" t="s">
        <v>1941</v>
      </c>
      <c r="AC511" s="26" t="s">
        <v>1941</v>
      </c>
      <c r="AD511" s="26" t="s">
        <v>1941</v>
      </c>
      <c r="AE511" s="26" t="s">
        <v>1941</v>
      </c>
      <c r="AF511" s="26" t="s">
        <v>1941</v>
      </c>
      <c r="AG511" s="26" t="s">
        <v>1941</v>
      </c>
      <c r="AH511" s="26" t="s">
        <v>1941</v>
      </c>
      <c r="AI511" s="26" t="s">
        <v>1941</v>
      </c>
      <c r="AJ511" s="26" t="s">
        <v>1941</v>
      </c>
      <c r="AK511" s="26" t="s">
        <v>1941</v>
      </c>
      <c r="AL511" s="26" t="s">
        <v>1941</v>
      </c>
      <c r="AM511" s="26" t="s">
        <v>1941</v>
      </c>
      <c r="AN511" s="26" t="s">
        <v>1941</v>
      </c>
      <c r="AO511" s="26" t="s">
        <v>1941</v>
      </c>
      <c r="AP511" s="26" t="s">
        <v>1941</v>
      </c>
      <c r="AQ511" s="26" t="s">
        <v>1941</v>
      </c>
      <c r="AR511" s="26" t="s">
        <v>1941</v>
      </c>
      <c r="AS511" s="26" t="s">
        <v>1941</v>
      </c>
      <c r="AT511" s="26" t="s">
        <v>1941</v>
      </c>
      <c r="AU511" s="26" t="s">
        <v>1941</v>
      </c>
      <c r="AV511" s="26" t="s">
        <v>1941</v>
      </c>
      <c r="AW511" s="26" t="s">
        <v>1941</v>
      </c>
      <c r="AX511" s="26" t="s">
        <v>1941</v>
      </c>
      <c r="AY511" s="26" t="s">
        <v>1941</v>
      </c>
      <c r="AZ511" s="26" t="s">
        <v>1941</v>
      </c>
      <c r="BA511" s="26" t="s">
        <v>1941</v>
      </c>
      <c r="BB511" s="26" t="s">
        <v>1941</v>
      </c>
      <c r="BC511" s="26" t="s">
        <v>1941</v>
      </c>
      <c r="BD511" s="26" t="s">
        <v>1941</v>
      </c>
      <c r="BE511" s="26" t="s">
        <v>1941</v>
      </c>
      <c r="BF511" s="26" t="s">
        <v>1941</v>
      </c>
      <c r="BG511" s="26" t="s">
        <v>1941</v>
      </c>
      <c r="BH511" s="26" t="s">
        <v>1941</v>
      </c>
      <c r="BI511" s="26" t="s">
        <v>1941</v>
      </c>
      <c r="BJ511" s="26" t="s">
        <v>1941</v>
      </c>
      <c r="BK511" s="26" t="s">
        <v>1940</v>
      </c>
      <c r="BL511" s="26" t="s">
        <v>1941</v>
      </c>
      <c r="BM511" s="26" t="s">
        <v>1941</v>
      </c>
      <c r="BN511" s="26" t="s">
        <v>1941</v>
      </c>
      <c r="BO511" s="26" t="s">
        <v>1940</v>
      </c>
      <c r="BP511" s="26" t="s">
        <v>1941</v>
      </c>
      <c r="BQ511" s="26" t="s">
        <v>1941</v>
      </c>
      <c r="BR511" s="26" t="s">
        <v>1941</v>
      </c>
      <c r="BS511" s="26" t="s">
        <v>1941</v>
      </c>
      <c r="BT511" s="26" t="s">
        <v>1941</v>
      </c>
      <c r="BU511" s="26" t="str">
        <f t="shared" si="500"/>
        <v>89. PRODUCE THE CHEMICAL</v>
      </c>
      <c r="BV511" s="26" t="str">
        <f t="shared" si="501"/>
        <v/>
      </c>
      <c r="BW511" s="26" t="str">
        <f t="shared" si="502"/>
        <v/>
      </c>
      <c r="BX511" s="26" t="str">
        <f t="shared" si="503"/>
        <v/>
      </c>
      <c r="BY511" s="26" t="str">
        <f t="shared" si="504"/>
        <v>93. AS A BYPRODUCT</v>
      </c>
      <c r="BZ511" s="26" t="str">
        <f t="shared" si="505"/>
        <v/>
      </c>
      <c r="CA511" s="26" t="str">
        <f t="shared" si="506"/>
        <v/>
      </c>
      <c r="CB511" s="26" t="str">
        <f t="shared" si="507"/>
        <v/>
      </c>
      <c r="CC511" s="26" t="str">
        <f t="shared" si="508"/>
        <v/>
      </c>
      <c r="CD511" s="26" t="str">
        <f t="shared" si="509"/>
        <v/>
      </c>
      <c r="CE511" s="26" t="str">
        <f t="shared" si="510"/>
        <v/>
      </c>
      <c r="CF511" s="26" t="str">
        <f t="shared" si="511"/>
        <v/>
      </c>
      <c r="CG511" s="26" t="str">
        <f t="shared" si="512"/>
        <v/>
      </c>
      <c r="CH511" s="26" t="str">
        <f t="shared" si="513"/>
        <v/>
      </c>
      <c r="CI511" s="26" t="str">
        <f t="shared" si="514"/>
        <v/>
      </c>
      <c r="CJ511" s="26" t="str">
        <f t="shared" si="515"/>
        <v/>
      </c>
      <c r="CK511" s="26" t="str">
        <f t="shared" si="516"/>
        <v/>
      </c>
      <c r="CL511" s="26" t="str">
        <f t="shared" si="517"/>
        <v/>
      </c>
      <c r="CM511" s="26" t="str">
        <f t="shared" si="518"/>
        <v/>
      </c>
      <c r="CN511" s="26" t="str">
        <f t="shared" si="519"/>
        <v/>
      </c>
      <c r="CO511" s="26" t="str">
        <f t="shared" si="520"/>
        <v/>
      </c>
      <c r="CP511" s="26" t="str">
        <f t="shared" si="521"/>
        <v/>
      </c>
      <c r="CQ511" s="26" t="str">
        <f t="shared" si="522"/>
        <v/>
      </c>
      <c r="CR511" s="26" t="str">
        <f t="shared" si="523"/>
        <v/>
      </c>
      <c r="CS511" s="26" t="str">
        <f t="shared" si="524"/>
        <v/>
      </c>
      <c r="CT511" s="26" t="str">
        <f t="shared" si="525"/>
        <v/>
      </c>
      <c r="CU511" s="26" t="str">
        <f t="shared" si="526"/>
        <v/>
      </c>
      <c r="CV511" s="26" t="str">
        <f t="shared" si="527"/>
        <v/>
      </c>
      <c r="CW511" s="26" t="str">
        <f t="shared" si="528"/>
        <v/>
      </c>
      <c r="CX511" s="26" t="str">
        <f t="shared" si="529"/>
        <v/>
      </c>
      <c r="CY511" s="26" t="str">
        <f t="shared" si="530"/>
        <v/>
      </c>
      <c r="CZ511" s="26" t="str">
        <f t="shared" si="531"/>
        <v/>
      </c>
      <c r="DA511" s="26" t="str">
        <f t="shared" si="532"/>
        <v/>
      </c>
      <c r="DB511" s="26" t="str">
        <f t="shared" si="533"/>
        <v/>
      </c>
      <c r="DC511" s="26" t="str">
        <f t="shared" si="534"/>
        <v/>
      </c>
      <c r="DD511" s="26" t="str">
        <f t="shared" si="535"/>
        <v/>
      </c>
      <c r="DE511" s="26" t="str">
        <f t="shared" si="536"/>
        <v/>
      </c>
      <c r="DF511" s="26" t="str">
        <f t="shared" si="537"/>
        <v/>
      </c>
      <c r="DG511" s="26" t="str">
        <f t="shared" si="538"/>
        <v/>
      </c>
      <c r="DH511" s="26" t="str">
        <f t="shared" si="539"/>
        <v/>
      </c>
      <c r="DI511" s="26" t="str">
        <f t="shared" si="540"/>
        <v/>
      </c>
      <c r="DJ511" s="26" t="str">
        <f t="shared" si="541"/>
        <v/>
      </c>
      <c r="DK511" s="26" t="str">
        <f t="shared" si="542"/>
        <v/>
      </c>
      <c r="DL511" s="26" t="str">
        <f t="shared" si="543"/>
        <v/>
      </c>
      <c r="DM511" s="26" t="str">
        <f t="shared" si="544"/>
        <v>133. ANCILLARY OR OTHER USE</v>
      </c>
      <c r="DN511" s="26" t="str">
        <f t="shared" si="545"/>
        <v/>
      </c>
      <c r="DO511" s="26" t="str">
        <f t="shared" si="546"/>
        <v/>
      </c>
      <c r="DP511" s="26" t="str">
        <f t="shared" si="547"/>
        <v/>
      </c>
      <c r="DQ511" s="26" t="str">
        <f t="shared" si="548"/>
        <v>137. Z304  FUEL</v>
      </c>
      <c r="DR511" s="26" t="str">
        <f t="shared" si="549"/>
        <v/>
      </c>
      <c r="DS511" s="26" t="str">
        <f t="shared" si="550"/>
        <v/>
      </c>
      <c r="DT511" s="26" t="str">
        <f t="shared" si="551"/>
        <v/>
      </c>
      <c r="DU511" s="26" t="str">
        <f t="shared" si="552"/>
        <v/>
      </c>
      <c r="DV511" s="26" t="str">
        <f t="shared" si="553"/>
        <v/>
      </c>
    </row>
    <row r="512" spans="1:126" ht="60" x14ac:dyDescent="0.25">
      <c r="A512" t="s">
        <v>1942</v>
      </c>
      <c r="B512">
        <v>2020</v>
      </c>
      <c r="C512" t="s">
        <v>2046</v>
      </c>
      <c r="D512">
        <v>106990</v>
      </c>
      <c r="E512" s="19">
        <v>1320219088869</v>
      </c>
      <c r="F512" t="s">
        <v>644</v>
      </c>
      <c r="G512">
        <v>325199</v>
      </c>
      <c r="H512" t="s">
        <v>645</v>
      </c>
      <c r="I512" t="s">
        <v>646</v>
      </c>
      <c r="J512" t="s">
        <v>647</v>
      </c>
      <c r="K512" t="s">
        <v>113</v>
      </c>
      <c r="L512">
        <v>77651</v>
      </c>
      <c r="M512" s="26" t="str">
        <f t="shared" si="499"/>
        <v>89. PRODUCE THE CHEMICAL, 93. AS A BYPRODUCT</v>
      </c>
      <c r="N512" s="26" t="s">
        <v>2085</v>
      </c>
      <c r="O512" s="26" t="s">
        <v>2094</v>
      </c>
      <c r="P512">
        <v>115</v>
      </c>
      <c r="Q512">
        <v>166</v>
      </c>
      <c r="R512">
        <v>281</v>
      </c>
      <c r="S512" s="26" t="s">
        <v>1940</v>
      </c>
      <c r="T512" s="26" t="s">
        <v>1941</v>
      </c>
      <c r="U512" s="26" t="s">
        <v>1941</v>
      </c>
      <c r="V512" s="26" t="s">
        <v>1941</v>
      </c>
      <c r="W512" s="26" t="s">
        <v>1940</v>
      </c>
      <c r="X512" s="26" t="s">
        <v>1941</v>
      </c>
      <c r="Y512" s="26" t="s">
        <v>1941</v>
      </c>
      <c r="Z512" s="26" t="s">
        <v>1941</v>
      </c>
      <c r="AA512" s="26" t="s">
        <v>1941</v>
      </c>
      <c r="AB512" s="26" t="s">
        <v>1941</v>
      </c>
      <c r="AC512" s="26" t="s">
        <v>1941</v>
      </c>
      <c r="AD512" s="26" t="s">
        <v>1941</v>
      </c>
      <c r="AE512" s="26" t="s">
        <v>1941</v>
      </c>
      <c r="AF512" s="26" t="s">
        <v>1941</v>
      </c>
      <c r="AG512" s="26" t="s">
        <v>1941</v>
      </c>
      <c r="AH512" s="26" t="s">
        <v>1941</v>
      </c>
      <c r="AI512" s="26" t="s">
        <v>1941</v>
      </c>
      <c r="AJ512" s="26" t="s">
        <v>1941</v>
      </c>
      <c r="AK512" s="26" t="s">
        <v>1941</v>
      </c>
      <c r="AL512" s="26" t="s">
        <v>1941</v>
      </c>
      <c r="AM512" s="26" t="s">
        <v>1941</v>
      </c>
      <c r="AN512" s="26" t="s">
        <v>1941</v>
      </c>
      <c r="AO512" s="26" t="s">
        <v>1941</v>
      </c>
      <c r="AP512" s="26" t="s">
        <v>1941</v>
      </c>
      <c r="AQ512" s="26" t="s">
        <v>1941</v>
      </c>
      <c r="AR512" s="26" t="s">
        <v>1941</v>
      </c>
      <c r="AS512" s="26" t="s">
        <v>1941</v>
      </c>
      <c r="AT512" s="26" t="s">
        <v>1941</v>
      </c>
      <c r="AU512" s="26" t="s">
        <v>1941</v>
      </c>
      <c r="AV512" s="26" t="s">
        <v>1941</v>
      </c>
      <c r="AW512" s="26" t="s">
        <v>1941</v>
      </c>
      <c r="AX512" s="26" t="s">
        <v>1941</v>
      </c>
      <c r="AY512" s="26" t="s">
        <v>1941</v>
      </c>
      <c r="AZ512" s="26" t="s">
        <v>1941</v>
      </c>
      <c r="BA512" s="26" t="s">
        <v>1941</v>
      </c>
      <c r="BB512" s="26" t="s">
        <v>1941</v>
      </c>
      <c r="BC512" s="26" t="s">
        <v>1941</v>
      </c>
      <c r="BD512" s="26" t="s">
        <v>1941</v>
      </c>
      <c r="BE512" s="26" t="s">
        <v>1941</v>
      </c>
      <c r="BF512" s="26" t="s">
        <v>1941</v>
      </c>
      <c r="BG512" s="26" t="s">
        <v>1941</v>
      </c>
      <c r="BH512" s="26" t="s">
        <v>1941</v>
      </c>
      <c r="BI512" s="26" t="s">
        <v>1941</v>
      </c>
      <c r="BJ512" s="26" t="s">
        <v>1941</v>
      </c>
      <c r="BK512" s="26" t="s">
        <v>1941</v>
      </c>
      <c r="BL512" s="26" t="s">
        <v>1941</v>
      </c>
      <c r="BM512" s="26" t="s">
        <v>1941</v>
      </c>
      <c r="BN512" s="26" t="s">
        <v>1941</v>
      </c>
      <c r="BO512" s="26" t="s">
        <v>1941</v>
      </c>
      <c r="BP512" s="26" t="s">
        <v>1941</v>
      </c>
      <c r="BQ512" s="26" t="s">
        <v>1941</v>
      </c>
      <c r="BR512" s="26" t="s">
        <v>1941</v>
      </c>
      <c r="BS512" s="26" t="s">
        <v>1941</v>
      </c>
      <c r="BT512" s="26" t="s">
        <v>1941</v>
      </c>
      <c r="BU512" s="26" t="str">
        <f t="shared" si="500"/>
        <v>89. PRODUCE THE CHEMICAL</v>
      </c>
      <c r="BV512" s="26" t="str">
        <f t="shared" si="501"/>
        <v/>
      </c>
      <c r="BW512" s="26" t="str">
        <f t="shared" si="502"/>
        <v/>
      </c>
      <c r="BX512" s="26" t="str">
        <f t="shared" si="503"/>
        <v/>
      </c>
      <c r="BY512" s="26" t="str">
        <f t="shared" si="504"/>
        <v>93. AS A BYPRODUCT</v>
      </c>
      <c r="BZ512" s="26" t="str">
        <f t="shared" si="505"/>
        <v/>
      </c>
      <c r="CA512" s="26" t="str">
        <f t="shared" si="506"/>
        <v/>
      </c>
      <c r="CB512" s="26" t="str">
        <f t="shared" si="507"/>
        <v/>
      </c>
      <c r="CC512" s="26" t="str">
        <f t="shared" si="508"/>
        <v/>
      </c>
      <c r="CD512" s="26" t="str">
        <f t="shared" si="509"/>
        <v/>
      </c>
      <c r="CE512" s="26" t="str">
        <f t="shared" si="510"/>
        <v/>
      </c>
      <c r="CF512" s="26" t="str">
        <f t="shared" si="511"/>
        <v/>
      </c>
      <c r="CG512" s="26" t="str">
        <f t="shared" si="512"/>
        <v/>
      </c>
      <c r="CH512" s="26" t="str">
        <f t="shared" si="513"/>
        <v/>
      </c>
      <c r="CI512" s="26" t="str">
        <f t="shared" si="514"/>
        <v/>
      </c>
      <c r="CJ512" s="26" t="str">
        <f t="shared" si="515"/>
        <v/>
      </c>
      <c r="CK512" s="26" t="str">
        <f t="shared" si="516"/>
        <v/>
      </c>
      <c r="CL512" s="26" t="str">
        <f t="shared" si="517"/>
        <v/>
      </c>
      <c r="CM512" s="26" t="str">
        <f t="shared" si="518"/>
        <v/>
      </c>
      <c r="CN512" s="26" t="str">
        <f t="shared" si="519"/>
        <v/>
      </c>
      <c r="CO512" s="26" t="str">
        <f t="shared" si="520"/>
        <v/>
      </c>
      <c r="CP512" s="26" t="str">
        <f t="shared" si="521"/>
        <v/>
      </c>
      <c r="CQ512" s="26" t="str">
        <f t="shared" si="522"/>
        <v/>
      </c>
      <c r="CR512" s="26" t="str">
        <f t="shared" si="523"/>
        <v/>
      </c>
      <c r="CS512" s="26" t="str">
        <f t="shared" si="524"/>
        <v/>
      </c>
      <c r="CT512" s="26" t="str">
        <f t="shared" si="525"/>
        <v/>
      </c>
      <c r="CU512" s="26" t="str">
        <f t="shared" si="526"/>
        <v/>
      </c>
      <c r="CV512" s="26" t="str">
        <f t="shared" si="527"/>
        <v/>
      </c>
      <c r="CW512" s="26" t="str">
        <f t="shared" si="528"/>
        <v/>
      </c>
      <c r="CX512" s="26" t="str">
        <f t="shared" si="529"/>
        <v/>
      </c>
      <c r="CY512" s="26" t="str">
        <f t="shared" si="530"/>
        <v/>
      </c>
      <c r="CZ512" s="26" t="str">
        <f t="shared" si="531"/>
        <v/>
      </c>
      <c r="DA512" s="26" t="str">
        <f t="shared" si="532"/>
        <v/>
      </c>
      <c r="DB512" s="26" t="str">
        <f t="shared" si="533"/>
        <v/>
      </c>
      <c r="DC512" s="26" t="str">
        <f t="shared" si="534"/>
        <v/>
      </c>
      <c r="DD512" s="26" t="str">
        <f t="shared" si="535"/>
        <v/>
      </c>
      <c r="DE512" s="26" t="str">
        <f t="shared" si="536"/>
        <v/>
      </c>
      <c r="DF512" s="26" t="str">
        <f t="shared" si="537"/>
        <v/>
      </c>
      <c r="DG512" s="26" t="str">
        <f t="shared" si="538"/>
        <v/>
      </c>
      <c r="DH512" s="26" t="str">
        <f t="shared" si="539"/>
        <v/>
      </c>
      <c r="DI512" s="26" t="str">
        <f t="shared" si="540"/>
        <v/>
      </c>
      <c r="DJ512" s="26" t="str">
        <f t="shared" si="541"/>
        <v/>
      </c>
      <c r="DK512" s="26" t="str">
        <f t="shared" si="542"/>
        <v/>
      </c>
      <c r="DL512" s="26" t="str">
        <f t="shared" si="543"/>
        <v/>
      </c>
      <c r="DM512" s="26" t="str">
        <f t="shared" si="544"/>
        <v/>
      </c>
      <c r="DN512" s="26" t="str">
        <f t="shared" si="545"/>
        <v/>
      </c>
      <c r="DO512" s="26" t="str">
        <f t="shared" si="546"/>
        <v/>
      </c>
      <c r="DP512" s="26" t="str">
        <f t="shared" si="547"/>
        <v/>
      </c>
      <c r="DQ512" s="26" t="str">
        <f t="shared" si="548"/>
        <v/>
      </c>
      <c r="DR512" s="26" t="str">
        <f t="shared" si="549"/>
        <v/>
      </c>
      <c r="DS512" s="26" t="str">
        <f t="shared" si="550"/>
        <v/>
      </c>
      <c r="DT512" s="26" t="str">
        <f t="shared" si="551"/>
        <v/>
      </c>
      <c r="DU512" s="26" t="str">
        <f t="shared" si="552"/>
        <v/>
      </c>
      <c r="DV512" s="26" t="str">
        <f t="shared" si="553"/>
        <v/>
      </c>
    </row>
    <row r="513" spans="1:126" ht="75" x14ac:dyDescent="0.25">
      <c r="A513" t="s">
        <v>1942</v>
      </c>
      <c r="B513">
        <v>2021</v>
      </c>
      <c r="C513" t="s">
        <v>2046</v>
      </c>
      <c r="D513">
        <v>106990</v>
      </c>
      <c r="E513" s="19">
        <v>1321219853862</v>
      </c>
      <c r="F513" t="s">
        <v>644</v>
      </c>
      <c r="G513">
        <v>325199</v>
      </c>
      <c r="H513" t="s">
        <v>645</v>
      </c>
      <c r="I513" t="s">
        <v>646</v>
      </c>
      <c r="J513" t="s">
        <v>647</v>
      </c>
      <c r="K513" t="s">
        <v>113</v>
      </c>
      <c r="L513">
        <v>77651</v>
      </c>
      <c r="M513" s="26" t="str">
        <f t="shared" si="499"/>
        <v>89. PRODUCE THE CHEMICAL, 93. AS A BYPRODUCT, 133. ANCILLARY OR OTHER USE, 137. Z304  FUEL</v>
      </c>
      <c r="N513" s="26" t="s">
        <v>2085</v>
      </c>
      <c r="O513" s="26" t="s">
        <v>2094</v>
      </c>
      <c r="P513">
        <v>111</v>
      </c>
      <c r="Q513">
        <v>108</v>
      </c>
      <c r="R513">
        <v>219</v>
      </c>
      <c r="S513" s="26" t="s">
        <v>1940</v>
      </c>
      <c r="T513" s="26" t="s">
        <v>1941</v>
      </c>
      <c r="U513" s="26" t="s">
        <v>1941</v>
      </c>
      <c r="V513" s="26" t="s">
        <v>1941</v>
      </c>
      <c r="W513" s="26" t="s">
        <v>1940</v>
      </c>
      <c r="X513" s="26" t="s">
        <v>1941</v>
      </c>
      <c r="Y513" s="26" t="s">
        <v>1941</v>
      </c>
      <c r="Z513" s="26" t="s">
        <v>1941</v>
      </c>
      <c r="AA513" s="26" t="s">
        <v>1941</v>
      </c>
      <c r="AB513" s="26" t="s">
        <v>1941</v>
      </c>
      <c r="AC513" s="26" t="s">
        <v>1941</v>
      </c>
      <c r="AD513" s="26" t="s">
        <v>1941</v>
      </c>
      <c r="AE513" s="26" t="s">
        <v>1941</v>
      </c>
      <c r="AF513" s="26" t="s">
        <v>1941</v>
      </c>
      <c r="AG513" s="26" t="s">
        <v>1941</v>
      </c>
      <c r="AH513" s="26" t="s">
        <v>1941</v>
      </c>
      <c r="AI513" s="26" t="s">
        <v>1941</v>
      </c>
      <c r="AJ513" s="26" t="s">
        <v>1941</v>
      </c>
      <c r="AK513" s="26" t="s">
        <v>1941</v>
      </c>
      <c r="AL513" s="26" t="s">
        <v>1941</v>
      </c>
      <c r="AM513" s="26" t="s">
        <v>1941</v>
      </c>
      <c r="AN513" s="26" t="s">
        <v>1941</v>
      </c>
      <c r="AO513" s="26" t="s">
        <v>1941</v>
      </c>
      <c r="AP513" s="26" t="s">
        <v>1941</v>
      </c>
      <c r="AQ513" s="26" t="s">
        <v>1941</v>
      </c>
      <c r="AR513" s="26" t="s">
        <v>1941</v>
      </c>
      <c r="AS513" s="26" t="s">
        <v>1941</v>
      </c>
      <c r="AT513" s="26" t="s">
        <v>1941</v>
      </c>
      <c r="AU513" s="26" t="s">
        <v>1941</v>
      </c>
      <c r="AV513" s="26" t="s">
        <v>1941</v>
      </c>
      <c r="AW513" s="26" t="s">
        <v>1941</v>
      </c>
      <c r="AX513" s="26" t="s">
        <v>1941</v>
      </c>
      <c r="AY513" s="26" t="s">
        <v>1941</v>
      </c>
      <c r="AZ513" s="26" t="s">
        <v>1941</v>
      </c>
      <c r="BA513" s="26" t="s">
        <v>1941</v>
      </c>
      <c r="BB513" s="26" t="s">
        <v>1941</v>
      </c>
      <c r="BC513" s="26" t="s">
        <v>1941</v>
      </c>
      <c r="BD513" s="26" t="s">
        <v>1941</v>
      </c>
      <c r="BE513" s="26" t="s">
        <v>1941</v>
      </c>
      <c r="BF513" s="26" t="s">
        <v>1941</v>
      </c>
      <c r="BG513" s="26" t="s">
        <v>1941</v>
      </c>
      <c r="BH513" s="26" t="s">
        <v>1941</v>
      </c>
      <c r="BI513" s="26" t="s">
        <v>1941</v>
      </c>
      <c r="BJ513" s="26" t="s">
        <v>1941</v>
      </c>
      <c r="BK513" s="26" t="s">
        <v>1940</v>
      </c>
      <c r="BL513" s="26" t="s">
        <v>1941</v>
      </c>
      <c r="BM513" s="26" t="s">
        <v>1941</v>
      </c>
      <c r="BN513" s="26" t="s">
        <v>1941</v>
      </c>
      <c r="BO513" s="26" t="s">
        <v>1940</v>
      </c>
      <c r="BP513" s="26" t="s">
        <v>1941</v>
      </c>
      <c r="BQ513" s="26" t="s">
        <v>1941</v>
      </c>
      <c r="BR513" s="26" t="s">
        <v>1941</v>
      </c>
      <c r="BS513" s="26" t="s">
        <v>1941</v>
      </c>
      <c r="BT513" s="26" t="s">
        <v>1941</v>
      </c>
      <c r="BU513" s="26" t="str">
        <f t="shared" si="500"/>
        <v>89. PRODUCE THE CHEMICAL</v>
      </c>
      <c r="BV513" s="26" t="str">
        <f t="shared" si="501"/>
        <v/>
      </c>
      <c r="BW513" s="26" t="str">
        <f t="shared" si="502"/>
        <v/>
      </c>
      <c r="BX513" s="26" t="str">
        <f t="shared" si="503"/>
        <v/>
      </c>
      <c r="BY513" s="26" t="str">
        <f t="shared" si="504"/>
        <v>93. AS A BYPRODUCT</v>
      </c>
      <c r="BZ513" s="26" t="str">
        <f t="shared" si="505"/>
        <v/>
      </c>
      <c r="CA513" s="26" t="str">
        <f t="shared" si="506"/>
        <v/>
      </c>
      <c r="CB513" s="26" t="str">
        <f t="shared" si="507"/>
        <v/>
      </c>
      <c r="CC513" s="26" t="str">
        <f t="shared" si="508"/>
        <v/>
      </c>
      <c r="CD513" s="26" t="str">
        <f t="shared" si="509"/>
        <v/>
      </c>
      <c r="CE513" s="26" t="str">
        <f t="shared" si="510"/>
        <v/>
      </c>
      <c r="CF513" s="26" t="str">
        <f t="shared" si="511"/>
        <v/>
      </c>
      <c r="CG513" s="26" t="str">
        <f t="shared" si="512"/>
        <v/>
      </c>
      <c r="CH513" s="26" t="str">
        <f t="shared" si="513"/>
        <v/>
      </c>
      <c r="CI513" s="26" t="str">
        <f t="shared" si="514"/>
        <v/>
      </c>
      <c r="CJ513" s="26" t="str">
        <f t="shared" si="515"/>
        <v/>
      </c>
      <c r="CK513" s="26" t="str">
        <f t="shared" si="516"/>
        <v/>
      </c>
      <c r="CL513" s="26" t="str">
        <f t="shared" si="517"/>
        <v/>
      </c>
      <c r="CM513" s="26" t="str">
        <f t="shared" si="518"/>
        <v/>
      </c>
      <c r="CN513" s="26" t="str">
        <f t="shared" si="519"/>
        <v/>
      </c>
      <c r="CO513" s="26" t="str">
        <f t="shared" si="520"/>
        <v/>
      </c>
      <c r="CP513" s="26" t="str">
        <f t="shared" si="521"/>
        <v/>
      </c>
      <c r="CQ513" s="26" t="str">
        <f t="shared" si="522"/>
        <v/>
      </c>
      <c r="CR513" s="26" t="str">
        <f t="shared" si="523"/>
        <v/>
      </c>
      <c r="CS513" s="26" t="str">
        <f t="shared" si="524"/>
        <v/>
      </c>
      <c r="CT513" s="26" t="str">
        <f t="shared" si="525"/>
        <v/>
      </c>
      <c r="CU513" s="26" t="str">
        <f t="shared" si="526"/>
        <v/>
      </c>
      <c r="CV513" s="26" t="str">
        <f t="shared" si="527"/>
        <v/>
      </c>
      <c r="CW513" s="26" t="str">
        <f t="shared" si="528"/>
        <v/>
      </c>
      <c r="CX513" s="26" t="str">
        <f t="shared" si="529"/>
        <v/>
      </c>
      <c r="CY513" s="26" t="str">
        <f t="shared" si="530"/>
        <v/>
      </c>
      <c r="CZ513" s="26" t="str">
        <f t="shared" si="531"/>
        <v/>
      </c>
      <c r="DA513" s="26" t="str">
        <f t="shared" si="532"/>
        <v/>
      </c>
      <c r="DB513" s="26" t="str">
        <f t="shared" si="533"/>
        <v/>
      </c>
      <c r="DC513" s="26" t="str">
        <f t="shared" si="534"/>
        <v/>
      </c>
      <c r="DD513" s="26" t="str">
        <f t="shared" si="535"/>
        <v/>
      </c>
      <c r="DE513" s="26" t="str">
        <f t="shared" si="536"/>
        <v/>
      </c>
      <c r="DF513" s="26" t="str">
        <f t="shared" si="537"/>
        <v/>
      </c>
      <c r="DG513" s="26" t="str">
        <f t="shared" si="538"/>
        <v/>
      </c>
      <c r="DH513" s="26" t="str">
        <f t="shared" si="539"/>
        <v/>
      </c>
      <c r="DI513" s="26" t="str">
        <f t="shared" si="540"/>
        <v/>
      </c>
      <c r="DJ513" s="26" t="str">
        <f t="shared" si="541"/>
        <v/>
      </c>
      <c r="DK513" s="26" t="str">
        <f t="shared" si="542"/>
        <v/>
      </c>
      <c r="DL513" s="26" t="str">
        <f t="shared" si="543"/>
        <v/>
      </c>
      <c r="DM513" s="26" t="str">
        <f t="shared" si="544"/>
        <v>133. ANCILLARY OR OTHER USE</v>
      </c>
      <c r="DN513" s="26" t="str">
        <f t="shared" si="545"/>
        <v/>
      </c>
      <c r="DO513" s="26" t="str">
        <f t="shared" si="546"/>
        <v/>
      </c>
      <c r="DP513" s="26" t="str">
        <f t="shared" si="547"/>
        <v/>
      </c>
      <c r="DQ513" s="26" t="str">
        <f t="shared" si="548"/>
        <v>137. Z304  FUEL</v>
      </c>
      <c r="DR513" s="26" t="str">
        <f t="shared" si="549"/>
        <v/>
      </c>
      <c r="DS513" s="26" t="str">
        <f t="shared" si="550"/>
        <v/>
      </c>
      <c r="DT513" s="26" t="str">
        <f t="shared" si="551"/>
        <v/>
      </c>
      <c r="DU513" s="26" t="str">
        <f t="shared" si="552"/>
        <v/>
      </c>
      <c r="DV513" s="26" t="str">
        <f t="shared" si="553"/>
        <v/>
      </c>
    </row>
    <row r="514" spans="1:126" ht="75" x14ac:dyDescent="0.25">
      <c r="A514" t="s">
        <v>1942</v>
      </c>
      <c r="B514">
        <v>2016</v>
      </c>
      <c r="C514" t="s">
        <v>2046</v>
      </c>
      <c r="D514">
        <v>106990</v>
      </c>
      <c r="E514" s="19">
        <v>1316215744145</v>
      </c>
      <c r="F514" t="s">
        <v>650</v>
      </c>
      <c r="G514">
        <v>324110</v>
      </c>
      <c r="H514" t="s">
        <v>651</v>
      </c>
      <c r="I514" t="s">
        <v>652</v>
      </c>
      <c r="J514" t="s">
        <v>653</v>
      </c>
      <c r="K514" t="s">
        <v>654</v>
      </c>
      <c r="L514">
        <v>96707</v>
      </c>
      <c r="M514" s="26" t="str">
        <f t="shared" si="499"/>
        <v>89. PRODUCE THE CHEMICAL, 91. ON-SITE USE OF THE CHEMICAL, 93. AS A BYPRODUCT, 94. AS A MANUFACTURED IMPURITY, 95. USED AS A REACTANT, 116. AS A PROCESS IMPURITY</v>
      </c>
      <c r="N514" s="26" t="s">
        <v>194</v>
      </c>
      <c r="O514" s="26" t="s">
        <v>656</v>
      </c>
      <c r="P514">
        <v>2200</v>
      </c>
      <c r="Q514">
        <v>17</v>
      </c>
      <c r="R514">
        <v>2217</v>
      </c>
      <c r="S514" s="26" t="s">
        <v>1940</v>
      </c>
      <c r="T514" s="26" t="s">
        <v>1941</v>
      </c>
      <c r="U514" s="26" t="s">
        <v>1940</v>
      </c>
      <c r="V514" s="26" t="s">
        <v>1941</v>
      </c>
      <c r="W514" s="26" t="s">
        <v>1940</v>
      </c>
      <c r="X514" s="26" t="s">
        <v>1940</v>
      </c>
      <c r="Y514" s="26" t="s">
        <v>1940</v>
      </c>
      <c r="AE514" s="26" t="s">
        <v>1941</v>
      </c>
      <c r="AR514" s="26" t="s">
        <v>1941</v>
      </c>
      <c r="AS514" s="26" t="s">
        <v>1941</v>
      </c>
      <c r="AT514" s="26" t="s">
        <v>1940</v>
      </c>
      <c r="AV514" s="26" t="s">
        <v>1941</v>
      </c>
      <c r="BD514" s="26" t="s">
        <v>1941</v>
      </c>
      <c r="BK514" s="26" t="s">
        <v>1941</v>
      </c>
      <c r="BU514" s="26" t="str">
        <f t="shared" si="500"/>
        <v>89. PRODUCE THE CHEMICAL</v>
      </c>
      <c r="BV514" s="26" t="str">
        <f t="shared" si="501"/>
        <v/>
      </c>
      <c r="BW514" s="26" t="str">
        <f t="shared" si="502"/>
        <v>91. ON-SITE USE OF THE CHEMICAL</v>
      </c>
      <c r="BX514" s="26" t="str">
        <f t="shared" si="503"/>
        <v/>
      </c>
      <c r="BY514" s="26" t="str">
        <f t="shared" si="504"/>
        <v>93. AS A BYPRODUCT</v>
      </c>
      <c r="BZ514" s="26" t="str">
        <f t="shared" si="505"/>
        <v>94. AS A MANUFACTURED IMPURITY</v>
      </c>
      <c r="CA514" s="26" t="str">
        <f t="shared" si="506"/>
        <v>95. USED AS A REACTANT</v>
      </c>
      <c r="CB514" s="26" t="str">
        <f t="shared" si="507"/>
        <v/>
      </c>
      <c r="CC514" s="26" t="str">
        <f t="shared" si="508"/>
        <v/>
      </c>
      <c r="CD514" s="26" t="str">
        <f t="shared" si="509"/>
        <v/>
      </c>
      <c r="CE514" s="26" t="str">
        <f t="shared" si="510"/>
        <v/>
      </c>
      <c r="CF514" s="26" t="str">
        <f t="shared" si="511"/>
        <v/>
      </c>
      <c r="CG514" s="26" t="str">
        <f t="shared" si="512"/>
        <v/>
      </c>
      <c r="CH514" s="26" t="str">
        <f t="shared" si="513"/>
        <v/>
      </c>
      <c r="CI514" s="26" t="str">
        <f t="shared" si="514"/>
        <v/>
      </c>
      <c r="CJ514" s="26" t="str">
        <f t="shared" si="515"/>
        <v/>
      </c>
      <c r="CK514" s="26" t="str">
        <f t="shared" si="516"/>
        <v/>
      </c>
      <c r="CL514" s="26" t="str">
        <f t="shared" si="517"/>
        <v/>
      </c>
      <c r="CM514" s="26" t="str">
        <f t="shared" si="518"/>
        <v/>
      </c>
      <c r="CN514" s="26" t="str">
        <f t="shared" si="519"/>
        <v/>
      </c>
      <c r="CO514" s="26" t="str">
        <f t="shared" si="520"/>
        <v/>
      </c>
      <c r="CP514" s="26" t="str">
        <f t="shared" si="521"/>
        <v/>
      </c>
      <c r="CQ514" s="26" t="str">
        <f t="shared" si="522"/>
        <v/>
      </c>
      <c r="CR514" s="26" t="str">
        <f t="shared" si="523"/>
        <v/>
      </c>
      <c r="CS514" s="26" t="str">
        <f t="shared" si="524"/>
        <v/>
      </c>
      <c r="CT514" s="26" t="str">
        <f t="shared" si="525"/>
        <v/>
      </c>
      <c r="CU514" s="26" t="str">
        <f t="shared" si="526"/>
        <v/>
      </c>
      <c r="CV514" s="26" t="str">
        <f t="shared" si="527"/>
        <v>116. AS A PROCESS IMPURITY</v>
      </c>
      <c r="CW514" s="26" t="str">
        <f t="shared" si="528"/>
        <v/>
      </c>
      <c r="CX514" s="26" t="str">
        <f t="shared" si="529"/>
        <v/>
      </c>
      <c r="CY514" s="26" t="str">
        <f t="shared" si="530"/>
        <v/>
      </c>
      <c r="CZ514" s="26" t="str">
        <f t="shared" si="531"/>
        <v/>
      </c>
      <c r="DA514" s="26" t="str">
        <f t="shared" si="532"/>
        <v/>
      </c>
      <c r="DB514" s="26" t="str">
        <f t="shared" si="533"/>
        <v/>
      </c>
      <c r="DC514" s="26" t="str">
        <f t="shared" si="534"/>
        <v/>
      </c>
      <c r="DD514" s="26" t="str">
        <f t="shared" si="535"/>
        <v/>
      </c>
      <c r="DE514" s="26" t="str">
        <f t="shared" si="536"/>
        <v/>
      </c>
      <c r="DF514" s="26" t="str">
        <f t="shared" si="537"/>
        <v/>
      </c>
      <c r="DG514" s="26" t="str">
        <f t="shared" si="538"/>
        <v/>
      </c>
      <c r="DH514" s="26" t="str">
        <f t="shared" si="539"/>
        <v/>
      </c>
      <c r="DI514" s="26" t="str">
        <f t="shared" si="540"/>
        <v/>
      </c>
      <c r="DJ514" s="26" t="str">
        <f t="shared" si="541"/>
        <v/>
      </c>
      <c r="DK514" s="26" t="str">
        <f t="shared" si="542"/>
        <v/>
      </c>
      <c r="DL514" s="26" t="str">
        <f t="shared" si="543"/>
        <v/>
      </c>
      <c r="DM514" s="26" t="str">
        <f t="shared" si="544"/>
        <v/>
      </c>
      <c r="DN514" s="26" t="str">
        <f t="shared" si="545"/>
        <v/>
      </c>
      <c r="DO514" s="26" t="str">
        <f t="shared" si="546"/>
        <v/>
      </c>
      <c r="DP514" s="26" t="str">
        <f t="shared" si="547"/>
        <v/>
      </c>
      <c r="DQ514" s="26" t="str">
        <f t="shared" si="548"/>
        <v/>
      </c>
      <c r="DR514" s="26" t="str">
        <f t="shared" si="549"/>
        <v/>
      </c>
      <c r="DS514" s="26" t="str">
        <f t="shared" si="550"/>
        <v/>
      </c>
      <c r="DT514" s="26" t="str">
        <f t="shared" si="551"/>
        <v/>
      </c>
      <c r="DU514" s="26" t="str">
        <f t="shared" si="552"/>
        <v/>
      </c>
      <c r="DV514" s="26" t="str">
        <f t="shared" si="553"/>
        <v/>
      </c>
    </row>
    <row r="515" spans="1:126" ht="75" x14ac:dyDescent="0.25">
      <c r="A515" t="s">
        <v>1942</v>
      </c>
      <c r="B515">
        <v>2017</v>
      </c>
      <c r="C515" t="s">
        <v>2046</v>
      </c>
      <c r="D515">
        <v>106990</v>
      </c>
      <c r="E515" s="19">
        <v>1317216616021</v>
      </c>
      <c r="F515" t="s">
        <v>650</v>
      </c>
      <c r="G515">
        <v>324110</v>
      </c>
      <c r="H515" t="s">
        <v>651</v>
      </c>
      <c r="I515" t="s">
        <v>652</v>
      </c>
      <c r="J515" t="s">
        <v>653</v>
      </c>
      <c r="K515" t="s">
        <v>654</v>
      </c>
      <c r="L515">
        <v>96707</v>
      </c>
      <c r="M515" s="26" t="str">
        <f t="shared" si="499"/>
        <v>89. PRODUCE THE CHEMICAL, 91. ON-SITE USE OF THE CHEMICAL, 93. AS A BYPRODUCT, 94. AS A MANUFACTURED IMPURITY, 95. USED AS A REACTANT, 116. AS A PROCESS IMPURITY</v>
      </c>
      <c r="N515" s="26" t="s">
        <v>194</v>
      </c>
      <c r="O515" s="26" t="s">
        <v>656</v>
      </c>
      <c r="P515">
        <v>2200</v>
      </c>
      <c r="Q515">
        <v>8</v>
      </c>
      <c r="R515">
        <v>2208</v>
      </c>
      <c r="S515" s="26" t="s">
        <v>1940</v>
      </c>
      <c r="T515" s="26" t="s">
        <v>1941</v>
      </c>
      <c r="U515" s="26" t="s">
        <v>1940</v>
      </c>
      <c r="V515" s="26" t="s">
        <v>1941</v>
      </c>
      <c r="W515" s="26" t="s">
        <v>1940</v>
      </c>
      <c r="X515" s="26" t="s">
        <v>1940</v>
      </c>
      <c r="Y515" s="26" t="s">
        <v>1940</v>
      </c>
      <c r="AE515" s="26" t="s">
        <v>1941</v>
      </c>
      <c r="AR515" s="26" t="s">
        <v>1941</v>
      </c>
      <c r="AS515" s="26" t="s">
        <v>1941</v>
      </c>
      <c r="AT515" s="26" t="s">
        <v>1940</v>
      </c>
      <c r="AV515" s="26" t="s">
        <v>1941</v>
      </c>
      <c r="BD515" s="26" t="s">
        <v>1941</v>
      </c>
      <c r="BK515" s="26" t="s">
        <v>1941</v>
      </c>
      <c r="BU515" s="26" t="str">
        <f t="shared" si="500"/>
        <v>89. PRODUCE THE CHEMICAL</v>
      </c>
      <c r="BV515" s="26" t="str">
        <f t="shared" si="501"/>
        <v/>
      </c>
      <c r="BW515" s="26" t="str">
        <f t="shared" si="502"/>
        <v>91. ON-SITE USE OF THE CHEMICAL</v>
      </c>
      <c r="BX515" s="26" t="str">
        <f t="shared" si="503"/>
        <v/>
      </c>
      <c r="BY515" s="26" t="str">
        <f t="shared" si="504"/>
        <v>93. AS A BYPRODUCT</v>
      </c>
      <c r="BZ515" s="26" t="str">
        <f t="shared" si="505"/>
        <v>94. AS A MANUFACTURED IMPURITY</v>
      </c>
      <c r="CA515" s="26" t="str">
        <f t="shared" si="506"/>
        <v>95. USED AS A REACTANT</v>
      </c>
      <c r="CB515" s="26" t="str">
        <f t="shared" si="507"/>
        <v/>
      </c>
      <c r="CC515" s="26" t="str">
        <f t="shared" si="508"/>
        <v/>
      </c>
      <c r="CD515" s="26" t="str">
        <f t="shared" si="509"/>
        <v/>
      </c>
      <c r="CE515" s="26" t="str">
        <f t="shared" si="510"/>
        <v/>
      </c>
      <c r="CF515" s="26" t="str">
        <f t="shared" si="511"/>
        <v/>
      </c>
      <c r="CG515" s="26" t="str">
        <f t="shared" si="512"/>
        <v/>
      </c>
      <c r="CH515" s="26" t="str">
        <f t="shared" si="513"/>
        <v/>
      </c>
      <c r="CI515" s="26" t="str">
        <f t="shared" si="514"/>
        <v/>
      </c>
      <c r="CJ515" s="26" t="str">
        <f t="shared" si="515"/>
        <v/>
      </c>
      <c r="CK515" s="26" t="str">
        <f t="shared" si="516"/>
        <v/>
      </c>
      <c r="CL515" s="26" t="str">
        <f t="shared" si="517"/>
        <v/>
      </c>
      <c r="CM515" s="26" t="str">
        <f t="shared" si="518"/>
        <v/>
      </c>
      <c r="CN515" s="26" t="str">
        <f t="shared" si="519"/>
        <v/>
      </c>
      <c r="CO515" s="26" t="str">
        <f t="shared" si="520"/>
        <v/>
      </c>
      <c r="CP515" s="26" t="str">
        <f t="shared" si="521"/>
        <v/>
      </c>
      <c r="CQ515" s="26" t="str">
        <f t="shared" si="522"/>
        <v/>
      </c>
      <c r="CR515" s="26" t="str">
        <f t="shared" si="523"/>
        <v/>
      </c>
      <c r="CS515" s="26" t="str">
        <f t="shared" si="524"/>
        <v/>
      </c>
      <c r="CT515" s="26" t="str">
        <f t="shared" si="525"/>
        <v/>
      </c>
      <c r="CU515" s="26" t="str">
        <f t="shared" si="526"/>
        <v/>
      </c>
      <c r="CV515" s="26" t="str">
        <f t="shared" si="527"/>
        <v>116. AS A PROCESS IMPURITY</v>
      </c>
      <c r="CW515" s="26" t="str">
        <f t="shared" si="528"/>
        <v/>
      </c>
      <c r="CX515" s="26" t="str">
        <f t="shared" si="529"/>
        <v/>
      </c>
      <c r="CY515" s="26" t="str">
        <f t="shared" si="530"/>
        <v/>
      </c>
      <c r="CZ515" s="26" t="str">
        <f t="shared" si="531"/>
        <v/>
      </c>
      <c r="DA515" s="26" t="str">
        <f t="shared" si="532"/>
        <v/>
      </c>
      <c r="DB515" s="26" t="str">
        <f t="shared" si="533"/>
        <v/>
      </c>
      <c r="DC515" s="26" t="str">
        <f t="shared" si="534"/>
        <v/>
      </c>
      <c r="DD515" s="26" t="str">
        <f t="shared" si="535"/>
        <v/>
      </c>
      <c r="DE515" s="26" t="str">
        <f t="shared" si="536"/>
        <v/>
      </c>
      <c r="DF515" s="26" t="str">
        <f t="shared" si="537"/>
        <v/>
      </c>
      <c r="DG515" s="26" t="str">
        <f t="shared" si="538"/>
        <v/>
      </c>
      <c r="DH515" s="26" t="str">
        <f t="shared" si="539"/>
        <v/>
      </c>
      <c r="DI515" s="26" t="str">
        <f t="shared" si="540"/>
        <v/>
      </c>
      <c r="DJ515" s="26" t="str">
        <f t="shared" si="541"/>
        <v/>
      </c>
      <c r="DK515" s="26" t="str">
        <f t="shared" si="542"/>
        <v/>
      </c>
      <c r="DL515" s="26" t="str">
        <f t="shared" si="543"/>
        <v/>
      </c>
      <c r="DM515" s="26" t="str">
        <f t="shared" si="544"/>
        <v/>
      </c>
      <c r="DN515" s="26" t="str">
        <f t="shared" si="545"/>
        <v/>
      </c>
      <c r="DO515" s="26" t="str">
        <f t="shared" si="546"/>
        <v/>
      </c>
      <c r="DP515" s="26" t="str">
        <f t="shared" si="547"/>
        <v/>
      </c>
      <c r="DQ515" s="26" t="str">
        <f t="shared" si="548"/>
        <v/>
      </c>
      <c r="DR515" s="26" t="str">
        <f t="shared" si="549"/>
        <v/>
      </c>
      <c r="DS515" s="26" t="str">
        <f t="shared" si="550"/>
        <v/>
      </c>
      <c r="DT515" s="26" t="str">
        <f t="shared" si="551"/>
        <v/>
      </c>
      <c r="DU515" s="26" t="str">
        <f t="shared" si="552"/>
        <v/>
      </c>
      <c r="DV515" s="26" t="str">
        <f t="shared" si="553"/>
        <v/>
      </c>
    </row>
    <row r="516" spans="1:126" ht="90" x14ac:dyDescent="0.25">
      <c r="A516" t="s">
        <v>1942</v>
      </c>
      <c r="B516">
        <v>2018</v>
      </c>
      <c r="C516" t="s">
        <v>2046</v>
      </c>
      <c r="D516">
        <v>106990</v>
      </c>
      <c r="E516" s="19">
        <v>1318217504517</v>
      </c>
      <c r="F516" t="s">
        <v>650</v>
      </c>
      <c r="G516">
        <v>324110</v>
      </c>
      <c r="H516" t="s">
        <v>651</v>
      </c>
      <c r="I516" t="s">
        <v>652</v>
      </c>
      <c r="J516" t="s">
        <v>653</v>
      </c>
      <c r="K516" t="s">
        <v>654</v>
      </c>
      <c r="L516">
        <v>96707</v>
      </c>
      <c r="M516" s="26" t="str">
        <f t="shared" si="499"/>
        <v>89. PRODUCE THE CHEMICAL, 91. ON-SITE USE OF THE CHEMICAL, 93. AS A BYPRODUCT, 94. AS A MANUFACTURED IMPURITY, 95. USED AS A REACTANT, 97. P102  RAW MATERIALS, 98. P103  INTERMEDIATES, 116. AS A PROCESS IMPURITY</v>
      </c>
      <c r="N516" s="26" t="s">
        <v>194</v>
      </c>
      <c r="O516" s="26" t="s">
        <v>656</v>
      </c>
      <c r="P516">
        <v>2200</v>
      </c>
      <c r="Q516">
        <v>14</v>
      </c>
      <c r="R516">
        <v>2214</v>
      </c>
      <c r="S516" s="26" t="s">
        <v>1940</v>
      </c>
      <c r="T516" s="26" t="s">
        <v>1941</v>
      </c>
      <c r="U516" s="26" t="s">
        <v>1940</v>
      </c>
      <c r="V516" s="26" t="s">
        <v>1941</v>
      </c>
      <c r="W516" s="26" t="s">
        <v>1940</v>
      </c>
      <c r="X516" s="26" t="s">
        <v>1940</v>
      </c>
      <c r="Y516" s="26" t="s">
        <v>1940</v>
      </c>
      <c r="Z516" s="26" t="s">
        <v>1941</v>
      </c>
      <c r="AA516" s="26" t="s">
        <v>1940</v>
      </c>
      <c r="AB516" s="26" t="s">
        <v>1940</v>
      </c>
      <c r="AC516" s="26" t="s">
        <v>1941</v>
      </c>
      <c r="AD516" s="26" t="s">
        <v>1941</v>
      </c>
      <c r="AE516" s="26" t="s">
        <v>1941</v>
      </c>
      <c r="AF516" s="26" t="s">
        <v>1941</v>
      </c>
      <c r="AG516" s="26" t="s">
        <v>1941</v>
      </c>
      <c r="AH516" s="26" t="s">
        <v>1941</v>
      </c>
      <c r="AI516" s="26" t="s">
        <v>1941</v>
      </c>
      <c r="AJ516" s="26" t="s">
        <v>1941</v>
      </c>
      <c r="AK516" s="26" t="s">
        <v>1941</v>
      </c>
      <c r="AL516" s="26" t="s">
        <v>1941</v>
      </c>
      <c r="AM516" s="26" t="s">
        <v>1941</v>
      </c>
      <c r="AN516" s="26" t="s">
        <v>1941</v>
      </c>
      <c r="AO516" s="26" t="s">
        <v>1941</v>
      </c>
      <c r="AP516" s="26" t="s">
        <v>1941</v>
      </c>
      <c r="AQ516" s="26" t="s">
        <v>1941</v>
      </c>
      <c r="AR516" s="26" t="s">
        <v>1941</v>
      </c>
      <c r="AS516" s="26" t="s">
        <v>1941</v>
      </c>
      <c r="AT516" s="26" t="s">
        <v>1940</v>
      </c>
      <c r="AU516" s="26" t="s">
        <v>1941</v>
      </c>
      <c r="AV516" s="26" t="s">
        <v>1941</v>
      </c>
      <c r="AW516" s="26" t="s">
        <v>1941</v>
      </c>
      <c r="AX516" s="26" t="s">
        <v>1941</v>
      </c>
      <c r="AY516" s="26" t="s">
        <v>1941</v>
      </c>
      <c r="AZ516" s="26" t="s">
        <v>1941</v>
      </c>
      <c r="BA516" s="26" t="s">
        <v>1941</v>
      </c>
      <c r="BB516" s="26" t="s">
        <v>1941</v>
      </c>
      <c r="BC516" s="26" t="s">
        <v>1941</v>
      </c>
      <c r="BD516" s="26" t="s">
        <v>1941</v>
      </c>
      <c r="BE516" s="26" t="s">
        <v>1941</v>
      </c>
      <c r="BF516" s="26" t="s">
        <v>1941</v>
      </c>
      <c r="BG516" s="26" t="s">
        <v>1941</v>
      </c>
      <c r="BH516" s="26" t="s">
        <v>1941</v>
      </c>
      <c r="BI516" s="26" t="s">
        <v>1941</v>
      </c>
      <c r="BJ516" s="26" t="s">
        <v>1941</v>
      </c>
      <c r="BK516" s="26" t="s">
        <v>1941</v>
      </c>
      <c r="BL516" s="26" t="s">
        <v>1941</v>
      </c>
      <c r="BM516" s="26" t="s">
        <v>1941</v>
      </c>
      <c r="BN516" s="26" t="s">
        <v>1941</v>
      </c>
      <c r="BO516" s="26" t="s">
        <v>1941</v>
      </c>
      <c r="BP516" s="26" t="s">
        <v>1941</v>
      </c>
      <c r="BQ516" s="26" t="s">
        <v>1941</v>
      </c>
      <c r="BR516" s="26" t="s">
        <v>1941</v>
      </c>
      <c r="BS516" s="26" t="s">
        <v>1941</v>
      </c>
      <c r="BT516" s="26" t="s">
        <v>1941</v>
      </c>
      <c r="BU516" s="26" t="str">
        <f t="shared" si="500"/>
        <v>89. PRODUCE THE CHEMICAL</v>
      </c>
      <c r="BV516" s="26" t="str">
        <f t="shared" si="501"/>
        <v/>
      </c>
      <c r="BW516" s="26" t="str">
        <f t="shared" si="502"/>
        <v>91. ON-SITE USE OF THE CHEMICAL</v>
      </c>
      <c r="BX516" s="26" t="str">
        <f t="shared" si="503"/>
        <v/>
      </c>
      <c r="BY516" s="26" t="str">
        <f t="shared" si="504"/>
        <v>93. AS A BYPRODUCT</v>
      </c>
      <c r="BZ516" s="26" t="str">
        <f t="shared" si="505"/>
        <v>94. AS A MANUFACTURED IMPURITY</v>
      </c>
      <c r="CA516" s="26" t="str">
        <f t="shared" si="506"/>
        <v>95. USED AS A REACTANT</v>
      </c>
      <c r="CB516" s="26" t="str">
        <f t="shared" si="507"/>
        <v/>
      </c>
      <c r="CC516" s="26" t="str">
        <f t="shared" si="508"/>
        <v>97. P102  RAW MATERIALS</v>
      </c>
      <c r="CD516" s="26" t="str">
        <f t="shared" si="509"/>
        <v>98. P103  INTERMEDIATES</v>
      </c>
      <c r="CE516" s="26" t="str">
        <f t="shared" si="510"/>
        <v/>
      </c>
      <c r="CF516" s="26" t="str">
        <f t="shared" si="511"/>
        <v/>
      </c>
      <c r="CG516" s="26" t="str">
        <f t="shared" si="512"/>
        <v/>
      </c>
      <c r="CH516" s="26" t="str">
        <f t="shared" si="513"/>
        <v/>
      </c>
      <c r="CI516" s="26" t="str">
        <f t="shared" si="514"/>
        <v/>
      </c>
      <c r="CJ516" s="26" t="str">
        <f t="shared" si="515"/>
        <v/>
      </c>
      <c r="CK516" s="26" t="str">
        <f t="shared" si="516"/>
        <v/>
      </c>
      <c r="CL516" s="26" t="str">
        <f t="shared" si="517"/>
        <v/>
      </c>
      <c r="CM516" s="26" t="str">
        <f t="shared" si="518"/>
        <v/>
      </c>
      <c r="CN516" s="26" t="str">
        <f t="shared" si="519"/>
        <v/>
      </c>
      <c r="CO516" s="26" t="str">
        <f t="shared" si="520"/>
        <v/>
      </c>
      <c r="CP516" s="26" t="str">
        <f t="shared" si="521"/>
        <v/>
      </c>
      <c r="CQ516" s="26" t="str">
        <f t="shared" si="522"/>
        <v/>
      </c>
      <c r="CR516" s="26" t="str">
        <f t="shared" si="523"/>
        <v/>
      </c>
      <c r="CS516" s="26" t="str">
        <f t="shared" si="524"/>
        <v/>
      </c>
      <c r="CT516" s="26" t="str">
        <f t="shared" si="525"/>
        <v/>
      </c>
      <c r="CU516" s="26" t="str">
        <f t="shared" si="526"/>
        <v/>
      </c>
      <c r="CV516" s="26" t="str">
        <f t="shared" si="527"/>
        <v>116. AS A PROCESS IMPURITY</v>
      </c>
      <c r="CW516" s="26" t="str">
        <f t="shared" si="528"/>
        <v/>
      </c>
      <c r="CX516" s="26" t="str">
        <f t="shared" si="529"/>
        <v/>
      </c>
      <c r="CY516" s="26" t="str">
        <f t="shared" si="530"/>
        <v/>
      </c>
      <c r="CZ516" s="26" t="str">
        <f t="shared" si="531"/>
        <v/>
      </c>
      <c r="DA516" s="26" t="str">
        <f t="shared" si="532"/>
        <v/>
      </c>
      <c r="DB516" s="26" t="str">
        <f t="shared" si="533"/>
        <v/>
      </c>
      <c r="DC516" s="26" t="str">
        <f t="shared" si="534"/>
        <v/>
      </c>
      <c r="DD516" s="26" t="str">
        <f t="shared" si="535"/>
        <v/>
      </c>
      <c r="DE516" s="26" t="str">
        <f t="shared" si="536"/>
        <v/>
      </c>
      <c r="DF516" s="26" t="str">
        <f t="shared" si="537"/>
        <v/>
      </c>
      <c r="DG516" s="26" t="str">
        <f t="shared" si="538"/>
        <v/>
      </c>
      <c r="DH516" s="26" t="str">
        <f t="shared" si="539"/>
        <v/>
      </c>
      <c r="DI516" s="26" t="str">
        <f t="shared" si="540"/>
        <v/>
      </c>
      <c r="DJ516" s="26" t="str">
        <f t="shared" si="541"/>
        <v/>
      </c>
      <c r="DK516" s="26" t="str">
        <f t="shared" si="542"/>
        <v/>
      </c>
      <c r="DL516" s="26" t="str">
        <f t="shared" si="543"/>
        <v/>
      </c>
      <c r="DM516" s="26" t="str">
        <f t="shared" si="544"/>
        <v/>
      </c>
      <c r="DN516" s="26" t="str">
        <f t="shared" si="545"/>
        <v/>
      </c>
      <c r="DO516" s="26" t="str">
        <f t="shared" si="546"/>
        <v/>
      </c>
      <c r="DP516" s="26" t="str">
        <f t="shared" si="547"/>
        <v/>
      </c>
      <c r="DQ516" s="26" t="str">
        <f t="shared" si="548"/>
        <v/>
      </c>
      <c r="DR516" s="26" t="str">
        <f t="shared" si="549"/>
        <v/>
      </c>
      <c r="DS516" s="26" t="str">
        <f t="shared" si="550"/>
        <v/>
      </c>
      <c r="DT516" s="26" t="str">
        <f t="shared" si="551"/>
        <v/>
      </c>
      <c r="DU516" s="26" t="str">
        <f t="shared" si="552"/>
        <v/>
      </c>
      <c r="DV516" s="26" t="str">
        <f t="shared" si="553"/>
        <v/>
      </c>
    </row>
    <row r="517" spans="1:126" ht="30" x14ac:dyDescent="0.25">
      <c r="A517" t="s">
        <v>1942</v>
      </c>
      <c r="B517">
        <v>2016</v>
      </c>
      <c r="C517" t="s">
        <v>2046</v>
      </c>
      <c r="D517">
        <v>106990</v>
      </c>
      <c r="E517" s="19">
        <v>1316215366271</v>
      </c>
      <c r="F517" t="s">
        <v>658</v>
      </c>
      <c r="G517">
        <v>325110</v>
      </c>
      <c r="H517" t="s">
        <v>659</v>
      </c>
      <c r="I517" t="s">
        <v>660</v>
      </c>
      <c r="J517" t="s">
        <v>661</v>
      </c>
      <c r="K517" t="s">
        <v>140</v>
      </c>
      <c r="L517">
        <v>35601</v>
      </c>
      <c r="M517" s="26" t="str">
        <f t="shared" si="499"/>
        <v>89. PRODUCE THE CHEMICAL, 93. AS A BYPRODUCT, 95. USED AS A REACTANT</v>
      </c>
      <c r="N517" s="26" t="s">
        <v>123</v>
      </c>
      <c r="O517" s="26" t="s">
        <v>124</v>
      </c>
      <c r="P517">
        <v>1800</v>
      </c>
      <c r="Q517">
        <v>860</v>
      </c>
      <c r="R517">
        <v>2660</v>
      </c>
      <c r="S517" s="26" t="s">
        <v>1940</v>
      </c>
      <c r="T517" s="26" t="s">
        <v>1941</v>
      </c>
      <c r="U517" s="26" t="s">
        <v>1941</v>
      </c>
      <c r="V517" s="26" t="s">
        <v>1941</v>
      </c>
      <c r="W517" s="26" t="s">
        <v>1940</v>
      </c>
      <c r="X517" s="26" t="s">
        <v>1941</v>
      </c>
      <c r="Y517" s="26" t="s">
        <v>1940</v>
      </c>
      <c r="AE517" s="26" t="s">
        <v>1941</v>
      </c>
      <c r="AR517" s="26" t="s">
        <v>1941</v>
      </c>
      <c r="AS517" s="26" t="s">
        <v>1941</v>
      </c>
      <c r="AT517" s="26" t="s">
        <v>1941</v>
      </c>
      <c r="AV517" s="26" t="s">
        <v>1941</v>
      </c>
      <c r="BD517" s="26" t="s">
        <v>1941</v>
      </c>
      <c r="BK517" s="26" t="s">
        <v>1941</v>
      </c>
      <c r="BU517" s="26" t="str">
        <f t="shared" si="500"/>
        <v>89. PRODUCE THE CHEMICAL</v>
      </c>
      <c r="BV517" s="26" t="str">
        <f t="shared" si="501"/>
        <v/>
      </c>
      <c r="BW517" s="26" t="str">
        <f t="shared" si="502"/>
        <v/>
      </c>
      <c r="BX517" s="26" t="str">
        <f t="shared" si="503"/>
        <v/>
      </c>
      <c r="BY517" s="26" t="str">
        <f t="shared" si="504"/>
        <v>93. AS A BYPRODUCT</v>
      </c>
      <c r="BZ517" s="26" t="str">
        <f t="shared" si="505"/>
        <v/>
      </c>
      <c r="CA517" s="26" t="str">
        <f t="shared" si="506"/>
        <v>95. USED AS A REACTANT</v>
      </c>
      <c r="CB517" s="26" t="str">
        <f t="shared" si="507"/>
        <v/>
      </c>
      <c r="CC517" s="26" t="str">
        <f t="shared" si="508"/>
        <v/>
      </c>
      <c r="CD517" s="26" t="str">
        <f t="shared" si="509"/>
        <v/>
      </c>
      <c r="CE517" s="26" t="str">
        <f t="shared" si="510"/>
        <v/>
      </c>
      <c r="CF517" s="26" t="str">
        <f t="shared" si="511"/>
        <v/>
      </c>
      <c r="CG517" s="26" t="str">
        <f t="shared" si="512"/>
        <v/>
      </c>
      <c r="CH517" s="26" t="str">
        <f t="shared" si="513"/>
        <v/>
      </c>
      <c r="CI517" s="26" t="str">
        <f t="shared" si="514"/>
        <v/>
      </c>
      <c r="CJ517" s="26" t="str">
        <f t="shared" si="515"/>
        <v/>
      </c>
      <c r="CK517" s="26" t="str">
        <f t="shared" si="516"/>
        <v/>
      </c>
      <c r="CL517" s="26" t="str">
        <f t="shared" si="517"/>
        <v/>
      </c>
      <c r="CM517" s="26" t="str">
        <f t="shared" si="518"/>
        <v/>
      </c>
      <c r="CN517" s="26" t="str">
        <f t="shared" si="519"/>
        <v/>
      </c>
      <c r="CO517" s="26" t="str">
        <f t="shared" si="520"/>
        <v/>
      </c>
      <c r="CP517" s="26" t="str">
        <f t="shared" si="521"/>
        <v/>
      </c>
      <c r="CQ517" s="26" t="str">
        <f t="shared" si="522"/>
        <v/>
      </c>
      <c r="CR517" s="26" t="str">
        <f t="shared" si="523"/>
        <v/>
      </c>
      <c r="CS517" s="26" t="str">
        <f t="shared" si="524"/>
        <v/>
      </c>
      <c r="CT517" s="26" t="str">
        <f t="shared" si="525"/>
        <v/>
      </c>
      <c r="CU517" s="26" t="str">
        <f t="shared" si="526"/>
        <v/>
      </c>
      <c r="CV517" s="26" t="str">
        <f t="shared" si="527"/>
        <v/>
      </c>
      <c r="CW517" s="26" t="str">
        <f t="shared" si="528"/>
        <v/>
      </c>
      <c r="CX517" s="26" t="str">
        <f t="shared" si="529"/>
        <v/>
      </c>
      <c r="CY517" s="26" t="str">
        <f t="shared" si="530"/>
        <v/>
      </c>
      <c r="CZ517" s="26" t="str">
        <f t="shared" si="531"/>
        <v/>
      </c>
      <c r="DA517" s="26" t="str">
        <f t="shared" si="532"/>
        <v/>
      </c>
      <c r="DB517" s="26" t="str">
        <f t="shared" si="533"/>
        <v/>
      </c>
      <c r="DC517" s="26" t="str">
        <f t="shared" si="534"/>
        <v/>
      </c>
      <c r="DD517" s="26" t="str">
        <f t="shared" si="535"/>
        <v/>
      </c>
      <c r="DE517" s="26" t="str">
        <f t="shared" si="536"/>
        <v/>
      </c>
      <c r="DF517" s="26" t="str">
        <f t="shared" si="537"/>
        <v/>
      </c>
      <c r="DG517" s="26" t="str">
        <f t="shared" si="538"/>
        <v/>
      </c>
      <c r="DH517" s="26" t="str">
        <f t="shared" si="539"/>
        <v/>
      </c>
      <c r="DI517" s="26" t="str">
        <f t="shared" si="540"/>
        <v/>
      </c>
      <c r="DJ517" s="26" t="str">
        <f t="shared" si="541"/>
        <v/>
      </c>
      <c r="DK517" s="26" t="str">
        <f t="shared" si="542"/>
        <v/>
      </c>
      <c r="DL517" s="26" t="str">
        <f t="shared" si="543"/>
        <v/>
      </c>
      <c r="DM517" s="26" t="str">
        <f t="shared" si="544"/>
        <v/>
      </c>
      <c r="DN517" s="26" t="str">
        <f t="shared" si="545"/>
        <v/>
      </c>
      <c r="DO517" s="26" t="str">
        <f t="shared" si="546"/>
        <v/>
      </c>
      <c r="DP517" s="26" t="str">
        <f t="shared" si="547"/>
        <v/>
      </c>
      <c r="DQ517" s="26" t="str">
        <f t="shared" si="548"/>
        <v/>
      </c>
      <c r="DR517" s="26" t="str">
        <f t="shared" si="549"/>
        <v/>
      </c>
      <c r="DS517" s="26" t="str">
        <f t="shared" si="550"/>
        <v/>
      </c>
      <c r="DT517" s="26" t="str">
        <f t="shared" si="551"/>
        <v/>
      </c>
      <c r="DU517" s="26" t="str">
        <f t="shared" si="552"/>
        <v/>
      </c>
      <c r="DV517" s="26" t="str">
        <f t="shared" si="553"/>
        <v/>
      </c>
    </row>
    <row r="518" spans="1:126" ht="30" x14ac:dyDescent="0.25">
      <c r="A518" t="s">
        <v>1942</v>
      </c>
      <c r="B518">
        <v>2017</v>
      </c>
      <c r="C518" t="s">
        <v>2046</v>
      </c>
      <c r="D518">
        <v>106990</v>
      </c>
      <c r="E518" s="19">
        <v>1317216387946</v>
      </c>
      <c r="F518" t="s">
        <v>658</v>
      </c>
      <c r="G518">
        <v>325110</v>
      </c>
      <c r="H518" t="s">
        <v>659</v>
      </c>
      <c r="I518" t="s">
        <v>660</v>
      </c>
      <c r="J518" t="s">
        <v>661</v>
      </c>
      <c r="K518" t="s">
        <v>140</v>
      </c>
      <c r="L518">
        <v>35601</v>
      </c>
      <c r="M518" s="26" t="str">
        <f t="shared" si="499"/>
        <v>89. PRODUCE THE CHEMICAL, 93. AS A BYPRODUCT, 95. USED AS A REACTANT</v>
      </c>
      <c r="N518" s="26" t="s">
        <v>123</v>
      </c>
      <c r="O518" s="26" t="s">
        <v>124</v>
      </c>
      <c r="P518">
        <v>2800</v>
      </c>
      <c r="Q518">
        <v>1300</v>
      </c>
      <c r="R518">
        <v>4100</v>
      </c>
      <c r="S518" s="26" t="s">
        <v>1940</v>
      </c>
      <c r="T518" s="26" t="s">
        <v>1941</v>
      </c>
      <c r="U518" s="26" t="s">
        <v>1941</v>
      </c>
      <c r="V518" s="26" t="s">
        <v>1941</v>
      </c>
      <c r="W518" s="26" t="s">
        <v>1940</v>
      </c>
      <c r="X518" s="26" t="s">
        <v>1941</v>
      </c>
      <c r="Y518" s="26" t="s">
        <v>1940</v>
      </c>
      <c r="AE518" s="26" t="s">
        <v>1941</v>
      </c>
      <c r="AR518" s="26" t="s">
        <v>1941</v>
      </c>
      <c r="AS518" s="26" t="s">
        <v>1941</v>
      </c>
      <c r="AT518" s="26" t="s">
        <v>1941</v>
      </c>
      <c r="AV518" s="26" t="s">
        <v>1941</v>
      </c>
      <c r="BD518" s="26" t="s">
        <v>1941</v>
      </c>
      <c r="BK518" s="26" t="s">
        <v>1941</v>
      </c>
      <c r="BU518" s="26" t="str">
        <f t="shared" si="500"/>
        <v>89. PRODUCE THE CHEMICAL</v>
      </c>
      <c r="BV518" s="26" t="str">
        <f t="shared" si="501"/>
        <v/>
      </c>
      <c r="BW518" s="26" t="str">
        <f t="shared" si="502"/>
        <v/>
      </c>
      <c r="BX518" s="26" t="str">
        <f t="shared" si="503"/>
        <v/>
      </c>
      <c r="BY518" s="26" t="str">
        <f t="shared" si="504"/>
        <v>93. AS A BYPRODUCT</v>
      </c>
      <c r="BZ518" s="26" t="str">
        <f t="shared" si="505"/>
        <v/>
      </c>
      <c r="CA518" s="26" t="str">
        <f t="shared" si="506"/>
        <v>95. USED AS A REACTANT</v>
      </c>
      <c r="CB518" s="26" t="str">
        <f t="shared" si="507"/>
        <v/>
      </c>
      <c r="CC518" s="26" t="str">
        <f t="shared" si="508"/>
        <v/>
      </c>
      <c r="CD518" s="26" t="str">
        <f t="shared" si="509"/>
        <v/>
      </c>
      <c r="CE518" s="26" t="str">
        <f t="shared" si="510"/>
        <v/>
      </c>
      <c r="CF518" s="26" t="str">
        <f t="shared" si="511"/>
        <v/>
      </c>
      <c r="CG518" s="26" t="str">
        <f t="shared" si="512"/>
        <v/>
      </c>
      <c r="CH518" s="26" t="str">
        <f t="shared" si="513"/>
        <v/>
      </c>
      <c r="CI518" s="26" t="str">
        <f t="shared" si="514"/>
        <v/>
      </c>
      <c r="CJ518" s="26" t="str">
        <f t="shared" si="515"/>
        <v/>
      </c>
      <c r="CK518" s="26" t="str">
        <f t="shared" si="516"/>
        <v/>
      </c>
      <c r="CL518" s="26" t="str">
        <f t="shared" si="517"/>
        <v/>
      </c>
      <c r="CM518" s="26" t="str">
        <f t="shared" si="518"/>
        <v/>
      </c>
      <c r="CN518" s="26" t="str">
        <f t="shared" si="519"/>
        <v/>
      </c>
      <c r="CO518" s="26" t="str">
        <f t="shared" si="520"/>
        <v/>
      </c>
      <c r="CP518" s="26" t="str">
        <f t="shared" si="521"/>
        <v/>
      </c>
      <c r="CQ518" s="26" t="str">
        <f t="shared" si="522"/>
        <v/>
      </c>
      <c r="CR518" s="26" t="str">
        <f t="shared" si="523"/>
        <v/>
      </c>
      <c r="CS518" s="26" t="str">
        <f t="shared" si="524"/>
        <v/>
      </c>
      <c r="CT518" s="26" t="str">
        <f t="shared" si="525"/>
        <v/>
      </c>
      <c r="CU518" s="26" t="str">
        <f t="shared" si="526"/>
        <v/>
      </c>
      <c r="CV518" s="26" t="str">
        <f t="shared" si="527"/>
        <v/>
      </c>
      <c r="CW518" s="26" t="str">
        <f t="shared" si="528"/>
        <v/>
      </c>
      <c r="CX518" s="26" t="str">
        <f t="shared" si="529"/>
        <v/>
      </c>
      <c r="CY518" s="26" t="str">
        <f t="shared" si="530"/>
        <v/>
      </c>
      <c r="CZ518" s="26" t="str">
        <f t="shared" si="531"/>
        <v/>
      </c>
      <c r="DA518" s="26" t="str">
        <f t="shared" si="532"/>
        <v/>
      </c>
      <c r="DB518" s="26" t="str">
        <f t="shared" si="533"/>
        <v/>
      </c>
      <c r="DC518" s="26" t="str">
        <f t="shared" si="534"/>
        <v/>
      </c>
      <c r="DD518" s="26" t="str">
        <f t="shared" si="535"/>
        <v/>
      </c>
      <c r="DE518" s="26" t="str">
        <f t="shared" si="536"/>
        <v/>
      </c>
      <c r="DF518" s="26" t="str">
        <f t="shared" si="537"/>
        <v/>
      </c>
      <c r="DG518" s="26" t="str">
        <f t="shared" si="538"/>
        <v/>
      </c>
      <c r="DH518" s="26" t="str">
        <f t="shared" si="539"/>
        <v/>
      </c>
      <c r="DI518" s="26" t="str">
        <f t="shared" si="540"/>
        <v/>
      </c>
      <c r="DJ518" s="26" t="str">
        <f t="shared" si="541"/>
        <v/>
      </c>
      <c r="DK518" s="26" t="str">
        <f t="shared" si="542"/>
        <v/>
      </c>
      <c r="DL518" s="26" t="str">
        <f t="shared" si="543"/>
        <v/>
      </c>
      <c r="DM518" s="26" t="str">
        <f t="shared" si="544"/>
        <v/>
      </c>
      <c r="DN518" s="26" t="str">
        <f t="shared" si="545"/>
        <v/>
      </c>
      <c r="DO518" s="26" t="str">
        <f t="shared" si="546"/>
        <v/>
      </c>
      <c r="DP518" s="26" t="str">
        <f t="shared" si="547"/>
        <v/>
      </c>
      <c r="DQ518" s="26" t="str">
        <f t="shared" si="548"/>
        <v/>
      </c>
      <c r="DR518" s="26" t="str">
        <f t="shared" si="549"/>
        <v/>
      </c>
      <c r="DS518" s="26" t="str">
        <f t="shared" si="550"/>
        <v/>
      </c>
      <c r="DT518" s="26" t="str">
        <f t="shared" si="551"/>
        <v/>
      </c>
      <c r="DU518" s="26" t="str">
        <f t="shared" si="552"/>
        <v/>
      </c>
      <c r="DV518" s="26" t="str">
        <f t="shared" si="553"/>
        <v/>
      </c>
    </row>
    <row r="519" spans="1:126" ht="60" x14ac:dyDescent="0.25">
      <c r="A519" t="s">
        <v>1942</v>
      </c>
      <c r="B519">
        <v>2018</v>
      </c>
      <c r="C519" t="s">
        <v>2046</v>
      </c>
      <c r="D519">
        <v>106990</v>
      </c>
      <c r="E519" s="19">
        <v>1318217147800</v>
      </c>
      <c r="F519" t="s">
        <v>658</v>
      </c>
      <c r="G519">
        <v>325110</v>
      </c>
      <c r="H519" t="s">
        <v>659</v>
      </c>
      <c r="I519" t="s">
        <v>660</v>
      </c>
      <c r="J519" t="s">
        <v>661</v>
      </c>
      <c r="K519" t="s">
        <v>140</v>
      </c>
      <c r="L519">
        <v>35601</v>
      </c>
      <c r="M519" s="26" t="str">
        <f t="shared" si="499"/>
        <v>89. PRODUCE THE CHEMICAL, 93. AS A BYPRODUCT, 95. USED AS A REACTANT, 96. P101  FEEDSTOCKS</v>
      </c>
      <c r="N519" s="26" t="s">
        <v>123</v>
      </c>
      <c r="O519" s="26" t="s">
        <v>124</v>
      </c>
      <c r="P519">
        <v>1600</v>
      </c>
      <c r="Q519">
        <v>700</v>
      </c>
      <c r="R519">
        <v>2300</v>
      </c>
      <c r="S519" s="26" t="s">
        <v>1940</v>
      </c>
      <c r="T519" s="26" t="s">
        <v>1941</v>
      </c>
      <c r="U519" s="26" t="s">
        <v>1941</v>
      </c>
      <c r="V519" s="26" t="s">
        <v>1941</v>
      </c>
      <c r="W519" s="26" t="s">
        <v>1940</v>
      </c>
      <c r="X519" s="26" t="s">
        <v>1941</v>
      </c>
      <c r="Y519" s="26" t="s">
        <v>1940</v>
      </c>
      <c r="Z519" s="26" t="s">
        <v>1940</v>
      </c>
      <c r="AA519" s="26" t="s">
        <v>1941</v>
      </c>
      <c r="AB519" s="26" t="s">
        <v>1941</v>
      </c>
      <c r="AC519" s="26" t="s">
        <v>1941</v>
      </c>
      <c r="AD519" s="26" t="s">
        <v>1941</v>
      </c>
      <c r="AE519" s="26" t="s">
        <v>1941</v>
      </c>
      <c r="AF519" s="26" t="s">
        <v>1941</v>
      </c>
      <c r="AG519" s="26" t="s">
        <v>1941</v>
      </c>
      <c r="AH519" s="26" t="s">
        <v>1941</v>
      </c>
      <c r="AI519" s="26" t="s">
        <v>1941</v>
      </c>
      <c r="AJ519" s="26" t="s">
        <v>1941</v>
      </c>
      <c r="AK519" s="26" t="s">
        <v>1941</v>
      </c>
      <c r="AL519" s="26" t="s">
        <v>1941</v>
      </c>
      <c r="AM519" s="26" t="s">
        <v>1941</v>
      </c>
      <c r="AN519" s="26" t="s">
        <v>1941</v>
      </c>
      <c r="AO519" s="26" t="s">
        <v>1941</v>
      </c>
      <c r="AP519" s="26" t="s">
        <v>1941</v>
      </c>
      <c r="AQ519" s="26" t="s">
        <v>1941</v>
      </c>
      <c r="AR519" s="26" t="s">
        <v>1941</v>
      </c>
      <c r="AS519" s="26" t="s">
        <v>1941</v>
      </c>
      <c r="AT519" s="26" t="s">
        <v>1941</v>
      </c>
      <c r="AU519" s="26" t="s">
        <v>1941</v>
      </c>
      <c r="AV519" s="26" t="s">
        <v>1941</v>
      </c>
      <c r="AW519" s="26" t="s">
        <v>1941</v>
      </c>
      <c r="AX519" s="26" t="s">
        <v>1941</v>
      </c>
      <c r="AY519" s="26" t="s">
        <v>1941</v>
      </c>
      <c r="AZ519" s="26" t="s">
        <v>1941</v>
      </c>
      <c r="BA519" s="26" t="s">
        <v>1941</v>
      </c>
      <c r="BB519" s="26" t="s">
        <v>1941</v>
      </c>
      <c r="BC519" s="26" t="s">
        <v>1941</v>
      </c>
      <c r="BD519" s="26" t="s">
        <v>1941</v>
      </c>
      <c r="BE519" s="26" t="s">
        <v>1941</v>
      </c>
      <c r="BF519" s="26" t="s">
        <v>1941</v>
      </c>
      <c r="BG519" s="26" t="s">
        <v>1941</v>
      </c>
      <c r="BH519" s="26" t="s">
        <v>1941</v>
      </c>
      <c r="BI519" s="26" t="s">
        <v>1941</v>
      </c>
      <c r="BJ519" s="26" t="s">
        <v>1941</v>
      </c>
      <c r="BK519" s="26" t="s">
        <v>1941</v>
      </c>
      <c r="BL519" s="26" t="s">
        <v>1941</v>
      </c>
      <c r="BM519" s="26" t="s">
        <v>1941</v>
      </c>
      <c r="BN519" s="26" t="s">
        <v>1941</v>
      </c>
      <c r="BO519" s="26" t="s">
        <v>1941</v>
      </c>
      <c r="BP519" s="26" t="s">
        <v>1941</v>
      </c>
      <c r="BQ519" s="26" t="s">
        <v>1941</v>
      </c>
      <c r="BR519" s="26" t="s">
        <v>1941</v>
      </c>
      <c r="BS519" s="26" t="s">
        <v>1941</v>
      </c>
      <c r="BT519" s="26" t="s">
        <v>1941</v>
      </c>
      <c r="BU519" s="26" t="str">
        <f t="shared" si="500"/>
        <v>89. PRODUCE THE CHEMICAL</v>
      </c>
      <c r="BV519" s="26" t="str">
        <f t="shared" si="501"/>
        <v/>
      </c>
      <c r="BW519" s="26" t="str">
        <f t="shared" si="502"/>
        <v/>
      </c>
      <c r="BX519" s="26" t="str">
        <f t="shared" si="503"/>
        <v/>
      </c>
      <c r="BY519" s="26" t="str">
        <f t="shared" si="504"/>
        <v>93. AS A BYPRODUCT</v>
      </c>
      <c r="BZ519" s="26" t="str">
        <f t="shared" si="505"/>
        <v/>
      </c>
      <c r="CA519" s="26" t="str">
        <f t="shared" si="506"/>
        <v>95. USED AS A REACTANT</v>
      </c>
      <c r="CB519" s="26" t="str">
        <f t="shared" si="507"/>
        <v>96. P101  FEEDSTOCKS</v>
      </c>
      <c r="CC519" s="26" t="str">
        <f t="shared" si="508"/>
        <v/>
      </c>
      <c r="CD519" s="26" t="str">
        <f t="shared" si="509"/>
        <v/>
      </c>
      <c r="CE519" s="26" t="str">
        <f t="shared" si="510"/>
        <v/>
      </c>
      <c r="CF519" s="26" t="str">
        <f t="shared" si="511"/>
        <v/>
      </c>
      <c r="CG519" s="26" t="str">
        <f t="shared" si="512"/>
        <v/>
      </c>
      <c r="CH519" s="26" t="str">
        <f t="shared" si="513"/>
        <v/>
      </c>
      <c r="CI519" s="26" t="str">
        <f t="shared" si="514"/>
        <v/>
      </c>
      <c r="CJ519" s="26" t="str">
        <f t="shared" si="515"/>
        <v/>
      </c>
      <c r="CK519" s="26" t="str">
        <f t="shared" si="516"/>
        <v/>
      </c>
      <c r="CL519" s="26" t="str">
        <f t="shared" si="517"/>
        <v/>
      </c>
      <c r="CM519" s="26" t="str">
        <f t="shared" si="518"/>
        <v/>
      </c>
      <c r="CN519" s="26" t="str">
        <f t="shared" si="519"/>
        <v/>
      </c>
      <c r="CO519" s="26" t="str">
        <f t="shared" si="520"/>
        <v/>
      </c>
      <c r="CP519" s="26" t="str">
        <f t="shared" si="521"/>
        <v/>
      </c>
      <c r="CQ519" s="26" t="str">
        <f t="shared" si="522"/>
        <v/>
      </c>
      <c r="CR519" s="26" t="str">
        <f t="shared" si="523"/>
        <v/>
      </c>
      <c r="CS519" s="26" t="str">
        <f t="shared" si="524"/>
        <v/>
      </c>
      <c r="CT519" s="26" t="str">
        <f t="shared" si="525"/>
        <v/>
      </c>
      <c r="CU519" s="26" t="str">
        <f t="shared" si="526"/>
        <v/>
      </c>
      <c r="CV519" s="26" t="str">
        <f t="shared" si="527"/>
        <v/>
      </c>
      <c r="CW519" s="26" t="str">
        <f t="shared" si="528"/>
        <v/>
      </c>
      <c r="CX519" s="26" t="str">
        <f t="shared" si="529"/>
        <v/>
      </c>
      <c r="CY519" s="26" t="str">
        <f t="shared" si="530"/>
        <v/>
      </c>
      <c r="CZ519" s="26" t="str">
        <f t="shared" si="531"/>
        <v/>
      </c>
      <c r="DA519" s="26" t="str">
        <f t="shared" si="532"/>
        <v/>
      </c>
      <c r="DB519" s="26" t="str">
        <f t="shared" si="533"/>
        <v/>
      </c>
      <c r="DC519" s="26" t="str">
        <f t="shared" si="534"/>
        <v/>
      </c>
      <c r="DD519" s="26" t="str">
        <f t="shared" si="535"/>
        <v/>
      </c>
      <c r="DE519" s="26" t="str">
        <f t="shared" si="536"/>
        <v/>
      </c>
      <c r="DF519" s="26" t="str">
        <f t="shared" si="537"/>
        <v/>
      </c>
      <c r="DG519" s="26" t="str">
        <f t="shared" si="538"/>
        <v/>
      </c>
      <c r="DH519" s="26" t="str">
        <f t="shared" si="539"/>
        <v/>
      </c>
      <c r="DI519" s="26" t="str">
        <f t="shared" si="540"/>
        <v/>
      </c>
      <c r="DJ519" s="26" t="str">
        <f t="shared" si="541"/>
        <v/>
      </c>
      <c r="DK519" s="26" t="str">
        <f t="shared" si="542"/>
        <v/>
      </c>
      <c r="DL519" s="26" t="str">
        <f t="shared" si="543"/>
        <v/>
      </c>
      <c r="DM519" s="26" t="str">
        <f t="shared" si="544"/>
        <v/>
      </c>
      <c r="DN519" s="26" t="str">
        <f t="shared" si="545"/>
        <v/>
      </c>
      <c r="DO519" s="26" t="str">
        <f t="shared" si="546"/>
        <v/>
      </c>
      <c r="DP519" s="26" t="str">
        <f t="shared" si="547"/>
        <v/>
      </c>
      <c r="DQ519" s="26" t="str">
        <f t="shared" si="548"/>
        <v/>
      </c>
      <c r="DR519" s="26" t="str">
        <f t="shared" si="549"/>
        <v/>
      </c>
      <c r="DS519" s="26" t="str">
        <f t="shared" si="550"/>
        <v/>
      </c>
      <c r="DT519" s="26" t="str">
        <f t="shared" si="551"/>
        <v/>
      </c>
      <c r="DU519" s="26" t="str">
        <f t="shared" si="552"/>
        <v/>
      </c>
      <c r="DV519" s="26" t="str">
        <f t="shared" si="553"/>
        <v/>
      </c>
    </row>
    <row r="520" spans="1:126" ht="60" x14ac:dyDescent="0.25">
      <c r="A520" t="s">
        <v>1942</v>
      </c>
      <c r="B520">
        <v>2019</v>
      </c>
      <c r="C520" t="s">
        <v>2046</v>
      </c>
      <c r="D520">
        <v>106990</v>
      </c>
      <c r="E520" s="19">
        <v>1319218210413</v>
      </c>
      <c r="F520" t="s">
        <v>658</v>
      </c>
      <c r="G520">
        <v>325110</v>
      </c>
      <c r="H520" t="s">
        <v>659</v>
      </c>
      <c r="I520" t="s">
        <v>660</v>
      </c>
      <c r="J520" t="s">
        <v>661</v>
      </c>
      <c r="K520" t="s">
        <v>140</v>
      </c>
      <c r="L520">
        <v>35601</v>
      </c>
      <c r="M520" s="26" t="str">
        <f t="shared" si="499"/>
        <v>89. PRODUCE THE CHEMICAL, 93. AS A BYPRODUCT, 95. USED AS A REACTANT, 96. P101  FEEDSTOCKS</v>
      </c>
      <c r="N520" s="26" t="s">
        <v>123</v>
      </c>
      <c r="O520" s="26" t="s">
        <v>124</v>
      </c>
      <c r="P520">
        <v>2100</v>
      </c>
      <c r="Q520">
        <v>950</v>
      </c>
      <c r="R520">
        <v>3050</v>
      </c>
      <c r="S520" s="26" t="s">
        <v>1940</v>
      </c>
      <c r="T520" s="26" t="s">
        <v>1941</v>
      </c>
      <c r="U520" s="26" t="s">
        <v>1941</v>
      </c>
      <c r="V520" s="26" t="s">
        <v>1941</v>
      </c>
      <c r="W520" s="26" t="s">
        <v>1940</v>
      </c>
      <c r="X520" s="26" t="s">
        <v>1941</v>
      </c>
      <c r="Y520" s="26" t="s">
        <v>1940</v>
      </c>
      <c r="Z520" s="26" t="s">
        <v>1940</v>
      </c>
      <c r="AA520" s="26" t="s">
        <v>1941</v>
      </c>
      <c r="AB520" s="26" t="s">
        <v>1941</v>
      </c>
      <c r="AC520" s="26" t="s">
        <v>1941</v>
      </c>
      <c r="AD520" s="26" t="s">
        <v>1941</v>
      </c>
      <c r="AE520" s="26" t="s">
        <v>1941</v>
      </c>
      <c r="AF520" s="26" t="s">
        <v>1941</v>
      </c>
      <c r="AG520" s="26" t="s">
        <v>1941</v>
      </c>
      <c r="AH520" s="26" t="s">
        <v>1941</v>
      </c>
      <c r="AI520" s="26" t="s">
        <v>1941</v>
      </c>
      <c r="AJ520" s="26" t="s">
        <v>1941</v>
      </c>
      <c r="AK520" s="26" t="s">
        <v>1941</v>
      </c>
      <c r="AL520" s="26" t="s">
        <v>1941</v>
      </c>
      <c r="AM520" s="26" t="s">
        <v>1941</v>
      </c>
      <c r="AN520" s="26" t="s">
        <v>1941</v>
      </c>
      <c r="AO520" s="26" t="s">
        <v>1941</v>
      </c>
      <c r="AP520" s="26" t="s">
        <v>1941</v>
      </c>
      <c r="AQ520" s="26" t="s">
        <v>1941</v>
      </c>
      <c r="AR520" s="26" t="s">
        <v>1941</v>
      </c>
      <c r="AS520" s="26" t="s">
        <v>1941</v>
      </c>
      <c r="AT520" s="26" t="s">
        <v>1941</v>
      </c>
      <c r="AU520" s="26" t="s">
        <v>1941</v>
      </c>
      <c r="AV520" s="26" t="s">
        <v>1941</v>
      </c>
      <c r="AW520" s="26" t="s">
        <v>1941</v>
      </c>
      <c r="AX520" s="26" t="s">
        <v>1941</v>
      </c>
      <c r="AY520" s="26" t="s">
        <v>1941</v>
      </c>
      <c r="AZ520" s="26" t="s">
        <v>1941</v>
      </c>
      <c r="BA520" s="26" t="s">
        <v>1941</v>
      </c>
      <c r="BB520" s="26" t="s">
        <v>1941</v>
      </c>
      <c r="BC520" s="26" t="s">
        <v>1941</v>
      </c>
      <c r="BD520" s="26" t="s">
        <v>1941</v>
      </c>
      <c r="BE520" s="26" t="s">
        <v>1941</v>
      </c>
      <c r="BF520" s="26" t="s">
        <v>1941</v>
      </c>
      <c r="BG520" s="26" t="s">
        <v>1941</v>
      </c>
      <c r="BH520" s="26" t="s">
        <v>1941</v>
      </c>
      <c r="BI520" s="26" t="s">
        <v>1941</v>
      </c>
      <c r="BJ520" s="26" t="s">
        <v>1941</v>
      </c>
      <c r="BK520" s="26" t="s">
        <v>1941</v>
      </c>
      <c r="BL520" s="26" t="s">
        <v>1941</v>
      </c>
      <c r="BM520" s="26" t="s">
        <v>1941</v>
      </c>
      <c r="BN520" s="26" t="s">
        <v>1941</v>
      </c>
      <c r="BO520" s="26" t="s">
        <v>1941</v>
      </c>
      <c r="BP520" s="26" t="s">
        <v>1941</v>
      </c>
      <c r="BQ520" s="26" t="s">
        <v>1941</v>
      </c>
      <c r="BR520" s="26" t="s">
        <v>1941</v>
      </c>
      <c r="BS520" s="26" t="s">
        <v>1941</v>
      </c>
      <c r="BT520" s="26" t="s">
        <v>1941</v>
      </c>
      <c r="BU520" s="26" t="str">
        <f t="shared" si="500"/>
        <v>89. PRODUCE THE CHEMICAL</v>
      </c>
      <c r="BV520" s="26" t="str">
        <f t="shared" si="501"/>
        <v/>
      </c>
      <c r="BW520" s="26" t="str">
        <f t="shared" si="502"/>
        <v/>
      </c>
      <c r="BX520" s="26" t="str">
        <f t="shared" si="503"/>
        <v/>
      </c>
      <c r="BY520" s="26" t="str">
        <f t="shared" si="504"/>
        <v>93. AS A BYPRODUCT</v>
      </c>
      <c r="BZ520" s="26" t="str">
        <f t="shared" si="505"/>
        <v/>
      </c>
      <c r="CA520" s="26" t="str">
        <f t="shared" si="506"/>
        <v>95. USED AS A REACTANT</v>
      </c>
      <c r="CB520" s="26" t="str">
        <f t="shared" si="507"/>
        <v>96. P101  FEEDSTOCKS</v>
      </c>
      <c r="CC520" s="26" t="str">
        <f t="shared" si="508"/>
        <v/>
      </c>
      <c r="CD520" s="26" t="str">
        <f t="shared" si="509"/>
        <v/>
      </c>
      <c r="CE520" s="26" t="str">
        <f t="shared" si="510"/>
        <v/>
      </c>
      <c r="CF520" s="26" t="str">
        <f t="shared" si="511"/>
        <v/>
      </c>
      <c r="CG520" s="26" t="str">
        <f t="shared" si="512"/>
        <v/>
      </c>
      <c r="CH520" s="26" t="str">
        <f t="shared" si="513"/>
        <v/>
      </c>
      <c r="CI520" s="26" t="str">
        <f t="shared" si="514"/>
        <v/>
      </c>
      <c r="CJ520" s="26" t="str">
        <f t="shared" si="515"/>
        <v/>
      </c>
      <c r="CK520" s="26" t="str">
        <f t="shared" si="516"/>
        <v/>
      </c>
      <c r="CL520" s="26" t="str">
        <f t="shared" si="517"/>
        <v/>
      </c>
      <c r="CM520" s="26" t="str">
        <f t="shared" si="518"/>
        <v/>
      </c>
      <c r="CN520" s="26" t="str">
        <f t="shared" si="519"/>
        <v/>
      </c>
      <c r="CO520" s="26" t="str">
        <f t="shared" si="520"/>
        <v/>
      </c>
      <c r="CP520" s="26" t="str">
        <f t="shared" si="521"/>
        <v/>
      </c>
      <c r="CQ520" s="26" t="str">
        <f t="shared" si="522"/>
        <v/>
      </c>
      <c r="CR520" s="26" t="str">
        <f t="shared" si="523"/>
        <v/>
      </c>
      <c r="CS520" s="26" t="str">
        <f t="shared" si="524"/>
        <v/>
      </c>
      <c r="CT520" s="26" t="str">
        <f t="shared" si="525"/>
        <v/>
      </c>
      <c r="CU520" s="26" t="str">
        <f t="shared" si="526"/>
        <v/>
      </c>
      <c r="CV520" s="26" t="str">
        <f t="shared" si="527"/>
        <v/>
      </c>
      <c r="CW520" s="26" t="str">
        <f t="shared" si="528"/>
        <v/>
      </c>
      <c r="CX520" s="26" t="str">
        <f t="shared" si="529"/>
        <v/>
      </c>
      <c r="CY520" s="26" t="str">
        <f t="shared" si="530"/>
        <v/>
      </c>
      <c r="CZ520" s="26" t="str">
        <f t="shared" si="531"/>
        <v/>
      </c>
      <c r="DA520" s="26" t="str">
        <f t="shared" si="532"/>
        <v/>
      </c>
      <c r="DB520" s="26" t="str">
        <f t="shared" si="533"/>
        <v/>
      </c>
      <c r="DC520" s="26" t="str">
        <f t="shared" si="534"/>
        <v/>
      </c>
      <c r="DD520" s="26" t="str">
        <f t="shared" si="535"/>
        <v/>
      </c>
      <c r="DE520" s="26" t="str">
        <f t="shared" si="536"/>
        <v/>
      </c>
      <c r="DF520" s="26" t="str">
        <f t="shared" si="537"/>
        <v/>
      </c>
      <c r="DG520" s="26" t="str">
        <f t="shared" si="538"/>
        <v/>
      </c>
      <c r="DH520" s="26" t="str">
        <f t="shared" si="539"/>
        <v/>
      </c>
      <c r="DI520" s="26" t="str">
        <f t="shared" si="540"/>
        <v/>
      </c>
      <c r="DJ520" s="26" t="str">
        <f t="shared" si="541"/>
        <v/>
      </c>
      <c r="DK520" s="26" t="str">
        <f t="shared" si="542"/>
        <v/>
      </c>
      <c r="DL520" s="26" t="str">
        <f t="shared" si="543"/>
        <v/>
      </c>
      <c r="DM520" s="26" t="str">
        <f t="shared" si="544"/>
        <v/>
      </c>
      <c r="DN520" s="26" t="str">
        <f t="shared" si="545"/>
        <v/>
      </c>
      <c r="DO520" s="26" t="str">
        <f t="shared" si="546"/>
        <v/>
      </c>
      <c r="DP520" s="26" t="str">
        <f t="shared" si="547"/>
        <v/>
      </c>
      <c r="DQ520" s="26" t="str">
        <f t="shared" si="548"/>
        <v/>
      </c>
      <c r="DR520" s="26" t="str">
        <f t="shared" si="549"/>
        <v/>
      </c>
      <c r="DS520" s="26" t="str">
        <f t="shared" si="550"/>
        <v/>
      </c>
      <c r="DT520" s="26" t="str">
        <f t="shared" si="551"/>
        <v/>
      </c>
      <c r="DU520" s="26" t="str">
        <f t="shared" si="552"/>
        <v/>
      </c>
      <c r="DV520" s="26" t="str">
        <f t="shared" si="553"/>
        <v/>
      </c>
    </row>
    <row r="521" spans="1:126" ht="60" x14ac:dyDescent="0.25">
      <c r="A521" t="s">
        <v>1942</v>
      </c>
      <c r="B521">
        <v>2020</v>
      </c>
      <c r="C521" t="s">
        <v>2046</v>
      </c>
      <c r="D521">
        <v>106990</v>
      </c>
      <c r="E521" s="19">
        <v>1320219263910</v>
      </c>
      <c r="F521" t="s">
        <v>658</v>
      </c>
      <c r="G521">
        <v>325110</v>
      </c>
      <c r="H521" t="s">
        <v>659</v>
      </c>
      <c r="I521" t="s">
        <v>660</v>
      </c>
      <c r="J521" t="s">
        <v>661</v>
      </c>
      <c r="K521" t="s">
        <v>140</v>
      </c>
      <c r="L521">
        <v>35601</v>
      </c>
      <c r="M521" s="26" t="str">
        <f t="shared" si="499"/>
        <v>95. USED AS A REACTANT, 96. P101  FEEDSTOCKS</v>
      </c>
      <c r="N521" s="26" t="s">
        <v>123</v>
      </c>
      <c r="O521" s="26" t="s">
        <v>124</v>
      </c>
      <c r="P521">
        <v>1200</v>
      </c>
      <c r="Q521">
        <v>130</v>
      </c>
      <c r="R521">
        <v>1330</v>
      </c>
      <c r="S521" s="26" t="s">
        <v>1941</v>
      </c>
      <c r="T521" s="26" t="s">
        <v>1941</v>
      </c>
      <c r="U521" s="26" t="s">
        <v>1941</v>
      </c>
      <c r="V521" s="26" t="s">
        <v>1941</v>
      </c>
      <c r="W521" s="26" t="s">
        <v>1941</v>
      </c>
      <c r="X521" s="26" t="s">
        <v>1941</v>
      </c>
      <c r="Y521" s="26" t="s">
        <v>1940</v>
      </c>
      <c r="Z521" s="26" t="s">
        <v>1940</v>
      </c>
      <c r="AA521" s="26" t="s">
        <v>1941</v>
      </c>
      <c r="AB521" s="26" t="s">
        <v>1941</v>
      </c>
      <c r="AC521" s="26" t="s">
        <v>1941</v>
      </c>
      <c r="AD521" s="26" t="s">
        <v>1941</v>
      </c>
      <c r="AE521" s="26" t="s">
        <v>1941</v>
      </c>
      <c r="AF521" s="26" t="s">
        <v>1941</v>
      </c>
      <c r="AG521" s="26" t="s">
        <v>1941</v>
      </c>
      <c r="AH521" s="26" t="s">
        <v>1941</v>
      </c>
      <c r="AI521" s="26" t="s">
        <v>1941</v>
      </c>
      <c r="AJ521" s="26" t="s">
        <v>1941</v>
      </c>
      <c r="AK521" s="26" t="s">
        <v>1941</v>
      </c>
      <c r="AL521" s="26" t="s">
        <v>1941</v>
      </c>
      <c r="AM521" s="26" t="s">
        <v>1941</v>
      </c>
      <c r="AN521" s="26" t="s">
        <v>1941</v>
      </c>
      <c r="AO521" s="26" t="s">
        <v>1941</v>
      </c>
      <c r="AP521" s="26" t="s">
        <v>1941</v>
      </c>
      <c r="AQ521" s="26" t="s">
        <v>1941</v>
      </c>
      <c r="AR521" s="26" t="s">
        <v>1941</v>
      </c>
      <c r="AS521" s="26" t="s">
        <v>1941</v>
      </c>
      <c r="AT521" s="26" t="s">
        <v>1941</v>
      </c>
      <c r="AU521" s="26" t="s">
        <v>1941</v>
      </c>
      <c r="AV521" s="26" t="s">
        <v>1941</v>
      </c>
      <c r="AW521" s="26" t="s">
        <v>1941</v>
      </c>
      <c r="AX521" s="26" t="s">
        <v>1941</v>
      </c>
      <c r="AY521" s="26" t="s">
        <v>1941</v>
      </c>
      <c r="AZ521" s="26" t="s">
        <v>1941</v>
      </c>
      <c r="BA521" s="26" t="s">
        <v>1941</v>
      </c>
      <c r="BB521" s="26" t="s">
        <v>1941</v>
      </c>
      <c r="BC521" s="26" t="s">
        <v>1941</v>
      </c>
      <c r="BD521" s="26" t="s">
        <v>1941</v>
      </c>
      <c r="BE521" s="26" t="s">
        <v>1941</v>
      </c>
      <c r="BF521" s="26" t="s">
        <v>1941</v>
      </c>
      <c r="BG521" s="26" t="s">
        <v>1941</v>
      </c>
      <c r="BH521" s="26" t="s">
        <v>1941</v>
      </c>
      <c r="BI521" s="26" t="s">
        <v>1941</v>
      </c>
      <c r="BJ521" s="26" t="s">
        <v>1941</v>
      </c>
      <c r="BK521" s="26" t="s">
        <v>1941</v>
      </c>
      <c r="BL521" s="26" t="s">
        <v>1941</v>
      </c>
      <c r="BM521" s="26" t="s">
        <v>1941</v>
      </c>
      <c r="BN521" s="26" t="s">
        <v>1941</v>
      </c>
      <c r="BO521" s="26" t="s">
        <v>1941</v>
      </c>
      <c r="BP521" s="26" t="s">
        <v>1941</v>
      </c>
      <c r="BQ521" s="26" t="s">
        <v>1941</v>
      </c>
      <c r="BR521" s="26" t="s">
        <v>1941</v>
      </c>
      <c r="BS521" s="26" t="s">
        <v>1941</v>
      </c>
      <c r="BT521" s="26" t="s">
        <v>1941</v>
      </c>
      <c r="BU521" s="26" t="str">
        <f t="shared" si="500"/>
        <v/>
      </c>
      <c r="BV521" s="26" t="str">
        <f t="shared" si="501"/>
        <v/>
      </c>
      <c r="BW521" s="26" t="str">
        <f t="shared" si="502"/>
        <v/>
      </c>
      <c r="BX521" s="26" t="str">
        <f t="shared" si="503"/>
        <v/>
      </c>
      <c r="BY521" s="26" t="str">
        <f t="shared" si="504"/>
        <v/>
      </c>
      <c r="BZ521" s="26" t="str">
        <f t="shared" si="505"/>
        <v/>
      </c>
      <c r="CA521" s="26" t="str">
        <f t="shared" si="506"/>
        <v>95. USED AS A REACTANT</v>
      </c>
      <c r="CB521" s="26" t="str">
        <f t="shared" si="507"/>
        <v>96. P101  FEEDSTOCKS</v>
      </c>
      <c r="CC521" s="26" t="str">
        <f t="shared" si="508"/>
        <v/>
      </c>
      <c r="CD521" s="26" t="str">
        <f t="shared" si="509"/>
        <v/>
      </c>
      <c r="CE521" s="26" t="str">
        <f t="shared" si="510"/>
        <v/>
      </c>
      <c r="CF521" s="26" t="str">
        <f t="shared" si="511"/>
        <v/>
      </c>
      <c r="CG521" s="26" t="str">
        <f t="shared" si="512"/>
        <v/>
      </c>
      <c r="CH521" s="26" t="str">
        <f t="shared" si="513"/>
        <v/>
      </c>
      <c r="CI521" s="26" t="str">
        <f t="shared" si="514"/>
        <v/>
      </c>
      <c r="CJ521" s="26" t="str">
        <f t="shared" si="515"/>
        <v/>
      </c>
      <c r="CK521" s="26" t="str">
        <f t="shared" si="516"/>
        <v/>
      </c>
      <c r="CL521" s="26" t="str">
        <f t="shared" si="517"/>
        <v/>
      </c>
      <c r="CM521" s="26" t="str">
        <f t="shared" si="518"/>
        <v/>
      </c>
      <c r="CN521" s="26" t="str">
        <f t="shared" si="519"/>
        <v/>
      </c>
      <c r="CO521" s="26" t="str">
        <f t="shared" si="520"/>
        <v/>
      </c>
      <c r="CP521" s="26" t="str">
        <f t="shared" si="521"/>
        <v/>
      </c>
      <c r="CQ521" s="26" t="str">
        <f t="shared" si="522"/>
        <v/>
      </c>
      <c r="CR521" s="26" t="str">
        <f t="shared" si="523"/>
        <v/>
      </c>
      <c r="CS521" s="26" t="str">
        <f t="shared" si="524"/>
        <v/>
      </c>
      <c r="CT521" s="26" t="str">
        <f t="shared" si="525"/>
        <v/>
      </c>
      <c r="CU521" s="26" t="str">
        <f t="shared" si="526"/>
        <v/>
      </c>
      <c r="CV521" s="26" t="str">
        <f t="shared" si="527"/>
        <v/>
      </c>
      <c r="CW521" s="26" t="str">
        <f t="shared" si="528"/>
        <v/>
      </c>
      <c r="CX521" s="26" t="str">
        <f t="shared" si="529"/>
        <v/>
      </c>
      <c r="CY521" s="26" t="str">
        <f t="shared" si="530"/>
        <v/>
      </c>
      <c r="CZ521" s="26" t="str">
        <f t="shared" si="531"/>
        <v/>
      </c>
      <c r="DA521" s="26" t="str">
        <f t="shared" si="532"/>
        <v/>
      </c>
      <c r="DB521" s="26" t="str">
        <f t="shared" si="533"/>
        <v/>
      </c>
      <c r="DC521" s="26" t="str">
        <f t="shared" si="534"/>
        <v/>
      </c>
      <c r="DD521" s="26" t="str">
        <f t="shared" si="535"/>
        <v/>
      </c>
      <c r="DE521" s="26" t="str">
        <f t="shared" si="536"/>
        <v/>
      </c>
      <c r="DF521" s="26" t="str">
        <f t="shared" si="537"/>
        <v/>
      </c>
      <c r="DG521" s="26" t="str">
        <f t="shared" si="538"/>
        <v/>
      </c>
      <c r="DH521" s="26" t="str">
        <f t="shared" si="539"/>
        <v/>
      </c>
      <c r="DI521" s="26" t="str">
        <f t="shared" si="540"/>
        <v/>
      </c>
      <c r="DJ521" s="26" t="str">
        <f t="shared" si="541"/>
        <v/>
      </c>
      <c r="DK521" s="26" t="str">
        <f t="shared" si="542"/>
        <v/>
      </c>
      <c r="DL521" s="26" t="str">
        <f t="shared" si="543"/>
        <v/>
      </c>
      <c r="DM521" s="26" t="str">
        <f t="shared" si="544"/>
        <v/>
      </c>
      <c r="DN521" s="26" t="str">
        <f t="shared" si="545"/>
        <v/>
      </c>
      <c r="DO521" s="26" t="str">
        <f t="shared" si="546"/>
        <v/>
      </c>
      <c r="DP521" s="26" t="str">
        <f t="shared" si="547"/>
        <v/>
      </c>
      <c r="DQ521" s="26" t="str">
        <f t="shared" si="548"/>
        <v/>
      </c>
      <c r="DR521" s="26" t="str">
        <f t="shared" si="549"/>
        <v/>
      </c>
      <c r="DS521" s="26" t="str">
        <f t="shared" si="550"/>
        <v/>
      </c>
      <c r="DT521" s="26" t="str">
        <f t="shared" si="551"/>
        <v/>
      </c>
      <c r="DU521" s="26" t="str">
        <f t="shared" si="552"/>
        <v/>
      </c>
      <c r="DV521" s="26" t="str">
        <f t="shared" si="553"/>
        <v/>
      </c>
    </row>
    <row r="522" spans="1:126" ht="60" x14ac:dyDescent="0.25">
      <c r="A522" t="s">
        <v>1942</v>
      </c>
      <c r="B522">
        <v>2021</v>
      </c>
      <c r="C522" t="s">
        <v>2046</v>
      </c>
      <c r="D522">
        <v>106990</v>
      </c>
      <c r="E522" s="19">
        <v>1321220341869</v>
      </c>
      <c r="F522" t="s">
        <v>658</v>
      </c>
      <c r="G522">
        <v>325110</v>
      </c>
      <c r="H522" t="s">
        <v>659</v>
      </c>
      <c r="I522" t="s">
        <v>660</v>
      </c>
      <c r="J522" t="s">
        <v>661</v>
      </c>
      <c r="K522" t="s">
        <v>140</v>
      </c>
      <c r="L522">
        <v>35601</v>
      </c>
      <c r="M522" s="26" t="str">
        <f t="shared" si="499"/>
        <v>89. PRODUCE THE CHEMICAL, 93. AS A BYPRODUCT, 95. USED AS A REACTANT, 96. P101  FEEDSTOCKS</v>
      </c>
      <c r="N522" s="26" t="s">
        <v>123</v>
      </c>
      <c r="O522" s="26" t="s">
        <v>124</v>
      </c>
      <c r="P522">
        <v>2136</v>
      </c>
      <c r="Q522">
        <v>340</v>
      </c>
      <c r="R522">
        <v>2476</v>
      </c>
      <c r="S522" s="26" t="s">
        <v>1940</v>
      </c>
      <c r="T522" s="26" t="s">
        <v>1941</v>
      </c>
      <c r="U522" s="26" t="s">
        <v>1941</v>
      </c>
      <c r="V522" s="26" t="s">
        <v>1941</v>
      </c>
      <c r="W522" s="26" t="s">
        <v>1940</v>
      </c>
      <c r="X522" s="26" t="s">
        <v>1941</v>
      </c>
      <c r="Y522" s="26" t="s">
        <v>1940</v>
      </c>
      <c r="Z522" s="26" t="s">
        <v>1940</v>
      </c>
      <c r="AA522" s="26" t="s">
        <v>1941</v>
      </c>
      <c r="AB522" s="26" t="s">
        <v>1941</v>
      </c>
      <c r="AC522" s="26" t="s">
        <v>1941</v>
      </c>
      <c r="AD522" s="26" t="s">
        <v>1941</v>
      </c>
      <c r="AE522" s="26" t="s">
        <v>1941</v>
      </c>
      <c r="AF522" s="26" t="s">
        <v>1941</v>
      </c>
      <c r="AG522" s="26" t="s">
        <v>1941</v>
      </c>
      <c r="AH522" s="26" t="s">
        <v>1941</v>
      </c>
      <c r="AI522" s="26" t="s">
        <v>1941</v>
      </c>
      <c r="AJ522" s="26" t="s">
        <v>1941</v>
      </c>
      <c r="AK522" s="26" t="s">
        <v>1941</v>
      </c>
      <c r="AL522" s="26" t="s">
        <v>1941</v>
      </c>
      <c r="AM522" s="26" t="s">
        <v>1941</v>
      </c>
      <c r="AN522" s="26" t="s">
        <v>1941</v>
      </c>
      <c r="AO522" s="26" t="s">
        <v>1941</v>
      </c>
      <c r="AP522" s="26" t="s">
        <v>1941</v>
      </c>
      <c r="AQ522" s="26" t="s">
        <v>1941</v>
      </c>
      <c r="AR522" s="26" t="s">
        <v>1941</v>
      </c>
      <c r="AS522" s="26" t="s">
        <v>1941</v>
      </c>
      <c r="AT522" s="26" t="s">
        <v>1941</v>
      </c>
      <c r="AU522" s="26" t="s">
        <v>1941</v>
      </c>
      <c r="AV522" s="26" t="s">
        <v>1941</v>
      </c>
      <c r="AW522" s="26" t="s">
        <v>1941</v>
      </c>
      <c r="AX522" s="26" t="s">
        <v>1941</v>
      </c>
      <c r="AY522" s="26" t="s">
        <v>1941</v>
      </c>
      <c r="AZ522" s="26" t="s">
        <v>1941</v>
      </c>
      <c r="BA522" s="26" t="s">
        <v>1941</v>
      </c>
      <c r="BB522" s="26" t="s">
        <v>1941</v>
      </c>
      <c r="BC522" s="26" t="s">
        <v>1941</v>
      </c>
      <c r="BD522" s="26" t="s">
        <v>1941</v>
      </c>
      <c r="BE522" s="26" t="s">
        <v>1941</v>
      </c>
      <c r="BF522" s="26" t="s">
        <v>1941</v>
      </c>
      <c r="BG522" s="26" t="s">
        <v>1941</v>
      </c>
      <c r="BH522" s="26" t="s">
        <v>1941</v>
      </c>
      <c r="BI522" s="26" t="s">
        <v>1941</v>
      </c>
      <c r="BJ522" s="26" t="s">
        <v>1941</v>
      </c>
      <c r="BK522" s="26" t="s">
        <v>1941</v>
      </c>
      <c r="BL522" s="26" t="s">
        <v>1941</v>
      </c>
      <c r="BM522" s="26" t="s">
        <v>1941</v>
      </c>
      <c r="BN522" s="26" t="s">
        <v>1941</v>
      </c>
      <c r="BO522" s="26" t="s">
        <v>1941</v>
      </c>
      <c r="BP522" s="26" t="s">
        <v>1941</v>
      </c>
      <c r="BQ522" s="26" t="s">
        <v>1941</v>
      </c>
      <c r="BR522" s="26" t="s">
        <v>1941</v>
      </c>
      <c r="BS522" s="26" t="s">
        <v>1941</v>
      </c>
      <c r="BT522" s="26" t="s">
        <v>1941</v>
      </c>
      <c r="BU522" s="26" t="str">
        <f t="shared" si="500"/>
        <v>89. PRODUCE THE CHEMICAL</v>
      </c>
      <c r="BV522" s="26" t="str">
        <f t="shared" si="501"/>
        <v/>
      </c>
      <c r="BW522" s="26" t="str">
        <f t="shared" si="502"/>
        <v/>
      </c>
      <c r="BX522" s="26" t="str">
        <f t="shared" si="503"/>
        <v/>
      </c>
      <c r="BY522" s="26" t="str">
        <f t="shared" si="504"/>
        <v>93. AS A BYPRODUCT</v>
      </c>
      <c r="BZ522" s="26" t="str">
        <f t="shared" si="505"/>
        <v/>
      </c>
      <c r="CA522" s="26" t="str">
        <f t="shared" si="506"/>
        <v>95. USED AS A REACTANT</v>
      </c>
      <c r="CB522" s="26" t="str">
        <f t="shared" si="507"/>
        <v>96. P101  FEEDSTOCKS</v>
      </c>
      <c r="CC522" s="26" t="str">
        <f t="shared" si="508"/>
        <v/>
      </c>
      <c r="CD522" s="26" t="str">
        <f t="shared" si="509"/>
        <v/>
      </c>
      <c r="CE522" s="26" t="str">
        <f t="shared" si="510"/>
        <v/>
      </c>
      <c r="CF522" s="26" t="str">
        <f t="shared" si="511"/>
        <v/>
      </c>
      <c r="CG522" s="26" t="str">
        <f t="shared" si="512"/>
        <v/>
      </c>
      <c r="CH522" s="26" t="str">
        <f t="shared" si="513"/>
        <v/>
      </c>
      <c r="CI522" s="26" t="str">
        <f t="shared" si="514"/>
        <v/>
      </c>
      <c r="CJ522" s="26" t="str">
        <f t="shared" si="515"/>
        <v/>
      </c>
      <c r="CK522" s="26" t="str">
        <f t="shared" si="516"/>
        <v/>
      </c>
      <c r="CL522" s="26" t="str">
        <f t="shared" si="517"/>
        <v/>
      </c>
      <c r="CM522" s="26" t="str">
        <f t="shared" si="518"/>
        <v/>
      </c>
      <c r="CN522" s="26" t="str">
        <f t="shared" si="519"/>
        <v/>
      </c>
      <c r="CO522" s="26" t="str">
        <f t="shared" si="520"/>
        <v/>
      </c>
      <c r="CP522" s="26" t="str">
        <f t="shared" si="521"/>
        <v/>
      </c>
      <c r="CQ522" s="26" t="str">
        <f t="shared" si="522"/>
        <v/>
      </c>
      <c r="CR522" s="26" t="str">
        <f t="shared" si="523"/>
        <v/>
      </c>
      <c r="CS522" s="26" t="str">
        <f t="shared" si="524"/>
        <v/>
      </c>
      <c r="CT522" s="26" t="str">
        <f t="shared" si="525"/>
        <v/>
      </c>
      <c r="CU522" s="26" t="str">
        <f t="shared" si="526"/>
        <v/>
      </c>
      <c r="CV522" s="26" t="str">
        <f t="shared" si="527"/>
        <v/>
      </c>
      <c r="CW522" s="26" t="str">
        <f t="shared" si="528"/>
        <v/>
      </c>
      <c r="CX522" s="26" t="str">
        <f t="shared" si="529"/>
        <v/>
      </c>
      <c r="CY522" s="26" t="str">
        <f t="shared" si="530"/>
        <v/>
      </c>
      <c r="CZ522" s="26" t="str">
        <f t="shared" si="531"/>
        <v/>
      </c>
      <c r="DA522" s="26" t="str">
        <f t="shared" si="532"/>
        <v/>
      </c>
      <c r="DB522" s="26" t="str">
        <f t="shared" si="533"/>
        <v/>
      </c>
      <c r="DC522" s="26" t="str">
        <f t="shared" si="534"/>
        <v/>
      </c>
      <c r="DD522" s="26" t="str">
        <f t="shared" si="535"/>
        <v/>
      </c>
      <c r="DE522" s="26" t="str">
        <f t="shared" si="536"/>
        <v/>
      </c>
      <c r="DF522" s="26" t="str">
        <f t="shared" si="537"/>
        <v/>
      </c>
      <c r="DG522" s="26" t="str">
        <f t="shared" si="538"/>
        <v/>
      </c>
      <c r="DH522" s="26" t="str">
        <f t="shared" si="539"/>
        <v/>
      </c>
      <c r="DI522" s="26" t="str">
        <f t="shared" si="540"/>
        <v/>
      </c>
      <c r="DJ522" s="26" t="str">
        <f t="shared" si="541"/>
        <v/>
      </c>
      <c r="DK522" s="26" t="str">
        <f t="shared" si="542"/>
        <v/>
      </c>
      <c r="DL522" s="26" t="str">
        <f t="shared" si="543"/>
        <v/>
      </c>
      <c r="DM522" s="26" t="str">
        <f t="shared" si="544"/>
        <v/>
      </c>
      <c r="DN522" s="26" t="str">
        <f t="shared" si="545"/>
        <v/>
      </c>
      <c r="DO522" s="26" t="str">
        <f t="shared" si="546"/>
        <v/>
      </c>
      <c r="DP522" s="26" t="str">
        <f t="shared" si="547"/>
        <v/>
      </c>
      <c r="DQ522" s="26" t="str">
        <f t="shared" si="548"/>
        <v/>
      </c>
      <c r="DR522" s="26" t="str">
        <f t="shared" si="549"/>
        <v/>
      </c>
      <c r="DS522" s="26" t="str">
        <f t="shared" si="550"/>
        <v/>
      </c>
      <c r="DT522" s="26" t="str">
        <f t="shared" si="551"/>
        <v/>
      </c>
      <c r="DU522" s="26" t="str">
        <f t="shared" si="552"/>
        <v/>
      </c>
      <c r="DV522" s="26" t="str">
        <f t="shared" si="553"/>
        <v/>
      </c>
    </row>
    <row r="523" spans="1:126" ht="105" x14ac:dyDescent="0.25">
      <c r="A523" t="s">
        <v>1942</v>
      </c>
      <c r="B523">
        <v>2019</v>
      </c>
      <c r="C523" t="s">
        <v>2046</v>
      </c>
      <c r="D523">
        <v>106990</v>
      </c>
      <c r="E523" s="19">
        <v>1319218489957</v>
      </c>
      <c r="F523" t="s">
        <v>1812</v>
      </c>
      <c r="G523">
        <v>325110</v>
      </c>
      <c r="H523" t="s">
        <v>1813</v>
      </c>
      <c r="I523" t="s">
        <v>1814</v>
      </c>
      <c r="J523" t="s">
        <v>919</v>
      </c>
      <c r="K523" t="s">
        <v>103</v>
      </c>
      <c r="L523">
        <v>70669</v>
      </c>
      <c r="M523" s="26" t="str">
        <f t="shared" si="499"/>
        <v>89. PRODUCE THE CHEMICAL, 93. AS A BYPRODUCT</v>
      </c>
      <c r="N523" t="s">
        <v>2047</v>
      </c>
      <c r="O523" s="70" t="s">
        <v>2074</v>
      </c>
      <c r="P523">
        <v>2798</v>
      </c>
      <c r="Q523">
        <v>72</v>
      </c>
      <c r="R523">
        <v>2870</v>
      </c>
      <c r="S523" s="26" t="s">
        <v>1940</v>
      </c>
      <c r="T523" s="26" t="s">
        <v>1941</v>
      </c>
      <c r="U523" s="26" t="s">
        <v>1941</v>
      </c>
      <c r="V523" s="26" t="s">
        <v>1941</v>
      </c>
      <c r="W523" s="26" t="s">
        <v>1940</v>
      </c>
      <c r="X523" s="26" t="s">
        <v>1941</v>
      </c>
      <c r="Y523" s="26" t="s">
        <v>1941</v>
      </c>
      <c r="Z523" s="26" t="s">
        <v>1941</v>
      </c>
      <c r="AA523" s="26" t="s">
        <v>1941</v>
      </c>
      <c r="AB523" s="26" t="s">
        <v>1941</v>
      </c>
      <c r="AC523" s="26" t="s">
        <v>1941</v>
      </c>
      <c r="AD523" s="26" t="s">
        <v>1941</v>
      </c>
      <c r="AE523" s="26" t="s">
        <v>1941</v>
      </c>
      <c r="AF523" s="26" t="s">
        <v>1941</v>
      </c>
      <c r="AG523" s="26" t="s">
        <v>1941</v>
      </c>
      <c r="AH523" s="26" t="s">
        <v>1941</v>
      </c>
      <c r="AI523" s="26" t="s">
        <v>1941</v>
      </c>
      <c r="AJ523" s="26" t="s">
        <v>1941</v>
      </c>
      <c r="AK523" s="26" t="s">
        <v>1941</v>
      </c>
      <c r="AL523" s="26" t="s">
        <v>1941</v>
      </c>
      <c r="AM523" s="26" t="s">
        <v>1941</v>
      </c>
      <c r="AN523" s="26" t="s">
        <v>1941</v>
      </c>
      <c r="AO523" s="26" t="s">
        <v>1941</v>
      </c>
      <c r="AP523" s="26" t="s">
        <v>1941</v>
      </c>
      <c r="AQ523" s="26" t="s">
        <v>1941</v>
      </c>
      <c r="AR523" s="26" t="s">
        <v>1941</v>
      </c>
      <c r="AS523" s="26" t="s">
        <v>1941</v>
      </c>
      <c r="AT523" s="26" t="s">
        <v>1941</v>
      </c>
      <c r="AU523" s="26" t="s">
        <v>1941</v>
      </c>
      <c r="AV523" s="26" t="s">
        <v>1941</v>
      </c>
      <c r="AW523" s="26" t="s">
        <v>1941</v>
      </c>
      <c r="AX523" s="26" t="s">
        <v>1941</v>
      </c>
      <c r="AY523" s="26" t="s">
        <v>1941</v>
      </c>
      <c r="AZ523" s="26" t="s">
        <v>1941</v>
      </c>
      <c r="BA523" s="26" t="s">
        <v>1941</v>
      </c>
      <c r="BB523" s="26" t="s">
        <v>1941</v>
      </c>
      <c r="BC523" s="26" t="s">
        <v>1941</v>
      </c>
      <c r="BD523" s="26" t="s">
        <v>1941</v>
      </c>
      <c r="BE523" s="26" t="s">
        <v>1941</v>
      </c>
      <c r="BF523" s="26" t="s">
        <v>1941</v>
      </c>
      <c r="BG523" s="26" t="s">
        <v>1941</v>
      </c>
      <c r="BH523" s="26" t="s">
        <v>1941</v>
      </c>
      <c r="BI523" s="26" t="s">
        <v>1941</v>
      </c>
      <c r="BJ523" s="26" t="s">
        <v>1941</v>
      </c>
      <c r="BK523" s="26" t="s">
        <v>1941</v>
      </c>
      <c r="BL523" s="26" t="s">
        <v>1941</v>
      </c>
      <c r="BM523" s="26" t="s">
        <v>1941</v>
      </c>
      <c r="BN523" s="26" t="s">
        <v>1941</v>
      </c>
      <c r="BO523" s="26" t="s">
        <v>1941</v>
      </c>
      <c r="BP523" s="26" t="s">
        <v>1941</v>
      </c>
      <c r="BQ523" s="26" t="s">
        <v>1941</v>
      </c>
      <c r="BR523" s="26" t="s">
        <v>1941</v>
      </c>
      <c r="BS523" s="26" t="s">
        <v>1941</v>
      </c>
      <c r="BT523" s="26" t="s">
        <v>1941</v>
      </c>
      <c r="BU523" s="26" t="str">
        <f t="shared" si="500"/>
        <v>89. PRODUCE THE CHEMICAL</v>
      </c>
      <c r="BV523" s="26" t="str">
        <f t="shared" si="501"/>
        <v/>
      </c>
      <c r="BW523" s="26" t="str">
        <f t="shared" si="502"/>
        <v/>
      </c>
      <c r="BX523" s="26" t="str">
        <f t="shared" si="503"/>
        <v/>
      </c>
      <c r="BY523" s="26" t="str">
        <f t="shared" si="504"/>
        <v>93. AS A BYPRODUCT</v>
      </c>
      <c r="BZ523" s="26" t="str">
        <f t="shared" si="505"/>
        <v/>
      </c>
      <c r="CA523" s="26" t="str">
        <f t="shared" si="506"/>
        <v/>
      </c>
      <c r="CB523" s="26" t="str">
        <f t="shared" si="507"/>
        <v/>
      </c>
      <c r="CC523" s="26" t="str">
        <f t="shared" si="508"/>
        <v/>
      </c>
      <c r="CD523" s="26" t="str">
        <f t="shared" si="509"/>
        <v/>
      </c>
      <c r="CE523" s="26" t="str">
        <f t="shared" si="510"/>
        <v/>
      </c>
      <c r="CF523" s="26" t="str">
        <f t="shared" si="511"/>
        <v/>
      </c>
      <c r="CG523" s="26" t="str">
        <f t="shared" si="512"/>
        <v/>
      </c>
      <c r="CH523" s="26" t="str">
        <f t="shared" si="513"/>
        <v/>
      </c>
      <c r="CI523" s="26" t="str">
        <f t="shared" si="514"/>
        <v/>
      </c>
      <c r="CJ523" s="26" t="str">
        <f t="shared" si="515"/>
        <v/>
      </c>
      <c r="CK523" s="26" t="str">
        <f t="shared" si="516"/>
        <v/>
      </c>
      <c r="CL523" s="26" t="str">
        <f t="shared" si="517"/>
        <v/>
      </c>
      <c r="CM523" s="26" t="str">
        <f t="shared" si="518"/>
        <v/>
      </c>
      <c r="CN523" s="26" t="str">
        <f t="shared" si="519"/>
        <v/>
      </c>
      <c r="CO523" s="26" t="str">
        <f t="shared" si="520"/>
        <v/>
      </c>
      <c r="CP523" s="26" t="str">
        <f t="shared" si="521"/>
        <v/>
      </c>
      <c r="CQ523" s="26" t="str">
        <f t="shared" si="522"/>
        <v/>
      </c>
      <c r="CR523" s="26" t="str">
        <f t="shared" si="523"/>
        <v/>
      </c>
      <c r="CS523" s="26" t="str">
        <f t="shared" si="524"/>
        <v/>
      </c>
      <c r="CT523" s="26" t="str">
        <f t="shared" si="525"/>
        <v/>
      </c>
      <c r="CU523" s="26" t="str">
        <f t="shared" si="526"/>
        <v/>
      </c>
      <c r="CV523" s="26" t="str">
        <f t="shared" si="527"/>
        <v/>
      </c>
      <c r="CW523" s="26" t="str">
        <f t="shared" si="528"/>
        <v/>
      </c>
      <c r="CX523" s="26" t="str">
        <f t="shared" si="529"/>
        <v/>
      </c>
      <c r="CY523" s="26" t="str">
        <f t="shared" si="530"/>
        <v/>
      </c>
      <c r="CZ523" s="26" t="str">
        <f t="shared" si="531"/>
        <v/>
      </c>
      <c r="DA523" s="26" t="str">
        <f t="shared" si="532"/>
        <v/>
      </c>
      <c r="DB523" s="26" t="str">
        <f t="shared" si="533"/>
        <v/>
      </c>
      <c r="DC523" s="26" t="str">
        <f t="shared" si="534"/>
        <v/>
      </c>
      <c r="DD523" s="26" t="str">
        <f t="shared" si="535"/>
        <v/>
      </c>
      <c r="DE523" s="26" t="str">
        <f t="shared" si="536"/>
        <v/>
      </c>
      <c r="DF523" s="26" t="str">
        <f t="shared" si="537"/>
        <v/>
      </c>
      <c r="DG523" s="26" t="str">
        <f t="shared" si="538"/>
        <v/>
      </c>
      <c r="DH523" s="26" t="str">
        <f t="shared" si="539"/>
        <v/>
      </c>
      <c r="DI523" s="26" t="str">
        <f t="shared" si="540"/>
        <v/>
      </c>
      <c r="DJ523" s="26" t="str">
        <f t="shared" si="541"/>
        <v/>
      </c>
      <c r="DK523" s="26" t="str">
        <f t="shared" si="542"/>
        <v/>
      </c>
      <c r="DL523" s="26" t="str">
        <f t="shared" si="543"/>
        <v/>
      </c>
      <c r="DM523" s="26" t="str">
        <f t="shared" si="544"/>
        <v/>
      </c>
      <c r="DN523" s="26" t="str">
        <f t="shared" si="545"/>
        <v/>
      </c>
      <c r="DO523" s="26" t="str">
        <f t="shared" si="546"/>
        <v/>
      </c>
      <c r="DP523" s="26" t="str">
        <f t="shared" si="547"/>
        <v/>
      </c>
      <c r="DQ523" s="26" t="str">
        <f t="shared" si="548"/>
        <v/>
      </c>
      <c r="DR523" s="26" t="str">
        <f t="shared" si="549"/>
        <v/>
      </c>
      <c r="DS523" s="26" t="str">
        <f t="shared" si="550"/>
        <v/>
      </c>
      <c r="DT523" s="26" t="str">
        <f t="shared" si="551"/>
        <v/>
      </c>
      <c r="DU523" s="26" t="str">
        <f t="shared" si="552"/>
        <v/>
      </c>
      <c r="DV523" s="26" t="str">
        <f t="shared" si="553"/>
        <v/>
      </c>
    </row>
    <row r="524" spans="1:126" ht="105" x14ac:dyDescent="0.25">
      <c r="A524" t="s">
        <v>1942</v>
      </c>
      <c r="B524">
        <v>2020</v>
      </c>
      <c r="C524" t="s">
        <v>2046</v>
      </c>
      <c r="D524">
        <v>106990</v>
      </c>
      <c r="E524" s="19">
        <v>1320219008339</v>
      </c>
      <c r="F524" t="s">
        <v>1812</v>
      </c>
      <c r="G524">
        <v>325110</v>
      </c>
      <c r="H524" t="s">
        <v>1813</v>
      </c>
      <c r="I524" t="s">
        <v>1814</v>
      </c>
      <c r="J524" t="s">
        <v>919</v>
      </c>
      <c r="K524" t="s">
        <v>103</v>
      </c>
      <c r="L524">
        <v>70669</v>
      </c>
      <c r="M524" s="26" t="str">
        <f t="shared" si="499"/>
        <v>89. PRODUCE THE CHEMICAL, 92. SALE OR DISTRIBUTION OF THE CHEMICAL, 93. AS A BYPRODUCT, 133. ANCILLARY OR OTHER USE, 137. Z304  FUEL</v>
      </c>
      <c r="N524" t="s">
        <v>2047</v>
      </c>
      <c r="O524" s="70" t="s">
        <v>2074</v>
      </c>
      <c r="P524">
        <v>2811</v>
      </c>
      <c r="Q524">
        <v>975</v>
      </c>
      <c r="R524">
        <v>3786</v>
      </c>
      <c r="S524" s="26" t="s">
        <v>1940</v>
      </c>
      <c r="T524" s="26" t="s">
        <v>1941</v>
      </c>
      <c r="U524" s="26" t="s">
        <v>1941</v>
      </c>
      <c r="V524" s="26" t="s">
        <v>1940</v>
      </c>
      <c r="W524" s="26" t="s">
        <v>1940</v>
      </c>
      <c r="X524" s="26" t="s">
        <v>1941</v>
      </c>
      <c r="Y524" s="26" t="s">
        <v>1941</v>
      </c>
      <c r="Z524" s="26" t="s">
        <v>1941</v>
      </c>
      <c r="AA524" s="26" t="s">
        <v>1941</v>
      </c>
      <c r="AB524" s="26" t="s">
        <v>1941</v>
      </c>
      <c r="AC524" s="26" t="s">
        <v>1941</v>
      </c>
      <c r="AD524" s="26" t="s">
        <v>1941</v>
      </c>
      <c r="AE524" s="26" t="s">
        <v>1941</v>
      </c>
      <c r="AF524" s="26" t="s">
        <v>1941</v>
      </c>
      <c r="AG524" s="26" t="s">
        <v>1941</v>
      </c>
      <c r="AH524" s="26" t="s">
        <v>1941</v>
      </c>
      <c r="AI524" s="26" t="s">
        <v>1941</v>
      </c>
      <c r="AJ524" s="26" t="s">
        <v>1941</v>
      </c>
      <c r="AK524" s="26" t="s">
        <v>1941</v>
      </c>
      <c r="AL524" s="26" t="s">
        <v>1941</v>
      </c>
      <c r="AM524" s="26" t="s">
        <v>1941</v>
      </c>
      <c r="AN524" s="26" t="s">
        <v>1941</v>
      </c>
      <c r="AO524" s="26" t="s">
        <v>1941</v>
      </c>
      <c r="AP524" s="26" t="s">
        <v>1941</v>
      </c>
      <c r="AQ524" s="26" t="s">
        <v>1941</v>
      </c>
      <c r="AR524" s="26" t="s">
        <v>1941</v>
      </c>
      <c r="AS524" s="26" t="s">
        <v>1941</v>
      </c>
      <c r="AT524" s="26" t="s">
        <v>1941</v>
      </c>
      <c r="AU524" s="26" t="s">
        <v>1941</v>
      </c>
      <c r="AV524" s="26" t="s">
        <v>1941</v>
      </c>
      <c r="AW524" s="26" t="s">
        <v>1941</v>
      </c>
      <c r="AX524" s="26" t="s">
        <v>1941</v>
      </c>
      <c r="AY524" s="26" t="s">
        <v>1941</v>
      </c>
      <c r="AZ524" s="26" t="s">
        <v>1941</v>
      </c>
      <c r="BA524" s="26" t="s">
        <v>1941</v>
      </c>
      <c r="BB524" s="26" t="s">
        <v>1941</v>
      </c>
      <c r="BC524" s="26" t="s">
        <v>1941</v>
      </c>
      <c r="BD524" s="26" t="s">
        <v>1941</v>
      </c>
      <c r="BE524" s="26" t="s">
        <v>1941</v>
      </c>
      <c r="BF524" s="26" t="s">
        <v>1941</v>
      </c>
      <c r="BG524" s="26" t="s">
        <v>1941</v>
      </c>
      <c r="BH524" s="26" t="s">
        <v>1941</v>
      </c>
      <c r="BI524" s="26" t="s">
        <v>1941</v>
      </c>
      <c r="BJ524" s="26" t="s">
        <v>1941</v>
      </c>
      <c r="BK524" s="26" t="s">
        <v>1940</v>
      </c>
      <c r="BL524" s="26" t="s">
        <v>1941</v>
      </c>
      <c r="BM524" s="26" t="s">
        <v>1941</v>
      </c>
      <c r="BN524" s="26" t="s">
        <v>1941</v>
      </c>
      <c r="BO524" s="26" t="s">
        <v>1940</v>
      </c>
      <c r="BP524" s="26" t="s">
        <v>1941</v>
      </c>
      <c r="BQ524" s="26" t="s">
        <v>1941</v>
      </c>
      <c r="BR524" s="26" t="s">
        <v>1941</v>
      </c>
      <c r="BS524" s="26" t="s">
        <v>1941</v>
      </c>
      <c r="BT524" s="26" t="s">
        <v>1941</v>
      </c>
      <c r="BU524" s="26" t="str">
        <f t="shared" si="500"/>
        <v>89. PRODUCE THE CHEMICAL</v>
      </c>
      <c r="BV524" s="26" t="str">
        <f t="shared" si="501"/>
        <v/>
      </c>
      <c r="BW524" s="26" t="str">
        <f t="shared" si="502"/>
        <v/>
      </c>
      <c r="BX524" s="26" t="str">
        <f t="shared" si="503"/>
        <v>92. SALE OR DISTRIBUTION OF THE CHEMICAL</v>
      </c>
      <c r="BY524" s="26" t="str">
        <f t="shared" si="504"/>
        <v>93. AS A BYPRODUCT</v>
      </c>
      <c r="BZ524" s="26" t="str">
        <f t="shared" si="505"/>
        <v/>
      </c>
      <c r="CA524" s="26" t="str">
        <f t="shared" si="506"/>
        <v/>
      </c>
      <c r="CB524" s="26" t="str">
        <f t="shared" si="507"/>
        <v/>
      </c>
      <c r="CC524" s="26" t="str">
        <f t="shared" si="508"/>
        <v/>
      </c>
      <c r="CD524" s="26" t="str">
        <f t="shared" si="509"/>
        <v/>
      </c>
      <c r="CE524" s="26" t="str">
        <f t="shared" si="510"/>
        <v/>
      </c>
      <c r="CF524" s="26" t="str">
        <f t="shared" si="511"/>
        <v/>
      </c>
      <c r="CG524" s="26" t="str">
        <f t="shared" si="512"/>
        <v/>
      </c>
      <c r="CH524" s="26" t="str">
        <f t="shared" si="513"/>
        <v/>
      </c>
      <c r="CI524" s="26" t="str">
        <f t="shared" si="514"/>
        <v/>
      </c>
      <c r="CJ524" s="26" t="str">
        <f t="shared" si="515"/>
        <v/>
      </c>
      <c r="CK524" s="26" t="str">
        <f t="shared" si="516"/>
        <v/>
      </c>
      <c r="CL524" s="26" t="str">
        <f t="shared" si="517"/>
        <v/>
      </c>
      <c r="CM524" s="26" t="str">
        <f t="shared" si="518"/>
        <v/>
      </c>
      <c r="CN524" s="26" t="str">
        <f t="shared" si="519"/>
        <v/>
      </c>
      <c r="CO524" s="26" t="str">
        <f t="shared" si="520"/>
        <v/>
      </c>
      <c r="CP524" s="26" t="str">
        <f t="shared" si="521"/>
        <v/>
      </c>
      <c r="CQ524" s="26" t="str">
        <f t="shared" si="522"/>
        <v/>
      </c>
      <c r="CR524" s="26" t="str">
        <f t="shared" si="523"/>
        <v/>
      </c>
      <c r="CS524" s="26" t="str">
        <f t="shared" si="524"/>
        <v/>
      </c>
      <c r="CT524" s="26" t="str">
        <f t="shared" si="525"/>
        <v/>
      </c>
      <c r="CU524" s="26" t="str">
        <f t="shared" si="526"/>
        <v/>
      </c>
      <c r="CV524" s="26" t="str">
        <f t="shared" si="527"/>
        <v/>
      </c>
      <c r="CW524" s="26" t="str">
        <f t="shared" si="528"/>
        <v/>
      </c>
      <c r="CX524" s="26" t="str">
        <f t="shared" si="529"/>
        <v/>
      </c>
      <c r="CY524" s="26" t="str">
        <f t="shared" si="530"/>
        <v/>
      </c>
      <c r="CZ524" s="26" t="str">
        <f t="shared" si="531"/>
        <v/>
      </c>
      <c r="DA524" s="26" t="str">
        <f t="shared" si="532"/>
        <v/>
      </c>
      <c r="DB524" s="26" t="str">
        <f t="shared" si="533"/>
        <v/>
      </c>
      <c r="DC524" s="26" t="str">
        <f t="shared" si="534"/>
        <v/>
      </c>
      <c r="DD524" s="26" t="str">
        <f t="shared" si="535"/>
        <v/>
      </c>
      <c r="DE524" s="26" t="str">
        <f t="shared" si="536"/>
        <v/>
      </c>
      <c r="DF524" s="26" t="str">
        <f t="shared" si="537"/>
        <v/>
      </c>
      <c r="DG524" s="26" t="str">
        <f t="shared" si="538"/>
        <v/>
      </c>
      <c r="DH524" s="26" t="str">
        <f t="shared" si="539"/>
        <v/>
      </c>
      <c r="DI524" s="26" t="str">
        <f t="shared" si="540"/>
        <v/>
      </c>
      <c r="DJ524" s="26" t="str">
        <f t="shared" si="541"/>
        <v/>
      </c>
      <c r="DK524" s="26" t="str">
        <f t="shared" si="542"/>
        <v/>
      </c>
      <c r="DL524" s="26" t="str">
        <f t="shared" si="543"/>
        <v/>
      </c>
      <c r="DM524" s="26" t="str">
        <f t="shared" si="544"/>
        <v>133. ANCILLARY OR OTHER USE</v>
      </c>
      <c r="DN524" s="26" t="str">
        <f t="shared" si="545"/>
        <v/>
      </c>
      <c r="DO524" s="26" t="str">
        <f t="shared" si="546"/>
        <v/>
      </c>
      <c r="DP524" s="26" t="str">
        <f t="shared" si="547"/>
        <v/>
      </c>
      <c r="DQ524" s="26" t="str">
        <f t="shared" si="548"/>
        <v>137. Z304  FUEL</v>
      </c>
      <c r="DR524" s="26" t="str">
        <f t="shared" si="549"/>
        <v/>
      </c>
      <c r="DS524" s="26" t="str">
        <f t="shared" si="550"/>
        <v/>
      </c>
      <c r="DT524" s="26" t="str">
        <f t="shared" si="551"/>
        <v/>
      </c>
      <c r="DU524" s="26" t="str">
        <f t="shared" si="552"/>
        <v/>
      </c>
      <c r="DV524" s="26" t="str">
        <f t="shared" si="553"/>
        <v/>
      </c>
    </row>
    <row r="525" spans="1:126" ht="105" x14ac:dyDescent="0.25">
      <c r="A525" t="s">
        <v>1942</v>
      </c>
      <c r="B525">
        <v>2021</v>
      </c>
      <c r="C525" t="s">
        <v>2046</v>
      </c>
      <c r="D525">
        <v>106990</v>
      </c>
      <c r="E525" s="19">
        <v>1321220594663</v>
      </c>
      <c r="F525" t="s">
        <v>1812</v>
      </c>
      <c r="G525">
        <v>325110</v>
      </c>
      <c r="H525" t="s">
        <v>1813</v>
      </c>
      <c r="I525" t="s">
        <v>1814</v>
      </c>
      <c r="J525" t="s">
        <v>919</v>
      </c>
      <c r="K525" t="s">
        <v>103</v>
      </c>
      <c r="L525">
        <v>70669</v>
      </c>
      <c r="M525" s="26" t="str">
        <f t="shared" si="499"/>
        <v>89. PRODUCE THE CHEMICAL, 93. AS A BYPRODUCT</v>
      </c>
      <c r="N525" t="s">
        <v>2047</v>
      </c>
      <c r="O525" s="70" t="s">
        <v>2074</v>
      </c>
      <c r="P525">
        <v>559</v>
      </c>
      <c r="Q525">
        <v>925</v>
      </c>
      <c r="R525">
        <v>1484</v>
      </c>
      <c r="S525" s="26" t="s">
        <v>1940</v>
      </c>
      <c r="T525" s="26" t="s">
        <v>1941</v>
      </c>
      <c r="U525" s="26" t="s">
        <v>1941</v>
      </c>
      <c r="V525" s="26" t="s">
        <v>1941</v>
      </c>
      <c r="W525" s="26" t="s">
        <v>1940</v>
      </c>
      <c r="X525" s="26" t="s">
        <v>1941</v>
      </c>
      <c r="Y525" s="26" t="s">
        <v>1941</v>
      </c>
      <c r="Z525" s="26" t="s">
        <v>1941</v>
      </c>
      <c r="AA525" s="26" t="s">
        <v>1941</v>
      </c>
      <c r="AB525" s="26" t="s">
        <v>1941</v>
      </c>
      <c r="AC525" s="26" t="s">
        <v>1941</v>
      </c>
      <c r="AD525" s="26" t="s">
        <v>1941</v>
      </c>
      <c r="AE525" s="26" t="s">
        <v>1941</v>
      </c>
      <c r="AF525" s="26" t="s">
        <v>1941</v>
      </c>
      <c r="AG525" s="26" t="s">
        <v>1941</v>
      </c>
      <c r="AH525" s="26" t="s">
        <v>1941</v>
      </c>
      <c r="AI525" s="26" t="s">
        <v>1941</v>
      </c>
      <c r="AJ525" s="26" t="s">
        <v>1941</v>
      </c>
      <c r="AK525" s="26" t="s">
        <v>1941</v>
      </c>
      <c r="AL525" s="26" t="s">
        <v>1941</v>
      </c>
      <c r="AM525" s="26" t="s">
        <v>1941</v>
      </c>
      <c r="AN525" s="26" t="s">
        <v>1941</v>
      </c>
      <c r="AO525" s="26" t="s">
        <v>1941</v>
      </c>
      <c r="AP525" s="26" t="s">
        <v>1941</v>
      </c>
      <c r="AQ525" s="26" t="s">
        <v>1941</v>
      </c>
      <c r="AR525" s="26" t="s">
        <v>1941</v>
      </c>
      <c r="AS525" s="26" t="s">
        <v>1941</v>
      </c>
      <c r="AT525" s="26" t="s">
        <v>1941</v>
      </c>
      <c r="AU525" s="26" t="s">
        <v>1941</v>
      </c>
      <c r="AV525" s="26" t="s">
        <v>1941</v>
      </c>
      <c r="AW525" s="26" t="s">
        <v>1941</v>
      </c>
      <c r="AX525" s="26" t="s">
        <v>1941</v>
      </c>
      <c r="AY525" s="26" t="s">
        <v>1941</v>
      </c>
      <c r="AZ525" s="26" t="s">
        <v>1941</v>
      </c>
      <c r="BA525" s="26" t="s">
        <v>1941</v>
      </c>
      <c r="BB525" s="26" t="s">
        <v>1941</v>
      </c>
      <c r="BC525" s="26" t="s">
        <v>1941</v>
      </c>
      <c r="BD525" s="26" t="s">
        <v>1941</v>
      </c>
      <c r="BE525" s="26" t="s">
        <v>1941</v>
      </c>
      <c r="BF525" s="26" t="s">
        <v>1941</v>
      </c>
      <c r="BG525" s="26" t="s">
        <v>1941</v>
      </c>
      <c r="BH525" s="26" t="s">
        <v>1941</v>
      </c>
      <c r="BI525" s="26" t="s">
        <v>1941</v>
      </c>
      <c r="BJ525" s="26" t="s">
        <v>1941</v>
      </c>
      <c r="BK525" s="26" t="s">
        <v>1941</v>
      </c>
      <c r="BL525" s="26" t="s">
        <v>1941</v>
      </c>
      <c r="BM525" s="26" t="s">
        <v>1941</v>
      </c>
      <c r="BN525" s="26" t="s">
        <v>1941</v>
      </c>
      <c r="BO525" s="26" t="s">
        <v>1941</v>
      </c>
      <c r="BP525" s="26" t="s">
        <v>1941</v>
      </c>
      <c r="BQ525" s="26" t="s">
        <v>1941</v>
      </c>
      <c r="BR525" s="26" t="s">
        <v>1941</v>
      </c>
      <c r="BS525" s="26" t="s">
        <v>1941</v>
      </c>
      <c r="BT525" s="26" t="s">
        <v>1941</v>
      </c>
      <c r="BU525" s="26" t="str">
        <f t="shared" si="500"/>
        <v>89. PRODUCE THE CHEMICAL</v>
      </c>
      <c r="BV525" s="26" t="str">
        <f t="shared" si="501"/>
        <v/>
      </c>
      <c r="BW525" s="26" t="str">
        <f t="shared" si="502"/>
        <v/>
      </c>
      <c r="BX525" s="26" t="str">
        <f t="shared" si="503"/>
        <v/>
      </c>
      <c r="BY525" s="26" t="str">
        <f t="shared" si="504"/>
        <v>93. AS A BYPRODUCT</v>
      </c>
      <c r="BZ525" s="26" t="str">
        <f t="shared" si="505"/>
        <v/>
      </c>
      <c r="CA525" s="26" t="str">
        <f t="shared" si="506"/>
        <v/>
      </c>
      <c r="CB525" s="26" t="str">
        <f t="shared" si="507"/>
        <v/>
      </c>
      <c r="CC525" s="26" t="str">
        <f t="shared" si="508"/>
        <v/>
      </c>
      <c r="CD525" s="26" t="str">
        <f t="shared" si="509"/>
        <v/>
      </c>
      <c r="CE525" s="26" t="str">
        <f t="shared" si="510"/>
        <v/>
      </c>
      <c r="CF525" s="26" t="str">
        <f t="shared" si="511"/>
        <v/>
      </c>
      <c r="CG525" s="26" t="str">
        <f t="shared" si="512"/>
        <v/>
      </c>
      <c r="CH525" s="26" t="str">
        <f t="shared" si="513"/>
        <v/>
      </c>
      <c r="CI525" s="26" t="str">
        <f t="shared" si="514"/>
        <v/>
      </c>
      <c r="CJ525" s="26" t="str">
        <f t="shared" si="515"/>
        <v/>
      </c>
      <c r="CK525" s="26" t="str">
        <f t="shared" si="516"/>
        <v/>
      </c>
      <c r="CL525" s="26" t="str">
        <f t="shared" si="517"/>
        <v/>
      </c>
      <c r="CM525" s="26" t="str">
        <f t="shared" si="518"/>
        <v/>
      </c>
      <c r="CN525" s="26" t="str">
        <f t="shared" si="519"/>
        <v/>
      </c>
      <c r="CO525" s="26" t="str">
        <f t="shared" si="520"/>
        <v/>
      </c>
      <c r="CP525" s="26" t="str">
        <f t="shared" si="521"/>
        <v/>
      </c>
      <c r="CQ525" s="26" t="str">
        <f t="shared" si="522"/>
        <v/>
      </c>
      <c r="CR525" s="26" t="str">
        <f t="shared" si="523"/>
        <v/>
      </c>
      <c r="CS525" s="26" t="str">
        <f t="shared" si="524"/>
        <v/>
      </c>
      <c r="CT525" s="26" t="str">
        <f t="shared" si="525"/>
        <v/>
      </c>
      <c r="CU525" s="26" t="str">
        <f t="shared" si="526"/>
        <v/>
      </c>
      <c r="CV525" s="26" t="str">
        <f t="shared" si="527"/>
        <v/>
      </c>
      <c r="CW525" s="26" t="str">
        <f t="shared" si="528"/>
        <v/>
      </c>
      <c r="CX525" s="26" t="str">
        <f t="shared" si="529"/>
        <v/>
      </c>
      <c r="CY525" s="26" t="str">
        <f t="shared" si="530"/>
        <v/>
      </c>
      <c r="CZ525" s="26" t="str">
        <f t="shared" si="531"/>
        <v/>
      </c>
      <c r="DA525" s="26" t="str">
        <f t="shared" si="532"/>
        <v/>
      </c>
      <c r="DB525" s="26" t="str">
        <f t="shared" si="533"/>
        <v/>
      </c>
      <c r="DC525" s="26" t="str">
        <f t="shared" si="534"/>
        <v/>
      </c>
      <c r="DD525" s="26" t="str">
        <f t="shared" si="535"/>
        <v/>
      </c>
      <c r="DE525" s="26" t="str">
        <f t="shared" si="536"/>
        <v/>
      </c>
      <c r="DF525" s="26" t="str">
        <f t="shared" si="537"/>
        <v/>
      </c>
      <c r="DG525" s="26" t="str">
        <f t="shared" si="538"/>
        <v/>
      </c>
      <c r="DH525" s="26" t="str">
        <f t="shared" si="539"/>
        <v/>
      </c>
      <c r="DI525" s="26" t="str">
        <f t="shared" si="540"/>
        <v/>
      </c>
      <c r="DJ525" s="26" t="str">
        <f t="shared" si="541"/>
        <v/>
      </c>
      <c r="DK525" s="26" t="str">
        <f t="shared" si="542"/>
        <v/>
      </c>
      <c r="DL525" s="26" t="str">
        <f t="shared" si="543"/>
        <v/>
      </c>
      <c r="DM525" s="26" t="str">
        <f t="shared" si="544"/>
        <v/>
      </c>
      <c r="DN525" s="26" t="str">
        <f t="shared" si="545"/>
        <v/>
      </c>
      <c r="DO525" s="26" t="str">
        <f t="shared" si="546"/>
        <v/>
      </c>
      <c r="DP525" s="26" t="str">
        <f t="shared" si="547"/>
        <v/>
      </c>
      <c r="DQ525" s="26" t="str">
        <f t="shared" si="548"/>
        <v/>
      </c>
      <c r="DR525" s="26" t="str">
        <f t="shared" si="549"/>
        <v/>
      </c>
      <c r="DS525" s="26" t="str">
        <f t="shared" si="550"/>
        <v/>
      </c>
      <c r="DT525" s="26" t="str">
        <f t="shared" si="551"/>
        <v/>
      </c>
      <c r="DU525" s="26" t="str">
        <f t="shared" si="552"/>
        <v/>
      </c>
      <c r="DV525" s="26" t="str">
        <f t="shared" si="553"/>
        <v/>
      </c>
    </row>
    <row r="526" spans="1:126" x14ac:dyDescent="0.25">
      <c r="A526" t="s">
        <v>1942</v>
      </c>
      <c r="B526">
        <v>2016</v>
      </c>
      <c r="C526" t="s">
        <v>2046</v>
      </c>
      <c r="D526">
        <v>106990</v>
      </c>
      <c r="E526" s="19">
        <v>1316215272079</v>
      </c>
      <c r="F526" t="s">
        <v>664</v>
      </c>
      <c r="G526">
        <v>325199</v>
      </c>
      <c r="H526" t="s">
        <v>665</v>
      </c>
      <c r="I526" t="s">
        <v>666</v>
      </c>
      <c r="J526" t="s">
        <v>667</v>
      </c>
      <c r="K526" t="s">
        <v>227</v>
      </c>
      <c r="L526">
        <v>45804</v>
      </c>
      <c r="M526" s="26" t="str">
        <f t="shared" si="499"/>
        <v>95. USED AS A REACTANT</v>
      </c>
      <c r="N526" s="26" t="s">
        <v>123</v>
      </c>
      <c r="O526" s="26" t="s">
        <v>2050</v>
      </c>
      <c r="P526">
        <v>0</v>
      </c>
      <c r="Q526">
        <v>515</v>
      </c>
      <c r="R526">
        <v>515</v>
      </c>
      <c r="S526" s="26" t="s">
        <v>1941</v>
      </c>
      <c r="T526" s="26" t="s">
        <v>1941</v>
      </c>
      <c r="U526" s="26" t="s">
        <v>1941</v>
      </c>
      <c r="V526" s="26" t="s">
        <v>1941</v>
      </c>
      <c r="W526" s="26" t="s">
        <v>1941</v>
      </c>
      <c r="X526" s="26" t="s">
        <v>1941</v>
      </c>
      <c r="Y526" s="26" t="s">
        <v>1940</v>
      </c>
      <c r="AE526" s="26" t="s">
        <v>1941</v>
      </c>
      <c r="AR526" s="26" t="s">
        <v>1941</v>
      </c>
      <c r="AS526" s="26" t="s">
        <v>1941</v>
      </c>
      <c r="AT526" s="26" t="s">
        <v>1941</v>
      </c>
      <c r="AV526" s="26" t="s">
        <v>1941</v>
      </c>
      <c r="BD526" s="26" t="s">
        <v>1941</v>
      </c>
      <c r="BK526" s="26" t="s">
        <v>1941</v>
      </c>
      <c r="BU526" s="26" t="str">
        <f t="shared" si="500"/>
        <v/>
      </c>
      <c r="BV526" s="26" t="str">
        <f t="shared" si="501"/>
        <v/>
      </c>
      <c r="BW526" s="26" t="str">
        <f t="shared" si="502"/>
        <v/>
      </c>
      <c r="BX526" s="26" t="str">
        <f t="shared" si="503"/>
        <v/>
      </c>
      <c r="BY526" s="26" t="str">
        <f t="shared" si="504"/>
        <v/>
      </c>
      <c r="BZ526" s="26" t="str">
        <f t="shared" si="505"/>
        <v/>
      </c>
      <c r="CA526" s="26" t="str">
        <f t="shared" si="506"/>
        <v>95. USED AS A REACTANT</v>
      </c>
      <c r="CB526" s="26" t="str">
        <f t="shared" si="507"/>
        <v/>
      </c>
      <c r="CC526" s="26" t="str">
        <f t="shared" si="508"/>
        <v/>
      </c>
      <c r="CD526" s="26" t="str">
        <f t="shared" si="509"/>
        <v/>
      </c>
      <c r="CE526" s="26" t="str">
        <f t="shared" si="510"/>
        <v/>
      </c>
      <c r="CF526" s="26" t="str">
        <f t="shared" si="511"/>
        <v/>
      </c>
      <c r="CG526" s="26" t="str">
        <f t="shared" si="512"/>
        <v/>
      </c>
      <c r="CH526" s="26" t="str">
        <f t="shared" si="513"/>
        <v/>
      </c>
      <c r="CI526" s="26" t="str">
        <f t="shared" si="514"/>
        <v/>
      </c>
      <c r="CJ526" s="26" t="str">
        <f t="shared" si="515"/>
        <v/>
      </c>
      <c r="CK526" s="26" t="str">
        <f t="shared" si="516"/>
        <v/>
      </c>
      <c r="CL526" s="26" t="str">
        <f t="shared" si="517"/>
        <v/>
      </c>
      <c r="CM526" s="26" t="str">
        <f t="shared" si="518"/>
        <v/>
      </c>
      <c r="CN526" s="26" t="str">
        <f t="shared" si="519"/>
        <v/>
      </c>
      <c r="CO526" s="26" t="str">
        <f t="shared" si="520"/>
        <v/>
      </c>
      <c r="CP526" s="26" t="str">
        <f t="shared" si="521"/>
        <v/>
      </c>
      <c r="CQ526" s="26" t="str">
        <f t="shared" si="522"/>
        <v/>
      </c>
      <c r="CR526" s="26" t="str">
        <f t="shared" si="523"/>
        <v/>
      </c>
      <c r="CS526" s="26" t="str">
        <f t="shared" si="524"/>
        <v/>
      </c>
      <c r="CT526" s="26" t="str">
        <f t="shared" si="525"/>
        <v/>
      </c>
      <c r="CU526" s="26" t="str">
        <f t="shared" si="526"/>
        <v/>
      </c>
      <c r="CV526" s="26" t="str">
        <f t="shared" si="527"/>
        <v/>
      </c>
      <c r="CW526" s="26" t="str">
        <f t="shared" si="528"/>
        <v/>
      </c>
      <c r="CX526" s="26" t="str">
        <f t="shared" si="529"/>
        <v/>
      </c>
      <c r="CY526" s="26" t="str">
        <f t="shared" si="530"/>
        <v/>
      </c>
      <c r="CZ526" s="26" t="str">
        <f t="shared" si="531"/>
        <v/>
      </c>
      <c r="DA526" s="26" t="str">
        <f t="shared" si="532"/>
        <v/>
      </c>
      <c r="DB526" s="26" t="str">
        <f t="shared" si="533"/>
        <v/>
      </c>
      <c r="DC526" s="26" t="str">
        <f t="shared" si="534"/>
        <v/>
      </c>
      <c r="DD526" s="26" t="str">
        <f t="shared" si="535"/>
        <v/>
      </c>
      <c r="DE526" s="26" t="str">
        <f t="shared" si="536"/>
        <v/>
      </c>
      <c r="DF526" s="26" t="str">
        <f t="shared" si="537"/>
        <v/>
      </c>
      <c r="DG526" s="26" t="str">
        <f t="shared" si="538"/>
        <v/>
      </c>
      <c r="DH526" s="26" t="str">
        <f t="shared" si="539"/>
        <v/>
      </c>
      <c r="DI526" s="26" t="str">
        <f t="shared" si="540"/>
        <v/>
      </c>
      <c r="DJ526" s="26" t="str">
        <f t="shared" si="541"/>
        <v/>
      </c>
      <c r="DK526" s="26" t="str">
        <f t="shared" si="542"/>
        <v/>
      </c>
      <c r="DL526" s="26" t="str">
        <f t="shared" si="543"/>
        <v/>
      </c>
      <c r="DM526" s="26" t="str">
        <f t="shared" si="544"/>
        <v/>
      </c>
      <c r="DN526" s="26" t="str">
        <f t="shared" si="545"/>
        <v/>
      </c>
      <c r="DO526" s="26" t="str">
        <f t="shared" si="546"/>
        <v/>
      </c>
      <c r="DP526" s="26" t="str">
        <f t="shared" si="547"/>
        <v/>
      </c>
      <c r="DQ526" s="26" t="str">
        <f t="shared" si="548"/>
        <v/>
      </c>
      <c r="DR526" s="26" t="str">
        <f t="shared" si="549"/>
        <v/>
      </c>
      <c r="DS526" s="26" t="str">
        <f t="shared" si="550"/>
        <v/>
      </c>
      <c r="DT526" s="26" t="str">
        <f t="shared" si="551"/>
        <v/>
      </c>
      <c r="DU526" s="26" t="str">
        <f t="shared" si="552"/>
        <v/>
      </c>
      <c r="DV526" s="26" t="str">
        <f t="shared" si="553"/>
        <v/>
      </c>
    </row>
    <row r="527" spans="1:126" ht="30" x14ac:dyDescent="0.25">
      <c r="A527" t="s">
        <v>1942</v>
      </c>
      <c r="B527">
        <v>2016</v>
      </c>
      <c r="C527" t="s">
        <v>2046</v>
      </c>
      <c r="D527">
        <v>106990</v>
      </c>
      <c r="E527" s="19">
        <v>1316215513680</v>
      </c>
      <c r="F527" t="s">
        <v>670</v>
      </c>
      <c r="G527">
        <v>325110</v>
      </c>
      <c r="H527" t="s">
        <v>671</v>
      </c>
      <c r="I527" t="s">
        <v>672</v>
      </c>
      <c r="J527" t="s">
        <v>424</v>
      </c>
      <c r="K527" t="s">
        <v>113</v>
      </c>
      <c r="L527">
        <v>77507</v>
      </c>
      <c r="M527" s="26" t="str">
        <f t="shared" si="499"/>
        <v>116. AS A PROCESS IMPURITY</v>
      </c>
      <c r="N527" s="26" t="s">
        <v>400</v>
      </c>
      <c r="O527" s="26" t="s">
        <v>2095</v>
      </c>
      <c r="P527">
        <v>0</v>
      </c>
      <c r="Q527">
        <v>465</v>
      </c>
      <c r="R527">
        <v>465</v>
      </c>
      <c r="S527" s="26" t="s">
        <v>1941</v>
      </c>
      <c r="T527" s="26" t="s">
        <v>1941</v>
      </c>
      <c r="U527" s="26" t="s">
        <v>1941</v>
      </c>
      <c r="V527" s="26" t="s">
        <v>1941</v>
      </c>
      <c r="W527" s="26" t="s">
        <v>1941</v>
      </c>
      <c r="X527" s="26" t="s">
        <v>1941</v>
      </c>
      <c r="Y527" s="26" t="s">
        <v>1941</v>
      </c>
      <c r="AE527" s="26" t="s">
        <v>1941</v>
      </c>
      <c r="AR527" s="26" t="s">
        <v>1941</v>
      </c>
      <c r="AS527" s="26" t="s">
        <v>1941</v>
      </c>
      <c r="AT527" s="26" t="s">
        <v>1940</v>
      </c>
      <c r="AV527" s="26" t="s">
        <v>1941</v>
      </c>
      <c r="BD527" s="26" t="s">
        <v>1941</v>
      </c>
      <c r="BK527" s="26" t="s">
        <v>1941</v>
      </c>
      <c r="BU527" s="26" t="str">
        <f t="shared" si="500"/>
        <v/>
      </c>
      <c r="BV527" s="26" t="str">
        <f t="shared" si="501"/>
        <v/>
      </c>
      <c r="BW527" s="26" t="str">
        <f t="shared" si="502"/>
        <v/>
      </c>
      <c r="BX527" s="26" t="str">
        <f t="shared" si="503"/>
        <v/>
      </c>
      <c r="BY527" s="26" t="str">
        <f t="shared" si="504"/>
        <v/>
      </c>
      <c r="BZ527" s="26" t="str">
        <f t="shared" si="505"/>
        <v/>
      </c>
      <c r="CA527" s="26" t="str">
        <f t="shared" si="506"/>
        <v/>
      </c>
      <c r="CB527" s="26" t="str">
        <f t="shared" si="507"/>
        <v/>
      </c>
      <c r="CC527" s="26" t="str">
        <f t="shared" si="508"/>
        <v/>
      </c>
      <c r="CD527" s="26" t="str">
        <f t="shared" si="509"/>
        <v/>
      </c>
      <c r="CE527" s="26" t="str">
        <f t="shared" si="510"/>
        <v/>
      </c>
      <c r="CF527" s="26" t="str">
        <f t="shared" si="511"/>
        <v/>
      </c>
      <c r="CG527" s="26" t="str">
        <f t="shared" si="512"/>
        <v/>
      </c>
      <c r="CH527" s="26" t="str">
        <f t="shared" si="513"/>
        <v/>
      </c>
      <c r="CI527" s="26" t="str">
        <f t="shared" si="514"/>
        <v/>
      </c>
      <c r="CJ527" s="26" t="str">
        <f t="shared" si="515"/>
        <v/>
      </c>
      <c r="CK527" s="26" t="str">
        <f t="shared" si="516"/>
        <v/>
      </c>
      <c r="CL527" s="26" t="str">
        <f t="shared" si="517"/>
        <v/>
      </c>
      <c r="CM527" s="26" t="str">
        <f t="shared" si="518"/>
        <v/>
      </c>
      <c r="CN527" s="26" t="str">
        <f t="shared" si="519"/>
        <v/>
      </c>
      <c r="CO527" s="26" t="str">
        <f t="shared" si="520"/>
        <v/>
      </c>
      <c r="CP527" s="26" t="str">
        <f t="shared" si="521"/>
        <v/>
      </c>
      <c r="CQ527" s="26" t="str">
        <f t="shared" si="522"/>
        <v/>
      </c>
      <c r="CR527" s="26" t="str">
        <f t="shared" si="523"/>
        <v/>
      </c>
      <c r="CS527" s="26" t="str">
        <f t="shared" si="524"/>
        <v/>
      </c>
      <c r="CT527" s="26" t="str">
        <f t="shared" si="525"/>
        <v/>
      </c>
      <c r="CU527" s="26" t="str">
        <f t="shared" si="526"/>
        <v/>
      </c>
      <c r="CV527" s="26" t="str">
        <f t="shared" si="527"/>
        <v>116. AS A PROCESS IMPURITY</v>
      </c>
      <c r="CW527" s="26" t="str">
        <f t="shared" si="528"/>
        <v/>
      </c>
      <c r="CX527" s="26" t="str">
        <f t="shared" si="529"/>
        <v/>
      </c>
      <c r="CY527" s="26" t="str">
        <f t="shared" si="530"/>
        <v/>
      </c>
      <c r="CZ527" s="26" t="str">
        <f t="shared" si="531"/>
        <v/>
      </c>
      <c r="DA527" s="26" t="str">
        <f t="shared" si="532"/>
        <v/>
      </c>
      <c r="DB527" s="26" t="str">
        <f t="shared" si="533"/>
        <v/>
      </c>
      <c r="DC527" s="26" t="str">
        <f t="shared" si="534"/>
        <v/>
      </c>
      <c r="DD527" s="26" t="str">
        <f t="shared" si="535"/>
        <v/>
      </c>
      <c r="DE527" s="26" t="str">
        <f t="shared" si="536"/>
        <v/>
      </c>
      <c r="DF527" s="26" t="str">
        <f t="shared" si="537"/>
        <v/>
      </c>
      <c r="DG527" s="26" t="str">
        <f t="shared" si="538"/>
        <v/>
      </c>
      <c r="DH527" s="26" t="str">
        <f t="shared" si="539"/>
        <v/>
      </c>
      <c r="DI527" s="26" t="str">
        <f t="shared" si="540"/>
        <v/>
      </c>
      <c r="DJ527" s="26" t="str">
        <f t="shared" si="541"/>
        <v/>
      </c>
      <c r="DK527" s="26" t="str">
        <f t="shared" si="542"/>
        <v/>
      </c>
      <c r="DL527" s="26" t="str">
        <f t="shared" si="543"/>
        <v/>
      </c>
      <c r="DM527" s="26" t="str">
        <f t="shared" si="544"/>
        <v/>
      </c>
      <c r="DN527" s="26" t="str">
        <f t="shared" si="545"/>
        <v/>
      </c>
      <c r="DO527" s="26" t="str">
        <f t="shared" si="546"/>
        <v/>
      </c>
      <c r="DP527" s="26" t="str">
        <f t="shared" si="547"/>
        <v/>
      </c>
      <c r="DQ527" s="26" t="str">
        <f t="shared" si="548"/>
        <v/>
      </c>
      <c r="DR527" s="26" t="str">
        <f t="shared" si="549"/>
        <v/>
      </c>
      <c r="DS527" s="26" t="str">
        <f t="shared" si="550"/>
        <v/>
      </c>
      <c r="DT527" s="26" t="str">
        <f t="shared" si="551"/>
        <v/>
      </c>
      <c r="DU527" s="26" t="str">
        <f t="shared" si="552"/>
        <v/>
      </c>
      <c r="DV527" s="26" t="str">
        <f t="shared" si="553"/>
        <v/>
      </c>
    </row>
    <row r="528" spans="1:126" ht="30" x14ac:dyDescent="0.25">
      <c r="A528" t="s">
        <v>1942</v>
      </c>
      <c r="B528">
        <v>2017</v>
      </c>
      <c r="C528" t="s">
        <v>2046</v>
      </c>
      <c r="D528">
        <v>106990</v>
      </c>
      <c r="E528" s="19">
        <v>1317216496986</v>
      </c>
      <c r="F528" t="s">
        <v>670</v>
      </c>
      <c r="G528">
        <v>325110</v>
      </c>
      <c r="H528" t="s">
        <v>671</v>
      </c>
      <c r="I528" t="s">
        <v>672</v>
      </c>
      <c r="J528" t="s">
        <v>424</v>
      </c>
      <c r="K528" t="s">
        <v>113</v>
      </c>
      <c r="L528">
        <v>77507</v>
      </c>
      <c r="M528" s="26" t="str">
        <f t="shared" si="499"/>
        <v>116. AS A PROCESS IMPURITY</v>
      </c>
      <c r="N528" s="26" t="s">
        <v>400</v>
      </c>
      <c r="O528" s="26" t="s">
        <v>2095</v>
      </c>
      <c r="P528">
        <v>0</v>
      </c>
      <c r="Q528">
        <v>498</v>
      </c>
      <c r="R528">
        <v>498</v>
      </c>
      <c r="S528" s="26" t="s">
        <v>1941</v>
      </c>
      <c r="T528" s="26" t="s">
        <v>1941</v>
      </c>
      <c r="U528" s="26" t="s">
        <v>1941</v>
      </c>
      <c r="V528" s="26" t="s">
        <v>1941</v>
      </c>
      <c r="W528" s="26" t="s">
        <v>1941</v>
      </c>
      <c r="X528" s="26" t="s">
        <v>1941</v>
      </c>
      <c r="Y528" s="26" t="s">
        <v>1941</v>
      </c>
      <c r="AE528" s="26" t="s">
        <v>1941</v>
      </c>
      <c r="AR528" s="26" t="s">
        <v>1941</v>
      </c>
      <c r="AS528" s="26" t="s">
        <v>1941</v>
      </c>
      <c r="AT528" s="26" t="s">
        <v>1940</v>
      </c>
      <c r="AV528" s="26" t="s">
        <v>1941</v>
      </c>
      <c r="BD528" s="26" t="s">
        <v>1941</v>
      </c>
      <c r="BK528" s="26" t="s">
        <v>1941</v>
      </c>
      <c r="BU528" s="26" t="str">
        <f t="shared" si="500"/>
        <v/>
      </c>
      <c r="BV528" s="26" t="str">
        <f t="shared" si="501"/>
        <v/>
      </c>
      <c r="BW528" s="26" t="str">
        <f t="shared" si="502"/>
        <v/>
      </c>
      <c r="BX528" s="26" t="str">
        <f t="shared" si="503"/>
        <v/>
      </c>
      <c r="BY528" s="26" t="str">
        <f t="shared" si="504"/>
        <v/>
      </c>
      <c r="BZ528" s="26" t="str">
        <f t="shared" si="505"/>
        <v/>
      </c>
      <c r="CA528" s="26" t="str">
        <f t="shared" si="506"/>
        <v/>
      </c>
      <c r="CB528" s="26" t="str">
        <f t="shared" si="507"/>
        <v/>
      </c>
      <c r="CC528" s="26" t="str">
        <f t="shared" si="508"/>
        <v/>
      </c>
      <c r="CD528" s="26" t="str">
        <f t="shared" si="509"/>
        <v/>
      </c>
      <c r="CE528" s="26" t="str">
        <f t="shared" si="510"/>
        <v/>
      </c>
      <c r="CF528" s="26" t="str">
        <f t="shared" si="511"/>
        <v/>
      </c>
      <c r="CG528" s="26" t="str">
        <f t="shared" si="512"/>
        <v/>
      </c>
      <c r="CH528" s="26" t="str">
        <f t="shared" si="513"/>
        <v/>
      </c>
      <c r="CI528" s="26" t="str">
        <f t="shared" si="514"/>
        <v/>
      </c>
      <c r="CJ528" s="26" t="str">
        <f t="shared" si="515"/>
        <v/>
      </c>
      <c r="CK528" s="26" t="str">
        <f t="shared" si="516"/>
        <v/>
      </c>
      <c r="CL528" s="26" t="str">
        <f t="shared" si="517"/>
        <v/>
      </c>
      <c r="CM528" s="26" t="str">
        <f t="shared" si="518"/>
        <v/>
      </c>
      <c r="CN528" s="26" t="str">
        <f t="shared" si="519"/>
        <v/>
      </c>
      <c r="CO528" s="26" t="str">
        <f t="shared" si="520"/>
        <v/>
      </c>
      <c r="CP528" s="26" t="str">
        <f t="shared" si="521"/>
        <v/>
      </c>
      <c r="CQ528" s="26" t="str">
        <f t="shared" si="522"/>
        <v/>
      </c>
      <c r="CR528" s="26" t="str">
        <f t="shared" si="523"/>
        <v/>
      </c>
      <c r="CS528" s="26" t="str">
        <f t="shared" si="524"/>
        <v/>
      </c>
      <c r="CT528" s="26" t="str">
        <f t="shared" si="525"/>
        <v/>
      </c>
      <c r="CU528" s="26" t="str">
        <f t="shared" si="526"/>
        <v/>
      </c>
      <c r="CV528" s="26" t="str">
        <f t="shared" si="527"/>
        <v>116. AS A PROCESS IMPURITY</v>
      </c>
      <c r="CW528" s="26" t="str">
        <f t="shared" si="528"/>
        <v/>
      </c>
      <c r="CX528" s="26" t="str">
        <f t="shared" si="529"/>
        <v/>
      </c>
      <c r="CY528" s="26" t="str">
        <f t="shared" si="530"/>
        <v/>
      </c>
      <c r="CZ528" s="26" t="str">
        <f t="shared" si="531"/>
        <v/>
      </c>
      <c r="DA528" s="26" t="str">
        <f t="shared" si="532"/>
        <v/>
      </c>
      <c r="DB528" s="26" t="str">
        <f t="shared" si="533"/>
        <v/>
      </c>
      <c r="DC528" s="26" t="str">
        <f t="shared" si="534"/>
        <v/>
      </c>
      <c r="DD528" s="26" t="str">
        <f t="shared" si="535"/>
        <v/>
      </c>
      <c r="DE528" s="26" t="str">
        <f t="shared" si="536"/>
        <v/>
      </c>
      <c r="DF528" s="26" t="str">
        <f t="shared" si="537"/>
        <v/>
      </c>
      <c r="DG528" s="26" t="str">
        <f t="shared" si="538"/>
        <v/>
      </c>
      <c r="DH528" s="26" t="str">
        <f t="shared" si="539"/>
        <v/>
      </c>
      <c r="DI528" s="26" t="str">
        <f t="shared" si="540"/>
        <v/>
      </c>
      <c r="DJ528" s="26" t="str">
        <f t="shared" si="541"/>
        <v/>
      </c>
      <c r="DK528" s="26" t="str">
        <f t="shared" si="542"/>
        <v/>
      </c>
      <c r="DL528" s="26" t="str">
        <f t="shared" si="543"/>
        <v/>
      </c>
      <c r="DM528" s="26" t="str">
        <f t="shared" si="544"/>
        <v/>
      </c>
      <c r="DN528" s="26" t="str">
        <f t="shared" si="545"/>
        <v/>
      </c>
      <c r="DO528" s="26" t="str">
        <f t="shared" si="546"/>
        <v/>
      </c>
      <c r="DP528" s="26" t="str">
        <f t="shared" si="547"/>
        <v/>
      </c>
      <c r="DQ528" s="26" t="str">
        <f t="shared" si="548"/>
        <v/>
      </c>
      <c r="DR528" s="26" t="str">
        <f t="shared" si="549"/>
        <v/>
      </c>
      <c r="DS528" s="26" t="str">
        <f t="shared" si="550"/>
        <v/>
      </c>
      <c r="DT528" s="26" t="str">
        <f t="shared" si="551"/>
        <v/>
      </c>
      <c r="DU528" s="26" t="str">
        <f t="shared" si="552"/>
        <v/>
      </c>
      <c r="DV528" s="26" t="str">
        <f t="shared" si="553"/>
        <v/>
      </c>
    </row>
    <row r="529" spans="1:126" ht="30" x14ac:dyDescent="0.25">
      <c r="A529" t="s">
        <v>1942</v>
      </c>
      <c r="B529">
        <v>2016</v>
      </c>
      <c r="C529" t="s">
        <v>2046</v>
      </c>
      <c r="D529">
        <v>106990</v>
      </c>
      <c r="E529" s="19">
        <v>1316215538392</v>
      </c>
      <c r="F529" t="s">
        <v>674</v>
      </c>
      <c r="G529">
        <v>325211</v>
      </c>
      <c r="H529" t="s">
        <v>675</v>
      </c>
      <c r="I529" t="s">
        <v>676</v>
      </c>
      <c r="J529" t="s">
        <v>677</v>
      </c>
      <c r="K529" t="s">
        <v>227</v>
      </c>
      <c r="L529">
        <v>45001</v>
      </c>
      <c r="M529" s="26" t="str">
        <f t="shared" si="499"/>
        <v>95. USED AS A REACTANT</v>
      </c>
      <c r="N529" s="26" t="s">
        <v>400</v>
      </c>
      <c r="O529" s="26" t="s">
        <v>401</v>
      </c>
      <c r="P529">
        <v>220</v>
      </c>
      <c r="Q529">
        <v>4000</v>
      </c>
      <c r="R529">
        <v>4220</v>
      </c>
      <c r="S529" s="26" t="s">
        <v>1941</v>
      </c>
      <c r="T529" s="26" t="s">
        <v>1941</v>
      </c>
      <c r="U529" s="26" t="s">
        <v>1941</v>
      </c>
      <c r="V529" s="26" t="s">
        <v>1941</v>
      </c>
      <c r="W529" s="26" t="s">
        <v>1941</v>
      </c>
      <c r="X529" s="26" t="s">
        <v>1941</v>
      </c>
      <c r="Y529" s="26" t="s">
        <v>1940</v>
      </c>
      <c r="AE529" s="26" t="s">
        <v>1941</v>
      </c>
      <c r="AR529" s="26" t="s">
        <v>1941</v>
      </c>
      <c r="AS529" s="26" t="s">
        <v>1941</v>
      </c>
      <c r="AT529" s="26" t="s">
        <v>1941</v>
      </c>
      <c r="AV529" s="26" t="s">
        <v>1941</v>
      </c>
      <c r="BD529" s="26" t="s">
        <v>1941</v>
      </c>
      <c r="BK529" s="26" t="s">
        <v>1941</v>
      </c>
      <c r="BU529" s="26" t="str">
        <f t="shared" si="500"/>
        <v/>
      </c>
      <c r="BV529" s="26" t="str">
        <f t="shared" si="501"/>
        <v/>
      </c>
      <c r="BW529" s="26" t="str">
        <f t="shared" si="502"/>
        <v/>
      </c>
      <c r="BX529" s="26" t="str">
        <f t="shared" si="503"/>
        <v/>
      </c>
      <c r="BY529" s="26" t="str">
        <f t="shared" si="504"/>
        <v/>
      </c>
      <c r="BZ529" s="26" t="str">
        <f t="shared" si="505"/>
        <v/>
      </c>
      <c r="CA529" s="26" t="str">
        <f t="shared" si="506"/>
        <v>95. USED AS A REACTANT</v>
      </c>
      <c r="CB529" s="26" t="str">
        <f t="shared" si="507"/>
        <v/>
      </c>
      <c r="CC529" s="26" t="str">
        <f t="shared" si="508"/>
        <v/>
      </c>
      <c r="CD529" s="26" t="str">
        <f t="shared" si="509"/>
        <v/>
      </c>
      <c r="CE529" s="26" t="str">
        <f t="shared" si="510"/>
        <v/>
      </c>
      <c r="CF529" s="26" t="str">
        <f t="shared" si="511"/>
        <v/>
      </c>
      <c r="CG529" s="26" t="str">
        <f t="shared" si="512"/>
        <v/>
      </c>
      <c r="CH529" s="26" t="str">
        <f t="shared" si="513"/>
        <v/>
      </c>
      <c r="CI529" s="26" t="str">
        <f t="shared" si="514"/>
        <v/>
      </c>
      <c r="CJ529" s="26" t="str">
        <f t="shared" si="515"/>
        <v/>
      </c>
      <c r="CK529" s="26" t="str">
        <f t="shared" si="516"/>
        <v/>
      </c>
      <c r="CL529" s="26" t="str">
        <f t="shared" si="517"/>
        <v/>
      </c>
      <c r="CM529" s="26" t="str">
        <f t="shared" si="518"/>
        <v/>
      </c>
      <c r="CN529" s="26" t="str">
        <f t="shared" si="519"/>
        <v/>
      </c>
      <c r="CO529" s="26" t="str">
        <f t="shared" si="520"/>
        <v/>
      </c>
      <c r="CP529" s="26" t="str">
        <f t="shared" si="521"/>
        <v/>
      </c>
      <c r="CQ529" s="26" t="str">
        <f t="shared" si="522"/>
        <v/>
      </c>
      <c r="CR529" s="26" t="str">
        <f t="shared" si="523"/>
        <v/>
      </c>
      <c r="CS529" s="26" t="str">
        <f t="shared" si="524"/>
        <v/>
      </c>
      <c r="CT529" s="26" t="str">
        <f t="shared" si="525"/>
        <v/>
      </c>
      <c r="CU529" s="26" t="str">
        <f t="shared" si="526"/>
        <v/>
      </c>
      <c r="CV529" s="26" t="str">
        <f t="shared" si="527"/>
        <v/>
      </c>
      <c r="CW529" s="26" t="str">
        <f t="shared" si="528"/>
        <v/>
      </c>
      <c r="CX529" s="26" t="str">
        <f t="shared" si="529"/>
        <v/>
      </c>
      <c r="CY529" s="26" t="str">
        <f t="shared" si="530"/>
        <v/>
      </c>
      <c r="CZ529" s="26" t="str">
        <f t="shared" si="531"/>
        <v/>
      </c>
      <c r="DA529" s="26" t="str">
        <f t="shared" si="532"/>
        <v/>
      </c>
      <c r="DB529" s="26" t="str">
        <f t="shared" si="533"/>
        <v/>
      </c>
      <c r="DC529" s="26" t="str">
        <f t="shared" si="534"/>
        <v/>
      </c>
      <c r="DD529" s="26" t="str">
        <f t="shared" si="535"/>
        <v/>
      </c>
      <c r="DE529" s="26" t="str">
        <f t="shared" si="536"/>
        <v/>
      </c>
      <c r="DF529" s="26" t="str">
        <f t="shared" si="537"/>
        <v/>
      </c>
      <c r="DG529" s="26" t="str">
        <f t="shared" si="538"/>
        <v/>
      </c>
      <c r="DH529" s="26" t="str">
        <f t="shared" si="539"/>
        <v/>
      </c>
      <c r="DI529" s="26" t="str">
        <f t="shared" si="540"/>
        <v/>
      </c>
      <c r="DJ529" s="26" t="str">
        <f t="shared" si="541"/>
        <v/>
      </c>
      <c r="DK529" s="26" t="str">
        <f t="shared" si="542"/>
        <v/>
      </c>
      <c r="DL529" s="26" t="str">
        <f t="shared" si="543"/>
        <v/>
      </c>
      <c r="DM529" s="26" t="str">
        <f t="shared" si="544"/>
        <v/>
      </c>
      <c r="DN529" s="26" t="str">
        <f t="shared" si="545"/>
        <v/>
      </c>
      <c r="DO529" s="26" t="str">
        <f t="shared" si="546"/>
        <v/>
      </c>
      <c r="DP529" s="26" t="str">
        <f t="shared" si="547"/>
        <v/>
      </c>
      <c r="DQ529" s="26" t="str">
        <f t="shared" si="548"/>
        <v/>
      </c>
      <c r="DR529" s="26" t="str">
        <f t="shared" si="549"/>
        <v/>
      </c>
      <c r="DS529" s="26" t="str">
        <f t="shared" si="550"/>
        <v/>
      </c>
      <c r="DT529" s="26" t="str">
        <f t="shared" si="551"/>
        <v/>
      </c>
      <c r="DU529" s="26" t="str">
        <f t="shared" si="552"/>
        <v/>
      </c>
      <c r="DV529" s="26" t="str">
        <f t="shared" si="553"/>
        <v/>
      </c>
    </row>
    <row r="530" spans="1:126" ht="30" x14ac:dyDescent="0.25">
      <c r="A530" t="s">
        <v>1942</v>
      </c>
      <c r="B530">
        <v>2017</v>
      </c>
      <c r="C530" t="s">
        <v>2046</v>
      </c>
      <c r="D530">
        <v>106990</v>
      </c>
      <c r="E530" s="19">
        <v>1317216207074</v>
      </c>
      <c r="F530" t="s">
        <v>674</v>
      </c>
      <c r="G530">
        <v>325211</v>
      </c>
      <c r="H530" t="s">
        <v>675</v>
      </c>
      <c r="I530" t="s">
        <v>676</v>
      </c>
      <c r="J530" t="s">
        <v>677</v>
      </c>
      <c r="K530" t="s">
        <v>227</v>
      </c>
      <c r="L530">
        <v>45001</v>
      </c>
      <c r="M530" s="26" t="str">
        <f t="shared" si="499"/>
        <v>95. USED AS A REACTANT</v>
      </c>
      <c r="N530" s="26" t="s">
        <v>400</v>
      </c>
      <c r="O530" s="26" t="s">
        <v>401</v>
      </c>
      <c r="P530">
        <v>470</v>
      </c>
      <c r="Q530">
        <v>4100</v>
      </c>
      <c r="R530">
        <v>4570</v>
      </c>
      <c r="S530" s="26" t="s">
        <v>1941</v>
      </c>
      <c r="T530" s="26" t="s">
        <v>1941</v>
      </c>
      <c r="U530" s="26" t="s">
        <v>1941</v>
      </c>
      <c r="V530" s="26" t="s">
        <v>1941</v>
      </c>
      <c r="W530" s="26" t="s">
        <v>1941</v>
      </c>
      <c r="X530" s="26" t="s">
        <v>1941</v>
      </c>
      <c r="Y530" s="26" t="s">
        <v>1940</v>
      </c>
      <c r="AE530" s="26" t="s">
        <v>1941</v>
      </c>
      <c r="AR530" s="26" t="s">
        <v>1941</v>
      </c>
      <c r="AS530" s="26" t="s">
        <v>1941</v>
      </c>
      <c r="AT530" s="26" t="s">
        <v>1941</v>
      </c>
      <c r="AV530" s="26" t="s">
        <v>1941</v>
      </c>
      <c r="BD530" s="26" t="s">
        <v>1941</v>
      </c>
      <c r="BK530" s="26" t="s">
        <v>1941</v>
      </c>
      <c r="BU530" s="26" t="str">
        <f t="shared" si="500"/>
        <v/>
      </c>
      <c r="BV530" s="26" t="str">
        <f t="shared" si="501"/>
        <v/>
      </c>
      <c r="BW530" s="26" t="str">
        <f t="shared" si="502"/>
        <v/>
      </c>
      <c r="BX530" s="26" t="str">
        <f t="shared" si="503"/>
        <v/>
      </c>
      <c r="BY530" s="26" t="str">
        <f t="shared" si="504"/>
        <v/>
      </c>
      <c r="BZ530" s="26" t="str">
        <f t="shared" si="505"/>
        <v/>
      </c>
      <c r="CA530" s="26" t="str">
        <f t="shared" si="506"/>
        <v>95. USED AS A REACTANT</v>
      </c>
      <c r="CB530" s="26" t="str">
        <f t="shared" si="507"/>
        <v/>
      </c>
      <c r="CC530" s="26" t="str">
        <f t="shared" si="508"/>
        <v/>
      </c>
      <c r="CD530" s="26" t="str">
        <f t="shared" si="509"/>
        <v/>
      </c>
      <c r="CE530" s="26" t="str">
        <f t="shared" si="510"/>
        <v/>
      </c>
      <c r="CF530" s="26" t="str">
        <f t="shared" si="511"/>
        <v/>
      </c>
      <c r="CG530" s="26" t="str">
        <f t="shared" si="512"/>
        <v/>
      </c>
      <c r="CH530" s="26" t="str">
        <f t="shared" si="513"/>
        <v/>
      </c>
      <c r="CI530" s="26" t="str">
        <f t="shared" si="514"/>
        <v/>
      </c>
      <c r="CJ530" s="26" t="str">
        <f t="shared" si="515"/>
        <v/>
      </c>
      <c r="CK530" s="26" t="str">
        <f t="shared" si="516"/>
        <v/>
      </c>
      <c r="CL530" s="26" t="str">
        <f t="shared" si="517"/>
        <v/>
      </c>
      <c r="CM530" s="26" t="str">
        <f t="shared" si="518"/>
        <v/>
      </c>
      <c r="CN530" s="26" t="str">
        <f t="shared" si="519"/>
        <v/>
      </c>
      <c r="CO530" s="26" t="str">
        <f t="shared" si="520"/>
        <v/>
      </c>
      <c r="CP530" s="26" t="str">
        <f t="shared" si="521"/>
        <v/>
      </c>
      <c r="CQ530" s="26" t="str">
        <f t="shared" si="522"/>
        <v/>
      </c>
      <c r="CR530" s="26" t="str">
        <f t="shared" si="523"/>
        <v/>
      </c>
      <c r="CS530" s="26" t="str">
        <f t="shared" si="524"/>
        <v/>
      </c>
      <c r="CT530" s="26" t="str">
        <f t="shared" si="525"/>
        <v/>
      </c>
      <c r="CU530" s="26" t="str">
        <f t="shared" si="526"/>
        <v/>
      </c>
      <c r="CV530" s="26" t="str">
        <f t="shared" si="527"/>
        <v/>
      </c>
      <c r="CW530" s="26" t="str">
        <f t="shared" si="528"/>
        <v/>
      </c>
      <c r="CX530" s="26" t="str">
        <f t="shared" si="529"/>
        <v/>
      </c>
      <c r="CY530" s="26" t="str">
        <f t="shared" si="530"/>
        <v/>
      </c>
      <c r="CZ530" s="26" t="str">
        <f t="shared" si="531"/>
        <v/>
      </c>
      <c r="DA530" s="26" t="str">
        <f t="shared" si="532"/>
        <v/>
      </c>
      <c r="DB530" s="26" t="str">
        <f t="shared" si="533"/>
        <v/>
      </c>
      <c r="DC530" s="26" t="str">
        <f t="shared" si="534"/>
        <v/>
      </c>
      <c r="DD530" s="26" t="str">
        <f t="shared" si="535"/>
        <v/>
      </c>
      <c r="DE530" s="26" t="str">
        <f t="shared" si="536"/>
        <v/>
      </c>
      <c r="DF530" s="26" t="str">
        <f t="shared" si="537"/>
        <v/>
      </c>
      <c r="DG530" s="26" t="str">
        <f t="shared" si="538"/>
        <v/>
      </c>
      <c r="DH530" s="26" t="str">
        <f t="shared" si="539"/>
        <v/>
      </c>
      <c r="DI530" s="26" t="str">
        <f t="shared" si="540"/>
        <v/>
      </c>
      <c r="DJ530" s="26" t="str">
        <f t="shared" si="541"/>
        <v/>
      </c>
      <c r="DK530" s="26" t="str">
        <f t="shared" si="542"/>
        <v/>
      </c>
      <c r="DL530" s="26" t="str">
        <f t="shared" si="543"/>
        <v/>
      </c>
      <c r="DM530" s="26" t="str">
        <f t="shared" si="544"/>
        <v/>
      </c>
      <c r="DN530" s="26" t="str">
        <f t="shared" si="545"/>
        <v/>
      </c>
      <c r="DO530" s="26" t="str">
        <f t="shared" si="546"/>
        <v/>
      </c>
      <c r="DP530" s="26" t="str">
        <f t="shared" si="547"/>
        <v/>
      </c>
      <c r="DQ530" s="26" t="str">
        <f t="shared" si="548"/>
        <v/>
      </c>
      <c r="DR530" s="26" t="str">
        <f t="shared" si="549"/>
        <v/>
      </c>
      <c r="DS530" s="26" t="str">
        <f t="shared" si="550"/>
        <v/>
      </c>
      <c r="DT530" s="26" t="str">
        <f t="shared" si="551"/>
        <v/>
      </c>
      <c r="DU530" s="26" t="str">
        <f t="shared" si="552"/>
        <v/>
      </c>
      <c r="DV530" s="26" t="str">
        <f t="shared" si="553"/>
        <v/>
      </c>
    </row>
    <row r="531" spans="1:126" ht="60" x14ac:dyDescent="0.25">
      <c r="A531" t="s">
        <v>1942</v>
      </c>
      <c r="B531">
        <v>2018</v>
      </c>
      <c r="C531" t="s">
        <v>2046</v>
      </c>
      <c r="D531">
        <v>106990</v>
      </c>
      <c r="E531" s="19">
        <v>1318217221047</v>
      </c>
      <c r="F531" t="s">
        <v>674</v>
      </c>
      <c r="G531">
        <v>325211</v>
      </c>
      <c r="H531" t="s">
        <v>675</v>
      </c>
      <c r="I531" t="s">
        <v>676</v>
      </c>
      <c r="J531" t="s">
        <v>677</v>
      </c>
      <c r="K531" t="s">
        <v>227</v>
      </c>
      <c r="L531">
        <v>45001</v>
      </c>
      <c r="M531" s="26" t="str">
        <f t="shared" si="499"/>
        <v>95. USED AS A REACTANT, 96. P101  FEEDSTOCKS</v>
      </c>
      <c r="N531" s="26" t="s">
        <v>400</v>
      </c>
      <c r="O531" s="26" t="s">
        <v>401</v>
      </c>
      <c r="P531">
        <v>1500</v>
      </c>
      <c r="Q531">
        <v>3100</v>
      </c>
      <c r="R531">
        <v>4600</v>
      </c>
      <c r="S531" s="26" t="s">
        <v>1941</v>
      </c>
      <c r="T531" s="26" t="s">
        <v>1941</v>
      </c>
      <c r="U531" s="26" t="s">
        <v>1941</v>
      </c>
      <c r="V531" s="26" t="s">
        <v>1941</v>
      </c>
      <c r="W531" s="26" t="s">
        <v>1941</v>
      </c>
      <c r="X531" s="26" t="s">
        <v>1941</v>
      </c>
      <c r="Y531" s="26" t="s">
        <v>1940</v>
      </c>
      <c r="Z531" s="26" t="s">
        <v>1940</v>
      </c>
      <c r="AA531" s="26" t="s">
        <v>1941</v>
      </c>
      <c r="AB531" s="26" t="s">
        <v>1941</v>
      </c>
      <c r="AC531" s="26" t="s">
        <v>1941</v>
      </c>
      <c r="AD531" s="26" t="s">
        <v>1941</v>
      </c>
      <c r="AE531" s="26" t="s">
        <v>1941</v>
      </c>
      <c r="AF531" s="26" t="s">
        <v>1941</v>
      </c>
      <c r="AG531" s="26" t="s">
        <v>1941</v>
      </c>
      <c r="AH531" s="26" t="s">
        <v>1941</v>
      </c>
      <c r="AI531" s="26" t="s">
        <v>1941</v>
      </c>
      <c r="AJ531" s="26" t="s">
        <v>1941</v>
      </c>
      <c r="AK531" s="26" t="s">
        <v>1941</v>
      </c>
      <c r="AL531" s="26" t="s">
        <v>1941</v>
      </c>
      <c r="AM531" s="26" t="s">
        <v>1941</v>
      </c>
      <c r="AN531" s="26" t="s">
        <v>1941</v>
      </c>
      <c r="AO531" s="26" t="s">
        <v>1941</v>
      </c>
      <c r="AP531" s="26" t="s">
        <v>1941</v>
      </c>
      <c r="AQ531" s="26" t="s">
        <v>1941</v>
      </c>
      <c r="AR531" s="26" t="s">
        <v>1941</v>
      </c>
      <c r="AS531" s="26" t="s">
        <v>1941</v>
      </c>
      <c r="AT531" s="26" t="s">
        <v>1941</v>
      </c>
      <c r="AU531" s="26" t="s">
        <v>1941</v>
      </c>
      <c r="AV531" s="26" t="s">
        <v>1941</v>
      </c>
      <c r="AW531" s="26" t="s">
        <v>1941</v>
      </c>
      <c r="AX531" s="26" t="s">
        <v>1941</v>
      </c>
      <c r="AY531" s="26" t="s">
        <v>1941</v>
      </c>
      <c r="AZ531" s="26" t="s">
        <v>1941</v>
      </c>
      <c r="BA531" s="26" t="s">
        <v>1941</v>
      </c>
      <c r="BB531" s="26" t="s">
        <v>1941</v>
      </c>
      <c r="BC531" s="26" t="s">
        <v>1941</v>
      </c>
      <c r="BD531" s="26" t="s">
        <v>1941</v>
      </c>
      <c r="BE531" s="26" t="s">
        <v>1941</v>
      </c>
      <c r="BF531" s="26" t="s">
        <v>1941</v>
      </c>
      <c r="BG531" s="26" t="s">
        <v>1941</v>
      </c>
      <c r="BH531" s="26" t="s">
        <v>1941</v>
      </c>
      <c r="BI531" s="26" t="s">
        <v>1941</v>
      </c>
      <c r="BJ531" s="26" t="s">
        <v>1941</v>
      </c>
      <c r="BK531" s="26" t="s">
        <v>1941</v>
      </c>
      <c r="BL531" s="26" t="s">
        <v>1941</v>
      </c>
      <c r="BM531" s="26" t="s">
        <v>1941</v>
      </c>
      <c r="BN531" s="26" t="s">
        <v>1941</v>
      </c>
      <c r="BO531" s="26" t="s">
        <v>1941</v>
      </c>
      <c r="BP531" s="26" t="s">
        <v>1941</v>
      </c>
      <c r="BQ531" s="26" t="s">
        <v>1941</v>
      </c>
      <c r="BR531" s="26" t="s">
        <v>1941</v>
      </c>
      <c r="BS531" s="26" t="s">
        <v>1941</v>
      </c>
      <c r="BT531" s="26" t="s">
        <v>1941</v>
      </c>
      <c r="BU531" s="26" t="str">
        <f t="shared" si="500"/>
        <v/>
      </c>
      <c r="BV531" s="26" t="str">
        <f t="shared" si="501"/>
        <v/>
      </c>
      <c r="BW531" s="26" t="str">
        <f t="shared" si="502"/>
        <v/>
      </c>
      <c r="BX531" s="26" t="str">
        <f t="shared" si="503"/>
        <v/>
      </c>
      <c r="BY531" s="26" t="str">
        <f t="shared" si="504"/>
        <v/>
      </c>
      <c r="BZ531" s="26" t="str">
        <f t="shared" si="505"/>
        <v/>
      </c>
      <c r="CA531" s="26" t="str">
        <f t="shared" si="506"/>
        <v>95. USED AS A REACTANT</v>
      </c>
      <c r="CB531" s="26" t="str">
        <f t="shared" si="507"/>
        <v>96. P101  FEEDSTOCKS</v>
      </c>
      <c r="CC531" s="26" t="str">
        <f t="shared" si="508"/>
        <v/>
      </c>
      <c r="CD531" s="26" t="str">
        <f t="shared" si="509"/>
        <v/>
      </c>
      <c r="CE531" s="26" t="str">
        <f t="shared" si="510"/>
        <v/>
      </c>
      <c r="CF531" s="26" t="str">
        <f t="shared" si="511"/>
        <v/>
      </c>
      <c r="CG531" s="26" t="str">
        <f t="shared" si="512"/>
        <v/>
      </c>
      <c r="CH531" s="26" t="str">
        <f t="shared" si="513"/>
        <v/>
      </c>
      <c r="CI531" s="26" t="str">
        <f t="shared" si="514"/>
        <v/>
      </c>
      <c r="CJ531" s="26" t="str">
        <f t="shared" si="515"/>
        <v/>
      </c>
      <c r="CK531" s="26" t="str">
        <f t="shared" si="516"/>
        <v/>
      </c>
      <c r="CL531" s="26" t="str">
        <f t="shared" si="517"/>
        <v/>
      </c>
      <c r="CM531" s="26" t="str">
        <f t="shared" si="518"/>
        <v/>
      </c>
      <c r="CN531" s="26" t="str">
        <f t="shared" si="519"/>
        <v/>
      </c>
      <c r="CO531" s="26" t="str">
        <f t="shared" si="520"/>
        <v/>
      </c>
      <c r="CP531" s="26" t="str">
        <f t="shared" si="521"/>
        <v/>
      </c>
      <c r="CQ531" s="26" t="str">
        <f t="shared" si="522"/>
        <v/>
      </c>
      <c r="CR531" s="26" t="str">
        <f t="shared" si="523"/>
        <v/>
      </c>
      <c r="CS531" s="26" t="str">
        <f t="shared" si="524"/>
        <v/>
      </c>
      <c r="CT531" s="26" t="str">
        <f t="shared" si="525"/>
        <v/>
      </c>
      <c r="CU531" s="26" t="str">
        <f t="shared" si="526"/>
        <v/>
      </c>
      <c r="CV531" s="26" t="str">
        <f t="shared" si="527"/>
        <v/>
      </c>
      <c r="CW531" s="26" t="str">
        <f t="shared" si="528"/>
        <v/>
      </c>
      <c r="CX531" s="26" t="str">
        <f t="shared" si="529"/>
        <v/>
      </c>
      <c r="CY531" s="26" t="str">
        <f t="shared" si="530"/>
        <v/>
      </c>
      <c r="CZ531" s="26" t="str">
        <f t="shared" si="531"/>
        <v/>
      </c>
      <c r="DA531" s="26" t="str">
        <f t="shared" si="532"/>
        <v/>
      </c>
      <c r="DB531" s="26" t="str">
        <f t="shared" si="533"/>
        <v/>
      </c>
      <c r="DC531" s="26" t="str">
        <f t="shared" si="534"/>
        <v/>
      </c>
      <c r="DD531" s="26" t="str">
        <f t="shared" si="535"/>
        <v/>
      </c>
      <c r="DE531" s="26" t="str">
        <f t="shared" si="536"/>
        <v/>
      </c>
      <c r="DF531" s="26" t="str">
        <f t="shared" si="537"/>
        <v/>
      </c>
      <c r="DG531" s="26" t="str">
        <f t="shared" si="538"/>
        <v/>
      </c>
      <c r="DH531" s="26" t="str">
        <f t="shared" si="539"/>
        <v/>
      </c>
      <c r="DI531" s="26" t="str">
        <f t="shared" si="540"/>
        <v/>
      </c>
      <c r="DJ531" s="26" t="str">
        <f t="shared" si="541"/>
        <v/>
      </c>
      <c r="DK531" s="26" t="str">
        <f t="shared" si="542"/>
        <v/>
      </c>
      <c r="DL531" s="26" t="str">
        <f t="shared" si="543"/>
        <v/>
      </c>
      <c r="DM531" s="26" t="str">
        <f t="shared" si="544"/>
        <v/>
      </c>
      <c r="DN531" s="26" t="str">
        <f t="shared" si="545"/>
        <v/>
      </c>
      <c r="DO531" s="26" t="str">
        <f t="shared" si="546"/>
        <v/>
      </c>
      <c r="DP531" s="26" t="str">
        <f t="shared" si="547"/>
        <v/>
      </c>
      <c r="DQ531" s="26" t="str">
        <f t="shared" si="548"/>
        <v/>
      </c>
      <c r="DR531" s="26" t="str">
        <f t="shared" si="549"/>
        <v/>
      </c>
      <c r="DS531" s="26" t="str">
        <f t="shared" si="550"/>
        <v/>
      </c>
      <c r="DT531" s="26" t="str">
        <f t="shared" si="551"/>
        <v/>
      </c>
      <c r="DU531" s="26" t="str">
        <f t="shared" si="552"/>
        <v/>
      </c>
      <c r="DV531" s="26" t="str">
        <f t="shared" si="553"/>
        <v/>
      </c>
    </row>
    <row r="532" spans="1:126" ht="60" x14ac:dyDescent="0.25">
      <c r="A532" t="s">
        <v>1942</v>
      </c>
      <c r="B532">
        <v>2019</v>
      </c>
      <c r="C532" t="s">
        <v>2046</v>
      </c>
      <c r="D532">
        <v>106990</v>
      </c>
      <c r="E532" s="19">
        <v>1319218386946</v>
      </c>
      <c r="F532" t="s">
        <v>674</v>
      </c>
      <c r="G532">
        <v>325211</v>
      </c>
      <c r="H532" t="s">
        <v>675</v>
      </c>
      <c r="I532" t="s">
        <v>676</v>
      </c>
      <c r="J532" t="s">
        <v>677</v>
      </c>
      <c r="K532" t="s">
        <v>227</v>
      </c>
      <c r="L532">
        <v>45001</v>
      </c>
      <c r="M532" s="26" t="str">
        <f t="shared" si="499"/>
        <v>95. USED AS A REACTANT, 96. P101  FEEDSTOCKS</v>
      </c>
      <c r="N532" s="26" t="s">
        <v>400</v>
      </c>
      <c r="O532" s="26" t="s">
        <v>401</v>
      </c>
      <c r="P532">
        <v>330</v>
      </c>
      <c r="Q532">
        <v>2200</v>
      </c>
      <c r="R532">
        <v>2530</v>
      </c>
      <c r="S532" s="26" t="s">
        <v>1941</v>
      </c>
      <c r="T532" s="26" t="s">
        <v>1941</v>
      </c>
      <c r="U532" s="26" t="s">
        <v>1941</v>
      </c>
      <c r="V532" s="26" t="s">
        <v>1941</v>
      </c>
      <c r="W532" s="26" t="s">
        <v>1941</v>
      </c>
      <c r="X532" s="26" t="s">
        <v>1941</v>
      </c>
      <c r="Y532" s="26" t="s">
        <v>1940</v>
      </c>
      <c r="Z532" s="26" t="s">
        <v>1940</v>
      </c>
      <c r="AA532" s="26" t="s">
        <v>1941</v>
      </c>
      <c r="AB532" s="26" t="s">
        <v>1941</v>
      </c>
      <c r="AC532" s="26" t="s">
        <v>1941</v>
      </c>
      <c r="AD532" s="26" t="s">
        <v>1941</v>
      </c>
      <c r="AE532" s="26" t="s">
        <v>1941</v>
      </c>
      <c r="AF532" s="26" t="s">
        <v>1941</v>
      </c>
      <c r="AG532" s="26" t="s">
        <v>1941</v>
      </c>
      <c r="AH532" s="26" t="s">
        <v>1941</v>
      </c>
      <c r="AI532" s="26" t="s">
        <v>1941</v>
      </c>
      <c r="AJ532" s="26" t="s">
        <v>1941</v>
      </c>
      <c r="AK532" s="26" t="s">
        <v>1941</v>
      </c>
      <c r="AL532" s="26" t="s">
        <v>1941</v>
      </c>
      <c r="AM532" s="26" t="s">
        <v>1941</v>
      </c>
      <c r="AN532" s="26" t="s">
        <v>1941</v>
      </c>
      <c r="AO532" s="26" t="s">
        <v>1941</v>
      </c>
      <c r="AP532" s="26" t="s">
        <v>1941</v>
      </c>
      <c r="AQ532" s="26" t="s">
        <v>1941</v>
      </c>
      <c r="AR532" s="26" t="s">
        <v>1941</v>
      </c>
      <c r="AS532" s="26" t="s">
        <v>1941</v>
      </c>
      <c r="AT532" s="26" t="s">
        <v>1941</v>
      </c>
      <c r="AU532" s="26" t="s">
        <v>1941</v>
      </c>
      <c r="AV532" s="26" t="s">
        <v>1941</v>
      </c>
      <c r="AW532" s="26" t="s">
        <v>1941</v>
      </c>
      <c r="AX532" s="26" t="s">
        <v>1941</v>
      </c>
      <c r="AY532" s="26" t="s">
        <v>1941</v>
      </c>
      <c r="AZ532" s="26" t="s">
        <v>1941</v>
      </c>
      <c r="BA532" s="26" t="s">
        <v>1941</v>
      </c>
      <c r="BB532" s="26" t="s">
        <v>1941</v>
      </c>
      <c r="BC532" s="26" t="s">
        <v>1941</v>
      </c>
      <c r="BD532" s="26" t="s">
        <v>1941</v>
      </c>
      <c r="BE532" s="26" t="s">
        <v>1941</v>
      </c>
      <c r="BF532" s="26" t="s">
        <v>1941</v>
      </c>
      <c r="BG532" s="26" t="s">
        <v>1941</v>
      </c>
      <c r="BH532" s="26" t="s">
        <v>1941</v>
      </c>
      <c r="BI532" s="26" t="s">
        <v>1941</v>
      </c>
      <c r="BJ532" s="26" t="s">
        <v>1941</v>
      </c>
      <c r="BK532" s="26" t="s">
        <v>1941</v>
      </c>
      <c r="BL532" s="26" t="s">
        <v>1941</v>
      </c>
      <c r="BM532" s="26" t="s">
        <v>1941</v>
      </c>
      <c r="BN532" s="26" t="s">
        <v>1941</v>
      </c>
      <c r="BO532" s="26" t="s">
        <v>1941</v>
      </c>
      <c r="BP532" s="26" t="s">
        <v>1941</v>
      </c>
      <c r="BQ532" s="26" t="s">
        <v>1941</v>
      </c>
      <c r="BR532" s="26" t="s">
        <v>1941</v>
      </c>
      <c r="BS532" s="26" t="s">
        <v>1941</v>
      </c>
      <c r="BT532" s="26" t="s">
        <v>1941</v>
      </c>
      <c r="BU532" s="26" t="str">
        <f t="shared" si="500"/>
        <v/>
      </c>
      <c r="BV532" s="26" t="str">
        <f t="shared" si="501"/>
        <v/>
      </c>
      <c r="BW532" s="26" t="str">
        <f t="shared" si="502"/>
        <v/>
      </c>
      <c r="BX532" s="26" t="str">
        <f t="shared" si="503"/>
        <v/>
      </c>
      <c r="BY532" s="26" t="str">
        <f t="shared" si="504"/>
        <v/>
      </c>
      <c r="BZ532" s="26" t="str">
        <f t="shared" si="505"/>
        <v/>
      </c>
      <c r="CA532" s="26" t="str">
        <f t="shared" si="506"/>
        <v>95. USED AS A REACTANT</v>
      </c>
      <c r="CB532" s="26" t="str">
        <f t="shared" si="507"/>
        <v>96. P101  FEEDSTOCKS</v>
      </c>
      <c r="CC532" s="26" t="str">
        <f t="shared" si="508"/>
        <v/>
      </c>
      <c r="CD532" s="26" t="str">
        <f t="shared" si="509"/>
        <v/>
      </c>
      <c r="CE532" s="26" t="str">
        <f t="shared" si="510"/>
        <v/>
      </c>
      <c r="CF532" s="26" t="str">
        <f t="shared" si="511"/>
        <v/>
      </c>
      <c r="CG532" s="26" t="str">
        <f t="shared" si="512"/>
        <v/>
      </c>
      <c r="CH532" s="26" t="str">
        <f t="shared" si="513"/>
        <v/>
      </c>
      <c r="CI532" s="26" t="str">
        <f t="shared" si="514"/>
        <v/>
      </c>
      <c r="CJ532" s="26" t="str">
        <f t="shared" si="515"/>
        <v/>
      </c>
      <c r="CK532" s="26" t="str">
        <f t="shared" si="516"/>
        <v/>
      </c>
      <c r="CL532" s="26" t="str">
        <f t="shared" si="517"/>
        <v/>
      </c>
      <c r="CM532" s="26" t="str">
        <f t="shared" si="518"/>
        <v/>
      </c>
      <c r="CN532" s="26" t="str">
        <f t="shared" si="519"/>
        <v/>
      </c>
      <c r="CO532" s="26" t="str">
        <f t="shared" si="520"/>
        <v/>
      </c>
      <c r="CP532" s="26" t="str">
        <f t="shared" si="521"/>
        <v/>
      </c>
      <c r="CQ532" s="26" t="str">
        <f t="shared" si="522"/>
        <v/>
      </c>
      <c r="CR532" s="26" t="str">
        <f t="shared" si="523"/>
        <v/>
      </c>
      <c r="CS532" s="26" t="str">
        <f t="shared" si="524"/>
        <v/>
      </c>
      <c r="CT532" s="26" t="str">
        <f t="shared" si="525"/>
        <v/>
      </c>
      <c r="CU532" s="26" t="str">
        <f t="shared" si="526"/>
        <v/>
      </c>
      <c r="CV532" s="26" t="str">
        <f t="shared" si="527"/>
        <v/>
      </c>
      <c r="CW532" s="26" t="str">
        <f t="shared" si="528"/>
        <v/>
      </c>
      <c r="CX532" s="26" t="str">
        <f t="shared" si="529"/>
        <v/>
      </c>
      <c r="CY532" s="26" t="str">
        <f t="shared" si="530"/>
        <v/>
      </c>
      <c r="CZ532" s="26" t="str">
        <f t="shared" si="531"/>
        <v/>
      </c>
      <c r="DA532" s="26" t="str">
        <f t="shared" si="532"/>
        <v/>
      </c>
      <c r="DB532" s="26" t="str">
        <f t="shared" si="533"/>
        <v/>
      </c>
      <c r="DC532" s="26" t="str">
        <f t="shared" si="534"/>
        <v/>
      </c>
      <c r="DD532" s="26" t="str">
        <f t="shared" si="535"/>
        <v/>
      </c>
      <c r="DE532" s="26" t="str">
        <f t="shared" si="536"/>
        <v/>
      </c>
      <c r="DF532" s="26" t="str">
        <f t="shared" si="537"/>
        <v/>
      </c>
      <c r="DG532" s="26" t="str">
        <f t="shared" si="538"/>
        <v/>
      </c>
      <c r="DH532" s="26" t="str">
        <f t="shared" si="539"/>
        <v/>
      </c>
      <c r="DI532" s="26" t="str">
        <f t="shared" si="540"/>
        <v/>
      </c>
      <c r="DJ532" s="26" t="str">
        <f t="shared" si="541"/>
        <v/>
      </c>
      <c r="DK532" s="26" t="str">
        <f t="shared" si="542"/>
        <v/>
      </c>
      <c r="DL532" s="26" t="str">
        <f t="shared" si="543"/>
        <v/>
      </c>
      <c r="DM532" s="26" t="str">
        <f t="shared" si="544"/>
        <v/>
      </c>
      <c r="DN532" s="26" t="str">
        <f t="shared" si="545"/>
        <v/>
      </c>
      <c r="DO532" s="26" t="str">
        <f t="shared" si="546"/>
        <v/>
      </c>
      <c r="DP532" s="26" t="str">
        <f t="shared" si="547"/>
        <v/>
      </c>
      <c r="DQ532" s="26" t="str">
        <f t="shared" si="548"/>
        <v/>
      </c>
      <c r="DR532" s="26" t="str">
        <f t="shared" si="549"/>
        <v/>
      </c>
      <c r="DS532" s="26" t="str">
        <f t="shared" si="550"/>
        <v/>
      </c>
      <c r="DT532" s="26" t="str">
        <f t="shared" si="551"/>
        <v/>
      </c>
      <c r="DU532" s="26" t="str">
        <f t="shared" si="552"/>
        <v/>
      </c>
      <c r="DV532" s="26" t="str">
        <f t="shared" si="553"/>
        <v/>
      </c>
    </row>
    <row r="533" spans="1:126" ht="60" x14ac:dyDescent="0.25">
      <c r="A533" t="s">
        <v>1942</v>
      </c>
      <c r="B533">
        <v>2020</v>
      </c>
      <c r="C533" t="s">
        <v>2046</v>
      </c>
      <c r="D533">
        <v>106990</v>
      </c>
      <c r="E533" s="19">
        <v>1320219278658</v>
      </c>
      <c r="F533" t="s">
        <v>674</v>
      </c>
      <c r="G533">
        <v>325211</v>
      </c>
      <c r="H533" t="s">
        <v>675</v>
      </c>
      <c r="I533" t="s">
        <v>676</v>
      </c>
      <c r="J533" t="s">
        <v>677</v>
      </c>
      <c r="K533" t="s">
        <v>227</v>
      </c>
      <c r="L533">
        <v>45001</v>
      </c>
      <c r="M533" s="26" t="str">
        <f t="shared" si="499"/>
        <v>89. PRODUCE THE CHEMICAL, 93. AS A BYPRODUCT, 95. USED AS A REACTANT, 96. P101  FEEDSTOCKS</v>
      </c>
      <c r="N533" s="26" t="s">
        <v>400</v>
      </c>
      <c r="O533" s="26" t="s">
        <v>401</v>
      </c>
      <c r="P533">
        <v>180</v>
      </c>
      <c r="Q533">
        <v>2200</v>
      </c>
      <c r="R533">
        <v>2380</v>
      </c>
      <c r="S533" s="26" t="s">
        <v>1940</v>
      </c>
      <c r="T533" s="26" t="s">
        <v>1941</v>
      </c>
      <c r="U533" s="26" t="s">
        <v>1941</v>
      </c>
      <c r="V533" s="26" t="s">
        <v>1941</v>
      </c>
      <c r="W533" s="26" t="s">
        <v>1940</v>
      </c>
      <c r="X533" s="26" t="s">
        <v>1941</v>
      </c>
      <c r="Y533" s="26" t="s">
        <v>1940</v>
      </c>
      <c r="Z533" s="26" t="s">
        <v>1940</v>
      </c>
      <c r="AA533" s="26" t="s">
        <v>1941</v>
      </c>
      <c r="AB533" s="26" t="s">
        <v>1941</v>
      </c>
      <c r="AC533" s="26" t="s">
        <v>1941</v>
      </c>
      <c r="AD533" s="26" t="s">
        <v>1941</v>
      </c>
      <c r="AE533" s="26" t="s">
        <v>1941</v>
      </c>
      <c r="AF533" s="26" t="s">
        <v>1941</v>
      </c>
      <c r="AG533" s="26" t="s">
        <v>1941</v>
      </c>
      <c r="AH533" s="26" t="s">
        <v>1941</v>
      </c>
      <c r="AI533" s="26" t="s">
        <v>1941</v>
      </c>
      <c r="AJ533" s="26" t="s">
        <v>1941</v>
      </c>
      <c r="AK533" s="26" t="s">
        <v>1941</v>
      </c>
      <c r="AL533" s="26" t="s">
        <v>1941</v>
      </c>
      <c r="AM533" s="26" t="s">
        <v>1941</v>
      </c>
      <c r="AN533" s="26" t="s">
        <v>1941</v>
      </c>
      <c r="AO533" s="26" t="s">
        <v>1941</v>
      </c>
      <c r="AP533" s="26" t="s">
        <v>1941</v>
      </c>
      <c r="AQ533" s="26" t="s">
        <v>1941</v>
      </c>
      <c r="AR533" s="26" t="s">
        <v>1941</v>
      </c>
      <c r="AS533" s="26" t="s">
        <v>1941</v>
      </c>
      <c r="AT533" s="26" t="s">
        <v>1941</v>
      </c>
      <c r="AU533" s="26" t="s">
        <v>1941</v>
      </c>
      <c r="AV533" s="26" t="s">
        <v>1941</v>
      </c>
      <c r="AW533" s="26" t="s">
        <v>1941</v>
      </c>
      <c r="AX533" s="26" t="s">
        <v>1941</v>
      </c>
      <c r="AY533" s="26" t="s">
        <v>1941</v>
      </c>
      <c r="AZ533" s="26" t="s">
        <v>1941</v>
      </c>
      <c r="BA533" s="26" t="s">
        <v>1941</v>
      </c>
      <c r="BB533" s="26" t="s">
        <v>1941</v>
      </c>
      <c r="BC533" s="26" t="s">
        <v>1941</v>
      </c>
      <c r="BD533" s="26" t="s">
        <v>1941</v>
      </c>
      <c r="BE533" s="26" t="s">
        <v>1941</v>
      </c>
      <c r="BF533" s="26" t="s">
        <v>1941</v>
      </c>
      <c r="BG533" s="26" t="s">
        <v>1941</v>
      </c>
      <c r="BH533" s="26" t="s">
        <v>1941</v>
      </c>
      <c r="BI533" s="26" t="s">
        <v>1941</v>
      </c>
      <c r="BJ533" s="26" t="s">
        <v>1941</v>
      </c>
      <c r="BK533" s="26" t="s">
        <v>1941</v>
      </c>
      <c r="BL533" s="26" t="s">
        <v>1941</v>
      </c>
      <c r="BM533" s="26" t="s">
        <v>1941</v>
      </c>
      <c r="BN533" s="26" t="s">
        <v>1941</v>
      </c>
      <c r="BO533" s="26" t="s">
        <v>1941</v>
      </c>
      <c r="BP533" s="26" t="s">
        <v>1941</v>
      </c>
      <c r="BQ533" s="26" t="s">
        <v>1941</v>
      </c>
      <c r="BR533" s="26" t="s">
        <v>1941</v>
      </c>
      <c r="BS533" s="26" t="s">
        <v>1941</v>
      </c>
      <c r="BT533" s="26" t="s">
        <v>1941</v>
      </c>
      <c r="BU533" s="26" t="str">
        <f t="shared" si="500"/>
        <v>89. PRODUCE THE CHEMICAL</v>
      </c>
      <c r="BV533" s="26" t="str">
        <f t="shared" si="501"/>
        <v/>
      </c>
      <c r="BW533" s="26" t="str">
        <f t="shared" si="502"/>
        <v/>
      </c>
      <c r="BX533" s="26" t="str">
        <f t="shared" si="503"/>
        <v/>
      </c>
      <c r="BY533" s="26" t="str">
        <f t="shared" si="504"/>
        <v>93. AS A BYPRODUCT</v>
      </c>
      <c r="BZ533" s="26" t="str">
        <f t="shared" si="505"/>
        <v/>
      </c>
      <c r="CA533" s="26" t="str">
        <f t="shared" si="506"/>
        <v>95. USED AS A REACTANT</v>
      </c>
      <c r="CB533" s="26" t="str">
        <f t="shared" si="507"/>
        <v>96. P101  FEEDSTOCKS</v>
      </c>
      <c r="CC533" s="26" t="str">
        <f t="shared" si="508"/>
        <v/>
      </c>
      <c r="CD533" s="26" t="str">
        <f t="shared" si="509"/>
        <v/>
      </c>
      <c r="CE533" s="26" t="str">
        <f t="shared" si="510"/>
        <v/>
      </c>
      <c r="CF533" s="26" t="str">
        <f t="shared" si="511"/>
        <v/>
      </c>
      <c r="CG533" s="26" t="str">
        <f t="shared" si="512"/>
        <v/>
      </c>
      <c r="CH533" s="26" t="str">
        <f t="shared" si="513"/>
        <v/>
      </c>
      <c r="CI533" s="26" t="str">
        <f t="shared" si="514"/>
        <v/>
      </c>
      <c r="CJ533" s="26" t="str">
        <f t="shared" si="515"/>
        <v/>
      </c>
      <c r="CK533" s="26" t="str">
        <f t="shared" si="516"/>
        <v/>
      </c>
      <c r="CL533" s="26" t="str">
        <f t="shared" si="517"/>
        <v/>
      </c>
      <c r="CM533" s="26" t="str">
        <f t="shared" si="518"/>
        <v/>
      </c>
      <c r="CN533" s="26" t="str">
        <f t="shared" si="519"/>
        <v/>
      </c>
      <c r="CO533" s="26" t="str">
        <f t="shared" si="520"/>
        <v/>
      </c>
      <c r="CP533" s="26" t="str">
        <f t="shared" si="521"/>
        <v/>
      </c>
      <c r="CQ533" s="26" t="str">
        <f t="shared" si="522"/>
        <v/>
      </c>
      <c r="CR533" s="26" t="str">
        <f t="shared" si="523"/>
        <v/>
      </c>
      <c r="CS533" s="26" t="str">
        <f t="shared" si="524"/>
        <v/>
      </c>
      <c r="CT533" s="26" t="str">
        <f t="shared" si="525"/>
        <v/>
      </c>
      <c r="CU533" s="26" t="str">
        <f t="shared" si="526"/>
        <v/>
      </c>
      <c r="CV533" s="26" t="str">
        <f t="shared" si="527"/>
        <v/>
      </c>
      <c r="CW533" s="26" t="str">
        <f t="shared" si="528"/>
        <v/>
      </c>
      <c r="CX533" s="26" t="str">
        <f t="shared" si="529"/>
        <v/>
      </c>
      <c r="CY533" s="26" t="str">
        <f t="shared" si="530"/>
        <v/>
      </c>
      <c r="CZ533" s="26" t="str">
        <f t="shared" si="531"/>
        <v/>
      </c>
      <c r="DA533" s="26" t="str">
        <f t="shared" si="532"/>
        <v/>
      </c>
      <c r="DB533" s="26" t="str">
        <f t="shared" si="533"/>
        <v/>
      </c>
      <c r="DC533" s="26" t="str">
        <f t="shared" si="534"/>
        <v/>
      </c>
      <c r="DD533" s="26" t="str">
        <f t="shared" si="535"/>
        <v/>
      </c>
      <c r="DE533" s="26" t="str">
        <f t="shared" si="536"/>
        <v/>
      </c>
      <c r="DF533" s="26" t="str">
        <f t="shared" si="537"/>
        <v/>
      </c>
      <c r="DG533" s="26" t="str">
        <f t="shared" si="538"/>
        <v/>
      </c>
      <c r="DH533" s="26" t="str">
        <f t="shared" si="539"/>
        <v/>
      </c>
      <c r="DI533" s="26" t="str">
        <f t="shared" si="540"/>
        <v/>
      </c>
      <c r="DJ533" s="26" t="str">
        <f t="shared" si="541"/>
        <v/>
      </c>
      <c r="DK533" s="26" t="str">
        <f t="shared" si="542"/>
        <v/>
      </c>
      <c r="DL533" s="26" t="str">
        <f t="shared" si="543"/>
        <v/>
      </c>
      <c r="DM533" s="26" t="str">
        <f t="shared" si="544"/>
        <v/>
      </c>
      <c r="DN533" s="26" t="str">
        <f t="shared" si="545"/>
        <v/>
      </c>
      <c r="DO533" s="26" t="str">
        <f t="shared" si="546"/>
        <v/>
      </c>
      <c r="DP533" s="26" t="str">
        <f t="shared" si="547"/>
        <v/>
      </c>
      <c r="DQ533" s="26" t="str">
        <f t="shared" si="548"/>
        <v/>
      </c>
      <c r="DR533" s="26" t="str">
        <f t="shared" si="549"/>
        <v/>
      </c>
      <c r="DS533" s="26" t="str">
        <f t="shared" si="550"/>
        <v/>
      </c>
      <c r="DT533" s="26" t="str">
        <f t="shared" si="551"/>
        <v/>
      </c>
      <c r="DU533" s="26" t="str">
        <f t="shared" si="552"/>
        <v/>
      </c>
      <c r="DV533" s="26" t="str">
        <f t="shared" si="553"/>
        <v/>
      </c>
    </row>
    <row r="534" spans="1:126" ht="60" x14ac:dyDescent="0.25">
      <c r="A534" t="s">
        <v>1942</v>
      </c>
      <c r="B534">
        <v>2021</v>
      </c>
      <c r="C534" t="s">
        <v>2046</v>
      </c>
      <c r="D534">
        <v>106990</v>
      </c>
      <c r="E534" s="19">
        <v>1321220092225</v>
      </c>
      <c r="F534" t="s">
        <v>674</v>
      </c>
      <c r="G534">
        <v>325211</v>
      </c>
      <c r="H534" t="s">
        <v>675</v>
      </c>
      <c r="I534" t="s">
        <v>676</v>
      </c>
      <c r="J534" t="s">
        <v>677</v>
      </c>
      <c r="K534" t="s">
        <v>227</v>
      </c>
      <c r="L534">
        <v>45001</v>
      </c>
      <c r="M534" s="26" t="str">
        <f t="shared" si="499"/>
        <v>95. USED AS A REACTANT, 96. P101  FEEDSTOCKS</v>
      </c>
      <c r="N534" s="26" t="s">
        <v>400</v>
      </c>
      <c r="O534" s="26" t="s">
        <v>401</v>
      </c>
      <c r="P534">
        <v>180</v>
      </c>
      <c r="Q534">
        <v>3600</v>
      </c>
      <c r="R534">
        <v>3780</v>
      </c>
      <c r="S534" s="26" t="s">
        <v>1941</v>
      </c>
      <c r="T534" s="26" t="s">
        <v>1941</v>
      </c>
      <c r="U534" s="26" t="s">
        <v>1941</v>
      </c>
      <c r="V534" s="26" t="s">
        <v>1941</v>
      </c>
      <c r="W534" s="26" t="s">
        <v>1941</v>
      </c>
      <c r="X534" s="26" t="s">
        <v>1941</v>
      </c>
      <c r="Y534" s="26" t="s">
        <v>1940</v>
      </c>
      <c r="Z534" s="26" t="s">
        <v>1940</v>
      </c>
      <c r="AA534" s="26" t="s">
        <v>1941</v>
      </c>
      <c r="AB534" s="26" t="s">
        <v>1941</v>
      </c>
      <c r="AC534" s="26" t="s">
        <v>1941</v>
      </c>
      <c r="AD534" s="26" t="s">
        <v>1941</v>
      </c>
      <c r="AE534" s="26" t="s">
        <v>1941</v>
      </c>
      <c r="AF534" s="26" t="s">
        <v>1941</v>
      </c>
      <c r="AG534" s="26" t="s">
        <v>1941</v>
      </c>
      <c r="AH534" s="26" t="s">
        <v>1941</v>
      </c>
      <c r="AI534" s="26" t="s">
        <v>1941</v>
      </c>
      <c r="AJ534" s="26" t="s">
        <v>1941</v>
      </c>
      <c r="AK534" s="26" t="s">
        <v>1941</v>
      </c>
      <c r="AL534" s="26" t="s">
        <v>1941</v>
      </c>
      <c r="AM534" s="26" t="s">
        <v>1941</v>
      </c>
      <c r="AN534" s="26" t="s">
        <v>1941</v>
      </c>
      <c r="AO534" s="26" t="s">
        <v>1941</v>
      </c>
      <c r="AP534" s="26" t="s">
        <v>1941</v>
      </c>
      <c r="AQ534" s="26" t="s">
        <v>1941</v>
      </c>
      <c r="AR534" s="26" t="s">
        <v>1941</v>
      </c>
      <c r="AS534" s="26" t="s">
        <v>1941</v>
      </c>
      <c r="AT534" s="26" t="s">
        <v>1941</v>
      </c>
      <c r="AU534" s="26" t="s">
        <v>1941</v>
      </c>
      <c r="AV534" s="26" t="s">
        <v>1941</v>
      </c>
      <c r="AW534" s="26" t="s">
        <v>1941</v>
      </c>
      <c r="AX534" s="26" t="s">
        <v>1941</v>
      </c>
      <c r="AY534" s="26" t="s">
        <v>1941</v>
      </c>
      <c r="AZ534" s="26" t="s">
        <v>1941</v>
      </c>
      <c r="BA534" s="26" t="s">
        <v>1941</v>
      </c>
      <c r="BB534" s="26" t="s">
        <v>1941</v>
      </c>
      <c r="BC534" s="26" t="s">
        <v>1941</v>
      </c>
      <c r="BD534" s="26" t="s">
        <v>1941</v>
      </c>
      <c r="BE534" s="26" t="s">
        <v>1941</v>
      </c>
      <c r="BF534" s="26" t="s">
        <v>1941</v>
      </c>
      <c r="BG534" s="26" t="s">
        <v>1941</v>
      </c>
      <c r="BH534" s="26" t="s">
        <v>1941</v>
      </c>
      <c r="BI534" s="26" t="s">
        <v>1941</v>
      </c>
      <c r="BJ534" s="26" t="s">
        <v>1941</v>
      </c>
      <c r="BK534" s="26" t="s">
        <v>1941</v>
      </c>
      <c r="BL534" s="26" t="s">
        <v>1941</v>
      </c>
      <c r="BM534" s="26" t="s">
        <v>1941</v>
      </c>
      <c r="BN534" s="26" t="s">
        <v>1941</v>
      </c>
      <c r="BO534" s="26" t="s">
        <v>1941</v>
      </c>
      <c r="BP534" s="26" t="s">
        <v>1941</v>
      </c>
      <c r="BQ534" s="26" t="s">
        <v>1941</v>
      </c>
      <c r="BR534" s="26" t="s">
        <v>1941</v>
      </c>
      <c r="BS534" s="26" t="s">
        <v>1941</v>
      </c>
      <c r="BT534" s="26" t="s">
        <v>1941</v>
      </c>
      <c r="BU534" s="26" t="str">
        <f t="shared" si="500"/>
        <v/>
      </c>
      <c r="BV534" s="26" t="str">
        <f t="shared" si="501"/>
        <v/>
      </c>
      <c r="BW534" s="26" t="str">
        <f t="shared" si="502"/>
        <v/>
      </c>
      <c r="BX534" s="26" t="str">
        <f t="shared" si="503"/>
        <v/>
      </c>
      <c r="BY534" s="26" t="str">
        <f t="shared" si="504"/>
        <v/>
      </c>
      <c r="BZ534" s="26" t="str">
        <f t="shared" si="505"/>
        <v/>
      </c>
      <c r="CA534" s="26" t="str">
        <f t="shared" si="506"/>
        <v>95. USED AS A REACTANT</v>
      </c>
      <c r="CB534" s="26" t="str">
        <f t="shared" si="507"/>
        <v>96. P101  FEEDSTOCKS</v>
      </c>
      <c r="CC534" s="26" t="str">
        <f t="shared" si="508"/>
        <v/>
      </c>
      <c r="CD534" s="26" t="str">
        <f t="shared" si="509"/>
        <v/>
      </c>
      <c r="CE534" s="26" t="str">
        <f t="shared" si="510"/>
        <v/>
      </c>
      <c r="CF534" s="26" t="str">
        <f t="shared" si="511"/>
        <v/>
      </c>
      <c r="CG534" s="26" t="str">
        <f t="shared" si="512"/>
        <v/>
      </c>
      <c r="CH534" s="26" t="str">
        <f t="shared" si="513"/>
        <v/>
      </c>
      <c r="CI534" s="26" t="str">
        <f t="shared" si="514"/>
        <v/>
      </c>
      <c r="CJ534" s="26" t="str">
        <f t="shared" si="515"/>
        <v/>
      </c>
      <c r="CK534" s="26" t="str">
        <f t="shared" si="516"/>
        <v/>
      </c>
      <c r="CL534" s="26" t="str">
        <f t="shared" si="517"/>
        <v/>
      </c>
      <c r="CM534" s="26" t="str">
        <f t="shared" si="518"/>
        <v/>
      </c>
      <c r="CN534" s="26" t="str">
        <f t="shared" si="519"/>
        <v/>
      </c>
      <c r="CO534" s="26" t="str">
        <f t="shared" si="520"/>
        <v/>
      </c>
      <c r="CP534" s="26" t="str">
        <f t="shared" si="521"/>
        <v/>
      </c>
      <c r="CQ534" s="26" t="str">
        <f t="shared" si="522"/>
        <v/>
      </c>
      <c r="CR534" s="26" t="str">
        <f t="shared" si="523"/>
        <v/>
      </c>
      <c r="CS534" s="26" t="str">
        <f t="shared" si="524"/>
        <v/>
      </c>
      <c r="CT534" s="26" t="str">
        <f t="shared" si="525"/>
        <v/>
      </c>
      <c r="CU534" s="26" t="str">
        <f t="shared" si="526"/>
        <v/>
      </c>
      <c r="CV534" s="26" t="str">
        <f t="shared" si="527"/>
        <v/>
      </c>
      <c r="CW534" s="26" t="str">
        <f t="shared" si="528"/>
        <v/>
      </c>
      <c r="CX534" s="26" t="str">
        <f t="shared" si="529"/>
        <v/>
      </c>
      <c r="CY534" s="26" t="str">
        <f t="shared" si="530"/>
        <v/>
      </c>
      <c r="CZ534" s="26" t="str">
        <f t="shared" si="531"/>
        <v/>
      </c>
      <c r="DA534" s="26" t="str">
        <f t="shared" si="532"/>
        <v/>
      </c>
      <c r="DB534" s="26" t="str">
        <f t="shared" si="533"/>
        <v/>
      </c>
      <c r="DC534" s="26" t="str">
        <f t="shared" si="534"/>
        <v/>
      </c>
      <c r="DD534" s="26" t="str">
        <f t="shared" si="535"/>
        <v/>
      </c>
      <c r="DE534" s="26" t="str">
        <f t="shared" si="536"/>
        <v/>
      </c>
      <c r="DF534" s="26" t="str">
        <f t="shared" si="537"/>
        <v/>
      </c>
      <c r="DG534" s="26" t="str">
        <f t="shared" si="538"/>
        <v/>
      </c>
      <c r="DH534" s="26" t="str">
        <f t="shared" si="539"/>
        <v/>
      </c>
      <c r="DI534" s="26" t="str">
        <f t="shared" si="540"/>
        <v/>
      </c>
      <c r="DJ534" s="26" t="str">
        <f t="shared" si="541"/>
        <v/>
      </c>
      <c r="DK534" s="26" t="str">
        <f t="shared" si="542"/>
        <v/>
      </c>
      <c r="DL534" s="26" t="str">
        <f t="shared" si="543"/>
        <v/>
      </c>
      <c r="DM534" s="26" t="str">
        <f t="shared" si="544"/>
        <v/>
      </c>
      <c r="DN534" s="26" t="str">
        <f t="shared" si="545"/>
        <v/>
      </c>
      <c r="DO534" s="26" t="str">
        <f t="shared" si="546"/>
        <v/>
      </c>
      <c r="DP534" s="26" t="str">
        <f t="shared" si="547"/>
        <v/>
      </c>
      <c r="DQ534" s="26" t="str">
        <f t="shared" si="548"/>
        <v/>
      </c>
      <c r="DR534" s="26" t="str">
        <f t="shared" si="549"/>
        <v/>
      </c>
      <c r="DS534" s="26" t="str">
        <f t="shared" si="550"/>
        <v/>
      </c>
      <c r="DT534" s="26" t="str">
        <f t="shared" si="551"/>
        <v/>
      </c>
      <c r="DU534" s="26" t="str">
        <f t="shared" si="552"/>
        <v/>
      </c>
      <c r="DV534" s="26" t="str">
        <f t="shared" si="553"/>
        <v/>
      </c>
    </row>
    <row r="535" spans="1:126" ht="45" x14ac:dyDescent="0.25">
      <c r="A535" t="s">
        <v>1942</v>
      </c>
      <c r="B535">
        <v>2016</v>
      </c>
      <c r="C535" t="s">
        <v>2046</v>
      </c>
      <c r="D535">
        <v>106990</v>
      </c>
      <c r="E535" s="19">
        <v>1316215455268</v>
      </c>
      <c r="F535" t="s">
        <v>680</v>
      </c>
      <c r="G535">
        <v>325199</v>
      </c>
      <c r="H535" t="s">
        <v>681</v>
      </c>
      <c r="I535" t="s">
        <v>682</v>
      </c>
      <c r="J535" t="s">
        <v>683</v>
      </c>
      <c r="K535" t="s">
        <v>113</v>
      </c>
      <c r="L535">
        <v>77511</v>
      </c>
      <c r="M535" s="26" t="str">
        <f t="shared" si="499"/>
        <v>89. PRODUCE THE CHEMICAL, 92. SALE OR DISTRIBUTION OF THE CHEMICAL, 93. AS A BYPRODUCT, 133. ANCILLARY OR OTHER USE</v>
      </c>
      <c r="N535" s="26" t="s">
        <v>172</v>
      </c>
      <c r="O535" s="26" t="s">
        <v>173</v>
      </c>
      <c r="P535">
        <v>19836</v>
      </c>
      <c r="Q535">
        <v>74832</v>
      </c>
      <c r="R535">
        <v>94668</v>
      </c>
      <c r="S535" s="26" t="s">
        <v>1940</v>
      </c>
      <c r="T535" s="26" t="s">
        <v>1941</v>
      </c>
      <c r="U535" s="26" t="s">
        <v>1941</v>
      </c>
      <c r="V535" s="26" t="s">
        <v>1940</v>
      </c>
      <c r="W535" s="26" t="s">
        <v>1940</v>
      </c>
      <c r="X535" s="26" t="s">
        <v>1941</v>
      </c>
      <c r="Y535" s="26" t="s">
        <v>1941</v>
      </c>
      <c r="AE535" s="26" t="s">
        <v>1941</v>
      </c>
      <c r="AR535" s="26" t="s">
        <v>1941</v>
      </c>
      <c r="AS535" s="26" t="s">
        <v>1941</v>
      </c>
      <c r="AT535" s="26" t="s">
        <v>1941</v>
      </c>
      <c r="AV535" s="26" t="s">
        <v>1941</v>
      </c>
      <c r="BD535" s="26" t="s">
        <v>1941</v>
      </c>
      <c r="BK535" s="26" t="s">
        <v>1940</v>
      </c>
      <c r="BU535" s="26" t="str">
        <f t="shared" si="500"/>
        <v>89. PRODUCE THE CHEMICAL</v>
      </c>
      <c r="BV535" s="26" t="str">
        <f t="shared" si="501"/>
        <v/>
      </c>
      <c r="BW535" s="26" t="str">
        <f t="shared" si="502"/>
        <v/>
      </c>
      <c r="BX535" s="26" t="str">
        <f t="shared" si="503"/>
        <v>92. SALE OR DISTRIBUTION OF THE CHEMICAL</v>
      </c>
      <c r="BY535" s="26" t="str">
        <f t="shared" si="504"/>
        <v>93. AS A BYPRODUCT</v>
      </c>
      <c r="BZ535" s="26" t="str">
        <f t="shared" si="505"/>
        <v/>
      </c>
      <c r="CA535" s="26" t="str">
        <f t="shared" si="506"/>
        <v/>
      </c>
      <c r="CB535" s="26" t="str">
        <f t="shared" si="507"/>
        <v/>
      </c>
      <c r="CC535" s="26" t="str">
        <f t="shared" si="508"/>
        <v/>
      </c>
      <c r="CD535" s="26" t="str">
        <f t="shared" si="509"/>
        <v/>
      </c>
      <c r="CE535" s="26" t="str">
        <f t="shared" si="510"/>
        <v/>
      </c>
      <c r="CF535" s="26" t="str">
        <f t="shared" si="511"/>
        <v/>
      </c>
      <c r="CG535" s="26" t="str">
        <f t="shared" si="512"/>
        <v/>
      </c>
      <c r="CH535" s="26" t="str">
        <f t="shared" si="513"/>
        <v/>
      </c>
      <c r="CI535" s="26" t="str">
        <f t="shared" si="514"/>
        <v/>
      </c>
      <c r="CJ535" s="26" t="str">
        <f t="shared" si="515"/>
        <v/>
      </c>
      <c r="CK535" s="26" t="str">
        <f t="shared" si="516"/>
        <v/>
      </c>
      <c r="CL535" s="26" t="str">
        <f t="shared" si="517"/>
        <v/>
      </c>
      <c r="CM535" s="26" t="str">
        <f t="shared" si="518"/>
        <v/>
      </c>
      <c r="CN535" s="26" t="str">
        <f t="shared" si="519"/>
        <v/>
      </c>
      <c r="CO535" s="26" t="str">
        <f t="shared" si="520"/>
        <v/>
      </c>
      <c r="CP535" s="26" t="str">
        <f t="shared" si="521"/>
        <v/>
      </c>
      <c r="CQ535" s="26" t="str">
        <f t="shared" si="522"/>
        <v/>
      </c>
      <c r="CR535" s="26" t="str">
        <f t="shared" si="523"/>
        <v/>
      </c>
      <c r="CS535" s="26" t="str">
        <f t="shared" si="524"/>
        <v/>
      </c>
      <c r="CT535" s="26" t="str">
        <f t="shared" si="525"/>
        <v/>
      </c>
      <c r="CU535" s="26" t="str">
        <f t="shared" si="526"/>
        <v/>
      </c>
      <c r="CV535" s="26" t="str">
        <f t="shared" si="527"/>
        <v/>
      </c>
      <c r="CW535" s="26" t="str">
        <f t="shared" si="528"/>
        <v/>
      </c>
      <c r="CX535" s="26" t="str">
        <f t="shared" si="529"/>
        <v/>
      </c>
      <c r="CY535" s="26" t="str">
        <f t="shared" si="530"/>
        <v/>
      </c>
      <c r="CZ535" s="26" t="str">
        <f t="shared" si="531"/>
        <v/>
      </c>
      <c r="DA535" s="26" t="str">
        <f t="shared" si="532"/>
        <v/>
      </c>
      <c r="DB535" s="26" t="str">
        <f t="shared" si="533"/>
        <v/>
      </c>
      <c r="DC535" s="26" t="str">
        <f t="shared" si="534"/>
        <v/>
      </c>
      <c r="DD535" s="26" t="str">
        <f t="shared" si="535"/>
        <v/>
      </c>
      <c r="DE535" s="26" t="str">
        <f t="shared" si="536"/>
        <v/>
      </c>
      <c r="DF535" s="26" t="str">
        <f t="shared" si="537"/>
        <v/>
      </c>
      <c r="DG535" s="26" t="str">
        <f t="shared" si="538"/>
        <v/>
      </c>
      <c r="DH535" s="26" t="str">
        <f t="shared" si="539"/>
        <v/>
      </c>
      <c r="DI535" s="26" t="str">
        <f t="shared" si="540"/>
        <v/>
      </c>
      <c r="DJ535" s="26" t="str">
        <f t="shared" si="541"/>
        <v/>
      </c>
      <c r="DK535" s="26" t="str">
        <f t="shared" si="542"/>
        <v/>
      </c>
      <c r="DL535" s="26" t="str">
        <f t="shared" si="543"/>
        <v/>
      </c>
      <c r="DM535" s="26" t="str">
        <f t="shared" si="544"/>
        <v>133. ANCILLARY OR OTHER USE</v>
      </c>
      <c r="DN535" s="26" t="str">
        <f t="shared" si="545"/>
        <v/>
      </c>
      <c r="DO535" s="26" t="str">
        <f t="shared" si="546"/>
        <v/>
      </c>
      <c r="DP535" s="26" t="str">
        <f t="shared" si="547"/>
        <v/>
      </c>
      <c r="DQ535" s="26" t="str">
        <f t="shared" si="548"/>
        <v/>
      </c>
      <c r="DR535" s="26" t="str">
        <f t="shared" si="549"/>
        <v/>
      </c>
      <c r="DS535" s="26" t="str">
        <f t="shared" si="550"/>
        <v/>
      </c>
      <c r="DT535" s="26" t="str">
        <f t="shared" si="551"/>
        <v/>
      </c>
      <c r="DU535" s="26" t="str">
        <f t="shared" si="552"/>
        <v/>
      </c>
      <c r="DV535" s="26" t="str">
        <f t="shared" si="553"/>
        <v/>
      </c>
    </row>
    <row r="536" spans="1:126" ht="45" x14ac:dyDescent="0.25">
      <c r="A536" t="s">
        <v>1942</v>
      </c>
      <c r="B536">
        <v>2017</v>
      </c>
      <c r="C536" t="s">
        <v>2046</v>
      </c>
      <c r="D536">
        <v>106990</v>
      </c>
      <c r="E536" s="19">
        <v>1317216308559</v>
      </c>
      <c r="F536" t="s">
        <v>680</v>
      </c>
      <c r="G536">
        <v>325199</v>
      </c>
      <c r="H536" t="s">
        <v>681</v>
      </c>
      <c r="I536" t="s">
        <v>682</v>
      </c>
      <c r="J536" t="s">
        <v>683</v>
      </c>
      <c r="K536" t="s">
        <v>113</v>
      </c>
      <c r="L536">
        <v>77511</v>
      </c>
      <c r="M536" s="26" t="str">
        <f t="shared" si="499"/>
        <v>89. PRODUCE THE CHEMICAL, 92. SALE OR DISTRIBUTION OF THE CHEMICAL, 93. AS A BYPRODUCT, 133. ANCILLARY OR OTHER USE</v>
      </c>
      <c r="N536" s="26" t="s">
        <v>172</v>
      </c>
      <c r="O536" s="26" t="s">
        <v>173</v>
      </c>
      <c r="P536">
        <v>23407</v>
      </c>
      <c r="Q536">
        <v>92045</v>
      </c>
      <c r="R536">
        <v>115452</v>
      </c>
      <c r="S536" s="26" t="s">
        <v>1940</v>
      </c>
      <c r="T536" s="26" t="s">
        <v>1941</v>
      </c>
      <c r="U536" s="26" t="s">
        <v>1941</v>
      </c>
      <c r="V536" s="26" t="s">
        <v>1940</v>
      </c>
      <c r="W536" s="26" t="s">
        <v>1940</v>
      </c>
      <c r="X536" s="26" t="s">
        <v>1941</v>
      </c>
      <c r="Y536" s="26" t="s">
        <v>1941</v>
      </c>
      <c r="AE536" s="26" t="s">
        <v>1941</v>
      </c>
      <c r="AR536" s="26" t="s">
        <v>1941</v>
      </c>
      <c r="AS536" s="26" t="s">
        <v>1941</v>
      </c>
      <c r="AT536" s="26" t="s">
        <v>1941</v>
      </c>
      <c r="AV536" s="26" t="s">
        <v>1941</v>
      </c>
      <c r="BD536" s="26" t="s">
        <v>1941</v>
      </c>
      <c r="BK536" s="26" t="s">
        <v>1940</v>
      </c>
      <c r="BU536" s="26" t="str">
        <f t="shared" si="500"/>
        <v>89. PRODUCE THE CHEMICAL</v>
      </c>
      <c r="BV536" s="26" t="str">
        <f t="shared" si="501"/>
        <v/>
      </c>
      <c r="BW536" s="26" t="str">
        <f t="shared" si="502"/>
        <v/>
      </c>
      <c r="BX536" s="26" t="str">
        <f t="shared" si="503"/>
        <v>92. SALE OR DISTRIBUTION OF THE CHEMICAL</v>
      </c>
      <c r="BY536" s="26" t="str">
        <f t="shared" si="504"/>
        <v>93. AS A BYPRODUCT</v>
      </c>
      <c r="BZ536" s="26" t="str">
        <f t="shared" si="505"/>
        <v/>
      </c>
      <c r="CA536" s="26" t="str">
        <f t="shared" si="506"/>
        <v/>
      </c>
      <c r="CB536" s="26" t="str">
        <f t="shared" si="507"/>
        <v/>
      </c>
      <c r="CC536" s="26" t="str">
        <f t="shared" si="508"/>
        <v/>
      </c>
      <c r="CD536" s="26" t="str">
        <f t="shared" si="509"/>
        <v/>
      </c>
      <c r="CE536" s="26" t="str">
        <f t="shared" si="510"/>
        <v/>
      </c>
      <c r="CF536" s="26" t="str">
        <f t="shared" si="511"/>
        <v/>
      </c>
      <c r="CG536" s="26" t="str">
        <f t="shared" si="512"/>
        <v/>
      </c>
      <c r="CH536" s="26" t="str">
        <f t="shared" si="513"/>
        <v/>
      </c>
      <c r="CI536" s="26" t="str">
        <f t="shared" si="514"/>
        <v/>
      </c>
      <c r="CJ536" s="26" t="str">
        <f t="shared" si="515"/>
        <v/>
      </c>
      <c r="CK536" s="26" t="str">
        <f t="shared" si="516"/>
        <v/>
      </c>
      <c r="CL536" s="26" t="str">
        <f t="shared" si="517"/>
        <v/>
      </c>
      <c r="CM536" s="26" t="str">
        <f t="shared" si="518"/>
        <v/>
      </c>
      <c r="CN536" s="26" t="str">
        <f t="shared" si="519"/>
        <v/>
      </c>
      <c r="CO536" s="26" t="str">
        <f t="shared" si="520"/>
        <v/>
      </c>
      <c r="CP536" s="26" t="str">
        <f t="shared" si="521"/>
        <v/>
      </c>
      <c r="CQ536" s="26" t="str">
        <f t="shared" si="522"/>
        <v/>
      </c>
      <c r="CR536" s="26" t="str">
        <f t="shared" si="523"/>
        <v/>
      </c>
      <c r="CS536" s="26" t="str">
        <f t="shared" si="524"/>
        <v/>
      </c>
      <c r="CT536" s="26" t="str">
        <f t="shared" si="525"/>
        <v/>
      </c>
      <c r="CU536" s="26" t="str">
        <f t="shared" si="526"/>
        <v/>
      </c>
      <c r="CV536" s="26" t="str">
        <f t="shared" si="527"/>
        <v/>
      </c>
      <c r="CW536" s="26" t="str">
        <f t="shared" si="528"/>
        <v/>
      </c>
      <c r="CX536" s="26" t="str">
        <f t="shared" si="529"/>
        <v/>
      </c>
      <c r="CY536" s="26" t="str">
        <f t="shared" si="530"/>
        <v/>
      </c>
      <c r="CZ536" s="26" t="str">
        <f t="shared" si="531"/>
        <v/>
      </c>
      <c r="DA536" s="26" t="str">
        <f t="shared" si="532"/>
        <v/>
      </c>
      <c r="DB536" s="26" t="str">
        <f t="shared" si="533"/>
        <v/>
      </c>
      <c r="DC536" s="26" t="str">
        <f t="shared" si="534"/>
        <v/>
      </c>
      <c r="DD536" s="26" t="str">
        <f t="shared" si="535"/>
        <v/>
      </c>
      <c r="DE536" s="26" t="str">
        <f t="shared" si="536"/>
        <v/>
      </c>
      <c r="DF536" s="26" t="str">
        <f t="shared" si="537"/>
        <v/>
      </c>
      <c r="DG536" s="26" t="str">
        <f t="shared" si="538"/>
        <v/>
      </c>
      <c r="DH536" s="26" t="str">
        <f t="shared" si="539"/>
        <v/>
      </c>
      <c r="DI536" s="26" t="str">
        <f t="shared" si="540"/>
        <v/>
      </c>
      <c r="DJ536" s="26" t="str">
        <f t="shared" si="541"/>
        <v/>
      </c>
      <c r="DK536" s="26" t="str">
        <f t="shared" si="542"/>
        <v/>
      </c>
      <c r="DL536" s="26" t="str">
        <f t="shared" si="543"/>
        <v/>
      </c>
      <c r="DM536" s="26" t="str">
        <f t="shared" si="544"/>
        <v>133. ANCILLARY OR OTHER USE</v>
      </c>
      <c r="DN536" s="26" t="str">
        <f t="shared" si="545"/>
        <v/>
      </c>
      <c r="DO536" s="26" t="str">
        <f t="shared" si="546"/>
        <v/>
      </c>
      <c r="DP536" s="26" t="str">
        <f t="shared" si="547"/>
        <v/>
      </c>
      <c r="DQ536" s="26" t="str">
        <f t="shared" si="548"/>
        <v/>
      </c>
      <c r="DR536" s="26" t="str">
        <f t="shared" si="549"/>
        <v/>
      </c>
      <c r="DS536" s="26" t="str">
        <f t="shared" si="550"/>
        <v/>
      </c>
      <c r="DT536" s="26" t="str">
        <f t="shared" si="551"/>
        <v/>
      </c>
      <c r="DU536" s="26" t="str">
        <f t="shared" si="552"/>
        <v/>
      </c>
      <c r="DV536" s="26" t="str">
        <f t="shared" si="553"/>
        <v/>
      </c>
    </row>
    <row r="537" spans="1:126" ht="105" x14ac:dyDescent="0.25">
      <c r="A537" t="s">
        <v>1942</v>
      </c>
      <c r="B537">
        <v>2018</v>
      </c>
      <c r="C537" t="s">
        <v>2046</v>
      </c>
      <c r="D537">
        <v>106990</v>
      </c>
      <c r="E537" s="19">
        <v>1318218551378</v>
      </c>
      <c r="F537" t="s">
        <v>680</v>
      </c>
      <c r="G537">
        <v>325199</v>
      </c>
      <c r="H537" t="s">
        <v>681</v>
      </c>
      <c r="I537" t="s">
        <v>682</v>
      </c>
      <c r="J537" t="s">
        <v>683</v>
      </c>
      <c r="K537" t="s">
        <v>113</v>
      </c>
      <c r="L537">
        <v>77511</v>
      </c>
      <c r="M537" s="26" t="str">
        <f t="shared" si="499"/>
        <v>89. PRODUCE THE CHEMICAL, 92. SALE OR DISTRIBUTION OF THE CHEMICAL, 93. AS A BYPRODUCT, 133. ANCILLARY OR OTHER USE, 137. Z304  FUEL</v>
      </c>
      <c r="N537" s="26" t="s">
        <v>172</v>
      </c>
      <c r="O537" s="26" t="s">
        <v>173</v>
      </c>
      <c r="P537">
        <v>12662</v>
      </c>
      <c r="Q537">
        <v>78616</v>
      </c>
      <c r="R537">
        <v>91278</v>
      </c>
      <c r="S537" s="26" t="s">
        <v>1940</v>
      </c>
      <c r="T537" s="26" t="s">
        <v>1941</v>
      </c>
      <c r="U537" s="26" t="s">
        <v>1941</v>
      </c>
      <c r="V537" s="26" t="s">
        <v>1940</v>
      </c>
      <c r="W537" s="26" t="s">
        <v>1940</v>
      </c>
      <c r="X537" s="26" t="s">
        <v>1941</v>
      </c>
      <c r="Y537" s="26" t="s">
        <v>1941</v>
      </c>
      <c r="Z537" s="26" t="s">
        <v>1941</v>
      </c>
      <c r="AA537" s="26" t="s">
        <v>1941</v>
      </c>
      <c r="AB537" s="26" t="s">
        <v>1941</v>
      </c>
      <c r="AC537" s="26" t="s">
        <v>1941</v>
      </c>
      <c r="AD537" s="26" t="s">
        <v>1941</v>
      </c>
      <c r="AE537" s="26" t="s">
        <v>1941</v>
      </c>
      <c r="AF537" s="26" t="s">
        <v>1941</v>
      </c>
      <c r="AG537" s="26" t="s">
        <v>1941</v>
      </c>
      <c r="AH537" s="26" t="s">
        <v>1941</v>
      </c>
      <c r="AI537" s="26" t="s">
        <v>1941</v>
      </c>
      <c r="AJ537" s="26" t="s">
        <v>1941</v>
      </c>
      <c r="AK537" s="26" t="s">
        <v>1941</v>
      </c>
      <c r="AL537" s="26" t="s">
        <v>1941</v>
      </c>
      <c r="AM537" s="26" t="s">
        <v>1941</v>
      </c>
      <c r="AN537" s="26" t="s">
        <v>1941</v>
      </c>
      <c r="AO537" s="26" t="s">
        <v>1941</v>
      </c>
      <c r="AP537" s="26" t="s">
        <v>1941</v>
      </c>
      <c r="AQ537" s="26" t="s">
        <v>1941</v>
      </c>
      <c r="AR537" s="26" t="s">
        <v>1941</v>
      </c>
      <c r="AS537" s="26" t="s">
        <v>1941</v>
      </c>
      <c r="AT537" s="26" t="s">
        <v>1941</v>
      </c>
      <c r="AU537" s="26" t="s">
        <v>1941</v>
      </c>
      <c r="AV537" s="26" t="s">
        <v>1941</v>
      </c>
      <c r="AW537" s="26" t="s">
        <v>1941</v>
      </c>
      <c r="AX537" s="26" t="s">
        <v>1941</v>
      </c>
      <c r="AY537" s="26" t="s">
        <v>1941</v>
      </c>
      <c r="AZ537" s="26" t="s">
        <v>1941</v>
      </c>
      <c r="BA537" s="26" t="s">
        <v>1941</v>
      </c>
      <c r="BB537" s="26" t="s">
        <v>1941</v>
      </c>
      <c r="BC537" s="26" t="s">
        <v>1941</v>
      </c>
      <c r="BD537" s="26" t="s">
        <v>1941</v>
      </c>
      <c r="BE537" s="26" t="s">
        <v>1941</v>
      </c>
      <c r="BF537" s="26" t="s">
        <v>1941</v>
      </c>
      <c r="BG537" s="26" t="s">
        <v>1941</v>
      </c>
      <c r="BH537" s="26" t="s">
        <v>1941</v>
      </c>
      <c r="BI537" s="26" t="s">
        <v>1941</v>
      </c>
      <c r="BJ537" s="26" t="s">
        <v>1941</v>
      </c>
      <c r="BK537" s="26" t="s">
        <v>1940</v>
      </c>
      <c r="BL537" s="26" t="s">
        <v>1941</v>
      </c>
      <c r="BM537" s="26" t="s">
        <v>1941</v>
      </c>
      <c r="BN537" s="26" t="s">
        <v>1941</v>
      </c>
      <c r="BO537" s="26" t="s">
        <v>1940</v>
      </c>
      <c r="BP537" s="26" t="s">
        <v>1941</v>
      </c>
      <c r="BQ537" s="26" t="s">
        <v>1941</v>
      </c>
      <c r="BR537" s="26" t="s">
        <v>1941</v>
      </c>
      <c r="BS537" s="26" t="s">
        <v>1941</v>
      </c>
      <c r="BT537" s="26" t="s">
        <v>1941</v>
      </c>
      <c r="BU537" s="26" t="str">
        <f t="shared" si="500"/>
        <v>89. PRODUCE THE CHEMICAL</v>
      </c>
      <c r="BV537" s="26" t="str">
        <f t="shared" si="501"/>
        <v/>
      </c>
      <c r="BW537" s="26" t="str">
        <f t="shared" si="502"/>
        <v/>
      </c>
      <c r="BX537" s="26" t="str">
        <f t="shared" si="503"/>
        <v>92. SALE OR DISTRIBUTION OF THE CHEMICAL</v>
      </c>
      <c r="BY537" s="26" t="str">
        <f t="shared" si="504"/>
        <v>93. AS A BYPRODUCT</v>
      </c>
      <c r="BZ537" s="26" t="str">
        <f t="shared" si="505"/>
        <v/>
      </c>
      <c r="CA537" s="26" t="str">
        <f t="shared" si="506"/>
        <v/>
      </c>
      <c r="CB537" s="26" t="str">
        <f t="shared" si="507"/>
        <v/>
      </c>
      <c r="CC537" s="26" t="str">
        <f t="shared" si="508"/>
        <v/>
      </c>
      <c r="CD537" s="26" t="str">
        <f t="shared" si="509"/>
        <v/>
      </c>
      <c r="CE537" s="26" t="str">
        <f t="shared" si="510"/>
        <v/>
      </c>
      <c r="CF537" s="26" t="str">
        <f t="shared" si="511"/>
        <v/>
      </c>
      <c r="CG537" s="26" t="str">
        <f t="shared" si="512"/>
        <v/>
      </c>
      <c r="CH537" s="26" t="str">
        <f t="shared" si="513"/>
        <v/>
      </c>
      <c r="CI537" s="26" t="str">
        <f t="shared" si="514"/>
        <v/>
      </c>
      <c r="CJ537" s="26" t="str">
        <f t="shared" si="515"/>
        <v/>
      </c>
      <c r="CK537" s="26" t="str">
        <f t="shared" si="516"/>
        <v/>
      </c>
      <c r="CL537" s="26" t="str">
        <f t="shared" si="517"/>
        <v/>
      </c>
      <c r="CM537" s="26" t="str">
        <f t="shared" si="518"/>
        <v/>
      </c>
      <c r="CN537" s="26" t="str">
        <f t="shared" si="519"/>
        <v/>
      </c>
      <c r="CO537" s="26" t="str">
        <f t="shared" si="520"/>
        <v/>
      </c>
      <c r="CP537" s="26" t="str">
        <f t="shared" si="521"/>
        <v/>
      </c>
      <c r="CQ537" s="26" t="str">
        <f t="shared" si="522"/>
        <v/>
      </c>
      <c r="CR537" s="26" t="str">
        <f t="shared" si="523"/>
        <v/>
      </c>
      <c r="CS537" s="26" t="str">
        <f t="shared" si="524"/>
        <v/>
      </c>
      <c r="CT537" s="26" t="str">
        <f t="shared" si="525"/>
        <v/>
      </c>
      <c r="CU537" s="26" t="str">
        <f t="shared" si="526"/>
        <v/>
      </c>
      <c r="CV537" s="26" t="str">
        <f t="shared" si="527"/>
        <v/>
      </c>
      <c r="CW537" s="26" t="str">
        <f t="shared" si="528"/>
        <v/>
      </c>
      <c r="CX537" s="26" t="str">
        <f t="shared" si="529"/>
        <v/>
      </c>
      <c r="CY537" s="26" t="str">
        <f t="shared" si="530"/>
        <v/>
      </c>
      <c r="CZ537" s="26" t="str">
        <f t="shared" si="531"/>
        <v/>
      </c>
      <c r="DA537" s="26" t="str">
        <f t="shared" si="532"/>
        <v/>
      </c>
      <c r="DB537" s="26" t="str">
        <f t="shared" si="533"/>
        <v/>
      </c>
      <c r="DC537" s="26" t="str">
        <f t="shared" si="534"/>
        <v/>
      </c>
      <c r="DD537" s="26" t="str">
        <f t="shared" si="535"/>
        <v/>
      </c>
      <c r="DE537" s="26" t="str">
        <f t="shared" si="536"/>
        <v/>
      </c>
      <c r="DF537" s="26" t="str">
        <f t="shared" si="537"/>
        <v/>
      </c>
      <c r="DG537" s="26" t="str">
        <f t="shared" si="538"/>
        <v/>
      </c>
      <c r="DH537" s="26" t="str">
        <f t="shared" si="539"/>
        <v/>
      </c>
      <c r="DI537" s="26" t="str">
        <f t="shared" si="540"/>
        <v/>
      </c>
      <c r="DJ537" s="26" t="str">
        <f t="shared" si="541"/>
        <v/>
      </c>
      <c r="DK537" s="26" t="str">
        <f t="shared" si="542"/>
        <v/>
      </c>
      <c r="DL537" s="26" t="str">
        <f t="shared" si="543"/>
        <v/>
      </c>
      <c r="DM537" s="26" t="str">
        <f t="shared" si="544"/>
        <v>133. ANCILLARY OR OTHER USE</v>
      </c>
      <c r="DN537" s="26" t="str">
        <f t="shared" si="545"/>
        <v/>
      </c>
      <c r="DO537" s="26" t="str">
        <f t="shared" si="546"/>
        <v/>
      </c>
      <c r="DP537" s="26" t="str">
        <f t="shared" si="547"/>
        <v/>
      </c>
      <c r="DQ537" s="26" t="str">
        <f t="shared" si="548"/>
        <v>137. Z304  FUEL</v>
      </c>
      <c r="DR537" s="26" t="str">
        <f t="shared" si="549"/>
        <v/>
      </c>
      <c r="DS537" s="26" t="str">
        <f t="shared" si="550"/>
        <v/>
      </c>
      <c r="DT537" s="26" t="str">
        <f t="shared" si="551"/>
        <v/>
      </c>
      <c r="DU537" s="26" t="str">
        <f t="shared" si="552"/>
        <v/>
      </c>
      <c r="DV537" s="26" t="str">
        <f t="shared" si="553"/>
        <v/>
      </c>
    </row>
    <row r="538" spans="1:126" ht="105" x14ac:dyDescent="0.25">
      <c r="A538" t="s">
        <v>1942</v>
      </c>
      <c r="B538">
        <v>2019</v>
      </c>
      <c r="C538" t="s">
        <v>2046</v>
      </c>
      <c r="D538">
        <v>106990</v>
      </c>
      <c r="E538" s="19">
        <v>1319218207328</v>
      </c>
      <c r="F538" t="s">
        <v>680</v>
      </c>
      <c r="G538">
        <v>325199</v>
      </c>
      <c r="H538" t="s">
        <v>681</v>
      </c>
      <c r="I538" t="s">
        <v>682</v>
      </c>
      <c r="J538" t="s">
        <v>683</v>
      </c>
      <c r="K538" t="s">
        <v>113</v>
      </c>
      <c r="L538">
        <v>77511</v>
      </c>
      <c r="M538" s="26" t="str">
        <f t="shared" si="499"/>
        <v>89. PRODUCE THE CHEMICAL, 92. SALE OR DISTRIBUTION OF THE CHEMICAL, 93. AS A BYPRODUCT, 133. ANCILLARY OR OTHER USE, 137. Z304  FUEL</v>
      </c>
      <c r="N538" s="26" t="s">
        <v>172</v>
      </c>
      <c r="O538" s="26" t="s">
        <v>173</v>
      </c>
      <c r="P538">
        <v>17743</v>
      </c>
      <c r="Q538">
        <v>76706</v>
      </c>
      <c r="R538">
        <v>94449</v>
      </c>
      <c r="S538" s="26" t="s">
        <v>1940</v>
      </c>
      <c r="T538" s="26" t="s">
        <v>1941</v>
      </c>
      <c r="U538" s="26" t="s">
        <v>1941</v>
      </c>
      <c r="V538" s="26" t="s">
        <v>1940</v>
      </c>
      <c r="W538" s="26" t="s">
        <v>1940</v>
      </c>
      <c r="X538" s="26" t="s">
        <v>1941</v>
      </c>
      <c r="Y538" s="26" t="s">
        <v>1941</v>
      </c>
      <c r="Z538" s="26" t="s">
        <v>1941</v>
      </c>
      <c r="AA538" s="26" t="s">
        <v>1941</v>
      </c>
      <c r="AB538" s="26" t="s">
        <v>1941</v>
      </c>
      <c r="AC538" s="26" t="s">
        <v>1941</v>
      </c>
      <c r="AD538" s="26" t="s">
        <v>1941</v>
      </c>
      <c r="AE538" s="26" t="s">
        <v>1941</v>
      </c>
      <c r="AF538" s="26" t="s">
        <v>1941</v>
      </c>
      <c r="AG538" s="26" t="s">
        <v>1941</v>
      </c>
      <c r="AH538" s="26" t="s">
        <v>1941</v>
      </c>
      <c r="AI538" s="26" t="s">
        <v>1941</v>
      </c>
      <c r="AJ538" s="26" t="s">
        <v>1941</v>
      </c>
      <c r="AK538" s="26" t="s">
        <v>1941</v>
      </c>
      <c r="AL538" s="26" t="s">
        <v>1941</v>
      </c>
      <c r="AM538" s="26" t="s">
        <v>1941</v>
      </c>
      <c r="AN538" s="26" t="s">
        <v>1941</v>
      </c>
      <c r="AO538" s="26" t="s">
        <v>1941</v>
      </c>
      <c r="AP538" s="26" t="s">
        <v>1941</v>
      </c>
      <c r="AQ538" s="26" t="s">
        <v>1941</v>
      </c>
      <c r="AR538" s="26" t="s">
        <v>1941</v>
      </c>
      <c r="AS538" s="26" t="s">
        <v>1941</v>
      </c>
      <c r="AT538" s="26" t="s">
        <v>1941</v>
      </c>
      <c r="AU538" s="26" t="s">
        <v>1941</v>
      </c>
      <c r="AV538" s="26" t="s">
        <v>1941</v>
      </c>
      <c r="AW538" s="26" t="s">
        <v>1941</v>
      </c>
      <c r="AX538" s="26" t="s">
        <v>1941</v>
      </c>
      <c r="AY538" s="26" t="s">
        <v>1941</v>
      </c>
      <c r="AZ538" s="26" t="s">
        <v>1941</v>
      </c>
      <c r="BA538" s="26" t="s">
        <v>1941</v>
      </c>
      <c r="BB538" s="26" t="s">
        <v>1941</v>
      </c>
      <c r="BC538" s="26" t="s">
        <v>1941</v>
      </c>
      <c r="BD538" s="26" t="s">
        <v>1941</v>
      </c>
      <c r="BE538" s="26" t="s">
        <v>1941</v>
      </c>
      <c r="BF538" s="26" t="s">
        <v>1941</v>
      </c>
      <c r="BG538" s="26" t="s">
        <v>1941</v>
      </c>
      <c r="BH538" s="26" t="s">
        <v>1941</v>
      </c>
      <c r="BI538" s="26" t="s">
        <v>1941</v>
      </c>
      <c r="BJ538" s="26" t="s">
        <v>1941</v>
      </c>
      <c r="BK538" s="26" t="s">
        <v>1940</v>
      </c>
      <c r="BL538" s="26" t="s">
        <v>1941</v>
      </c>
      <c r="BM538" s="26" t="s">
        <v>1941</v>
      </c>
      <c r="BN538" s="26" t="s">
        <v>1941</v>
      </c>
      <c r="BO538" s="26" t="s">
        <v>1940</v>
      </c>
      <c r="BP538" s="26" t="s">
        <v>1941</v>
      </c>
      <c r="BQ538" s="26" t="s">
        <v>1941</v>
      </c>
      <c r="BR538" s="26" t="s">
        <v>1941</v>
      </c>
      <c r="BS538" s="26" t="s">
        <v>1941</v>
      </c>
      <c r="BT538" s="26" t="s">
        <v>1941</v>
      </c>
      <c r="BU538" s="26" t="str">
        <f t="shared" si="500"/>
        <v>89. PRODUCE THE CHEMICAL</v>
      </c>
      <c r="BV538" s="26" t="str">
        <f t="shared" si="501"/>
        <v/>
      </c>
      <c r="BW538" s="26" t="str">
        <f t="shared" si="502"/>
        <v/>
      </c>
      <c r="BX538" s="26" t="str">
        <f t="shared" si="503"/>
        <v>92. SALE OR DISTRIBUTION OF THE CHEMICAL</v>
      </c>
      <c r="BY538" s="26" t="str">
        <f t="shared" si="504"/>
        <v>93. AS A BYPRODUCT</v>
      </c>
      <c r="BZ538" s="26" t="str">
        <f t="shared" si="505"/>
        <v/>
      </c>
      <c r="CA538" s="26" t="str">
        <f t="shared" si="506"/>
        <v/>
      </c>
      <c r="CB538" s="26" t="str">
        <f t="shared" si="507"/>
        <v/>
      </c>
      <c r="CC538" s="26" t="str">
        <f t="shared" si="508"/>
        <v/>
      </c>
      <c r="CD538" s="26" t="str">
        <f t="shared" si="509"/>
        <v/>
      </c>
      <c r="CE538" s="26" t="str">
        <f t="shared" si="510"/>
        <v/>
      </c>
      <c r="CF538" s="26" t="str">
        <f t="shared" si="511"/>
        <v/>
      </c>
      <c r="CG538" s="26" t="str">
        <f t="shared" si="512"/>
        <v/>
      </c>
      <c r="CH538" s="26" t="str">
        <f t="shared" si="513"/>
        <v/>
      </c>
      <c r="CI538" s="26" t="str">
        <f t="shared" si="514"/>
        <v/>
      </c>
      <c r="CJ538" s="26" t="str">
        <f t="shared" si="515"/>
        <v/>
      </c>
      <c r="CK538" s="26" t="str">
        <f t="shared" si="516"/>
        <v/>
      </c>
      <c r="CL538" s="26" t="str">
        <f t="shared" si="517"/>
        <v/>
      </c>
      <c r="CM538" s="26" t="str">
        <f t="shared" si="518"/>
        <v/>
      </c>
      <c r="CN538" s="26" t="str">
        <f t="shared" si="519"/>
        <v/>
      </c>
      <c r="CO538" s="26" t="str">
        <f t="shared" si="520"/>
        <v/>
      </c>
      <c r="CP538" s="26" t="str">
        <f t="shared" si="521"/>
        <v/>
      </c>
      <c r="CQ538" s="26" t="str">
        <f t="shared" si="522"/>
        <v/>
      </c>
      <c r="CR538" s="26" t="str">
        <f t="shared" si="523"/>
        <v/>
      </c>
      <c r="CS538" s="26" t="str">
        <f t="shared" si="524"/>
        <v/>
      </c>
      <c r="CT538" s="26" t="str">
        <f t="shared" si="525"/>
        <v/>
      </c>
      <c r="CU538" s="26" t="str">
        <f t="shared" si="526"/>
        <v/>
      </c>
      <c r="CV538" s="26" t="str">
        <f t="shared" si="527"/>
        <v/>
      </c>
      <c r="CW538" s="26" t="str">
        <f t="shared" si="528"/>
        <v/>
      </c>
      <c r="CX538" s="26" t="str">
        <f t="shared" si="529"/>
        <v/>
      </c>
      <c r="CY538" s="26" t="str">
        <f t="shared" si="530"/>
        <v/>
      </c>
      <c r="CZ538" s="26" t="str">
        <f t="shared" si="531"/>
        <v/>
      </c>
      <c r="DA538" s="26" t="str">
        <f t="shared" si="532"/>
        <v/>
      </c>
      <c r="DB538" s="26" t="str">
        <f t="shared" si="533"/>
        <v/>
      </c>
      <c r="DC538" s="26" t="str">
        <f t="shared" si="534"/>
        <v/>
      </c>
      <c r="DD538" s="26" t="str">
        <f t="shared" si="535"/>
        <v/>
      </c>
      <c r="DE538" s="26" t="str">
        <f t="shared" si="536"/>
        <v/>
      </c>
      <c r="DF538" s="26" t="str">
        <f t="shared" si="537"/>
        <v/>
      </c>
      <c r="DG538" s="26" t="str">
        <f t="shared" si="538"/>
        <v/>
      </c>
      <c r="DH538" s="26" t="str">
        <f t="shared" si="539"/>
        <v/>
      </c>
      <c r="DI538" s="26" t="str">
        <f t="shared" si="540"/>
        <v/>
      </c>
      <c r="DJ538" s="26" t="str">
        <f t="shared" si="541"/>
        <v/>
      </c>
      <c r="DK538" s="26" t="str">
        <f t="shared" si="542"/>
        <v/>
      </c>
      <c r="DL538" s="26" t="str">
        <f t="shared" si="543"/>
        <v/>
      </c>
      <c r="DM538" s="26" t="str">
        <f t="shared" si="544"/>
        <v>133. ANCILLARY OR OTHER USE</v>
      </c>
      <c r="DN538" s="26" t="str">
        <f t="shared" si="545"/>
        <v/>
      </c>
      <c r="DO538" s="26" t="str">
        <f t="shared" si="546"/>
        <v/>
      </c>
      <c r="DP538" s="26" t="str">
        <f t="shared" si="547"/>
        <v/>
      </c>
      <c r="DQ538" s="26" t="str">
        <f t="shared" si="548"/>
        <v>137. Z304  FUEL</v>
      </c>
      <c r="DR538" s="26" t="str">
        <f t="shared" si="549"/>
        <v/>
      </c>
      <c r="DS538" s="26" t="str">
        <f t="shared" si="550"/>
        <v/>
      </c>
      <c r="DT538" s="26" t="str">
        <f t="shared" si="551"/>
        <v/>
      </c>
      <c r="DU538" s="26" t="str">
        <f t="shared" si="552"/>
        <v/>
      </c>
      <c r="DV538" s="26" t="str">
        <f t="shared" si="553"/>
        <v/>
      </c>
    </row>
    <row r="539" spans="1:126" ht="75" x14ac:dyDescent="0.25">
      <c r="A539" t="s">
        <v>1942</v>
      </c>
      <c r="B539">
        <v>2020</v>
      </c>
      <c r="C539" t="s">
        <v>2046</v>
      </c>
      <c r="D539">
        <v>106990</v>
      </c>
      <c r="E539" s="19">
        <v>1320220600199</v>
      </c>
      <c r="F539" t="s">
        <v>680</v>
      </c>
      <c r="G539">
        <v>325199</v>
      </c>
      <c r="H539" t="s">
        <v>681</v>
      </c>
      <c r="I539" t="s">
        <v>682</v>
      </c>
      <c r="J539" t="s">
        <v>683</v>
      </c>
      <c r="K539" t="s">
        <v>113</v>
      </c>
      <c r="L539">
        <v>77511</v>
      </c>
      <c r="M539" s="26" t="str">
        <f t="shared" si="499"/>
        <v>95. USED AS A REACTANT, 96. P101  FEEDSTOCKS, 133. ANCILLARY OR OTHER USE, 137. Z304  FUEL, 142. Z399  OTHER</v>
      </c>
      <c r="N539" s="26" t="s">
        <v>172</v>
      </c>
      <c r="O539" s="26" t="s">
        <v>173</v>
      </c>
      <c r="P539">
        <v>14867</v>
      </c>
      <c r="Q539">
        <v>70596</v>
      </c>
      <c r="R539">
        <v>85463</v>
      </c>
      <c r="S539" s="26" t="s">
        <v>1941</v>
      </c>
      <c r="T539" s="26" t="s">
        <v>1941</v>
      </c>
      <c r="U539" s="26" t="s">
        <v>1941</v>
      </c>
      <c r="V539" s="26" t="s">
        <v>1941</v>
      </c>
      <c r="W539" s="26" t="s">
        <v>1941</v>
      </c>
      <c r="X539" s="26" t="s">
        <v>1941</v>
      </c>
      <c r="Y539" s="26" t="s">
        <v>1940</v>
      </c>
      <c r="Z539" s="26" t="s">
        <v>1940</v>
      </c>
      <c r="AA539" s="26" t="s">
        <v>1941</v>
      </c>
      <c r="AB539" s="26" t="s">
        <v>1941</v>
      </c>
      <c r="AC539" s="26" t="s">
        <v>1941</v>
      </c>
      <c r="AD539" s="26" t="s">
        <v>1941</v>
      </c>
      <c r="AE539" s="26" t="s">
        <v>1941</v>
      </c>
      <c r="AF539" s="26" t="s">
        <v>1941</v>
      </c>
      <c r="AG539" s="26" t="s">
        <v>1941</v>
      </c>
      <c r="AH539" s="26" t="s">
        <v>1941</v>
      </c>
      <c r="AI539" s="26" t="s">
        <v>1941</v>
      </c>
      <c r="AJ539" s="26" t="s">
        <v>1941</v>
      </c>
      <c r="AK539" s="26" t="s">
        <v>1941</v>
      </c>
      <c r="AL539" s="26" t="s">
        <v>1941</v>
      </c>
      <c r="AM539" s="26" t="s">
        <v>1941</v>
      </c>
      <c r="AN539" s="26" t="s">
        <v>1941</v>
      </c>
      <c r="AO539" s="26" t="s">
        <v>1941</v>
      </c>
      <c r="AP539" s="26" t="s">
        <v>1941</v>
      </c>
      <c r="AQ539" s="26" t="s">
        <v>1941</v>
      </c>
      <c r="AR539" s="26" t="s">
        <v>1941</v>
      </c>
      <c r="AS539" s="26" t="s">
        <v>1941</v>
      </c>
      <c r="AT539" s="26" t="s">
        <v>1941</v>
      </c>
      <c r="AU539" s="26" t="s">
        <v>1941</v>
      </c>
      <c r="AV539" s="26" t="s">
        <v>1941</v>
      </c>
      <c r="AW539" s="26" t="s">
        <v>1941</v>
      </c>
      <c r="AX539" s="26" t="s">
        <v>1941</v>
      </c>
      <c r="AY539" s="26" t="s">
        <v>1941</v>
      </c>
      <c r="AZ539" s="26" t="s">
        <v>1941</v>
      </c>
      <c r="BA539" s="26" t="s">
        <v>1941</v>
      </c>
      <c r="BB539" s="26" t="s">
        <v>1941</v>
      </c>
      <c r="BC539" s="26" t="s">
        <v>1941</v>
      </c>
      <c r="BD539" s="26" t="s">
        <v>1941</v>
      </c>
      <c r="BE539" s="26" t="s">
        <v>1941</v>
      </c>
      <c r="BF539" s="26" t="s">
        <v>1941</v>
      </c>
      <c r="BG539" s="26" t="s">
        <v>1941</v>
      </c>
      <c r="BH539" s="26" t="s">
        <v>1941</v>
      </c>
      <c r="BI539" s="26" t="s">
        <v>1941</v>
      </c>
      <c r="BJ539" s="26" t="s">
        <v>1941</v>
      </c>
      <c r="BK539" s="26" t="s">
        <v>1940</v>
      </c>
      <c r="BL539" s="26" t="s">
        <v>1941</v>
      </c>
      <c r="BM539" s="26" t="s">
        <v>1941</v>
      </c>
      <c r="BN539" s="26" t="s">
        <v>1941</v>
      </c>
      <c r="BO539" s="26" t="s">
        <v>1940</v>
      </c>
      <c r="BP539" s="26" t="s">
        <v>1941</v>
      </c>
      <c r="BQ539" s="26" t="s">
        <v>1941</v>
      </c>
      <c r="BR539" s="26" t="s">
        <v>1941</v>
      </c>
      <c r="BS539" s="26" t="s">
        <v>1941</v>
      </c>
      <c r="BT539" s="26" t="s">
        <v>1940</v>
      </c>
      <c r="BU539" s="26" t="str">
        <f t="shared" si="500"/>
        <v/>
      </c>
      <c r="BV539" s="26" t="str">
        <f t="shared" si="501"/>
        <v/>
      </c>
      <c r="BW539" s="26" t="str">
        <f t="shared" si="502"/>
        <v/>
      </c>
      <c r="BX539" s="26" t="str">
        <f t="shared" si="503"/>
        <v/>
      </c>
      <c r="BY539" s="26" t="str">
        <f t="shared" si="504"/>
        <v/>
      </c>
      <c r="BZ539" s="26" t="str">
        <f t="shared" si="505"/>
        <v/>
      </c>
      <c r="CA539" s="26" t="str">
        <f t="shared" si="506"/>
        <v>95. USED AS A REACTANT</v>
      </c>
      <c r="CB539" s="26" t="str">
        <f t="shared" si="507"/>
        <v>96. P101  FEEDSTOCKS</v>
      </c>
      <c r="CC539" s="26" t="str">
        <f t="shared" si="508"/>
        <v/>
      </c>
      <c r="CD539" s="26" t="str">
        <f t="shared" si="509"/>
        <v/>
      </c>
      <c r="CE539" s="26" t="str">
        <f t="shared" si="510"/>
        <v/>
      </c>
      <c r="CF539" s="26" t="str">
        <f t="shared" si="511"/>
        <v/>
      </c>
      <c r="CG539" s="26" t="str">
        <f t="shared" si="512"/>
        <v/>
      </c>
      <c r="CH539" s="26" t="str">
        <f t="shared" si="513"/>
        <v/>
      </c>
      <c r="CI539" s="26" t="str">
        <f t="shared" si="514"/>
        <v/>
      </c>
      <c r="CJ539" s="26" t="str">
        <f t="shared" si="515"/>
        <v/>
      </c>
      <c r="CK539" s="26" t="str">
        <f t="shared" si="516"/>
        <v/>
      </c>
      <c r="CL539" s="26" t="str">
        <f t="shared" si="517"/>
        <v/>
      </c>
      <c r="CM539" s="26" t="str">
        <f t="shared" si="518"/>
        <v/>
      </c>
      <c r="CN539" s="26" t="str">
        <f t="shared" si="519"/>
        <v/>
      </c>
      <c r="CO539" s="26" t="str">
        <f t="shared" si="520"/>
        <v/>
      </c>
      <c r="CP539" s="26" t="str">
        <f t="shared" si="521"/>
        <v/>
      </c>
      <c r="CQ539" s="26" t="str">
        <f t="shared" si="522"/>
        <v/>
      </c>
      <c r="CR539" s="26" t="str">
        <f t="shared" si="523"/>
        <v/>
      </c>
      <c r="CS539" s="26" t="str">
        <f t="shared" si="524"/>
        <v/>
      </c>
      <c r="CT539" s="26" t="str">
        <f t="shared" si="525"/>
        <v/>
      </c>
      <c r="CU539" s="26" t="str">
        <f t="shared" si="526"/>
        <v/>
      </c>
      <c r="CV539" s="26" t="str">
        <f t="shared" si="527"/>
        <v/>
      </c>
      <c r="CW539" s="26" t="str">
        <f t="shared" si="528"/>
        <v/>
      </c>
      <c r="CX539" s="26" t="str">
        <f t="shared" si="529"/>
        <v/>
      </c>
      <c r="CY539" s="26" t="str">
        <f t="shared" si="530"/>
        <v/>
      </c>
      <c r="CZ539" s="26" t="str">
        <f t="shared" si="531"/>
        <v/>
      </c>
      <c r="DA539" s="26" t="str">
        <f t="shared" si="532"/>
        <v/>
      </c>
      <c r="DB539" s="26" t="str">
        <f t="shared" si="533"/>
        <v/>
      </c>
      <c r="DC539" s="26" t="str">
        <f t="shared" si="534"/>
        <v/>
      </c>
      <c r="DD539" s="26" t="str">
        <f t="shared" si="535"/>
        <v/>
      </c>
      <c r="DE539" s="26" t="str">
        <f t="shared" si="536"/>
        <v/>
      </c>
      <c r="DF539" s="26" t="str">
        <f t="shared" si="537"/>
        <v/>
      </c>
      <c r="DG539" s="26" t="str">
        <f t="shared" si="538"/>
        <v/>
      </c>
      <c r="DH539" s="26" t="str">
        <f t="shared" si="539"/>
        <v/>
      </c>
      <c r="DI539" s="26" t="str">
        <f t="shared" si="540"/>
        <v/>
      </c>
      <c r="DJ539" s="26" t="str">
        <f t="shared" si="541"/>
        <v/>
      </c>
      <c r="DK539" s="26" t="str">
        <f t="shared" si="542"/>
        <v/>
      </c>
      <c r="DL539" s="26" t="str">
        <f t="shared" si="543"/>
        <v/>
      </c>
      <c r="DM539" s="26" t="str">
        <f t="shared" si="544"/>
        <v>133. ANCILLARY OR OTHER USE</v>
      </c>
      <c r="DN539" s="26" t="str">
        <f t="shared" si="545"/>
        <v/>
      </c>
      <c r="DO539" s="26" t="str">
        <f t="shared" si="546"/>
        <v/>
      </c>
      <c r="DP539" s="26" t="str">
        <f t="shared" si="547"/>
        <v/>
      </c>
      <c r="DQ539" s="26" t="str">
        <f t="shared" si="548"/>
        <v>137. Z304  FUEL</v>
      </c>
      <c r="DR539" s="26" t="str">
        <f t="shared" si="549"/>
        <v/>
      </c>
      <c r="DS539" s="26" t="str">
        <f t="shared" si="550"/>
        <v/>
      </c>
      <c r="DT539" s="26" t="str">
        <f t="shared" si="551"/>
        <v/>
      </c>
      <c r="DU539" s="26" t="str">
        <f t="shared" si="552"/>
        <v/>
      </c>
      <c r="DV539" s="26" t="str">
        <f t="shared" si="553"/>
        <v>142. Z399  OTHER</v>
      </c>
    </row>
    <row r="540" spans="1:126" ht="105" x14ac:dyDescent="0.25">
      <c r="A540" t="s">
        <v>1942</v>
      </c>
      <c r="B540">
        <v>2021</v>
      </c>
      <c r="C540" t="s">
        <v>2046</v>
      </c>
      <c r="D540">
        <v>106990</v>
      </c>
      <c r="E540" s="19">
        <v>1321219834239</v>
      </c>
      <c r="F540" t="s">
        <v>680</v>
      </c>
      <c r="G540">
        <v>325199</v>
      </c>
      <c r="H540" t="s">
        <v>681</v>
      </c>
      <c r="I540" t="s">
        <v>682</v>
      </c>
      <c r="J540" t="s">
        <v>683</v>
      </c>
      <c r="K540" t="s">
        <v>113</v>
      </c>
      <c r="L540">
        <v>77511</v>
      </c>
      <c r="M540" s="26" t="str">
        <f t="shared" si="499"/>
        <v>89. PRODUCE THE CHEMICAL, 92. SALE OR DISTRIBUTION OF THE CHEMICAL, 93. AS A BYPRODUCT, 133. ANCILLARY OR OTHER USE, 137. Z304  FUEL</v>
      </c>
      <c r="N540" s="26" t="s">
        <v>172</v>
      </c>
      <c r="O540" s="26" t="s">
        <v>173</v>
      </c>
      <c r="P540">
        <v>15682</v>
      </c>
      <c r="Q540">
        <v>87483</v>
      </c>
      <c r="R540">
        <v>103165</v>
      </c>
      <c r="S540" s="26" t="s">
        <v>1940</v>
      </c>
      <c r="T540" s="26" t="s">
        <v>1941</v>
      </c>
      <c r="U540" s="26" t="s">
        <v>1941</v>
      </c>
      <c r="V540" s="26" t="s">
        <v>1940</v>
      </c>
      <c r="W540" s="26" t="s">
        <v>1940</v>
      </c>
      <c r="X540" s="26" t="s">
        <v>1941</v>
      </c>
      <c r="Y540" s="26" t="s">
        <v>1941</v>
      </c>
      <c r="Z540" s="26" t="s">
        <v>1941</v>
      </c>
      <c r="AA540" s="26" t="s">
        <v>1941</v>
      </c>
      <c r="AB540" s="26" t="s">
        <v>1941</v>
      </c>
      <c r="AC540" s="26" t="s">
        <v>1941</v>
      </c>
      <c r="AD540" s="26" t="s">
        <v>1941</v>
      </c>
      <c r="AE540" s="26" t="s">
        <v>1941</v>
      </c>
      <c r="AF540" s="26" t="s">
        <v>1941</v>
      </c>
      <c r="AG540" s="26" t="s">
        <v>1941</v>
      </c>
      <c r="AH540" s="26" t="s">
        <v>1941</v>
      </c>
      <c r="AI540" s="26" t="s">
        <v>1941</v>
      </c>
      <c r="AJ540" s="26" t="s">
        <v>1941</v>
      </c>
      <c r="AK540" s="26" t="s">
        <v>1941</v>
      </c>
      <c r="AL540" s="26" t="s">
        <v>1941</v>
      </c>
      <c r="AM540" s="26" t="s">
        <v>1941</v>
      </c>
      <c r="AN540" s="26" t="s">
        <v>1941</v>
      </c>
      <c r="AO540" s="26" t="s">
        <v>1941</v>
      </c>
      <c r="AP540" s="26" t="s">
        <v>1941</v>
      </c>
      <c r="AQ540" s="26" t="s">
        <v>1941</v>
      </c>
      <c r="AR540" s="26" t="s">
        <v>1941</v>
      </c>
      <c r="AS540" s="26" t="s">
        <v>1941</v>
      </c>
      <c r="AT540" s="26" t="s">
        <v>1941</v>
      </c>
      <c r="AU540" s="26" t="s">
        <v>1941</v>
      </c>
      <c r="AV540" s="26" t="s">
        <v>1941</v>
      </c>
      <c r="AW540" s="26" t="s">
        <v>1941</v>
      </c>
      <c r="AX540" s="26" t="s">
        <v>1941</v>
      </c>
      <c r="AY540" s="26" t="s">
        <v>1941</v>
      </c>
      <c r="AZ540" s="26" t="s">
        <v>1941</v>
      </c>
      <c r="BA540" s="26" t="s">
        <v>1941</v>
      </c>
      <c r="BB540" s="26" t="s">
        <v>1941</v>
      </c>
      <c r="BC540" s="26" t="s">
        <v>1941</v>
      </c>
      <c r="BD540" s="26" t="s">
        <v>1941</v>
      </c>
      <c r="BE540" s="26" t="s">
        <v>1941</v>
      </c>
      <c r="BF540" s="26" t="s">
        <v>1941</v>
      </c>
      <c r="BG540" s="26" t="s">
        <v>1941</v>
      </c>
      <c r="BH540" s="26" t="s">
        <v>1941</v>
      </c>
      <c r="BI540" s="26" t="s">
        <v>1941</v>
      </c>
      <c r="BJ540" s="26" t="s">
        <v>1941</v>
      </c>
      <c r="BK540" s="26" t="s">
        <v>1940</v>
      </c>
      <c r="BL540" s="26" t="s">
        <v>1941</v>
      </c>
      <c r="BM540" s="26" t="s">
        <v>1941</v>
      </c>
      <c r="BN540" s="26" t="s">
        <v>1941</v>
      </c>
      <c r="BO540" s="26" t="s">
        <v>1940</v>
      </c>
      <c r="BP540" s="26" t="s">
        <v>1941</v>
      </c>
      <c r="BQ540" s="26" t="s">
        <v>1941</v>
      </c>
      <c r="BR540" s="26" t="s">
        <v>1941</v>
      </c>
      <c r="BS540" s="26" t="s">
        <v>1941</v>
      </c>
      <c r="BT540" s="26" t="s">
        <v>1941</v>
      </c>
      <c r="BU540" s="26" t="str">
        <f t="shared" si="500"/>
        <v>89. PRODUCE THE CHEMICAL</v>
      </c>
      <c r="BV540" s="26" t="str">
        <f t="shared" si="501"/>
        <v/>
      </c>
      <c r="BW540" s="26" t="str">
        <f t="shared" si="502"/>
        <v/>
      </c>
      <c r="BX540" s="26" t="str">
        <f t="shared" si="503"/>
        <v>92. SALE OR DISTRIBUTION OF THE CHEMICAL</v>
      </c>
      <c r="BY540" s="26" t="str">
        <f t="shared" si="504"/>
        <v>93. AS A BYPRODUCT</v>
      </c>
      <c r="BZ540" s="26" t="str">
        <f t="shared" si="505"/>
        <v/>
      </c>
      <c r="CA540" s="26" t="str">
        <f t="shared" si="506"/>
        <v/>
      </c>
      <c r="CB540" s="26" t="str">
        <f t="shared" si="507"/>
        <v/>
      </c>
      <c r="CC540" s="26" t="str">
        <f t="shared" si="508"/>
        <v/>
      </c>
      <c r="CD540" s="26" t="str">
        <f t="shared" si="509"/>
        <v/>
      </c>
      <c r="CE540" s="26" t="str">
        <f t="shared" si="510"/>
        <v/>
      </c>
      <c r="CF540" s="26" t="str">
        <f t="shared" si="511"/>
        <v/>
      </c>
      <c r="CG540" s="26" t="str">
        <f t="shared" si="512"/>
        <v/>
      </c>
      <c r="CH540" s="26" t="str">
        <f t="shared" si="513"/>
        <v/>
      </c>
      <c r="CI540" s="26" t="str">
        <f t="shared" si="514"/>
        <v/>
      </c>
      <c r="CJ540" s="26" t="str">
        <f t="shared" si="515"/>
        <v/>
      </c>
      <c r="CK540" s="26" t="str">
        <f t="shared" si="516"/>
        <v/>
      </c>
      <c r="CL540" s="26" t="str">
        <f t="shared" si="517"/>
        <v/>
      </c>
      <c r="CM540" s="26" t="str">
        <f t="shared" si="518"/>
        <v/>
      </c>
      <c r="CN540" s="26" t="str">
        <f t="shared" si="519"/>
        <v/>
      </c>
      <c r="CO540" s="26" t="str">
        <f t="shared" si="520"/>
        <v/>
      </c>
      <c r="CP540" s="26" t="str">
        <f t="shared" si="521"/>
        <v/>
      </c>
      <c r="CQ540" s="26" t="str">
        <f t="shared" si="522"/>
        <v/>
      </c>
      <c r="CR540" s="26" t="str">
        <f t="shared" si="523"/>
        <v/>
      </c>
      <c r="CS540" s="26" t="str">
        <f t="shared" si="524"/>
        <v/>
      </c>
      <c r="CT540" s="26" t="str">
        <f t="shared" si="525"/>
        <v/>
      </c>
      <c r="CU540" s="26" t="str">
        <f t="shared" si="526"/>
        <v/>
      </c>
      <c r="CV540" s="26" t="str">
        <f t="shared" si="527"/>
        <v/>
      </c>
      <c r="CW540" s="26" t="str">
        <f t="shared" si="528"/>
        <v/>
      </c>
      <c r="CX540" s="26" t="str">
        <f t="shared" si="529"/>
        <v/>
      </c>
      <c r="CY540" s="26" t="str">
        <f t="shared" si="530"/>
        <v/>
      </c>
      <c r="CZ540" s="26" t="str">
        <f t="shared" si="531"/>
        <v/>
      </c>
      <c r="DA540" s="26" t="str">
        <f t="shared" si="532"/>
        <v/>
      </c>
      <c r="DB540" s="26" t="str">
        <f t="shared" si="533"/>
        <v/>
      </c>
      <c r="DC540" s="26" t="str">
        <f t="shared" si="534"/>
        <v/>
      </c>
      <c r="DD540" s="26" t="str">
        <f t="shared" si="535"/>
        <v/>
      </c>
      <c r="DE540" s="26" t="str">
        <f t="shared" si="536"/>
        <v/>
      </c>
      <c r="DF540" s="26" t="str">
        <f t="shared" si="537"/>
        <v/>
      </c>
      <c r="DG540" s="26" t="str">
        <f t="shared" si="538"/>
        <v/>
      </c>
      <c r="DH540" s="26" t="str">
        <f t="shared" si="539"/>
        <v/>
      </c>
      <c r="DI540" s="26" t="str">
        <f t="shared" si="540"/>
        <v/>
      </c>
      <c r="DJ540" s="26" t="str">
        <f t="shared" si="541"/>
        <v/>
      </c>
      <c r="DK540" s="26" t="str">
        <f t="shared" si="542"/>
        <v/>
      </c>
      <c r="DL540" s="26" t="str">
        <f t="shared" si="543"/>
        <v/>
      </c>
      <c r="DM540" s="26" t="str">
        <f t="shared" si="544"/>
        <v>133. ANCILLARY OR OTHER USE</v>
      </c>
      <c r="DN540" s="26" t="str">
        <f t="shared" si="545"/>
        <v/>
      </c>
      <c r="DO540" s="26" t="str">
        <f t="shared" si="546"/>
        <v/>
      </c>
      <c r="DP540" s="26" t="str">
        <f t="shared" si="547"/>
        <v/>
      </c>
      <c r="DQ540" s="26" t="str">
        <f t="shared" si="548"/>
        <v>137. Z304  FUEL</v>
      </c>
      <c r="DR540" s="26" t="str">
        <f t="shared" si="549"/>
        <v/>
      </c>
      <c r="DS540" s="26" t="str">
        <f t="shared" si="550"/>
        <v/>
      </c>
      <c r="DT540" s="26" t="str">
        <f t="shared" si="551"/>
        <v/>
      </c>
      <c r="DU540" s="26" t="str">
        <f t="shared" si="552"/>
        <v/>
      </c>
      <c r="DV540" s="26" t="str">
        <f t="shared" si="553"/>
        <v/>
      </c>
    </row>
    <row r="541" spans="1:126" ht="30" x14ac:dyDescent="0.25">
      <c r="A541" t="s">
        <v>1942</v>
      </c>
      <c r="B541">
        <v>2016</v>
      </c>
      <c r="C541" t="s">
        <v>2046</v>
      </c>
      <c r="D541">
        <v>106990</v>
      </c>
      <c r="E541" s="19">
        <v>1316215587635</v>
      </c>
      <c r="F541" t="s">
        <v>692</v>
      </c>
      <c r="G541">
        <v>325199</v>
      </c>
      <c r="H541" t="s">
        <v>1969</v>
      </c>
      <c r="I541" t="s">
        <v>694</v>
      </c>
      <c r="J541" t="s">
        <v>146</v>
      </c>
      <c r="K541" t="s">
        <v>113</v>
      </c>
      <c r="L541">
        <v>77630</v>
      </c>
      <c r="M541" s="26" t="str">
        <f t="shared" si="499"/>
        <v>89. PRODUCE THE CHEMICAL, 93. AS A BYPRODUCT, 95. USED AS A REACTANT</v>
      </c>
      <c r="N541" s="26" t="s">
        <v>123</v>
      </c>
      <c r="O541" s="26" t="s">
        <v>401</v>
      </c>
      <c r="P541">
        <v>1500</v>
      </c>
      <c r="Q541">
        <v>18000</v>
      </c>
      <c r="R541">
        <v>19500</v>
      </c>
      <c r="S541" s="26" t="s">
        <v>1940</v>
      </c>
      <c r="T541" s="26" t="s">
        <v>1941</v>
      </c>
      <c r="U541" s="26" t="s">
        <v>1941</v>
      </c>
      <c r="V541" s="26" t="s">
        <v>1941</v>
      </c>
      <c r="W541" s="26" t="s">
        <v>1940</v>
      </c>
      <c r="X541" s="26" t="s">
        <v>1941</v>
      </c>
      <c r="Y541" s="26" t="s">
        <v>1940</v>
      </c>
      <c r="AE541" s="26" t="s">
        <v>1941</v>
      </c>
      <c r="AR541" s="26" t="s">
        <v>1941</v>
      </c>
      <c r="AS541" s="26" t="s">
        <v>1941</v>
      </c>
      <c r="AT541" s="26" t="s">
        <v>1941</v>
      </c>
      <c r="AV541" s="26" t="s">
        <v>1941</v>
      </c>
      <c r="BD541" s="26" t="s">
        <v>1941</v>
      </c>
      <c r="BK541" s="26" t="s">
        <v>1941</v>
      </c>
      <c r="BU541" s="26" t="str">
        <f t="shared" si="500"/>
        <v>89. PRODUCE THE CHEMICAL</v>
      </c>
      <c r="BV541" s="26" t="str">
        <f t="shared" si="501"/>
        <v/>
      </c>
      <c r="BW541" s="26" t="str">
        <f t="shared" si="502"/>
        <v/>
      </c>
      <c r="BX541" s="26" t="str">
        <f t="shared" si="503"/>
        <v/>
      </c>
      <c r="BY541" s="26" t="str">
        <f t="shared" si="504"/>
        <v>93. AS A BYPRODUCT</v>
      </c>
      <c r="BZ541" s="26" t="str">
        <f t="shared" si="505"/>
        <v/>
      </c>
      <c r="CA541" s="26" t="str">
        <f t="shared" si="506"/>
        <v>95. USED AS A REACTANT</v>
      </c>
      <c r="CB541" s="26" t="str">
        <f t="shared" si="507"/>
        <v/>
      </c>
      <c r="CC541" s="26" t="str">
        <f t="shared" si="508"/>
        <v/>
      </c>
      <c r="CD541" s="26" t="str">
        <f t="shared" si="509"/>
        <v/>
      </c>
      <c r="CE541" s="26" t="str">
        <f t="shared" si="510"/>
        <v/>
      </c>
      <c r="CF541" s="26" t="str">
        <f t="shared" si="511"/>
        <v/>
      </c>
      <c r="CG541" s="26" t="str">
        <f t="shared" si="512"/>
        <v/>
      </c>
      <c r="CH541" s="26" t="str">
        <f t="shared" si="513"/>
        <v/>
      </c>
      <c r="CI541" s="26" t="str">
        <f t="shared" si="514"/>
        <v/>
      </c>
      <c r="CJ541" s="26" t="str">
        <f t="shared" si="515"/>
        <v/>
      </c>
      <c r="CK541" s="26" t="str">
        <f t="shared" si="516"/>
        <v/>
      </c>
      <c r="CL541" s="26" t="str">
        <f t="shared" si="517"/>
        <v/>
      </c>
      <c r="CM541" s="26" t="str">
        <f t="shared" si="518"/>
        <v/>
      </c>
      <c r="CN541" s="26" t="str">
        <f t="shared" si="519"/>
        <v/>
      </c>
      <c r="CO541" s="26" t="str">
        <f t="shared" si="520"/>
        <v/>
      </c>
      <c r="CP541" s="26" t="str">
        <f t="shared" si="521"/>
        <v/>
      </c>
      <c r="CQ541" s="26" t="str">
        <f t="shared" si="522"/>
        <v/>
      </c>
      <c r="CR541" s="26" t="str">
        <f t="shared" si="523"/>
        <v/>
      </c>
      <c r="CS541" s="26" t="str">
        <f t="shared" si="524"/>
        <v/>
      </c>
      <c r="CT541" s="26" t="str">
        <f t="shared" si="525"/>
        <v/>
      </c>
      <c r="CU541" s="26" t="str">
        <f t="shared" si="526"/>
        <v/>
      </c>
      <c r="CV541" s="26" t="str">
        <f t="shared" si="527"/>
        <v/>
      </c>
      <c r="CW541" s="26" t="str">
        <f t="shared" si="528"/>
        <v/>
      </c>
      <c r="CX541" s="26" t="str">
        <f t="shared" si="529"/>
        <v/>
      </c>
      <c r="CY541" s="26" t="str">
        <f t="shared" si="530"/>
        <v/>
      </c>
      <c r="CZ541" s="26" t="str">
        <f t="shared" si="531"/>
        <v/>
      </c>
      <c r="DA541" s="26" t="str">
        <f t="shared" si="532"/>
        <v/>
      </c>
      <c r="DB541" s="26" t="str">
        <f t="shared" si="533"/>
        <v/>
      </c>
      <c r="DC541" s="26" t="str">
        <f t="shared" si="534"/>
        <v/>
      </c>
      <c r="DD541" s="26" t="str">
        <f t="shared" si="535"/>
        <v/>
      </c>
      <c r="DE541" s="26" t="str">
        <f t="shared" si="536"/>
        <v/>
      </c>
      <c r="DF541" s="26" t="str">
        <f t="shared" si="537"/>
        <v/>
      </c>
      <c r="DG541" s="26" t="str">
        <f t="shared" si="538"/>
        <v/>
      </c>
      <c r="DH541" s="26" t="str">
        <f t="shared" si="539"/>
        <v/>
      </c>
      <c r="DI541" s="26" t="str">
        <f t="shared" si="540"/>
        <v/>
      </c>
      <c r="DJ541" s="26" t="str">
        <f t="shared" si="541"/>
        <v/>
      </c>
      <c r="DK541" s="26" t="str">
        <f t="shared" si="542"/>
        <v/>
      </c>
      <c r="DL541" s="26" t="str">
        <f t="shared" si="543"/>
        <v/>
      </c>
      <c r="DM541" s="26" t="str">
        <f t="shared" si="544"/>
        <v/>
      </c>
      <c r="DN541" s="26" t="str">
        <f t="shared" si="545"/>
        <v/>
      </c>
      <c r="DO541" s="26" t="str">
        <f t="shared" si="546"/>
        <v/>
      </c>
      <c r="DP541" s="26" t="str">
        <f t="shared" si="547"/>
        <v/>
      </c>
      <c r="DQ541" s="26" t="str">
        <f t="shared" si="548"/>
        <v/>
      </c>
      <c r="DR541" s="26" t="str">
        <f t="shared" si="549"/>
        <v/>
      </c>
      <c r="DS541" s="26" t="str">
        <f t="shared" si="550"/>
        <v/>
      </c>
      <c r="DT541" s="26" t="str">
        <f t="shared" si="551"/>
        <v/>
      </c>
      <c r="DU541" s="26" t="str">
        <f t="shared" si="552"/>
        <v/>
      </c>
      <c r="DV541" s="26" t="str">
        <f t="shared" si="553"/>
        <v/>
      </c>
    </row>
    <row r="542" spans="1:126" ht="30" x14ac:dyDescent="0.25">
      <c r="A542" t="s">
        <v>1942</v>
      </c>
      <c r="B542">
        <v>2017</v>
      </c>
      <c r="C542" t="s">
        <v>2046</v>
      </c>
      <c r="D542">
        <v>106990</v>
      </c>
      <c r="E542" s="19">
        <v>1317216255442</v>
      </c>
      <c r="F542" t="s">
        <v>692</v>
      </c>
      <c r="G542">
        <v>325199</v>
      </c>
      <c r="H542" t="s">
        <v>1969</v>
      </c>
      <c r="I542" t="s">
        <v>694</v>
      </c>
      <c r="J542" t="s">
        <v>146</v>
      </c>
      <c r="K542" t="s">
        <v>113</v>
      </c>
      <c r="L542">
        <v>77630</v>
      </c>
      <c r="M542" s="26" t="str">
        <f t="shared" si="499"/>
        <v>89. PRODUCE THE CHEMICAL, 93. AS A BYPRODUCT, 95. USED AS A REACTANT</v>
      </c>
      <c r="N542" s="26" t="s">
        <v>123</v>
      </c>
      <c r="O542" s="26" t="s">
        <v>401</v>
      </c>
      <c r="P542">
        <v>1400</v>
      </c>
      <c r="Q542">
        <v>15000</v>
      </c>
      <c r="R542">
        <v>16400</v>
      </c>
      <c r="S542" s="26" t="s">
        <v>1940</v>
      </c>
      <c r="T542" s="26" t="s">
        <v>1941</v>
      </c>
      <c r="U542" s="26" t="s">
        <v>1941</v>
      </c>
      <c r="V542" s="26" t="s">
        <v>1941</v>
      </c>
      <c r="W542" s="26" t="s">
        <v>1940</v>
      </c>
      <c r="X542" s="26" t="s">
        <v>1941</v>
      </c>
      <c r="Y542" s="26" t="s">
        <v>1940</v>
      </c>
      <c r="AE542" s="26" t="s">
        <v>1941</v>
      </c>
      <c r="AR542" s="26" t="s">
        <v>1941</v>
      </c>
      <c r="AS542" s="26" t="s">
        <v>1941</v>
      </c>
      <c r="AT542" s="26" t="s">
        <v>1941</v>
      </c>
      <c r="AV542" s="26" t="s">
        <v>1941</v>
      </c>
      <c r="BD542" s="26" t="s">
        <v>1941</v>
      </c>
      <c r="BK542" s="26" t="s">
        <v>1941</v>
      </c>
      <c r="BU542" s="26" t="str">
        <f t="shared" si="500"/>
        <v>89. PRODUCE THE CHEMICAL</v>
      </c>
      <c r="BV542" s="26" t="str">
        <f t="shared" si="501"/>
        <v/>
      </c>
      <c r="BW542" s="26" t="str">
        <f t="shared" si="502"/>
        <v/>
      </c>
      <c r="BX542" s="26" t="str">
        <f t="shared" si="503"/>
        <v/>
      </c>
      <c r="BY542" s="26" t="str">
        <f t="shared" si="504"/>
        <v>93. AS A BYPRODUCT</v>
      </c>
      <c r="BZ542" s="26" t="str">
        <f t="shared" si="505"/>
        <v/>
      </c>
      <c r="CA542" s="26" t="str">
        <f t="shared" si="506"/>
        <v>95. USED AS A REACTANT</v>
      </c>
      <c r="CB542" s="26" t="str">
        <f t="shared" si="507"/>
        <v/>
      </c>
      <c r="CC542" s="26" t="str">
        <f t="shared" si="508"/>
        <v/>
      </c>
      <c r="CD542" s="26" t="str">
        <f t="shared" si="509"/>
        <v/>
      </c>
      <c r="CE542" s="26" t="str">
        <f t="shared" si="510"/>
        <v/>
      </c>
      <c r="CF542" s="26" t="str">
        <f t="shared" si="511"/>
        <v/>
      </c>
      <c r="CG542" s="26" t="str">
        <f t="shared" si="512"/>
        <v/>
      </c>
      <c r="CH542" s="26" t="str">
        <f t="shared" si="513"/>
        <v/>
      </c>
      <c r="CI542" s="26" t="str">
        <f t="shared" si="514"/>
        <v/>
      </c>
      <c r="CJ542" s="26" t="str">
        <f t="shared" si="515"/>
        <v/>
      </c>
      <c r="CK542" s="26" t="str">
        <f t="shared" si="516"/>
        <v/>
      </c>
      <c r="CL542" s="26" t="str">
        <f t="shared" si="517"/>
        <v/>
      </c>
      <c r="CM542" s="26" t="str">
        <f t="shared" si="518"/>
        <v/>
      </c>
      <c r="CN542" s="26" t="str">
        <f t="shared" si="519"/>
        <v/>
      </c>
      <c r="CO542" s="26" t="str">
        <f t="shared" si="520"/>
        <v/>
      </c>
      <c r="CP542" s="26" t="str">
        <f t="shared" si="521"/>
        <v/>
      </c>
      <c r="CQ542" s="26" t="str">
        <f t="shared" si="522"/>
        <v/>
      </c>
      <c r="CR542" s="26" t="str">
        <f t="shared" si="523"/>
        <v/>
      </c>
      <c r="CS542" s="26" t="str">
        <f t="shared" si="524"/>
        <v/>
      </c>
      <c r="CT542" s="26" t="str">
        <f t="shared" si="525"/>
        <v/>
      </c>
      <c r="CU542" s="26" t="str">
        <f t="shared" si="526"/>
        <v/>
      </c>
      <c r="CV542" s="26" t="str">
        <f t="shared" si="527"/>
        <v/>
      </c>
      <c r="CW542" s="26" t="str">
        <f t="shared" si="528"/>
        <v/>
      </c>
      <c r="CX542" s="26" t="str">
        <f t="shared" si="529"/>
        <v/>
      </c>
      <c r="CY542" s="26" t="str">
        <f t="shared" si="530"/>
        <v/>
      </c>
      <c r="CZ542" s="26" t="str">
        <f t="shared" si="531"/>
        <v/>
      </c>
      <c r="DA542" s="26" t="str">
        <f t="shared" si="532"/>
        <v/>
      </c>
      <c r="DB542" s="26" t="str">
        <f t="shared" si="533"/>
        <v/>
      </c>
      <c r="DC542" s="26" t="str">
        <f t="shared" si="534"/>
        <v/>
      </c>
      <c r="DD542" s="26" t="str">
        <f t="shared" si="535"/>
        <v/>
      </c>
      <c r="DE542" s="26" t="str">
        <f t="shared" si="536"/>
        <v/>
      </c>
      <c r="DF542" s="26" t="str">
        <f t="shared" si="537"/>
        <v/>
      </c>
      <c r="DG542" s="26" t="str">
        <f t="shared" si="538"/>
        <v/>
      </c>
      <c r="DH542" s="26" t="str">
        <f t="shared" si="539"/>
        <v/>
      </c>
      <c r="DI542" s="26" t="str">
        <f t="shared" si="540"/>
        <v/>
      </c>
      <c r="DJ542" s="26" t="str">
        <f t="shared" si="541"/>
        <v/>
      </c>
      <c r="DK542" s="26" t="str">
        <f t="shared" si="542"/>
        <v/>
      </c>
      <c r="DL542" s="26" t="str">
        <f t="shared" si="543"/>
        <v/>
      </c>
      <c r="DM542" s="26" t="str">
        <f t="shared" si="544"/>
        <v/>
      </c>
      <c r="DN542" s="26" t="str">
        <f t="shared" si="545"/>
        <v/>
      </c>
      <c r="DO542" s="26" t="str">
        <f t="shared" si="546"/>
        <v/>
      </c>
      <c r="DP542" s="26" t="str">
        <f t="shared" si="547"/>
        <v/>
      </c>
      <c r="DQ542" s="26" t="str">
        <f t="shared" si="548"/>
        <v/>
      </c>
      <c r="DR542" s="26" t="str">
        <f t="shared" si="549"/>
        <v/>
      </c>
      <c r="DS542" s="26" t="str">
        <f t="shared" si="550"/>
        <v/>
      </c>
      <c r="DT542" s="26" t="str">
        <f t="shared" si="551"/>
        <v/>
      </c>
      <c r="DU542" s="26" t="str">
        <f t="shared" si="552"/>
        <v/>
      </c>
      <c r="DV542" s="26" t="str">
        <f t="shared" si="553"/>
        <v/>
      </c>
    </row>
    <row r="543" spans="1:126" ht="75" x14ac:dyDescent="0.25">
      <c r="A543" t="s">
        <v>1942</v>
      </c>
      <c r="B543">
        <v>2018</v>
      </c>
      <c r="C543" t="s">
        <v>2046</v>
      </c>
      <c r="D543">
        <v>106990</v>
      </c>
      <c r="E543" s="19">
        <v>1318217352881</v>
      </c>
      <c r="F543" t="s">
        <v>692</v>
      </c>
      <c r="G543">
        <v>325199</v>
      </c>
      <c r="H543" t="s">
        <v>1969</v>
      </c>
      <c r="I543" t="s">
        <v>694</v>
      </c>
      <c r="J543" t="s">
        <v>146</v>
      </c>
      <c r="K543" t="s">
        <v>113</v>
      </c>
      <c r="L543">
        <v>77630</v>
      </c>
      <c r="M543" s="26" t="str">
        <f t="shared" si="499"/>
        <v>89. PRODUCE THE CHEMICAL, 93. AS A BYPRODUCT, 95. USED AS A REACTANT, 96. P101  FEEDSTOCKS, 133. ANCILLARY OR OTHER USE, 137. Z304  FUEL, 142. Z399  OTHER</v>
      </c>
      <c r="N543" s="26" t="s">
        <v>123</v>
      </c>
      <c r="O543" s="26" t="s">
        <v>401</v>
      </c>
      <c r="P543">
        <v>1800</v>
      </c>
      <c r="Q543">
        <v>20000</v>
      </c>
      <c r="R543">
        <v>21800</v>
      </c>
      <c r="S543" s="26" t="s">
        <v>1940</v>
      </c>
      <c r="T543" s="26" t="s">
        <v>1941</v>
      </c>
      <c r="U543" s="26" t="s">
        <v>1941</v>
      </c>
      <c r="V543" s="26" t="s">
        <v>1941</v>
      </c>
      <c r="W543" s="26" t="s">
        <v>1940</v>
      </c>
      <c r="X543" s="26" t="s">
        <v>1941</v>
      </c>
      <c r="Y543" s="26" t="s">
        <v>1940</v>
      </c>
      <c r="Z543" s="26" t="s">
        <v>1940</v>
      </c>
      <c r="AA543" s="26" t="s">
        <v>1941</v>
      </c>
      <c r="AB543" s="26" t="s">
        <v>1941</v>
      </c>
      <c r="AC543" s="26" t="s">
        <v>1941</v>
      </c>
      <c r="AD543" s="26" t="s">
        <v>1941</v>
      </c>
      <c r="AE543" s="26" t="s">
        <v>1941</v>
      </c>
      <c r="AF543" s="26" t="s">
        <v>1941</v>
      </c>
      <c r="AG543" s="26" t="s">
        <v>1941</v>
      </c>
      <c r="AH543" s="26" t="s">
        <v>1941</v>
      </c>
      <c r="AI543" s="26" t="s">
        <v>1941</v>
      </c>
      <c r="AJ543" s="26" t="s">
        <v>1941</v>
      </c>
      <c r="AK543" s="26" t="s">
        <v>1941</v>
      </c>
      <c r="AL543" s="26" t="s">
        <v>1941</v>
      </c>
      <c r="AM543" s="26" t="s">
        <v>1941</v>
      </c>
      <c r="AN543" s="26" t="s">
        <v>1941</v>
      </c>
      <c r="AO543" s="26" t="s">
        <v>1941</v>
      </c>
      <c r="AP543" s="26" t="s">
        <v>1941</v>
      </c>
      <c r="AQ543" s="26" t="s">
        <v>1941</v>
      </c>
      <c r="AR543" s="26" t="s">
        <v>1941</v>
      </c>
      <c r="AS543" s="26" t="s">
        <v>1941</v>
      </c>
      <c r="AT543" s="26" t="s">
        <v>1941</v>
      </c>
      <c r="AU543" s="26" t="s">
        <v>1941</v>
      </c>
      <c r="AV543" s="26" t="s">
        <v>1941</v>
      </c>
      <c r="AW543" s="26" t="s">
        <v>1941</v>
      </c>
      <c r="AX543" s="26" t="s">
        <v>1941</v>
      </c>
      <c r="AY543" s="26" t="s">
        <v>1941</v>
      </c>
      <c r="AZ543" s="26" t="s">
        <v>1941</v>
      </c>
      <c r="BA543" s="26" t="s">
        <v>1941</v>
      </c>
      <c r="BB543" s="26" t="s">
        <v>1941</v>
      </c>
      <c r="BC543" s="26" t="s">
        <v>1941</v>
      </c>
      <c r="BD543" s="26" t="s">
        <v>1941</v>
      </c>
      <c r="BE543" s="26" t="s">
        <v>1941</v>
      </c>
      <c r="BF543" s="26" t="s">
        <v>1941</v>
      </c>
      <c r="BG543" s="26" t="s">
        <v>1941</v>
      </c>
      <c r="BH543" s="26" t="s">
        <v>1941</v>
      </c>
      <c r="BI543" s="26" t="s">
        <v>1941</v>
      </c>
      <c r="BJ543" s="26" t="s">
        <v>1941</v>
      </c>
      <c r="BK543" s="26" t="s">
        <v>1940</v>
      </c>
      <c r="BL543" s="26" t="s">
        <v>1941</v>
      </c>
      <c r="BM543" s="26" t="s">
        <v>1941</v>
      </c>
      <c r="BN543" s="26" t="s">
        <v>1941</v>
      </c>
      <c r="BO543" s="26" t="s">
        <v>1940</v>
      </c>
      <c r="BP543" s="26" t="s">
        <v>1941</v>
      </c>
      <c r="BQ543" s="26" t="s">
        <v>1941</v>
      </c>
      <c r="BR543" s="26" t="s">
        <v>1941</v>
      </c>
      <c r="BS543" s="26" t="s">
        <v>1941</v>
      </c>
      <c r="BT543" s="26" t="s">
        <v>1940</v>
      </c>
      <c r="BU543" s="26" t="str">
        <f t="shared" si="500"/>
        <v>89. PRODUCE THE CHEMICAL</v>
      </c>
      <c r="BV543" s="26" t="str">
        <f t="shared" si="501"/>
        <v/>
      </c>
      <c r="BW543" s="26" t="str">
        <f t="shared" si="502"/>
        <v/>
      </c>
      <c r="BX543" s="26" t="str">
        <f t="shared" si="503"/>
        <v/>
      </c>
      <c r="BY543" s="26" t="str">
        <f t="shared" si="504"/>
        <v>93. AS A BYPRODUCT</v>
      </c>
      <c r="BZ543" s="26" t="str">
        <f t="shared" si="505"/>
        <v/>
      </c>
      <c r="CA543" s="26" t="str">
        <f t="shared" si="506"/>
        <v>95. USED AS A REACTANT</v>
      </c>
      <c r="CB543" s="26" t="str">
        <f t="shared" si="507"/>
        <v>96. P101  FEEDSTOCKS</v>
      </c>
      <c r="CC543" s="26" t="str">
        <f t="shared" si="508"/>
        <v/>
      </c>
      <c r="CD543" s="26" t="str">
        <f t="shared" si="509"/>
        <v/>
      </c>
      <c r="CE543" s="26" t="str">
        <f t="shared" si="510"/>
        <v/>
      </c>
      <c r="CF543" s="26" t="str">
        <f t="shared" si="511"/>
        <v/>
      </c>
      <c r="CG543" s="26" t="str">
        <f t="shared" si="512"/>
        <v/>
      </c>
      <c r="CH543" s="26" t="str">
        <f t="shared" si="513"/>
        <v/>
      </c>
      <c r="CI543" s="26" t="str">
        <f t="shared" si="514"/>
        <v/>
      </c>
      <c r="CJ543" s="26" t="str">
        <f t="shared" si="515"/>
        <v/>
      </c>
      <c r="CK543" s="26" t="str">
        <f t="shared" si="516"/>
        <v/>
      </c>
      <c r="CL543" s="26" t="str">
        <f t="shared" si="517"/>
        <v/>
      </c>
      <c r="CM543" s="26" t="str">
        <f t="shared" si="518"/>
        <v/>
      </c>
      <c r="CN543" s="26" t="str">
        <f t="shared" si="519"/>
        <v/>
      </c>
      <c r="CO543" s="26" t="str">
        <f t="shared" si="520"/>
        <v/>
      </c>
      <c r="CP543" s="26" t="str">
        <f t="shared" si="521"/>
        <v/>
      </c>
      <c r="CQ543" s="26" t="str">
        <f t="shared" si="522"/>
        <v/>
      </c>
      <c r="CR543" s="26" t="str">
        <f t="shared" si="523"/>
        <v/>
      </c>
      <c r="CS543" s="26" t="str">
        <f t="shared" si="524"/>
        <v/>
      </c>
      <c r="CT543" s="26" t="str">
        <f t="shared" si="525"/>
        <v/>
      </c>
      <c r="CU543" s="26" t="str">
        <f t="shared" si="526"/>
        <v/>
      </c>
      <c r="CV543" s="26" t="str">
        <f t="shared" si="527"/>
        <v/>
      </c>
      <c r="CW543" s="26" t="str">
        <f t="shared" si="528"/>
        <v/>
      </c>
      <c r="CX543" s="26" t="str">
        <f t="shared" si="529"/>
        <v/>
      </c>
      <c r="CY543" s="26" t="str">
        <f t="shared" si="530"/>
        <v/>
      </c>
      <c r="CZ543" s="26" t="str">
        <f t="shared" si="531"/>
        <v/>
      </c>
      <c r="DA543" s="26" t="str">
        <f t="shared" si="532"/>
        <v/>
      </c>
      <c r="DB543" s="26" t="str">
        <f t="shared" si="533"/>
        <v/>
      </c>
      <c r="DC543" s="26" t="str">
        <f t="shared" si="534"/>
        <v/>
      </c>
      <c r="DD543" s="26" t="str">
        <f t="shared" si="535"/>
        <v/>
      </c>
      <c r="DE543" s="26" t="str">
        <f t="shared" si="536"/>
        <v/>
      </c>
      <c r="DF543" s="26" t="str">
        <f t="shared" si="537"/>
        <v/>
      </c>
      <c r="DG543" s="26" t="str">
        <f t="shared" si="538"/>
        <v/>
      </c>
      <c r="DH543" s="26" t="str">
        <f t="shared" si="539"/>
        <v/>
      </c>
      <c r="DI543" s="26" t="str">
        <f t="shared" si="540"/>
        <v/>
      </c>
      <c r="DJ543" s="26" t="str">
        <f t="shared" si="541"/>
        <v/>
      </c>
      <c r="DK543" s="26" t="str">
        <f t="shared" si="542"/>
        <v/>
      </c>
      <c r="DL543" s="26" t="str">
        <f t="shared" si="543"/>
        <v/>
      </c>
      <c r="DM543" s="26" t="str">
        <f t="shared" si="544"/>
        <v>133. ANCILLARY OR OTHER USE</v>
      </c>
      <c r="DN543" s="26" t="str">
        <f t="shared" si="545"/>
        <v/>
      </c>
      <c r="DO543" s="26" t="str">
        <f t="shared" si="546"/>
        <v/>
      </c>
      <c r="DP543" s="26" t="str">
        <f t="shared" si="547"/>
        <v/>
      </c>
      <c r="DQ543" s="26" t="str">
        <f t="shared" si="548"/>
        <v>137. Z304  FUEL</v>
      </c>
      <c r="DR543" s="26" t="str">
        <f t="shared" si="549"/>
        <v/>
      </c>
      <c r="DS543" s="26" t="str">
        <f t="shared" si="550"/>
        <v/>
      </c>
      <c r="DT543" s="26" t="str">
        <f t="shared" si="551"/>
        <v/>
      </c>
      <c r="DU543" s="26" t="str">
        <f t="shared" si="552"/>
        <v/>
      </c>
      <c r="DV543" s="26" t="str">
        <f t="shared" si="553"/>
        <v>142. Z399  OTHER</v>
      </c>
    </row>
    <row r="544" spans="1:126" ht="60" x14ac:dyDescent="0.25">
      <c r="A544" t="s">
        <v>1942</v>
      </c>
      <c r="B544">
        <v>2019</v>
      </c>
      <c r="C544" t="s">
        <v>2046</v>
      </c>
      <c r="D544">
        <v>106990</v>
      </c>
      <c r="E544" s="19">
        <v>1319218465336</v>
      </c>
      <c r="F544" t="s">
        <v>692</v>
      </c>
      <c r="G544">
        <v>325199</v>
      </c>
      <c r="H544" t="s">
        <v>1969</v>
      </c>
      <c r="I544" t="s">
        <v>694</v>
      </c>
      <c r="J544" t="s">
        <v>146</v>
      </c>
      <c r="K544" t="s">
        <v>113</v>
      </c>
      <c r="L544">
        <v>77630</v>
      </c>
      <c r="M544" s="26" t="str">
        <f t="shared" si="499"/>
        <v>89. PRODUCE THE CHEMICAL, 93. AS A BYPRODUCT, 95. USED AS A REACTANT, 96. P101  FEEDSTOCKS</v>
      </c>
      <c r="N544" s="26" t="s">
        <v>123</v>
      </c>
      <c r="O544" s="26" t="s">
        <v>401</v>
      </c>
      <c r="P544">
        <v>4700</v>
      </c>
      <c r="Q544">
        <v>16000</v>
      </c>
      <c r="R544">
        <v>20700</v>
      </c>
      <c r="S544" s="26" t="s">
        <v>1940</v>
      </c>
      <c r="T544" s="26" t="s">
        <v>1941</v>
      </c>
      <c r="U544" s="26" t="s">
        <v>1941</v>
      </c>
      <c r="V544" s="26" t="s">
        <v>1941</v>
      </c>
      <c r="W544" s="26" t="s">
        <v>1940</v>
      </c>
      <c r="X544" s="26" t="s">
        <v>1941</v>
      </c>
      <c r="Y544" s="26" t="s">
        <v>1940</v>
      </c>
      <c r="Z544" s="26" t="s">
        <v>1940</v>
      </c>
      <c r="AA544" s="26" t="s">
        <v>1941</v>
      </c>
      <c r="AB544" s="26" t="s">
        <v>1941</v>
      </c>
      <c r="AC544" s="26" t="s">
        <v>1941</v>
      </c>
      <c r="AD544" s="26" t="s">
        <v>1941</v>
      </c>
      <c r="AE544" s="26" t="s">
        <v>1941</v>
      </c>
      <c r="AF544" s="26" t="s">
        <v>1941</v>
      </c>
      <c r="AG544" s="26" t="s">
        <v>1941</v>
      </c>
      <c r="AH544" s="26" t="s">
        <v>1941</v>
      </c>
      <c r="AI544" s="26" t="s">
        <v>1941</v>
      </c>
      <c r="AJ544" s="26" t="s">
        <v>1941</v>
      </c>
      <c r="AK544" s="26" t="s">
        <v>1941</v>
      </c>
      <c r="AL544" s="26" t="s">
        <v>1941</v>
      </c>
      <c r="AM544" s="26" t="s">
        <v>1941</v>
      </c>
      <c r="AN544" s="26" t="s">
        <v>1941</v>
      </c>
      <c r="AO544" s="26" t="s">
        <v>1941</v>
      </c>
      <c r="AP544" s="26" t="s">
        <v>1941</v>
      </c>
      <c r="AQ544" s="26" t="s">
        <v>1941</v>
      </c>
      <c r="AR544" s="26" t="s">
        <v>1941</v>
      </c>
      <c r="AS544" s="26" t="s">
        <v>1941</v>
      </c>
      <c r="AT544" s="26" t="s">
        <v>1941</v>
      </c>
      <c r="AU544" s="26" t="s">
        <v>1941</v>
      </c>
      <c r="AV544" s="26" t="s">
        <v>1941</v>
      </c>
      <c r="AW544" s="26" t="s">
        <v>1941</v>
      </c>
      <c r="AX544" s="26" t="s">
        <v>1941</v>
      </c>
      <c r="AY544" s="26" t="s">
        <v>1941</v>
      </c>
      <c r="AZ544" s="26" t="s">
        <v>1941</v>
      </c>
      <c r="BA544" s="26" t="s">
        <v>1941</v>
      </c>
      <c r="BB544" s="26" t="s">
        <v>1941</v>
      </c>
      <c r="BC544" s="26" t="s">
        <v>1941</v>
      </c>
      <c r="BD544" s="26" t="s">
        <v>1941</v>
      </c>
      <c r="BE544" s="26" t="s">
        <v>1941</v>
      </c>
      <c r="BF544" s="26" t="s">
        <v>1941</v>
      </c>
      <c r="BG544" s="26" t="s">
        <v>1941</v>
      </c>
      <c r="BH544" s="26" t="s">
        <v>1941</v>
      </c>
      <c r="BI544" s="26" t="s">
        <v>1941</v>
      </c>
      <c r="BJ544" s="26" t="s">
        <v>1941</v>
      </c>
      <c r="BK544" s="26" t="s">
        <v>1941</v>
      </c>
      <c r="BL544" s="26" t="s">
        <v>1941</v>
      </c>
      <c r="BM544" s="26" t="s">
        <v>1941</v>
      </c>
      <c r="BN544" s="26" t="s">
        <v>1941</v>
      </c>
      <c r="BO544" s="26" t="s">
        <v>1941</v>
      </c>
      <c r="BP544" s="26" t="s">
        <v>1941</v>
      </c>
      <c r="BQ544" s="26" t="s">
        <v>1941</v>
      </c>
      <c r="BR544" s="26" t="s">
        <v>1941</v>
      </c>
      <c r="BS544" s="26" t="s">
        <v>1941</v>
      </c>
      <c r="BT544" s="26" t="s">
        <v>1941</v>
      </c>
      <c r="BU544" s="26" t="str">
        <f t="shared" si="500"/>
        <v>89. PRODUCE THE CHEMICAL</v>
      </c>
      <c r="BV544" s="26" t="str">
        <f t="shared" si="501"/>
        <v/>
      </c>
      <c r="BW544" s="26" t="str">
        <f t="shared" si="502"/>
        <v/>
      </c>
      <c r="BX544" s="26" t="str">
        <f t="shared" si="503"/>
        <v/>
      </c>
      <c r="BY544" s="26" t="str">
        <f t="shared" si="504"/>
        <v>93. AS A BYPRODUCT</v>
      </c>
      <c r="BZ544" s="26" t="str">
        <f t="shared" si="505"/>
        <v/>
      </c>
      <c r="CA544" s="26" t="str">
        <f t="shared" si="506"/>
        <v>95. USED AS A REACTANT</v>
      </c>
      <c r="CB544" s="26" t="str">
        <f t="shared" si="507"/>
        <v>96. P101  FEEDSTOCKS</v>
      </c>
      <c r="CC544" s="26" t="str">
        <f t="shared" si="508"/>
        <v/>
      </c>
      <c r="CD544" s="26" t="str">
        <f t="shared" si="509"/>
        <v/>
      </c>
      <c r="CE544" s="26" t="str">
        <f t="shared" si="510"/>
        <v/>
      </c>
      <c r="CF544" s="26" t="str">
        <f t="shared" si="511"/>
        <v/>
      </c>
      <c r="CG544" s="26" t="str">
        <f t="shared" si="512"/>
        <v/>
      </c>
      <c r="CH544" s="26" t="str">
        <f t="shared" si="513"/>
        <v/>
      </c>
      <c r="CI544" s="26" t="str">
        <f t="shared" si="514"/>
        <v/>
      </c>
      <c r="CJ544" s="26" t="str">
        <f t="shared" si="515"/>
        <v/>
      </c>
      <c r="CK544" s="26" t="str">
        <f t="shared" si="516"/>
        <v/>
      </c>
      <c r="CL544" s="26" t="str">
        <f t="shared" si="517"/>
        <v/>
      </c>
      <c r="CM544" s="26" t="str">
        <f t="shared" si="518"/>
        <v/>
      </c>
      <c r="CN544" s="26" t="str">
        <f t="shared" si="519"/>
        <v/>
      </c>
      <c r="CO544" s="26" t="str">
        <f t="shared" si="520"/>
        <v/>
      </c>
      <c r="CP544" s="26" t="str">
        <f t="shared" si="521"/>
        <v/>
      </c>
      <c r="CQ544" s="26" t="str">
        <f t="shared" si="522"/>
        <v/>
      </c>
      <c r="CR544" s="26" t="str">
        <f t="shared" si="523"/>
        <v/>
      </c>
      <c r="CS544" s="26" t="str">
        <f t="shared" si="524"/>
        <v/>
      </c>
      <c r="CT544" s="26" t="str">
        <f t="shared" si="525"/>
        <v/>
      </c>
      <c r="CU544" s="26" t="str">
        <f t="shared" si="526"/>
        <v/>
      </c>
      <c r="CV544" s="26" t="str">
        <f t="shared" si="527"/>
        <v/>
      </c>
      <c r="CW544" s="26" t="str">
        <f t="shared" si="528"/>
        <v/>
      </c>
      <c r="CX544" s="26" t="str">
        <f t="shared" si="529"/>
        <v/>
      </c>
      <c r="CY544" s="26" t="str">
        <f t="shared" si="530"/>
        <v/>
      </c>
      <c r="CZ544" s="26" t="str">
        <f t="shared" si="531"/>
        <v/>
      </c>
      <c r="DA544" s="26" t="str">
        <f t="shared" si="532"/>
        <v/>
      </c>
      <c r="DB544" s="26" t="str">
        <f t="shared" si="533"/>
        <v/>
      </c>
      <c r="DC544" s="26" t="str">
        <f t="shared" si="534"/>
        <v/>
      </c>
      <c r="DD544" s="26" t="str">
        <f t="shared" si="535"/>
        <v/>
      </c>
      <c r="DE544" s="26" t="str">
        <f t="shared" si="536"/>
        <v/>
      </c>
      <c r="DF544" s="26" t="str">
        <f t="shared" si="537"/>
        <v/>
      </c>
      <c r="DG544" s="26" t="str">
        <f t="shared" si="538"/>
        <v/>
      </c>
      <c r="DH544" s="26" t="str">
        <f t="shared" si="539"/>
        <v/>
      </c>
      <c r="DI544" s="26" t="str">
        <f t="shared" si="540"/>
        <v/>
      </c>
      <c r="DJ544" s="26" t="str">
        <f t="shared" si="541"/>
        <v/>
      </c>
      <c r="DK544" s="26" t="str">
        <f t="shared" si="542"/>
        <v/>
      </c>
      <c r="DL544" s="26" t="str">
        <f t="shared" si="543"/>
        <v/>
      </c>
      <c r="DM544" s="26" t="str">
        <f t="shared" si="544"/>
        <v/>
      </c>
      <c r="DN544" s="26" t="str">
        <f t="shared" si="545"/>
        <v/>
      </c>
      <c r="DO544" s="26" t="str">
        <f t="shared" si="546"/>
        <v/>
      </c>
      <c r="DP544" s="26" t="str">
        <f t="shared" si="547"/>
        <v/>
      </c>
      <c r="DQ544" s="26" t="str">
        <f t="shared" si="548"/>
        <v/>
      </c>
      <c r="DR544" s="26" t="str">
        <f t="shared" si="549"/>
        <v/>
      </c>
      <c r="DS544" s="26" t="str">
        <f t="shared" si="550"/>
        <v/>
      </c>
      <c r="DT544" s="26" t="str">
        <f t="shared" si="551"/>
        <v/>
      </c>
      <c r="DU544" s="26" t="str">
        <f t="shared" si="552"/>
        <v/>
      </c>
      <c r="DV544" s="26" t="str">
        <f t="shared" si="553"/>
        <v/>
      </c>
    </row>
    <row r="545" spans="1:126" ht="75" x14ac:dyDescent="0.25">
      <c r="A545" t="s">
        <v>1942</v>
      </c>
      <c r="B545">
        <v>2020</v>
      </c>
      <c r="C545" t="s">
        <v>2046</v>
      </c>
      <c r="D545">
        <v>106990</v>
      </c>
      <c r="E545" s="19">
        <v>1320219344951</v>
      </c>
      <c r="F545" t="s">
        <v>692</v>
      </c>
      <c r="G545">
        <v>325199</v>
      </c>
      <c r="H545" t="s">
        <v>1969</v>
      </c>
      <c r="I545" t="s">
        <v>694</v>
      </c>
      <c r="J545" t="s">
        <v>146</v>
      </c>
      <c r="K545" t="s">
        <v>113</v>
      </c>
      <c r="L545">
        <v>77630</v>
      </c>
      <c r="M545" s="26" t="str">
        <f t="shared" si="499"/>
        <v>89. PRODUCE THE CHEMICAL, 93. AS A BYPRODUCT, 116. AS A PROCESS IMPURITY, 133. ANCILLARY OR OTHER USE, 137. Z304  FUEL</v>
      </c>
      <c r="N545" s="26" t="s">
        <v>123</v>
      </c>
      <c r="O545" s="26" t="s">
        <v>401</v>
      </c>
      <c r="P545">
        <v>5100</v>
      </c>
      <c r="Q545">
        <v>18000</v>
      </c>
      <c r="R545">
        <v>23100</v>
      </c>
      <c r="S545" s="26" t="s">
        <v>1940</v>
      </c>
      <c r="T545" s="26" t="s">
        <v>1941</v>
      </c>
      <c r="U545" s="26" t="s">
        <v>1941</v>
      </c>
      <c r="V545" s="26" t="s">
        <v>1941</v>
      </c>
      <c r="W545" s="26" t="s">
        <v>1940</v>
      </c>
      <c r="X545" s="26" t="s">
        <v>1941</v>
      </c>
      <c r="Y545" s="26" t="s">
        <v>1941</v>
      </c>
      <c r="Z545" s="26" t="s">
        <v>1941</v>
      </c>
      <c r="AA545" s="26" t="s">
        <v>1941</v>
      </c>
      <c r="AB545" s="26" t="s">
        <v>1941</v>
      </c>
      <c r="AC545" s="26" t="s">
        <v>1941</v>
      </c>
      <c r="AD545" s="26" t="s">
        <v>1941</v>
      </c>
      <c r="AE545" s="26" t="s">
        <v>1941</v>
      </c>
      <c r="AF545" s="26" t="s">
        <v>1941</v>
      </c>
      <c r="AG545" s="26" t="s">
        <v>1941</v>
      </c>
      <c r="AH545" s="26" t="s">
        <v>1941</v>
      </c>
      <c r="AI545" s="26" t="s">
        <v>1941</v>
      </c>
      <c r="AJ545" s="26" t="s">
        <v>1941</v>
      </c>
      <c r="AK545" s="26" t="s">
        <v>1941</v>
      </c>
      <c r="AL545" s="26" t="s">
        <v>1941</v>
      </c>
      <c r="AM545" s="26" t="s">
        <v>1941</v>
      </c>
      <c r="AN545" s="26" t="s">
        <v>1941</v>
      </c>
      <c r="AO545" s="26" t="s">
        <v>1941</v>
      </c>
      <c r="AP545" s="26" t="s">
        <v>1941</v>
      </c>
      <c r="AQ545" s="26" t="s">
        <v>1941</v>
      </c>
      <c r="AR545" s="26" t="s">
        <v>1941</v>
      </c>
      <c r="AS545" s="26" t="s">
        <v>1941</v>
      </c>
      <c r="AT545" s="26" t="s">
        <v>1940</v>
      </c>
      <c r="AU545" s="26" t="s">
        <v>1941</v>
      </c>
      <c r="AV545" s="26" t="s">
        <v>1941</v>
      </c>
      <c r="AW545" s="26" t="s">
        <v>1941</v>
      </c>
      <c r="AX545" s="26" t="s">
        <v>1941</v>
      </c>
      <c r="AY545" s="26" t="s">
        <v>1941</v>
      </c>
      <c r="AZ545" s="26" t="s">
        <v>1941</v>
      </c>
      <c r="BA545" s="26" t="s">
        <v>1941</v>
      </c>
      <c r="BB545" s="26" t="s">
        <v>1941</v>
      </c>
      <c r="BC545" s="26" t="s">
        <v>1941</v>
      </c>
      <c r="BD545" s="26" t="s">
        <v>1941</v>
      </c>
      <c r="BE545" s="26" t="s">
        <v>1941</v>
      </c>
      <c r="BF545" s="26" t="s">
        <v>1941</v>
      </c>
      <c r="BG545" s="26" t="s">
        <v>1941</v>
      </c>
      <c r="BH545" s="26" t="s">
        <v>1941</v>
      </c>
      <c r="BI545" s="26" t="s">
        <v>1941</v>
      </c>
      <c r="BJ545" s="26" t="s">
        <v>1941</v>
      </c>
      <c r="BK545" s="26" t="s">
        <v>1940</v>
      </c>
      <c r="BL545" s="26" t="s">
        <v>1941</v>
      </c>
      <c r="BM545" s="26" t="s">
        <v>1941</v>
      </c>
      <c r="BN545" s="26" t="s">
        <v>1941</v>
      </c>
      <c r="BO545" s="26" t="s">
        <v>1940</v>
      </c>
      <c r="BP545" s="26" t="s">
        <v>1941</v>
      </c>
      <c r="BQ545" s="26" t="s">
        <v>1941</v>
      </c>
      <c r="BR545" s="26" t="s">
        <v>1941</v>
      </c>
      <c r="BS545" s="26" t="s">
        <v>1941</v>
      </c>
      <c r="BT545" s="26" t="s">
        <v>1941</v>
      </c>
      <c r="BU545" s="26" t="str">
        <f t="shared" si="500"/>
        <v>89. PRODUCE THE CHEMICAL</v>
      </c>
      <c r="BV545" s="26" t="str">
        <f t="shared" si="501"/>
        <v/>
      </c>
      <c r="BW545" s="26" t="str">
        <f t="shared" si="502"/>
        <v/>
      </c>
      <c r="BX545" s="26" t="str">
        <f t="shared" si="503"/>
        <v/>
      </c>
      <c r="BY545" s="26" t="str">
        <f t="shared" si="504"/>
        <v>93. AS A BYPRODUCT</v>
      </c>
      <c r="BZ545" s="26" t="str">
        <f t="shared" si="505"/>
        <v/>
      </c>
      <c r="CA545" s="26" t="str">
        <f t="shared" si="506"/>
        <v/>
      </c>
      <c r="CB545" s="26" t="str">
        <f t="shared" si="507"/>
        <v/>
      </c>
      <c r="CC545" s="26" t="str">
        <f t="shared" si="508"/>
        <v/>
      </c>
      <c r="CD545" s="26" t="str">
        <f t="shared" si="509"/>
        <v/>
      </c>
      <c r="CE545" s="26" t="str">
        <f t="shared" si="510"/>
        <v/>
      </c>
      <c r="CF545" s="26" t="str">
        <f t="shared" si="511"/>
        <v/>
      </c>
      <c r="CG545" s="26" t="str">
        <f t="shared" si="512"/>
        <v/>
      </c>
      <c r="CH545" s="26" t="str">
        <f t="shared" si="513"/>
        <v/>
      </c>
      <c r="CI545" s="26" t="str">
        <f t="shared" si="514"/>
        <v/>
      </c>
      <c r="CJ545" s="26" t="str">
        <f t="shared" si="515"/>
        <v/>
      </c>
      <c r="CK545" s="26" t="str">
        <f t="shared" si="516"/>
        <v/>
      </c>
      <c r="CL545" s="26" t="str">
        <f t="shared" si="517"/>
        <v/>
      </c>
      <c r="CM545" s="26" t="str">
        <f t="shared" si="518"/>
        <v/>
      </c>
      <c r="CN545" s="26" t="str">
        <f t="shared" si="519"/>
        <v/>
      </c>
      <c r="CO545" s="26" t="str">
        <f t="shared" si="520"/>
        <v/>
      </c>
      <c r="CP545" s="26" t="str">
        <f t="shared" si="521"/>
        <v/>
      </c>
      <c r="CQ545" s="26" t="str">
        <f t="shared" si="522"/>
        <v/>
      </c>
      <c r="CR545" s="26" t="str">
        <f t="shared" si="523"/>
        <v/>
      </c>
      <c r="CS545" s="26" t="str">
        <f t="shared" si="524"/>
        <v/>
      </c>
      <c r="CT545" s="26" t="str">
        <f t="shared" si="525"/>
        <v/>
      </c>
      <c r="CU545" s="26" t="str">
        <f t="shared" si="526"/>
        <v/>
      </c>
      <c r="CV545" s="26" t="str">
        <f t="shared" si="527"/>
        <v>116. AS A PROCESS IMPURITY</v>
      </c>
      <c r="CW545" s="26" t="str">
        <f t="shared" si="528"/>
        <v/>
      </c>
      <c r="CX545" s="26" t="str">
        <f t="shared" si="529"/>
        <v/>
      </c>
      <c r="CY545" s="26" t="str">
        <f t="shared" si="530"/>
        <v/>
      </c>
      <c r="CZ545" s="26" t="str">
        <f t="shared" si="531"/>
        <v/>
      </c>
      <c r="DA545" s="26" t="str">
        <f t="shared" si="532"/>
        <v/>
      </c>
      <c r="DB545" s="26" t="str">
        <f t="shared" si="533"/>
        <v/>
      </c>
      <c r="DC545" s="26" t="str">
        <f t="shared" si="534"/>
        <v/>
      </c>
      <c r="DD545" s="26" t="str">
        <f t="shared" si="535"/>
        <v/>
      </c>
      <c r="DE545" s="26" t="str">
        <f t="shared" si="536"/>
        <v/>
      </c>
      <c r="DF545" s="26" t="str">
        <f t="shared" si="537"/>
        <v/>
      </c>
      <c r="DG545" s="26" t="str">
        <f t="shared" si="538"/>
        <v/>
      </c>
      <c r="DH545" s="26" t="str">
        <f t="shared" si="539"/>
        <v/>
      </c>
      <c r="DI545" s="26" t="str">
        <f t="shared" si="540"/>
        <v/>
      </c>
      <c r="DJ545" s="26" t="str">
        <f t="shared" si="541"/>
        <v/>
      </c>
      <c r="DK545" s="26" t="str">
        <f t="shared" si="542"/>
        <v/>
      </c>
      <c r="DL545" s="26" t="str">
        <f t="shared" si="543"/>
        <v/>
      </c>
      <c r="DM545" s="26" t="str">
        <f t="shared" si="544"/>
        <v>133. ANCILLARY OR OTHER USE</v>
      </c>
      <c r="DN545" s="26" t="str">
        <f t="shared" si="545"/>
        <v/>
      </c>
      <c r="DO545" s="26" t="str">
        <f t="shared" si="546"/>
        <v/>
      </c>
      <c r="DP545" s="26" t="str">
        <f t="shared" si="547"/>
        <v/>
      </c>
      <c r="DQ545" s="26" t="str">
        <f t="shared" si="548"/>
        <v>137. Z304  FUEL</v>
      </c>
      <c r="DR545" s="26" t="str">
        <f t="shared" si="549"/>
        <v/>
      </c>
      <c r="DS545" s="26" t="str">
        <f t="shared" si="550"/>
        <v/>
      </c>
      <c r="DT545" s="26" t="str">
        <f t="shared" si="551"/>
        <v/>
      </c>
      <c r="DU545" s="26" t="str">
        <f t="shared" si="552"/>
        <v/>
      </c>
      <c r="DV545" s="26" t="str">
        <f t="shared" si="553"/>
        <v/>
      </c>
    </row>
    <row r="546" spans="1:126" ht="60" x14ac:dyDescent="0.25">
      <c r="A546" t="s">
        <v>1942</v>
      </c>
      <c r="B546">
        <v>2021</v>
      </c>
      <c r="C546" t="s">
        <v>2046</v>
      </c>
      <c r="D546">
        <v>106990</v>
      </c>
      <c r="E546" s="19">
        <v>1321220450908</v>
      </c>
      <c r="F546" t="s">
        <v>692</v>
      </c>
      <c r="G546">
        <v>325199</v>
      </c>
      <c r="H546" t="s">
        <v>1969</v>
      </c>
      <c r="I546" t="s">
        <v>694</v>
      </c>
      <c r="J546" t="s">
        <v>146</v>
      </c>
      <c r="K546" t="s">
        <v>113</v>
      </c>
      <c r="L546">
        <v>77630</v>
      </c>
      <c r="M546" s="26" t="str">
        <f t="shared" si="499"/>
        <v>95. USED AS A REACTANT, 96. P101  FEEDSTOCKS</v>
      </c>
      <c r="N546" s="26" t="s">
        <v>123</v>
      </c>
      <c r="O546" s="26" t="s">
        <v>401</v>
      </c>
      <c r="P546">
        <v>5400</v>
      </c>
      <c r="Q546">
        <v>24000</v>
      </c>
      <c r="R546">
        <v>29400</v>
      </c>
      <c r="S546" s="26" t="s">
        <v>1941</v>
      </c>
      <c r="T546" s="26" t="s">
        <v>1941</v>
      </c>
      <c r="U546" s="26" t="s">
        <v>1941</v>
      </c>
      <c r="V546" s="26" t="s">
        <v>1941</v>
      </c>
      <c r="W546" s="26" t="s">
        <v>1941</v>
      </c>
      <c r="X546" s="26" t="s">
        <v>1941</v>
      </c>
      <c r="Y546" s="26" t="s">
        <v>1940</v>
      </c>
      <c r="Z546" s="26" t="s">
        <v>1940</v>
      </c>
      <c r="AA546" s="26" t="s">
        <v>1941</v>
      </c>
      <c r="AB546" s="26" t="s">
        <v>1941</v>
      </c>
      <c r="AC546" s="26" t="s">
        <v>1941</v>
      </c>
      <c r="AD546" s="26" t="s">
        <v>1941</v>
      </c>
      <c r="AE546" s="26" t="s">
        <v>1941</v>
      </c>
      <c r="AF546" s="26" t="s">
        <v>1941</v>
      </c>
      <c r="AG546" s="26" t="s">
        <v>1941</v>
      </c>
      <c r="AH546" s="26" t="s">
        <v>1941</v>
      </c>
      <c r="AI546" s="26" t="s">
        <v>1941</v>
      </c>
      <c r="AJ546" s="26" t="s">
        <v>1941</v>
      </c>
      <c r="AK546" s="26" t="s">
        <v>1941</v>
      </c>
      <c r="AL546" s="26" t="s">
        <v>1941</v>
      </c>
      <c r="AM546" s="26" t="s">
        <v>1941</v>
      </c>
      <c r="AN546" s="26" t="s">
        <v>1941</v>
      </c>
      <c r="AO546" s="26" t="s">
        <v>1941</v>
      </c>
      <c r="AP546" s="26" t="s">
        <v>1941</v>
      </c>
      <c r="AQ546" s="26" t="s">
        <v>1941</v>
      </c>
      <c r="AR546" s="26" t="s">
        <v>1941</v>
      </c>
      <c r="AS546" s="26" t="s">
        <v>1941</v>
      </c>
      <c r="AT546" s="26" t="s">
        <v>1941</v>
      </c>
      <c r="AU546" s="26" t="s">
        <v>1941</v>
      </c>
      <c r="AV546" s="26" t="s">
        <v>1941</v>
      </c>
      <c r="AW546" s="26" t="s">
        <v>1941</v>
      </c>
      <c r="AX546" s="26" t="s">
        <v>1941</v>
      </c>
      <c r="AY546" s="26" t="s">
        <v>1941</v>
      </c>
      <c r="AZ546" s="26" t="s">
        <v>1941</v>
      </c>
      <c r="BA546" s="26" t="s">
        <v>1941</v>
      </c>
      <c r="BB546" s="26" t="s">
        <v>1941</v>
      </c>
      <c r="BC546" s="26" t="s">
        <v>1941</v>
      </c>
      <c r="BD546" s="26" t="s">
        <v>1941</v>
      </c>
      <c r="BE546" s="26" t="s">
        <v>1941</v>
      </c>
      <c r="BF546" s="26" t="s">
        <v>1941</v>
      </c>
      <c r="BG546" s="26" t="s">
        <v>1941</v>
      </c>
      <c r="BH546" s="26" t="s">
        <v>1941</v>
      </c>
      <c r="BI546" s="26" t="s">
        <v>1941</v>
      </c>
      <c r="BJ546" s="26" t="s">
        <v>1941</v>
      </c>
      <c r="BK546" s="26" t="s">
        <v>1941</v>
      </c>
      <c r="BL546" s="26" t="s">
        <v>1941</v>
      </c>
      <c r="BM546" s="26" t="s">
        <v>1941</v>
      </c>
      <c r="BN546" s="26" t="s">
        <v>1941</v>
      </c>
      <c r="BO546" s="26" t="s">
        <v>1941</v>
      </c>
      <c r="BP546" s="26" t="s">
        <v>1941</v>
      </c>
      <c r="BQ546" s="26" t="s">
        <v>1941</v>
      </c>
      <c r="BR546" s="26" t="s">
        <v>1941</v>
      </c>
      <c r="BS546" s="26" t="s">
        <v>1941</v>
      </c>
      <c r="BT546" s="26" t="s">
        <v>1941</v>
      </c>
      <c r="BU546" s="26" t="str">
        <f t="shared" si="500"/>
        <v/>
      </c>
      <c r="BV546" s="26" t="str">
        <f t="shared" si="501"/>
        <v/>
      </c>
      <c r="BW546" s="26" t="str">
        <f t="shared" si="502"/>
        <v/>
      </c>
      <c r="BX546" s="26" t="str">
        <f t="shared" si="503"/>
        <v/>
      </c>
      <c r="BY546" s="26" t="str">
        <f t="shared" si="504"/>
        <v/>
      </c>
      <c r="BZ546" s="26" t="str">
        <f t="shared" si="505"/>
        <v/>
      </c>
      <c r="CA546" s="26" t="str">
        <f t="shared" si="506"/>
        <v>95. USED AS A REACTANT</v>
      </c>
      <c r="CB546" s="26" t="str">
        <f t="shared" si="507"/>
        <v>96. P101  FEEDSTOCKS</v>
      </c>
      <c r="CC546" s="26" t="str">
        <f t="shared" si="508"/>
        <v/>
      </c>
      <c r="CD546" s="26" t="str">
        <f t="shared" si="509"/>
        <v/>
      </c>
      <c r="CE546" s="26" t="str">
        <f t="shared" si="510"/>
        <v/>
      </c>
      <c r="CF546" s="26" t="str">
        <f t="shared" si="511"/>
        <v/>
      </c>
      <c r="CG546" s="26" t="str">
        <f t="shared" si="512"/>
        <v/>
      </c>
      <c r="CH546" s="26" t="str">
        <f t="shared" si="513"/>
        <v/>
      </c>
      <c r="CI546" s="26" t="str">
        <f t="shared" si="514"/>
        <v/>
      </c>
      <c r="CJ546" s="26" t="str">
        <f t="shared" si="515"/>
        <v/>
      </c>
      <c r="CK546" s="26" t="str">
        <f t="shared" si="516"/>
        <v/>
      </c>
      <c r="CL546" s="26" t="str">
        <f t="shared" si="517"/>
        <v/>
      </c>
      <c r="CM546" s="26" t="str">
        <f t="shared" si="518"/>
        <v/>
      </c>
      <c r="CN546" s="26" t="str">
        <f t="shared" si="519"/>
        <v/>
      </c>
      <c r="CO546" s="26" t="str">
        <f t="shared" si="520"/>
        <v/>
      </c>
      <c r="CP546" s="26" t="str">
        <f t="shared" si="521"/>
        <v/>
      </c>
      <c r="CQ546" s="26" t="str">
        <f t="shared" si="522"/>
        <v/>
      </c>
      <c r="CR546" s="26" t="str">
        <f t="shared" si="523"/>
        <v/>
      </c>
      <c r="CS546" s="26" t="str">
        <f t="shared" si="524"/>
        <v/>
      </c>
      <c r="CT546" s="26" t="str">
        <f t="shared" si="525"/>
        <v/>
      </c>
      <c r="CU546" s="26" t="str">
        <f t="shared" si="526"/>
        <v/>
      </c>
      <c r="CV546" s="26" t="str">
        <f t="shared" si="527"/>
        <v/>
      </c>
      <c r="CW546" s="26" t="str">
        <f t="shared" si="528"/>
        <v/>
      </c>
      <c r="CX546" s="26" t="str">
        <f t="shared" si="529"/>
        <v/>
      </c>
      <c r="CY546" s="26" t="str">
        <f t="shared" si="530"/>
        <v/>
      </c>
      <c r="CZ546" s="26" t="str">
        <f t="shared" si="531"/>
        <v/>
      </c>
      <c r="DA546" s="26" t="str">
        <f t="shared" si="532"/>
        <v/>
      </c>
      <c r="DB546" s="26" t="str">
        <f t="shared" si="533"/>
        <v/>
      </c>
      <c r="DC546" s="26" t="str">
        <f t="shared" si="534"/>
        <v/>
      </c>
      <c r="DD546" s="26" t="str">
        <f t="shared" si="535"/>
        <v/>
      </c>
      <c r="DE546" s="26" t="str">
        <f t="shared" si="536"/>
        <v/>
      </c>
      <c r="DF546" s="26" t="str">
        <f t="shared" si="537"/>
        <v/>
      </c>
      <c r="DG546" s="26" t="str">
        <f t="shared" si="538"/>
        <v/>
      </c>
      <c r="DH546" s="26" t="str">
        <f t="shared" si="539"/>
        <v/>
      </c>
      <c r="DI546" s="26" t="str">
        <f t="shared" si="540"/>
        <v/>
      </c>
      <c r="DJ546" s="26" t="str">
        <f t="shared" si="541"/>
        <v/>
      </c>
      <c r="DK546" s="26" t="str">
        <f t="shared" si="542"/>
        <v/>
      </c>
      <c r="DL546" s="26" t="str">
        <f t="shared" si="543"/>
        <v/>
      </c>
      <c r="DM546" s="26" t="str">
        <f t="shared" si="544"/>
        <v/>
      </c>
      <c r="DN546" s="26" t="str">
        <f t="shared" si="545"/>
        <v/>
      </c>
      <c r="DO546" s="26" t="str">
        <f t="shared" si="546"/>
        <v/>
      </c>
      <c r="DP546" s="26" t="str">
        <f t="shared" si="547"/>
        <v/>
      </c>
      <c r="DQ546" s="26" t="str">
        <f t="shared" si="548"/>
        <v/>
      </c>
      <c r="DR546" s="26" t="str">
        <f t="shared" si="549"/>
        <v/>
      </c>
      <c r="DS546" s="26" t="str">
        <f t="shared" si="550"/>
        <v/>
      </c>
      <c r="DT546" s="26" t="str">
        <f t="shared" si="551"/>
        <v/>
      </c>
      <c r="DU546" s="26" t="str">
        <f t="shared" si="552"/>
        <v/>
      </c>
      <c r="DV546" s="26" t="str">
        <f t="shared" si="553"/>
        <v/>
      </c>
    </row>
    <row r="547" spans="1:126" ht="30" x14ac:dyDescent="0.25">
      <c r="A547" t="s">
        <v>1942</v>
      </c>
      <c r="B547">
        <v>2016</v>
      </c>
      <c r="C547" t="s">
        <v>2046</v>
      </c>
      <c r="D547">
        <v>106990</v>
      </c>
      <c r="E547" s="19">
        <v>1316215530662</v>
      </c>
      <c r="F547" t="s">
        <v>686</v>
      </c>
      <c r="G547">
        <v>325199</v>
      </c>
      <c r="H547" t="s">
        <v>1970</v>
      </c>
      <c r="I547" t="s">
        <v>688</v>
      </c>
      <c r="J547" t="s">
        <v>689</v>
      </c>
      <c r="K547" t="s">
        <v>113</v>
      </c>
      <c r="L547">
        <v>77905</v>
      </c>
      <c r="M547" s="26" t="str">
        <f t="shared" si="499"/>
        <v>95. USED AS A REACTANT, 133. ANCILLARY OR OTHER USE</v>
      </c>
      <c r="N547" s="26" t="s">
        <v>123</v>
      </c>
      <c r="O547" s="26" t="s">
        <v>401</v>
      </c>
      <c r="P547">
        <v>2100</v>
      </c>
      <c r="Q547">
        <v>19000</v>
      </c>
      <c r="R547">
        <v>21100</v>
      </c>
      <c r="S547" s="26" t="s">
        <v>1941</v>
      </c>
      <c r="T547" s="26" t="s">
        <v>1941</v>
      </c>
      <c r="U547" s="26" t="s">
        <v>1941</v>
      </c>
      <c r="V547" s="26" t="s">
        <v>1941</v>
      </c>
      <c r="W547" s="26" t="s">
        <v>1941</v>
      </c>
      <c r="X547" s="26" t="s">
        <v>1941</v>
      </c>
      <c r="Y547" s="26" t="s">
        <v>1940</v>
      </c>
      <c r="AE547" s="26" t="s">
        <v>1941</v>
      </c>
      <c r="AR547" s="26" t="s">
        <v>1941</v>
      </c>
      <c r="AS547" s="26" t="s">
        <v>1941</v>
      </c>
      <c r="AT547" s="26" t="s">
        <v>1941</v>
      </c>
      <c r="AV547" s="26" t="s">
        <v>1941</v>
      </c>
      <c r="BD547" s="26" t="s">
        <v>1941</v>
      </c>
      <c r="BK547" s="26" t="s">
        <v>1940</v>
      </c>
      <c r="BU547" s="26" t="str">
        <f t="shared" si="500"/>
        <v/>
      </c>
      <c r="BV547" s="26" t="str">
        <f t="shared" si="501"/>
        <v/>
      </c>
      <c r="BW547" s="26" t="str">
        <f t="shared" si="502"/>
        <v/>
      </c>
      <c r="BX547" s="26" t="str">
        <f t="shared" si="503"/>
        <v/>
      </c>
      <c r="BY547" s="26" t="str">
        <f t="shared" si="504"/>
        <v/>
      </c>
      <c r="BZ547" s="26" t="str">
        <f t="shared" si="505"/>
        <v/>
      </c>
      <c r="CA547" s="26" t="str">
        <f t="shared" si="506"/>
        <v>95. USED AS A REACTANT</v>
      </c>
      <c r="CB547" s="26" t="str">
        <f t="shared" si="507"/>
        <v/>
      </c>
      <c r="CC547" s="26" t="str">
        <f t="shared" si="508"/>
        <v/>
      </c>
      <c r="CD547" s="26" t="str">
        <f t="shared" si="509"/>
        <v/>
      </c>
      <c r="CE547" s="26" t="str">
        <f t="shared" si="510"/>
        <v/>
      </c>
      <c r="CF547" s="26" t="str">
        <f t="shared" si="511"/>
        <v/>
      </c>
      <c r="CG547" s="26" t="str">
        <f t="shared" si="512"/>
        <v/>
      </c>
      <c r="CH547" s="26" t="str">
        <f t="shared" si="513"/>
        <v/>
      </c>
      <c r="CI547" s="26" t="str">
        <f t="shared" si="514"/>
        <v/>
      </c>
      <c r="CJ547" s="26" t="str">
        <f t="shared" si="515"/>
        <v/>
      </c>
      <c r="CK547" s="26" t="str">
        <f t="shared" si="516"/>
        <v/>
      </c>
      <c r="CL547" s="26" t="str">
        <f t="shared" si="517"/>
        <v/>
      </c>
      <c r="CM547" s="26" t="str">
        <f t="shared" si="518"/>
        <v/>
      </c>
      <c r="CN547" s="26" t="str">
        <f t="shared" si="519"/>
        <v/>
      </c>
      <c r="CO547" s="26" t="str">
        <f t="shared" si="520"/>
        <v/>
      </c>
      <c r="CP547" s="26" t="str">
        <f t="shared" si="521"/>
        <v/>
      </c>
      <c r="CQ547" s="26" t="str">
        <f t="shared" si="522"/>
        <v/>
      </c>
      <c r="CR547" s="26" t="str">
        <f t="shared" si="523"/>
        <v/>
      </c>
      <c r="CS547" s="26" t="str">
        <f t="shared" si="524"/>
        <v/>
      </c>
      <c r="CT547" s="26" t="str">
        <f t="shared" si="525"/>
        <v/>
      </c>
      <c r="CU547" s="26" t="str">
        <f t="shared" si="526"/>
        <v/>
      </c>
      <c r="CV547" s="26" t="str">
        <f t="shared" si="527"/>
        <v/>
      </c>
      <c r="CW547" s="26" t="str">
        <f t="shared" si="528"/>
        <v/>
      </c>
      <c r="CX547" s="26" t="str">
        <f t="shared" si="529"/>
        <v/>
      </c>
      <c r="CY547" s="26" t="str">
        <f t="shared" si="530"/>
        <v/>
      </c>
      <c r="CZ547" s="26" t="str">
        <f t="shared" si="531"/>
        <v/>
      </c>
      <c r="DA547" s="26" t="str">
        <f t="shared" si="532"/>
        <v/>
      </c>
      <c r="DB547" s="26" t="str">
        <f t="shared" si="533"/>
        <v/>
      </c>
      <c r="DC547" s="26" t="str">
        <f t="shared" si="534"/>
        <v/>
      </c>
      <c r="DD547" s="26" t="str">
        <f t="shared" si="535"/>
        <v/>
      </c>
      <c r="DE547" s="26" t="str">
        <f t="shared" si="536"/>
        <v/>
      </c>
      <c r="DF547" s="26" t="str">
        <f t="shared" si="537"/>
        <v/>
      </c>
      <c r="DG547" s="26" t="str">
        <f t="shared" si="538"/>
        <v/>
      </c>
      <c r="DH547" s="26" t="str">
        <f t="shared" si="539"/>
        <v/>
      </c>
      <c r="DI547" s="26" t="str">
        <f t="shared" si="540"/>
        <v/>
      </c>
      <c r="DJ547" s="26" t="str">
        <f t="shared" si="541"/>
        <v/>
      </c>
      <c r="DK547" s="26" t="str">
        <f t="shared" si="542"/>
        <v/>
      </c>
      <c r="DL547" s="26" t="str">
        <f t="shared" si="543"/>
        <v/>
      </c>
      <c r="DM547" s="26" t="str">
        <f t="shared" si="544"/>
        <v>133. ANCILLARY OR OTHER USE</v>
      </c>
      <c r="DN547" s="26" t="str">
        <f t="shared" si="545"/>
        <v/>
      </c>
      <c r="DO547" s="26" t="str">
        <f t="shared" si="546"/>
        <v/>
      </c>
      <c r="DP547" s="26" t="str">
        <f t="shared" si="547"/>
        <v/>
      </c>
      <c r="DQ547" s="26" t="str">
        <f t="shared" si="548"/>
        <v/>
      </c>
      <c r="DR547" s="26" t="str">
        <f t="shared" si="549"/>
        <v/>
      </c>
      <c r="DS547" s="26" t="str">
        <f t="shared" si="550"/>
        <v/>
      </c>
      <c r="DT547" s="26" t="str">
        <f t="shared" si="551"/>
        <v/>
      </c>
      <c r="DU547" s="26" t="str">
        <f t="shared" si="552"/>
        <v/>
      </c>
      <c r="DV547" s="26" t="str">
        <f t="shared" si="553"/>
        <v/>
      </c>
    </row>
    <row r="548" spans="1:126" ht="30" x14ac:dyDescent="0.25">
      <c r="A548" t="s">
        <v>1942</v>
      </c>
      <c r="B548">
        <v>2017</v>
      </c>
      <c r="C548" t="s">
        <v>2046</v>
      </c>
      <c r="D548">
        <v>106990</v>
      </c>
      <c r="E548" s="19">
        <v>1317216665253</v>
      </c>
      <c r="F548" t="s">
        <v>686</v>
      </c>
      <c r="G548">
        <v>325199</v>
      </c>
      <c r="H548" t="s">
        <v>1970</v>
      </c>
      <c r="I548" t="s">
        <v>688</v>
      </c>
      <c r="J548" t="s">
        <v>689</v>
      </c>
      <c r="K548" t="s">
        <v>113</v>
      </c>
      <c r="L548">
        <v>77905</v>
      </c>
      <c r="M548" s="26" t="str">
        <f t="shared" si="499"/>
        <v>95. USED AS A REACTANT, 133. ANCILLARY OR OTHER USE</v>
      </c>
      <c r="N548" s="26" t="s">
        <v>123</v>
      </c>
      <c r="O548" s="26" t="s">
        <v>401</v>
      </c>
      <c r="P548">
        <v>3500</v>
      </c>
      <c r="Q548">
        <v>17000</v>
      </c>
      <c r="R548">
        <v>20500</v>
      </c>
      <c r="S548" s="26" t="s">
        <v>1941</v>
      </c>
      <c r="T548" s="26" t="s">
        <v>1941</v>
      </c>
      <c r="U548" s="26" t="s">
        <v>1941</v>
      </c>
      <c r="V548" s="26" t="s">
        <v>1941</v>
      </c>
      <c r="W548" s="26" t="s">
        <v>1941</v>
      </c>
      <c r="X548" s="26" t="s">
        <v>1941</v>
      </c>
      <c r="Y548" s="26" t="s">
        <v>1940</v>
      </c>
      <c r="AE548" s="26" t="s">
        <v>1941</v>
      </c>
      <c r="AR548" s="26" t="s">
        <v>1941</v>
      </c>
      <c r="AS548" s="26" t="s">
        <v>1941</v>
      </c>
      <c r="AT548" s="26" t="s">
        <v>1941</v>
      </c>
      <c r="AV548" s="26" t="s">
        <v>1941</v>
      </c>
      <c r="BD548" s="26" t="s">
        <v>1941</v>
      </c>
      <c r="BK548" s="26" t="s">
        <v>1940</v>
      </c>
      <c r="BU548" s="26" t="str">
        <f t="shared" si="500"/>
        <v/>
      </c>
      <c r="BV548" s="26" t="str">
        <f t="shared" si="501"/>
        <v/>
      </c>
      <c r="BW548" s="26" t="str">
        <f t="shared" si="502"/>
        <v/>
      </c>
      <c r="BX548" s="26" t="str">
        <f t="shared" si="503"/>
        <v/>
      </c>
      <c r="BY548" s="26" t="str">
        <f t="shared" si="504"/>
        <v/>
      </c>
      <c r="BZ548" s="26" t="str">
        <f t="shared" si="505"/>
        <v/>
      </c>
      <c r="CA548" s="26" t="str">
        <f t="shared" si="506"/>
        <v>95. USED AS A REACTANT</v>
      </c>
      <c r="CB548" s="26" t="str">
        <f t="shared" si="507"/>
        <v/>
      </c>
      <c r="CC548" s="26" t="str">
        <f t="shared" si="508"/>
        <v/>
      </c>
      <c r="CD548" s="26" t="str">
        <f t="shared" si="509"/>
        <v/>
      </c>
      <c r="CE548" s="26" t="str">
        <f t="shared" si="510"/>
        <v/>
      </c>
      <c r="CF548" s="26" t="str">
        <f t="shared" si="511"/>
        <v/>
      </c>
      <c r="CG548" s="26" t="str">
        <f t="shared" si="512"/>
        <v/>
      </c>
      <c r="CH548" s="26" t="str">
        <f t="shared" si="513"/>
        <v/>
      </c>
      <c r="CI548" s="26" t="str">
        <f t="shared" si="514"/>
        <v/>
      </c>
      <c r="CJ548" s="26" t="str">
        <f t="shared" si="515"/>
        <v/>
      </c>
      <c r="CK548" s="26" t="str">
        <f t="shared" si="516"/>
        <v/>
      </c>
      <c r="CL548" s="26" t="str">
        <f t="shared" si="517"/>
        <v/>
      </c>
      <c r="CM548" s="26" t="str">
        <f t="shared" si="518"/>
        <v/>
      </c>
      <c r="CN548" s="26" t="str">
        <f t="shared" si="519"/>
        <v/>
      </c>
      <c r="CO548" s="26" t="str">
        <f t="shared" si="520"/>
        <v/>
      </c>
      <c r="CP548" s="26" t="str">
        <f t="shared" si="521"/>
        <v/>
      </c>
      <c r="CQ548" s="26" t="str">
        <f t="shared" si="522"/>
        <v/>
      </c>
      <c r="CR548" s="26" t="str">
        <f t="shared" si="523"/>
        <v/>
      </c>
      <c r="CS548" s="26" t="str">
        <f t="shared" si="524"/>
        <v/>
      </c>
      <c r="CT548" s="26" t="str">
        <f t="shared" si="525"/>
        <v/>
      </c>
      <c r="CU548" s="26" t="str">
        <f t="shared" si="526"/>
        <v/>
      </c>
      <c r="CV548" s="26" t="str">
        <f t="shared" si="527"/>
        <v/>
      </c>
      <c r="CW548" s="26" t="str">
        <f t="shared" si="528"/>
        <v/>
      </c>
      <c r="CX548" s="26" t="str">
        <f t="shared" si="529"/>
        <v/>
      </c>
      <c r="CY548" s="26" t="str">
        <f t="shared" si="530"/>
        <v/>
      </c>
      <c r="CZ548" s="26" t="str">
        <f t="shared" si="531"/>
        <v/>
      </c>
      <c r="DA548" s="26" t="str">
        <f t="shared" si="532"/>
        <v/>
      </c>
      <c r="DB548" s="26" t="str">
        <f t="shared" si="533"/>
        <v/>
      </c>
      <c r="DC548" s="26" t="str">
        <f t="shared" si="534"/>
        <v/>
      </c>
      <c r="DD548" s="26" t="str">
        <f t="shared" si="535"/>
        <v/>
      </c>
      <c r="DE548" s="26" t="str">
        <f t="shared" si="536"/>
        <v/>
      </c>
      <c r="DF548" s="26" t="str">
        <f t="shared" si="537"/>
        <v/>
      </c>
      <c r="DG548" s="26" t="str">
        <f t="shared" si="538"/>
        <v/>
      </c>
      <c r="DH548" s="26" t="str">
        <f t="shared" si="539"/>
        <v/>
      </c>
      <c r="DI548" s="26" t="str">
        <f t="shared" si="540"/>
        <v/>
      </c>
      <c r="DJ548" s="26" t="str">
        <f t="shared" si="541"/>
        <v/>
      </c>
      <c r="DK548" s="26" t="str">
        <f t="shared" si="542"/>
        <v/>
      </c>
      <c r="DL548" s="26" t="str">
        <f t="shared" si="543"/>
        <v/>
      </c>
      <c r="DM548" s="26" t="str">
        <f t="shared" si="544"/>
        <v>133. ANCILLARY OR OTHER USE</v>
      </c>
      <c r="DN548" s="26" t="str">
        <f t="shared" si="545"/>
        <v/>
      </c>
      <c r="DO548" s="26" t="str">
        <f t="shared" si="546"/>
        <v/>
      </c>
      <c r="DP548" s="26" t="str">
        <f t="shared" si="547"/>
        <v/>
      </c>
      <c r="DQ548" s="26" t="str">
        <f t="shared" si="548"/>
        <v/>
      </c>
      <c r="DR548" s="26" t="str">
        <f t="shared" si="549"/>
        <v/>
      </c>
      <c r="DS548" s="26" t="str">
        <f t="shared" si="550"/>
        <v/>
      </c>
      <c r="DT548" s="26" t="str">
        <f t="shared" si="551"/>
        <v/>
      </c>
      <c r="DU548" s="26" t="str">
        <f t="shared" si="552"/>
        <v/>
      </c>
      <c r="DV548" s="26" t="str">
        <f t="shared" si="553"/>
        <v/>
      </c>
    </row>
    <row r="549" spans="1:126" ht="75" x14ac:dyDescent="0.25">
      <c r="A549" t="s">
        <v>1942</v>
      </c>
      <c r="B549">
        <v>2018</v>
      </c>
      <c r="C549" t="s">
        <v>2046</v>
      </c>
      <c r="D549">
        <v>106990</v>
      </c>
      <c r="E549" s="19">
        <v>1318217115702</v>
      </c>
      <c r="F549" t="s">
        <v>686</v>
      </c>
      <c r="G549">
        <v>325199</v>
      </c>
      <c r="H549" t="s">
        <v>1970</v>
      </c>
      <c r="I549" t="s">
        <v>688</v>
      </c>
      <c r="J549" t="s">
        <v>689</v>
      </c>
      <c r="K549" t="s">
        <v>113</v>
      </c>
      <c r="L549">
        <v>77905</v>
      </c>
      <c r="M549" s="26" t="str">
        <f t="shared" si="499"/>
        <v>95. USED AS A REACTANT, 96. P101  FEEDSTOCKS, 133. ANCILLARY OR OTHER USE, 137. Z304  FUEL, 142. Z399  OTHER</v>
      </c>
      <c r="N549" s="26" t="s">
        <v>123</v>
      </c>
      <c r="O549" s="26" t="s">
        <v>401</v>
      </c>
      <c r="P549">
        <v>2100</v>
      </c>
      <c r="Q549">
        <v>15000</v>
      </c>
      <c r="R549">
        <v>17100</v>
      </c>
      <c r="S549" s="26" t="s">
        <v>1941</v>
      </c>
      <c r="T549" s="26" t="s">
        <v>1941</v>
      </c>
      <c r="U549" s="26" t="s">
        <v>1941</v>
      </c>
      <c r="V549" s="26" t="s">
        <v>1941</v>
      </c>
      <c r="W549" s="26" t="s">
        <v>1941</v>
      </c>
      <c r="X549" s="26" t="s">
        <v>1941</v>
      </c>
      <c r="Y549" s="26" t="s">
        <v>1940</v>
      </c>
      <c r="Z549" s="26" t="s">
        <v>1940</v>
      </c>
      <c r="AA549" s="26" t="s">
        <v>1941</v>
      </c>
      <c r="AB549" s="26" t="s">
        <v>1941</v>
      </c>
      <c r="AC549" s="26" t="s">
        <v>1941</v>
      </c>
      <c r="AD549" s="26" t="s">
        <v>1941</v>
      </c>
      <c r="AE549" s="26" t="s">
        <v>1941</v>
      </c>
      <c r="AF549" s="26" t="s">
        <v>1941</v>
      </c>
      <c r="AG549" s="26" t="s">
        <v>1941</v>
      </c>
      <c r="AH549" s="26" t="s">
        <v>1941</v>
      </c>
      <c r="AI549" s="26" t="s">
        <v>1941</v>
      </c>
      <c r="AJ549" s="26" t="s">
        <v>1941</v>
      </c>
      <c r="AK549" s="26" t="s">
        <v>1941</v>
      </c>
      <c r="AL549" s="26" t="s">
        <v>1941</v>
      </c>
      <c r="AM549" s="26" t="s">
        <v>1941</v>
      </c>
      <c r="AN549" s="26" t="s">
        <v>1941</v>
      </c>
      <c r="AO549" s="26" t="s">
        <v>1941</v>
      </c>
      <c r="AP549" s="26" t="s">
        <v>1941</v>
      </c>
      <c r="AQ549" s="26" t="s">
        <v>1941</v>
      </c>
      <c r="AR549" s="26" t="s">
        <v>1941</v>
      </c>
      <c r="AS549" s="26" t="s">
        <v>1941</v>
      </c>
      <c r="AT549" s="26" t="s">
        <v>1941</v>
      </c>
      <c r="AU549" s="26" t="s">
        <v>1941</v>
      </c>
      <c r="AV549" s="26" t="s">
        <v>1941</v>
      </c>
      <c r="AW549" s="26" t="s">
        <v>1941</v>
      </c>
      <c r="AX549" s="26" t="s">
        <v>1941</v>
      </c>
      <c r="AY549" s="26" t="s">
        <v>1941</v>
      </c>
      <c r="AZ549" s="26" t="s">
        <v>1941</v>
      </c>
      <c r="BA549" s="26" t="s">
        <v>1941</v>
      </c>
      <c r="BB549" s="26" t="s">
        <v>1941</v>
      </c>
      <c r="BC549" s="26" t="s">
        <v>1941</v>
      </c>
      <c r="BD549" s="26" t="s">
        <v>1941</v>
      </c>
      <c r="BE549" s="26" t="s">
        <v>1941</v>
      </c>
      <c r="BF549" s="26" t="s">
        <v>1941</v>
      </c>
      <c r="BG549" s="26" t="s">
        <v>1941</v>
      </c>
      <c r="BH549" s="26" t="s">
        <v>1941</v>
      </c>
      <c r="BI549" s="26" t="s">
        <v>1941</v>
      </c>
      <c r="BJ549" s="26" t="s">
        <v>1941</v>
      </c>
      <c r="BK549" s="26" t="s">
        <v>1940</v>
      </c>
      <c r="BL549" s="26" t="s">
        <v>1941</v>
      </c>
      <c r="BM549" s="26" t="s">
        <v>1941</v>
      </c>
      <c r="BN549" s="26" t="s">
        <v>1941</v>
      </c>
      <c r="BO549" s="26" t="s">
        <v>1940</v>
      </c>
      <c r="BP549" s="26" t="s">
        <v>1941</v>
      </c>
      <c r="BQ549" s="26" t="s">
        <v>1941</v>
      </c>
      <c r="BR549" s="26" t="s">
        <v>1941</v>
      </c>
      <c r="BS549" s="26" t="s">
        <v>1941</v>
      </c>
      <c r="BT549" s="26" t="s">
        <v>1940</v>
      </c>
      <c r="BU549" s="26" t="str">
        <f t="shared" si="500"/>
        <v/>
      </c>
      <c r="BV549" s="26" t="str">
        <f t="shared" si="501"/>
        <v/>
      </c>
      <c r="BW549" s="26" t="str">
        <f t="shared" si="502"/>
        <v/>
      </c>
      <c r="BX549" s="26" t="str">
        <f t="shared" si="503"/>
        <v/>
      </c>
      <c r="BY549" s="26" t="str">
        <f t="shared" si="504"/>
        <v/>
      </c>
      <c r="BZ549" s="26" t="str">
        <f t="shared" si="505"/>
        <v/>
      </c>
      <c r="CA549" s="26" t="str">
        <f t="shared" si="506"/>
        <v>95. USED AS A REACTANT</v>
      </c>
      <c r="CB549" s="26" t="str">
        <f t="shared" si="507"/>
        <v>96. P101  FEEDSTOCKS</v>
      </c>
      <c r="CC549" s="26" t="str">
        <f t="shared" si="508"/>
        <v/>
      </c>
      <c r="CD549" s="26" t="str">
        <f t="shared" si="509"/>
        <v/>
      </c>
      <c r="CE549" s="26" t="str">
        <f t="shared" si="510"/>
        <v/>
      </c>
      <c r="CF549" s="26" t="str">
        <f t="shared" si="511"/>
        <v/>
      </c>
      <c r="CG549" s="26" t="str">
        <f t="shared" si="512"/>
        <v/>
      </c>
      <c r="CH549" s="26" t="str">
        <f t="shared" si="513"/>
        <v/>
      </c>
      <c r="CI549" s="26" t="str">
        <f t="shared" si="514"/>
        <v/>
      </c>
      <c r="CJ549" s="26" t="str">
        <f t="shared" si="515"/>
        <v/>
      </c>
      <c r="CK549" s="26" t="str">
        <f t="shared" si="516"/>
        <v/>
      </c>
      <c r="CL549" s="26" t="str">
        <f t="shared" si="517"/>
        <v/>
      </c>
      <c r="CM549" s="26" t="str">
        <f t="shared" si="518"/>
        <v/>
      </c>
      <c r="CN549" s="26" t="str">
        <f t="shared" si="519"/>
        <v/>
      </c>
      <c r="CO549" s="26" t="str">
        <f t="shared" si="520"/>
        <v/>
      </c>
      <c r="CP549" s="26" t="str">
        <f t="shared" si="521"/>
        <v/>
      </c>
      <c r="CQ549" s="26" t="str">
        <f t="shared" si="522"/>
        <v/>
      </c>
      <c r="CR549" s="26" t="str">
        <f t="shared" si="523"/>
        <v/>
      </c>
      <c r="CS549" s="26" t="str">
        <f t="shared" si="524"/>
        <v/>
      </c>
      <c r="CT549" s="26" t="str">
        <f t="shared" si="525"/>
        <v/>
      </c>
      <c r="CU549" s="26" t="str">
        <f t="shared" si="526"/>
        <v/>
      </c>
      <c r="CV549" s="26" t="str">
        <f t="shared" si="527"/>
        <v/>
      </c>
      <c r="CW549" s="26" t="str">
        <f t="shared" si="528"/>
        <v/>
      </c>
      <c r="CX549" s="26" t="str">
        <f t="shared" si="529"/>
        <v/>
      </c>
      <c r="CY549" s="26" t="str">
        <f t="shared" si="530"/>
        <v/>
      </c>
      <c r="CZ549" s="26" t="str">
        <f t="shared" si="531"/>
        <v/>
      </c>
      <c r="DA549" s="26" t="str">
        <f t="shared" si="532"/>
        <v/>
      </c>
      <c r="DB549" s="26" t="str">
        <f t="shared" si="533"/>
        <v/>
      </c>
      <c r="DC549" s="26" t="str">
        <f t="shared" si="534"/>
        <v/>
      </c>
      <c r="DD549" s="26" t="str">
        <f t="shared" si="535"/>
        <v/>
      </c>
      <c r="DE549" s="26" t="str">
        <f t="shared" si="536"/>
        <v/>
      </c>
      <c r="DF549" s="26" t="str">
        <f t="shared" si="537"/>
        <v/>
      </c>
      <c r="DG549" s="26" t="str">
        <f t="shared" si="538"/>
        <v/>
      </c>
      <c r="DH549" s="26" t="str">
        <f t="shared" si="539"/>
        <v/>
      </c>
      <c r="DI549" s="26" t="str">
        <f t="shared" si="540"/>
        <v/>
      </c>
      <c r="DJ549" s="26" t="str">
        <f t="shared" si="541"/>
        <v/>
      </c>
      <c r="DK549" s="26" t="str">
        <f t="shared" si="542"/>
        <v/>
      </c>
      <c r="DL549" s="26" t="str">
        <f t="shared" si="543"/>
        <v/>
      </c>
      <c r="DM549" s="26" t="str">
        <f t="shared" si="544"/>
        <v>133. ANCILLARY OR OTHER USE</v>
      </c>
      <c r="DN549" s="26" t="str">
        <f t="shared" si="545"/>
        <v/>
      </c>
      <c r="DO549" s="26" t="str">
        <f t="shared" si="546"/>
        <v/>
      </c>
      <c r="DP549" s="26" t="str">
        <f t="shared" si="547"/>
        <v/>
      </c>
      <c r="DQ549" s="26" t="str">
        <f t="shared" si="548"/>
        <v>137. Z304  FUEL</v>
      </c>
      <c r="DR549" s="26" t="str">
        <f t="shared" si="549"/>
        <v/>
      </c>
      <c r="DS549" s="26" t="str">
        <f t="shared" si="550"/>
        <v/>
      </c>
      <c r="DT549" s="26" t="str">
        <f t="shared" si="551"/>
        <v/>
      </c>
      <c r="DU549" s="26" t="str">
        <f t="shared" si="552"/>
        <v/>
      </c>
      <c r="DV549" s="26" t="str">
        <f t="shared" si="553"/>
        <v>142. Z399  OTHER</v>
      </c>
    </row>
    <row r="550" spans="1:126" ht="75" x14ac:dyDescent="0.25">
      <c r="A550" t="s">
        <v>1942</v>
      </c>
      <c r="B550">
        <v>2019</v>
      </c>
      <c r="C550" t="s">
        <v>2046</v>
      </c>
      <c r="D550">
        <v>106990</v>
      </c>
      <c r="E550" s="19">
        <v>1319218396327</v>
      </c>
      <c r="F550" t="s">
        <v>686</v>
      </c>
      <c r="G550">
        <v>325199</v>
      </c>
      <c r="H550" t="s">
        <v>1970</v>
      </c>
      <c r="I550" t="s">
        <v>688</v>
      </c>
      <c r="J550" t="s">
        <v>689</v>
      </c>
      <c r="K550" t="s">
        <v>113</v>
      </c>
      <c r="L550">
        <v>77905</v>
      </c>
      <c r="M550" s="26" t="str">
        <f t="shared" si="499"/>
        <v>95. USED AS A REACTANT, 96. P101  FEEDSTOCKS, 133. ANCILLARY OR OTHER USE, 137. Z304  FUEL, 142. Z399  OTHER</v>
      </c>
      <c r="N550" s="26" t="s">
        <v>123</v>
      </c>
      <c r="O550" s="26" t="s">
        <v>401</v>
      </c>
      <c r="P550">
        <v>4830</v>
      </c>
      <c r="Q550">
        <v>16722</v>
      </c>
      <c r="R550">
        <v>21552</v>
      </c>
      <c r="S550" s="26" t="s">
        <v>1941</v>
      </c>
      <c r="T550" s="26" t="s">
        <v>1941</v>
      </c>
      <c r="U550" s="26" t="s">
        <v>1941</v>
      </c>
      <c r="V550" s="26" t="s">
        <v>1941</v>
      </c>
      <c r="W550" s="26" t="s">
        <v>1941</v>
      </c>
      <c r="X550" s="26" t="s">
        <v>1941</v>
      </c>
      <c r="Y550" s="26" t="s">
        <v>1940</v>
      </c>
      <c r="Z550" s="26" t="s">
        <v>1940</v>
      </c>
      <c r="AA550" s="26" t="s">
        <v>1941</v>
      </c>
      <c r="AB550" s="26" t="s">
        <v>1941</v>
      </c>
      <c r="AC550" s="26" t="s">
        <v>1941</v>
      </c>
      <c r="AD550" s="26" t="s">
        <v>1941</v>
      </c>
      <c r="AE550" s="26" t="s">
        <v>1941</v>
      </c>
      <c r="AF550" s="26" t="s">
        <v>1941</v>
      </c>
      <c r="AG550" s="26" t="s">
        <v>1941</v>
      </c>
      <c r="AH550" s="26" t="s">
        <v>1941</v>
      </c>
      <c r="AI550" s="26" t="s">
        <v>1941</v>
      </c>
      <c r="AJ550" s="26" t="s">
        <v>1941</v>
      </c>
      <c r="AK550" s="26" t="s">
        <v>1941</v>
      </c>
      <c r="AL550" s="26" t="s">
        <v>1941</v>
      </c>
      <c r="AM550" s="26" t="s">
        <v>1941</v>
      </c>
      <c r="AN550" s="26" t="s">
        <v>1941</v>
      </c>
      <c r="AO550" s="26" t="s">
        <v>1941</v>
      </c>
      <c r="AP550" s="26" t="s">
        <v>1941</v>
      </c>
      <c r="AQ550" s="26" t="s">
        <v>1941</v>
      </c>
      <c r="AR550" s="26" t="s">
        <v>1941</v>
      </c>
      <c r="AS550" s="26" t="s">
        <v>1941</v>
      </c>
      <c r="AT550" s="26" t="s">
        <v>1941</v>
      </c>
      <c r="AU550" s="26" t="s">
        <v>1941</v>
      </c>
      <c r="AV550" s="26" t="s">
        <v>1941</v>
      </c>
      <c r="AW550" s="26" t="s">
        <v>1941</v>
      </c>
      <c r="AX550" s="26" t="s">
        <v>1941</v>
      </c>
      <c r="AY550" s="26" t="s">
        <v>1941</v>
      </c>
      <c r="AZ550" s="26" t="s">
        <v>1941</v>
      </c>
      <c r="BA550" s="26" t="s">
        <v>1941</v>
      </c>
      <c r="BB550" s="26" t="s">
        <v>1941</v>
      </c>
      <c r="BC550" s="26" t="s">
        <v>1941</v>
      </c>
      <c r="BD550" s="26" t="s">
        <v>1941</v>
      </c>
      <c r="BE550" s="26" t="s">
        <v>1941</v>
      </c>
      <c r="BF550" s="26" t="s">
        <v>1941</v>
      </c>
      <c r="BG550" s="26" t="s">
        <v>1941</v>
      </c>
      <c r="BH550" s="26" t="s">
        <v>1941</v>
      </c>
      <c r="BI550" s="26" t="s">
        <v>1941</v>
      </c>
      <c r="BJ550" s="26" t="s">
        <v>1941</v>
      </c>
      <c r="BK550" s="26" t="s">
        <v>1940</v>
      </c>
      <c r="BL550" s="26" t="s">
        <v>1941</v>
      </c>
      <c r="BM550" s="26" t="s">
        <v>1941</v>
      </c>
      <c r="BN550" s="26" t="s">
        <v>1941</v>
      </c>
      <c r="BO550" s="26" t="s">
        <v>1940</v>
      </c>
      <c r="BP550" s="26" t="s">
        <v>1941</v>
      </c>
      <c r="BQ550" s="26" t="s">
        <v>1941</v>
      </c>
      <c r="BR550" s="26" t="s">
        <v>1941</v>
      </c>
      <c r="BS550" s="26" t="s">
        <v>1941</v>
      </c>
      <c r="BT550" s="26" t="s">
        <v>1940</v>
      </c>
      <c r="BU550" s="26" t="str">
        <f t="shared" si="500"/>
        <v/>
      </c>
      <c r="BV550" s="26" t="str">
        <f t="shared" si="501"/>
        <v/>
      </c>
      <c r="BW550" s="26" t="str">
        <f t="shared" si="502"/>
        <v/>
      </c>
      <c r="BX550" s="26" t="str">
        <f t="shared" si="503"/>
        <v/>
      </c>
      <c r="BY550" s="26" t="str">
        <f t="shared" si="504"/>
        <v/>
      </c>
      <c r="BZ550" s="26" t="str">
        <f t="shared" si="505"/>
        <v/>
      </c>
      <c r="CA550" s="26" t="str">
        <f t="shared" si="506"/>
        <v>95. USED AS A REACTANT</v>
      </c>
      <c r="CB550" s="26" t="str">
        <f t="shared" si="507"/>
        <v>96. P101  FEEDSTOCKS</v>
      </c>
      <c r="CC550" s="26" t="str">
        <f t="shared" si="508"/>
        <v/>
      </c>
      <c r="CD550" s="26" t="str">
        <f t="shared" si="509"/>
        <v/>
      </c>
      <c r="CE550" s="26" t="str">
        <f t="shared" si="510"/>
        <v/>
      </c>
      <c r="CF550" s="26" t="str">
        <f t="shared" si="511"/>
        <v/>
      </c>
      <c r="CG550" s="26" t="str">
        <f t="shared" si="512"/>
        <v/>
      </c>
      <c r="CH550" s="26" t="str">
        <f t="shared" si="513"/>
        <v/>
      </c>
      <c r="CI550" s="26" t="str">
        <f t="shared" si="514"/>
        <v/>
      </c>
      <c r="CJ550" s="26" t="str">
        <f t="shared" si="515"/>
        <v/>
      </c>
      <c r="CK550" s="26" t="str">
        <f t="shared" si="516"/>
        <v/>
      </c>
      <c r="CL550" s="26" t="str">
        <f t="shared" si="517"/>
        <v/>
      </c>
      <c r="CM550" s="26" t="str">
        <f t="shared" si="518"/>
        <v/>
      </c>
      <c r="CN550" s="26" t="str">
        <f t="shared" si="519"/>
        <v/>
      </c>
      <c r="CO550" s="26" t="str">
        <f t="shared" si="520"/>
        <v/>
      </c>
      <c r="CP550" s="26" t="str">
        <f t="shared" si="521"/>
        <v/>
      </c>
      <c r="CQ550" s="26" t="str">
        <f t="shared" si="522"/>
        <v/>
      </c>
      <c r="CR550" s="26" t="str">
        <f t="shared" si="523"/>
        <v/>
      </c>
      <c r="CS550" s="26" t="str">
        <f t="shared" si="524"/>
        <v/>
      </c>
      <c r="CT550" s="26" t="str">
        <f t="shared" si="525"/>
        <v/>
      </c>
      <c r="CU550" s="26" t="str">
        <f t="shared" si="526"/>
        <v/>
      </c>
      <c r="CV550" s="26" t="str">
        <f t="shared" si="527"/>
        <v/>
      </c>
      <c r="CW550" s="26" t="str">
        <f t="shared" si="528"/>
        <v/>
      </c>
      <c r="CX550" s="26" t="str">
        <f t="shared" si="529"/>
        <v/>
      </c>
      <c r="CY550" s="26" t="str">
        <f t="shared" si="530"/>
        <v/>
      </c>
      <c r="CZ550" s="26" t="str">
        <f t="shared" si="531"/>
        <v/>
      </c>
      <c r="DA550" s="26" t="str">
        <f t="shared" si="532"/>
        <v/>
      </c>
      <c r="DB550" s="26" t="str">
        <f t="shared" si="533"/>
        <v/>
      </c>
      <c r="DC550" s="26" t="str">
        <f t="shared" si="534"/>
        <v/>
      </c>
      <c r="DD550" s="26" t="str">
        <f t="shared" si="535"/>
        <v/>
      </c>
      <c r="DE550" s="26" t="str">
        <f t="shared" si="536"/>
        <v/>
      </c>
      <c r="DF550" s="26" t="str">
        <f t="shared" si="537"/>
        <v/>
      </c>
      <c r="DG550" s="26" t="str">
        <f t="shared" si="538"/>
        <v/>
      </c>
      <c r="DH550" s="26" t="str">
        <f t="shared" si="539"/>
        <v/>
      </c>
      <c r="DI550" s="26" t="str">
        <f t="shared" si="540"/>
        <v/>
      </c>
      <c r="DJ550" s="26" t="str">
        <f t="shared" si="541"/>
        <v/>
      </c>
      <c r="DK550" s="26" t="str">
        <f t="shared" si="542"/>
        <v/>
      </c>
      <c r="DL550" s="26" t="str">
        <f t="shared" si="543"/>
        <v/>
      </c>
      <c r="DM550" s="26" t="str">
        <f t="shared" si="544"/>
        <v>133. ANCILLARY OR OTHER USE</v>
      </c>
      <c r="DN550" s="26" t="str">
        <f t="shared" si="545"/>
        <v/>
      </c>
      <c r="DO550" s="26" t="str">
        <f t="shared" si="546"/>
        <v/>
      </c>
      <c r="DP550" s="26" t="str">
        <f t="shared" si="547"/>
        <v/>
      </c>
      <c r="DQ550" s="26" t="str">
        <f t="shared" si="548"/>
        <v>137. Z304  FUEL</v>
      </c>
      <c r="DR550" s="26" t="str">
        <f t="shared" si="549"/>
        <v/>
      </c>
      <c r="DS550" s="26" t="str">
        <f t="shared" si="550"/>
        <v/>
      </c>
      <c r="DT550" s="26" t="str">
        <f t="shared" si="551"/>
        <v/>
      </c>
      <c r="DU550" s="26" t="str">
        <f t="shared" si="552"/>
        <v/>
      </c>
      <c r="DV550" s="26" t="str">
        <f t="shared" si="553"/>
        <v>142. Z399  OTHER</v>
      </c>
    </row>
    <row r="551" spans="1:126" ht="75" x14ac:dyDescent="0.25">
      <c r="A551" t="s">
        <v>1942</v>
      </c>
      <c r="B551">
        <v>2020</v>
      </c>
      <c r="C551" t="s">
        <v>2046</v>
      </c>
      <c r="D551">
        <v>106990</v>
      </c>
      <c r="E551" s="19">
        <v>1320219290537</v>
      </c>
      <c r="F551" t="s">
        <v>686</v>
      </c>
      <c r="G551">
        <v>325199</v>
      </c>
      <c r="H551" t="s">
        <v>1970</v>
      </c>
      <c r="I551" t="s">
        <v>688</v>
      </c>
      <c r="J551" t="s">
        <v>689</v>
      </c>
      <c r="K551" t="s">
        <v>113</v>
      </c>
      <c r="L551">
        <v>77905</v>
      </c>
      <c r="M551" s="26" t="str">
        <f t="shared" si="499"/>
        <v>89. PRODUCE THE CHEMICAL, 90. IMPORT THE CHEMICAL, 94. AS A MANUFACTURED IMPURITY, 116. AS A PROCESS IMPURITY</v>
      </c>
      <c r="N551" s="26" t="s">
        <v>123</v>
      </c>
      <c r="O551" s="26" t="s">
        <v>401</v>
      </c>
      <c r="P551">
        <v>3900</v>
      </c>
      <c r="Q551">
        <v>20000</v>
      </c>
      <c r="R551">
        <v>23900</v>
      </c>
      <c r="S551" s="26" t="s">
        <v>1940</v>
      </c>
      <c r="T551" s="26" t="s">
        <v>1940</v>
      </c>
      <c r="U551" s="26" t="s">
        <v>1941</v>
      </c>
      <c r="V551" s="26" t="s">
        <v>1941</v>
      </c>
      <c r="W551" s="26" t="s">
        <v>1941</v>
      </c>
      <c r="X551" s="26" t="s">
        <v>1940</v>
      </c>
      <c r="Y551" s="26" t="s">
        <v>1941</v>
      </c>
      <c r="Z551" s="26" t="s">
        <v>1941</v>
      </c>
      <c r="AA551" s="26" t="s">
        <v>1941</v>
      </c>
      <c r="AB551" s="26" t="s">
        <v>1941</v>
      </c>
      <c r="AC551" s="26" t="s">
        <v>1941</v>
      </c>
      <c r="AD551" s="26" t="s">
        <v>1941</v>
      </c>
      <c r="AE551" s="26" t="s">
        <v>1941</v>
      </c>
      <c r="AF551" s="26" t="s">
        <v>1941</v>
      </c>
      <c r="AG551" s="26" t="s">
        <v>1941</v>
      </c>
      <c r="AH551" s="26" t="s">
        <v>1941</v>
      </c>
      <c r="AI551" s="26" t="s">
        <v>1941</v>
      </c>
      <c r="AJ551" s="26" t="s">
        <v>1941</v>
      </c>
      <c r="AK551" s="26" t="s">
        <v>1941</v>
      </c>
      <c r="AL551" s="26" t="s">
        <v>1941</v>
      </c>
      <c r="AM551" s="26" t="s">
        <v>1941</v>
      </c>
      <c r="AN551" s="26" t="s">
        <v>1941</v>
      </c>
      <c r="AO551" s="26" t="s">
        <v>1941</v>
      </c>
      <c r="AP551" s="26" t="s">
        <v>1941</v>
      </c>
      <c r="AQ551" s="26" t="s">
        <v>1941</v>
      </c>
      <c r="AR551" s="26" t="s">
        <v>1941</v>
      </c>
      <c r="AS551" s="26" t="s">
        <v>1941</v>
      </c>
      <c r="AT551" s="26" t="s">
        <v>1940</v>
      </c>
      <c r="AU551" s="26" t="s">
        <v>1941</v>
      </c>
      <c r="AV551" s="26" t="s">
        <v>1941</v>
      </c>
      <c r="AW551" s="26" t="s">
        <v>1941</v>
      </c>
      <c r="AX551" s="26" t="s">
        <v>1941</v>
      </c>
      <c r="AY551" s="26" t="s">
        <v>1941</v>
      </c>
      <c r="AZ551" s="26" t="s">
        <v>1941</v>
      </c>
      <c r="BA551" s="26" t="s">
        <v>1941</v>
      </c>
      <c r="BB551" s="26" t="s">
        <v>1941</v>
      </c>
      <c r="BC551" s="26" t="s">
        <v>1941</v>
      </c>
      <c r="BD551" s="26" t="s">
        <v>1941</v>
      </c>
      <c r="BE551" s="26" t="s">
        <v>1941</v>
      </c>
      <c r="BF551" s="26" t="s">
        <v>1941</v>
      </c>
      <c r="BG551" s="26" t="s">
        <v>1941</v>
      </c>
      <c r="BH551" s="26" t="s">
        <v>1941</v>
      </c>
      <c r="BI551" s="26" t="s">
        <v>1941</v>
      </c>
      <c r="BJ551" s="26" t="s">
        <v>1941</v>
      </c>
      <c r="BK551" s="26" t="s">
        <v>1941</v>
      </c>
      <c r="BL551" s="26" t="s">
        <v>1941</v>
      </c>
      <c r="BM551" s="26" t="s">
        <v>1941</v>
      </c>
      <c r="BN551" s="26" t="s">
        <v>1941</v>
      </c>
      <c r="BO551" s="26" t="s">
        <v>1941</v>
      </c>
      <c r="BP551" s="26" t="s">
        <v>1941</v>
      </c>
      <c r="BQ551" s="26" t="s">
        <v>1941</v>
      </c>
      <c r="BR551" s="26" t="s">
        <v>1941</v>
      </c>
      <c r="BS551" s="26" t="s">
        <v>1941</v>
      </c>
      <c r="BT551" s="26" t="s">
        <v>1941</v>
      </c>
      <c r="BU551" s="26" t="str">
        <f t="shared" si="500"/>
        <v>89. PRODUCE THE CHEMICAL</v>
      </c>
      <c r="BV551" s="26" t="str">
        <f t="shared" si="501"/>
        <v>90. IMPORT THE CHEMICAL</v>
      </c>
      <c r="BW551" s="26" t="str">
        <f t="shared" si="502"/>
        <v/>
      </c>
      <c r="BX551" s="26" t="str">
        <f t="shared" si="503"/>
        <v/>
      </c>
      <c r="BY551" s="26" t="str">
        <f t="shared" si="504"/>
        <v/>
      </c>
      <c r="BZ551" s="26" t="str">
        <f t="shared" si="505"/>
        <v>94. AS A MANUFACTURED IMPURITY</v>
      </c>
      <c r="CA551" s="26" t="str">
        <f t="shared" si="506"/>
        <v/>
      </c>
      <c r="CB551" s="26" t="str">
        <f t="shared" si="507"/>
        <v/>
      </c>
      <c r="CC551" s="26" t="str">
        <f t="shared" si="508"/>
        <v/>
      </c>
      <c r="CD551" s="26" t="str">
        <f t="shared" si="509"/>
        <v/>
      </c>
      <c r="CE551" s="26" t="str">
        <f t="shared" si="510"/>
        <v/>
      </c>
      <c r="CF551" s="26" t="str">
        <f t="shared" si="511"/>
        <v/>
      </c>
      <c r="CG551" s="26" t="str">
        <f t="shared" si="512"/>
        <v/>
      </c>
      <c r="CH551" s="26" t="str">
        <f t="shared" si="513"/>
        <v/>
      </c>
      <c r="CI551" s="26" t="str">
        <f t="shared" si="514"/>
        <v/>
      </c>
      <c r="CJ551" s="26" t="str">
        <f t="shared" si="515"/>
        <v/>
      </c>
      <c r="CK551" s="26" t="str">
        <f t="shared" si="516"/>
        <v/>
      </c>
      <c r="CL551" s="26" t="str">
        <f t="shared" si="517"/>
        <v/>
      </c>
      <c r="CM551" s="26" t="str">
        <f t="shared" si="518"/>
        <v/>
      </c>
      <c r="CN551" s="26" t="str">
        <f t="shared" si="519"/>
        <v/>
      </c>
      <c r="CO551" s="26" t="str">
        <f t="shared" si="520"/>
        <v/>
      </c>
      <c r="CP551" s="26" t="str">
        <f t="shared" si="521"/>
        <v/>
      </c>
      <c r="CQ551" s="26" t="str">
        <f t="shared" si="522"/>
        <v/>
      </c>
      <c r="CR551" s="26" t="str">
        <f t="shared" si="523"/>
        <v/>
      </c>
      <c r="CS551" s="26" t="str">
        <f t="shared" si="524"/>
        <v/>
      </c>
      <c r="CT551" s="26" t="str">
        <f t="shared" si="525"/>
        <v/>
      </c>
      <c r="CU551" s="26" t="str">
        <f t="shared" si="526"/>
        <v/>
      </c>
      <c r="CV551" s="26" t="str">
        <f t="shared" si="527"/>
        <v>116. AS A PROCESS IMPURITY</v>
      </c>
      <c r="CW551" s="26" t="str">
        <f t="shared" si="528"/>
        <v/>
      </c>
      <c r="CX551" s="26" t="str">
        <f t="shared" si="529"/>
        <v/>
      </c>
      <c r="CY551" s="26" t="str">
        <f t="shared" si="530"/>
        <v/>
      </c>
      <c r="CZ551" s="26" t="str">
        <f t="shared" si="531"/>
        <v/>
      </c>
      <c r="DA551" s="26" t="str">
        <f t="shared" si="532"/>
        <v/>
      </c>
      <c r="DB551" s="26" t="str">
        <f t="shared" si="533"/>
        <v/>
      </c>
      <c r="DC551" s="26" t="str">
        <f t="shared" si="534"/>
        <v/>
      </c>
      <c r="DD551" s="26" t="str">
        <f t="shared" si="535"/>
        <v/>
      </c>
      <c r="DE551" s="26" t="str">
        <f t="shared" si="536"/>
        <v/>
      </c>
      <c r="DF551" s="26" t="str">
        <f t="shared" si="537"/>
        <v/>
      </c>
      <c r="DG551" s="26" t="str">
        <f t="shared" si="538"/>
        <v/>
      </c>
      <c r="DH551" s="26" t="str">
        <f t="shared" si="539"/>
        <v/>
      </c>
      <c r="DI551" s="26" t="str">
        <f t="shared" si="540"/>
        <v/>
      </c>
      <c r="DJ551" s="26" t="str">
        <f t="shared" si="541"/>
        <v/>
      </c>
      <c r="DK551" s="26" t="str">
        <f t="shared" si="542"/>
        <v/>
      </c>
      <c r="DL551" s="26" t="str">
        <f t="shared" si="543"/>
        <v/>
      </c>
      <c r="DM551" s="26" t="str">
        <f t="shared" si="544"/>
        <v/>
      </c>
      <c r="DN551" s="26" t="str">
        <f t="shared" si="545"/>
        <v/>
      </c>
      <c r="DO551" s="26" t="str">
        <f t="shared" si="546"/>
        <v/>
      </c>
      <c r="DP551" s="26" t="str">
        <f t="shared" si="547"/>
        <v/>
      </c>
      <c r="DQ551" s="26" t="str">
        <f t="shared" si="548"/>
        <v/>
      </c>
      <c r="DR551" s="26" t="str">
        <f t="shared" si="549"/>
        <v/>
      </c>
      <c r="DS551" s="26" t="str">
        <f t="shared" si="550"/>
        <v/>
      </c>
      <c r="DT551" s="26" t="str">
        <f t="shared" si="551"/>
        <v/>
      </c>
      <c r="DU551" s="26" t="str">
        <f t="shared" si="552"/>
        <v/>
      </c>
      <c r="DV551" s="26" t="str">
        <f t="shared" si="553"/>
        <v/>
      </c>
    </row>
    <row r="552" spans="1:126" ht="75" x14ac:dyDescent="0.25">
      <c r="A552" t="s">
        <v>1942</v>
      </c>
      <c r="B552">
        <v>2021</v>
      </c>
      <c r="C552" t="s">
        <v>2046</v>
      </c>
      <c r="D552">
        <v>106990</v>
      </c>
      <c r="E552" s="19">
        <v>1321220253076</v>
      </c>
      <c r="F552" t="s">
        <v>686</v>
      </c>
      <c r="G552">
        <v>325199</v>
      </c>
      <c r="H552" t="s">
        <v>1970</v>
      </c>
      <c r="I552" t="s">
        <v>688</v>
      </c>
      <c r="J552" t="s">
        <v>689</v>
      </c>
      <c r="K552" t="s">
        <v>113</v>
      </c>
      <c r="L552">
        <v>77905</v>
      </c>
      <c r="M552" s="26" t="str">
        <f t="shared" si="499"/>
        <v>95. USED AS A REACTANT, 96. P101  FEEDSTOCKS, 133. ANCILLARY OR OTHER USE, 137. Z304  FUEL, 142. Z399  OTHER</v>
      </c>
      <c r="N552" s="26" t="s">
        <v>123</v>
      </c>
      <c r="O552" s="26" t="s">
        <v>401</v>
      </c>
      <c r="P552">
        <v>4000</v>
      </c>
      <c r="Q552">
        <v>19000</v>
      </c>
      <c r="R552">
        <v>23000</v>
      </c>
      <c r="S552" s="26" t="s">
        <v>1941</v>
      </c>
      <c r="T552" s="26" t="s">
        <v>1941</v>
      </c>
      <c r="U552" s="26" t="s">
        <v>1941</v>
      </c>
      <c r="V552" s="26" t="s">
        <v>1941</v>
      </c>
      <c r="W552" s="26" t="s">
        <v>1941</v>
      </c>
      <c r="X552" s="26" t="s">
        <v>1941</v>
      </c>
      <c r="Y552" s="26" t="s">
        <v>1940</v>
      </c>
      <c r="Z552" s="26" t="s">
        <v>1940</v>
      </c>
      <c r="AA552" s="26" t="s">
        <v>1941</v>
      </c>
      <c r="AB552" s="26" t="s">
        <v>1941</v>
      </c>
      <c r="AC552" s="26" t="s">
        <v>1941</v>
      </c>
      <c r="AD552" s="26" t="s">
        <v>1941</v>
      </c>
      <c r="AE552" s="26" t="s">
        <v>1941</v>
      </c>
      <c r="AF552" s="26" t="s">
        <v>1941</v>
      </c>
      <c r="AG552" s="26" t="s">
        <v>1941</v>
      </c>
      <c r="AH552" s="26" t="s">
        <v>1941</v>
      </c>
      <c r="AI552" s="26" t="s">
        <v>1941</v>
      </c>
      <c r="AJ552" s="26" t="s">
        <v>1941</v>
      </c>
      <c r="AK552" s="26" t="s">
        <v>1941</v>
      </c>
      <c r="AL552" s="26" t="s">
        <v>1941</v>
      </c>
      <c r="AM552" s="26" t="s">
        <v>1941</v>
      </c>
      <c r="AN552" s="26" t="s">
        <v>1941</v>
      </c>
      <c r="AO552" s="26" t="s">
        <v>1941</v>
      </c>
      <c r="AP552" s="26" t="s">
        <v>1941</v>
      </c>
      <c r="AQ552" s="26" t="s">
        <v>1941</v>
      </c>
      <c r="AR552" s="26" t="s">
        <v>1941</v>
      </c>
      <c r="AS552" s="26" t="s">
        <v>1941</v>
      </c>
      <c r="AT552" s="26" t="s">
        <v>1941</v>
      </c>
      <c r="AU552" s="26" t="s">
        <v>1941</v>
      </c>
      <c r="AV552" s="26" t="s">
        <v>1941</v>
      </c>
      <c r="AW552" s="26" t="s">
        <v>1941</v>
      </c>
      <c r="AX552" s="26" t="s">
        <v>1941</v>
      </c>
      <c r="AY552" s="26" t="s">
        <v>1941</v>
      </c>
      <c r="AZ552" s="26" t="s">
        <v>1941</v>
      </c>
      <c r="BA552" s="26" t="s">
        <v>1941</v>
      </c>
      <c r="BB552" s="26" t="s">
        <v>1941</v>
      </c>
      <c r="BC552" s="26" t="s">
        <v>1941</v>
      </c>
      <c r="BD552" s="26" t="s">
        <v>1941</v>
      </c>
      <c r="BE552" s="26" t="s">
        <v>1941</v>
      </c>
      <c r="BF552" s="26" t="s">
        <v>1941</v>
      </c>
      <c r="BG552" s="26" t="s">
        <v>1941</v>
      </c>
      <c r="BH552" s="26" t="s">
        <v>1941</v>
      </c>
      <c r="BI552" s="26" t="s">
        <v>1941</v>
      </c>
      <c r="BJ552" s="26" t="s">
        <v>1941</v>
      </c>
      <c r="BK552" s="26" t="s">
        <v>1940</v>
      </c>
      <c r="BL552" s="26" t="s">
        <v>1941</v>
      </c>
      <c r="BM552" s="26" t="s">
        <v>1941</v>
      </c>
      <c r="BN552" s="26" t="s">
        <v>1941</v>
      </c>
      <c r="BO552" s="26" t="s">
        <v>1940</v>
      </c>
      <c r="BP552" s="26" t="s">
        <v>1941</v>
      </c>
      <c r="BQ552" s="26" t="s">
        <v>1941</v>
      </c>
      <c r="BR552" s="26" t="s">
        <v>1941</v>
      </c>
      <c r="BS552" s="26" t="s">
        <v>1941</v>
      </c>
      <c r="BT552" s="26" t="s">
        <v>1940</v>
      </c>
      <c r="BU552" s="26" t="str">
        <f t="shared" si="500"/>
        <v/>
      </c>
      <c r="BV552" s="26" t="str">
        <f t="shared" si="501"/>
        <v/>
      </c>
      <c r="BW552" s="26" t="str">
        <f t="shared" si="502"/>
        <v/>
      </c>
      <c r="BX552" s="26" t="str">
        <f t="shared" si="503"/>
        <v/>
      </c>
      <c r="BY552" s="26" t="str">
        <f t="shared" si="504"/>
        <v/>
      </c>
      <c r="BZ552" s="26" t="str">
        <f t="shared" si="505"/>
        <v/>
      </c>
      <c r="CA552" s="26" t="str">
        <f t="shared" si="506"/>
        <v>95. USED AS A REACTANT</v>
      </c>
      <c r="CB552" s="26" t="str">
        <f t="shared" si="507"/>
        <v>96. P101  FEEDSTOCKS</v>
      </c>
      <c r="CC552" s="26" t="str">
        <f t="shared" si="508"/>
        <v/>
      </c>
      <c r="CD552" s="26" t="str">
        <f t="shared" si="509"/>
        <v/>
      </c>
      <c r="CE552" s="26" t="str">
        <f t="shared" si="510"/>
        <v/>
      </c>
      <c r="CF552" s="26" t="str">
        <f t="shared" si="511"/>
        <v/>
      </c>
      <c r="CG552" s="26" t="str">
        <f t="shared" si="512"/>
        <v/>
      </c>
      <c r="CH552" s="26" t="str">
        <f t="shared" si="513"/>
        <v/>
      </c>
      <c r="CI552" s="26" t="str">
        <f t="shared" si="514"/>
        <v/>
      </c>
      <c r="CJ552" s="26" t="str">
        <f t="shared" si="515"/>
        <v/>
      </c>
      <c r="CK552" s="26" t="str">
        <f t="shared" si="516"/>
        <v/>
      </c>
      <c r="CL552" s="26" t="str">
        <f t="shared" si="517"/>
        <v/>
      </c>
      <c r="CM552" s="26" t="str">
        <f t="shared" si="518"/>
        <v/>
      </c>
      <c r="CN552" s="26" t="str">
        <f t="shared" si="519"/>
        <v/>
      </c>
      <c r="CO552" s="26" t="str">
        <f t="shared" si="520"/>
        <v/>
      </c>
      <c r="CP552" s="26" t="str">
        <f t="shared" si="521"/>
        <v/>
      </c>
      <c r="CQ552" s="26" t="str">
        <f t="shared" si="522"/>
        <v/>
      </c>
      <c r="CR552" s="26" t="str">
        <f t="shared" si="523"/>
        <v/>
      </c>
      <c r="CS552" s="26" t="str">
        <f t="shared" si="524"/>
        <v/>
      </c>
      <c r="CT552" s="26" t="str">
        <f t="shared" si="525"/>
        <v/>
      </c>
      <c r="CU552" s="26" t="str">
        <f t="shared" si="526"/>
        <v/>
      </c>
      <c r="CV552" s="26" t="str">
        <f t="shared" si="527"/>
        <v/>
      </c>
      <c r="CW552" s="26" t="str">
        <f t="shared" si="528"/>
        <v/>
      </c>
      <c r="CX552" s="26" t="str">
        <f t="shared" si="529"/>
        <v/>
      </c>
      <c r="CY552" s="26" t="str">
        <f t="shared" si="530"/>
        <v/>
      </c>
      <c r="CZ552" s="26" t="str">
        <f t="shared" si="531"/>
        <v/>
      </c>
      <c r="DA552" s="26" t="str">
        <f t="shared" si="532"/>
        <v/>
      </c>
      <c r="DB552" s="26" t="str">
        <f t="shared" si="533"/>
        <v/>
      </c>
      <c r="DC552" s="26" t="str">
        <f t="shared" si="534"/>
        <v/>
      </c>
      <c r="DD552" s="26" t="str">
        <f t="shared" si="535"/>
        <v/>
      </c>
      <c r="DE552" s="26" t="str">
        <f t="shared" si="536"/>
        <v/>
      </c>
      <c r="DF552" s="26" t="str">
        <f t="shared" si="537"/>
        <v/>
      </c>
      <c r="DG552" s="26" t="str">
        <f t="shared" si="538"/>
        <v/>
      </c>
      <c r="DH552" s="26" t="str">
        <f t="shared" si="539"/>
        <v/>
      </c>
      <c r="DI552" s="26" t="str">
        <f t="shared" si="540"/>
        <v/>
      </c>
      <c r="DJ552" s="26" t="str">
        <f t="shared" si="541"/>
        <v/>
      </c>
      <c r="DK552" s="26" t="str">
        <f t="shared" si="542"/>
        <v/>
      </c>
      <c r="DL552" s="26" t="str">
        <f t="shared" si="543"/>
        <v/>
      </c>
      <c r="DM552" s="26" t="str">
        <f t="shared" si="544"/>
        <v>133. ANCILLARY OR OTHER USE</v>
      </c>
      <c r="DN552" s="26" t="str">
        <f t="shared" si="545"/>
        <v/>
      </c>
      <c r="DO552" s="26" t="str">
        <f t="shared" si="546"/>
        <v/>
      </c>
      <c r="DP552" s="26" t="str">
        <f t="shared" si="547"/>
        <v/>
      </c>
      <c r="DQ552" s="26" t="str">
        <f t="shared" si="548"/>
        <v>137. Z304  FUEL</v>
      </c>
      <c r="DR552" s="26" t="str">
        <f t="shared" si="549"/>
        <v/>
      </c>
      <c r="DS552" s="26" t="str">
        <f t="shared" si="550"/>
        <v/>
      </c>
      <c r="DT552" s="26" t="str">
        <f t="shared" si="551"/>
        <v/>
      </c>
      <c r="DU552" s="26" t="str">
        <f t="shared" si="552"/>
        <v/>
      </c>
      <c r="DV552" s="26" t="str">
        <f t="shared" si="553"/>
        <v>142. Z399  OTHER</v>
      </c>
    </row>
    <row r="553" spans="1:126" ht="45" x14ac:dyDescent="0.25">
      <c r="A553" t="s">
        <v>1942</v>
      </c>
      <c r="B553">
        <v>2017</v>
      </c>
      <c r="C553" t="s">
        <v>2046</v>
      </c>
      <c r="D553">
        <v>106990</v>
      </c>
      <c r="E553" s="19">
        <v>1317216306050</v>
      </c>
      <c r="F553" t="s">
        <v>1324</v>
      </c>
      <c r="G553">
        <v>325110</v>
      </c>
      <c r="H553" t="s">
        <v>1963</v>
      </c>
      <c r="I553" t="s">
        <v>1326</v>
      </c>
      <c r="J553" t="s">
        <v>618</v>
      </c>
      <c r="K553" t="s">
        <v>113</v>
      </c>
      <c r="L553">
        <v>77017</v>
      </c>
      <c r="M553" s="26" t="str">
        <f t="shared" si="499"/>
        <v>89. PRODUCE THE CHEMICAL, 93. AS A BYPRODUCT, 116. AS A PROCESS IMPURITY</v>
      </c>
      <c r="N553" s="26" t="s">
        <v>2085</v>
      </c>
      <c r="O553" s="26" t="s">
        <v>2096</v>
      </c>
      <c r="P553">
        <v>23</v>
      </c>
      <c r="Q553">
        <v>657</v>
      </c>
      <c r="R553">
        <v>680</v>
      </c>
      <c r="S553" s="26" t="s">
        <v>1940</v>
      </c>
      <c r="T553" s="26" t="s">
        <v>1941</v>
      </c>
      <c r="U553" s="26" t="s">
        <v>1941</v>
      </c>
      <c r="V553" s="26" t="s">
        <v>1941</v>
      </c>
      <c r="W553" s="26" t="s">
        <v>1940</v>
      </c>
      <c r="X553" s="26" t="s">
        <v>1941</v>
      </c>
      <c r="Y553" s="26" t="s">
        <v>1941</v>
      </c>
      <c r="AE553" s="26" t="s">
        <v>1941</v>
      </c>
      <c r="AR553" s="26" t="s">
        <v>1941</v>
      </c>
      <c r="AS553" s="26" t="s">
        <v>1941</v>
      </c>
      <c r="AT553" s="26" t="s">
        <v>1940</v>
      </c>
      <c r="AV553" s="26" t="s">
        <v>1941</v>
      </c>
      <c r="BD553" s="26" t="s">
        <v>1941</v>
      </c>
      <c r="BK553" s="26" t="s">
        <v>1941</v>
      </c>
      <c r="BU553" s="26" t="str">
        <f t="shared" si="500"/>
        <v>89. PRODUCE THE CHEMICAL</v>
      </c>
      <c r="BV553" s="26" t="str">
        <f t="shared" si="501"/>
        <v/>
      </c>
      <c r="BW553" s="26" t="str">
        <f t="shared" si="502"/>
        <v/>
      </c>
      <c r="BX553" s="26" t="str">
        <f t="shared" si="503"/>
        <v/>
      </c>
      <c r="BY553" s="26" t="str">
        <f t="shared" si="504"/>
        <v>93. AS A BYPRODUCT</v>
      </c>
      <c r="BZ553" s="26" t="str">
        <f t="shared" si="505"/>
        <v/>
      </c>
      <c r="CA553" s="26" t="str">
        <f t="shared" si="506"/>
        <v/>
      </c>
      <c r="CB553" s="26" t="str">
        <f t="shared" si="507"/>
        <v/>
      </c>
      <c r="CC553" s="26" t="str">
        <f t="shared" si="508"/>
        <v/>
      </c>
      <c r="CD553" s="26" t="str">
        <f t="shared" si="509"/>
        <v/>
      </c>
      <c r="CE553" s="26" t="str">
        <f t="shared" si="510"/>
        <v/>
      </c>
      <c r="CF553" s="26" t="str">
        <f t="shared" si="511"/>
        <v/>
      </c>
      <c r="CG553" s="26" t="str">
        <f t="shared" si="512"/>
        <v/>
      </c>
      <c r="CH553" s="26" t="str">
        <f t="shared" si="513"/>
        <v/>
      </c>
      <c r="CI553" s="26" t="str">
        <f t="shared" si="514"/>
        <v/>
      </c>
      <c r="CJ553" s="26" t="str">
        <f t="shared" si="515"/>
        <v/>
      </c>
      <c r="CK553" s="26" t="str">
        <f t="shared" si="516"/>
        <v/>
      </c>
      <c r="CL553" s="26" t="str">
        <f t="shared" si="517"/>
        <v/>
      </c>
      <c r="CM553" s="26" t="str">
        <f t="shared" si="518"/>
        <v/>
      </c>
      <c r="CN553" s="26" t="str">
        <f t="shared" si="519"/>
        <v/>
      </c>
      <c r="CO553" s="26" t="str">
        <f t="shared" si="520"/>
        <v/>
      </c>
      <c r="CP553" s="26" t="str">
        <f t="shared" si="521"/>
        <v/>
      </c>
      <c r="CQ553" s="26" t="str">
        <f t="shared" si="522"/>
        <v/>
      </c>
      <c r="CR553" s="26" t="str">
        <f t="shared" si="523"/>
        <v/>
      </c>
      <c r="CS553" s="26" t="str">
        <f t="shared" si="524"/>
        <v/>
      </c>
      <c r="CT553" s="26" t="str">
        <f t="shared" si="525"/>
        <v/>
      </c>
      <c r="CU553" s="26" t="str">
        <f t="shared" si="526"/>
        <v/>
      </c>
      <c r="CV553" s="26" t="str">
        <f t="shared" si="527"/>
        <v>116. AS A PROCESS IMPURITY</v>
      </c>
      <c r="CW553" s="26" t="str">
        <f t="shared" si="528"/>
        <v/>
      </c>
      <c r="CX553" s="26" t="str">
        <f t="shared" si="529"/>
        <v/>
      </c>
      <c r="CY553" s="26" t="str">
        <f t="shared" si="530"/>
        <v/>
      </c>
      <c r="CZ553" s="26" t="str">
        <f t="shared" si="531"/>
        <v/>
      </c>
      <c r="DA553" s="26" t="str">
        <f t="shared" si="532"/>
        <v/>
      </c>
      <c r="DB553" s="26" t="str">
        <f t="shared" si="533"/>
        <v/>
      </c>
      <c r="DC553" s="26" t="str">
        <f t="shared" si="534"/>
        <v/>
      </c>
      <c r="DD553" s="26" t="str">
        <f t="shared" si="535"/>
        <v/>
      </c>
      <c r="DE553" s="26" t="str">
        <f t="shared" si="536"/>
        <v/>
      </c>
      <c r="DF553" s="26" t="str">
        <f t="shared" si="537"/>
        <v/>
      </c>
      <c r="DG553" s="26" t="str">
        <f t="shared" si="538"/>
        <v/>
      </c>
      <c r="DH553" s="26" t="str">
        <f t="shared" si="539"/>
        <v/>
      </c>
      <c r="DI553" s="26" t="str">
        <f t="shared" si="540"/>
        <v/>
      </c>
      <c r="DJ553" s="26" t="str">
        <f t="shared" si="541"/>
        <v/>
      </c>
      <c r="DK553" s="26" t="str">
        <f t="shared" si="542"/>
        <v/>
      </c>
      <c r="DL553" s="26" t="str">
        <f t="shared" si="543"/>
        <v/>
      </c>
      <c r="DM553" s="26" t="str">
        <f t="shared" si="544"/>
        <v/>
      </c>
      <c r="DN553" s="26" t="str">
        <f t="shared" si="545"/>
        <v/>
      </c>
      <c r="DO553" s="26" t="str">
        <f t="shared" si="546"/>
        <v/>
      </c>
      <c r="DP553" s="26" t="str">
        <f t="shared" si="547"/>
        <v/>
      </c>
      <c r="DQ553" s="26" t="str">
        <f t="shared" si="548"/>
        <v/>
      </c>
      <c r="DR553" s="26" t="str">
        <f t="shared" si="549"/>
        <v/>
      </c>
      <c r="DS553" s="26" t="str">
        <f t="shared" si="550"/>
        <v/>
      </c>
      <c r="DT553" s="26" t="str">
        <f t="shared" si="551"/>
        <v/>
      </c>
      <c r="DU553" s="26" t="str">
        <f t="shared" si="552"/>
        <v/>
      </c>
      <c r="DV553" s="26" t="str">
        <f t="shared" si="553"/>
        <v/>
      </c>
    </row>
    <row r="554" spans="1:126" ht="75" x14ac:dyDescent="0.25">
      <c r="A554" t="s">
        <v>1942</v>
      </c>
      <c r="B554">
        <v>2018</v>
      </c>
      <c r="C554" t="s">
        <v>2046</v>
      </c>
      <c r="D554">
        <v>106990</v>
      </c>
      <c r="E554" s="19">
        <v>1318217181332</v>
      </c>
      <c r="F554" t="s">
        <v>1324</v>
      </c>
      <c r="G554">
        <v>325110</v>
      </c>
      <c r="H554" t="s">
        <v>1963</v>
      </c>
      <c r="I554" t="s">
        <v>1326</v>
      </c>
      <c r="J554" t="s">
        <v>618</v>
      </c>
      <c r="K554" t="s">
        <v>113</v>
      </c>
      <c r="L554">
        <v>77017</v>
      </c>
      <c r="M554" s="26" t="str">
        <f t="shared" si="499"/>
        <v>89. PRODUCE THE CHEMICAL, 93. AS A BYPRODUCT, 116. AS A PROCESS IMPURITY, 133. ANCILLARY OR OTHER USE, 137. Z304  FUEL</v>
      </c>
      <c r="N554" s="26" t="s">
        <v>2085</v>
      </c>
      <c r="O554" s="26" t="s">
        <v>2094</v>
      </c>
      <c r="P554">
        <v>29</v>
      </c>
      <c r="Q554">
        <v>590</v>
      </c>
      <c r="R554">
        <v>619</v>
      </c>
      <c r="S554" s="26" t="s">
        <v>1940</v>
      </c>
      <c r="T554" s="26" t="s">
        <v>1941</v>
      </c>
      <c r="U554" s="26" t="s">
        <v>1941</v>
      </c>
      <c r="V554" s="26" t="s">
        <v>1941</v>
      </c>
      <c r="W554" s="26" t="s">
        <v>1940</v>
      </c>
      <c r="X554" s="26" t="s">
        <v>1941</v>
      </c>
      <c r="Y554" s="26" t="s">
        <v>1941</v>
      </c>
      <c r="Z554" s="26" t="s">
        <v>1941</v>
      </c>
      <c r="AA554" s="26" t="s">
        <v>1941</v>
      </c>
      <c r="AB554" s="26" t="s">
        <v>1941</v>
      </c>
      <c r="AC554" s="26" t="s">
        <v>1941</v>
      </c>
      <c r="AD554" s="26" t="s">
        <v>1941</v>
      </c>
      <c r="AE554" s="26" t="s">
        <v>1941</v>
      </c>
      <c r="AF554" s="26" t="s">
        <v>1941</v>
      </c>
      <c r="AG554" s="26" t="s">
        <v>1941</v>
      </c>
      <c r="AH554" s="26" t="s">
        <v>1941</v>
      </c>
      <c r="AI554" s="26" t="s">
        <v>1941</v>
      </c>
      <c r="AJ554" s="26" t="s">
        <v>1941</v>
      </c>
      <c r="AK554" s="26" t="s">
        <v>1941</v>
      </c>
      <c r="AL554" s="26" t="s">
        <v>1941</v>
      </c>
      <c r="AM554" s="26" t="s">
        <v>1941</v>
      </c>
      <c r="AN554" s="26" t="s">
        <v>1941</v>
      </c>
      <c r="AO554" s="26" t="s">
        <v>1941</v>
      </c>
      <c r="AP554" s="26" t="s">
        <v>1941</v>
      </c>
      <c r="AQ554" s="26" t="s">
        <v>1941</v>
      </c>
      <c r="AR554" s="26" t="s">
        <v>1941</v>
      </c>
      <c r="AS554" s="26" t="s">
        <v>1941</v>
      </c>
      <c r="AT554" s="26" t="s">
        <v>1940</v>
      </c>
      <c r="AU554" s="26" t="s">
        <v>1941</v>
      </c>
      <c r="AV554" s="26" t="s">
        <v>1941</v>
      </c>
      <c r="AW554" s="26" t="s">
        <v>1941</v>
      </c>
      <c r="AX554" s="26" t="s">
        <v>1941</v>
      </c>
      <c r="AY554" s="26" t="s">
        <v>1941</v>
      </c>
      <c r="AZ554" s="26" t="s">
        <v>1941</v>
      </c>
      <c r="BA554" s="26" t="s">
        <v>1941</v>
      </c>
      <c r="BB554" s="26" t="s">
        <v>1941</v>
      </c>
      <c r="BC554" s="26" t="s">
        <v>1941</v>
      </c>
      <c r="BD554" s="26" t="s">
        <v>1941</v>
      </c>
      <c r="BE554" s="26" t="s">
        <v>1941</v>
      </c>
      <c r="BF554" s="26" t="s">
        <v>1941</v>
      </c>
      <c r="BG554" s="26" t="s">
        <v>1941</v>
      </c>
      <c r="BH554" s="26" t="s">
        <v>1941</v>
      </c>
      <c r="BI554" s="26" t="s">
        <v>1941</v>
      </c>
      <c r="BJ554" s="26" t="s">
        <v>1941</v>
      </c>
      <c r="BK554" s="26" t="s">
        <v>1940</v>
      </c>
      <c r="BL554" s="26" t="s">
        <v>1941</v>
      </c>
      <c r="BM554" s="26" t="s">
        <v>1941</v>
      </c>
      <c r="BN554" s="26" t="s">
        <v>1941</v>
      </c>
      <c r="BO554" s="26" t="s">
        <v>1940</v>
      </c>
      <c r="BP554" s="26" t="s">
        <v>1941</v>
      </c>
      <c r="BQ554" s="26" t="s">
        <v>1941</v>
      </c>
      <c r="BR554" s="26" t="s">
        <v>1941</v>
      </c>
      <c r="BS554" s="26" t="s">
        <v>1941</v>
      </c>
      <c r="BT554" s="26" t="s">
        <v>1941</v>
      </c>
      <c r="BU554" s="26" t="str">
        <f t="shared" si="500"/>
        <v>89. PRODUCE THE CHEMICAL</v>
      </c>
      <c r="BV554" s="26" t="str">
        <f t="shared" si="501"/>
        <v/>
      </c>
      <c r="BW554" s="26" t="str">
        <f t="shared" si="502"/>
        <v/>
      </c>
      <c r="BX554" s="26" t="str">
        <f t="shared" si="503"/>
        <v/>
      </c>
      <c r="BY554" s="26" t="str">
        <f t="shared" si="504"/>
        <v>93. AS A BYPRODUCT</v>
      </c>
      <c r="BZ554" s="26" t="str">
        <f t="shared" si="505"/>
        <v/>
      </c>
      <c r="CA554" s="26" t="str">
        <f t="shared" si="506"/>
        <v/>
      </c>
      <c r="CB554" s="26" t="str">
        <f t="shared" si="507"/>
        <v/>
      </c>
      <c r="CC554" s="26" t="str">
        <f t="shared" si="508"/>
        <v/>
      </c>
      <c r="CD554" s="26" t="str">
        <f t="shared" si="509"/>
        <v/>
      </c>
      <c r="CE554" s="26" t="str">
        <f t="shared" si="510"/>
        <v/>
      </c>
      <c r="CF554" s="26" t="str">
        <f t="shared" si="511"/>
        <v/>
      </c>
      <c r="CG554" s="26" t="str">
        <f t="shared" si="512"/>
        <v/>
      </c>
      <c r="CH554" s="26" t="str">
        <f t="shared" si="513"/>
        <v/>
      </c>
      <c r="CI554" s="26" t="str">
        <f t="shared" si="514"/>
        <v/>
      </c>
      <c r="CJ554" s="26" t="str">
        <f t="shared" si="515"/>
        <v/>
      </c>
      <c r="CK554" s="26" t="str">
        <f t="shared" si="516"/>
        <v/>
      </c>
      <c r="CL554" s="26" t="str">
        <f t="shared" si="517"/>
        <v/>
      </c>
      <c r="CM554" s="26" t="str">
        <f t="shared" si="518"/>
        <v/>
      </c>
      <c r="CN554" s="26" t="str">
        <f t="shared" si="519"/>
        <v/>
      </c>
      <c r="CO554" s="26" t="str">
        <f t="shared" si="520"/>
        <v/>
      </c>
      <c r="CP554" s="26" t="str">
        <f t="shared" si="521"/>
        <v/>
      </c>
      <c r="CQ554" s="26" t="str">
        <f t="shared" si="522"/>
        <v/>
      </c>
      <c r="CR554" s="26" t="str">
        <f t="shared" si="523"/>
        <v/>
      </c>
      <c r="CS554" s="26" t="str">
        <f t="shared" si="524"/>
        <v/>
      </c>
      <c r="CT554" s="26" t="str">
        <f t="shared" si="525"/>
        <v/>
      </c>
      <c r="CU554" s="26" t="str">
        <f t="shared" si="526"/>
        <v/>
      </c>
      <c r="CV554" s="26" t="str">
        <f t="shared" si="527"/>
        <v>116. AS A PROCESS IMPURITY</v>
      </c>
      <c r="CW554" s="26" t="str">
        <f t="shared" si="528"/>
        <v/>
      </c>
      <c r="CX554" s="26" t="str">
        <f t="shared" si="529"/>
        <v/>
      </c>
      <c r="CY554" s="26" t="str">
        <f t="shared" si="530"/>
        <v/>
      </c>
      <c r="CZ554" s="26" t="str">
        <f t="shared" si="531"/>
        <v/>
      </c>
      <c r="DA554" s="26" t="str">
        <f t="shared" si="532"/>
        <v/>
      </c>
      <c r="DB554" s="26" t="str">
        <f t="shared" si="533"/>
        <v/>
      </c>
      <c r="DC554" s="26" t="str">
        <f t="shared" si="534"/>
        <v/>
      </c>
      <c r="DD554" s="26" t="str">
        <f t="shared" si="535"/>
        <v/>
      </c>
      <c r="DE554" s="26" t="str">
        <f t="shared" si="536"/>
        <v/>
      </c>
      <c r="DF554" s="26" t="str">
        <f t="shared" si="537"/>
        <v/>
      </c>
      <c r="DG554" s="26" t="str">
        <f t="shared" si="538"/>
        <v/>
      </c>
      <c r="DH554" s="26" t="str">
        <f t="shared" si="539"/>
        <v/>
      </c>
      <c r="DI554" s="26" t="str">
        <f t="shared" si="540"/>
        <v/>
      </c>
      <c r="DJ554" s="26" t="str">
        <f t="shared" si="541"/>
        <v/>
      </c>
      <c r="DK554" s="26" t="str">
        <f t="shared" si="542"/>
        <v/>
      </c>
      <c r="DL554" s="26" t="str">
        <f t="shared" si="543"/>
        <v/>
      </c>
      <c r="DM554" s="26" t="str">
        <f t="shared" si="544"/>
        <v>133. ANCILLARY OR OTHER USE</v>
      </c>
      <c r="DN554" s="26" t="str">
        <f t="shared" si="545"/>
        <v/>
      </c>
      <c r="DO554" s="26" t="str">
        <f t="shared" si="546"/>
        <v/>
      </c>
      <c r="DP554" s="26" t="str">
        <f t="shared" si="547"/>
        <v/>
      </c>
      <c r="DQ554" s="26" t="str">
        <f t="shared" si="548"/>
        <v>137. Z304  FUEL</v>
      </c>
      <c r="DR554" s="26" t="str">
        <f t="shared" si="549"/>
        <v/>
      </c>
      <c r="DS554" s="26" t="str">
        <f t="shared" si="550"/>
        <v/>
      </c>
      <c r="DT554" s="26" t="str">
        <f t="shared" si="551"/>
        <v/>
      </c>
      <c r="DU554" s="26" t="str">
        <f t="shared" si="552"/>
        <v/>
      </c>
      <c r="DV554" s="26" t="str">
        <f t="shared" si="553"/>
        <v/>
      </c>
    </row>
    <row r="555" spans="1:126" ht="75" x14ac:dyDescent="0.25">
      <c r="A555" t="s">
        <v>1942</v>
      </c>
      <c r="B555">
        <v>2019</v>
      </c>
      <c r="C555" t="s">
        <v>2046</v>
      </c>
      <c r="D555">
        <v>106990</v>
      </c>
      <c r="E555" s="19">
        <v>1319218166193</v>
      </c>
      <c r="F555" t="s">
        <v>1324</v>
      </c>
      <c r="G555">
        <v>325110</v>
      </c>
      <c r="H555" t="s">
        <v>1963</v>
      </c>
      <c r="I555" t="s">
        <v>1326</v>
      </c>
      <c r="J555" t="s">
        <v>618</v>
      </c>
      <c r="K555" t="s">
        <v>113</v>
      </c>
      <c r="L555">
        <v>77017</v>
      </c>
      <c r="M555" s="26" t="str">
        <f t="shared" si="499"/>
        <v>89. PRODUCE THE CHEMICAL, 93. AS A BYPRODUCT, 116. AS A PROCESS IMPURITY, 133. ANCILLARY OR OTHER USE, 137. Z304  FUEL</v>
      </c>
      <c r="N555" s="26" t="s">
        <v>2085</v>
      </c>
      <c r="O555" s="26" t="s">
        <v>2094</v>
      </c>
      <c r="P555">
        <v>29</v>
      </c>
      <c r="Q555">
        <v>619</v>
      </c>
      <c r="R555">
        <v>648</v>
      </c>
      <c r="S555" s="26" t="s">
        <v>1940</v>
      </c>
      <c r="T555" s="26" t="s">
        <v>1941</v>
      </c>
      <c r="U555" s="26" t="s">
        <v>1941</v>
      </c>
      <c r="V555" s="26" t="s">
        <v>1941</v>
      </c>
      <c r="W555" s="26" t="s">
        <v>1940</v>
      </c>
      <c r="X555" s="26" t="s">
        <v>1941</v>
      </c>
      <c r="Y555" s="26" t="s">
        <v>1941</v>
      </c>
      <c r="Z555" s="26" t="s">
        <v>1941</v>
      </c>
      <c r="AA555" s="26" t="s">
        <v>1941</v>
      </c>
      <c r="AB555" s="26" t="s">
        <v>1941</v>
      </c>
      <c r="AC555" s="26" t="s">
        <v>1941</v>
      </c>
      <c r="AD555" s="26" t="s">
        <v>1941</v>
      </c>
      <c r="AE555" s="26" t="s">
        <v>1941</v>
      </c>
      <c r="AF555" s="26" t="s">
        <v>1941</v>
      </c>
      <c r="AG555" s="26" t="s">
        <v>1941</v>
      </c>
      <c r="AH555" s="26" t="s">
        <v>1941</v>
      </c>
      <c r="AI555" s="26" t="s">
        <v>1941</v>
      </c>
      <c r="AJ555" s="26" t="s">
        <v>1941</v>
      </c>
      <c r="AK555" s="26" t="s">
        <v>1941</v>
      </c>
      <c r="AL555" s="26" t="s">
        <v>1941</v>
      </c>
      <c r="AM555" s="26" t="s">
        <v>1941</v>
      </c>
      <c r="AN555" s="26" t="s">
        <v>1941</v>
      </c>
      <c r="AO555" s="26" t="s">
        <v>1941</v>
      </c>
      <c r="AP555" s="26" t="s">
        <v>1941</v>
      </c>
      <c r="AQ555" s="26" t="s">
        <v>1941</v>
      </c>
      <c r="AR555" s="26" t="s">
        <v>1941</v>
      </c>
      <c r="AS555" s="26" t="s">
        <v>1941</v>
      </c>
      <c r="AT555" s="26" t="s">
        <v>1940</v>
      </c>
      <c r="AU555" s="26" t="s">
        <v>1941</v>
      </c>
      <c r="AV555" s="26" t="s">
        <v>1941</v>
      </c>
      <c r="AW555" s="26" t="s">
        <v>1941</v>
      </c>
      <c r="AX555" s="26" t="s">
        <v>1941</v>
      </c>
      <c r="AY555" s="26" t="s">
        <v>1941</v>
      </c>
      <c r="AZ555" s="26" t="s">
        <v>1941</v>
      </c>
      <c r="BA555" s="26" t="s">
        <v>1941</v>
      </c>
      <c r="BB555" s="26" t="s">
        <v>1941</v>
      </c>
      <c r="BC555" s="26" t="s">
        <v>1941</v>
      </c>
      <c r="BD555" s="26" t="s">
        <v>1941</v>
      </c>
      <c r="BE555" s="26" t="s">
        <v>1941</v>
      </c>
      <c r="BF555" s="26" t="s">
        <v>1941</v>
      </c>
      <c r="BG555" s="26" t="s">
        <v>1941</v>
      </c>
      <c r="BH555" s="26" t="s">
        <v>1941</v>
      </c>
      <c r="BI555" s="26" t="s">
        <v>1941</v>
      </c>
      <c r="BJ555" s="26" t="s">
        <v>1941</v>
      </c>
      <c r="BK555" s="26" t="s">
        <v>1940</v>
      </c>
      <c r="BL555" s="26" t="s">
        <v>1941</v>
      </c>
      <c r="BM555" s="26" t="s">
        <v>1941</v>
      </c>
      <c r="BN555" s="26" t="s">
        <v>1941</v>
      </c>
      <c r="BO555" s="26" t="s">
        <v>1940</v>
      </c>
      <c r="BP555" s="26" t="s">
        <v>1941</v>
      </c>
      <c r="BQ555" s="26" t="s">
        <v>1941</v>
      </c>
      <c r="BR555" s="26" t="s">
        <v>1941</v>
      </c>
      <c r="BS555" s="26" t="s">
        <v>1941</v>
      </c>
      <c r="BT555" s="26" t="s">
        <v>1941</v>
      </c>
      <c r="BU555" s="26" t="str">
        <f t="shared" si="500"/>
        <v>89. PRODUCE THE CHEMICAL</v>
      </c>
      <c r="BV555" s="26" t="str">
        <f t="shared" si="501"/>
        <v/>
      </c>
      <c r="BW555" s="26" t="str">
        <f t="shared" si="502"/>
        <v/>
      </c>
      <c r="BX555" s="26" t="str">
        <f t="shared" si="503"/>
        <v/>
      </c>
      <c r="BY555" s="26" t="str">
        <f t="shared" si="504"/>
        <v>93. AS A BYPRODUCT</v>
      </c>
      <c r="BZ555" s="26" t="str">
        <f t="shared" si="505"/>
        <v/>
      </c>
      <c r="CA555" s="26" t="str">
        <f t="shared" si="506"/>
        <v/>
      </c>
      <c r="CB555" s="26" t="str">
        <f t="shared" si="507"/>
        <v/>
      </c>
      <c r="CC555" s="26" t="str">
        <f t="shared" si="508"/>
        <v/>
      </c>
      <c r="CD555" s="26" t="str">
        <f t="shared" si="509"/>
        <v/>
      </c>
      <c r="CE555" s="26" t="str">
        <f t="shared" si="510"/>
        <v/>
      </c>
      <c r="CF555" s="26" t="str">
        <f t="shared" si="511"/>
        <v/>
      </c>
      <c r="CG555" s="26" t="str">
        <f t="shared" si="512"/>
        <v/>
      </c>
      <c r="CH555" s="26" t="str">
        <f t="shared" si="513"/>
        <v/>
      </c>
      <c r="CI555" s="26" t="str">
        <f t="shared" si="514"/>
        <v/>
      </c>
      <c r="CJ555" s="26" t="str">
        <f t="shared" si="515"/>
        <v/>
      </c>
      <c r="CK555" s="26" t="str">
        <f t="shared" si="516"/>
        <v/>
      </c>
      <c r="CL555" s="26" t="str">
        <f t="shared" si="517"/>
        <v/>
      </c>
      <c r="CM555" s="26" t="str">
        <f t="shared" si="518"/>
        <v/>
      </c>
      <c r="CN555" s="26" t="str">
        <f t="shared" si="519"/>
        <v/>
      </c>
      <c r="CO555" s="26" t="str">
        <f t="shared" si="520"/>
        <v/>
      </c>
      <c r="CP555" s="26" t="str">
        <f t="shared" si="521"/>
        <v/>
      </c>
      <c r="CQ555" s="26" t="str">
        <f t="shared" si="522"/>
        <v/>
      </c>
      <c r="CR555" s="26" t="str">
        <f t="shared" si="523"/>
        <v/>
      </c>
      <c r="CS555" s="26" t="str">
        <f t="shared" si="524"/>
        <v/>
      </c>
      <c r="CT555" s="26" t="str">
        <f t="shared" si="525"/>
        <v/>
      </c>
      <c r="CU555" s="26" t="str">
        <f t="shared" si="526"/>
        <v/>
      </c>
      <c r="CV555" s="26" t="str">
        <f t="shared" si="527"/>
        <v>116. AS A PROCESS IMPURITY</v>
      </c>
      <c r="CW555" s="26" t="str">
        <f t="shared" si="528"/>
        <v/>
      </c>
      <c r="CX555" s="26" t="str">
        <f t="shared" si="529"/>
        <v/>
      </c>
      <c r="CY555" s="26" t="str">
        <f t="shared" si="530"/>
        <v/>
      </c>
      <c r="CZ555" s="26" t="str">
        <f t="shared" si="531"/>
        <v/>
      </c>
      <c r="DA555" s="26" t="str">
        <f t="shared" si="532"/>
        <v/>
      </c>
      <c r="DB555" s="26" t="str">
        <f t="shared" si="533"/>
        <v/>
      </c>
      <c r="DC555" s="26" t="str">
        <f t="shared" si="534"/>
        <v/>
      </c>
      <c r="DD555" s="26" t="str">
        <f t="shared" si="535"/>
        <v/>
      </c>
      <c r="DE555" s="26" t="str">
        <f t="shared" si="536"/>
        <v/>
      </c>
      <c r="DF555" s="26" t="str">
        <f t="shared" si="537"/>
        <v/>
      </c>
      <c r="DG555" s="26" t="str">
        <f t="shared" si="538"/>
        <v/>
      </c>
      <c r="DH555" s="26" t="str">
        <f t="shared" si="539"/>
        <v/>
      </c>
      <c r="DI555" s="26" t="str">
        <f t="shared" si="540"/>
        <v/>
      </c>
      <c r="DJ555" s="26" t="str">
        <f t="shared" si="541"/>
        <v/>
      </c>
      <c r="DK555" s="26" t="str">
        <f t="shared" si="542"/>
        <v/>
      </c>
      <c r="DL555" s="26" t="str">
        <f t="shared" si="543"/>
        <v/>
      </c>
      <c r="DM555" s="26" t="str">
        <f t="shared" si="544"/>
        <v>133. ANCILLARY OR OTHER USE</v>
      </c>
      <c r="DN555" s="26" t="str">
        <f t="shared" si="545"/>
        <v/>
      </c>
      <c r="DO555" s="26" t="str">
        <f t="shared" si="546"/>
        <v/>
      </c>
      <c r="DP555" s="26" t="str">
        <f t="shared" si="547"/>
        <v/>
      </c>
      <c r="DQ555" s="26" t="str">
        <f t="shared" si="548"/>
        <v>137. Z304  FUEL</v>
      </c>
      <c r="DR555" s="26" t="str">
        <f t="shared" si="549"/>
        <v/>
      </c>
      <c r="DS555" s="26" t="str">
        <f t="shared" si="550"/>
        <v/>
      </c>
      <c r="DT555" s="26" t="str">
        <f t="shared" si="551"/>
        <v/>
      </c>
      <c r="DU555" s="26" t="str">
        <f t="shared" si="552"/>
        <v/>
      </c>
      <c r="DV555" s="26" t="str">
        <f t="shared" si="553"/>
        <v/>
      </c>
    </row>
    <row r="556" spans="1:126" ht="60" x14ac:dyDescent="0.25">
      <c r="A556" t="s">
        <v>1942</v>
      </c>
      <c r="B556">
        <v>2020</v>
      </c>
      <c r="C556" t="s">
        <v>2046</v>
      </c>
      <c r="D556">
        <v>106990</v>
      </c>
      <c r="E556" s="19">
        <v>1320218942884</v>
      </c>
      <c r="F556" t="s">
        <v>1324</v>
      </c>
      <c r="G556">
        <v>325110</v>
      </c>
      <c r="H556" t="s">
        <v>1963</v>
      </c>
      <c r="I556" t="s">
        <v>1326</v>
      </c>
      <c r="J556" t="s">
        <v>618</v>
      </c>
      <c r="K556" t="s">
        <v>113</v>
      </c>
      <c r="L556">
        <v>77017</v>
      </c>
      <c r="M556" s="26" t="str">
        <f t="shared" si="499"/>
        <v>95. USED AS A REACTANT, 96. P101  FEEDSTOCKS</v>
      </c>
      <c r="N556" s="26" t="s">
        <v>2085</v>
      </c>
      <c r="O556" s="26" t="s">
        <v>2097</v>
      </c>
      <c r="P556">
        <v>21</v>
      </c>
      <c r="Q556">
        <v>1100</v>
      </c>
      <c r="R556">
        <v>1121</v>
      </c>
      <c r="S556" s="26" t="s">
        <v>1941</v>
      </c>
      <c r="T556" s="26" t="s">
        <v>1941</v>
      </c>
      <c r="U556" s="26" t="s">
        <v>1941</v>
      </c>
      <c r="V556" s="26" t="s">
        <v>1941</v>
      </c>
      <c r="W556" s="26" t="s">
        <v>1941</v>
      </c>
      <c r="X556" s="26" t="s">
        <v>1941</v>
      </c>
      <c r="Y556" s="26" t="s">
        <v>1940</v>
      </c>
      <c r="Z556" s="26" t="s">
        <v>1940</v>
      </c>
      <c r="AA556" s="26" t="s">
        <v>1941</v>
      </c>
      <c r="AB556" s="26" t="s">
        <v>1941</v>
      </c>
      <c r="AC556" s="26" t="s">
        <v>1941</v>
      </c>
      <c r="AD556" s="26" t="s">
        <v>1941</v>
      </c>
      <c r="AE556" s="26" t="s">
        <v>1941</v>
      </c>
      <c r="AF556" s="26" t="s">
        <v>1941</v>
      </c>
      <c r="AG556" s="26" t="s">
        <v>1941</v>
      </c>
      <c r="AH556" s="26" t="s">
        <v>1941</v>
      </c>
      <c r="AI556" s="26" t="s">
        <v>1941</v>
      </c>
      <c r="AJ556" s="26" t="s">
        <v>1941</v>
      </c>
      <c r="AK556" s="26" t="s">
        <v>1941</v>
      </c>
      <c r="AL556" s="26" t="s">
        <v>1941</v>
      </c>
      <c r="AM556" s="26" t="s">
        <v>1941</v>
      </c>
      <c r="AN556" s="26" t="s">
        <v>1941</v>
      </c>
      <c r="AO556" s="26" t="s">
        <v>1941</v>
      </c>
      <c r="AP556" s="26" t="s">
        <v>1941</v>
      </c>
      <c r="AQ556" s="26" t="s">
        <v>1941</v>
      </c>
      <c r="AR556" s="26" t="s">
        <v>1941</v>
      </c>
      <c r="AS556" s="26" t="s">
        <v>1941</v>
      </c>
      <c r="AT556" s="26" t="s">
        <v>1941</v>
      </c>
      <c r="AU556" s="26" t="s">
        <v>1941</v>
      </c>
      <c r="AV556" s="26" t="s">
        <v>1941</v>
      </c>
      <c r="AW556" s="26" t="s">
        <v>1941</v>
      </c>
      <c r="AX556" s="26" t="s">
        <v>1941</v>
      </c>
      <c r="AY556" s="26" t="s">
        <v>1941</v>
      </c>
      <c r="AZ556" s="26" t="s">
        <v>1941</v>
      </c>
      <c r="BA556" s="26" t="s">
        <v>1941</v>
      </c>
      <c r="BB556" s="26" t="s">
        <v>1941</v>
      </c>
      <c r="BC556" s="26" t="s">
        <v>1941</v>
      </c>
      <c r="BD556" s="26" t="s">
        <v>1941</v>
      </c>
      <c r="BE556" s="26" t="s">
        <v>1941</v>
      </c>
      <c r="BF556" s="26" t="s">
        <v>1941</v>
      </c>
      <c r="BG556" s="26" t="s">
        <v>1941</v>
      </c>
      <c r="BH556" s="26" t="s">
        <v>1941</v>
      </c>
      <c r="BI556" s="26" t="s">
        <v>1941</v>
      </c>
      <c r="BJ556" s="26" t="s">
        <v>1941</v>
      </c>
      <c r="BK556" s="26" t="s">
        <v>1941</v>
      </c>
      <c r="BL556" s="26" t="s">
        <v>1941</v>
      </c>
      <c r="BM556" s="26" t="s">
        <v>1941</v>
      </c>
      <c r="BN556" s="26" t="s">
        <v>1941</v>
      </c>
      <c r="BO556" s="26" t="s">
        <v>1941</v>
      </c>
      <c r="BP556" s="26" t="s">
        <v>1941</v>
      </c>
      <c r="BQ556" s="26" t="s">
        <v>1941</v>
      </c>
      <c r="BR556" s="26" t="s">
        <v>1941</v>
      </c>
      <c r="BS556" s="26" t="s">
        <v>1941</v>
      </c>
      <c r="BT556" s="26" t="s">
        <v>1941</v>
      </c>
      <c r="BU556" s="26" t="str">
        <f t="shared" si="500"/>
        <v/>
      </c>
      <c r="BV556" s="26" t="str">
        <f t="shared" si="501"/>
        <v/>
      </c>
      <c r="BW556" s="26" t="str">
        <f t="shared" si="502"/>
        <v/>
      </c>
      <c r="BX556" s="26" t="str">
        <f t="shared" si="503"/>
        <v/>
      </c>
      <c r="BY556" s="26" t="str">
        <f t="shared" si="504"/>
        <v/>
      </c>
      <c r="BZ556" s="26" t="str">
        <f t="shared" si="505"/>
        <v/>
      </c>
      <c r="CA556" s="26" t="str">
        <f t="shared" si="506"/>
        <v>95. USED AS A REACTANT</v>
      </c>
      <c r="CB556" s="26" t="str">
        <f t="shared" si="507"/>
        <v>96. P101  FEEDSTOCKS</v>
      </c>
      <c r="CC556" s="26" t="str">
        <f t="shared" si="508"/>
        <v/>
      </c>
      <c r="CD556" s="26" t="str">
        <f t="shared" si="509"/>
        <v/>
      </c>
      <c r="CE556" s="26" t="str">
        <f t="shared" si="510"/>
        <v/>
      </c>
      <c r="CF556" s="26" t="str">
        <f t="shared" si="511"/>
        <v/>
      </c>
      <c r="CG556" s="26" t="str">
        <f t="shared" si="512"/>
        <v/>
      </c>
      <c r="CH556" s="26" t="str">
        <f t="shared" si="513"/>
        <v/>
      </c>
      <c r="CI556" s="26" t="str">
        <f t="shared" si="514"/>
        <v/>
      </c>
      <c r="CJ556" s="26" t="str">
        <f t="shared" si="515"/>
        <v/>
      </c>
      <c r="CK556" s="26" t="str">
        <f t="shared" si="516"/>
        <v/>
      </c>
      <c r="CL556" s="26" t="str">
        <f t="shared" si="517"/>
        <v/>
      </c>
      <c r="CM556" s="26" t="str">
        <f t="shared" si="518"/>
        <v/>
      </c>
      <c r="CN556" s="26" t="str">
        <f t="shared" si="519"/>
        <v/>
      </c>
      <c r="CO556" s="26" t="str">
        <f t="shared" si="520"/>
        <v/>
      </c>
      <c r="CP556" s="26" t="str">
        <f t="shared" si="521"/>
        <v/>
      </c>
      <c r="CQ556" s="26" t="str">
        <f t="shared" si="522"/>
        <v/>
      </c>
      <c r="CR556" s="26" t="str">
        <f t="shared" si="523"/>
        <v/>
      </c>
      <c r="CS556" s="26" t="str">
        <f t="shared" si="524"/>
        <v/>
      </c>
      <c r="CT556" s="26" t="str">
        <f t="shared" si="525"/>
        <v/>
      </c>
      <c r="CU556" s="26" t="str">
        <f t="shared" si="526"/>
        <v/>
      </c>
      <c r="CV556" s="26" t="str">
        <f t="shared" si="527"/>
        <v/>
      </c>
      <c r="CW556" s="26" t="str">
        <f t="shared" si="528"/>
        <v/>
      </c>
      <c r="CX556" s="26" t="str">
        <f t="shared" si="529"/>
        <v/>
      </c>
      <c r="CY556" s="26" t="str">
        <f t="shared" si="530"/>
        <v/>
      </c>
      <c r="CZ556" s="26" t="str">
        <f t="shared" si="531"/>
        <v/>
      </c>
      <c r="DA556" s="26" t="str">
        <f t="shared" si="532"/>
        <v/>
      </c>
      <c r="DB556" s="26" t="str">
        <f t="shared" si="533"/>
        <v/>
      </c>
      <c r="DC556" s="26" t="str">
        <f t="shared" si="534"/>
        <v/>
      </c>
      <c r="DD556" s="26" t="str">
        <f t="shared" si="535"/>
        <v/>
      </c>
      <c r="DE556" s="26" t="str">
        <f t="shared" si="536"/>
        <v/>
      </c>
      <c r="DF556" s="26" t="str">
        <f t="shared" si="537"/>
        <v/>
      </c>
      <c r="DG556" s="26" t="str">
        <f t="shared" si="538"/>
        <v/>
      </c>
      <c r="DH556" s="26" t="str">
        <f t="shared" si="539"/>
        <v/>
      </c>
      <c r="DI556" s="26" t="str">
        <f t="shared" si="540"/>
        <v/>
      </c>
      <c r="DJ556" s="26" t="str">
        <f t="shared" si="541"/>
        <v/>
      </c>
      <c r="DK556" s="26" t="str">
        <f t="shared" si="542"/>
        <v/>
      </c>
      <c r="DL556" s="26" t="str">
        <f t="shared" si="543"/>
        <v/>
      </c>
      <c r="DM556" s="26" t="str">
        <f t="shared" si="544"/>
        <v/>
      </c>
      <c r="DN556" s="26" t="str">
        <f t="shared" si="545"/>
        <v/>
      </c>
      <c r="DO556" s="26" t="str">
        <f t="shared" si="546"/>
        <v/>
      </c>
      <c r="DP556" s="26" t="str">
        <f t="shared" si="547"/>
        <v/>
      </c>
      <c r="DQ556" s="26" t="str">
        <f t="shared" si="548"/>
        <v/>
      </c>
      <c r="DR556" s="26" t="str">
        <f t="shared" si="549"/>
        <v/>
      </c>
      <c r="DS556" s="26" t="str">
        <f t="shared" si="550"/>
        <v/>
      </c>
      <c r="DT556" s="26" t="str">
        <f t="shared" si="551"/>
        <v/>
      </c>
      <c r="DU556" s="26" t="str">
        <f t="shared" si="552"/>
        <v/>
      </c>
      <c r="DV556" s="26" t="str">
        <f t="shared" si="553"/>
        <v/>
      </c>
    </row>
    <row r="557" spans="1:126" ht="75" x14ac:dyDescent="0.25">
      <c r="A557" t="s">
        <v>1942</v>
      </c>
      <c r="B557">
        <v>2021</v>
      </c>
      <c r="C557" t="s">
        <v>2046</v>
      </c>
      <c r="D557">
        <v>106990</v>
      </c>
      <c r="E557" s="19">
        <v>1321219847504</v>
      </c>
      <c r="F557" t="s">
        <v>1324</v>
      </c>
      <c r="G557">
        <v>325110</v>
      </c>
      <c r="H557" t="s">
        <v>1963</v>
      </c>
      <c r="I557" t="s">
        <v>1326</v>
      </c>
      <c r="J557" t="s">
        <v>618</v>
      </c>
      <c r="K557" t="s">
        <v>113</v>
      </c>
      <c r="L557">
        <v>77017</v>
      </c>
      <c r="M557" s="26" t="str">
        <f t="shared" si="499"/>
        <v>89. PRODUCE THE CHEMICAL, 93. AS A BYPRODUCT, 116. AS A PROCESS IMPURITY, 133. ANCILLARY OR OTHER USE, 137. Z304  FUEL</v>
      </c>
      <c r="N557" s="26" t="s">
        <v>2085</v>
      </c>
      <c r="O557" s="26" t="s">
        <v>2094</v>
      </c>
      <c r="P557">
        <v>26</v>
      </c>
      <c r="Q557">
        <v>1200</v>
      </c>
      <c r="R557">
        <v>1226</v>
      </c>
      <c r="S557" s="26" t="s">
        <v>1940</v>
      </c>
      <c r="T557" s="26" t="s">
        <v>1941</v>
      </c>
      <c r="U557" s="26" t="s">
        <v>1941</v>
      </c>
      <c r="V557" s="26" t="s">
        <v>1941</v>
      </c>
      <c r="W557" s="26" t="s">
        <v>1940</v>
      </c>
      <c r="X557" s="26" t="s">
        <v>1941</v>
      </c>
      <c r="Y557" s="26" t="s">
        <v>1941</v>
      </c>
      <c r="Z557" s="26" t="s">
        <v>1941</v>
      </c>
      <c r="AA557" s="26" t="s">
        <v>1941</v>
      </c>
      <c r="AB557" s="26" t="s">
        <v>1941</v>
      </c>
      <c r="AC557" s="26" t="s">
        <v>1941</v>
      </c>
      <c r="AD557" s="26" t="s">
        <v>1941</v>
      </c>
      <c r="AE557" s="26" t="s">
        <v>1941</v>
      </c>
      <c r="AF557" s="26" t="s">
        <v>1941</v>
      </c>
      <c r="AG557" s="26" t="s">
        <v>1941</v>
      </c>
      <c r="AH557" s="26" t="s">
        <v>1941</v>
      </c>
      <c r="AI557" s="26" t="s">
        <v>1941</v>
      </c>
      <c r="AJ557" s="26" t="s">
        <v>1941</v>
      </c>
      <c r="AK557" s="26" t="s">
        <v>1941</v>
      </c>
      <c r="AL557" s="26" t="s">
        <v>1941</v>
      </c>
      <c r="AM557" s="26" t="s">
        <v>1941</v>
      </c>
      <c r="AN557" s="26" t="s">
        <v>1941</v>
      </c>
      <c r="AO557" s="26" t="s">
        <v>1941</v>
      </c>
      <c r="AP557" s="26" t="s">
        <v>1941</v>
      </c>
      <c r="AQ557" s="26" t="s">
        <v>1941</v>
      </c>
      <c r="AR557" s="26" t="s">
        <v>1941</v>
      </c>
      <c r="AS557" s="26" t="s">
        <v>1941</v>
      </c>
      <c r="AT557" s="26" t="s">
        <v>1940</v>
      </c>
      <c r="AU557" s="26" t="s">
        <v>1941</v>
      </c>
      <c r="AV557" s="26" t="s">
        <v>1941</v>
      </c>
      <c r="AW557" s="26" t="s">
        <v>1941</v>
      </c>
      <c r="AX557" s="26" t="s">
        <v>1941</v>
      </c>
      <c r="AY557" s="26" t="s">
        <v>1941</v>
      </c>
      <c r="AZ557" s="26" t="s">
        <v>1941</v>
      </c>
      <c r="BA557" s="26" t="s">
        <v>1941</v>
      </c>
      <c r="BB557" s="26" t="s">
        <v>1941</v>
      </c>
      <c r="BC557" s="26" t="s">
        <v>1941</v>
      </c>
      <c r="BD557" s="26" t="s">
        <v>1941</v>
      </c>
      <c r="BE557" s="26" t="s">
        <v>1941</v>
      </c>
      <c r="BF557" s="26" t="s">
        <v>1941</v>
      </c>
      <c r="BG557" s="26" t="s">
        <v>1941</v>
      </c>
      <c r="BH557" s="26" t="s">
        <v>1941</v>
      </c>
      <c r="BI557" s="26" t="s">
        <v>1941</v>
      </c>
      <c r="BJ557" s="26" t="s">
        <v>1941</v>
      </c>
      <c r="BK557" s="26" t="s">
        <v>1940</v>
      </c>
      <c r="BL557" s="26" t="s">
        <v>1941</v>
      </c>
      <c r="BM557" s="26" t="s">
        <v>1941</v>
      </c>
      <c r="BN557" s="26" t="s">
        <v>1941</v>
      </c>
      <c r="BO557" s="26" t="s">
        <v>1940</v>
      </c>
      <c r="BP557" s="26" t="s">
        <v>1941</v>
      </c>
      <c r="BQ557" s="26" t="s">
        <v>1941</v>
      </c>
      <c r="BR557" s="26" t="s">
        <v>1941</v>
      </c>
      <c r="BS557" s="26" t="s">
        <v>1941</v>
      </c>
      <c r="BT557" s="26" t="s">
        <v>1941</v>
      </c>
      <c r="BU557" s="26" t="str">
        <f t="shared" si="500"/>
        <v>89. PRODUCE THE CHEMICAL</v>
      </c>
      <c r="BV557" s="26" t="str">
        <f t="shared" si="501"/>
        <v/>
      </c>
      <c r="BW557" s="26" t="str">
        <f t="shared" si="502"/>
        <v/>
      </c>
      <c r="BX557" s="26" t="str">
        <f t="shared" si="503"/>
        <v/>
      </c>
      <c r="BY557" s="26" t="str">
        <f t="shared" si="504"/>
        <v>93. AS A BYPRODUCT</v>
      </c>
      <c r="BZ557" s="26" t="str">
        <f t="shared" si="505"/>
        <v/>
      </c>
      <c r="CA557" s="26" t="str">
        <f t="shared" si="506"/>
        <v/>
      </c>
      <c r="CB557" s="26" t="str">
        <f t="shared" si="507"/>
        <v/>
      </c>
      <c r="CC557" s="26" t="str">
        <f t="shared" si="508"/>
        <v/>
      </c>
      <c r="CD557" s="26" t="str">
        <f t="shared" si="509"/>
        <v/>
      </c>
      <c r="CE557" s="26" t="str">
        <f t="shared" si="510"/>
        <v/>
      </c>
      <c r="CF557" s="26" t="str">
        <f t="shared" si="511"/>
        <v/>
      </c>
      <c r="CG557" s="26" t="str">
        <f t="shared" si="512"/>
        <v/>
      </c>
      <c r="CH557" s="26" t="str">
        <f t="shared" si="513"/>
        <v/>
      </c>
      <c r="CI557" s="26" t="str">
        <f t="shared" si="514"/>
        <v/>
      </c>
      <c r="CJ557" s="26" t="str">
        <f t="shared" si="515"/>
        <v/>
      </c>
      <c r="CK557" s="26" t="str">
        <f t="shared" si="516"/>
        <v/>
      </c>
      <c r="CL557" s="26" t="str">
        <f t="shared" si="517"/>
        <v/>
      </c>
      <c r="CM557" s="26" t="str">
        <f t="shared" si="518"/>
        <v/>
      </c>
      <c r="CN557" s="26" t="str">
        <f t="shared" si="519"/>
        <v/>
      </c>
      <c r="CO557" s="26" t="str">
        <f t="shared" si="520"/>
        <v/>
      </c>
      <c r="CP557" s="26" t="str">
        <f t="shared" si="521"/>
        <v/>
      </c>
      <c r="CQ557" s="26" t="str">
        <f t="shared" si="522"/>
        <v/>
      </c>
      <c r="CR557" s="26" t="str">
        <f t="shared" si="523"/>
        <v/>
      </c>
      <c r="CS557" s="26" t="str">
        <f t="shared" si="524"/>
        <v/>
      </c>
      <c r="CT557" s="26" t="str">
        <f t="shared" si="525"/>
        <v/>
      </c>
      <c r="CU557" s="26" t="str">
        <f t="shared" si="526"/>
        <v/>
      </c>
      <c r="CV557" s="26" t="str">
        <f t="shared" si="527"/>
        <v>116. AS A PROCESS IMPURITY</v>
      </c>
      <c r="CW557" s="26" t="str">
        <f t="shared" si="528"/>
        <v/>
      </c>
      <c r="CX557" s="26" t="str">
        <f t="shared" si="529"/>
        <v/>
      </c>
      <c r="CY557" s="26" t="str">
        <f t="shared" si="530"/>
        <v/>
      </c>
      <c r="CZ557" s="26" t="str">
        <f t="shared" si="531"/>
        <v/>
      </c>
      <c r="DA557" s="26" t="str">
        <f t="shared" si="532"/>
        <v/>
      </c>
      <c r="DB557" s="26" t="str">
        <f t="shared" si="533"/>
        <v/>
      </c>
      <c r="DC557" s="26" t="str">
        <f t="shared" si="534"/>
        <v/>
      </c>
      <c r="DD557" s="26" t="str">
        <f t="shared" si="535"/>
        <v/>
      </c>
      <c r="DE557" s="26" t="str">
        <f t="shared" si="536"/>
        <v/>
      </c>
      <c r="DF557" s="26" t="str">
        <f t="shared" si="537"/>
        <v/>
      </c>
      <c r="DG557" s="26" t="str">
        <f t="shared" si="538"/>
        <v/>
      </c>
      <c r="DH557" s="26" t="str">
        <f t="shared" si="539"/>
        <v/>
      </c>
      <c r="DI557" s="26" t="str">
        <f t="shared" si="540"/>
        <v/>
      </c>
      <c r="DJ557" s="26" t="str">
        <f t="shared" si="541"/>
        <v/>
      </c>
      <c r="DK557" s="26" t="str">
        <f t="shared" si="542"/>
        <v/>
      </c>
      <c r="DL557" s="26" t="str">
        <f t="shared" si="543"/>
        <v/>
      </c>
      <c r="DM557" s="26" t="str">
        <f t="shared" si="544"/>
        <v>133. ANCILLARY OR OTHER USE</v>
      </c>
      <c r="DN557" s="26" t="str">
        <f t="shared" si="545"/>
        <v/>
      </c>
      <c r="DO557" s="26" t="str">
        <f t="shared" si="546"/>
        <v/>
      </c>
      <c r="DP557" s="26" t="str">
        <f t="shared" si="547"/>
        <v/>
      </c>
      <c r="DQ557" s="26" t="str">
        <f t="shared" si="548"/>
        <v>137. Z304  FUEL</v>
      </c>
      <c r="DR557" s="26" t="str">
        <f t="shared" si="549"/>
        <v/>
      </c>
      <c r="DS557" s="26" t="str">
        <f t="shared" si="550"/>
        <v/>
      </c>
      <c r="DT557" s="26" t="str">
        <f t="shared" si="551"/>
        <v/>
      </c>
      <c r="DU557" s="26" t="str">
        <f t="shared" si="552"/>
        <v/>
      </c>
      <c r="DV557" s="26" t="str">
        <f t="shared" si="553"/>
        <v/>
      </c>
    </row>
    <row r="558" spans="1:126" ht="45" x14ac:dyDescent="0.25">
      <c r="A558" t="s">
        <v>1942</v>
      </c>
      <c r="B558">
        <v>2016</v>
      </c>
      <c r="C558" t="s">
        <v>2046</v>
      </c>
      <c r="D558">
        <v>106990</v>
      </c>
      <c r="E558" s="19">
        <v>1316215628645</v>
      </c>
      <c r="F558" t="s">
        <v>696</v>
      </c>
      <c r="G558">
        <v>486910</v>
      </c>
      <c r="H558" t="s">
        <v>698</v>
      </c>
      <c r="I558" t="s">
        <v>699</v>
      </c>
      <c r="J558" t="s">
        <v>273</v>
      </c>
      <c r="K558" t="s">
        <v>113</v>
      </c>
      <c r="L558">
        <v>79007</v>
      </c>
      <c r="M558" s="26" t="str">
        <f t="shared" si="499"/>
        <v>89. PRODUCE THE CHEMICAL, 90. IMPORT THE CHEMICAL, 94. AS A MANUFACTURED IMPURITY, 116. AS A PROCESS IMPURITY</v>
      </c>
      <c r="N558" s="26" t="s">
        <v>194</v>
      </c>
      <c r="O558" s="26" t="s">
        <v>700</v>
      </c>
      <c r="P558">
        <v>0</v>
      </c>
      <c r="Q558">
        <v>155</v>
      </c>
      <c r="R558">
        <v>155</v>
      </c>
      <c r="S558" s="26" t="s">
        <v>1940</v>
      </c>
      <c r="T558" s="26" t="s">
        <v>1940</v>
      </c>
      <c r="U558" s="26" t="s">
        <v>1941</v>
      </c>
      <c r="V558" s="26" t="s">
        <v>1941</v>
      </c>
      <c r="W558" s="26" t="s">
        <v>1941</v>
      </c>
      <c r="X558" s="26" t="s">
        <v>1940</v>
      </c>
      <c r="Y558" s="26" t="s">
        <v>1941</v>
      </c>
      <c r="AE558" s="26" t="s">
        <v>1941</v>
      </c>
      <c r="AR558" s="26" t="s">
        <v>1941</v>
      </c>
      <c r="AS558" s="26" t="s">
        <v>1941</v>
      </c>
      <c r="AT558" s="26" t="s">
        <v>1940</v>
      </c>
      <c r="AV558" s="26" t="s">
        <v>1941</v>
      </c>
      <c r="BD558" s="26" t="s">
        <v>1941</v>
      </c>
      <c r="BK558" s="26" t="s">
        <v>1941</v>
      </c>
      <c r="BU558" s="26" t="str">
        <f t="shared" si="500"/>
        <v>89. PRODUCE THE CHEMICAL</v>
      </c>
      <c r="BV558" s="26" t="str">
        <f t="shared" si="501"/>
        <v>90. IMPORT THE CHEMICAL</v>
      </c>
      <c r="BW558" s="26" t="str">
        <f t="shared" si="502"/>
        <v/>
      </c>
      <c r="BX558" s="26" t="str">
        <f t="shared" si="503"/>
        <v/>
      </c>
      <c r="BY558" s="26" t="str">
        <f t="shared" si="504"/>
        <v/>
      </c>
      <c r="BZ558" s="26" t="str">
        <f t="shared" si="505"/>
        <v>94. AS A MANUFACTURED IMPURITY</v>
      </c>
      <c r="CA558" s="26" t="str">
        <f t="shared" si="506"/>
        <v/>
      </c>
      <c r="CB558" s="26" t="str">
        <f t="shared" si="507"/>
        <v/>
      </c>
      <c r="CC558" s="26" t="str">
        <f t="shared" si="508"/>
        <v/>
      </c>
      <c r="CD558" s="26" t="str">
        <f t="shared" si="509"/>
        <v/>
      </c>
      <c r="CE558" s="26" t="str">
        <f t="shared" si="510"/>
        <v/>
      </c>
      <c r="CF558" s="26" t="str">
        <f t="shared" si="511"/>
        <v/>
      </c>
      <c r="CG558" s="26" t="str">
        <f t="shared" si="512"/>
        <v/>
      </c>
      <c r="CH558" s="26" t="str">
        <f t="shared" si="513"/>
        <v/>
      </c>
      <c r="CI558" s="26" t="str">
        <f t="shared" si="514"/>
        <v/>
      </c>
      <c r="CJ558" s="26" t="str">
        <f t="shared" si="515"/>
        <v/>
      </c>
      <c r="CK558" s="26" t="str">
        <f t="shared" si="516"/>
        <v/>
      </c>
      <c r="CL558" s="26" t="str">
        <f t="shared" si="517"/>
        <v/>
      </c>
      <c r="CM558" s="26" t="str">
        <f t="shared" si="518"/>
        <v/>
      </c>
      <c r="CN558" s="26" t="str">
        <f t="shared" si="519"/>
        <v/>
      </c>
      <c r="CO558" s="26" t="str">
        <f t="shared" si="520"/>
        <v/>
      </c>
      <c r="CP558" s="26" t="str">
        <f t="shared" si="521"/>
        <v/>
      </c>
      <c r="CQ558" s="26" t="str">
        <f t="shared" si="522"/>
        <v/>
      </c>
      <c r="CR558" s="26" t="str">
        <f t="shared" si="523"/>
        <v/>
      </c>
      <c r="CS558" s="26" t="str">
        <f t="shared" si="524"/>
        <v/>
      </c>
      <c r="CT558" s="26" t="str">
        <f t="shared" si="525"/>
        <v/>
      </c>
      <c r="CU558" s="26" t="str">
        <f t="shared" si="526"/>
        <v/>
      </c>
      <c r="CV558" s="26" t="str">
        <f t="shared" si="527"/>
        <v>116. AS A PROCESS IMPURITY</v>
      </c>
      <c r="CW558" s="26" t="str">
        <f t="shared" si="528"/>
        <v/>
      </c>
      <c r="CX558" s="26" t="str">
        <f t="shared" si="529"/>
        <v/>
      </c>
      <c r="CY558" s="26" t="str">
        <f t="shared" si="530"/>
        <v/>
      </c>
      <c r="CZ558" s="26" t="str">
        <f t="shared" si="531"/>
        <v/>
      </c>
      <c r="DA558" s="26" t="str">
        <f t="shared" si="532"/>
        <v/>
      </c>
      <c r="DB558" s="26" t="str">
        <f t="shared" si="533"/>
        <v/>
      </c>
      <c r="DC558" s="26" t="str">
        <f t="shared" si="534"/>
        <v/>
      </c>
      <c r="DD558" s="26" t="str">
        <f t="shared" si="535"/>
        <v/>
      </c>
      <c r="DE558" s="26" t="str">
        <f t="shared" si="536"/>
        <v/>
      </c>
      <c r="DF558" s="26" t="str">
        <f t="shared" si="537"/>
        <v/>
      </c>
      <c r="DG558" s="26" t="str">
        <f t="shared" si="538"/>
        <v/>
      </c>
      <c r="DH558" s="26" t="str">
        <f t="shared" si="539"/>
        <v/>
      </c>
      <c r="DI558" s="26" t="str">
        <f t="shared" si="540"/>
        <v/>
      </c>
      <c r="DJ558" s="26" t="str">
        <f t="shared" si="541"/>
        <v/>
      </c>
      <c r="DK558" s="26" t="str">
        <f t="shared" si="542"/>
        <v/>
      </c>
      <c r="DL558" s="26" t="str">
        <f t="shared" si="543"/>
        <v/>
      </c>
      <c r="DM558" s="26" t="str">
        <f t="shared" si="544"/>
        <v/>
      </c>
      <c r="DN558" s="26" t="str">
        <f t="shared" si="545"/>
        <v/>
      </c>
      <c r="DO558" s="26" t="str">
        <f t="shared" si="546"/>
        <v/>
      </c>
      <c r="DP558" s="26" t="str">
        <f t="shared" si="547"/>
        <v/>
      </c>
      <c r="DQ558" s="26" t="str">
        <f t="shared" si="548"/>
        <v/>
      </c>
      <c r="DR558" s="26" t="str">
        <f t="shared" si="549"/>
        <v/>
      </c>
      <c r="DS558" s="26" t="str">
        <f t="shared" si="550"/>
        <v/>
      </c>
      <c r="DT558" s="26" t="str">
        <f t="shared" si="551"/>
        <v/>
      </c>
      <c r="DU558" s="26" t="str">
        <f t="shared" si="552"/>
        <v/>
      </c>
      <c r="DV558" s="26" t="str">
        <f t="shared" si="553"/>
        <v/>
      </c>
    </row>
    <row r="559" spans="1:126" ht="45" x14ac:dyDescent="0.25">
      <c r="A559" t="s">
        <v>1942</v>
      </c>
      <c r="B559">
        <v>2017</v>
      </c>
      <c r="C559" t="s">
        <v>2046</v>
      </c>
      <c r="D559">
        <v>106990</v>
      </c>
      <c r="E559" s="19">
        <v>1317216071530</v>
      </c>
      <c r="F559" t="s">
        <v>696</v>
      </c>
      <c r="G559">
        <v>486910</v>
      </c>
      <c r="H559" t="s">
        <v>698</v>
      </c>
      <c r="I559" t="s">
        <v>699</v>
      </c>
      <c r="J559" t="s">
        <v>273</v>
      </c>
      <c r="K559" t="s">
        <v>113</v>
      </c>
      <c r="L559">
        <v>79007</v>
      </c>
      <c r="M559" s="26" t="str">
        <f t="shared" si="499"/>
        <v>89. PRODUCE THE CHEMICAL, 90. IMPORT THE CHEMICAL, 94. AS A MANUFACTURED IMPURITY, 116. AS A PROCESS IMPURITY</v>
      </c>
      <c r="N559" s="26" t="s">
        <v>194</v>
      </c>
      <c r="O559" s="26" t="s">
        <v>700</v>
      </c>
      <c r="P559">
        <v>0</v>
      </c>
      <c r="Q559">
        <v>155</v>
      </c>
      <c r="R559">
        <v>155</v>
      </c>
      <c r="S559" s="26" t="s">
        <v>1940</v>
      </c>
      <c r="T559" s="26" t="s">
        <v>1940</v>
      </c>
      <c r="U559" s="26" t="s">
        <v>1941</v>
      </c>
      <c r="V559" s="26" t="s">
        <v>1941</v>
      </c>
      <c r="W559" s="26" t="s">
        <v>1941</v>
      </c>
      <c r="X559" s="26" t="s">
        <v>1940</v>
      </c>
      <c r="Y559" s="26" t="s">
        <v>1941</v>
      </c>
      <c r="AE559" s="26" t="s">
        <v>1941</v>
      </c>
      <c r="AR559" s="26" t="s">
        <v>1941</v>
      </c>
      <c r="AS559" s="26" t="s">
        <v>1941</v>
      </c>
      <c r="AT559" s="26" t="s">
        <v>1940</v>
      </c>
      <c r="AV559" s="26" t="s">
        <v>1941</v>
      </c>
      <c r="BD559" s="26" t="s">
        <v>1941</v>
      </c>
      <c r="BK559" s="26" t="s">
        <v>1941</v>
      </c>
      <c r="BU559" s="26" t="str">
        <f t="shared" si="500"/>
        <v>89. PRODUCE THE CHEMICAL</v>
      </c>
      <c r="BV559" s="26" t="str">
        <f t="shared" si="501"/>
        <v>90. IMPORT THE CHEMICAL</v>
      </c>
      <c r="BW559" s="26" t="str">
        <f t="shared" si="502"/>
        <v/>
      </c>
      <c r="BX559" s="26" t="str">
        <f t="shared" si="503"/>
        <v/>
      </c>
      <c r="BY559" s="26" t="str">
        <f t="shared" si="504"/>
        <v/>
      </c>
      <c r="BZ559" s="26" t="str">
        <f t="shared" si="505"/>
        <v>94. AS A MANUFACTURED IMPURITY</v>
      </c>
      <c r="CA559" s="26" t="str">
        <f t="shared" si="506"/>
        <v/>
      </c>
      <c r="CB559" s="26" t="str">
        <f t="shared" si="507"/>
        <v/>
      </c>
      <c r="CC559" s="26" t="str">
        <f t="shared" si="508"/>
        <v/>
      </c>
      <c r="CD559" s="26" t="str">
        <f t="shared" si="509"/>
        <v/>
      </c>
      <c r="CE559" s="26" t="str">
        <f t="shared" si="510"/>
        <v/>
      </c>
      <c r="CF559" s="26" t="str">
        <f t="shared" si="511"/>
        <v/>
      </c>
      <c r="CG559" s="26" t="str">
        <f t="shared" si="512"/>
        <v/>
      </c>
      <c r="CH559" s="26" t="str">
        <f t="shared" si="513"/>
        <v/>
      </c>
      <c r="CI559" s="26" t="str">
        <f t="shared" si="514"/>
        <v/>
      </c>
      <c r="CJ559" s="26" t="str">
        <f t="shared" si="515"/>
        <v/>
      </c>
      <c r="CK559" s="26" t="str">
        <f t="shared" si="516"/>
        <v/>
      </c>
      <c r="CL559" s="26" t="str">
        <f t="shared" si="517"/>
        <v/>
      </c>
      <c r="CM559" s="26" t="str">
        <f t="shared" si="518"/>
        <v/>
      </c>
      <c r="CN559" s="26" t="str">
        <f t="shared" si="519"/>
        <v/>
      </c>
      <c r="CO559" s="26" t="str">
        <f t="shared" si="520"/>
        <v/>
      </c>
      <c r="CP559" s="26" t="str">
        <f t="shared" si="521"/>
        <v/>
      </c>
      <c r="CQ559" s="26" t="str">
        <f t="shared" si="522"/>
        <v/>
      </c>
      <c r="CR559" s="26" t="str">
        <f t="shared" si="523"/>
        <v/>
      </c>
      <c r="CS559" s="26" t="str">
        <f t="shared" si="524"/>
        <v/>
      </c>
      <c r="CT559" s="26" t="str">
        <f t="shared" si="525"/>
        <v/>
      </c>
      <c r="CU559" s="26" t="str">
        <f t="shared" si="526"/>
        <v/>
      </c>
      <c r="CV559" s="26" t="str">
        <f t="shared" si="527"/>
        <v>116. AS A PROCESS IMPURITY</v>
      </c>
      <c r="CW559" s="26" t="str">
        <f t="shared" si="528"/>
        <v/>
      </c>
      <c r="CX559" s="26" t="str">
        <f t="shared" si="529"/>
        <v/>
      </c>
      <c r="CY559" s="26" t="str">
        <f t="shared" si="530"/>
        <v/>
      </c>
      <c r="CZ559" s="26" t="str">
        <f t="shared" si="531"/>
        <v/>
      </c>
      <c r="DA559" s="26" t="str">
        <f t="shared" si="532"/>
        <v/>
      </c>
      <c r="DB559" s="26" t="str">
        <f t="shared" si="533"/>
        <v/>
      </c>
      <c r="DC559" s="26" t="str">
        <f t="shared" si="534"/>
        <v/>
      </c>
      <c r="DD559" s="26" t="str">
        <f t="shared" si="535"/>
        <v/>
      </c>
      <c r="DE559" s="26" t="str">
        <f t="shared" si="536"/>
        <v/>
      </c>
      <c r="DF559" s="26" t="str">
        <f t="shared" si="537"/>
        <v/>
      </c>
      <c r="DG559" s="26" t="str">
        <f t="shared" si="538"/>
        <v/>
      </c>
      <c r="DH559" s="26" t="str">
        <f t="shared" si="539"/>
        <v/>
      </c>
      <c r="DI559" s="26" t="str">
        <f t="shared" si="540"/>
        <v/>
      </c>
      <c r="DJ559" s="26" t="str">
        <f t="shared" si="541"/>
        <v/>
      </c>
      <c r="DK559" s="26" t="str">
        <f t="shared" si="542"/>
        <v/>
      </c>
      <c r="DL559" s="26" t="str">
        <f t="shared" si="543"/>
        <v/>
      </c>
      <c r="DM559" s="26" t="str">
        <f t="shared" si="544"/>
        <v/>
      </c>
      <c r="DN559" s="26" t="str">
        <f t="shared" si="545"/>
        <v/>
      </c>
      <c r="DO559" s="26" t="str">
        <f t="shared" si="546"/>
        <v/>
      </c>
      <c r="DP559" s="26" t="str">
        <f t="shared" si="547"/>
        <v/>
      </c>
      <c r="DQ559" s="26" t="str">
        <f t="shared" si="548"/>
        <v/>
      </c>
      <c r="DR559" s="26" t="str">
        <f t="shared" si="549"/>
        <v/>
      </c>
      <c r="DS559" s="26" t="str">
        <f t="shared" si="550"/>
        <v/>
      </c>
      <c r="DT559" s="26" t="str">
        <f t="shared" si="551"/>
        <v/>
      </c>
      <c r="DU559" s="26" t="str">
        <f t="shared" si="552"/>
        <v/>
      </c>
      <c r="DV559" s="26" t="str">
        <f t="shared" si="553"/>
        <v/>
      </c>
    </row>
    <row r="560" spans="1:126" ht="75" x14ac:dyDescent="0.25">
      <c r="A560" t="s">
        <v>1942</v>
      </c>
      <c r="B560">
        <v>2018</v>
      </c>
      <c r="C560" t="s">
        <v>2046</v>
      </c>
      <c r="D560">
        <v>106990</v>
      </c>
      <c r="E560" s="19">
        <v>1318217251646</v>
      </c>
      <c r="F560" t="s">
        <v>696</v>
      </c>
      <c r="G560">
        <v>324110</v>
      </c>
      <c r="H560" t="s">
        <v>698</v>
      </c>
      <c r="I560" t="s">
        <v>699</v>
      </c>
      <c r="J560" t="s">
        <v>273</v>
      </c>
      <c r="K560" t="s">
        <v>113</v>
      </c>
      <c r="L560">
        <v>79007</v>
      </c>
      <c r="M560" s="26" t="str">
        <f t="shared" si="499"/>
        <v>89. PRODUCE THE CHEMICAL, 90. IMPORT THE CHEMICAL, 94. AS A MANUFACTURED IMPURITY, 116. AS A PROCESS IMPURITY</v>
      </c>
      <c r="N560" s="26" t="s">
        <v>194</v>
      </c>
      <c r="O560" s="26" t="s">
        <v>700</v>
      </c>
      <c r="P560">
        <v>0</v>
      </c>
      <c r="Q560">
        <v>155</v>
      </c>
      <c r="R560">
        <v>155</v>
      </c>
      <c r="S560" s="26" t="s">
        <v>1940</v>
      </c>
      <c r="T560" s="26" t="s">
        <v>1940</v>
      </c>
      <c r="U560" s="26" t="s">
        <v>1941</v>
      </c>
      <c r="V560" s="26" t="s">
        <v>1941</v>
      </c>
      <c r="W560" s="26" t="s">
        <v>1941</v>
      </c>
      <c r="X560" s="26" t="s">
        <v>1940</v>
      </c>
      <c r="Y560" s="26" t="s">
        <v>1941</v>
      </c>
      <c r="Z560" s="26" t="s">
        <v>1941</v>
      </c>
      <c r="AA560" s="26" t="s">
        <v>1941</v>
      </c>
      <c r="AB560" s="26" t="s">
        <v>1941</v>
      </c>
      <c r="AC560" s="26" t="s">
        <v>1941</v>
      </c>
      <c r="AD560" s="26" t="s">
        <v>1941</v>
      </c>
      <c r="AE560" s="26" t="s">
        <v>1941</v>
      </c>
      <c r="AF560" s="26" t="s">
        <v>1941</v>
      </c>
      <c r="AG560" s="26" t="s">
        <v>1941</v>
      </c>
      <c r="AH560" s="26" t="s">
        <v>1941</v>
      </c>
      <c r="AI560" s="26" t="s">
        <v>1941</v>
      </c>
      <c r="AJ560" s="26" t="s">
        <v>1941</v>
      </c>
      <c r="AK560" s="26" t="s">
        <v>1941</v>
      </c>
      <c r="AL560" s="26" t="s">
        <v>1941</v>
      </c>
      <c r="AM560" s="26" t="s">
        <v>1941</v>
      </c>
      <c r="AN560" s="26" t="s">
        <v>1941</v>
      </c>
      <c r="AO560" s="26" t="s">
        <v>1941</v>
      </c>
      <c r="AP560" s="26" t="s">
        <v>1941</v>
      </c>
      <c r="AQ560" s="26" t="s">
        <v>1941</v>
      </c>
      <c r="AR560" s="26" t="s">
        <v>1941</v>
      </c>
      <c r="AS560" s="26" t="s">
        <v>1941</v>
      </c>
      <c r="AT560" s="26" t="s">
        <v>1940</v>
      </c>
      <c r="AU560" s="26" t="s">
        <v>1941</v>
      </c>
      <c r="AV560" s="26" t="s">
        <v>1941</v>
      </c>
      <c r="AW560" s="26" t="s">
        <v>1941</v>
      </c>
      <c r="AX560" s="26" t="s">
        <v>1941</v>
      </c>
      <c r="AY560" s="26" t="s">
        <v>1941</v>
      </c>
      <c r="AZ560" s="26" t="s">
        <v>1941</v>
      </c>
      <c r="BA560" s="26" t="s">
        <v>1941</v>
      </c>
      <c r="BB560" s="26" t="s">
        <v>1941</v>
      </c>
      <c r="BC560" s="26" t="s">
        <v>1941</v>
      </c>
      <c r="BD560" s="26" t="s">
        <v>1941</v>
      </c>
      <c r="BE560" s="26" t="s">
        <v>1941</v>
      </c>
      <c r="BF560" s="26" t="s">
        <v>1941</v>
      </c>
      <c r="BG560" s="26" t="s">
        <v>1941</v>
      </c>
      <c r="BH560" s="26" t="s">
        <v>1941</v>
      </c>
      <c r="BI560" s="26" t="s">
        <v>1941</v>
      </c>
      <c r="BJ560" s="26" t="s">
        <v>1941</v>
      </c>
      <c r="BK560" s="26" t="s">
        <v>1941</v>
      </c>
      <c r="BL560" s="26" t="s">
        <v>1941</v>
      </c>
      <c r="BM560" s="26" t="s">
        <v>1941</v>
      </c>
      <c r="BN560" s="26" t="s">
        <v>1941</v>
      </c>
      <c r="BO560" s="26" t="s">
        <v>1941</v>
      </c>
      <c r="BP560" s="26" t="s">
        <v>1941</v>
      </c>
      <c r="BQ560" s="26" t="s">
        <v>1941</v>
      </c>
      <c r="BR560" s="26" t="s">
        <v>1941</v>
      </c>
      <c r="BS560" s="26" t="s">
        <v>1941</v>
      </c>
      <c r="BT560" s="26" t="s">
        <v>1941</v>
      </c>
      <c r="BU560" s="26" t="str">
        <f t="shared" si="500"/>
        <v>89. PRODUCE THE CHEMICAL</v>
      </c>
      <c r="BV560" s="26" t="str">
        <f t="shared" si="501"/>
        <v>90. IMPORT THE CHEMICAL</v>
      </c>
      <c r="BW560" s="26" t="str">
        <f t="shared" si="502"/>
        <v/>
      </c>
      <c r="BX560" s="26" t="str">
        <f t="shared" si="503"/>
        <v/>
      </c>
      <c r="BY560" s="26" t="str">
        <f t="shared" si="504"/>
        <v/>
      </c>
      <c r="BZ560" s="26" t="str">
        <f t="shared" si="505"/>
        <v>94. AS A MANUFACTURED IMPURITY</v>
      </c>
      <c r="CA560" s="26" t="str">
        <f t="shared" si="506"/>
        <v/>
      </c>
      <c r="CB560" s="26" t="str">
        <f t="shared" si="507"/>
        <v/>
      </c>
      <c r="CC560" s="26" t="str">
        <f t="shared" si="508"/>
        <v/>
      </c>
      <c r="CD560" s="26" t="str">
        <f t="shared" si="509"/>
        <v/>
      </c>
      <c r="CE560" s="26" t="str">
        <f t="shared" si="510"/>
        <v/>
      </c>
      <c r="CF560" s="26" t="str">
        <f t="shared" si="511"/>
        <v/>
      </c>
      <c r="CG560" s="26" t="str">
        <f t="shared" si="512"/>
        <v/>
      </c>
      <c r="CH560" s="26" t="str">
        <f t="shared" si="513"/>
        <v/>
      </c>
      <c r="CI560" s="26" t="str">
        <f t="shared" si="514"/>
        <v/>
      </c>
      <c r="CJ560" s="26" t="str">
        <f t="shared" si="515"/>
        <v/>
      </c>
      <c r="CK560" s="26" t="str">
        <f t="shared" si="516"/>
        <v/>
      </c>
      <c r="CL560" s="26" t="str">
        <f t="shared" si="517"/>
        <v/>
      </c>
      <c r="CM560" s="26" t="str">
        <f t="shared" si="518"/>
        <v/>
      </c>
      <c r="CN560" s="26" t="str">
        <f t="shared" si="519"/>
        <v/>
      </c>
      <c r="CO560" s="26" t="str">
        <f t="shared" si="520"/>
        <v/>
      </c>
      <c r="CP560" s="26" t="str">
        <f t="shared" si="521"/>
        <v/>
      </c>
      <c r="CQ560" s="26" t="str">
        <f t="shared" si="522"/>
        <v/>
      </c>
      <c r="CR560" s="26" t="str">
        <f t="shared" si="523"/>
        <v/>
      </c>
      <c r="CS560" s="26" t="str">
        <f t="shared" si="524"/>
        <v/>
      </c>
      <c r="CT560" s="26" t="str">
        <f t="shared" si="525"/>
        <v/>
      </c>
      <c r="CU560" s="26" t="str">
        <f t="shared" si="526"/>
        <v/>
      </c>
      <c r="CV560" s="26" t="str">
        <f t="shared" si="527"/>
        <v>116. AS A PROCESS IMPURITY</v>
      </c>
      <c r="CW560" s="26" t="str">
        <f t="shared" si="528"/>
        <v/>
      </c>
      <c r="CX560" s="26" t="str">
        <f t="shared" si="529"/>
        <v/>
      </c>
      <c r="CY560" s="26" t="str">
        <f t="shared" si="530"/>
        <v/>
      </c>
      <c r="CZ560" s="26" t="str">
        <f t="shared" si="531"/>
        <v/>
      </c>
      <c r="DA560" s="26" t="str">
        <f t="shared" si="532"/>
        <v/>
      </c>
      <c r="DB560" s="26" t="str">
        <f t="shared" si="533"/>
        <v/>
      </c>
      <c r="DC560" s="26" t="str">
        <f t="shared" si="534"/>
        <v/>
      </c>
      <c r="DD560" s="26" t="str">
        <f t="shared" si="535"/>
        <v/>
      </c>
      <c r="DE560" s="26" t="str">
        <f t="shared" si="536"/>
        <v/>
      </c>
      <c r="DF560" s="26" t="str">
        <f t="shared" si="537"/>
        <v/>
      </c>
      <c r="DG560" s="26" t="str">
        <f t="shared" si="538"/>
        <v/>
      </c>
      <c r="DH560" s="26" t="str">
        <f t="shared" si="539"/>
        <v/>
      </c>
      <c r="DI560" s="26" t="str">
        <f t="shared" si="540"/>
        <v/>
      </c>
      <c r="DJ560" s="26" t="str">
        <f t="shared" si="541"/>
        <v/>
      </c>
      <c r="DK560" s="26" t="str">
        <f t="shared" si="542"/>
        <v/>
      </c>
      <c r="DL560" s="26" t="str">
        <f t="shared" si="543"/>
        <v/>
      </c>
      <c r="DM560" s="26" t="str">
        <f t="shared" si="544"/>
        <v/>
      </c>
      <c r="DN560" s="26" t="str">
        <f t="shared" si="545"/>
        <v/>
      </c>
      <c r="DO560" s="26" t="str">
        <f t="shared" si="546"/>
        <v/>
      </c>
      <c r="DP560" s="26" t="str">
        <f t="shared" si="547"/>
        <v/>
      </c>
      <c r="DQ560" s="26" t="str">
        <f t="shared" si="548"/>
        <v/>
      </c>
      <c r="DR560" s="26" t="str">
        <f t="shared" si="549"/>
        <v/>
      </c>
      <c r="DS560" s="26" t="str">
        <f t="shared" si="550"/>
        <v/>
      </c>
      <c r="DT560" s="26" t="str">
        <f t="shared" si="551"/>
        <v/>
      </c>
      <c r="DU560" s="26" t="str">
        <f t="shared" si="552"/>
        <v/>
      </c>
      <c r="DV560" s="26" t="str">
        <f t="shared" si="553"/>
        <v/>
      </c>
    </row>
    <row r="561" spans="1:126" ht="75" x14ac:dyDescent="0.25">
      <c r="A561" t="s">
        <v>1942</v>
      </c>
      <c r="B561">
        <v>2019</v>
      </c>
      <c r="C561" t="s">
        <v>2046</v>
      </c>
      <c r="D561">
        <v>106990</v>
      </c>
      <c r="E561" s="19">
        <v>1319218156875</v>
      </c>
      <c r="F561" t="s">
        <v>696</v>
      </c>
      <c r="G561">
        <v>324110</v>
      </c>
      <c r="H561" t="s">
        <v>698</v>
      </c>
      <c r="I561" t="s">
        <v>699</v>
      </c>
      <c r="J561" t="s">
        <v>273</v>
      </c>
      <c r="K561" t="s">
        <v>113</v>
      </c>
      <c r="L561">
        <v>79007</v>
      </c>
      <c r="M561" s="26" t="str">
        <f t="shared" si="499"/>
        <v>89. PRODUCE THE CHEMICAL, 90. IMPORT THE CHEMICAL, 94. AS A MANUFACTURED IMPURITY, 116. AS A PROCESS IMPURITY</v>
      </c>
      <c r="N561" s="26" t="s">
        <v>194</v>
      </c>
      <c r="O561" s="26" t="s">
        <v>700</v>
      </c>
      <c r="P561">
        <v>0</v>
      </c>
      <c r="Q561">
        <v>0</v>
      </c>
      <c r="R561">
        <v>0</v>
      </c>
      <c r="S561" s="26" t="s">
        <v>1940</v>
      </c>
      <c r="T561" s="26" t="s">
        <v>1940</v>
      </c>
      <c r="U561" s="26" t="s">
        <v>1941</v>
      </c>
      <c r="V561" s="26" t="s">
        <v>1941</v>
      </c>
      <c r="W561" s="26" t="s">
        <v>1941</v>
      </c>
      <c r="X561" s="26" t="s">
        <v>1940</v>
      </c>
      <c r="Y561" s="26" t="s">
        <v>1941</v>
      </c>
      <c r="Z561" s="26" t="s">
        <v>1941</v>
      </c>
      <c r="AA561" s="26" t="s">
        <v>1941</v>
      </c>
      <c r="AB561" s="26" t="s">
        <v>1941</v>
      </c>
      <c r="AC561" s="26" t="s">
        <v>1941</v>
      </c>
      <c r="AD561" s="26" t="s">
        <v>1941</v>
      </c>
      <c r="AE561" s="26" t="s">
        <v>1941</v>
      </c>
      <c r="AF561" s="26" t="s">
        <v>1941</v>
      </c>
      <c r="AG561" s="26" t="s">
        <v>1941</v>
      </c>
      <c r="AH561" s="26" t="s">
        <v>1941</v>
      </c>
      <c r="AI561" s="26" t="s">
        <v>1941</v>
      </c>
      <c r="AJ561" s="26" t="s">
        <v>1941</v>
      </c>
      <c r="AK561" s="26" t="s">
        <v>1941</v>
      </c>
      <c r="AL561" s="26" t="s">
        <v>1941</v>
      </c>
      <c r="AM561" s="26" t="s">
        <v>1941</v>
      </c>
      <c r="AN561" s="26" t="s">
        <v>1941</v>
      </c>
      <c r="AO561" s="26" t="s">
        <v>1941</v>
      </c>
      <c r="AP561" s="26" t="s">
        <v>1941</v>
      </c>
      <c r="AQ561" s="26" t="s">
        <v>1941</v>
      </c>
      <c r="AR561" s="26" t="s">
        <v>1941</v>
      </c>
      <c r="AS561" s="26" t="s">
        <v>1941</v>
      </c>
      <c r="AT561" s="26" t="s">
        <v>1940</v>
      </c>
      <c r="AU561" s="26" t="s">
        <v>1941</v>
      </c>
      <c r="AV561" s="26" t="s">
        <v>1941</v>
      </c>
      <c r="AW561" s="26" t="s">
        <v>1941</v>
      </c>
      <c r="AX561" s="26" t="s">
        <v>1941</v>
      </c>
      <c r="AY561" s="26" t="s">
        <v>1941</v>
      </c>
      <c r="AZ561" s="26" t="s">
        <v>1941</v>
      </c>
      <c r="BA561" s="26" t="s">
        <v>1941</v>
      </c>
      <c r="BB561" s="26" t="s">
        <v>1941</v>
      </c>
      <c r="BC561" s="26" t="s">
        <v>1941</v>
      </c>
      <c r="BD561" s="26" t="s">
        <v>1941</v>
      </c>
      <c r="BE561" s="26" t="s">
        <v>1941</v>
      </c>
      <c r="BF561" s="26" t="s">
        <v>1941</v>
      </c>
      <c r="BG561" s="26" t="s">
        <v>1941</v>
      </c>
      <c r="BH561" s="26" t="s">
        <v>1941</v>
      </c>
      <c r="BI561" s="26" t="s">
        <v>1941</v>
      </c>
      <c r="BJ561" s="26" t="s">
        <v>1941</v>
      </c>
      <c r="BK561" s="26" t="s">
        <v>1941</v>
      </c>
      <c r="BL561" s="26" t="s">
        <v>1941</v>
      </c>
      <c r="BM561" s="26" t="s">
        <v>1941</v>
      </c>
      <c r="BN561" s="26" t="s">
        <v>1941</v>
      </c>
      <c r="BO561" s="26" t="s">
        <v>1941</v>
      </c>
      <c r="BP561" s="26" t="s">
        <v>1941</v>
      </c>
      <c r="BQ561" s="26" t="s">
        <v>1941</v>
      </c>
      <c r="BR561" s="26" t="s">
        <v>1941</v>
      </c>
      <c r="BS561" s="26" t="s">
        <v>1941</v>
      </c>
      <c r="BT561" s="26" t="s">
        <v>1941</v>
      </c>
      <c r="BU561" s="26" t="str">
        <f t="shared" si="500"/>
        <v>89. PRODUCE THE CHEMICAL</v>
      </c>
      <c r="BV561" s="26" t="str">
        <f t="shared" si="501"/>
        <v>90. IMPORT THE CHEMICAL</v>
      </c>
      <c r="BW561" s="26" t="str">
        <f t="shared" si="502"/>
        <v/>
      </c>
      <c r="BX561" s="26" t="str">
        <f t="shared" si="503"/>
        <v/>
      </c>
      <c r="BY561" s="26" t="str">
        <f t="shared" si="504"/>
        <v/>
      </c>
      <c r="BZ561" s="26" t="str">
        <f t="shared" si="505"/>
        <v>94. AS A MANUFACTURED IMPURITY</v>
      </c>
      <c r="CA561" s="26" t="str">
        <f t="shared" si="506"/>
        <v/>
      </c>
      <c r="CB561" s="26" t="str">
        <f t="shared" si="507"/>
        <v/>
      </c>
      <c r="CC561" s="26" t="str">
        <f t="shared" si="508"/>
        <v/>
      </c>
      <c r="CD561" s="26" t="str">
        <f t="shared" si="509"/>
        <v/>
      </c>
      <c r="CE561" s="26" t="str">
        <f t="shared" si="510"/>
        <v/>
      </c>
      <c r="CF561" s="26" t="str">
        <f t="shared" si="511"/>
        <v/>
      </c>
      <c r="CG561" s="26" t="str">
        <f t="shared" si="512"/>
        <v/>
      </c>
      <c r="CH561" s="26" t="str">
        <f t="shared" si="513"/>
        <v/>
      </c>
      <c r="CI561" s="26" t="str">
        <f t="shared" si="514"/>
        <v/>
      </c>
      <c r="CJ561" s="26" t="str">
        <f t="shared" si="515"/>
        <v/>
      </c>
      <c r="CK561" s="26" t="str">
        <f t="shared" si="516"/>
        <v/>
      </c>
      <c r="CL561" s="26" t="str">
        <f t="shared" si="517"/>
        <v/>
      </c>
      <c r="CM561" s="26" t="str">
        <f t="shared" si="518"/>
        <v/>
      </c>
      <c r="CN561" s="26" t="str">
        <f t="shared" si="519"/>
        <v/>
      </c>
      <c r="CO561" s="26" t="str">
        <f t="shared" si="520"/>
        <v/>
      </c>
      <c r="CP561" s="26" t="str">
        <f t="shared" si="521"/>
        <v/>
      </c>
      <c r="CQ561" s="26" t="str">
        <f t="shared" si="522"/>
        <v/>
      </c>
      <c r="CR561" s="26" t="str">
        <f t="shared" si="523"/>
        <v/>
      </c>
      <c r="CS561" s="26" t="str">
        <f t="shared" si="524"/>
        <v/>
      </c>
      <c r="CT561" s="26" t="str">
        <f t="shared" si="525"/>
        <v/>
      </c>
      <c r="CU561" s="26" t="str">
        <f t="shared" si="526"/>
        <v/>
      </c>
      <c r="CV561" s="26" t="str">
        <f t="shared" si="527"/>
        <v>116. AS A PROCESS IMPURITY</v>
      </c>
      <c r="CW561" s="26" t="str">
        <f t="shared" si="528"/>
        <v/>
      </c>
      <c r="CX561" s="26" t="str">
        <f t="shared" si="529"/>
        <v/>
      </c>
      <c r="CY561" s="26" t="str">
        <f t="shared" si="530"/>
        <v/>
      </c>
      <c r="CZ561" s="26" t="str">
        <f t="shared" si="531"/>
        <v/>
      </c>
      <c r="DA561" s="26" t="str">
        <f t="shared" si="532"/>
        <v/>
      </c>
      <c r="DB561" s="26" t="str">
        <f t="shared" si="533"/>
        <v/>
      </c>
      <c r="DC561" s="26" t="str">
        <f t="shared" si="534"/>
        <v/>
      </c>
      <c r="DD561" s="26" t="str">
        <f t="shared" si="535"/>
        <v/>
      </c>
      <c r="DE561" s="26" t="str">
        <f t="shared" si="536"/>
        <v/>
      </c>
      <c r="DF561" s="26" t="str">
        <f t="shared" si="537"/>
        <v/>
      </c>
      <c r="DG561" s="26" t="str">
        <f t="shared" si="538"/>
        <v/>
      </c>
      <c r="DH561" s="26" t="str">
        <f t="shared" si="539"/>
        <v/>
      </c>
      <c r="DI561" s="26" t="str">
        <f t="shared" si="540"/>
        <v/>
      </c>
      <c r="DJ561" s="26" t="str">
        <f t="shared" si="541"/>
        <v/>
      </c>
      <c r="DK561" s="26" t="str">
        <f t="shared" si="542"/>
        <v/>
      </c>
      <c r="DL561" s="26" t="str">
        <f t="shared" si="543"/>
        <v/>
      </c>
      <c r="DM561" s="26" t="str">
        <f t="shared" si="544"/>
        <v/>
      </c>
      <c r="DN561" s="26" t="str">
        <f t="shared" si="545"/>
        <v/>
      </c>
      <c r="DO561" s="26" t="str">
        <f t="shared" si="546"/>
        <v/>
      </c>
      <c r="DP561" s="26" t="str">
        <f t="shared" si="547"/>
        <v/>
      </c>
      <c r="DQ561" s="26" t="str">
        <f t="shared" si="548"/>
        <v/>
      </c>
      <c r="DR561" s="26" t="str">
        <f t="shared" si="549"/>
        <v/>
      </c>
      <c r="DS561" s="26" t="str">
        <f t="shared" si="550"/>
        <v/>
      </c>
      <c r="DT561" s="26" t="str">
        <f t="shared" si="551"/>
        <v/>
      </c>
      <c r="DU561" s="26" t="str">
        <f t="shared" si="552"/>
        <v/>
      </c>
      <c r="DV561" s="26" t="str">
        <f t="shared" si="553"/>
        <v/>
      </c>
    </row>
    <row r="562" spans="1:126" ht="60" x14ac:dyDescent="0.25">
      <c r="A562" t="s">
        <v>1942</v>
      </c>
      <c r="B562">
        <v>2020</v>
      </c>
      <c r="C562" t="s">
        <v>2046</v>
      </c>
      <c r="D562">
        <v>106990</v>
      </c>
      <c r="E562" s="19">
        <v>1320219126190</v>
      </c>
      <c r="F562" t="s">
        <v>696</v>
      </c>
      <c r="G562">
        <v>324110</v>
      </c>
      <c r="H562" t="s">
        <v>698</v>
      </c>
      <c r="I562" t="s">
        <v>699</v>
      </c>
      <c r="J562" t="s">
        <v>273</v>
      </c>
      <c r="K562" t="s">
        <v>113</v>
      </c>
      <c r="L562">
        <v>79007</v>
      </c>
      <c r="M562" s="26" t="str">
        <f t="shared" si="499"/>
        <v>95. USED AS A REACTANT, 97. P102  RAW MATERIALS</v>
      </c>
      <c r="N562" s="26" t="s">
        <v>194</v>
      </c>
      <c r="O562" s="26" t="s">
        <v>700</v>
      </c>
      <c r="P562">
        <v>0</v>
      </c>
      <c r="Q562">
        <v>0</v>
      </c>
      <c r="R562">
        <v>0</v>
      </c>
      <c r="S562" s="26" t="s">
        <v>1941</v>
      </c>
      <c r="T562" s="26" t="s">
        <v>1941</v>
      </c>
      <c r="U562" s="26" t="s">
        <v>1941</v>
      </c>
      <c r="V562" s="26" t="s">
        <v>1941</v>
      </c>
      <c r="W562" s="26" t="s">
        <v>1941</v>
      </c>
      <c r="X562" s="26" t="s">
        <v>1941</v>
      </c>
      <c r="Y562" s="26" t="s">
        <v>1940</v>
      </c>
      <c r="Z562" s="26" t="s">
        <v>1941</v>
      </c>
      <c r="AA562" s="26" t="s">
        <v>1940</v>
      </c>
      <c r="AB562" s="26" t="s">
        <v>1941</v>
      </c>
      <c r="AC562" s="26" t="s">
        <v>1941</v>
      </c>
      <c r="AD562" s="26" t="s">
        <v>1941</v>
      </c>
      <c r="AE562" s="26" t="s">
        <v>1941</v>
      </c>
      <c r="AF562" s="26" t="s">
        <v>1941</v>
      </c>
      <c r="AG562" s="26" t="s">
        <v>1941</v>
      </c>
      <c r="AH562" s="26" t="s">
        <v>1941</v>
      </c>
      <c r="AI562" s="26" t="s">
        <v>1941</v>
      </c>
      <c r="AJ562" s="26" t="s">
        <v>1941</v>
      </c>
      <c r="AK562" s="26" t="s">
        <v>1941</v>
      </c>
      <c r="AL562" s="26" t="s">
        <v>1941</v>
      </c>
      <c r="AM562" s="26" t="s">
        <v>1941</v>
      </c>
      <c r="AN562" s="26" t="s">
        <v>1941</v>
      </c>
      <c r="AO562" s="26" t="s">
        <v>1941</v>
      </c>
      <c r="AP562" s="26" t="s">
        <v>1941</v>
      </c>
      <c r="AQ562" s="26" t="s">
        <v>1941</v>
      </c>
      <c r="AR562" s="26" t="s">
        <v>1941</v>
      </c>
      <c r="AS562" s="26" t="s">
        <v>1941</v>
      </c>
      <c r="AT562" s="26" t="s">
        <v>1941</v>
      </c>
      <c r="AU562" s="26" t="s">
        <v>1941</v>
      </c>
      <c r="AV562" s="26" t="s">
        <v>1941</v>
      </c>
      <c r="AW562" s="26" t="s">
        <v>1941</v>
      </c>
      <c r="AX562" s="26" t="s">
        <v>1941</v>
      </c>
      <c r="AY562" s="26" t="s">
        <v>1941</v>
      </c>
      <c r="AZ562" s="26" t="s">
        <v>1941</v>
      </c>
      <c r="BA562" s="26" t="s">
        <v>1941</v>
      </c>
      <c r="BB562" s="26" t="s">
        <v>1941</v>
      </c>
      <c r="BC562" s="26" t="s">
        <v>1941</v>
      </c>
      <c r="BD562" s="26" t="s">
        <v>1941</v>
      </c>
      <c r="BE562" s="26" t="s">
        <v>1941</v>
      </c>
      <c r="BF562" s="26" t="s">
        <v>1941</v>
      </c>
      <c r="BG562" s="26" t="s">
        <v>1941</v>
      </c>
      <c r="BH562" s="26" t="s">
        <v>1941</v>
      </c>
      <c r="BI562" s="26" t="s">
        <v>1941</v>
      </c>
      <c r="BJ562" s="26" t="s">
        <v>1941</v>
      </c>
      <c r="BK562" s="26" t="s">
        <v>1941</v>
      </c>
      <c r="BL562" s="26" t="s">
        <v>1941</v>
      </c>
      <c r="BM562" s="26" t="s">
        <v>1941</v>
      </c>
      <c r="BN562" s="26" t="s">
        <v>1941</v>
      </c>
      <c r="BO562" s="26" t="s">
        <v>1941</v>
      </c>
      <c r="BP562" s="26" t="s">
        <v>1941</v>
      </c>
      <c r="BQ562" s="26" t="s">
        <v>1941</v>
      </c>
      <c r="BR562" s="26" t="s">
        <v>1941</v>
      </c>
      <c r="BS562" s="26" t="s">
        <v>1941</v>
      </c>
      <c r="BT562" s="26" t="s">
        <v>1941</v>
      </c>
      <c r="BU562" s="26" t="str">
        <f t="shared" si="500"/>
        <v/>
      </c>
      <c r="BV562" s="26" t="str">
        <f t="shared" si="501"/>
        <v/>
      </c>
      <c r="BW562" s="26" t="str">
        <f t="shared" si="502"/>
        <v/>
      </c>
      <c r="BX562" s="26" t="str">
        <f t="shared" si="503"/>
        <v/>
      </c>
      <c r="BY562" s="26" t="str">
        <f t="shared" si="504"/>
        <v/>
      </c>
      <c r="BZ562" s="26" t="str">
        <f t="shared" si="505"/>
        <v/>
      </c>
      <c r="CA562" s="26" t="str">
        <f t="shared" si="506"/>
        <v>95. USED AS A REACTANT</v>
      </c>
      <c r="CB562" s="26" t="str">
        <f t="shared" si="507"/>
        <v/>
      </c>
      <c r="CC562" s="26" t="str">
        <f t="shared" si="508"/>
        <v>97. P102  RAW MATERIALS</v>
      </c>
      <c r="CD562" s="26" t="str">
        <f t="shared" si="509"/>
        <v/>
      </c>
      <c r="CE562" s="26" t="str">
        <f t="shared" si="510"/>
        <v/>
      </c>
      <c r="CF562" s="26" t="str">
        <f t="shared" si="511"/>
        <v/>
      </c>
      <c r="CG562" s="26" t="str">
        <f t="shared" si="512"/>
        <v/>
      </c>
      <c r="CH562" s="26" t="str">
        <f t="shared" si="513"/>
        <v/>
      </c>
      <c r="CI562" s="26" t="str">
        <f t="shared" si="514"/>
        <v/>
      </c>
      <c r="CJ562" s="26" t="str">
        <f t="shared" si="515"/>
        <v/>
      </c>
      <c r="CK562" s="26" t="str">
        <f t="shared" si="516"/>
        <v/>
      </c>
      <c r="CL562" s="26" t="str">
        <f t="shared" si="517"/>
        <v/>
      </c>
      <c r="CM562" s="26" t="str">
        <f t="shared" si="518"/>
        <v/>
      </c>
      <c r="CN562" s="26" t="str">
        <f t="shared" si="519"/>
        <v/>
      </c>
      <c r="CO562" s="26" t="str">
        <f t="shared" si="520"/>
        <v/>
      </c>
      <c r="CP562" s="26" t="str">
        <f t="shared" si="521"/>
        <v/>
      </c>
      <c r="CQ562" s="26" t="str">
        <f t="shared" si="522"/>
        <v/>
      </c>
      <c r="CR562" s="26" t="str">
        <f t="shared" si="523"/>
        <v/>
      </c>
      <c r="CS562" s="26" t="str">
        <f t="shared" si="524"/>
        <v/>
      </c>
      <c r="CT562" s="26" t="str">
        <f t="shared" si="525"/>
        <v/>
      </c>
      <c r="CU562" s="26" t="str">
        <f t="shared" si="526"/>
        <v/>
      </c>
      <c r="CV562" s="26" t="str">
        <f t="shared" si="527"/>
        <v/>
      </c>
      <c r="CW562" s="26" t="str">
        <f t="shared" si="528"/>
        <v/>
      </c>
      <c r="CX562" s="26" t="str">
        <f t="shared" si="529"/>
        <v/>
      </c>
      <c r="CY562" s="26" t="str">
        <f t="shared" si="530"/>
        <v/>
      </c>
      <c r="CZ562" s="26" t="str">
        <f t="shared" si="531"/>
        <v/>
      </c>
      <c r="DA562" s="26" t="str">
        <f t="shared" si="532"/>
        <v/>
      </c>
      <c r="DB562" s="26" t="str">
        <f t="shared" si="533"/>
        <v/>
      </c>
      <c r="DC562" s="26" t="str">
        <f t="shared" si="534"/>
        <v/>
      </c>
      <c r="DD562" s="26" t="str">
        <f t="shared" si="535"/>
        <v/>
      </c>
      <c r="DE562" s="26" t="str">
        <f t="shared" si="536"/>
        <v/>
      </c>
      <c r="DF562" s="26" t="str">
        <f t="shared" si="537"/>
        <v/>
      </c>
      <c r="DG562" s="26" t="str">
        <f t="shared" si="538"/>
        <v/>
      </c>
      <c r="DH562" s="26" t="str">
        <f t="shared" si="539"/>
        <v/>
      </c>
      <c r="DI562" s="26" t="str">
        <f t="shared" si="540"/>
        <v/>
      </c>
      <c r="DJ562" s="26" t="str">
        <f t="shared" si="541"/>
        <v/>
      </c>
      <c r="DK562" s="26" t="str">
        <f t="shared" si="542"/>
        <v/>
      </c>
      <c r="DL562" s="26" t="str">
        <f t="shared" si="543"/>
        <v/>
      </c>
      <c r="DM562" s="26" t="str">
        <f t="shared" si="544"/>
        <v/>
      </c>
      <c r="DN562" s="26" t="str">
        <f t="shared" si="545"/>
        <v/>
      </c>
      <c r="DO562" s="26" t="str">
        <f t="shared" si="546"/>
        <v/>
      </c>
      <c r="DP562" s="26" t="str">
        <f t="shared" si="547"/>
        <v/>
      </c>
      <c r="DQ562" s="26" t="str">
        <f t="shared" si="548"/>
        <v/>
      </c>
      <c r="DR562" s="26" t="str">
        <f t="shared" si="549"/>
        <v/>
      </c>
      <c r="DS562" s="26" t="str">
        <f t="shared" si="550"/>
        <v/>
      </c>
      <c r="DT562" s="26" t="str">
        <f t="shared" si="551"/>
        <v/>
      </c>
      <c r="DU562" s="26" t="str">
        <f t="shared" si="552"/>
        <v/>
      </c>
      <c r="DV562" s="26" t="str">
        <f t="shared" si="553"/>
        <v/>
      </c>
    </row>
    <row r="563" spans="1:126" ht="75" x14ac:dyDescent="0.25">
      <c r="A563" t="s">
        <v>1942</v>
      </c>
      <c r="B563">
        <v>2021</v>
      </c>
      <c r="C563" t="s">
        <v>2046</v>
      </c>
      <c r="D563">
        <v>106990</v>
      </c>
      <c r="E563" s="19">
        <v>1321220207979</v>
      </c>
      <c r="F563" t="s">
        <v>696</v>
      </c>
      <c r="G563">
        <v>324110</v>
      </c>
      <c r="H563" t="s">
        <v>698</v>
      </c>
      <c r="I563" t="s">
        <v>699</v>
      </c>
      <c r="J563" t="s">
        <v>273</v>
      </c>
      <c r="K563" t="s">
        <v>113</v>
      </c>
      <c r="L563">
        <v>79007</v>
      </c>
      <c r="M563" s="26" t="str">
        <f t="shared" si="499"/>
        <v>89. PRODUCE THE CHEMICAL, 90. IMPORT THE CHEMICAL, 94. AS A MANUFACTURED IMPURITY, 116. AS A PROCESS IMPURITY</v>
      </c>
      <c r="N563" s="26" t="s">
        <v>194</v>
      </c>
      <c r="O563" s="26" t="s">
        <v>700</v>
      </c>
      <c r="P563">
        <v>0</v>
      </c>
      <c r="Q563">
        <v>0</v>
      </c>
      <c r="R563">
        <v>0</v>
      </c>
      <c r="S563" s="26" t="s">
        <v>1940</v>
      </c>
      <c r="T563" s="26" t="s">
        <v>1940</v>
      </c>
      <c r="U563" s="26" t="s">
        <v>1941</v>
      </c>
      <c r="V563" s="26" t="s">
        <v>1941</v>
      </c>
      <c r="W563" s="26" t="s">
        <v>1941</v>
      </c>
      <c r="X563" s="26" t="s">
        <v>1940</v>
      </c>
      <c r="Y563" s="26" t="s">
        <v>1941</v>
      </c>
      <c r="Z563" s="26" t="s">
        <v>1941</v>
      </c>
      <c r="AA563" s="26" t="s">
        <v>1941</v>
      </c>
      <c r="AB563" s="26" t="s">
        <v>1941</v>
      </c>
      <c r="AC563" s="26" t="s">
        <v>1941</v>
      </c>
      <c r="AD563" s="26" t="s">
        <v>1941</v>
      </c>
      <c r="AE563" s="26" t="s">
        <v>1941</v>
      </c>
      <c r="AF563" s="26" t="s">
        <v>1941</v>
      </c>
      <c r="AG563" s="26" t="s">
        <v>1941</v>
      </c>
      <c r="AH563" s="26" t="s">
        <v>1941</v>
      </c>
      <c r="AI563" s="26" t="s">
        <v>1941</v>
      </c>
      <c r="AJ563" s="26" t="s">
        <v>1941</v>
      </c>
      <c r="AK563" s="26" t="s">
        <v>1941</v>
      </c>
      <c r="AL563" s="26" t="s">
        <v>1941</v>
      </c>
      <c r="AM563" s="26" t="s">
        <v>1941</v>
      </c>
      <c r="AN563" s="26" t="s">
        <v>1941</v>
      </c>
      <c r="AO563" s="26" t="s">
        <v>1941</v>
      </c>
      <c r="AP563" s="26" t="s">
        <v>1941</v>
      </c>
      <c r="AQ563" s="26" t="s">
        <v>1941</v>
      </c>
      <c r="AR563" s="26" t="s">
        <v>1941</v>
      </c>
      <c r="AS563" s="26" t="s">
        <v>1941</v>
      </c>
      <c r="AT563" s="26" t="s">
        <v>1940</v>
      </c>
      <c r="AU563" s="26" t="s">
        <v>1941</v>
      </c>
      <c r="AV563" s="26" t="s">
        <v>1941</v>
      </c>
      <c r="AW563" s="26" t="s">
        <v>1941</v>
      </c>
      <c r="AX563" s="26" t="s">
        <v>1941</v>
      </c>
      <c r="AY563" s="26" t="s">
        <v>1941</v>
      </c>
      <c r="AZ563" s="26" t="s">
        <v>1941</v>
      </c>
      <c r="BA563" s="26" t="s">
        <v>1941</v>
      </c>
      <c r="BB563" s="26" t="s">
        <v>1941</v>
      </c>
      <c r="BC563" s="26" t="s">
        <v>1941</v>
      </c>
      <c r="BD563" s="26" t="s">
        <v>1941</v>
      </c>
      <c r="BE563" s="26" t="s">
        <v>1941</v>
      </c>
      <c r="BF563" s="26" t="s">
        <v>1941</v>
      </c>
      <c r="BG563" s="26" t="s">
        <v>1941</v>
      </c>
      <c r="BH563" s="26" t="s">
        <v>1941</v>
      </c>
      <c r="BI563" s="26" t="s">
        <v>1941</v>
      </c>
      <c r="BJ563" s="26" t="s">
        <v>1941</v>
      </c>
      <c r="BK563" s="26" t="s">
        <v>1941</v>
      </c>
      <c r="BL563" s="26" t="s">
        <v>1941</v>
      </c>
      <c r="BM563" s="26" t="s">
        <v>1941</v>
      </c>
      <c r="BN563" s="26" t="s">
        <v>1941</v>
      </c>
      <c r="BO563" s="26" t="s">
        <v>1941</v>
      </c>
      <c r="BP563" s="26" t="s">
        <v>1941</v>
      </c>
      <c r="BQ563" s="26" t="s">
        <v>1941</v>
      </c>
      <c r="BR563" s="26" t="s">
        <v>1941</v>
      </c>
      <c r="BS563" s="26" t="s">
        <v>1941</v>
      </c>
      <c r="BT563" s="26" t="s">
        <v>1941</v>
      </c>
      <c r="BU563" s="26" t="str">
        <f t="shared" si="500"/>
        <v>89. PRODUCE THE CHEMICAL</v>
      </c>
      <c r="BV563" s="26" t="str">
        <f t="shared" si="501"/>
        <v>90. IMPORT THE CHEMICAL</v>
      </c>
      <c r="BW563" s="26" t="str">
        <f t="shared" si="502"/>
        <v/>
      </c>
      <c r="BX563" s="26" t="str">
        <f t="shared" si="503"/>
        <v/>
      </c>
      <c r="BY563" s="26" t="str">
        <f t="shared" si="504"/>
        <v/>
      </c>
      <c r="BZ563" s="26" t="str">
        <f t="shared" si="505"/>
        <v>94. AS A MANUFACTURED IMPURITY</v>
      </c>
      <c r="CA563" s="26" t="str">
        <f t="shared" si="506"/>
        <v/>
      </c>
      <c r="CB563" s="26" t="str">
        <f t="shared" si="507"/>
        <v/>
      </c>
      <c r="CC563" s="26" t="str">
        <f t="shared" si="508"/>
        <v/>
      </c>
      <c r="CD563" s="26" t="str">
        <f t="shared" si="509"/>
        <v/>
      </c>
      <c r="CE563" s="26" t="str">
        <f t="shared" si="510"/>
        <v/>
      </c>
      <c r="CF563" s="26" t="str">
        <f t="shared" si="511"/>
        <v/>
      </c>
      <c r="CG563" s="26" t="str">
        <f t="shared" si="512"/>
        <v/>
      </c>
      <c r="CH563" s="26" t="str">
        <f t="shared" si="513"/>
        <v/>
      </c>
      <c r="CI563" s="26" t="str">
        <f t="shared" si="514"/>
        <v/>
      </c>
      <c r="CJ563" s="26" t="str">
        <f t="shared" si="515"/>
        <v/>
      </c>
      <c r="CK563" s="26" t="str">
        <f t="shared" si="516"/>
        <v/>
      </c>
      <c r="CL563" s="26" t="str">
        <f t="shared" si="517"/>
        <v/>
      </c>
      <c r="CM563" s="26" t="str">
        <f t="shared" si="518"/>
        <v/>
      </c>
      <c r="CN563" s="26" t="str">
        <f t="shared" si="519"/>
        <v/>
      </c>
      <c r="CO563" s="26" t="str">
        <f t="shared" si="520"/>
        <v/>
      </c>
      <c r="CP563" s="26" t="str">
        <f t="shared" si="521"/>
        <v/>
      </c>
      <c r="CQ563" s="26" t="str">
        <f t="shared" si="522"/>
        <v/>
      </c>
      <c r="CR563" s="26" t="str">
        <f t="shared" si="523"/>
        <v/>
      </c>
      <c r="CS563" s="26" t="str">
        <f t="shared" si="524"/>
        <v/>
      </c>
      <c r="CT563" s="26" t="str">
        <f t="shared" si="525"/>
        <v/>
      </c>
      <c r="CU563" s="26" t="str">
        <f t="shared" si="526"/>
        <v/>
      </c>
      <c r="CV563" s="26" t="str">
        <f t="shared" si="527"/>
        <v>116. AS A PROCESS IMPURITY</v>
      </c>
      <c r="CW563" s="26" t="str">
        <f t="shared" si="528"/>
        <v/>
      </c>
      <c r="CX563" s="26" t="str">
        <f t="shared" si="529"/>
        <v/>
      </c>
      <c r="CY563" s="26" t="str">
        <f t="shared" si="530"/>
        <v/>
      </c>
      <c r="CZ563" s="26" t="str">
        <f t="shared" si="531"/>
        <v/>
      </c>
      <c r="DA563" s="26" t="str">
        <f t="shared" si="532"/>
        <v/>
      </c>
      <c r="DB563" s="26" t="str">
        <f t="shared" si="533"/>
        <v/>
      </c>
      <c r="DC563" s="26" t="str">
        <f t="shared" si="534"/>
        <v/>
      </c>
      <c r="DD563" s="26" t="str">
        <f t="shared" si="535"/>
        <v/>
      </c>
      <c r="DE563" s="26" t="str">
        <f t="shared" si="536"/>
        <v/>
      </c>
      <c r="DF563" s="26" t="str">
        <f t="shared" si="537"/>
        <v/>
      </c>
      <c r="DG563" s="26" t="str">
        <f t="shared" si="538"/>
        <v/>
      </c>
      <c r="DH563" s="26" t="str">
        <f t="shared" si="539"/>
        <v/>
      </c>
      <c r="DI563" s="26" t="str">
        <f t="shared" si="540"/>
        <v/>
      </c>
      <c r="DJ563" s="26" t="str">
        <f t="shared" si="541"/>
        <v/>
      </c>
      <c r="DK563" s="26" t="str">
        <f t="shared" si="542"/>
        <v/>
      </c>
      <c r="DL563" s="26" t="str">
        <f t="shared" si="543"/>
        <v/>
      </c>
      <c r="DM563" s="26" t="str">
        <f t="shared" si="544"/>
        <v/>
      </c>
      <c r="DN563" s="26" t="str">
        <f t="shared" si="545"/>
        <v/>
      </c>
      <c r="DO563" s="26" t="str">
        <f t="shared" si="546"/>
        <v/>
      </c>
      <c r="DP563" s="26" t="str">
        <f t="shared" si="547"/>
        <v/>
      </c>
      <c r="DQ563" s="26" t="str">
        <f t="shared" si="548"/>
        <v/>
      </c>
      <c r="DR563" s="26" t="str">
        <f t="shared" si="549"/>
        <v/>
      </c>
      <c r="DS563" s="26" t="str">
        <f t="shared" si="550"/>
        <v/>
      </c>
      <c r="DT563" s="26" t="str">
        <f t="shared" si="551"/>
        <v/>
      </c>
      <c r="DU563" s="26" t="str">
        <f t="shared" si="552"/>
        <v/>
      </c>
      <c r="DV563" s="26" t="str">
        <f t="shared" si="553"/>
        <v/>
      </c>
    </row>
    <row r="564" spans="1:126" x14ac:dyDescent="0.25">
      <c r="A564" t="s">
        <v>1942</v>
      </c>
      <c r="B564">
        <v>2016</v>
      </c>
      <c r="C564" t="s">
        <v>2046</v>
      </c>
      <c r="D564">
        <v>106990</v>
      </c>
      <c r="E564" s="19">
        <v>1316215607603</v>
      </c>
      <c r="F564" t="s">
        <v>702</v>
      </c>
      <c r="G564">
        <v>325110</v>
      </c>
      <c r="H564" t="s">
        <v>703</v>
      </c>
      <c r="I564" t="s">
        <v>704</v>
      </c>
      <c r="J564" t="s">
        <v>424</v>
      </c>
      <c r="K564" t="s">
        <v>113</v>
      </c>
      <c r="L564">
        <v>77507</v>
      </c>
      <c r="M564" s="26" t="str">
        <f t="shared" si="499"/>
        <v>95. USED AS A REACTANT</v>
      </c>
      <c r="N564" s="26" t="s">
        <v>123</v>
      </c>
      <c r="O564" s="26" t="s">
        <v>124</v>
      </c>
      <c r="P564">
        <v>1009.76</v>
      </c>
      <c r="Q564">
        <v>1776.55</v>
      </c>
      <c r="R564">
        <v>2786.31</v>
      </c>
      <c r="S564" s="26" t="s">
        <v>1941</v>
      </c>
      <c r="T564" s="26" t="s">
        <v>1941</v>
      </c>
      <c r="U564" s="26" t="s">
        <v>1941</v>
      </c>
      <c r="V564" s="26" t="s">
        <v>1941</v>
      </c>
      <c r="W564" s="26" t="s">
        <v>1941</v>
      </c>
      <c r="X564" s="26" t="s">
        <v>1941</v>
      </c>
      <c r="Y564" s="26" t="s">
        <v>1940</v>
      </c>
      <c r="AE564" s="26" t="s">
        <v>1941</v>
      </c>
      <c r="AR564" s="26" t="s">
        <v>1941</v>
      </c>
      <c r="AS564" s="26" t="s">
        <v>1941</v>
      </c>
      <c r="AT564" s="26" t="s">
        <v>1941</v>
      </c>
      <c r="AV564" s="26" t="s">
        <v>1941</v>
      </c>
      <c r="BD564" s="26" t="s">
        <v>1941</v>
      </c>
      <c r="BK564" s="26" t="s">
        <v>1941</v>
      </c>
      <c r="BU564" s="26" t="str">
        <f t="shared" si="500"/>
        <v/>
      </c>
      <c r="BV564" s="26" t="str">
        <f t="shared" si="501"/>
        <v/>
      </c>
      <c r="BW564" s="26" t="str">
        <f t="shared" si="502"/>
        <v/>
      </c>
      <c r="BX564" s="26" t="str">
        <f t="shared" si="503"/>
        <v/>
      </c>
      <c r="BY564" s="26" t="str">
        <f t="shared" si="504"/>
        <v/>
      </c>
      <c r="BZ564" s="26" t="str">
        <f t="shared" si="505"/>
        <v/>
      </c>
      <c r="CA564" s="26" t="str">
        <f t="shared" si="506"/>
        <v>95. USED AS A REACTANT</v>
      </c>
      <c r="CB564" s="26" t="str">
        <f t="shared" si="507"/>
        <v/>
      </c>
      <c r="CC564" s="26" t="str">
        <f t="shared" si="508"/>
        <v/>
      </c>
      <c r="CD564" s="26" t="str">
        <f t="shared" si="509"/>
        <v/>
      </c>
      <c r="CE564" s="26" t="str">
        <f t="shared" si="510"/>
        <v/>
      </c>
      <c r="CF564" s="26" t="str">
        <f t="shared" si="511"/>
        <v/>
      </c>
      <c r="CG564" s="26" t="str">
        <f t="shared" si="512"/>
        <v/>
      </c>
      <c r="CH564" s="26" t="str">
        <f t="shared" si="513"/>
        <v/>
      </c>
      <c r="CI564" s="26" t="str">
        <f t="shared" si="514"/>
        <v/>
      </c>
      <c r="CJ564" s="26" t="str">
        <f t="shared" si="515"/>
        <v/>
      </c>
      <c r="CK564" s="26" t="str">
        <f t="shared" si="516"/>
        <v/>
      </c>
      <c r="CL564" s="26" t="str">
        <f t="shared" si="517"/>
        <v/>
      </c>
      <c r="CM564" s="26" t="str">
        <f t="shared" si="518"/>
        <v/>
      </c>
      <c r="CN564" s="26" t="str">
        <f t="shared" si="519"/>
        <v/>
      </c>
      <c r="CO564" s="26" t="str">
        <f t="shared" si="520"/>
        <v/>
      </c>
      <c r="CP564" s="26" t="str">
        <f t="shared" si="521"/>
        <v/>
      </c>
      <c r="CQ564" s="26" t="str">
        <f t="shared" si="522"/>
        <v/>
      </c>
      <c r="CR564" s="26" t="str">
        <f t="shared" si="523"/>
        <v/>
      </c>
      <c r="CS564" s="26" t="str">
        <f t="shared" si="524"/>
        <v/>
      </c>
      <c r="CT564" s="26" t="str">
        <f t="shared" si="525"/>
        <v/>
      </c>
      <c r="CU564" s="26" t="str">
        <f t="shared" si="526"/>
        <v/>
      </c>
      <c r="CV564" s="26" t="str">
        <f t="shared" si="527"/>
        <v/>
      </c>
      <c r="CW564" s="26" t="str">
        <f t="shared" si="528"/>
        <v/>
      </c>
      <c r="CX564" s="26" t="str">
        <f t="shared" si="529"/>
        <v/>
      </c>
      <c r="CY564" s="26" t="str">
        <f t="shared" si="530"/>
        <v/>
      </c>
      <c r="CZ564" s="26" t="str">
        <f t="shared" si="531"/>
        <v/>
      </c>
      <c r="DA564" s="26" t="str">
        <f t="shared" si="532"/>
        <v/>
      </c>
      <c r="DB564" s="26" t="str">
        <f t="shared" si="533"/>
        <v/>
      </c>
      <c r="DC564" s="26" t="str">
        <f t="shared" si="534"/>
        <v/>
      </c>
      <c r="DD564" s="26" t="str">
        <f t="shared" si="535"/>
        <v/>
      </c>
      <c r="DE564" s="26" t="str">
        <f t="shared" si="536"/>
        <v/>
      </c>
      <c r="DF564" s="26" t="str">
        <f t="shared" si="537"/>
        <v/>
      </c>
      <c r="DG564" s="26" t="str">
        <f t="shared" si="538"/>
        <v/>
      </c>
      <c r="DH564" s="26" t="str">
        <f t="shared" si="539"/>
        <v/>
      </c>
      <c r="DI564" s="26" t="str">
        <f t="shared" si="540"/>
        <v/>
      </c>
      <c r="DJ564" s="26" t="str">
        <f t="shared" si="541"/>
        <v/>
      </c>
      <c r="DK564" s="26" t="str">
        <f t="shared" si="542"/>
        <v/>
      </c>
      <c r="DL564" s="26" t="str">
        <f t="shared" si="543"/>
        <v/>
      </c>
      <c r="DM564" s="26" t="str">
        <f t="shared" si="544"/>
        <v/>
      </c>
      <c r="DN564" s="26" t="str">
        <f t="shared" si="545"/>
        <v/>
      </c>
      <c r="DO564" s="26" t="str">
        <f t="shared" si="546"/>
        <v/>
      </c>
      <c r="DP564" s="26" t="str">
        <f t="shared" si="547"/>
        <v/>
      </c>
      <c r="DQ564" s="26" t="str">
        <f t="shared" si="548"/>
        <v/>
      </c>
      <c r="DR564" s="26" t="str">
        <f t="shared" si="549"/>
        <v/>
      </c>
      <c r="DS564" s="26" t="str">
        <f t="shared" si="550"/>
        <v/>
      </c>
      <c r="DT564" s="26" t="str">
        <f t="shared" si="551"/>
        <v/>
      </c>
      <c r="DU564" s="26" t="str">
        <f t="shared" si="552"/>
        <v/>
      </c>
      <c r="DV564" s="26" t="str">
        <f t="shared" si="553"/>
        <v/>
      </c>
    </row>
    <row r="565" spans="1:126" x14ac:dyDescent="0.25">
      <c r="A565" t="s">
        <v>1942</v>
      </c>
      <c r="B565">
        <v>2017</v>
      </c>
      <c r="C565" t="s">
        <v>2046</v>
      </c>
      <c r="D565">
        <v>106990</v>
      </c>
      <c r="E565" s="19">
        <v>1317216608291</v>
      </c>
      <c r="F565" t="s">
        <v>702</v>
      </c>
      <c r="G565">
        <v>325110</v>
      </c>
      <c r="H565" t="s">
        <v>703</v>
      </c>
      <c r="I565" t="s">
        <v>704</v>
      </c>
      <c r="J565" t="s">
        <v>424</v>
      </c>
      <c r="K565" t="s">
        <v>113</v>
      </c>
      <c r="L565">
        <v>77507</v>
      </c>
      <c r="M565" s="26" t="str">
        <f t="shared" si="499"/>
        <v>95. USED AS A REACTANT</v>
      </c>
      <c r="N565" s="26" t="s">
        <v>123</v>
      </c>
      <c r="O565" s="26" t="s">
        <v>124</v>
      </c>
      <c r="P565">
        <v>618.37</v>
      </c>
      <c r="Q565">
        <v>1528.61</v>
      </c>
      <c r="R565">
        <v>2146.98</v>
      </c>
      <c r="S565" s="26" t="s">
        <v>1941</v>
      </c>
      <c r="T565" s="26" t="s">
        <v>1941</v>
      </c>
      <c r="U565" s="26" t="s">
        <v>1941</v>
      </c>
      <c r="V565" s="26" t="s">
        <v>1941</v>
      </c>
      <c r="W565" s="26" t="s">
        <v>1941</v>
      </c>
      <c r="X565" s="26" t="s">
        <v>1941</v>
      </c>
      <c r="Y565" s="26" t="s">
        <v>1940</v>
      </c>
      <c r="AE565" s="26" t="s">
        <v>1941</v>
      </c>
      <c r="AR565" s="26" t="s">
        <v>1941</v>
      </c>
      <c r="AS565" s="26" t="s">
        <v>1941</v>
      </c>
      <c r="AT565" s="26" t="s">
        <v>1941</v>
      </c>
      <c r="AV565" s="26" t="s">
        <v>1941</v>
      </c>
      <c r="BD565" s="26" t="s">
        <v>1941</v>
      </c>
      <c r="BK565" s="26" t="s">
        <v>1941</v>
      </c>
      <c r="BU565" s="26" t="str">
        <f t="shared" si="500"/>
        <v/>
      </c>
      <c r="BV565" s="26" t="str">
        <f t="shared" si="501"/>
        <v/>
      </c>
      <c r="BW565" s="26" t="str">
        <f t="shared" si="502"/>
        <v/>
      </c>
      <c r="BX565" s="26" t="str">
        <f t="shared" si="503"/>
        <v/>
      </c>
      <c r="BY565" s="26" t="str">
        <f t="shared" si="504"/>
        <v/>
      </c>
      <c r="BZ565" s="26" t="str">
        <f t="shared" si="505"/>
        <v/>
      </c>
      <c r="CA565" s="26" t="str">
        <f t="shared" si="506"/>
        <v>95. USED AS A REACTANT</v>
      </c>
      <c r="CB565" s="26" t="str">
        <f t="shared" si="507"/>
        <v/>
      </c>
      <c r="CC565" s="26" t="str">
        <f t="shared" si="508"/>
        <v/>
      </c>
      <c r="CD565" s="26" t="str">
        <f t="shared" si="509"/>
        <v/>
      </c>
      <c r="CE565" s="26" t="str">
        <f t="shared" si="510"/>
        <v/>
      </c>
      <c r="CF565" s="26" t="str">
        <f t="shared" si="511"/>
        <v/>
      </c>
      <c r="CG565" s="26" t="str">
        <f t="shared" si="512"/>
        <v/>
      </c>
      <c r="CH565" s="26" t="str">
        <f t="shared" si="513"/>
        <v/>
      </c>
      <c r="CI565" s="26" t="str">
        <f t="shared" si="514"/>
        <v/>
      </c>
      <c r="CJ565" s="26" t="str">
        <f t="shared" si="515"/>
        <v/>
      </c>
      <c r="CK565" s="26" t="str">
        <f t="shared" si="516"/>
        <v/>
      </c>
      <c r="CL565" s="26" t="str">
        <f t="shared" si="517"/>
        <v/>
      </c>
      <c r="CM565" s="26" t="str">
        <f t="shared" si="518"/>
        <v/>
      </c>
      <c r="CN565" s="26" t="str">
        <f t="shared" si="519"/>
        <v/>
      </c>
      <c r="CO565" s="26" t="str">
        <f t="shared" si="520"/>
        <v/>
      </c>
      <c r="CP565" s="26" t="str">
        <f t="shared" si="521"/>
        <v/>
      </c>
      <c r="CQ565" s="26" t="str">
        <f t="shared" si="522"/>
        <v/>
      </c>
      <c r="CR565" s="26" t="str">
        <f t="shared" si="523"/>
        <v/>
      </c>
      <c r="CS565" s="26" t="str">
        <f t="shared" si="524"/>
        <v/>
      </c>
      <c r="CT565" s="26" t="str">
        <f t="shared" si="525"/>
        <v/>
      </c>
      <c r="CU565" s="26" t="str">
        <f t="shared" si="526"/>
        <v/>
      </c>
      <c r="CV565" s="26" t="str">
        <f t="shared" si="527"/>
        <v/>
      </c>
      <c r="CW565" s="26" t="str">
        <f t="shared" si="528"/>
        <v/>
      </c>
      <c r="CX565" s="26" t="str">
        <f t="shared" si="529"/>
        <v/>
      </c>
      <c r="CY565" s="26" t="str">
        <f t="shared" si="530"/>
        <v/>
      </c>
      <c r="CZ565" s="26" t="str">
        <f t="shared" si="531"/>
        <v/>
      </c>
      <c r="DA565" s="26" t="str">
        <f t="shared" si="532"/>
        <v/>
      </c>
      <c r="DB565" s="26" t="str">
        <f t="shared" si="533"/>
        <v/>
      </c>
      <c r="DC565" s="26" t="str">
        <f t="shared" si="534"/>
        <v/>
      </c>
      <c r="DD565" s="26" t="str">
        <f t="shared" si="535"/>
        <v/>
      </c>
      <c r="DE565" s="26" t="str">
        <f t="shared" si="536"/>
        <v/>
      </c>
      <c r="DF565" s="26" t="str">
        <f t="shared" si="537"/>
        <v/>
      </c>
      <c r="DG565" s="26" t="str">
        <f t="shared" si="538"/>
        <v/>
      </c>
      <c r="DH565" s="26" t="str">
        <f t="shared" si="539"/>
        <v/>
      </c>
      <c r="DI565" s="26" t="str">
        <f t="shared" si="540"/>
        <v/>
      </c>
      <c r="DJ565" s="26" t="str">
        <f t="shared" si="541"/>
        <v/>
      </c>
      <c r="DK565" s="26" t="str">
        <f t="shared" si="542"/>
        <v/>
      </c>
      <c r="DL565" s="26" t="str">
        <f t="shared" si="543"/>
        <v/>
      </c>
      <c r="DM565" s="26" t="str">
        <f t="shared" si="544"/>
        <v/>
      </c>
      <c r="DN565" s="26" t="str">
        <f t="shared" si="545"/>
        <v/>
      </c>
      <c r="DO565" s="26" t="str">
        <f t="shared" si="546"/>
        <v/>
      </c>
      <c r="DP565" s="26" t="str">
        <f t="shared" si="547"/>
        <v/>
      </c>
      <c r="DQ565" s="26" t="str">
        <f t="shared" si="548"/>
        <v/>
      </c>
      <c r="DR565" s="26" t="str">
        <f t="shared" si="549"/>
        <v/>
      </c>
      <c r="DS565" s="26" t="str">
        <f t="shared" si="550"/>
        <v/>
      </c>
      <c r="DT565" s="26" t="str">
        <f t="shared" si="551"/>
        <v/>
      </c>
      <c r="DU565" s="26" t="str">
        <f t="shared" si="552"/>
        <v/>
      </c>
      <c r="DV565" s="26" t="str">
        <f t="shared" si="553"/>
        <v/>
      </c>
    </row>
    <row r="566" spans="1:126" ht="60" x14ac:dyDescent="0.25">
      <c r="A566" t="s">
        <v>1942</v>
      </c>
      <c r="B566">
        <v>2018</v>
      </c>
      <c r="C566" t="s">
        <v>2046</v>
      </c>
      <c r="D566">
        <v>106990</v>
      </c>
      <c r="E566" s="19">
        <v>1318217267727</v>
      </c>
      <c r="F566" t="s">
        <v>702</v>
      </c>
      <c r="G566">
        <v>325110</v>
      </c>
      <c r="H566" t="s">
        <v>703</v>
      </c>
      <c r="I566" t="s">
        <v>704</v>
      </c>
      <c r="J566" t="s">
        <v>424</v>
      </c>
      <c r="K566" t="s">
        <v>113</v>
      </c>
      <c r="L566">
        <v>77507</v>
      </c>
      <c r="M566" s="26" t="str">
        <f t="shared" si="499"/>
        <v>95. USED AS A REACTANT, 96. P101  FEEDSTOCKS</v>
      </c>
      <c r="N566" s="26" t="s">
        <v>123</v>
      </c>
      <c r="O566" s="26" t="s">
        <v>124</v>
      </c>
      <c r="P566">
        <v>448.26</v>
      </c>
      <c r="Q566">
        <v>1098.6400000000001</v>
      </c>
      <c r="R566">
        <v>1546.9</v>
      </c>
      <c r="S566" s="26" t="s">
        <v>1941</v>
      </c>
      <c r="T566" s="26" t="s">
        <v>1941</v>
      </c>
      <c r="U566" s="26" t="s">
        <v>1941</v>
      </c>
      <c r="V566" s="26" t="s">
        <v>1941</v>
      </c>
      <c r="W566" s="26" t="s">
        <v>1941</v>
      </c>
      <c r="X566" s="26" t="s">
        <v>1941</v>
      </c>
      <c r="Y566" s="26" t="s">
        <v>1940</v>
      </c>
      <c r="Z566" s="26" t="s">
        <v>1940</v>
      </c>
      <c r="AA566" s="26" t="s">
        <v>1941</v>
      </c>
      <c r="AB566" s="26" t="s">
        <v>1941</v>
      </c>
      <c r="AC566" s="26" t="s">
        <v>1941</v>
      </c>
      <c r="AD566" s="26" t="s">
        <v>1941</v>
      </c>
      <c r="AE566" s="26" t="s">
        <v>1941</v>
      </c>
      <c r="AF566" s="26" t="s">
        <v>1941</v>
      </c>
      <c r="AG566" s="26" t="s">
        <v>1941</v>
      </c>
      <c r="AH566" s="26" t="s">
        <v>1941</v>
      </c>
      <c r="AI566" s="26" t="s">
        <v>1941</v>
      </c>
      <c r="AJ566" s="26" t="s">
        <v>1941</v>
      </c>
      <c r="AK566" s="26" t="s">
        <v>1941</v>
      </c>
      <c r="AL566" s="26" t="s">
        <v>1941</v>
      </c>
      <c r="AM566" s="26" t="s">
        <v>1941</v>
      </c>
      <c r="AN566" s="26" t="s">
        <v>1941</v>
      </c>
      <c r="AO566" s="26" t="s">
        <v>1941</v>
      </c>
      <c r="AP566" s="26" t="s">
        <v>1941</v>
      </c>
      <c r="AQ566" s="26" t="s">
        <v>1941</v>
      </c>
      <c r="AR566" s="26" t="s">
        <v>1941</v>
      </c>
      <c r="AS566" s="26" t="s">
        <v>1941</v>
      </c>
      <c r="AT566" s="26" t="s">
        <v>1941</v>
      </c>
      <c r="AU566" s="26" t="s">
        <v>1941</v>
      </c>
      <c r="AV566" s="26" t="s">
        <v>1941</v>
      </c>
      <c r="AW566" s="26" t="s">
        <v>1941</v>
      </c>
      <c r="AX566" s="26" t="s">
        <v>1941</v>
      </c>
      <c r="AY566" s="26" t="s">
        <v>1941</v>
      </c>
      <c r="AZ566" s="26" t="s">
        <v>1941</v>
      </c>
      <c r="BA566" s="26" t="s">
        <v>1941</v>
      </c>
      <c r="BB566" s="26" t="s">
        <v>1941</v>
      </c>
      <c r="BC566" s="26" t="s">
        <v>1941</v>
      </c>
      <c r="BD566" s="26" t="s">
        <v>1941</v>
      </c>
      <c r="BE566" s="26" t="s">
        <v>1941</v>
      </c>
      <c r="BF566" s="26" t="s">
        <v>1941</v>
      </c>
      <c r="BG566" s="26" t="s">
        <v>1941</v>
      </c>
      <c r="BH566" s="26" t="s">
        <v>1941</v>
      </c>
      <c r="BI566" s="26" t="s">
        <v>1941</v>
      </c>
      <c r="BJ566" s="26" t="s">
        <v>1941</v>
      </c>
      <c r="BK566" s="26" t="s">
        <v>1941</v>
      </c>
      <c r="BL566" s="26" t="s">
        <v>1941</v>
      </c>
      <c r="BM566" s="26" t="s">
        <v>1941</v>
      </c>
      <c r="BN566" s="26" t="s">
        <v>1941</v>
      </c>
      <c r="BO566" s="26" t="s">
        <v>1941</v>
      </c>
      <c r="BP566" s="26" t="s">
        <v>1941</v>
      </c>
      <c r="BQ566" s="26" t="s">
        <v>1941</v>
      </c>
      <c r="BR566" s="26" t="s">
        <v>1941</v>
      </c>
      <c r="BS566" s="26" t="s">
        <v>1941</v>
      </c>
      <c r="BT566" s="26" t="s">
        <v>1941</v>
      </c>
      <c r="BU566" s="26" t="str">
        <f t="shared" si="500"/>
        <v/>
      </c>
      <c r="BV566" s="26" t="str">
        <f t="shared" si="501"/>
        <v/>
      </c>
      <c r="BW566" s="26" t="str">
        <f t="shared" si="502"/>
        <v/>
      </c>
      <c r="BX566" s="26" t="str">
        <f t="shared" si="503"/>
        <v/>
      </c>
      <c r="BY566" s="26" t="str">
        <f t="shared" si="504"/>
        <v/>
      </c>
      <c r="BZ566" s="26" t="str">
        <f t="shared" si="505"/>
        <v/>
      </c>
      <c r="CA566" s="26" t="str">
        <f t="shared" si="506"/>
        <v>95. USED AS A REACTANT</v>
      </c>
      <c r="CB566" s="26" t="str">
        <f t="shared" si="507"/>
        <v>96. P101  FEEDSTOCKS</v>
      </c>
      <c r="CC566" s="26" t="str">
        <f t="shared" si="508"/>
        <v/>
      </c>
      <c r="CD566" s="26" t="str">
        <f t="shared" si="509"/>
        <v/>
      </c>
      <c r="CE566" s="26" t="str">
        <f t="shared" si="510"/>
        <v/>
      </c>
      <c r="CF566" s="26" t="str">
        <f t="shared" si="511"/>
        <v/>
      </c>
      <c r="CG566" s="26" t="str">
        <f t="shared" si="512"/>
        <v/>
      </c>
      <c r="CH566" s="26" t="str">
        <f t="shared" si="513"/>
        <v/>
      </c>
      <c r="CI566" s="26" t="str">
        <f t="shared" si="514"/>
        <v/>
      </c>
      <c r="CJ566" s="26" t="str">
        <f t="shared" si="515"/>
        <v/>
      </c>
      <c r="CK566" s="26" t="str">
        <f t="shared" si="516"/>
        <v/>
      </c>
      <c r="CL566" s="26" t="str">
        <f t="shared" si="517"/>
        <v/>
      </c>
      <c r="CM566" s="26" t="str">
        <f t="shared" si="518"/>
        <v/>
      </c>
      <c r="CN566" s="26" t="str">
        <f t="shared" si="519"/>
        <v/>
      </c>
      <c r="CO566" s="26" t="str">
        <f t="shared" si="520"/>
        <v/>
      </c>
      <c r="CP566" s="26" t="str">
        <f t="shared" si="521"/>
        <v/>
      </c>
      <c r="CQ566" s="26" t="str">
        <f t="shared" si="522"/>
        <v/>
      </c>
      <c r="CR566" s="26" t="str">
        <f t="shared" si="523"/>
        <v/>
      </c>
      <c r="CS566" s="26" t="str">
        <f t="shared" si="524"/>
        <v/>
      </c>
      <c r="CT566" s="26" t="str">
        <f t="shared" si="525"/>
        <v/>
      </c>
      <c r="CU566" s="26" t="str">
        <f t="shared" si="526"/>
        <v/>
      </c>
      <c r="CV566" s="26" t="str">
        <f t="shared" si="527"/>
        <v/>
      </c>
      <c r="CW566" s="26" t="str">
        <f t="shared" si="528"/>
        <v/>
      </c>
      <c r="CX566" s="26" t="str">
        <f t="shared" si="529"/>
        <v/>
      </c>
      <c r="CY566" s="26" t="str">
        <f t="shared" si="530"/>
        <v/>
      </c>
      <c r="CZ566" s="26" t="str">
        <f t="shared" si="531"/>
        <v/>
      </c>
      <c r="DA566" s="26" t="str">
        <f t="shared" si="532"/>
        <v/>
      </c>
      <c r="DB566" s="26" t="str">
        <f t="shared" si="533"/>
        <v/>
      </c>
      <c r="DC566" s="26" t="str">
        <f t="shared" si="534"/>
        <v/>
      </c>
      <c r="DD566" s="26" t="str">
        <f t="shared" si="535"/>
        <v/>
      </c>
      <c r="DE566" s="26" t="str">
        <f t="shared" si="536"/>
        <v/>
      </c>
      <c r="DF566" s="26" t="str">
        <f t="shared" si="537"/>
        <v/>
      </c>
      <c r="DG566" s="26" t="str">
        <f t="shared" si="538"/>
        <v/>
      </c>
      <c r="DH566" s="26" t="str">
        <f t="shared" si="539"/>
        <v/>
      </c>
      <c r="DI566" s="26" t="str">
        <f t="shared" si="540"/>
        <v/>
      </c>
      <c r="DJ566" s="26" t="str">
        <f t="shared" si="541"/>
        <v/>
      </c>
      <c r="DK566" s="26" t="str">
        <f t="shared" si="542"/>
        <v/>
      </c>
      <c r="DL566" s="26" t="str">
        <f t="shared" si="543"/>
        <v/>
      </c>
      <c r="DM566" s="26" t="str">
        <f t="shared" si="544"/>
        <v/>
      </c>
      <c r="DN566" s="26" t="str">
        <f t="shared" si="545"/>
        <v/>
      </c>
      <c r="DO566" s="26" t="str">
        <f t="shared" si="546"/>
        <v/>
      </c>
      <c r="DP566" s="26" t="str">
        <f t="shared" si="547"/>
        <v/>
      </c>
      <c r="DQ566" s="26" t="str">
        <f t="shared" si="548"/>
        <v/>
      </c>
      <c r="DR566" s="26" t="str">
        <f t="shared" si="549"/>
        <v/>
      </c>
      <c r="DS566" s="26" t="str">
        <f t="shared" si="550"/>
        <v/>
      </c>
      <c r="DT566" s="26" t="str">
        <f t="shared" si="551"/>
        <v/>
      </c>
      <c r="DU566" s="26" t="str">
        <f t="shared" si="552"/>
        <v/>
      </c>
      <c r="DV566" s="26" t="str">
        <f t="shared" si="553"/>
        <v/>
      </c>
    </row>
    <row r="567" spans="1:126" ht="60" x14ac:dyDescent="0.25">
      <c r="A567" t="s">
        <v>1942</v>
      </c>
      <c r="B567">
        <v>2019</v>
      </c>
      <c r="C567" t="s">
        <v>2046</v>
      </c>
      <c r="D567">
        <v>106990</v>
      </c>
      <c r="E567" s="19">
        <v>1319217963709</v>
      </c>
      <c r="F567" t="s">
        <v>702</v>
      </c>
      <c r="G567">
        <v>325110</v>
      </c>
      <c r="H567" t="s">
        <v>703</v>
      </c>
      <c r="I567" t="s">
        <v>704</v>
      </c>
      <c r="J567" t="s">
        <v>424</v>
      </c>
      <c r="K567" t="s">
        <v>113</v>
      </c>
      <c r="L567">
        <v>77507</v>
      </c>
      <c r="M567" s="26" t="str">
        <f t="shared" ref="M567:M630" si="554">_xlfn.TEXTJOIN(", ", TRUE, BU567:DV567)</f>
        <v>95. USED AS A REACTANT, 96. P101  FEEDSTOCKS</v>
      </c>
      <c r="N567" s="26" t="s">
        <v>123</v>
      </c>
      <c r="O567" s="26" t="s">
        <v>124</v>
      </c>
      <c r="P567">
        <v>136.13999999999999</v>
      </c>
      <c r="Q567">
        <v>640.75</v>
      </c>
      <c r="R567">
        <v>776.89</v>
      </c>
      <c r="S567" s="26" t="s">
        <v>1941</v>
      </c>
      <c r="T567" s="26" t="s">
        <v>1941</v>
      </c>
      <c r="U567" s="26" t="s">
        <v>1941</v>
      </c>
      <c r="V567" s="26" t="s">
        <v>1941</v>
      </c>
      <c r="W567" s="26" t="s">
        <v>1941</v>
      </c>
      <c r="X567" s="26" t="s">
        <v>1941</v>
      </c>
      <c r="Y567" s="26" t="s">
        <v>1940</v>
      </c>
      <c r="Z567" s="26" t="s">
        <v>1940</v>
      </c>
      <c r="AA567" s="26" t="s">
        <v>1941</v>
      </c>
      <c r="AB567" s="26" t="s">
        <v>1941</v>
      </c>
      <c r="AC567" s="26" t="s">
        <v>1941</v>
      </c>
      <c r="AD567" s="26" t="s">
        <v>1941</v>
      </c>
      <c r="AE567" s="26" t="s">
        <v>1941</v>
      </c>
      <c r="AF567" s="26" t="s">
        <v>1941</v>
      </c>
      <c r="AG567" s="26" t="s">
        <v>1941</v>
      </c>
      <c r="AH567" s="26" t="s">
        <v>1941</v>
      </c>
      <c r="AI567" s="26" t="s">
        <v>1941</v>
      </c>
      <c r="AJ567" s="26" t="s">
        <v>1941</v>
      </c>
      <c r="AK567" s="26" t="s">
        <v>1941</v>
      </c>
      <c r="AL567" s="26" t="s">
        <v>1941</v>
      </c>
      <c r="AM567" s="26" t="s">
        <v>1941</v>
      </c>
      <c r="AN567" s="26" t="s">
        <v>1941</v>
      </c>
      <c r="AO567" s="26" t="s">
        <v>1941</v>
      </c>
      <c r="AP567" s="26" t="s">
        <v>1941</v>
      </c>
      <c r="AQ567" s="26" t="s">
        <v>1941</v>
      </c>
      <c r="AR567" s="26" t="s">
        <v>1941</v>
      </c>
      <c r="AS567" s="26" t="s">
        <v>1941</v>
      </c>
      <c r="AT567" s="26" t="s">
        <v>1941</v>
      </c>
      <c r="AU567" s="26" t="s">
        <v>1941</v>
      </c>
      <c r="AV567" s="26" t="s">
        <v>1941</v>
      </c>
      <c r="AW567" s="26" t="s">
        <v>1941</v>
      </c>
      <c r="AX567" s="26" t="s">
        <v>1941</v>
      </c>
      <c r="AY567" s="26" t="s">
        <v>1941</v>
      </c>
      <c r="AZ567" s="26" t="s">
        <v>1941</v>
      </c>
      <c r="BA567" s="26" t="s">
        <v>1941</v>
      </c>
      <c r="BB567" s="26" t="s">
        <v>1941</v>
      </c>
      <c r="BC567" s="26" t="s">
        <v>1941</v>
      </c>
      <c r="BD567" s="26" t="s">
        <v>1941</v>
      </c>
      <c r="BE567" s="26" t="s">
        <v>1941</v>
      </c>
      <c r="BF567" s="26" t="s">
        <v>1941</v>
      </c>
      <c r="BG567" s="26" t="s">
        <v>1941</v>
      </c>
      <c r="BH567" s="26" t="s">
        <v>1941</v>
      </c>
      <c r="BI567" s="26" t="s">
        <v>1941</v>
      </c>
      <c r="BJ567" s="26" t="s">
        <v>1941</v>
      </c>
      <c r="BK567" s="26" t="s">
        <v>1941</v>
      </c>
      <c r="BL567" s="26" t="s">
        <v>1941</v>
      </c>
      <c r="BM567" s="26" t="s">
        <v>1941</v>
      </c>
      <c r="BN567" s="26" t="s">
        <v>1941</v>
      </c>
      <c r="BO567" s="26" t="s">
        <v>1941</v>
      </c>
      <c r="BP567" s="26" t="s">
        <v>1941</v>
      </c>
      <c r="BQ567" s="26" t="s">
        <v>1941</v>
      </c>
      <c r="BR567" s="26" t="s">
        <v>1941</v>
      </c>
      <c r="BS567" s="26" t="s">
        <v>1941</v>
      </c>
      <c r="BT567" s="26" t="s">
        <v>1941</v>
      </c>
      <c r="BU567" s="26" t="str">
        <f t="shared" ref="BU567:BU630" si="555">IF(S567="Yes", BU$1,"")</f>
        <v/>
      </c>
      <c r="BV567" s="26" t="str">
        <f t="shared" ref="BV567:BV630" si="556">IF(T567="Yes", BV$1,"")</f>
        <v/>
      </c>
      <c r="BW567" s="26" t="str">
        <f t="shared" ref="BW567:BW630" si="557">IF(U567="Yes", BW$1,"")</f>
        <v/>
      </c>
      <c r="BX567" s="26" t="str">
        <f t="shared" ref="BX567:BX630" si="558">IF(V567="Yes", BX$1,"")</f>
        <v/>
      </c>
      <c r="BY567" s="26" t="str">
        <f t="shared" ref="BY567:BY630" si="559">IF(W567="Yes", BY$1,"")</f>
        <v/>
      </c>
      <c r="BZ567" s="26" t="str">
        <f t="shared" ref="BZ567:BZ630" si="560">IF(X567="Yes", BZ$1,"")</f>
        <v/>
      </c>
      <c r="CA567" s="26" t="str">
        <f t="shared" ref="CA567:CA630" si="561">IF(Y567="Yes", CA$1,"")</f>
        <v>95. USED AS A REACTANT</v>
      </c>
      <c r="CB567" s="26" t="str">
        <f t="shared" ref="CB567:CB630" si="562">IF(Z567="Yes", CB$1,"")</f>
        <v>96. P101  FEEDSTOCKS</v>
      </c>
      <c r="CC567" s="26" t="str">
        <f t="shared" ref="CC567:CC630" si="563">IF(AA567="Yes", CC$1,"")</f>
        <v/>
      </c>
      <c r="CD567" s="26" t="str">
        <f t="shared" ref="CD567:CD630" si="564">IF(AB567="Yes", CD$1,"")</f>
        <v/>
      </c>
      <c r="CE567" s="26" t="str">
        <f t="shared" ref="CE567:CE630" si="565">IF(AC567="Yes", CE$1,"")</f>
        <v/>
      </c>
      <c r="CF567" s="26" t="str">
        <f t="shared" ref="CF567:CF630" si="566">IF(AD567="Yes", CF$1,"")</f>
        <v/>
      </c>
      <c r="CG567" s="26" t="str">
        <f t="shared" ref="CG567:CG630" si="567">IF(AE567="Yes", CG$1,"")</f>
        <v/>
      </c>
      <c r="CH567" s="26" t="str">
        <f t="shared" ref="CH567:CH630" si="568">IF(AF567="Yes", CH$1,"")</f>
        <v/>
      </c>
      <c r="CI567" s="26" t="str">
        <f t="shared" ref="CI567:CI630" si="569">IF(AG567="Yes", CI$1,"")</f>
        <v/>
      </c>
      <c r="CJ567" s="26" t="str">
        <f t="shared" ref="CJ567:CJ630" si="570">IF(AH567="Yes", CJ$1,"")</f>
        <v/>
      </c>
      <c r="CK567" s="26" t="str">
        <f t="shared" ref="CK567:CK630" si="571">IF(AI567="Yes", CK$1,"")</f>
        <v/>
      </c>
      <c r="CL567" s="26" t="str">
        <f t="shared" ref="CL567:CL630" si="572">IF(AJ567="Yes", CL$1,"")</f>
        <v/>
      </c>
      <c r="CM567" s="26" t="str">
        <f t="shared" ref="CM567:CM630" si="573">IF(AK567="Yes", CM$1,"")</f>
        <v/>
      </c>
      <c r="CN567" s="26" t="str">
        <f t="shared" ref="CN567:CN630" si="574">IF(AL567="Yes", CN$1,"")</f>
        <v/>
      </c>
      <c r="CO567" s="26" t="str">
        <f t="shared" ref="CO567:CO630" si="575">IF(AM567="Yes", CO$1,"")</f>
        <v/>
      </c>
      <c r="CP567" s="26" t="str">
        <f t="shared" ref="CP567:CP630" si="576">IF(AN567="Yes", CP$1,"")</f>
        <v/>
      </c>
      <c r="CQ567" s="26" t="str">
        <f t="shared" ref="CQ567:CQ630" si="577">IF(AO567="Yes", CQ$1,"")</f>
        <v/>
      </c>
      <c r="CR567" s="26" t="str">
        <f t="shared" ref="CR567:CR630" si="578">IF(AP567="Yes", CR$1,"")</f>
        <v/>
      </c>
      <c r="CS567" s="26" t="str">
        <f t="shared" ref="CS567:CS630" si="579">IF(AQ567="Yes", CS$1,"")</f>
        <v/>
      </c>
      <c r="CT567" s="26" t="str">
        <f t="shared" ref="CT567:CT630" si="580">IF(AR567="Yes", CT$1,"")</f>
        <v/>
      </c>
      <c r="CU567" s="26" t="str">
        <f t="shared" ref="CU567:CU630" si="581">IF(AS567="Yes", CU$1,"")</f>
        <v/>
      </c>
      <c r="CV567" s="26" t="str">
        <f t="shared" ref="CV567:CV630" si="582">IF(AT567="Yes", CV$1,"")</f>
        <v/>
      </c>
      <c r="CW567" s="26" t="str">
        <f t="shared" ref="CW567:CW630" si="583">IF(AU567="Yes", CW$1,"")</f>
        <v/>
      </c>
      <c r="CX567" s="26" t="str">
        <f t="shared" ref="CX567:CX630" si="584">IF(AV567="Yes", CX$1,"")</f>
        <v/>
      </c>
      <c r="CY567" s="26" t="str">
        <f t="shared" ref="CY567:CY630" si="585">IF(AW567="Yes", CY$1,"")</f>
        <v/>
      </c>
      <c r="CZ567" s="26" t="str">
        <f t="shared" ref="CZ567:CZ630" si="586">IF(AX567="Yes", CZ$1,"")</f>
        <v/>
      </c>
      <c r="DA567" s="26" t="str">
        <f t="shared" ref="DA567:DA630" si="587">IF(AY567="Yes", DA$1,"")</f>
        <v/>
      </c>
      <c r="DB567" s="26" t="str">
        <f t="shared" ref="DB567:DB630" si="588">IF(AZ567="Yes", DB$1,"")</f>
        <v/>
      </c>
      <c r="DC567" s="26" t="str">
        <f t="shared" ref="DC567:DC630" si="589">IF(BA567="Yes", DC$1,"")</f>
        <v/>
      </c>
      <c r="DD567" s="26" t="str">
        <f t="shared" ref="DD567:DD630" si="590">IF(BB567="Yes", DD$1,"")</f>
        <v/>
      </c>
      <c r="DE567" s="26" t="str">
        <f t="shared" ref="DE567:DE630" si="591">IF(BC567="Yes", DE$1,"")</f>
        <v/>
      </c>
      <c r="DF567" s="26" t="str">
        <f t="shared" ref="DF567:DF630" si="592">IF(BD567="Yes", DF$1,"")</f>
        <v/>
      </c>
      <c r="DG567" s="26" t="str">
        <f t="shared" ref="DG567:DG630" si="593">IF(BE567="Yes", DG$1,"")</f>
        <v/>
      </c>
      <c r="DH567" s="26" t="str">
        <f t="shared" ref="DH567:DH630" si="594">IF(BF567="Yes", DH$1,"")</f>
        <v/>
      </c>
      <c r="DI567" s="26" t="str">
        <f t="shared" ref="DI567:DI630" si="595">IF(BG567="Yes", DI$1,"")</f>
        <v/>
      </c>
      <c r="DJ567" s="26" t="str">
        <f t="shared" ref="DJ567:DJ630" si="596">IF(BH567="Yes", DJ$1,"")</f>
        <v/>
      </c>
      <c r="DK567" s="26" t="str">
        <f t="shared" ref="DK567:DK630" si="597">IF(BI567="Yes", DK$1,"")</f>
        <v/>
      </c>
      <c r="DL567" s="26" t="str">
        <f t="shared" ref="DL567:DL630" si="598">IF(BJ567="Yes", DL$1,"")</f>
        <v/>
      </c>
      <c r="DM567" s="26" t="str">
        <f t="shared" ref="DM567:DM630" si="599">IF(BK567="Yes", DM$1,"")</f>
        <v/>
      </c>
      <c r="DN567" s="26" t="str">
        <f t="shared" ref="DN567:DN630" si="600">IF(BL567="Yes", DN$1,"")</f>
        <v/>
      </c>
      <c r="DO567" s="26" t="str">
        <f t="shared" ref="DO567:DO630" si="601">IF(BM567="Yes", DO$1,"")</f>
        <v/>
      </c>
      <c r="DP567" s="26" t="str">
        <f t="shared" ref="DP567:DP630" si="602">IF(BN567="Yes", DP$1,"")</f>
        <v/>
      </c>
      <c r="DQ567" s="26" t="str">
        <f t="shared" ref="DQ567:DQ630" si="603">IF(BO567="Yes", DQ$1,"")</f>
        <v/>
      </c>
      <c r="DR567" s="26" t="str">
        <f t="shared" ref="DR567:DR630" si="604">IF(BP567="Yes", DR$1,"")</f>
        <v/>
      </c>
      <c r="DS567" s="26" t="str">
        <f t="shared" ref="DS567:DS630" si="605">IF(BQ567="Yes", DS$1,"")</f>
        <v/>
      </c>
      <c r="DT567" s="26" t="str">
        <f t="shared" ref="DT567:DT630" si="606">IF(BR567="Yes", DT$1,"")</f>
        <v/>
      </c>
      <c r="DU567" s="26" t="str">
        <f t="shared" ref="DU567:DU630" si="607">IF(BS567="Yes", DU$1,"")</f>
        <v/>
      </c>
      <c r="DV567" s="26" t="str">
        <f t="shared" ref="DV567:DV630" si="608">IF(BT567="Yes", DV$1,"")</f>
        <v/>
      </c>
    </row>
    <row r="568" spans="1:126" ht="60" x14ac:dyDescent="0.25">
      <c r="A568" t="s">
        <v>1942</v>
      </c>
      <c r="B568">
        <v>2020</v>
      </c>
      <c r="C568" t="s">
        <v>2046</v>
      </c>
      <c r="D568">
        <v>106990</v>
      </c>
      <c r="E568" s="19">
        <v>1320219226457</v>
      </c>
      <c r="F568" t="s">
        <v>702</v>
      </c>
      <c r="G568">
        <v>325110</v>
      </c>
      <c r="H568" t="s">
        <v>703</v>
      </c>
      <c r="I568" t="s">
        <v>704</v>
      </c>
      <c r="J568" t="s">
        <v>424</v>
      </c>
      <c r="K568" t="s">
        <v>113</v>
      </c>
      <c r="L568">
        <v>77507</v>
      </c>
      <c r="M568" s="26" t="str">
        <f t="shared" si="554"/>
        <v>95. USED AS A REACTANT, 97. P102  RAW MATERIALS</v>
      </c>
      <c r="N568" s="26" t="s">
        <v>123</v>
      </c>
      <c r="O568" s="26" t="s">
        <v>124</v>
      </c>
      <c r="P568">
        <v>136.13999999999999</v>
      </c>
      <c r="Q568">
        <v>372.75</v>
      </c>
      <c r="R568">
        <v>508.89</v>
      </c>
      <c r="S568" s="26" t="s">
        <v>1941</v>
      </c>
      <c r="T568" s="26" t="s">
        <v>1941</v>
      </c>
      <c r="U568" s="26" t="s">
        <v>1941</v>
      </c>
      <c r="V568" s="26" t="s">
        <v>1941</v>
      </c>
      <c r="W568" s="26" t="s">
        <v>1941</v>
      </c>
      <c r="X568" s="26" t="s">
        <v>1941</v>
      </c>
      <c r="Y568" s="26" t="s">
        <v>1940</v>
      </c>
      <c r="Z568" s="26" t="s">
        <v>1941</v>
      </c>
      <c r="AA568" s="26" t="s">
        <v>1940</v>
      </c>
      <c r="AB568" s="26" t="s">
        <v>1941</v>
      </c>
      <c r="AC568" s="26" t="s">
        <v>1941</v>
      </c>
      <c r="AD568" s="26" t="s">
        <v>1941</v>
      </c>
      <c r="AE568" s="26" t="s">
        <v>1941</v>
      </c>
      <c r="AF568" s="26" t="s">
        <v>1941</v>
      </c>
      <c r="AG568" s="26" t="s">
        <v>1941</v>
      </c>
      <c r="AH568" s="26" t="s">
        <v>1941</v>
      </c>
      <c r="AI568" s="26" t="s">
        <v>1941</v>
      </c>
      <c r="AJ568" s="26" t="s">
        <v>1941</v>
      </c>
      <c r="AK568" s="26" t="s">
        <v>1941</v>
      </c>
      <c r="AL568" s="26" t="s">
        <v>1941</v>
      </c>
      <c r="AM568" s="26" t="s">
        <v>1941</v>
      </c>
      <c r="AN568" s="26" t="s">
        <v>1941</v>
      </c>
      <c r="AO568" s="26" t="s">
        <v>1941</v>
      </c>
      <c r="AP568" s="26" t="s">
        <v>1941</v>
      </c>
      <c r="AQ568" s="26" t="s">
        <v>1941</v>
      </c>
      <c r="AR568" s="26" t="s">
        <v>1941</v>
      </c>
      <c r="AS568" s="26" t="s">
        <v>1941</v>
      </c>
      <c r="AT568" s="26" t="s">
        <v>1941</v>
      </c>
      <c r="AU568" s="26" t="s">
        <v>1941</v>
      </c>
      <c r="AV568" s="26" t="s">
        <v>1941</v>
      </c>
      <c r="AW568" s="26" t="s">
        <v>1941</v>
      </c>
      <c r="AX568" s="26" t="s">
        <v>1941</v>
      </c>
      <c r="AY568" s="26" t="s">
        <v>1941</v>
      </c>
      <c r="AZ568" s="26" t="s">
        <v>1941</v>
      </c>
      <c r="BA568" s="26" t="s">
        <v>1941</v>
      </c>
      <c r="BB568" s="26" t="s">
        <v>1941</v>
      </c>
      <c r="BC568" s="26" t="s">
        <v>1941</v>
      </c>
      <c r="BD568" s="26" t="s">
        <v>1941</v>
      </c>
      <c r="BE568" s="26" t="s">
        <v>1941</v>
      </c>
      <c r="BF568" s="26" t="s">
        <v>1941</v>
      </c>
      <c r="BG568" s="26" t="s">
        <v>1941</v>
      </c>
      <c r="BH568" s="26" t="s">
        <v>1941</v>
      </c>
      <c r="BI568" s="26" t="s">
        <v>1941</v>
      </c>
      <c r="BJ568" s="26" t="s">
        <v>1941</v>
      </c>
      <c r="BK568" s="26" t="s">
        <v>1941</v>
      </c>
      <c r="BL568" s="26" t="s">
        <v>1941</v>
      </c>
      <c r="BM568" s="26" t="s">
        <v>1941</v>
      </c>
      <c r="BN568" s="26" t="s">
        <v>1941</v>
      </c>
      <c r="BO568" s="26" t="s">
        <v>1941</v>
      </c>
      <c r="BP568" s="26" t="s">
        <v>1941</v>
      </c>
      <c r="BQ568" s="26" t="s">
        <v>1941</v>
      </c>
      <c r="BR568" s="26" t="s">
        <v>1941</v>
      </c>
      <c r="BS568" s="26" t="s">
        <v>1941</v>
      </c>
      <c r="BT568" s="26" t="s">
        <v>1941</v>
      </c>
      <c r="BU568" s="26" t="str">
        <f t="shared" si="555"/>
        <v/>
      </c>
      <c r="BV568" s="26" t="str">
        <f t="shared" si="556"/>
        <v/>
      </c>
      <c r="BW568" s="26" t="str">
        <f t="shared" si="557"/>
        <v/>
      </c>
      <c r="BX568" s="26" t="str">
        <f t="shared" si="558"/>
        <v/>
      </c>
      <c r="BY568" s="26" t="str">
        <f t="shared" si="559"/>
        <v/>
      </c>
      <c r="BZ568" s="26" t="str">
        <f t="shared" si="560"/>
        <v/>
      </c>
      <c r="CA568" s="26" t="str">
        <f t="shared" si="561"/>
        <v>95. USED AS A REACTANT</v>
      </c>
      <c r="CB568" s="26" t="str">
        <f t="shared" si="562"/>
        <v/>
      </c>
      <c r="CC568" s="26" t="str">
        <f t="shared" si="563"/>
        <v>97. P102  RAW MATERIALS</v>
      </c>
      <c r="CD568" s="26" t="str">
        <f t="shared" si="564"/>
        <v/>
      </c>
      <c r="CE568" s="26" t="str">
        <f t="shared" si="565"/>
        <v/>
      </c>
      <c r="CF568" s="26" t="str">
        <f t="shared" si="566"/>
        <v/>
      </c>
      <c r="CG568" s="26" t="str">
        <f t="shared" si="567"/>
        <v/>
      </c>
      <c r="CH568" s="26" t="str">
        <f t="shared" si="568"/>
        <v/>
      </c>
      <c r="CI568" s="26" t="str">
        <f t="shared" si="569"/>
        <v/>
      </c>
      <c r="CJ568" s="26" t="str">
        <f t="shared" si="570"/>
        <v/>
      </c>
      <c r="CK568" s="26" t="str">
        <f t="shared" si="571"/>
        <v/>
      </c>
      <c r="CL568" s="26" t="str">
        <f t="shared" si="572"/>
        <v/>
      </c>
      <c r="CM568" s="26" t="str">
        <f t="shared" si="573"/>
        <v/>
      </c>
      <c r="CN568" s="26" t="str">
        <f t="shared" si="574"/>
        <v/>
      </c>
      <c r="CO568" s="26" t="str">
        <f t="shared" si="575"/>
        <v/>
      </c>
      <c r="CP568" s="26" t="str">
        <f t="shared" si="576"/>
        <v/>
      </c>
      <c r="CQ568" s="26" t="str">
        <f t="shared" si="577"/>
        <v/>
      </c>
      <c r="CR568" s="26" t="str">
        <f t="shared" si="578"/>
        <v/>
      </c>
      <c r="CS568" s="26" t="str">
        <f t="shared" si="579"/>
        <v/>
      </c>
      <c r="CT568" s="26" t="str">
        <f t="shared" si="580"/>
        <v/>
      </c>
      <c r="CU568" s="26" t="str">
        <f t="shared" si="581"/>
        <v/>
      </c>
      <c r="CV568" s="26" t="str">
        <f t="shared" si="582"/>
        <v/>
      </c>
      <c r="CW568" s="26" t="str">
        <f t="shared" si="583"/>
        <v/>
      </c>
      <c r="CX568" s="26" t="str">
        <f t="shared" si="584"/>
        <v/>
      </c>
      <c r="CY568" s="26" t="str">
        <f t="shared" si="585"/>
        <v/>
      </c>
      <c r="CZ568" s="26" t="str">
        <f t="shared" si="586"/>
        <v/>
      </c>
      <c r="DA568" s="26" t="str">
        <f t="shared" si="587"/>
        <v/>
      </c>
      <c r="DB568" s="26" t="str">
        <f t="shared" si="588"/>
        <v/>
      </c>
      <c r="DC568" s="26" t="str">
        <f t="shared" si="589"/>
        <v/>
      </c>
      <c r="DD568" s="26" t="str">
        <f t="shared" si="590"/>
        <v/>
      </c>
      <c r="DE568" s="26" t="str">
        <f t="shared" si="591"/>
        <v/>
      </c>
      <c r="DF568" s="26" t="str">
        <f t="shared" si="592"/>
        <v/>
      </c>
      <c r="DG568" s="26" t="str">
        <f t="shared" si="593"/>
        <v/>
      </c>
      <c r="DH568" s="26" t="str">
        <f t="shared" si="594"/>
        <v/>
      </c>
      <c r="DI568" s="26" t="str">
        <f t="shared" si="595"/>
        <v/>
      </c>
      <c r="DJ568" s="26" t="str">
        <f t="shared" si="596"/>
        <v/>
      </c>
      <c r="DK568" s="26" t="str">
        <f t="shared" si="597"/>
        <v/>
      </c>
      <c r="DL568" s="26" t="str">
        <f t="shared" si="598"/>
        <v/>
      </c>
      <c r="DM568" s="26" t="str">
        <f t="shared" si="599"/>
        <v/>
      </c>
      <c r="DN568" s="26" t="str">
        <f t="shared" si="600"/>
        <v/>
      </c>
      <c r="DO568" s="26" t="str">
        <f t="shared" si="601"/>
        <v/>
      </c>
      <c r="DP568" s="26" t="str">
        <f t="shared" si="602"/>
        <v/>
      </c>
      <c r="DQ568" s="26" t="str">
        <f t="shared" si="603"/>
        <v/>
      </c>
      <c r="DR568" s="26" t="str">
        <f t="shared" si="604"/>
        <v/>
      </c>
      <c r="DS568" s="26" t="str">
        <f t="shared" si="605"/>
        <v/>
      </c>
      <c r="DT568" s="26" t="str">
        <f t="shared" si="606"/>
        <v/>
      </c>
      <c r="DU568" s="26" t="str">
        <f t="shared" si="607"/>
        <v/>
      </c>
      <c r="DV568" s="26" t="str">
        <f t="shared" si="608"/>
        <v/>
      </c>
    </row>
    <row r="569" spans="1:126" ht="60" x14ac:dyDescent="0.25">
      <c r="A569" t="s">
        <v>1942</v>
      </c>
      <c r="B569">
        <v>2021</v>
      </c>
      <c r="C569" t="s">
        <v>2046</v>
      </c>
      <c r="D569">
        <v>106990</v>
      </c>
      <c r="E569" s="19">
        <v>1321220173417</v>
      </c>
      <c r="F569" t="s">
        <v>702</v>
      </c>
      <c r="G569">
        <v>325110</v>
      </c>
      <c r="H569" t="s">
        <v>703</v>
      </c>
      <c r="I569" t="s">
        <v>704</v>
      </c>
      <c r="J569" t="s">
        <v>424</v>
      </c>
      <c r="K569" t="s">
        <v>113</v>
      </c>
      <c r="L569">
        <v>77507</v>
      </c>
      <c r="M569" s="26" t="str">
        <f t="shared" si="554"/>
        <v>95. USED AS A REACTANT, 96. P101  FEEDSTOCKS</v>
      </c>
      <c r="N569" s="26" t="s">
        <v>123</v>
      </c>
      <c r="O569" s="26" t="s">
        <v>124</v>
      </c>
      <c r="P569">
        <v>539.9</v>
      </c>
      <c r="Q569">
        <v>311.20999999999998</v>
      </c>
      <c r="R569">
        <v>851.11</v>
      </c>
      <c r="S569" s="26" t="s">
        <v>1941</v>
      </c>
      <c r="T569" s="26" t="s">
        <v>1941</v>
      </c>
      <c r="U569" s="26" t="s">
        <v>1941</v>
      </c>
      <c r="V569" s="26" t="s">
        <v>1941</v>
      </c>
      <c r="W569" s="26" t="s">
        <v>1941</v>
      </c>
      <c r="X569" s="26" t="s">
        <v>1941</v>
      </c>
      <c r="Y569" s="26" t="s">
        <v>1940</v>
      </c>
      <c r="Z569" s="26" t="s">
        <v>1940</v>
      </c>
      <c r="AA569" s="26" t="s">
        <v>1941</v>
      </c>
      <c r="AB569" s="26" t="s">
        <v>1941</v>
      </c>
      <c r="AC569" s="26" t="s">
        <v>1941</v>
      </c>
      <c r="AD569" s="26" t="s">
        <v>1941</v>
      </c>
      <c r="AE569" s="26" t="s">
        <v>1941</v>
      </c>
      <c r="AF569" s="26" t="s">
        <v>1941</v>
      </c>
      <c r="AG569" s="26" t="s">
        <v>1941</v>
      </c>
      <c r="AH569" s="26" t="s">
        <v>1941</v>
      </c>
      <c r="AI569" s="26" t="s">
        <v>1941</v>
      </c>
      <c r="AJ569" s="26" t="s">
        <v>1941</v>
      </c>
      <c r="AK569" s="26" t="s">
        <v>1941</v>
      </c>
      <c r="AL569" s="26" t="s">
        <v>1941</v>
      </c>
      <c r="AM569" s="26" t="s">
        <v>1941</v>
      </c>
      <c r="AN569" s="26" t="s">
        <v>1941</v>
      </c>
      <c r="AO569" s="26" t="s">
        <v>1941</v>
      </c>
      <c r="AP569" s="26" t="s">
        <v>1941</v>
      </c>
      <c r="AQ569" s="26" t="s">
        <v>1941</v>
      </c>
      <c r="AR569" s="26" t="s">
        <v>1941</v>
      </c>
      <c r="AS569" s="26" t="s">
        <v>1941</v>
      </c>
      <c r="AT569" s="26" t="s">
        <v>1941</v>
      </c>
      <c r="AU569" s="26" t="s">
        <v>1941</v>
      </c>
      <c r="AV569" s="26" t="s">
        <v>1941</v>
      </c>
      <c r="AW569" s="26" t="s">
        <v>1941</v>
      </c>
      <c r="AX569" s="26" t="s">
        <v>1941</v>
      </c>
      <c r="AY569" s="26" t="s">
        <v>1941</v>
      </c>
      <c r="AZ569" s="26" t="s">
        <v>1941</v>
      </c>
      <c r="BA569" s="26" t="s">
        <v>1941</v>
      </c>
      <c r="BB569" s="26" t="s">
        <v>1941</v>
      </c>
      <c r="BC569" s="26" t="s">
        <v>1941</v>
      </c>
      <c r="BD569" s="26" t="s">
        <v>1941</v>
      </c>
      <c r="BE569" s="26" t="s">
        <v>1941</v>
      </c>
      <c r="BF569" s="26" t="s">
        <v>1941</v>
      </c>
      <c r="BG569" s="26" t="s">
        <v>1941</v>
      </c>
      <c r="BH569" s="26" t="s">
        <v>1941</v>
      </c>
      <c r="BI569" s="26" t="s">
        <v>1941</v>
      </c>
      <c r="BJ569" s="26" t="s">
        <v>1941</v>
      </c>
      <c r="BK569" s="26" t="s">
        <v>1941</v>
      </c>
      <c r="BL569" s="26" t="s">
        <v>1941</v>
      </c>
      <c r="BM569" s="26" t="s">
        <v>1941</v>
      </c>
      <c r="BN569" s="26" t="s">
        <v>1941</v>
      </c>
      <c r="BO569" s="26" t="s">
        <v>1941</v>
      </c>
      <c r="BP569" s="26" t="s">
        <v>1941</v>
      </c>
      <c r="BQ569" s="26" t="s">
        <v>1941</v>
      </c>
      <c r="BR569" s="26" t="s">
        <v>1941</v>
      </c>
      <c r="BS569" s="26" t="s">
        <v>1941</v>
      </c>
      <c r="BT569" s="26" t="s">
        <v>1941</v>
      </c>
      <c r="BU569" s="26" t="str">
        <f t="shared" si="555"/>
        <v/>
      </c>
      <c r="BV569" s="26" t="str">
        <f t="shared" si="556"/>
        <v/>
      </c>
      <c r="BW569" s="26" t="str">
        <f t="shared" si="557"/>
        <v/>
      </c>
      <c r="BX569" s="26" t="str">
        <f t="shared" si="558"/>
        <v/>
      </c>
      <c r="BY569" s="26" t="str">
        <f t="shared" si="559"/>
        <v/>
      </c>
      <c r="BZ569" s="26" t="str">
        <f t="shared" si="560"/>
        <v/>
      </c>
      <c r="CA569" s="26" t="str">
        <f t="shared" si="561"/>
        <v>95. USED AS A REACTANT</v>
      </c>
      <c r="CB569" s="26" t="str">
        <f t="shared" si="562"/>
        <v>96. P101  FEEDSTOCKS</v>
      </c>
      <c r="CC569" s="26" t="str">
        <f t="shared" si="563"/>
        <v/>
      </c>
      <c r="CD569" s="26" t="str">
        <f t="shared" si="564"/>
        <v/>
      </c>
      <c r="CE569" s="26" t="str">
        <f t="shared" si="565"/>
        <v/>
      </c>
      <c r="CF569" s="26" t="str">
        <f t="shared" si="566"/>
        <v/>
      </c>
      <c r="CG569" s="26" t="str">
        <f t="shared" si="567"/>
        <v/>
      </c>
      <c r="CH569" s="26" t="str">
        <f t="shared" si="568"/>
        <v/>
      </c>
      <c r="CI569" s="26" t="str">
        <f t="shared" si="569"/>
        <v/>
      </c>
      <c r="CJ569" s="26" t="str">
        <f t="shared" si="570"/>
        <v/>
      </c>
      <c r="CK569" s="26" t="str">
        <f t="shared" si="571"/>
        <v/>
      </c>
      <c r="CL569" s="26" t="str">
        <f t="shared" si="572"/>
        <v/>
      </c>
      <c r="CM569" s="26" t="str">
        <f t="shared" si="573"/>
        <v/>
      </c>
      <c r="CN569" s="26" t="str">
        <f t="shared" si="574"/>
        <v/>
      </c>
      <c r="CO569" s="26" t="str">
        <f t="shared" si="575"/>
        <v/>
      </c>
      <c r="CP569" s="26" t="str">
        <f t="shared" si="576"/>
        <v/>
      </c>
      <c r="CQ569" s="26" t="str">
        <f t="shared" si="577"/>
        <v/>
      </c>
      <c r="CR569" s="26" t="str">
        <f t="shared" si="578"/>
        <v/>
      </c>
      <c r="CS569" s="26" t="str">
        <f t="shared" si="579"/>
        <v/>
      </c>
      <c r="CT569" s="26" t="str">
        <f t="shared" si="580"/>
        <v/>
      </c>
      <c r="CU569" s="26" t="str">
        <f t="shared" si="581"/>
        <v/>
      </c>
      <c r="CV569" s="26" t="str">
        <f t="shared" si="582"/>
        <v/>
      </c>
      <c r="CW569" s="26" t="str">
        <f t="shared" si="583"/>
        <v/>
      </c>
      <c r="CX569" s="26" t="str">
        <f t="shared" si="584"/>
        <v/>
      </c>
      <c r="CY569" s="26" t="str">
        <f t="shared" si="585"/>
        <v/>
      </c>
      <c r="CZ569" s="26" t="str">
        <f t="shared" si="586"/>
        <v/>
      </c>
      <c r="DA569" s="26" t="str">
        <f t="shared" si="587"/>
        <v/>
      </c>
      <c r="DB569" s="26" t="str">
        <f t="shared" si="588"/>
        <v/>
      </c>
      <c r="DC569" s="26" t="str">
        <f t="shared" si="589"/>
        <v/>
      </c>
      <c r="DD569" s="26" t="str">
        <f t="shared" si="590"/>
        <v/>
      </c>
      <c r="DE569" s="26" t="str">
        <f t="shared" si="591"/>
        <v/>
      </c>
      <c r="DF569" s="26" t="str">
        <f t="shared" si="592"/>
        <v/>
      </c>
      <c r="DG569" s="26" t="str">
        <f t="shared" si="593"/>
        <v/>
      </c>
      <c r="DH569" s="26" t="str">
        <f t="shared" si="594"/>
        <v/>
      </c>
      <c r="DI569" s="26" t="str">
        <f t="shared" si="595"/>
        <v/>
      </c>
      <c r="DJ569" s="26" t="str">
        <f t="shared" si="596"/>
        <v/>
      </c>
      <c r="DK569" s="26" t="str">
        <f t="shared" si="597"/>
        <v/>
      </c>
      <c r="DL569" s="26" t="str">
        <f t="shared" si="598"/>
        <v/>
      </c>
      <c r="DM569" s="26" t="str">
        <f t="shared" si="599"/>
        <v/>
      </c>
      <c r="DN569" s="26" t="str">
        <f t="shared" si="600"/>
        <v/>
      </c>
      <c r="DO569" s="26" t="str">
        <f t="shared" si="601"/>
        <v/>
      </c>
      <c r="DP569" s="26" t="str">
        <f t="shared" si="602"/>
        <v/>
      </c>
      <c r="DQ569" s="26" t="str">
        <f t="shared" si="603"/>
        <v/>
      </c>
      <c r="DR569" s="26" t="str">
        <f t="shared" si="604"/>
        <v/>
      </c>
      <c r="DS569" s="26" t="str">
        <f t="shared" si="605"/>
        <v/>
      </c>
      <c r="DT569" s="26" t="str">
        <f t="shared" si="606"/>
        <v/>
      </c>
      <c r="DU569" s="26" t="str">
        <f t="shared" si="607"/>
        <v/>
      </c>
      <c r="DV569" s="26" t="str">
        <f t="shared" si="608"/>
        <v/>
      </c>
    </row>
    <row r="570" spans="1:126" ht="30" x14ac:dyDescent="0.25">
      <c r="A570" t="s">
        <v>1942</v>
      </c>
      <c r="B570">
        <v>2016</v>
      </c>
      <c r="C570" t="s">
        <v>2046</v>
      </c>
      <c r="D570">
        <v>106990</v>
      </c>
      <c r="E570" s="19">
        <v>1316215410022</v>
      </c>
      <c r="F570" t="s">
        <v>706</v>
      </c>
      <c r="G570">
        <v>325211</v>
      </c>
      <c r="H570" t="s">
        <v>707</v>
      </c>
      <c r="I570" t="s">
        <v>708</v>
      </c>
      <c r="J570" t="s">
        <v>424</v>
      </c>
      <c r="K570" t="s">
        <v>113</v>
      </c>
      <c r="L570">
        <v>77507</v>
      </c>
      <c r="M570" s="26" t="str">
        <f t="shared" si="554"/>
        <v>95. USED AS A REACTANT</v>
      </c>
      <c r="N570" s="26" t="s">
        <v>400</v>
      </c>
      <c r="O570" s="26" t="s">
        <v>587</v>
      </c>
      <c r="P570">
        <v>3675</v>
      </c>
      <c r="Q570">
        <v>3589</v>
      </c>
      <c r="R570">
        <v>7264</v>
      </c>
      <c r="S570" s="26" t="s">
        <v>1941</v>
      </c>
      <c r="T570" s="26" t="s">
        <v>1941</v>
      </c>
      <c r="U570" s="26" t="s">
        <v>1941</v>
      </c>
      <c r="V570" s="26" t="s">
        <v>1941</v>
      </c>
      <c r="W570" s="26" t="s">
        <v>1941</v>
      </c>
      <c r="X570" s="26" t="s">
        <v>1941</v>
      </c>
      <c r="Y570" s="26" t="s">
        <v>1940</v>
      </c>
      <c r="AE570" s="26" t="s">
        <v>1941</v>
      </c>
      <c r="AR570" s="26" t="s">
        <v>1941</v>
      </c>
      <c r="AS570" s="26" t="s">
        <v>1941</v>
      </c>
      <c r="AT570" s="26" t="s">
        <v>1941</v>
      </c>
      <c r="AV570" s="26" t="s">
        <v>1941</v>
      </c>
      <c r="BD570" s="26" t="s">
        <v>1941</v>
      </c>
      <c r="BK570" s="26" t="s">
        <v>1941</v>
      </c>
      <c r="BU570" s="26" t="str">
        <f t="shared" si="555"/>
        <v/>
      </c>
      <c r="BV570" s="26" t="str">
        <f t="shared" si="556"/>
        <v/>
      </c>
      <c r="BW570" s="26" t="str">
        <f t="shared" si="557"/>
        <v/>
      </c>
      <c r="BX570" s="26" t="str">
        <f t="shared" si="558"/>
        <v/>
      </c>
      <c r="BY570" s="26" t="str">
        <f t="shared" si="559"/>
        <v/>
      </c>
      <c r="BZ570" s="26" t="str">
        <f t="shared" si="560"/>
        <v/>
      </c>
      <c r="CA570" s="26" t="str">
        <f t="shared" si="561"/>
        <v>95. USED AS A REACTANT</v>
      </c>
      <c r="CB570" s="26" t="str">
        <f t="shared" si="562"/>
        <v/>
      </c>
      <c r="CC570" s="26" t="str">
        <f t="shared" si="563"/>
        <v/>
      </c>
      <c r="CD570" s="26" t="str">
        <f t="shared" si="564"/>
        <v/>
      </c>
      <c r="CE570" s="26" t="str">
        <f t="shared" si="565"/>
        <v/>
      </c>
      <c r="CF570" s="26" t="str">
        <f t="shared" si="566"/>
        <v/>
      </c>
      <c r="CG570" s="26" t="str">
        <f t="shared" si="567"/>
        <v/>
      </c>
      <c r="CH570" s="26" t="str">
        <f t="shared" si="568"/>
        <v/>
      </c>
      <c r="CI570" s="26" t="str">
        <f t="shared" si="569"/>
        <v/>
      </c>
      <c r="CJ570" s="26" t="str">
        <f t="shared" si="570"/>
        <v/>
      </c>
      <c r="CK570" s="26" t="str">
        <f t="shared" si="571"/>
        <v/>
      </c>
      <c r="CL570" s="26" t="str">
        <f t="shared" si="572"/>
        <v/>
      </c>
      <c r="CM570" s="26" t="str">
        <f t="shared" si="573"/>
        <v/>
      </c>
      <c r="CN570" s="26" t="str">
        <f t="shared" si="574"/>
        <v/>
      </c>
      <c r="CO570" s="26" t="str">
        <f t="shared" si="575"/>
        <v/>
      </c>
      <c r="CP570" s="26" t="str">
        <f t="shared" si="576"/>
        <v/>
      </c>
      <c r="CQ570" s="26" t="str">
        <f t="shared" si="577"/>
        <v/>
      </c>
      <c r="CR570" s="26" t="str">
        <f t="shared" si="578"/>
        <v/>
      </c>
      <c r="CS570" s="26" t="str">
        <f t="shared" si="579"/>
        <v/>
      </c>
      <c r="CT570" s="26" t="str">
        <f t="shared" si="580"/>
        <v/>
      </c>
      <c r="CU570" s="26" t="str">
        <f t="shared" si="581"/>
        <v/>
      </c>
      <c r="CV570" s="26" t="str">
        <f t="shared" si="582"/>
        <v/>
      </c>
      <c r="CW570" s="26" t="str">
        <f t="shared" si="583"/>
        <v/>
      </c>
      <c r="CX570" s="26" t="str">
        <f t="shared" si="584"/>
        <v/>
      </c>
      <c r="CY570" s="26" t="str">
        <f t="shared" si="585"/>
        <v/>
      </c>
      <c r="CZ570" s="26" t="str">
        <f t="shared" si="586"/>
        <v/>
      </c>
      <c r="DA570" s="26" t="str">
        <f t="shared" si="587"/>
        <v/>
      </c>
      <c r="DB570" s="26" t="str">
        <f t="shared" si="588"/>
        <v/>
      </c>
      <c r="DC570" s="26" t="str">
        <f t="shared" si="589"/>
        <v/>
      </c>
      <c r="DD570" s="26" t="str">
        <f t="shared" si="590"/>
        <v/>
      </c>
      <c r="DE570" s="26" t="str">
        <f t="shared" si="591"/>
        <v/>
      </c>
      <c r="DF570" s="26" t="str">
        <f t="shared" si="592"/>
        <v/>
      </c>
      <c r="DG570" s="26" t="str">
        <f t="shared" si="593"/>
        <v/>
      </c>
      <c r="DH570" s="26" t="str">
        <f t="shared" si="594"/>
        <v/>
      </c>
      <c r="DI570" s="26" t="str">
        <f t="shared" si="595"/>
        <v/>
      </c>
      <c r="DJ570" s="26" t="str">
        <f t="shared" si="596"/>
        <v/>
      </c>
      <c r="DK570" s="26" t="str">
        <f t="shared" si="597"/>
        <v/>
      </c>
      <c r="DL570" s="26" t="str">
        <f t="shared" si="598"/>
        <v/>
      </c>
      <c r="DM570" s="26" t="str">
        <f t="shared" si="599"/>
        <v/>
      </c>
      <c r="DN570" s="26" t="str">
        <f t="shared" si="600"/>
        <v/>
      </c>
      <c r="DO570" s="26" t="str">
        <f t="shared" si="601"/>
        <v/>
      </c>
      <c r="DP570" s="26" t="str">
        <f t="shared" si="602"/>
        <v/>
      </c>
      <c r="DQ570" s="26" t="str">
        <f t="shared" si="603"/>
        <v/>
      </c>
      <c r="DR570" s="26" t="str">
        <f t="shared" si="604"/>
        <v/>
      </c>
      <c r="DS570" s="26" t="str">
        <f t="shared" si="605"/>
        <v/>
      </c>
      <c r="DT570" s="26" t="str">
        <f t="shared" si="606"/>
        <v/>
      </c>
      <c r="DU570" s="26" t="str">
        <f t="shared" si="607"/>
        <v/>
      </c>
      <c r="DV570" s="26" t="str">
        <f t="shared" si="608"/>
        <v/>
      </c>
    </row>
    <row r="571" spans="1:126" ht="30" x14ac:dyDescent="0.25">
      <c r="A571" t="s">
        <v>1942</v>
      </c>
      <c r="B571">
        <v>2017</v>
      </c>
      <c r="C571" t="s">
        <v>2046</v>
      </c>
      <c r="D571">
        <v>106990</v>
      </c>
      <c r="E571" s="19">
        <v>1317216114900</v>
      </c>
      <c r="F571" t="s">
        <v>706</v>
      </c>
      <c r="G571">
        <v>325211</v>
      </c>
      <c r="H571" t="s">
        <v>707</v>
      </c>
      <c r="I571" t="s">
        <v>708</v>
      </c>
      <c r="J571" t="s">
        <v>424</v>
      </c>
      <c r="K571" t="s">
        <v>113</v>
      </c>
      <c r="L571">
        <v>77507</v>
      </c>
      <c r="M571" s="26" t="str">
        <f t="shared" si="554"/>
        <v>95. USED AS A REACTANT</v>
      </c>
      <c r="N571" s="26" t="s">
        <v>400</v>
      </c>
      <c r="O571" s="26" t="s">
        <v>587</v>
      </c>
      <c r="P571">
        <v>4109</v>
      </c>
      <c r="Q571">
        <v>3225</v>
      </c>
      <c r="R571">
        <v>7334</v>
      </c>
      <c r="S571" s="26" t="s">
        <v>1941</v>
      </c>
      <c r="T571" s="26" t="s">
        <v>1941</v>
      </c>
      <c r="U571" s="26" t="s">
        <v>1941</v>
      </c>
      <c r="V571" s="26" t="s">
        <v>1941</v>
      </c>
      <c r="W571" s="26" t="s">
        <v>1941</v>
      </c>
      <c r="X571" s="26" t="s">
        <v>1941</v>
      </c>
      <c r="Y571" s="26" t="s">
        <v>1940</v>
      </c>
      <c r="AE571" s="26" t="s">
        <v>1941</v>
      </c>
      <c r="AR571" s="26" t="s">
        <v>1941</v>
      </c>
      <c r="AS571" s="26" t="s">
        <v>1941</v>
      </c>
      <c r="AT571" s="26" t="s">
        <v>1941</v>
      </c>
      <c r="AV571" s="26" t="s">
        <v>1941</v>
      </c>
      <c r="BD571" s="26" t="s">
        <v>1941</v>
      </c>
      <c r="BK571" s="26" t="s">
        <v>1941</v>
      </c>
      <c r="BU571" s="26" t="str">
        <f t="shared" si="555"/>
        <v/>
      </c>
      <c r="BV571" s="26" t="str">
        <f t="shared" si="556"/>
        <v/>
      </c>
      <c r="BW571" s="26" t="str">
        <f t="shared" si="557"/>
        <v/>
      </c>
      <c r="BX571" s="26" t="str">
        <f t="shared" si="558"/>
        <v/>
      </c>
      <c r="BY571" s="26" t="str">
        <f t="shared" si="559"/>
        <v/>
      </c>
      <c r="BZ571" s="26" t="str">
        <f t="shared" si="560"/>
        <v/>
      </c>
      <c r="CA571" s="26" t="str">
        <f t="shared" si="561"/>
        <v>95. USED AS A REACTANT</v>
      </c>
      <c r="CB571" s="26" t="str">
        <f t="shared" si="562"/>
        <v/>
      </c>
      <c r="CC571" s="26" t="str">
        <f t="shared" si="563"/>
        <v/>
      </c>
      <c r="CD571" s="26" t="str">
        <f t="shared" si="564"/>
        <v/>
      </c>
      <c r="CE571" s="26" t="str">
        <f t="shared" si="565"/>
        <v/>
      </c>
      <c r="CF571" s="26" t="str">
        <f t="shared" si="566"/>
        <v/>
      </c>
      <c r="CG571" s="26" t="str">
        <f t="shared" si="567"/>
        <v/>
      </c>
      <c r="CH571" s="26" t="str">
        <f t="shared" si="568"/>
        <v/>
      </c>
      <c r="CI571" s="26" t="str">
        <f t="shared" si="569"/>
        <v/>
      </c>
      <c r="CJ571" s="26" t="str">
        <f t="shared" si="570"/>
        <v/>
      </c>
      <c r="CK571" s="26" t="str">
        <f t="shared" si="571"/>
        <v/>
      </c>
      <c r="CL571" s="26" t="str">
        <f t="shared" si="572"/>
        <v/>
      </c>
      <c r="CM571" s="26" t="str">
        <f t="shared" si="573"/>
        <v/>
      </c>
      <c r="CN571" s="26" t="str">
        <f t="shared" si="574"/>
        <v/>
      </c>
      <c r="CO571" s="26" t="str">
        <f t="shared" si="575"/>
        <v/>
      </c>
      <c r="CP571" s="26" t="str">
        <f t="shared" si="576"/>
        <v/>
      </c>
      <c r="CQ571" s="26" t="str">
        <f t="shared" si="577"/>
        <v/>
      </c>
      <c r="CR571" s="26" t="str">
        <f t="shared" si="578"/>
        <v/>
      </c>
      <c r="CS571" s="26" t="str">
        <f t="shared" si="579"/>
        <v/>
      </c>
      <c r="CT571" s="26" t="str">
        <f t="shared" si="580"/>
        <v/>
      </c>
      <c r="CU571" s="26" t="str">
        <f t="shared" si="581"/>
        <v/>
      </c>
      <c r="CV571" s="26" t="str">
        <f t="shared" si="582"/>
        <v/>
      </c>
      <c r="CW571" s="26" t="str">
        <f t="shared" si="583"/>
        <v/>
      </c>
      <c r="CX571" s="26" t="str">
        <f t="shared" si="584"/>
        <v/>
      </c>
      <c r="CY571" s="26" t="str">
        <f t="shared" si="585"/>
        <v/>
      </c>
      <c r="CZ571" s="26" t="str">
        <f t="shared" si="586"/>
        <v/>
      </c>
      <c r="DA571" s="26" t="str">
        <f t="shared" si="587"/>
        <v/>
      </c>
      <c r="DB571" s="26" t="str">
        <f t="shared" si="588"/>
        <v/>
      </c>
      <c r="DC571" s="26" t="str">
        <f t="shared" si="589"/>
        <v/>
      </c>
      <c r="DD571" s="26" t="str">
        <f t="shared" si="590"/>
        <v/>
      </c>
      <c r="DE571" s="26" t="str">
        <f t="shared" si="591"/>
        <v/>
      </c>
      <c r="DF571" s="26" t="str">
        <f t="shared" si="592"/>
        <v/>
      </c>
      <c r="DG571" s="26" t="str">
        <f t="shared" si="593"/>
        <v/>
      </c>
      <c r="DH571" s="26" t="str">
        <f t="shared" si="594"/>
        <v/>
      </c>
      <c r="DI571" s="26" t="str">
        <f t="shared" si="595"/>
        <v/>
      </c>
      <c r="DJ571" s="26" t="str">
        <f t="shared" si="596"/>
        <v/>
      </c>
      <c r="DK571" s="26" t="str">
        <f t="shared" si="597"/>
        <v/>
      </c>
      <c r="DL571" s="26" t="str">
        <f t="shared" si="598"/>
        <v/>
      </c>
      <c r="DM571" s="26" t="str">
        <f t="shared" si="599"/>
        <v/>
      </c>
      <c r="DN571" s="26" t="str">
        <f t="shared" si="600"/>
        <v/>
      </c>
      <c r="DO571" s="26" t="str">
        <f t="shared" si="601"/>
        <v/>
      </c>
      <c r="DP571" s="26" t="str">
        <f t="shared" si="602"/>
        <v/>
      </c>
      <c r="DQ571" s="26" t="str">
        <f t="shared" si="603"/>
        <v/>
      </c>
      <c r="DR571" s="26" t="str">
        <f t="shared" si="604"/>
        <v/>
      </c>
      <c r="DS571" s="26" t="str">
        <f t="shared" si="605"/>
        <v/>
      </c>
      <c r="DT571" s="26" t="str">
        <f t="shared" si="606"/>
        <v/>
      </c>
      <c r="DU571" s="26" t="str">
        <f t="shared" si="607"/>
        <v/>
      </c>
      <c r="DV571" s="26" t="str">
        <f t="shared" si="608"/>
        <v/>
      </c>
    </row>
    <row r="572" spans="1:126" ht="60" x14ac:dyDescent="0.25">
      <c r="A572" t="s">
        <v>1942</v>
      </c>
      <c r="B572">
        <v>2018</v>
      </c>
      <c r="C572" t="s">
        <v>2046</v>
      </c>
      <c r="D572">
        <v>106990</v>
      </c>
      <c r="E572" s="19">
        <v>1318217042213</v>
      </c>
      <c r="F572" t="s">
        <v>706</v>
      </c>
      <c r="G572">
        <v>325211</v>
      </c>
      <c r="H572" t="s">
        <v>707</v>
      </c>
      <c r="I572" t="s">
        <v>708</v>
      </c>
      <c r="J572" t="s">
        <v>424</v>
      </c>
      <c r="K572" t="s">
        <v>113</v>
      </c>
      <c r="L572">
        <v>77507</v>
      </c>
      <c r="M572" s="26" t="str">
        <f t="shared" si="554"/>
        <v>95. USED AS A REACTANT, 97. P102  RAW MATERIALS</v>
      </c>
      <c r="N572" s="26" t="s">
        <v>400</v>
      </c>
      <c r="O572" s="26" t="s">
        <v>587</v>
      </c>
      <c r="P572">
        <v>2556</v>
      </c>
      <c r="Q572">
        <v>2744</v>
      </c>
      <c r="R572">
        <v>5300</v>
      </c>
      <c r="S572" s="26" t="s">
        <v>1941</v>
      </c>
      <c r="T572" s="26" t="s">
        <v>1941</v>
      </c>
      <c r="U572" s="26" t="s">
        <v>1941</v>
      </c>
      <c r="V572" s="26" t="s">
        <v>1941</v>
      </c>
      <c r="W572" s="26" t="s">
        <v>1941</v>
      </c>
      <c r="X572" s="26" t="s">
        <v>1941</v>
      </c>
      <c r="Y572" s="26" t="s">
        <v>1940</v>
      </c>
      <c r="Z572" s="26" t="s">
        <v>1941</v>
      </c>
      <c r="AA572" s="26" t="s">
        <v>1940</v>
      </c>
      <c r="AB572" s="26" t="s">
        <v>1941</v>
      </c>
      <c r="AC572" s="26" t="s">
        <v>1941</v>
      </c>
      <c r="AD572" s="26" t="s">
        <v>1941</v>
      </c>
      <c r="AE572" s="26" t="s">
        <v>1941</v>
      </c>
      <c r="AF572" s="26" t="s">
        <v>1941</v>
      </c>
      <c r="AG572" s="26" t="s">
        <v>1941</v>
      </c>
      <c r="AH572" s="26" t="s">
        <v>1941</v>
      </c>
      <c r="AI572" s="26" t="s">
        <v>1941</v>
      </c>
      <c r="AJ572" s="26" t="s">
        <v>1941</v>
      </c>
      <c r="AK572" s="26" t="s">
        <v>1941</v>
      </c>
      <c r="AL572" s="26" t="s">
        <v>1941</v>
      </c>
      <c r="AM572" s="26" t="s">
        <v>1941</v>
      </c>
      <c r="AN572" s="26" t="s">
        <v>1941</v>
      </c>
      <c r="AO572" s="26" t="s">
        <v>1941</v>
      </c>
      <c r="AP572" s="26" t="s">
        <v>1941</v>
      </c>
      <c r="AQ572" s="26" t="s">
        <v>1941</v>
      </c>
      <c r="AR572" s="26" t="s">
        <v>1941</v>
      </c>
      <c r="AS572" s="26" t="s">
        <v>1941</v>
      </c>
      <c r="AT572" s="26" t="s">
        <v>1941</v>
      </c>
      <c r="AU572" s="26" t="s">
        <v>1941</v>
      </c>
      <c r="AV572" s="26" t="s">
        <v>1941</v>
      </c>
      <c r="AW572" s="26" t="s">
        <v>1941</v>
      </c>
      <c r="AX572" s="26" t="s">
        <v>1941</v>
      </c>
      <c r="AY572" s="26" t="s">
        <v>1941</v>
      </c>
      <c r="AZ572" s="26" t="s">
        <v>1941</v>
      </c>
      <c r="BA572" s="26" t="s">
        <v>1941</v>
      </c>
      <c r="BB572" s="26" t="s">
        <v>1941</v>
      </c>
      <c r="BC572" s="26" t="s">
        <v>1941</v>
      </c>
      <c r="BD572" s="26" t="s">
        <v>1941</v>
      </c>
      <c r="BE572" s="26" t="s">
        <v>1941</v>
      </c>
      <c r="BF572" s="26" t="s">
        <v>1941</v>
      </c>
      <c r="BG572" s="26" t="s">
        <v>1941</v>
      </c>
      <c r="BH572" s="26" t="s">
        <v>1941</v>
      </c>
      <c r="BI572" s="26" t="s">
        <v>1941</v>
      </c>
      <c r="BJ572" s="26" t="s">
        <v>1941</v>
      </c>
      <c r="BK572" s="26" t="s">
        <v>1941</v>
      </c>
      <c r="BL572" s="26" t="s">
        <v>1941</v>
      </c>
      <c r="BM572" s="26" t="s">
        <v>1941</v>
      </c>
      <c r="BN572" s="26" t="s">
        <v>1941</v>
      </c>
      <c r="BO572" s="26" t="s">
        <v>1941</v>
      </c>
      <c r="BP572" s="26" t="s">
        <v>1941</v>
      </c>
      <c r="BQ572" s="26" t="s">
        <v>1941</v>
      </c>
      <c r="BR572" s="26" t="s">
        <v>1941</v>
      </c>
      <c r="BS572" s="26" t="s">
        <v>1941</v>
      </c>
      <c r="BT572" s="26" t="s">
        <v>1941</v>
      </c>
      <c r="BU572" s="26" t="str">
        <f t="shared" si="555"/>
        <v/>
      </c>
      <c r="BV572" s="26" t="str">
        <f t="shared" si="556"/>
        <v/>
      </c>
      <c r="BW572" s="26" t="str">
        <f t="shared" si="557"/>
        <v/>
      </c>
      <c r="BX572" s="26" t="str">
        <f t="shared" si="558"/>
        <v/>
      </c>
      <c r="BY572" s="26" t="str">
        <f t="shared" si="559"/>
        <v/>
      </c>
      <c r="BZ572" s="26" t="str">
        <f t="shared" si="560"/>
        <v/>
      </c>
      <c r="CA572" s="26" t="str">
        <f t="shared" si="561"/>
        <v>95. USED AS A REACTANT</v>
      </c>
      <c r="CB572" s="26" t="str">
        <f t="shared" si="562"/>
        <v/>
      </c>
      <c r="CC572" s="26" t="str">
        <f t="shared" si="563"/>
        <v>97. P102  RAW MATERIALS</v>
      </c>
      <c r="CD572" s="26" t="str">
        <f t="shared" si="564"/>
        <v/>
      </c>
      <c r="CE572" s="26" t="str">
        <f t="shared" si="565"/>
        <v/>
      </c>
      <c r="CF572" s="26" t="str">
        <f t="shared" si="566"/>
        <v/>
      </c>
      <c r="CG572" s="26" t="str">
        <f t="shared" si="567"/>
        <v/>
      </c>
      <c r="CH572" s="26" t="str">
        <f t="shared" si="568"/>
        <v/>
      </c>
      <c r="CI572" s="26" t="str">
        <f t="shared" si="569"/>
        <v/>
      </c>
      <c r="CJ572" s="26" t="str">
        <f t="shared" si="570"/>
        <v/>
      </c>
      <c r="CK572" s="26" t="str">
        <f t="shared" si="571"/>
        <v/>
      </c>
      <c r="CL572" s="26" t="str">
        <f t="shared" si="572"/>
        <v/>
      </c>
      <c r="CM572" s="26" t="str">
        <f t="shared" si="573"/>
        <v/>
      </c>
      <c r="CN572" s="26" t="str">
        <f t="shared" si="574"/>
        <v/>
      </c>
      <c r="CO572" s="26" t="str">
        <f t="shared" si="575"/>
        <v/>
      </c>
      <c r="CP572" s="26" t="str">
        <f t="shared" si="576"/>
        <v/>
      </c>
      <c r="CQ572" s="26" t="str">
        <f t="shared" si="577"/>
        <v/>
      </c>
      <c r="CR572" s="26" t="str">
        <f t="shared" si="578"/>
        <v/>
      </c>
      <c r="CS572" s="26" t="str">
        <f t="shared" si="579"/>
        <v/>
      </c>
      <c r="CT572" s="26" t="str">
        <f t="shared" si="580"/>
        <v/>
      </c>
      <c r="CU572" s="26" t="str">
        <f t="shared" si="581"/>
        <v/>
      </c>
      <c r="CV572" s="26" t="str">
        <f t="shared" si="582"/>
        <v/>
      </c>
      <c r="CW572" s="26" t="str">
        <f t="shared" si="583"/>
        <v/>
      </c>
      <c r="CX572" s="26" t="str">
        <f t="shared" si="584"/>
        <v/>
      </c>
      <c r="CY572" s="26" t="str">
        <f t="shared" si="585"/>
        <v/>
      </c>
      <c r="CZ572" s="26" t="str">
        <f t="shared" si="586"/>
        <v/>
      </c>
      <c r="DA572" s="26" t="str">
        <f t="shared" si="587"/>
        <v/>
      </c>
      <c r="DB572" s="26" t="str">
        <f t="shared" si="588"/>
        <v/>
      </c>
      <c r="DC572" s="26" t="str">
        <f t="shared" si="589"/>
        <v/>
      </c>
      <c r="DD572" s="26" t="str">
        <f t="shared" si="590"/>
        <v/>
      </c>
      <c r="DE572" s="26" t="str">
        <f t="shared" si="591"/>
        <v/>
      </c>
      <c r="DF572" s="26" t="str">
        <f t="shared" si="592"/>
        <v/>
      </c>
      <c r="DG572" s="26" t="str">
        <f t="shared" si="593"/>
        <v/>
      </c>
      <c r="DH572" s="26" t="str">
        <f t="shared" si="594"/>
        <v/>
      </c>
      <c r="DI572" s="26" t="str">
        <f t="shared" si="595"/>
        <v/>
      </c>
      <c r="DJ572" s="26" t="str">
        <f t="shared" si="596"/>
        <v/>
      </c>
      <c r="DK572" s="26" t="str">
        <f t="shared" si="597"/>
        <v/>
      </c>
      <c r="DL572" s="26" t="str">
        <f t="shared" si="598"/>
        <v/>
      </c>
      <c r="DM572" s="26" t="str">
        <f t="shared" si="599"/>
        <v/>
      </c>
      <c r="DN572" s="26" t="str">
        <f t="shared" si="600"/>
        <v/>
      </c>
      <c r="DO572" s="26" t="str">
        <f t="shared" si="601"/>
        <v/>
      </c>
      <c r="DP572" s="26" t="str">
        <f t="shared" si="602"/>
        <v/>
      </c>
      <c r="DQ572" s="26" t="str">
        <f t="shared" si="603"/>
        <v/>
      </c>
      <c r="DR572" s="26" t="str">
        <f t="shared" si="604"/>
        <v/>
      </c>
      <c r="DS572" s="26" t="str">
        <f t="shared" si="605"/>
        <v/>
      </c>
      <c r="DT572" s="26" t="str">
        <f t="shared" si="606"/>
        <v/>
      </c>
      <c r="DU572" s="26" t="str">
        <f t="shared" si="607"/>
        <v/>
      </c>
      <c r="DV572" s="26" t="str">
        <f t="shared" si="608"/>
        <v/>
      </c>
    </row>
    <row r="573" spans="1:126" ht="60" x14ac:dyDescent="0.25">
      <c r="A573" t="s">
        <v>1942</v>
      </c>
      <c r="B573">
        <v>2019</v>
      </c>
      <c r="C573" t="s">
        <v>2046</v>
      </c>
      <c r="D573">
        <v>106990</v>
      </c>
      <c r="E573" s="19">
        <v>1319217946159</v>
      </c>
      <c r="F573" t="s">
        <v>706</v>
      </c>
      <c r="G573">
        <v>325211</v>
      </c>
      <c r="H573" t="s">
        <v>707</v>
      </c>
      <c r="I573" t="s">
        <v>708</v>
      </c>
      <c r="J573" t="s">
        <v>424</v>
      </c>
      <c r="K573" t="s">
        <v>113</v>
      </c>
      <c r="L573">
        <v>77507</v>
      </c>
      <c r="M573" s="26" t="str">
        <f t="shared" si="554"/>
        <v>95. USED AS A REACTANT, 97. P102  RAW MATERIALS</v>
      </c>
      <c r="N573" s="26" t="s">
        <v>400</v>
      </c>
      <c r="O573" s="26" t="s">
        <v>587</v>
      </c>
      <c r="P573">
        <v>2796</v>
      </c>
      <c r="Q573">
        <v>2360</v>
      </c>
      <c r="R573">
        <v>5156</v>
      </c>
      <c r="S573" s="26" t="s">
        <v>1941</v>
      </c>
      <c r="T573" s="26" t="s">
        <v>1941</v>
      </c>
      <c r="U573" s="26" t="s">
        <v>1941</v>
      </c>
      <c r="V573" s="26" t="s">
        <v>1941</v>
      </c>
      <c r="W573" s="26" t="s">
        <v>1941</v>
      </c>
      <c r="X573" s="26" t="s">
        <v>1941</v>
      </c>
      <c r="Y573" s="26" t="s">
        <v>1940</v>
      </c>
      <c r="Z573" s="26" t="s">
        <v>1941</v>
      </c>
      <c r="AA573" s="26" t="s">
        <v>1940</v>
      </c>
      <c r="AB573" s="26" t="s">
        <v>1941</v>
      </c>
      <c r="AC573" s="26" t="s">
        <v>1941</v>
      </c>
      <c r="AD573" s="26" t="s">
        <v>1941</v>
      </c>
      <c r="AE573" s="26" t="s">
        <v>1941</v>
      </c>
      <c r="AF573" s="26" t="s">
        <v>1941</v>
      </c>
      <c r="AG573" s="26" t="s">
        <v>1941</v>
      </c>
      <c r="AH573" s="26" t="s">
        <v>1941</v>
      </c>
      <c r="AI573" s="26" t="s">
        <v>1941</v>
      </c>
      <c r="AJ573" s="26" t="s">
        <v>1941</v>
      </c>
      <c r="AK573" s="26" t="s">
        <v>1941</v>
      </c>
      <c r="AL573" s="26" t="s">
        <v>1941</v>
      </c>
      <c r="AM573" s="26" t="s">
        <v>1941</v>
      </c>
      <c r="AN573" s="26" t="s">
        <v>1941</v>
      </c>
      <c r="AO573" s="26" t="s">
        <v>1941</v>
      </c>
      <c r="AP573" s="26" t="s">
        <v>1941</v>
      </c>
      <c r="AQ573" s="26" t="s">
        <v>1941</v>
      </c>
      <c r="AR573" s="26" t="s">
        <v>1941</v>
      </c>
      <c r="AS573" s="26" t="s">
        <v>1941</v>
      </c>
      <c r="AT573" s="26" t="s">
        <v>1941</v>
      </c>
      <c r="AU573" s="26" t="s">
        <v>1941</v>
      </c>
      <c r="AV573" s="26" t="s">
        <v>1941</v>
      </c>
      <c r="AW573" s="26" t="s">
        <v>1941</v>
      </c>
      <c r="AX573" s="26" t="s">
        <v>1941</v>
      </c>
      <c r="AY573" s="26" t="s">
        <v>1941</v>
      </c>
      <c r="AZ573" s="26" t="s">
        <v>1941</v>
      </c>
      <c r="BA573" s="26" t="s">
        <v>1941</v>
      </c>
      <c r="BB573" s="26" t="s">
        <v>1941</v>
      </c>
      <c r="BC573" s="26" t="s">
        <v>1941</v>
      </c>
      <c r="BD573" s="26" t="s">
        <v>1941</v>
      </c>
      <c r="BE573" s="26" t="s">
        <v>1941</v>
      </c>
      <c r="BF573" s="26" t="s">
        <v>1941</v>
      </c>
      <c r="BG573" s="26" t="s">
        <v>1941</v>
      </c>
      <c r="BH573" s="26" t="s">
        <v>1941</v>
      </c>
      <c r="BI573" s="26" t="s">
        <v>1941</v>
      </c>
      <c r="BJ573" s="26" t="s">
        <v>1941</v>
      </c>
      <c r="BK573" s="26" t="s">
        <v>1941</v>
      </c>
      <c r="BL573" s="26" t="s">
        <v>1941</v>
      </c>
      <c r="BM573" s="26" t="s">
        <v>1941</v>
      </c>
      <c r="BN573" s="26" t="s">
        <v>1941</v>
      </c>
      <c r="BO573" s="26" t="s">
        <v>1941</v>
      </c>
      <c r="BP573" s="26" t="s">
        <v>1941</v>
      </c>
      <c r="BQ573" s="26" t="s">
        <v>1941</v>
      </c>
      <c r="BR573" s="26" t="s">
        <v>1941</v>
      </c>
      <c r="BS573" s="26" t="s">
        <v>1941</v>
      </c>
      <c r="BT573" s="26" t="s">
        <v>1941</v>
      </c>
      <c r="BU573" s="26" t="str">
        <f t="shared" si="555"/>
        <v/>
      </c>
      <c r="BV573" s="26" t="str">
        <f t="shared" si="556"/>
        <v/>
      </c>
      <c r="BW573" s="26" t="str">
        <f t="shared" si="557"/>
        <v/>
      </c>
      <c r="BX573" s="26" t="str">
        <f t="shared" si="558"/>
        <v/>
      </c>
      <c r="BY573" s="26" t="str">
        <f t="shared" si="559"/>
        <v/>
      </c>
      <c r="BZ573" s="26" t="str">
        <f t="shared" si="560"/>
        <v/>
      </c>
      <c r="CA573" s="26" t="str">
        <f t="shared" si="561"/>
        <v>95. USED AS A REACTANT</v>
      </c>
      <c r="CB573" s="26" t="str">
        <f t="shared" si="562"/>
        <v/>
      </c>
      <c r="CC573" s="26" t="str">
        <f t="shared" si="563"/>
        <v>97. P102  RAW MATERIALS</v>
      </c>
      <c r="CD573" s="26" t="str">
        <f t="shared" si="564"/>
        <v/>
      </c>
      <c r="CE573" s="26" t="str">
        <f t="shared" si="565"/>
        <v/>
      </c>
      <c r="CF573" s="26" t="str">
        <f t="shared" si="566"/>
        <v/>
      </c>
      <c r="CG573" s="26" t="str">
        <f t="shared" si="567"/>
        <v/>
      </c>
      <c r="CH573" s="26" t="str">
        <f t="shared" si="568"/>
        <v/>
      </c>
      <c r="CI573" s="26" t="str">
        <f t="shared" si="569"/>
        <v/>
      </c>
      <c r="CJ573" s="26" t="str">
        <f t="shared" si="570"/>
        <v/>
      </c>
      <c r="CK573" s="26" t="str">
        <f t="shared" si="571"/>
        <v/>
      </c>
      <c r="CL573" s="26" t="str">
        <f t="shared" si="572"/>
        <v/>
      </c>
      <c r="CM573" s="26" t="str">
        <f t="shared" si="573"/>
        <v/>
      </c>
      <c r="CN573" s="26" t="str">
        <f t="shared" si="574"/>
        <v/>
      </c>
      <c r="CO573" s="26" t="str">
        <f t="shared" si="575"/>
        <v/>
      </c>
      <c r="CP573" s="26" t="str">
        <f t="shared" si="576"/>
        <v/>
      </c>
      <c r="CQ573" s="26" t="str">
        <f t="shared" si="577"/>
        <v/>
      </c>
      <c r="CR573" s="26" t="str">
        <f t="shared" si="578"/>
        <v/>
      </c>
      <c r="CS573" s="26" t="str">
        <f t="shared" si="579"/>
        <v/>
      </c>
      <c r="CT573" s="26" t="str">
        <f t="shared" si="580"/>
        <v/>
      </c>
      <c r="CU573" s="26" t="str">
        <f t="shared" si="581"/>
        <v/>
      </c>
      <c r="CV573" s="26" t="str">
        <f t="shared" si="582"/>
        <v/>
      </c>
      <c r="CW573" s="26" t="str">
        <f t="shared" si="583"/>
        <v/>
      </c>
      <c r="CX573" s="26" t="str">
        <f t="shared" si="584"/>
        <v/>
      </c>
      <c r="CY573" s="26" t="str">
        <f t="shared" si="585"/>
        <v/>
      </c>
      <c r="CZ573" s="26" t="str">
        <f t="shared" si="586"/>
        <v/>
      </c>
      <c r="DA573" s="26" t="str">
        <f t="shared" si="587"/>
        <v/>
      </c>
      <c r="DB573" s="26" t="str">
        <f t="shared" si="588"/>
        <v/>
      </c>
      <c r="DC573" s="26" t="str">
        <f t="shared" si="589"/>
        <v/>
      </c>
      <c r="DD573" s="26" t="str">
        <f t="shared" si="590"/>
        <v/>
      </c>
      <c r="DE573" s="26" t="str">
        <f t="shared" si="591"/>
        <v/>
      </c>
      <c r="DF573" s="26" t="str">
        <f t="shared" si="592"/>
        <v/>
      </c>
      <c r="DG573" s="26" t="str">
        <f t="shared" si="593"/>
        <v/>
      </c>
      <c r="DH573" s="26" t="str">
        <f t="shared" si="594"/>
        <v/>
      </c>
      <c r="DI573" s="26" t="str">
        <f t="shared" si="595"/>
        <v/>
      </c>
      <c r="DJ573" s="26" t="str">
        <f t="shared" si="596"/>
        <v/>
      </c>
      <c r="DK573" s="26" t="str">
        <f t="shared" si="597"/>
        <v/>
      </c>
      <c r="DL573" s="26" t="str">
        <f t="shared" si="598"/>
        <v/>
      </c>
      <c r="DM573" s="26" t="str">
        <f t="shared" si="599"/>
        <v/>
      </c>
      <c r="DN573" s="26" t="str">
        <f t="shared" si="600"/>
        <v/>
      </c>
      <c r="DO573" s="26" t="str">
        <f t="shared" si="601"/>
        <v/>
      </c>
      <c r="DP573" s="26" t="str">
        <f t="shared" si="602"/>
        <v/>
      </c>
      <c r="DQ573" s="26" t="str">
        <f t="shared" si="603"/>
        <v/>
      </c>
      <c r="DR573" s="26" t="str">
        <f t="shared" si="604"/>
        <v/>
      </c>
      <c r="DS573" s="26" t="str">
        <f t="shared" si="605"/>
        <v/>
      </c>
      <c r="DT573" s="26" t="str">
        <f t="shared" si="606"/>
        <v/>
      </c>
      <c r="DU573" s="26" t="str">
        <f t="shared" si="607"/>
        <v/>
      </c>
      <c r="DV573" s="26" t="str">
        <f t="shared" si="608"/>
        <v/>
      </c>
    </row>
    <row r="574" spans="1:126" ht="45" x14ac:dyDescent="0.25">
      <c r="A574" t="s">
        <v>1942</v>
      </c>
      <c r="B574">
        <v>2020</v>
      </c>
      <c r="C574" t="s">
        <v>2046</v>
      </c>
      <c r="D574">
        <v>106990</v>
      </c>
      <c r="E574" s="19">
        <v>1320219235102</v>
      </c>
      <c r="F574" t="s">
        <v>706</v>
      </c>
      <c r="G574">
        <v>325211</v>
      </c>
      <c r="H574" t="s">
        <v>707</v>
      </c>
      <c r="I574" t="s">
        <v>708</v>
      </c>
      <c r="J574" t="s">
        <v>424</v>
      </c>
      <c r="K574" t="s">
        <v>113</v>
      </c>
      <c r="L574">
        <v>77507</v>
      </c>
      <c r="M574" s="26" t="str">
        <f t="shared" si="554"/>
        <v>115. REPACKAGING</v>
      </c>
      <c r="N574" s="26" t="s">
        <v>400</v>
      </c>
      <c r="O574" s="26" t="s">
        <v>587</v>
      </c>
      <c r="P574">
        <v>2607</v>
      </c>
      <c r="Q574">
        <v>2381</v>
      </c>
      <c r="R574">
        <v>4988</v>
      </c>
      <c r="S574" s="26" t="s">
        <v>1941</v>
      </c>
      <c r="T574" s="26" t="s">
        <v>1941</v>
      </c>
      <c r="U574" s="26" t="s">
        <v>1941</v>
      </c>
      <c r="V574" s="26" t="s">
        <v>1941</v>
      </c>
      <c r="W574" s="26" t="s">
        <v>1941</v>
      </c>
      <c r="X574" s="26" t="s">
        <v>1941</v>
      </c>
      <c r="Y574" s="26" t="s">
        <v>1941</v>
      </c>
      <c r="Z574" s="26" t="s">
        <v>1941</v>
      </c>
      <c r="AA574" s="26" t="s">
        <v>1941</v>
      </c>
      <c r="AB574" s="26" t="s">
        <v>1941</v>
      </c>
      <c r="AC574" s="26" t="s">
        <v>1941</v>
      </c>
      <c r="AD574" s="26" t="s">
        <v>1941</v>
      </c>
      <c r="AE574" s="26" t="s">
        <v>1941</v>
      </c>
      <c r="AF574" s="26" t="s">
        <v>1941</v>
      </c>
      <c r="AG574" s="26" t="s">
        <v>1941</v>
      </c>
      <c r="AH574" s="26" t="s">
        <v>1941</v>
      </c>
      <c r="AI574" s="26" t="s">
        <v>1941</v>
      </c>
      <c r="AJ574" s="26" t="s">
        <v>1941</v>
      </c>
      <c r="AK574" s="26" t="s">
        <v>1941</v>
      </c>
      <c r="AL574" s="26" t="s">
        <v>1941</v>
      </c>
      <c r="AM574" s="26" t="s">
        <v>1941</v>
      </c>
      <c r="AN574" s="26" t="s">
        <v>1941</v>
      </c>
      <c r="AO574" s="26" t="s">
        <v>1941</v>
      </c>
      <c r="AP574" s="26" t="s">
        <v>1941</v>
      </c>
      <c r="AQ574" s="26" t="s">
        <v>1941</v>
      </c>
      <c r="AR574" s="26" t="s">
        <v>1941</v>
      </c>
      <c r="AS574" s="26" t="s">
        <v>1940</v>
      </c>
      <c r="AT574" s="26" t="s">
        <v>1941</v>
      </c>
      <c r="AU574" s="26" t="s">
        <v>1941</v>
      </c>
      <c r="AV574" s="26" t="s">
        <v>1941</v>
      </c>
      <c r="AW574" s="26" t="s">
        <v>1941</v>
      </c>
      <c r="AX574" s="26" t="s">
        <v>1941</v>
      </c>
      <c r="AY574" s="26" t="s">
        <v>1941</v>
      </c>
      <c r="AZ574" s="26" t="s">
        <v>1941</v>
      </c>
      <c r="BA574" s="26" t="s">
        <v>1941</v>
      </c>
      <c r="BB574" s="26" t="s">
        <v>1941</v>
      </c>
      <c r="BC574" s="26" t="s">
        <v>1941</v>
      </c>
      <c r="BD574" s="26" t="s">
        <v>1941</v>
      </c>
      <c r="BE574" s="26" t="s">
        <v>1941</v>
      </c>
      <c r="BF574" s="26" t="s">
        <v>1941</v>
      </c>
      <c r="BG574" s="26" t="s">
        <v>1941</v>
      </c>
      <c r="BH574" s="26" t="s">
        <v>1941</v>
      </c>
      <c r="BI574" s="26" t="s">
        <v>1941</v>
      </c>
      <c r="BJ574" s="26" t="s">
        <v>1941</v>
      </c>
      <c r="BK574" s="26" t="s">
        <v>1941</v>
      </c>
      <c r="BL574" s="26" t="s">
        <v>1941</v>
      </c>
      <c r="BM574" s="26" t="s">
        <v>1941</v>
      </c>
      <c r="BN574" s="26" t="s">
        <v>1941</v>
      </c>
      <c r="BO574" s="26" t="s">
        <v>1941</v>
      </c>
      <c r="BP574" s="26" t="s">
        <v>1941</v>
      </c>
      <c r="BQ574" s="26" t="s">
        <v>1941</v>
      </c>
      <c r="BR574" s="26" t="s">
        <v>1941</v>
      </c>
      <c r="BS574" s="26" t="s">
        <v>1941</v>
      </c>
      <c r="BT574" s="26" t="s">
        <v>1941</v>
      </c>
      <c r="BU574" s="26" t="str">
        <f t="shared" si="555"/>
        <v/>
      </c>
      <c r="BV574" s="26" t="str">
        <f t="shared" si="556"/>
        <v/>
      </c>
      <c r="BW574" s="26" t="str">
        <f t="shared" si="557"/>
        <v/>
      </c>
      <c r="BX574" s="26" t="str">
        <f t="shared" si="558"/>
        <v/>
      </c>
      <c r="BY574" s="26" t="str">
        <f t="shared" si="559"/>
        <v/>
      </c>
      <c r="BZ574" s="26" t="str">
        <f t="shared" si="560"/>
        <v/>
      </c>
      <c r="CA574" s="26" t="str">
        <f t="shared" si="561"/>
        <v/>
      </c>
      <c r="CB574" s="26" t="str">
        <f t="shared" si="562"/>
        <v/>
      </c>
      <c r="CC574" s="26" t="str">
        <f t="shared" si="563"/>
        <v/>
      </c>
      <c r="CD574" s="26" t="str">
        <f t="shared" si="564"/>
        <v/>
      </c>
      <c r="CE574" s="26" t="str">
        <f t="shared" si="565"/>
        <v/>
      </c>
      <c r="CF574" s="26" t="str">
        <f t="shared" si="566"/>
        <v/>
      </c>
      <c r="CG574" s="26" t="str">
        <f t="shared" si="567"/>
        <v/>
      </c>
      <c r="CH574" s="26" t="str">
        <f t="shared" si="568"/>
        <v/>
      </c>
      <c r="CI574" s="26" t="str">
        <f t="shared" si="569"/>
        <v/>
      </c>
      <c r="CJ574" s="26" t="str">
        <f t="shared" si="570"/>
        <v/>
      </c>
      <c r="CK574" s="26" t="str">
        <f t="shared" si="571"/>
        <v/>
      </c>
      <c r="CL574" s="26" t="str">
        <f t="shared" si="572"/>
        <v/>
      </c>
      <c r="CM574" s="26" t="str">
        <f t="shared" si="573"/>
        <v/>
      </c>
      <c r="CN574" s="26" t="str">
        <f t="shared" si="574"/>
        <v/>
      </c>
      <c r="CO574" s="26" t="str">
        <f t="shared" si="575"/>
        <v/>
      </c>
      <c r="CP574" s="26" t="str">
        <f t="shared" si="576"/>
        <v/>
      </c>
      <c r="CQ574" s="26" t="str">
        <f t="shared" si="577"/>
        <v/>
      </c>
      <c r="CR574" s="26" t="str">
        <f t="shared" si="578"/>
        <v/>
      </c>
      <c r="CS574" s="26" t="str">
        <f t="shared" si="579"/>
        <v/>
      </c>
      <c r="CT574" s="26" t="str">
        <f t="shared" si="580"/>
        <v/>
      </c>
      <c r="CU574" s="26" t="str">
        <f t="shared" si="581"/>
        <v>115. REPACKAGING</v>
      </c>
      <c r="CV574" s="26" t="str">
        <f t="shared" si="582"/>
        <v/>
      </c>
      <c r="CW574" s="26" t="str">
        <f t="shared" si="583"/>
        <v/>
      </c>
      <c r="CX574" s="26" t="str">
        <f t="shared" si="584"/>
        <v/>
      </c>
      <c r="CY574" s="26" t="str">
        <f t="shared" si="585"/>
        <v/>
      </c>
      <c r="CZ574" s="26" t="str">
        <f t="shared" si="586"/>
        <v/>
      </c>
      <c r="DA574" s="26" t="str">
        <f t="shared" si="587"/>
        <v/>
      </c>
      <c r="DB574" s="26" t="str">
        <f t="shared" si="588"/>
        <v/>
      </c>
      <c r="DC574" s="26" t="str">
        <f t="shared" si="589"/>
        <v/>
      </c>
      <c r="DD574" s="26" t="str">
        <f t="shared" si="590"/>
        <v/>
      </c>
      <c r="DE574" s="26" t="str">
        <f t="shared" si="591"/>
        <v/>
      </c>
      <c r="DF574" s="26" t="str">
        <f t="shared" si="592"/>
        <v/>
      </c>
      <c r="DG574" s="26" t="str">
        <f t="shared" si="593"/>
        <v/>
      </c>
      <c r="DH574" s="26" t="str">
        <f t="shared" si="594"/>
        <v/>
      </c>
      <c r="DI574" s="26" t="str">
        <f t="shared" si="595"/>
        <v/>
      </c>
      <c r="DJ574" s="26" t="str">
        <f t="shared" si="596"/>
        <v/>
      </c>
      <c r="DK574" s="26" t="str">
        <f t="shared" si="597"/>
        <v/>
      </c>
      <c r="DL574" s="26" t="str">
        <f t="shared" si="598"/>
        <v/>
      </c>
      <c r="DM574" s="26" t="str">
        <f t="shared" si="599"/>
        <v/>
      </c>
      <c r="DN574" s="26" t="str">
        <f t="shared" si="600"/>
        <v/>
      </c>
      <c r="DO574" s="26" t="str">
        <f t="shared" si="601"/>
        <v/>
      </c>
      <c r="DP574" s="26" t="str">
        <f t="shared" si="602"/>
        <v/>
      </c>
      <c r="DQ574" s="26" t="str">
        <f t="shared" si="603"/>
        <v/>
      </c>
      <c r="DR574" s="26" t="str">
        <f t="shared" si="604"/>
        <v/>
      </c>
      <c r="DS574" s="26" t="str">
        <f t="shared" si="605"/>
        <v/>
      </c>
      <c r="DT574" s="26" t="str">
        <f t="shared" si="606"/>
        <v/>
      </c>
      <c r="DU574" s="26" t="str">
        <f t="shared" si="607"/>
        <v/>
      </c>
      <c r="DV574" s="26" t="str">
        <f t="shared" si="608"/>
        <v/>
      </c>
    </row>
    <row r="575" spans="1:126" ht="60" x14ac:dyDescent="0.25">
      <c r="A575" t="s">
        <v>1942</v>
      </c>
      <c r="B575">
        <v>2021</v>
      </c>
      <c r="C575" t="s">
        <v>2046</v>
      </c>
      <c r="D575">
        <v>106990</v>
      </c>
      <c r="E575" s="19">
        <v>1321220356226</v>
      </c>
      <c r="F575" t="s">
        <v>706</v>
      </c>
      <c r="G575">
        <v>325211</v>
      </c>
      <c r="H575" t="s">
        <v>707</v>
      </c>
      <c r="I575" t="s">
        <v>708</v>
      </c>
      <c r="J575" t="s">
        <v>424</v>
      </c>
      <c r="K575" t="s">
        <v>113</v>
      </c>
      <c r="L575">
        <v>77507</v>
      </c>
      <c r="M575" s="26" t="str">
        <f t="shared" si="554"/>
        <v>95. USED AS A REACTANT, 97. P102  RAW MATERIALS</v>
      </c>
      <c r="N575" s="26" t="s">
        <v>400</v>
      </c>
      <c r="O575" s="26" t="s">
        <v>587</v>
      </c>
      <c r="P575">
        <v>2760</v>
      </c>
      <c r="Q575">
        <v>2186</v>
      </c>
      <c r="R575">
        <v>4946</v>
      </c>
      <c r="S575" s="26" t="s">
        <v>1941</v>
      </c>
      <c r="T575" s="26" t="s">
        <v>1941</v>
      </c>
      <c r="U575" s="26" t="s">
        <v>1941</v>
      </c>
      <c r="V575" s="26" t="s">
        <v>1941</v>
      </c>
      <c r="W575" s="26" t="s">
        <v>1941</v>
      </c>
      <c r="X575" s="26" t="s">
        <v>1941</v>
      </c>
      <c r="Y575" s="26" t="s">
        <v>1940</v>
      </c>
      <c r="Z575" s="26" t="s">
        <v>1941</v>
      </c>
      <c r="AA575" s="26" t="s">
        <v>1940</v>
      </c>
      <c r="AB575" s="26" t="s">
        <v>1941</v>
      </c>
      <c r="AC575" s="26" t="s">
        <v>1941</v>
      </c>
      <c r="AD575" s="26" t="s">
        <v>1941</v>
      </c>
      <c r="AE575" s="26" t="s">
        <v>1941</v>
      </c>
      <c r="AF575" s="26" t="s">
        <v>1941</v>
      </c>
      <c r="AG575" s="26" t="s">
        <v>1941</v>
      </c>
      <c r="AH575" s="26" t="s">
        <v>1941</v>
      </c>
      <c r="AI575" s="26" t="s">
        <v>1941</v>
      </c>
      <c r="AJ575" s="26" t="s">
        <v>1941</v>
      </c>
      <c r="AK575" s="26" t="s">
        <v>1941</v>
      </c>
      <c r="AL575" s="26" t="s">
        <v>1941</v>
      </c>
      <c r="AM575" s="26" t="s">
        <v>1941</v>
      </c>
      <c r="AN575" s="26" t="s">
        <v>1941</v>
      </c>
      <c r="AO575" s="26" t="s">
        <v>1941</v>
      </c>
      <c r="AP575" s="26" t="s">
        <v>1941</v>
      </c>
      <c r="AQ575" s="26" t="s">
        <v>1941</v>
      </c>
      <c r="AR575" s="26" t="s">
        <v>1941</v>
      </c>
      <c r="AS575" s="26" t="s">
        <v>1941</v>
      </c>
      <c r="AT575" s="26" t="s">
        <v>1941</v>
      </c>
      <c r="AU575" s="26" t="s">
        <v>1941</v>
      </c>
      <c r="AV575" s="26" t="s">
        <v>1941</v>
      </c>
      <c r="AW575" s="26" t="s">
        <v>1941</v>
      </c>
      <c r="AX575" s="26" t="s">
        <v>1941</v>
      </c>
      <c r="AY575" s="26" t="s">
        <v>1941</v>
      </c>
      <c r="AZ575" s="26" t="s">
        <v>1941</v>
      </c>
      <c r="BA575" s="26" t="s">
        <v>1941</v>
      </c>
      <c r="BB575" s="26" t="s">
        <v>1941</v>
      </c>
      <c r="BC575" s="26" t="s">
        <v>1941</v>
      </c>
      <c r="BD575" s="26" t="s">
        <v>1941</v>
      </c>
      <c r="BE575" s="26" t="s">
        <v>1941</v>
      </c>
      <c r="BF575" s="26" t="s">
        <v>1941</v>
      </c>
      <c r="BG575" s="26" t="s">
        <v>1941</v>
      </c>
      <c r="BH575" s="26" t="s">
        <v>1941</v>
      </c>
      <c r="BI575" s="26" t="s">
        <v>1941</v>
      </c>
      <c r="BJ575" s="26" t="s">
        <v>1941</v>
      </c>
      <c r="BK575" s="26" t="s">
        <v>1941</v>
      </c>
      <c r="BL575" s="26" t="s">
        <v>1941</v>
      </c>
      <c r="BM575" s="26" t="s">
        <v>1941</v>
      </c>
      <c r="BN575" s="26" t="s">
        <v>1941</v>
      </c>
      <c r="BO575" s="26" t="s">
        <v>1941</v>
      </c>
      <c r="BP575" s="26" t="s">
        <v>1941</v>
      </c>
      <c r="BQ575" s="26" t="s">
        <v>1941</v>
      </c>
      <c r="BR575" s="26" t="s">
        <v>1941</v>
      </c>
      <c r="BS575" s="26" t="s">
        <v>1941</v>
      </c>
      <c r="BT575" s="26" t="s">
        <v>1941</v>
      </c>
      <c r="BU575" s="26" t="str">
        <f t="shared" si="555"/>
        <v/>
      </c>
      <c r="BV575" s="26" t="str">
        <f t="shared" si="556"/>
        <v/>
      </c>
      <c r="BW575" s="26" t="str">
        <f t="shared" si="557"/>
        <v/>
      </c>
      <c r="BX575" s="26" t="str">
        <f t="shared" si="558"/>
        <v/>
      </c>
      <c r="BY575" s="26" t="str">
        <f t="shared" si="559"/>
        <v/>
      </c>
      <c r="BZ575" s="26" t="str">
        <f t="shared" si="560"/>
        <v/>
      </c>
      <c r="CA575" s="26" t="str">
        <f t="shared" si="561"/>
        <v>95. USED AS A REACTANT</v>
      </c>
      <c r="CB575" s="26" t="str">
        <f t="shared" si="562"/>
        <v/>
      </c>
      <c r="CC575" s="26" t="str">
        <f t="shared" si="563"/>
        <v>97. P102  RAW MATERIALS</v>
      </c>
      <c r="CD575" s="26" t="str">
        <f t="shared" si="564"/>
        <v/>
      </c>
      <c r="CE575" s="26" t="str">
        <f t="shared" si="565"/>
        <v/>
      </c>
      <c r="CF575" s="26" t="str">
        <f t="shared" si="566"/>
        <v/>
      </c>
      <c r="CG575" s="26" t="str">
        <f t="shared" si="567"/>
        <v/>
      </c>
      <c r="CH575" s="26" t="str">
        <f t="shared" si="568"/>
        <v/>
      </c>
      <c r="CI575" s="26" t="str">
        <f t="shared" si="569"/>
        <v/>
      </c>
      <c r="CJ575" s="26" t="str">
        <f t="shared" si="570"/>
        <v/>
      </c>
      <c r="CK575" s="26" t="str">
        <f t="shared" si="571"/>
        <v/>
      </c>
      <c r="CL575" s="26" t="str">
        <f t="shared" si="572"/>
        <v/>
      </c>
      <c r="CM575" s="26" t="str">
        <f t="shared" si="573"/>
        <v/>
      </c>
      <c r="CN575" s="26" t="str">
        <f t="shared" si="574"/>
        <v/>
      </c>
      <c r="CO575" s="26" t="str">
        <f t="shared" si="575"/>
        <v/>
      </c>
      <c r="CP575" s="26" t="str">
        <f t="shared" si="576"/>
        <v/>
      </c>
      <c r="CQ575" s="26" t="str">
        <f t="shared" si="577"/>
        <v/>
      </c>
      <c r="CR575" s="26" t="str">
        <f t="shared" si="578"/>
        <v/>
      </c>
      <c r="CS575" s="26" t="str">
        <f t="shared" si="579"/>
        <v/>
      </c>
      <c r="CT575" s="26" t="str">
        <f t="shared" si="580"/>
        <v/>
      </c>
      <c r="CU575" s="26" t="str">
        <f t="shared" si="581"/>
        <v/>
      </c>
      <c r="CV575" s="26" t="str">
        <f t="shared" si="582"/>
        <v/>
      </c>
      <c r="CW575" s="26" t="str">
        <f t="shared" si="583"/>
        <v/>
      </c>
      <c r="CX575" s="26" t="str">
        <f t="shared" si="584"/>
        <v/>
      </c>
      <c r="CY575" s="26" t="str">
        <f t="shared" si="585"/>
        <v/>
      </c>
      <c r="CZ575" s="26" t="str">
        <f t="shared" si="586"/>
        <v/>
      </c>
      <c r="DA575" s="26" t="str">
        <f t="shared" si="587"/>
        <v/>
      </c>
      <c r="DB575" s="26" t="str">
        <f t="shared" si="588"/>
        <v/>
      </c>
      <c r="DC575" s="26" t="str">
        <f t="shared" si="589"/>
        <v/>
      </c>
      <c r="DD575" s="26" t="str">
        <f t="shared" si="590"/>
        <v/>
      </c>
      <c r="DE575" s="26" t="str">
        <f t="shared" si="591"/>
        <v/>
      </c>
      <c r="DF575" s="26" t="str">
        <f t="shared" si="592"/>
        <v/>
      </c>
      <c r="DG575" s="26" t="str">
        <f t="shared" si="593"/>
        <v/>
      </c>
      <c r="DH575" s="26" t="str">
        <f t="shared" si="594"/>
        <v/>
      </c>
      <c r="DI575" s="26" t="str">
        <f t="shared" si="595"/>
        <v/>
      </c>
      <c r="DJ575" s="26" t="str">
        <f t="shared" si="596"/>
        <v/>
      </c>
      <c r="DK575" s="26" t="str">
        <f t="shared" si="597"/>
        <v/>
      </c>
      <c r="DL575" s="26" t="str">
        <f t="shared" si="598"/>
        <v/>
      </c>
      <c r="DM575" s="26" t="str">
        <f t="shared" si="599"/>
        <v/>
      </c>
      <c r="DN575" s="26" t="str">
        <f t="shared" si="600"/>
        <v/>
      </c>
      <c r="DO575" s="26" t="str">
        <f t="shared" si="601"/>
        <v/>
      </c>
      <c r="DP575" s="26" t="str">
        <f t="shared" si="602"/>
        <v/>
      </c>
      <c r="DQ575" s="26" t="str">
        <f t="shared" si="603"/>
        <v/>
      </c>
      <c r="DR575" s="26" t="str">
        <f t="shared" si="604"/>
        <v/>
      </c>
      <c r="DS575" s="26" t="str">
        <f t="shared" si="605"/>
        <v/>
      </c>
      <c r="DT575" s="26" t="str">
        <f t="shared" si="606"/>
        <v/>
      </c>
      <c r="DU575" s="26" t="str">
        <f t="shared" si="607"/>
        <v/>
      </c>
      <c r="DV575" s="26" t="str">
        <f t="shared" si="608"/>
        <v/>
      </c>
    </row>
    <row r="576" spans="1:126" ht="30" x14ac:dyDescent="0.25">
      <c r="A576" t="s">
        <v>1949</v>
      </c>
      <c r="B576">
        <v>2016</v>
      </c>
      <c r="C576" t="s">
        <v>2046</v>
      </c>
      <c r="D576">
        <v>106990</v>
      </c>
      <c r="E576" s="19">
        <v>1316215573546</v>
      </c>
      <c r="F576" t="s">
        <v>710</v>
      </c>
      <c r="G576">
        <v>324110</v>
      </c>
      <c r="H576" t="s">
        <v>711</v>
      </c>
      <c r="I576" t="s">
        <v>712</v>
      </c>
      <c r="J576" t="s">
        <v>713</v>
      </c>
      <c r="K576" t="s">
        <v>113</v>
      </c>
      <c r="L576">
        <v>77547</v>
      </c>
      <c r="M576" s="26" t="str">
        <f t="shared" si="554"/>
        <v/>
      </c>
      <c r="N576" s="26" t="s">
        <v>194</v>
      </c>
      <c r="O576" s="26" t="s">
        <v>2098</v>
      </c>
      <c r="P576">
        <v>500</v>
      </c>
      <c r="Q576">
        <v>500</v>
      </c>
      <c r="R576">
        <f t="shared" ref="R576:R581" si="609">SUM(P576:Q576)</f>
        <v>1000</v>
      </c>
      <c r="S576" s="26" t="s">
        <v>1941</v>
      </c>
      <c r="T576" s="26" t="s">
        <v>1941</v>
      </c>
      <c r="U576" s="26" t="s">
        <v>1941</v>
      </c>
      <c r="V576" s="26" t="s">
        <v>1941</v>
      </c>
      <c r="W576" s="26" t="s">
        <v>1941</v>
      </c>
      <c r="X576" s="26" t="s">
        <v>1941</v>
      </c>
      <c r="Y576" s="26" t="s">
        <v>1941</v>
      </c>
      <c r="AE576" s="26" t="s">
        <v>1941</v>
      </c>
      <c r="AR576" s="26" t="s">
        <v>1941</v>
      </c>
      <c r="AS576" s="26" t="s">
        <v>1941</v>
      </c>
      <c r="AT576" s="26" t="s">
        <v>1941</v>
      </c>
      <c r="AV576" s="26" t="s">
        <v>1941</v>
      </c>
      <c r="BD576" s="26" t="s">
        <v>1941</v>
      </c>
      <c r="BK576" s="26" t="s">
        <v>1941</v>
      </c>
      <c r="BU576" s="26" t="str">
        <f t="shared" si="555"/>
        <v/>
      </c>
      <c r="BV576" s="26" t="str">
        <f t="shared" si="556"/>
        <v/>
      </c>
      <c r="BW576" s="26" t="str">
        <f t="shared" si="557"/>
        <v/>
      </c>
      <c r="BX576" s="26" t="str">
        <f t="shared" si="558"/>
        <v/>
      </c>
      <c r="BY576" s="26" t="str">
        <f t="shared" si="559"/>
        <v/>
      </c>
      <c r="BZ576" s="26" t="str">
        <f t="shared" si="560"/>
        <v/>
      </c>
      <c r="CA576" s="26" t="str">
        <f t="shared" si="561"/>
        <v/>
      </c>
      <c r="CB576" s="26" t="str">
        <f t="shared" si="562"/>
        <v/>
      </c>
      <c r="CC576" s="26" t="str">
        <f t="shared" si="563"/>
        <v/>
      </c>
      <c r="CD576" s="26" t="str">
        <f t="shared" si="564"/>
        <v/>
      </c>
      <c r="CE576" s="26" t="str">
        <f t="shared" si="565"/>
        <v/>
      </c>
      <c r="CF576" s="26" t="str">
        <f t="shared" si="566"/>
        <v/>
      </c>
      <c r="CG576" s="26" t="str">
        <f t="shared" si="567"/>
        <v/>
      </c>
      <c r="CH576" s="26" t="str">
        <f t="shared" si="568"/>
        <v/>
      </c>
      <c r="CI576" s="26" t="str">
        <f t="shared" si="569"/>
        <v/>
      </c>
      <c r="CJ576" s="26" t="str">
        <f t="shared" si="570"/>
        <v/>
      </c>
      <c r="CK576" s="26" t="str">
        <f t="shared" si="571"/>
        <v/>
      </c>
      <c r="CL576" s="26" t="str">
        <f t="shared" si="572"/>
        <v/>
      </c>
      <c r="CM576" s="26" t="str">
        <f t="shared" si="573"/>
        <v/>
      </c>
      <c r="CN576" s="26" t="str">
        <f t="shared" si="574"/>
        <v/>
      </c>
      <c r="CO576" s="26" t="str">
        <f t="shared" si="575"/>
        <v/>
      </c>
      <c r="CP576" s="26" t="str">
        <f t="shared" si="576"/>
        <v/>
      </c>
      <c r="CQ576" s="26" t="str">
        <f t="shared" si="577"/>
        <v/>
      </c>
      <c r="CR576" s="26" t="str">
        <f t="shared" si="578"/>
        <v/>
      </c>
      <c r="CS576" s="26" t="str">
        <f t="shared" si="579"/>
        <v/>
      </c>
      <c r="CT576" s="26" t="str">
        <f t="shared" si="580"/>
        <v/>
      </c>
      <c r="CU576" s="26" t="str">
        <f t="shared" si="581"/>
        <v/>
      </c>
      <c r="CV576" s="26" t="str">
        <f t="shared" si="582"/>
        <v/>
      </c>
      <c r="CW576" s="26" t="str">
        <f t="shared" si="583"/>
        <v/>
      </c>
      <c r="CX576" s="26" t="str">
        <f t="shared" si="584"/>
        <v/>
      </c>
      <c r="CY576" s="26" t="str">
        <f t="shared" si="585"/>
        <v/>
      </c>
      <c r="CZ576" s="26" t="str">
        <f t="shared" si="586"/>
        <v/>
      </c>
      <c r="DA576" s="26" t="str">
        <f t="shared" si="587"/>
        <v/>
      </c>
      <c r="DB576" s="26" t="str">
        <f t="shared" si="588"/>
        <v/>
      </c>
      <c r="DC576" s="26" t="str">
        <f t="shared" si="589"/>
        <v/>
      </c>
      <c r="DD576" s="26" t="str">
        <f t="shared" si="590"/>
        <v/>
      </c>
      <c r="DE576" s="26" t="str">
        <f t="shared" si="591"/>
        <v/>
      </c>
      <c r="DF576" s="26" t="str">
        <f t="shared" si="592"/>
        <v/>
      </c>
      <c r="DG576" s="26" t="str">
        <f t="shared" si="593"/>
        <v/>
      </c>
      <c r="DH576" s="26" t="str">
        <f t="shared" si="594"/>
        <v/>
      </c>
      <c r="DI576" s="26" t="str">
        <f t="shared" si="595"/>
        <v/>
      </c>
      <c r="DJ576" s="26" t="str">
        <f t="shared" si="596"/>
        <v/>
      </c>
      <c r="DK576" s="26" t="str">
        <f t="shared" si="597"/>
        <v/>
      </c>
      <c r="DL576" s="26" t="str">
        <f t="shared" si="598"/>
        <v/>
      </c>
      <c r="DM576" s="26" t="str">
        <f t="shared" si="599"/>
        <v/>
      </c>
      <c r="DN576" s="26" t="str">
        <f t="shared" si="600"/>
        <v/>
      </c>
      <c r="DO576" s="26" t="str">
        <f t="shared" si="601"/>
        <v/>
      </c>
      <c r="DP576" s="26" t="str">
        <f t="shared" si="602"/>
        <v/>
      </c>
      <c r="DQ576" s="26" t="str">
        <f t="shared" si="603"/>
        <v/>
      </c>
      <c r="DR576" s="26" t="str">
        <f t="shared" si="604"/>
        <v/>
      </c>
      <c r="DS576" s="26" t="str">
        <f t="shared" si="605"/>
        <v/>
      </c>
      <c r="DT576" s="26" t="str">
        <f t="shared" si="606"/>
        <v/>
      </c>
      <c r="DU576" s="26" t="str">
        <f t="shared" si="607"/>
        <v/>
      </c>
      <c r="DV576" s="26" t="str">
        <f t="shared" si="608"/>
        <v/>
      </c>
    </row>
    <row r="577" spans="1:126" ht="30" x14ac:dyDescent="0.25">
      <c r="A577" t="s">
        <v>1949</v>
      </c>
      <c r="B577">
        <v>2017</v>
      </c>
      <c r="C577" t="s">
        <v>2046</v>
      </c>
      <c r="D577">
        <v>106990</v>
      </c>
      <c r="E577" s="19">
        <v>1317216461549</v>
      </c>
      <c r="F577" t="s">
        <v>710</v>
      </c>
      <c r="G577">
        <v>324110</v>
      </c>
      <c r="H577" t="s">
        <v>711</v>
      </c>
      <c r="I577" t="s">
        <v>712</v>
      </c>
      <c r="J577" t="s">
        <v>713</v>
      </c>
      <c r="K577" t="s">
        <v>113</v>
      </c>
      <c r="L577">
        <v>77547</v>
      </c>
      <c r="M577" s="26" t="str">
        <f t="shared" si="554"/>
        <v/>
      </c>
      <c r="N577" s="26" t="s">
        <v>194</v>
      </c>
      <c r="O577" s="26" t="s">
        <v>2098</v>
      </c>
      <c r="P577">
        <v>500</v>
      </c>
      <c r="Q577">
        <v>500</v>
      </c>
      <c r="R577">
        <f t="shared" si="609"/>
        <v>1000</v>
      </c>
      <c r="S577" s="26" t="s">
        <v>1941</v>
      </c>
      <c r="T577" s="26" t="s">
        <v>1941</v>
      </c>
      <c r="U577" s="26" t="s">
        <v>1941</v>
      </c>
      <c r="V577" s="26" t="s">
        <v>1941</v>
      </c>
      <c r="W577" s="26" t="s">
        <v>1941</v>
      </c>
      <c r="X577" s="26" t="s">
        <v>1941</v>
      </c>
      <c r="Y577" s="26" t="s">
        <v>1941</v>
      </c>
      <c r="AE577" s="26" t="s">
        <v>1941</v>
      </c>
      <c r="AR577" s="26" t="s">
        <v>1941</v>
      </c>
      <c r="AS577" s="26" t="s">
        <v>1941</v>
      </c>
      <c r="AT577" s="26" t="s">
        <v>1941</v>
      </c>
      <c r="AV577" s="26" t="s">
        <v>1941</v>
      </c>
      <c r="BD577" s="26" t="s">
        <v>1941</v>
      </c>
      <c r="BK577" s="26" t="s">
        <v>1941</v>
      </c>
      <c r="BU577" s="26" t="str">
        <f t="shared" si="555"/>
        <v/>
      </c>
      <c r="BV577" s="26" t="str">
        <f t="shared" si="556"/>
        <v/>
      </c>
      <c r="BW577" s="26" t="str">
        <f t="shared" si="557"/>
        <v/>
      </c>
      <c r="BX577" s="26" t="str">
        <f t="shared" si="558"/>
        <v/>
      </c>
      <c r="BY577" s="26" t="str">
        <f t="shared" si="559"/>
        <v/>
      </c>
      <c r="BZ577" s="26" t="str">
        <f t="shared" si="560"/>
        <v/>
      </c>
      <c r="CA577" s="26" t="str">
        <f t="shared" si="561"/>
        <v/>
      </c>
      <c r="CB577" s="26" t="str">
        <f t="shared" si="562"/>
        <v/>
      </c>
      <c r="CC577" s="26" t="str">
        <f t="shared" si="563"/>
        <v/>
      </c>
      <c r="CD577" s="26" t="str">
        <f t="shared" si="564"/>
        <v/>
      </c>
      <c r="CE577" s="26" t="str">
        <f t="shared" si="565"/>
        <v/>
      </c>
      <c r="CF577" s="26" t="str">
        <f t="shared" si="566"/>
        <v/>
      </c>
      <c r="CG577" s="26" t="str">
        <f t="shared" si="567"/>
        <v/>
      </c>
      <c r="CH577" s="26" t="str">
        <f t="shared" si="568"/>
        <v/>
      </c>
      <c r="CI577" s="26" t="str">
        <f t="shared" si="569"/>
        <v/>
      </c>
      <c r="CJ577" s="26" t="str">
        <f t="shared" si="570"/>
        <v/>
      </c>
      <c r="CK577" s="26" t="str">
        <f t="shared" si="571"/>
        <v/>
      </c>
      <c r="CL577" s="26" t="str">
        <f t="shared" si="572"/>
        <v/>
      </c>
      <c r="CM577" s="26" t="str">
        <f t="shared" si="573"/>
        <v/>
      </c>
      <c r="CN577" s="26" t="str">
        <f t="shared" si="574"/>
        <v/>
      </c>
      <c r="CO577" s="26" t="str">
        <f t="shared" si="575"/>
        <v/>
      </c>
      <c r="CP577" s="26" t="str">
        <f t="shared" si="576"/>
        <v/>
      </c>
      <c r="CQ577" s="26" t="str">
        <f t="shared" si="577"/>
        <v/>
      </c>
      <c r="CR577" s="26" t="str">
        <f t="shared" si="578"/>
        <v/>
      </c>
      <c r="CS577" s="26" t="str">
        <f t="shared" si="579"/>
        <v/>
      </c>
      <c r="CT577" s="26" t="str">
        <f t="shared" si="580"/>
        <v/>
      </c>
      <c r="CU577" s="26" t="str">
        <f t="shared" si="581"/>
        <v/>
      </c>
      <c r="CV577" s="26" t="str">
        <f t="shared" si="582"/>
        <v/>
      </c>
      <c r="CW577" s="26" t="str">
        <f t="shared" si="583"/>
        <v/>
      </c>
      <c r="CX577" s="26" t="str">
        <f t="shared" si="584"/>
        <v/>
      </c>
      <c r="CY577" s="26" t="str">
        <f t="shared" si="585"/>
        <v/>
      </c>
      <c r="CZ577" s="26" t="str">
        <f t="shared" si="586"/>
        <v/>
      </c>
      <c r="DA577" s="26" t="str">
        <f t="shared" si="587"/>
        <v/>
      </c>
      <c r="DB577" s="26" t="str">
        <f t="shared" si="588"/>
        <v/>
      </c>
      <c r="DC577" s="26" t="str">
        <f t="shared" si="589"/>
        <v/>
      </c>
      <c r="DD577" s="26" t="str">
        <f t="shared" si="590"/>
        <v/>
      </c>
      <c r="DE577" s="26" t="str">
        <f t="shared" si="591"/>
        <v/>
      </c>
      <c r="DF577" s="26" t="str">
        <f t="shared" si="592"/>
        <v/>
      </c>
      <c r="DG577" s="26" t="str">
        <f t="shared" si="593"/>
        <v/>
      </c>
      <c r="DH577" s="26" t="str">
        <f t="shared" si="594"/>
        <v/>
      </c>
      <c r="DI577" s="26" t="str">
        <f t="shared" si="595"/>
        <v/>
      </c>
      <c r="DJ577" s="26" t="str">
        <f t="shared" si="596"/>
        <v/>
      </c>
      <c r="DK577" s="26" t="str">
        <f t="shared" si="597"/>
        <v/>
      </c>
      <c r="DL577" s="26" t="str">
        <f t="shared" si="598"/>
        <v/>
      </c>
      <c r="DM577" s="26" t="str">
        <f t="shared" si="599"/>
        <v/>
      </c>
      <c r="DN577" s="26" t="str">
        <f t="shared" si="600"/>
        <v/>
      </c>
      <c r="DO577" s="26" t="str">
        <f t="shared" si="601"/>
        <v/>
      </c>
      <c r="DP577" s="26" t="str">
        <f t="shared" si="602"/>
        <v/>
      </c>
      <c r="DQ577" s="26" t="str">
        <f t="shared" si="603"/>
        <v/>
      </c>
      <c r="DR577" s="26" t="str">
        <f t="shared" si="604"/>
        <v/>
      </c>
      <c r="DS577" s="26" t="str">
        <f t="shared" si="605"/>
        <v/>
      </c>
      <c r="DT577" s="26" t="str">
        <f t="shared" si="606"/>
        <v/>
      </c>
      <c r="DU577" s="26" t="str">
        <f t="shared" si="607"/>
        <v/>
      </c>
      <c r="DV577" s="26" t="str">
        <f t="shared" si="608"/>
        <v/>
      </c>
    </row>
    <row r="578" spans="1:126" ht="30" x14ac:dyDescent="0.25">
      <c r="A578" t="s">
        <v>1949</v>
      </c>
      <c r="B578">
        <v>2018</v>
      </c>
      <c r="C578" t="s">
        <v>2046</v>
      </c>
      <c r="D578">
        <v>106990</v>
      </c>
      <c r="E578" s="19">
        <v>1318217330303</v>
      </c>
      <c r="F578" t="s">
        <v>710</v>
      </c>
      <c r="G578">
        <v>324110</v>
      </c>
      <c r="H578" t="s">
        <v>711</v>
      </c>
      <c r="I578" t="s">
        <v>712</v>
      </c>
      <c r="J578" t="s">
        <v>713</v>
      </c>
      <c r="K578" t="s">
        <v>113</v>
      </c>
      <c r="L578">
        <v>77547</v>
      </c>
      <c r="M578" s="26" t="str">
        <f t="shared" si="554"/>
        <v/>
      </c>
      <c r="N578" s="26" t="s">
        <v>194</v>
      </c>
      <c r="O578" s="26" t="s">
        <v>2098</v>
      </c>
      <c r="P578">
        <v>500</v>
      </c>
      <c r="Q578">
        <v>500</v>
      </c>
      <c r="R578">
        <f t="shared" si="609"/>
        <v>1000</v>
      </c>
      <c r="S578" s="26" t="s">
        <v>1941</v>
      </c>
      <c r="T578" s="26" t="s">
        <v>1941</v>
      </c>
      <c r="U578" s="26" t="s">
        <v>1941</v>
      </c>
      <c r="V578" s="26" t="s">
        <v>1941</v>
      </c>
      <c r="W578" s="26" t="s">
        <v>1941</v>
      </c>
      <c r="X578" s="26" t="s">
        <v>1941</v>
      </c>
      <c r="Y578" s="26" t="s">
        <v>1941</v>
      </c>
      <c r="AE578" s="26" t="s">
        <v>1941</v>
      </c>
      <c r="AR578" s="26" t="s">
        <v>1941</v>
      </c>
      <c r="AS578" s="26" t="s">
        <v>1941</v>
      </c>
      <c r="AT578" s="26" t="s">
        <v>1941</v>
      </c>
      <c r="AV578" s="26" t="s">
        <v>1941</v>
      </c>
      <c r="BD578" s="26" t="s">
        <v>1941</v>
      </c>
      <c r="BK578" s="26" t="s">
        <v>1941</v>
      </c>
      <c r="BU578" s="26" t="str">
        <f t="shared" si="555"/>
        <v/>
      </c>
      <c r="BV578" s="26" t="str">
        <f t="shared" si="556"/>
        <v/>
      </c>
      <c r="BW578" s="26" t="str">
        <f t="shared" si="557"/>
        <v/>
      </c>
      <c r="BX578" s="26" t="str">
        <f t="shared" si="558"/>
        <v/>
      </c>
      <c r="BY578" s="26" t="str">
        <f t="shared" si="559"/>
        <v/>
      </c>
      <c r="BZ578" s="26" t="str">
        <f t="shared" si="560"/>
        <v/>
      </c>
      <c r="CA578" s="26" t="str">
        <f t="shared" si="561"/>
        <v/>
      </c>
      <c r="CB578" s="26" t="str">
        <f t="shared" si="562"/>
        <v/>
      </c>
      <c r="CC578" s="26" t="str">
        <f t="shared" si="563"/>
        <v/>
      </c>
      <c r="CD578" s="26" t="str">
        <f t="shared" si="564"/>
        <v/>
      </c>
      <c r="CE578" s="26" t="str">
        <f t="shared" si="565"/>
        <v/>
      </c>
      <c r="CF578" s="26" t="str">
        <f t="shared" si="566"/>
        <v/>
      </c>
      <c r="CG578" s="26" t="str">
        <f t="shared" si="567"/>
        <v/>
      </c>
      <c r="CH578" s="26" t="str">
        <f t="shared" si="568"/>
        <v/>
      </c>
      <c r="CI578" s="26" t="str">
        <f t="shared" si="569"/>
        <v/>
      </c>
      <c r="CJ578" s="26" t="str">
        <f t="shared" si="570"/>
        <v/>
      </c>
      <c r="CK578" s="26" t="str">
        <f t="shared" si="571"/>
        <v/>
      </c>
      <c r="CL578" s="26" t="str">
        <f t="shared" si="572"/>
        <v/>
      </c>
      <c r="CM578" s="26" t="str">
        <f t="shared" si="573"/>
        <v/>
      </c>
      <c r="CN578" s="26" t="str">
        <f t="shared" si="574"/>
        <v/>
      </c>
      <c r="CO578" s="26" t="str">
        <f t="shared" si="575"/>
        <v/>
      </c>
      <c r="CP578" s="26" t="str">
        <f t="shared" si="576"/>
        <v/>
      </c>
      <c r="CQ578" s="26" t="str">
        <f t="shared" si="577"/>
        <v/>
      </c>
      <c r="CR578" s="26" t="str">
        <f t="shared" si="578"/>
        <v/>
      </c>
      <c r="CS578" s="26" t="str">
        <f t="shared" si="579"/>
        <v/>
      </c>
      <c r="CT578" s="26" t="str">
        <f t="shared" si="580"/>
        <v/>
      </c>
      <c r="CU578" s="26" t="str">
        <f t="shared" si="581"/>
        <v/>
      </c>
      <c r="CV578" s="26" t="str">
        <f t="shared" si="582"/>
        <v/>
      </c>
      <c r="CW578" s="26" t="str">
        <f t="shared" si="583"/>
        <v/>
      </c>
      <c r="CX578" s="26" t="str">
        <f t="shared" si="584"/>
        <v/>
      </c>
      <c r="CY578" s="26" t="str">
        <f t="shared" si="585"/>
        <v/>
      </c>
      <c r="CZ578" s="26" t="str">
        <f t="shared" si="586"/>
        <v/>
      </c>
      <c r="DA578" s="26" t="str">
        <f t="shared" si="587"/>
        <v/>
      </c>
      <c r="DB578" s="26" t="str">
        <f t="shared" si="588"/>
        <v/>
      </c>
      <c r="DC578" s="26" t="str">
        <f t="shared" si="589"/>
        <v/>
      </c>
      <c r="DD578" s="26" t="str">
        <f t="shared" si="590"/>
        <v/>
      </c>
      <c r="DE578" s="26" t="str">
        <f t="shared" si="591"/>
        <v/>
      </c>
      <c r="DF578" s="26" t="str">
        <f t="shared" si="592"/>
        <v/>
      </c>
      <c r="DG578" s="26" t="str">
        <f t="shared" si="593"/>
        <v/>
      </c>
      <c r="DH578" s="26" t="str">
        <f t="shared" si="594"/>
        <v/>
      </c>
      <c r="DI578" s="26" t="str">
        <f t="shared" si="595"/>
        <v/>
      </c>
      <c r="DJ578" s="26" t="str">
        <f t="shared" si="596"/>
        <v/>
      </c>
      <c r="DK578" s="26" t="str">
        <f t="shared" si="597"/>
        <v/>
      </c>
      <c r="DL578" s="26" t="str">
        <f t="shared" si="598"/>
        <v/>
      </c>
      <c r="DM578" s="26" t="str">
        <f t="shared" si="599"/>
        <v/>
      </c>
      <c r="DN578" s="26" t="str">
        <f t="shared" si="600"/>
        <v/>
      </c>
      <c r="DO578" s="26" t="str">
        <f t="shared" si="601"/>
        <v/>
      </c>
      <c r="DP578" s="26" t="str">
        <f t="shared" si="602"/>
        <v/>
      </c>
      <c r="DQ578" s="26" t="str">
        <f t="shared" si="603"/>
        <v/>
      </c>
      <c r="DR578" s="26" t="str">
        <f t="shared" si="604"/>
        <v/>
      </c>
      <c r="DS578" s="26" t="str">
        <f t="shared" si="605"/>
        <v/>
      </c>
      <c r="DT578" s="26" t="str">
        <f t="shared" si="606"/>
        <v/>
      </c>
      <c r="DU578" s="26" t="str">
        <f t="shared" si="607"/>
        <v/>
      </c>
      <c r="DV578" s="26" t="str">
        <f t="shared" si="608"/>
        <v/>
      </c>
    </row>
    <row r="579" spans="1:126" ht="30" x14ac:dyDescent="0.25">
      <c r="A579" t="s">
        <v>1949</v>
      </c>
      <c r="B579">
        <v>2019</v>
      </c>
      <c r="C579" t="s">
        <v>2046</v>
      </c>
      <c r="D579">
        <v>106990</v>
      </c>
      <c r="E579" s="19">
        <v>1319218154971</v>
      </c>
      <c r="F579" t="s">
        <v>710</v>
      </c>
      <c r="G579">
        <v>324110</v>
      </c>
      <c r="H579" t="s">
        <v>711</v>
      </c>
      <c r="I579" t="s">
        <v>712</v>
      </c>
      <c r="J579" t="s">
        <v>713</v>
      </c>
      <c r="K579" t="s">
        <v>113</v>
      </c>
      <c r="L579">
        <v>77547</v>
      </c>
      <c r="M579" s="26" t="str">
        <f t="shared" si="554"/>
        <v/>
      </c>
      <c r="N579" s="26" t="s">
        <v>194</v>
      </c>
      <c r="O579" s="26" t="s">
        <v>2098</v>
      </c>
      <c r="P579">
        <v>500</v>
      </c>
      <c r="Q579">
        <v>500</v>
      </c>
      <c r="R579">
        <f t="shared" si="609"/>
        <v>1000</v>
      </c>
      <c r="S579" s="26" t="s">
        <v>1941</v>
      </c>
      <c r="T579" s="26" t="s">
        <v>1941</v>
      </c>
      <c r="U579" s="26" t="s">
        <v>1941</v>
      </c>
      <c r="V579" s="26" t="s">
        <v>1941</v>
      </c>
      <c r="W579" s="26" t="s">
        <v>1941</v>
      </c>
      <c r="X579" s="26" t="s">
        <v>1941</v>
      </c>
      <c r="Y579" s="26" t="s">
        <v>1941</v>
      </c>
      <c r="AE579" s="26" t="s">
        <v>1941</v>
      </c>
      <c r="AR579" s="26" t="s">
        <v>1941</v>
      </c>
      <c r="AS579" s="26" t="s">
        <v>1941</v>
      </c>
      <c r="AT579" s="26" t="s">
        <v>1941</v>
      </c>
      <c r="AV579" s="26" t="s">
        <v>1941</v>
      </c>
      <c r="BD579" s="26" t="s">
        <v>1941</v>
      </c>
      <c r="BK579" s="26" t="s">
        <v>1941</v>
      </c>
      <c r="BU579" s="26" t="str">
        <f t="shared" si="555"/>
        <v/>
      </c>
      <c r="BV579" s="26" t="str">
        <f t="shared" si="556"/>
        <v/>
      </c>
      <c r="BW579" s="26" t="str">
        <f t="shared" si="557"/>
        <v/>
      </c>
      <c r="BX579" s="26" t="str">
        <f t="shared" si="558"/>
        <v/>
      </c>
      <c r="BY579" s="26" t="str">
        <f t="shared" si="559"/>
        <v/>
      </c>
      <c r="BZ579" s="26" t="str">
        <f t="shared" si="560"/>
        <v/>
      </c>
      <c r="CA579" s="26" t="str">
        <f t="shared" si="561"/>
        <v/>
      </c>
      <c r="CB579" s="26" t="str">
        <f t="shared" si="562"/>
        <v/>
      </c>
      <c r="CC579" s="26" t="str">
        <f t="shared" si="563"/>
        <v/>
      </c>
      <c r="CD579" s="26" t="str">
        <f t="shared" si="564"/>
        <v/>
      </c>
      <c r="CE579" s="26" t="str">
        <f t="shared" si="565"/>
        <v/>
      </c>
      <c r="CF579" s="26" t="str">
        <f t="shared" si="566"/>
        <v/>
      </c>
      <c r="CG579" s="26" t="str">
        <f t="shared" si="567"/>
        <v/>
      </c>
      <c r="CH579" s="26" t="str">
        <f t="shared" si="568"/>
        <v/>
      </c>
      <c r="CI579" s="26" t="str">
        <f t="shared" si="569"/>
        <v/>
      </c>
      <c r="CJ579" s="26" t="str">
        <f t="shared" si="570"/>
        <v/>
      </c>
      <c r="CK579" s="26" t="str">
        <f t="shared" si="571"/>
        <v/>
      </c>
      <c r="CL579" s="26" t="str">
        <f t="shared" si="572"/>
        <v/>
      </c>
      <c r="CM579" s="26" t="str">
        <f t="shared" si="573"/>
        <v/>
      </c>
      <c r="CN579" s="26" t="str">
        <f t="shared" si="574"/>
        <v/>
      </c>
      <c r="CO579" s="26" t="str">
        <f t="shared" si="575"/>
        <v/>
      </c>
      <c r="CP579" s="26" t="str">
        <f t="shared" si="576"/>
        <v/>
      </c>
      <c r="CQ579" s="26" t="str">
        <f t="shared" si="577"/>
        <v/>
      </c>
      <c r="CR579" s="26" t="str">
        <f t="shared" si="578"/>
        <v/>
      </c>
      <c r="CS579" s="26" t="str">
        <f t="shared" si="579"/>
        <v/>
      </c>
      <c r="CT579" s="26" t="str">
        <f t="shared" si="580"/>
        <v/>
      </c>
      <c r="CU579" s="26" t="str">
        <f t="shared" si="581"/>
        <v/>
      </c>
      <c r="CV579" s="26" t="str">
        <f t="shared" si="582"/>
        <v/>
      </c>
      <c r="CW579" s="26" t="str">
        <f t="shared" si="583"/>
        <v/>
      </c>
      <c r="CX579" s="26" t="str">
        <f t="shared" si="584"/>
        <v/>
      </c>
      <c r="CY579" s="26" t="str">
        <f t="shared" si="585"/>
        <v/>
      </c>
      <c r="CZ579" s="26" t="str">
        <f t="shared" si="586"/>
        <v/>
      </c>
      <c r="DA579" s="26" t="str">
        <f t="shared" si="587"/>
        <v/>
      </c>
      <c r="DB579" s="26" t="str">
        <f t="shared" si="588"/>
        <v/>
      </c>
      <c r="DC579" s="26" t="str">
        <f t="shared" si="589"/>
        <v/>
      </c>
      <c r="DD579" s="26" t="str">
        <f t="shared" si="590"/>
        <v/>
      </c>
      <c r="DE579" s="26" t="str">
        <f t="shared" si="591"/>
        <v/>
      </c>
      <c r="DF579" s="26" t="str">
        <f t="shared" si="592"/>
        <v/>
      </c>
      <c r="DG579" s="26" t="str">
        <f t="shared" si="593"/>
        <v/>
      </c>
      <c r="DH579" s="26" t="str">
        <f t="shared" si="594"/>
        <v/>
      </c>
      <c r="DI579" s="26" t="str">
        <f t="shared" si="595"/>
        <v/>
      </c>
      <c r="DJ579" s="26" t="str">
        <f t="shared" si="596"/>
        <v/>
      </c>
      <c r="DK579" s="26" t="str">
        <f t="shared" si="597"/>
        <v/>
      </c>
      <c r="DL579" s="26" t="str">
        <f t="shared" si="598"/>
        <v/>
      </c>
      <c r="DM579" s="26" t="str">
        <f t="shared" si="599"/>
        <v/>
      </c>
      <c r="DN579" s="26" t="str">
        <f t="shared" si="600"/>
        <v/>
      </c>
      <c r="DO579" s="26" t="str">
        <f t="shared" si="601"/>
        <v/>
      </c>
      <c r="DP579" s="26" t="str">
        <f t="shared" si="602"/>
        <v/>
      </c>
      <c r="DQ579" s="26" t="str">
        <f t="shared" si="603"/>
        <v/>
      </c>
      <c r="DR579" s="26" t="str">
        <f t="shared" si="604"/>
        <v/>
      </c>
      <c r="DS579" s="26" t="str">
        <f t="shared" si="605"/>
        <v/>
      </c>
      <c r="DT579" s="26" t="str">
        <f t="shared" si="606"/>
        <v/>
      </c>
      <c r="DU579" s="26" t="str">
        <f t="shared" si="607"/>
        <v/>
      </c>
      <c r="DV579" s="26" t="str">
        <f t="shared" si="608"/>
        <v/>
      </c>
    </row>
    <row r="580" spans="1:126" ht="60" x14ac:dyDescent="0.25">
      <c r="A580" t="s">
        <v>1949</v>
      </c>
      <c r="B580">
        <v>2020</v>
      </c>
      <c r="C580" t="s">
        <v>2046</v>
      </c>
      <c r="D580">
        <v>106990</v>
      </c>
      <c r="E580" s="19">
        <v>1320219095496</v>
      </c>
      <c r="F580" t="s">
        <v>710</v>
      </c>
      <c r="G580">
        <v>324110</v>
      </c>
      <c r="H580" t="s">
        <v>711</v>
      </c>
      <c r="I580" t="s">
        <v>712</v>
      </c>
      <c r="J580" t="s">
        <v>713</v>
      </c>
      <c r="K580" t="s">
        <v>113</v>
      </c>
      <c r="L580">
        <v>77547</v>
      </c>
      <c r="M580" s="26" t="str">
        <f t="shared" si="554"/>
        <v>116. AS A PROCESS IMPURITY</v>
      </c>
      <c r="N580" s="26" t="s">
        <v>194</v>
      </c>
      <c r="O580" s="26" t="s">
        <v>2098</v>
      </c>
      <c r="P580">
        <v>500</v>
      </c>
      <c r="Q580">
        <v>500</v>
      </c>
      <c r="R580">
        <f t="shared" si="609"/>
        <v>1000</v>
      </c>
      <c r="S580" s="26" t="s">
        <v>1941</v>
      </c>
      <c r="T580" s="26" t="s">
        <v>1941</v>
      </c>
      <c r="U580" s="26" t="s">
        <v>1941</v>
      </c>
      <c r="V580" s="26" t="s">
        <v>1941</v>
      </c>
      <c r="W580" s="26" t="s">
        <v>1941</v>
      </c>
      <c r="X580" s="26" t="s">
        <v>1941</v>
      </c>
      <c r="Y580" s="26" t="s">
        <v>1941</v>
      </c>
      <c r="Z580" s="26" t="s">
        <v>1941</v>
      </c>
      <c r="AA580" s="26" t="s">
        <v>1941</v>
      </c>
      <c r="AB580" s="26" t="s">
        <v>1941</v>
      </c>
      <c r="AC580" s="26" t="s">
        <v>1941</v>
      </c>
      <c r="AD580" s="26" t="s">
        <v>1941</v>
      </c>
      <c r="AE580" s="26" t="s">
        <v>1941</v>
      </c>
      <c r="AF580" s="26" t="s">
        <v>1941</v>
      </c>
      <c r="AG580" s="26" t="s">
        <v>1941</v>
      </c>
      <c r="AH580" s="26" t="s">
        <v>1941</v>
      </c>
      <c r="AI580" s="26" t="s">
        <v>1941</v>
      </c>
      <c r="AJ580" s="26" t="s">
        <v>1941</v>
      </c>
      <c r="AK580" s="26" t="s">
        <v>1941</v>
      </c>
      <c r="AL580" s="26" t="s">
        <v>1941</v>
      </c>
      <c r="AM580" s="26" t="s">
        <v>1941</v>
      </c>
      <c r="AN580" s="26" t="s">
        <v>1941</v>
      </c>
      <c r="AO580" s="26" t="s">
        <v>1941</v>
      </c>
      <c r="AP580" s="26" t="s">
        <v>1941</v>
      </c>
      <c r="AQ580" s="26" t="s">
        <v>1941</v>
      </c>
      <c r="AR580" s="26" t="s">
        <v>1941</v>
      </c>
      <c r="AS580" s="26" t="s">
        <v>1941</v>
      </c>
      <c r="AT580" s="26" t="s">
        <v>1940</v>
      </c>
      <c r="AU580" s="26" t="s">
        <v>1941</v>
      </c>
      <c r="AV580" s="26" t="s">
        <v>1941</v>
      </c>
      <c r="AW580" s="26" t="s">
        <v>1941</v>
      </c>
      <c r="AX580" s="26" t="s">
        <v>1941</v>
      </c>
      <c r="AY580" s="26" t="s">
        <v>1941</v>
      </c>
      <c r="AZ580" s="26" t="s">
        <v>1941</v>
      </c>
      <c r="BA580" s="26" t="s">
        <v>1941</v>
      </c>
      <c r="BB580" s="26" t="s">
        <v>1941</v>
      </c>
      <c r="BC580" s="26" t="s">
        <v>1941</v>
      </c>
      <c r="BD580" s="26" t="s">
        <v>1941</v>
      </c>
      <c r="BE580" s="26" t="s">
        <v>1941</v>
      </c>
      <c r="BF580" s="26" t="s">
        <v>1941</v>
      </c>
      <c r="BG580" s="26" t="s">
        <v>1941</v>
      </c>
      <c r="BH580" s="26" t="s">
        <v>1941</v>
      </c>
      <c r="BI580" s="26" t="s">
        <v>1941</v>
      </c>
      <c r="BJ580" s="26" t="s">
        <v>1941</v>
      </c>
      <c r="BK580" s="26" t="s">
        <v>1941</v>
      </c>
      <c r="BL580" s="26" t="s">
        <v>1941</v>
      </c>
      <c r="BM580" s="26" t="s">
        <v>1941</v>
      </c>
      <c r="BN580" s="26" t="s">
        <v>1941</v>
      </c>
      <c r="BO580" s="26" t="s">
        <v>1941</v>
      </c>
      <c r="BP580" s="26" t="s">
        <v>1941</v>
      </c>
      <c r="BQ580" s="26" t="s">
        <v>1941</v>
      </c>
      <c r="BR580" s="26" t="s">
        <v>1941</v>
      </c>
      <c r="BS580" s="26" t="s">
        <v>1941</v>
      </c>
      <c r="BT580" s="26" t="s">
        <v>1941</v>
      </c>
      <c r="BU580" s="26" t="str">
        <f t="shared" si="555"/>
        <v/>
      </c>
      <c r="BV580" s="26" t="str">
        <f t="shared" si="556"/>
        <v/>
      </c>
      <c r="BW580" s="26" t="str">
        <f t="shared" si="557"/>
        <v/>
      </c>
      <c r="BX580" s="26" t="str">
        <f t="shared" si="558"/>
        <v/>
      </c>
      <c r="BY580" s="26" t="str">
        <f t="shared" si="559"/>
        <v/>
      </c>
      <c r="BZ580" s="26" t="str">
        <f t="shared" si="560"/>
        <v/>
      </c>
      <c r="CA580" s="26" t="str">
        <f t="shared" si="561"/>
        <v/>
      </c>
      <c r="CB580" s="26" t="str">
        <f t="shared" si="562"/>
        <v/>
      </c>
      <c r="CC580" s="26" t="str">
        <f t="shared" si="563"/>
        <v/>
      </c>
      <c r="CD580" s="26" t="str">
        <f t="shared" si="564"/>
        <v/>
      </c>
      <c r="CE580" s="26" t="str">
        <f t="shared" si="565"/>
        <v/>
      </c>
      <c r="CF580" s="26" t="str">
        <f t="shared" si="566"/>
        <v/>
      </c>
      <c r="CG580" s="26" t="str">
        <f t="shared" si="567"/>
        <v/>
      </c>
      <c r="CH580" s="26" t="str">
        <f t="shared" si="568"/>
        <v/>
      </c>
      <c r="CI580" s="26" t="str">
        <f t="shared" si="569"/>
        <v/>
      </c>
      <c r="CJ580" s="26" t="str">
        <f t="shared" si="570"/>
        <v/>
      </c>
      <c r="CK580" s="26" t="str">
        <f t="shared" si="571"/>
        <v/>
      </c>
      <c r="CL580" s="26" t="str">
        <f t="shared" si="572"/>
        <v/>
      </c>
      <c r="CM580" s="26" t="str">
        <f t="shared" si="573"/>
        <v/>
      </c>
      <c r="CN580" s="26" t="str">
        <f t="shared" si="574"/>
        <v/>
      </c>
      <c r="CO580" s="26" t="str">
        <f t="shared" si="575"/>
        <v/>
      </c>
      <c r="CP580" s="26" t="str">
        <f t="shared" si="576"/>
        <v/>
      </c>
      <c r="CQ580" s="26" t="str">
        <f t="shared" si="577"/>
        <v/>
      </c>
      <c r="CR580" s="26" t="str">
        <f t="shared" si="578"/>
        <v/>
      </c>
      <c r="CS580" s="26" t="str">
        <f t="shared" si="579"/>
        <v/>
      </c>
      <c r="CT580" s="26" t="str">
        <f t="shared" si="580"/>
        <v/>
      </c>
      <c r="CU580" s="26" t="str">
        <f t="shared" si="581"/>
        <v/>
      </c>
      <c r="CV580" s="26" t="str">
        <f t="shared" si="582"/>
        <v>116. AS A PROCESS IMPURITY</v>
      </c>
      <c r="CW580" s="26" t="str">
        <f t="shared" si="583"/>
        <v/>
      </c>
      <c r="CX580" s="26" t="str">
        <f t="shared" si="584"/>
        <v/>
      </c>
      <c r="CY580" s="26" t="str">
        <f t="shared" si="585"/>
        <v/>
      </c>
      <c r="CZ580" s="26" t="str">
        <f t="shared" si="586"/>
        <v/>
      </c>
      <c r="DA580" s="26" t="str">
        <f t="shared" si="587"/>
        <v/>
      </c>
      <c r="DB580" s="26" t="str">
        <f t="shared" si="588"/>
        <v/>
      </c>
      <c r="DC580" s="26" t="str">
        <f t="shared" si="589"/>
        <v/>
      </c>
      <c r="DD580" s="26" t="str">
        <f t="shared" si="590"/>
        <v/>
      </c>
      <c r="DE580" s="26" t="str">
        <f t="shared" si="591"/>
        <v/>
      </c>
      <c r="DF580" s="26" t="str">
        <f t="shared" si="592"/>
        <v/>
      </c>
      <c r="DG580" s="26" t="str">
        <f t="shared" si="593"/>
        <v/>
      </c>
      <c r="DH580" s="26" t="str">
        <f t="shared" si="594"/>
        <v/>
      </c>
      <c r="DI580" s="26" t="str">
        <f t="shared" si="595"/>
        <v/>
      </c>
      <c r="DJ580" s="26" t="str">
        <f t="shared" si="596"/>
        <v/>
      </c>
      <c r="DK580" s="26" t="str">
        <f t="shared" si="597"/>
        <v/>
      </c>
      <c r="DL580" s="26" t="str">
        <f t="shared" si="598"/>
        <v/>
      </c>
      <c r="DM580" s="26" t="str">
        <f t="shared" si="599"/>
        <v/>
      </c>
      <c r="DN580" s="26" t="str">
        <f t="shared" si="600"/>
        <v/>
      </c>
      <c r="DO580" s="26" t="str">
        <f t="shared" si="601"/>
        <v/>
      </c>
      <c r="DP580" s="26" t="str">
        <f t="shared" si="602"/>
        <v/>
      </c>
      <c r="DQ580" s="26" t="str">
        <f t="shared" si="603"/>
        <v/>
      </c>
      <c r="DR580" s="26" t="str">
        <f t="shared" si="604"/>
        <v/>
      </c>
      <c r="DS580" s="26" t="str">
        <f t="shared" si="605"/>
        <v/>
      </c>
      <c r="DT580" s="26" t="str">
        <f t="shared" si="606"/>
        <v/>
      </c>
      <c r="DU580" s="26" t="str">
        <f t="shared" si="607"/>
        <v/>
      </c>
      <c r="DV580" s="26" t="str">
        <f t="shared" si="608"/>
        <v/>
      </c>
    </row>
    <row r="581" spans="1:126" ht="30" x14ac:dyDescent="0.25">
      <c r="A581" t="s">
        <v>1949</v>
      </c>
      <c r="B581">
        <v>2021</v>
      </c>
      <c r="C581" t="s">
        <v>2046</v>
      </c>
      <c r="D581">
        <v>106990</v>
      </c>
      <c r="E581" s="19">
        <v>1321219948128</v>
      </c>
      <c r="F581" t="s">
        <v>710</v>
      </c>
      <c r="G581">
        <v>324110</v>
      </c>
      <c r="H581" t="s">
        <v>711</v>
      </c>
      <c r="I581" t="s">
        <v>712</v>
      </c>
      <c r="J581" t="s">
        <v>713</v>
      </c>
      <c r="K581" t="s">
        <v>113</v>
      </c>
      <c r="L581">
        <v>77547</v>
      </c>
      <c r="M581" s="26" t="str">
        <f t="shared" si="554"/>
        <v/>
      </c>
      <c r="N581" s="26" t="s">
        <v>194</v>
      </c>
      <c r="O581" s="26" t="s">
        <v>2098</v>
      </c>
      <c r="P581">
        <v>500</v>
      </c>
      <c r="Q581">
        <v>500</v>
      </c>
      <c r="R581">
        <f t="shared" si="609"/>
        <v>1000</v>
      </c>
      <c r="S581" s="26" t="s">
        <v>1941</v>
      </c>
      <c r="T581" s="26" t="s">
        <v>1941</v>
      </c>
      <c r="U581" s="26" t="s">
        <v>1941</v>
      </c>
      <c r="V581" s="26" t="s">
        <v>1941</v>
      </c>
      <c r="W581" s="26" t="s">
        <v>1941</v>
      </c>
      <c r="X581" s="26" t="s">
        <v>1941</v>
      </c>
      <c r="Y581" s="26" t="s">
        <v>1941</v>
      </c>
      <c r="AE581" s="26" t="s">
        <v>1941</v>
      </c>
      <c r="AR581" s="26" t="s">
        <v>1941</v>
      </c>
      <c r="AS581" s="26" t="s">
        <v>1941</v>
      </c>
      <c r="AT581" s="26" t="s">
        <v>1941</v>
      </c>
      <c r="AU581" s="26" t="s">
        <v>1941</v>
      </c>
      <c r="AV581" s="26" t="s">
        <v>1941</v>
      </c>
      <c r="BD581" s="26" t="s">
        <v>1941</v>
      </c>
      <c r="BK581" s="26" t="s">
        <v>1941</v>
      </c>
      <c r="BU581" s="26" t="str">
        <f t="shared" si="555"/>
        <v/>
      </c>
      <c r="BV581" s="26" t="str">
        <f t="shared" si="556"/>
        <v/>
      </c>
      <c r="BW581" s="26" t="str">
        <f t="shared" si="557"/>
        <v/>
      </c>
      <c r="BX581" s="26" t="str">
        <f t="shared" si="558"/>
        <v/>
      </c>
      <c r="BY581" s="26" t="str">
        <f t="shared" si="559"/>
        <v/>
      </c>
      <c r="BZ581" s="26" t="str">
        <f t="shared" si="560"/>
        <v/>
      </c>
      <c r="CA581" s="26" t="str">
        <f t="shared" si="561"/>
        <v/>
      </c>
      <c r="CB581" s="26" t="str">
        <f t="shared" si="562"/>
        <v/>
      </c>
      <c r="CC581" s="26" t="str">
        <f t="shared" si="563"/>
        <v/>
      </c>
      <c r="CD581" s="26" t="str">
        <f t="shared" si="564"/>
        <v/>
      </c>
      <c r="CE581" s="26" t="str">
        <f t="shared" si="565"/>
        <v/>
      </c>
      <c r="CF581" s="26" t="str">
        <f t="shared" si="566"/>
        <v/>
      </c>
      <c r="CG581" s="26" t="str">
        <f t="shared" si="567"/>
        <v/>
      </c>
      <c r="CH581" s="26" t="str">
        <f t="shared" si="568"/>
        <v/>
      </c>
      <c r="CI581" s="26" t="str">
        <f t="shared" si="569"/>
        <v/>
      </c>
      <c r="CJ581" s="26" t="str">
        <f t="shared" si="570"/>
        <v/>
      </c>
      <c r="CK581" s="26" t="str">
        <f t="shared" si="571"/>
        <v/>
      </c>
      <c r="CL581" s="26" t="str">
        <f t="shared" si="572"/>
        <v/>
      </c>
      <c r="CM581" s="26" t="str">
        <f t="shared" si="573"/>
        <v/>
      </c>
      <c r="CN581" s="26" t="str">
        <f t="shared" si="574"/>
        <v/>
      </c>
      <c r="CO581" s="26" t="str">
        <f t="shared" si="575"/>
        <v/>
      </c>
      <c r="CP581" s="26" t="str">
        <f t="shared" si="576"/>
        <v/>
      </c>
      <c r="CQ581" s="26" t="str">
        <f t="shared" si="577"/>
        <v/>
      </c>
      <c r="CR581" s="26" t="str">
        <f t="shared" si="578"/>
        <v/>
      </c>
      <c r="CS581" s="26" t="str">
        <f t="shared" si="579"/>
        <v/>
      </c>
      <c r="CT581" s="26" t="str">
        <f t="shared" si="580"/>
        <v/>
      </c>
      <c r="CU581" s="26" t="str">
        <f t="shared" si="581"/>
        <v/>
      </c>
      <c r="CV581" s="26" t="str">
        <f t="shared" si="582"/>
        <v/>
      </c>
      <c r="CW581" s="26" t="str">
        <f t="shared" si="583"/>
        <v/>
      </c>
      <c r="CX581" s="26" t="str">
        <f t="shared" si="584"/>
        <v/>
      </c>
      <c r="CY581" s="26" t="str">
        <f t="shared" si="585"/>
        <v/>
      </c>
      <c r="CZ581" s="26" t="str">
        <f t="shared" si="586"/>
        <v/>
      </c>
      <c r="DA581" s="26" t="str">
        <f t="shared" si="587"/>
        <v/>
      </c>
      <c r="DB581" s="26" t="str">
        <f t="shared" si="588"/>
        <v/>
      </c>
      <c r="DC581" s="26" t="str">
        <f t="shared" si="589"/>
        <v/>
      </c>
      <c r="DD581" s="26" t="str">
        <f t="shared" si="590"/>
        <v/>
      </c>
      <c r="DE581" s="26" t="str">
        <f t="shared" si="591"/>
        <v/>
      </c>
      <c r="DF581" s="26" t="str">
        <f t="shared" si="592"/>
        <v/>
      </c>
      <c r="DG581" s="26" t="str">
        <f t="shared" si="593"/>
        <v/>
      </c>
      <c r="DH581" s="26" t="str">
        <f t="shared" si="594"/>
        <v/>
      </c>
      <c r="DI581" s="26" t="str">
        <f t="shared" si="595"/>
        <v/>
      </c>
      <c r="DJ581" s="26" t="str">
        <f t="shared" si="596"/>
        <v/>
      </c>
      <c r="DK581" s="26" t="str">
        <f t="shared" si="597"/>
        <v/>
      </c>
      <c r="DL581" s="26" t="str">
        <f t="shared" si="598"/>
        <v/>
      </c>
      <c r="DM581" s="26" t="str">
        <f t="shared" si="599"/>
        <v/>
      </c>
      <c r="DN581" s="26" t="str">
        <f t="shared" si="600"/>
        <v/>
      </c>
      <c r="DO581" s="26" t="str">
        <f t="shared" si="601"/>
        <v/>
      </c>
      <c r="DP581" s="26" t="str">
        <f t="shared" si="602"/>
        <v/>
      </c>
      <c r="DQ581" s="26" t="str">
        <f t="shared" si="603"/>
        <v/>
      </c>
      <c r="DR581" s="26" t="str">
        <f t="shared" si="604"/>
        <v/>
      </c>
      <c r="DS581" s="26" t="str">
        <f t="shared" si="605"/>
        <v/>
      </c>
      <c r="DT581" s="26" t="str">
        <f t="shared" si="606"/>
        <v/>
      </c>
      <c r="DU581" s="26" t="str">
        <f t="shared" si="607"/>
        <v/>
      </c>
      <c r="DV581" s="26" t="str">
        <f t="shared" si="608"/>
        <v/>
      </c>
    </row>
    <row r="582" spans="1:126" ht="30" x14ac:dyDescent="0.25">
      <c r="A582" t="s">
        <v>1942</v>
      </c>
      <c r="B582">
        <v>2016</v>
      </c>
      <c r="C582" t="s">
        <v>2046</v>
      </c>
      <c r="D582">
        <v>106990</v>
      </c>
      <c r="E582" s="19">
        <v>1316215236151</v>
      </c>
      <c r="F582" t="s">
        <v>716</v>
      </c>
      <c r="G582">
        <v>325212</v>
      </c>
      <c r="H582" t="s">
        <v>717</v>
      </c>
      <c r="I582" t="s">
        <v>718</v>
      </c>
      <c r="J582" t="s">
        <v>719</v>
      </c>
      <c r="K582" t="s">
        <v>227</v>
      </c>
      <c r="L582">
        <v>45714</v>
      </c>
      <c r="M582" s="26" t="str">
        <f t="shared" si="554"/>
        <v>95. USED AS A REACTANT</v>
      </c>
      <c r="N582" s="26" t="s">
        <v>400</v>
      </c>
      <c r="O582" s="26" t="s">
        <v>401</v>
      </c>
      <c r="P582">
        <v>1400</v>
      </c>
      <c r="Q582">
        <v>580</v>
      </c>
      <c r="R582">
        <v>1980</v>
      </c>
      <c r="S582" s="26" t="s">
        <v>1941</v>
      </c>
      <c r="T582" s="26" t="s">
        <v>1941</v>
      </c>
      <c r="U582" s="26" t="s">
        <v>1941</v>
      </c>
      <c r="V582" s="26" t="s">
        <v>1941</v>
      </c>
      <c r="W582" s="26" t="s">
        <v>1941</v>
      </c>
      <c r="X582" s="26" t="s">
        <v>1941</v>
      </c>
      <c r="Y582" s="26" t="s">
        <v>1940</v>
      </c>
      <c r="AE582" s="26" t="s">
        <v>1941</v>
      </c>
      <c r="AR582" s="26" t="s">
        <v>1941</v>
      </c>
      <c r="AS582" s="26" t="s">
        <v>1941</v>
      </c>
      <c r="AT582" s="26" t="s">
        <v>1941</v>
      </c>
      <c r="AV582" s="26" t="s">
        <v>1941</v>
      </c>
      <c r="BD582" s="26" t="s">
        <v>1941</v>
      </c>
      <c r="BK582" s="26" t="s">
        <v>1941</v>
      </c>
      <c r="BU582" s="26" t="str">
        <f t="shared" si="555"/>
        <v/>
      </c>
      <c r="BV582" s="26" t="str">
        <f t="shared" si="556"/>
        <v/>
      </c>
      <c r="BW582" s="26" t="str">
        <f t="shared" si="557"/>
        <v/>
      </c>
      <c r="BX582" s="26" t="str">
        <f t="shared" si="558"/>
        <v/>
      </c>
      <c r="BY582" s="26" t="str">
        <f t="shared" si="559"/>
        <v/>
      </c>
      <c r="BZ582" s="26" t="str">
        <f t="shared" si="560"/>
        <v/>
      </c>
      <c r="CA582" s="26" t="str">
        <f t="shared" si="561"/>
        <v>95. USED AS A REACTANT</v>
      </c>
      <c r="CB582" s="26" t="str">
        <f t="shared" si="562"/>
        <v/>
      </c>
      <c r="CC582" s="26" t="str">
        <f t="shared" si="563"/>
        <v/>
      </c>
      <c r="CD582" s="26" t="str">
        <f t="shared" si="564"/>
        <v/>
      </c>
      <c r="CE582" s="26" t="str">
        <f t="shared" si="565"/>
        <v/>
      </c>
      <c r="CF582" s="26" t="str">
        <f t="shared" si="566"/>
        <v/>
      </c>
      <c r="CG582" s="26" t="str">
        <f t="shared" si="567"/>
        <v/>
      </c>
      <c r="CH582" s="26" t="str">
        <f t="shared" si="568"/>
        <v/>
      </c>
      <c r="CI582" s="26" t="str">
        <f t="shared" si="569"/>
        <v/>
      </c>
      <c r="CJ582" s="26" t="str">
        <f t="shared" si="570"/>
        <v/>
      </c>
      <c r="CK582" s="26" t="str">
        <f t="shared" si="571"/>
        <v/>
      </c>
      <c r="CL582" s="26" t="str">
        <f t="shared" si="572"/>
        <v/>
      </c>
      <c r="CM582" s="26" t="str">
        <f t="shared" si="573"/>
        <v/>
      </c>
      <c r="CN582" s="26" t="str">
        <f t="shared" si="574"/>
        <v/>
      </c>
      <c r="CO582" s="26" t="str">
        <f t="shared" si="575"/>
        <v/>
      </c>
      <c r="CP582" s="26" t="str">
        <f t="shared" si="576"/>
        <v/>
      </c>
      <c r="CQ582" s="26" t="str">
        <f t="shared" si="577"/>
        <v/>
      </c>
      <c r="CR582" s="26" t="str">
        <f t="shared" si="578"/>
        <v/>
      </c>
      <c r="CS582" s="26" t="str">
        <f t="shared" si="579"/>
        <v/>
      </c>
      <c r="CT582" s="26" t="str">
        <f t="shared" si="580"/>
        <v/>
      </c>
      <c r="CU582" s="26" t="str">
        <f t="shared" si="581"/>
        <v/>
      </c>
      <c r="CV582" s="26" t="str">
        <f t="shared" si="582"/>
        <v/>
      </c>
      <c r="CW582" s="26" t="str">
        <f t="shared" si="583"/>
        <v/>
      </c>
      <c r="CX582" s="26" t="str">
        <f t="shared" si="584"/>
        <v/>
      </c>
      <c r="CY582" s="26" t="str">
        <f t="shared" si="585"/>
        <v/>
      </c>
      <c r="CZ582" s="26" t="str">
        <f t="shared" si="586"/>
        <v/>
      </c>
      <c r="DA582" s="26" t="str">
        <f t="shared" si="587"/>
        <v/>
      </c>
      <c r="DB582" s="26" t="str">
        <f t="shared" si="588"/>
        <v/>
      </c>
      <c r="DC582" s="26" t="str">
        <f t="shared" si="589"/>
        <v/>
      </c>
      <c r="DD582" s="26" t="str">
        <f t="shared" si="590"/>
        <v/>
      </c>
      <c r="DE582" s="26" t="str">
        <f t="shared" si="591"/>
        <v/>
      </c>
      <c r="DF582" s="26" t="str">
        <f t="shared" si="592"/>
        <v/>
      </c>
      <c r="DG582" s="26" t="str">
        <f t="shared" si="593"/>
        <v/>
      </c>
      <c r="DH582" s="26" t="str">
        <f t="shared" si="594"/>
        <v/>
      </c>
      <c r="DI582" s="26" t="str">
        <f t="shared" si="595"/>
        <v/>
      </c>
      <c r="DJ582" s="26" t="str">
        <f t="shared" si="596"/>
        <v/>
      </c>
      <c r="DK582" s="26" t="str">
        <f t="shared" si="597"/>
        <v/>
      </c>
      <c r="DL582" s="26" t="str">
        <f t="shared" si="598"/>
        <v/>
      </c>
      <c r="DM582" s="26" t="str">
        <f t="shared" si="599"/>
        <v/>
      </c>
      <c r="DN582" s="26" t="str">
        <f t="shared" si="600"/>
        <v/>
      </c>
      <c r="DO582" s="26" t="str">
        <f t="shared" si="601"/>
        <v/>
      </c>
      <c r="DP582" s="26" t="str">
        <f t="shared" si="602"/>
        <v/>
      </c>
      <c r="DQ582" s="26" t="str">
        <f t="shared" si="603"/>
        <v/>
      </c>
      <c r="DR582" s="26" t="str">
        <f t="shared" si="604"/>
        <v/>
      </c>
      <c r="DS582" s="26" t="str">
        <f t="shared" si="605"/>
        <v/>
      </c>
      <c r="DT582" s="26" t="str">
        <f t="shared" si="606"/>
        <v/>
      </c>
      <c r="DU582" s="26" t="str">
        <f t="shared" si="607"/>
        <v/>
      </c>
      <c r="DV582" s="26" t="str">
        <f t="shared" si="608"/>
        <v/>
      </c>
    </row>
    <row r="583" spans="1:126" ht="30" x14ac:dyDescent="0.25">
      <c r="A583" t="s">
        <v>1942</v>
      </c>
      <c r="B583">
        <v>2017</v>
      </c>
      <c r="C583" t="s">
        <v>2046</v>
      </c>
      <c r="D583">
        <v>106990</v>
      </c>
      <c r="E583" s="19">
        <v>1317216208835</v>
      </c>
      <c r="F583" t="s">
        <v>716</v>
      </c>
      <c r="G583">
        <v>325212</v>
      </c>
      <c r="H583" t="s">
        <v>717</v>
      </c>
      <c r="I583" t="s">
        <v>718</v>
      </c>
      <c r="J583" t="s">
        <v>719</v>
      </c>
      <c r="K583" t="s">
        <v>227</v>
      </c>
      <c r="L583">
        <v>45714</v>
      </c>
      <c r="M583" s="26" t="str">
        <f t="shared" si="554"/>
        <v>95. USED AS A REACTANT</v>
      </c>
      <c r="N583" s="26" t="s">
        <v>400</v>
      </c>
      <c r="O583" s="26" t="s">
        <v>401</v>
      </c>
      <c r="P583">
        <v>3200</v>
      </c>
      <c r="Q583">
        <v>730</v>
      </c>
      <c r="R583">
        <v>3930</v>
      </c>
      <c r="S583" s="26" t="s">
        <v>1941</v>
      </c>
      <c r="T583" s="26" t="s">
        <v>1941</v>
      </c>
      <c r="U583" s="26" t="s">
        <v>1941</v>
      </c>
      <c r="V583" s="26" t="s">
        <v>1941</v>
      </c>
      <c r="W583" s="26" t="s">
        <v>1941</v>
      </c>
      <c r="X583" s="26" t="s">
        <v>1941</v>
      </c>
      <c r="Y583" s="26" t="s">
        <v>1940</v>
      </c>
      <c r="AE583" s="26" t="s">
        <v>1941</v>
      </c>
      <c r="AR583" s="26" t="s">
        <v>1941</v>
      </c>
      <c r="AS583" s="26" t="s">
        <v>1941</v>
      </c>
      <c r="AT583" s="26" t="s">
        <v>1941</v>
      </c>
      <c r="AV583" s="26" t="s">
        <v>1941</v>
      </c>
      <c r="BD583" s="26" t="s">
        <v>1941</v>
      </c>
      <c r="BK583" s="26" t="s">
        <v>1941</v>
      </c>
      <c r="BU583" s="26" t="str">
        <f t="shared" si="555"/>
        <v/>
      </c>
      <c r="BV583" s="26" t="str">
        <f t="shared" si="556"/>
        <v/>
      </c>
      <c r="BW583" s="26" t="str">
        <f t="shared" si="557"/>
        <v/>
      </c>
      <c r="BX583" s="26" t="str">
        <f t="shared" si="558"/>
        <v/>
      </c>
      <c r="BY583" s="26" t="str">
        <f t="shared" si="559"/>
        <v/>
      </c>
      <c r="BZ583" s="26" t="str">
        <f t="shared" si="560"/>
        <v/>
      </c>
      <c r="CA583" s="26" t="str">
        <f t="shared" si="561"/>
        <v>95. USED AS A REACTANT</v>
      </c>
      <c r="CB583" s="26" t="str">
        <f t="shared" si="562"/>
        <v/>
      </c>
      <c r="CC583" s="26" t="str">
        <f t="shared" si="563"/>
        <v/>
      </c>
      <c r="CD583" s="26" t="str">
        <f t="shared" si="564"/>
        <v/>
      </c>
      <c r="CE583" s="26" t="str">
        <f t="shared" si="565"/>
        <v/>
      </c>
      <c r="CF583" s="26" t="str">
        <f t="shared" si="566"/>
        <v/>
      </c>
      <c r="CG583" s="26" t="str">
        <f t="shared" si="567"/>
        <v/>
      </c>
      <c r="CH583" s="26" t="str">
        <f t="shared" si="568"/>
        <v/>
      </c>
      <c r="CI583" s="26" t="str">
        <f t="shared" si="569"/>
        <v/>
      </c>
      <c r="CJ583" s="26" t="str">
        <f t="shared" si="570"/>
        <v/>
      </c>
      <c r="CK583" s="26" t="str">
        <f t="shared" si="571"/>
        <v/>
      </c>
      <c r="CL583" s="26" t="str">
        <f t="shared" si="572"/>
        <v/>
      </c>
      <c r="CM583" s="26" t="str">
        <f t="shared" si="573"/>
        <v/>
      </c>
      <c r="CN583" s="26" t="str">
        <f t="shared" si="574"/>
        <v/>
      </c>
      <c r="CO583" s="26" t="str">
        <f t="shared" si="575"/>
        <v/>
      </c>
      <c r="CP583" s="26" t="str">
        <f t="shared" si="576"/>
        <v/>
      </c>
      <c r="CQ583" s="26" t="str">
        <f t="shared" si="577"/>
        <v/>
      </c>
      <c r="CR583" s="26" t="str">
        <f t="shared" si="578"/>
        <v/>
      </c>
      <c r="CS583" s="26" t="str">
        <f t="shared" si="579"/>
        <v/>
      </c>
      <c r="CT583" s="26" t="str">
        <f t="shared" si="580"/>
        <v/>
      </c>
      <c r="CU583" s="26" t="str">
        <f t="shared" si="581"/>
        <v/>
      </c>
      <c r="CV583" s="26" t="str">
        <f t="shared" si="582"/>
        <v/>
      </c>
      <c r="CW583" s="26" t="str">
        <f t="shared" si="583"/>
        <v/>
      </c>
      <c r="CX583" s="26" t="str">
        <f t="shared" si="584"/>
        <v/>
      </c>
      <c r="CY583" s="26" t="str">
        <f t="shared" si="585"/>
        <v/>
      </c>
      <c r="CZ583" s="26" t="str">
        <f t="shared" si="586"/>
        <v/>
      </c>
      <c r="DA583" s="26" t="str">
        <f t="shared" si="587"/>
        <v/>
      </c>
      <c r="DB583" s="26" t="str">
        <f t="shared" si="588"/>
        <v/>
      </c>
      <c r="DC583" s="26" t="str">
        <f t="shared" si="589"/>
        <v/>
      </c>
      <c r="DD583" s="26" t="str">
        <f t="shared" si="590"/>
        <v/>
      </c>
      <c r="DE583" s="26" t="str">
        <f t="shared" si="591"/>
        <v/>
      </c>
      <c r="DF583" s="26" t="str">
        <f t="shared" si="592"/>
        <v/>
      </c>
      <c r="DG583" s="26" t="str">
        <f t="shared" si="593"/>
        <v/>
      </c>
      <c r="DH583" s="26" t="str">
        <f t="shared" si="594"/>
        <v/>
      </c>
      <c r="DI583" s="26" t="str">
        <f t="shared" si="595"/>
        <v/>
      </c>
      <c r="DJ583" s="26" t="str">
        <f t="shared" si="596"/>
        <v/>
      </c>
      <c r="DK583" s="26" t="str">
        <f t="shared" si="597"/>
        <v/>
      </c>
      <c r="DL583" s="26" t="str">
        <f t="shared" si="598"/>
        <v/>
      </c>
      <c r="DM583" s="26" t="str">
        <f t="shared" si="599"/>
        <v/>
      </c>
      <c r="DN583" s="26" t="str">
        <f t="shared" si="600"/>
        <v/>
      </c>
      <c r="DO583" s="26" t="str">
        <f t="shared" si="601"/>
        <v/>
      </c>
      <c r="DP583" s="26" t="str">
        <f t="shared" si="602"/>
        <v/>
      </c>
      <c r="DQ583" s="26" t="str">
        <f t="shared" si="603"/>
        <v/>
      </c>
      <c r="DR583" s="26" t="str">
        <f t="shared" si="604"/>
        <v/>
      </c>
      <c r="DS583" s="26" t="str">
        <f t="shared" si="605"/>
        <v/>
      </c>
      <c r="DT583" s="26" t="str">
        <f t="shared" si="606"/>
        <v/>
      </c>
      <c r="DU583" s="26" t="str">
        <f t="shared" si="607"/>
        <v/>
      </c>
      <c r="DV583" s="26" t="str">
        <f t="shared" si="608"/>
        <v/>
      </c>
    </row>
    <row r="584" spans="1:126" ht="60" x14ac:dyDescent="0.25">
      <c r="A584" t="s">
        <v>1942</v>
      </c>
      <c r="B584">
        <v>2018</v>
      </c>
      <c r="C584" t="s">
        <v>2046</v>
      </c>
      <c r="D584">
        <v>106990</v>
      </c>
      <c r="E584" s="19">
        <v>1318216983650</v>
      </c>
      <c r="F584" t="s">
        <v>716</v>
      </c>
      <c r="G584">
        <v>325212</v>
      </c>
      <c r="H584" t="s">
        <v>717</v>
      </c>
      <c r="I584" t="s">
        <v>718</v>
      </c>
      <c r="J584" t="s">
        <v>719</v>
      </c>
      <c r="K584" t="s">
        <v>227</v>
      </c>
      <c r="L584">
        <v>45714</v>
      </c>
      <c r="M584" s="26" t="str">
        <f t="shared" si="554"/>
        <v>95. USED AS A REACTANT, 97. P102  RAW MATERIALS</v>
      </c>
      <c r="N584" s="26" t="s">
        <v>400</v>
      </c>
      <c r="O584" s="26" t="s">
        <v>401</v>
      </c>
      <c r="P584">
        <v>2600</v>
      </c>
      <c r="Q584">
        <v>800</v>
      </c>
      <c r="R584">
        <v>3400</v>
      </c>
      <c r="S584" s="26" t="s">
        <v>1941</v>
      </c>
      <c r="T584" s="26" t="s">
        <v>1941</v>
      </c>
      <c r="U584" s="26" t="s">
        <v>1941</v>
      </c>
      <c r="V584" s="26" t="s">
        <v>1941</v>
      </c>
      <c r="W584" s="26" t="s">
        <v>1941</v>
      </c>
      <c r="X584" s="26" t="s">
        <v>1941</v>
      </c>
      <c r="Y584" s="26" t="s">
        <v>1940</v>
      </c>
      <c r="Z584" s="26" t="s">
        <v>1941</v>
      </c>
      <c r="AA584" s="26" t="s">
        <v>1940</v>
      </c>
      <c r="AB584" s="26" t="s">
        <v>1941</v>
      </c>
      <c r="AC584" s="26" t="s">
        <v>1941</v>
      </c>
      <c r="AD584" s="26" t="s">
        <v>1941</v>
      </c>
      <c r="AE584" s="26" t="s">
        <v>1941</v>
      </c>
      <c r="AF584" s="26" t="s">
        <v>1941</v>
      </c>
      <c r="AG584" s="26" t="s">
        <v>1941</v>
      </c>
      <c r="AH584" s="26" t="s">
        <v>1941</v>
      </c>
      <c r="AI584" s="26" t="s">
        <v>1941</v>
      </c>
      <c r="AJ584" s="26" t="s">
        <v>1941</v>
      </c>
      <c r="AK584" s="26" t="s">
        <v>1941</v>
      </c>
      <c r="AL584" s="26" t="s">
        <v>1941</v>
      </c>
      <c r="AM584" s="26" t="s">
        <v>1941</v>
      </c>
      <c r="AN584" s="26" t="s">
        <v>1941</v>
      </c>
      <c r="AO584" s="26" t="s">
        <v>1941</v>
      </c>
      <c r="AP584" s="26" t="s">
        <v>1941</v>
      </c>
      <c r="AQ584" s="26" t="s">
        <v>1941</v>
      </c>
      <c r="AR584" s="26" t="s">
        <v>1941</v>
      </c>
      <c r="AS584" s="26" t="s">
        <v>1941</v>
      </c>
      <c r="AT584" s="26" t="s">
        <v>1941</v>
      </c>
      <c r="AU584" s="26" t="s">
        <v>1941</v>
      </c>
      <c r="AV584" s="26" t="s">
        <v>1941</v>
      </c>
      <c r="AW584" s="26" t="s">
        <v>1941</v>
      </c>
      <c r="AX584" s="26" t="s">
        <v>1941</v>
      </c>
      <c r="AY584" s="26" t="s">
        <v>1941</v>
      </c>
      <c r="AZ584" s="26" t="s">
        <v>1941</v>
      </c>
      <c r="BA584" s="26" t="s">
        <v>1941</v>
      </c>
      <c r="BB584" s="26" t="s">
        <v>1941</v>
      </c>
      <c r="BC584" s="26" t="s">
        <v>1941</v>
      </c>
      <c r="BD584" s="26" t="s">
        <v>1941</v>
      </c>
      <c r="BE584" s="26" t="s">
        <v>1941</v>
      </c>
      <c r="BF584" s="26" t="s">
        <v>1941</v>
      </c>
      <c r="BG584" s="26" t="s">
        <v>1941</v>
      </c>
      <c r="BH584" s="26" t="s">
        <v>1941</v>
      </c>
      <c r="BI584" s="26" t="s">
        <v>1941</v>
      </c>
      <c r="BJ584" s="26" t="s">
        <v>1941</v>
      </c>
      <c r="BK584" s="26" t="s">
        <v>1941</v>
      </c>
      <c r="BL584" s="26" t="s">
        <v>1941</v>
      </c>
      <c r="BM584" s="26" t="s">
        <v>1941</v>
      </c>
      <c r="BN584" s="26" t="s">
        <v>1941</v>
      </c>
      <c r="BO584" s="26" t="s">
        <v>1941</v>
      </c>
      <c r="BP584" s="26" t="s">
        <v>1941</v>
      </c>
      <c r="BQ584" s="26" t="s">
        <v>1941</v>
      </c>
      <c r="BR584" s="26" t="s">
        <v>1941</v>
      </c>
      <c r="BS584" s="26" t="s">
        <v>1941</v>
      </c>
      <c r="BT584" s="26" t="s">
        <v>1941</v>
      </c>
      <c r="BU584" s="26" t="str">
        <f t="shared" si="555"/>
        <v/>
      </c>
      <c r="BV584" s="26" t="str">
        <f t="shared" si="556"/>
        <v/>
      </c>
      <c r="BW584" s="26" t="str">
        <f t="shared" si="557"/>
        <v/>
      </c>
      <c r="BX584" s="26" t="str">
        <f t="shared" si="558"/>
        <v/>
      </c>
      <c r="BY584" s="26" t="str">
        <f t="shared" si="559"/>
        <v/>
      </c>
      <c r="BZ584" s="26" t="str">
        <f t="shared" si="560"/>
        <v/>
      </c>
      <c r="CA584" s="26" t="str">
        <f t="shared" si="561"/>
        <v>95. USED AS A REACTANT</v>
      </c>
      <c r="CB584" s="26" t="str">
        <f t="shared" si="562"/>
        <v/>
      </c>
      <c r="CC584" s="26" t="str">
        <f t="shared" si="563"/>
        <v>97. P102  RAW MATERIALS</v>
      </c>
      <c r="CD584" s="26" t="str">
        <f t="shared" si="564"/>
        <v/>
      </c>
      <c r="CE584" s="26" t="str">
        <f t="shared" si="565"/>
        <v/>
      </c>
      <c r="CF584" s="26" t="str">
        <f t="shared" si="566"/>
        <v/>
      </c>
      <c r="CG584" s="26" t="str">
        <f t="shared" si="567"/>
        <v/>
      </c>
      <c r="CH584" s="26" t="str">
        <f t="shared" si="568"/>
        <v/>
      </c>
      <c r="CI584" s="26" t="str">
        <f t="shared" si="569"/>
        <v/>
      </c>
      <c r="CJ584" s="26" t="str">
        <f t="shared" si="570"/>
        <v/>
      </c>
      <c r="CK584" s="26" t="str">
        <f t="shared" si="571"/>
        <v/>
      </c>
      <c r="CL584" s="26" t="str">
        <f t="shared" si="572"/>
        <v/>
      </c>
      <c r="CM584" s="26" t="str">
        <f t="shared" si="573"/>
        <v/>
      </c>
      <c r="CN584" s="26" t="str">
        <f t="shared" si="574"/>
        <v/>
      </c>
      <c r="CO584" s="26" t="str">
        <f t="shared" si="575"/>
        <v/>
      </c>
      <c r="CP584" s="26" t="str">
        <f t="shared" si="576"/>
        <v/>
      </c>
      <c r="CQ584" s="26" t="str">
        <f t="shared" si="577"/>
        <v/>
      </c>
      <c r="CR584" s="26" t="str">
        <f t="shared" si="578"/>
        <v/>
      </c>
      <c r="CS584" s="26" t="str">
        <f t="shared" si="579"/>
        <v/>
      </c>
      <c r="CT584" s="26" t="str">
        <f t="shared" si="580"/>
        <v/>
      </c>
      <c r="CU584" s="26" t="str">
        <f t="shared" si="581"/>
        <v/>
      </c>
      <c r="CV584" s="26" t="str">
        <f t="shared" si="582"/>
        <v/>
      </c>
      <c r="CW584" s="26" t="str">
        <f t="shared" si="583"/>
        <v/>
      </c>
      <c r="CX584" s="26" t="str">
        <f t="shared" si="584"/>
        <v/>
      </c>
      <c r="CY584" s="26" t="str">
        <f t="shared" si="585"/>
        <v/>
      </c>
      <c r="CZ584" s="26" t="str">
        <f t="shared" si="586"/>
        <v/>
      </c>
      <c r="DA584" s="26" t="str">
        <f t="shared" si="587"/>
        <v/>
      </c>
      <c r="DB584" s="26" t="str">
        <f t="shared" si="588"/>
        <v/>
      </c>
      <c r="DC584" s="26" t="str">
        <f t="shared" si="589"/>
        <v/>
      </c>
      <c r="DD584" s="26" t="str">
        <f t="shared" si="590"/>
        <v/>
      </c>
      <c r="DE584" s="26" t="str">
        <f t="shared" si="591"/>
        <v/>
      </c>
      <c r="DF584" s="26" t="str">
        <f t="shared" si="592"/>
        <v/>
      </c>
      <c r="DG584" s="26" t="str">
        <f t="shared" si="593"/>
        <v/>
      </c>
      <c r="DH584" s="26" t="str">
        <f t="shared" si="594"/>
        <v/>
      </c>
      <c r="DI584" s="26" t="str">
        <f t="shared" si="595"/>
        <v/>
      </c>
      <c r="DJ584" s="26" t="str">
        <f t="shared" si="596"/>
        <v/>
      </c>
      <c r="DK584" s="26" t="str">
        <f t="shared" si="597"/>
        <v/>
      </c>
      <c r="DL584" s="26" t="str">
        <f t="shared" si="598"/>
        <v/>
      </c>
      <c r="DM584" s="26" t="str">
        <f t="shared" si="599"/>
        <v/>
      </c>
      <c r="DN584" s="26" t="str">
        <f t="shared" si="600"/>
        <v/>
      </c>
      <c r="DO584" s="26" t="str">
        <f t="shared" si="601"/>
        <v/>
      </c>
      <c r="DP584" s="26" t="str">
        <f t="shared" si="602"/>
        <v/>
      </c>
      <c r="DQ584" s="26" t="str">
        <f t="shared" si="603"/>
        <v/>
      </c>
      <c r="DR584" s="26" t="str">
        <f t="shared" si="604"/>
        <v/>
      </c>
      <c r="DS584" s="26" t="str">
        <f t="shared" si="605"/>
        <v/>
      </c>
      <c r="DT584" s="26" t="str">
        <f t="shared" si="606"/>
        <v/>
      </c>
      <c r="DU584" s="26" t="str">
        <f t="shared" si="607"/>
        <v/>
      </c>
      <c r="DV584" s="26" t="str">
        <f t="shared" si="608"/>
        <v/>
      </c>
    </row>
    <row r="585" spans="1:126" ht="60" x14ac:dyDescent="0.25">
      <c r="A585" t="s">
        <v>1942</v>
      </c>
      <c r="B585">
        <v>2019</v>
      </c>
      <c r="C585" t="s">
        <v>2046</v>
      </c>
      <c r="D585">
        <v>106990</v>
      </c>
      <c r="E585" s="19">
        <v>1319218466213</v>
      </c>
      <c r="F585" t="s">
        <v>716</v>
      </c>
      <c r="G585">
        <v>325212</v>
      </c>
      <c r="H585" t="s">
        <v>717</v>
      </c>
      <c r="I585" t="s">
        <v>718</v>
      </c>
      <c r="J585" t="s">
        <v>719</v>
      </c>
      <c r="K585" t="s">
        <v>227</v>
      </c>
      <c r="L585">
        <v>45714</v>
      </c>
      <c r="M585" s="26" t="str">
        <f t="shared" si="554"/>
        <v>95. USED AS A REACTANT, 97. P102  RAW MATERIALS</v>
      </c>
      <c r="N585" s="26" t="s">
        <v>400</v>
      </c>
      <c r="O585" s="26" t="s">
        <v>401</v>
      </c>
      <c r="P585">
        <v>1985</v>
      </c>
      <c r="Q585">
        <v>770</v>
      </c>
      <c r="R585">
        <v>2755</v>
      </c>
      <c r="S585" s="26" t="s">
        <v>1941</v>
      </c>
      <c r="T585" s="26" t="s">
        <v>1941</v>
      </c>
      <c r="U585" s="26" t="s">
        <v>1941</v>
      </c>
      <c r="V585" s="26" t="s">
        <v>1941</v>
      </c>
      <c r="W585" s="26" t="s">
        <v>1941</v>
      </c>
      <c r="X585" s="26" t="s">
        <v>1941</v>
      </c>
      <c r="Y585" s="26" t="s">
        <v>1940</v>
      </c>
      <c r="Z585" s="26" t="s">
        <v>1941</v>
      </c>
      <c r="AA585" s="26" t="s">
        <v>1940</v>
      </c>
      <c r="AB585" s="26" t="s">
        <v>1941</v>
      </c>
      <c r="AC585" s="26" t="s">
        <v>1941</v>
      </c>
      <c r="AD585" s="26" t="s">
        <v>1941</v>
      </c>
      <c r="AE585" s="26" t="s">
        <v>1941</v>
      </c>
      <c r="AF585" s="26" t="s">
        <v>1941</v>
      </c>
      <c r="AG585" s="26" t="s">
        <v>1941</v>
      </c>
      <c r="AH585" s="26" t="s">
        <v>1941</v>
      </c>
      <c r="AI585" s="26" t="s">
        <v>1941</v>
      </c>
      <c r="AJ585" s="26" t="s">
        <v>1941</v>
      </c>
      <c r="AK585" s="26" t="s">
        <v>1941</v>
      </c>
      <c r="AL585" s="26" t="s">
        <v>1941</v>
      </c>
      <c r="AM585" s="26" t="s">
        <v>1941</v>
      </c>
      <c r="AN585" s="26" t="s">
        <v>1941</v>
      </c>
      <c r="AO585" s="26" t="s">
        <v>1941</v>
      </c>
      <c r="AP585" s="26" t="s">
        <v>1941</v>
      </c>
      <c r="AQ585" s="26" t="s">
        <v>1941</v>
      </c>
      <c r="AR585" s="26" t="s">
        <v>1941</v>
      </c>
      <c r="AS585" s="26" t="s">
        <v>1941</v>
      </c>
      <c r="AT585" s="26" t="s">
        <v>1941</v>
      </c>
      <c r="AU585" s="26" t="s">
        <v>1941</v>
      </c>
      <c r="AV585" s="26" t="s">
        <v>1941</v>
      </c>
      <c r="AW585" s="26" t="s">
        <v>1941</v>
      </c>
      <c r="AX585" s="26" t="s">
        <v>1941</v>
      </c>
      <c r="AY585" s="26" t="s">
        <v>1941</v>
      </c>
      <c r="AZ585" s="26" t="s">
        <v>1941</v>
      </c>
      <c r="BA585" s="26" t="s">
        <v>1941</v>
      </c>
      <c r="BB585" s="26" t="s">
        <v>1941</v>
      </c>
      <c r="BC585" s="26" t="s">
        <v>1941</v>
      </c>
      <c r="BD585" s="26" t="s">
        <v>1941</v>
      </c>
      <c r="BE585" s="26" t="s">
        <v>1941</v>
      </c>
      <c r="BF585" s="26" t="s">
        <v>1941</v>
      </c>
      <c r="BG585" s="26" t="s">
        <v>1941</v>
      </c>
      <c r="BH585" s="26" t="s">
        <v>1941</v>
      </c>
      <c r="BI585" s="26" t="s">
        <v>1941</v>
      </c>
      <c r="BJ585" s="26" t="s">
        <v>1941</v>
      </c>
      <c r="BK585" s="26" t="s">
        <v>1941</v>
      </c>
      <c r="BL585" s="26" t="s">
        <v>1941</v>
      </c>
      <c r="BM585" s="26" t="s">
        <v>1941</v>
      </c>
      <c r="BN585" s="26" t="s">
        <v>1941</v>
      </c>
      <c r="BO585" s="26" t="s">
        <v>1941</v>
      </c>
      <c r="BP585" s="26" t="s">
        <v>1941</v>
      </c>
      <c r="BQ585" s="26" t="s">
        <v>1941</v>
      </c>
      <c r="BR585" s="26" t="s">
        <v>1941</v>
      </c>
      <c r="BS585" s="26" t="s">
        <v>1941</v>
      </c>
      <c r="BT585" s="26" t="s">
        <v>1941</v>
      </c>
      <c r="BU585" s="26" t="str">
        <f t="shared" si="555"/>
        <v/>
      </c>
      <c r="BV585" s="26" t="str">
        <f t="shared" si="556"/>
        <v/>
      </c>
      <c r="BW585" s="26" t="str">
        <f t="shared" si="557"/>
        <v/>
      </c>
      <c r="BX585" s="26" t="str">
        <f t="shared" si="558"/>
        <v/>
      </c>
      <c r="BY585" s="26" t="str">
        <f t="shared" si="559"/>
        <v/>
      </c>
      <c r="BZ585" s="26" t="str">
        <f t="shared" si="560"/>
        <v/>
      </c>
      <c r="CA585" s="26" t="str">
        <f t="shared" si="561"/>
        <v>95. USED AS A REACTANT</v>
      </c>
      <c r="CB585" s="26" t="str">
        <f t="shared" si="562"/>
        <v/>
      </c>
      <c r="CC585" s="26" t="str">
        <f t="shared" si="563"/>
        <v>97. P102  RAW MATERIALS</v>
      </c>
      <c r="CD585" s="26" t="str">
        <f t="shared" si="564"/>
        <v/>
      </c>
      <c r="CE585" s="26" t="str">
        <f t="shared" si="565"/>
        <v/>
      </c>
      <c r="CF585" s="26" t="str">
        <f t="shared" si="566"/>
        <v/>
      </c>
      <c r="CG585" s="26" t="str">
        <f t="shared" si="567"/>
        <v/>
      </c>
      <c r="CH585" s="26" t="str">
        <f t="shared" si="568"/>
        <v/>
      </c>
      <c r="CI585" s="26" t="str">
        <f t="shared" si="569"/>
        <v/>
      </c>
      <c r="CJ585" s="26" t="str">
        <f t="shared" si="570"/>
        <v/>
      </c>
      <c r="CK585" s="26" t="str">
        <f t="shared" si="571"/>
        <v/>
      </c>
      <c r="CL585" s="26" t="str">
        <f t="shared" si="572"/>
        <v/>
      </c>
      <c r="CM585" s="26" t="str">
        <f t="shared" si="573"/>
        <v/>
      </c>
      <c r="CN585" s="26" t="str">
        <f t="shared" si="574"/>
        <v/>
      </c>
      <c r="CO585" s="26" t="str">
        <f t="shared" si="575"/>
        <v/>
      </c>
      <c r="CP585" s="26" t="str">
        <f t="shared" si="576"/>
        <v/>
      </c>
      <c r="CQ585" s="26" t="str">
        <f t="shared" si="577"/>
        <v/>
      </c>
      <c r="CR585" s="26" t="str">
        <f t="shared" si="578"/>
        <v/>
      </c>
      <c r="CS585" s="26" t="str">
        <f t="shared" si="579"/>
        <v/>
      </c>
      <c r="CT585" s="26" t="str">
        <f t="shared" si="580"/>
        <v/>
      </c>
      <c r="CU585" s="26" t="str">
        <f t="shared" si="581"/>
        <v/>
      </c>
      <c r="CV585" s="26" t="str">
        <f t="shared" si="582"/>
        <v/>
      </c>
      <c r="CW585" s="26" t="str">
        <f t="shared" si="583"/>
        <v/>
      </c>
      <c r="CX585" s="26" t="str">
        <f t="shared" si="584"/>
        <v/>
      </c>
      <c r="CY585" s="26" t="str">
        <f t="shared" si="585"/>
        <v/>
      </c>
      <c r="CZ585" s="26" t="str">
        <f t="shared" si="586"/>
        <v/>
      </c>
      <c r="DA585" s="26" t="str">
        <f t="shared" si="587"/>
        <v/>
      </c>
      <c r="DB585" s="26" t="str">
        <f t="shared" si="588"/>
        <v/>
      </c>
      <c r="DC585" s="26" t="str">
        <f t="shared" si="589"/>
        <v/>
      </c>
      <c r="DD585" s="26" t="str">
        <f t="shared" si="590"/>
        <v/>
      </c>
      <c r="DE585" s="26" t="str">
        <f t="shared" si="591"/>
        <v/>
      </c>
      <c r="DF585" s="26" t="str">
        <f t="shared" si="592"/>
        <v/>
      </c>
      <c r="DG585" s="26" t="str">
        <f t="shared" si="593"/>
        <v/>
      </c>
      <c r="DH585" s="26" t="str">
        <f t="shared" si="594"/>
        <v/>
      </c>
      <c r="DI585" s="26" t="str">
        <f t="shared" si="595"/>
        <v/>
      </c>
      <c r="DJ585" s="26" t="str">
        <f t="shared" si="596"/>
        <v/>
      </c>
      <c r="DK585" s="26" t="str">
        <f t="shared" si="597"/>
        <v/>
      </c>
      <c r="DL585" s="26" t="str">
        <f t="shared" si="598"/>
        <v/>
      </c>
      <c r="DM585" s="26" t="str">
        <f t="shared" si="599"/>
        <v/>
      </c>
      <c r="DN585" s="26" t="str">
        <f t="shared" si="600"/>
        <v/>
      </c>
      <c r="DO585" s="26" t="str">
        <f t="shared" si="601"/>
        <v/>
      </c>
      <c r="DP585" s="26" t="str">
        <f t="shared" si="602"/>
        <v/>
      </c>
      <c r="DQ585" s="26" t="str">
        <f t="shared" si="603"/>
        <v/>
      </c>
      <c r="DR585" s="26" t="str">
        <f t="shared" si="604"/>
        <v/>
      </c>
      <c r="DS585" s="26" t="str">
        <f t="shared" si="605"/>
        <v/>
      </c>
      <c r="DT585" s="26" t="str">
        <f t="shared" si="606"/>
        <v/>
      </c>
      <c r="DU585" s="26" t="str">
        <f t="shared" si="607"/>
        <v/>
      </c>
      <c r="DV585" s="26" t="str">
        <f t="shared" si="608"/>
        <v/>
      </c>
    </row>
    <row r="586" spans="1:126" ht="75" x14ac:dyDescent="0.25">
      <c r="A586" t="s">
        <v>1942</v>
      </c>
      <c r="B586">
        <v>2020</v>
      </c>
      <c r="C586" t="s">
        <v>2046</v>
      </c>
      <c r="D586">
        <v>106990</v>
      </c>
      <c r="E586" s="19">
        <v>1320219211176</v>
      </c>
      <c r="F586" t="s">
        <v>716</v>
      </c>
      <c r="G586">
        <v>325212</v>
      </c>
      <c r="H586" t="s">
        <v>717</v>
      </c>
      <c r="I586" t="s">
        <v>718</v>
      </c>
      <c r="J586" t="s">
        <v>719</v>
      </c>
      <c r="K586" t="s">
        <v>227</v>
      </c>
      <c r="L586">
        <v>45714</v>
      </c>
      <c r="M586" s="26" t="str">
        <f t="shared" si="554"/>
        <v>90. IMPORT THE CHEMICAL, 91. ON-SITE USE OF THE CHEMICAL, 95. USED AS A REACTANT, 97. P102  RAW MATERIALS</v>
      </c>
      <c r="N586" s="26" t="s">
        <v>400</v>
      </c>
      <c r="O586" s="26" t="s">
        <v>401</v>
      </c>
      <c r="P586">
        <v>2230</v>
      </c>
      <c r="Q586">
        <v>480</v>
      </c>
      <c r="R586">
        <v>2710</v>
      </c>
      <c r="S586" s="26" t="s">
        <v>1941</v>
      </c>
      <c r="T586" s="26" t="s">
        <v>1940</v>
      </c>
      <c r="U586" s="26" t="s">
        <v>1940</v>
      </c>
      <c r="V586" s="26" t="s">
        <v>1941</v>
      </c>
      <c r="W586" s="26" t="s">
        <v>1941</v>
      </c>
      <c r="X586" s="26" t="s">
        <v>1941</v>
      </c>
      <c r="Y586" s="26" t="s">
        <v>1940</v>
      </c>
      <c r="Z586" s="26" t="s">
        <v>1941</v>
      </c>
      <c r="AA586" s="26" t="s">
        <v>1940</v>
      </c>
      <c r="AB586" s="26" t="s">
        <v>1941</v>
      </c>
      <c r="AC586" s="26" t="s">
        <v>1941</v>
      </c>
      <c r="AD586" s="26" t="s">
        <v>1941</v>
      </c>
      <c r="AE586" s="26" t="s">
        <v>1941</v>
      </c>
      <c r="AF586" s="26" t="s">
        <v>1941</v>
      </c>
      <c r="AG586" s="26" t="s">
        <v>1941</v>
      </c>
      <c r="AH586" s="26" t="s">
        <v>1941</v>
      </c>
      <c r="AI586" s="26" t="s">
        <v>1941</v>
      </c>
      <c r="AJ586" s="26" t="s">
        <v>1941</v>
      </c>
      <c r="AK586" s="26" t="s">
        <v>1941</v>
      </c>
      <c r="AL586" s="26" t="s">
        <v>1941</v>
      </c>
      <c r="AM586" s="26" t="s">
        <v>1941</v>
      </c>
      <c r="AN586" s="26" t="s">
        <v>1941</v>
      </c>
      <c r="AO586" s="26" t="s">
        <v>1941</v>
      </c>
      <c r="AP586" s="26" t="s">
        <v>1941</v>
      </c>
      <c r="AQ586" s="26" t="s">
        <v>1941</v>
      </c>
      <c r="AR586" s="26" t="s">
        <v>1941</v>
      </c>
      <c r="AS586" s="26" t="s">
        <v>1941</v>
      </c>
      <c r="AT586" s="26" t="s">
        <v>1941</v>
      </c>
      <c r="AU586" s="26" t="s">
        <v>1941</v>
      </c>
      <c r="AV586" s="26" t="s">
        <v>1941</v>
      </c>
      <c r="AW586" s="26" t="s">
        <v>1941</v>
      </c>
      <c r="AX586" s="26" t="s">
        <v>1941</v>
      </c>
      <c r="AY586" s="26" t="s">
        <v>1941</v>
      </c>
      <c r="AZ586" s="26" t="s">
        <v>1941</v>
      </c>
      <c r="BA586" s="26" t="s">
        <v>1941</v>
      </c>
      <c r="BB586" s="26" t="s">
        <v>1941</v>
      </c>
      <c r="BC586" s="26" t="s">
        <v>1941</v>
      </c>
      <c r="BD586" s="26" t="s">
        <v>1941</v>
      </c>
      <c r="BE586" s="26" t="s">
        <v>1941</v>
      </c>
      <c r="BF586" s="26" t="s">
        <v>1941</v>
      </c>
      <c r="BG586" s="26" t="s">
        <v>1941</v>
      </c>
      <c r="BH586" s="26" t="s">
        <v>1941</v>
      </c>
      <c r="BI586" s="26" t="s">
        <v>1941</v>
      </c>
      <c r="BJ586" s="26" t="s">
        <v>1941</v>
      </c>
      <c r="BK586" s="26" t="s">
        <v>1941</v>
      </c>
      <c r="BL586" s="26" t="s">
        <v>1941</v>
      </c>
      <c r="BM586" s="26" t="s">
        <v>1941</v>
      </c>
      <c r="BN586" s="26" t="s">
        <v>1941</v>
      </c>
      <c r="BO586" s="26" t="s">
        <v>1941</v>
      </c>
      <c r="BP586" s="26" t="s">
        <v>1941</v>
      </c>
      <c r="BQ586" s="26" t="s">
        <v>1941</v>
      </c>
      <c r="BR586" s="26" t="s">
        <v>1941</v>
      </c>
      <c r="BS586" s="26" t="s">
        <v>1941</v>
      </c>
      <c r="BT586" s="26" t="s">
        <v>1941</v>
      </c>
      <c r="BU586" s="26" t="str">
        <f t="shared" si="555"/>
        <v/>
      </c>
      <c r="BV586" s="26" t="str">
        <f t="shared" si="556"/>
        <v>90. IMPORT THE CHEMICAL</v>
      </c>
      <c r="BW586" s="26" t="str">
        <f t="shared" si="557"/>
        <v>91. ON-SITE USE OF THE CHEMICAL</v>
      </c>
      <c r="BX586" s="26" t="str">
        <f t="shared" si="558"/>
        <v/>
      </c>
      <c r="BY586" s="26" t="str">
        <f t="shared" si="559"/>
        <v/>
      </c>
      <c r="BZ586" s="26" t="str">
        <f t="shared" si="560"/>
        <v/>
      </c>
      <c r="CA586" s="26" t="str">
        <f t="shared" si="561"/>
        <v>95. USED AS A REACTANT</v>
      </c>
      <c r="CB586" s="26" t="str">
        <f t="shared" si="562"/>
        <v/>
      </c>
      <c r="CC586" s="26" t="str">
        <f t="shared" si="563"/>
        <v>97. P102  RAW MATERIALS</v>
      </c>
      <c r="CD586" s="26" t="str">
        <f t="shared" si="564"/>
        <v/>
      </c>
      <c r="CE586" s="26" t="str">
        <f t="shared" si="565"/>
        <v/>
      </c>
      <c r="CF586" s="26" t="str">
        <f t="shared" si="566"/>
        <v/>
      </c>
      <c r="CG586" s="26" t="str">
        <f t="shared" si="567"/>
        <v/>
      </c>
      <c r="CH586" s="26" t="str">
        <f t="shared" si="568"/>
        <v/>
      </c>
      <c r="CI586" s="26" t="str">
        <f t="shared" si="569"/>
        <v/>
      </c>
      <c r="CJ586" s="26" t="str">
        <f t="shared" si="570"/>
        <v/>
      </c>
      <c r="CK586" s="26" t="str">
        <f t="shared" si="571"/>
        <v/>
      </c>
      <c r="CL586" s="26" t="str">
        <f t="shared" si="572"/>
        <v/>
      </c>
      <c r="CM586" s="26" t="str">
        <f t="shared" si="573"/>
        <v/>
      </c>
      <c r="CN586" s="26" t="str">
        <f t="shared" si="574"/>
        <v/>
      </c>
      <c r="CO586" s="26" t="str">
        <f t="shared" si="575"/>
        <v/>
      </c>
      <c r="CP586" s="26" t="str">
        <f t="shared" si="576"/>
        <v/>
      </c>
      <c r="CQ586" s="26" t="str">
        <f t="shared" si="577"/>
        <v/>
      </c>
      <c r="CR586" s="26" t="str">
        <f t="shared" si="578"/>
        <v/>
      </c>
      <c r="CS586" s="26" t="str">
        <f t="shared" si="579"/>
        <v/>
      </c>
      <c r="CT586" s="26" t="str">
        <f t="shared" si="580"/>
        <v/>
      </c>
      <c r="CU586" s="26" t="str">
        <f t="shared" si="581"/>
        <v/>
      </c>
      <c r="CV586" s="26" t="str">
        <f t="shared" si="582"/>
        <v/>
      </c>
      <c r="CW586" s="26" t="str">
        <f t="shared" si="583"/>
        <v/>
      </c>
      <c r="CX586" s="26" t="str">
        <f t="shared" si="584"/>
        <v/>
      </c>
      <c r="CY586" s="26" t="str">
        <f t="shared" si="585"/>
        <v/>
      </c>
      <c r="CZ586" s="26" t="str">
        <f t="shared" si="586"/>
        <v/>
      </c>
      <c r="DA586" s="26" t="str">
        <f t="shared" si="587"/>
        <v/>
      </c>
      <c r="DB586" s="26" t="str">
        <f t="shared" si="588"/>
        <v/>
      </c>
      <c r="DC586" s="26" t="str">
        <f t="shared" si="589"/>
        <v/>
      </c>
      <c r="DD586" s="26" t="str">
        <f t="shared" si="590"/>
        <v/>
      </c>
      <c r="DE586" s="26" t="str">
        <f t="shared" si="591"/>
        <v/>
      </c>
      <c r="DF586" s="26" t="str">
        <f t="shared" si="592"/>
        <v/>
      </c>
      <c r="DG586" s="26" t="str">
        <f t="shared" si="593"/>
        <v/>
      </c>
      <c r="DH586" s="26" t="str">
        <f t="shared" si="594"/>
        <v/>
      </c>
      <c r="DI586" s="26" t="str">
        <f t="shared" si="595"/>
        <v/>
      </c>
      <c r="DJ586" s="26" t="str">
        <f t="shared" si="596"/>
        <v/>
      </c>
      <c r="DK586" s="26" t="str">
        <f t="shared" si="597"/>
        <v/>
      </c>
      <c r="DL586" s="26" t="str">
        <f t="shared" si="598"/>
        <v/>
      </c>
      <c r="DM586" s="26" t="str">
        <f t="shared" si="599"/>
        <v/>
      </c>
      <c r="DN586" s="26" t="str">
        <f t="shared" si="600"/>
        <v/>
      </c>
      <c r="DO586" s="26" t="str">
        <f t="shared" si="601"/>
        <v/>
      </c>
      <c r="DP586" s="26" t="str">
        <f t="shared" si="602"/>
        <v/>
      </c>
      <c r="DQ586" s="26" t="str">
        <f t="shared" si="603"/>
        <v/>
      </c>
      <c r="DR586" s="26" t="str">
        <f t="shared" si="604"/>
        <v/>
      </c>
      <c r="DS586" s="26" t="str">
        <f t="shared" si="605"/>
        <v/>
      </c>
      <c r="DT586" s="26" t="str">
        <f t="shared" si="606"/>
        <v/>
      </c>
      <c r="DU586" s="26" t="str">
        <f t="shared" si="607"/>
        <v/>
      </c>
      <c r="DV586" s="26" t="str">
        <f t="shared" si="608"/>
        <v/>
      </c>
    </row>
    <row r="587" spans="1:126" ht="60" x14ac:dyDescent="0.25">
      <c r="A587" t="s">
        <v>1942</v>
      </c>
      <c r="B587">
        <v>2021</v>
      </c>
      <c r="C587" t="s">
        <v>2046</v>
      </c>
      <c r="D587">
        <v>106990</v>
      </c>
      <c r="E587" s="19">
        <v>1321220171312</v>
      </c>
      <c r="F587" t="s">
        <v>716</v>
      </c>
      <c r="G587">
        <v>325212</v>
      </c>
      <c r="H587" t="s">
        <v>717</v>
      </c>
      <c r="I587" t="s">
        <v>718</v>
      </c>
      <c r="J587" t="s">
        <v>719</v>
      </c>
      <c r="K587" t="s">
        <v>227</v>
      </c>
      <c r="L587">
        <v>45714</v>
      </c>
      <c r="M587" s="26" t="str">
        <f t="shared" si="554"/>
        <v>95. USED AS A REACTANT, 97. P102  RAW MATERIALS</v>
      </c>
      <c r="N587" s="26" t="s">
        <v>400</v>
      </c>
      <c r="O587" s="26" t="s">
        <v>401</v>
      </c>
      <c r="P587">
        <v>8980</v>
      </c>
      <c r="Q587">
        <v>970</v>
      </c>
      <c r="R587">
        <v>9950</v>
      </c>
      <c r="S587" s="26" t="s">
        <v>1941</v>
      </c>
      <c r="T587" s="26" t="s">
        <v>1941</v>
      </c>
      <c r="U587" s="26" t="s">
        <v>1941</v>
      </c>
      <c r="V587" s="26" t="s">
        <v>1941</v>
      </c>
      <c r="W587" s="26" t="s">
        <v>1941</v>
      </c>
      <c r="X587" s="26" t="s">
        <v>1941</v>
      </c>
      <c r="Y587" s="26" t="s">
        <v>1940</v>
      </c>
      <c r="Z587" s="26" t="s">
        <v>1941</v>
      </c>
      <c r="AA587" s="26" t="s">
        <v>1940</v>
      </c>
      <c r="AB587" s="26" t="s">
        <v>1941</v>
      </c>
      <c r="AC587" s="26" t="s">
        <v>1941</v>
      </c>
      <c r="AD587" s="26" t="s">
        <v>1941</v>
      </c>
      <c r="AE587" s="26" t="s">
        <v>1941</v>
      </c>
      <c r="AF587" s="26" t="s">
        <v>1941</v>
      </c>
      <c r="AG587" s="26" t="s">
        <v>1941</v>
      </c>
      <c r="AH587" s="26" t="s">
        <v>1941</v>
      </c>
      <c r="AI587" s="26" t="s">
        <v>1941</v>
      </c>
      <c r="AJ587" s="26" t="s">
        <v>1941</v>
      </c>
      <c r="AK587" s="26" t="s">
        <v>1941</v>
      </c>
      <c r="AL587" s="26" t="s">
        <v>1941</v>
      </c>
      <c r="AM587" s="26" t="s">
        <v>1941</v>
      </c>
      <c r="AN587" s="26" t="s">
        <v>1941</v>
      </c>
      <c r="AO587" s="26" t="s">
        <v>1941</v>
      </c>
      <c r="AP587" s="26" t="s">
        <v>1941</v>
      </c>
      <c r="AQ587" s="26" t="s">
        <v>1941</v>
      </c>
      <c r="AR587" s="26" t="s">
        <v>1941</v>
      </c>
      <c r="AS587" s="26" t="s">
        <v>1941</v>
      </c>
      <c r="AT587" s="26" t="s">
        <v>1941</v>
      </c>
      <c r="AU587" s="26" t="s">
        <v>1941</v>
      </c>
      <c r="AV587" s="26" t="s">
        <v>1941</v>
      </c>
      <c r="AW587" s="26" t="s">
        <v>1941</v>
      </c>
      <c r="AX587" s="26" t="s">
        <v>1941</v>
      </c>
      <c r="AY587" s="26" t="s">
        <v>1941</v>
      </c>
      <c r="AZ587" s="26" t="s">
        <v>1941</v>
      </c>
      <c r="BA587" s="26" t="s">
        <v>1941</v>
      </c>
      <c r="BB587" s="26" t="s">
        <v>1941</v>
      </c>
      <c r="BC587" s="26" t="s">
        <v>1941</v>
      </c>
      <c r="BD587" s="26" t="s">
        <v>1941</v>
      </c>
      <c r="BE587" s="26" t="s">
        <v>1941</v>
      </c>
      <c r="BF587" s="26" t="s">
        <v>1941</v>
      </c>
      <c r="BG587" s="26" t="s">
        <v>1941</v>
      </c>
      <c r="BH587" s="26" t="s">
        <v>1941</v>
      </c>
      <c r="BI587" s="26" t="s">
        <v>1941</v>
      </c>
      <c r="BJ587" s="26" t="s">
        <v>1941</v>
      </c>
      <c r="BK587" s="26" t="s">
        <v>1941</v>
      </c>
      <c r="BL587" s="26" t="s">
        <v>1941</v>
      </c>
      <c r="BM587" s="26" t="s">
        <v>1941</v>
      </c>
      <c r="BN587" s="26" t="s">
        <v>1941</v>
      </c>
      <c r="BO587" s="26" t="s">
        <v>1941</v>
      </c>
      <c r="BP587" s="26" t="s">
        <v>1941</v>
      </c>
      <c r="BQ587" s="26" t="s">
        <v>1941</v>
      </c>
      <c r="BR587" s="26" t="s">
        <v>1941</v>
      </c>
      <c r="BS587" s="26" t="s">
        <v>1941</v>
      </c>
      <c r="BT587" s="26" t="s">
        <v>1941</v>
      </c>
      <c r="BU587" s="26" t="str">
        <f t="shared" si="555"/>
        <v/>
      </c>
      <c r="BV587" s="26" t="str">
        <f t="shared" si="556"/>
        <v/>
      </c>
      <c r="BW587" s="26" t="str">
        <f t="shared" si="557"/>
        <v/>
      </c>
      <c r="BX587" s="26" t="str">
        <f t="shared" si="558"/>
        <v/>
      </c>
      <c r="BY587" s="26" t="str">
        <f t="shared" si="559"/>
        <v/>
      </c>
      <c r="BZ587" s="26" t="str">
        <f t="shared" si="560"/>
        <v/>
      </c>
      <c r="CA587" s="26" t="str">
        <f t="shared" si="561"/>
        <v>95. USED AS A REACTANT</v>
      </c>
      <c r="CB587" s="26" t="str">
        <f t="shared" si="562"/>
        <v/>
      </c>
      <c r="CC587" s="26" t="str">
        <f t="shared" si="563"/>
        <v>97. P102  RAW MATERIALS</v>
      </c>
      <c r="CD587" s="26" t="str">
        <f t="shared" si="564"/>
        <v/>
      </c>
      <c r="CE587" s="26" t="str">
        <f t="shared" si="565"/>
        <v/>
      </c>
      <c r="CF587" s="26" t="str">
        <f t="shared" si="566"/>
        <v/>
      </c>
      <c r="CG587" s="26" t="str">
        <f t="shared" si="567"/>
        <v/>
      </c>
      <c r="CH587" s="26" t="str">
        <f t="shared" si="568"/>
        <v/>
      </c>
      <c r="CI587" s="26" t="str">
        <f t="shared" si="569"/>
        <v/>
      </c>
      <c r="CJ587" s="26" t="str">
        <f t="shared" si="570"/>
        <v/>
      </c>
      <c r="CK587" s="26" t="str">
        <f t="shared" si="571"/>
        <v/>
      </c>
      <c r="CL587" s="26" t="str">
        <f t="shared" si="572"/>
        <v/>
      </c>
      <c r="CM587" s="26" t="str">
        <f t="shared" si="573"/>
        <v/>
      </c>
      <c r="CN587" s="26" t="str">
        <f t="shared" si="574"/>
        <v/>
      </c>
      <c r="CO587" s="26" t="str">
        <f t="shared" si="575"/>
        <v/>
      </c>
      <c r="CP587" s="26" t="str">
        <f t="shared" si="576"/>
        <v/>
      </c>
      <c r="CQ587" s="26" t="str">
        <f t="shared" si="577"/>
        <v/>
      </c>
      <c r="CR587" s="26" t="str">
        <f t="shared" si="578"/>
        <v/>
      </c>
      <c r="CS587" s="26" t="str">
        <f t="shared" si="579"/>
        <v/>
      </c>
      <c r="CT587" s="26" t="str">
        <f t="shared" si="580"/>
        <v/>
      </c>
      <c r="CU587" s="26" t="str">
        <f t="shared" si="581"/>
        <v/>
      </c>
      <c r="CV587" s="26" t="str">
        <f t="shared" si="582"/>
        <v/>
      </c>
      <c r="CW587" s="26" t="str">
        <f t="shared" si="583"/>
        <v/>
      </c>
      <c r="CX587" s="26" t="str">
        <f t="shared" si="584"/>
        <v/>
      </c>
      <c r="CY587" s="26" t="str">
        <f t="shared" si="585"/>
        <v/>
      </c>
      <c r="CZ587" s="26" t="str">
        <f t="shared" si="586"/>
        <v/>
      </c>
      <c r="DA587" s="26" t="str">
        <f t="shared" si="587"/>
        <v/>
      </c>
      <c r="DB587" s="26" t="str">
        <f t="shared" si="588"/>
        <v/>
      </c>
      <c r="DC587" s="26" t="str">
        <f t="shared" si="589"/>
        <v/>
      </c>
      <c r="DD587" s="26" t="str">
        <f t="shared" si="590"/>
        <v/>
      </c>
      <c r="DE587" s="26" t="str">
        <f t="shared" si="591"/>
        <v/>
      </c>
      <c r="DF587" s="26" t="str">
        <f t="shared" si="592"/>
        <v/>
      </c>
      <c r="DG587" s="26" t="str">
        <f t="shared" si="593"/>
        <v/>
      </c>
      <c r="DH587" s="26" t="str">
        <f t="shared" si="594"/>
        <v/>
      </c>
      <c r="DI587" s="26" t="str">
        <f t="shared" si="595"/>
        <v/>
      </c>
      <c r="DJ587" s="26" t="str">
        <f t="shared" si="596"/>
        <v/>
      </c>
      <c r="DK587" s="26" t="str">
        <f t="shared" si="597"/>
        <v/>
      </c>
      <c r="DL587" s="26" t="str">
        <f t="shared" si="598"/>
        <v/>
      </c>
      <c r="DM587" s="26" t="str">
        <f t="shared" si="599"/>
        <v/>
      </c>
      <c r="DN587" s="26" t="str">
        <f t="shared" si="600"/>
        <v/>
      </c>
      <c r="DO587" s="26" t="str">
        <f t="shared" si="601"/>
        <v/>
      </c>
      <c r="DP587" s="26" t="str">
        <f t="shared" si="602"/>
        <v/>
      </c>
      <c r="DQ587" s="26" t="str">
        <f t="shared" si="603"/>
        <v/>
      </c>
      <c r="DR587" s="26" t="str">
        <f t="shared" si="604"/>
        <v/>
      </c>
      <c r="DS587" s="26" t="str">
        <f t="shared" si="605"/>
        <v/>
      </c>
      <c r="DT587" s="26" t="str">
        <f t="shared" si="606"/>
        <v/>
      </c>
      <c r="DU587" s="26" t="str">
        <f t="shared" si="607"/>
        <v/>
      </c>
      <c r="DV587" s="26" t="str">
        <f t="shared" si="608"/>
        <v/>
      </c>
    </row>
    <row r="588" spans="1:126" ht="75" x14ac:dyDescent="0.25">
      <c r="A588" t="s">
        <v>1942</v>
      </c>
      <c r="B588">
        <v>2020</v>
      </c>
      <c r="C588" t="s">
        <v>2046</v>
      </c>
      <c r="D588">
        <v>106990</v>
      </c>
      <c r="E588" s="19">
        <v>1320219299043</v>
      </c>
      <c r="F588" t="s">
        <v>1989</v>
      </c>
      <c r="G588">
        <v>424710</v>
      </c>
      <c r="H588" t="s">
        <v>1990</v>
      </c>
      <c r="I588" t="s">
        <v>1991</v>
      </c>
      <c r="J588" t="s">
        <v>760</v>
      </c>
      <c r="K588" t="s">
        <v>113</v>
      </c>
      <c r="L588">
        <v>77530</v>
      </c>
      <c r="M588" s="26" t="str">
        <f t="shared" si="554"/>
        <v>133. ANCILLARY OR OTHER USE, 142. Z399  OTHER</v>
      </c>
      <c r="N588" s="26" t="s">
        <v>194</v>
      </c>
      <c r="O588" s="26" t="s">
        <v>2099</v>
      </c>
      <c r="P588">
        <v>26</v>
      </c>
      <c r="Q588">
        <v>3880</v>
      </c>
      <c r="R588">
        <v>3906</v>
      </c>
      <c r="S588" s="26" t="s">
        <v>1941</v>
      </c>
      <c r="T588" s="26" t="s">
        <v>1941</v>
      </c>
      <c r="U588" s="26" t="s">
        <v>1941</v>
      </c>
      <c r="V588" s="26" t="s">
        <v>1941</v>
      </c>
      <c r="W588" s="26" t="s">
        <v>1941</v>
      </c>
      <c r="X588" s="26" t="s">
        <v>1941</v>
      </c>
      <c r="Y588" s="26" t="s">
        <v>1941</v>
      </c>
      <c r="Z588" s="26" t="s">
        <v>1941</v>
      </c>
      <c r="AA588" s="26" t="s">
        <v>1941</v>
      </c>
      <c r="AB588" s="26" t="s">
        <v>1941</v>
      </c>
      <c r="AC588" s="26" t="s">
        <v>1941</v>
      </c>
      <c r="AD588" s="26" t="s">
        <v>1941</v>
      </c>
      <c r="AE588" s="26" t="s">
        <v>1941</v>
      </c>
      <c r="AF588" s="26" t="s">
        <v>1941</v>
      </c>
      <c r="AG588" s="26" t="s">
        <v>1941</v>
      </c>
      <c r="AH588" s="26" t="s">
        <v>1941</v>
      </c>
      <c r="AI588" s="26" t="s">
        <v>1941</v>
      </c>
      <c r="AJ588" s="26" t="s">
        <v>1941</v>
      </c>
      <c r="AK588" s="26" t="s">
        <v>1941</v>
      </c>
      <c r="AL588" s="26" t="s">
        <v>1941</v>
      </c>
      <c r="AM588" s="26" t="s">
        <v>1941</v>
      </c>
      <c r="AN588" s="26" t="s">
        <v>1941</v>
      </c>
      <c r="AO588" s="26" t="s">
        <v>1941</v>
      </c>
      <c r="AP588" s="26" t="s">
        <v>1941</v>
      </c>
      <c r="AQ588" s="26" t="s">
        <v>1941</v>
      </c>
      <c r="AR588" s="26" t="s">
        <v>1941</v>
      </c>
      <c r="AS588" s="26" t="s">
        <v>1941</v>
      </c>
      <c r="AT588" s="26" t="s">
        <v>1941</v>
      </c>
      <c r="AU588" s="26" t="s">
        <v>1941</v>
      </c>
      <c r="AV588" s="26" t="s">
        <v>1941</v>
      </c>
      <c r="AW588" s="26" t="s">
        <v>1941</v>
      </c>
      <c r="AX588" s="26" t="s">
        <v>1941</v>
      </c>
      <c r="AY588" s="26" t="s">
        <v>1941</v>
      </c>
      <c r="AZ588" s="26" t="s">
        <v>1941</v>
      </c>
      <c r="BA588" s="26" t="s">
        <v>1941</v>
      </c>
      <c r="BB588" s="26" t="s">
        <v>1941</v>
      </c>
      <c r="BC588" s="26" t="s">
        <v>1941</v>
      </c>
      <c r="BD588" s="26" t="s">
        <v>1941</v>
      </c>
      <c r="BE588" s="26" t="s">
        <v>1941</v>
      </c>
      <c r="BF588" s="26" t="s">
        <v>1941</v>
      </c>
      <c r="BG588" s="26" t="s">
        <v>1941</v>
      </c>
      <c r="BH588" s="26" t="s">
        <v>1941</v>
      </c>
      <c r="BI588" s="26" t="s">
        <v>1941</v>
      </c>
      <c r="BJ588" s="26" t="s">
        <v>1941</v>
      </c>
      <c r="BK588" s="26" t="s">
        <v>1940</v>
      </c>
      <c r="BL588" s="26" t="s">
        <v>1941</v>
      </c>
      <c r="BM588" s="26" t="s">
        <v>1941</v>
      </c>
      <c r="BN588" s="26" t="s">
        <v>1941</v>
      </c>
      <c r="BO588" s="26" t="s">
        <v>1941</v>
      </c>
      <c r="BP588" s="26" t="s">
        <v>1941</v>
      </c>
      <c r="BQ588" s="26" t="s">
        <v>1941</v>
      </c>
      <c r="BR588" s="26" t="s">
        <v>1941</v>
      </c>
      <c r="BS588" s="26" t="s">
        <v>1941</v>
      </c>
      <c r="BT588" s="26" t="s">
        <v>1940</v>
      </c>
      <c r="BU588" s="26" t="str">
        <f t="shared" si="555"/>
        <v/>
      </c>
      <c r="BV588" s="26" t="str">
        <f t="shared" si="556"/>
        <v/>
      </c>
      <c r="BW588" s="26" t="str">
        <f t="shared" si="557"/>
        <v/>
      </c>
      <c r="BX588" s="26" t="str">
        <f t="shared" si="558"/>
        <v/>
      </c>
      <c r="BY588" s="26" t="str">
        <f t="shared" si="559"/>
        <v/>
      </c>
      <c r="BZ588" s="26" t="str">
        <f t="shared" si="560"/>
        <v/>
      </c>
      <c r="CA588" s="26" t="str">
        <f t="shared" si="561"/>
        <v/>
      </c>
      <c r="CB588" s="26" t="str">
        <f t="shared" si="562"/>
        <v/>
      </c>
      <c r="CC588" s="26" t="str">
        <f t="shared" si="563"/>
        <v/>
      </c>
      <c r="CD588" s="26" t="str">
        <f t="shared" si="564"/>
        <v/>
      </c>
      <c r="CE588" s="26" t="str">
        <f t="shared" si="565"/>
        <v/>
      </c>
      <c r="CF588" s="26" t="str">
        <f t="shared" si="566"/>
        <v/>
      </c>
      <c r="CG588" s="26" t="str">
        <f t="shared" si="567"/>
        <v/>
      </c>
      <c r="CH588" s="26" t="str">
        <f t="shared" si="568"/>
        <v/>
      </c>
      <c r="CI588" s="26" t="str">
        <f t="shared" si="569"/>
        <v/>
      </c>
      <c r="CJ588" s="26" t="str">
        <f t="shared" si="570"/>
        <v/>
      </c>
      <c r="CK588" s="26" t="str">
        <f t="shared" si="571"/>
        <v/>
      </c>
      <c r="CL588" s="26" t="str">
        <f t="shared" si="572"/>
        <v/>
      </c>
      <c r="CM588" s="26" t="str">
        <f t="shared" si="573"/>
        <v/>
      </c>
      <c r="CN588" s="26" t="str">
        <f t="shared" si="574"/>
        <v/>
      </c>
      <c r="CO588" s="26" t="str">
        <f t="shared" si="575"/>
        <v/>
      </c>
      <c r="CP588" s="26" t="str">
        <f t="shared" si="576"/>
        <v/>
      </c>
      <c r="CQ588" s="26" t="str">
        <f t="shared" si="577"/>
        <v/>
      </c>
      <c r="CR588" s="26" t="str">
        <f t="shared" si="578"/>
        <v/>
      </c>
      <c r="CS588" s="26" t="str">
        <f t="shared" si="579"/>
        <v/>
      </c>
      <c r="CT588" s="26" t="str">
        <f t="shared" si="580"/>
        <v/>
      </c>
      <c r="CU588" s="26" t="str">
        <f t="shared" si="581"/>
        <v/>
      </c>
      <c r="CV588" s="26" t="str">
        <f t="shared" si="582"/>
        <v/>
      </c>
      <c r="CW588" s="26" t="str">
        <f t="shared" si="583"/>
        <v/>
      </c>
      <c r="CX588" s="26" t="str">
        <f t="shared" si="584"/>
        <v/>
      </c>
      <c r="CY588" s="26" t="str">
        <f t="shared" si="585"/>
        <v/>
      </c>
      <c r="CZ588" s="26" t="str">
        <f t="shared" si="586"/>
        <v/>
      </c>
      <c r="DA588" s="26" t="str">
        <f t="shared" si="587"/>
        <v/>
      </c>
      <c r="DB588" s="26" t="str">
        <f t="shared" si="588"/>
        <v/>
      </c>
      <c r="DC588" s="26" t="str">
        <f t="shared" si="589"/>
        <v/>
      </c>
      <c r="DD588" s="26" t="str">
        <f t="shared" si="590"/>
        <v/>
      </c>
      <c r="DE588" s="26" t="str">
        <f t="shared" si="591"/>
        <v/>
      </c>
      <c r="DF588" s="26" t="str">
        <f t="shared" si="592"/>
        <v/>
      </c>
      <c r="DG588" s="26" t="str">
        <f t="shared" si="593"/>
        <v/>
      </c>
      <c r="DH588" s="26" t="str">
        <f t="shared" si="594"/>
        <v/>
      </c>
      <c r="DI588" s="26" t="str">
        <f t="shared" si="595"/>
        <v/>
      </c>
      <c r="DJ588" s="26" t="str">
        <f t="shared" si="596"/>
        <v/>
      </c>
      <c r="DK588" s="26" t="str">
        <f t="shared" si="597"/>
        <v/>
      </c>
      <c r="DL588" s="26" t="str">
        <f t="shared" si="598"/>
        <v/>
      </c>
      <c r="DM588" s="26" t="str">
        <f t="shared" si="599"/>
        <v>133. ANCILLARY OR OTHER USE</v>
      </c>
      <c r="DN588" s="26" t="str">
        <f t="shared" si="600"/>
        <v/>
      </c>
      <c r="DO588" s="26" t="str">
        <f t="shared" si="601"/>
        <v/>
      </c>
      <c r="DP588" s="26" t="str">
        <f t="shared" si="602"/>
        <v/>
      </c>
      <c r="DQ588" s="26" t="str">
        <f t="shared" si="603"/>
        <v/>
      </c>
      <c r="DR588" s="26" t="str">
        <f t="shared" si="604"/>
        <v/>
      </c>
      <c r="DS588" s="26" t="str">
        <f t="shared" si="605"/>
        <v/>
      </c>
      <c r="DT588" s="26" t="str">
        <f t="shared" si="606"/>
        <v/>
      </c>
      <c r="DU588" s="26" t="str">
        <f t="shared" si="607"/>
        <v/>
      </c>
      <c r="DV588" s="26" t="str">
        <f t="shared" si="608"/>
        <v>142. Z399  OTHER</v>
      </c>
    </row>
    <row r="589" spans="1:126" ht="45" x14ac:dyDescent="0.25">
      <c r="A589" t="s">
        <v>1942</v>
      </c>
      <c r="B589">
        <v>2021</v>
      </c>
      <c r="C589" t="s">
        <v>2046</v>
      </c>
      <c r="D589">
        <v>106990</v>
      </c>
      <c r="E589" s="19">
        <v>1321220500425</v>
      </c>
      <c r="F589" t="s">
        <v>1989</v>
      </c>
      <c r="G589">
        <v>424710</v>
      </c>
      <c r="H589" t="s">
        <v>1990</v>
      </c>
      <c r="I589" t="s">
        <v>1991</v>
      </c>
      <c r="J589" t="s">
        <v>760</v>
      </c>
      <c r="K589" t="s">
        <v>113</v>
      </c>
      <c r="L589">
        <v>77530</v>
      </c>
      <c r="M589" s="26" t="str">
        <f t="shared" si="554"/>
        <v>115. REPACKAGING</v>
      </c>
      <c r="N589" s="26" t="s">
        <v>194</v>
      </c>
      <c r="O589" s="26" t="s">
        <v>2050</v>
      </c>
      <c r="P589">
        <v>69</v>
      </c>
      <c r="Q589">
        <v>8388</v>
      </c>
      <c r="R589">
        <v>8457</v>
      </c>
      <c r="S589" s="26" t="s">
        <v>1941</v>
      </c>
      <c r="T589" s="26" t="s">
        <v>1941</v>
      </c>
      <c r="U589" s="26" t="s">
        <v>1941</v>
      </c>
      <c r="V589" s="26" t="s">
        <v>1941</v>
      </c>
      <c r="W589" s="26" t="s">
        <v>1941</v>
      </c>
      <c r="X589" s="26" t="s">
        <v>1941</v>
      </c>
      <c r="Y589" s="26" t="s">
        <v>1941</v>
      </c>
      <c r="Z589" s="26" t="s">
        <v>1941</v>
      </c>
      <c r="AA589" s="26" t="s">
        <v>1941</v>
      </c>
      <c r="AB589" s="26" t="s">
        <v>1941</v>
      </c>
      <c r="AC589" s="26" t="s">
        <v>1941</v>
      </c>
      <c r="AD589" s="26" t="s">
        <v>1941</v>
      </c>
      <c r="AE589" s="26" t="s">
        <v>1941</v>
      </c>
      <c r="AF589" s="26" t="s">
        <v>1941</v>
      </c>
      <c r="AG589" s="26" t="s">
        <v>1941</v>
      </c>
      <c r="AH589" s="26" t="s">
        <v>1941</v>
      </c>
      <c r="AI589" s="26" t="s">
        <v>1941</v>
      </c>
      <c r="AJ589" s="26" t="s">
        <v>1941</v>
      </c>
      <c r="AK589" s="26" t="s">
        <v>1941</v>
      </c>
      <c r="AL589" s="26" t="s">
        <v>1941</v>
      </c>
      <c r="AM589" s="26" t="s">
        <v>1941</v>
      </c>
      <c r="AN589" s="26" t="s">
        <v>1941</v>
      </c>
      <c r="AO589" s="26" t="s">
        <v>1941</v>
      </c>
      <c r="AP589" s="26" t="s">
        <v>1941</v>
      </c>
      <c r="AQ589" s="26" t="s">
        <v>1941</v>
      </c>
      <c r="AR589" s="26" t="s">
        <v>1941</v>
      </c>
      <c r="AS589" s="26" t="s">
        <v>1940</v>
      </c>
      <c r="AT589" s="26" t="s">
        <v>1941</v>
      </c>
      <c r="AU589" s="26" t="s">
        <v>1941</v>
      </c>
      <c r="AV589" s="26" t="s">
        <v>1941</v>
      </c>
      <c r="AW589" s="26" t="s">
        <v>1941</v>
      </c>
      <c r="AX589" s="26" t="s">
        <v>1941</v>
      </c>
      <c r="AY589" s="26" t="s">
        <v>1941</v>
      </c>
      <c r="AZ589" s="26" t="s">
        <v>1941</v>
      </c>
      <c r="BA589" s="26" t="s">
        <v>1941</v>
      </c>
      <c r="BB589" s="26" t="s">
        <v>1941</v>
      </c>
      <c r="BC589" s="26" t="s">
        <v>1941</v>
      </c>
      <c r="BD589" s="26" t="s">
        <v>1941</v>
      </c>
      <c r="BE589" s="26" t="s">
        <v>1941</v>
      </c>
      <c r="BF589" s="26" t="s">
        <v>1941</v>
      </c>
      <c r="BG589" s="26" t="s">
        <v>1941</v>
      </c>
      <c r="BH589" s="26" t="s">
        <v>1941</v>
      </c>
      <c r="BI589" s="26" t="s">
        <v>1941</v>
      </c>
      <c r="BJ589" s="26" t="s">
        <v>1941</v>
      </c>
      <c r="BK589" s="26" t="s">
        <v>1941</v>
      </c>
      <c r="BL589" s="26" t="s">
        <v>1941</v>
      </c>
      <c r="BM589" s="26" t="s">
        <v>1941</v>
      </c>
      <c r="BN589" s="26" t="s">
        <v>1941</v>
      </c>
      <c r="BO589" s="26" t="s">
        <v>1941</v>
      </c>
      <c r="BP589" s="26" t="s">
        <v>1941</v>
      </c>
      <c r="BQ589" s="26" t="s">
        <v>1941</v>
      </c>
      <c r="BR589" s="26" t="s">
        <v>1941</v>
      </c>
      <c r="BS589" s="26" t="s">
        <v>1941</v>
      </c>
      <c r="BT589" s="26" t="s">
        <v>1941</v>
      </c>
      <c r="BU589" s="26" t="str">
        <f t="shared" si="555"/>
        <v/>
      </c>
      <c r="BV589" s="26" t="str">
        <f t="shared" si="556"/>
        <v/>
      </c>
      <c r="BW589" s="26" t="str">
        <f t="shared" si="557"/>
        <v/>
      </c>
      <c r="BX589" s="26" t="str">
        <f t="shared" si="558"/>
        <v/>
      </c>
      <c r="BY589" s="26" t="str">
        <f t="shared" si="559"/>
        <v/>
      </c>
      <c r="BZ589" s="26" t="str">
        <f t="shared" si="560"/>
        <v/>
      </c>
      <c r="CA589" s="26" t="str">
        <f t="shared" si="561"/>
        <v/>
      </c>
      <c r="CB589" s="26" t="str">
        <f t="shared" si="562"/>
        <v/>
      </c>
      <c r="CC589" s="26" t="str">
        <f t="shared" si="563"/>
        <v/>
      </c>
      <c r="CD589" s="26" t="str">
        <f t="shared" si="564"/>
        <v/>
      </c>
      <c r="CE589" s="26" t="str">
        <f t="shared" si="565"/>
        <v/>
      </c>
      <c r="CF589" s="26" t="str">
        <f t="shared" si="566"/>
        <v/>
      </c>
      <c r="CG589" s="26" t="str">
        <f t="shared" si="567"/>
        <v/>
      </c>
      <c r="CH589" s="26" t="str">
        <f t="shared" si="568"/>
        <v/>
      </c>
      <c r="CI589" s="26" t="str">
        <f t="shared" si="569"/>
        <v/>
      </c>
      <c r="CJ589" s="26" t="str">
        <f t="shared" si="570"/>
        <v/>
      </c>
      <c r="CK589" s="26" t="str">
        <f t="shared" si="571"/>
        <v/>
      </c>
      <c r="CL589" s="26" t="str">
        <f t="shared" si="572"/>
        <v/>
      </c>
      <c r="CM589" s="26" t="str">
        <f t="shared" si="573"/>
        <v/>
      </c>
      <c r="CN589" s="26" t="str">
        <f t="shared" si="574"/>
        <v/>
      </c>
      <c r="CO589" s="26" t="str">
        <f t="shared" si="575"/>
        <v/>
      </c>
      <c r="CP589" s="26" t="str">
        <f t="shared" si="576"/>
        <v/>
      </c>
      <c r="CQ589" s="26" t="str">
        <f t="shared" si="577"/>
        <v/>
      </c>
      <c r="CR589" s="26" t="str">
        <f t="shared" si="578"/>
        <v/>
      </c>
      <c r="CS589" s="26" t="str">
        <f t="shared" si="579"/>
        <v/>
      </c>
      <c r="CT589" s="26" t="str">
        <f t="shared" si="580"/>
        <v/>
      </c>
      <c r="CU589" s="26" t="str">
        <f t="shared" si="581"/>
        <v>115. REPACKAGING</v>
      </c>
      <c r="CV589" s="26" t="str">
        <f t="shared" si="582"/>
        <v/>
      </c>
      <c r="CW589" s="26" t="str">
        <f t="shared" si="583"/>
        <v/>
      </c>
      <c r="CX589" s="26" t="str">
        <f t="shared" si="584"/>
        <v/>
      </c>
      <c r="CY589" s="26" t="str">
        <f t="shared" si="585"/>
        <v/>
      </c>
      <c r="CZ589" s="26" t="str">
        <f t="shared" si="586"/>
        <v/>
      </c>
      <c r="DA589" s="26" t="str">
        <f t="shared" si="587"/>
        <v/>
      </c>
      <c r="DB589" s="26" t="str">
        <f t="shared" si="588"/>
        <v/>
      </c>
      <c r="DC589" s="26" t="str">
        <f t="shared" si="589"/>
        <v/>
      </c>
      <c r="DD589" s="26" t="str">
        <f t="shared" si="590"/>
        <v/>
      </c>
      <c r="DE589" s="26" t="str">
        <f t="shared" si="591"/>
        <v/>
      </c>
      <c r="DF589" s="26" t="str">
        <f t="shared" si="592"/>
        <v/>
      </c>
      <c r="DG589" s="26" t="str">
        <f t="shared" si="593"/>
        <v/>
      </c>
      <c r="DH589" s="26" t="str">
        <f t="shared" si="594"/>
        <v/>
      </c>
      <c r="DI589" s="26" t="str">
        <f t="shared" si="595"/>
        <v/>
      </c>
      <c r="DJ589" s="26" t="str">
        <f t="shared" si="596"/>
        <v/>
      </c>
      <c r="DK589" s="26" t="str">
        <f t="shared" si="597"/>
        <v/>
      </c>
      <c r="DL589" s="26" t="str">
        <f t="shared" si="598"/>
        <v/>
      </c>
      <c r="DM589" s="26" t="str">
        <f t="shared" si="599"/>
        <v/>
      </c>
      <c r="DN589" s="26" t="str">
        <f t="shared" si="600"/>
        <v/>
      </c>
      <c r="DO589" s="26" t="str">
        <f t="shared" si="601"/>
        <v/>
      </c>
      <c r="DP589" s="26" t="str">
        <f t="shared" si="602"/>
        <v/>
      </c>
      <c r="DQ589" s="26" t="str">
        <f t="shared" si="603"/>
        <v/>
      </c>
      <c r="DR589" s="26" t="str">
        <f t="shared" si="604"/>
        <v/>
      </c>
      <c r="DS589" s="26" t="str">
        <f t="shared" si="605"/>
        <v/>
      </c>
      <c r="DT589" s="26" t="str">
        <f t="shared" si="606"/>
        <v/>
      </c>
      <c r="DU589" s="26" t="str">
        <f t="shared" si="607"/>
        <v/>
      </c>
      <c r="DV589" s="26" t="str">
        <f t="shared" si="608"/>
        <v/>
      </c>
    </row>
    <row r="590" spans="1:126" ht="30" x14ac:dyDescent="0.25">
      <c r="A590" t="s">
        <v>1942</v>
      </c>
      <c r="B590">
        <v>2016</v>
      </c>
      <c r="C590" t="s">
        <v>2046</v>
      </c>
      <c r="D590">
        <v>106990</v>
      </c>
      <c r="E590" s="19">
        <v>1316215141868</v>
      </c>
      <c r="F590" t="s">
        <v>722</v>
      </c>
      <c r="G590">
        <v>325211</v>
      </c>
      <c r="H590" t="s">
        <v>723</v>
      </c>
      <c r="I590" t="s">
        <v>724</v>
      </c>
      <c r="J590" t="s">
        <v>424</v>
      </c>
      <c r="K590" t="s">
        <v>113</v>
      </c>
      <c r="L590">
        <v>77507</v>
      </c>
      <c r="M590" s="26" t="str">
        <f t="shared" si="554"/>
        <v>90. IMPORT THE CHEMICAL, 91. ON-SITE USE OF THE CHEMICAL, 95. USED AS A REACTANT</v>
      </c>
      <c r="N590" s="26" t="s">
        <v>400</v>
      </c>
      <c r="O590" s="26" t="s">
        <v>587</v>
      </c>
      <c r="P590">
        <v>458</v>
      </c>
      <c r="Q590">
        <v>1072</v>
      </c>
      <c r="R590">
        <v>1530</v>
      </c>
      <c r="S590" s="26" t="s">
        <v>1941</v>
      </c>
      <c r="T590" s="26" t="s">
        <v>1940</v>
      </c>
      <c r="U590" s="26" t="s">
        <v>1940</v>
      </c>
      <c r="V590" s="26" t="s">
        <v>1941</v>
      </c>
      <c r="W590" s="26" t="s">
        <v>1941</v>
      </c>
      <c r="X590" s="26" t="s">
        <v>1941</v>
      </c>
      <c r="Y590" s="26" t="s">
        <v>1940</v>
      </c>
      <c r="AE590" s="26" t="s">
        <v>1941</v>
      </c>
      <c r="AR590" s="26" t="s">
        <v>1941</v>
      </c>
      <c r="AS590" s="26" t="s">
        <v>1941</v>
      </c>
      <c r="AT590" s="26" t="s">
        <v>1941</v>
      </c>
      <c r="AV590" s="26" t="s">
        <v>1941</v>
      </c>
      <c r="BD590" s="26" t="s">
        <v>1941</v>
      </c>
      <c r="BK590" s="26" t="s">
        <v>1941</v>
      </c>
      <c r="BU590" s="26" t="str">
        <f t="shared" si="555"/>
        <v/>
      </c>
      <c r="BV590" s="26" t="str">
        <f t="shared" si="556"/>
        <v>90. IMPORT THE CHEMICAL</v>
      </c>
      <c r="BW590" s="26" t="str">
        <f t="shared" si="557"/>
        <v>91. ON-SITE USE OF THE CHEMICAL</v>
      </c>
      <c r="BX590" s="26" t="str">
        <f t="shared" si="558"/>
        <v/>
      </c>
      <c r="BY590" s="26" t="str">
        <f t="shared" si="559"/>
        <v/>
      </c>
      <c r="BZ590" s="26" t="str">
        <f t="shared" si="560"/>
        <v/>
      </c>
      <c r="CA590" s="26" t="str">
        <f t="shared" si="561"/>
        <v>95. USED AS A REACTANT</v>
      </c>
      <c r="CB590" s="26" t="str">
        <f t="shared" si="562"/>
        <v/>
      </c>
      <c r="CC590" s="26" t="str">
        <f t="shared" si="563"/>
        <v/>
      </c>
      <c r="CD590" s="26" t="str">
        <f t="shared" si="564"/>
        <v/>
      </c>
      <c r="CE590" s="26" t="str">
        <f t="shared" si="565"/>
        <v/>
      </c>
      <c r="CF590" s="26" t="str">
        <f t="shared" si="566"/>
        <v/>
      </c>
      <c r="CG590" s="26" t="str">
        <f t="shared" si="567"/>
        <v/>
      </c>
      <c r="CH590" s="26" t="str">
        <f t="shared" si="568"/>
        <v/>
      </c>
      <c r="CI590" s="26" t="str">
        <f t="shared" si="569"/>
        <v/>
      </c>
      <c r="CJ590" s="26" t="str">
        <f t="shared" si="570"/>
        <v/>
      </c>
      <c r="CK590" s="26" t="str">
        <f t="shared" si="571"/>
        <v/>
      </c>
      <c r="CL590" s="26" t="str">
        <f t="shared" si="572"/>
        <v/>
      </c>
      <c r="CM590" s="26" t="str">
        <f t="shared" si="573"/>
        <v/>
      </c>
      <c r="CN590" s="26" t="str">
        <f t="shared" si="574"/>
        <v/>
      </c>
      <c r="CO590" s="26" t="str">
        <f t="shared" si="575"/>
        <v/>
      </c>
      <c r="CP590" s="26" t="str">
        <f t="shared" si="576"/>
        <v/>
      </c>
      <c r="CQ590" s="26" t="str">
        <f t="shared" si="577"/>
        <v/>
      </c>
      <c r="CR590" s="26" t="str">
        <f t="shared" si="578"/>
        <v/>
      </c>
      <c r="CS590" s="26" t="str">
        <f t="shared" si="579"/>
        <v/>
      </c>
      <c r="CT590" s="26" t="str">
        <f t="shared" si="580"/>
        <v/>
      </c>
      <c r="CU590" s="26" t="str">
        <f t="shared" si="581"/>
        <v/>
      </c>
      <c r="CV590" s="26" t="str">
        <f t="shared" si="582"/>
        <v/>
      </c>
      <c r="CW590" s="26" t="str">
        <f t="shared" si="583"/>
        <v/>
      </c>
      <c r="CX590" s="26" t="str">
        <f t="shared" si="584"/>
        <v/>
      </c>
      <c r="CY590" s="26" t="str">
        <f t="shared" si="585"/>
        <v/>
      </c>
      <c r="CZ590" s="26" t="str">
        <f t="shared" si="586"/>
        <v/>
      </c>
      <c r="DA590" s="26" t="str">
        <f t="shared" si="587"/>
        <v/>
      </c>
      <c r="DB590" s="26" t="str">
        <f t="shared" si="588"/>
        <v/>
      </c>
      <c r="DC590" s="26" t="str">
        <f t="shared" si="589"/>
        <v/>
      </c>
      <c r="DD590" s="26" t="str">
        <f t="shared" si="590"/>
        <v/>
      </c>
      <c r="DE590" s="26" t="str">
        <f t="shared" si="591"/>
        <v/>
      </c>
      <c r="DF590" s="26" t="str">
        <f t="shared" si="592"/>
        <v/>
      </c>
      <c r="DG590" s="26" t="str">
        <f t="shared" si="593"/>
        <v/>
      </c>
      <c r="DH590" s="26" t="str">
        <f t="shared" si="594"/>
        <v/>
      </c>
      <c r="DI590" s="26" t="str">
        <f t="shared" si="595"/>
        <v/>
      </c>
      <c r="DJ590" s="26" t="str">
        <f t="shared" si="596"/>
        <v/>
      </c>
      <c r="DK590" s="26" t="str">
        <f t="shared" si="597"/>
        <v/>
      </c>
      <c r="DL590" s="26" t="str">
        <f t="shared" si="598"/>
        <v/>
      </c>
      <c r="DM590" s="26" t="str">
        <f t="shared" si="599"/>
        <v/>
      </c>
      <c r="DN590" s="26" t="str">
        <f t="shared" si="600"/>
        <v/>
      </c>
      <c r="DO590" s="26" t="str">
        <f t="shared" si="601"/>
        <v/>
      </c>
      <c r="DP590" s="26" t="str">
        <f t="shared" si="602"/>
        <v/>
      </c>
      <c r="DQ590" s="26" t="str">
        <f t="shared" si="603"/>
        <v/>
      </c>
      <c r="DR590" s="26" t="str">
        <f t="shared" si="604"/>
        <v/>
      </c>
      <c r="DS590" s="26" t="str">
        <f t="shared" si="605"/>
        <v/>
      </c>
      <c r="DT590" s="26" t="str">
        <f t="shared" si="606"/>
        <v/>
      </c>
      <c r="DU590" s="26" t="str">
        <f t="shared" si="607"/>
        <v/>
      </c>
      <c r="DV590" s="26" t="str">
        <f t="shared" si="608"/>
        <v/>
      </c>
    </row>
    <row r="591" spans="1:126" ht="30" x14ac:dyDescent="0.25">
      <c r="A591" t="s">
        <v>1942</v>
      </c>
      <c r="B591">
        <v>2017</v>
      </c>
      <c r="C591" t="s">
        <v>2046</v>
      </c>
      <c r="D591">
        <v>106990</v>
      </c>
      <c r="E591" s="19">
        <v>1317216240616</v>
      </c>
      <c r="F591" t="s">
        <v>722</v>
      </c>
      <c r="G591">
        <v>325211</v>
      </c>
      <c r="H591" t="s">
        <v>723</v>
      </c>
      <c r="I591" t="s">
        <v>724</v>
      </c>
      <c r="J591" t="s">
        <v>424</v>
      </c>
      <c r="K591" t="s">
        <v>113</v>
      </c>
      <c r="L591">
        <v>77507</v>
      </c>
      <c r="M591" s="26" t="str">
        <f t="shared" si="554"/>
        <v>90. IMPORT THE CHEMICAL, 91. ON-SITE USE OF THE CHEMICAL, 95. USED AS A REACTANT</v>
      </c>
      <c r="N591" s="26" t="s">
        <v>400</v>
      </c>
      <c r="O591" s="26" t="s">
        <v>587</v>
      </c>
      <c r="P591">
        <v>442</v>
      </c>
      <c r="Q591">
        <v>457</v>
      </c>
      <c r="R591">
        <v>899</v>
      </c>
      <c r="S591" s="26" t="s">
        <v>1941</v>
      </c>
      <c r="T591" s="26" t="s">
        <v>1940</v>
      </c>
      <c r="U591" s="26" t="s">
        <v>1940</v>
      </c>
      <c r="V591" s="26" t="s">
        <v>1941</v>
      </c>
      <c r="W591" s="26" t="s">
        <v>1941</v>
      </c>
      <c r="X591" s="26" t="s">
        <v>1941</v>
      </c>
      <c r="Y591" s="26" t="s">
        <v>1940</v>
      </c>
      <c r="AE591" s="26" t="s">
        <v>1941</v>
      </c>
      <c r="AR591" s="26" t="s">
        <v>1941</v>
      </c>
      <c r="AS591" s="26" t="s">
        <v>1941</v>
      </c>
      <c r="AT591" s="26" t="s">
        <v>1941</v>
      </c>
      <c r="AV591" s="26" t="s">
        <v>1941</v>
      </c>
      <c r="BD591" s="26" t="s">
        <v>1941</v>
      </c>
      <c r="BK591" s="26" t="s">
        <v>1941</v>
      </c>
      <c r="BU591" s="26" t="str">
        <f t="shared" si="555"/>
        <v/>
      </c>
      <c r="BV591" s="26" t="str">
        <f t="shared" si="556"/>
        <v>90. IMPORT THE CHEMICAL</v>
      </c>
      <c r="BW591" s="26" t="str">
        <f t="shared" si="557"/>
        <v>91. ON-SITE USE OF THE CHEMICAL</v>
      </c>
      <c r="BX591" s="26" t="str">
        <f t="shared" si="558"/>
        <v/>
      </c>
      <c r="BY591" s="26" t="str">
        <f t="shared" si="559"/>
        <v/>
      </c>
      <c r="BZ591" s="26" t="str">
        <f t="shared" si="560"/>
        <v/>
      </c>
      <c r="CA591" s="26" t="str">
        <f t="shared" si="561"/>
        <v>95. USED AS A REACTANT</v>
      </c>
      <c r="CB591" s="26" t="str">
        <f t="shared" si="562"/>
        <v/>
      </c>
      <c r="CC591" s="26" t="str">
        <f t="shared" si="563"/>
        <v/>
      </c>
      <c r="CD591" s="26" t="str">
        <f t="shared" si="564"/>
        <v/>
      </c>
      <c r="CE591" s="26" t="str">
        <f t="shared" si="565"/>
        <v/>
      </c>
      <c r="CF591" s="26" t="str">
        <f t="shared" si="566"/>
        <v/>
      </c>
      <c r="CG591" s="26" t="str">
        <f t="shared" si="567"/>
        <v/>
      </c>
      <c r="CH591" s="26" t="str">
        <f t="shared" si="568"/>
        <v/>
      </c>
      <c r="CI591" s="26" t="str">
        <f t="shared" si="569"/>
        <v/>
      </c>
      <c r="CJ591" s="26" t="str">
        <f t="shared" si="570"/>
        <v/>
      </c>
      <c r="CK591" s="26" t="str">
        <f t="shared" si="571"/>
        <v/>
      </c>
      <c r="CL591" s="26" t="str">
        <f t="shared" si="572"/>
        <v/>
      </c>
      <c r="CM591" s="26" t="str">
        <f t="shared" si="573"/>
        <v/>
      </c>
      <c r="CN591" s="26" t="str">
        <f t="shared" si="574"/>
        <v/>
      </c>
      <c r="CO591" s="26" t="str">
        <f t="shared" si="575"/>
        <v/>
      </c>
      <c r="CP591" s="26" t="str">
        <f t="shared" si="576"/>
        <v/>
      </c>
      <c r="CQ591" s="26" t="str">
        <f t="shared" si="577"/>
        <v/>
      </c>
      <c r="CR591" s="26" t="str">
        <f t="shared" si="578"/>
        <v/>
      </c>
      <c r="CS591" s="26" t="str">
        <f t="shared" si="579"/>
        <v/>
      </c>
      <c r="CT591" s="26" t="str">
        <f t="shared" si="580"/>
        <v/>
      </c>
      <c r="CU591" s="26" t="str">
        <f t="shared" si="581"/>
        <v/>
      </c>
      <c r="CV591" s="26" t="str">
        <f t="shared" si="582"/>
        <v/>
      </c>
      <c r="CW591" s="26" t="str">
        <f t="shared" si="583"/>
        <v/>
      </c>
      <c r="CX591" s="26" t="str">
        <f t="shared" si="584"/>
        <v/>
      </c>
      <c r="CY591" s="26" t="str">
        <f t="shared" si="585"/>
        <v/>
      </c>
      <c r="CZ591" s="26" t="str">
        <f t="shared" si="586"/>
        <v/>
      </c>
      <c r="DA591" s="26" t="str">
        <f t="shared" si="587"/>
        <v/>
      </c>
      <c r="DB591" s="26" t="str">
        <f t="shared" si="588"/>
        <v/>
      </c>
      <c r="DC591" s="26" t="str">
        <f t="shared" si="589"/>
        <v/>
      </c>
      <c r="DD591" s="26" t="str">
        <f t="shared" si="590"/>
        <v/>
      </c>
      <c r="DE591" s="26" t="str">
        <f t="shared" si="591"/>
        <v/>
      </c>
      <c r="DF591" s="26" t="str">
        <f t="shared" si="592"/>
        <v/>
      </c>
      <c r="DG591" s="26" t="str">
        <f t="shared" si="593"/>
        <v/>
      </c>
      <c r="DH591" s="26" t="str">
        <f t="shared" si="594"/>
        <v/>
      </c>
      <c r="DI591" s="26" t="str">
        <f t="shared" si="595"/>
        <v/>
      </c>
      <c r="DJ591" s="26" t="str">
        <f t="shared" si="596"/>
        <v/>
      </c>
      <c r="DK591" s="26" t="str">
        <f t="shared" si="597"/>
        <v/>
      </c>
      <c r="DL591" s="26" t="str">
        <f t="shared" si="598"/>
        <v/>
      </c>
      <c r="DM591" s="26" t="str">
        <f t="shared" si="599"/>
        <v/>
      </c>
      <c r="DN591" s="26" t="str">
        <f t="shared" si="600"/>
        <v/>
      </c>
      <c r="DO591" s="26" t="str">
        <f t="shared" si="601"/>
        <v/>
      </c>
      <c r="DP591" s="26" t="str">
        <f t="shared" si="602"/>
        <v/>
      </c>
      <c r="DQ591" s="26" t="str">
        <f t="shared" si="603"/>
        <v/>
      </c>
      <c r="DR591" s="26" t="str">
        <f t="shared" si="604"/>
        <v/>
      </c>
      <c r="DS591" s="26" t="str">
        <f t="shared" si="605"/>
        <v/>
      </c>
      <c r="DT591" s="26" t="str">
        <f t="shared" si="606"/>
        <v/>
      </c>
      <c r="DU591" s="26" t="str">
        <f t="shared" si="607"/>
        <v/>
      </c>
      <c r="DV591" s="26" t="str">
        <f t="shared" si="608"/>
        <v/>
      </c>
    </row>
    <row r="592" spans="1:126" ht="75" x14ac:dyDescent="0.25">
      <c r="A592" t="s">
        <v>1942</v>
      </c>
      <c r="B592">
        <v>2018</v>
      </c>
      <c r="C592" t="s">
        <v>2046</v>
      </c>
      <c r="D592">
        <v>106990</v>
      </c>
      <c r="E592" s="19">
        <v>1318217995758</v>
      </c>
      <c r="F592" t="s">
        <v>722</v>
      </c>
      <c r="G592">
        <v>325211</v>
      </c>
      <c r="H592" t="s">
        <v>723</v>
      </c>
      <c r="I592" t="s">
        <v>724</v>
      </c>
      <c r="J592" t="s">
        <v>424</v>
      </c>
      <c r="K592" t="s">
        <v>113</v>
      </c>
      <c r="L592">
        <v>77507</v>
      </c>
      <c r="M592" s="26" t="str">
        <f t="shared" si="554"/>
        <v>90. IMPORT THE CHEMICAL, 91. ON-SITE USE OF THE CHEMICAL, 95. USED AS A REACTANT, 97. P102  RAW MATERIALS</v>
      </c>
      <c r="N592" s="26" t="s">
        <v>400</v>
      </c>
      <c r="O592" s="26" t="s">
        <v>587</v>
      </c>
      <c r="P592">
        <v>390</v>
      </c>
      <c r="Q592">
        <v>694</v>
      </c>
      <c r="R592">
        <v>1084</v>
      </c>
      <c r="S592" s="26" t="s">
        <v>1941</v>
      </c>
      <c r="T592" s="26" t="s">
        <v>1940</v>
      </c>
      <c r="U592" s="26" t="s">
        <v>1940</v>
      </c>
      <c r="V592" s="26" t="s">
        <v>1941</v>
      </c>
      <c r="W592" s="26" t="s">
        <v>1941</v>
      </c>
      <c r="X592" s="26" t="s">
        <v>1941</v>
      </c>
      <c r="Y592" s="26" t="s">
        <v>1940</v>
      </c>
      <c r="Z592" s="26" t="s">
        <v>1941</v>
      </c>
      <c r="AA592" s="26" t="s">
        <v>1940</v>
      </c>
      <c r="AB592" s="26" t="s">
        <v>1941</v>
      </c>
      <c r="AC592" s="26" t="s">
        <v>1941</v>
      </c>
      <c r="AD592" s="26" t="s">
        <v>1941</v>
      </c>
      <c r="AE592" s="26" t="s">
        <v>1941</v>
      </c>
      <c r="AF592" s="26" t="s">
        <v>1941</v>
      </c>
      <c r="AG592" s="26" t="s">
        <v>1941</v>
      </c>
      <c r="AH592" s="26" t="s">
        <v>1941</v>
      </c>
      <c r="AI592" s="26" t="s">
        <v>1941</v>
      </c>
      <c r="AJ592" s="26" t="s">
        <v>1941</v>
      </c>
      <c r="AK592" s="26" t="s">
        <v>1941</v>
      </c>
      <c r="AL592" s="26" t="s">
        <v>1941</v>
      </c>
      <c r="AM592" s="26" t="s">
        <v>1941</v>
      </c>
      <c r="AN592" s="26" t="s">
        <v>1941</v>
      </c>
      <c r="AO592" s="26" t="s">
        <v>1941</v>
      </c>
      <c r="AP592" s="26" t="s">
        <v>1941</v>
      </c>
      <c r="AQ592" s="26" t="s">
        <v>1941</v>
      </c>
      <c r="AR592" s="26" t="s">
        <v>1941</v>
      </c>
      <c r="AS592" s="26" t="s">
        <v>1941</v>
      </c>
      <c r="AT592" s="26" t="s">
        <v>1941</v>
      </c>
      <c r="AU592" s="26" t="s">
        <v>1941</v>
      </c>
      <c r="AV592" s="26" t="s">
        <v>1941</v>
      </c>
      <c r="AW592" s="26" t="s">
        <v>1941</v>
      </c>
      <c r="AX592" s="26" t="s">
        <v>1941</v>
      </c>
      <c r="AY592" s="26" t="s">
        <v>1941</v>
      </c>
      <c r="AZ592" s="26" t="s">
        <v>1941</v>
      </c>
      <c r="BA592" s="26" t="s">
        <v>1941</v>
      </c>
      <c r="BB592" s="26" t="s">
        <v>1941</v>
      </c>
      <c r="BC592" s="26" t="s">
        <v>1941</v>
      </c>
      <c r="BD592" s="26" t="s">
        <v>1941</v>
      </c>
      <c r="BE592" s="26" t="s">
        <v>1941</v>
      </c>
      <c r="BF592" s="26" t="s">
        <v>1941</v>
      </c>
      <c r="BG592" s="26" t="s">
        <v>1941</v>
      </c>
      <c r="BH592" s="26" t="s">
        <v>1941</v>
      </c>
      <c r="BI592" s="26" t="s">
        <v>1941</v>
      </c>
      <c r="BJ592" s="26" t="s">
        <v>1941</v>
      </c>
      <c r="BK592" s="26" t="s">
        <v>1941</v>
      </c>
      <c r="BL592" s="26" t="s">
        <v>1941</v>
      </c>
      <c r="BM592" s="26" t="s">
        <v>1941</v>
      </c>
      <c r="BN592" s="26" t="s">
        <v>1941</v>
      </c>
      <c r="BO592" s="26" t="s">
        <v>1941</v>
      </c>
      <c r="BP592" s="26" t="s">
        <v>1941</v>
      </c>
      <c r="BQ592" s="26" t="s">
        <v>1941</v>
      </c>
      <c r="BR592" s="26" t="s">
        <v>1941</v>
      </c>
      <c r="BS592" s="26" t="s">
        <v>1941</v>
      </c>
      <c r="BT592" s="26" t="s">
        <v>1941</v>
      </c>
      <c r="BU592" s="26" t="str">
        <f t="shared" si="555"/>
        <v/>
      </c>
      <c r="BV592" s="26" t="str">
        <f t="shared" si="556"/>
        <v>90. IMPORT THE CHEMICAL</v>
      </c>
      <c r="BW592" s="26" t="str">
        <f t="shared" si="557"/>
        <v>91. ON-SITE USE OF THE CHEMICAL</v>
      </c>
      <c r="BX592" s="26" t="str">
        <f t="shared" si="558"/>
        <v/>
      </c>
      <c r="BY592" s="26" t="str">
        <f t="shared" si="559"/>
        <v/>
      </c>
      <c r="BZ592" s="26" t="str">
        <f t="shared" si="560"/>
        <v/>
      </c>
      <c r="CA592" s="26" t="str">
        <f t="shared" si="561"/>
        <v>95. USED AS A REACTANT</v>
      </c>
      <c r="CB592" s="26" t="str">
        <f t="shared" si="562"/>
        <v/>
      </c>
      <c r="CC592" s="26" t="str">
        <f t="shared" si="563"/>
        <v>97. P102  RAW MATERIALS</v>
      </c>
      <c r="CD592" s="26" t="str">
        <f t="shared" si="564"/>
        <v/>
      </c>
      <c r="CE592" s="26" t="str">
        <f t="shared" si="565"/>
        <v/>
      </c>
      <c r="CF592" s="26" t="str">
        <f t="shared" si="566"/>
        <v/>
      </c>
      <c r="CG592" s="26" t="str">
        <f t="shared" si="567"/>
        <v/>
      </c>
      <c r="CH592" s="26" t="str">
        <f t="shared" si="568"/>
        <v/>
      </c>
      <c r="CI592" s="26" t="str">
        <f t="shared" si="569"/>
        <v/>
      </c>
      <c r="CJ592" s="26" t="str">
        <f t="shared" si="570"/>
        <v/>
      </c>
      <c r="CK592" s="26" t="str">
        <f t="shared" si="571"/>
        <v/>
      </c>
      <c r="CL592" s="26" t="str">
        <f t="shared" si="572"/>
        <v/>
      </c>
      <c r="CM592" s="26" t="str">
        <f t="shared" si="573"/>
        <v/>
      </c>
      <c r="CN592" s="26" t="str">
        <f t="shared" si="574"/>
        <v/>
      </c>
      <c r="CO592" s="26" t="str">
        <f t="shared" si="575"/>
        <v/>
      </c>
      <c r="CP592" s="26" t="str">
        <f t="shared" si="576"/>
        <v/>
      </c>
      <c r="CQ592" s="26" t="str">
        <f t="shared" si="577"/>
        <v/>
      </c>
      <c r="CR592" s="26" t="str">
        <f t="shared" si="578"/>
        <v/>
      </c>
      <c r="CS592" s="26" t="str">
        <f t="shared" si="579"/>
        <v/>
      </c>
      <c r="CT592" s="26" t="str">
        <f t="shared" si="580"/>
        <v/>
      </c>
      <c r="CU592" s="26" t="str">
        <f t="shared" si="581"/>
        <v/>
      </c>
      <c r="CV592" s="26" t="str">
        <f t="shared" si="582"/>
        <v/>
      </c>
      <c r="CW592" s="26" t="str">
        <f t="shared" si="583"/>
        <v/>
      </c>
      <c r="CX592" s="26" t="str">
        <f t="shared" si="584"/>
        <v/>
      </c>
      <c r="CY592" s="26" t="str">
        <f t="shared" si="585"/>
        <v/>
      </c>
      <c r="CZ592" s="26" t="str">
        <f t="shared" si="586"/>
        <v/>
      </c>
      <c r="DA592" s="26" t="str">
        <f t="shared" si="587"/>
        <v/>
      </c>
      <c r="DB592" s="26" t="str">
        <f t="shared" si="588"/>
        <v/>
      </c>
      <c r="DC592" s="26" t="str">
        <f t="shared" si="589"/>
        <v/>
      </c>
      <c r="DD592" s="26" t="str">
        <f t="shared" si="590"/>
        <v/>
      </c>
      <c r="DE592" s="26" t="str">
        <f t="shared" si="591"/>
        <v/>
      </c>
      <c r="DF592" s="26" t="str">
        <f t="shared" si="592"/>
        <v/>
      </c>
      <c r="DG592" s="26" t="str">
        <f t="shared" si="593"/>
        <v/>
      </c>
      <c r="DH592" s="26" t="str">
        <f t="shared" si="594"/>
        <v/>
      </c>
      <c r="DI592" s="26" t="str">
        <f t="shared" si="595"/>
        <v/>
      </c>
      <c r="DJ592" s="26" t="str">
        <f t="shared" si="596"/>
        <v/>
      </c>
      <c r="DK592" s="26" t="str">
        <f t="shared" si="597"/>
        <v/>
      </c>
      <c r="DL592" s="26" t="str">
        <f t="shared" si="598"/>
        <v/>
      </c>
      <c r="DM592" s="26" t="str">
        <f t="shared" si="599"/>
        <v/>
      </c>
      <c r="DN592" s="26" t="str">
        <f t="shared" si="600"/>
        <v/>
      </c>
      <c r="DO592" s="26" t="str">
        <f t="shared" si="601"/>
        <v/>
      </c>
      <c r="DP592" s="26" t="str">
        <f t="shared" si="602"/>
        <v/>
      </c>
      <c r="DQ592" s="26" t="str">
        <f t="shared" si="603"/>
        <v/>
      </c>
      <c r="DR592" s="26" t="str">
        <f t="shared" si="604"/>
        <v/>
      </c>
      <c r="DS592" s="26" t="str">
        <f t="shared" si="605"/>
        <v/>
      </c>
      <c r="DT592" s="26" t="str">
        <f t="shared" si="606"/>
        <v/>
      </c>
      <c r="DU592" s="26" t="str">
        <f t="shared" si="607"/>
        <v/>
      </c>
      <c r="DV592" s="26" t="str">
        <f t="shared" si="608"/>
        <v/>
      </c>
    </row>
    <row r="593" spans="1:126" ht="75" x14ac:dyDescent="0.25">
      <c r="A593" t="s">
        <v>1942</v>
      </c>
      <c r="B593">
        <v>2019</v>
      </c>
      <c r="C593" t="s">
        <v>2046</v>
      </c>
      <c r="D593">
        <v>106990</v>
      </c>
      <c r="E593" s="19">
        <v>1319217995695</v>
      </c>
      <c r="F593" t="s">
        <v>722</v>
      </c>
      <c r="G593">
        <v>325211</v>
      </c>
      <c r="H593" t="s">
        <v>723</v>
      </c>
      <c r="I593" t="s">
        <v>724</v>
      </c>
      <c r="J593" t="s">
        <v>424</v>
      </c>
      <c r="K593" t="s">
        <v>113</v>
      </c>
      <c r="L593">
        <v>77507</v>
      </c>
      <c r="M593" s="26" t="str">
        <f t="shared" si="554"/>
        <v>90. IMPORT THE CHEMICAL, 91. ON-SITE USE OF THE CHEMICAL, 95. USED AS A REACTANT, 97. P102  RAW MATERIALS</v>
      </c>
      <c r="N593" s="26" t="s">
        <v>400</v>
      </c>
      <c r="O593" s="26" t="s">
        <v>587</v>
      </c>
      <c r="P593">
        <v>719</v>
      </c>
      <c r="Q593">
        <v>637</v>
      </c>
      <c r="R593">
        <v>1356</v>
      </c>
      <c r="S593" s="26" t="s">
        <v>1941</v>
      </c>
      <c r="T593" s="26" t="s">
        <v>1940</v>
      </c>
      <c r="U593" s="26" t="s">
        <v>1940</v>
      </c>
      <c r="V593" s="26" t="s">
        <v>1941</v>
      </c>
      <c r="W593" s="26" t="s">
        <v>1941</v>
      </c>
      <c r="X593" s="26" t="s">
        <v>1941</v>
      </c>
      <c r="Y593" s="26" t="s">
        <v>1940</v>
      </c>
      <c r="Z593" s="26" t="s">
        <v>1941</v>
      </c>
      <c r="AA593" s="26" t="s">
        <v>1940</v>
      </c>
      <c r="AB593" s="26" t="s">
        <v>1941</v>
      </c>
      <c r="AC593" s="26" t="s">
        <v>1941</v>
      </c>
      <c r="AD593" s="26" t="s">
        <v>1941</v>
      </c>
      <c r="AE593" s="26" t="s">
        <v>1941</v>
      </c>
      <c r="AF593" s="26" t="s">
        <v>1941</v>
      </c>
      <c r="AG593" s="26" t="s">
        <v>1941</v>
      </c>
      <c r="AH593" s="26" t="s">
        <v>1941</v>
      </c>
      <c r="AI593" s="26" t="s">
        <v>1941</v>
      </c>
      <c r="AJ593" s="26" t="s">
        <v>1941</v>
      </c>
      <c r="AK593" s="26" t="s">
        <v>1941</v>
      </c>
      <c r="AL593" s="26" t="s">
        <v>1941</v>
      </c>
      <c r="AM593" s="26" t="s">
        <v>1941</v>
      </c>
      <c r="AN593" s="26" t="s">
        <v>1941</v>
      </c>
      <c r="AO593" s="26" t="s">
        <v>1941</v>
      </c>
      <c r="AP593" s="26" t="s">
        <v>1941</v>
      </c>
      <c r="AQ593" s="26" t="s">
        <v>1941</v>
      </c>
      <c r="AR593" s="26" t="s">
        <v>1941</v>
      </c>
      <c r="AS593" s="26" t="s">
        <v>1941</v>
      </c>
      <c r="AT593" s="26" t="s">
        <v>1941</v>
      </c>
      <c r="AU593" s="26" t="s">
        <v>1941</v>
      </c>
      <c r="AV593" s="26" t="s">
        <v>1941</v>
      </c>
      <c r="AW593" s="26" t="s">
        <v>1941</v>
      </c>
      <c r="AX593" s="26" t="s">
        <v>1941</v>
      </c>
      <c r="AY593" s="26" t="s">
        <v>1941</v>
      </c>
      <c r="AZ593" s="26" t="s">
        <v>1941</v>
      </c>
      <c r="BA593" s="26" t="s">
        <v>1941</v>
      </c>
      <c r="BB593" s="26" t="s">
        <v>1941</v>
      </c>
      <c r="BC593" s="26" t="s">
        <v>1941</v>
      </c>
      <c r="BD593" s="26" t="s">
        <v>1941</v>
      </c>
      <c r="BE593" s="26" t="s">
        <v>1941</v>
      </c>
      <c r="BF593" s="26" t="s">
        <v>1941</v>
      </c>
      <c r="BG593" s="26" t="s">
        <v>1941</v>
      </c>
      <c r="BH593" s="26" t="s">
        <v>1941</v>
      </c>
      <c r="BI593" s="26" t="s">
        <v>1941</v>
      </c>
      <c r="BJ593" s="26" t="s">
        <v>1941</v>
      </c>
      <c r="BK593" s="26" t="s">
        <v>1941</v>
      </c>
      <c r="BL593" s="26" t="s">
        <v>1941</v>
      </c>
      <c r="BM593" s="26" t="s">
        <v>1941</v>
      </c>
      <c r="BN593" s="26" t="s">
        <v>1941</v>
      </c>
      <c r="BO593" s="26" t="s">
        <v>1941</v>
      </c>
      <c r="BP593" s="26" t="s">
        <v>1941</v>
      </c>
      <c r="BQ593" s="26" t="s">
        <v>1941</v>
      </c>
      <c r="BR593" s="26" t="s">
        <v>1941</v>
      </c>
      <c r="BS593" s="26" t="s">
        <v>1941</v>
      </c>
      <c r="BT593" s="26" t="s">
        <v>1941</v>
      </c>
      <c r="BU593" s="26" t="str">
        <f t="shared" si="555"/>
        <v/>
      </c>
      <c r="BV593" s="26" t="str">
        <f t="shared" si="556"/>
        <v>90. IMPORT THE CHEMICAL</v>
      </c>
      <c r="BW593" s="26" t="str">
        <f t="shared" si="557"/>
        <v>91. ON-SITE USE OF THE CHEMICAL</v>
      </c>
      <c r="BX593" s="26" t="str">
        <f t="shared" si="558"/>
        <v/>
      </c>
      <c r="BY593" s="26" t="str">
        <f t="shared" si="559"/>
        <v/>
      </c>
      <c r="BZ593" s="26" t="str">
        <f t="shared" si="560"/>
        <v/>
      </c>
      <c r="CA593" s="26" t="str">
        <f t="shared" si="561"/>
        <v>95. USED AS A REACTANT</v>
      </c>
      <c r="CB593" s="26" t="str">
        <f t="shared" si="562"/>
        <v/>
      </c>
      <c r="CC593" s="26" t="str">
        <f t="shared" si="563"/>
        <v>97. P102  RAW MATERIALS</v>
      </c>
      <c r="CD593" s="26" t="str">
        <f t="shared" si="564"/>
        <v/>
      </c>
      <c r="CE593" s="26" t="str">
        <f t="shared" si="565"/>
        <v/>
      </c>
      <c r="CF593" s="26" t="str">
        <f t="shared" si="566"/>
        <v/>
      </c>
      <c r="CG593" s="26" t="str">
        <f t="shared" si="567"/>
        <v/>
      </c>
      <c r="CH593" s="26" t="str">
        <f t="shared" si="568"/>
        <v/>
      </c>
      <c r="CI593" s="26" t="str">
        <f t="shared" si="569"/>
        <v/>
      </c>
      <c r="CJ593" s="26" t="str">
        <f t="shared" si="570"/>
        <v/>
      </c>
      <c r="CK593" s="26" t="str">
        <f t="shared" si="571"/>
        <v/>
      </c>
      <c r="CL593" s="26" t="str">
        <f t="shared" si="572"/>
        <v/>
      </c>
      <c r="CM593" s="26" t="str">
        <f t="shared" si="573"/>
        <v/>
      </c>
      <c r="CN593" s="26" t="str">
        <f t="shared" si="574"/>
        <v/>
      </c>
      <c r="CO593" s="26" t="str">
        <f t="shared" si="575"/>
        <v/>
      </c>
      <c r="CP593" s="26" t="str">
        <f t="shared" si="576"/>
        <v/>
      </c>
      <c r="CQ593" s="26" t="str">
        <f t="shared" si="577"/>
        <v/>
      </c>
      <c r="CR593" s="26" t="str">
        <f t="shared" si="578"/>
        <v/>
      </c>
      <c r="CS593" s="26" t="str">
        <f t="shared" si="579"/>
        <v/>
      </c>
      <c r="CT593" s="26" t="str">
        <f t="shared" si="580"/>
        <v/>
      </c>
      <c r="CU593" s="26" t="str">
        <f t="shared" si="581"/>
        <v/>
      </c>
      <c r="CV593" s="26" t="str">
        <f t="shared" si="582"/>
        <v/>
      </c>
      <c r="CW593" s="26" t="str">
        <f t="shared" si="583"/>
        <v/>
      </c>
      <c r="CX593" s="26" t="str">
        <f t="shared" si="584"/>
        <v/>
      </c>
      <c r="CY593" s="26" t="str">
        <f t="shared" si="585"/>
        <v/>
      </c>
      <c r="CZ593" s="26" t="str">
        <f t="shared" si="586"/>
        <v/>
      </c>
      <c r="DA593" s="26" t="str">
        <f t="shared" si="587"/>
        <v/>
      </c>
      <c r="DB593" s="26" t="str">
        <f t="shared" si="588"/>
        <v/>
      </c>
      <c r="DC593" s="26" t="str">
        <f t="shared" si="589"/>
        <v/>
      </c>
      <c r="DD593" s="26" t="str">
        <f t="shared" si="590"/>
        <v/>
      </c>
      <c r="DE593" s="26" t="str">
        <f t="shared" si="591"/>
        <v/>
      </c>
      <c r="DF593" s="26" t="str">
        <f t="shared" si="592"/>
        <v/>
      </c>
      <c r="DG593" s="26" t="str">
        <f t="shared" si="593"/>
        <v/>
      </c>
      <c r="DH593" s="26" t="str">
        <f t="shared" si="594"/>
        <v/>
      </c>
      <c r="DI593" s="26" t="str">
        <f t="shared" si="595"/>
        <v/>
      </c>
      <c r="DJ593" s="26" t="str">
        <f t="shared" si="596"/>
        <v/>
      </c>
      <c r="DK593" s="26" t="str">
        <f t="shared" si="597"/>
        <v/>
      </c>
      <c r="DL593" s="26" t="str">
        <f t="shared" si="598"/>
        <v/>
      </c>
      <c r="DM593" s="26" t="str">
        <f t="shared" si="599"/>
        <v/>
      </c>
      <c r="DN593" s="26" t="str">
        <f t="shared" si="600"/>
        <v/>
      </c>
      <c r="DO593" s="26" t="str">
        <f t="shared" si="601"/>
        <v/>
      </c>
      <c r="DP593" s="26" t="str">
        <f t="shared" si="602"/>
        <v/>
      </c>
      <c r="DQ593" s="26" t="str">
        <f t="shared" si="603"/>
        <v/>
      </c>
      <c r="DR593" s="26" t="str">
        <f t="shared" si="604"/>
        <v/>
      </c>
      <c r="DS593" s="26" t="str">
        <f t="shared" si="605"/>
        <v/>
      </c>
      <c r="DT593" s="26" t="str">
        <f t="shared" si="606"/>
        <v/>
      </c>
      <c r="DU593" s="26" t="str">
        <f t="shared" si="607"/>
        <v/>
      </c>
      <c r="DV593" s="26" t="str">
        <f t="shared" si="608"/>
        <v/>
      </c>
    </row>
    <row r="594" spans="1:126" ht="75" x14ac:dyDescent="0.25">
      <c r="A594" t="s">
        <v>1942</v>
      </c>
      <c r="B594">
        <v>2020</v>
      </c>
      <c r="C594" t="s">
        <v>2046</v>
      </c>
      <c r="D594">
        <v>106990</v>
      </c>
      <c r="E594" s="19">
        <v>1320218849279</v>
      </c>
      <c r="F594" t="s">
        <v>722</v>
      </c>
      <c r="G594">
        <v>325211</v>
      </c>
      <c r="H594" t="s">
        <v>723</v>
      </c>
      <c r="I594" t="s">
        <v>724</v>
      </c>
      <c r="J594" t="s">
        <v>424</v>
      </c>
      <c r="K594" t="s">
        <v>113</v>
      </c>
      <c r="L594">
        <v>77507</v>
      </c>
      <c r="M594" s="26" t="str">
        <f t="shared" si="554"/>
        <v>89. PRODUCE THE CHEMICAL, 93. AS A BYPRODUCT, 94. AS A MANUFACTURED IMPURITY</v>
      </c>
      <c r="N594" s="26" t="s">
        <v>400</v>
      </c>
      <c r="O594" s="26" t="s">
        <v>587</v>
      </c>
      <c r="P594">
        <v>428</v>
      </c>
      <c r="Q594">
        <v>752</v>
      </c>
      <c r="R594">
        <v>1180</v>
      </c>
      <c r="S594" s="26" t="s">
        <v>1940</v>
      </c>
      <c r="T594" s="26" t="s">
        <v>1941</v>
      </c>
      <c r="U594" s="26" t="s">
        <v>1941</v>
      </c>
      <c r="V594" s="26" t="s">
        <v>1941</v>
      </c>
      <c r="W594" s="26" t="s">
        <v>1940</v>
      </c>
      <c r="X594" s="26" t="s">
        <v>1940</v>
      </c>
      <c r="Y594" s="26" t="s">
        <v>1941</v>
      </c>
      <c r="Z594" s="26" t="s">
        <v>1941</v>
      </c>
      <c r="AA594" s="26" t="s">
        <v>1941</v>
      </c>
      <c r="AB594" s="26" t="s">
        <v>1941</v>
      </c>
      <c r="AC594" s="26" t="s">
        <v>1941</v>
      </c>
      <c r="AD594" s="26" t="s">
        <v>1941</v>
      </c>
      <c r="AE594" s="26" t="s">
        <v>1941</v>
      </c>
      <c r="AF594" s="26" t="s">
        <v>1941</v>
      </c>
      <c r="AG594" s="26" t="s">
        <v>1941</v>
      </c>
      <c r="AH594" s="26" t="s">
        <v>1941</v>
      </c>
      <c r="AI594" s="26" t="s">
        <v>1941</v>
      </c>
      <c r="AJ594" s="26" t="s">
        <v>1941</v>
      </c>
      <c r="AK594" s="26" t="s">
        <v>1941</v>
      </c>
      <c r="AL594" s="26" t="s">
        <v>1941</v>
      </c>
      <c r="AM594" s="26" t="s">
        <v>1941</v>
      </c>
      <c r="AN594" s="26" t="s">
        <v>1941</v>
      </c>
      <c r="AO594" s="26" t="s">
        <v>1941</v>
      </c>
      <c r="AP594" s="26" t="s">
        <v>1941</v>
      </c>
      <c r="AQ594" s="26" t="s">
        <v>1941</v>
      </c>
      <c r="AR594" s="26" t="s">
        <v>1941</v>
      </c>
      <c r="AS594" s="26" t="s">
        <v>1941</v>
      </c>
      <c r="AT594" s="26" t="s">
        <v>1941</v>
      </c>
      <c r="AU594" s="26" t="s">
        <v>1941</v>
      </c>
      <c r="AV594" s="26" t="s">
        <v>1941</v>
      </c>
      <c r="AW594" s="26" t="s">
        <v>1941</v>
      </c>
      <c r="AX594" s="26" t="s">
        <v>1941</v>
      </c>
      <c r="AY594" s="26" t="s">
        <v>1941</v>
      </c>
      <c r="AZ594" s="26" t="s">
        <v>1941</v>
      </c>
      <c r="BA594" s="26" t="s">
        <v>1941</v>
      </c>
      <c r="BB594" s="26" t="s">
        <v>1941</v>
      </c>
      <c r="BC594" s="26" t="s">
        <v>1941</v>
      </c>
      <c r="BD594" s="26" t="s">
        <v>1941</v>
      </c>
      <c r="BE594" s="26" t="s">
        <v>1941</v>
      </c>
      <c r="BF594" s="26" t="s">
        <v>1941</v>
      </c>
      <c r="BG594" s="26" t="s">
        <v>1941</v>
      </c>
      <c r="BH594" s="26" t="s">
        <v>1941</v>
      </c>
      <c r="BI594" s="26" t="s">
        <v>1941</v>
      </c>
      <c r="BJ594" s="26" t="s">
        <v>1941</v>
      </c>
      <c r="BK594" s="26" t="s">
        <v>1941</v>
      </c>
      <c r="BL594" s="26" t="s">
        <v>1941</v>
      </c>
      <c r="BM594" s="26" t="s">
        <v>1941</v>
      </c>
      <c r="BN594" s="26" t="s">
        <v>1941</v>
      </c>
      <c r="BO594" s="26" t="s">
        <v>1941</v>
      </c>
      <c r="BP594" s="26" t="s">
        <v>1941</v>
      </c>
      <c r="BQ594" s="26" t="s">
        <v>1941</v>
      </c>
      <c r="BR594" s="26" t="s">
        <v>1941</v>
      </c>
      <c r="BS594" s="26" t="s">
        <v>1941</v>
      </c>
      <c r="BT594" s="26" t="s">
        <v>1941</v>
      </c>
      <c r="BU594" s="26" t="str">
        <f t="shared" si="555"/>
        <v>89. PRODUCE THE CHEMICAL</v>
      </c>
      <c r="BV594" s="26" t="str">
        <f t="shared" si="556"/>
        <v/>
      </c>
      <c r="BW594" s="26" t="str">
        <f t="shared" si="557"/>
        <v/>
      </c>
      <c r="BX594" s="26" t="str">
        <f t="shared" si="558"/>
        <v/>
      </c>
      <c r="BY594" s="26" t="str">
        <f t="shared" si="559"/>
        <v>93. AS A BYPRODUCT</v>
      </c>
      <c r="BZ594" s="26" t="str">
        <f t="shared" si="560"/>
        <v>94. AS A MANUFACTURED IMPURITY</v>
      </c>
      <c r="CA594" s="26" t="str">
        <f t="shared" si="561"/>
        <v/>
      </c>
      <c r="CB594" s="26" t="str">
        <f t="shared" si="562"/>
        <v/>
      </c>
      <c r="CC594" s="26" t="str">
        <f t="shared" si="563"/>
        <v/>
      </c>
      <c r="CD594" s="26" t="str">
        <f t="shared" si="564"/>
        <v/>
      </c>
      <c r="CE594" s="26" t="str">
        <f t="shared" si="565"/>
        <v/>
      </c>
      <c r="CF594" s="26" t="str">
        <f t="shared" si="566"/>
        <v/>
      </c>
      <c r="CG594" s="26" t="str">
        <f t="shared" si="567"/>
        <v/>
      </c>
      <c r="CH594" s="26" t="str">
        <f t="shared" si="568"/>
        <v/>
      </c>
      <c r="CI594" s="26" t="str">
        <f t="shared" si="569"/>
        <v/>
      </c>
      <c r="CJ594" s="26" t="str">
        <f t="shared" si="570"/>
        <v/>
      </c>
      <c r="CK594" s="26" t="str">
        <f t="shared" si="571"/>
        <v/>
      </c>
      <c r="CL594" s="26" t="str">
        <f t="shared" si="572"/>
        <v/>
      </c>
      <c r="CM594" s="26" t="str">
        <f t="shared" si="573"/>
        <v/>
      </c>
      <c r="CN594" s="26" t="str">
        <f t="shared" si="574"/>
        <v/>
      </c>
      <c r="CO594" s="26" t="str">
        <f t="shared" si="575"/>
        <v/>
      </c>
      <c r="CP594" s="26" t="str">
        <f t="shared" si="576"/>
        <v/>
      </c>
      <c r="CQ594" s="26" t="str">
        <f t="shared" si="577"/>
        <v/>
      </c>
      <c r="CR594" s="26" t="str">
        <f t="shared" si="578"/>
        <v/>
      </c>
      <c r="CS594" s="26" t="str">
        <f t="shared" si="579"/>
        <v/>
      </c>
      <c r="CT594" s="26" t="str">
        <f t="shared" si="580"/>
        <v/>
      </c>
      <c r="CU594" s="26" t="str">
        <f t="shared" si="581"/>
        <v/>
      </c>
      <c r="CV594" s="26" t="str">
        <f t="shared" si="582"/>
        <v/>
      </c>
      <c r="CW594" s="26" t="str">
        <f t="shared" si="583"/>
        <v/>
      </c>
      <c r="CX594" s="26" t="str">
        <f t="shared" si="584"/>
        <v/>
      </c>
      <c r="CY594" s="26" t="str">
        <f t="shared" si="585"/>
        <v/>
      </c>
      <c r="CZ594" s="26" t="str">
        <f t="shared" si="586"/>
        <v/>
      </c>
      <c r="DA594" s="26" t="str">
        <f t="shared" si="587"/>
        <v/>
      </c>
      <c r="DB594" s="26" t="str">
        <f t="shared" si="588"/>
        <v/>
      </c>
      <c r="DC594" s="26" t="str">
        <f t="shared" si="589"/>
        <v/>
      </c>
      <c r="DD594" s="26" t="str">
        <f t="shared" si="590"/>
        <v/>
      </c>
      <c r="DE594" s="26" t="str">
        <f t="shared" si="591"/>
        <v/>
      </c>
      <c r="DF594" s="26" t="str">
        <f t="shared" si="592"/>
        <v/>
      </c>
      <c r="DG594" s="26" t="str">
        <f t="shared" si="593"/>
        <v/>
      </c>
      <c r="DH594" s="26" t="str">
        <f t="shared" si="594"/>
        <v/>
      </c>
      <c r="DI594" s="26" t="str">
        <f t="shared" si="595"/>
        <v/>
      </c>
      <c r="DJ594" s="26" t="str">
        <f t="shared" si="596"/>
        <v/>
      </c>
      <c r="DK594" s="26" t="str">
        <f t="shared" si="597"/>
        <v/>
      </c>
      <c r="DL594" s="26" t="str">
        <f t="shared" si="598"/>
        <v/>
      </c>
      <c r="DM594" s="26" t="str">
        <f t="shared" si="599"/>
        <v/>
      </c>
      <c r="DN594" s="26" t="str">
        <f t="shared" si="600"/>
        <v/>
      </c>
      <c r="DO594" s="26" t="str">
        <f t="shared" si="601"/>
        <v/>
      </c>
      <c r="DP594" s="26" t="str">
        <f t="shared" si="602"/>
        <v/>
      </c>
      <c r="DQ594" s="26" t="str">
        <f t="shared" si="603"/>
        <v/>
      </c>
      <c r="DR594" s="26" t="str">
        <f t="shared" si="604"/>
        <v/>
      </c>
      <c r="DS594" s="26" t="str">
        <f t="shared" si="605"/>
        <v/>
      </c>
      <c r="DT594" s="26" t="str">
        <f t="shared" si="606"/>
        <v/>
      </c>
      <c r="DU594" s="26" t="str">
        <f t="shared" si="607"/>
        <v/>
      </c>
      <c r="DV594" s="26" t="str">
        <f t="shared" si="608"/>
        <v/>
      </c>
    </row>
    <row r="595" spans="1:126" ht="75" x14ac:dyDescent="0.25">
      <c r="A595" t="s">
        <v>1942</v>
      </c>
      <c r="B595">
        <v>2021</v>
      </c>
      <c r="C595" t="s">
        <v>2046</v>
      </c>
      <c r="D595">
        <v>106990</v>
      </c>
      <c r="E595" s="19">
        <v>1321220176731</v>
      </c>
      <c r="F595" t="s">
        <v>722</v>
      </c>
      <c r="G595">
        <v>325211</v>
      </c>
      <c r="H595" t="s">
        <v>723</v>
      </c>
      <c r="I595" t="s">
        <v>724</v>
      </c>
      <c r="J595" t="s">
        <v>424</v>
      </c>
      <c r="K595" t="s">
        <v>113</v>
      </c>
      <c r="L595">
        <v>77507</v>
      </c>
      <c r="M595" s="26" t="str">
        <f t="shared" si="554"/>
        <v>90. IMPORT THE CHEMICAL, 91. ON-SITE USE OF THE CHEMICAL, 95. USED AS A REACTANT, 97. P102  RAW MATERIALS</v>
      </c>
      <c r="N595" s="26" t="s">
        <v>400</v>
      </c>
      <c r="O595" s="26" t="s">
        <v>587</v>
      </c>
      <c r="P595">
        <v>330</v>
      </c>
      <c r="Q595">
        <v>743</v>
      </c>
      <c r="R595">
        <v>1073</v>
      </c>
      <c r="S595" s="26" t="s">
        <v>1941</v>
      </c>
      <c r="T595" s="26" t="s">
        <v>1940</v>
      </c>
      <c r="U595" s="26" t="s">
        <v>1940</v>
      </c>
      <c r="V595" s="26" t="s">
        <v>1941</v>
      </c>
      <c r="W595" s="26" t="s">
        <v>1941</v>
      </c>
      <c r="X595" s="26" t="s">
        <v>1941</v>
      </c>
      <c r="Y595" s="26" t="s">
        <v>1940</v>
      </c>
      <c r="Z595" s="26" t="s">
        <v>1941</v>
      </c>
      <c r="AA595" s="26" t="s">
        <v>1940</v>
      </c>
      <c r="AB595" s="26" t="s">
        <v>1941</v>
      </c>
      <c r="AC595" s="26" t="s">
        <v>1941</v>
      </c>
      <c r="AD595" s="26" t="s">
        <v>1941</v>
      </c>
      <c r="AE595" s="26" t="s">
        <v>1941</v>
      </c>
      <c r="AF595" s="26" t="s">
        <v>1941</v>
      </c>
      <c r="AG595" s="26" t="s">
        <v>1941</v>
      </c>
      <c r="AH595" s="26" t="s">
        <v>1941</v>
      </c>
      <c r="AI595" s="26" t="s">
        <v>1941</v>
      </c>
      <c r="AJ595" s="26" t="s">
        <v>1941</v>
      </c>
      <c r="AK595" s="26" t="s">
        <v>1941</v>
      </c>
      <c r="AL595" s="26" t="s">
        <v>1941</v>
      </c>
      <c r="AM595" s="26" t="s">
        <v>1941</v>
      </c>
      <c r="AN595" s="26" t="s">
        <v>1941</v>
      </c>
      <c r="AO595" s="26" t="s">
        <v>1941</v>
      </c>
      <c r="AP595" s="26" t="s">
        <v>1941</v>
      </c>
      <c r="AQ595" s="26" t="s">
        <v>1941</v>
      </c>
      <c r="AR595" s="26" t="s">
        <v>1941</v>
      </c>
      <c r="AS595" s="26" t="s">
        <v>1941</v>
      </c>
      <c r="AT595" s="26" t="s">
        <v>1941</v>
      </c>
      <c r="AU595" s="26" t="s">
        <v>1941</v>
      </c>
      <c r="AV595" s="26" t="s">
        <v>1941</v>
      </c>
      <c r="AW595" s="26" t="s">
        <v>1941</v>
      </c>
      <c r="AX595" s="26" t="s">
        <v>1941</v>
      </c>
      <c r="AY595" s="26" t="s">
        <v>1941</v>
      </c>
      <c r="AZ595" s="26" t="s">
        <v>1941</v>
      </c>
      <c r="BA595" s="26" t="s">
        <v>1941</v>
      </c>
      <c r="BB595" s="26" t="s">
        <v>1941</v>
      </c>
      <c r="BC595" s="26" t="s">
        <v>1941</v>
      </c>
      <c r="BD595" s="26" t="s">
        <v>1941</v>
      </c>
      <c r="BE595" s="26" t="s">
        <v>1941</v>
      </c>
      <c r="BF595" s="26" t="s">
        <v>1941</v>
      </c>
      <c r="BG595" s="26" t="s">
        <v>1941</v>
      </c>
      <c r="BH595" s="26" t="s">
        <v>1941</v>
      </c>
      <c r="BI595" s="26" t="s">
        <v>1941</v>
      </c>
      <c r="BJ595" s="26" t="s">
        <v>1941</v>
      </c>
      <c r="BK595" s="26" t="s">
        <v>1941</v>
      </c>
      <c r="BL595" s="26" t="s">
        <v>1941</v>
      </c>
      <c r="BM595" s="26" t="s">
        <v>1941</v>
      </c>
      <c r="BN595" s="26" t="s">
        <v>1941</v>
      </c>
      <c r="BO595" s="26" t="s">
        <v>1941</v>
      </c>
      <c r="BP595" s="26" t="s">
        <v>1941</v>
      </c>
      <c r="BQ595" s="26" t="s">
        <v>1941</v>
      </c>
      <c r="BR595" s="26" t="s">
        <v>1941</v>
      </c>
      <c r="BS595" s="26" t="s">
        <v>1941</v>
      </c>
      <c r="BT595" s="26" t="s">
        <v>1941</v>
      </c>
      <c r="BU595" s="26" t="str">
        <f t="shared" si="555"/>
        <v/>
      </c>
      <c r="BV595" s="26" t="str">
        <f t="shared" si="556"/>
        <v>90. IMPORT THE CHEMICAL</v>
      </c>
      <c r="BW595" s="26" t="str">
        <f t="shared" si="557"/>
        <v>91. ON-SITE USE OF THE CHEMICAL</v>
      </c>
      <c r="BX595" s="26" t="str">
        <f t="shared" si="558"/>
        <v/>
      </c>
      <c r="BY595" s="26" t="str">
        <f t="shared" si="559"/>
        <v/>
      </c>
      <c r="BZ595" s="26" t="str">
        <f t="shared" si="560"/>
        <v/>
      </c>
      <c r="CA595" s="26" t="str">
        <f t="shared" si="561"/>
        <v>95. USED AS A REACTANT</v>
      </c>
      <c r="CB595" s="26" t="str">
        <f t="shared" si="562"/>
        <v/>
      </c>
      <c r="CC595" s="26" t="str">
        <f t="shared" si="563"/>
        <v>97. P102  RAW MATERIALS</v>
      </c>
      <c r="CD595" s="26" t="str">
        <f t="shared" si="564"/>
        <v/>
      </c>
      <c r="CE595" s="26" t="str">
        <f t="shared" si="565"/>
        <v/>
      </c>
      <c r="CF595" s="26" t="str">
        <f t="shared" si="566"/>
        <v/>
      </c>
      <c r="CG595" s="26" t="str">
        <f t="shared" si="567"/>
        <v/>
      </c>
      <c r="CH595" s="26" t="str">
        <f t="shared" si="568"/>
        <v/>
      </c>
      <c r="CI595" s="26" t="str">
        <f t="shared" si="569"/>
        <v/>
      </c>
      <c r="CJ595" s="26" t="str">
        <f t="shared" si="570"/>
        <v/>
      </c>
      <c r="CK595" s="26" t="str">
        <f t="shared" si="571"/>
        <v/>
      </c>
      <c r="CL595" s="26" t="str">
        <f t="shared" si="572"/>
        <v/>
      </c>
      <c r="CM595" s="26" t="str">
        <f t="shared" si="573"/>
        <v/>
      </c>
      <c r="CN595" s="26" t="str">
        <f t="shared" si="574"/>
        <v/>
      </c>
      <c r="CO595" s="26" t="str">
        <f t="shared" si="575"/>
        <v/>
      </c>
      <c r="CP595" s="26" t="str">
        <f t="shared" si="576"/>
        <v/>
      </c>
      <c r="CQ595" s="26" t="str">
        <f t="shared" si="577"/>
        <v/>
      </c>
      <c r="CR595" s="26" t="str">
        <f t="shared" si="578"/>
        <v/>
      </c>
      <c r="CS595" s="26" t="str">
        <f t="shared" si="579"/>
        <v/>
      </c>
      <c r="CT595" s="26" t="str">
        <f t="shared" si="580"/>
        <v/>
      </c>
      <c r="CU595" s="26" t="str">
        <f t="shared" si="581"/>
        <v/>
      </c>
      <c r="CV595" s="26" t="str">
        <f t="shared" si="582"/>
        <v/>
      </c>
      <c r="CW595" s="26" t="str">
        <f t="shared" si="583"/>
        <v/>
      </c>
      <c r="CX595" s="26" t="str">
        <f t="shared" si="584"/>
        <v/>
      </c>
      <c r="CY595" s="26" t="str">
        <f t="shared" si="585"/>
        <v/>
      </c>
      <c r="CZ595" s="26" t="str">
        <f t="shared" si="586"/>
        <v/>
      </c>
      <c r="DA595" s="26" t="str">
        <f t="shared" si="587"/>
        <v/>
      </c>
      <c r="DB595" s="26" t="str">
        <f t="shared" si="588"/>
        <v/>
      </c>
      <c r="DC595" s="26" t="str">
        <f t="shared" si="589"/>
        <v/>
      </c>
      <c r="DD595" s="26" t="str">
        <f t="shared" si="590"/>
        <v/>
      </c>
      <c r="DE595" s="26" t="str">
        <f t="shared" si="591"/>
        <v/>
      </c>
      <c r="DF595" s="26" t="str">
        <f t="shared" si="592"/>
        <v/>
      </c>
      <c r="DG595" s="26" t="str">
        <f t="shared" si="593"/>
        <v/>
      </c>
      <c r="DH595" s="26" t="str">
        <f t="shared" si="594"/>
        <v/>
      </c>
      <c r="DI595" s="26" t="str">
        <f t="shared" si="595"/>
        <v/>
      </c>
      <c r="DJ595" s="26" t="str">
        <f t="shared" si="596"/>
        <v/>
      </c>
      <c r="DK595" s="26" t="str">
        <f t="shared" si="597"/>
        <v/>
      </c>
      <c r="DL595" s="26" t="str">
        <f t="shared" si="598"/>
        <v/>
      </c>
      <c r="DM595" s="26" t="str">
        <f t="shared" si="599"/>
        <v/>
      </c>
      <c r="DN595" s="26" t="str">
        <f t="shared" si="600"/>
        <v/>
      </c>
      <c r="DO595" s="26" t="str">
        <f t="shared" si="601"/>
        <v/>
      </c>
      <c r="DP595" s="26" t="str">
        <f t="shared" si="602"/>
        <v/>
      </c>
      <c r="DQ595" s="26" t="str">
        <f t="shared" si="603"/>
        <v/>
      </c>
      <c r="DR595" s="26" t="str">
        <f t="shared" si="604"/>
        <v/>
      </c>
      <c r="DS595" s="26" t="str">
        <f t="shared" si="605"/>
        <v/>
      </c>
      <c r="DT595" s="26" t="str">
        <f t="shared" si="606"/>
        <v/>
      </c>
      <c r="DU595" s="26" t="str">
        <f t="shared" si="607"/>
        <v/>
      </c>
      <c r="DV595" s="26" t="str">
        <f t="shared" si="608"/>
        <v/>
      </c>
    </row>
    <row r="596" spans="1:126" ht="75" x14ac:dyDescent="0.25">
      <c r="A596" t="s">
        <v>1942</v>
      </c>
      <c r="B596">
        <v>2019</v>
      </c>
      <c r="C596" t="s">
        <v>2046</v>
      </c>
      <c r="D596">
        <v>106990</v>
      </c>
      <c r="E596" s="19">
        <v>1319218958142</v>
      </c>
      <c r="F596" t="s">
        <v>1964</v>
      </c>
      <c r="G596">
        <v>325120</v>
      </c>
      <c r="H596" t="s">
        <v>1965</v>
      </c>
      <c r="I596" t="s">
        <v>1966</v>
      </c>
      <c r="J596" t="s">
        <v>357</v>
      </c>
      <c r="K596" t="s">
        <v>113</v>
      </c>
      <c r="L596">
        <v>77571</v>
      </c>
      <c r="M596" s="26" t="str">
        <f t="shared" si="554"/>
        <v>133. ANCILLARY OR OTHER USE, 142. Z399  OTHER</v>
      </c>
      <c r="N596" s="26" t="s">
        <v>123</v>
      </c>
      <c r="O596" s="26" t="s">
        <v>2068</v>
      </c>
      <c r="P596">
        <v>0</v>
      </c>
      <c r="Q596">
        <v>67</v>
      </c>
      <c r="R596">
        <v>67</v>
      </c>
      <c r="S596" s="26" t="s">
        <v>1941</v>
      </c>
      <c r="T596" s="26" t="s">
        <v>1941</v>
      </c>
      <c r="U596" s="26" t="s">
        <v>1941</v>
      </c>
      <c r="V596" s="26" t="s">
        <v>1941</v>
      </c>
      <c r="W596" s="26" t="s">
        <v>1941</v>
      </c>
      <c r="X596" s="26" t="s">
        <v>1941</v>
      </c>
      <c r="Y596" s="26" t="s">
        <v>1941</v>
      </c>
      <c r="Z596" s="26" t="s">
        <v>1941</v>
      </c>
      <c r="AA596" s="26" t="s">
        <v>1941</v>
      </c>
      <c r="AB596" s="26" t="s">
        <v>1941</v>
      </c>
      <c r="AC596" s="26" t="s">
        <v>1941</v>
      </c>
      <c r="AD596" s="26" t="s">
        <v>1941</v>
      </c>
      <c r="AE596" s="26" t="s">
        <v>1941</v>
      </c>
      <c r="AF596" s="26" t="s">
        <v>1941</v>
      </c>
      <c r="AG596" s="26" t="s">
        <v>1941</v>
      </c>
      <c r="AH596" s="26" t="s">
        <v>1941</v>
      </c>
      <c r="AI596" s="26" t="s">
        <v>1941</v>
      </c>
      <c r="AJ596" s="26" t="s">
        <v>1941</v>
      </c>
      <c r="AK596" s="26" t="s">
        <v>1941</v>
      </c>
      <c r="AL596" s="26" t="s">
        <v>1941</v>
      </c>
      <c r="AM596" s="26" t="s">
        <v>1941</v>
      </c>
      <c r="AN596" s="26" t="s">
        <v>1941</v>
      </c>
      <c r="AO596" s="26" t="s">
        <v>1941</v>
      </c>
      <c r="AP596" s="26" t="s">
        <v>1941</v>
      </c>
      <c r="AQ596" s="26" t="s">
        <v>1941</v>
      </c>
      <c r="AR596" s="26" t="s">
        <v>1941</v>
      </c>
      <c r="AS596" s="26" t="s">
        <v>1941</v>
      </c>
      <c r="AT596" s="26" t="s">
        <v>1941</v>
      </c>
      <c r="AU596" s="26" t="s">
        <v>1941</v>
      </c>
      <c r="AV596" s="26" t="s">
        <v>1941</v>
      </c>
      <c r="AW596" s="26" t="s">
        <v>1941</v>
      </c>
      <c r="AX596" s="26" t="s">
        <v>1941</v>
      </c>
      <c r="AY596" s="26" t="s">
        <v>1941</v>
      </c>
      <c r="AZ596" s="26" t="s">
        <v>1941</v>
      </c>
      <c r="BA596" s="26" t="s">
        <v>1941</v>
      </c>
      <c r="BB596" s="26" t="s">
        <v>1941</v>
      </c>
      <c r="BC596" s="26" t="s">
        <v>1941</v>
      </c>
      <c r="BD596" s="26" t="s">
        <v>1941</v>
      </c>
      <c r="BE596" s="26" t="s">
        <v>1941</v>
      </c>
      <c r="BF596" s="26" t="s">
        <v>1941</v>
      </c>
      <c r="BG596" s="26" t="s">
        <v>1941</v>
      </c>
      <c r="BH596" s="26" t="s">
        <v>1941</v>
      </c>
      <c r="BI596" s="26" t="s">
        <v>1941</v>
      </c>
      <c r="BJ596" s="26" t="s">
        <v>1941</v>
      </c>
      <c r="BK596" s="26" t="s">
        <v>1940</v>
      </c>
      <c r="BL596" s="26" t="s">
        <v>1941</v>
      </c>
      <c r="BM596" s="26" t="s">
        <v>1941</v>
      </c>
      <c r="BN596" s="26" t="s">
        <v>1941</v>
      </c>
      <c r="BO596" s="26" t="s">
        <v>1941</v>
      </c>
      <c r="BP596" s="26" t="s">
        <v>1941</v>
      </c>
      <c r="BQ596" s="26" t="s">
        <v>1941</v>
      </c>
      <c r="BR596" s="26" t="s">
        <v>1941</v>
      </c>
      <c r="BS596" s="26" t="s">
        <v>1941</v>
      </c>
      <c r="BT596" s="26" t="s">
        <v>1940</v>
      </c>
      <c r="BU596" s="26" t="str">
        <f t="shared" si="555"/>
        <v/>
      </c>
      <c r="BV596" s="26" t="str">
        <f t="shared" si="556"/>
        <v/>
      </c>
      <c r="BW596" s="26" t="str">
        <f t="shared" si="557"/>
        <v/>
      </c>
      <c r="BX596" s="26" t="str">
        <f t="shared" si="558"/>
        <v/>
      </c>
      <c r="BY596" s="26" t="str">
        <f t="shared" si="559"/>
        <v/>
      </c>
      <c r="BZ596" s="26" t="str">
        <f t="shared" si="560"/>
        <v/>
      </c>
      <c r="CA596" s="26" t="str">
        <f t="shared" si="561"/>
        <v/>
      </c>
      <c r="CB596" s="26" t="str">
        <f t="shared" si="562"/>
        <v/>
      </c>
      <c r="CC596" s="26" t="str">
        <f t="shared" si="563"/>
        <v/>
      </c>
      <c r="CD596" s="26" t="str">
        <f t="shared" si="564"/>
        <v/>
      </c>
      <c r="CE596" s="26" t="str">
        <f t="shared" si="565"/>
        <v/>
      </c>
      <c r="CF596" s="26" t="str">
        <f t="shared" si="566"/>
        <v/>
      </c>
      <c r="CG596" s="26" t="str">
        <f t="shared" si="567"/>
        <v/>
      </c>
      <c r="CH596" s="26" t="str">
        <f t="shared" si="568"/>
        <v/>
      </c>
      <c r="CI596" s="26" t="str">
        <f t="shared" si="569"/>
        <v/>
      </c>
      <c r="CJ596" s="26" t="str">
        <f t="shared" si="570"/>
        <v/>
      </c>
      <c r="CK596" s="26" t="str">
        <f t="shared" si="571"/>
        <v/>
      </c>
      <c r="CL596" s="26" t="str">
        <f t="shared" si="572"/>
        <v/>
      </c>
      <c r="CM596" s="26" t="str">
        <f t="shared" si="573"/>
        <v/>
      </c>
      <c r="CN596" s="26" t="str">
        <f t="shared" si="574"/>
        <v/>
      </c>
      <c r="CO596" s="26" t="str">
        <f t="shared" si="575"/>
        <v/>
      </c>
      <c r="CP596" s="26" t="str">
        <f t="shared" si="576"/>
        <v/>
      </c>
      <c r="CQ596" s="26" t="str">
        <f t="shared" si="577"/>
        <v/>
      </c>
      <c r="CR596" s="26" t="str">
        <f t="shared" si="578"/>
        <v/>
      </c>
      <c r="CS596" s="26" t="str">
        <f t="shared" si="579"/>
        <v/>
      </c>
      <c r="CT596" s="26" t="str">
        <f t="shared" si="580"/>
        <v/>
      </c>
      <c r="CU596" s="26" t="str">
        <f t="shared" si="581"/>
        <v/>
      </c>
      <c r="CV596" s="26" t="str">
        <f t="shared" si="582"/>
        <v/>
      </c>
      <c r="CW596" s="26" t="str">
        <f t="shared" si="583"/>
        <v/>
      </c>
      <c r="CX596" s="26" t="str">
        <f t="shared" si="584"/>
        <v/>
      </c>
      <c r="CY596" s="26" t="str">
        <f t="shared" si="585"/>
        <v/>
      </c>
      <c r="CZ596" s="26" t="str">
        <f t="shared" si="586"/>
        <v/>
      </c>
      <c r="DA596" s="26" t="str">
        <f t="shared" si="587"/>
        <v/>
      </c>
      <c r="DB596" s="26" t="str">
        <f t="shared" si="588"/>
        <v/>
      </c>
      <c r="DC596" s="26" t="str">
        <f t="shared" si="589"/>
        <v/>
      </c>
      <c r="DD596" s="26" t="str">
        <f t="shared" si="590"/>
        <v/>
      </c>
      <c r="DE596" s="26" t="str">
        <f t="shared" si="591"/>
        <v/>
      </c>
      <c r="DF596" s="26" t="str">
        <f t="shared" si="592"/>
        <v/>
      </c>
      <c r="DG596" s="26" t="str">
        <f t="shared" si="593"/>
        <v/>
      </c>
      <c r="DH596" s="26" t="str">
        <f t="shared" si="594"/>
        <v/>
      </c>
      <c r="DI596" s="26" t="str">
        <f t="shared" si="595"/>
        <v/>
      </c>
      <c r="DJ596" s="26" t="str">
        <f t="shared" si="596"/>
        <v/>
      </c>
      <c r="DK596" s="26" t="str">
        <f t="shared" si="597"/>
        <v/>
      </c>
      <c r="DL596" s="26" t="str">
        <f t="shared" si="598"/>
        <v/>
      </c>
      <c r="DM596" s="26" t="str">
        <f t="shared" si="599"/>
        <v>133. ANCILLARY OR OTHER USE</v>
      </c>
      <c r="DN596" s="26" t="str">
        <f t="shared" si="600"/>
        <v/>
      </c>
      <c r="DO596" s="26" t="str">
        <f t="shared" si="601"/>
        <v/>
      </c>
      <c r="DP596" s="26" t="str">
        <f t="shared" si="602"/>
        <v/>
      </c>
      <c r="DQ596" s="26" t="str">
        <f t="shared" si="603"/>
        <v/>
      </c>
      <c r="DR596" s="26" t="str">
        <f t="shared" si="604"/>
        <v/>
      </c>
      <c r="DS596" s="26" t="str">
        <f t="shared" si="605"/>
        <v/>
      </c>
      <c r="DT596" s="26" t="str">
        <f t="shared" si="606"/>
        <v/>
      </c>
      <c r="DU596" s="26" t="str">
        <f t="shared" si="607"/>
        <v/>
      </c>
      <c r="DV596" s="26" t="str">
        <f t="shared" si="608"/>
        <v>142. Z399  OTHER</v>
      </c>
    </row>
    <row r="597" spans="1:126" ht="60" x14ac:dyDescent="0.25">
      <c r="A597" t="s">
        <v>1942</v>
      </c>
      <c r="B597">
        <v>2020</v>
      </c>
      <c r="C597" t="s">
        <v>2046</v>
      </c>
      <c r="D597">
        <v>106990</v>
      </c>
      <c r="E597" s="19">
        <v>1320219893841</v>
      </c>
      <c r="F597" t="s">
        <v>1964</v>
      </c>
      <c r="G597">
        <v>325120</v>
      </c>
      <c r="H597" t="s">
        <v>1965</v>
      </c>
      <c r="I597" t="s">
        <v>1966</v>
      </c>
      <c r="J597" t="s">
        <v>357</v>
      </c>
      <c r="K597" t="s">
        <v>113</v>
      </c>
      <c r="L597">
        <v>77571</v>
      </c>
      <c r="M597" s="26" t="str">
        <f t="shared" si="554"/>
        <v>95. USED AS A REACTANT, 96. P101  FEEDSTOCKS</v>
      </c>
      <c r="N597" s="26" t="s">
        <v>123</v>
      </c>
      <c r="O597" s="26" t="s">
        <v>2051</v>
      </c>
      <c r="P597">
        <v>0</v>
      </c>
      <c r="Q597">
        <v>150</v>
      </c>
      <c r="R597">
        <v>150</v>
      </c>
      <c r="S597" s="26" t="s">
        <v>1941</v>
      </c>
      <c r="T597" s="26" t="s">
        <v>1941</v>
      </c>
      <c r="U597" s="26" t="s">
        <v>1941</v>
      </c>
      <c r="V597" s="26" t="s">
        <v>1941</v>
      </c>
      <c r="W597" s="26" t="s">
        <v>1941</v>
      </c>
      <c r="X597" s="26" t="s">
        <v>1941</v>
      </c>
      <c r="Y597" s="26" t="s">
        <v>1940</v>
      </c>
      <c r="Z597" s="26" t="s">
        <v>1940</v>
      </c>
      <c r="AA597" s="26" t="s">
        <v>1941</v>
      </c>
      <c r="AB597" s="26" t="s">
        <v>1941</v>
      </c>
      <c r="AC597" s="26" t="s">
        <v>1941</v>
      </c>
      <c r="AD597" s="26" t="s">
        <v>1941</v>
      </c>
      <c r="AE597" s="26" t="s">
        <v>1941</v>
      </c>
      <c r="AF597" s="26" t="s">
        <v>1941</v>
      </c>
      <c r="AG597" s="26" t="s">
        <v>1941</v>
      </c>
      <c r="AH597" s="26" t="s">
        <v>1941</v>
      </c>
      <c r="AI597" s="26" t="s">
        <v>1941</v>
      </c>
      <c r="AJ597" s="26" t="s">
        <v>1941</v>
      </c>
      <c r="AK597" s="26" t="s">
        <v>1941</v>
      </c>
      <c r="AL597" s="26" t="s">
        <v>1941</v>
      </c>
      <c r="AM597" s="26" t="s">
        <v>1941</v>
      </c>
      <c r="AN597" s="26" t="s">
        <v>1941</v>
      </c>
      <c r="AO597" s="26" t="s">
        <v>1941</v>
      </c>
      <c r="AP597" s="26" t="s">
        <v>1941</v>
      </c>
      <c r="AQ597" s="26" t="s">
        <v>1941</v>
      </c>
      <c r="AR597" s="26" t="s">
        <v>1941</v>
      </c>
      <c r="AS597" s="26" t="s">
        <v>1941</v>
      </c>
      <c r="AT597" s="26" t="s">
        <v>1941</v>
      </c>
      <c r="AU597" s="26" t="s">
        <v>1941</v>
      </c>
      <c r="AV597" s="26" t="s">
        <v>1941</v>
      </c>
      <c r="AW597" s="26" t="s">
        <v>1941</v>
      </c>
      <c r="AX597" s="26" t="s">
        <v>1941</v>
      </c>
      <c r="AY597" s="26" t="s">
        <v>1941</v>
      </c>
      <c r="AZ597" s="26" t="s">
        <v>1941</v>
      </c>
      <c r="BA597" s="26" t="s">
        <v>1941</v>
      </c>
      <c r="BB597" s="26" t="s">
        <v>1941</v>
      </c>
      <c r="BC597" s="26" t="s">
        <v>1941</v>
      </c>
      <c r="BD597" s="26" t="s">
        <v>1941</v>
      </c>
      <c r="BE597" s="26" t="s">
        <v>1941</v>
      </c>
      <c r="BF597" s="26" t="s">
        <v>1941</v>
      </c>
      <c r="BG597" s="26" t="s">
        <v>1941</v>
      </c>
      <c r="BH597" s="26" t="s">
        <v>1941</v>
      </c>
      <c r="BI597" s="26" t="s">
        <v>1941</v>
      </c>
      <c r="BJ597" s="26" t="s">
        <v>1941</v>
      </c>
      <c r="BK597" s="26" t="s">
        <v>1941</v>
      </c>
      <c r="BL597" s="26" t="s">
        <v>1941</v>
      </c>
      <c r="BM597" s="26" t="s">
        <v>1941</v>
      </c>
      <c r="BN597" s="26" t="s">
        <v>1941</v>
      </c>
      <c r="BO597" s="26" t="s">
        <v>1941</v>
      </c>
      <c r="BP597" s="26" t="s">
        <v>1941</v>
      </c>
      <c r="BQ597" s="26" t="s">
        <v>1941</v>
      </c>
      <c r="BR597" s="26" t="s">
        <v>1941</v>
      </c>
      <c r="BS597" s="26" t="s">
        <v>1941</v>
      </c>
      <c r="BT597" s="26" t="s">
        <v>1941</v>
      </c>
      <c r="BU597" s="26" t="str">
        <f t="shared" si="555"/>
        <v/>
      </c>
      <c r="BV597" s="26" t="str">
        <f t="shared" si="556"/>
        <v/>
      </c>
      <c r="BW597" s="26" t="str">
        <f t="shared" si="557"/>
        <v/>
      </c>
      <c r="BX597" s="26" t="str">
        <f t="shared" si="558"/>
        <v/>
      </c>
      <c r="BY597" s="26" t="str">
        <f t="shared" si="559"/>
        <v/>
      </c>
      <c r="BZ597" s="26" t="str">
        <f t="shared" si="560"/>
        <v/>
      </c>
      <c r="CA597" s="26" t="str">
        <f t="shared" si="561"/>
        <v>95. USED AS A REACTANT</v>
      </c>
      <c r="CB597" s="26" t="str">
        <f t="shared" si="562"/>
        <v>96. P101  FEEDSTOCKS</v>
      </c>
      <c r="CC597" s="26" t="str">
        <f t="shared" si="563"/>
        <v/>
      </c>
      <c r="CD597" s="26" t="str">
        <f t="shared" si="564"/>
        <v/>
      </c>
      <c r="CE597" s="26" t="str">
        <f t="shared" si="565"/>
        <v/>
      </c>
      <c r="CF597" s="26" t="str">
        <f t="shared" si="566"/>
        <v/>
      </c>
      <c r="CG597" s="26" t="str">
        <f t="shared" si="567"/>
        <v/>
      </c>
      <c r="CH597" s="26" t="str">
        <f t="shared" si="568"/>
        <v/>
      </c>
      <c r="CI597" s="26" t="str">
        <f t="shared" si="569"/>
        <v/>
      </c>
      <c r="CJ597" s="26" t="str">
        <f t="shared" si="570"/>
        <v/>
      </c>
      <c r="CK597" s="26" t="str">
        <f t="shared" si="571"/>
        <v/>
      </c>
      <c r="CL597" s="26" t="str">
        <f t="shared" si="572"/>
        <v/>
      </c>
      <c r="CM597" s="26" t="str">
        <f t="shared" si="573"/>
        <v/>
      </c>
      <c r="CN597" s="26" t="str">
        <f t="shared" si="574"/>
        <v/>
      </c>
      <c r="CO597" s="26" t="str">
        <f t="shared" si="575"/>
        <v/>
      </c>
      <c r="CP597" s="26" t="str">
        <f t="shared" si="576"/>
        <v/>
      </c>
      <c r="CQ597" s="26" t="str">
        <f t="shared" si="577"/>
        <v/>
      </c>
      <c r="CR597" s="26" t="str">
        <f t="shared" si="578"/>
        <v/>
      </c>
      <c r="CS597" s="26" t="str">
        <f t="shared" si="579"/>
        <v/>
      </c>
      <c r="CT597" s="26" t="str">
        <f t="shared" si="580"/>
        <v/>
      </c>
      <c r="CU597" s="26" t="str">
        <f t="shared" si="581"/>
        <v/>
      </c>
      <c r="CV597" s="26" t="str">
        <f t="shared" si="582"/>
        <v/>
      </c>
      <c r="CW597" s="26" t="str">
        <f t="shared" si="583"/>
        <v/>
      </c>
      <c r="CX597" s="26" t="str">
        <f t="shared" si="584"/>
        <v/>
      </c>
      <c r="CY597" s="26" t="str">
        <f t="shared" si="585"/>
        <v/>
      </c>
      <c r="CZ597" s="26" t="str">
        <f t="shared" si="586"/>
        <v/>
      </c>
      <c r="DA597" s="26" t="str">
        <f t="shared" si="587"/>
        <v/>
      </c>
      <c r="DB597" s="26" t="str">
        <f t="shared" si="588"/>
        <v/>
      </c>
      <c r="DC597" s="26" t="str">
        <f t="shared" si="589"/>
        <v/>
      </c>
      <c r="DD597" s="26" t="str">
        <f t="shared" si="590"/>
        <v/>
      </c>
      <c r="DE597" s="26" t="str">
        <f t="shared" si="591"/>
        <v/>
      </c>
      <c r="DF597" s="26" t="str">
        <f t="shared" si="592"/>
        <v/>
      </c>
      <c r="DG597" s="26" t="str">
        <f t="shared" si="593"/>
        <v/>
      </c>
      <c r="DH597" s="26" t="str">
        <f t="shared" si="594"/>
        <v/>
      </c>
      <c r="DI597" s="26" t="str">
        <f t="shared" si="595"/>
        <v/>
      </c>
      <c r="DJ597" s="26" t="str">
        <f t="shared" si="596"/>
        <v/>
      </c>
      <c r="DK597" s="26" t="str">
        <f t="shared" si="597"/>
        <v/>
      </c>
      <c r="DL597" s="26" t="str">
        <f t="shared" si="598"/>
        <v/>
      </c>
      <c r="DM597" s="26" t="str">
        <f t="shared" si="599"/>
        <v/>
      </c>
      <c r="DN597" s="26" t="str">
        <f t="shared" si="600"/>
        <v/>
      </c>
      <c r="DO597" s="26" t="str">
        <f t="shared" si="601"/>
        <v/>
      </c>
      <c r="DP597" s="26" t="str">
        <f t="shared" si="602"/>
        <v/>
      </c>
      <c r="DQ597" s="26" t="str">
        <f t="shared" si="603"/>
        <v/>
      </c>
      <c r="DR597" s="26" t="str">
        <f t="shared" si="604"/>
        <v/>
      </c>
      <c r="DS597" s="26" t="str">
        <f t="shared" si="605"/>
        <v/>
      </c>
      <c r="DT597" s="26" t="str">
        <f t="shared" si="606"/>
        <v/>
      </c>
      <c r="DU597" s="26" t="str">
        <f t="shared" si="607"/>
        <v/>
      </c>
      <c r="DV597" s="26" t="str">
        <f t="shared" si="608"/>
        <v/>
      </c>
    </row>
    <row r="598" spans="1:126" ht="105" x14ac:dyDescent="0.25">
      <c r="A598" t="s">
        <v>1942</v>
      </c>
      <c r="B598">
        <v>2019</v>
      </c>
      <c r="C598" t="s">
        <v>2046</v>
      </c>
      <c r="D598">
        <v>106990</v>
      </c>
      <c r="E598" s="19">
        <v>1319218183402</v>
      </c>
      <c r="F598" t="s">
        <v>1826</v>
      </c>
      <c r="G598">
        <v>325199</v>
      </c>
      <c r="H598" t="s">
        <v>1827</v>
      </c>
      <c r="I598" t="s">
        <v>1828</v>
      </c>
      <c r="J598" t="s">
        <v>919</v>
      </c>
      <c r="K598" t="s">
        <v>103</v>
      </c>
      <c r="L598">
        <v>70669</v>
      </c>
      <c r="M598" s="26" t="str">
        <f t="shared" si="554"/>
        <v>89. PRODUCE THE CHEMICAL, 93. AS A BYPRODUCT, 94. AS A MANUFACTURED IMPURITY</v>
      </c>
      <c r="N598" s="26" t="s">
        <v>2047</v>
      </c>
      <c r="O598" s="70" t="s">
        <v>2074</v>
      </c>
      <c r="P598">
        <v>2110</v>
      </c>
      <c r="Q598">
        <v>518</v>
      </c>
      <c r="R598">
        <v>2628</v>
      </c>
      <c r="S598" s="26" t="s">
        <v>1940</v>
      </c>
      <c r="T598" s="26" t="s">
        <v>1941</v>
      </c>
      <c r="U598" s="26" t="s">
        <v>1941</v>
      </c>
      <c r="V598" s="26" t="s">
        <v>1941</v>
      </c>
      <c r="W598" s="26" t="s">
        <v>1940</v>
      </c>
      <c r="X598" s="26" t="s">
        <v>1940</v>
      </c>
      <c r="Y598" s="26" t="s">
        <v>1941</v>
      </c>
      <c r="Z598" s="26" t="s">
        <v>1941</v>
      </c>
      <c r="AA598" s="26" t="s">
        <v>1941</v>
      </c>
      <c r="AB598" s="26" t="s">
        <v>1941</v>
      </c>
      <c r="AC598" s="26" t="s">
        <v>1941</v>
      </c>
      <c r="AD598" s="26" t="s">
        <v>1941</v>
      </c>
      <c r="AE598" s="26" t="s">
        <v>1941</v>
      </c>
      <c r="AF598" s="26" t="s">
        <v>1941</v>
      </c>
      <c r="AG598" s="26" t="s">
        <v>1941</v>
      </c>
      <c r="AH598" s="26" t="s">
        <v>1941</v>
      </c>
      <c r="AI598" s="26" t="s">
        <v>1941</v>
      </c>
      <c r="AJ598" s="26" t="s">
        <v>1941</v>
      </c>
      <c r="AK598" s="26" t="s">
        <v>1941</v>
      </c>
      <c r="AL598" s="26" t="s">
        <v>1941</v>
      </c>
      <c r="AM598" s="26" t="s">
        <v>1941</v>
      </c>
      <c r="AN598" s="26" t="s">
        <v>1941</v>
      </c>
      <c r="AO598" s="26" t="s">
        <v>1941</v>
      </c>
      <c r="AP598" s="26" t="s">
        <v>1941</v>
      </c>
      <c r="AQ598" s="26" t="s">
        <v>1941</v>
      </c>
      <c r="AR598" s="26" t="s">
        <v>1941</v>
      </c>
      <c r="AS598" s="26" t="s">
        <v>1941</v>
      </c>
      <c r="AT598" s="26" t="s">
        <v>1941</v>
      </c>
      <c r="AU598" s="26" t="s">
        <v>1941</v>
      </c>
      <c r="AV598" s="26" t="s">
        <v>1941</v>
      </c>
      <c r="AW598" s="26" t="s">
        <v>1941</v>
      </c>
      <c r="AX598" s="26" t="s">
        <v>1941</v>
      </c>
      <c r="AY598" s="26" t="s">
        <v>1941</v>
      </c>
      <c r="AZ598" s="26" t="s">
        <v>1941</v>
      </c>
      <c r="BA598" s="26" t="s">
        <v>1941</v>
      </c>
      <c r="BB598" s="26" t="s">
        <v>1941</v>
      </c>
      <c r="BC598" s="26" t="s">
        <v>1941</v>
      </c>
      <c r="BD598" s="26" t="s">
        <v>1941</v>
      </c>
      <c r="BE598" s="26" t="s">
        <v>1941</v>
      </c>
      <c r="BF598" s="26" t="s">
        <v>1941</v>
      </c>
      <c r="BG598" s="26" t="s">
        <v>1941</v>
      </c>
      <c r="BH598" s="26" t="s">
        <v>1941</v>
      </c>
      <c r="BI598" s="26" t="s">
        <v>1941</v>
      </c>
      <c r="BJ598" s="26" t="s">
        <v>1941</v>
      </c>
      <c r="BK598" s="26" t="s">
        <v>1941</v>
      </c>
      <c r="BL598" s="26" t="s">
        <v>1941</v>
      </c>
      <c r="BM598" s="26" t="s">
        <v>1941</v>
      </c>
      <c r="BN598" s="26" t="s">
        <v>1941</v>
      </c>
      <c r="BO598" s="26" t="s">
        <v>1941</v>
      </c>
      <c r="BP598" s="26" t="s">
        <v>1941</v>
      </c>
      <c r="BQ598" s="26" t="s">
        <v>1941</v>
      </c>
      <c r="BR598" s="26" t="s">
        <v>1941</v>
      </c>
      <c r="BS598" s="26" t="s">
        <v>1941</v>
      </c>
      <c r="BT598" s="26" t="s">
        <v>1941</v>
      </c>
      <c r="BU598" s="26" t="str">
        <f t="shared" si="555"/>
        <v>89. PRODUCE THE CHEMICAL</v>
      </c>
      <c r="BV598" s="26" t="str">
        <f t="shared" si="556"/>
        <v/>
      </c>
      <c r="BW598" s="26" t="str">
        <f t="shared" si="557"/>
        <v/>
      </c>
      <c r="BX598" s="26" t="str">
        <f t="shared" si="558"/>
        <v/>
      </c>
      <c r="BY598" s="26" t="str">
        <f t="shared" si="559"/>
        <v>93. AS A BYPRODUCT</v>
      </c>
      <c r="BZ598" s="26" t="str">
        <f t="shared" si="560"/>
        <v>94. AS A MANUFACTURED IMPURITY</v>
      </c>
      <c r="CA598" s="26" t="str">
        <f t="shared" si="561"/>
        <v/>
      </c>
      <c r="CB598" s="26" t="str">
        <f t="shared" si="562"/>
        <v/>
      </c>
      <c r="CC598" s="26" t="str">
        <f t="shared" si="563"/>
        <v/>
      </c>
      <c r="CD598" s="26" t="str">
        <f t="shared" si="564"/>
        <v/>
      </c>
      <c r="CE598" s="26" t="str">
        <f t="shared" si="565"/>
        <v/>
      </c>
      <c r="CF598" s="26" t="str">
        <f t="shared" si="566"/>
        <v/>
      </c>
      <c r="CG598" s="26" t="str">
        <f t="shared" si="567"/>
        <v/>
      </c>
      <c r="CH598" s="26" t="str">
        <f t="shared" si="568"/>
        <v/>
      </c>
      <c r="CI598" s="26" t="str">
        <f t="shared" si="569"/>
        <v/>
      </c>
      <c r="CJ598" s="26" t="str">
        <f t="shared" si="570"/>
        <v/>
      </c>
      <c r="CK598" s="26" t="str">
        <f t="shared" si="571"/>
        <v/>
      </c>
      <c r="CL598" s="26" t="str">
        <f t="shared" si="572"/>
        <v/>
      </c>
      <c r="CM598" s="26" t="str">
        <f t="shared" si="573"/>
        <v/>
      </c>
      <c r="CN598" s="26" t="str">
        <f t="shared" si="574"/>
        <v/>
      </c>
      <c r="CO598" s="26" t="str">
        <f t="shared" si="575"/>
        <v/>
      </c>
      <c r="CP598" s="26" t="str">
        <f t="shared" si="576"/>
        <v/>
      </c>
      <c r="CQ598" s="26" t="str">
        <f t="shared" si="577"/>
        <v/>
      </c>
      <c r="CR598" s="26" t="str">
        <f t="shared" si="578"/>
        <v/>
      </c>
      <c r="CS598" s="26" t="str">
        <f t="shared" si="579"/>
        <v/>
      </c>
      <c r="CT598" s="26" t="str">
        <f t="shared" si="580"/>
        <v/>
      </c>
      <c r="CU598" s="26" t="str">
        <f t="shared" si="581"/>
        <v/>
      </c>
      <c r="CV598" s="26" t="str">
        <f t="shared" si="582"/>
        <v/>
      </c>
      <c r="CW598" s="26" t="str">
        <f t="shared" si="583"/>
        <v/>
      </c>
      <c r="CX598" s="26" t="str">
        <f t="shared" si="584"/>
        <v/>
      </c>
      <c r="CY598" s="26" t="str">
        <f t="shared" si="585"/>
        <v/>
      </c>
      <c r="CZ598" s="26" t="str">
        <f t="shared" si="586"/>
        <v/>
      </c>
      <c r="DA598" s="26" t="str">
        <f t="shared" si="587"/>
        <v/>
      </c>
      <c r="DB598" s="26" t="str">
        <f t="shared" si="588"/>
        <v/>
      </c>
      <c r="DC598" s="26" t="str">
        <f t="shared" si="589"/>
        <v/>
      </c>
      <c r="DD598" s="26" t="str">
        <f t="shared" si="590"/>
        <v/>
      </c>
      <c r="DE598" s="26" t="str">
        <f t="shared" si="591"/>
        <v/>
      </c>
      <c r="DF598" s="26" t="str">
        <f t="shared" si="592"/>
        <v/>
      </c>
      <c r="DG598" s="26" t="str">
        <f t="shared" si="593"/>
        <v/>
      </c>
      <c r="DH598" s="26" t="str">
        <f t="shared" si="594"/>
        <v/>
      </c>
      <c r="DI598" s="26" t="str">
        <f t="shared" si="595"/>
        <v/>
      </c>
      <c r="DJ598" s="26" t="str">
        <f t="shared" si="596"/>
        <v/>
      </c>
      <c r="DK598" s="26" t="str">
        <f t="shared" si="597"/>
        <v/>
      </c>
      <c r="DL598" s="26" t="str">
        <f t="shared" si="598"/>
        <v/>
      </c>
      <c r="DM598" s="26" t="str">
        <f t="shared" si="599"/>
        <v/>
      </c>
      <c r="DN598" s="26" t="str">
        <f t="shared" si="600"/>
        <v/>
      </c>
      <c r="DO598" s="26" t="str">
        <f t="shared" si="601"/>
        <v/>
      </c>
      <c r="DP598" s="26" t="str">
        <f t="shared" si="602"/>
        <v/>
      </c>
      <c r="DQ598" s="26" t="str">
        <f t="shared" si="603"/>
        <v/>
      </c>
      <c r="DR598" s="26" t="str">
        <f t="shared" si="604"/>
        <v/>
      </c>
      <c r="DS598" s="26" t="str">
        <f t="shared" si="605"/>
        <v/>
      </c>
      <c r="DT598" s="26" t="str">
        <f t="shared" si="606"/>
        <v/>
      </c>
      <c r="DU598" s="26" t="str">
        <f t="shared" si="607"/>
        <v/>
      </c>
      <c r="DV598" s="26" t="str">
        <f t="shared" si="608"/>
        <v/>
      </c>
    </row>
    <row r="599" spans="1:126" ht="105" x14ac:dyDescent="0.25">
      <c r="A599" t="s">
        <v>1942</v>
      </c>
      <c r="B599">
        <v>2020</v>
      </c>
      <c r="C599" t="s">
        <v>2046</v>
      </c>
      <c r="D599">
        <v>106990</v>
      </c>
      <c r="E599" s="19">
        <v>1320219362706</v>
      </c>
      <c r="F599" t="s">
        <v>1826</v>
      </c>
      <c r="G599">
        <v>325199</v>
      </c>
      <c r="H599" t="s">
        <v>1827</v>
      </c>
      <c r="I599" t="s">
        <v>1828</v>
      </c>
      <c r="J599" t="s">
        <v>919</v>
      </c>
      <c r="K599" t="s">
        <v>103</v>
      </c>
      <c r="L599">
        <v>70669</v>
      </c>
      <c r="M599" s="26" t="str">
        <f t="shared" si="554"/>
        <v>89. PRODUCE THE CHEMICAL, 91. ON-SITE USE OF THE CHEMICAL, 94. AS A MANUFACTURED IMPURITY, 95. USED AS A REACTANT, 96. P101  FEEDSTOCKS, 97. P102  RAW MATERIALS, 98. P103  INTERMEDIATES</v>
      </c>
      <c r="N599" s="26" t="s">
        <v>2047</v>
      </c>
      <c r="O599" s="70" t="s">
        <v>2074</v>
      </c>
      <c r="P599">
        <v>710</v>
      </c>
      <c r="Q599">
        <v>1449</v>
      </c>
      <c r="R599">
        <v>2159</v>
      </c>
      <c r="S599" s="26" t="s">
        <v>1940</v>
      </c>
      <c r="T599" s="26" t="s">
        <v>1941</v>
      </c>
      <c r="U599" s="26" t="s">
        <v>1940</v>
      </c>
      <c r="V599" s="26" t="s">
        <v>1941</v>
      </c>
      <c r="W599" s="26" t="s">
        <v>1941</v>
      </c>
      <c r="X599" s="26" t="s">
        <v>1940</v>
      </c>
      <c r="Y599" s="26" t="s">
        <v>1940</v>
      </c>
      <c r="Z599" s="26" t="s">
        <v>1940</v>
      </c>
      <c r="AA599" s="26" t="s">
        <v>1940</v>
      </c>
      <c r="AB599" s="26" t="s">
        <v>1940</v>
      </c>
      <c r="AC599" s="26" t="s">
        <v>1941</v>
      </c>
      <c r="AD599" s="26" t="s">
        <v>1941</v>
      </c>
      <c r="AE599" s="26" t="s">
        <v>1941</v>
      </c>
      <c r="AF599" s="26" t="s">
        <v>1941</v>
      </c>
      <c r="AG599" s="26" t="s">
        <v>1941</v>
      </c>
      <c r="AH599" s="26" t="s">
        <v>1941</v>
      </c>
      <c r="AI599" s="26" t="s">
        <v>1941</v>
      </c>
      <c r="AJ599" s="26" t="s">
        <v>1941</v>
      </c>
      <c r="AK599" s="26" t="s">
        <v>1941</v>
      </c>
      <c r="AL599" s="26" t="s">
        <v>1941</v>
      </c>
      <c r="AM599" s="26" t="s">
        <v>1941</v>
      </c>
      <c r="AN599" s="26" t="s">
        <v>1941</v>
      </c>
      <c r="AO599" s="26" t="s">
        <v>1941</v>
      </c>
      <c r="AP599" s="26" t="s">
        <v>1941</v>
      </c>
      <c r="AQ599" s="26" t="s">
        <v>1941</v>
      </c>
      <c r="AR599" s="26" t="s">
        <v>1941</v>
      </c>
      <c r="AS599" s="26" t="s">
        <v>1941</v>
      </c>
      <c r="AT599" s="26" t="s">
        <v>1941</v>
      </c>
      <c r="AU599" s="26" t="s">
        <v>1941</v>
      </c>
      <c r="AV599" s="26" t="s">
        <v>1941</v>
      </c>
      <c r="AW599" s="26" t="s">
        <v>1941</v>
      </c>
      <c r="AX599" s="26" t="s">
        <v>1941</v>
      </c>
      <c r="AY599" s="26" t="s">
        <v>1941</v>
      </c>
      <c r="AZ599" s="26" t="s">
        <v>1941</v>
      </c>
      <c r="BA599" s="26" t="s">
        <v>1941</v>
      </c>
      <c r="BB599" s="26" t="s">
        <v>1941</v>
      </c>
      <c r="BC599" s="26" t="s">
        <v>1941</v>
      </c>
      <c r="BD599" s="26" t="s">
        <v>1941</v>
      </c>
      <c r="BE599" s="26" t="s">
        <v>1941</v>
      </c>
      <c r="BF599" s="26" t="s">
        <v>1941</v>
      </c>
      <c r="BG599" s="26" t="s">
        <v>1941</v>
      </c>
      <c r="BH599" s="26" t="s">
        <v>1941</v>
      </c>
      <c r="BI599" s="26" t="s">
        <v>1941</v>
      </c>
      <c r="BJ599" s="26" t="s">
        <v>1941</v>
      </c>
      <c r="BK599" s="26" t="s">
        <v>1941</v>
      </c>
      <c r="BL599" s="26" t="s">
        <v>1941</v>
      </c>
      <c r="BM599" s="26" t="s">
        <v>1941</v>
      </c>
      <c r="BN599" s="26" t="s">
        <v>1941</v>
      </c>
      <c r="BO599" s="26" t="s">
        <v>1941</v>
      </c>
      <c r="BP599" s="26" t="s">
        <v>1941</v>
      </c>
      <c r="BQ599" s="26" t="s">
        <v>1941</v>
      </c>
      <c r="BR599" s="26" t="s">
        <v>1941</v>
      </c>
      <c r="BS599" s="26" t="s">
        <v>1941</v>
      </c>
      <c r="BT599" s="26" t="s">
        <v>1941</v>
      </c>
      <c r="BU599" s="26" t="str">
        <f t="shared" si="555"/>
        <v>89. PRODUCE THE CHEMICAL</v>
      </c>
      <c r="BV599" s="26" t="str">
        <f t="shared" si="556"/>
        <v/>
      </c>
      <c r="BW599" s="26" t="str">
        <f t="shared" si="557"/>
        <v>91. ON-SITE USE OF THE CHEMICAL</v>
      </c>
      <c r="BX599" s="26" t="str">
        <f t="shared" si="558"/>
        <v/>
      </c>
      <c r="BY599" s="26" t="str">
        <f t="shared" si="559"/>
        <v/>
      </c>
      <c r="BZ599" s="26" t="str">
        <f t="shared" si="560"/>
        <v>94. AS A MANUFACTURED IMPURITY</v>
      </c>
      <c r="CA599" s="26" t="str">
        <f t="shared" si="561"/>
        <v>95. USED AS A REACTANT</v>
      </c>
      <c r="CB599" s="26" t="str">
        <f t="shared" si="562"/>
        <v>96. P101  FEEDSTOCKS</v>
      </c>
      <c r="CC599" s="26" t="str">
        <f t="shared" si="563"/>
        <v>97. P102  RAW MATERIALS</v>
      </c>
      <c r="CD599" s="26" t="str">
        <f t="shared" si="564"/>
        <v>98. P103  INTERMEDIATES</v>
      </c>
      <c r="CE599" s="26" t="str">
        <f t="shared" si="565"/>
        <v/>
      </c>
      <c r="CF599" s="26" t="str">
        <f t="shared" si="566"/>
        <v/>
      </c>
      <c r="CG599" s="26" t="str">
        <f t="shared" si="567"/>
        <v/>
      </c>
      <c r="CH599" s="26" t="str">
        <f t="shared" si="568"/>
        <v/>
      </c>
      <c r="CI599" s="26" t="str">
        <f t="shared" si="569"/>
        <v/>
      </c>
      <c r="CJ599" s="26" t="str">
        <f t="shared" si="570"/>
        <v/>
      </c>
      <c r="CK599" s="26" t="str">
        <f t="shared" si="571"/>
        <v/>
      </c>
      <c r="CL599" s="26" t="str">
        <f t="shared" si="572"/>
        <v/>
      </c>
      <c r="CM599" s="26" t="str">
        <f t="shared" si="573"/>
        <v/>
      </c>
      <c r="CN599" s="26" t="str">
        <f t="shared" si="574"/>
        <v/>
      </c>
      <c r="CO599" s="26" t="str">
        <f t="shared" si="575"/>
        <v/>
      </c>
      <c r="CP599" s="26" t="str">
        <f t="shared" si="576"/>
        <v/>
      </c>
      <c r="CQ599" s="26" t="str">
        <f t="shared" si="577"/>
        <v/>
      </c>
      <c r="CR599" s="26" t="str">
        <f t="shared" si="578"/>
        <v/>
      </c>
      <c r="CS599" s="26" t="str">
        <f t="shared" si="579"/>
        <v/>
      </c>
      <c r="CT599" s="26" t="str">
        <f t="shared" si="580"/>
        <v/>
      </c>
      <c r="CU599" s="26" t="str">
        <f t="shared" si="581"/>
        <v/>
      </c>
      <c r="CV599" s="26" t="str">
        <f t="shared" si="582"/>
        <v/>
      </c>
      <c r="CW599" s="26" t="str">
        <f t="shared" si="583"/>
        <v/>
      </c>
      <c r="CX599" s="26" t="str">
        <f t="shared" si="584"/>
        <v/>
      </c>
      <c r="CY599" s="26" t="str">
        <f t="shared" si="585"/>
        <v/>
      </c>
      <c r="CZ599" s="26" t="str">
        <f t="shared" si="586"/>
        <v/>
      </c>
      <c r="DA599" s="26" t="str">
        <f t="shared" si="587"/>
        <v/>
      </c>
      <c r="DB599" s="26" t="str">
        <f t="shared" si="588"/>
        <v/>
      </c>
      <c r="DC599" s="26" t="str">
        <f t="shared" si="589"/>
        <v/>
      </c>
      <c r="DD599" s="26" t="str">
        <f t="shared" si="590"/>
        <v/>
      </c>
      <c r="DE599" s="26" t="str">
        <f t="shared" si="591"/>
        <v/>
      </c>
      <c r="DF599" s="26" t="str">
        <f t="shared" si="592"/>
        <v/>
      </c>
      <c r="DG599" s="26" t="str">
        <f t="shared" si="593"/>
        <v/>
      </c>
      <c r="DH599" s="26" t="str">
        <f t="shared" si="594"/>
        <v/>
      </c>
      <c r="DI599" s="26" t="str">
        <f t="shared" si="595"/>
        <v/>
      </c>
      <c r="DJ599" s="26" t="str">
        <f t="shared" si="596"/>
        <v/>
      </c>
      <c r="DK599" s="26" t="str">
        <f t="shared" si="597"/>
        <v/>
      </c>
      <c r="DL599" s="26" t="str">
        <f t="shared" si="598"/>
        <v/>
      </c>
      <c r="DM599" s="26" t="str">
        <f t="shared" si="599"/>
        <v/>
      </c>
      <c r="DN599" s="26" t="str">
        <f t="shared" si="600"/>
        <v/>
      </c>
      <c r="DO599" s="26" t="str">
        <f t="shared" si="601"/>
        <v/>
      </c>
      <c r="DP599" s="26" t="str">
        <f t="shared" si="602"/>
        <v/>
      </c>
      <c r="DQ599" s="26" t="str">
        <f t="shared" si="603"/>
        <v/>
      </c>
      <c r="DR599" s="26" t="str">
        <f t="shared" si="604"/>
        <v/>
      </c>
      <c r="DS599" s="26" t="str">
        <f t="shared" si="605"/>
        <v/>
      </c>
      <c r="DT599" s="26" t="str">
        <f t="shared" si="606"/>
        <v/>
      </c>
      <c r="DU599" s="26" t="str">
        <f t="shared" si="607"/>
        <v/>
      </c>
      <c r="DV599" s="26" t="str">
        <f t="shared" si="608"/>
        <v/>
      </c>
    </row>
    <row r="600" spans="1:126" ht="105" x14ac:dyDescent="0.25">
      <c r="A600" t="s">
        <v>1942</v>
      </c>
      <c r="B600">
        <v>2021</v>
      </c>
      <c r="C600" t="s">
        <v>2046</v>
      </c>
      <c r="D600">
        <v>106990</v>
      </c>
      <c r="E600" s="19">
        <v>1321220438992</v>
      </c>
      <c r="F600" t="s">
        <v>1826</v>
      </c>
      <c r="G600">
        <v>325199</v>
      </c>
      <c r="H600" t="s">
        <v>1827</v>
      </c>
      <c r="I600" t="s">
        <v>1828</v>
      </c>
      <c r="J600" t="s">
        <v>919</v>
      </c>
      <c r="K600" t="s">
        <v>103</v>
      </c>
      <c r="L600">
        <v>70669</v>
      </c>
      <c r="M600" s="26" t="str">
        <f t="shared" si="554"/>
        <v>89. PRODUCE THE CHEMICAL, 93. AS A BYPRODUCT, 94. AS A MANUFACTURED IMPURITY</v>
      </c>
      <c r="N600" s="26" t="s">
        <v>2047</v>
      </c>
      <c r="O600" s="70" t="s">
        <v>2074</v>
      </c>
      <c r="P600">
        <v>680</v>
      </c>
      <c r="Q600">
        <v>396</v>
      </c>
      <c r="R600">
        <v>1076</v>
      </c>
      <c r="S600" s="26" t="s">
        <v>1940</v>
      </c>
      <c r="T600" s="26" t="s">
        <v>1941</v>
      </c>
      <c r="U600" s="26" t="s">
        <v>1941</v>
      </c>
      <c r="V600" s="26" t="s">
        <v>1941</v>
      </c>
      <c r="W600" s="26" t="s">
        <v>1940</v>
      </c>
      <c r="X600" s="26" t="s">
        <v>1940</v>
      </c>
      <c r="Y600" s="26" t="s">
        <v>1941</v>
      </c>
      <c r="Z600" s="26" t="s">
        <v>1941</v>
      </c>
      <c r="AA600" s="26" t="s">
        <v>1941</v>
      </c>
      <c r="AB600" s="26" t="s">
        <v>1941</v>
      </c>
      <c r="AC600" s="26" t="s">
        <v>1941</v>
      </c>
      <c r="AD600" s="26" t="s">
        <v>1941</v>
      </c>
      <c r="AE600" s="26" t="s">
        <v>1941</v>
      </c>
      <c r="AF600" s="26" t="s">
        <v>1941</v>
      </c>
      <c r="AG600" s="26" t="s">
        <v>1941</v>
      </c>
      <c r="AH600" s="26" t="s">
        <v>1941</v>
      </c>
      <c r="AI600" s="26" t="s">
        <v>1941</v>
      </c>
      <c r="AJ600" s="26" t="s">
        <v>1941</v>
      </c>
      <c r="AK600" s="26" t="s">
        <v>1941</v>
      </c>
      <c r="AL600" s="26" t="s">
        <v>1941</v>
      </c>
      <c r="AM600" s="26" t="s">
        <v>1941</v>
      </c>
      <c r="AN600" s="26" t="s">
        <v>1941</v>
      </c>
      <c r="AO600" s="26" t="s">
        <v>1941</v>
      </c>
      <c r="AP600" s="26" t="s">
        <v>1941</v>
      </c>
      <c r="AQ600" s="26" t="s">
        <v>1941</v>
      </c>
      <c r="AR600" s="26" t="s">
        <v>1941</v>
      </c>
      <c r="AS600" s="26" t="s">
        <v>1941</v>
      </c>
      <c r="AT600" s="26" t="s">
        <v>1941</v>
      </c>
      <c r="AU600" s="26" t="s">
        <v>1941</v>
      </c>
      <c r="AV600" s="26" t="s">
        <v>1941</v>
      </c>
      <c r="AW600" s="26" t="s">
        <v>1941</v>
      </c>
      <c r="AX600" s="26" t="s">
        <v>1941</v>
      </c>
      <c r="AY600" s="26" t="s">
        <v>1941</v>
      </c>
      <c r="AZ600" s="26" t="s">
        <v>1941</v>
      </c>
      <c r="BA600" s="26" t="s">
        <v>1941</v>
      </c>
      <c r="BB600" s="26" t="s">
        <v>1941</v>
      </c>
      <c r="BC600" s="26" t="s">
        <v>1941</v>
      </c>
      <c r="BD600" s="26" t="s">
        <v>1941</v>
      </c>
      <c r="BE600" s="26" t="s">
        <v>1941</v>
      </c>
      <c r="BF600" s="26" t="s">
        <v>1941</v>
      </c>
      <c r="BG600" s="26" t="s">
        <v>1941</v>
      </c>
      <c r="BH600" s="26" t="s">
        <v>1941</v>
      </c>
      <c r="BI600" s="26" t="s">
        <v>1941</v>
      </c>
      <c r="BJ600" s="26" t="s">
        <v>1941</v>
      </c>
      <c r="BK600" s="26" t="s">
        <v>1941</v>
      </c>
      <c r="BL600" s="26" t="s">
        <v>1941</v>
      </c>
      <c r="BM600" s="26" t="s">
        <v>1941</v>
      </c>
      <c r="BN600" s="26" t="s">
        <v>1941</v>
      </c>
      <c r="BO600" s="26" t="s">
        <v>1941</v>
      </c>
      <c r="BP600" s="26" t="s">
        <v>1941</v>
      </c>
      <c r="BQ600" s="26" t="s">
        <v>1941</v>
      </c>
      <c r="BR600" s="26" t="s">
        <v>1941</v>
      </c>
      <c r="BS600" s="26" t="s">
        <v>1941</v>
      </c>
      <c r="BT600" s="26" t="s">
        <v>1941</v>
      </c>
      <c r="BU600" s="26" t="str">
        <f t="shared" si="555"/>
        <v>89. PRODUCE THE CHEMICAL</v>
      </c>
      <c r="BV600" s="26" t="str">
        <f t="shared" si="556"/>
        <v/>
      </c>
      <c r="BW600" s="26" t="str">
        <f t="shared" si="557"/>
        <v/>
      </c>
      <c r="BX600" s="26" t="str">
        <f t="shared" si="558"/>
        <v/>
      </c>
      <c r="BY600" s="26" t="str">
        <f t="shared" si="559"/>
        <v>93. AS A BYPRODUCT</v>
      </c>
      <c r="BZ600" s="26" t="str">
        <f t="shared" si="560"/>
        <v>94. AS A MANUFACTURED IMPURITY</v>
      </c>
      <c r="CA600" s="26" t="str">
        <f t="shared" si="561"/>
        <v/>
      </c>
      <c r="CB600" s="26" t="str">
        <f t="shared" si="562"/>
        <v/>
      </c>
      <c r="CC600" s="26" t="str">
        <f t="shared" si="563"/>
        <v/>
      </c>
      <c r="CD600" s="26" t="str">
        <f t="shared" si="564"/>
        <v/>
      </c>
      <c r="CE600" s="26" t="str">
        <f t="shared" si="565"/>
        <v/>
      </c>
      <c r="CF600" s="26" t="str">
        <f t="shared" si="566"/>
        <v/>
      </c>
      <c r="CG600" s="26" t="str">
        <f t="shared" si="567"/>
        <v/>
      </c>
      <c r="CH600" s="26" t="str">
        <f t="shared" si="568"/>
        <v/>
      </c>
      <c r="CI600" s="26" t="str">
        <f t="shared" si="569"/>
        <v/>
      </c>
      <c r="CJ600" s="26" t="str">
        <f t="shared" si="570"/>
        <v/>
      </c>
      <c r="CK600" s="26" t="str">
        <f t="shared" si="571"/>
        <v/>
      </c>
      <c r="CL600" s="26" t="str">
        <f t="shared" si="572"/>
        <v/>
      </c>
      <c r="CM600" s="26" t="str">
        <f t="shared" si="573"/>
        <v/>
      </c>
      <c r="CN600" s="26" t="str">
        <f t="shared" si="574"/>
        <v/>
      </c>
      <c r="CO600" s="26" t="str">
        <f t="shared" si="575"/>
        <v/>
      </c>
      <c r="CP600" s="26" t="str">
        <f t="shared" si="576"/>
        <v/>
      </c>
      <c r="CQ600" s="26" t="str">
        <f t="shared" si="577"/>
        <v/>
      </c>
      <c r="CR600" s="26" t="str">
        <f t="shared" si="578"/>
        <v/>
      </c>
      <c r="CS600" s="26" t="str">
        <f t="shared" si="579"/>
        <v/>
      </c>
      <c r="CT600" s="26" t="str">
        <f t="shared" si="580"/>
        <v/>
      </c>
      <c r="CU600" s="26" t="str">
        <f t="shared" si="581"/>
        <v/>
      </c>
      <c r="CV600" s="26" t="str">
        <f t="shared" si="582"/>
        <v/>
      </c>
      <c r="CW600" s="26" t="str">
        <f t="shared" si="583"/>
        <v/>
      </c>
      <c r="CX600" s="26" t="str">
        <f t="shared" si="584"/>
        <v/>
      </c>
      <c r="CY600" s="26" t="str">
        <f t="shared" si="585"/>
        <v/>
      </c>
      <c r="CZ600" s="26" t="str">
        <f t="shared" si="586"/>
        <v/>
      </c>
      <c r="DA600" s="26" t="str">
        <f t="shared" si="587"/>
        <v/>
      </c>
      <c r="DB600" s="26" t="str">
        <f t="shared" si="588"/>
        <v/>
      </c>
      <c r="DC600" s="26" t="str">
        <f t="shared" si="589"/>
        <v/>
      </c>
      <c r="DD600" s="26" t="str">
        <f t="shared" si="590"/>
        <v/>
      </c>
      <c r="DE600" s="26" t="str">
        <f t="shared" si="591"/>
        <v/>
      </c>
      <c r="DF600" s="26" t="str">
        <f t="shared" si="592"/>
        <v/>
      </c>
      <c r="DG600" s="26" t="str">
        <f t="shared" si="593"/>
        <v/>
      </c>
      <c r="DH600" s="26" t="str">
        <f t="shared" si="594"/>
        <v/>
      </c>
      <c r="DI600" s="26" t="str">
        <f t="shared" si="595"/>
        <v/>
      </c>
      <c r="DJ600" s="26" t="str">
        <f t="shared" si="596"/>
        <v/>
      </c>
      <c r="DK600" s="26" t="str">
        <f t="shared" si="597"/>
        <v/>
      </c>
      <c r="DL600" s="26" t="str">
        <f t="shared" si="598"/>
        <v/>
      </c>
      <c r="DM600" s="26" t="str">
        <f t="shared" si="599"/>
        <v/>
      </c>
      <c r="DN600" s="26" t="str">
        <f t="shared" si="600"/>
        <v/>
      </c>
      <c r="DO600" s="26" t="str">
        <f t="shared" si="601"/>
        <v/>
      </c>
      <c r="DP600" s="26" t="str">
        <f t="shared" si="602"/>
        <v/>
      </c>
      <c r="DQ600" s="26" t="str">
        <f t="shared" si="603"/>
        <v/>
      </c>
      <c r="DR600" s="26" t="str">
        <f t="shared" si="604"/>
        <v/>
      </c>
      <c r="DS600" s="26" t="str">
        <f t="shared" si="605"/>
        <v/>
      </c>
      <c r="DT600" s="26" t="str">
        <f t="shared" si="606"/>
        <v/>
      </c>
      <c r="DU600" s="26" t="str">
        <f t="shared" si="607"/>
        <v/>
      </c>
      <c r="DV600" s="26" t="str">
        <f t="shared" si="608"/>
        <v/>
      </c>
    </row>
    <row r="601" spans="1:126" ht="30" x14ac:dyDescent="0.25">
      <c r="A601" t="s">
        <v>1942</v>
      </c>
      <c r="B601">
        <v>2016</v>
      </c>
      <c r="C601" t="s">
        <v>2046</v>
      </c>
      <c r="D601">
        <v>106990</v>
      </c>
      <c r="E601" s="19">
        <v>1316215293491</v>
      </c>
      <c r="F601" t="s">
        <v>726</v>
      </c>
      <c r="G601">
        <v>325212</v>
      </c>
      <c r="H601" t="s">
        <v>727</v>
      </c>
      <c r="I601" t="s">
        <v>728</v>
      </c>
      <c r="J601" t="s">
        <v>266</v>
      </c>
      <c r="K601" t="s">
        <v>113</v>
      </c>
      <c r="L601">
        <v>77520</v>
      </c>
      <c r="M601" s="26" t="str">
        <f t="shared" si="554"/>
        <v>95. USED AS A REACTANT</v>
      </c>
      <c r="N601" s="26" t="s">
        <v>400</v>
      </c>
      <c r="O601" s="26" t="s">
        <v>481</v>
      </c>
      <c r="P601">
        <v>1624</v>
      </c>
      <c r="Q601">
        <v>2053</v>
      </c>
      <c r="R601">
        <v>3677</v>
      </c>
      <c r="S601" s="26" t="s">
        <v>1941</v>
      </c>
      <c r="T601" s="26" t="s">
        <v>1941</v>
      </c>
      <c r="U601" s="26" t="s">
        <v>1941</v>
      </c>
      <c r="V601" s="26" t="s">
        <v>1941</v>
      </c>
      <c r="W601" s="26" t="s">
        <v>1941</v>
      </c>
      <c r="X601" s="26" t="s">
        <v>1941</v>
      </c>
      <c r="Y601" s="26" t="s">
        <v>1940</v>
      </c>
      <c r="AE601" s="26" t="s">
        <v>1941</v>
      </c>
      <c r="AR601" s="26" t="s">
        <v>1941</v>
      </c>
      <c r="AS601" s="26" t="s">
        <v>1941</v>
      </c>
      <c r="AT601" s="26" t="s">
        <v>1941</v>
      </c>
      <c r="AV601" s="26" t="s">
        <v>1941</v>
      </c>
      <c r="BD601" s="26" t="s">
        <v>1941</v>
      </c>
      <c r="BK601" s="26" t="s">
        <v>1941</v>
      </c>
      <c r="BU601" s="26" t="str">
        <f t="shared" si="555"/>
        <v/>
      </c>
      <c r="BV601" s="26" t="str">
        <f t="shared" si="556"/>
        <v/>
      </c>
      <c r="BW601" s="26" t="str">
        <f t="shared" si="557"/>
        <v/>
      </c>
      <c r="BX601" s="26" t="str">
        <f t="shared" si="558"/>
        <v/>
      </c>
      <c r="BY601" s="26" t="str">
        <f t="shared" si="559"/>
        <v/>
      </c>
      <c r="BZ601" s="26" t="str">
        <f t="shared" si="560"/>
        <v/>
      </c>
      <c r="CA601" s="26" t="str">
        <f t="shared" si="561"/>
        <v>95. USED AS A REACTANT</v>
      </c>
      <c r="CB601" s="26" t="str">
        <f t="shared" si="562"/>
        <v/>
      </c>
      <c r="CC601" s="26" t="str">
        <f t="shared" si="563"/>
        <v/>
      </c>
      <c r="CD601" s="26" t="str">
        <f t="shared" si="564"/>
        <v/>
      </c>
      <c r="CE601" s="26" t="str">
        <f t="shared" si="565"/>
        <v/>
      </c>
      <c r="CF601" s="26" t="str">
        <f t="shared" si="566"/>
        <v/>
      </c>
      <c r="CG601" s="26" t="str">
        <f t="shared" si="567"/>
        <v/>
      </c>
      <c r="CH601" s="26" t="str">
        <f t="shared" si="568"/>
        <v/>
      </c>
      <c r="CI601" s="26" t="str">
        <f t="shared" si="569"/>
        <v/>
      </c>
      <c r="CJ601" s="26" t="str">
        <f t="shared" si="570"/>
        <v/>
      </c>
      <c r="CK601" s="26" t="str">
        <f t="shared" si="571"/>
        <v/>
      </c>
      <c r="CL601" s="26" t="str">
        <f t="shared" si="572"/>
        <v/>
      </c>
      <c r="CM601" s="26" t="str">
        <f t="shared" si="573"/>
        <v/>
      </c>
      <c r="CN601" s="26" t="str">
        <f t="shared" si="574"/>
        <v/>
      </c>
      <c r="CO601" s="26" t="str">
        <f t="shared" si="575"/>
        <v/>
      </c>
      <c r="CP601" s="26" t="str">
        <f t="shared" si="576"/>
        <v/>
      </c>
      <c r="CQ601" s="26" t="str">
        <f t="shared" si="577"/>
        <v/>
      </c>
      <c r="CR601" s="26" t="str">
        <f t="shared" si="578"/>
        <v/>
      </c>
      <c r="CS601" s="26" t="str">
        <f t="shared" si="579"/>
        <v/>
      </c>
      <c r="CT601" s="26" t="str">
        <f t="shared" si="580"/>
        <v/>
      </c>
      <c r="CU601" s="26" t="str">
        <f t="shared" si="581"/>
        <v/>
      </c>
      <c r="CV601" s="26" t="str">
        <f t="shared" si="582"/>
        <v/>
      </c>
      <c r="CW601" s="26" t="str">
        <f t="shared" si="583"/>
        <v/>
      </c>
      <c r="CX601" s="26" t="str">
        <f t="shared" si="584"/>
        <v/>
      </c>
      <c r="CY601" s="26" t="str">
        <f t="shared" si="585"/>
        <v/>
      </c>
      <c r="CZ601" s="26" t="str">
        <f t="shared" si="586"/>
        <v/>
      </c>
      <c r="DA601" s="26" t="str">
        <f t="shared" si="587"/>
        <v/>
      </c>
      <c r="DB601" s="26" t="str">
        <f t="shared" si="588"/>
        <v/>
      </c>
      <c r="DC601" s="26" t="str">
        <f t="shared" si="589"/>
        <v/>
      </c>
      <c r="DD601" s="26" t="str">
        <f t="shared" si="590"/>
        <v/>
      </c>
      <c r="DE601" s="26" t="str">
        <f t="shared" si="591"/>
        <v/>
      </c>
      <c r="DF601" s="26" t="str">
        <f t="shared" si="592"/>
        <v/>
      </c>
      <c r="DG601" s="26" t="str">
        <f t="shared" si="593"/>
        <v/>
      </c>
      <c r="DH601" s="26" t="str">
        <f t="shared" si="594"/>
        <v/>
      </c>
      <c r="DI601" s="26" t="str">
        <f t="shared" si="595"/>
        <v/>
      </c>
      <c r="DJ601" s="26" t="str">
        <f t="shared" si="596"/>
        <v/>
      </c>
      <c r="DK601" s="26" t="str">
        <f t="shared" si="597"/>
        <v/>
      </c>
      <c r="DL601" s="26" t="str">
        <f t="shared" si="598"/>
        <v/>
      </c>
      <c r="DM601" s="26" t="str">
        <f t="shared" si="599"/>
        <v/>
      </c>
      <c r="DN601" s="26" t="str">
        <f t="shared" si="600"/>
        <v/>
      </c>
      <c r="DO601" s="26" t="str">
        <f t="shared" si="601"/>
        <v/>
      </c>
      <c r="DP601" s="26" t="str">
        <f t="shared" si="602"/>
        <v/>
      </c>
      <c r="DQ601" s="26" t="str">
        <f t="shared" si="603"/>
        <v/>
      </c>
      <c r="DR601" s="26" t="str">
        <f t="shared" si="604"/>
        <v/>
      </c>
      <c r="DS601" s="26" t="str">
        <f t="shared" si="605"/>
        <v/>
      </c>
      <c r="DT601" s="26" t="str">
        <f t="shared" si="606"/>
        <v/>
      </c>
      <c r="DU601" s="26" t="str">
        <f t="shared" si="607"/>
        <v/>
      </c>
      <c r="DV601" s="26" t="str">
        <f t="shared" si="608"/>
        <v/>
      </c>
    </row>
    <row r="602" spans="1:126" ht="30" x14ac:dyDescent="0.25">
      <c r="A602" t="s">
        <v>1942</v>
      </c>
      <c r="B602">
        <v>2017</v>
      </c>
      <c r="C602" t="s">
        <v>2046</v>
      </c>
      <c r="D602">
        <v>106990</v>
      </c>
      <c r="E602" s="19">
        <v>1317216377390</v>
      </c>
      <c r="F602" t="s">
        <v>726</v>
      </c>
      <c r="G602">
        <v>325212</v>
      </c>
      <c r="H602" t="s">
        <v>727</v>
      </c>
      <c r="I602" t="s">
        <v>728</v>
      </c>
      <c r="J602" t="s">
        <v>266</v>
      </c>
      <c r="K602" t="s">
        <v>113</v>
      </c>
      <c r="L602">
        <v>77520</v>
      </c>
      <c r="M602" s="26" t="str">
        <f t="shared" si="554"/>
        <v>95. USED AS A REACTANT</v>
      </c>
      <c r="N602" s="26" t="s">
        <v>400</v>
      </c>
      <c r="O602" s="26" t="s">
        <v>481</v>
      </c>
      <c r="P602">
        <v>2139</v>
      </c>
      <c r="Q602">
        <v>2290</v>
      </c>
      <c r="R602">
        <v>4429</v>
      </c>
      <c r="S602" s="26" t="s">
        <v>1941</v>
      </c>
      <c r="T602" s="26" t="s">
        <v>1941</v>
      </c>
      <c r="U602" s="26" t="s">
        <v>1941</v>
      </c>
      <c r="V602" s="26" t="s">
        <v>1941</v>
      </c>
      <c r="W602" s="26" t="s">
        <v>1941</v>
      </c>
      <c r="X602" s="26" t="s">
        <v>1941</v>
      </c>
      <c r="Y602" s="26" t="s">
        <v>1940</v>
      </c>
      <c r="AE602" s="26" t="s">
        <v>1941</v>
      </c>
      <c r="AR602" s="26" t="s">
        <v>1941</v>
      </c>
      <c r="AS602" s="26" t="s">
        <v>1941</v>
      </c>
      <c r="AT602" s="26" t="s">
        <v>1941</v>
      </c>
      <c r="AV602" s="26" t="s">
        <v>1941</v>
      </c>
      <c r="BD602" s="26" t="s">
        <v>1941</v>
      </c>
      <c r="BK602" s="26" t="s">
        <v>1941</v>
      </c>
      <c r="BU602" s="26" t="str">
        <f t="shared" si="555"/>
        <v/>
      </c>
      <c r="BV602" s="26" t="str">
        <f t="shared" si="556"/>
        <v/>
      </c>
      <c r="BW602" s="26" t="str">
        <f t="shared" si="557"/>
        <v/>
      </c>
      <c r="BX602" s="26" t="str">
        <f t="shared" si="558"/>
        <v/>
      </c>
      <c r="BY602" s="26" t="str">
        <f t="shared" si="559"/>
        <v/>
      </c>
      <c r="BZ602" s="26" t="str">
        <f t="shared" si="560"/>
        <v/>
      </c>
      <c r="CA602" s="26" t="str">
        <f t="shared" si="561"/>
        <v>95. USED AS A REACTANT</v>
      </c>
      <c r="CB602" s="26" t="str">
        <f t="shared" si="562"/>
        <v/>
      </c>
      <c r="CC602" s="26" t="str">
        <f t="shared" si="563"/>
        <v/>
      </c>
      <c r="CD602" s="26" t="str">
        <f t="shared" si="564"/>
        <v/>
      </c>
      <c r="CE602" s="26" t="str">
        <f t="shared" si="565"/>
        <v/>
      </c>
      <c r="CF602" s="26" t="str">
        <f t="shared" si="566"/>
        <v/>
      </c>
      <c r="CG602" s="26" t="str">
        <f t="shared" si="567"/>
        <v/>
      </c>
      <c r="CH602" s="26" t="str">
        <f t="shared" si="568"/>
        <v/>
      </c>
      <c r="CI602" s="26" t="str">
        <f t="shared" si="569"/>
        <v/>
      </c>
      <c r="CJ602" s="26" t="str">
        <f t="shared" si="570"/>
        <v/>
      </c>
      <c r="CK602" s="26" t="str">
        <f t="shared" si="571"/>
        <v/>
      </c>
      <c r="CL602" s="26" t="str">
        <f t="shared" si="572"/>
        <v/>
      </c>
      <c r="CM602" s="26" t="str">
        <f t="shared" si="573"/>
        <v/>
      </c>
      <c r="CN602" s="26" t="str">
        <f t="shared" si="574"/>
        <v/>
      </c>
      <c r="CO602" s="26" t="str">
        <f t="shared" si="575"/>
        <v/>
      </c>
      <c r="CP602" s="26" t="str">
        <f t="shared" si="576"/>
        <v/>
      </c>
      <c r="CQ602" s="26" t="str">
        <f t="shared" si="577"/>
        <v/>
      </c>
      <c r="CR602" s="26" t="str">
        <f t="shared" si="578"/>
        <v/>
      </c>
      <c r="CS602" s="26" t="str">
        <f t="shared" si="579"/>
        <v/>
      </c>
      <c r="CT602" s="26" t="str">
        <f t="shared" si="580"/>
        <v/>
      </c>
      <c r="CU602" s="26" t="str">
        <f t="shared" si="581"/>
        <v/>
      </c>
      <c r="CV602" s="26" t="str">
        <f t="shared" si="582"/>
        <v/>
      </c>
      <c r="CW602" s="26" t="str">
        <f t="shared" si="583"/>
        <v/>
      </c>
      <c r="CX602" s="26" t="str">
        <f t="shared" si="584"/>
        <v/>
      </c>
      <c r="CY602" s="26" t="str">
        <f t="shared" si="585"/>
        <v/>
      </c>
      <c r="CZ602" s="26" t="str">
        <f t="shared" si="586"/>
        <v/>
      </c>
      <c r="DA602" s="26" t="str">
        <f t="shared" si="587"/>
        <v/>
      </c>
      <c r="DB602" s="26" t="str">
        <f t="shared" si="588"/>
        <v/>
      </c>
      <c r="DC602" s="26" t="str">
        <f t="shared" si="589"/>
        <v/>
      </c>
      <c r="DD602" s="26" t="str">
        <f t="shared" si="590"/>
        <v/>
      </c>
      <c r="DE602" s="26" t="str">
        <f t="shared" si="591"/>
        <v/>
      </c>
      <c r="DF602" s="26" t="str">
        <f t="shared" si="592"/>
        <v/>
      </c>
      <c r="DG602" s="26" t="str">
        <f t="shared" si="593"/>
        <v/>
      </c>
      <c r="DH602" s="26" t="str">
        <f t="shared" si="594"/>
        <v/>
      </c>
      <c r="DI602" s="26" t="str">
        <f t="shared" si="595"/>
        <v/>
      </c>
      <c r="DJ602" s="26" t="str">
        <f t="shared" si="596"/>
        <v/>
      </c>
      <c r="DK602" s="26" t="str">
        <f t="shared" si="597"/>
        <v/>
      </c>
      <c r="DL602" s="26" t="str">
        <f t="shared" si="598"/>
        <v/>
      </c>
      <c r="DM602" s="26" t="str">
        <f t="shared" si="599"/>
        <v/>
      </c>
      <c r="DN602" s="26" t="str">
        <f t="shared" si="600"/>
        <v/>
      </c>
      <c r="DO602" s="26" t="str">
        <f t="shared" si="601"/>
        <v/>
      </c>
      <c r="DP602" s="26" t="str">
        <f t="shared" si="602"/>
        <v/>
      </c>
      <c r="DQ602" s="26" t="str">
        <f t="shared" si="603"/>
        <v/>
      </c>
      <c r="DR602" s="26" t="str">
        <f t="shared" si="604"/>
        <v/>
      </c>
      <c r="DS602" s="26" t="str">
        <f t="shared" si="605"/>
        <v/>
      </c>
      <c r="DT602" s="26" t="str">
        <f t="shared" si="606"/>
        <v/>
      </c>
      <c r="DU602" s="26" t="str">
        <f t="shared" si="607"/>
        <v/>
      </c>
      <c r="DV602" s="26" t="str">
        <f t="shared" si="608"/>
        <v/>
      </c>
    </row>
    <row r="603" spans="1:126" ht="60" x14ac:dyDescent="0.25">
      <c r="A603" t="s">
        <v>1942</v>
      </c>
      <c r="B603">
        <v>2018</v>
      </c>
      <c r="C603" t="s">
        <v>2046</v>
      </c>
      <c r="D603">
        <v>106990</v>
      </c>
      <c r="E603" s="19">
        <v>1318216787150</v>
      </c>
      <c r="F603" t="s">
        <v>726</v>
      </c>
      <c r="G603">
        <v>325212</v>
      </c>
      <c r="H603" t="s">
        <v>727</v>
      </c>
      <c r="I603" t="s">
        <v>728</v>
      </c>
      <c r="J603" t="s">
        <v>266</v>
      </c>
      <c r="K603" t="s">
        <v>113</v>
      </c>
      <c r="L603">
        <v>77520</v>
      </c>
      <c r="M603" s="26" t="str">
        <f t="shared" si="554"/>
        <v>95. USED AS A REACTANT, 96. P101  FEEDSTOCKS</v>
      </c>
      <c r="N603" s="26" t="s">
        <v>400</v>
      </c>
      <c r="O603" s="26" t="s">
        <v>481</v>
      </c>
      <c r="P603">
        <v>2600.61</v>
      </c>
      <c r="Q603">
        <v>1976.66</v>
      </c>
      <c r="R603">
        <v>4577.2700000000004</v>
      </c>
      <c r="S603" s="26" t="s">
        <v>1941</v>
      </c>
      <c r="T603" s="26" t="s">
        <v>1941</v>
      </c>
      <c r="U603" s="26" t="s">
        <v>1941</v>
      </c>
      <c r="V603" s="26" t="s">
        <v>1941</v>
      </c>
      <c r="W603" s="26" t="s">
        <v>1941</v>
      </c>
      <c r="X603" s="26" t="s">
        <v>1941</v>
      </c>
      <c r="Y603" s="26" t="s">
        <v>1940</v>
      </c>
      <c r="Z603" s="26" t="s">
        <v>1940</v>
      </c>
      <c r="AA603" s="26" t="s">
        <v>1941</v>
      </c>
      <c r="AB603" s="26" t="s">
        <v>1941</v>
      </c>
      <c r="AC603" s="26" t="s">
        <v>1941</v>
      </c>
      <c r="AD603" s="26" t="s">
        <v>1941</v>
      </c>
      <c r="AE603" s="26" t="s">
        <v>1941</v>
      </c>
      <c r="AF603" s="26" t="s">
        <v>1941</v>
      </c>
      <c r="AG603" s="26" t="s">
        <v>1941</v>
      </c>
      <c r="AH603" s="26" t="s">
        <v>1941</v>
      </c>
      <c r="AI603" s="26" t="s">
        <v>1941</v>
      </c>
      <c r="AJ603" s="26" t="s">
        <v>1941</v>
      </c>
      <c r="AK603" s="26" t="s">
        <v>1941</v>
      </c>
      <c r="AL603" s="26" t="s">
        <v>1941</v>
      </c>
      <c r="AM603" s="26" t="s">
        <v>1941</v>
      </c>
      <c r="AN603" s="26" t="s">
        <v>1941</v>
      </c>
      <c r="AO603" s="26" t="s">
        <v>1941</v>
      </c>
      <c r="AP603" s="26" t="s">
        <v>1941</v>
      </c>
      <c r="AQ603" s="26" t="s">
        <v>1941</v>
      </c>
      <c r="AR603" s="26" t="s">
        <v>1941</v>
      </c>
      <c r="AS603" s="26" t="s">
        <v>1941</v>
      </c>
      <c r="AT603" s="26" t="s">
        <v>1941</v>
      </c>
      <c r="AU603" s="26" t="s">
        <v>1941</v>
      </c>
      <c r="AV603" s="26" t="s">
        <v>1941</v>
      </c>
      <c r="AW603" s="26" t="s">
        <v>1941</v>
      </c>
      <c r="AX603" s="26" t="s">
        <v>1941</v>
      </c>
      <c r="AY603" s="26" t="s">
        <v>1941</v>
      </c>
      <c r="AZ603" s="26" t="s">
        <v>1941</v>
      </c>
      <c r="BA603" s="26" t="s">
        <v>1941</v>
      </c>
      <c r="BB603" s="26" t="s">
        <v>1941</v>
      </c>
      <c r="BC603" s="26" t="s">
        <v>1941</v>
      </c>
      <c r="BD603" s="26" t="s">
        <v>1941</v>
      </c>
      <c r="BE603" s="26" t="s">
        <v>1941</v>
      </c>
      <c r="BF603" s="26" t="s">
        <v>1941</v>
      </c>
      <c r="BG603" s="26" t="s">
        <v>1941</v>
      </c>
      <c r="BH603" s="26" t="s">
        <v>1941</v>
      </c>
      <c r="BI603" s="26" t="s">
        <v>1941</v>
      </c>
      <c r="BJ603" s="26" t="s">
        <v>1941</v>
      </c>
      <c r="BK603" s="26" t="s">
        <v>1941</v>
      </c>
      <c r="BL603" s="26" t="s">
        <v>1941</v>
      </c>
      <c r="BM603" s="26" t="s">
        <v>1941</v>
      </c>
      <c r="BN603" s="26" t="s">
        <v>1941</v>
      </c>
      <c r="BO603" s="26" t="s">
        <v>1941</v>
      </c>
      <c r="BP603" s="26" t="s">
        <v>1941</v>
      </c>
      <c r="BQ603" s="26" t="s">
        <v>1941</v>
      </c>
      <c r="BR603" s="26" t="s">
        <v>1941</v>
      </c>
      <c r="BS603" s="26" t="s">
        <v>1941</v>
      </c>
      <c r="BT603" s="26" t="s">
        <v>1941</v>
      </c>
      <c r="BU603" s="26" t="str">
        <f t="shared" si="555"/>
        <v/>
      </c>
      <c r="BV603" s="26" t="str">
        <f t="shared" si="556"/>
        <v/>
      </c>
      <c r="BW603" s="26" t="str">
        <f t="shared" si="557"/>
        <v/>
      </c>
      <c r="BX603" s="26" t="str">
        <f t="shared" si="558"/>
        <v/>
      </c>
      <c r="BY603" s="26" t="str">
        <f t="shared" si="559"/>
        <v/>
      </c>
      <c r="BZ603" s="26" t="str">
        <f t="shared" si="560"/>
        <v/>
      </c>
      <c r="CA603" s="26" t="str">
        <f t="shared" si="561"/>
        <v>95. USED AS A REACTANT</v>
      </c>
      <c r="CB603" s="26" t="str">
        <f t="shared" si="562"/>
        <v>96. P101  FEEDSTOCKS</v>
      </c>
      <c r="CC603" s="26" t="str">
        <f t="shared" si="563"/>
        <v/>
      </c>
      <c r="CD603" s="26" t="str">
        <f t="shared" si="564"/>
        <v/>
      </c>
      <c r="CE603" s="26" t="str">
        <f t="shared" si="565"/>
        <v/>
      </c>
      <c r="CF603" s="26" t="str">
        <f t="shared" si="566"/>
        <v/>
      </c>
      <c r="CG603" s="26" t="str">
        <f t="shared" si="567"/>
        <v/>
      </c>
      <c r="CH603" s="26" t="str">
        <f t="shared" si="568"/>
        <v/>
      </c>
      <c r="CI603" s="26" t="str">
        <f t="shared" si="569"/>
        <v/>
      </c>
      <c r="CJ603" s="26" t="str">
        <f t="shared" si="570"/>
        <v/>
      </c>
      <c r="CK603" s="26" t="str">
        <f t="shared" si="571"/>
        <v/>
      </c>
      <c r="CL603" s="26" t="str">
        <f t="shared" si="572"/>
        <v/>
      </c>
      <c r="CM603" s="26" t="str">
        <f t="shared" si="573"/>
        <v/>
      </c>
      <c r="CN603" s="26" t="str">
        <f t="shared" si="574"/>
        <v/>
      </c>
      <c r="CO603" s="26" t="str">
        <f t="shared" si="575"/>
        <v/>
      </c>
      <c r="CP603" s="26" t="str">
        <f t="shared" si="576"/>
        <v/>
      </c>
      <c r="CQ603" s="26" t="str">
        <f t="shared" si="577"/>
        <v/>
      </c>
      <c r="CR603" s="26" t="str">
        <f t="shared" si="578"/>
        <v/>
      </c>
      <c r="CS603" s="26" t="str">
        <f t="shared" si="579"/>
        <v/>
      </c>
      <c r="CT603" s="26" t="str">
        <f t="shared" si="580"/>
        <v/>
      </c>
      <c r="CU603" s="26" t="str">
        <f t="shared" si="581"/>
        <v/>
      </c>
      <c r="CV603" s="26" t="str">
        <f t="shared" si="582"/>
        <v/>
      </c>
      <c r="CW603" s="26" t="str">
        <f t="shared" si="583"/>
        <v/>
      </c>
      <c r="CX603" s="26" t="str">
        <f t="shared" si="584"/>
        <v/>
      </c>
      <c r="CY603" s="26" t="str">
        <f t="shared" si="585"/>
        <v/>
      </c>
      <c r="CZ603" s="26" t="str">
        <f t="shared" si="586"/>
        <v/>
      </c>
      <c r="DA603" s="26" t="str">
        <f t="shared" si="587"/>
        <v/>
      </c>
      <c r="DB603" s="26" t="str">
        <f t="shared" si="588"/>
        <v/>
      </c>
      <c r="DC603" s="26" t="str">
        <f t="shared" si="589"/>
        <v/>
      </c>
      <c r="DD603" s="26" t="str">
        <f t="shared" si="590"/>
        <v/>
      </c>
      <c r="DE603" s="26" t="str">
        <f t="shared" si="591"/>
        <v/>
      </c>
      <c r="DF603" s="26" t="str">
        <f t="shared" si="592"/>
        <v/>
      </c>
      <c r="DG603" s="26" t="str">
        <f t="shared" si="593"/>
        <v/>
      </c>
      <c r="DH603" s="26" t="str">
        <f t="shared" si="594"/>
        <v/>
      </c>
      <c r="DI603" s="26" t="str">
        <f t="shared" si="595"/>
        <v/>
      </c>
      <c r="DJ603" s="26" t="str">
        <f t="shared" si="596"/>
        <v/>
      </c>
      <c r="DK603" s="26" t="str">
        <f t="shared" si="597"/>
        <v/>
      </c>
      <c r="DL603" s="26" t="str">
        <f t="shared" si="598"/>
        <v/>
      </c>
      <c r="DM603" s="26" t="str">
        <f t="shared" si="599"/>
        <v/>
      </c>
      <c r="DN603" s="26" t="str">
        <f t="shared" si="600"/>
        <v/>
      </c>
      <c r="DO603" s="26" t="str">
        <f t="shared" si="601"/>
        <v/>
      </c>
      <c r="DP603" s="26" t="str">
        <f t="shared" si="602"/>
        <v/>
      </c>
      <c r="DQ603" s="26" t="str">
        <f t="shared" si="603"/>
        <v/>
      </c>
      <c r="DR603" s="26" t="str">
        <f t="shared" si="604"/>
        <v/>
      </c>
      <c r="DS603" s="26" t="str">
        <f t="shared" si="605"/>
        <v/>
      </c>
      <c r="DT603" s="26" t="str">
        <f t="shared" si="606"/>
        <v/>
      </c>
      <c r="DU603" s="26" t="str">
        <f t="shared" si="607"/>
        <v/>
      </c>
      <c r="DV603" s="26" t="str">
        <f t="shared" si="608"/>
        <v/>
      </c>
    </row>
    <row r="604" spans="1:126" ht="60" x14ac:dyDescent="0.25">
      <c r="A604" t="s">
        <v>1942</v>
      </c>
      <c r="B604">
        <v>2019</v>
      </c>
      <c r="C604" t="s">
        <v>2046</v>
      </c>
      <c r="D604">
        <v>106990</v>
      </c>
      <c r="E604" s="19">
        <v>1319218203230</v>
      </c>
      <c r="F604" t="s">
        <v>726</v>
      </c>
      <c r="G604">
        <v>326299</v>
      </c>
      <c r="H604" t="s">
        <v>727</v>
      </c>
      <c r="I604" t="s">
        <v>728</v>
      </c>
      <c r="J604" t="s">
        <v>266</v>
      </c>
      <c r="K604" t="s">
        <v>113</v>
      </c>
      <c r="L604">
        <v>77520</v>
      </c>
      <c r="M604" s="26" t="str">
        <f t="shared" si="554"/>
        <v>95. USED AS A REACTANT, 96. P101  FEEDSTOCKS</v>
      </c>
      <c r="N604" s="26" t="s">
        <v>400</v>
      </c>
      <c r="O604" s="26" t="s">
        <v>481</v>
      </c>
      <c r="P604">
        <v>2163</v>
      </c>
      <c r="Q604">
        <v>2736</v>
      </c>
      <c r="R604">
        <v>4899</v>
      </c>
      <c r="S604" s="26" t="s">
        <v>1941</v>
      </c>
      <c r="T604" s="26" t="s">
        <v>1941</v>
      </c>
      <c r="U604" s="26" t="s">
        <v>1941</v>
      </c>
      <c r="V604" s="26" t="s">
        <v>1941</v>
      </c>
      <c r="W604" s="26" t="s">
        <v>1941</v>
      </c>
      <c r="X604" s="26" t="s">
        <v>1941</v>
      </c>
      <c r="Y604" s="26" t="s">
        <v>1940</v>
      </c>
      <c r="Z604" s="26" t="s">
        <v>1940</v>
      </c>
      <c r="AA604" s="26" t="s">
        <v>1941</v>
      </c>
      <c r="AB604" s="26" t="s">
        <v>1941</v>
      </c>
      <c r="AC604" s="26" t="s">
        <v>1941</v>
      </c>
      <c r="AD604" s="26" t="s">
        <v>1941</v>
      </c>
      <c r="AE604" s="26" t="s">
        <v>1941</v>
      </c>
      <c r="AF604" s="26" t="s">
        <v>1941</v>
      </c>
      <c r="AG604" s="26" t="s">
        <v>1941</v>
      </c>
      <c r="AH604" s="26" t="s">
        <v>1941</v>
      </c>
      <c r="AI604" s="26" t="s">
        <v>1941</v>
      </c>
      <c r="AJ604" s="26" t="s">
        <v>1941</v>
      </c>
      <c r="AK604" s="26" t="s">
        <v>1941</v>
      </c>
      <c r="AL604" s="26" t="s">
        <v>1941</v>
      </c>
      <c r="AM604" s="26" t="s">
        <v>1941</v>
      </c>
      <c r="AN604" s="26" t="s">
        <v>1941</v>
      </c>
      <c r="AO604" s="26" t="s">
        <v>1941</v>
      </c>
      <c r="AP604" s="26" t="s">
        <v>1941</v>
      </c>
      <c r="AQ604" s="26" t="s">
        <v>1941</v>
      </c>
      <c r="AR604" s="26" t="s">
        <v>1941</v>
      </c>
      <c r="AS604" s="26" t="s">
        <v>1941</v>
      </c>
      <c r="AT604" s="26" t="s">
        <v>1941</v>
      </c>
      <c r="AU604" s="26" t="s">
        <v>1941</v>
      </c>
      <c r="AV604" s="26" t="s">
        <v>1941</v>
      </c>
      <c r="AW604" s="26" t="s">
        <v>1941</v>
      </c>
      <c r="AX604" s="26" t="s">
        <v>1941</v>
      </c>
      <c r="AY604" s="26" t="s">
        <v>1941</v>
      </c>
      <c r="AZ604" s="26" t="s">
        <v>1941</v>
      </c>
      <c r="BA604" s="26" t="s">
        <v>1941</v>
      </c>
      <c r="BB604" s="26" t="s">
        <v>1941</v>
      </c>
      <c r="BC604" s="26" t="s">
        <v>1941</v>
      </c>
      <c r="BD604" s="26" t="s">
        <v>1941</v>
      </c>
      <c r="BE604" s="26" t="s">
        <v>1941</v>
      </c>
      <c r="BF604" s="26" t="s">
        <v>1941</v>
      </c>
      <c r="BG604" s="26" t="s">
        <v>1941</v>
      </c>
      <c r="BH604" s="26" t="s">
        <v>1941</v>
      </c>
      <c r="BI604" s="26" t="s">
        <v>1941</v>
      </c>
      <c r="BJ604" s="26" t="s">
        <v>1941</v>
      </c>
      <c r="BK604" s="26" t="s">
        <v>1941</v>
      </c>
      <c r="BL604" s="26" t="s">
        <v>1941</v>
      </c>
      <c r="BM604" s="26" t="s">
        <v>1941</v>
      </c>
      <c r="BN604" s="26" t="s">
        <v>1941</v>
      </c>
      <c r="BO604" s="26" t="s">
        <v>1941</v>
      </c>
      <c r="BP604" s="26" t="s">
        <v>1941</v>
      </c>
      <c r="BQ604" s="26" t="s">
        <v>1941</v>
      </c>
      <c r="BR604" s="26" t="s">
        <v>1941</v>
      </c>
      <c r="BS604" s="26" t="s">
        <v>1941</v>
      </c>
      <c r="BT604" s="26" t="s">
        <v>1941</v>
      </c>
      <c r="BU604" s="26" t="str">
        <f t="shared" si="555"/>
        <v/>
      </c>
      <c r="BV604" s="26" t="str">
        <f t="shared" si="556"/>
        <v/>
      </c>
      <c r="BW604" s="26" t="str">
        <f t="shared" si="557"/>
        <v/>
      </c>
      <c r="BX604" s="26" t="str">
        <f t="shared" si="558"/>
        <v/>
      </c>
      <c r="BY604" s="26" t="str">
        <f t="shared" si="559"/>
        <v/>
      </c>
      <c r="BZ604" s="26" t="str">
        <f t="shared" si="560"/>
        <v/>
      </c>
      <c r="CA604" s="26" t="str">
        <f t="shared" si="561"/>
        <v>95. USED AS A REACTANT</v>
      </c>
      <c r="CB604" s="26" t="str">
        <f t="shared" si="562"/>
        <v>96. P101  FEEDSTOCKS</v>
      </c>
      <c r="CC604" s="26" t="str">
        <f t="shared" si="563"/>
        <v/>
      </c>
      <c r="CD604" s="26" t="str">
        <f t="shared" si="564"/>
        <v/>
      </c>
      <c r="CE604" s="26" t="str">
        <f t="shared" si="565"/>
        <v/>
      </c>
      <c r="CF604" s="26" t="str">
        <f t="shared" si="566"/>
        <v/>
      </c>
      <c r="CG604" s="26" t="str">
        <f t="shared" si="567"/>
        <v/>
      </c>
      <c r="CH604" s="26" t="str">
        <f t="shared" si="568"/>
        <v/>
      </c>
      <c r="CI604" s="26" t="str">
        <f t="shared" si="569"/>
        <v/>
      </c>
      <c r="CJ604" s="26" t="str">
        <f t="shared" si="570"/>
        <v/>
      </c>
      <c r="CK604" s="26" t="str">
        <f t="shared" si="571"/>
        <v/>
      </c>
      <c r="CL604" s="26" t="str">
        <f t="shared" si="572"/>
        <v/>
      </c>
      <c r="CM604" s="26" t="str">
        <f t="shared" si="573"/>
        <v/>
      </c>
      <c r="CN604" s="26" t="str">
        <f t="shared" si="574"/>
        <v/>
      </c>
      <c r="CO604" s="26" t="str">
        <f t="shared" si="575"/>
        <v/>
      </c>
      <c r="CP604" s="26" t="str">
        <f t="shared" si="576"/>
        <v/>
      </c>
      <c r="CQ604" s="26" t="str">
        <f t="shared" si="577"/>
        <v/>
      </c>
      <c r="CR604" s="26" t="str">
        <f t="shared" si="578"/>
        <v/>
      </c>
      <c r="CS604" s="26" t="str">
        <f t="shared" si="579"/>
        <v/>
      </c>
      <c r="CT604" s="26" t="str">
        <f t="shared" si="580"/>
        <v/>
      </c>
      <c r="CU604" s="26" t="str">
        <f t="shared" si="581"/>
        <v/>
      </c>
      <c r="CV604" s="26" t="str">
        <f t="shared" si="582"/>
        <v/>
      </c>
      <c r="CW604" s="26" t="str">
        <f t="shared" si="583"/>
        <v/>
      </c>
      <c r="CX604" s="26" t="str">
        <f t="shared" si="584"/>
        <v/>
      </c>
      <c r="CY604" s="26" t="str">
        <f t="shared" si="585"/>
        <v/>
      </c>
      <c r="CZ604" s="26" t="str">
        <f t="shared" si="586"/>
        <v/>
      </c>
      <c r="DA604" s="26" t="str">
        <f t="shared" si="587"/>
        <v/>
      </c>
      <c r="DB604" s="26" t="str">
        <f t="shared" si="588"/>
        <v/>
      </c>
      <c r="DC604" s="26" t="str">
        <f t="shared" si="589"/>
        <v/>
      </c>
      <c r="DD604" s="26" t="str">
        <f t="shared" si="590"/>
        <v/>
      </c>
      <c r="DE604" s="26" t="str">
        <f t="shared" si="591"/>
        <v/>
      </c>
      <c r="DF604" s="26" t="str">
        <f t="shared" si="592"/>
        <v/>
      </c>
      <c r="DG604" s="26" t="str">
        <f t="shared" si="593"/>
        <v/>
      </c>
      <c r="DH604" s="26" t="str">
        <f t="shared" si="594"/>
        <v/>
      </c>
      <c r="DI604" s="26" t="str">
        <f t="shared" si="595"/>
        <v/>
      </c>
      <c r="DJ604" s="26" t="str">
        <f t="shared" si="596"/>
        <v/>
      </c>
      <c r="DK604" s="26" t="str">
        <f t="shared" si="597"/>
        <v/>
      </c>
      <c r="DL604" s="26" t="str">
        <f t="shared" si="598"/>
        <v/>
      </c>
      <c r="DM604" s="26" t="str">
        <f t="shared" si="599"/>
        <v/>
      </c>
      <c r="DN604" s="26" t="str">
        <f t="shared" si="600"/>
        <v/>
      </c>
      <c r="DO604" s="26" t="str">
        <f t="shared" si="601"/>
        <v/>
      </c>
      <c r="DP604" s="26" t="str">
        <f t="shared" si="602"/>
        <v/>
      </c>
      <c r="DQ604" s="26" t="str">
        <f t="shared" si="603"/>
        <v/>
      </c>
      <c r="DR604" s="26" t="str">
        <f t="shared" si="604"/>
        <v/>
      </c>
      <c r="DS604" s="26" t="str">
        <f t="shared" si="605"/>
        <v/>
      </c>
      <c r="DT604" s="26" t="str">
        <f t="shared" si="606"/>
        <v/>
      </c>
      <c r="DU604" s="26" t="str">
        <f t="shared" si="607"/>
        <v/>
      </c>
      <c r="DV604" s="26" t="str">
        <f t="shared" si="608"/>
        <v/>
      </c>
    </row>
    <row r="605" spans="1:126" ht="105" x14ac:dyDescent="0.25">
      <c r="A605" t="s">
        <v>1942</v>
      </c>
      <c r="B605">
        <v>2020</v>
      </c>
      <c r="C605" t="s">
        <v>2046</v>
      </c>
      <c r="D605">
        <v>106990</v>
      </c>
      <c r="E605" s="19">
        <v>1320218879132</v>
      </c>
      <c r="F605" t="s">
        <v>726</v>
      </c>
      <c r="G605">
        <v>326299</v>
      </c>
      <c r="H605" t="s">
        <v>727</v>
      </c>
      <c r="I605" t="s">
        <v>728</v>
      </c>
      <c r="J605" t="s">
        <v>266</v>
      </c>
      <c r="K605" t="s">
        <v>113</v>
      </c>
      <c r="L605">
        <v>77520</v>
      </c>
      <c r="M605" s="26" t="str">
        <f t="shared" si="554"/>
        <v>101. ADDED AS A FORMULATION COMPONENT, 102. P201  ADDITIVES, 115. REPACKAGING, 116. AS A PROCESS IMPURITY</v>
      </c>
      <c r="N605" s="26" t="s">
        <v>400</v>
      </c>
      <c r="O605" s="26" t="s">
        <v>481</v>
      </c>
      <c r="P605">
        <v>1415</v>
      </c>
      <c r="Q605">
        <v>2251</v>
      </c>
      <c r="R605">
        <v>3666</v>
      </c>
      <c r="S605" s="26" t="s">
        <v>1941</v>
      </c>
      <c r="T605" s="26" t="s">
        <v>1941</v>
      </c>
      <c r="U605" s="26" t="s">
        <v>1941</v>
      </c>
      <c r="V605" s="26" t="s">
        <v>1941</v>
      </c>
      <c r="W605" s="26" t="s">
        <v>1941</v>
      </c>
      <c r="X605" s="26" t="s">
        <v>1941</v>
      </c>
      <c r="Y605" s="26" t="s">
        <v>1941</v>
      </c>
      <c r="Z605" s="26" t="s">
        <v>1941</v>
      </c>
      <c r="AA605" s="26" t="s">
        <v>1941</v>
      </c>
      <c r="AB605" s="26" t="s">
        <v>1941</v>
      </c>
      <c r="AC605" s="26" t="s">
        <v>1941</v>
      </c>
      <c r="AD605" s="26" t="s">
        <v>1941</v>
      </c>
      <c r="AE605" s="26" t="s">
        <v>1940</v>
      </c>
      <c r="AF605" s="26" t="s">
        <v>1940</v>
      </c>
      <c r="AG605" s="26" t="s">
        <v>1941</v>
      </c>
      <c r="AH605" s="26" t="s">
        <v>1941</v>
      </c>
      <c r="AI605" s="26" t="s">
        <v>1941</v>
      </c>
      <c r="AJ605" s="26" t="s">
        <v>1941</v>
      </c>
      <c r="AK605" s="26" t="s">
        <v>1941</v>
      </c>
      <c r="AL605" s="26" t="s">
        <v>1941</v>
      </c>
      <c r="AM605" s="26" t="s">
        <v>1941</v>
      </c>
      <c r="AN605" s="26" t="s">
        <v>1941</v>
      </c>
      <c r="AO605" s="26" t="s">
        <v>1941</v>
      </c>
      <c r="AP605" s="26" t="s">
        <v>1941</v>
      </c>
      <c r="AQ605" s="26" t="s">
        <v>1941</v>
      </c>
      <c r="AR605" s="26" t="s">
        <v>1941</v>
      </c>
      <c r="AS605" s="26" t="s">
        <v>1940</v>
      </c>
      <c r="AT605" s="26" t="s">
        <v>1940</v>
      </c>
      <c r="AU605" s="26" t="s">
        <v>1941</v>
      </c>
      <c r="AV605" s="26" t="s">
        <v>1941</v>
      </c>
      <c r="AW605" s="26" t="s">
        <v>1941</v>
      </c>
      <c r="AX605" s="26" t="s">
        <v>1941</v>
      </c>
      <c r="AY605" s="26" t="s">
        <v>1941</v>
      </c>
      <c r="AZ605" s="26" t="s">
        <v>1941</v>
      </c>
      <c r="BA605" s="26" t="s">
        <v>1941</v>
      </c>
      <c r="BB605" s="26" t="s">
        <v>1941</v>
      </c>
      <c r="BC605" s="26" t="s">
        <v>1941</v>
      </c>
      <c r="BD605" s="26" t="s">
        <v>1941</v>
      </c>
      <c r="BE605" s="26" t="s">
        <v>1941</v>
      </c>
      <c r="BF605" s="26" t="s">
        <v>1941</v>
      </c>
      <c r="BG605" s="26" t="s">
        <v>1941</v>
      </c>
      <c r="BH605" s="26" t="s">
        <v>1941</v>
      </c>
      <c r="BI605" s="26" t="s">
        <v>1941</v>
      </c>
      <c r="BJ605" s="26" t="s">
        <v>1941</v>
      </c>
      <c r="BK605" s="26" t="s">
        <v>1941</v>
      </c>
      <c r="BL605" s="26" t="s">
        <v>1941</v>
      </c>
      <c r="BM605" s="26" t="s">
        <v>1941</v>
      </c>
      <c r="BN605" s="26" t="s">
        <v>1941</v>
      </c>
      <c r="BO605" s="26" t="s">
        <v>1941</v>
      </c>
      <c r="BP605" s="26" t="s">
        <v>1941</v>
      </c>
      <c r="BQ605" s="26" t="s">
        <v>1941</v>
      </c>
      <c r="BR605" s="26" t="s">
        <v>1941</v>
      </c>
      <c r="BS605" s="26" t="s">
        <v>1941</v>
      </c>
      <c r="BT605" s="26" t="s">
        <v>1941</v>
      </c>
      <c r="BU605" s="26" t="str">
        <f t="shared" si="555"/>
        <v/>
      </c>
      <c r="BV605" s="26" t="str">
        <f t="shared" si="556"/>
        <v/>
      </c>
      <c r="BW605" s="26" t="str">
        <f t="shared" si="557"/>
        <v/>
      </c>
      <c r="BX605" s="26" t="str">
        <f t="shared" si="558"/>
        <v/>
      </c>
      <c r="BY605" s="26" t="str">
        <f t="shared" si="559"/>
        <v/>
      </c>
      <c r="BZ605" s="26" t="str">
        <f t="shared" si="560"/>
        <v/>
      </c>
      <c r="CA605" s="26" t="str">
        <f t="shared" si="561"/>
        <v/>
      </c>
      <c r="CB605" s="26" t="str">
        <f t="shared" si="562"/>
        <v/>
      </c>
      <c r="CC605" s="26" t="str">
        <f t="shared" si="563"/>
        <v/>
      </c>
      <c r="CD605" s="26" t="str">
        <f t="shared" si="564"/>
        <v/>
      </c>
      <c r="CE605" s="26" t="str">
        <f t="shared" si="565"/>
        <v/>
      </c>
      <c r="CF605" s="26" t="str">
        <f t="shared" si="566"/>
        <v/>
      </c>
      <c r="CG605" s="26" t="str">
        <f t="shared" si="567"/>
        <v>101. ADDED AS A FORMULATION COMPONENT</v>
      </c>
      <c r="CH605" s="26" t="str">
        <f t="shared" si="568"/>
        <v>102. P201  ADDITIVES</v>
      </c>
      <c r="CI605" s="26" t="str">
        <f t="shared" si="569"/>
        <v/>
      </c>
      <c r="CJ605" s="26" t="str">
        <f t="shared" si="570"/>
        <v/>
      </c>
      <c r="CK605" s="26" t="str">
        <f t="shared" si="571"/>
        <v/>
      </c>
      <c r="CL605" s="26" t="str">
        <f t="shared" si="572"/>
        <v/>
      </c>
      <c r="CM605" s="26" t="str">
        <f t="shared" si="573"/>
        <v/>
      </c>
      <c r="CN605" s="26" t="str">
        <f t="shared" si="574"/>
        <v/>
      </c>
      <c r="CO605" s="26" t="str">
        <f t="shared" si="575"/>
        <v/>
      </c>
      <c r="CP605" s="26" t="str">
        <f t="shared" si="576"/>
        <v/>
      </c>
      <c r="CQ605" s="26" t="str">
        <f t="shared" si="577"/>
        <v/>
      </c>
      <c r="CR605" s="26" t="str">
        <f t="shared" si="578"/>
        <v/>
      </c>
      <c r="CS605" s="26" t="str">
        <f t="shared" si="579"/>
        <v/>
      </c>
      <c r="CT605" s="26" t="str">
        <f t="shared" si="580"/>
        <v/>
      </c>
      <c r="CU605" s="26" t="str">
        <f t="shared" si="581"/>
        <v>115. REPACKAGING</v>
      </c>
      <c r="CV605" s="26" t="str">
        <f t="shared" si="582"/>
        <v>116. AS A PROCESS IMPURITY</v>
      </c>
      <c r="CW605" s="26" t="str">
        <f t="shared" si="583"/>
        <v/>
      </c>
      <c r="CX605" s="26" t="str">
        <f t="shared" si="584"/>
        <v/>
      </c>
      <c r="CY605" s="26" t="str">
        <f t="shared" si="585"/>
        <v/>
      </c>
      <c r="CZ605" s="26" t="str">
        <f t="shared" si="586"/>
        <v/>
      </c>
      <c r="DA605" s="26" t="str">
        <f t="shared" si="587"/>
        <v/>
      </c>
      <c r="DB605" s="26" t="str">
        <f t="shared" si="588"/>
        <v/>
      </c>
      <c r="DC605" s="26" t="str">
        <f t="shared" si="589"/>
        <v/>
      </c>
      <c r="DD605" s="26" t="str">
        <f t="shared" si="590"/>
        <v/>
      </c>
      <c r="DE605" s="26" t="str">
        <f t="shared" si="591"/>
        <v/>
      </c>
      <c r="DF605" s="26" t="str">
        <f t="shared" si="592"/>
        <v/>
      </c>
      <c r="DG605" s="26" t="str">
        <f t="shared" si="593"/>
        <v/>
      </c>
      <c r="DH605" s="26" t="str">
        <f t="shared" si="594"/>
        <v/>
      </c>
      <c r="DI605" s="26" t="str">
        <f t="shared" si="595"/>
        <v/>
      </c>
      <c r="DJ605" s="26" t="str">
        <f t="shared" si="596"/>
        <v/>
      </c>
      <c r="DK605" s="26" t="str">
        <f t="shared" si="597"/>
        <v/>
      </c>
      <c r="DL605" s="26" t="str">
        <f t="shared" si="598"/>
        <v/>
      </c>
      <c r="DM605" s="26" t="str">
        <f t="shared" si="599"/>
        <v/>
      </c>
      <c r="DN605" s="26" t="str">
        <f t="shared" si="600"/>
        <v/>
      </c>
      <c r="DO605" s="26" t="str">
        <f t="shared" si="601"/>
        <v/>
      </c>
      <c r="DP605" s="26" t="str">
        <f t="shared" si="602"/>
        <v/>
      </c>
      <c r="DQ605" s="26" t="str">
        <f t="shared" si="603"/>
        <v/>
      </c>
      <c r="DR605" s="26" t="str">
        <f t="shared" si="604"/>
        <v/>
      </c>
      <c r="DS605" s="26" t="str">
        <f t="shared" si="605"/>
        <v/>
      </c>
      <c r="DT605" s="26" t="str">
        <f t="shared" si="606"/>
        <v/>
      </c>
      <c r="DU605" s="26" t="str">
        <f t="shared" si="607"/>
        <v/>
      </c>
      <c r="DV605" s="26" t="str">
        <f t="shared" si="608"/>
        <v/>
      </c>
    </row>
    <row r="606" spans="1:126" ht="60" x14ac:dyDescent="0.25">
      <c r="A606" t="s">
        <v>1942</v>
      </c>
      <c r="B606">
        <v>2021</v>
      </c>
      <c r="C606" t="s">
        <v>2046</v>
      </c>
      <c r="D606">
        <v>106990</v>
      </c>
      <c r="E606" s="19">
        <v>1321219783836</v>
      </c>
      <c r="F606" t="s">
        <v>726</v>
      </c>
      <c r="G606">
        <v>325212</v>
      </c>
      <c r="H606" t="s">
        <v>727</v>
      </c>
      <c r="I606" t="s">
        <v>728</v>
      </c>
      <c r="J606" t="s">
        <v>266</v>
      </c>
      <c r="K606" t="s">
        <v>113</v>
      </c>
      <c r="L606">
        <v>77520</v>
      </c>
      <c r="M606" s="26" t="str">
        <f t="shared" si="554"/>
        <v>95. USED AS A REACTANT, 96. P101  FEEDSTOCKS</v>
      </c>
      <c r="N606" s="26" t="s">
        <v>400</v>
      </c>
      <c r="O606" s="26" t="s">
        <v>481</v>
      </c>
      <c r="P606">
        <v>653</v>
      </c>
      <c r="Q606">
        <v>1437.82</v>
      </c>
      <c r="R606">
        <v>2090.8200000000002</v>
      </c>
      <c r="S606" s="26" t="s">
        <v>1941</v>
      </c>
      <c r="T606" s="26" t="s">
        <v>1941</v>
      </c>
      <c r="U606" s="26" t="s">
        <v>1941</v>
      </c>
      <c r="V606" s="26" t="s">
        <v>1941</v>
      </c>
      <c r="W606" s="26" t="s">
        <v>1941</v>
      </c>
      <c r="X606" s="26" t="s">
        <v>1941</v>
      </c>
      <c r="Y606" s="26" t="s">
        <v>1940</v>
      </c>
      <c r="Z606" s="26" t="s">
        <v>1940</v>
      </c>
      <c r="AA606" s="26" t="s">
        <v>1941</v>
      </c>
      <c r="AB606" s="26" t="s">
        <v>1941</v>
      </c>
      <c r="AC606" s="26" t="s">
        <v>1941</v>
      </c>
      <c r="AD606" s="26" t="s">
        <v>1941</v>
      </c>
      <c r="AE606" s="26" t="s">
        <v>1941</v>
      </c>
      <c r="AF606" s="26" t="s">
        <v>1941</v>
      </c>
      <c r="AG606" s="26" t="s">
        <v>1941</v>
      </c>
      <c r="AH606" s="26" t="s">
        <v>1941</v>
      </c>
      <c r="AI606" s="26" t="s">
        <v>1941</v>
      </c>
      <c r="AJ606" s="26" t="s">
        <v>1941</v>
      </c>
      <c r="AK606" s="26" t="s">
        <v>1941</v>
      </c>
      <c r="AL606" s="26" t="s">
        <v>1941</v>
      </c>
      <c r="AM606" s="26" t="s">
        <v>1941</v>
      </c>
      <c r="AN606" s="26" t="s">
        <v>1941</v>
      </c>
      <c r="AO606" s="26" t="s">
        <v>1941</v>
      </c>
      <c r="AP606" s="26" t="s">
        <v>1941</v>
      </c>
      <c r="AQ606" s="26" t="s">
        <v>1941</v>
      </c>
      <c r="AR606" s="26" t="s">
        <v>1941</v>
      </c>
      <c r="AS606" s="26" t="s">
        <v>1941</v>
      </c>
      <c r="AT606" s="26" t="s">
        <v>1941</v>
      </c>
      <c r="AU606" s="26" t="s">
        <v>1941</v>
      </c>
      <c r="AV606" s="26" t="s">
        <v>1941</v>
      </c>
      <c r="AW606" s="26" t="s">
        <v>1941</v>
      </c>
      <c r="AX606" s="26" t="s">
        <v>1941</v>
      </c>
      <c r="AY606" s="26" t="s">
        <v>1941</v>
      </c>
      <c r="AZ606" s="26" t="s">
        <v>1941</v>
      </c>
      <c r="BA606" s="26" t="s">
        <v>1941</v>
      </c>
      <c r="BB606" s="26" t="s">
        <v>1941</v>
      </c>
      <c r="BC606" s="26" t="s">
        <v>1941</v>
      </c>
      <c r="BD606" s="26" t="s">
        <v>1941</v>
      </c>
      <c r="BE606" s="26" t="s">
        <v>1941</v>
      </c>
      <c r="BF606" s="26" t="s">
        <v>1941</v>
      </c>
      <c r="BG606" s="26" t="s">
        <v>1941</v>
      </c>
      <c r="BH606" s="26" t="s">
        <v>1941</v>
      </c>
      <c r="BI606" s="26" t="s">
        <v>1941</v>
      </c>
      <c r="BJ606" s="26" t="s">
        <v>1941</v>
      </c>
      <c r="BK606" s="26" t="s">
        <v>1941</v>
      </c>
      <c r="BL606" s="26" t="s">
        <v>1941</v>
      </c>
      <c r="BM606" s="26" t="s">
        <v>1941</v>
      </c>
      <c r="BN606" s="26" t="s">
        <v>1941</v>
      </c>
      <c r="BO606" s="26" t="s">
        <v>1941</v>
      </c>
      <c r="BP606" s="26" t="s">
        <v>1941</v>
      </c>
      <c r="BQ606" s="26" t="s">
        <v>1941</v>
      </c>
      <c r="BR606" s="26" t="s">
        <v>1941</v>
      </c>
      <c r="BS606" s="26" t="s">
        <v>1941</v>
      </c>
      <c r="BT606" s="26" t="s">
        <v>1941</v>
      </c>
      <c r="BU606" s="26" t="str">
        <f t="shared" si="555"/>
        <v/>
      </c>
      <c r="BV606" s="26" t="str">
        <f t="shared" si="556"/>
        <v/>
      </c>
      <c r="BW606" s="26" t="str">
        <f t="shared" si="557"/>
        <v/>
      </c>
      <c r="BX606" s="26" t="str">
        <f t="shared" si="558"/>
        <v/>
      </c>
      <c r="BY606" s="26" t="str">
        <f t="shared" si="559"/>
        <v/>
      </c>
      <c r="BZ606" s="26" t="str">
        <f t="shared" si="560"/>
        <v/>
      </c>
      <c r="CA606" s="26" t="str">
        <f t="shared" si="561"/>
        <v>95. USED AS A REACTANT</v>
      </c>
      <c r="CB606" s="26" t="str">
        <f t="shared" si="562"/>
        <v>96. P101  FEEDSTOCKS</v>
      </c>
      <c r="CC606" s="26" t="str">
        <f t="shared" si="563"/>
        <v/>
      </c>
      <c r="CD606" s="26" t="str">
        <f t="shared" si="564"/>
        <v/>
      </c>
      <c r="CE606" s="26" t="str">
        <f t="shared" si="565"/>
        <v/>
      </c>
      <c r="CF606" s="26" t="str">
        <f t="shared" si="566"/>
        <v/>
      </c>
      <c r="CG606" s="26" t="str">
        <f t="shared" si="567"/>
        <v/>
      </c>
      <c r="CH606" s="26" t="str">
        <f t="shared" si="568"/>
        <v/>
      </c>
      <c r="CI606" s="26" t="str">
        <f t="shared" si="569"/>
        <v/>
      </c>
      <c r="CJ606" s="26" t="str">
        <f t="shared" si="570"/>
        <v/>
      </c>
      <c r="CK606" s="26" t="str">
        <f t="shared" si="571"/>
        <v/>
      </c>
      <c r="CL606" s="26" t="str">
        <f t="shared" si="572"/>
        <v/>
      </c>
      <c r="CM606" s="26" t="str">
        <f t="shared" si="573"/>
        <v/>
      </c>
      <c r="CN606" s="26" t="str">
        <f t="shared" si="574"/>
        <v/>
      </c>
      <c r="CO606" s="26" t="str">
        <f t="shared" si="575"/>
        <v/>
      </c>
      <c r="CP606" s="26" t="str">
        <f t="shared" si="576"/>
        <v/>
      </c>
      <c r="CQ606" s="26" t="str">
        <f t="shared" si="577"/>
        <v/>
      </c>
      <c r="CR606" s="26" t="str">
        <f t="shared" si="578"/>
        <v/>
      </c>
      <c r="CS606" s="26" t="str">
        <f t="shared" si="579"/>
        <v/>
      </c>
      <c r="CT606" s="26" t="str">
        <f t="shared" si="580"/>
        <v/>
      </c>
      <c r="CU606" s="26" t="str">
        <f t="shared" si="581"/>
        <v/>
      </c>
      <c r="CV606" s="26" t="str">
        <f t="shared" si="582"/>
        <v/>
      </c>
      <c r="CW606" s="26" t="str">
        <f t="shared" si="583"/>
        <v/>
      </c>
      <c r="CX606" s="26" t="str">
        <f t="shared" si="584"/>
        <v/>
      </c>
      <c r="CY606" s="26" t="str">
        <f t="shared" si="585"/>
        <v/>
      </c>
      <c r="CZ606" s="26" t="str">
        <f t="shared" si="586"/>
        <v/>
      </c>
      <c r="DA606" s="26" t="str">
        <f t="shared" si="587"/>
        <v/>
      </c>
      <c r="DB606" s="26" t="str">
        <f t="shared" si="588"/>
        <v/>
      </c>
      <c r="DC606" s="26" t="str">
        <f t="shared" si="589"/>
        <v/>
      </c>
      <c r="DD606" s="26" t="str">
        <f t="shared" si="590"/>
        <v/>
      </c>
      <c r="DE606" s="26" t="str">
        <f t="shared" si="591"/>
        <v/>
      </c>
      <c r="DF606" s="26" t="str">
        <f t="shared" si="592"/>
        <v/>
      </c>
      <c r="DG606" s="26" t="str">
        <f t="shared" si="593"/>
        <v/>
      </c>
      <c r="DH606" s="26" t="str">
        <f t="shared" si="594"/>
        <v/>
      </c>
      <c r="DI606" s="26" t="str">
        <f t="shared" si="595"/>
        <v/>
      </c>
      <c r="DJ606" s="26" t="str">
        <f t="shared" si="596"/>
        <v/>
      </c>
      <c r="DK606" s="26" t="str">
        <f t="shared" si="597"/>
        <v/>
      </c>
      <c r="DL606" s="26" t="str">
        <f t="shared" si="598"/>
        <v/>
      </c>
      <c r="DM606" s="26" t="str">
        <f t="shared" si="599"/>
        <v/>
      </c>
      <c r="DN606" s="26" t="str">
        <f t="shared" si="600"/>
        <v/>
      </c>
      <c r="DO606" s="26" t="str">
        <f t="shared" si="601"/>
        <v/>
      </c>
      <c r="DP606" s="26" t="str">
        <f t="shared" si="602"/>
        <v/>
      </c>
      <c r="DQ606" s="26" t="str">
        <f t="shared" si="603"/>
        <v/>
      </c>
      <c r="DR606" s="26" t="str">
        <f t="shared" si="604"/>
        <v/>
      </c>
      <c r="DS606" s="26" t="str">
        <f t="shared" si="605"/>
        <v/>
      </c>
      <c r="DT606" s="26" t="str">
        <f t="shared" si="606"/>
        <v/>
      </c>
      <c r="DU606" s="26" t="str">
        <f t="shared" si="607"/>
        <v/>
      </c>
      <c r="DV606" s="26" t="str">
        <f t="shared" si="608"/>
        <v/>
      </c>
    </row>
    <row r="607" spans="1:126" ht="45" x14ac:dyDescent="0.25">
      <c r="A607" t="s">
        <v>1942</v>
      </c>
      <c r="B607">
        <v>2016</v>
      </c>
      <c r="C607" t="s">
        <v>2046</v>
      </c>
      <c r="D607">
        <v>106990</v>
      </c>
      <c r="E607" s="19">
        <v>1316215251758</v>
      </c>
      <c r="F607" t="s">
        <v>730</v>
      </c>
      <c r="G607">
        <v>324110</v>
      </c>
      <c r="H607" t="s">
        <v>731</v>
      </c>
      <c r="I607" t="s">
        <v>732</v>
      </c>
      <c r="J607" t="s">
        <v>667</v>
      </c>
      <c r="K607" t="s">
        <v>227</v>
      </c>
      <c r="L607">
        <v>45804</v>
      </c>
      <c r="M607" s="26" t="str">
        <f t="shared" si="554"/>
        <v>89. PRODUCE THE CHEMICAL, 91. ON-SITE USE OF THE CHEMICAL, 94. AS A MANUFACTURED IMPURITY</v>
      </c>
      <c r="N607" s="26" t="s">
        <v>123</v>
      </c>
      <c r="O607" s="26" t="s">
        <v>124</v>
      </c>
      <c r="P607">
        <v>166.99</v>
      </c>
      <c r="Q607">
        <v>1453.05</v>
      </c>
      <c r="R607">
        <v>1620.04</v>
      </c>
      <c r="S607" s="26" t="s">
        <v>1940</v>
      </c>
      <c r="T607" s="26" t="s">
        <v>1941</v>
      </c>
      <c r="U607" s="26" t="s">
        <v>1940</v>
      </c>
      <c r="V607" s="26" t="s">
        <v>1941</v>
      </c>
      <c r="W607" s="26" t="s">
        <v>1941</v>
      </c>
      <c r="X607" s="26" t="s">
        <v>1940</v>
      </c>
      <c r="Y607" s="26" t="s">
        <v>1941</v>
      </c>
      <c r="AE607" s="26" t="s">
        <v>1941</v>
      </c>
      <c r="AR607" s="26" t="s">
        <v>1941</v>
      </c>
      <c r="AS607" s="26" t="s">
        <v>1941</v>
      </c>
      <c r="AT607" s="26" t="s">
        <v>1941</v>
      </c>
      <c r="AV607" s="26" t="s">
        <v>1941</v>
      </c>
      <c r="BD607" s="26" t="s">
        <v>1941</v>
      </c>
      <c r="BK607" s="26" t="s">
        <v>1941</v>
      </c>
      <c r="BU607" s="26" t="str">
        <f t="shared" si="555"/>
        <v>89. PRODUCE THE CHEMICAL</v>
      </c>
      <c r="BV607" s="26" t="str">
        <f t="shared" si="556"/>
        <v/>
      </c>
      <c r="BW607" s="26" t="str">
        <f t="shared" si="557"/>
        <v>91. ON-SITE USE OF THE CHEMICAL</v>
      </c>
      <c r="BX607" s="26" t="str">
        <f t="shared" si="558"/>
        <v/>
      </c>
      <c r="BY607" s="26" t="str">
        <f t="shared" si="559"/>
        <v/>
      </c>
      <c r="BZ607" s="26" t="str">
        <f t="shared" si="560"/>
        <v>94. AS A MANUFACTURED IMPURITY</v>
      </c>
      <c r="CA607" s="26" t="str">
        <f t="shared" si="561"/>
        <v/>
      </c>
      <c r="CB607" s="26" t="str">
        <f t="shared" si="562"/>
        <v/>
      </c>
      <c r="CC607" s="26" t="str">
        <f t="shared" si="563"/>
        <v/>
      </c>
      <c r="CD607" s="26" t="str">
        <f t="shared" si="564"/>
        <v/>
      </c>
      <c r="CE607" s="26" t="str">
        <f t="shared" si="565"/>
        <v/>
      </c>
      <c r="CF607" s="26" t="str">
        <f t="shared" si="566"/>
        <v/>
      </c>
      <c r="CG607" s="26" t="str">
        <f t="shared" si="567"/>
        <v/>
      </c>
      <c r="CH607" s="26" t="str">
        <f t="shared" si="568"/>
        <v/>
      </c>
      <c r="CI607" s="26" t="str">
        <f t="shared" si="569"/>
        <v/>
      </c>
      <c r="CJ607" s="26" t="str">
        <f t="shared" si="570"/>
        <v/>
      </c>
      <c r="CK607" s="26" t="str">
        <f t="shared" si="571"/>
        <v/>
      </c>
      <c r="CL607" s="26" t="str">
        <f t="shared" si="572"/>
        <v/>
      </c>
      <c r="CM607" s="26" t="str">
        <f t="shared" si="573"/>
        <v/>
      </c>
      <c r="CN607" s="26" t="str">
        <f t="shared" si="574"/>
        <v/>
      </c>
      <c r="CO607" s="26" t="str">
        <f t="shared" si="575"/>
        <v/>
      </c>
      <c r="CP607" s="26" t="str">
        <f t="shared" si="576"/>
        <v/>
      </c>
      <c r="CQ607" s="26" t="str">
        <f t="shared" si="577"/>
        <v/>
      </c>
      <c r="CR607" s="26" t="str">
        <f t="shared" si="578"/>
        <v/>
      </c>
      <c r="CS607" s="26" t="str">
        <f t="shared" si="579"/>
        <v/>
      </c>
      <c r="CT607" s="26" t="str">
        <f t="shared" si="580"/>
        <v/>
      </c>
      <c r="CU607" s="26" t="str">
        <f t="shared" si="581"/>
        <v/>
      </c>
      <c r="CV607" s="26" t="str">
        <f t="shared" si="582"/>
        <v/>
      </c>
      <c r="CW607" s="26" t="str">
        <f t="shared" si="583"/>
        <v/>
      </c>
      <c r="CX607" s="26" t="str">
        <f t="shared" si="584"/>
        <v/>
      </c>
      <c r="CY607" s="26" t="str">
        <f t="shared" si="585"/>
        <v/>
      </c>
      <c r="CZ607" s="26" t="str">
        <f t="shared" si="586"/>
        <v/>
      </c>
      <c r="DA607" s="26" t="str">
        <f t="shared" si="587"/>
        <v/>
      </c>
      <c r="DB607" s="26" t="str">
        <f t="shared" si="588"/>
        <v/>
      </c>
      <c r="DC607" s="26" t="str">
        <f t="shared" si="589"/>
        <v/>
      </c>
      <c r="DD607" s="26" t="str">
        <f t="shared" si="590"/>
        <v/>
      </c>
      <c r="DE607" s="26" t="str">
        <f t="shared" si="591"/>
        <v/>
      </c>
      <c r="DF607" s="26" t="str">
        <f t="shared" si="592"/>
        <v/>
      </c>
      <c r="DG607" s="26" t="str">
        <f t="shared" si="593"/>
        <v/>
      </c>
      <c r="DH607" s="26" t="str">
        <f t="shared" si="594"/>
        <v/>
      </c>
      <c r="DI607" s="26" t="str">
        <f t="shared" si="595"/>
        <v/>
      </c>
      <c r="DJ607" s="26" t="str">
        <f t="shared" si="596"/>
        <v/>
      </c>
      <c r="DK607" s="26" t="str">
        <f t="shared" si="597"/>
        <v/>
      </c>
      <c r="DL607" s="26" t="str">
        <f t="shared" si="598"/>
        <v/>
      </c>
      <c r="DM607" s="26" t="str">
        <f t="shared" si="599"/>
        <v/>
      </c>
      <c r="DN607" s="26" t="str">
        <f t="shared" si="600"/>
        <v/>
      </c>
      <c r="DO607" s="26" t="str">
        <f t="shared" si="601"/>
        <v/>
      </c>
      <c r="DP607" s="26" t="str">
        <f t="shared" si="602"/>
        <v/>
      </c>
      <c r="DQ607" s="26" t="str">
        <f t="shared" si="603"/>
        <v/>
      </c>
      <c r="DR607" s="26" t="str">
        <f t="shared" si="604"/>
        <v/>
      </c>
      <c r="DS607" s="26" t="str">
        <f t="shared" si="605"/>
        <v/>
      </c>
      <c r="DT607" s="26" t="str">
        <f t="shared" si="606"/>
        <v/>
      </c>
      <c r="DU607" s="26" t="str">
        <f t="shared" si="607"/>
        <v/>
      </c>
      <c r="DV607" s="26" t="str">
        <f t="shared" si="608"/>
        <v/>
      </c>
    </row>
    <row r="608" spans="1:126" ht="60" x14ac:dyDescent="0.25">
      <c r="A608" t="s">
        <v>1942</v>
      </c>
      <c r="B608">
        <v>2017</v>
      </c>
      <c r="C608" t="s">
        <v>2046</v>
      </c>
      <c r="D608">
        <v>106990</v>
      </c>
      <c r="E608" s="19">
        <v>1317216398471</v>
      </c>
      <c r="F608" t="s">
        <v>730</v>
      </c>
      <c r="G608">
        <v>324110</v>
      </c>
      <c r="H608" t="s">
        <v>731</v>
      </c>
      <c r="I608" t="s">
        <v>732</v>
      </c>
      <c r="J608" t="s">
        <v>667</v>
      </c>
      <c r="K608" t="s">
        <v>227</v>
      </c>
      <c r="L608">
        <v>45804</v>
      </c>
      <c r="M608" s="26" t="str">
        <f t="shared" si="554"/>
        <v>89. PRODUCE THE CHEMICAL, 91. ON-SITE USE OF THE CHEMICAL, 94. AS A MANUFACTURED IMPURITY, 101. ADDED AS A FORMULATION COMPONENT</v>
      </c>
      <c r="N608" s="26" t="s">
        <v>123</v>
      </c>
      <c r="O608" s="26" t="s">
        <v>124</v>
      </c>
      <c r="P608">
        <v>172.39</v>
      </c>
      <c r="Q608">
        <v>110.53</v>
      </c>
      <c r="R608">
        <v>282.92</v>
      </c>
      <c r="S608" s="26" t="s">
        <v>1940</v>
      </c>
      <c r="T608" s="26" t="s">
        <v>1941</v>
      </c>
      <c r="U608" s="26" t="s">
        <v>1940</v>
      </c>
      <c r="V608" s="26" t="s">
        <v>1941</v>
      </c>
      <c r="W608" s="26" t="s">
        <v>1941</v>
      </c>
      <c r="X608" s="26" t="s">
        <v>1940</v>
      </c>
      <c r="Y608" s="26" t="s">
        <v>1941</v>
      </c>
      <c r="AE608" s="26" t="s">
        <v>1940</v>
      </c>
      <c r="AR608" s="26" t="s">
        <v>1941</v>
      </c>
      <c r="AS608" s="26" t="s">
        <v>1941</v>
      </c>
      <c r="AT608" s="26" t="s">
        <v>1941</v>
      </c>
      <c r="AV608" s="26" t="s">
        <v>1941</v>
      </c>
      <c r="BD608" s="26" t="s">
        <v>1941</v>
      </c>
      <c r="BK608" s="26" t="s">
        <v>1941</v>
      </c>
      <c r="BU608" s="26" t="str">
        <f t="shared" si="555"/>
        <v>89. PRODUCE THE CHEMICAL</v>
      </c>
      <c r="BV608" s="26" t="str">
        <f t="shared" si="556"/>
        <v/>
      </c>
      <c r="BW608" s="26" t="str">
        <f t="shared" si="557"/>
        <v>91. ON-SITE USE OF THE CHEMICAL</v>
      </c>
      <c r="BX608" s="26" t="str">
        <f t="shared" si="558"/>
        <v/>
      </c>
      <c r="BY608" s="26" t="str">
        <f t="shared" si="559"/>
        <v/>
      </c>
      <c r="BZ608" s="26" t="str">
        <f t="shared" si="560"/>
        <v>94. AS A MANUFACTURED IMPURITY</v>
      </c>
      <c r="CA608" s="26" t="str">
        <f t="shared" si="561"/>
        <v/>
      </c>
      <c r="CB608" s="26" t="str">
        <f t="shared" si="562"/>
        <v/>
      </c>
      <c r="CC608" s="26" t="str">
        <f t="shared" si="563"/>
        <v/>
      </c>
      <c r="CD608" s="26" t="str">
        <f t="shared" si="564"/>
        <v/>
      </c>
      <c r="CE608" s="26" t="str">
        <f t="shared" si="565"/>
        <v/>
      </c>
      <c r="CF608" s="26" t="str">
        <f t="shared" si="566"/>
        <v/>
      </c>
      <c r="CG608" s="26" t="str">
        <f t="shared" si="567"/>
        <v>101. ADDED AS A FORMULATION COMPONENT</v>
      </c>
      <c r="CH608" s="26" t="str">
        <f t="shared" si="568"/>
        <v/>
      </c>
      <c r="CI608" s="26" t="str">
        <f t="shared" si="569"/>
        <v/>
      </c>
      <c r="CJ608" s="26" t="str">
        <f t="shared" si="570"/>
        <v/>
      </c>
      <c r="CK608" s="26" t="str">
        <f t="shared" si="571"/>
        <v/>
      </c>
      <c r="CL608" s="26" t="str">
        <f t="shared" si="572"/>
        <v/>
      </c>
      <c r="CM608" s="26" t="str">
        <f t="shared" si="573"/>
        <v/>
      </c>
      <c r="CN608" s="26" t="str">
        <f t="shared" si="574"/>
        <v/>
      </c>
      <c r="CO608" s="26" t="str">
        <f t="shared" si="575"/>
        <v/>
      </c>
      <c r="CP608" s="26" t="str">
        <f t="shared" si="576"/>
        <v/>
      </c>
      <c r="CQ608" s="26" t="str">
        <f t="shared" si="577"/>
        <v/>
      </c>
      <c r="CR608" s="26" t="str">
        <f t="shared" si="578"/>
        <v/>
      </c>
      <c r="CS608" s="26" t="str">
        <f t="shared" si="579"/>
        <v/>
      </c>
      <c r="CT608" s="26" t="str">
        <f t="shared" si="580"/>
        <v/>
      </c>
      <c r="CU608" s="26" t="str">
        <f t="shared" si="581"/>
        <v/>
      </c>
      <c r="CV608" s="26" t="str">
        <f t="shared" si="582"/>
        <v/>
      </c>
      <c r="CW608" s="26" t="str">
        <f t="shared" si="583"/>
        <v/>
      </c>
      <c r="CX608" s="26" t="str">
        <f t="shared" si="584"/>
        <v/>
      </c>
      <c r="CY608" s="26" t="str">
        <f t="shared" si="585"/>
        <v/>
      </c>
      <c r="CZ608" s="26" t="str">
        <f t="shared" si="586"/>
        <v/>
      </c>
      <c r="DA608" s="26" t="str">
        <f t="shared" si="587"/>
        <v/>
      </c>
      <c r="DB608" s="26" t="str">
        <f t="shared" si="588"/>
        <v/>
      </c>
      <c r="DC608" s="26" t="str">
        <f t="shared" si="589"/>
        <v/>
      </c>
      <c r="DD608" s="26" t="str">
        <f t="shared" si="590"/>
        <v/>
      </c>
      <c r="DE608" s="26" t="str">
        <f t="shared" si="591"/>
        <v/>
      </c>
      <c r="DF608" s="26" t="str">
        <f t="shared" si="592"/>
        <v/>
      </c>
      <c r="DG608" s="26" t="str">
        <f t="shared" si="593"/>
        <v/>
      </c>
      <c r="DH608" s="26" t="str">
        <f t="shared" si="594"/>
        <v/>
      </c>
      <c r="DI608" s="26" t="str">
        <f t="shared" si="595"/>
        <v/>
      </c>
      <c r="DJ608" s="26" t="str">
        <f t="shared" si="596"/>
        <v/>
      </c>
      <c r="DK608" s="26" t="str">
        <f t="shared" si="597"/>
        <v/>
      </c>
      <c r="DL608" s="26" t="str">
        <f t="shared" si="598"/>
        <v/>
      </c>
      <c r="DM608" s="26" t="str">
        <f t="shared" si="599"/>
        <v/>
      </c>
      <c r="DN608" s="26" t="str">
        <f t="shared" si="600"/>
        <v/>
      </c>
      <c r="DO608" s="26" t="str">
        <f t="shared" si="601"/>
        <v/>
      </c>
      <c r="DP608" s="26" t="str">
        <f t="shared" si="602"/>
        <v/>
      </c>
      <c r="DQ608" s="26" t="str">
        <f t="shared" si="603"/>
        <v/>
      </c>
      <c r="DR608" s="26" t="str">
        <f t="shared" si="604"/>
        <v/>
      </c>
      <c r="DS608" s="26" t="str">
        <f t="shared" si="605"/>
        <v/>
      </c>
      <c r="DT608" s="26" t="str">
        <f t="shared" si="606"/>
        <v/>
      </c>
      <c r="DU608" s="26" t="str">
        <f t="shared" si="607"/>
        <v/>
      </c>
      <c r="DV608" s="26" t="str">
        <f t="shared" si="608"/>
        <v/>
      </c>
    </row>
    <row r="609" spans="1:126" ht="75" x14ac:dyDescent="0.25">
      <c r="A609" t="s">
        <v>1942</v>
      </c>
      <c r="B609">
        <v>2018</v>
      </c>
      <c r="C609" t="s">
        <v>2046</v>
      </c>
      <c r="D609">
        <v>106990</v>
      </c>
      <c r="E609" s="19">
        <v>1318217152089</v>
      </c>
      <c r="F609" t="s">
        <v>730</v>
      </c>
      <c r="G609">
        <v>324110</v>
      </c>
      <c r="H609" t="s">
        <v>731</v>
      </c>
      <c r="I609" t="s">
        <v>732</v>
      </c>
      <c r="J609" t="s">
        <v>667</v>
      </c>
      <c r="K609" t="s">
        <v>227</v>
      </c>
      <c r="L609">
        <v>45804</v>
      </c>
      <c r="M609" s="26" t="str">
        <f t="shared" si="554"/>
        <v>89. PRODUCE THE CHEMICAL, 91. ON-SITE USE OF THE CHEMICAL, 94. AS A MANUFACTURED IMPURITY, 95. USED AS A REACTANT, 96. P101  FEEDSTOCKS, 97. P102  RAW MATERIALS, 98. P103  INTERMEDIATES</v>
      </c>
      <c r="N609" s="26" t="s">
        <v>123</v>
      </c>
      <c r="O609" s="26" t="s">
        <v>124</v>
      </c>
      <c r="P609">
        <v>31.32</v>
      </c>
      <c r="Q609">
        <v>225</v>
      </c>
      <c r="R609">
        <v>256.32</v>
      </c>
      <c r="S609" s="26" t="s">
        <v>1940</v>
      </c>
      <c r="T609" s="26" t="s">
        <v>1941</v>
      </c>
      <c r="U609" s="26" t="s">
        <v>1940</v>
      </c>
      <c r="V609" s="26" t="s">
        <v>1941</v>
      </c>
      <c r="W609" s="26" t="s">
        <v>1941</v>
      </c>
      <c r="X609" s="26" t="s">
        <v>1940</v>
      </c>
      <c r="Y609" s="26" t="s">
        <v>1940</v>
      </c>
      <c r="Z609" s="26" t="s">
        <v>1940</v>
      </c>
      <c r="AA609" s="26" t="s">
        <v>1940</v>
      </c>
      <c r="AB609" s="26" t="s">
        <v>1940</v>
      </c>
      <c r="AC609" s="26" t="s">
        <v>1941</v>
      </c>
      <c r="AD609" s="26" t="s">
        <v>1941</v>
      </c>
      <c r="AE609" s="26" t="s">
        <v>1941</v>
      </c>
      <c r="AF609" s="26" t="s">
        <v>1941</v>
      </c>
      <c r="AG609" s="26" t="s">
        <v>1941</v>
      </c>
      <c r="AH609" s="26" t="s">
        <v>1941</v>
      </c>
      <c r="AI609" s="26" t="s">
        <v>1941</v>
      </c>
      <c r="AJ609" s="26" t="s">
        <v>1941</v>
      </c>
      <c r="AK609" s="26" t="s">
        <v>1941</v>
      </c>
      <c r="AL609" s="26" t="s">
        <v>1941</v>
      </c>
      <c r="AM609" s="26" t="s">
        <v>1941</v>
      </c>
      <c r="AN609" s="26" t="s">
        <v>1941</v>
      </c>
      <c r="AO609" s="26" t="s">
        <v>1941</v>
      </c>
      <c r="AP609" s="26" t="s">
        <v>1941</v>
      </c>
      <c r="AQ609" s="26" t="s">
        <v>1941</v>
      </c>
      <c r="AR609" s="26" t="s">
        <v>1941</v>
      </c>
      <c r="AS609" s="26" t="s">
        <v>1941</v>
      </c>
      <c r="AT609" s="26" t="s">
        <v>1941</v>
      </c>
      <c r="AU609" s="26" t="s">
        <v>1941</v>
      </c>
      <c r="AV609" s="26" t="s">
        <v>1941</v>
      </c>
      <c r="AW609" s="26" t="s">
        <v>1941</v>
      </c>
      <c r="AX609" s="26" t="s">
        <v>1941</v>
      </c>
      <c r="AY609" s="26" t="s">
        <v>1941</v>
      </c>
      <c r="AZ609" s="26" t="s">
        <v>1941</v>
      </c>
      <c r="BA609" s="26" t="s">
        <v>1941</v>
      </c>
      <c r="BB609" s="26" t="s">
        <v>1941</v>
      </c>
      <c r="BC609" s="26" t="s">
        <v>1941</v>
      </c>
      <c r="BD609" s="26" t="s">
        <v>1941</v>
      </c>
      <c r="BE609" s="26" t="s">
        <v>1941</v>
      </c>
      <c r="BF609" s="26" t="s">
        <v>1941</v>
      </c>
      <c r="BG609" s="26" t="s">
        <v>1941</v>
      </c>
      <c r="BH609" s="26" t="s">
        <v>1941</v>
      </c>
      <c r="BI609" s="26" t="s">
        <v>1941</v>
      </c>
      <c r="BJ609" s="26" t="s">
        <v>1941</v>
      </c>
      <c r="BK609" s="26" t="s">
        <v>1941</v>
      </c>
      <c r="BL609" s="26" t="s">
        <v>1941</v>
      </c>
      <c r="BM609" s="26" t="s">
        <v>1941</v>
      </c>
      <c r="BN609" s="26" t="s">
        <v>1941</v>
      </c>
      <c r="BO609" s="26" t="s">
        <v>1941</v>
      </c>
      <c r="BP609" s="26" t="s">
        <v>1941</v>
      </c>
      <c r="BQ609" s="26" t="s">
        <v>1941</v>
      </c>
      <c r="BR609" s="26" t="s">
        <v>1941</v>
      </c>
      <c r="BS609" s="26" t="s">
        <v>1941</v>
      </c>
      <c r="BT609" s="26" t="s">
        <v>1941</v>
      </c>
      <c r="BU609" s="26" t="str">
        <f t="shared" si="555"/>
        <v>89. PRODUCE THE CHEMICAL</v>
      </c>
      <c r="BV609" s="26" t="str">
        <f t="shared" si="556"/>
        <v/>
      </c>
      <c r="BW609" s="26" t="str">
        <f t="shared" si="557"/>
        <v>91. ON-SITE USE OF THE CHEMICAL</v>
      </c>
      <c r="BX609" s="26" t="str">
        <f t="shared" si="558"/>
        <v/>
      </c>
      <c r="BY609" s="26" t="str">
        <f t="shared" si="559"/>
        <v/>
      </c>
      <c r="BZ609" s="26" t="str">
        <f t="shared" si="560"/>
        <v>94. AS A MANUFACTURED IMPURITY</v>
      </c>
      <c r="CA609" s="26" t="str">
        <f t="shared" si="561"/>
        <v>95. USED AS A REACTANT</v>
      </c>
      <c r="CB609" s="26" t="str">
        <f t="shared" si="562"/>
        <v>96. P101  FEEDSTOCKS</v>
      </c>
      <c r="CC609" s="26" t="str">
        <f t="shared" si="563"/>
        <v>97. P102  RAW MATERIALS</v>
      </c>
      <c r="CD609" s="26" t="str">
        <f t="shared" si="564"/>
        <v>98. P103  INTERMEDIATES</v>
      </c>
      <c r="CE609" s="26" t="str">
        <f t="shared" si="565"/>
        <v/>
      </c>
      <c r="CF609" s="26" t="str">
        <f t="shared" si="566"/>
        <v/>
      </c>
      <c r="CG609" s="26" t="str">
        <f t="shared" si="567"/>
        <v/>
      </c>
      <c r="CH609" s="26" t="str">
        <f t="shared" si="568"/>
        <v/>
      </c>
      <c r="CI609" s="26" t="str">
        <f t="shared" si="569"/>
        <v/>
      </c>
      <c r="CJ609" s="26" t="str">
        <f t="shared" si="570"/>
        <v/>
      </c>
      <c r="CK609" s="26" t="str">
        <f t="shared" si="571"/>
        <v/>
      </c>
      <c r="CL609" s="26" t="str">
        <f t="shared" si="572"/>
        <v/>
      </c>
      <c r="CM609" s="26" t="str">
        <f t="shared" si="573"/>
        <v/>
      </c>
      <c r="CN609" s="26" t="str">
        <f t="shared" si="574"/>
        <v/>
      </c>
      <c r="CO609" s="26" t="str">
        <f t="shared" si="575"/>
        <v/>
      </c>
      <c r="CP609" s="26" t="str">
        <f t="shared" si="576"/>
        <v/>
      </c>
      <c r="CQ609" s="26" t="str">
        <f t="shared" si="577"/>
        <v/>
      </c>
      <c r="CR609" s="26" t="str">
        <f t="shared" si="578"/>
        <v/>
      </c>
      <c r="CS609" s="26" t="str">
        <f t="shared" si="579"/>
        <v/>
      </c>
      <c r="CT609" s="26" t="str">
        <f t="shared" si="580"/>
        <v/>
      </c>
      <c r="CU609" s="26" t="str">
        <f t="shared" si="581"/>
        <v/>
      </c>
      <c r="CV609" s="26" t="str">
        <f t="shared" si="582"/>
        <v/>
      </c>
      <c r="CW609" s="26" t="str">
        <f t="shared" si="583"/>
        <v/>
      </c>
      <c r="CX609" s="26" t="str">
        <f t="shared" si="584"/>
        <v/>
      </c>
      <c r="CY609" s="26" t="str">
        <f t="shared" si="585"/>
        <v/>
      </c>
      <c r="CZ609" s="26" t="str">
        <f t="shared" si="586"/>
        <v/>
      </c>
      <c r="DA609" s="26" t="str">
        <f t="shared" si="587"/>
        <v/>
      </c>
      <c r="DB609" s="26" t="str">
        <f t="shared" si="588"/>
        <v/>
      </c>
      <c r="DC609" s="26" t="str">
        <f t="shared" si="589"/>
        <v/>
      </c>
      <c r="DD609" s="26" t="str">
        <f t="shared" si="590"/>
        <v/>
      </c>
      <c r="DE609" s="26" t="str">
        <f t="shared" si="591"/>
        <v/>
      </c>
      <c r="DF609" s="26" t="str">
        <f t="shared" si="592"/>
        <v/>
      </c>
      <c r="DG609" s="26" t="str">
        <f t="shared" si="593"/>
        <v/>
      </c>
      <c r="DH609" s="26" t="str">
        <f t="shared" si="594"/>
        <v/>
      </c>
      <c r="DI609" s="26" t="str">
        <f t="shared" si="595"/>
        <v/>
      </c>
      <c r="DJ609" s="26" t="str">
        <f t="shared" si="596"/>
        <v/>
      </c>
      <c r="DK609" s="26" t="str">
        <f t="shared" si="597"/>
        <v/>
      </c>
      <c r="DL609" s="26" t="str">
        <f t="shared" si="598"/>
        <v/>
      </c>
      <c r="DM609" s="26" t="str">
        <f t="shared" si="599"/>
        <v/>
      </c>
      <c r="DN609" s="26" t="str">
        <f t="shared" si="600"/>
        <v/>
      </c>
      <c r="DO609" s="26" t="str">
        <f t="shared" si="601"/>
        <v/>
      </c>
      <c r="DP609" s="26" t="str">
        <f t="shared" si="602"/>
        <v/>
      </c>
      <c r="DQ609" s="26" t="str">
        <f t="shared" si="603"/>
        <v/>
      </c>
      <c r="DR609" s="26" t="str">
        <f t="shared" si="604"/>
        <v/>
      </c>
      <c r="DS609" s="26" t="str">
        <f t="shared" si="605"/>
        <v/>
      </c>
      <c r="DT609" s="26" t="str">
        <f t="shared" si="606"/>
        <v/>
      </c>
      <c r="DU609" s="26" t="str">
        <f t="shared" si="607"/>
        <v/>
      </c>
      <c r="DV609" s="26" t="str">
        <f t="shared" si="608"/>
        <v/>
      </c>
    </row>
    <row r="610" spans="1:126" ht="75" x14ac:dyDescent="0.25">
      <c r="A610" t="s">
        <v>1942</v>
      </c>
      <c r="B610">
        <v>2019</v>
      </c>
      <c r="C610" t="s">
        <v>2046</v>
      </c>
      <c r="D610">
        <v>106990</v>
      </c>
      <c r="E610" s="19">
        <v>1319218379814</v>
      </c>
      <c r="F610" t="s">
        <v>730</v>
      </c>
      <c r="G610">
        <v>324110</v>
      </c>
      <c r="H610" t="s">
        <v>731</v>
      </c>
      <c r="I610" t="s">
        <v>732</v>
      </c>
      <c r="J610" t="s">
        <v>667</v>
      </c>
      <c r="K610" t="s">
        <v>227</v>
      </c>
      <c r="L610">
        <v>45804</v>
      </c>
      <c r="M610" s="26" t="str">
        <f t="shared" si="554"/>
        <v>89. PRODUCE THE CHEMICAL, 91. ON-SITE USE OF THE CHEMICAL, 94. AS A MANUFACTURED IMPURITY, 95. USED AS A REACTANT, 96. P101  FEEDSTOCKS, 97. P102  RAW MATERIALS, 98. P103  INTERMEDIATES</v>
      </c>
      <c r="N610" s="26" t="s">
        <v>123</v>
      </c>
      <c r="O610" s="26" t="s">
        <v>124</v>
      </c>
      <c r="P610">
        <v>169.65</v>
      </c>
      <c r="Q610">
        <v>14.72</v>
      </c>
      <c r="R610">
        <v>184.37</v>
      </c>
      <c r="S610" s="26" t="s">
        <v>1940</v>
      </c>
      <c r="T610" s="26" t="s">
        <v>1941</v>
      </c>
      <c r="U610" s="26" t="s">
        <v>1940</v>
      </c>
      <c r="V610" s="26" t="s">
        <v>1941</v>
      </c>
      <c r="W610" s="26" t="s">
        <v>1941</v>
      </c>
      <c r="X610" s="26" t="s">
        <v>1940</v>
      </c>
      <c r="Y610" s="26" t="s">
        <v>1940</v>
      </c>
      <c r="Z610" s="26" t="s">
        <v>1940</v>
      </c>
      <c r="AA610" s="26" t="s">
        <v>1940</v>
      </c>
      <c r="AB610" s="26" t="s">
        <v>1940</v>
      </c>
      <c r="AC610" s="26" t="s">
        <v>1941</v>
      </c>
      <c r="AD610" s="26" t="s">
        <v>1941</v>
      </c>
      <c r="AE610" s="26" t="s">
        <v>1941</v>
      </c>
      <c r="AF610" s="26" t="s">
        <v>1941</v>
      </c>
      <c r="AG610" s="26" t="s">
        <v>1941</v>
      </c>
      <c r="AH610" s="26" t="s">
        <v>1941</v>
      </c>
      <c r="AI610" s="26" t="s">
        <v>1941</v>
      </c>
      <c r="AJ610" s="26" t="s">
        <v>1941</v>
      </c>
      <c r="AK610" s="26" t="s">
        <v>1941</v>
      </c>
      <c r="AL610" s="26" t="s">
        <v>1941</v>
      </c>
      <c r="AM610" s="26" t="s">
        <v>1941</v>
      </c>
      <c r="AN610" s="26" t="s">
        <v>1941</v>
      </c>
      <c r="AO610" s="26" t="s">
        <v>1941</v>
      </c>
      <c r="AP610" s="26" t="s">
        <v>1941</v>
      </c>
      <c r="AQ610" s="26" t="s">
        <v>1941</v>
      </c>
      <c r="AR610" s="26" t="s">
        <v>1941</v>
      </c>
      <c r="AS610" s="26" t="s">
        <v>1941</v>
      </c>
      <c r="AT610" s="26" t="s">
        <v>1941</v>
      </c>
      <c r="AU610" s="26" t="s">
        <v>1941</v>
      </c>
      <c r="AV610" s="26" t="s">
        <v>1941</v>
      </c>
      <c r="AW610" s="26" t="s">
        <v>1941</v>
      </c>
      <c r="AX610" s="26" t="s">
        <v>1941</v>
      </c>
      <c r="AY610" s="26" t="s">
        <v>1941</v>
      </c>
      <c r="AZ610" s="26" t="s">
        <v>1941</v>
      </c>
      <c r="BA610" s="26" t="s">
        <v>1941</v>
      </c>
      <c r="BB610" s="26" t="s">
        <v>1941</v>
      </c>
      <c r="BC610" s="26" t="s">
        <v>1941</v>
      </c>
      <c r="BD610" s="26" t="s">
        <v>1941</v>
      </c>
      <c r="BE610" s="26" t="s">
        <v>1941</v>
      </c>
      <c r="BF610" s="26" t="s">
        <v>1941</v>
      </c>
      <c r="BG610" s="26" t="s">
        <v>1941</v>
      </c>
      <c r="BH610" s="26" t="s">
        <v>1941</v>
      </c>
      <c r="BI610" s="26" t="s">
        <v>1941</v>
      </c>
      <c r="BJ610" s="26" t="s">
        <v>1941</v>
      </c>
      <c r="BK610" s="26" t="s">
        <v>1941</v>
      </c>
      <c r="BL610" s="26" t="s">
        <v>1941</v>
      </c>
      <c r="BM610" s="26" t="s">
        <v>1941</v>
      </c>
      <c r="BN610" s="26" t="s">
        <v>1941</v>
      </c>
      <c r="BO610" s="26" t="s">
        <v>1941</v>
      </c>
      <c r="BP610" s="26" t="s">
        <v>1941</v>
      </c>
      <c r="BQ610" s="26" t="s">
        <v>1941</v>
      </c>
      <c r="BR610" s="26" t="s">
        <v>1941</v>
      </c>
      <c r="BS610" s="26" t="s">
        <v>1941</v>
      </c>
      <c r="BT610" s="26" t="s">
        <v>1941</v>
      </c>
      <c r="BU610" s="26" t="str">
        <f t="shared" si="555"/>
        <v>89. PRODUCE THE CHEMICAL</v>
      </c>
      <c r="BV610" s="26" t="str">
        <f t="shared" si="556"/>
        <v/>
      </c>
      <c r="BW610" s="26" t="str">
        <f t="shared" si="557"/>
        <v>91. ON-SITE USE OF THE CHEMICAL</v>
      </c>
      <c r="BX610" s="26" t="str">
        <f t="shared" si="558"/>
        <v/>
      </c>
      <c r="BY610" s="26" t="str">
        <f t="shared" si="559"/>
        <v/>
      </c>
      <c r="BZ610" s="26" t="str">
        <f t="shared" si="560"/>
        <v>94. AS A MANUFACTURED IMPURITY</v>
      </c>
      <c r="CA610" s="26" t="str">
        <f t="shared" si="561"/>
        <v>95. USED AS A REACTANT</v>
      </c>
      <c r="CB610" s="26" t="str">
        <f t="shared" si="562"/>
        <v>96. P101  FEEDSTOCKS</v>
      </c>
      <c r="CC610" s="26" t="str">
        <f t="shared" si="563"/>
        <v>97. P102  RAW MATERIALS</v>
      </c>
      <c r="CD610" s="26" t="str">
        <f t="shared" si="564"/>
        <v>98. P103  INTERMEDIATES</v>
      </c>
      <c r="CE610" s="26" t="str">
        <f t="shared" si="565"/>
        <v/>
      </c>
      <c r="CF610" s="26" t="str">
        <f t="shared" si="566"/>
        <v/>
      </c>
      <c r="CG610" s="26" t="str">
        <f t="shared" si="567"/>
        <v/>
      </c>
      <c r="CH610" s="26" t="str">
        <f t="shared" si="568"/>
        <v/>
      </c>
      <c r="CI610" s="26" t="str">
        <f t="shared" si="569"/>
        <v/>
      </c>
      <c r="CJ610" s="26" t="str">
        <f t="shared" si="570"/>
        <v/>
      </c>
      <c r="CK610" s="26" t="str">
        <f t="shared" si="571"/>
        <v/>
      </c>
      <c r="CL610" s="26" t="str">
        <f t="shared" si="572"/>
        <v/>
      </c>
      <c r="CM610" s="26" t="str">
        <f t="shared" si="573"/>
        <v/>
      </c>
      <c r="CN610" s="26" t="str">
        <f t="shared" si="574"/>
        <v/>
      </c>
      <c r="CO610" s="26" t="str">
        <f t="shared" si="575"/>
        <v/>
      </c>
      <c r="CP610" s="26" t="str">
        <f t="shared" si="576"/>
        <v/>
      </c>
      <c r="CQ610" s="26" t="str">
        <f t="shared" si="577"/>
        <v/>
      </c>
      <c r="CR610" s="26" t="str">
        <f t="shared" si="578"/>
        <v/>
      </c>
      <c r="CS610" s="26" t="str">
        <f t="shared" si="579"/>
        <v/>
      </c>
      <c r="CT610" s="26" t="str">
        <f t="shared" si="580"/>
        <v/>
      </c>
      <c r="CU610" s="26" t="str">
        <f t="shared" si="581"/>
        <v/>
      </c>
      <c r="CV610" s="26" t="str">
        <f t="shared" si="582"/>
        <v/>
      </c>
      <c r="CW610" s="26" t="str">
        <f t="shared" si="583"/>
        <v/>
      </c>
      <c r="CX610" s="26" t="str">
        <f t="shared" si="584"/>
        <v/>
      </c>
      <c r="CY610" s="26" t="str">
        <f t="shared" si="585"/>
        <v/>
      </c>
      <c r="CZ610" s="26" t="str">
        <f t="shared" si="586"/>
        <v/>
      </c>
      <c r="DA610" s="26" t="str">
        <f t="shared" si="587"/>
        <v/>
      </c>
      <c r="DB610" s="26" t="str">
        <f t="shared" si="588"/>
        <v/>
      </c>
      <c r="DC610" s="26" t="str">
        <f t="shared" si="589"/>
        <v/>
      </c>
      <c r="DD610" s="26" t="str">
        <f t="shared" si="590"/>
        <v/>
      </c>
      <c r="DE610" s="26" t="str">
        <f t="shared" si="591"/>
        <v/>
      </c>
      <c r="DF610" s="26" t="str">
        <f t="shared" si="592"/>
        <v/>
      </c>
      <c r="DG610" s="26" t="str">
        <f t="shared" si="593"/>
        <v/>
      </c>
      <c r="DH610" s="26" t="str">
        <f t="shared" si="594"/>
        <v/>
      </c>
      <c r="DI610" s="26" t="str">
        <f t="shared" si="595"/>
        <v/>
      </c>
      <c r="DJ610" s="26" t="str">
        <f t="shared" si="596"/>
        <v/>
      </c>
      <c r="DK610" s="26" t="str">
        <f t="shared" si="597"/>
        <v/>
      </c>
      <c r="DL610" s="26" t="str">
        <f t="shared" si="598"/>
        <v/>
      </c>
      <c r="DM610" s="26" t="str">
        <f t="shared" si="599"/>
        <v/>
      </c>
      <c r="DN610" s="26" t="str">
        <f t="shared" si="600"/>
        <v/>
      </c>
      <c r="DO610" s="26" t="str">
        <f t="shared" si="601"/>
        <v/>
      </c>
      <c r="DP610" s="26" t="str">
        <f t="shared" si="602"/>
        <v/>
      </c>
      <c r="DQ610" s="26" t="str">
        <f t="shared" si="603"/>
        <v/>
      </c>
      <c r="DR610" s="26" t="str">
        <f t="shared" si="604"/>
        <v/>
      </c>
      <c r="DS610" s="26" t="str">
        <f t="shared" si="605"/>
        <v/>
      </c>
      <c r="DT610" s="26" t="str">
        <f t="shared" si="606"/>
        <v/>
      </c>
      <c r="DU610" s="26" t="str">
        <f t="shared" si="607"/>
        <v/>
      </c>
      <c r="DV610" s="26" t="str">
        <f t="shared" si="608"/>
        <v/>
      </c>
    </row>
    <row r="611" spans="1:126" ht="60" x14ac:dyDescent="0.25">
      <c r="A611" t="s">
        <v>1942</v>
      </c>
      <c r="B611">
        <v>2020</v>
      </c>
      <c r="C611" t="s">
        <v>2046</v>
      </c>
      <c r="D611">
        <v>106990</v>
      </c>
      <c r="E611" s="19">
        <v>1320219284155</v>
      </c>
      <c r="F611" t="s">
        <v>730</v>
      </c>
      <c r="G611">
        <v>324110</v>
      </c>
      <c r="H611" t="s">
        <v>731</v>
      </c>
      <c r="I611" t="s">
        <v>732</v>
      </c>
      <c r="J611" t="s">
        <v>667</v>
      </c>
      <c r="K611" t="s">
        <v>227</v>
      </c>
      <c r="L611">
        <v>45804</v>
      </c>
      <c r="M611" s="26" t="str">
        <f t="shared" si="554"/>
        <v>95. USED AS A REACTANT, 97. P102  RAW MATERIALS</v>
      </c>
      <c r="N611" s="26" t="s">
        <v>123</v>
      </c>
      <c r="O611" s="26" t="s">
        <v>124</v>
      </c>
      <c r="P611">
        <v>14.49</v>
      </c>
      <c r="Q611">
        <v>11.48</v>
      </c>
      <c r="R611">
        <v>25.97</v>
      </c>
      <c r="S611" s="26" t="s">
        <v>1941</v>
      </c>
      <c r="T611" s="26" t="s">
        <v>1941</v>
      </c>
      <c r="U611" s="26" t="s">
        <v>1941</v>
      </c>
      <c r="V611" s="26" t="s">
        <v>1941</v>
      </c>
      <c r="W611" s="26" t="s">
        <v>1941</v>
      </c>
      <c r="X611" s="26" t="s">
        <v>1941</v>
      </c>
      <c r="Y611" s="26" t="s">
        <v>1940</v>
      </c>
      <c r="Z611" s="26" t="s">
        <v>1941</v>
      </c>
      <c r="AA611" s="26" t="s">
        <v>1940</v>
      </c>
      <c r="AB611" s="26" t="s">
        <v>1941</v>
      </c>
      <c r="AC611" s="26" t="s">
        <v>1941</v>
      </c>
      <c r="AD611" s="26" t="s">
        <v>1941</v>
      </c>
      <c r="AE611" s="26" t="s">
        <v>1941</v>
      </c>
      <c r="AF611" s="26" t="s">
        <v>1941</v>
      </c>
      <c r="AG611" s="26" t="s">
        <v>1941</v>
      </c>
      <c r="AH611" s="26" t="s">
        <v>1941</v>
      </c>
      <c r="AI611" s="26" t="s">
        <v>1941</v>
      </c>
      <c r="AJ611" s="26" t="s">
        <v>1941</v>
      </c>
      <c r="AK611" s="26" t="s">
        <v>1941</v>
      </c>
      <c r="AL611" s="26" t="s">
        <v>1941</v>
      </c>
      <c r="AM611" s="26" t="s">
        <v>1941</v>
      </c>
      <c r="AN611" s="26" t="s">
        <v>1941</v>
      </c>
      <c r="AO611" s="26" t="s">
        <v>1941</v>
      </c>
      <c r="AP611" s="26" t="s">
        <v>1941</v>
      </c>
      <c r="AQ611" s="26" t="s">
        <v>1941</v>
      </c>
      <c r="AR611" s="26" t="s">
        <v>1941</v>
      </c>
      <c r="AS611" s="26" t="s">
        <v>1941</v>
      </c>
      <c r="AT611" s="26" t="s">
        <v>1941</v>
      </c>
      <c r="AU611" s="26" t="s">
        <v>1941</v>
      </c>
      <c r="AV611" s="26" t="s">
        <v>1941</v>
      </c>
      <c r="AW611" s="26" t="s">
        <v>1941</v>
      </c>
      <c r="AX611" s="26" t="s">
        <v>1941</v>
      </c>
      <c r="AY611" s="26" t="s">
        <v>1941</v>
      </c>
      <c r="AZ611" s="26" t="s">
        <v>1941</v>
      </c>
      <c r="BA611" s="26" t="s">
        <v>1941</v>
      </c>
      <c r="BB611" s="26" t="s">
        <v>1941</v>
      </c>
      <c r="BC611" s="26" t="s">
        <v>1941</v>
      </c>
      <c r="BD611" s="26" t="s">
        <v>1941</v>
      </c>
      <c r="BE611" s="26" t="s">
        <v>1941</v>
      </c>
      <c r="BF611" s="26" t="s">
        <v>1941</v>
      </c>
      <c r="BG611" s="26" t="s">
        <v>1941</v>
      </c>
      <c r="BH611" s="26" t="s">
        <v>1941</v>
      </c>
      <c r="BI611" s="26" t="s">
        <v>1941</v>
      </c>
      <c r="BJ611" s="26" t="s">
        <v>1941</v>
      </c>
      <c r="BK611" s="26" t="s">
        <v>1941</v>
      </c>
      <c r="BL611" s="26" t="s">
        <v>1941</v>
      </c>
      <c r="BM611" s="26" t="s">
        <v>1941</v>
      </c>
      <c r="BN611" s="26" t="s">
        <v>1941</v>
      </c>
      <c r="BO611" s="26" t="s">
        <v>1941</v>
      </c>
      <c r="BP611" s="26" t="s">
        <v>1941</v>
      </c>
      <c r="BQ611" s="26" t="s">
        <v>1941</v>
      </c>
      <c r="BR611" s="26" t="s">
        <v>1941</v>
      </c>
      <c r="BS611" s="26" t="s">
        <v>1941</v>
      </c>
      <c r="BT611" s="26" t="s">
        <v>1941</v>
      </c>
      <c r="BU611" s="26" t="str">
        <f t="shared" si="555"/>
        <v/>
      </c>
      <c r="BV611" s="26" t="str">
        <f t="shared" si="556"/>
        <v/>
      </c>
      <c r="BW611" s="26" t="str">
        <f t="shared" si="557"/>
        <v/>
      </c>
      <c r="BX611" s="26" t="str">
        <f t="shared" si="558"/>
        <v/>
      </c>
      <c r="BY611" s="26" t="str">
        <f t="shared" si="559"/>
        <v/>
      </c>
      <c r="BZ611" s="26" t="str">
        <f t="shared" si="560"/>
        <v/>
      </c>
      <c r="CA611" s="26" t="str">
        <f t="shared" si="561"/>
        <v>95. USED AS A REACTANT</v>
      </c>
      <c r="CB611" s="26" t="str">
        <f t="shared" si="562"/>
        <v/>
      </c>
      <c r="CC611" s="26" t="str">
        <f t="shared" si="563"/>
        <v>97. P102  RAW MATERIALS</v>
      </c>
      <c r="CD611" s="26" t="str">
        <f t="shared" si="564"/>
        <v/>
      </c>
      <c r="CE611" s="26" t="str">
        <f t="shared" si="565"/>
        <v/>
      </c>
      <c r="CF611" s="26" t="str">
        <f t="shared" si="566"/>
        <v/>
      </c>
      <c r="CG611" s="26" t="str">
        <f t="shared" si="567"/>
        <v/>
      </c>
      <c r="CH611" s="26" t="str">
        <f t="shared" si="568"/>
        <v/>
      </c>
      <c r="CI611" s="26" t="str">
        <f t="shared" si="569"/>
        <v/>
      </c>
      <c r="CJ611" s="26" t="str">
        <f t="shared" si="570"/>
        <v/>
      </c>
      <c r="CK611" s="26" t="str">
        <f t="shared" si="571"/>
        <v/>
      </c>
      <c r="CL611" s="26" t="str">
        <f t="shared" si="572"/>
        <v/>
      </c>
      <c r="CM611" s="26" t="str">
        <f t="shared" si="573"/>
        <v/>
      </c>
      <c r="CN611" s="26" t="str">
        <f t="shared" si="574"/>
        <v/>
      </c>
      <c r="CO611" s="26" t="str">
        <f t="shared" si="575"/>
        <v/>
      </c>
      <c r="CP611" s="26" t="str">
        <f t="shared" si="576"/>
        <v/>
      </c>
      <c r="CQ611" s="26" t="str">
        <f t="shared" si="577"/>
        <v/>
      </c>
      <c r="CR611" s="26" t="str">
        <f t="shared" si="578"/>
        <v/>
      </c>
      <c r="CS611" s="26" t="str">
        <f t="shared" si="579"/>
        <v/>
      </c>
      <c r="CT611" s="26" t="str">
        <f t="shared" si="580"/>
        <v/>
      </c>
      <c r="CU611" s="26" t="str">
        <f t="shared" si="581"/>
        <v/>
      </c>
      <c r="CV611" s="26" t="str">
        <f t="shared" si="582"/>
        <v/>
      </c>
      <c r="CW611" s="26" t="str">
        <f t="shared" si="583"/>
        <v/>
      </c>
      <c r="CX611" s="26" t="str">
        <f t="shared" si="584"/>
        <v/>
      </c>
      <c r="CY611" s="26" t="str">
        <f t="shared" si="585"/>
        <v/>
      </c>
      <c r="CZ611" s="26" t="str">
        <f t="shared" si="586"/>
        <v/>
      </c>
      <c r="DA611" s="26" t="str">
        <f t="shared" si="587"/>
        <v/>
      </c>
      <c r="DB611" s="26" t="str">
        <f t="shared" si="588"/>
        <v/>
      </c>
      <c r="DC611" s="26" t="str">
        <f t="shared" si="589"/>
        <v/>
      </c>
      <c r="DD611" s="26" t="str">
        <f t="shared" si="590"/>
        <v/>
      </c>
      <c r="DE611" s="26" t="str">
        <f t="shared" si="591"/>
        <v/>
      </c>
      <c r="DF611" s="26" t="str">
        <f t="shared" si="592"/>
        <v/>
      </c>
      <c r="DG611" s="26" t="str">
        <f t="shared" si="593"/>
        <v/>
      </c>
      <c r="DH611" s="26" t="str">
        <f t="shared" si="594"/>
        <v/>
      </c>
      <c r="DI611" s="26" t="str">
        <f t="shared" si="595"/>
        <v/>
      </c>
      <c r="DJ611" s="26" t="str">
        <f t="shared" si="596"/>
        <v/>
      </c>
      <c r="DK611" s="26" t="str">
        <f t="shared" si="597"/>
        <v/>
      </c>
      <c r="DL611" s="26" t="str">
        <f t="shared" si="598"/>
        <v/>
      </c>
      <c r="DM611" s="26" t="str">
        <f t="shared" si="599"/>
        <v/>
      </c>
      <c r="DN611" s="26" t="str">
        <f t="shared" si="600"/>
        <v/>
      </c>
      <c r="DO611" s="26" t="str">
        <f t="shared" si="601"/>
        <v/>
      </c>
      <c r="DP611" s="26" t="str">
        <f t="shared" si="602"/>
        <v/>
      </c>
      <c r="DQ611" s="26" t="str">
        <f t="shared" si="603"/>
        <v/>
      </c>
      <c r="DR611" s="26" t="str">
        <f t="shared" si="604"/>
        <v/>
      </c>
      <c r="DS611" s="26" t="str">
        <f t="shared" si="605"/>
        <v/>
      </c>
      <c r="DT611" s="26" t="str">
        <f t="shared" si="606"/>
        <v/>
      </c>
      <c r="DU611" s="26" t="str">
        <f t="shared" si="607"/>
        <v/>
      </c>
      <c r="DV611" s="26" t="str">
        <f t="shared" si="608"/>
        <v/>
      </c>
    </row>
    <row r="612" spans="1:126" ht="75" x14ac:dyDescent="0.25">
      <c r="A612" t="s">
        <v>1942</v>
      </c>
      <c r="B612">
        <v>2021</v>
      </c>
      <c r="C612" t="s">
        <v>2046</v>
      </c>
      <c r="D612">
        <v>106990</v>
      </c>
      <c r="E612" s="19">
        <v>1321220476838</v>
      </c>
      <c r="F612" t="s">
        <v>730</v>
      </c>
      <c r="G612">
        <v>324110</v>
      </c>
      <c r="H612" t="s">
        <v>731</v>
      </c>
      <c r="I612" t="s">
        <v>732</v>
      </c>
      <c r="J612" t="s">
        <v>667</v>
      </c>
      <c r="K612" t="s">
        <v>227</v>
      </c>
      <c r="L612">
        <v>45804</v>
      </c>
      <c r="M612" s="26" t="str">
        <f t="shared" si="554"/>
        <v>89. PRODUCE THE CHEMICAL, 91. ON-SITE USE OF THE CHEMICAL, 94. AS A MANUFACTURED IMPURITY, 95. USED AS A REACTANT, 96. P101  FEEDSTOCKS, 97. P102  RAW MATERIALS, 98. P103  INTERMEDIATES</v>
      </c>
      <c r="N612" s="26" t="s">
        <v>123</v>
      </c>
      <c r="O612" s="26" t="s">
        <v>124</v>
      </c>
      <c r="P612">
        <v>7</v>
      </c>
      <c r="Q612">
        <v>21</v>
      </c>
      <c r="R612">
        <v>28</v>
      </c>
      <c r="S612" s="26" t="s">
        <v>1940</v>
      </c>
      <c r="T612" s="26" t="s">
        <v>1941</v>
      </c>
      <c r="U612" s="26" t="s">
        <v>1940</v>
      </c>
      <c r="V612" s="26" t="s">
        <v>1941</v>
      </c>
      <c r="W612" s="26" t="s">
        <v>1941</v>
      </c>
      <c r="X612" s="26" t="s">
        <v>1940</v>
      </c>
      <c r="Y612" s="26" t="s">
        <v>1940</v>
      </c>
      <c r="Z612" s="26" t="s">
        <v>1940</v>
      </c>
      <c r="AA612" s="26" t="s">
        <v>1940</v>
      </c>
      <c r="AB612" s="26" t="s">
        <v>1940</v>
      </c>
      <c r="AC612" s="26" t="s">
        <v>1941</v>
      </c>
      <c r="AD612" s="26" t="s">
        <v>1941</v>
      </c>
      <c r="AE612" s="26" t="s">
        <v>1941</v>
      </c>
      <c r="AF612" s="26" t="s">
        <v>1941</v>
      </c>
      <c r="AG612" s="26" t="s">
        <v>1941</v>
      </c>
      <c r="AH612" s="26" t="s">
        <v>1941</v>
      </c>
      <c r="AI612" s="26" t="s">
        <v>1941</v>
      </c>
      <c r="AJ612" s="26" t="s">
        <v>1941</v>
      </c>
      <c r="AK612" s="26" t="s">
        <v>1941</v>
      </c>
      <c r="AL612" s="26" t="s">
        <v>1941</v>
      </c>
      <c r="AM612" s="26" t="s">
        <v>1941</v>
      </c>
      <c r="AN612" s="26" t="s">
        <v>1941</v>
      </c>
      <c r="AO612" s="26" t="s">
        <v>1941</v>
      </c>
      <c r="AP612" s="26" t="s">
        <v>1941</v>
      </c>
      <c r="AQ612" s="26" t="s">
        <v>1941</v>
      </c>
      <c r="AR612" s="26" t="s">
        <v>1941</v>
      </c>
      <c r="AS612" s="26" t="s">
        <v>1941</v>
      </c>
      <c r="AT612" s="26" t="s">
        <v>1941</v>
      </c>
      <c r="AU612" s="26" t="s">
        <v>1941</v>
      </c>
      <c r="AV612" s="26" t="s">
        <v>1941</v>
      </c>
      <c r="AW612" s="26" t="s">
        <v>1941</v>
      </c>
      <c r="AX612" s="26" t="s">
        <v>1941</v>
      </c>
      <c r="AY612" s="26" t="s">
        <v>1941</v>
      </c>
      <c r="AZ612" s="26" t="s">
        <v>1941</v>
      </c>
      <c r="BA612" s="26" t="s">
        <v>1941</v>
      </c>
      <c r="BB612" s="26" t="s">
        <v>1941</v>
      </c>
      <c r="BC612" s="26" t="s">
        <v>1941</v>
      </c>
      <c r="BD612" s="26" t="s">
        <v>1941</v>
      </c>
      <c r="BE612" s="26" t="s">
        <v>1941</v>
      </c>
      <c r="BF612" s="26" t="s">
        <v>1941</v>
      </c>
      <c r="BG612" s="26" t="s">
        <v>1941</v>
      </c>
      <c r="BH612" s="26" t="s">
        <v>1941</v>
      </c>
      <c r="BI612" s="26" t="s">
        <v>1941</v>
      </c>
      <c r="BJ612" s="26" t="s">
        <v>1941</v>
      </c>
      <c r="BK612" s="26" t="s">
        <v>1941</v>
      </c>
      <c r="BL612" s="26" t="s">
        <v>1941</v>
      </c>
      <c r="BM612" s="26" t="s">
        <v>1941</v>
      </c>
      <c r="BN612" s="26" t="s">
        <v>1941</v>
      </c>
      <c r="BO612" s="26" t="s">
        <v>1941</v>
      </c>
      <c r="BP612" s="26" t="s">
        <v>1941</v>
      </c>
      <c r="BQ612" s="26" t="s">
        <v>1941</v>
      </c>
      <c r="BR612" s="26" t="s">
        <v>1941</v>
      </c>
      <c r="BS612" s="26" t="s">
        <v>1941</v>
      </c>
      <c r="BT612" s="26" t="s">
        <v>1941</v>
      </c>
      <c r="BU612" s="26" t="str">
        <f t="shared" si="555"/>
        <v>89. PRODUCE THE CHEMICAL</v>
      </c>
      <c r="BV612" s="26" t="str">
        <f t="shared" si="556"/>
        <v/>
      </c>
      <c r="BW612" s="26" t="str">
        <f t="shared" si="557"/>
        <v>91. ON-SITE USE OF THE CHEMICAL</v>
      </c>
      <c r="BX612" s="26" t="str">
        <f t="shared" si="558"/>
        <v/>
      </c>
      <c r="BY612" s="26" t="str">
        <f t="shared" si="559"/>
        <v/>
      </c>
      <c r="BZ612" s="26" t="str">
        <f t="shared" si="560"/>
        <v>94. AS A MANUFACTURED IMPURITY</v>
      </c>
      <c r="CA612" s="26" t="str">
        <f t="shared" si="561"/>
        <v>95. USED AS A REACTANT</v>
      </c>
      <c r="CB612" s="26" t="str">
        <f t="shared" si="562"/>
        <v>96. P101  FEEDSTOCKS</v>
      </c>
      <c r="CC612" s="26" t="str">
        <f t="shared" si="563"/>
        <v>97. P102  RAW MATERIALS</v>
      </c>
      <c r="CD612" s="26" t="str">
        <f t="shared" si="564"/>
        <v>98. P103  INTERMEDIATES</v>
      </c>
      <c r="CE612" s="26" t="str">
        <f t="shared" si="565"/>
        <v/>
      </c>
      <c r="CF612" s="26" t="str">
        <f t="shared" si="566"/>
        <v/>
      </c>
      <c r="CG612" s="26" t="str">
        <f t="shared" si="567"/>
        <v/>
      </c>
      <c r="CH612" s="26" t="str">
        <f t="shared" si="568"/>
        <v/>
      </c>
      <c r="CI612" s="26" t="str">
        <f t="shared" si="569"/>
        <v/>
      </c>
      <c r="CJ612" s="26" t="str">
        <f t="shared" si="570"/>
        <v/>
      </c>
      <c r="CK612" s="26" t="str">
        <f t="shared" si="571"/>
        <v/>
      </c>
      <c r="CL612" s="26" t="str">
        <f t="shared" si="572"/>
        <v/>
      </c>
      <c r="CM612" s="26" t="str">
        <f t="shared" si="573"/>
        <v/>
      </c>
      <c r="CN612" s="26" t="str">
        <f t="shared" si="574"/>
        <v/>
      </c>
      <c r="CO612" s="26" t="str">
        <f t="shared" si="575"/>
        <v/>
      </c>
      <c r="CP612" s="26" t="str">
        <f t="shared" si="576"/>
        <v/>
      </c>
      <c r="CQ612" s="26" t="str">
        <f t="shared" si="577"/>
        <v/>
      </c>
      <c r="CR612" s="26" t="str">
        <f t="shared" si="578"/>
        <v/>
      </c>
      <c r="CS612" s="26" t="str">
        <f t="shared" si="579"/>
        <v/>
      </c>
      <c r="CT612" s="26" t="str">
        <f t="shared" si="580"/>
        <v/>
      </c>
      <c r="CU612" s="26" t="str">
        <f t="shared" si="581"/>
        <v/>
      </c>
      <c r="CV612" s="26" t="str">
        <f t="shared" si="582"/>
        <v/>
      </c>
      <c r="CW612" s="26" t="str">
        <f t="shared" si="583"/>
        <v/>
      </c>
      <c r="CX612" s="26" t="str">
        <f t="shared" si="584"/>
        <v/>
      </c>
      <c r="CY612" s="26" t="str">
        <f t="shared" si="585"/>
        <v/>
      </c>
      <c r="CZ612" s="26" t="str">
        <f t="shared" si="586"/>
        <v/>
      </c>
      <c r="DA612" s="26" t="str">
        <f t="shared" si="587"/>
        <v/>
      </c>
      <c r="DB612" s="26" t="str">
        <f t="shared" si="588"/>
        <v/>
      </c>
      <c r="DC612" s="26" t="str">
        <f t="shared" si="589"/>
        <v/>
      </c>
      <c r="DD612" s="26" t="str">
        <f t="shared" si="590"/>
        <v/>
      </c>
      <c r="DE612" s="26" t="str">
        <f t="shared" si="591"/>
        <v/>
      </c>
      <c r="DF612" s="26" t="str">
        <f t="shared" si="592"/>
        <v/>
      </c>
      <c r="DG612" s="26" t="str">
        <f t="shared" si="593"/>
        <v/>
      </c>
      <c r="DH612" s="26" t="str">
        <f t="shared" si="594"/>
        <v/>
      </c>
      <c r="DI612" s="26" t="str">
        <f t="shared" si="595"/>
        <v/>
      </c>
      <c r="DJ612" s="26" t="str">
        <f t="shared" si="596"/>
        <v/>
      </c>
      <c r="DK612" s="26" t="str">
        <f t="shared" si="597"/>
        <v/>
      </c>
      <c r="DL612" s="26" t="str">
        <f t="shared" si="598"/>
        <v/>
      </c>
      <c r="DM612" s="26" t="str">
        <f t="shared" si="599"/>
        <v/>
      </c>
      <c r="DN612" s="26" t="str">
        <f t="shared" si="600"/>
        <v/>
      </c>
      <c r="DO612" s="26" t="str">
        <f t="shared" si="601"/>
        <v/>
      </c>
      <c r="DP612" s="26" t="str">
        <f t="shared" si="602"/>
        <v/>
      </c>
      <c r="DQ612" s="26" t="str">
        <f t="shared" si="603"/>
        <v/>
      </c>
      <c r="DR612" s="26" t="str">
        <f t="shared" si="604"/>
        <v/>
      </c>
      <c r="DS612" s="26" t="str">
        <f t="shared" si="605"/>
        <v/>
      </c>
      <c r="DT612" s="26" t="str">
        <f t="shared" si="606"/>
        <v/>
      </c>
      <c r="DU612" s="26" t="str">
        <f t="shared" si="607"/>
        <v/>
      </c>
      <c r="DV612" s="26" t="str">
        <f t="shared" si="608"/>
        <v/>
      </c>
    </row>
    <row r="613" spans="1:126" ht="60" x14ac:dyDescent="0.25">
      <c r="A613" t="s">
        <v>1942</v>
      </c>
      <c r="B613">
        <v>2020</v>
      </c>
      <c r="C613" t="s">
        <v>2046</v>
      </c>
      <c r="D613">
        <v>106990</v>
      </c>
      <c r="E613" s="19">
        <v>1320219041225</v>
      </c>
      <c r="F613" t="s">
        <v>1950</v>
      </c>
      <c r="G613">
        <v>324110</v>
      </c>
      <c r="H613" t="s">
        <v>1951</v>
      </c>
      <c r="I613" t="s">
        <v>1952</v>
      </c>
      <c r="J613" t="s">
        <v>1953</v>
      </c>
      <c r="K613" t="s">
        <v>1954</v>
      </c>
      <c r="L613">
        <v>820</v>
      </c>
      <c r="M613" s="26" t="str">
        <f t="shared" si="554"/>
        <v>95. USED AS A REACTANT, 96. P101  FEEDSTOCKS, 97. P102  RAW MATERIALS</v>
      </c>
      <c r="N613" s="26" t="s">
        <v>123</v>
      </c>
      <c r="O613" s="26" t="s">
        <v>2051</v>
      </c>
      <c r="P613">
        <v>11</v>
      </c>
      <c r="Q613">
        <v>1</v>
      </c>
      <c r="R613">
        <v>12</v>
      </c>
      <c r="S613" s="26" t="s">
        <v>1941</v>
      </c>
      <c r="T613" s="26" t="s">
        <v>1941</v>
      </c>
      <c r="U613" s="26" t="s">
        <v>1941</v>
      </c>
      <c r="V613" s="26" t="s">
        <v>1941</v>
      </c>
      <c r="W613" s="26" t="s">
        <v>1941</v>
      </c>
      <c r="X613" s="26" t="s">
        <v>1941</v>
      </c>
      <c r="Y613" s="26" t="s">
        <v>1940</v>
      </c>
      <c r="Z613" s="26" t="s">
        <v>1940</v>
      </c>
      <c r="AA613" s="26" t="s">
        <v>1940</v>
      </c>
      <c r="AB613" s="26" t="s">
        <v>1941</v>
      </c>
      <c r="AC613" s="26" t="s">
        <v>1941</v>
      </c>
      <c r="AD613" s="26" t="s">
        <v>1941</v>
      </c>
      <c r="AE613" s="26" t="s">
        <v>1941</v>
      </c>
      <c r="AF613" s="26" t="s">
        <v>1941</v>
      </c>
      <c r="AG613" s="26" t="s">
        <v>1941</v>
      </c>
      <c r="AH613" s="26" t="s">
        <v>1941</v>
      </c>
      <c r="AI613" s="26" t="s">
        <v>1941</v>
      </c>
      <c r="AJ613" s="26" t="s">
        <v>1941</v>
      </c>
      <c r="AK613" s="26" t="s">
        <v>1941</v>
      </c>
      <c r="AL613" s="26" t="s">
        <v>1941</v>
      </c>
      <c r="AM613" s="26" t="s">
        <v>1941</v>
      </c>
      <c r="AN613" s="26" t="s">
        <v>1941</v>
      </c>
      <c r="AO613" s="26" t="s">
        <v>1941</v>
      </c>
      <c r="AP613" s="26" t="s">
        <v>1941</v>
      </c>
      <c r="AQ613" s="26" t="s">
        <v>1941</v>
      </c>
      <c r="AR613" s="26" t="s">
        <v>1941</v>
      </c>
      <c r="AS613" s="26" t="s">
        <v>1941</v>
      </c>
      <c r="AT613" s="26" t="s">
        <v>1941</v>
      </c>
      <c r="AU613" s="26" t="s">
        <v>1941</v>
      </c>
      <c r="AV613" s="26" t="s">
        <v>1941</v>
      </c>
      <c r="AW613" s="26" t="s">
        <v>1941</v>
      </c>
      <c r="AX613" s="26" t="s">
        <v>1941</v>
      </c>
      <c r="AY613" s="26" t="s">
        <v>1941</v>
      </c>
      <c r="AZ613" s="26" t="s">
        <v>1941</v>
      </c>
      <c r="BA613" s="26" t="s">
        <v>1941</v>
      </c>
      <c r="BB613" s="26" t="s">
        <v>1941</v>
      </c>
      <c r="BC613" s="26" t="s">
        <v>1941</v>
      </c>
      <c r="BD613" s="26" t="s">
        <v>1941</v>
      </c>
      <c r="BE613" s="26" t="s">
        <v>1941</v>
      </c>
      <c r="BF613" s="26" t="s">
        <v>1941</v>
      </c>
      <c r="BG613" s="26" t="s">
        <v>1941</v>
      </c>
      <c r="BH613" s="26" t="s">
        <v>1941</v>
      </c>
      <c r="BI613" s="26" t="s">
        <v>1941</v>
      </c>
      <c r="BJ613" s="26" t="s">
        <v>1941</v>
      </c>
      <c r="BK613" s="26" t="s">
        <v>1941</v>
      </c>
      <c r="BL613" s="26" t="s">
        <v>1941</v>
      </c>
      <c r="BM613" s="26" t="s">
        <v>1941</v>
      </c>
      <c r="BN613" s="26" t="s">
        <v>1941</v>
      </c>
      <c r="BO613" s="26" t="s">
        <v>1941</v>
      </c>
      <c r="BP613" s="26" t="s">
        <v>1941</v>
      </c>
      <c r="BQ613" s="26" t="s">
        <v>1941</v>
      </c>
      <c r="BR613" s="26" t="s">
        <v>1941</v>
      </c>
      <c r="BS613" s="26" t="s">
        <v>1941</v>
      </c>
      <c r="BT613" s="26" t="s">
        <v>1941</v>
      </c>
      <c r="BU613" s="26" t="str">
        <f t="shared" si="555"/>
        <v/>
      </c>
      <c r="BV613" s="26" t="str">
        <f t="shared" si="556"/>
        <v/>
      </c>
      <c r="BW613" s="26" t="str">
        <f t="shared" si="557"/>
        <v/>
      </c>
      <c r="BX613" s="26" t="str">
        <f t="shared" si="558"/>
        <v/>
      </c>
      <c r="BY613" s="26" t="str">
        <f t="shared" si="559"/>
        <v/>
      </c>
      <c r="BZ613" s="26" t="str">
        <f t="shared" si="560"/>
        <v/>
      </c>
      <c r="CA613" s="26" t="str">
        <f t="shared" si="561"/>
        <v>95. USED AS A REACTANT</v>
      </c>
      <c r="CB613" s="26" t="str">
        <f t="shared" si="562"/>
        <v>96. P101  FEEDSTOCKS</v>
      </c>
      <c r="CC613" s="26" t="str">
        <f t="shared" si="563"/>
        <v>97. P102  RAW MATERIALS</v>
      </c>
      <c r="CD613" s="26" t="str">
        <f t="shared" si="564"/>
        <v/>
      </c>
      <c r="CE613" s="26" t="str">
        <f t="shared" si="565"/>
        <v/>
      </c>
      <c r="CF613" s="26" t="str">
        <f t="shared" si="566"/>
        <v/>
      </c>
      <c r="CG613" s="26" t="str">
        <f t="shared" si="567"/>
        <v/>
      </c>
      <c r="CH613" s="26" t="str">
        <f t="shared" si="568"/>
        <v/>
      </c>
      <c r="CI613" s="26" t="str">
        <f t="shared" si="569"/>
        <v/>
      </c>
      <c r="CJ613" s="26" t="str">
        <f t="shared" si="570"/>
        <v/>
      </c>
      <c r="CK613" s="26" t="str">
        <f t="shared" si="571"/>
        <v/>
      </c>
      <c r="CL613" s="26" t="str">
        <f t="shared" si="572"/>
        <v/>
      </c>
      <c r="CM613" s="26" t="str">
        <f t="shared" si="573"/>
        <v/>
      </c>
      <c r="CN613" s="26" t="str">
        <f t="shared" si="574"/>
        <v/>
      </c>
      <c r="CO613" s="26" t="str">
        <f t="shared" si="575"/>
        <v/>
      </c>
      <c r="CP613" s="26" t="str">
        <f t="shared" si="576"/>
        <v/>
      </c>
      <c r="CQ613" s="26" t="str">
        <f t="shared" si="577"/>
        <v/>
      </c>
      <c r="CR613" s="26" t="str">
        <f t="shared" si="578"/>
        <v/>
      </c>
      <c r="CS613" s="26" t="str">
        <f t="shared" si="579"/>
        <v/>
      </c>
      <c r="CT613" s="26" t="str">
        <f t="shared" si="580"/>
        <v/>
      </c>
      <c r="CU613" s="26" t="str">
        <f t="shared" si="581"/>
        <v/>
      </c>
      <c r="CV613" s="26" t="str">
        <f t="shared" si="582"/>
        <v/>
      </c>
      <c r="CW613" s="26" t="str">
        <f t="shared" si="583"/>
        <v/>
      </c>
      <c r="CX613" s="26" t="str">
        <f t="shared" si="584"/>
        <v/>
      </c>
      <c r="CY613" s="26" t="str">
        <f t="shared" si="585"/>
        <v/>
      </c>
      <c r="CZ613" s="26" t="str">
        <f t="shared" si="586"/>
        <v/>
      </c>
      <c r="DA613" s="26" t="str">
        <f t="shared" si="587"/>
        <v/>
      </c>
      <c r="DB613" s="26" t="str">
        <f t="shared" si="588"/>
        <v/>
      </c>
      <c r="DC613" s="26" t="str">
        <f t="shared" si="589"/>
        <v/>
      </c>
      <c r="DD613" s="26" t="str">
        <f t="shared" si="590"/>
        <v/>
      </c>
      <c r="DE613" s="26" t="str">
        <f t="shared" si="591"/>
        <v/>
      </c>
      <c r="DF613" s="26" t="str">
        <f t="shared" si="592"/>
        <v/>
      </c>
      <c r="DG613" s="26" t="str">
        <f t="shared" si="593"/>
        <v/>
      </c>
      <c r="DH613" s="26" t="str">
        <f t="shared" si="594"/>
        <v/>
      </c>
      <c r="DI613" s="26" t="str">
        <f t="shared" si="595"/>
        <v/>
      </c>
      <c r="DJ613" s="26" t="str">
        <f t="shared" si="596"/>
        <v/>
      </c>
      <c r="DK613" s="26" t="str">
        <f t="shared" si="597"/>
        <v/>
      </c>
      <c r="DL613" s="26" t="str">
        <f t="shared" si="598"/>
        <v/>
      </c>
      <c r="DM613" s="26" t="str">
        <f t="shared" si="599"/>
        <v/>
      </c>
      <c r="DN613" s="26" t="str">
        <f t="shared" si="600"/>
        <v/>
      </c>
      <c r="DO613" s="26" t="str">
        <f t="shared" si="601"/>
        <v/>
      </c>
      <c r="DP613" s="26" t="str">
        <f t="shared" si="602"/>
        <v/>
      </c>
      <c r="DQ613" s="26" t="str">
        <f t="shared" si="603"/>
        <v/>
      </c>
      <c r="DR613" s="26" t="str">
        <f t="shared" si="604"/>
        <v/>
      </c>
      <c r="DS613" s="26" t="str">
        <f t="shared" si="605"/>
        <v/>
      </c>
      <c r="DT613" s="26" t="str">
        <f t="shared" si="606"/>
        <v/>
      </c>
      <c r="DU613" s="26" t="str">
        <f t="shared" si="607"/>
        <v/>
      </c>
      <c r="DV613" s="26" t="str">
        <f t="shared" si="608"/>
        <v/>
      </c>
    </row>
    <row r="614" spans="1:126" x14ac:dyDescent="0.25">
      <c r="A614" t="s">
        <v>1942</v>
      </c>
      <c r="B614">
        <v>2016</v>
      </c>
      <c r="C614" t="s">
        <v>2046</v>
      </c>
      <c r="D614">
        <v>106990</v>
      </c>
      <c r="E614" s="19">
        <v>1316215202971</v>
      </c>
      <c r="F614" t="s">
        <v>734</v>
      </c>
      <c r="G614">
        <v>325199</v>
      </c>
      <c r="H614" t="s">
        <v>1971</v>
      </c>
      <c r="I614" t="s">
        <v>736</v>
      </c>
      <c r="J614" t="s">
        <v>737</v>
      </c>
      <c r="K614" t="s">
        <v>738</v>
      </c>
      <c r="L614">
        <v>29201</v>
      </c>
      <c r="M614" s="26" t="str">
        <f t="shared" si="554"/>
        <v>95. USED AS A REACTANT</v>
      </c>
      <c r="N614" s="26" t="s">
        <v>123</v>
      </c>
      <c r="O614" s="26" t="s">
        <v>124</v>
      </c>
      <c r="P614">
        <v>360</v>
      </c>
      <c r="Q614">
        <v>1470</v>
      </c>
      <c r="R614">
        <v>1830</v>
      </c>
      <c r="S614" s="26" t="s">
        <v>1941</v>
      </c>
      <c r="T614" s="26" t="s">
        <v>1941</v>
      </c>
      <c r="U614" s="26" t="s">
        <v>1941</v>
      </c>
      <c r="V614" s="26" t="s">
        <v>1941</v>
      </c>
      <c r="W614" s="26" t="s">
        <v>1941</v>
      </c>
      <c r="X614" s="26" t="s">
        <v>1941</v>
      </c>
      <c r="Y614" s="26" t="s">
        <v>1940</v>
      </c>
      <c r="AE614" s="26" t="s">
        <v>1941</v>
      </c>
      <c r="AR614" s="26" t="s">
        <v>1941</v>
      </c>
      <c r="AS614" s="26" t="s">
        <v>1941</v>
      </c>
      <c r="AT614" s="26" t="s">
        <v>1941</v>
      </c>
      <c r="AV614" s="26" t="s">
        <v>1941</v>
      </c>
      <c r="BD614" s="26" t="s">
        <v>1941</v>
      </c>
      <c r="BK614" s="26" t="s">
        <v>1941</v>
      </c>
      <c r="BU614" s="26" t="str">
        <f t="shared" si="555"/>
        <v/>
      </c>
      <c r="BV614" s="26" t="str">
        <f t="shared" si="556"/>
        <v/>
      </c>
      <c r="BW614" s="26" t="str">
        <f t="shared" si="557"/>
        <v/>
      </c>
      <c r="BX614" s="26" t="str">
        <f t="shared" si="558"/>
        <v/>
      </c>
      <c r="BY614" s="26" t="str">
        <f t="shared" si="559"/>
        <v/>
      </c>
      <c r="BZ614" s="26" t="str">
        <f t="shared" si="560"/>
        <v/>
      </c>
      <c r="CA614" s="26" t="str">
        <f t="shared" si="561"/>
        <v>95. USED AS A REACTANT</v>
      </c>
      <c r="CB614" s="26" t="str">
        <f t="shared" si="562"/>
        <v/>
      </c>
      <c r="CC614" s="26" t="str">
        <f t="shared" si="563"/>
        <v/>
      </c>
      <c r="CD614" s="26" t="str">
        <f t="shared" si="564"/>
        <v/>
      </c>
      <c r="CE614" s="26" t="str">
        <f t="shared" si="565"/>
        <v/>
      </c>
      <c r="CF614" s="26" t="str">
        <f t="shared" si="566"/>
        <v/>
      </c>
      <c r="CG614" s="26" t="str">
        <f t="shared" si="567"/>
        <v/>
      </c>
      <c r="CH614" s="26" t="str">
        <f t="shared" si="568"/>
        <v/>
      </c>
      <c r="CI614" s="26" t="str">
        <f t="shared" si="569"/>
        <v/>
      </c>
      <c r="CJ614" s="26" t="str">
        <f t="shared" si="570"/>
        <v/>
      </c>
      <c r="CK614" s="26" t="str">
        <f t="shared" si="571"/>
        <v/>
      </c>
      <c r="CL614" s="26" t="str">
        <f t="shared" si="572"/>
        <v/>
      </c>
      <c r="CM614" s="26" t="str">
        <f t="shared" si="573"/>
        <v/>
      </c>
      <c r="CN614" s="26" t="str">
        <f t="shared" si="574"/>
        <v/>
      </c>
      <c r="CO614" s="26" t="str">
        <f t="shared" si="575"/>
        <v/>
      </c>
      <c r="CP614" s="26" t="str">
        <f t="shared" si="576"/>
        <v/>
      </c>
      <c r="CQ614" s="26" t="str">
        <f t="shared" si="577"/>
        <v/>
      </c>
      <c r="CR614" s="26" t="str">
        <f t="shared" si="578"/>
        <v/>
      </c>
      <c r="CS614" s="26" t="str">
        <f t="shared" si="579"/>
        <v/>
      </c>
      <c r="CT614" s="26" t="str">
        <f t="shared" si="580"/>
        <v/>
      </c>
      <c r="CU614" s="26" t="str">
        <f t="shared" si="581"/>
        <v/>
      </c>
      <c r="CV614" s="26" t="str">
        <f t="shared" si="582"/>
        <v/>
      </c>
      <c r="CW614" s="26" t="str">
        <f t="shared" si="583"/>
        <v/>
      </c>
      <c r="CX614" s="26" t="str">
        <f t="shared" si="584"/>
        <v/>
      </c>
      <c r="CY614" s="26" t="str">
        <f t="shared" si="585"/>
        <v/>
      </c>
      <c r="CZ614" s="26" t="str">
        <f t="shared" si="586"/>
        <v/>
      </c>
      <c r="DA614" s="26" t="str">
        <f t="shared" si="587"/>
        <v/>
      </c>
      <c r="DB614" s="26" t="str">
        <f t="shared" si="588"/>
        <v/>
      </c>
      <c r="DC614" s="26" t="str">
        <f t="shared" si="589"/>
        <v/>
      </c>
      <c r="DD614" s="26" t="str">
        <f t="shared" si="590"/>
        <v/>
      </c>
      <c r="DE614" s="26" t="str">
        <f t="shared" si="591"/>
        <v/>
      </c>
      <c r="DF614" s="26" t="str">
        <f t="shared" si="592"/>
        <v/>
      </c>
      <c r="DG614" s="26" t="str">
        <f t="shared" si="593"/>
        <v/>
      </c>
      <c r="DH614" s="26" t="str">
        <f t="shared" si="594"/>
        <v/>
      </c>
      <c r="DI614" s="26" t="str">
        <f t="shared" si="595"/>
        <v/>
      </c>
      <c r="DJ614" s="26" t="str">
        <f t="shared" si="596"/>
        <v/>
      </c>
      <c r="DK614" s="26" t="str">
        <f t="shared" si="597"/>
        <v/>
      </c>
      <c r="DL614" s="26" t="str">
        <f t="shared" si="598"/>
        <v/>
      </c>
      <c r="DM614" s="26" t="str">
        <f t="shared" si="599"/>
        <v/>
      </c>
      <c r="DN614" s="26" t="str">
        <f t="shared" si="600"/>
        <v/>
      </c>
      <c r="DO614" s="26" t="str">
        <f t="shared" si="601"/>
        <v/>
      </c>
      <c r="DP614" s="26" t="str">
        <f t="shared" si="602"/>
        <v/>
      </c>
      <c r="DQ614" s="26" t="str">
        <f t="shared" si="603"/>
        <v/>
      </c>
      <c r="DR614" s="26" t="str">
        <f t="shared" si="604"/>
        <v/>
      </c>
      <c r="DS614" s="26" t="str">
        <f t="shared" si="605"/>
        <v/>
      </c>
      <c r="DT614" s="26" t="str">
        <f t="shared" si="606"/>
        <v/>
      </c>
      <c r="DU614" s="26" t="str">
        <f t="shared" si="607"/>
        <v/>
      </c>
      <c r="DV614" s="26" t="str">
        <f t="shared" si="608"/>
        <v/>
      </c>
    </row>
    <row r="615" spans="1:126" x14ac:dyDescent="0.25">
      <c r="A615" t="s">
        <v>1942</v>
      </c>
      <c r="B615">
        <v>2017</v>
      </c>
      <c r="C615" t="s">
        <v>2046</v>
      </c>
      <c r="D615">
        <v>106990</v>
      </c>
      <c r="E615" s="19">
        <v>1317216161772</v>
      </c>
      <c r="F615" t="s">
        <v>734</v>
      </c>
      <c r="G615">
        <v>325199</v>
      </c>
      <c r="H615" t="s">
        <v>1971</v>
      </c>
      <c r="I615" t="s">
        <v>736</v>
      </c>
      <c r="J615" t="s">
        <v>737</v>
      </c>
      <c r="K615" t="s">
        <v>738</v>
      </c>
      <c r="L615">
        <v>29201</v>
      </c>
      <c r="M615" s="26" t="str">
        <f t="shared" si="554"/>
        <v>95. USED AS A REACTANT</v>
      </c>
      <c r="N615" s="26" t="s">
        <v>123</v>
      </c>
      <c r="O615" s="26" t="s">
        <v>124</v>
      </c>
      <c r="P615">
        <v>610</v>
      </c>
      <c r="Q615">
        <v>2100</v>
      </c>
      <c r="R615">
        <v>2710</v>
      </c>
      <c r="S615" s="26" t="s">
        <v>1941</v>
      </c>
      <c r="T615" s="26" t="s">
        <v>1941</v>
      </c>
      <c r="U615" s="26" t="s">
        <v>1941</v>
      </c>
      <c r="V615" s="26" t="s">
        <v>1941</v>
      </c>
      <c r="W615" s="26" t="s">
        <v>1941</v>
      </c>
      <c r="X615" s="26" t="s">
        <v>1941</v>
      </c>
      <c r="Y615" s="26" t="s">
        <v>1940</v>
      </c>
      <c r="AE615" s="26" t="s">
        <v>1941</v>
      </c>
      <c r="AR615" s="26" t="s">
        <v>1941</v>
      </c>
      <c r="AS615" s="26" t="s">
        <v>1941</v>
      </c>
      <c r="AT615" s="26" t="s">
        <v>1941</v>
      </c>
      <c r="AV615" s="26" t="s">
        <v>1941</v>
      </c>
      <c r="BD615" s="26" t="s">
        <v>1941</v>
      </c>
      <c r="BK615" s="26" t="s">
        <v>1941</v>
      </c>
      <c r="BU615" s="26" t="str">
        <f t="shared" si="555"/>
        <v/>
      </c>
      <c r="BV615" s="26" t="str">
        <f t="shared" si="556"/>
        <v/>
      </c>
      <c r="BW615" s="26" t="str">
        <f t="shared" si="557"/>
        <v/>
      </c>
      <c r="BX615" s="26" t="str">
        <f t="shared" si="558"/>
        <v/>
      </c>
      <c r="BY615" s="26" t="str">
        <f t="shared" si="559"/>
        <v/>
      </c>
      <c r="BZ615" s="26" t="str">
        <f t="shared" si="560"/>
        <v/>
      </c>
      <c r="CA615" s="26" t="str">
        <f t="shared" si="561"/>
        <v>95. USED AS A REACTANT</v>
      </c>
      <c r="CB615" s="26" t="str">
        <f t="shared" si="562"/>
        <v/>
      </c>
      <c r="CC615" s="26" t="str">
        <f t="shared" si="563"/>
        <v/>
      </c>
      <c r="CD615" s="26" t="str">
        <f t="shared" si="564"/>
        <v/>
      </c>
      <c r="CE615" s="26" t="str">
        <f t="shared" si="565"/>
        <v/>
      </c>
      <c r="CF615" s="26" t="str">
        <f t="shared" si="566"/>
        <v/>
      </c>
      <c r="CG615" s="26" t="str">
        <f t="shared" si="567"/>
        <v/>
      </c>
      <c r="CH615" s="26" t="str">
        <f t="shared" si="568"/>
        <v/>
      </c>
      <c r="CI615" s="26" t="str">
        <f t="shared" si="569"/>
        <v/>
      </c>
      <c r="CJ615" s="26" t="str">
        <f t="shared" si="570"/>
        <v/>
      </c>
      <c r="CK615" s="26" t="str">
        <f t="shared" si="571"/>
        <v/>
      </c>
      <c r="CL615" s="26" t="str">
        <f t="shared" si="572"/>
        <v/>
      </c>
      <c r="CM615" s="26" t="str">
        <f t="shared" si="573"/>
        <v/>
      </c>
      <c r="CN615" s="26" t="str">
        <f t="shared" si="574"/>
        <v/>
      </c>
      <c r="CO615" s="26" t="str">
        <f t="shared" si="575"/>
        <v/>
      </c>
      <c r="CP615" s="26" t="str">
        <f t="shared" si="576"/>
        <v/>
      </c>
      <c r="CQ615" s="26" t="str">
        <f t="shared" si="577"/>
        <v/>
      </c>
      <c r="CR615" s="26" t="str">
        <f t="shared" si="578"/>
        <v/>
      </c>
      <c r="CS615" s="26" t="str">
        <f t="shared" si="579"/>
        <v/>
      </c>
      <c r="CT615" s="26" t="str">
        <f t="shared" si="580"/>
        <v/>
      </c>
      <c r="CU615" s="26" t="str">
        <f t="shared" si="581"/>
        <v/>
      </c>
      <c r="CV615" s="26" t="str">
        <f t="shared" si="582"/>
        <v/>
      </c>
      <c r="CW615" s="26" t="str">
        <f t="shared" si="583"/>
        <v/>
      </c>
      <c r="CX615" s="26" t="str">
        <f t="shared" si="584"/>
        <v/>
      </c>
      <c r="CY615" s="26" t="str">
        <f t="shared" si="585"/>
        <v/>
      </c>
      <c r="CZ615" s="26" t="str">
        <f t="shared" si="586"/>
        <v/>
      </c>
      <c r="DA615" s="26" t="str">
        <f t="shared" si="587"/>
        <v/>
      </c>
      <c r="DB615" s="26" t="str">
        <f t="shared" si="588"/>
        <v/>
      </c>
      <c r="DC615" s="26" t="str">
        <f t="shared" si="589"/>
        <v/>
      </c>
      <c r="DD615" s="26" t="str">
        <f t="shared" si="590"/>
        <v/>
      </c>
      <c r="DE615" s="26" t="str">
        <f t="shared" si="591"/>
        <v/>
      </c>
      <c r="DF615" s="26" t="str">
        <f t="shared" si="592"/>
        <v/>
      </c>
      <c r="DG615" s="26" t="str">
        <f t="shared" si="593"/>
        <v/>
      </c>
      <c r="DH615" s="26" t="str">
        <f t="shared" si="594"/>
        <v/>
      </c>
      <c r="DI615" s="26" t="str">
        <f t="shared" si="595"/>
        <v/>
      </c>
      <c r="DJ615" s="26" t="str">
        <f t="shared" si="596"/>
        <v/>
      </c>
      <c r="DK615" s="26" t="str">
        <f t="shared" si="597"/>
        <v/>
      </c>
      <c r="DL615" s="26" t="str">
        <f t="shared" si="598"/>
        <v/>
      </c>
      <c r="DM615" s="26" t="str">
        <f t="shared" si="599"/>
        <v/>
      </c>
      <c r="DN615" s="26" t="str">
        <f t="shared" si="600"/>
        <v/>
      </c>
      <c r="DO615" s="26" t="str">
        <f t="shared" si="601"/>
        <v/>
      </c>
      <c r="DP615" s="26" t="str">
        <f t="shared" si="602"/>
        <v/>
      </c>
      <c r="DQ615" s="26" t="str">
        <f t="shared" si="603"/>
        <v/>
      </c>
      <c r="DR615" s="26" t="str">
        <f t="shared" si="604"/>
        <v/>
      </c>
      <c r="DS615" s="26" t="str">
        <f t="shared" si="605"/>
        <v/>
      </c>
      <c r="DT615" s="26" t="str">
        <f t="shared" si="606"/>
        <v/>
      </c>
      <c r="DU615" s="26" t="str">
        <f t="shared" si="607"/>
        <v/>
      </c>
      <c r="DV615" s="26" t="str">
        <f t="shared" si="608"/>
        <v/>
      </c>
    </row>
    <row r="616" spans="1:126" ht="60" x14ac:dyDescent="0.25">
      <c r="A616" t="s">
        <v>1942</v>
      </c>
      <c r="B616">
        <v>2018</v>
      </c>
      <c r="C616" t="s">
        <v>2046</v>
      </c>
      <c r="D616">
        <v>106990</v>
      </c>
      <c r="E616" s="19">
        <v>1318216974651</v>
      </c>
      <c r="F616" t="s">
        <v>734</v>
      </c>
      <c r="G616">
        <v>325199</v>
      </c>
      <c r="H616" t="s">
        <v>1971</v>
      </c>
      <c r="I616" t="s">
        <v>736</v>
      </c>
      <c r="J616" t="s">
        <v>737</v>
      </c>
      <c r="K616" t="s">
        <v>738</v>
      </c>
      <c r="L616">
        <v>29201</v>
      </c>
      <c r="M616" s="26" t="str">
        <f t="shared" si="554"/>
        <v>95. USED AS A REACTANT, 97. P102  RAW MATERIALS</v>
      </c>
      <c r="N616" s="26" t="s">
        <v>123</v>
      </c>
      <c r="O616" s="26" t="s">
        <v>124</v>
      </c>
      <c r="P616">
        <v>800</v>
      </c>
      <c r="Q616">
        <v>3030</v>
      </c>
      <c r="R616">
        <v>3830</v>
      </c>
      <c r="S616" s="26" t="s">
        <v>1941</v>
      </c>
      <c r="T616" s="26" t="s">
        <v>1941</v>
      </c>
      <c r="U616" s="26" t="s">
        <v>1941</v>
      </c>
      <c r="V616" s="26" t="s">
        <v>1941</v>
      </c>
      <c r="W616" s="26" t="s">
        <v>1941</v>
      </c>
      <c r="X616" s="26" t="s">
        <v>1941</v>
      </c>
      <c r="Y616" s="26" t="s">
        <v>1940</v>
      </c>
      <c r="Z616" s="26" t="s">
        <v>1941</v>
      </c>
      <c r="AA616" s="26" t="s">
        <v>1940</v>
      </c>
      <c r="AB616" s="26" t="s">
        <v>1941</v>
      </c>
      <c r="AC616" s="26" t="s">
        <v>1941</v>
      </c>
      <c r="AD616" s="26" t="s">
        <v>1941</v>
      </c>
      <c r="AE616" s="26" t="s">
        <v>1941</v>
      </c>
      <c r="AF616" s="26" t="s">
        <v>1941</v>
      </c>
      <c r="AG616" s="26" t="s">
        <v>1941</v>
      </c>
      <c r="AH616" s="26" t="s">
        <v>1941</v>
      </c>
      <c r="AI616" s="26" t="s">
        <v>1941</v>
      </c>
      <c r="AJ616" s="26" t="s">
        <v>1941</v>
      </c>
      <c r="AK616" s="26" t="s">
        <v>1941</v>
      </c>
      <c r="AL616" s="26" t="s">
        <v>1941</v>
      </c>
      <c r="AM616" s="26" t="s">
        <v>1941</v>
      </c>
      <c r="AN616" s="26" t="s">
        <v>1941</v>
      </c>
      <c r="AO616" s="26" t="s">
        <v>1941</v>
      </c>
      <c r="AP616" s="26" t="s">
        <v>1941</v>
      </c>
      <c r="AQ616" s="26" t="s">
        <v>1941</v>
      </c>
      <c r="AR616" s="26" t="s">
        <v>1941</v>
      </c>
      <c r="AS616" s="26" t="s">
        <v>1941</v>
      </c>
      <c r="AT616" s="26" t="s">
        <v>1941</v>
      </c>
      <c r="AU616" s="26" t="s">
        <v>1941</v>
      </c>
      <c r="AV616" s="26" t="s">
        <v>1941</v>
      </c>
      <c r="AW616" s="26" t="s">
        <v>1941</v>
      </c>
      <c r="AX616" s="26" t="s">
        <v>1941</v>
      </c>
      <c r="AY616" s="26" t="s">
        <v>1941</v>
      </c>
      <c r="AZ616" s="26" t="s">
        <v>1941</v>
      </c>
      <c r="BA616" s="26" t="s">
        <v>1941</v>
      </c>
      <c r="BB616" s="26" t="s">
        <v>1941</v>
      </c>
      <c r="BC616" s="26" t="s">
        <v>1941</v>
      </c>
      <c r="BD616" s="26" t="s">
        <v>1941</v>
      </c>
      <c r="BE616" s="26" t="s">
        <v>1941</v>
      </c>
      <c r="BF616" s="26" t="s">
        <v>1941</v>
      </c>
      <c r="BG616" s="26" t="s">
        <v>1941</v>
      </c>
      <c r="BH616" s="26" t="s">
        <v>1941</v>
      </c>
      <c r="BI616" s="26" t="s">
        <v>1941</v>
      </c>
      <c r="BJ616" s="26" t="s">
        <v>1941</v>
      </c>
      <c r="BK616" s="26" t="s">
        <v>1941</v>
      </c>
      <c r="BL616" s="26" t="s">
        <v>1941</v>
      </c>
      <c r="BM616" s="26" t="s">
        <v>1941</v>
      </c>
      <c r="BN616" s="26" t="s">
        <v>1941</v>
      </c>
      <c r="BO616" s="26" t="s">
        <v>1941</v>
      </c>
      <c r="BP616" s="26" t="s">
        <v>1941</v>
      </c>
      <c r="BQ616" s="26" t="s">
        <v>1941</v>
      </c>
      <c r="BR616" s="26" t="s">
        <v>1941</v>
      </c>
      <c r="BS616" s="26" t="s">
        <v>1941</v>
      </c>
      <c r="BT616" s="26" t="s">
        <v>1941</v>
      </c>
      <c r="BU616" s="26" t="str">
        <f t="shared" si="555"/>
        <v/>
      </c>
      <c r="BV616" s="26" t="str">
        <f t="shared" si="556"/>
        <v/>
      </c>
      <c r="BW616" s="26" t="str">
        <f t="shared" si="557"/>
        <v/>
      </c>
      <c r="BX616" s="26" t="str">
        <f t="shared" si="558"/>
        <v/>
      </c>
      <c r="BY616" s="26" t="str">
        <f t="shared" si="559"/>
        <v/>
      </c>
      <c r="BZ616" s="26" t="str">
        <f t="shared" si="560"/>
        <v/>
      </c>
      <c r="CA616" s="26" t="str">
        <f t="shared" si="561"/>
        <v>95. USED AS A REACTANT</v>
      </c>
      <c r="CB616" s="26" t="str">
        <f t="shared" si="562"/>
        <v/>
      </c>
      <c r="CC616" s="26" t="str">
        <f t="shared" si="563"/>
        <v>97. P102  RAW MATERIALS</v>
      </c>
      <c r="CD616" s="26" t="str">
        <f t="shared" si="564"/>
        <v/>
      </c>
      <c r="CE616" s="26" t="str">
        <f t="shared" si="565"/>
        <v/>
      </c>
      <c r="CF616" s="26" t="str">
        <f t="shared" si="566"/>
        <v/>
      </c>
      <c r="CG616" s="26" t="str">
        <f t="shared" si="567"/>
        <v/>
      </c>
      <c r="CH616" s="26" t="str">
        <f t="shared" si="568"/>
        <v/>
      </c>
      <c r="CI616" s="26" t="str">
        <f t="shared" si="569"/>
        <v/>
      </c>
      <c r="CJ616" s="26" t="str">
        <f t="shared" si="570"/>
        <v/>
      </c>
      <c r="CK616" s="26" t="str">
        <f t="shared" si="571"/>
        <v/>
      </c>
      <c r="CL616" s="26" t="str">
        <f t="shared" si="572"/>
        <v/>
      </c>
      <c r="CM616" s="26" t="str">
        <f t="shared" si="573"/>
        <v/>
      </c>
      <c r="CN616" s="26" t="str">
        <f t="shared" si="574"/>
        <v/>
      </c>
      <c r="CO616" s="26" t="str">
        <f t="shared" si="575"/>
        <v/>
      </c>
      <c r="CP616" s="26" t="str">
        <f t="shared" si="576"/>
        <v/>
      </c>
      <c r="CQ616" s="26" t="str">
        <f t="shared" si="577"/>
        <v/>
      </c>
      <c r="CR616" s="26" t="str">
        <f t="shared" si="578"/>
        <v/>
      </c>
      <c r="CS616" s="26" t="str">
        <f t="shared" si="579"/>
        <v/>
      </c>
      <c r="CT616" s="26" t="str">
        <f t="shared" si="580"/>
        <v/>
      </c>
      <c r="CU616" s="26" t="str">
        <f t="shared" si="581"/>
        <v/>
      </c>
      <c r="CV616" s="26" t="str">
        <f t="shared" si="582"/>
        <v/>
      </c>
      <c r="CW616" s="26" t="str">
        <f t="shared" si="583"/>
        <v/>
      </c>
      <c r="CX616" s="26" t="str">
        <f t="shared" si="584"/>
        <v/>
      </c>
      <c r="CY616" s="26" t="str">
        <f t="shared" si="585"/>
        <v/>
      </c>
      <c r="CZ616" s="26" t="str">
        <f t="shared" si="586"/>
        <v/>
      </c>
      <c r="DA616" s="26" t="str">
        <f t="shared" si="587"/>
        <v/>
      </c>
      <c r="DB616" s="26" t="str">
        <f t="shared" si="588"/>
        <v/>
      </c>
      <c r="DC616" s="26" t="str">
        <f t="shared" si="589"/>
        <v/>
      </c>
      <c r="DD616" s="26" t="str">
        <f t="shared" si="590"/>
        <v/>
      </c>
      <c r="DE616" s="26" t="str">
        <f t="shared" si="591"/>
        <v/>
      </c>
      <c r="DF616" s="26" t="str">
        <f t="shared" si="592"/>
        <v/>
      </c>
      <c r="DG616" s="26" t="str">
        <f t="shared" si="593"/>
        <v/>
      </c>
      <c r="DH616" s="26" t="str">
        <f t="shared" si="594"/>
        <v/>
      </c>
      <c r="DI616" s="26" t="str">
        <f t="shared" si="595"/>
        <v/>
      </c>
      <c r="DJ616" s="26" t="str">
        <f t="shared" si="596"/>
        <v/>
      </c>
      <c r="DK616" s="26" t="str">
        <f t="shared" si="597"/>
        <v/>
      </c>
      <c r="DL616" s="26" t="str">
        <f t="shared" si="598"/>
        <v/>
      </c>
      <c r="DM616" s="26" t="str">
        <f t="shared" si="599"/>
        <v/>
      </c>
      <c r="DN616" s="26" t="str">
        <f t="shared" si="600"/>
        <v/>
      </c>
      <c r="DO616" s="26" t="str">
        <f t="shared" si="601"/>
        <v/>
      </c>
      <c r="DP616" s="26" t="str">
        <f t="shared" si="602"/>
        <v/>
      </c>
      <c r="DQ616" s="26" t="str">
        <f t="shared" si="603"/>
        <v/>
      </c>
      <c r="DR616" s="26" t="str">
        <f t="shared" si="604"/>
        <v/>
      </c>
      <c r="DS616" s="26" t="str">
        <f t="shared" si="605"/>
        <v/>
      </c>
      <c r="DT616" s="26" t="str">
        <f t="shared" si="606"/>
        <v/>
      </c>
      <c r="DU616" s="26" t="str">
        <f t="shared" si="607"/>
        <v/>
      </c>
      <c r="DV616" s="26" t="str">
        <f t="shared" si="608"/>
        <v/>
      </c>
    </row>
    <row r="617" spans="1:126" ht="60" x14ac:dyDescent="0.25">
      <c r="A617" t="s">
        <v>1942</v>
      </c>
      <c r="B617">
        <v>2019</v>
      </c>
      <c r="C617" t="s">
        <v>2046</v>
      </c>
      <c r="D617">
        <v>106990</v>
      </c>
      <c r="E617" s="19">
        <v>1319217925369</v>
      </c>
      <c r="F617" t="s">
        <v>734</v>
      </c>
      <c r="G617">
        <v>325199</v>
      </c>
      <c r="H617" t="s">
        <v>1971</v>
      </c>
      <c r="I617" t="s">
        <v>736</v>
      </c>
      <c r="J617" t="s">
        <v>737</v>
      </c>
      <c r="K617" t="s">
        <v>738</v>
      </c>
      <c r="L617">
        <v>29201</v>
      </c>
      <c r="M617" s="26" t="str">
        <f t="shared" si="554"/>
        <v>95. USED AS A REACTANT, 97. P102  RAW MATERIALS</v>
      </c>
      <c r="N617" s="26" t="s">
        <v>123</v>
      </c>
      <c r="O617" s="26" t="s">
        <v>124</v>
      </c>
      <c r="P617">
        <v>740</v>
      </c>
      <c r="Q617">
        <v>3370</v>
      </c>
      <c r="R617">
        <v>4110</v>
      </c>
      <c r="S617" s="26" t="s">
        <v>1941</v>
      </c>
      <c r="T617" s="26" t="s">
        <v>1941</v>
      </c>
      <c r="U617" s="26" t="s">
        <v>1941</v>
      </c>
      <c r="V617" s="26" t="s">
        <v>1941</v>
      </c>
      <c r="W617" s="26" t="s">
        <v>1941</v>
      </c>
      <c r="X617" s="26" t="s">
        <v>1941</v>
      </c>
      <c r="Y617" s="26" t="s">
        <v>1940</v>
      </c>
      <c r="Z617" s="26" t="s">
        <v>1941</v>
      </c>
      <c r="AA617" s="26" t="s">
        <v>1940</v>
      </c>
      <c r="AB617" s="26" t="s">
        <v>1941</v>
      </c>
      <c r="AC617" s="26" t="s">
        <v>1941</v>
      </c>
      <c r="AD617" s="26" t="s">
        <v>1941</v>
      </c>
      <c r="AE617" s="26" t="s">
        <v>1941</v>
      </c>
      <c r="AF617" s="26" t="s">
        <v>1941</v>
      </c>
      <c r="AG617" s="26" t="s">
        <v>1941</v>
      </c>
      <c r="AH617" s="26" t="s">
        <v>1941</v>
      </c>
      <c r="AI617" s="26" t="s">
        <v>1941</v>
      </c>
      <c r="AJ617" s="26" t="s">
        <v>1941</v>
      </c>
      <c r="AK617" s="26" t="s">
        <v>1941</v>
      </c>
      <c r="AL617" s="26" t="s">
        <v>1941</v>
      </c>
      <c r="AM617" s="26" t="s">
        <v>1941</v>
      </c>
      <c r="AN617" s="26" t="s">
        <v>1941</v>
      </c>
      <c r="AO617" s="26" t="s">
        <v>1941</v>
      </c>
      <c r="AP617" s="26" t="s">
        <v>1941</v>
      </c>
      <c r="AQ617" s="26" t="s">
        <v>1941</v>
      </c>
      <c r="AR617" s="26" t="s">
        <v>1941</v>
      </c>
      <c r="AS617" s="26" t="s">
        <v>1941</v>
      </c>
      <c r="AT617" s="26" t="s">
        <v>1941</v>
      </c>
      <c r="AU617" s="26" t="s">
        <v>1941</v>
      </c>
      <c r="AV617" s="26" t="s">
        <v>1941</v>
      </c>
      <c r="AW617" s="26" t="s">
        <v>1941</v>
      </c>
      <c r="AX617" s="26" t="s">
        <v>1941</v>
      </c>
      <c r="AY617" s="26" t="s">
        <v>1941</v>
      </c>
      <c r="AZ617" s="26" t="s">
        <v>1941</v>
      </c>
      <c r="BA617" s="26" t="s">
        <v>1941</v>
      </c>
      <c r="BB617" s="26" t="s">
        <v>1941</v>
      </c>
      <c r="BC617" s="26" t="s">
        <v>1941</v>
      </c>
      <c r="BD617" s="26" t="s">
        <v>1941</v>
      </c>
      <c r="BE617" s="26" t="s">
        <v>1941</v>
      </c>
      <c r="BF617" s="26" t="s">
        <v>1941</v>
      </c>
      <c r="BG617" s="26" t="s">
        <v>1941</v>
      </c>
      <c r="BH617" s="26" t="s">
        <v>1941</v>
      </c>
      <c r="BI617" s="26" t="s">
        <v>1941</v>
      </c>
      <c r="BJ617" s="26" t="s">
        <v>1941</v>
      </c>
      <c r="BK617" s="26" t="s">
        <v>1941</v>
      </c>
      <c r="BL617" s="26" t="s">
        <v>1941</v>
      </c>
      <c r="BM617" s="26" t="s">
        <v>1941</v>
      </c>
      <c r="BN617" s="26" t="s">
        <v>1941</v>
      </c>
      <c r="BO617" s="26" t="s">
        <v>1941</v>
      </c>
      <c r="BP617" s="26" t="s">
        <v>1941</v>
      </c>
      <c r="BQ617" s="26" t="s">
        <v>1941</v>
      </c>
      <c r="BR617" s="26" t="s">
        <v>1941</v>
      </c>
      <c r="BS617" s="26" t="s">
        <v>1941</v>
      </c>
      <c r="BT617" s="26" t="s">
        <v>1941</v>
      </c>
      <c r="BU617" s="26" t="str">
        <f t="shared" si="555"/>
        <v/>
      </c>
      <c r="BV617" s="26" t="str">
        <f t="shared" si="556"/>
        <v/>
      </c>
      <c r="BW617" s="26" t="str">
        <f t="shared" si="557"/>
        <v/>
      </c>
      <c r="BX617" s="26" t="str">
        <f t="shared" si="558"/>
        <v/>
      </c>
      <c r="BY617" s="26" t="str">
        <f t="shared" si="559"/>
        <v/>
      </c>
      <c r="BZ617" s="26" t="str">
        <f t="shared" si="560"/>
        <v/>
      </c>
      <c r="CA617" s="26" t="str">
        <f t="shared" si="561"/>
        <v>95. USED AS A REACTANT</v>
      </c>
      <c r="CB617" s="26" t="str">
        <f t="shared" si="562"/>
        <v/>
      </c>
      <c r="CC617" s="26" t="str">
        <f t="shared" si="563"/>
        <v>97. P102  RAW MATERIALS</v>
      </c>
      <c r="CD617" s="26" t="str">
        <f t="shared" si="564"/>
        <v/>
      </c>
      <c r="CE617" s="26" t="str">
        <f t="shared" si="565"/>
        <v/>
      </c>
      <c r="CF617" s="26" t="str">
        <f t="shared" si="566"/>
        <v/>
      </c>
      <c r="CG617" s="26" t="str">
        <f t="shared" si="567"/>
        <v/>
      </c>
      <c r="CH617" s="26" t="str">
        <f t="shared" si="568"/>
        <v/>
      </c>
      <c r="CI617" s="26" t="str">
        <f t="shared" si="569"/>
        <v/>
      </c>
      <c r="CJ617" s="26" t="str">
        <f t="shared" si="570"/>
        <v/>
      </c>
      <c r="CK617" s="26" t="str">
        <f t="shared" si="571"/>
        <v/>
      </c>
      <c r="CL617" s="26" t="str">
        <f t="shared" si="572"/>
        <v/>
      </c>
      <c r="CM617" s="26" t="str">
        <f t="shared" si="573"/>
        <v/>
      </c>
      <c r="CN617" s="26" t="str">
        <f t="shared" si="574"/>
        <v/>
      </c>
      <c r="CO617" s="26" t="str">
        <f t="shared" si="575"/>
        <v/>
      </c>
      <c r="CP617" s="26" t="str">
        <f t="shared" si="576"/>
        <v/>
      </c>
      <c r="CQ617" s="26" t="str">
        <f t="shared" si="577"/>
        <v/>
      </c>
      <c r="CR617" s="26" t="str">
        <f t="shared" si="578"/>
        <v/>
      </c>
      <c r="CS617" s="26" t="str">
        <f t="shared" si="579"/>
        <v/>
      </c>
      <c r="CT617" s="26" t="str">
        <f t="shared" si="580"/>
        <v/>
      </c>
      <c r="CU617" s="26" t="str">
        <f t="shared" si="581"/>
        <v/>
      </c>
      <c r="CV617" s="26" t="str">
        <f t="shared" si="582"/>
        <v/>
      </c>
      <c r="CW617" s="26" t="str">
        <f t="shared" si="583"/>
        <v/>
      </c>
      <c r="CX617" s="26" t="str">
        <f t="shared" si="584"/>
        <v/>
      </c>
      <c r="CY617" s="26" t="str">
        <f t="shared" si="585"/>
        <v/>
      </c>
      <c r="CZ617" s="26" t="str">
        <f t="shared" si="586"/>
        <v/>
      </c>
      <c r="DA617" s="26" t="str">
        <f t="shared" si="587"/>
        <v/>
      </c>
      <c r="DB617" s="26" t="str">
        <f t="shared" si="588"/>
        <v/>
      </c>
      <c r="DC617" s="26" t="str">
        <f t="shared" si="589"/>
        <v/>
      </c>
      <c r="DD617" s="26" t="str">
        <f t="shared" si="590"/>
        <v/>
      </c>
      <c r="DE617" s="26" t="str">
        <f t="shared" si="591"/>
        <v/>
      </c>
      <c r="DF617" s="26" t="str">
        <f t="shared" si="592"/>
        <v/>
      </c>
      <c r="DG617" s="26" t="str">
        <f t="shared" si="593"/>
        <v/>
      </c>
      <c r="DH617" s="26" t="str">
        <f t="shared" si="594"/>
        <v/>
      </c>
      <c r="DI617" s="26" t="str">
        <f t="shared" si="595"/>
        <v/>
      </c>
      <c r="DJ617" s="26" t="str">
        <f t="shared" si="596"/>
        <v/>
      </c>
      <c r="DK617" s="26" t="str">
        <f t="shared" si="597"/>
        <v/>
      </c>
      <c r="DL617" s="26" t="str">
        <f t="shared" si="598"/>
        <v/>
      </c>
      <c r="DM617" s="26" t="str">
        <f t="shared" si="599"/>
        <v/>
      </c>
      <c r="DN617" s="26" t="str">
        <f t="shared" si="600"/>
        <v/>
      </c>
      <c r="DO617" s="26" t="str">
        <f t="shared" si="601"/>
        <v/>
      </c>
      <c r="DP617" s="26" t="str">
        <f t="shared" si="602"/>
        <v/>
      </c>
      <c r="DQ617" s="26" t="str">
        <f t="shared" si="603"/>
        <v/>
      </c>
      <c r="DR617" s="26" t="str">
        <f t="shared" si="604"/>
        <v/>
      </c>
      <c r="DS617" s="26" t="str">
        <f t="shared" si="605"/>
        <v/>
      </c>
      <c r="DT617" s="26" t="str">
        <f t="shared" si="606"/>
        <v/>
      </c>
      <c r="DU617" s="26" t="str">
        <f t="shared" si="607"/>
        <v/>
      </c>
      <c r="DV617" s="26" t="str">
        <f t="shared" si="608"/>
        <v/>
      </c>
    </row>
    <row r="618" spans="1:126" ht="60" x14ac:dyDescent="0.25">
      <c r="A618" t="s">
        <v>1942</v>
      </c>
      <c r="B618">
        <v>2020</v>
      </c>
      <c r="C618" t="s">
        <v>2046</v>
      </c>
      <c r="D618">
        <v>106990</v>
      </c>
      <c r="E618" s="19">
        <v>1320218836714</v>
      </c>
      <c r="F618" t="s">
        <v>734</v>
      </c>
      <c r="G618">
        <v>325199</v>
      </c>
      <c r="H618" t="s">
        <v>1971</v>
      </c>
      <c r="I618" t="s">
        <v>736</v>
      </c>
      <c r="J618" t="s">
        <v>737</v>
      </c>
      <c r="K618" t="s">
        <v>738</v>
      </c>
      <c r="L618">
        <v>29201</v>
      </c>
      <c r="M618" s="26" t="str">
        <f t="shared" si="554"/>
        <v>95. USED AS A REACTANT, 96. P101  FEEDSTOCKS, 97. P102  RAW MATERIALS</v>
      </c>
      <c r="N618" s="26" t="s">
        <v>123</v>
      </c>
      <c r="O618" s="26" t="s">
        <v>124</v>
      </c>
      <c r="P618">
        <v>460</v>
      </c>
      <c r="Q618">
        <v>2340</v>
      </c>
      <c r="R618">
        <v>2800</v>
      </c>
      <c r="S618" s="26" t="s">
        <v>1941</v>
      </c>
      <c r="T618" s="26" t="s">
        <v>1941</v>
      </c>
      <c r="U618" s="26" t="s">
        <v>1941</v>
      </c>
      <c r="V618" s="26" t="s">
        <v>1941</v>
      </c>
      <c r="W618" s="26" t="s">
        <v>1941</v>
      </c>
      <c r="X618" s="26" t="s">
        <v>1941</v>
      </c>
      <c r="Y618" s="26" t="s">
        <v>1940</v>
      </c>
      <c r="Z618" s="26" t="s">
        <v>1940</v>
      </c>
      <c r="AA618" s="26" t="s">
        <v>1940</v>
      </c>
      <c r="AB618" s="26" t="s">
        <v>1941</v>
      </c>
      <c r="AC618" s="26" t="s">
        <v>1941</v>
      </c>
      <c r="AD618" s="26" t="s">
        <v>1941</v>
      </c>
      <c r="AE618" s="26" t="s">
        <v>1941</v>
      </c>
      <c r="AF618" s="26" t="s">
        <v>1941</v>
      </c>
      <c r="AG618" s="26" t="s">
        <v>1941</v>
      </c>
      <c r="AH618" s="26" t="s">
        <v>1941</v>
      </c>
      <c r="AI618" s="26" t="s">
        <v>1941</v>
      </c>
      <c r="AJ618" s="26" t="s">
        <v>1941</v>
      </c>
      <c r="AK618" s="26" t="s">
        <v>1941</v>
      </c>
      <c r="AL618" s="26" t="s">
        <v>1941</v>
      </c>
      <c r="AM618" s="26" t="s">
        <v>1941</v>
      </c>
      <c r="AN618" s="26" t="s">
        <v>1941</v>
      </c>
      <c r="AO618" s="26" t="s">
        <v>1941</v>
      </c>
      <c r="AP618" s="26" t="s">
        <v>1941</v>
      </c>
      <c r="AQ618" s="26" t="s">
        <v>1941</v>
      </c>
      <c r="AR618" s="26" t="s">
        <v>1941</v>
      </c>
      <c r="AS618" s="26" t="s">
        <v>1941</v>
      </c>
      <c r="AT618" s="26" t="s">
        <v>1941</v>
      </c>
      <c r="AU618" s="26" t="s">
        <v>1941</v>
      </c>
      <c r="AV618" s="26" t="s">
        <v>1941</v>
      </c>
      <c r="AW618" s="26" t="s">
        <v>1941</v>
      </c>
      <c r="AX618" s="26" t="s">
        <v>1941</v>
      </c>
      <c r="AY618" s="26" t="s">
        <v>1941</v>
      </c>
      <c r="AZ618" s="26" t="s">
        <v>1941</v>
      </c>
      <c r="BA618" s="26" t="s">
        <v>1941</v>
      </c>
      <c r="BB618" s="26" t="s">
        <v>1941</v>
      </c>
      <c r="BC618" s="26" t="s">
        <v>1941</v>
      </c>
      <c r="BD618" s="26" t="s">
        <v>1941</v>
      </c>
      <c r="BE618" s="26" t="s">
        <v>1941</v>
      </c>
      <c r="BF618" s="26" t="s">
        <v>1941</v>
      </c>
      <c r="BG618" s="26" t="s">
        <v>1941</v>
      </c>
      <c r="BH618" s="26" t="s">
        <v>1941</v>
      </c>
      <c r="BI618" s="26" t="s">
        <v>1941</v>
      </c>
      <c r="BJ618" s="26" t="s">
        <v>1941</v>
      </c>
      <c r="BK618" s="26" t="s">
        <v>1941</v>
      </c>
      <c r="BL618" s="26" t="s">
        <v>1941</v>
      </c>
      <c r="BM618" s="26" t="s">
        <v>1941</v>
      </c>
      <c r="BN618" s="26" t="s">
        <v>1941</v>
      </c>
      <c r="BO618" s="26" t="s">
        <v>1941</v>
      </c>
      <c r="BP618" s="26" t="s">
        <v>1941</v>
      </c>
      <c r="BQ618" s="26" t="s">
        <v>1941</v>
      </c>
      <c r="BR618" s="26" t="s">
        <v>1941</v>
      </c>
      <c r="BS618" s="26" t="s">
        <v>1941</v>
      </c>
      <c r="BT618" s="26" t="s">
        <v>1941</v>
      </c>
      <c r="BU618" s="26" t="str">
        <f t="shared" si="555"/>
        <v/>
      </c>
      <c r="BV618" s="26" t="str">
        <f t="shared" si="556"/>
        <v/>
      </c>
      <c r="BW618" s="26" t="str">
        <f t="shared" si="557"/>
        <v/>
      </c>
      <c r="BX618" s="26" t="str">
        <f t="shared" si="558"/>
        <v/>
      </c>
      <c r="BY618" s="26" t="str">
        <f t="shared" si="559"/>
        <v/>
      </c>
      <c r="BZ618" s="26" t="str">
        <f t="shared" si="560"/>
        <v/>
      </c>
      <c r="CA618" s="26" t="str">
        <f t="shared" si="561"/>
        <v>95. USED AS A REACTANT</v>
      </c>
      <c r="CB618" s="26" t="str">
        <f t="shared" si="562"/>
        <v>96. P101  FEEDSTOCKS</v>
      </c>
      <c r="CC618" s="26" t="str">
        <f t="shared" si="563"/>
        <v>97. P102  RAW MATERIALS</v>
      </c>
      <c r="CD618" s="26" t="str">
        <f t="shared" si="564"/>
        <v/>
      </c>
      <c r="CE618" s="26" t="str">
        <f t="shared" si="565"/>
        <v/>
      </c>
      <c r="CF618" s="26" t="str">
        <f t="shared" si="566"/>
        <v/>
      </c>
      <c r="CG618" s="26" t="str">
        <f t="shared" si="567"/>
        <v/>
      </c>
      <c r="CH618" s="26" t="str">
        <f t="shared" si="568"/>
        <v/>
      </c>
      <c r="CI618" s="26" t="str">
        <f t="shared" si="569"/>
        <v/>
      </c>
      <c r="CJ618" s="26" t="str">
        <f t="shared" si="570"/>
        <v/>
      </c>
      <c r="CK618" s="26" t="str">
        <f t="shared" si="571"/>
        <v/>
      </c>
      <c r="CL618" s="26" t="str">
        <f t="shared" si="572"/>
        <v/>
      </c>
      <c r="CM618" s="26" t="str">
        <f t="shared" si="573"/>
        <v/>
      </c>
      <c r="CN618" s="26" t="str">
        <f t="shared" si="574"/>
        <v/>
      </c>
      <c r="CO618" s="26" t="str">
        <f t="shared" si="575"/>
        <v/>
      </c>
      <c r="CP618" s="26" t="str">
        <f t="shared" si="576"/>
        <v/>
      </c>
      <c r="CQ618" s="26" t="str">
        <f t="shared" si="577"/>
        <v/>
      </c>
      <c r="CR618" s="26" t="str">
        <f t="shared" si="578"/>
        <v/>
      </c>
      <c r="CS618" s="26" t="str">
        <f t="shared" si="579"/>
        <v/>
      </c>
      <c r="CT618" s="26" t="str">
        <f t="shared" si="580"/>
        <v/>
      </c>
      <c r="CU618" s="26" t="str">
        <f t="shared" si="581"/>
        <v/>
      </c>
      <c r="CV618" s="26" t="str">
        <f t="shared" si="582"/>
        <v/>
      </c>
      <c r="CW618" s="26" t="str">
        <f t="shared" si="583"/>
        <v/>
      </c>
      <c r="CX618" s="26" t="str">
        <f t="shared" si="584"/>
        <v/>
      </c>
      <c r="CY618" s="26" t="str">
        <f t="shared" si="585"/>
        <v/>
      </c>
      <c r="CZ618" s="26" t="str">
        <f t="shared" si="586"/>
        <v/>
      </c>
      <c r="DA618" s="26" t="str">
        <f t="shared" si="587"/>
        <v/>
      </c>
      <c r="DB618" s="26" t="str">
        <f t="shared" si="588"/>
        <v/>
      </c>
      <c r="DC618" s="26" t="str">
        <f t="shared" si="589"/>
        <v/>
      </c>
      <c r="DD618" s="26" t="str">
        <f t="shared" si="590"/>
        <v/>
      </c>
      <c r="DE618" s="26" t="str">
        <f t="shared" si="591"/>
        <v/>
      </c>
      <c r="DF618" s="26" t="str">
        <f t="shared" si="592"/>
        <v/>
      </c>
      <c r="DG618" s="26" t="str">
        <f t="shared" si="593"/>
        <v/>
      </c>
      <c r="DH618" s="26" t="str">
        <f t="shared" si="594"/>
        <v/>
      </c>
      <c r="DI618" s="26" t="str">
        <f t="shared" si="595"/>
        <v/>
      </c>
      <c r="DJ618" s="26" t="str">
        <f t="shared" si="596"/>
        <v/>
      </c>
      <c r="DK618" s="26" t="str">
        <f t="shared" si="597"/>
        <v/>
      </c>
      <c r="DL618" s="26" t="str">
        <f t="shared" si="598"/>
        <v/>
      </c>
      <c r="DM618" s="26" t="str">
        <f t="shared" si="599"/>
        <v/>
      </c>
      <c r="DN618" s="26" t="str">
        <f t="shared" si="600"/>
        <v/>
      </c>
      <c r="DO618" s="26" t="str">
        <f t="shared" si="601"/>
        <v/>
      </c>
      <c r="DP618" s="26" t="str">
        <f t="shared" si="602"/>
        <v/>
      </c>
      <c r="DQ618" s="26" t="str">
        <f t="shared" si="603"/>
        <v/>
      </c>
      <c r="DR618" s="26" t="str">
        <f t="shared" si="604"/>
        <v/>
      </c>
      <c r="DS618" s="26" t="str">
        <f t="shared" si="605"/>
        <v/>
      </c>
      <c r="DT618" s="26" t="str">
        <f t="shared" si="606"/>
        <v/>
      </c>
      <c r="DU618" s="26" t="str">
        <f t="shared" si="607"/>
        <v/>
      </c>
      <c r="DV618" s="26" t="str">
        <f t="shared" si="608"/>
        <v/>
      </c>
    </row>
    <row r="619" spans="1:126" ht="60" x14ac:dyDescent="0.25">
      <c r="A619" t="s">
        <v>1942</v>
      </c>
      <c r="B619">
        <v>2021</v>
      </c>
      <c r="C619" t="s">
        <v>2046</v>
      </c>
      <c r="D619">
        <v>106990</v>
      </c>
      <c r="E619" s="19">
        <v>1321219806229</v>
      </c>
      <c r="F619" t="s">
        <v>734</v>
      </c>
      <c r="G619">
        <v>325199</v>
      </c>
      <c r="H619" t="s">
        <v>1971</v>
      </c>
      <c r="I619" t="s">
        <v>736</v>
      </c>
      <c r="J619" t="s">
        <v>737</v>
      </c>
      <c r="K619" t="s">
        <v>738</v>
      </c>
      <c r="L619">
        <v>29201</v>
      </c>
      <c r="M619" s="26" t="str">
        <f t="shared" si="554"/>
        <v>95. USED AS A REACTANT, 97. P102  RAW MATERIALS</v>
      </c>
      <c r="N619" s="26" t="s">
        <v>123</v>
      </c>
      <c r="O619" s="26" t="s">
        <v>124</v>
      </c>
      <c r="P619">
        <v>615</v>
      </c>
      <c r="Q619">
        <v>3440</v>
      </c>
      <c r="R619">
        <v>4055</v>
      </c>
      <c r="S619" s="26" t="s">
        <v>1941</v>
      </c>
      <c r="T619" s="26" t="s">
        <v>1941</v>
      </c>
      <c r="U619" s="26" t="s">
        <v>1941</v>
      </c>
      <c r="V619" s="26" t="s">
        <v>1941</v>
      </c>
      <c r="W619" s="26" t="s">
        <v>1941</v>
      </c>
      <c r="X619" s="26" t="s">
        <v>1941</v>
      </c>
      <c r="Y619" s="26" t="s">
        <v>1940</v>
      </c>
      <c r="Z619" s="26" t="s">
        <v>1941</v>
      </c>
      <c r="AA619" s="26" t="s">
        <v>1940</v>
      </c>
      <c r="AB619" s="26" t="s">
        <v>1941</v>
      </c>
      <c r="AC619" s="26" t="s">
        <v>1941</v>
      </c>
      <c r="AD619" s="26" t="s">
        <v>1941</v>
      </c>
      <c r="AE619" s="26" t="s">
        <v>1941</v>
      </c>
      <c r="AF619" s="26" t="s">
        <v>1941</v>
      </c>
      <c r="AG619" s="26" t="s">
        <v>1941</v>
      </c>
      <c r="AH619" s="26" t="s">
        <v>1941</v>
      </c>
      <c r="AI619" s="26" t="s">
        <v>1941</v>
      </c>
      <c r="AJ619" s="26" t="s">
        <v>1941</v>
      </c>
      <c r="AK619" s="26" t="s">
        <v>1941</v>
      </c>
      <c r="AL619" s="26" t="s">
        <v>1941</v>
      </c>
      <c r="AM619" s="26" t="s">
        <v>1941</v>
      </c>
      <c r="AN619" s="26" t="s">
        <v>1941</v>
      </c>
      <c r="AO619" s="26" t="s">
        <v>1941</v>
      </c>
      <c r="AP619" s="26" t="s">
        <v>1941</v>
      </c>
      <c r="AQ619" s="26" t="s">
        <v>1941</v>
      </c>
      <c r="AR619" s="26" t="s">
        <v>1941</v>
      </c>
      <c r="AS619" s="26" t="s">
        <v>1941</v>
      </c>
      <c r="AT619" s="26" t="s">
        <v>1941</v>
      </c>
      <c r="AU619" s="26" t="s">
        <v>1941</v>
      </c>
      <c r="AV619" s="26" t="s">
        <v>1941</v>
      </c>
      <c r="AW619" s="26" t="s">
        <v>1941</v>
      </c>
      <c r="AX619" s="26" t="s">
        <v>1941</v>
      </c>
      <c r="AY619" s="26" t="s">
        <v>1941</v>
      </c>
      <c r="AZ619" s="26" t="s">
        <v>1941</v>
      </c>
      <c r="BA619" s="26" t="s">
        <v>1941</v>
      </c>
      <c r="BB619" s="26" t="s">
        <v>1941</v>
      </c>
      <c r="BC619" s="26" t="s">
        <v>1941</v>
      </c>
      <c r="BD619" s="26" t="s">
        <v>1941</v>
      </c>
      <c r="BE619" s="26" t="s">
        <v>1941</v>
      </c>
      <c r="BF619" s="26" t="s">
        <v>1941</v>
      </c>
      <c r="BG619" s="26" t="s">
        <v>1941</v>
      </c>
      <c r="BH619" s="26" t="s">
        <v>1941</v>
      </c>
      <c r="BI619" s="26" t="s">
        <v>1941</v>
      </c>
      <c r="BJ619" s="26" t="s">
        <v>1941</v>
      </c>
      <c r="BK619" s="26" t="s">
        <v>1941</v>
      </c>
      <c r="BL619" s="26" t="s">
        <v>1941</v>
      </c>
      <c r="BM619" s="26" t="s">
        <v>1941</v>
      </c>
      <c r="BN619" s="26" t="s">
        <v>1941</v>
      </c>
      <c r="BO619" s="26" t="s">
        <v>1941</v>
      </c>
      <c r="BP619" s="26" t="s">
        <v>1941</v>
      </c>
      <c r="BQ619" s="26" t="s">
        <v>1941</v>
      </c>
      <c r="BR619" s="26" t="s">
        <v>1941</v>
      </c>
      <c r="BS619" s="26" t="s">
        <v>1941</v>
      </c>
      <c r="BT619" s="26" t="s">
        <v>1941</v>
      </c>
      <c r="BU619" s="26" t="str">
        <f t="shared" si="555"/>
        <v/>
      </c>
      <c r="BV619" s="26" t="str">
        <f t="shared" si="556"/>
        <v/>
      </c>
      <c r="BW619" s="26" t="str">
        <f t="shared" si="557"/>
        <v/>
      </c>
      <c r="BX619" s="26" t="str">
        <f t="shared" si="558"/>
        <v/>
      </c>
      <c r="BY619" s="26" t="str">
        <f t="shared" si="559"/>
        <v/>
      </c>
      <c r="BZ619" s="26" t="str">
        <f t="shared" si="560"/>
        <v/>
      </c>
      <c r="CA619" s="26" t="str">
        <f t="shared" si="561"/>
        <v>95. USED AS A REACTANT</v>
      </c>
      <c r="CB619" s="26" t="str">
        <f t="shared" si="562"/>
        <v/>
      </c>
      <c r="CC619" s="26" t="str">
        <f t="shared" si="563"/>
        <v>97. P102  RAW MATERIALS</v>
      </c>
      <c r="CD619" s="26" t="str">
        <f t="shared" si="564"/>
        <v/>
      </c>
      <c r="CE619" s="26" t="str">
        <f t="shared" si="565"/>
        <v/>
      </c>
      <c r="CF619" s="26" t="str">
        <f t="shared" si="566"/>
        <v/>
      </c>
      <c r="CG619" s="26" t="str">
        <f t="shared" si="567"/>
        <v/>
      </c>
      <c r="CH619" s="26" t="str">
        <f t="shared" si="568"/>
        <v/>
      </c>
      <c r="CI619" s="26" t="str">
        <f t="shared" si="569"/>
        <v/>
      </c>
      <c r="CJ619" s="26" t="str">
        <f t="shared" si="570"/>
        <v/>
      </c>
      <c r="CK619" s="26" t="str">
        <f t="shared" si="571"/>
        <v/>
      </c>
      <c r="CL619" s="26" t="str">
        <f t="shared" si="572"/>
        <v/>
      </c>
      <c r="CM619" s="26" t="str">
        <f t="shared" si="573"/>
        <v/>
      </c>
      <c r="CN619" s="26" t="str">
        <f t="shared" si="574"/>
        <v/>
      </c>
      <c r="CO619" s="26" t="str">
        <f t="shared" si="575"/>
        <v/>
      </c>
      <c r="CP619" s="26" t="str">
        <f t="shared" si="576"/>
        <v/>
      </c>
      <c r="CQ619" s="26" t="str">
        <f t="shared" si="577"/>
        <v/>
      </c>
      <c r="CR619" s="26" t="str">
        <f t="shared" si="578"/>
        <v/>
      </c>
      <c r="CS619" s="26" t="str">
        <f t="shared" si="579"/>
        <v/>
      </c>
      <c r="CT619" s="26" t="str">
        <f t="shared" si="580"/>
        <v/>
      </c>
      <c r="CU619" s="26" t="str">
        <f t="shared" si="581"/>
        <v/>
      </c>
      <c r="CV619" s="26" t="str">
        <f t="shared" si="582"/>
        <v/>
      </c>
      <c r="CW619" s="26" t="str">
        <f t="shared" si="583"/>
        <v/>
      </c>
      <c r="CX619" s="26" t="str">
        <f t="shared" si="584"/>
        <v/>
      </c>
      <c r="CY619" s="26" t="str">
        <f t="shared" si="585"/>
        <v/>
      </c>
      <c r="CZ619" s="26" t="str">
        <f t="shared" si="586"/>
        <v/>
      </c>
      <c r="DA619" s="26" t="str">
        <f t="shared" si="587"/>
        <v/>
      </c>
      <c r="DB619" s="26" t="str">
        <f t="shared" si="588"/>
        <v/>
      </c>
      <c r="DC619" s="26" t="str">
        <f t="shared" si="589"/>
        <v/>
      </c>
      <c r="DD619" s="26" t="str">
        <f t="shared" si="590"/>
        <v/>
      </c>
      <c r="DE619" s="26" t="str">
        <f t="shared" si="591"/>
        <v/>
      </c>
      <c r="DF619" s="26" t="str">
        <f t="shared" si="592"/>
        <v/>
      </c>
      <c r="DG619" s="26" t="str">
        <f t="shared" si="593"/>
        <v/>
      </c>
      <c r="DH619" s="26" t="str">
        <f t="shared" si="594"/>
        <v/>
      </c>
      <c r="DI619" s="26" t="str">
        <f t="shared" si="595"/>
        <v/>
      </c>
      <c r="DJ619" s="26" t="str">
        <f t="shared" si="596"/>
        <v/>
      </c>
      <c r="DK619" s="26" t="str">
        <f t="shared" si="597"/>
        <v/>
      </c>
      <c r="DL619" s="26" t="str">
        <f t="shared" si="598"/>
        <v/>
      </c>
      <c r="DM619" s="26" t="str">
        <f t="shared" si="599"/>
        <v/>
      </c>
      <c r="DN619" s="26" t="str">
        <f t="shared" si="600"/>
        <v/>
      </c>
      <c r="DO619" s="26" t="str">
        <f t="shared" si="601"/>
        <v/>
      </c>
      <c r="DP619" s="26" t="str">
        <f t="shared" si="602"/>
        <v/>
      </c>
      <c r="DQ619" s="26" t="str">
        <f t="shared" si="603"/>
        <v/>
      </c>
      <c r="DR619" s="26" t="str">
        <f t="shared" si="604"/>
        <v/>
      </c>
      <c r="DS619" s="26" t="str">
        <f t="shared" si="605"/>
        <v/>
      </c>
      <c r="DT619" s="26" t="str">
        <f t="shared" si="606"/>
        <v/>
      </c>
      <c r="DU619" s="26" t="str">
        <f t="shared" si="607"/>
        <v/>
      </c>
      <c r="DV619" s="26" t="str">
        <f t="shared" si="608"/>
        <v/>
      </c>
    </row>
    <row r="620" spans="1:126" ht="30" x14ac:dyDescent="0.25">
      <c r="A620" t="s">
        <v>1942</v>
      </c>
      <c r="B620">
        <v>2016</v>
      </c>
      <c r="C620" t="s">
        <v>2046</v>
      </c>
      <c r="D620">
        <v>106990</v>
      </c>
      <c r="E620" s="19">
        <v>1316215733825</v>
      </c>
      <c r="F620" t="s">
        <v>741</v>
      </c>
      <c r="G620">
        <v>325212</v>
      </c>
      <c r="H620" t="s">
        <v>742</v>
      </c>
      <c r="I620" t="s">
        <v>743</v>
      </c>
      <c r="J620" t="s">
        <v>647</v>
      </c>
      <c r="K620" t="s">
        <v>113</v>
      </c>
      <c r="L620">
        <v>77651</v>
      </c>
      <c r="M620" s="26" t="str">
        <f t="shared" si="554"/>
        <v>95. USED AS A REACTANT</v>
      </c>
      <c r="N620" s="26" t="s">
        <v>400</v>
      </c>
      <c r="O620" s="26" t="s">
        <v>2100</v>
      </c>
      <c r="P620">
        <v>2792</v>
      </c>
      <c r="Q620">
        <v>830</v>
      </c>
      <c r="R620">
        <v>3622</v>
      </c>
      <c r="S620" s="26" t="s">
        <v>1941</v>
      </c>
      <c r="T620" s="26" t="s">
        <v>1941</v>
      </c>
      <c r="U620" s="26" t="s">
        <v>1941</v>
      </c>
      <c r="V620" s="26" t="s">
        <v>1941</v>
      </c>
      <c r="W620" s="26" t="s">
        <v>1941</v>
      </c>
      <c r="X620" s="26" t="s">
        <v>1941</v>
      </c>
      <c r="Y620" s="26" t="s">
        <v>1940</v>
      </c>
      <c r="AE620" s="26" t="s">
        <v>1941</v>
      </c>
      <c r="AR620" s="26" t="s">
        <v>1941</v>
      </c>
      <c r="AS620" s="26" t="s">
        <v>1941</v>
      </c>
      <c r="AT620" s="26" t="s">
        <v>1941</v>
      </c>
      <c r="AV620" s="26" t="s">
        <v>1941</v>
      </c>
      <c r="BD620" s="26" t="s">
        <v>1941</v>
      </c>
      <c r="BK620" s="26" t="s">
        <v>1941</v>
      </c>
      <c r="BU620" s="26" t="str">
        <f t="shared" si="555"/>
        <v/>
      </c>
      <c r="BV620" s="26" t="str">
        <f t="shared" si="556"/>
        <v/>
      </c>
      <c r="BW620" s="26" t="str">
        <f t="shared" si="557"/>
        <v/>
      </c>
      <c r="BX620" s="26" t="str">
        <f t="shared" si="558"/>
        <v/>
      </c>
      <c r="BY620" s="26" t="str">
        <f t="shared" si="559"/>
        <v/>
      </c>
      <c r="BZ620" s="26" t="str">
        <f t="shared" si="560"/>
        <v/>
      </c>
      <c r="CA620" s="26" t="str">
        <f t="shared" si="561"/>
        <v>95. USED AS A REACTANT</v>
      </c>
      <c r="CB620" s="26" t="str">
        <f t="shared" si="562"/>
        <v/>
      </c>
      <c r="CC620" s="26" t="str">
        <f t="shared" si="563"/>
        <v/>
      </c>
      <c r="CD620" s="26" t="str">
        <f t="shared" si="564"/>
        <v/>
      </c>
      <c r="CE620" s="26" t="str">
        <f t="shared" si="565"/>
        <v/>
      </c>
      <c r="CF620" s="26" t="str">
        <f t="shared" si="566"/>
        <v/>
      </c>
      <c r="CG620" s="26" t="str">
        <f t="shared" si="567"/>
        <v/>
      </c>
      <c r="CH620" s="26" t="str">
        <f t="shared" si="568"/>
        <v/>
      </c>
      <c r="CI620" s="26" t="str">
        <f t="shared" si="569"/>
        <v/>
      </c>
      <c r="CJ620" s="26" t="str">
        <f t="shared" si="570"/>
        <v/>
      </c>
      <c r="CK620" s="26" t="str">
        <f t="shared" si="571"/>
        <v/>
      </c>
      <c r="CL620" s="26" t="str">
        <f t="shared" si="572"/>
        <v/>
      </c>
      <c r="CM620" s="26" t="str">
        <f t="shared" si="573"/>
        <v/>
      </c>
      <c r="CN620" s="26" t="str">
        <f t="shared" si="574"/>
        <v/>
      </c>
      <c r="CO620" s="26" t="str">
        <f t="shared" si="575"/>
        <v/>
      </c>
      <c r="CP620" s="26" t="str">
        <f t="shared" si="576"/>
        <v/>
      </c>
      <c r="CQ620" s="26" t="str">
        <f t="shared" si="577"/>
        <v/>
      </c>
      <c r="CR620" s="26" t="str">
        <f t="shared" si="578"/>
        <v/>
      </c>
      <c r="CS620" s="26" t="str">
        <f t="shared" si="579"/>
        <v/>
      </c>
      <c r="CT620" s="26" t="str">
        <f t="shared" si="580"/>
        <v/>
      </c>
      <c r="CU620" s="26" t="str">
        <f t="shared" si="581"/>
        <v/>
      </c>
      <c r="CV620" s="26" t="str">
        <f t="shared" si="582"/>
        <v/>
      </c>
      <c r="CW620" s="26" t="str">
        <f t="shared" si="583"/>
        <v/>
      </c>
      <c r="CX620" s="26" t="str">
        <f t="shared" si="584"/>
        <v/>
      </c>
      <c r="CY620" s="26" t="str">
        <f t="shared" si="585"/>
        <v/>
      </c>
      <c r="CZ620" s="26" t="str">
        <f t="shared" si="586"/>
        <v/>
      </c>
      <c r="DA620" s="26" t="str">
        <f t="shared" si="587"/>
        <v/>
      </c>
      <c r="DB620" s="26" t="str">
        <f t="shared" si="588"/>
        <v/>
      </c>
      <c r="DC620" s="26" t="str">
        <f t="shared" si="589"/>
        <v/>
      </c>
      <c r="DD620" s="26" t="str">
        <f t="shared" si="590"/>
        <v/>
      </c>
      <c r="DE620" s="26" t="str">
        <f t="shared" si="591"/>
        <v/>
      </c>
      <c r="DF620" s="26" t="str">
        <f t="shared" si="592"/>
        <v/>
      </c>
      <c r="DG620" s="26" t="str">
        <f t="shared" si="593"/>
        <v/>
      </c>
      <c r="DH620" s="26" t="str">
        <f t="shared" si="594"/>
        <v/>
      </c>
      <c r="DI620" s="26" t="str">
        <f t="shared" si="595"/>
        <v/>
      </c>
      <c r="DJ620" s="26" t="str">
        <f t="shared" si="596"/>
        <v/>
      </c>
      <c r="DK620" s="26" t="str">
        <f t="shared" si="597"/>
        <v/>
      </c>
      <c r="DL620" s="26" t="str">
        <f t="shared" si="598"/>
        <v/>
      </c>
      <c r="DM620" s="26" t="str">
        <f t="shared" si="599"/>
        <v/>
      </c>
      <c r="DN620" s="26" t="str">
        <f t="shared" si="600"/>
        <v/>
      </c>
      <c r="DO620" s="26" t="str">
        <f t="shared" si="601"/>
        <v/>
      </c>
      <c r="DP620" s="26" t="str">
        <f t="shared" si="602"/>
        <v/>
      </c>
      <c r="DQ620" s="26" t="str">
        <f t="shared" si="603"/>
        <v/>
      </c>
      <c r="DR620" s="26" t="str">
        <f t="shared" si="604"/>
        <v/>
      </c>
      <c r="DS620" s="26" t="str">
        <f t="shared" si="605"/>
        <v/>
      </c>
      <c r="DT620" s="26" t="str">
        <f t="shared" si="606"/>
        <v/>
      </c>
      <c r="DU620" s="26" t="str">
        <f t="shared" si="607"/>
        <v/>
      </c>
      <c r="DV620" s="26" t="str">
        <f t="shared" si="608"/>
        <v/>
      </c>
    </row>
    <row r="621" spans="1:126" ht="30" x14ac:dyDescent="0.25">
      <c r="A621" t="s">
        <v>1942</v>
      </c>
      <c r="B621">
        <v>2017</v>
      </c>
      <c r="C621" t="s">
        <v>2046</v>
      </c>
      <c r="D621">
        <v>106990</v>
      </c>
      <c r="E621" s="19">
        <v>1317216594147</v>
      </c>
      <c r="F621" t="s">
        <v>741</v>
      </c>
      <c r="G621">
        <v>325212</v>
      </c>
      <c r="H621" t="s">
        <v>742</v>
      </c>
      <c r="I621" t="s">
        <v>743</v>
      </c>
      <c r="J621" t="s">
        <v>647</v>
      </c>
      <c r="K621" t="s">
        <v>113</v>
      </c>
      <c r="L621">
        <v>77651</v>
      </c>
      <c r="M621" s="26" t="str">
        <f t="shared" si="554"/>
        <v>95. USED AS A REACTANT</v>
      </c>
      <c r="N621" s="26" t="s">
        <v>400</v>
      </c>
      <c r="O621" s="26" t="s">
        <v>2100</v>
      </c>
      <c r="P621">
        <v>8354</v>
      </c>
      <c r="Q621">
        <v>963</v>
      </c>
      <c r="R621">
        <v>9317</v>
      </c>
      <c r="S621" s="26" t="s">
        <v>1941</v>
      </c>
      <c r="T621" s="26" t="s">
        <v>1941</v>
      </c>
      <c r="U621" s="26" t="s">
        <v>1941</v>
      </c>
      <c r="V621" s="26" t="s">
        <v>1941</v>
      </c>
      <c r="W621" s="26" t="s">
        <v>1941</v>
      </c>
      <c r="X621" s="26" t="s">
        <v>1941</v>
      </c>
      <c r="Y621" s="26" t="s">
        <v>1940</v>
      </c>
      <c r="AE621" s="26" t="s">
        <v>1941</v>
      </c>
      <c r="AR621" s="26" t="s">
        <v>1941</v>
      </c>
      <c r="AS621" s="26" t="s">
        <v>1941</v>
      </c>
      <c r="AT621" s="26" t="s">
        <v>1941</v>
      </c>
      <c r="AV621" s="26" t="s">
        <v>1941</v>
      </c>
      <c r="BD621" s="26" t="s">
        <v>1941</v>
      </c>
      <c r="BK621" s="26" t="s">
        <v>1941</v>
      </c>
      <c r="BU621" s="26" t="str">
        <f t="shared" si="555"/>
        <v/>
      </c>
      <c r="BV621" s="26" t="str">
        <f t="shared" si="556"/>
        <v/>
      </c>
      <c r="BW621" s="26" t="str">
        <f t="shared" si="557"/>
        <v/>
      </c>
      <c r="BX621" s="26" t="str">
        <f t="shared" si="558"/>
        <v/>
      </c>
      <c r="BY621" s="26" t="str">
        <f t="shared" si="559"/>
        <v/>
      </c>
      <c r="BZ621" s="26" t="str">
        <f t="shared" si="560"/>
        <v/>
      </c>
      <c r="CA621" s="26" t="str">
        <f t="shared" si="561"/>
        <v>95. USED AS A REACTANT</v>
      </c>
      <c r="CB621" s="26" t="str">
        <f t="shared" si="562"/>
        <v/>
      </c>
      <c r="CC621" s="26" t="str">
        <f t="shared" si="563"/>
        <v/>
      </c>
      <c r="CD621" s="26" t="str">
        <f t="shared" si="564"/>
        <v/>
      </c>
      <c r="CE621" s="26" t="str">
        <f t="shared" si="565"/>
        <v/>
      </c>
      <c r="CF621" s="26" t="str">
        <f t="shared" si="566"/>
        <v/>
      </c>
      <c r="CG621" s="26" t="str">
        <f t="shared" si="567"/>
        <v/>
      </c>
      <c r="CH621" s="26" t="str">
        <f t="shared" si="568"/>
        <v/>
      </c>
      <c r="CI621" s="26" t="str">
        <f t="shared" si="569"/>
        <v/>
      </c>
      <c r="CJ621" s="26" t="str">
        <f t="shared" si="570"/>
        <v/>
      </c>
      <c r="CK621" s="26" t="str">
        <f t="shared" si="571"/>
        <v/>
      </c>
      <c r="CL621" s="26" t="str">
        <f t="shared" si="572"/>
        <v/>
      </c>
      <c r="CM621" s="26" t="str">
        <f t="shared" si="573"/>
        <v/>
      </c>
      <c r="CN621" s="26" t="str">
        <f t="shared" si="574"/>
        <v/>
      </c>
      <c r="CO621" s="26" t="str">
        <f t="shared" si="575"/>
        <v/>
      </c>
      <c r="CP621" s="26" t="str">
        <f t="shared" si="576"/>
        <v/>
      </c>
      <c r="CQ621" s="26" t="str">
        <f t="shared" si="577"/>
        <v/>
      </c>
      <c r="CR621" s="26" t="str">
        <f t="shared" si="578"/>
        <v/>
      </c>
      <c r="CS621" s="26" t="str">
        <f t="shared" si="579"/>
        <v/>
      </c>
      <c r="CT621" s="26" t="str">
        <f t="shared" si="580"/>
        <v/>
      </c>
      <c r="CU621" s="26" t="str">
        <f t="shared" si="581"/>
        <v/>
      </c>
      <c r="CV621" s="26" t="str">
        <f t="shared" si="582"/>
        <v/>
      </c>
      <c r="CW621" s="26" t="str">
        <f t="shared" si="583"/>
        <v/>
      </c>
      <c r="CX621" s="26" t="str">
        <f t="shared" si="584"/>
        <v/>
      </c>
      <c r="CY621" s="26" t="str">
        <f t="shared" si="585"/>
        <v/>
      </c>
      <c r="CZ621" s="26" t="str">
        <f t="shared" si="586"/>
        <v/>
      </c>
      <c r="DA621" s="26" t="str">
        <f t="shared" si="587"/>
        <v/>
      </c>
      <c r="DB621" s="26" t="str">
        <f t="shared" si="588"/>
        <v/>
      </c>
      <c r="DC621" s="26" t="str">
        <f t="shared" si="589"/>
        <v/>
      </c>
      <c r="DD621" s="26" t="str">
        <f t="shared" si="590"/>
        <v/>
      </c>
      <c r="DE621" s="26" t="str">
        <f t="shared" si="591"/>
        <v/>
      </c>
      <c r="DF621" s="26" t="str">
        <f t="shared" si="592"/>
        <v/>
      </c>
      <c r="DG621" s="26" t="str">
        <f t="shared" si="593"/>
        <v/>
      </c>
      <c r="DH621" s="26" t="str">
        <f t="shared" si="594"/>
        <v/>
      </c>
      <c r="DI621" s="26" t="str">
        <f t="shared" si="595"/>
        <v/>
      </c>
      <c r="DJ621" s="26" t="str">
        <f t="shared" si="596"/>
        <v/>
      </c>
      <c r="DK621" s="26" t="str">
        <f t="shared" si="597"/>
        <v/>
      </c>
      <c r="DL621" s="26" t="str">
        <f t="shared" si="598"/>
        <v/>
      </c>
      <c r="DM621" s="26" t="str">
        <f t="shared" si="599"/>
        <v/>
      </c>
      <c r="DN621" s="26" t="str">
        <f t="shared" si="600"/>
        <v/>
      </c>
      <c r="DO621" s="26" t="str">
        <f t="shared" si="601"/>
        <v/>
      </c>
      <c r="DP621" s="26" t="str">
        <f t="shared" si="602"/>
        <v/>
      </c>
      <c r="DQ621" s="26" t="str">
        <f t="shared" si="603"/>
        <v/>
      </c>
      <c r="DR621" s="26" t="str">
        <f t="shared" si="604"/>
        <v/>
      </c>
      <c r="DS621" s="26" t="str">
        <f t="shared" si="605"/>
        <v/>
      </c>
      <c r="DT621" s="26" t="str">
        <f t="shared" si="606"/>
        <v/>
      </c>
      <c r="DU621" s="26" t="str">
        <f t="shared" si="607"/>
        <v/>
      </c>
      <c r="DV621" s="26" t="str">
        <f t="shared" si="608"/>
        <v/>
      </c>
    </row>
    <row r="622" spans="1:126" ht="60" x14ac:dyDescent="0.25">
      <c r="A622" t="s">
        <v>1942</v>
      </c>
      <c r="B622">
        <v>2018</v>
      </c>
      <c r="C622" t="s">
        <v>2046</v>
      </c>
      <c r="D622">
        <v>106990</v>
      </c>
      <c r="E622" s="19">
        <v>1318217336888</v>
      </c>
      <c r="F622" t="s">
        <v>741</v>
      </c>
      <c r="G622">
        <v>325212</v>
      </c>
      <c r="H622" t="s">
        <v>742</v>
      </c>
      <c r="I622" t="s">
        <v>743</v>
      </c>
      <c r="J622" t="s">
        <v>647</v>
      </c>
      <c r="K622" t="s">
        <v>113</v>
      </c>
      <c r="L622">
        <v>77651</v>
      </c>
      <c r="M622" s="26" t="str">
        <f t="shared" si="554"/>
        <v>95. USED AS A REACTANT, 96. P101  FEEDSTOCKS, 97. P102  RAW MATERIALS</v>
      </c>
      <c r="N622" s="26" t="s">
        <v>400</v>
      </c>
      <c r="O622" s="26" t="s">
        <v>2100</v>
      </c>
      <c r="P622">
        <v>3643</v>
      </c>
      <c r="Q622">
        <v>3760</v>
      </c>
      <c r="R622">
        <v>7403</v>
      </c>
      <c r="S622" s="26" t="s">
        <v>1941</v>
      </c>
      <c r="T622" s="26" t="s">
        <v>1941</v>
      </c>
      <c r="U622" s="26" t="s">
        <v>1941</v>
      </c>
      <c r="V622" s="26" t="s">
        <v>1941</v>
      </c>
      <c r="W622" s="26" t="s">
        <v>1941</v>
      </c>
      <c r="X622" s="26" t="s">
        <v>1941</v>
      </c>
      <c r="Y622" s="26" t="s">
        <v>1940</v>
      </c>
      <c r="Z622" s="26" t="s">
        <v>1940</v>
      </c>
      <c r="AA622" s="26" t="s">
        <v>1940</v>
      </c>
      <c r="AB622" s="26" t="s">
        <v>1941</v>
      </c>
      <c r="AC622" s="26" t="s">
        <v>1941</v>
      </c>
      <c r="AD622" s="26" t="s">
        <v>1941</v>
      </c>
      <c r="AE622" s="26" t="s">
        <v>1941</v>
      </c>
      <c r="AF622" s="26" t="s">
        <v>1941</v>
      </c>
      <c r="AG622" s="26" t="s">
        <v>1941</v>
      </c>
      <c r="AH622" s="26" t="s">
        <v>1941</v>
      </c>
      <c r="AI622" s="26" t="s">
        <v>1941</v>
      </c>
      <c r="AJ622" s="26" t="s">
        <v>1941</v>
      </c>
      <c r="AK622" s="26" t="s">
        <v>1941</v>
      </c>
      <c r="AL622" s="26" t="s">
        <v>1941</v>
      </c>
      <c r="AM622" s="26" t="s">
        <v>1941</v>
      </c>
      <c r="AN622" s="26" t="s">
        <v>1941</v>
      </c>
      <c r="AO622" s="26" t="s">
        <v>1941</v>
      </c>
      <c r="AP622" s="26" t="s">
        <v>1941</v>
      </c>
      <c r="AQ622" s="26" t="s">
        <v>1941</v>
      </c>
      <c r="AR622" s="26" t="s">
        <v>1941</v>
      </c>
      <c r="AS622" s="26" t="s">
        <v>1941</v>
      </c>
      <c r="AT622" s="26" t="s">
        <v>1941</v>
      </c>
      <c r="AU622" s="26" t="s">
        <v>1941</v>
      </c>
      <c r="AV622" s="26" t="s">
        <v>1941</v>
      </c>
      <c r="AW622" s="26" t="s">
        <v>1941</v>
      </c>
      <c r="AX622" s="26" t="s">
        <v>1941</v>
      </c>
      <c r="AY622" s="26" t="s">
        <v>1941</v>
      </c>
      <c r="AZ622" s="26" t="s">
        <v>1941</v>
      </c>
      <c r="BA622" s="26" t="s">
        <v>1941</v>
      </c>
      <c r="BB622" s="26" t="s">
        <v>1941</v>
      </c>
      <c r="BC622" s="26" t="s">
        <v>1941</v>
      </c>
      <c r="BD622" s="26" t="s">
        <v>1941</v>
      </c>
      <c r="BE622" s="26" t="s">
        <v>1941</v>
      </c>
      <c r="BF622" s="26" t="s">
        <v>1941</v>
      </c>
      <c r="BG622" s="26" t="s">
        <v>1941</v>
      </c>
      <c r="BH622" s="26" t="s">
        <v>1941</v>
      </c>
      <c r="BI622" s="26" t="s">
        <v>1941</v>
      </c>
      <c r="BJ622" s="26" t="s">
        <v>1941</v>
      </c>
      <c r="BK622" s="26" t="s">
        <v>1941</v>
      </c>
      <c r="BL622" s="26" t="s">
        <v>1941</v>
      </c>
      <c r="BM622" s="26" t="s">
        <v>1941</v>
      </c>
      <c r="BN622" s="26" t="s">
        <v>1941</v>
      </c>
      <c r="BO622" s="26" t="s">
        <v>1941</v>
      </c>
      <c r="BP622" s="26" t="s">
        <v>1941</v>
      </c>
      <c r="BQ622" s="26" t="s">
        <v>1941</v>
      </c>
      <c r="BR622" s="26" t="s">
        <v>1941</v>
      </c>
      <c r="BS622" s="26" t="s">
        <v>1941</v>
      </c>
      <c r="BT622" s="26" t="s">
        <v>1941</v>
      </c>
      <c r="BU622" s="26" t="str">
        <f t="shared" si="555"/>
        <v/>
      </c>
      <c r="BV622" s="26" t="str">
        <f t="shared" si="556"/>
        <v/>
      </c>
      <c r="BW622" s="26" t="str">
        <f t="shared" si="557"/>
        <v/>
      </c>
      <c r="BX622" s="26" t="str">
        <f t="shared" si="558"/>
        <v/>
      </c>
      <c r="BY622" s="26" t="str">
        <f t="shared" si="559"/>
        <v/>
      </c>
      <c r="BZ622" s="26" t="str">
        <f t="shared" si="560"/>
        <v/>
      </c>
      <c r="CA622" s="26" t="str">
        <f t="shared" si="561"/>
        <v>95. USED AS A REACTANT</v>
      </c>
      <c r="CB622" s="26" t="str">
        <f t="shared" si="562"/>
        <v>96. P101  FEEDSTOCKS</v>
      </c>
      <c r="CC622" s="26" t="str">
        <f t="shared" si="563"/>
        <v>97. P102  RAW MATERIALS</v>
      </c>
      <c r="CD622" s="26" t="str">
        <f t="shared" si="564"/>
        <v/>
      </c>
      <c r="CE622" s="26" t="str">
        <f t="shared" si="565"/>
        <v/>
      </c>
      <c r="CF622" s="26" t="str">
        <f t="shared" si="566"/>
        <v/>
      </c>
      <c r="CG622" s="26" t="str">
        <f t="shared" si="567"/>
        <v/>
      </c>
      <c r="CH622" s="26" t="str">
        <f t="shared" si="568"/>
        <v/>
      </c>
      <c r="CI622" s="26" t="str">
        <f t="shared" si="569"/>
        <v/>
      </c>
      <c r="CJ622" s="26" t="str">
        <f t="shared" si="570"/>
        <v/>
      </c>
      <c r="CK622" s="26" t="str">
        <f t="shared" si="571"/>
        <v/>
      </c>
      <c r="CL622" s="26" t="str">
        <f t="shared" si="572"/>
        <v/>
      </c>
      <c r="CM622" s="26" t="str">
        <f t="shared" si="573"/>
        <v/>
      </c>
      <c r="CN622" s="26" t="str">
        <f t="shared" si="574"/>
        <v/>
      </c>
      <c r="CO622" s="26" t="str">
        <f t="shared" si="575"/>
        <v/>
      </c>
      <c r="CP622" s="26" t="str">
        <f t="shared" si="576"/>
        <v/>
      </c>
      <c r="CQ622" s="26" t="str">
        <f t="shared" si="577"/>
        <v/>
      </c>
      <c r="CR622" s="26" t="str">
        <f t="shared" si="578"/>
        <v/>
      </c>
      <c r="CS622" s="26" t="str">
        <f t="shared" si="579"/>
        <v/>
      </c>
      <c r="CT622" s="26" t="str">
        <f t="shared" si="580"/>
        <v/>
      </c>
      <c r="CU622" s="26" t="str">
        <f t="shared" si="581"/>
        <v/>
      </c>
      <c r="CV622" s="26" t="str">
        <f t="shared" si="582"/>
        <v/>
      </c>
      <c r="CW622" s="26" t="str">
        <f t="shared" si="583"/>
        <v/>
      </c>
      <c r="CX622" s="26" t="str">
        <f t="shared" si="584"/>
        <v/>
      </c>
      <c r="CY622" s="26" t="str">
        <f t="shared" si="585"/>
        <v/>
      </c>
      <c r="CZ622" s="26" t="str">
        <f t="shared" si="586"/>
        <v/>
      </c>
      <c r="DA622" s="26" t="str">
        <f t="shared" si="587"/>
        <v/>
      </c>
      <c r="DB622" s="26" t="str">
        <f t="shared" si="588"/>
        <v/>
      </c>
      <c r="DC622" s="26" t="str">
        <f t="shared" si="589"/>
        <v/>
      </c>
      <c r="DD622" s="26" t="str">
        <f t="shared" si="590"/>
        <v/>
      </c>
      <c r="DE622" s="26" t="str">
        <f t="shared" si="591"/>
        <v/>
      </c>
      <c r="DF622" s="26" t="str">
        <f t="shared" si="592"/>
        <v/>
      </c>
      <c r="DG622" s="26" t="str">
        <f t="shared" si="593"/>
        <v/>
      </c>
      <c r="DH622" s="26" t="str">
        <f t="shared" si="594"/>
        <v/>
      </c>
      <c r="DI622" s="26" t="str">
        <f t="shared" si="595"/>
        <v/>
      </c>
      <c r="DJ622" s="26" t="str">
        <f t="shared" si="596"/>
        <v/>
      </c>
      <c r="DK622" s="26" t="str">
        <f t="shared" si="597"/>
        <v/>
      </c>
      <c r="DL622" s="26" t="str">
        <f t="shared" si="598"/>
        <v/>
      </c>
      <c r="DM622" s="26" t="str">
        <f t="shared" si="599"/>
        <v/>
      </c>
      <c r="DN622" s="26" t="str">
        <f t="shared" si="600"/>
        <v/>
      </c>
      <c r="DO622" s="26" t="str">
        <f t="shared" si="601"/>
        <v/>
      </c>
      <c r="DP622" s="26" t="str">
        <f t="shared" si="602"/>
        <v/>
      </c>
      <c r="DQ622" s="26" t="str">
        <f t="shared" si="603"/>
        <v/>
      </c>
      <c r="DR622" s="26" t="str">
        <f t="shared" si="604"/>
        <v/>
      </c>
      <c r="DS622" s="26" t="str">
        <f t="shared" si="605"/>
        <v/>
      </c>
      <c r="DT622" s="26" t="str">
        <f t="shared" si="606"/>
        <v/>
      </c>
      <c r="DU622" s="26" t="str">
        <f t="shared" si="607"/>
        <v/>
      </c>
      <c r="DV622" s="26" t="str">
        <f t="shared" si="608"/>
        <v/>
      </c>
    </row>
    <row r="623" spans="1:126" ht="60" x14ac:dyDescent="0.25">
      <c r="A623" t="s">
        <v>1942</v>
      </c>
      <c r="B623">
        <v>2019</v>
      </c>
      <c r="C623" t="s">
        <v>2046</v>
      </c>
      <c r="D623">
        <v>106990</v>
      </c>
      <c r="E623" s="19">
        <v>1319218287516</v>
      </c>
      <c r="F623" t="s">
        <v>741</v>
      </c>
      <c r="G623">
        <v>325212</v>
      </c>
      <c r="H623" t="s">
        <v>742</v>
      </c>
      <c r="I623" t="s">
        <v>743</v>
      </c>
      <c r="J623" t="s">
        <v>647</v>
      </c>
      <c r="K623" t="s">
        <v>113</v>
      </c>
      <c r="L623">
        <v>77651</v>
      </c>
      <c r="M623" s="26" t="str">
        <f t="shared" si="554"/>
        <v>95. USED AS A REACTANT, 96. P101  FEEDSTOCKS, 97. P102  RAW MATERIALS</v>
      </c>
      <c r="N623" s="26" t="s">
        <v>400</v>
      </c>
      <c r="O623" s="26" t="s">
        <v>2100</v>
      </c>
      <c r="P623">
        <v>3523</v>
      </c>
      <c r="Q623">
        <v>4377</v>
      </c>
      <c r="R623">
        <v>7900</v>
      </c>
      <c r="S623" s="26" t="s">
        <v>1941</v>
      </c>
      <c r="T623" s="26" t="s">
        <v>1941</v>
      </c>
      <c r="U623" s="26" t="s">
        <v>1941</v>
      </c>
      <c r="V623" s="26" t="s">
        <v>1941</v>
      </c>
      <c r="W623" s="26" t="s">
        <v>1941</v>
      </c>
      <c r="X623" s="26" t="s">
        <v>1941</v>
      </c>
      <c r="Y623" s="26" t="s">
        <v>1940</v>
      </c>
      <c r="Z623" s="26" t="s">
        <v>1940</v>
      </c>
      <c r="AA623" s="26" t="s">
        <v>1940</v>
      </c>
      <c r="AB623" s="26" t="s">
        <v>1941</v>
      </c>
      <c r="AC623" s="26" t="s">
        <v>1941</v>
      </c>
      <c r="AD623" s="26" t="s">
        <v>1941</v>
      </c>
      <c r="AE623" s="26" t="s">
        <v>1941</v>
      </c>
      <c r="AF623" s="26" t="s">
        <v>1941</v>
      </c>
      <c r="AG623" s="26" t="s">
        <v>1941</v>
      </c>
      <c r="AH623" s="26" t="s">
        <v>1941</v>
      </c>
      <c r="AI623" s="26" t="s">
        <v>1941</v>
      </c>
      <c r="AJ623" s="26" t="s">
        <v>1941</v>
      </c>
      <c r="AK623" s="26" t="s">
        <v>1941</v>
      </c>
      <c r="AL623" s="26" t="s">
        <v>1941</v>
      </c>
      <c r="AM623" s="26" t="s">
        <v>1941</v>
      </c>
      <c r="AN623" s="26" t="s">
        <v>1941</v>
      </c>
      <c r="AO623" s="26" t="s">
        <v>1941</v>
      </c>
      <c r="AP623" s="26" t="s">
        <v>1941</v>
      </c>
      <c r="AQ623" s="26" t="s">
        <v>1941</v>
      </c>
      <c r="AR623" s="26" t="s">
        <v>1941</v>
      </c>
      <c r="AS623" s="26" t="s">
        <v>1941</v>
      </c>
      <c r="AT623" s="26" t="s">
        <v>1941</v>
      </c>
      <c r="AU623" s="26" t="s">
        <v>1941</v>
      </c>
      <c r="AV623" s="26" t="s">
        <v>1941</v>
      </c>
      <c r="AW623" s="26" t="s">
        <v>1941</v>
      </c>
      <c r="AX623" s="26" t="s">
        <v>1941</v>
      </c>
      <c r="AY623" s="26" t="s">
        <v>1941</v>
      </c>
      <c r="AZ623" s="26" t="s">
        <v>1941</v>
      </c>
      <c r="BA623" s="26" t="s">
        <v>1941</v>
      </c>
      <c r="BB623" s="26" t="s">
        <v>1941</v>
      </c>
      <c r="BC623" s="26" t="s">
        <v>1941</v>
      </c>
      <c r="BD623" s="26" t="s">
        <v>1941</v>
      </c>
      <c r="BE623" s="26" t="s">
        <v>1941</v>
      </c>
      <c r="BF623" s="26" t="s">
        <v>1941</v>
      </c>
      <c r="BG623" s="26" t="s">
        <v>1941</v>
      </c>
      <c r="BH623" s="26" t="s">
        <v>1941</v>
      </c>
      <c r="BI623" s="26" t="s">
        <v>1941</v>
      </c>
      <c r="BJ623" s="26" t="s">
        <v>1941</v>
      </c>
      <c r="BK623" s="26" t="s">
        <v>1941</v>
      </c>
      <c r="BL623" s="26" t="s">
        <v>1941</v>
      </c>
      <c r="BM623" s="26" t="s">
        <v>1941</v>
      </c>
      <c r="BN623" s="26" t="s">
        <v>1941</v>
      </c>
      <c r="BO623" s="26" t="s">
        <v>1941</v>
      </c>
      <c r="BP623" s="26" t="s">
        <v>1941</v>
      </c>
      <c r="BQ623" s="26" t="s">
        <v>1941</v>
      </c>
      <c r="BR623" s="26" t="s">
        <v>1941</v>
      </c>
      <c r="BS623" s="26" t="s">
        <v>1941</v>
      </c>
      <c r="BT623" s="26" t="s">
        <v>1941</v>
      </c>
      <c r="BU623" s="26" t="str">
        <f t="shared" si="555"/>
        <v/>
      </c>
      <c r="BV623" s="26" t="str">
        <f t="shared" si="556"/>
        <v/>
      </c>
      <c r="BW623" s="26" t="str">
        <f t="shared" si="557"/>
        <v/>
      </c>
      <c r="BX623" s="26" t="str">
        <f t="shared" si="558"/>
        <v/>
      </c>
      <c r="BY623" s="26" t="str">
        <f t="shared" si="559"/>
        <v/>
      </c>
      <c r="BZ623" s="26" t="str">
        <f t="shared" si="560"/>
        <v/>
      </c>
      <c r="CA623" s="26" t="str">
        <f t="shared" si="561"/>
        <v>95. USED AS A REACTANT</v>
      </c>
      <c r="CB623" s="26" t="str">
        <f t="shared" si="562"/>
        <v>96. P101  FEEDSTOCKS</v>
      </c>
      <c r="CC623" s="26" t="str">
        <f t="shared" si="563"/>
        <v>97. P102  RAW MATERIALS</v>
      </c>
      <c r="CD623" s="26" t="str">
        <f t="shared" si="564"/>
        <v/>
      </c>
      <c r="CE623" s="26" t="str">
        <f t="shared" si="565"/>
        <v/>
      </c>
      <c r="CF623" s="26" t="str">
        <f t="shared" si="566"/>
        <v/>
      </c>
      <c r="CG623" s="26" t="str">
        <f t="shared" si="567"/>
        <v/>
      </c>
      <c r="CH623" s="26" t="str">
        <f t="shared" si="568"/>
        <v/>
      </c>
      <c r="CI623" s="26" t="str">
        <f t="shared" si="569"/>
        <v/>
      </c>
      <c r="CJ623" s="26" t="str">
        <f t="shared" si="570"/>
        <v/>
      </c>
      <c r="CK623" s="26" t="str">
        <f t="shared" si="571"/>
        <v/>
      </c>
      <c r="CL623" s="26" t="str">
        <f t="shared" si="572"/>
        <v/>
      </c>
      <c r="CM623" s="26" t="str">
        <f t="shared" si="573"/>
        <v/>
      </c>
      <c r="CN623" s="26" t="str">
        <f t="shared" si="574"/>
        <v/>
      </c>
      <c r="CO623" s="26" t="str">
        <f t="shared" si="575"/>
        <v/>
      </c>
      <c r="CP623" s="26" t="str">
        <f t="shared" si="576"/>
        <v/>
      </c>
      <c r="CQ623" s="26" t="str">
        <f t="shared" si="577"/>
        <v/>
      </c>
      <c r="CR623" s="26" t="str">
        <f t="shared" si="578"/>
        <v/>
      </c>
      <c r="CS623" s="26" t="str">
        <f t="shared" si="579"/>
        <v/>
      </c>
      <c r="CT623" s="26" t="str">
        <f t="shared" si="580"/>
        <v/>
      </c>
      <c r="CU623" s="26" t="str">
        <f t="shared" si="581"/>
        <v/>
      </c>
      <c r="CV623" s="26" t="str">
        <f t="shared" si="582"/>
        <v/>
      </c>
      <c r="CW623" s="26" t="str">
        <f t="shared" si="583"/>
        <v/>
      </c>
      <c r="CX623" s="26" t="str">
        <f t="shared" si="584"/>
        <v/>
      </c>
      <c r="CY623" s="26" t="str">
        <f t="shared" si="585"/>
        <v/>
      </c>
      <c r="CZ623" s="26" t="str">
        <f t="shared" si="586"/>
        <v/>
      </c>
      <c r="DA623" s="26" t="str">
        <f t="shared" si="587"/>
        <v/>
      </c>
      <c r="DB623" s="26" t="str">
        <f t="shared" si="588"/>
        <v/>
      </c>
      <c r="DC623" s="26" t="str">
        <f t="shared" si="589"/>
        <v/>
      </c>
      <c r="DD623" s="26" t="str">
        <f t="shared" si="590"/>
        <v/>
      </c>
      <c r="DE623" s="26" t="str">
        <f t="shared" si="591"/>
        <v/>
      </c>
      <c r="DF623" s="26" t="str">
        <f t="shared" si="592"/>
        <v/>
      </c>
      <c r="DG623" s="26" t="str">
        <f t="shared" si="593"/>
        <v/>
      </c>
      <c r="DH623" s="26" t="str">
        <f t="shared" si="594"/>
        <v/>
      </c>
      <c r="DI623" s="26" t="str">
        <f t="shared" si="595"/>
        <v/>
      </c>
      <c r="DJ623" s="26" t="str">
        <f t="shared" si="596"/>
        <v/>
      </c>
      <c r="DK623" s="26" t="str">
        <f t="shared" si="597"/>
        <v/>
      </c>
      <c r="DL623" s="26" t="str">
        <f t="shared" si="598"/>
        <v/>
      </c>
      <c r="DM623" s="26" t="str">
        <f t="shared" si="599"/>
        <v/>
      </c>
      <c r="DN623" s="26" t="str">
        <f t="shared" si="600"/>
        <v/>
      </c>
      <c r="DO623" s="26" t="str">
        <f t="shared" si="601"/>
        <v/>
      </c>
      <c r="DP623" s="26" t="str">
        <f t="shared" si="602"/>
        <v/>
      </c>
      <c r="DQ623" s="26" t="str">
        <f t="shared" si="603"/>
        <v/>
      </c>
      <c r="DR623" s="26" t="str">
        <f t="shared" si="604"/>
        <v/>
      </c>
      <c r="DS623" s="26" t="str">
        <f t="shared" si="605"/>
        <v/>
      </c>
      <c r="DT623" s="26" t="str">
        <f t="shared" si="606"/>
        <v/>
      </c>
      <c r="DU623" s="26" t="str">
        <f t="shared" si="607"/>
        <v/>
      </c>
      <c r="DV623" s="26" t="str">
        <f t="shared" si="608"/>
        <v/>
      </c>
    </row>
    <row r="624" spans="1:126" ht="75" x14ac:dyDescent="0.25">
      <c r="A624" t="s">
        <v>1942</v>
      </c>
      <c r="B624">
        <v>2020</v>
      </c>
      <c r="C624" t="s">
        <v>2046</v>
      </c>
      <c r="D624">
        <v>106990</v>
      </c>
      <c r="E624" s="19">
        <v>1320219347313</v>
      </c>
      <c r="F624" t="s">
        <v>741</v>
      </c>
      <c r="G624">
        <v>325212</v>
      </c>
      <c r="H624" t="s">
        <v>742</v>
      </c>
      <c r="I624" t="s">
        <v>743</v>
      </c>
      <c r="J624" t="s">
        <v>647</v>
      </c>
      <c r="K624" t="s">
        <v>113</v>
      </c>
      <c r="L624">
        <v>77651</v>
      </c>
      <c r="M624" s="26" t="str">
        <f t="shared" si="554"/>
        <v>133. ANCILLARY OR OTHER USE, 142. Z399  OTHER</v>
      </c>
      <c r="N624" s="26" t="s">
        <v>400</v>
      </c>
      <c r="O624" s="26" t="s">
        <v>2101</v>
      </c>
      <c r="P624">
        <v>11721</v>
      </c>
      <c r="Q624">
        <v>974</v>
      </c>
      <c r="R624">
        <v>12695</v>
      </c>
      <c r="S624" s="26" t="s">
        <v>1941</v>
      </c>
      <c r="T624" s="26" t="s">
        <v>1941</v>
      </c>
      <c r="U624" s="26" t="s">
        <v>1941</v>
      </c>
      <c r="V624" s="26" t="s">
        <v>1941</v>
      </c>
      <c r="W624" s="26" t="s">
        <v>1941</v>
      </c>
      <c r="X624" s="26" t="s">
        <v>1941</v>
      </c>
      <c r="Y624" s="26" t="s">
        <v>1941</v>
      </c>
      <c r="Z624" s="26" t="s">
        <v>1941</v>
      </c>
      <c r="AA624" s="26" t="s">
        <v>1941</v>
      </c>
      <c r="AB624" s="26" t="s">
        <v>1941</v>
      </c>
      <c r="AC624" s="26" t="s">
        <v>1941</v>
      </c>
      <c r="AD624" s="26" t="s">
        <v>1941</v>
      </c>
      <c r="AE624" s="26" t="s">
        <v>1941</v>
      </c>
      <c r="AF624" s="26" t="s">
        <v>1941</v>
      </c>
      <c r="AG624" s="26" t="s">
        <v>1941</v>
      </c>
      <c r="AH624" s="26" t="s">
        <v>1941</v>
      </c>
      <c r="AI624" s="26" t="s">
        <v>1941</v>
      </c>
      <c r="AJ624" s="26" t="s">
        <v>1941</v>
      </c>
      <c r="AK624" s="26" t="s">
        <v>1941</v>
      </c>
      <c r="AL624" s="26" t="s">
        <v>1941</v>
      </c>
      <c r="AM624" s="26" t="s">
        <v>1941</v>
      </c>
      <c r="AN624" s="26" t="s">
        <v>1941</v>
      </c>
      <c r="AO624" s="26" t="s">
        <v>1941</v>
      </c>
      <c r="AP624" s="26" t="s">
        <v>1941</v>
      </c>
      <c r="AQ624" s="26" t="s">
        <v>1941</v>
      </c>
      <c r="AR624" s="26" t="s">
        <v>1941</v>
      </c>
      <c r="AS624" s="26" t="s">
        <v>1941</v>
      </c>
      <c r="AT624" s="26" t="s">
        <v>1941</v>
      </c>
      <c r="AU624" s="26" t="s">
        <v>1941</v>
      </c>
      <c r="AV624" s="26" t="s">
        <v>1941</v>
      </c>
      <c r="AW624" s="26" t="s">
        <v>1941</v>
      </c>
      <c r="AX624" s="26" t="s">
        <v>1941</v>
      </c>
      <c r="AY624" s="26" t="s">
        <v>1941</v>
      </c>
      <c r="AZ624" s="26" t="s">
        <v>1941</v>
      </c>
      <c r="BA624" s="26" t="s">
        <v>1941</v>
      </c>
      <c r="BB624" s="26" t="s">
        <v>1941</v>
      </c>
      <c r="BC624" s="26" t="s">
        <v>1941</v>
      </c>
      <c r="BD624" s="26" t="s">
        <v>1941</v>
      </c>
      <c r="BE624" s="26" t="s">
        <v>1941</v>
      </c>
      <c r="BF624" s="26" t="s">
        <v>1941</v>
      </c>
      <c r="BG624" s="26" t="s">
        <v>1941</v>
      </c>
      <c r="BH624" s="26" t="s">
        <v>1941</v>
      </c>
      <c r="BI624" s="26" t="s">
        <v>1941</v>
      </c>
      <c r="BJ624" s="26" t="s">
        <v>1941</v>
      </c>
      <c r="BK624" s="26" t="s">
        <v>1940</v>
      </c>
      <c r="BL624" s="26" t="s">
        <v>1941</v>
      </c>
      <c r="BM624" s="26" t="s">
        <v>1941</v>
      </c>
      <c r="BN624" s="26" t="s">
        <v>1941</v>
      </c>
      <c r="BO624" s="26" t="s">
        <v>1941</v>
      </c>
      <c r="BP624" s="26" t="s">
        <v>1941</v>
      </c>
      <c r="BQ624" s="26" t="s">
        <v>1941</v>
      </c>
      <c r="BR624" s="26" t="s">
        <v>1941</v>
      </c>
      <c r="BS624" s="26" t="s">
        <v>1941</v>
      </c>
      <c r="BT624" s="26" t="s">
        <v>1940</v>
      </c>
      <c r="BU624" s="26" t="str">
        <f t="shared" si="555"/>
        <v/>
      </c>
      <c r="BV624" s="26" t="str">
        <f t="shared" si="556"/>
        <v/>
      </c>
      <c r="BW624" s="26" t="str">
        <f t="shared" si="557"/>
        <v/>
      </c>
      <c r="BX624" s="26" t="str">
        <f t="shared" si="558"/>
        <v/>
      </c>
      <c r="BY624" s="26" t="str">
        <f t="shared" si="559"/>
        <v/>
      </c>
      <c r="BZ624" s="26" t="str">
        <f t="shared" si="560"/>
        <v/>
      </c>
      <c r="CA624" s="26" t="str">
        <f t="shared" si="561"/>
        <v/>
      </c>
      <c r="CB624" s="26" t="str">
        <f t="shared" si="562"/>
        <v/>
      </c>
      <c r="CC624" s="26" t="str">
        <f t="shared" si="563"/>
        <v/>
      </c>
      <c r="CD624" s="26" t="str">
        <f t="shared" si="564"/>
        <v/>
      </c>
      <c r="CE624" s="26" t="str">
        <f t="shared" si="565"/>
        <v/>
      </c>
      <c r="CF624" s="26" t="str">
        <f t="shared" si="566"/>
        <v/>
      </c>
      <c r="CG624" s="26" t="str">
        <f t="shared" si="567"/>
        <v/>
      </c>
      <c r="CH624" s="26" t="str">
        <f t="shared" si="568"/>
        <v/>
      </c>
      <c r="CI624" s="26" t="str">
        <f t="shared" si="569"/>
        <v/>
      </c>
      <c r="CJ624" s="26" t="str">
        <f t="shared" si="570"/>
        <v/>
      </c>
      <c r="CK624" s="26" t="str">
        <f t="shared" si="571"/>
        <v/>
      </c>
      <c r="CL624" s="26" t="str">
        <f t="shared" si="572"/>
        <v/>
      </c>
      <c r="CM624" s="26" t="str">
        <f t="shared" si="573"/>
        <v/>
      </c>
      <c r="CN624" s="26" t="str">
        <f t="shared" si="574"/>
        <v/>
      </c>
      <c r="CO624" s="26" t="str">
        <f t="shared" si="575"/>
        <v/>
      </c>
      <c r="CP624" s="26" t="str">
        <f t="shared" si="576"/>
        <v/>
      </c>
      <c r="CQ624" s="26" t="str">
        <f t="shared" si="577"/>
        <v/>
      </c>
      <c r="CR624" s="26" t="str">
        <f t="shared" si="578"/>
        <v/>
      </c>
      <c r="CS624" s="26" t="str">
        <f t="shared" si="579"/>
        <v/>
      </c>
      <c r="CT624" s="26" t="str">
        <f t="shared" si="580"/>
        <v/>
      </c>
      <c r="CU624" s="26" t="str">
        <f t="shared" si="581"/>
        <v/>
      </c>
      <c r="CV624" s="26" t="str">
        <f t="shared" si="582"/>
        <v/>
      </c>
      <c r="CW624" s="26" t="str">
        <f t="shared" si="583"/>
        <v/>
      </c>
      <c r="CX624" s="26" t="str">
        <f t="shared" si="584"/>
        <v/>
      </c>
      <c r="CY624" s="26" t="str">
        <f t="shared" si="585"/>
        <v/>
      </c>
      <c r="CZ624" s="26" t="str">
        <f t="shared" si="586"/>
        <v/>
      </c>
      <c r="DA624" s="26" t="str">
        <f t="shared" si="587"/>
        <v/>
      </c>
      <c r="DB624" s="26" t="str">
        <f t="shared" si="588"/>
        <v/>
      </c>
      <c r="DC624" s="26" t="str">
        <f t="shared" si="589"/>
        <v/>
      </c>
      <c r="DD624" s="26" t="str">
        <f t="shared" si="590"/>
        <v/>
      </c>
      <c r="DE624" s="26" t="str">
        <f t="shared" si="591"/>
        <v/>
      </c>
      <c r="DF624" s="26" t="str">
        <f t="shared" si="592"/>
        <v/>
      </c>
      <c r="DG624" s="26" t="str">
        <f t="shared" si="593"/>
        <v/>
      </c>
      <c r="DH624" s="26" t="str">
        <f t="shared" si="594"/>
        <v/>
      </c>
      <c r="DI624" s="26" t="str">
        <f t="shared" si="595"/>
        <v/>
      </c>
      <c r="DJ624" s="26" t="str">
        <f t="shared" si="596"/>
        <v/>
      </c>
      <c r="DK624" s="26" t="str">
        <f t="shared" si="597"/>
        <v/>
      </c>
      <c r="DL624" s="26" t="str">
        <f t="shared" si="598"/>
        <v/>
      </c>
      <c r="DM624" s="26" t="str">
        <f t="shared" si="599"/>
        <v>133. ANCILLARY OR OTHER USE</v>
      </c>
      <c r="DN624" s="26" t="str">
        <f t="shared" si="600"/>
        <v/>
      </c>
      <c r="DO624" s="26" t="str">
        <f t="shared" si="601"/>
        <v/>
      </c>
      <c r="DP624" s="26" t="str">
        <f t="shared" si="602"/>
        <v/>
      </c>
      <c r="DQ624" s="26" t="str">
        <f t="shared" si="603"/>
        <v/>
      </c>
      <c r="DR624" s="26" t="str">
        <f t="shared" si="604"/>
        <v/>
      </c>
      <c r="DS624" s="26" t="str">
        <f t="shared" si="605"/>
        <v/>
      </c>
      <c r="DT624" s="26" t="str">
        <f t="shared" si="606"/>
        <v/>
      </c>
      <c r="DU624" s="26" t="str">
        <f t="shared" si="607"/>
        <v/>
      </c>
      <c r="DV624" s="26" t="str">
        <f t="shared" si="608"/>
        <v>142. Z399  OTHER</v>
      </c>
    </row>
    <row r="625" spans="1:126" ht="60" x14ac:dyDescent="0.25">
      <c r="A625" t="s">
        <v>1942</v>
      </c>
      <c r="B625">
        <v>2021</v>
      </c>
      <c r="C625" t="s">
        <v>2046</v>
      </c>
      <c r="D625">
        <v>106990</v>
      </c>
      <c r="E625" s="19">
        <v>1321220327478</v>
      </c>
      <c r="F625" t="s">
        <v>741</v>
      </c>
      <c r="G625">
        <v>325212</v>
      </c>
      <c r="H625" t="s">
        <v>742</v>
      </c>
      <c r="I625" t="s">
        <v>743</v>
      </c>
      <c r="J625" t="s">
        <v>647</v>
      </c>
      <c r="K625" t="s">
        <v>113</v>
      </c>
      <c r="L625">
        <v>77651</v>
      </c>
      <c r="M625" s="26" t="str">
        <f t="shared" si="554"/>
        <v>95. USED AS A REACTANT, 96. P101  FEEDSTOCKS, 97. P102  RAW MATERIALS</v>
      </c>
      <c r="N625" s="26" t="s">
        <v>400</v>
      </c>
      <c r="O625" s="26" t="s">
        <v>2101</v>
      </c>
      <c r="P625">
        <v>6394</v>
      </c>
      <c r="Q625">
        <v>5436</v>
      </c>
      <c r="R625">
        <v>11830</v>
      </c>
      <c r="S625" s="26" t="s">
        <v>1941</v>
      </c>
      <c r="T625" s="26" t="s">
        <v>1941</v>
      </c>
      <c r="U625" s="26" t="s">
        <v>1941</v>
      </c>
      <c r="V625" s="26" t="s">
        <v>1941</v>
      </c>
      <c r="W625" s="26" t="s">
        <v>1941</v>
      </c>
      <c r="X625" s="26" t="s">
        <v>1941</v>
      </c>
      <c r="Y625" s="26" t="s">
        <v>1940</v>
      </c>
      <c r="Z625" s="26" t="s">
        <v>1940</v>
      </c>
      <c r="AA625" s="26" t="s">
        <v>1940</v>
      </c>
      <c r="AB625" s="26" t="s">
        <v>1941</v>
      </c>
      <c r="AC625" s="26" t="s">
        <v>1941</v>
      </c>
      <c r="AD625" s="26" t="s">
        <v>1941</v>
      </c>
      <c r="AE625" s="26" t="s">
        <v>1941</v>
      </c>
      <c r="AF625" s="26" t="s">
        <v>1941</v>
      </c>
      <c r="AG625" s="26" t="s">
        <v>1941</v>
      </c>
      <c r="AH625" s="26" t="s">
        <v>1941</v>
      </c>
      <c r="AI625" s="26" t="s">
        <v>1941</v>
      </c>
      <c r="AJ625" s="26" t="s">
        <v>1941</v>
      </c>
      <c r="AK625" s="26" t="s">
        <v>1941</v>
      </c>
      <c r="AL625" s="26" t="s">
        <v>1941</v>
      </c>
      <c r="AM625" s="26" t="s">
        <v>1941</v>
      </c>
      <c r="AN625" s="26" t="s">
        <v>1941</v>
      </c>
      <c r="AO625" s="26" t="s">
        <v>1941</v>
      </c>
      <c r="AP625" s="26" t="s">
        <v>1941</v>
      </c>
      <c r="AQ625" s="26" t="s">
        <v>1941</v>
      </c>
      <c r="AR625" s="26" t="s">
        <v>1941</v>
      </c>
      <c r="AS625" s="26" t="s">
        <v>1941</v>
      </c>
      <c r="AT625" s="26" t="s">
        <v>1941</v>
      </c>
      <c r="AU625" s="26" t="s">
        <v>1941</v>
      </c>
      <c r="AV625" s="26" t="s">
        <v>1941</v>
      </c>
      <c r="AW625" s="26" t="s">
        <v>1941</v>
      </c>
      <c r="AX625" s="26" t="s">
        <v>1941</v>
      </c>
      <c r="AY625" s="26" t="s">
        <v>1941</v>
      </c>
      <c r="AZ625" s="26" t="s">
        <v>1941</v>
      </c>
      <c r="BA625" s="26" t="s">
        <v>1941</v>
      </c>
      <c r="BB625" s="26" t="s">
        <v>1941</v>
      </c>
      <c r="BC625" s="26" t="s">
        <v>1941</v>
      </c>
      <c r="BD625" s="26" t="s">
        <v>1941</v>
      </c>
      <c r="BE625" s="26" t="s">
        <v>1941</v>
      </c>
      <c r="BF625" s="26" t="s">
        <v>1941</v>
      </c>
      <c r="BG625" s="26" t="s">
        <v>1941</v>
      </c>
      <c r="BH625" s="26" t="s">
        <v>1941</v>
      </c>
      <c r="BI625" s="26" t="s">
        <v>1941</v>
      </c>
      <c r="BJ625" s="26" t="s">
        <v>1941</v>
      </c>
      <c r="BK625" s="26" t="s">
        <v>1941</v>
      </c>
      <c r="BL625" s="26" t="s">
        <v>1941</v>
      </c>
      <c r="BM625" s="26" t="s">
        <v>1941</v>
      </c>
      <c r="BN625" s="26" t="s">
        <v>1941</v>
      </c>
      <c r="BO625" s="26" t="s">
        <v>1941</v>
      </c>
      <c r="BP625" s="26" t="s">
        <v>1941</v>
      </c>
      <c r="BQ625" s="26" t="s">
        <v>1941</v>
      </c>
      <c r="BR625" s="26" t="s">
        <v>1941</v>
      </c>
      <c r="BS625" s="26" t="s">
        <v>1941</v>
      </c>
      <c r="BT625" s="26" t="s">
        <v>1941</v>
      </c>
      <c r="BU625" s="26" t="str">
        <f t="shared" si="555"/>
        <v/>
      </c>
      <c r="BV625" s="26" t="str">
        <f t="shared" si="556"/>
        <v/>
      </c>
      <c r="BW625" s="26" t="str">
        <f t="shared" si="557"/>
        <v/>
      </c>
      <c r="BX625" s="26" t="str">
        <f t="shared" si="558"/>
        <v/>
      </c>
      <c r="BY625" s="26" t="str">
        <f t="shared" si="559"/>
        <v/>
      </c>
      <c r="BZ625" s="26" t="str">
        <f t="shared" si="560"/>
        <v/>
      </c>
      <c r="CA625" s="26" t="str">
        <f t="shared" si="561"/>
        <v>95. USED AS A REACTANT</v>
      </c>
      <c r="CB625" s="26" t="str">
        <f t="shared" si="562"/>
        <v>96. P101  FEEDSTOCKS</v>
      </c>
      <c r="CC625" s="26" t="str">
        <f t="shared" si="563"/>
        <v>97. P102  RAW MATERIALS</v>
      </c>
      <c r="CD625" s="26" t="str">
        <f t="shared" si="564"/>
        <v/>
      </c>
      <c r="CE625" s="26" t="str">
        <f t="shared" si="565"/>
        <v/>
      </c>
      <c r="CF625" s="26" t="str">
        <f t="shared" si="566"/>
        <v/>
      </c>
      <c r="CG625" s="26" t="str">
        <f t="shared" si="567"/>
        <v/>
      </c>
      <c r="CH625" s="26" t="str">
        <f t="shared" si="568"/>
        <v/>
      </c>
      <c r="CI625" s="26" t="str">
        <f t="shared" si="569"/>
        <v/>
      </c>
      <c r="CJ625" s="26" t="str">
        <f t="shared" si="570"/>
        <v/>
      </c>
      <c r="CK625" s="26" t="str">
        <f t="shared" si="571"/>
        <v/>
      </c>
      <c r="CL625" s="26" t="str">
        <f t="shared" si="572"/>
        <v/>
      </c>
      <c r="CM625" s="26" t="str">
        <f t="shared" si="573"/>
        <v/>
      </c>
      <c r="CN625" s="26" t="str">
        <f t="shared" si="574"/>
        <v/>
      </c>
      <c r="CO625" s="26" t="str">
        <f t="shared" si="575"/>
        <v/>
      </c>
      <c r="CP625" s="26" t="str">
        <f t="shared" si="576"/>
        <v/>
      </c>
      <c r="CQ625" s="26" t="str">
        <f t="shared" si="577"/>
        <v/>
      </c>
      <c r="CR625" s="26" t="str">
        <f t="shared" si="578"/>
        <v/>
      </c>
      <c r="CS625" s="26" t="str">
        <f t="shared" si="579"/>
        <v/>
      </c>
      <c r="CT625" s="26" t="str">
        <f t="shared" si="580"/>
        <v/>
      </c>
      <c r="CU625" s="26" t="str">
        <f t="shared" si="581"/>
        <v/>
      </c>
      <c r="CV625" s="26" t="str">
        <f t="shared" si="582"/>
        <v/>
      </c>
      <c r="CW625" s="26" t="str">
        <f t="shared" si="583"/>
        <v/>
      </c>
      <c r="CX625" s="26" t="str">
        <f t="shared" si="584"/>
        <v/>
      </c>
      <c r="CY625" s="26" t="str">
        <f t="shared" si="585"/>
        <v/>
      </c>
      <c r="CZ625" s="26" t="str">
        <f t="shared" si="586"/>
        <v/>
      </c>
      <c r="DA625" s="26" t="str">
        <f t="shared" si="587"/>
        <v/>
      </c>
      <c r="DB625" s="26" t="str">
        <f t="shared" si="588"/>
        <v/>
      </c>
      <c r="DC625" s="26" t="str">
        <f t="shared" si="589"/>
        <v/>
      </c>
      <c r="DD625" s="26" t="str">
        <f t="shared" si="590"/>
        <v/>
      </c>
      <c r="DE625" s="26" t="str">
        <f t="shared" si="591"/>
        <v/>
      </c>
      <c r="DF625" s="26" t="str">
        <f t="shared" si="592"/>
        <v/>
      </c>
      <c r="DG625" s="26" t="str">
        <f t="shared" si="593"/>
        <v/>
      </c>
      <c r="DH625" s="26" t="str">
        <f t="shared" si="594"/>
        <v/>
      </c>
      <c r="DI625" s="26" t="str">
        <f t="shared" si="595"/>
        <v/>
      </c>
      <c r="DJ625" s="26" t="str">
        <f t="shared" si="596"/>
        <v/>
      </c>
      <c r="DK625" s="26" t="str">
        <f t="shared" si="597"/>
        <v/>
      </c>
      <c r="DL625" s="26" t="str">
        <f t="shared" si="598"/>
        <v/>
      </c>
      <c r="DM625" s="26" t="str">
        <f t="shared" si="599"/>
        <v/>
      </c>
      <c r="DN625" s="26" t="str">
        <f t="shared" si="600"/>
        <v/>
      </c>
      <c r="DO625" s="26" t="str">
        <f t="shared" si="601"/>
        <v/>
      </c>
      <c r="DP625" s="26" t="str">
        <f t="shared" si="602"/>
        <v/>
      </c>
      <c r="DQ625" s="26" t="str">
        <f t="shared" si="603"/>
        <v/>
      </c>
      <c r="DR625" s="26" t="str">
        <f t="shared" si="604"/>
        <v/>
      </c>
      <c r="DS625" s="26" t="str">
        <f t="shared" si="605"/>
        <v/>
      </c>
      <c r="DT625" s="26" t="str">
        <f t="shared" si="606"/>
        <v/>
      </c>
      <c r="DU625" s="26" t="str">
        <f t="shared" si="607"/>
        <v/>
      </c>
      <c r="DV625" s="26" t="str">
        <f t="shared" si="608"/>
        <v/>
      </c>
    </row>
    <row r="626" spans="1:126" ht="30" x14ac:dyDescent="0.25">
      <c r="A626" t="s">
        <v>1942</v>
      </c>
      <c r="B626">
        <v>2016</v>
      </c>
      <c r="C626" t="s">
        <v>2046</v>
      </c>
      <c r="D626">
        <v>106990</v>
      </c>
      <c r="E626" s="19">
        <v>1316215248408</v>
      </c>
      <c r="F626" t="s">
        <v>745</v>
      </c>
      <c r="G626">
        <v>325212</v>
      </c>
      <c r="H626" t="s">
        <v>746</v>
      </c>
      <c r="I626" t="s">
        <v>747</v>
      </c>
      <c r="J626" t="s">
        <v>146</v>
      </c>
      <c r="K626" t="s">
        <v>113</v>
      </c>
      <c r="L626">
        <v>77630</v>
      </c>
      <c r="M626" s="26" t="str">
        <f t="shared" si="554"/>
        <v>95. USED AS A REACTANT</v>
      </c>
      <c r="N626" s="26" t="s">
        <v>400</v>
      </c>
      <c r="O626" s="26" t="s">
        <v>2102</v>
      </c>
      <c r="P626">
        <v>4072</v>
      </c>
      <c r="Q626">
        <v>478</v>
      </c>
      <c r="R626">
        <v>4550</v>
      </c>
      <c r="S626" s="26" t="s">
        <v>1941</v>
      </c>
      <c r="T626" s="26" t="s">
        <v>1941</v>
      </c>
      <c r="U626" s="26" t="s">
        <v>1941</v>
      </c>
      <c r="V626" s="26" t="s">
        <v>1941</v>
      </c>
      <c r="W626" s="26" t="s">
        <v>1941</v>
      </c>
      <c r="X626" s="26" t="s">
        <v>1941</v>
      </c>
      <c r="Y626" s="26" t="s">
        <v>1940</v>
      </c>
      <c r="AE626" s="26" t="s">
        <v>1941</v>
      </c>
      <c r="AR626" s="26" t="s">
        <v>1941</v>
      </c>
      <c r="AS626" s="26" t="s">
        <v>1941</v>
      </c>
      <c r="AT626" s="26" t="s">
        <v>1941</v>
      </c>
      <c r="AV626" s="26" t="s">
        <v>1941</v>
      </c>
      <c r="BD626" s="26" t="s">
        <v>1941</v>
      </c>
      <c r="BK626" s="26" t="s">
        <v>1941</v>
      </c>
      <c r="BU626" s="26" t="str">
        <f t="shared" si="555"/>
        <v/>
      </c>
      <c r="BV626" s="26" t="str">
        <f t="shared" si="556"/>
        <v/>
      </c>
      <c r="BW626" s="26" t="str">
        <f t="shared" si="557"/>
        <v/>
      </c>
      <c r="BX626" s="26" t="str">
        <f t="shared" si="558"/>
        <v/>
      </c>
      <c r="BY626" s="26" t="str">
        <f t="shared" si="559"/>
        <v/>
      </c>
      <c r="BZ626" s="26" t="str">
        <f t="shared" si="560"/>
        <v/>
      </c>
      <c r="CA626" s="26" t="str">
        <f t="shared" si="561"/>
        <v>95. USED AS A REACTANT</v>
      </c>
      <c r="CB626" s="26" t="str">
        <f t="shared" si="562"/>
        <v/>
      </c>
      <c r="CC626" s="26" t="str">
        <f t="shared" si="563"/>
        <v/>
      </c>
      <c r="CD626" s="26" t="str">
        <f t="shared" si="564"/>
        <v/>
      </c>
      <c r="CE626" s="26" t="str">
        <f t="shared" si="565"/>
        <v/>
      </c>
      <c r="CF626" s="26" t="str">
        <f t="shared" si="566"/>
        <v/>
      </c>
      <c r="CG626" s="26" t="str">
        <f t="shared" si="567"/>
        <v/>
      </c>
      <c r="CH626" s="26" t="str">
        <f t="shared" si="568"/>
        <v/>
      </c>
      <c r="CI626" s="26" t="str">
        <f t="shared" si="569"/>
        <v/>
      </c>
      <c r="CJ626" s="26" t="str">
        <f t="shared" si="570"/>
        <v/>
      </c>
      <c r="CK626" s="26" t="str">
        <f t="shared" si="571"/>
        <v/>
      </c>
      <c r="CL626" s="26" t="str">
        <f t="shared" si="572"/>
        <v/>
      </c>
      <c r="CM626" s="26" t="str">
        <f t="shared" si="573"/>
        <v/>
      </c>
      <c r="CN626" s="26" t="str">
        <f t="shared" si="574"/>
        <v/>
      </c>
      <c r="CO626" s="26" t="str">
        <f t="shared" si="575"/>
        <v/>
      </c>
      <c r="CP626" s="26" t="str">
        <f t="shared" si="576"/>
        <v/>
      </c>
      <c r="CQ626" s="26" t="str">
        <f t="shared" si="577"/>
        <v/>
      </c>
      <c r="CR626" s="26" t="str">
        <f t="shared" si="578"/>
        <v/>
      </c>
      <c r="CS626" s="26" t="str">
        <f t="shared" si="579"/>
        <v/>
      </c>
      <c r="CT626" s="26" t="str">
        <f t="shared" si="580"/>
        <v/>
      </c>
      <c r="CU626" s="26" t="str">
        <f t="shared" si="581"/>
        <v/>
      </c>
      <c r="CV626" s="26" t="str">
        <f t="shared" si="582"/>
        <v/>
      </c>
      <c r="CW626" s="26" t="str">
        <f t="shared" si="583"/>
        <v/>
      </c>
      <c r="CX626" s="26" t="str">
        <f t="shared" si="584"/>
        <v/>
      </c>
      <c r="CY626" s="26" t="str">
        <f t="shared" si="585"/>
        <v/>
      </c>
      <c r="CZ626" s="26" t="str">
        <f t="shared" si="586"/>
        <v/>
      </c>
      <c r="DA626" s="26" t="str">
        <f t="shared" si="587"/>
        <v/>
      </c>
      <c r="DB626" s="26" t="str">
        <f t="shared" si="588"/>
        <v/>
      </c>
      <c r="DC626" s="26" t="str">
        <f t="shared" si="589"/>
        <v/>
      </c>
      <c r="DD626" s="26" t="str">
        <f t="shared" si="590"/>
        <v/>
      </c>
      <c r="DE626" s="26" t="str">
        <f t="shared" si="591"/>
        <v/>
      </c>
      <c r="DF626" s="26" t="str">
        <f t="shared" si="592"/>
        <v/>
      </c>
      <c r="DG626" s="26" t="str">
        <f t="shared" si="593"/>
        <v/>
      </c>
      <c r="DH626" s="26" t="str">
        <f t="shared" si="594"/>
        <v/>
      </c>
      <c r="DI626" s="26" t="str">
        <f t="shared" si="595"/>
        <v/>
      </c>
      <c r="DJ626" s="26" t="str">
        <f t="shared" si="596"/>
        <v/>
      </c>
      <c r="DK626" s="26" t="str">
        <f t="shared" si="597"/>
        <v/>
      </c>
      <c r="DL626" s="26" t="str">
        <f t="shared" si="598"/>
        <v/>
      </c>
      <c r="DM626" s="26" t="str">
        <f t="shared" si="599"/>
        <v/>
      </c>
      <c r="DN626" s="26" t="str">
        <f t="shared" si="600"/>
        <v/>
      </c>
      <c r="DO626" s="26" t="str">
        <f t="shared" si="601"/>
        <v/>
      </c>
      <c r="DP626" s="26" t="str">
        <f t="shared" si="602"/>
        <v/>
      </c>
      <c r="DQ626" s="26" t="str">
        <f t="shared" si="603"/>
        <v/>
      </c>
      <c r="DR626" s="26" t="str">
        <f t="shared" si="604"/>
        <v/>
      </c>
      <c r="DS626" s="26" t="str">
        <f t="shared" si="605"/>
        <v/>
      </c>
      <c r="DT626" s="26" t="str">
        <f t="shared" si="606"/>
        <v/>
      </c>
      <c r="DU626" s="26" t="str">
        <f t="shared" si="607"/>
        <v/>
      </c>
      <c r="DV626" s="26" t="str">
        <f t="shared" si="608"/>
        <v/>
      </c>
    </row>
    <row r="627" spans="1:126" ht="30" x14ac:dyDescent="0.25">
      <c r="A627" t="s">
        <v>1942</v>
      </c>
      <c r="B627">
        <v>2017</v>
      </c>
      <c r="C627" t="s">
        <v>2046</v>
      </c>
      <c r="D627">
        <v>106990</v>
      </c>
      <c r="E627" s="19">
        <v>1317216340834</v>
      </c>
      <c r="F627" t="s">
        <v>745</v>
      </c>
      <c r="G627">
        <v>325212</v>
      </c>
      <c r="H627" t="s">
        <v>746</v>
      </c>
      <c r="I627" t="s">
        <v>747</v>
      </c>
      <c r="J627" t="s">
        <v>146</v>
      </c>
      <c r="K627" t="s">
        <v>113</v>
      </c>
      <c r="L627">
        <v>77630</v>
      </c>
      <c r="M627" s="26" t="str">
        <f t="shared" si="554"/>
        <v>95. USED AS A REACTANT</v>
      </c>
      <c r="N627" s="26" t="s">
        <v>400</v>
      </c>
      <c r="O627" s="26" t="s">
        <v>2102</v>
      </c>
      <c r="P627">
        <v>3285</v>
      </c>
      <c r="Q627">
        <v>494</v>
      </c>
      <c r="R627">
        <v>3779</v>
      </c>
      <c r="S627" s="26" t="s">
        <v>1941</v>
      </c>
      <c r="T627" s="26" t="s">
        <v>1941</v>
      </c>
      <c r="U627" s="26" t="s">
        <v>1941</v>
      </c>
      <c r="V627" s="26" t="s">
        <v>1941</v>
      </c>
      <c r="W627" s="26" t="s">
        <v>1941</v>
      </c>
      <c r="X627" s="26" t="s">
        <v>1941</v>
      </c>
      <c r="Y627" s="26" t="s">
        <v>1940</v>
      </c>
      <c r="AE627" s="26" t="s">
        <v>1941</v>
      </c>
      <c r="AR627" s="26" t="s">
        <v>1941</v>
      </c>
      <c r="AS627" s="26" t="s">
        <v>1941</v>
      </c>
      <c r="AT627" s="26" t="s">
        <v>1941</v>
      </c>
      <c r="AV627" s="26" t="s">
        <v>1941</v>
      </c>
      <c r="BD627" s="26" t="s">
        <v>1941</v>
      </c>
      <c r="BK627" s="26" t="s">
        <v>1941</v>
      </c>
      <c r="BU627" s="26" t="str">
        <f t="shared" si="555"/>
        <v/>
      </c>
      <c r="BV627" s="26" t="str">
        <f t="shared" si="556"/>
        <v/>
      </c>
      <c r="BW627" s="26" t="str">
        <f t="shared" si="557"/>
        <v/>
      </c>
      <c r="BX627" s="26" t="str">
        <f t="shared" si="558"/>
        <v/>
      </c>
      <c r="BY627" s="26" t="str">
        <f t="shared" si="559"/>
        <v/>
      </c>
      <c r="BZ627" s="26" t="str">
        <f t="shared" si="560"/>
        <v/>
      </c>
      <c r="CA627" s="26" t="str">
        <f t="shared" si="561"/>
        <v>95. USED AS A REACTANT</v>
      </c>
      <c r="CB627" s="26" t="str">
        <f t="shared" si="562"/>
        <v/>
      </c>
      <c r="CC627" s="26" t="str">
        <f t="shared" si="563"/>
        <v/>
      </c>
      <c r="CD627" s="26" t="str">
        <f t="shared" si="564"/>
        <v/>
      </c>
      <c r="CE627" s="26" t="str">
        <f t="shared" si="565"/>
        <v/>
      </c>
      <c r="CF627" s="26" t="str">
        <f t="shared" si="566"/>
        <v/>
      </c>
      <c r="CG627" s="26" t="str">
        <f t="shared" si="567"/>
        <v/>
      </c>
      <c r="CH627" s="26" t="str">
        <f t="shared" si="568"/>
        <v/>
      </c>
      <c r="CI627" s="26" t="str">
        <f t="shared" si="569"/>
        <v/>
      </c>
      <c r="CJ627" s="26" t="str">
        <f t="shared" si="570"/>
        <v/>
      </c>
      <c r="CK627" s="26" t="str">
        <f t="shared" si="571"/>
        <v/>
      </c>
      <c r="CL627" s="26" t="str">
        <f t="shared" si="572"/>
        <v/>
      </c>
      <c r="CM627" s="26" t="str">
        <f t="shared" si="573"/>
        <v/>
      </c>
      <c r="CN627" s="26" t="str">
        <f t="shared" si="574"/>
        <v/>
      </c>
      <c r="CO627" s="26" t="str">
        <f t="shared" si="575"/>
        <v/>
      </c>
      <c r="CP627" s="26" t="str">
        <f t="shared" si="576"/>
        <v/>
      </c>
      <c r="CQ627" s="26" t="str">
        <f t="shared" si="577"/>
        <v/>
      </c>
      <c r="CR627" s="26" t="str">
        <f t="shared" si="578"/>
        <v/>
      </c>
      <c r="CS627" s="26" t="str">
        <f t="shared" si="579"/>
        <v/>
      </c>
      <c r="CT627" s="26" t="str">
        <f t="shared" si="580"/>
        <v/>
      </c>
      <c r="CU627" s="26" t="str">
        <f t="shared" si="581"/>
        <v/>
      </c>
      <c r="CV627" s="26" t="str">
        <f t="shared" si="582"/>
        <v/>
      </c>
      <c r="CW627" s="26" t="str">
        <f t="shared" si="583"/>
        <v/>
      </c>
      <c r="CX627" s="26" t="str">
        <f t="shared" si="584"/>
        <v/>
      </c>
      <c r="CY627" s="26" t="str">
        <f t="shared" si="585"/>
        <v/>
      </c>
      <c r="CZ627" s="26" t="str">
        <f t="shared" si="586"/>
        <v/>
      </c>
      <c r="DA627" s="26" t="str">
        <f t="shared" si="587"/>
        <v/>
      </c>
      <c r="DB627" s="26" t="str">
        <f t="shared" si="588"/>
        <v/>
      </c>
      <c r="DC627" s="26" t="str">
        <f t="shared" si="589"/>
        <v/>
      </c>
      <c r="DD627" s="26" t="str">
        <f t="shared" si="590"/>
        <v/>
      </c>
      <c r="DE627" s="26" t="str">
        <f t="shared" si="591"/>
        <v/>
      </c>
      <c r="DF627" s="26" t="str">
        <f t="shared" si="592"/>
        <v/>
      </c>
      <c r="DG627" s="26" t="str">
        <f t="shared" si="593"/>
        <v/>
      </c>
      <c r="DH627" s="26" t="str">
        <f t="shared" si="594"/>
        <v/>
      </c>
      <c r="DI627" s="26" t="str">
        <f t="shared" si="595"/>
        <v/>
      </c>
      <c r="DJ627" s="26" t="str">
        <f t="shared" si="596"/>
        <v/>
      </c>
      <c r="DK627" s="26" t="str">
        <f t="shared" si="597"/>
        <v/>
      </c>
      <c r="DL627" s="26" t="str">
        <f t="shared" si="598"/>
        <v/>
      </c>
      <c r="DM627" s="26" t="str">
        <f t="shared" si="599"/>
        <v/>
      </c>
      <c r="DN627" s="26" t="str">
        <f t="shared" si="600"/>
        <v/>
      </c>
      <c r="DO627" s="26" t="str">
        <f t="shared" si="601"/>
        <v/>
      </c>
      <c r="DP627" s="26" t="str">
        <f t="shared" si="602"/>
        <v/>
      </c>
      <c r="DQ627" s="26" t="str">
        <f t="shared" si="603"/>
        <v/>
      </c>
      <c r="DR627" s="26" t="str">
        <f t="shared" si="604"/>
        <v/>
      </c>
      <c r="DS627" s="26" t="str">
        <f t="shared" si="605"/>
        <v/>
      </c>
      <c r="DT627" s="26" t="str">
        <f t="shared" si="606"/>
        <v/>
      </c>
      <c r="DU627" s="26" t="str">
        <f t="shared" si="607"/>
        <v/>
      </c>
      <c r="DV627" s="26" t="str">
        <f t="shared" si="608"/>
        <v/>
      </c>
    </row>
    <row r="628" spans="1:126" ht="60" x14ac:dyDescent="0.25">
      <c r="A628" t="s">
        <v>1942</v>
      </c>
      <c r="B628">
        <v>2018</v>
      </c>
      <c r="C628" t="s">
        <v>2046</v>
      </c>
      <c r="D628">
        <v>106990</v>
      </c>
      <c r="E628" s="19">
        <v>1318216981821</v>
      </c>
      <c r="F628" t="s">
        <v>745</v>
      </c>
      <c r="G628">
        <v>325212</v>
      </c>
      <c r="H628" t="s">
        <v>746</v>
      </c>
      <c r="I628" t="s">
        <v>747</v>
      </c>
      <c r="J628" t="s">
        <v>146</v>
      </c>
      <c r="K628" t="s">
        <v>113</v>
      </c>
      <c r="L628">
        <v>77630</v>
      </c>
      <c r="M628" s="26" t="str">
        <f t="shared" si="554"/>
        <v>95. USED AS A REACTANT, 97. P102  RAW MATERIALS</v>
      </c>
      <c r="N628" s="26" t="s">
        <v>400</v>
      </c>
      <c r="O628" s="26" t="s">
        <v>2102</v>
      </c>
      <c r="P628">
        <v>2052</v>
      </c>
      <c r="Q628">
        <v>761</v>
      </c>
      <c r="R628">
        <v>2813</v>
      </c>
      <c r="S628" s="26" t="s">
        <v>1941</v>
      </c>
      <c r="T628" s="26" t="s">
        <v>1941</v>
      </c>
      <c r="U628" s="26" t="s">
        <v>1941</v>
      </c>
      <c r="V628" s="26" t="s">
        <v>1941</v>
      </c>
      <c r="W628" s="26" t="s">
        <v>1941</v>
      </c>
      <c r="X628" s="26" t="s">
        <v>1941</v>
      </c>
      <c r="Y628" s="26" t="s">
        <v>1940</v>
      </c>
      <c r="Z628" s="26" t="s">
        <v>1941</v>
      </c>
      <c r="AA628" s="26" t="s">
        <v>1940</v>
      </c>
      <c r="AB628" s="26" t="s">
        <v>1941</v>
      </c>
      <c r="AC628" s="26" t="s">
        <v>1941</v>
      </c>
      <c r="AD628" s="26" t="s">
        <v>1941</v>
      </c>
      <c r="AE628" s="26" t="s">
        <v>1941</v>
      </c>
      <c r="AF628" s="26" t="s">
        <v>1941</v>
      </c>
      <c r="AG628" s="26" t="s">
        <v>1941</v>
      </c>
      <c r="AH628" s="26" t="s">
        <v>1941</v>
      </c>
      <c r="AI628" s="26" t="s">
        <v>1941</v>
      </c>
      <c r="AJ628" s="26" t="s">
        <v>1941</v>
      </c>
      <c r="AK628" s="26" t="s">
        <v>1941</v>
      </c>
      <c r="AL628" s="26" t="s">
        <v>1941</v>
      </c>
      <c r="AM628" s="26" t="s">
        <v>1941</v>
      </c>
      <c r="AN628" s="26" t="s">
        <v>1941</v>
      </c>
      <c r="AO628" s="26" t="s">
        <v>1941</v>
      </c>
      <c r="AP628" s="26" t="s">
        <v>1941</v>
      </c>
      <c r="AQ628" s="26" t="s">
        <v>1941</v>
      </c>
      <c r="AR628" s="26" t="s">
        <v>1941</v>
      </c>
      <c r="AS628" s="26" t="s">
        <v>1941</v>
      </c>
      <c r="AT628" s="26" t="s">
        <v>1941</v>
      </c>
      <c r="AU628" s="26" t="s">
        <v>1941</v>
      </c>
      <c r="AV628" s="26" t="s">
        <v>1941</v>
      </c>
      <c r="AW628" s="26" t="s">
        <v>1941</v>
      </c>
      <c r="AX628" s="26" t="s">
        <v>1941</v>
      </c>
      <c r="AY628" s="26" t="s">
        <v>1941</v>
      </c>
      <c r="AZ628" s="26" t="s">
        <v>1941</v>
      </c>
      <c r="BA628" s="26" t="s">
        <v>1941</v>
      </c>
      <c r="BB628" s="26" t="s">
        <v>1941</v>
      </c>
      <c r="BC628" s="26" t="s">
        <v>1941</v>
      </c>
      <c r="BD628" s="26" t="s">
        <v>1941</v>
      </c>
      <c r="BE628" s="26" t="s">
        <v>1941</v>
      </c>
      <c r="BF628" s="26" t="s">
        <v>1941</v>
      </c>
      <c r="BG628" s="26" t="s">
        <v>1941</v>
      </c>
      <c r="BH628" s="26" t="s">
        <v>1941</v>
      </c>
      <c r="BI628" s="26" t="s">
        <v>1941</v>
      </c>
      <c r="BJ628" s="26" t="s">
        <v>1941</v>
      </c>
      <c r="BK628" s="26" t="s">
        <v>1941</v>
      </c>
      <c r="BL628" s="26" t="s">
        <v>1941</v>
      </c>
      <c r="BM628" s="26" t="s">
        <v>1941</v>
      </c>
      <c r="BN628" s="26" t="s">
        <v>1941</v>
      </c>
      <c r="BO628" s="26" t="s">
        <v>1941</v>
      </c>
      <c r="BP628" s="26" t="s">
        <v>1941</v>
      </c>
      <c r="BQ628" s="26" t="s">
        <v>1941</v>
      </c>
      <c r="BR628" s="26" t="s">
        <v>1941</v>
      </c>
      <c r="BS628" s="26" t="s">
        <v>1941</v>
      </c>
      <c r="BT628" s="26" t="s">
        <v>1941</v>
      </c>
      <c r="BU628" s="26" t="str">
        <f t="shared" si="555"/>
        <v/>
      </c>
      <c r="BV628" s="26" t="str">
        <f t="shared" si="556"/>
        <v/>
      </c>
      <c r="BW628" s="26" t="str">
        <f t="shared" si="557"/>
        <v/>
      </c>
      <c r="BX628" s="26" t="str">
        <f t="shared" si="558"/>
        <v/>
      </c>
      <c r="BY628" s="26" t="str">
        <f t="shared" si="559"/>
        <v/>
      </c>
      <c r="BZ628" s="26" t="str">
        <f t="shared" si="560"/>
        <v/>
      </c>
      <c r="CA628" s="26" t="str">
        <f t="shared" si="561"/>
        <v>95. USED AS A REACTANT</v>
      </c>
      <c r="CB628" s="26" t="str">
        <f t="shared" si="562"/>
        <v/>
      </c>
      <c r="CC628" s="26" t="str">
        <f t="shared" si="563"/>
        <v>97. P102  RAW MATERIALS</v>
      </c>
      <c r="CD628" s="26" t="str">
        <f t="shared" si="564"/>
        <v/>
      </c>
      <c r="CE628" s="26" t="str">
        <f t="shared" si="565"/>
        <v/>
      </c>
      <c r="CF628" s="26" t="str">
        <f t="shared" si="566"/>
        <v/>
      </c>
      <c r="CG628" s="26" t="str">
        <f t="shared" si="567"/>
        <v/>
      </c>
      <c r="CH628" s="26" t="str">
        <f t="shared" si="568"/>
        <v/>
      </c>
      <c r="CI628" s="26" t="str">
        <f t="shared" si="569"/>
        <v/>
      </c>
      <c r="CJ628" s="26" t="str">
        <f t="shared" si="570"/>
        <v/>
      </c>
      <c r="CK628" s="26" t="str">
        <f t="shared" si="571"/>
        <v/>
      </c>
      <c r="CL628" s="26" t="str">
        <f t="shared" si="572"/>
        <v/>
      </c>
      <c r="CM628" s="26" t="str">
        <f t="shared" si="573"/>
        <v/>
      </c>
      <c r="CN628" s="26" t="str">
        <f t="shared" si="574"/>
        <v/>
      </c>
      <c r="CO628" s="26" t="str">
        <f t="shared" si="575"/>
        <v/>
      </c>
      <c r="CP628" s="26" t="str">
        <f t="shared" si="576"/>
        <v/>
      </c>
      <c r="CQ628" s="26" t="str">
        <f t="shared" si="577"/>
        <v/>
      </c>
      <c r="CR628" s="26" t="str">
        <f t="shared" si="578"/>
        <v/>
      </c>
      <c r="CS628" s="26" t="str">
        <f t="shared" si="579"/>
        <v/>
      </c>
      <c r="CT628" s="26" t="str">
        <f t="shared" si="580"/>
        <v/>
      </c>
      <c r="CU628" s="26" t="str">
        <f t="shared" si="581"/>
        <v/>
      </c>
      <c r="CV628" s="26" t="str">
        <f t="shared" si="582"/>
        <v/>
      </c>
      <c r="CW628" s="26" t="str">
        <f t="shared" si="583"/>
        <v/>
      </c>
      <c r="CX628" s="26" t="str">
        <f t="shared" si="584"/>
        <v/>
      </c>
      <c r="CY628" s="26" t="str">
        <f t="shared" si="585"/>
        <v/>
      </c>
      <c r="CZ628" s="26" t="str">
        <f t="shared" si="586"/>
        <v/>
      </c>
      <c r="DA628" s="26" t="str">
        <f t="shared" si="587"/>
        <v/>
      </c>
      <c r="DB628" s="26" t="str">
        <f t="shared" si="588"/>
        <v/>
      </c>
      <c r="DC628" s="26" t="str">
        <f t="shared" si="589"/>
        <v/>
      </c>
      <c r="DD628" s="26" t="str">
        <f t="shared" si="590"/>
        <v/>
      </c>
      <c r="DE628" s="26" t="str">
        <f t="shared" si="591"/>
        <v/>
      </c>
      <c r="DF628" s="26" t="str">
        <f t="shared" si="592"/>
        <v/>
      </c>
      <c r="DG628" s="26" t="str">
        <f t="shared" si="593"/>
        <v/>
      </c>
      <c r="DH628" s="26" t="str">
        <f t="shared" si="594"/>
        <v/>
      </c>
      <c r="DI628" s="26" t="str">
        <f t="shared" si="595"/>
        <v/>
      </c>
      <c r="DJ628" s="26" t="str">
        <f t="shared" si="596"/>
        <v/>
      </c>
      <c r="DK628" s="26" t="str">
        <f t="shared" si="597"/>
        <v/>
      </c>
      <c r="DL628" s="26" t="str">
        <f t="shared" si="598"/>
        <v/>
      </c>
      <c r="DM628" s="26" t="str">
        <f t="shared" si="599"/>
        <v/>
      </c>
      <c r="DN628" s="26" t="str">
        <f t="shared" si="600"/>
        <v/>
      </c>
      <c r="DO628" s="26" t="str">
        <f t="shared" si="601"/>
        <v/>
      </c>
      <c r="DP628" s="26" t="str">
        <f t="shared" si="602"/>
        <v/>
      </c>
      <c r="DQ628" s="26" t="str">
        <f t="shared" si="603"/>
        <v/>
      </c>
      <c r="DR628" s="26" t="str">
        <f t="shared" si="604"/>
        <v/>
      </c>
      <c r="DS628" s="26" t="str">
        <f t="shared" si="605"/>
        <v/>
      </c>
      <c r="DT628" s="26" t="str">
        <f t="shared" si="606"/>
        <v/>
      </c>
      <c r="DU628" s="26" t="str">
        <f t="shared" si="607"/>
        <v/>
      </c>
      <c r="DV628" s="26" t="str">
        <f t="shared" si="608"/>
        <v/>
      </c>
    </row>
    <row r="629" spans="1:126" ht="60" x14ac:dyDescent="0.25">
      <c r="A629" t="s">
        <v>1942</v>
      </c>
      <c r="B629">
        <v>2019</v>
      </c>
      <c r="C629" t="s">
        <v>2046</v>
      </c>
      <c r="D629">
        <v>106990</v>
      </c>
      <c r="E629" s="19">
        <v>1319219423884</v>
      </c>
      <c r="F629" t="s">
        <v>745</v>
      </c>
      <c r="G629">
        <v>325212</v>
      </c>
      <c r="H629" t="s">
        <v>746</v>
      </c>
      <c r="I629" t="s">
        <v>747</v>
      </c>
      <c r="J629" t="s">
        <v>146</v>
      </c>
      <c r="K629" t="s">
        <v>113</v>
      </c>
      <c r="L629">
        <v>77630</v>
      </c>
      <c r="M629" s="26" t="str">
        <f t="shared" si="554"/>
        <v>95. USED AS A REACTANT, 97. P102  RAW MATERIALS</v>
      </c>
      <c r="N629" s="26" t="s">
        <v>400</v>
      </c>
      <c r="O629" s="26" t="s">
        <v>2102</v>
      </c>
      <c r="P629">
        <v>2612</v>
      </c>
      <c r="Q629">
        <v>471</v>
      </c>
      <c r="R629">
        <v>3083</v>
      </c>
      <c r="S629" s="26" t="s">
        <v>1941</v>
      </c>
      <c r="T629" s="26" t="s">
        <v>1941</v>
      </c>
      <c r="U629" s="26" t="s">
        <v>1941</v>
      </c>
      <c r="V629" s="26" t="s">
        <v>1941</v>
      </c>
      <c r="W629" s="26" t="s">
        <v>1941</v>
      </c>
      <c r="X629" s="26" t="s">
        <v>1941</v>
      </c>
      <c r="Y629" s="26" t="s">
        <v>1940</v>
      </c>
      <c r="Z629" s="26" t="s">
        <v>1941</v>
      </c>
      <c r="AA629" s="26" t="s">
        <v>1940</v>
      </c>
      <c r="AB629" s="26" t="s">
        <v>1941</v>
      </c>
      <c r="AC629" s="26" t="s">
        <v>1941</v>
      </c>
      <c r="AD629" s="26" t="s">
        <v>1941</v>
      </c>
      <c r="AE629" s="26" t="s">
        <v>1941</v>
      </c>
      <c r="AF629" s="26" t="s">
        <v>1941</v>
      </c>
      <c r="AG629" s="26" t="s">
        <v>1941</v>
      </c>
      <c r="AH629" s="26" t="s">
        <v>1941</v>
      </c>
      <c r="AI629" s="26" t="s">
        <v>1941</v>
      </c>
      <c r="AJ629" s="26" t="s">
        <v>1941</v>
      </c>
      <c r="AK629" s="26" t="s">
        <v>1941</v>
      </c>
      <c r="AL629" s="26" t="s">
        <v>1941</v>
      </c>
      <c r="AM629" s="26" t="s">
        <v>1941</v>
      </c>
      <c r="AN629" s="26" t="s">
        <v>1941</v>
      </c>
      <c r="AO629" s="26" t="s">
        <v>1941</v>
      </c>
      <c r="AP629" s="26" t="s">
        <v>1941</v>
      </c>
      <c r="AQ629" s="26" t="s">
        <v>1941</v>
      </c>
      <c r="AR629" s="26" t="s">
        <v>1941</v>
      </c>
      <c r="AS629" s="26" t="s">
        <v>1941</v>
      </c>
      <c r="AT629" s="26" t="s">
        <v>1941</v>
      </c>
      <c r="AU629" s="26" t="s">
        <v>1941</v>
      </c>
      <c r="AV629" s="26" t="s">
        <v>1941</v>
      </c>
      <c r="AW629" s="26" t="s">
        <v>1941</v>
      </c>
      <c r="AX629" s="26" t="s">
        <v>1941</v>
      </c>
      <c r="AY629" s="26" t="s">
        <v>1941</v>
      </c>
      <c r="AZ629" s="26" t="s">
        <v>1941</v>
      </c>
      <c r="BA629" s="26" t="s">
        <v>1941</v>
      </c>
      <c r="BB629" s="26" t="s">
        <v>1941</v>
      </c>
      <c r="BC629" s="26" t="s">
        <v>1941</v>
      </c>
      <c r="BD629" s="26" t="s">
        <v>1941</v>
      </c>
      <c r="BE629" s="26" t="s">
        <v>1941</v>
      </c>
      <c r="BF629" s="26" t="s">
        <v>1941</v>
      </c>
      <c r="BG629" s="26" t="s">
        <v>1941</v>
      </c>
      <c r="BH629" s="26" t="s">
        <v>1941</v>
      </c>
      <c r="BI629" s="26" t="s">
        <v>1941</v>
      </c>
      <c r="BJ629" s="26" t="s">
        <v>1941</v>
      </c>
      <c r="BK629" s="26" t="s">
        <v>1941</v>
      </c>
      <c r="BL629" s="26" t="s">
        <v>1941</v>
      </c>
      <c r="BM629" s="26" t="s">
        <v>1941</v>
      </c>
      <c r="BN629" s="26" t="s">
        <v>1941</v>
      </c>
      <c r="BO629" s="26" t="s">
        <v>1941</v>
      </c>
      <c r="BP629" s="26" t="s">
        <v>1941</v>
      </c>
      <c r="BQ629" s="26" t="s">
        <v>1941</v>
      </c>
      <c r="BR629" s="26" t="s">
        <v>1941</v>
      </c>
      <c r="BS629" s="26" t="s">
        <v>1941</v>
      </c>
      <c r="BT629" s="26" t="s">
        <v>1941</v>
      </c>
      <c r="BU629" s="26" t="str">
        <f t="shared" si="555"/>
        <v/>
      </c>
      <c r="BV629" s="26" t="str">
        <f t="shared" si="556"/>
        <v/>
      </c>
      <c r="BW629" s="26" t="str">
        <f t="shared" si="557"/>
        <v/>
      </c>
      <c r="BX629" s="26" t="str">
        <f t="shared" si="558"/>
        <v/>
      </c>
      <c r="BY629" s="26" t="str">
        <f t="shared" si="559"/>
        <v/>
      </c>
      <c r="BZ629" s="26" t="str">
        <f t="shared" si="560"/>
        <v/>
      </c>
      <c r="CA629" s="26" t="str">
        <f t="shared" si="561"/>
        <v>95. USED AS A REACTANT</v>
      </c>
      <c r="CB629" s="26" t="str">
        <f t="shared" si="562"/>
        <v/>
      </c>
      <c r="CC629" s="26" t="str">
        <f t="shared" si="563"/>
        <v>97. P102  RAW MATERIALS</v>
      </c>
      <c r="CD629" s="26" t="str">
        <f t="shared" si="564"/>
        <v/>
      </c>
      <c r="CE629" s="26" t="str">
        <f t="shared" si="565"/>
        <v/>
      </c>
      <c r="CF629" s="26" t="str">
        <f t="shared" si="566"/>
        <v/>
      </c>
      <c r="CG629" s="26" t="str">
        <f t="shared" si="567"/>
        <v/>
      </c>
      <c r="CH629" s="26" t="str">
        <f t="shared" si="568"/>
        <v/>
      </c>
      <c r="CI629" s="26" t="str">
        <f t="shared" si="569"/>
        <v/>
      </c>
      <c r="CJ629" s="26" t="str">
        <f t="shared" si="570"/>
        <v/>
      </c>
      <c r="CK629" s="26" t="str">
        <f t="shared" si="571"/>
        <v/>
      </c>
      <c r="CL629" s="26" t="str">
        <f t="shared" si="572"/>
        <v/>
      </c>
      <c r="CM629" s="26" t="str">
        <f t="shared" si="573"/>
        <v/>
      </c>
      <c r="CN629" s="26" t="str">
        <f t="shared" si="574"/>
        <v/>
      </c>
      <c r="CO629" s="26" t="str">
        <f t="shared" si="575"/>
        <v/>
      </c>
      <c r="CP629" s="26" t="str">
        <f t="shared" si="576"/>
        <v/>
      </c>
      <c r="CQ629" s="26" t="str">
        <f t="shared" si="577"/>
        <v/>
      </c>
      <c r="CR629" s="26" t="str">
        <f t="shared" si="578"/>
        <v/>
      </c>
      <c r="CS629" s="26" t="str">
        <f t="shared" si="579"/>
        <v/>
      </c>
      <c r="CT629" s="26" t="str">
        <f t="shared" si="580"/>
        <v/>
      </c>
      <c r="CU629" s="26" t="str">
        <f t="shared" si="581"/>
        <v/>
      </c>
      <c r="CV629" s="26" t="str">
        <f t="shared" si="582"/>
        <v/>
      </c>
      <c r="CW629" s="26" t="str">
        <f t="shared" si="583"/>
        <v/>
      </c>
      <c r="CX629" s="26" t="str">
        <f t="shared" si="584"/>
        <v/>
      </c>
      <c r="CY629" s="26" t="str">
        <f t="shared" si="585"/>
        <v/>
      </c>
      <c r="CZ629" s="26" t="str">
        <f t="shared" si="586"/>
        <v/>
      </c>
      <c r="DA629" s="26" t="str">
        <f t="shared" si="587"/>
        <v/>
      </c>
      <c r="DB629" s="26" t="str">
        <f t="shared" si="588"/>
        <v/>
      </c>
      <c r="DC629" s="26" t="str">
        <f t="shared" si="589"/>
        <v/>
      </c>
      <c r="DD629" s="26" t="str">
        <f t="shared" si="590"/>
        <v/>
      </c>
      <c r="DE629" s="26" t="str">
        <f t="shared" si="591"/>
        <v/>
      </c>
      <c r="DF629" s="26" t="str">
        <f t="shared" si="592"/>
        <v/>
      </c>
      <c r="DG629" s="26" t="str">
        <f t="shared" si="593"/>
        <v/>
      </c>
      <c r="DH629" s="26" t="str">
        <f t="shared" si="594"/>
        <v/>
      </c>
      <c r="DI629" s="26" t="str">
        <f t="shared" si="595"/>
        <v/>
      </c>
      <c r="DJ629" s="26" t="str">
        <f t="shared" si="596"/>
        <v/>
      </c>
      <c r="DK629" s="26" t="str">
        <f t="shared" si="597"/>
        <v/>
      </c>
      <c r="DL629" s="26" t="str">
        <f t="shared" si="598"/>
        <v/>
      </c>
      <c r="DM629" s="26" t="str">
        <f t="shared" si="599"/>
        <v/>
      </c>
      <c r="DN629" s="26" t="str">
        <f t="shared" si="600"/>
        <v/>
      </c>
      <c r="DO629" s="26" t="str">
        <f t="shared" si="601"/>
        <v/>
      </c>
      <c r="DP629" s="26" t="str">
        <f t="shared" si="602"/>
        <v/>
      </c>
      <c r="DQ629" s="26" t="str">
        <f t="shared" si="603"/>
        <v/>
      </c>
      <c r="DR629" s="26" t="str">
        <f t="shared" si="604"/>
        <v/>
      </c>
      <c r="DS629" s="26" t="str">
        <f t="shared" si="605"/>
        <v/>
      </c>
      <c r="DT629" s="26" t="str">
        <f t="shared" si="606"/>
        <v/>
      </c>
      <c r="DU629" s="26" t="str">
        <f t="shared" si="607"/>
        <v/>
      </c>
      <c r="DV629" s="26" t="str">
        <f t="shared" si="608"/>
        <v/>
      </c>
    </row>
    <row r="630" spans="1:126" ht="105" x14ac:dyDescent="0.25">
      <c r="A630" t="s">
        <v>1942</v>
      </c>
      <c r="B630">
        <v>2020</v>
      </c>
      <c r="C630" t="s">
        <v>2046</v>
      </c>
      <c r="D630">
        <v>106990</v>
      </c>
      <c r="E630" s="19">
        <v>1320219347147</v>
      </c>
      <c r="F630" t="s">
        <v>745</v>
      </c>
      <c r="G630">
        <v>325212</v>
      </c>
      <c r="H630" t="s">
        <v>746</v>
      </c>
      <c r="I630" t="s">
        <v>747</v>
      </c>
      <c r="J630" t="s">
        <v>146</v>
      </c>
      <c r="K630" t="s">
        <v>113</v>
      </c>
      <c r="L630">
        <v>77630</v>
      </c>
      <c r="M630" s="26" t="str">
        <f t="shared" si="554"/>
        <v>89. PRODUCE THE CHEMICAL, 91. ON-SITE USE OF THE CHEMICAL, 92. SALE OR DISTRIBUTION OF THE CHEMICAL, 93. AS A BYPRODUCT, 95. USED AS A REACTANT, 100. P199  OTHER</v>
      </c>
      <c r="N630" s="26" t="s">
        <v>400</v>
      </c>
      <c r="O630" s="26" t="s">
        <v>2101</v>
      </c>
      <c r="P630">
        <v>5710</v>
      </c>
      <c r="Q630">
        <v>438</v>
      </c>
      <c r="R630">
        <v>6148</v>
      </c>
      <c r="S630" s="26" t="s">
        <v>1940</v>
      </c>
      <c r="T630" s="26" t="s">
        <v>1941</v>
      </c>
      <c r="U630" s="26" t="s">
        <v>1940</v>
      </c>
      <c r="V630" s="26" t="s">
        <v>1940</v>
      </c>
      <c r="W630" s="26" t="s">
        <v>1940</v>
      </c>
      <c r="X630" s="26" t="s">
        <v>1941</v>
      </c>
      <c r="Y630" s="26" t="s">
        <v>1940</v>
      </c>
      <c r="Z630" s="26" t="s">
        <v>1941</v>
      </c>
      <c r="AA630" s="26" t="s">
        <v>1941</v>
      </c>
      <c r="AB630" s="26" t="s">
        <v>1941</v>
      </c>
      <c r="AC630" s="26" t="s">
        <v>1941</v>
      </c>
      <c r="AD630" s="26" t="s">
        <v>1940</v>
      </c>
      <c r="AE630" s="26" t="s">
        <v>1941</v>
      </c>
      <c r="AF630" s="26" t="s">
        <v>1941</v>
      </c>
      <c r="AG630" s="26" t="s">
        <v>1941</v>
      </c>
      <c r="AH630" s="26" t="s">
        <v>1941</v>
      </c>
      <c r="AI630" s="26" t="s">
        <v>1941</v>
      </c>
      <c r="AJ630" s="26" t="s">
        <v>1941</v>
      </c>
      <c r="AK630" s="26" t="s">
        <v>1941</v>
      </c>
      <c r="AL630" s="26" t="s">
        <v>1941</v>
      </c>
      <c r="AM630" s="26" t="s">
        <v>1941</v>
      </c>
      <c r="AN630" s="26" t="s">
        <v>1941</v>
      </c>
      <c r="AO630" s="26" t="s">
        <v>1941</v>
      </c>
      <c r="AP630" s="26" t="s">
        <v>1941</v>
      </c>
      <c r="AQ630" s="26" t="s">
        <v>1941</v>
      </c>
      <c r="AR630" s="26" t="s">
        <v>1941</v>
      </c>
      <c r="AS630" s="26" t="s">
        <v>1941</v>
      </c>
      <c r="AT630" s="26" t="s">
        <v>1941</v>
      </c>
      <c r="AU630" s="26" t="s">
        <v>1941</v>
      </c>
      <c r="AV630" s="26" t="s">
        <v>1941</v>
      </c>
      <c r="AW630" s="26" t="s">
        <v>1941</v>
      </c>
      <c r="AX630" s="26" t="s">
        <v>1941</v>
      </c>
      <c r="AY630" s="26" t="s">
        <v>1941</v>
      </c>
      <c r="AZ630" s="26" t="s">
        <v>1941</v>
      </c>
      <c r="BA630" s="26" t="s">
        <v>1941</v>
      </c>
      <c r="BB630" s="26" t="s">
        <v>1941</v>
      </c>
      <c r="BC630" s="26" t="s">
        <v>1941</v>
      </c>
      <c r="BD630" s="26" t="s">
        <v>1941</v>
      </c>
      <c r="BE630" s="26" t="s">
        <v>1941</v>
      </c>
      <c r="BF630" s="26" t="s">
        <v>1941</v>
      </c>
      <c r="BG630" s="26" t="s">
        <v>1941</v>
      </c>
      <c r="BH630" s="26" t="s">
        <v>1941</v>
      </c>
      <c r="BI630" s="26" t="s">
        <v>1941</v>
      </c>
      <c r="BJ630" s="26" t="s">
        <v>1941</v>
      </c>
      <c r="BK630" s="26" t="s">
        <v>1941</v>
      </c>
      <c r="BL630" s="26" t="s">
        <v>1941</v>
      </c>
      <c r="BM630" s="26" t="s">
        <v>1941</v>
      </c>
      <c r="BN630" s="26" t="s">
        <v>1941</v>
      </c>
      <c r="BO630" s="26" t="s">
        <v>1941</v>
      </c>
      <c r="BP630" s="26" t="s">
        <v>1941</v>
      </c>
      <c r="BQ630" s="26" t="s">
        <v>1941</v>
      </c>
      <c r="BR630" s="26" t="s">
        <v>1941</v>
      </c>
      <c r="BS630" s="26" t="s">
        <v>1941</v>
      </c>
      <c r="BT630" s="26" t="s">
        <v>1941</v>
      </c>
      <c r="BU630" s="26" t="str">
        <f t="shared" si="555"/>
        <v>89. PRODUCE THE CHEMICAL</v>
      </c>
      <c r="BV630" s="26" t="str">
        <f t="shared" si="556"/>
        <v/>
      </c>
      <c r="BW630" s="26" t="str">
        <f t="shared" si="557"/>
        <v>91. ON-SITE USE OF THE CHEMICAL</v>
      </c>
      <c r="BX630" s="26" t="str">
        <f t="shared" si="558"/>
        <v>92. SALE OR DISTRIBUTION OF THE CHEMICAL</v>
      </c>
      <c r="BY630" s="26" t="str">
        <f t="shared" si="559"/>
        <v>93. AS A BYPRODUCT</v>
      </c>
      <c r="BZ630" s="26" t="str">
        <f t="shared" si="560"/>
        <v/>
      </c>
      <c r="CA630" s="26" t="str">
        <f t="shared" si="561"/>
        <v>95. USED AS A REACTANT</v>
      </c>
      <c r="CB630" s="26" t="str">
        <f t="shared" si="562"/>
        <v/>
      </c>
      <c r="CC630" s="26" t="str">
        <f t="shared" si="563"/>
        <v/>
      </c>
      <c r="CD630" s="26" t="str">
        <f t="shared" si="564"/>
        <v/>
      </c>
      <c r="CE630" s="26" t="str">
        <f t="shared" si="565"/>
        <v/>
      </c>
      <c r="CF630" s="26" t="str">
        <f t="shared" si="566"/>
        <v>100. P199  OTHER</v>
      </c>
      <c r="CG630" s="26" t="str">
        <f t="shared" si="567"/>
        <v/>
      </c>
      <c r="CH630" s="26" t="str">
        <f t="shared" si="568"/>
        <v/>
      </c>
      <c r="CI630" s="26" t="str">
        <f t="shared" si="569"/>
        <v/>
      </c>
      <c r="CJ630" s="26" t="str">
        <f t="shared" si="570"/>
        <v/>
      </c>
      <c r="CK630" s="26" t="str">
        <f t="shared" si="571"/>
        <v/>
      </c>
      <c r="CL630" s="26" t="str">
        <f t="shared" si="572"/>
        <v/>
      </c>
      <c r="CM630" s="26" t="str">
        <f t="shared" si="573"/>
        <v/>
      </c>
      <c r="CN630" s="26" t="str">
        <f t="shared" si="574"/>
        <v/>
      </c>
      <c r="CO630" s="26" t="str">
        <f t="shared" si="575"/>
        <v/>
      </c>
      <c r="CP630" s="26" t="str">
        <f t="shared" si="576"/>
        <v/>
      </c>
      <c r="CQ630" s="26" t="str">
        <f t="shared" si="577"/>
        <v/>
      </c>
      <c r="CR630" s="26" t="str">
        <f t="shared" si="578"/>
        <v/>
      </c>
      <c r="CS630" s="26" t="str">
        <f t="shared" si="579"/>
        <v/>
      </c>
      <c r="CT630" s="26" t="str">
        <f t="shared" si="580"/>
        <v/>
      </c>
      <c r="CU630" s="26" t="str">
        <f t="shared" si="581"/>
        <v/>
      </c>
      <c r="CV630" s="26" t="str">
        <f t="shared" si="582"/>
        <v/>
      </c>
      <c r="CW630" s="26" t="str">
        <f t="shared" si="583"/>
        <v/>
      </c>
      <c r="CX630" s="26" t="str">
        <f t="shared" si="584"/>
        <v/>
      </c>
      <c r="CY630" s="26" t="str">
        <f t="shared" si="585"/>
        <v/>
      </c>
      <c r="CZ630" s="26" t="str">
        <f t="shared" si="586"/>
        <v/>
      </c>
      <c r="DA630" s="26" t="str">
        <f t="shared" si="587"/>
        <v/>
      </c>
      <c r="DB630" s="26" t="str">
        <f t="shared" si="588"/>
        <v/>
      </c>
      <c r="DC630" s="26" t="str">
        <f t="shared" si="589"/>
        <v/>
      </c>
      <c r="DD630" s="26" t="str">
        <f t="shared" si="590"/>
        <v/>
      </c>
      <c r="DE630" s="26" t="str">
        <f t="shared" si="591"/>
        <v/>
      </c>
      <c r="DF630" s="26" t="str">
        <f t="shared" si="592"/>
        <v/>
      </c>
      <c r="DG630" s="26" t="str">
        <f t="shared" si="593"/>
        <v/>
      </c>
      <c r="DH630" s="26" t="str">
        <f t="shared" si="594"/>
        <v/>
      </c>
      <c r="DI630" s="26" t="str">
        <f t="shared" si="595"/>
        <v/>
      </c>
      <c r="DJ630" s="26" t="str">
        <f t="shared" si="596"/>
        <v/>
      </c>
      <c r="DK630" s="26" t="str">
        <f t="shared" si="597"/>
        <v/>
      </c>
      <c r="DL630" s="26" t="str">
        <f t="shared" si="598"/>
        <v/>
      </c>
      <c r="DM630" s="26" t="str">
        <f t="shared" si="599"/>
        <v/>
      </c>
      <c r="DN630" s="26" t="str">
        <f t="shared" si="600"/>
        <v/>
      </c>
      <c r="DO630" s="26" t="str">
        <f t="shared" si="601"/>
        <v/>
      </c>
      <c r="DP630" s="26" t="str">
        <f t="shared" si="602"/>
        <v/>
      </c>
      <c r="DQ630" s="26" t="str">
        <f t="shared" si="603"/>
        <v/>
      </c>
      <c r="DR630" s="26" t="str">
        <f t="shared" si="604"/>
        <v/>
      </c>
      <c r="DS630" s="26" t="str">
        <f t="shared" si="605"/>
        <v/>
      </c>
      <c r="DT630" s="26" t="str">
        <f t="shared" si="606"/>
        <v/>
      </c>
      <c r="DU630" s="26" t="str">
        <f t="shared" si="607"/>
        <v/>
      </c>
      <c r="DV630" s="26" t="str">
        <f t="shared" si="608"/>
        <v/>
      </c>
    </row>
    <row r="631" spans="1:126" ht="60" x14ac:dyDescent="0.25">
      <c r="A631" t="s">
        <v>1942</v>
      </c>
      <c r="B631">
        <v>2021</v>
      </c>
      <c r="C631" t="s">
        <v>2046</v>
      </c>
      <c r="D631">
        <v>106990</v>
      </c>
      <c r="E631" s="19">
        <v>1321220056269</v>
      </c>
      <c r="F631" t="s">
        <v>745</v>
      </c>
      <c r="G631">
        <v>325212</v>
      </c>
      <c r="H631" t="s">
        <v>746</v>
      </c>
      <c r="I631" t="s">
        <v>747</v>
      </c>
      <c r="J631" t="s">
        <v>146</v>
      </c>
      <c r="K631" t="s">
        <v>113</v>
      </c>
      <c r="L631">
        <v>77630</v>
      </c>
      <c r="M631" s="26" t="str">
        <f t="shared" ref="M631:M694" si="610">_xlfn.TEXTJOIN(", ", TRUE, BU631:DV631)</f>
        <v>95. USED AS A REACTANT, 96. P101  FEEDSTOCKS, 97. P102  RAW MATERIALS</v>
      </c>
      <c r="N631" s="26" t="s">
        <v>400</v>
      </c>
      <c r="O631" s="26" t="s">
        <v>2101</v>
      </c>
      <c r="P631">
        <v>7491</v>
      </c>
      <c r="Q631">
        <v>478</v>
      </c>
      <c r="R631">
        <v>7969</v>
      </c>
      <c r="S631" s="26" t="s">
        <v>1941</v>
      </c>
      <c r="T631" s="26" t="s">
        <v>1941</v>
      </c>
      <c r="U631" s="26" t="s">
        <v>1941</v>
      </c>
      <c r="V631" s="26" t="s">
        <v>1941</v>
      </c>
      <c r="W631" s="26" t="s">
        <v>1941</v>
      </c>
      <c r="X631" s="26" t="s">
        <v>1941</v>
      </c>
      <c r="Y631" s="26" t="s">
        <v>1940</v>
      </c>
      <c r="Z631" s="26" t="s">
        <v>1940</v>
      </c>
      <c r="AA631" s="26" t="s">
        <v>1940</v>
      </c>
      <c r="AB631" s="26" t="s">
        <v>1941</v>
      </c>
      <c r="AC631" s="26" t="s">
        <v>1941</v>
      </c>
      <c r="AD631" s="26" t="s">
        <v>1941</v>
      </c>
      <c r="AE631" s="26" t="s">
        <v>1941</v>
      </c>
      <c r="AF631" s="26" t="s">
        <v>1941</v>
      </c>
      <c r="AG631" s="26" t="s">
        <v>1941</v>
      </c>
      <c r="AH631" s="26" t="s">
        <v>1941</v>
      </c>
      <c r="AI631" s="26" t="s">
        <v>1941</v>
      </c>
      <c r="AJ631" s="26" t="s">
        <v>1941</v>
      </c>
      <c r="AK631" s="26" t="s">
        <v>1941</v>
      </c>
      <c r="AL631" s="26" t="s">
        <v>1941</v>
      </c>
      <c r="AM631" s="26" t="s">
        <v>1941</v>
      </c>
      <c r="AN631" s="26" t="s">
        <v>1941</v>
      </c>
      <c r="AO631" s="26" t="s">
        <v>1941</v>
      </c>
      <c r="AP631" s="26" t="s">
        <v>1941</v>
      </c>
      <c r="AQ631" s="26" t="s">
        <v>1941</v>
      </c>
      <c r="AR631" s="26" t="s">
        <v>1941</v>
      </c>
      <c r="AS631" s="26" t="s">
        <v>1941</v>
      </c>
      <c r="AT631" s="26" t="s">
        <v>1941</v>
      </c>
      <c r="AU631" s="26" t="s">
        <v>1941</v>
      </c>
      <c r="AV631" s="26" t="s">
        <v>1941</v>
      </c>
      <c r="AW631" s="26" t="s">
        <v>1941</v>
      </c>
      <c r="AX631" s="26" t="s">
        <v>1941</v>
      </c>
      <c r="AY631" s="26" t="s">
        <v>1941</v>
      </c>
      <c r="AZ631" s="26" t="s">
        <v>1941</v>
      </c>
      <c r="BA631" s="26" t="s">
        <v>1941</v>
      </c>
      <c r="BB631" s="26" t="s">
        <v>1941</v>
      </c>
      <c r="BC631" s="26" t="s">
        <v>1941</v>
      </c>
      <c r="BD631" s="26" t="s">
        <v>1941</v>
      </c>
      <c r="BE631" s="26" t="s">
        <v>1941</v>
      </c>
      <c r="BF631" s="26" t="s">
        <v>1941</v>
      </c>
      <c r="BG631" s="26" t="s">
        <v>1941</v>
      </c>
      <c r="BH631" s="26" t="s">
        <v>1941</v>
      </c>
      <c r="BI631" s="26" t="s">
        <v>1941</v>
      </c>
      <c r="BJ631" s="26" t="s">
        <v>1941</v>
      </c>
      <c r="BK631" s="26" t="s">
        <v>1941</v>
      </c>
      <c r="BL631" s="26" t="s">
        <v>1941</v>
      </c>
      <c r="BM631" s="26" t="s">
        <v>1941</v>
      </c>
      <c r="BN631" s="26" t="s">
        <v>1941</v>
      </c>
      <c r="BO631" s="26" t="s">
        <v>1941</v>
      </c>
      <c r="BP631" s="26" t="s">
        <v>1941</v>
      </c>
      <c r="BQ631" s="26" t="s">
        <v>1941</v>
      </c>
      <c r="BR631" s="26" t="s">
        <v>1941</v>
      </c>
      <c r="BS631" s="26" t="s">
        <v>1941</v>
      </c>
      <c r="BT631" s="26" t="s">
        <v>1941</v>
      </c>
      <c r="BU631" s="26" t="str">
        <f t="shared" ref="BU631:BU694" si="611">IF(S631="Yes", BU$1,"")</f>
        <v/>
      </c>
      <c r="BV631" s="26" t="str">
        <f t="shared" ref="BV631:BV694" si="612">IF(T631="Yes", BV$1,"")</f>
        <v/>
      </c>
      <c r="BW631" s="26" t="str">
        <f t="shared" ref="BW631:BW694" si="613">IF(U631="Yes", BW$1,"")</f>
        <v/>
      </c>
      <c r="BX631" s="26" t="str">
        <f t="shared" ref="BX631:BX694" si="614">IF(V631="Yes", BX$1,"")</f>
        <v/>
      </c>
      <c r="BY631" s="26" t="str">
        <f t="shared" ref="BY631:BY694" si="615">IF(W631="Yes", BY$1,"")</f>
        <v/>
      </c>
      <c r="BZ631" s="26" t="str">
        <f t="shared" ref="BZ631:BZ694" si="616">IF(X631="Yes", BZ$1,"")</f>
        <v/>
      </c>
      <c r="CA631" s="26" t="str">
        <f t="shared" ref="CA631:CA694" si="617">IF(Y631="Yes", CA$1,"")</f>
        <v>95. USED AS A REACTANT</v>
      </c>
      <c r="CB631" s="26" t="str">
        <f t="shared" ref="CB631:CB694" si="618">IF(Z631="Yes", CB$1,"")</f>
        <v>96. P101  FEEDSTOCKS</v>
      </c>
      <c r="CC631" s="26" t="str">
        <f t="shared" ref="CC631:CC694" si="619">IF(AA631="Yes", CC$1,"")</f>
        <v>97. P102  RAW MATERIALS</v>
      </c>
      <c r="CD631" s="26" t="str">
        <f t="shared" ref="CD631:CD694" si="620">IF(AB631="Yes", CD$1,"")</f>
        <v/>
      </c>
      <c r="CE631" s="26" t="str">
        <f t="shared" ref="CE631:CE694" si="621">IF(AC631="Yes", CE$1,"")</f>
        <v/>
      </c>
      <c r="CF631" s="26" t="str">
        <f t="shared" ref="CF631:CF694" si="622">IF(AD631="Yes", CF$1,"")</f>
        <v/>
      </c>
      <c r="CG631" s="26" t="str">
        <f t="shared" ref="CG631:CG694" si="623">IF(AE631="Yes", CG$1,"")</f>
        <v/>
      </c>
      <c r="CH631" s="26" t="str">
        <f t="shared" ref="CH631:CH694" si="624">IF(AF631="Yes", CH$1,"")</f>
        <v/>
      </c>
      <c r="CI631" s="26" t="str">
        <f t="shared" ref="CI631:CI694" si="625">IF(AG631="Yes", CI$1,"")</f>
        <v/>
      </c>
      <c r="CJ631" s="26" t="str">
        <f t="shared" ref="CJ631:CJ694" si="626">IF(AH631="Yes", CJ$1,"")</f>
        <v/>
      </c>
      <c r="CK631" s="26" t="str">
        <f t="shared" ref="CK631:CK694" si="627">IF(AI631="Yes", CK$1,"")</f>
        <v/>
      </c>
      <c r="CL631" s="26" t="str">
        <f t="shared" ref="CL631:CL694" si="628">IF(AJ631="Yes", CL$1,"")</f>
        <v/>
      </c>
      <c r="CM631" s="26" t="str">
        <f t="shared" ref="CM631:CM694" si="629">IF(AK631="Yes", CM$1,"")</f>
        <v/>
      </c>
      <c r="CN631" s="26" t="str">
        <f t="shared" ref="CN631:CN694" si="630">IF(AL631="Yes", CN$1,"")</f>
        <v/>
      </c>
      <c r="CO631" s="26" t="str">
        <f t="shared" ref="CO631:CO694" si="631">IF(AM631="Yes", CO$1,"")</f>
        <v/>
      </c>
      <c r="CP631" s="26" t="str">
        <f t="shared" ref="CP631:CP694" si="632">IF(AN631="Yes", CP$1,"")</f>
        <v/>
      </c>
      <c r="CQ631" s="26" t="str">
        <f t="shared" ref="CQ631:CQ694" si="633">IF(AO631="Yes", CQ$1,"")</f>
        <v/>
      </c>
      <c r="CR631" s="26" t="str">
        <f t="shared" ref="CR631:CR694" si="634">IF(AP631="Yes", CR$1,"")</f>
        <v/>
      </c>
      <c r="CS631" s="26" t="str">
        <f t="shared" ref="CS631:CS694" si="635">IF(AQ631="Yes", CS$1,"")</f>
        <v/>
      </c>
      <c r="CT631" s="26" t="str">
        <f t="shared" ref="CT631:CT694" si="636">IF(AR631="Yes", CT$1,"")</f>
        <v/>
      </c>
      <c r="CU631" s="26" t="str">
        <f t="shared" ref="CU631:CU694" si="637">IF(AS631="Yes", CU$1,"")</f>
        <v/>
      </c>
      <c r="CV631" s="26" t="str">
        <f t="shared" ref="CV631:CV694" si="638">IF(AT631="Yes", CV$1,"")</f>
        <v/>
      </c>
      <c r="CW631" s="26" t="str">
        <f t="shared" ref="CW631:CW694" si="639">IF(AU631="Yes", CW$1,"")</f>
        <v/>
      </c>
      <c r="CX631" s="26" t="str">
        <f t="shared" ref="CX631:CX694" si="640">IF(AV631="Yes", CX$1,"")</f>
        <v/>
      </c>
      <c r="CY631" s="26" t="str">
        <f t="shared" ref="CY631:CY694" si="641">IF(AW631="Yes", CY$1,"")</f>
        <v/>
      </c>
      <c r="CZ631" s="26" t="str">
        <f t="shared" ref="CZ631:CZ694" si="642">IF(AX631="Yes", CZ$1,"")</f>
        <v/>
      </c>
      <c r="DA631" s="26" t="str">
        <f t="shared" ref="DA631:DA694" si="643">IF(AY631="Yes", DA$1,"")</f>
        <v/>
      </c>
      <c r="DB631" s="26" t="str">
        <f t="shared" ref="DB631:DB694" si="644">IF(AZ631="Yes", DB$1,"")</f>
        <v/>
      </c>
      <c r="DC631" s="26" t="str">
        <f t="shared" ref="DC631:DC694" si="645">IF(BA631="Yes", DC$1,"")</f>
        <v/>
      </c>
      <c r="DD631" s="26" t="str">
        <f t="shared" ref="DD631:DD694" si="646">IF(BB631="Yes", DD$1,"")</f>
        <v/>
      </c>
      <c r="DE631" s="26" t="str">
        <f t="shared" ref="DE631:DE694" si="647">IF(BC631="Yes", DE$1,"")</f>
        <v/>
      </c>
      <c r="DF631" s="26" t="str">
        <f t="shared" ref="DF631:DF694" si="648">IF(BD631="Yes", DF$1,"")</f>
        <v/>
      </c>
      <c r="DG631" s="26" t="str">
        <f t="shared" ref="DG631:DG694" si="649">IF(BE631="Yes", DG$1,"")</f>
        <v/>
      </c>
      <c r="DH631" s="26" t="str">
        <f t="shared" ref="DH631:DH694" si="650">IF(BF631="Yes", DH$1,"")</f>
        <v/>
      </c>
      <c r="DI631" s="26" t="str">
        <f t="shared" ref="DI631:DI694" si="651">IF(BG631="Yes", DI$1,"")</f>
        <v/>
      </c>
      <c r="DJ631" s="26" t="str">
        <f t="shared" ref="DJ631:DJ694" si="652">IF(BH631="Yes", DJ$1,"")</f>
        <v/>
      </c>
      <c r="DK631" s="26" t="str">
        <f t="shared" ref="DK631:DK694" si="653">IF(BI631="Yes", DK$1,"")</f>
        <v/>
      </c>
      <c r="DL631" s="26" t="str">
        <f t="shared" ref="DL631:DL694" si="654">IF(BJ631="Yes", DL$1,"")</f>
        <v/>
      </c>
      <c r="DM631" s="26" t="str">
        <f t="shared" ref="DM631:DM694" si="655">IF(BK631="Yes", DM$1,"")</f>
        <v/>
      </c>
      <c r="DN631" s="26" t="str">
        <f t="shared" ref="DN631:DN694" si="656">IF(BL631="Yes", DN$1,"")</f>
        <v/>
      </c>
      <c r="DO631" s="26" t="str">
        <f t="shared" ref="DO631:DO694" si="657">IF(BM631="Yes", DO$1,"")</f>
        <v/>
      </c>
      <c r="DP631" s="26" t="str">
        <f t="shared" ref="DP631:DP694" si="658">IF(BN631="Yes", DP$1,"")</f>
        <v/>
      </c>
      <c r="DQ631" s="26" t="str">
        <f t="shared" ref="DQ631:DQ694" si="659">IF(BO631="Yes", DQ$1,"")</f>
        <v/>
      </c>
      <c r="DR631" s="26" t="str">
        <f t="shared" ref="DR631:DR694" si="660">IF(BP631="Yes", DR$1,"")</f>
        <v/>
      </c>
      <c r="DS631" s="26" t="str">
        <f t="shared" ref="DS631:DS694" si="661">IF(BQ631="Yes", DS$1,"")</f>
        <v/>
      </c>
      <c r="DT631" s="26" t="str">
        <f t="shared" ref="DT631:DT694" si="662">IF(BR631="Yes", DT$1,"")</f>
        <v/>
      </c>
      <c r="DU631" s="26" t="str">
        <f t="shared" ref="DU631:DU694" si="663">IF(BS631="Yes", DU$1,"")</f>
        <v/>
      </c>
      <c r="DV631" s="26" t="str">
        <f t="shared" ref="DV631:DV694" si="664">IF(BT631="Yes", DV$1,"")</f>
        <v/>
      </c>
    </row>
    <row r="632" spans="1:126" ht="45" x14ac:dyDescent="0.25">
      <c r="A632" t="s">
        <v>1942</v>
      </c>
      <c r="B632">
        <v>2016</v>
      </c>
      <c r="C632" t="s">
        <v>2046</v>
      </c>
      <c r="D632">
        <v>106990</v>
      </c>
      <c r="E632" s="19">
        <v>1316215743725</v>
      </c>
      <c r="F632" t="s">
        <v>749</v>
      </c>
      <c r="G632">
        <v>324110</v>
      </c>
      <c r="H632" t="s">
        <v>750</v>
      </c>
      <c r="I632" t="s">
        <v>751</v>
      </c>
      <c r="J632" t="s">
        <v>365</v>
      </c>
      <c r="K632" t="s">
        <v>366</v>
      </c>
      <c r="L632">
        <v>71730</v>
      </c>
      <c r="M632" s="26" t="str">
        <f t="shared" si="610"/>
        <v>89. PRODUCE THE CHEMICAL, 91. ON-SITE USE OF THE CHEMICAL, 95. USED AS A REACTANT</v>
      </c>
      <c r="N632" s="26" t="s">
        <v>123</v>
      </c>
      <c r="O632" s="26" t="s">
        <v>2050</v>
      </c>
      <c r="P632">
        <v>7</v>
      </c>
      <c r="Q632">
        <v>1246</v>
      </c>
      <c r="R632">
        <v>1253</v>
      </c>
      <c r="S632" s="26" t="s">
        <v>1940</v>
      </c>
      <c r="T632" s="26" t="s">
        <v>1941</v>
      </c>
      <c r="U632" s="26" t="s">
        <v>1940</v>
      </c>
      <c r="V632" s="26" t="s">
        <v>1941</v>
      </c>
      <c r="W632" s="26" t="s">
        <v>1941</v>
      </c>
      <c r="X632" s="26" t="s">
        <v>1941</v>
      </c>
      <c r="Y632" s="26" t="s">
        <v>1940</v>
      </c>
      <c r="AE632" s="26" t="s">
        <v>1941</v>
      </c>
      <c r="AR632" s="26" t="s">
        <v>1941</v>
      </c>
      <c r="AS632" s="26" t="s">
        <v>1941</v>
      </c>
      <c r="AT632" s="26" t="s">
        <v>1941</v>
      </c>
      <c r="AV632" s="26" t="s">
        <v>1941</v>
      </c>
      <c r="BD632" s="26" t="s">
        <v>1941</v>
      </c>
      <c r="BK632" s="26" t="s">
        <v>1941</v>
      </c>
      <c r="BU632" s="26" t="str">
        <f t="shared" si="611"/>
        <v>89. PRODUCE THE CHEMICAL</v>
      </c>
      <c r="BV632" s="26" t="str">
        <f t="shared" si="612"/>
        <v/>
      </c>
      <c r="BW632" s="26" t="str">
        <f t="shared" si="613"/>
        <v>91. ON-SITE USE OF THE CHEMICAL</v>
      </c>
      <c r="BX632" s="26" t="str">
        <f t="shared" si="614"/>
        <v/>
      </c>
      <c r="BY632" s="26" t="str">
        <f t="shared" si="615"/>
        <v/>
      </c>
      <c r="BZ632" s="26" t="str">
        <f t="shared" si="616"/>
        <v/>
      </c>
      <c r="CA632" s="26" t="str">
        <f t="shared" si="617"/>
        <v>95. USED AS A REACTANT</v>
      </c>
      <c r="CB632" s="26" t="str">
        <f t="shared" si="618"/>
        <v/>
      </c>
      <c r="CC632" s="26" t="str">
        <f t="shared" si="619"/>
        <v/>
      </c>
      <c r="CD632" s="26" t="str">
        <f t="shared" si="620"/>
        <v/>
      </c>
      <c r="CE632" s="26" t="str">
        <f t="shared" si="621"/>
        <v/>
      </c>
      <c r="CF632" s="26" t="str">
        <f t="shared" si="622"/>
        <v/>
      </c>
      <c r="CG632" s="26" t="str">
        <f t="shared" si="623"/>
        <v/>
      </c>
      <c r="CH632" s="26" t="str">
        <f t="shared" si="624"/>
        <v/>
      </c>
      <c r="CI632" s="26" t="str">
        <f t="shared" si="625"/>
        <v/>
      </c>
      <c r="CJ632" s="26" t="str">
        <f t="shared" si="626"/>
        <v/>
      </c>
      <c r="CK632" s="26" t="str">
        <f t="shared" si="627"/>
        <v/>
      </c>
      <c r="CL632" s="26" t="str">
        <f t="shared" si="628"/>
        <v/>
      </c>
      <c r="CM632" s="26" t="str">
        <f t="shared" si="629"/>
        <v/>
      </c>
      <c r="CN632" s="26" t="str">
        <f t="shared" si="630"/>
        <v/>
      </c>
      <c r="CO632" s="26" t="str">
        <f t="shared" si="631"/>
        <v/>
      </c>
      <c r="CP632" s="26" t="str">
        <f t="shared" si="632"/>
        <v/>
      </c>
      <c r="CQ632" s="26" t="str">
        <f t="shared" si="633"/>
        <v/>
      </c>
      <c r="CR632" s="26" t="str">
        <f t="shared" si="634"/>
        <v/>
      </c>
      <c r="CS632" s="26" t="str">
        <f t="shared" si="635"/>
        <v/>
      </c>
      <c r="CT632" s="26" t="str">
        <f t="shared" si="636"/>
        <v/>
      </c>
      <c r="CU632" s="26" t="str">
        <f t="shared" si="637"/>
        <v/>
      </c>
      <c r="CV632" s="26" t="str">
        <f t="shared" si="638"/>
        <v/>
      </c>
      <c r="CW632" s="26" t="str">
        <f t="shared" si="639"/>
        <v/>
      </c>
      <c r="CX632" s="26" t="str">
        <f t="shared" si="640"/>
        <v/>
      </c>
      <c r="CY632" s="26" t="str">
        <f t="shared" si="641"/>
        <v/>
      </c>
      <c r="CZ632" s="26" t="str">
        <f t="shared" si="642"/>
        <v/>
      </c>
      <c r="DA632" s="26" t="str">
        <f t="shared" si="643"/>
        <v/>
      </c>
      <c r="DB632" s="26" t="str">
        <f t="shared" si="644"/>
        <v/>
      </c>
      <c r="DC632" s="26" t="str">
        <f t="shared" si="645"/>
        <v/>
      </c>
      <c r="DD632" s="26" t="str">
        <f t="shared" si="646"/>
        <v/>
      </c>
      <c r="DE632" s="26" t="str">
        <f t="shared" si="647"/>
        <v/>
      </c>
      <c r="DF632" s="26" t="str">
        <f t="shared" si="648"/>
        <v/>
      </c>
      <c r="DG632" s="26" t="str">
        <f t="shared" si="649"/>
        <v/>
      </c>
      <c r="DH632" s="26" t="str">
        <f t="shared" si="650"/>
        <v/>
      </c>
      <c r="DI632" s="26" t="str">
        <f t="shared" si="651"/>
        <v/>
      </c>
      <c r="DJ632" s="26" t="str">
        <f t="shared" si="652"/>
        <v/>
      </c>
      <c r="DK632" s="26" t="str">
        <f t="shared" si="653"/>
        <v/>
      </c>
      <c r="DL632" s="26" t="str">
        <f t="shared" si="654"/>
        <v/>
      </c>
      <c r="DM632" s="26" t="str">
        <f t="shared" si="655"/>
        <v/>
      </c>
      <c r="DN632" s="26" t="str">
        <f t="shared" si="656"/>
        <v/>
      </c>
      <c r="DO632" s="26" t="str">
        <f t="shared" si="657"/>
        <v/>
      </c>
      <c r="DP632" s="26" t="str">
        <f t="shared" si="658"/>
        <v/>
      </c>
      <c r="DQ632" s="26" t="str">
        <f t="shared" si="659"/>
        <v/>
      </c>
      <c r="DR632" s="26" t="str">
        <f t="shared" si="660"/>
        <v/>
      </c>
      <c r="DS632" s="26" t="str">
        <f t="shared" si="661"/>
        <v/>
      </c>
      <c r="DT632" s="26" t="str">
        <f t="shared" si="662"/>
        <v/>
      </c>
      <c r="DU632" s="26" t="str">
        <f t="shared" si="663"/>
        <v/>
      </c>
      <c r="DV632" s="26" t="str">
        <f t="shared" si="664"/>
        <v/>
      </c>
    </row>
    <row r="633" spans="1:126" ht="45" x14ac:dyDescent="0.25">
      <c r="A633" t="s">
        <v>1942</v>
      </c>
      <c r="B633">
        <v>2017</v>
      </c>
      <c r="C633" t="s">
        <v>2046</v>
      </c>
      <c r="D633">
        <v>106990</v>
      </c>
      <c r="E633" s="19">
        <v>1317216516880</v>
      </c>
      <c r="F633" t="s">
        <v>749</v>
      </c>
      <c r="G633">
        <v>324110</v>
      </c>
      <c r="H633" t="s">
        <v>750</v>
      </c>
      <c r="I633" t="s">
        <v>751</v>
      </c>
      <c r="J633" t="s">
        <v>365</v>
      </c>
      <c r="K633" t="s">
        <v>366</v>
      </c>
      <c r="L633">
        <v>71730</v>
      </c>
      <c r="M633" s="26" t="str">
        <f t="shared" si="610"/>
        <v>89. PRODUCE THE CHEMICAL, 91. ON-SITE USE OF THE CHEMICAL, 95. USED AS A REACTANT</v>
      </c>
      <c r="N633" s="26" t="s">
        <v>123</v>
      </c>
      <c r="O633" s="26" t="s">
        <v>2050</v>
      </c>
      <c r="P633">
        <v>11</v>
      </c>
      <c r="Q633">
        <v>1936</v>
      </c>
      <c r="R633">
        <v>1947</v>
      </c>
      <c r="S633" s="26" t="s">
        <v>1940</v>
      </c>
      <c r="T633" s="26" t="s">
        <v>1941</v>
      </c>
      <c r="U633" s="26" t="s">
        <v>1940</v>
      </c>
      <c r="V633" s="26" t="s">
        <v>1941</v>
      </c>
      <c r="W633" s="26" t="s">
        <v>1941</v>
      </c>
      <c r="X633" s="26" t="s">
        <v>1941</v>
      </c>
      <c r="Y633" s="26" t="s">
        <v>1940</v>
      </c>
      <c r="AE633" s="26" t="s">
        <v>1941</v>
      </c>
      <c r="AR633" s="26" t="s">
        <v>1941</v>
      </c>
      <c r="AS633" s="26" t="s">
        <v>1941</v>
      </c>
      <c r="AT633" s="26" t="s">
        <v>1941</v>
      </c>
      <c r="AV633" s="26" t="s">
        <v>1941</v>
      </c>
      <c r="BD633" s="26" t="s">
        <v>1941</v>
      </c>
      <c r="BK633" s="26" t="s">
        <v>1941</v>
      </c>
      <c r="BU633" s="26" t="str">
        <f t="shared" si="611"/>
        <v>89. PRODUCE THE CHEMICAL</v>
      </c>
      <c r="BV633" s="26" t="str">
        <f t="shared" si="612"/>
        <v/>
      </c>
      <c r="BW633" s="26" t="str">
        <f t="shared" si="613"/>
        <v>91. ON-SITE USE OF THE CHEMICAL</v>
      </c>
      <c r="BX633" s="26" t="str">
        <f t="shared" si="614"/>
        <v/>
      </c>
      <c r="BY633" s="26" t="str">
        <f t="shared" si="615"/>
        <v/>
      </c>
      <c r="BZ633" s="26" t="str">
        <f t="shared" si="616"/>
        <v/>
      </c>
      <c r="CA633" s="26" t="str">
        <f t="shared" si="617"/>
        <v>95. USED AS A REACTANT</v>
      </c>
      <c r="CB633" s="26" t="str">
        <f t="shared" si="618"/>
        <v/>
      </c>
      <c r="CC633" s="26" t="str">
        <f t="shared" si="619"/>
        <v/>
      </c>
      <c r="CD633" s="26" t="str">
        <f t="shared" si="620"/>
        <v/>
      </c>
      <c r="CE633" s="26" t="str">
        <f t="shared" si="621"/>
        <v/>
      </c>
      <c r="CF633" s="26" t="str">
        <f t="shared" si="622"/>
        <v/>
      </c>
      <c r="CG633" s="26" t="str">
        <f t="shared" si="623"/>
        <v/>
      </c>
      <c r="CH633" s="26" t="str">
        <f t="shared" si="624"/>
        <v/>
      </c>
      <c r="CI633" s="26" t="str">
        <f t="shared" si="625"/>
        <v/>
      </c>
      <c r="CJ633" s="26" t="str">
        <f t="shared" si="626"/>
        <v/>
      </c>
      <c r="CK633" s="26" t="str">
        <f t="shared" si="627"/>
        <v/>
      </c>
      <c r="CL633" s="26" t="str">
        <f t="shared" si="628"/>
        <v/>
      </c>
      <c r="CM633" s="26" t="str">
        <f t="shared" si="629"/>
        <v/>
      </c>
      <c r="CN633" s="26" t="str">
        <f t="shared" si="630"/>
        <v/>
      </c>
      <c r="CO633" s="26" t="str">
        <f t="shared" si="631"/>
        <v/>
      </c>
      <c r="CP633" s="26" t="str">
        <f t="shared" si="632"/>
        <v/>
      </c>
      <c r="CQ633" s="26" t="str">
        <f t="shared" si="633"/>
        <v/>
      </c>
      <c r="CR633" s="26" t="str">
        <f t="shared" si="634"/>
        <v/>
      </c>
      <c r="CS633" s="26" t="str">
        <f t="shared" si="635"/>
        <v/>
      </c>
      <c r="CT633" s="26" t="str">
        <f t="shared" si="636"/>
        <v/>
      </c>
      <c r="CU633" s="26" t="str">
        <f t="shared" si="637"/>
        <v/>
      </c>
      <c r="CV633" s="26" t="str">
        <f t="shared" si="638"/>
        <v/>
      </c>
      <c r="CW633" s="26" t="str">
        <f t="shared" si="639"/>
        <v/>
      </c>
      <c r="CX633" s="26" t="str">
        <f t="shared" si="640"/>
        <v/>
      </c>
      <c r="CY633" s="26" t="str">
        <f t="shared" si="641"/>
        <v/>
      </c>
      <c r="CZ633" s="26" t="str">
        <f t="shared" si="642"/>
        <v/>
      </c>
      <c r="DA633" s="26" t="str">
        <f t="shared" si="643"/>
        <v/>
      </c>
      <c r="DB633" s="26" t="str">
        <f t="shared" si="644"/>
        <v/>
      </c>
      <c r="DC633" s="26" t="str">
        <f t="shared" si="645"/>
        <v/>
      </c>
      <c r="DD633" s="26" t="str">
        <f t="shared" si="646"/>
        <v/>
      </c>
      <c r="DE633" s="26" t="str">
        <f t="shared" si="647"/>
        <v/>
      </c>
      <c r="DF633" s="26" t="str">
        <f t="shared" si="648"/>
        <v/>
      </c>
      <c r="DG633" s="26" t="str">
        <f t="shared" si="649"/>
        <v/>
      </c>
      <c r="DH633" s="26" t="str">
        <f t="shared" si="650"/>
        <v/>
      </c>
      <c r="DI633" s="26" t="str">
        <f t="shared" si="651"/>
        <v/>
      </c>
      <c r="DJ633" s="26" t="str">
        <f t="shared" si="652"/>
        <v/>
      </c>
      <c r="DK633" s="26" t="str">
        <f t="shared" si="653"/>
        <v/>
      </c>
      <c r="DL633" s="26" t="str">
        <f t="shared" si="654"/>
        <v/>
      </c>
      <c r="DM633" s="26" t="str">
        <f t="shared" si="655"/>
        <v/>
      </c>
      <c r="DN633" s="26" t="str">
        <f t="shared" si="656"/>
        <v/>
      </c>
      <c r="DO633" s="26" t="str">
        <f t="shared" si="657"/>
        <v/>
      </c>
      <c r="DP633" s="26" t="str">
        <f t="shared" si="658"/>
        <v/>
      </c>
      <c r="DQ633" s="26" t="str">
        <f t="shared" si="659"/>
        <v/>
      </c>
      <c r="DR633" s="26" t="str">
        <f t="shared" si="660"/>
        <v/>
      </c>
      <c r="DS633" s="26" t="str">
        <f t="shared" si="661"/>
        <v/>
      </c>
      <c r="DT633" s="26" t="str">
        <f t="shared" si="662"/>
        <v/>
      </c>
      <c r="DU633" s="26" t="str">
        <f t="shared" si="663"/>
        <v/>
      </c>
      <c r="DV633" s="26" t="str">
        <f t="shared" si="664"/>
        <v/>
      </c>
    </row>
    <row r="634" spans="1:126" ht="60" x14ac:dyDescent="0.25">
      <c r="A634" t="s">
        <v>1942</v>
      </c>
      <c r="B634">
        <v>2020</v>
      </c>
      <c r="C634" t="s">
        <v>2046</v>
      </c>
      <c r="D634">
        <v>106990</v>
      </c>
      <c r="E634" s="19">
        <v>1320218957494</v>
      </c>
      <c r="F634" t="s">
        <v>1972</v>
      </c>
      <c r="G634">
        <v>325199</v>
      </c>
      <c r="H634" t="s">
        <v>1973</v>
      </c>
      <c r="I634" t="s">
        <v>1974</v>
      </c>
      <c r="J634" t="s">
        <v>919</v>
      </c>
      <c r="K634" t="s">
        <v>103</v>
      </c>
      <c r="L634">
        <v>70669</v>
      </c>
      <c r="M634" s="26" t="str">
        <f t="shared" si="610"/>
        <v>95. USED AS A REACTANT, 97. P102  RAW MATERIALS</v>
      </c>
      <c r="N634" s="26" t="s">
        <v>2053</v>
      </c>
      <c r="O634" s="26" t="s">
        <v>2051</v>
      </c>
      <c r="P634">
        <v>1022</v>
      </c>
      <c r="Q634">
        <v>9940</v>
      </c>
      <c r="R634">
        <v>10962</v>
      </c>
      <c r="S634" s="26" t="s">
        <v>1941</v>
      </c>
      <c r="T634" s="26" t="s">
        <v>1941</v>
      </c>
      <c r="U634" s="26" t="s">
        <v>1941</v>
      </c>
      <c r="V634" s="26" t="s">
        <v>1941</v>
      </c>
      <c r="W634" s="26" t="s">
        <v>1941</v>
      </c>
      <c r="X634" s="26" t="s">
        <v>1941</v>
      </c>
      <c r="Y634" s="26" t="s">
        <v>1940</v>
      </c>
      <c r="Z634" s="26" t="s">
        <v>1941</v>
      </c>
      <c r="AA634" s="26" t="s">
        <v>1940</v>
      </c>
      <c r="AB634" s="26" t="s">
        <v>1941</v>
      </c>
      <c r="AC634" s="26" t="s">
        <v>1941</v>
      </c>
      <c r="AD634" s="26" t="s">
        <v>1941</v>
      </c>
      <c r="AE634" s="26" t="s">
        <v>1941</v>
      </c>
      <c r="AF634" s="26" t="s">
        <v>1941</v>
      </c>
      <c r="AG634" s="26" t="s">
        <v>1941</v>
      </c>
      <c r="AH634" s="26" t="s">
        <v>1941</v>
      </c>
      <c r="AI634" s="26" t="s">
        <v>1941</v>
      </c>
      <c r="AJ634" s="26" t="s">
        <v>1941</v>
      </c>
      <c r="AK634" s="26" t="s">
        <v>1941</v>
      </c>
      <c r="AL634" s="26" t="s">
        <v>1941</v>
      </c>
      <c r="AM634" s="26" t="s">
        <v>1941</v>
      </c>
      <c r="AN634" s="26" t="s">
        <v>1941</v>
      </c>
      <c r="AO634" s="26" t="s">
        <v>1941</v>
      </c>
      <c r="AP634" s="26" t="s">
        <v>1941</v>
      </c>
      <c r="AQ634" s="26" t="s">
        <v>1941</v>
      </c>
      <c r="AR634" s="26" t="s">
        <v>1941</v>
      </c>
      <c r="AS634" s="26" t="s">
        <v>1941</v>
      </c>
      <c r="AT634" s="26" t="s">
        <v>1941</v>
      </c>
      <c r="AU634" s="26" t="s">
        <v>1941</v>
      </c>
      <c r="AV634" s="26" t="s">
        <v>1941</v>
      </c>
      <c r="AW634" s="26" t="s">
        <v>1941</v>
      </c>
      <c r="AX634" s="26" t="s">
        <v>1941</v>
      </c>
      <c r="AY634" s="26" t="s">
        <v>1941</v>
      </c>
      <c r="AZ634" s="26" t="s">
        <v>1941</v>
      </c>
      <c r="BA634" s="26" t="s">
        <v>1941</v>
      </c>
      <c r="BB634" s="26" t="s">
        <v>1941</v>
      </c>
      <c r="BC634" s="26" t="s">
        <v>1941</v>
      </c>
      <c r="BD634" s="26" t="s">
        <v>1941</v>
      </c>
      <c r="BE634" s="26" t="s">
        <v>1941</v>
      </c>
      <c r="BF634" s="26" t="s">
        <v>1941</v>
      </c>
      <c r="BG634" s="26" t="s">
        <v>1941</v>
      </c>
      <c r="BH634" s="26" t="s">
        <v>1941</v>
      </c>
      <c r="BI634" s="26" t="s">
        <v>1941</v>
      </c>
      <c r="BJ634" s="26" t="s">
        <v>1941</v>
      </c>
      <c r="BK634" s="26" t="s">
        <v>1941</v>
      </c>
      <c r="BL634" s="26" t="s">
        <v>1941</v>
      </c>
      <c r="BM634" s="26" t="s">
        <v>1941</v>
      </c>
      <c r="BN634" s="26" t="s">
        <v>1941</v>
      </c>
      <c r="BO634" s="26" t="s">
        <v>1941</v>
      </c>
      <c r="BP634" s="26" t="s">
        <v>1941</v>
      </c>
      <c r="BQ634" s="26" t="s">
        <v>1941</v>
      </c>
      <c r="BR634" s="26" t="s">
        <v>1941</v>
      </c>
      <c r="BS634" s="26" t="s">
        <v>1941</v>
      </c>
      <c r="BT634" s="26" t="s">
        <v>1941</v>
      </c>
      <c r="BU634" s="26" t="str">
        <f t="shared" si="611"/>
        <v/>
      </c>
      <c r="BV634" s="26" t="str">
        <f t="shared" si="612"/>
        <v/>
      </c>
      <c r="BW634" s="26" t="str">
        <f t="shared" si="613"/>
        <v/>
      </c>
      <c r="BX634" s="26" t="str">
        <f t="shared" si="614"/>
        <v/>
      </c>
      <c r="BY634" s="26" t="str">
        <f t="shared" si="615"/>
        <v/>
      </c>
      <c r="BZ634" s="26" t="str">
        <f t="shared" si="616"/>
        <v/>
      </c>
      <c r="CA634" s="26" t="str">
        <f t="shared" si="617"/>
        <v>95. USED AS A REACTANT</v>
      </c>
      <c r="CB634" s="26" t="str">
        <f t="shared" si="618"/>
        <v/>
      </c>
      <c r="CC634" s="26" t="str">
        <f t="shared" si="619"/>
        <v>97. P102  RAW MATERIALS</v>
      </c>
      <c r="CD634" s="26" t="str">
        <f t="shared" si="620"/>
        <v/>
      </c>
      <c r="CE634" s="26" t="str">
        <f t="shared" si="621"/>
        <v/>
      </c>
      <c r="CF634" s="26" t="str">
        <f t="shared" si="622"/>
        <v/>
      </c>
      <c r="CG634" s="26" t="str">
        <f t="shared" si="623"/>
        <v/>
      </c>
      <c r="CH634" s="26" t="str">
        <f t="shared" si="624"/>
        <v/>
      </c>
      <c r="CI634" s="26" t="str">
        <f t="shared" si="625"/>
        <v/>
      </c>
      <c r="CJ634" s="26" t="str">
        <f t="shared" si="626"/>
        <v/>
      </c>
      <c r="CK634" s="26" t="str">
        <f t="shared" si="627"/>
        <v/>
      </c>
      <c r="CL634" s="26" t="str">
        <f t="shared" si="628"/>
        <v/>
      </c>
      <c r="CM634" s="26" t="str">
        <f t="shared" si="629"/>
        <v/>
      </c>
      <c r="CN634" s="26" t="str">
        <f t="shared" si="630"/>
        <v/>
      </c>
      <c r="CO634" s="26" t="str">
        <f t="shared" si="631"/>
        <v/>
      </c>
      <c r="CP634" s="26" t="str">
        <f t="shared" si="632"/>
        <v/>
      </c>
      <c r="CQ634" s="26" t="str">
        <f t="shared" si="633"/>
        <v/>
      </c>
      <c r="CR634" s="26" t="str">
        <f t="shared" si="634"/>
        <v/>
      </c>
      <c r="CS634" s="26" t="str">
        <f t="shared" si="635"/>
        <v/>
      </c>
      <c r="CT634" s="26" t="str">
        <f t="shared" si="636"/>
        <v/>
      </c>
      <c r="CU634" s="26" t="str">
        <f t="shared" si="637"/>
        <v/>
      </c>
      <c r="CV634" s="26" t="str">
        <f t="shared" si="638"/>
        <v/>
      </c>
      <c r="CW634" s="26" t="str">
        <f t="shared" si="639"/>
        <v/>
      </c>
      <c r="CX634" s="26" t="str">
        <f t="shared" si="640"/>
        <v/>
      </c>
      <c r="CY634" s="26" t="str">
        <f t="shared" si="641"/>
        <v/>
      </c>
      <c r="CZ634" s="26" t="str">
        <f t="shared" si="642"/>
        <v/>
      </c>
      <c r="DA634" s="26" t="str">
        <f t="shared" si="643"/>
        <v/>
      </c>
      <c r="DB634" s="26" t="str">
        <f t="shared" si="644"/>
        <v/>
      </c>
      <c r="DC634" s="26" t="str">
        <f t="shared" si="645"/>
        <v/>
      </c>
      <c r="DD634" s="26" t="str">
        <f t="shared" si="646"/>
        <v/>
      </c>
      <c r="DE634" s="26" t="str">
        <f t="shared" si="647"/>
        <v/>
      </c>
      <c r="DF634" s="26" t="str">
        <f t="shared" si="648"/>
        <v/>
      </c>
      <c r="DG634" s="26" t="str">
        <f t="shared" si="649"/>
        <v/>
      </c>
      <c r="DH634" s="26" t="str">
        <f t="shared" si="650"/>
        <v/>
      </c>
      <c r="DI634" s="26" t="str">
        <f t="shared" si="651"/>
        <v/>
      </c>
      <c r="DJ634" s="26" t="str">
        <f t="shared" si="652"/>
        <v/>
      </c>
      <c r="DK634" s="26" t="str">
        <f t="shared" si="653"/>
        <v/>
      </c>
      <c r="DL634" s="26" t="str">
        <f t="shared" si="654"/>
        <v/>
      </c>
      <c r="DM634" s="26" t="str">
        <f t="shared" si="655"/>
        <v/>
      </c>
      <c r="DN634" s="26" t="str">
        <f t="shared" si="656"/>
        <v/>
      </c>
      <c r="DO634" s="26" t="str">
        <f t="shared" si="657"/>
        <v/>
      </c>
      <c r="DP634" s="26" t="str">
        <f t="shared" si="658"/>
        <v/>
      </c>
      <c r="DQ634" s="26" t="str">
        <f t="shared" si="659"/>
        <v/>
      </c>
      <c r="DR634" s="26" t="str">
        <f t="shared" si="660"/>
        <v/>
      </c>
      <c r="DS634" s="26" t="str">
        <f t="shared" si="661"/>
        <v/>
      </c>
      <c r="DT634" s="26" t="str">
        <f t="shared" si="662"/>
        <v/>
      </c>
      <c r="DU634" s="26" t="str">
        <f t="shared" si="663"/>
        <v/>
      </c>
      <c r="DV634" s="26" t="str">
        <f t="shared" si="664"/>
        <v/>
      </c>
    </row>
    <row r="635" spans="1:126" ht="75" x14ac:dyDescent="0.25">
      <c r="A635" t="s">
        <v>1942</v>
      </c>
      <c r="B635">
        <v>2021</v>
      </c>
      <c r="C635" t="s">
        <v>2046</v>
      </c>
      <c r="D635">
        <v>106990</v>
      </c>
      <c r="E635" s="19">
        <v>1321220203044</v>
      </c>
      <c r="F635" t="s">
        <v>1972</v>
      </c>
      <c r="G635">
        <v>325199</v>
      </c>
      <c r="H635" t="s">
        <v>1973</v>
      </c>
      <c r="I635" t="s">
        <v>1974</v>
      </c>
      <c r="J635" t="s">
        <v>919</v>
      </c>
      <c r="K635" t="s">
        <v>103</v>
      </c>
      <c r="L635">
        <v>70669</v>
      </c>
      <c r="M635" s="26" t="str">
        <f t="shared" si="610"/>
        <v>133. ANCILLARY OR OTHER USE, 142. Z399  OTHER</v>
      </c>
      <c r="N635" s="26" t="s">
        <v>2053</v>
      </c>
      <c r="O635" s="26" t="s">
        <v>2051</v>
      </c>
      <c r="P635">
        <v>1710</v>
      </c>
      <c r="Q635">
        <v>8033</v>
      </c>
      <c r="R635">
        <v>9743</v>
      </c>
      <c r="S635" s="26" t="s">
        <v>1941</v>
      </c>
      <c r="T635" s="26" t="s">
        <v>1941</v>
      </c>
      <c r="U635" s="26" t="s">
        <v>1941</v>
      </c>
      <c r="V635" s="26" t="s">
        <v>1941</v>
      </c>
      <c r="W635" s="26" t="s">
        <v>1941</v>
      </c>
      <c r="X635" s="26" t="s">
        <v>1941</v>
      </c>
      <c r="Y635" s="26" t="s">
        <v>1941</v>
      </c>
      <c r="Z635" s="26" t="s">
        <v>1941</v>
      </c>
      <c r="AA635" s="26" t="s">
        <v>1941</v>
      </c>
      <c r="AB635" s="26" t="s">
        <v>1941</v>
      </c>
      <c r="AC635" s="26" t="s">
        <v>1941</v>
      </c>
      <c r="AD635" s="26" t="s">
        <v>1941</v>
      </c>
      <c r="AE635" s="26" t="s">
        <v>1941</v>
      </c>
      <c r="AF635" s="26" t="s">
        <v>1941</v>
      </c>
      <c r="AG635" s="26" t="s">
        <v>1941</v>
      </c>
      <c r="AH635" s="26" t="s">
        <v>1941</v>
      </c>
      <c r="AI635" s="26" t="s">
        <v>1941</v>
      </c>
      <c r="AJ635" s="26" t="s">
        <v>1941</v>
      </c>
      <c r="AK635" s="26" t="s">
        <v>1941</v>
      </c>
      <c r="AL635" s="26" t="s">
        <v>1941</v>
      </c>
      <c r="AM635" s="26" t="s">
        <v>1941</v>
      </c>
      <c r="AN635" s="26" t="s">
        <v>1941</v>
      </c>
      <c r="AO635" s="26" t="s">
        <v>1941</v>
      </c>
      <c r="AP635" s="26" t="s">
        <v>1941</v>
      </c>
      <c r="AQ635" s="26" t="s">
        <v>1941</v>
      </c>
      <c r="AR635" s="26" t="s">
        <v>1941</v>
      </c>
      <c r="AS635" s="26" t="s">
        <v>1941</v>
      </c>
      <c r="AT635" s="26" t="s">
        <v>1941</v>
      </c>
      <c r="AU635" s="26" t="s">
        <v>1941</v>
      </c>
      <c r="AV635" s="26" t="s">
        <v>1941</v>
      </c>
      <c r="AW635" s="26" t="s">
        <v>1941</v>
      </c>
      <c r="AX635" s="26" t="s">
        <v>1941</v>
      </c>
      <c r="AY635" s="26" t="s">
        <v>1941</v>
      </c>
      <c r="AZ635" s="26" t="s">
        <v>1941</v>
      </c>
      <c r="BA635" s="26" t="s">
        <v>1941</v>
      </c>
      <c r="BB635" s="26" t="s">
        <v>1941</v>
      </c>
      <c r="BC635" s="26" t="s">
        <v>1941</v>
      </c>
      <c r="BD635" s="26" t="s">
        <v>1941</v>
      </c>
      <c r="BE635" s="26" t="s">
        <v>1941</v>
      </c>
      <c r="BF635" s="26" t="s">
        <v>1941</v>
      </c>
      <c r="BG635" s="26" t="s">
        <v>1941</v>
      </c>
      <c r="BH635" s="26" t="s">
        <v>1941</v>
      </c>
      <c r="BI635" s="26" t="s">
        <v>1941</v>
      </c>
      <c r="BJ635" s="26" t="s">
        <v>1941</v>
      </c>
      <c r="BK635" s="26" t="s">
        <v>1940</v>
      </c>
      <c r="BL635" s="26" t="s">
        <v>1941</v>
      </c>
      <c r="BM635" s="26" t="s">
        <v>1941</v>
      </c>
      <c r="BN635" s="26" t="s">
        <v>1941</v>
      </c>
      <c r="BO635" s="26" t="s">
        <v>1941</v>
      </c>
      <c r="BP635" s="26" t="s">
        <v>1941</v>
      </c>
      <c r="BQ635" s="26" t="s">
        <v>1941</v>
      </c>
      <c r="BR635" s="26" t="s">
        <v>1941</v>
      </c>
      <c r="BS635" s="26" t="s">
        <v>1941</v>
      </c>
      <c r="BT635" s="26" t="s">
        <v>1940</v>
      </c>
      <c r="BU635" s="26" t="str">
        <f t="shared" si="611"/>
        <v/>
      </c>
      <c r="BV635" s="26" t="str">
        <f t="shared" si="612"/>
        <v/>
      </c>
      <c r="BW635" s="26" t="str">
        <f t="shared" si="613"/>
        <v/>
      </c>
      <c r="BX635" s="26" t="str">
        <f t="shared" si="614"/>
        <v/>
      </c>
      <c r="BY635" s="26" t="str">
        <f t="shared" si="615"/>
        <v/>
      </c>
      <c r="BZ635" s="26" t="str">
        <f t="shared" si="616"/>
        <v/>
      </c>
      <c r="CA635" s="26" t="str">
        <f t="shared" si="617"/>
        <v/>
      </c>
      <c r="CB635" s="26" t="str">
        <f t="shared" si="618"/>
        <v/>
      </c>
      <c r="CC635" s="26" t="str">
        <f t="shared" si="619"/>
        <v/>
      </c>
      <c r="CD635" s="26" t="str">
        <f t="shared" si="620"/>
        <v/>
      </c>
      <c r="CE635" s="26" t="str">
        <f t="shared" si="621"/>
        <v/>
      </c>
      <c r="CF635" s="26" t="str">
        <f t="shared" si="622"/>
        <v/>
      </c>
      <c r="CG635" s="26" t="str">
        <f t="shared" si="623"/>
        <v/>
      </c>
      <c r="CH635" s="26" t="str">
        <f t="shared" si="624"/>
        <v/>
      </c>
      <c r="CI635" s="26" t="str">
        <f t="shared" si="625"/>
        <v/>
      </c>
      <c r="CJ635" s="26" t="str">
        <f t="shared" si="626"/>
        <v/>
      </c>
      <c r="CK635" s="26" t="str">
        <f t="shared" si="627"/>
        <v/>
      </c>
      <c r="CL635" s="26" t="str">
        <f t="shared" si="628"/>
        <v/>
      </c>
      <c r="CM635" s="26" t="str">
        <f t="shared" si="629"/>
        <v/>
      </c>
      <c r="CN635" s="26" t="str">
        <f t="shared" si="630"/>
        <v/>
      </c>
      <c r="CO635" s="26" t="str">
        <f t="shared" si="631"/>
        <v/>
      </c>
      <c r="CP635" s="26" t="str">
        <f t="shared" si="632"/>
        <v/>
      </c>
      <c r="CQ635" s="26" t="str">
        <f t="shared" si="633"/>
        <v/>
      </c>
      <c r="CR635" s="26" t="str">
        <f t="shared" si="634"/>
        <v/>
      </c>
      <c r="CS635" s="26" t="str">
        <f t="shared" si="635"/>
        <v/>
      </c>
      <c r="CT635" s="26" t="str">
        <f t="shared" si="636"/>
        <v/>
      </c>
      <c r="CU635" s="26" t="str">
        <f t="shared" si="637"/>
        <v/>
      </c>
      <c r="CV635" s="26" t="str">
        <f t="shared" si="638"/>
        <v/>
      </c>
      <c r="CW635" s="26" t="str">
        <f t="shared" si="639"/>
        <v/>
      </c>
      <c r="CX635" s="26" t="str">
        <f t="shared" si="640"/>
        <v/>
      </c>
      <c r="CY635" s="26" t="str">
        <f t="shared" si="641"/>
        <v/>
      </c>
      <c r="CZ635" s="26" t="str">
        <f t="shared" si="642"/>
        <v/>
      </c>
      <c r="DA635" s="26" t="str">
        <f t="shared" si="643"/>
        <v/>
      </c>
      <c r="DB635" s="26" t="str">
        <f t="shared" si="644"/>
        <v/>
      </c>
      <c r="DC635" s="26" t="str">
        <f t="shared" si="645"/>
        <v/>
      </c>
      <c r="DD635" s="26" t="str">
        <f t="shared" si="646"/>
        <v/>
      </c>
      <c r="DE635" s="26" t="str">
        <f t="shared" si="647"/>
        <v/>
      </c>
      <c r="DF635" s="26" t="str">
        <f t="shared" si="648"/>
        <v/>
      </c>
      <c r="DG635" s="26" t="str">
        <f t="shared" si="649"/>
        <v/>
      </c>
      <c r="DH635" s="26" t="str">
        <f t="shared" si="650"/>
        <v/>
      </c>
      <c r="DI635" s="26" t="str">
        <f t="shared" si="651"/>
        <v/>
      </c>
      <c r="DJ635" s="26" t="str">
        <f t="shared" si="652"/>
        <v/>
      </c>
      <c r="DK635" s="26" t="str">
        <f t="shared" si="653"/>
        <v/>
      </c>
      <c r="DL635" s="26" t="str">
        <f t="shared" si="654"/>
        <v/>
      </c>
      <c r="DM635" s="26" t="str">
        <f t="shared" si="655"/>
        <v>133. ANCILLARY OR OTHER USE</v>
      </c>
      <c r="DN635" s="26" t="str">
        <f t="shared" si="656"/>
        <v/>
      </c>
      <c r="DO635" s="26" t="str">
        <f t="shared" si="657"/>
        <v/>
      </c>
      <c r="DP635" s="26" t="str">
        <f t="shared" si="658"/>
        <v/>
      </c>
      <c r="DQ635" s="26" t="str">
        <f t="shared" si="659"/>
        <v/>
      </c>
      <c r="DR635" s="26" t="str">
        <f t="shared" si="660"/>
        <v/>
      </c>
      <c r="DS635" s="26" t="str">
        <f t="shared" si="661"/>
        <v/>
      </c>
      <c r="DT635" s="26" t="str">
        <f t="shared" si="662"/>
        <v/>
      </c>
      <c r="DU635" s="26" t="str">
        <f t="shared" si="663"/>
        <v/>
      </c>
      <c r="DV635" s="26" t="str">
        <f t="shared" si="664"/>
        <v>142. Z399  OTHER</v>
      </c>
    </row>
    <row r="636" spans="1:126" ht="30" x14ac:dyDescent="0.25">
      <c r="A636" t="s">
        <v>1942</v>
      </c>
      <c r="B636">
        <v>2016</v>
      </c>
      <c r="C636" t="s">
        <v>2046</v>
      </c>
      <c r="D636">
        <v>106990</v>
      </c>
      <c r="E636" s="19">
        <v>1316215551779</v>
      </c>
      <c r="F636" t="s">
        <v>753</v>
      </c>
      <c r="G636">
        <v>325199</v>
      </c>
      <c r="H636" t="s">
        <v>1975</v>
      </c>
      <c r="I636" t="s">
        <v>755</v>
      </c>
      <c r="J636" t="s">
        <v>379</v>
      </c>
      <c r="K636" t="s">
        <v>113</v>
      </c>
      <c r="L636">
        <v>77536</v>
      </c>
      <c r="M636" s="26" t="str">
        <f t="shared" si="610"/>
        <v>95. USED AS A REACTANT, 116. AS A PROCESS IMPURITY</v>
      </c>
      <c r="N636" s="69" t="s">
        <v>123</v>
      </c>
      <c r="O636" s="26" t="s">
        <v>2050</v>
      </c>
      <c r="P636">
        <v>1210</v>
      </c>
      <c r="Q636">
        <v>4039</v>
      </c>
      <c r="R636">
        <v>5249</v>
      </c>
      <c r="S636" s="26" t="s">
        <v>1941</v>
      </c>
      <c r="T636" s="26" t="s">
        <v>1941</v>
      </c>
      <c r="U636" s="26" t="s">
        <v>1941</v>
      </c>
      <c r="V636" s="26" t="s">
        <v>1941</v>
      </c>
      <c r="W636" s="26" t="s">
        <v>1941</v>
      </c>
      <c r="X636" s="26" t="s">
        <v>1941</v>
      </c>
      <c r="Y636" s="26" t="s">
        <v>1940</v>
      </c>
      <c r="AE636" s="26" t="s">
        <v>1941</v>
      </c>
      <c r="AR636" s="26" t="s">
        <v>1941</v>
      </c>
      <c r="AS636" s="26" t="s">
        <v>1941</v>
      </c>
      <c r="AT636" s="26" t="s">
        <v>1940</v>
      </c>
      <c r="AV636" s="26" t="s">
        <v>1941</v>
      </c>
      <c r="BD636" s="26" t="s">
        <v>1941</v>
      </c>
      <c r="BK636" s="26" t="s">
        <v>1941</v>
      </c>
      <c r="BU636" s="26" t="str">
        <f t="shared" si="611"/>
        <v/>
      </c>
      <c r="BV636" s="26" t="str">
        <f t="shared" si="612"/>
        <v/>
      </c>
      <c r="BW636" s="26" t="str">
        <f t="shared" si="613"/>
        <v/>
      </c>
      <c r="BX636" s="26" t="str">
        <f t="shared" si="614"/>
        <v/>
      </c>
      <c r="BY636" s="26" t="str">
        <f t="shared" si="615"/>
        <v/>
      </c>
      <c r="BZ636" s="26" t="str">
        <f t="shared" si="616"/>
        <v/>
      </c>
      <c r="CA636" s="26" t="str">
        <f t="shared" si="617"/>
        <v>95. USED AS A REACTANT</v>
      </c>
      <c r="CB636" s="26" t="str">
        <f t="shared" si="618"/>
        <v/>
      </c>
      <c r="CC636" s="26" t="str">
        <f t="shared" si="619"/>
        <v/>
      </c>
      <c r="CD636" s="26" t="str">
        <f t="shared" si="620"/>
        <v/>
      </c>
      <c r="CE636" s="26" t="str">
        <f t="shared" si="621"/>
        <v/>
      </c>
      <c r="CF636" s="26" t="str">
        <f t="shared" si="622"/>
        <v/>
      </c>
      <c r="CG636" s="26" t="str">
        <f t="shared" si="623"/>
        <v/>
      </c>
      <c r="CH636" s="26" t="str">
        <f t="shared" si="624"/>
        <v/>
      </c>
      <c r="CI636" s="26" t="str">
        <f t="shared" si="625"/>
        <v/>
      </c>
      <c r="CJ636" s="26" t="str">
        <f t="shared" si="626"/>
        <v/>
      </c>
      <c r="CK636" s="26" t="str">
        <f t="shared" si="627"/>
        <v/>
      </c>
      <c r="CL636" s="26" t="str">
        <f t="shared" si="628"/>
        <v/>
      </c>
      <c r="CM636" s="26" t="str">
        <f t="shared" si="629"/>
        <v/>
      </c>
      <c r="CN636" s="26" t="str">
        <f t="shared" si="630"/>
        <v/>
      </c>
      <c r="CO636" s="26" t="str">
        <f t="shared" si="631"/>
        <v/>
      </c>
      <c r="CP636" s="26" t="str">
        <f t="shared" si="632"/>
        <v/>
      </c>
      <c r="CQ636" s="26" t="str">
        <f t="shared" si="633"/>
        <v/>
      </c>
      <c r="CR636" s="26" t="str">
        <f t="shared" si="634"/>
        <v/>
      </c>
      <c r="CS636" s="26" t="str">
        <f t="shared" si="635"/>
        <v/>
      </c>
      <c r="CT636" s="26" t="str">
        <f t="shared" si="636"/>
        <v/>
      </c>
      <c r="CU636" s="26" t="str">
        <f t="shared" si="637"/>
        <v/>
      </c>
      <c r="CV636" s="26" t="str">
        <f t="shared" si="638"/>
        <v>116. AS A PROCESS IMPURITY</v>
      </c>
      <c r="CW636" s="26" t="str">
        <f t="shared" si="639"/>
        <v/>
      </c>
      <c r="CX636" s="26" t="str">
        <f t="shared" si="640"/>
        <v/>
      </c>
      <c r="CY636" s="26" t="str">
        <f t="shared" si="641"/>
        <v/>
      </c>
      <c r="CZ636" s="26" t="str">
        <f t="shared" si="642"/>
        <v/>
      </c>
      <c r="DA636" s="26" t="str">
        <f t="shared" si="643"/>
        <v/>
      </c>
      <c r="DB636" s="26" t="str">
        <f t="shared" si="644"/>
        <v/>
      </c>
      <c r="DC636" s="26" t="str">
        <f t="shared" si="645"/>
        <v/>
      </c>
      <c r="DD636" s="26" t="str">
        <f t="shared" si="646"/>
        <v/>
      </c>
      <c r="DE636" s="26" t="str">
        <f t="shared" si="647"/>
        <v/>
      </c>
      <c r="DF636" s="26" t="str">
        <f t="shared" si="648"/>
        <v/>
      </c>
      <c r="DG636" s="26" t="str">
        <f t="shared" si="649"/>
        <v/>
      </c>
      <c r="DH636" s="26" t="str">
        <f t="shared" si="650"/>
        <v/>
      </c>
      <c r="DI636" s="26" t="str">
        <f t="shared" si="651"/>
        <v/>
      </c>
      <c r="DJ636" s="26" t="str">
        <f t="shared" si="652"/>
        <v/>
      </c>
      <c r="DK636" s="26" t="str">
        <f t="shared" si="653"/>
        <v/>
      </c>
      <c r="DL636" s="26" t="str">
        <f t="shared" si="654"/>
        <v/>
      </c>
      <c r="DM636" s="26" t="str">
        <f t="shared" si="655"/>
        <v/>
      </c>
      <c r="DN636" s="26" t="str">
        <f t="shared" si="656"/>
        <v/>
      </c>
      <c r="DO636" s="26" t="str">
        <f t="shared" si="657"/>
        <v/>
      </c>
      <c r="DP636" s="26" t="str">
        <f t="shared" si="658"/>
        <v/>
      </c>
      <c r="DQ636" s="26" t="str">
        <f t="shared" si="659"/>
        <v/>
      </c>
      <c r="DR636" s="26" t="str">
        <f t="shared" si="660"/>
        <v/>
      </c>
      <c r="DS636" s="26" t="str">
        <f t="shared" si="661"/>
        <v/>
      </c>
      <c r="DT636" s="26" t="str">
        <f t="shared" si="662"/>
        <v/>
      </c>
      <c r="DU636" s="26" t="str">
        <f t="shared" si="663"/>
        <v/>
      </c>
      <c r="DV636" s="26" t="str">
        <f t="shared" si="664"/>
        <v/>
      </c>
    </row>
    <row r="637" spans="1:126" ht="30" x14ac:dyDescent="0.25">
      <c r="A637" t="s">
        <v>1942</v>
      </c>
      <c r="B637">
        <v>2017</v>
      </c>
      <c r="C637" t="s">
        <v>2046</v>
      </c>
      <c r="D637">
        <v>106990</v>
      </c>
      <c r="E637" s="19">
        <v>1317216469864</v>
      </c>
      <c r="F637" t="s">
        <v>753</v>
      </c>
      <c r="G637">
        <v>325199</v>
      </c>
      <c r="H637" t="s">
        <v>1975</v>
      </c>
      <c r="I637" t="s">
        <v>755</v>
      </c>
      <c r="J637" t="s">
        <v>379</v>
      </c>
      <c r="K637" t="s">
        <v>113</v>
      </c>
      <c r="L637">
        <v>77536</v>
      </c>
      <c r="M637" s="26" t="str">
        <f t="shared" si="610"/>
        <v>95. USED AS A REACTANT, 116. AS A PROCESS IMPURITY</v>
      </c>
      <c r="N637" s="26" t="s">
        <v>123</v>
      </c>
      <c r="O637" s="26" t="s">
        <v>2050</v>
      </c>
      <c r="P637">
        <v>1207</v>
      </c>
      <c r="Q637">
        <v>442</v>
      </c>
      <c r="R637">
        <v>1649</v>
      </c>
      <c r="S637" s="26" t="s">
        <v>1941</v>
      </c>
      <c r="T637" s="26" t="s">
        <v>1941</v>
      </c>
      <c r="U637" s="26" t="s">
        <v>1941</v>
      </c>
      <c r="V637" s="26" t="s">
        <v>1941</v>
      </c>
      <c r="W637" s="26" t="s">
        <v>1941</v>
      </c>
      <c r="X637" s="26" t="s">
        <v>1941</v>
      </c>
      <c r="Y637" s="26" t="s">
        <v>1940</v>
      </c>
      <c r="AE637" s="26" t="s">
        <v>1941</v>
      </c>
      <c r="AR637" s="26" t="s">
        <v>1941</v>
      </c>
      <c r="AS637" s="26" t="s">
        <v>1941</v>
      </c>
      <c r="AT637" s="26" t="s">
        <v>1940</v>
      </c>
      <c r="AV637" s="26" t="s">
        <v>1941</v>
      </c>
      <c r="BD637" s="26" t="s">
        <v>1941</v>
      </c>
      <c r="BK637" s="26" t="s">
        <v>1941</v>
      </c>
      <c r="BU637" s="26" t="str">
        <f t="shared" si="611"/>
        <v/>
      </c>
      <c r="BV637" s="26" t="str">
        <f t="shared" si="612"/>
        <v/>
      </c>
      <c r="BW637" s="26" t="str">
        <f t="shared" si="613"/>
        <v/>
      </c>
      <c r="BX637" s="26" t="str">
        <f t="shared" si="614"/>
        <v/>
      </c>
      <c r="BY637" s="26" t="str">
        <f t="shared" si="615"/>
        <v/>
      </c>
      <c r="BZ637" s="26" t="str">
        <f t="shared" si="616"/>
        <v/>
      </c>
      <c r="CA637" s="26" t="str">
        <f t="shared" si="617"/>
        <v>95. USED AS A REACTANT</v>
      </c>
      <c r="CB637" s="26" t="str">
        <f t="shared" si="618"/>
        <v/>
      </c>
      <c r="CC637" s="26" t="str">
        <f t="shared" si="619"/>
        <v/>
      </c>
      <c r="CD637" s="26" t="str">
        <f t="shared" si="620"/>
        <v/>
      </c>
      <c r="CE637" s="26" t="str">
        <f t="shared" si="621"/>
        <v/>
      </c>
      <c r="CF637" s="26" t="str">
        <f t="shared" si="622"/>
        <v/>
      </c>
      <c r="CG637" s="26" t="str">
        <f t="shared" si="623"/>
        <v/>
      </c>
      <c r="CH637" s="26" t="str">
        <f t="shared" si="624"/>
        <v/>
      </c>
      <c r="CI637" s="26" t="str">
        <f t="shared" si="625"/>
        <v/>
      </c>
      <c r="CJ637" s="26" t="str">
        <f t="shared" si="626"/>
        <v/>
      </c>
      <c r="CK637" s="26" t="str">
        <f t="shared" si="627"/>
        <v/>
      </c>
      <c r="CL637" s="26" t="str">
        <f t="shared" si="628"/>
        <v/>
      </c>
      <c r="CM637" s="26" t="str">
        <f t="shared" si="629"/>
        <v/>
      </c>
      <c r="CN637" s="26" t="str">
        <f t="shared" si="630"/>
        <v/>
      </c>
      <c r="CO637" s="26" t="str">
        <f t="shared" si="631"/>
        <v/>
      </c>
      <c r="CP637" s="26" t="str">
        <f t="shared" si="632"/>
        <v/>
      </c>
      <c r="CQ637" s="26" t="str">
        <f t="shared" si="633"/>
        <v/>
      </c>
      <c r="CR637" s="26" t="str">
        <f t="shared" si="634"/>
        <v/>
      </c>
      <c r="CS637" s="26" t="str">
        <f t="shared" si="635"/>
        <v/>
      </c>
      <c r="CT637" s="26" t="str">
        <f t="shared" si="636"/>
        <v/>
      </c>
      <c r="CU637" s="26" t="str">
        <f t="shared" si="637"/>
        <v/>
      </c>
      <c r="CV637" s="26" t="str">
        <f t="shared" si="638"/>
        <v>116. AS A PROCESS IMPURITY</v>
      </c>
      <c r="CW637" s="26" t="str">
        <f t="shared" si="639"/>
        <v/>
      </c>
      <c r="CX637" s="26" t="str">
        <f t="shared" si="640"/>
        <v/>
      </c>
      <c r="CY637" s="26" t="str">
        <f t="shared" si="641"/>
        <v/>
      </c>
      <c r="CZ637" s="26" t="str">
        <f t="shared" si="642"/>
        <v/>
      </c>
      <c r="DA637" s="26" t="str">
        <f t="shared" si="643"/>
        <v/>
      </c>
      <c r="DB637" s="26" t="str">
        <f t="shared" si="644"/>
        <v/>
      </c>
      <c r="DC637" s="26" t="str">
        <f t="shared" si="645"/>
        <v/>
      </c>
      <c r="DD637" s="26" t="str">
        <f t="shared" si="646"/>
        <v/>
      </c>
      <c r="DE637" s="26" t="str">
        <f t="shared" si="647"/>
        <v/>
      </c>
      <c r="DF637" s="26" t="str">
        <f t="shared" si="648"/>
        <v/>
      </c>
      <c r="DG637" s="26" t="str">
        <f t="shared" si="649"/>
        <v/>
      </c>
      <c r="DH637" s="26" t="str">
        <f t="shared" si="650"/>
        <v/>
      </c>
      <c r="DI637" s="26" t="str">
        <f t="shared" si="651"/>
        <v/>
      </c>
      <c r="DJ637" s="26" t="str">
        <f t="shared" si="652"/>
        <v/>
      </c>
      <c r="DK637" s="26" t="str">
        <f t="shared" si="653"/>
        <v/>
      </c>
      <c r="DL637" s="26" t="str">
        <f t="shared" si="654"/>
        <v/>
      </c>
      <c r="DM637" s="26" t="str">
        <f t="shared" si="655"/>
        <v/>
      </c>
      <c r="DN637" s="26" t="str">
        <f t="shared" si="656"/>
        <v/>
      </c>
      <c r="DO637" s="26" t="str">
        <f t="shared" si="657"/>
        <v/>
      </c>
      <c r="DP637" s="26" t="str">
        <f t="shared" si="658"/>
        <v/>
      </c>
      <c r="DQ637" s="26" t="str">
        <f t="shared" si="659"/>
        <v/>
      </c>
      <c r="DR637" s="26" t="str">
        <f t="shared" si="660"/>
        <v/>
      </c>
      <c r="DS637" s="26" t="str">
        <f t="shared" si="661"/>
        <v/>
      </c>
      <c r="DT637" s="26" t="str">
        <f t="shared" si="662"/>
        <v/>
      </c>
      <c r="DU637" s="26" t="str">
        <f t="shared" si="663"/>
        <v/>
      </c>
      <c r="DV637" s="26" t="str">
        <f t="shared" si="664"/>
        <v/>
      </c>
    </row>
    <row r="638" spans="1:126" ht="60" x14ac:dyDescent="0.25">
      <c r="A638" t="s">
        <v>1942</v>
      </c>
      <c r="B638">
        <v>2018</v>
      </c>
      <c r="C638" t="s">
        <v>2046</v>
      </c>
      <c r="D638">
        <v>106990</v>
      </c>
      <c r="E638" s="19">
        <v>1318217516234</v>
      </c>
      <c r="F638" t="s">
        <v>753</v>
      </c>
      <c r="G638">
        <v>325199</v>
      </c>
      <c r="H638" t="s">
        <v>1975</v>
      </c>
      <c r="I638" t="s">
        <v>755</v>
      </c>
      <c r="J638" t="s">
        <v>379</v>
      </c>
      <c r="K638" t="s">
        <v>113</v>
      </c>
      <c r="L638">
        <v>77536</v>
      </c>
      <c r="M638" s="26" t="str">
        <f t="shared" si="610"/>
        <v>95. USED AS A REACTANT, 97. P102  RAW MATERIALS, 116. AS A PROCESS IMPURITY</v>
      </c>
      <c r="N638" s="26" t="s">
        <v>123</v>
      </c>
      <c r="O638" s="26" t="s">
        <v>2050</v>
      </c>
      <c r="P638">
        <v>1208</v>
      </c>
      <c r="Q638">
        <v>441</v>
      </c>
      <c r="R638">
        <v>1649</v>
      </c>
      <c r="S638" s="26" t="s">
        <v>1941</v>
      </c>
      <c r="T638" s="26" t="s">
        <v>1941</v>
      </c>
      <c r="U638" s="26" t="s">
        <v>1941</v>
      </c>
      <c r="V638" s="26" t="s">
        <v>1941</v>
      </c>
      <c r="W638" s="26" t="s">
        <v>1941</v>
      </c>
      <c r="X638" s="26" t="s">
        <v>1941</v>
      </c>
      <c r="Y638" s="26" t="s">
        <v>1940</v>
      </c>
      <c r="Z638" s="26" t="s">
        <v>1941</v>
      </c>
      <c r="AA638" s="26" t="s">
        <v>1940</v>
      </c>
      <c r="AB638" s="26" t="s">
        <v>1941</v>
      </c>
      <c r="AC638" s="26" t="s">
        <v>1941</v>
      </c>
      <c r="AD638" s="26" t="s">
        <v>1941</v>
      </c>
      <c r="AE638" s="26" t="s">
        <v>1941</v>
      </c>
      <c r="AF638" s="26" t="s">
        <v>1941</v>
      </c>
      <c r="AG638" s="26" t="s">
        <v>1941</v>
      </c>
      <c r="AH638" s="26" t="s">
        <v>1941</v>
      </c>
      <c r="AI638" s="26" t="s">
        <v>1941</v>
      </c>
      <c r="AJ638" s="26" t="s">
        <v>1941</v>
      </c>
      <c r="AK638" s="26" t="s">
        <v>1941</v>
      </c>
      <c r="AL638" s="26" t="s">
        <v>1941</v>
      </c>
      <c r="AM638" s="26" t="s">
        <v>1941</v>
      </c>
      <c r="AN638" s="26" t="s">
        <v>1941</v>
      </c>
      <c r="AO638" s="26" t="s">
        <v>1941</v>
      </c>
      <c r="AP638" s="26" t="s">
        <v>1941</v>
      </c>
      <c r="AQ638" s="26" t="s">
        <v>1941</v>
      </c>
      <c r="AR638" s="26" t="s">
        <v>1941</v>
      </c>
      <c r="AS638" s="26" t="s">
        <v>1941</v>
      </c>
      <c r="AT638" s="26" t="s">
        <v>1940</v>
      </c>
      <c r="AU638" s="26" t="s">
        <v>1941</v>
      </c>
      <c r="AV638" s="26" t="s">
        <v>1941</v>
      </c>
      <c r="AW638" s="26" t="s">
        <v>1941</v>
      </c>
      <c r="AX638" s="26" t="s">
        <v>1941</v>
      </c>
      <c r="AY638" s="26" t="s">
        <v>1941</v>
      </c>
      <c r="AZ638" s="26" t="s">
        <v>1941</v>
      </c>
      <c r="BA638" s="26" t="s">
        <v>1941</v>
      </c>
      <c r="BB638" s="26" t="s">
        <v>1941</v>
      </c>
      <c r="BC638" s="26" t="s">
        <v>1941</v>
      </c>
      <c r="BD638" s="26" t="s">
        <v>1941</v>
      </c>
      <c r="BE638" s="26" t="s">
        <v>1941</v>
      </c>
      <c r="BF638" s="26" t="s">
        <v>1941</v>
      </c>
      <c r="BG638" s="26" t="s">
        <v>1941</v>
      </c>
      <c r="BH638" s="26" t="s">
        <v>1941</v>
      </c>
      <c r="BI638" s="26" t="s">
        <v>1941</v>
      </c>
      <c r="BJ638" s="26" t="s">
        <v>1941</v>
      </c>
      <c r="BK638" s="26" t="s">
        <v>1941</v>
      </c>
      <c r="BL638" s="26" t="s">
        <v>1941</v>
      </c>
      <c r="BM638" s="26" t="s">
        <v>1941</v>
      </c>
      <c r="BN638" s="26" t="s">
        <v>1941</v>
      </c>
      <c r="BO638" s="26" t="s">
        <v>1941</v>
      </c>
      <c r="BP638" s="26" t="s">
        <v>1941</v>
      </c>
      <c r="BQ638" s="26" t="s">
        <v>1941</v>
      </c>
      <c r="BR638" s="26" t="s">
        <v>1941</v>
      </c>
      <c r="BS638" s="26" t="s">
        <v>1941</v>
      </c>
      <c r="BT638" s="26" t="s">
        <v>1941</v>
      </c>
      <c r="BU638" s="26" t="str">
        <f t="shared" si="611"/>
        <v/>
      </c>
      <c r="BV638" s="26" t="str">
        <f t="shared" si="612"/>
        <v/>
      </c>
      <c r="BW638" s="26" t="str">
        <f t="shared" si="613"/>
        <v/>
      </c>
      <c r="BX638" s="26" t="str">
        <f t="shared" si="614"/>
        <v/>
      </c>
      <c r="BY638" s="26" t="str">
        <f t="shared" si="615"/>
        <v/>
      </c>
      <c r="BZ638" s="26" t="str">
        <f t="shared" si="616"/>
        <v/>
      </c>
      <c r="CA638" s="26" t="str">
        <f t="shared" si="617"/>
        <v>95. USED AS A REACTANT</v>
      </c>
      <c r="CB638" s="26" t="str">
        <f t="shared" si="618"/>
        <v/>
      </c>
      <c r="CC638" s="26" t="str">
        <f t="shared" si="619"/>
        <v>97. P102  RAW MATERIALS</v>
      </c>
      <c r="CD638" s="26" t="str">
        <f t="shared" si="620"/>
        <v/>
      </c>
      <c r="CE638" s="26" t="str">
        <f t="shared" si="621"/>
        <v/>
      </c>
      <c r="CF638" s="26" t="str">
        <f t="shared" si="622"/>
        <v/>
      </c>
      <c r="CG638" s="26" t="str">
        <f t="shared" si="623"/>
        <v/>
      </c>
      <c r="CH638" s="26" t="str">
        <f t="shared" si="624"/>
        <v/>
      </c>
      <c r="CI638" s="26" t="str">
        <f t="shared" si="625"/>
        <v/>
      </c>
      <c r="CJ638" s="26" t="str">
        <f t="shared" si="626"/>
        <v/>
      </c>
      <c r="CK638" s="26" t="str">
        <f t="shared" si="627"/>
        <v/>
      </c>
      <c r="CL638" s="26" t="str">
        <f t="shared" si="628"/>
        <v/>
      </c>
      <c r="CM638" s="26" t="str">
        <f t="shared" si="629"/>
        <v/>
      </c>
      <c r="CN638" s="26" t="str">
        <f t="shared" si="630"/>
        <v/>
      </c>
      <c r="CO638" s="26" t="str">
        <f t="shared" si="631"/>
        <v/>
      </c>
      <c r="CP638" s="26" t="str">
        <f t="shared" si="632"/>
        <v/>
      </c>
      <c r="CQ638" s="26" t="str">
        <f t="shared" si="633"/>
        <v/>
      </c>
      <c r="CR638" s="26" t="str">
        <f t="shared" si="634"/>
        <v/>
      </c>
      <c r="CS638" s="26" t="str">
        <f t="shared" si="635"/>
        <v/>
      </c>
      <c r="CT638" s="26" t="str">
        <f t="shared" si="636"/>
        <v/>
      </c>
      <c r="CU638" s="26" t="str">
        <f t="shared" si="637"/>
        <v/>
      </c>
      <c r="CV638" s="26" t="str">
        <f t="shared" si="638"/>
        <v>116. AS A PROCESS IMPURITY</v>
      </c>
      <c r="CW638" s="26" t="str">
        <f t="shared" si="639"/>
        <v/>
      </c>
      <c r="CX638" s="26" t="str">
        <f t="shared" si="640"/>
        <v/>
      </c>
      <c r="CY638" s="26" t="str">
        <f t="shared" si="641"/>
        <v/>
      </c>
      <c r="CZ638" s="26" t="str">
        <f t="shared" si="642"/>
        <v/>
      </c>
      <c r="DA638" s="26" t="str">
        <f t="shared" si="643"/>
        <v/>
      </c>
      <c r="DB638" s="26" t="str">
        <f t="shared" si="644"/>
        <v/>
      </c>
      <c r="DC638" s="26" t="str">
        <f t="shared" si="645"/>
        <v/>
      </c>
      <c r="DD638" s="26" t="str">
        <f t="shared" si="646"/>
        <v/>
      </c>
      <c r="DE638" s="26" t="str">
        <f t="shared" si="647"/>
        <v/>
      </c>
      <c r="DF638" s="26" t="str">
        <f t="shared" si="648"/>
        <v/>
      </c>
      <c r="DG638" s="26" t="str">
        <f t="shared" si="649"/>
        <v/>
      </c>
      <c r="DH638" s="26" t="str">
        <f t="shared" si="650"/>
        <v/>
      </c>
      <c r="DI638" s="26" t="str">
        <f t="shared" si="651"/>
        <v/>
      </c>
      <c r="DJ638" s="26" t="str">
        <f t="shared" si="652"/>
        <v/>
      </c>
      <c r="DK638" s="26" t="str">
        <f t="shared" si="653"/>
        <v/>
      </c>
      <c r="DL638" s="26" t="str">
        <f t="shared" si="654"/>
        <v/>
      </c>
      <c r="DM638" s="26" t="str">
        <f t="shared" si="655"/>
        <v/>
      </c>
      <c r="DN638" s="26" t="str">
        <f t="shared" si="656"/>
        <v/>
      </c>
      <c r="DO638" s="26" t="str">
        <f t="shared" si="657"/>
        <v/>
      </c>
      <c r="DP638" s="26" t="str">
        <f t="shared" si="658"/>
        <v/>
      </c>
      <c r="DQ638" s="26" t="str">
        <f t="shared" si="659"/>
        <v/>
      </c>
      <c r="DR638" s="26" t="str">
        <f t="shared" si="660"/>
        <v/>
      </c>
      <c r="DS638" s="26" t="str">
        <f t="shared" si="661"/>
        <v/>
      </c>
      <c r="DT638" s="26" t="str">
        <f t="shared" si="662"/>
        <v/>
      </c>
      <c r="DU638" s="26" t="str">
        <f t="shared" si="663"/>
        <v/>
      </c>
      <c r="DV638" s="26" t="str">
        <f t="shared" si="664"/>
        <v/>
      </c>
    </row>
    <row r="639" spans="1:126" ht="60" x14ac:dyDescent="0.25">
      <c r="A639" t="s">
        <v>1942</v>
      </c>
      <c r="B639">
        <v>2019</v>
      </c>
      <c r="C639" t="s">
        <v>2046</v>
      </c>
      <c r="D639">
        <v>106990</v>
      </c>
      <c r="E639" s="19">
        <v>1319218496786</v>
      </c>
      <c r="F639" t="s">
        <v>753</v>
      </c>
      <c r="G639">
        <v>325199</v>
      </c>
      <c r="H639" t="s">
        <v>1975</v>
      </c>
      <c r="I639" t="s">
        <v>755</v>
      </c>
      <c r="J639" t="s">
        <v>379</v>
      </c>
      <c r="K639" t="s">
        <v>113</v>
      </c>
      <c r="L639">
        <v>77536</v>
      </c>
      <c r="M639" s="26" t="str">
        <f t="shared" si="610"/>
        <v>95. USED AS A REACTANT, 97. P102  RAW MATERIALS, 116. AS A PROCESS IMPURITY</v>
      </c>
      <c r="N639" s="26" t="s">
        <v>123</v>
      </c>
      <c r="O639" s="26" t="s">
        <v>2050</v>
      </c>
      <c r="P639">
        <v>1227</v>
      </c>
      <c r="Q639">
        <v>915</v>
      </c>
      <c r="R639">
        <v>2142</v>
      </c>
      <c r="S639" s="26" t="s">
        <v>1941</v>
      </c>
      <c r="T639" s="26" t="s">
        <v>1941</v>
      </c>
      <c r="U639" s="26" t="s">
        <v>1941</v>
      </c>
      <c r="V639" s="26" t="s">
        <v>1941</v>
      </c>
      <c r="W639" s="26" t="s">
        <v>1941</v>
      </c>
      <c r="X639" s="26" t="s">
        <v>1941</v>
      </c>
      <c r="Y639" s="26" t="s">
        <v>1940</v>
      </c>
      <c r="Z639" s="26" t="s">
        <v>1941</v>
      </c>
      <c r="AA639" s="26" t="s">
        <v>1940</v>
      </c>
      <c r="AB639" s="26" t="s">
        <v>1941</v>
      </c>
      <c r="AC639" s="26" t="s">
        <v>1941</v>
      </c>
      <c r="AD639" s="26" t="s">
        <v>1941</v>
      </c>
      <c r="AE639" s="26" t="s">
        <v>1941</v>
      </c>
      <c r="AF639" s="26" t="s">
        <v>1941</v>
      </c>
      <c r="AG639" s="26" t="s">
        <v>1941</v>
      </c>
      <c r="AH639" s="26" t="s">
        <v>1941</v>
      </c>
      <c r="AI639" s="26" t="s">
        <v>1941</v>
      </c>
      <c r="AJ639" s="26" t="s">
        <v>1941</v>
      </c>
      <c r="AK639" s="26" t="s">
        <v>1941</v>
      </c>
      <c r="AL639" s="26" t="s">
        <v>1941</v>
      </c>
      <c r="AM639" s="26" t="s">
        <v>1941</v>
      </c>
      <c r="AN639" s="26" t="s">
        <v>1941</v>
      </c>
      <c r="AO639" s="26" t="s">
        <v>1941</v>
      </c>
      <c r="AP639" s="26" t="s">
        <v>1941</v>
      </c>
      <c r="AQ639" s="26" t="s">
        <v>1941</v>
      </c>
      <c r="AR639" s="26" t="s">
        <v>1941</v>
      </c>
      <c r="AS639" s="26" t="s">
        <v>1941</v>
      </c>
      <c r="AT639" s="26" t="s">
        <v>1940</v>
      </c>
      <c r="AU639" s="26" t="s">
        <v>1941</v>
      </c>
      <c r="AV639" s="26" t="s">
        <v>1941</v>
      </c>
      <c r="AW639" s="26" t="s">
        <v>1941</v>
      </c>
      <c r="AX639" s="26" t="s">
        <v>1941</v>
      </c>
      <c r="AY639" s="26" t="s">
        <v>1941</v>
      </c>
      <c r="AZ639" s="26" t="s">
        <v>1941</v>
      </c>
      <c r="BA639" s="26" t="s">
        <v>1941</v>
      </c>
      <c r="BB639" s="26" t="s">
        <v>1941</v>
      </c>
      <c r="BC639" s="26" t="s">
        <v>1941</v>
      </c>
      <c r="BD639" s="26" t="s">
        <v>1941</v>
      </c>
      <c r="BE639" s="26" t="s">
        <v>1941</v>
      </c>
      <c r="BF639" s="26" t="s">
        <v>1941</v>
      </c>
      <c r="BG639" s="26" t="s">
        <v>1941</v>
      </c>
      <c r="BH639" s="26" t="s">
        <v>1941</v>
      </c>
      <c r="BI639" s="26" t="s">
        <v>1941</v>
      </c>
      <c r="BJ639" s="26" t="s">
        <v>1941</v>
      </c>
      <c r="BK639" s="26" t="s">
        <v>1941</v>
      </c>
      <c r="BL639" s="26" t="s">
        <v>1941</v>
      </c>
      <c r="BM639" s="26" t="s">
        <v>1941</v>
      </c>
      <c r="BN639" s="26" t="s">
        <v>1941</v>
      </c>
      <c r="BO639" s="26" t="s">
        <v>1941</v>
      </c>
      <c r="BP639" s="26" t="s">
        <v>1941</v>
      </c>
      <c r="BQ639" s="26" t="s">
        <v>1941</v>
      </c>
      <c r="BR639" s="26" t="s">
        <v>1941</v>
      </c>
      <c r="BS639" s="26" t="s">
        <v>1941</v>
      </c>
      <c r="BT639" s="26" t="s">
        <v>1941</v>
      </c>
      <c r="BU639" s="26" t="str">
        <f t="shared" si="611"/>
        <v/>
      </c>
      <c r="BV639" s="26" t="str">
        <f t="shared" si="612"/>
        <v/>
      </c>
      <c r="BW639" s="26" t="str">
        <f t="shared" si="613"/>
        <v/>
      </c>
      <c r="BX639" s="26" t="str">
        <f t="shared" si="614"/>
        <v/>
      </c>
      <c r="BY639" s="26" t="str">
        <f t="shared" si="615"/>
        <v/>
      </c>
      <c r="BZ639" s="26" t="str">
        <f t="shared" si="616"/>
        <v/>
      </c>
      <c r="CA639" s="26" t="str">
        <f t="shared" si="617"/>
        <v>95. USED AS A REACTANT</v>
      </c>
      <c r="CB639" s="26" t="str">
        <f t="shared" si="618"/>
        <v/>
      </c>
      <c r="CC639" s="26" t="str">
        <f t="shared" si="619"/>
        <v>97. P102  RAW MATERIALS</v>
      </c>
      <c r="CD639" s="26" t="str">
        <f t="shared" si="620"/>
        <v/>
      </c>
      <c r="CE639" s="26" t="str">
        <f t="shared" si="621"/>
        <v/>
      </c>
      <c r="CF639" s="26" t="str">
        <f t="shared" si="622"/>
        <v/>
      </c>
      <c r="CG639" s="26" t="str">
        <f t="shared" si="623"/>
        <v/>
      </c>
      <c r="CH639" s="26" t="str">
        <f t="shared" si="624"/>
        <v/>
      </c>
      <c r="CI639" s="26" t="str">
        <f t="shared" si="625"/>
        <v/>
      </c>
      <c r="CJ639" s="26" t="str">
        <f t="shared" si="626"/>
        <v/>
      </c>
      <c r="CK639" s="26" t="str">
        <f t="shared" si="627"/>
        <v/>
      </c>
      <c r="CL639" s="26" t="str">
        <f t="shared" si="628"/>
        <v/>
      </c>
      <c r="CM639" s="26" t="str">
        <f t="shared" si="629"/>
        <v/>
      </c>
      <c r="CN639" s="26" t="str">
        <f t="shared" si="630"/>
        <v/>
      </c>
      <c r="CO639" s="26" t="str">
        <f t="shared" si="631"/>
        <v/>
      </c>
      <c r="CP639" s="26" t="str">
        <f t="shared" si="632"/>
        <v/>
      </c>
      <c r="CQ639" s="26" t="str">
        <f t="shared" si="633"/>
        <v/>
      </c>
      <c r="CR639" s="26" t="str">
        <f t="shared" si="634"/>
        <v/>
      </c>
      <c r="CS639" s="26" t="str">
        <f t="shared" si="635"/>
        <v/>
      </c>
      <c r="CT639" s="26" t="str">
        <f t="shared" si="636"/>
        <v/>
      </c>
      <c r="CU639" s="26" t="str">
        <f t="shared" si="637"/>
        <v/>
      </c>
      <c r="CV639" s="26" t="str">
        <f t="shared" si="638"/>
        <v>116. AS A PROCESS IMPURITY</v>
      </c>
      <c r="CW639" s="26" t="str">
        <f t="shared" si="639"/>
        <v/>
      </c>
      <c r="CX639" s="26" t="str">
        <f t="shared" si="640"/>
        <v/>
      </c>
      <c r="CY639" s="26" t="str">
        <f t="shared" si="641"/>
        <v/>
      </c>
      <c r="CZ639" s="26" t="str">
        <f t="shared" si="642"/>
        <v/>
      </c>
      <c r="DA639" s="26" t="str">
        <f t="shared" si="643"/>
        <v/>
      </c>
      <c r="DB639" s="26" t="str">
        <f t="shared" si="644"/>
        <v/>
      </c>
      <c r="DC639" s="26" t="str">
        <f t="shared" si="645"/>
        <v/>
      </c>
      <c r="DD639" s="26" t="str">
        <f t="shared" si="646"/>
        <v/>
      </c>
      <c r="DE639" s="26" t="str">
        <f t="shared" si="647"/>
        <v/>
      </c>
      <c r="DF639" s="26" t="str">
        <f t="shared" si="648"/>
        <v/>
      </c>
      <c r="DG639" s="26" t="str">
        <f t="shared" si="649"/>
        <v/>
      </c>
      <c r="DH639" s="26" t="str">
        <f t="shared" si="650"/>
        <v/>
      </c>
      <c r="DI639" s="26" t="str">
        <f t="shared" si="651"/>
        <v/>
      </c>
      <c r="DJ639" s="26" t="str">
        <f t="shared" si="652"/>
        <v/>
      </c>
      <c r="DK639" s="26" t="str">
        <f t="shared" si="653"/>
        <v/>
      </c>
      <c r="DL639" s="26" t="str">
        <f t="shared" si="654"/>
        <v/>
      </c>
      <c r="DM639" s="26" t="str">
        <f t="shared" si="655"/>
        <v/>
      </c>
      <c r="DN639" s="26" t="str">
        <f t="shared" si="656"/>
        <v/>
      </c>
      <c r="DO639" s="26" t="str">
        <f t="shared" si="657"/>
        <v/>
      </c>
      <c r="DP639" s="26" t="str">
        <f t="shared" si="658"/>
        <v/>
      </c>
      <c r="DQ639" s="26" t="str">
        <f t="shared" si="659"/>
        <v/>
      </c>
      <c r="DR639" s="26" t="str">
        <f t="shared" si="660"/>
        <v/>
      </c>
      <c r="DS639" s="26" t="str">
        <f t="shared" si="661"/>
        <v/>
      </c>
      <c r="DT639" s="26" t="str">
        <f t="shared" si="662"/>
        <v/>
      </c>
      <c r="DU639" s="26" t="str">
        <f t="shared" si="663"/>
        <v/>
      </c>
      <c r="DV639" s="26" t="str">
        <f t="shared" si="664"/>
        <v/>
      </c>
    </row>
    <row r="640" spans="1:126" ht="105" x14ac:dyDescent="0.25">
      <c r="A640" t="s">
        <v>1942</v>
      </c>
      <c r="B640">
        <v>2020</v>
      </c>
      <c r="C640" t="s">
        <v>2046</v>
      </c>
      <c r="D640">
        <v>106990</v>
      </c>
      <c r="E640" s="19">
        <v>1320219385869</v>
      </c>
      <c r="F640" t="s">
        <v>753</v>
      </c>
      <c r="G640">
        <v>325199</v>
      </c>
      <c r="H640" t="s">
        <v>1975</v>
      </c>
      <c r="I640" t="s">
        <v>755</v>
      </c>
      <c r="J640" t="s">
        <v>379</v>
      </c>
      <c r="K640" t="s">
        <v>113</v>
      </c>
      <c r="L640">
        <v>77536</v>
      </c>
      <c r="M640" s="26" t="str">
        <f t="shared" si="610"/>
        <v>89. PRODUCE THE CHEMICAL, 91. ON-SITE USE OF THE CHEMICAL, 92. SALE OR DISTRIBUTION OF THE CHEMICAL, 95. USED AS A REACTANT, 98. P103  INTERMEDIATES</v>
      </c>
      <c r="N640" s="26" t="s">
        <v>123</v>
      </c>
      <c r="O640" s="26" t="s">
        <v>2050</v>
      </c>
      <c r="P640">
        <v>1249</v>
      </c>
      <c r="Q640">
        <v>730</v>
      </c>
      <c r="R640">
        <v>1979</v>
      </c>
      <c r="S640" s="26" t="s">
        <v>1940</v>
      </c>
      <c r="T640" s="26" t="s">
        <v>1941</v>
      </c>
      <c r="U640" s="26" t="s">
        <v>1940</v>
      </c>
      <c r="V640" s="26" t="s">
        <v>1940</v>
      </c>
      <c r="W640" s="26" t="s">
        <v>1941</v>
      </c>
      <c r="X640" s="26" t="s">
        <v>1941</v>
      </c>
      <c r="Y640" s="26" t="s">
        <v>1940</v>
      </c>
      <c r="Z640" s="26" t="s">
        <v>1941</v>
      </c>
      <c r="AA640" s="26" t="s">
        <v>1941</v>
      </c>
      <c r="AB640" s="26" t="s">
        <v>1940</v>
      </c>
      <c r="AC640" s="26" t="s">
        <v>1941</v>
      </c>
      <c r="AD640" s="26" t="s">
        <v>1941</v>
      </c>
      <c r="AE640" s="26" t="s">
        <v>1941</v>
      </c>
      <c r="AF640" s="26" t="s">
        <v>1941</v>
      </c>
      <c r="AG640" s="26" t="s">
        <v>1941</v>
      </c>
      <c r="AH640" s="26" t="s">
        <v>1941</v>
      </c>
      <c r="AI640" s="26" t="s">
        <v>1941</v>
      </c>
      <c r="AJ640" s="26" t="s">
        <v>1941</v>
      </c>
      <c r="AK640" s="26" t="s">
        <v>1941</v>
      </c>
      <c r="AL640" s="26" t="s">
        <v>1941</v>
      </c>
      <c r="AM640" s="26" t="s">
        <v>1941</v>
      </c>
      <c r="AN640" s="26" t="s">
        <v>1941</v>
      </c>
      <c r="AO640" s="26" t="s">
        <v>1941</v>
      </c>
      <c r="AP640" s="26" t="s">
        <v>1941</v>
      </c>
      <c r="AQ640" s="26" t="s">
        <v>1941</v>
      </c>
      <c r="AR640" s="26" t="s">
        <v>1941</v>
      </c>
      <c r="AS640" s="26" t="s">
        <v>1941</v>
      </c>
      <c r="AT640" s="26" t="s">
        <v>1941</v>
      </c>
      <c r="AU640" s="26" t="s">
        <v>1941</v>
      </c>
      <c r="AV640" s="26" t="s">
        <v>1941</v>
      </c>
      <c r="AW640" s="26" t="s">
        <v>1941</v>
      </c>
      <c r="AX640" s="26" t="s">
        <v>1941</v>
      </c>
      <c r="AY640" s="26" t="s">
        <v>1941</v>
      </c>
      <c r="AZ640" s="26" t="s">
        <v>1941</v>
      </c>
      <c r="BA640" s="26" t="s">
        <v>1941</v>
      </c>
      <c r="BB640" s="26" t="s">
        <v>1941</v>
      </c>
      <c r="BC640" s="26" t="s">
        <v>1941</v>
      </c>
      <c r="BD640" s="26" t="s">
        <v>1941</v>
      </c>
      <c r="BE640" s="26" t="s">
        <v>1941</v>
      </c>
      <c r="BF640" s="26" t="s">
        <v>1941</v>
      </c>
      <c r="BG640" s="26" t="s">
        <v>1941</v>
      </c>
      <c r="BH640" s="26" t="s">
        <v>1941</v>
      </c>
      <c r="BI640" s="26" t="s">
        <v>1941</v>
      </c>
      <c r="BJ640" s="26" t="s">
        <v>1941</v>
      </c>
      <c r="BK640" s="26" t="s">
        <v>1941</v>
      </c>
      <c r="BL640" s="26" t="s">
        <v>1941</v>
      </c>
      <c r="BM640" s="26" t="s">
        <v>1941</v>
      </c>
      <c r="BN640" s="26" t="s">
        <v>1941</v>
      </c>
      <c r="BO640" s="26" t="s">
        <v>1941</v>
      </c>
      <c r="BP640" s="26" t="s">
        <v>1941</v>
      </c>
      <c r="BQ640" s="26" t="s">
        <v>1941</v>
      </c>
      <c r="BR640" s="26" t="s">
        <v>1941</v>
      </c>
      <c r="BS640" s="26" t="s">
        <v>1941</v>
      </c>
      <c r="BT640" s="26" t="s">
        <v>1941</v>
      </c>
      <c r="BU640" s="26" t="str">
        <f t="shared" si="611"/>
        <v>89. PRODUCE THE CHEMICAL</v>
      </c>
      <c r="BV640" s="26" t="str">
        <f t="shared" si="612"/>
        <v/>
      </c>
      <c r="BW640" s="26" t="str">
        <f t="shared" si="613"/>
        <v>91. ON-SITE USE OF THE CHEMICAL</v>
      </c>
      <c r="BX640" s="26" t="str">
        <f t="shared" si="614"/>
        <v>92. SALE OR DISTRIBUTION OF THE CHEMICAL</v>
      </c>
      <c r="BY640" s="26" t="str">
        <f t="shared" si="615"/>
        <v/>
      </c>
      <c r="BZ640" s="26" t="str">
        <f t="shared" si="616"/>
        <v/>
      </c>
      <c r="CA640" s="26" t="str">
        <f t="shared" si="617"/>
        <v>95. USED AS A REACTANT</v>
      </c>
      <c r="CB640" s="26" t="str">
        <f t="shared" si="618"/>
        <v/>
      </c>
      <c r="CC640" s="26" t="str">
        <f t="shared" si="619"/>
        <v/>
      </c>
      <c r="CD640" s="26" t="str">
        <f t="shared" si="620"/>
        <v>98. P103  INTERMEDIATES</v>
      </c>
      <c r="CE640" s="26" t="str">
        <f t="shared" si="621"/>
        <v/>
      </c>
      <c r="CF640" s="26" t="str">
        <f t="shared" si="622"/>
        <v/>
      </c>
      <c r="CG640" s="26" t="str">
        <f t="shared" si="623"/>
        <v/>
      </c>
      <c r="CH640" s="26" t="str">
        <f t="shared" si="624"/>
        <v/>
      </c>
      <c r="CI640" s="26" t="str">
        <f t="shared" si="625"/>
        <v/>
      </c>
      <c r="CJ640" s="26" t="str">
        <f t="shared" si="626"/>
        <v/>
      </c>
      <c r="CK640" s="26" t="str">
        <f t="shared" si="627"/>
        <v/>
      </c>
      <c r="CL640" s="26" t="str">
        <f t="shared" si="628"/>
        <v/>
      </c>
      <c r="CM640" s="26" t="str">
        <f t="shared" si="629"/>
        <v/>
      </c>
      <c r="CN640" s="26" t="str">
        <f t="shared" si="630"/>
        <v/>
      </c>
      <c r="CO640" s="26" t="str">
        <f t="shared" si="631"/>
        <v/>
      </c>
      <c r="CP640" s="26" t="str">
        <f t="shared" si="632"/>
        <v/>
      </c>
      <c r="CQ640" s="26" t="str">
        <f t="shared" si="633"/>
        <v/>
      </c>
      <c r="CR640" s="26" t="str">
        <f t="shared" si="634"/>
        <v/>
      </c>
      <c r="CS640" s="26" t="str">
        <f t="shared" si="635"/>
        <v/>
      </c>
      <c r="CT640" s="26" t="str">
        <f t="shared" si="636"/>
        <v/>
      </c>
      <c r="CU640" s="26" t="str">
        <f t="shared" si="637"/>
        <v/>
      </c>
      <c r="CV640" s="26" t="str">
        <f t="shared" si="638"/>
        <v/>
      </c>
      <c r="CW640" s="26" t="str">
        <f t="shared" si="639"/>
        <v/>
      </c>
      <c r="CX640" s="26" t="str">
        <f t="shared" si="640"/>
        <v/>
      </c>
      <c r="CY640" s="26" t="str">
        <f t="shared" si="641"/>
        <v/>
      </c>
      <c r="CZ640" s="26" t="str">
        <f t="shared" si="642"/>
        <v/>
      </c>
      <c r="DA640" s="26" t="str">
        <f t="shared" si="643"/>
        <v/>
      </c>
      <c r="DB640" s="26" t="str">
        <f t="shared" si="644"/>
        <v/>
      </c>
      <c r="DC640" s="26" t="str">
        <f t="shared" si="645"/>
        <v/>
      </c>
      <c r="DD640" s="26" t="str">
        <f t="shared" si="646"/>
        <v/>
      </c>
      <c r="DE640" s="26" t="str">
        <f t="shared" si="647"/>
        <v/>
      </c>
      <c r="DF640" s="26" t="str">
        <f t="shared" si="648"/>
        <v/>
      </c>
      <c r="DG640" s="26" t="str">
        <f t="shared" si="649"/>
        <v/>
      </c>
      <c r="DH640" s="26" t="str">
        <f t="shared" si="650"/>
        <v/>
      </c>
      <c r="DI640" s="26" t="str">
        <f t="shared" si="651"/>
        <v/>
      </c>
      <c r="DJ640" s="26" t="str">
        <f t="shared" si="652"/>
        <v/>
      </c>
      <c r="DK640" s="26" t="str">
        <f t="shared" si="653"/>
        <v/>
      </c>
      <c r="DL640" s="26" t="str">
        <f t="shared" si="654"/>
        <v/>
      </c>
      <c r="DM640" s="26" t="str">
        <f t="shared" si="655"/>
        <v/>
      </c>
      <c r="DN640" s="26" t="str">
        <f t="shared" si="656"/>
        <v/>
      </c>
      <c r="DO640" s="26" t="str">
        <f t="shared" si="657"/>
        <v/>
      </c>
      <c r="DP640" s="26" t="str">
        <f t="shared" si="658"/>
        <v/>
      </c>
      <c r="DQ640" s="26" t="str">
        <f t="shared" si="659"/>
        <v/>
      </c>
      <c r="DR640" s="26" t="str">
        <f t="shared" si="660"/>
        <v/>
      </c>
      <c r="DS640" s="26" t="str">
        <f t="shared" si="661"/>
        <v/>
      </c>
      <c r="DT640" s="26" t="str">
        <f t="shared" si="662"/>
        <v/>
      </c>
      <c r="DU640" s="26" t="str">
        <f t="shared" si="663"/>
        <v/>
      </c>
      <c r="DV640" s="26" t="str">
        <f t="shared" si="664"/>
        <v/>
      </c>
    </row>
    <row r="641" spans="1:126" ht="60" x14ac:dyDescent="0.25">
      <c r="A641" t="s">
        <v>1942</v>
      </c>
      <c r="B641">
        <v>2021</v>
      </c>
      <c r="C641" t="s">
        <v>2046</v>
      </c>
      <c r="D641">
        <v>106990</v>
      </c>
      <c r="E641" s="19">
        <v>1321220556688</v>
      </c>
      <c r="F641" t="s">
        <v>753</v>
      </c>
      <c r="G641">
        <v>325199</v>
      </c>
      <c r="H641" t="s">
        <v>1975</v>
      </c>
      <c r="I641" t="s">
        <v>755</v>
      </c>
      <c r="J641" t="s">
        <v>379</v>
      </c>
      <c r="K641" t="s">
        <v>113</v>
      </c>
      <c r="L641">
        <v>77536</v>
      </c>
      <c r="M641" s="26" t="str">
        <f t="shared" si="610"/>
        <v>95. USED AS A REACTANT, 97. P102  RAW MATERIALS, 116. AS A PROCESS IMPURITY</v>
      </c>
      <c r="N641" s="26" t="s">
        <v>123</v>
      </c>
      <c r="O641" s="26" t="s">
        <v>2050</v>
      </c>
      <c r="P641">
        <v>1230</v>
      </c>
      <c r="Q641">
        <v>345</v>
      </c>
      <c r="R641">
        <v>1575</v>
      </c>
      <c r="S641" s="26" t="s">
        <v>1941</v>
      </c>
      <c r="T641" s="26" t="s">
        <v>1941</v>
      </c>
      <c r="U641" s="26" t="s">
        <v>1941</v>
      </c>
      <c r="V641" s="26" t="s">
        <v>1941</v>
      </c>
      <c r="W641" s="26" t="s">
        <v>1941</v>
      </c>
      <c r="X641" s="26" t="s">
        <v>1941</v>
      </c>
      <c r="Y641" s="26" t="s">
        <v>1940</v>
      </c>
      <c r="Z641" s="26" t="s">
        <v>1941</v>
      </c>
      <c r="AA641" s="26" t="s">
        <v>1940</v>
      </c>
      <c r="AB641" s="26" t="s">
        <v>1941</v>
      </c>
      <c r="AC641" s="26" t="s">
        <v>1941</v>
      </c>
      <c r="AD641" s="26" t="s">
        <v>1941</v>
      </c>
      <c r="AE641" s="26" t="s">
        <v>1941</v>
      </c>
      <c r="AF641" s="26" t="s">
        <v>1941</v>
      </c>
      <c r="AG641" s="26" t="s">
        <v>1941</v>
      </c>
      <c r="AH641" s="26" t="s">
        <v>1941</v>
      </c>
      <c r="AI641" s="26" t="s">
        <v>1941</v>
      </c>
      <c r="AJ641" s="26" t="s">
        <v>1941</v>
      </c>
      <c r="AK641" s="26" t="s">
        <v>1941</v>
      </c>
      <c r="AL641" s="26" t="s">
        <v>1941</v>
      </c>
      <c r="AM641" s="26" t="s">
        <v>1941</v>
      </c>
      <c r="AN641" s="26" t="s">
        <v>1941</v>
      </c>
      <c r="AO641" s="26" t="s">
        <v>1941</v>
      </c>
      <c r="AP641" s="26" t="s">
        <v>1941</v>
      </c>
      <c r="AQ641" s="26" t="s">
        <v>1941</v>
      </c>
      <c r="AR641" s="26" t="s">
        <v>1941</v>
      </c>
      <c r="AS641" s="26" t="s">
        <v>1941</v>
      </c>
      <c r="AT641" s="26" t="s">
        <v>1940</v>
      </c>
      <c r="AU641" s="26" t="s">
        <v>1941</v>
      </c>
      <c r="AV641" s="26" t="s">
        <v>1941</v>
      </c>
      <c r="AW641" s="26" t="s">
        <v>1941</v>
      </c>
      <c r="AX641" s="26" t="s">
        <v>1941</v>
      </c>
      <c r="AY641" s="26" t="s">
        <v>1941</v>
      </c>
      <c r="AZ641" s="26" t="s">
        <v>1941</v>
      </c>
      <c r="BA641" s="26" t="s">
        <v>1941</v>
      </c>
      <c r="BB641" s="26" t="s">
        <v>1941</v>
      </c>
      <c r="BC641" s="26" t="s">
        <v>1941</v>
      </c>
      <c r="BD641" s="26" t="s">
        <v>1941</v>
      </c>
      <c r="BE641" s="26" t="s">
        <v>1941</v>
      </c>
      <c r="BF641" s="26" t="s">
        <v>1941</v>
      </c>
      <c r="BG641" s="26" t="s">
        <v>1941</v>
      </c>
      <c r="BH641" s="26" t="s">
        <v>1941</v>
      </c>
      <c r="BI641" s="26" t="s">
        <v>1941</v>
      </c>
      <c r="BJ641" s="26" t="s">
        <v>1941</v>
      </c>
      <c r="BK641" s="26" t="s">
        <v>1941</v>
      </c>
      <c r="BL641" s="26" t="s">
        <v>1941</v>
      </c>
      <c r="BM641" s="26" t="s">
        <v>1941</v>
      </c>
      <c r="BN641" s="26" t="s">
        <v>1941</v>
      </c>
      <c r="BO641" s="26" t="s">
        <v>1941</v>
      </c>
      <c r="BP641" s="26" t="s">
        <v>1941</v>
      </c>
      <c r="BQ641" s="26" t="s">
        <v>1941</v>
      </c>
      <c r="BR641" s="26" t="s">
        <v>1941</v>
      </c>
      <c r="BS641" s="26" t="s">
        <v>1941</v>
      </c>
      <c r="BT641" s="26" t="s">
        <v>1941</v>
      </c>
      <c r="BU641" s="26" t="str">
        <f t="shared" si="611"/>
        <v/>
      </c>
      <c r="BV641" s="26" t="str">
        <f t="shared" si="612"/>
        <v/>
      </c>
      <c r="BW641" s="26" t="str">
        <f t="shared" si="613"/>
        <v/>
      </c>
      <c r="BX641" s="26" t="str">
        <f t="shared" si="614"/>
        <v/>
      </c>
      <c r="BY641" s="26" t="str">
        <f t="shared" si="615"/>
        <v/>
      </c>
      <c r="BZ641" s="26" t="str">
        <f t="shared" si="616"/>
        <v/>
      </c>
      <c r="CA641" s="26" t="str">
        <f t="shared" si="617"/>
        <v>95. USED AS A REACTANT</v>
      </c>
      <c r="CB641" s="26" t="str">
        <f t="shared" si="618"/>
        <v/>
      </c>
      <c r="CC641" s="26" t="str">
        <f t="shared" si="619"/>
        <v>97. P102  RAW MATERIALS</v>
      </c>
      <c r="CD641" s="26" t="str">
        <f t="shared" si="620"/>
        <v/>
      </c>
      <c r="CE641" s="26" t="str">
        <f t="shared" si="621"/>
        <v/>
      </c>
      <c r="CF641" s="26" t="str">
        <f t="shared" si="622"/>
        <v/>
      </c>
      <c r="CG641" s="26" t="str">
        <f t="shared" si="623"/>
        <v/>
      </c>
      <c r="CH641" s="26" t="str">
        <f t="shared" si="624"/>
        <v/>
      </c>
      <c r="CI641" s="26" t="str">
        <f t="shared" si="625"/>
        <v/>
      </c>
      <c r="CJ641" s="26" t="str">
        <f t="shared" si="626"/>
        <v/>
      </c>
      <c r="CK641" s="26" t="str">
        <f t="shared" si="627"/>
        <v/>
      </c>
      <c r="CL641" s="26" t="str">
        <f t="shared" si="628"/>
        <v/>
      </c>
      <c r="CM641" s="26" t="str">
        <f t="shared" si="629"/>
        <v/>
      </c>
      <c r="CN641" s="26" t="str">
        <f t="shared" si="630"/>
        <v/>
      </c>
      <c r="CO641" s="26" t="str">
        <f t="shared" si="631"/>
        <v/>
      </c>
      <c r="CP641" s="26" t="str">
        <f t="shared" si="632"/>
        <v/>
      </c>
      <c r="CQ641" s="26" t="str">
        <f t="shared" si="633"/>
        <v/>
      </c>
      <c r="CR641" s="26" t="str">
        <f t="shared" si="634"/>
        <v/>
      </c>
      <c r="CS641" s="26" t="str">
        <f t="shared" si="635"/>
        <v/>
      </c>
      <c r="CT641" s="26" t="str">
        <f t="shared" si="636"/>
        <v/>
      </c>
      <c r="CU641" s="26" t="str">
        <f t="shared" si="637"/>
        <v/>
      </c>
      <c r="CV641" s="26" t="str">
        <f t="shared" si="638"/>
        <v>116. AS A PROCESS IMPURITY</v>
      </c>
      <c r="CW641" s="26" t="str">
        <f t="shared" si="639"/>
        <v/>
      </c>
      <c r="CX641" s="26" t="str">
        <f t="shared" si="640"/>
        <v/>
      </c>
      <c r="CY641" s="26" t="str">
        <f t="shared" si="641"/>
        <v/>
      </c>
      <c r="CZ641" s="26" t="str">
        <f t="shared" si="642"/>
        <v/>
      </c>
      <c r="DA641" s="26" t="str">
        <f t="shared" si="643"/>
        <v/>
      </c>
      <c r="DB641" s="26" t="str">
        <f t="shared" si="644"/>
        <v/>
      </c>
      <c r="DC641" s="26" t="str">
        <f t="shared" si="645"/>
        <v/>
      </c>
      <c r="DD641" s="26" t="str">
        <f t="shared" si="646"/>
        <v/>
      </c>
      <c r="DE641" s="26" t="str">
        <f t="shared" si="647"/>
        <v/>
      </c>
      <c r="DF641" s="26" t="str">
        <f t="shared" si="648"/>
        <v/>
      </c>
      <c r="DG641" s="26" t="str">
        <f t="shared" si="649"/>
        <v/>
      </c>
      <c r="DH641" s="26" t="str">
        <f t="shared" si="650"/>
        <v/>
      </c>
      <c r="DI641" s="26" t="str">
        <f t="shared" si="651"/>
        <v/>
      </c>
      <c r="DJ641" s="26" t="str">
        <f t="shared" si="652"/>
        <v/>
      </c>
      <c r="DK641" s="26" t="str">
        <f t="shared" si="653"/>
        <v/>
      </c>
      <c r="DL641" s="26" t="str">
        <f t="shared" si="654"/>
        <v/>
      </c>
      <c r="DM641" s="26" t="str">
        <f t="shared" si="655"/>
        <v/>
      </c>
      <c r="DN641" s="26" t="str">
        <f t="shared" si="656"/>
        <v/>
      </c>
      <c r="DO641" s="26" t="str">
        <f t="shared" si="657"/>
        <v/>
      </c>
      <c r="DP641" s="26" t="str">
        <f t="shared" si="658"/>
        <v/>
      </c>
      <c r="DQ641" s="26" t="str">
        <f t="shared" si="659"/>
        <v/>
      </c>
      <c r="DR641" s="26" t="str">
        <f t="shared" si="660"/>
        <v/>
      </c>
      <c r="DS641" s="26" t="str">
        <f t="shared" si="661"/>
        <v/>
      </c>
      <c r="DT641" s="26" t="str">
        <f t="shared" si="662"/>
        <v/>
      </c>
      <c r="DU641" s="26" t="str">
        <f t="shared" si="663"/>
        <v/>
      </c>
      <c r="DV641" s="26" t="str">
        <f t="shared" si="664"/>
        <v/>
      </c>
    </row>
    <row r="642" spans="1:126" ht="60" x14ac:dyDescent="0.25">
      <c r="A642" t="s">
        <v>1942</v>
      </c>
      <c r="B642">
        <v>2016</v>
      </c>
      <c r="C642" t="s">
        <v>2046</v>
      </c>
      <c r="D642">
        <v>106990</v>
      </c>
      <c r="E642" s="19">
        <v>1316215703455</v>
      </c>
      <c r="F642" t="s">
        <v>757</v>
      </c>
      <c r="G642">
        <v>325110</v>
      </c>
      <c r="H642" t="s">
        <v>758</v>
      </c>
      <c r="I642" t="s">
        <v>759</v>
      </c>
      <c r="J642" t="s">
        <v>760</v>
      </c>
      <c r="K642" t="s">
        <v>113</v>
      </c>
      <c r="L642">
        <v>77530</v>
      </c>
      <c r="M642" s="26" t="str">
        <f t="shared" si="610"/>
        <v>89. PRODUCE THE CHEMICAL, 91. ON-SITE USE OF THE CHEMICAL, 92. SALE OR DISTRIBUTION OF THE CHEMICAL, 93. AS A BYPRODUCT, 95. USED AS A REACTANT</v>
      </c>
      <c r="N642" s="26" t="s">
        <v>172</v>
      </c>
      <c r="O642" s="26" t="s">
        <v>124</v>
      </c>
      <c r="P642">
        <v>17456</v>
      </c>
      <c r="Q642">
        <v>123857</v>
      </c>
      <c r="R642">
        <v>141313</v>
      </c>
      <c r="S642" s="26" t="s">
        <v>1940</v>
      </c>
      <c r="T642" s="26" t="s">
        <v>1941</v>
      </c>
      <c r="U642" s="26" t="s">
        <v>1940</v>
      </c>
      <c r="V642" s="26" t="s">
        <v>1940</v>
      </c>
      <c r="W642" s="26" t="s">
        <v>1940</v>
      </c>
      <c r="X642" s="26" t="s">
        <v>1941</v>
      </c>
      <c r="Y642" s="26" t="s">
        <v>1940</v>
      </c>
      <c r="AE642" s="26" t="s">
        <v>1941</v>
      </c>
      <c r="AR642" s="26" t="s">
        <v>1941</v>
      </c>
      <c r="AS642" s="26" t="s">
        <v>1941</v>
      </c>
      <c r="AT642" s="26" t="s">
        <v>1941</v>
      </c>
      <c r="AV642" s="26" t="s">
        <v>1941</v>
      </c>
      <c r="BD642" s="26" t="s">
        <v>1941</v>
      </c>
      <c r="BK642" s="26" t="s">
        <v>1941</v>
      </c>
      <c r="BU642" s="26" t="str">
        <f t="shared" si="611"/>
        <v>89. PRODUCE THE CHEMICAL</v>
      </c>
      <c r="BV642" s="26" t="str">
        <f t="shared" si="612"/>
        <v/>
      </c>
      <c r="BW642" s="26" t="str">
        <f t="shared" si="613"/>
        <v>91. ON-SITE USE OF THE CHEMICAL</v>
      </c>
      <c r="BX642" s="26" t="str">
        <f t="shared" si="614"/>
        <v>92. SALE OR DISTRIBUTION OF THE CHEMICAL</v>
      </c>
      <c r="BY642" s="26" t="str">
        <f t="shared" si="615"/>
        <v>93. AS A BYPRODUCT</v>
      </c>
      <c r="BZ642" s="26" t="str">
        <f t="shared" si="616"/>
        <v/>
      </c>
      <c r="CA642" s="26" t="str">
        <f t="shared" si="617"/>
        <v>95. USED AS A REACTANT</v>
      </c>
      <c r="CB642" s="26" t="str">
        <f t="shared" si="618"/>
        <v/>
      </c>
      <c r="CC642" s="26" t="str">
        <f t="shared" si="619"/>
        <v/>
      </c>
      <c r="CD642" s="26" t="str">
        <f t="shared" si="620"/>
        <v/>
      </c>
      <c r="CE642" s="26" t="str">
        <f t="shared" si="621"/>
        <v/>
      </c>
      <c r="CF642" s="26" t="str">
        <f t="shared" si="622"/>
        <v/>
      </c>
      <c r="CG642" s="26" t="str">
        <f t="shared" si="623"/>
        <v/>
      </c>
      <c r="CH642" s="26" t="str">
        <f t="shared" si="624"/>
        <v/>
      </c>
      <c r="CI642" s="26" t="str">
        <f t="shared" si="625"/>
        <v/>
      </c>
      <c r="CJ642" s="26" t="str">
        <f t="shared" si="626"/>
        <v/>
      </c>
      <c r="CK642" s="26" t="str">
        <f t="shared" si="627"/>
        <v/>
      </c>
      <c r="CL642" s="26" t="str">
        <f t="shared" si="628"/>
        <v/>
      </c>
      <c r="CM642" s="26" t="str">
        <f t="shared" si="629"/>
        <v/>
      </c>
      <c r="CN642" s="26" t="str">
        <f t="shared" si="630"/>
        <v/>
      </c>
      <c r="CO642" s="26" t="str">
        <f t="shared" si="631"/>
        <v/>
      </c>
      <c r="CP642" s="26" t="str">
        <f t="shared" si="632"/>
        <v/>
      </c>
      <c r="CQ642" s="26" t="str">
        <f t="shared" si="633"/>
        <v/>
      </c>
      <c r="CR642" s="26" t="str">
        <f t="shared" si="634"/>
        <v/>
      </c>
      <c r="CS642" s="26" t="str">
        <f t="shared" si="635"/>
        <v/>
      </c>
      <c r="CT642" s="26" t="str">
        <f t="shared" si="636"/>
        <v/>
      </c>
      <c r="CU642" s="26" t="str">
        <f t="shared" si="637"/>
        <v/>
      </c>
      <c r="CV642" s="26" t="str">
        <f t="shared" si="638"/>
        <v/>
      </c>
      <c r="CW642" s="26" t="str">
        <f t="shared" si="639"/>
        <v/>
      </c>
      <c r="CX642" s="26" t="str">
        <f t="shared" si="640"/>
        <v/>
      </c>
      <c r="CY642" s="26" t="str">
        <f t="shared" si="641"/>
        <v/>
      </c>
      <c r="CZ642" s="26" t="str">
        <f t="shared" si="642"/>
        <v/>
      </c>
      <c r="DA642" s="26" t="str">
        <f t="shared" si="643"/>
        <v/>
      </c>
      <c r="DB642" s="26" t="str">
        <f t="shared" si="644"/>
        <v/>
      </c>
      <c r="DC642" s="26" t="str">
        <f t="shared" si="645"/>
        <v/>
      </c>
      <c r="DD642" s="26" t="str">
        <f t="shared" si="646"/>
        <v/>
      </c>
      <c r="DE642" s="26" t="str">
        <f t="shared" si="647"/>
        <v/>
      </c>
      <c r="DF642" s="26" t="str">
        <f t="shared" si="648"/>
        <v/>
      </c>
      <c r="DG642" s="26" t="str">
        <f t="shared" si="649"/>
        <v/>
      </c>
      <c r="DH642" s="26" t="str">
        <f t="shared" si="650"/>
        <v/>
      </c>
      <c r="DI642" s="26" t="str">
        <f t="shared" si="651"/>
        <v/>
      </c>
      <c r="DJ642" s="26" t="str">
        <f t="shared" si="652"/>
        <v/>
      </c>
      <c r="DK642" s="26" t="str">
        <f t="shared" si="653"/>
        <v/>
      </c>
      <c r="DL642" s="26" t="str">
        <f t="shared" si="654"/>
        <v/>
      </c>
      <c r="DM642" s="26" t="str">
        <f t="shared" si="655"/>
        <v/>
      </c>
      <c r="DN642" s="26" t="str">
        <f t="shared" si="656"/>
        <v/>
      </c>
      <c r="DO642" s="26" t="str">
        <f t="shared" si="657"/>
        <v/>
      </c>
      <c r="DP642" s="26" t="str">
        <f t="shared" si="658"/>
        <v/>
      </c>
      <c r="DQ642" s="26" t="str">
        <f t="shared" si="659"/>
        <v/>
      </c>
      <c r="DR642" s="26" t="str">
        <f t="shared" si="660"/>
        <v/>
      </c>
      <c r="DS642" s="26" t="str">
        <f t="shared" si="661"/>
        <v/>
      </c>
      <c r="DT642" s="26" t="str">
        <f t="shared" si="662"/>
        <v/>
      </c>
      <c r="DU642" s="26" t="str">
        <f t="shared" si="663"/>
        <v/>
      </c>
      <c r="DV642" s="26" t="str">
        <f t="shared" si="664"/>
        <v/>
      </c>
    </row>
    <row r="643" spans="1:126" ht="60" x14ac:dyDescent="0.25">
      <c r="A643" t="s">
        <v>1942</v>
      </c>
      <c r="B643">
        <v>2017</v>
      </c>
      <c r="C643" t="s">
        <v>2046</v>
      </c>
      <c r="D643">
        <v>106990</v>
      </c>
      <c r="E643" s="19">
        <v>1317216557809</v>
      </c>
      <c r="F643" t="s">
        <v>757</v>
      </c>
      <c r="G643">
        <v>325110</v>
      </c>
      <c r="H643" t="s">
        <v>758</v>
      </c>
      <c r="I643" t="s">
        <v>759</v>
      </c>
      <c r="J643" t="s">
        <v>760</v>
      </c>
      <c r="K643" t="s">
        <v>113</v>
      </c>
      <c r="L643">
        <v>77530</v>
      </c>
      <c r="M643" s="26" t="str">
        <f t="shared" si="610"/>
        <v>89. PRODUCE THE CHEMICAL, 91. ON-SITE USE OF THE CHEMICAL, 92. SALE OR DISTRIBUTION OF THE CHEMICAL, 93. AS A BYPRODUCT, 95. USED AS A REACTANT</v>
      </c>
      <c r="N643" s="26" t="s">
        <v>172</v>
      </c>
      <c r="O643" s="26" t="s">
        <v>124</v>
      </c>
      <c r="P643">
        <v>15773</v>
      </c>
      <c r="Q643">
        <v>107420</v>
      </c>
      <c r="R643">
        <v>123193</v>
      </c>
      <c r="S643" s="26" t="s">
        <v>1940</v>
      </c>
      <c r="T643" s="26" t="s">
        <v>1941</v>
      </c>
      <c r="U643" s="26" t="s">
        <v>1940</v>
      </c>
      <c r="V643" s="26" t="s">
        <v>1940</v>
      </c>
      <c r="W643" s="26" t="s">
        <v>1940</v>
      </c>
      <c r="X643" s="26" t="s">
        <v>1941</v>
      </c>
      <c r="Y643" s="26" t="s">
        <v>1940</v>
      </c>
      <c r="AE643" s="26" t="s">
        <v>1941</v>
      </c>
      <c r="AR643" s="26" t="s">
        <v>1941</v>
      </c>
      <c r="AS643" s="26" t="s">
        <v>1941</v>
      </c>
      <c r="AT643" s="26" t="s">
        <v>1941</v>
      </c>
      <c r="AV643" s="26" t="s">
        <v>1941</v>
      </c>
      <c r="BD643" s="26" t="s">
        <v>1941</v>
      </c>
      <c r="BK643" s="26" t="s">
        <v>1941</v>
      </c>
      <c r="BU643" s="26" t="str">
        <f t="shared" si="611"/>
        <v>89. PRODUCE THE CHEMICAL</v>
      </c>
      <c r="BV643" s="26" t="str">
        <f t="shared" si="612"/>
        <v/>
      </c>
      <c r="BW643" s="26" t="str">
        <f t="shared" si="613"/>
        <v>91. ON-SITE USE OF THE CHEMICAL</v>
      </c>
      <c r="BX643" s="26" t="str">
        <f t="shared" si="614"/>
        <v>92. SALE OR DISTRIBUTION OF THE CHEMICAL</v>
      </c>
      <c r="BY643" s="26" t="str">
        <f t="shared" si="615"/>
        <v>93. AS A BYPRODUCT</v>
      </c>
      <c r="BZ643" s="26" t="str">
        <f t="shared" si="616"/>
        <v/>
      </c>
      <c r="CA643" s="26" t="str">
        <f t="shared" si="617"/>
        <v>95. USED AS A REACTANT</v>
      </c>
      <c r="CB643" s="26" t="str">
        <f t="shared" si="618"/>
        <v/>
      </c>
      <c r="CC643" s="26" t="str">
        <f t="shared" si="619"/>
        <v/>
      </c>
      <c r="CD643" s="26" t="str">
        <f t="shared" si="620"/>
        <v/>
      </c>
      <c r="CE643" s="26" t="str">
        <f t="shared" si="621"/>
        <v/>
      </c>
      <c r="CF643" s="26" t="str">
        <f t="shared" si="622"/>
        <v/>
      </c>
      <c r="CG643" s="26" t="str">
        <f t="shared" si="623"/>
        <v/>
      </c>
      <c r="CH643" s="26" t="str">
        <f t="shared" si="624"/>
        <v/>
      </c>
      <c r="CI643" s="26" t="str">
        <f t="shared" si="625"/>
        <v/>
      </c>
      <c r="CJ643" s="26" t="str">
        <f t="shared" si="626"/>
        <v/>
      </c>
      <c r="CK643" s="26" t="str">
        <f t="shared" si="627"/>
        <v/>
      </c>
      <c r="CL643" s="26" t="str">
        <f t="shared" si="628"/>
        <v/>
      </c>
      <c r="CM643" s="26" t="str">
        <f t="shared" si="629"/>
        <v/>
      </c>
      <c r="CN643" s="26" t="str">
        <f t="shared" si="630"/>
        <v/>
      </c>
      <c r="CO643" s="26" t="str">
        <f t="shared" si="631"/>
        <v/>
      </c>
      <c r="CP643" s="26" t="str">
        <f t="shared" si="632"/>
        <v/>
      </c>
      <c r="CQ643" s="26" t="str">
        <f t="shared" si="633"/>
        <v/>
      </c>
      <c r="CR643" s="26" t="str">
        <f t="shared" si="634"/>
        <v/>
      </c>
      <c r="CS643" s="26" t="str">
        <f t="shared" si="635"/>
        <v/>
      </c>
      <c r="CT643" s="26" t="str">
        <f t="shared" si="636"/>
        <v/>
      </c>
      <c r="CU643" s="26" t="str">
        <f t="shared" si="637"/>
        <v/>
      </c>
      <c r="CV643" s="26" t="str">
        <f t="shared" si="638"/>
        <v/>
      </c>
      <c r="CW643" s="26" t="str">
        <f t="shared" si="639"/>
        <v/>
      </c>
      <c r="CX643" s="26" t="str">
        <f t="shared" si="640"/>
        <v/>
      </c>
      <c r="CY643" s="26" t="str">
        <f t="shared" si="641"/>
        <v/>
      </c>
      <c r="CZ643" s="26" t="str">
        <f t="shared" si="642"/>
        <v/>
      </c>
      <c r="DA643" s="26" t="str">
        <f t="shared" si="643"/>
        <v/>
      </c>
      <c r="DB643" s="26" t="str">
        <f t="shared" si="644"/>
        <v/>
      </c>
      <c r="DC643" s="26" t="str">
        <f t="shared" si="645"/>
        <v/>
      </c>
      <c r="DD643" s="26" t="str">
        <f t="shared" si="646"/>
        <v/>
      </c>
      <c r="DE643" s="26" t="str">
        <f t="shared" si="647"/>
        <v/>
      </c>
      <c r="DF643" s="26" t="str">
        <f t="shared" si="648"/>
        <v/>
      </c>
      <c r="DG643" s="26" t="str">
        <f t="shared" si="649"/>
        <v/>
      </c>
      <c r="DH643" s="26" t="str">
        <f t="shared" si="650"/>
        <v/>
      </c>
      <c r="DI643" s="26" t="str">
        <f t="shared" si="651"/>
        <v/>
      </c>
      <c r="DJ643" s="26" t="str">
        <f t="shared" si="652"/>
        <v/>
      </c>
      <c r="DK643" s="26" t="str">
        <f t="shared" si="653"/>
        <v/>
      </c>
      <c r="DL643" s="26" t="str">
        <f t="shared" si="654"/>
        <v/>
      </c>
      <c r="DM643" s="26" t="str">
        <f t="shared" si="655"/>
        <v/>
      </c>
      <c r="DN643" s="26" t="str">
        <f t="shared" si="656"/>
        <v/>
      </c>
      <c r="DO643" s="26" t="str">
        <f t="shared" si="657"/>
        <v/>
      </c>
      <c r="DP643" s="26" t="str">
        <f t="shared" si="658"/>
        <v/>
      </c>
      <c r="DQ643" s="26" t="str">
        <f t="shared" si="659"/>
        <v/>
      </c>
      <c r="DR643" s="26" t="str">
        <f t="shared" si="660"/>
        <v/>
      </c>
      <c r="DS643" s="26" t="str">
        <f t="shared" si="661"/>
        <v/>
      </c>
      <c r="DT643" s="26" t="str">
        <f t="shared" si="662"/>
        <v/>
      </c>
      <c r="DU643" s="26" t="str">
        <f t="shared" si="663"/>
        <v/>
      </c>
      <c r="DV643" s="26" t="str">
        <f t="shared" si="664"/>
        <v/>
      </c>
    </row>
    <row r="644" spans="1:126" ht="105" x14ac:dyDescent="0.25">
      <c r="A644" t="s">
        <v>1942</v>
      </c>
      <c r="B644">
        <v>2018</v>
      </c>
      <c r="C644" t="s">
        <v>2046</v>
      </c>
      <c r="D644">
        <v>106990</v>
      </c>
      <c r="E644" s="19">
        <v>1318218527012</v>
      </c>
      <c r="F644" t="s">
        <v>757</v>
      </c>
      <c r="G644">
        <v>325110</v>
      </c>
      <c r="H644" t="s">
        <v>758</v>
      </c>
      <c r="I644" t="s">
        <v>759</v>
      </c>
      <c r="J644" t="s">
        <v>760</v>
      </c>
      <c r="K644" t="s">
        <v>113</v>
      </c>
      <c r="L644">
        <v>77530</v>
      </c>
      <c r="M644" s="26" t="str">
        <f t="shared" si="610"/>
        <v>89. PRODUCE THE CHEMICAL, 91. ON-SITE USE OF THE CHEMICAL, 92. SALE OR DISTRIBUTION OF THE CHEMICAL, 93. AS A BYPRODUCT, 95. USED AS A REACTANT, 100. P199  OTHER</v>
      </c>
      <c r="N644" s="26" t="s">
        <v>172</v>
      </c>
      <c r="O644" s="26" t="s">
        <v>124</v>
      </c>
      <c r="P644">
        <v>15631</v>
      </c>
      <c r="Q644">
        <v>143330</v>
      </c>
      <c r="R644">
        <v>158961</v>
      </c>
      <c r="S644" s="26" t="s">
        <v>1940</v>
      </c>
      <c r="T644" s="26" t="s">
        <v>1941</v>
      </c>
      <c r="U644" s="26" t="s">
        <v>1940</v>
      </c>
      <c r="V644" s="26" t="s">
        <v>1940</v>
      </c>
      <c r="W644" s="26" t="s">
        <v>1940</v>
      </c>
      <c r="X644" s="26" t="s">
        <v>1941</v>
      </c>
      <c r="Y644" s="26" t="s">
        <v>1940</v>
      </c>
      <c r="Z644" s="26" t="s">
        <v>1941</v>
      </c>
      <c r="AA644" s="26" t="s">
        <v>1941</v>
      </c>
      <c r="AB644" s="26" t="s">
        <v>1941</v>
      </c>
      <c r="AC644" s="26" t="s">
        <v>1941</v>
      </c>
      <c r="AD644" s="26" t="s">
        <v>1940</v>
      </c>
      <c r="AE644" s="26" t="s">
        <v>1941</v>
      </c>
      <c r="AF644" s="26" t="s">
        <v>1941</v>
      </c>
      <c r="AG644" s="26" t="s">
        <v>1941</v>
      </c>
      <c r="AH644" s="26" t="s">
        <v>1941</v>
      </c>
      <c r="AI644" s="26" t="s">
        <v>1941</v>
      </c>
      <c r="AJ644" s="26" t="s">
        <v>1941</v>
      </c>
      <c r="AK644" s="26" t="s">
        <v>1941</v>
      </c>
      <c r="AL644" s="26" t="s">
        <v>1941</v>
      </c>
      <c r="AM644" s="26" t="s">
        <v>1941</v>
      </c>
      <c r="AN644" s="26" t="s">
        <v>1941</v>
      </c>
      <c r="AO644" s="26" t="s">
        <v>1941</v>
      </c>
      <c r="AP644" s="26" t="s">
        <v>1941</v>
      </c>
      <c r="AQ644" s="26" t="s">
        <v>1941</v>
      </c>
      <c r="AR644" s="26" t="s">
        <v>1941</v>
      </c>
      <c r="AS644" s="26" t="s">
        <v>1941</v>
      </c>
      <c r="AT644" s="26" t="s">
        <v>1941</v>
      </c>
      <c r="AU644" s="26" t="s">
        <v>1941</v>
      </c>
      <c r="AV644" s="26" t="s">
        <v>1941</v>
      </c>
      <c r="AW644" s="26" t="s">
        <v>1941</v>
      </c>
      <c r="AX644" s="26" t="s">
        <v>1941</v>
      </c>
      <c r="AY644" s="26" t="s">
        <v>1941</v>
      </c>
      <c r="AZ644" s="26" t="s">
        <v>1941</v>
      </c>
      <c r="BA644" s="26" t="s">
        <v>1941</v>
      </c>
      <c r="BB644" s="26" t="s">
        <v>1941</v>
      </c>
      <c r="BC644" s="26" t="s">
        <v>1941</v>
      </c>
      <c r="BD644" s="26" t="s">
        <v>1941</v>
      </c>
      <c r="BE644" s="26" t="s">
        <v>1941</v>
      </c>
      <c r="BF644" s="26" t="s">
        <v>1941</v>
      </c>
      <c r="BG644" s="26" t="s">
        <v>1941</v>
      </c>
      <c r="BH644" s="26" t="s">
        <v>1941</v>
      </c>
      <c r="BI644" s="26" t="s">
        <v>1941</v>
      </c>
      <c r="BJ644" s="26" t="s">
        <v>1941</v>
      </c>
      <c r="BK644" s="26" t="s">
        <v>1941</v>
      </c>
      <c r="BL644" s="26" t="s">
        <v>1941</v>
      </c>
      <c r="BM644" s="26" t="s">
        <v>1941</v>
      </c>
      <c r="BN644" s="26" t="s">
        <v>1941</v>
      </c>
      <c r="BO644" s="26" t="s">
        <v>1941</v>
      </c>
      <c r="BP644" s="26" t="s">
        <v>1941</v>
      </c>
      <c r="BQ644" s="26" t="s">
        <v>1941</v>
      </c>
      <c r="BR644" s="26" t="s">
        <v>1941</v>
      </c>
      <c r="BS644" s="26" t="s">
        <v>1941</v>
      </c>
      <c r="BT644" s="26" t="s">
        <v>1941</v>
      </c>
      <c r="BU644" s="26" t="str">
        <f t="shared" si="611"/>
        <v>89. PRODUCE THE CHEMICAL</v>
      </c>
      <c r="BV644" s="26" t="str">
        <f t="shared" si="612"/>
        <v/>
      </c>
      <c r="BW644" s="26" t="str">
        <f t="shared" si="613"/>
        <v>91. ON-SITE USE OF THE CHEMICAL</v>
      </c>
      <c r="BX644" s="26" t="str">
        <f t="shared" si="614"/>
        <v>92. SALE OR DISTRIBUTION OF THE CHEMICAL</v>
      </c>
      <c r="BY644" s="26" t="str">
        <f t="shared" si="615"/>
        <v>93. AS A BYPRODUCT</v>
      </c>
      <c r="BZ644" s="26" t="str">
        <f t="shared" si="616"/>
        <v/>
      </c>
      <c r="CA644" s="26" t="str">
        <f t="shared" si="617"/>
        <v>95. USED AS A REACTANT</v>
      </c>
      <c r="CB644" s="26" t="str">
        <f t="shared" si="618"/>
        <v/>
      </c>
      <c r="CC644" s="26" t="str">
        <f t="shared" si="619"/>
        <v/>
      </c>
      <c r="CD644" s="26" t="str">
        <f t="shared" si="620"/>
        <v/>
      </c>
      <c r="CE644" s="26" t="str">
        <f t="shared" si="621"/>
        <v/>
      </c>
      <c r="CF644" s="26" t="str">
        <f t="shared" si="622"/>
        <v>100. P199  OTHER</v>
      </c>
      <c r="CG644" s="26" t="str">
        <f t="shared" si="623"/>
        <v/>
      </c>
      <c r="CH644" s="26" t="str">
        <f t="shared" si="624"/>
        <v/>
      </c>
      <c r="CI644" s="26" t="str">
        <f t="shared" si="625"/>
        <v/>
      </c>
      <c r="CJ644" s="26" t="str">
        <f t="shared" si="626"/>
        <v/>
      </c>
      <c r="CK644" s="26" t="str">
        <f t="shared" si="627"/>
        <v/>
      </c>
      <c r="CL644" s="26" t="str">
        <f t="shared" si="628"/>
        <v/>
      </c>
      <c r="CM644" s="26" t="str">
        <f t="shared" si="629"/>
        <v/>
      </c>
      <c r="CN644" s="26" t="str">
        <f t="shared" si="630"/>
        <v/>
      </c>
      <c r="CO644" s="26" t="str">
        <f t="shared" si="631"/>
        <v/>
      </c>
      <c r="CP644" s="26" t="str">
        <f t="shared" si="632"/>
        <v/>
      </c>
      <c r="CQ644" s="26" t="str">
        <f t="shared" si="633"/>
        <v/>
      </c>
      <c r="CR644" s="26" t="str">
        <f t="shared" si="634"/>
        <v/>
      </c>
      <c r="CS644" s="26" t="str">
        <f t="shared" si="635"/>
        <v/>
      </c>
      <c r="CT644" s="26" t="str">
        <f t="shared" si="636"/>
        <v/>
      </c>
      <c r="CU644" s="26" t="str">
        <f t="shared" si="637"/>
        <v/>
      </c>
      <c r="CV644" s="26" t="str">
        <f t="shared" si="638"/>
        <v/>
      </c>
      <c r="CW644" s="26" t="str">
        <f t="shared" si="639"/>
        <v/>
      </c>
      <c r="CX644" s="26" t="str">
        <f t="shared" si="640"/>
        <v/>
      </c>
      <c r="CY644" s="26" t="str">
        <f t="shared" si="641"/>
        <v/>
      </c>
      <c r="CZ644" s="26" t="str">
        <f t="shared" si="642"/>
        <v/>
      </c>
      <c r="DA644" s="26" t="str">
        <f t="shared" si="643"/>
        <v/>
      </c>
      <c r="DB644" s="26" t="str">
        <f t="shared" si="644"/>
        <v/>
      </c>
      <c r="DC644" s="26" t="str">
        <f t="shared" si="645"/>
        <v/>
      </c>
      <c r="DD644" s="26" t="str">
        <f t="shared" si="646"/>
        <v/>
      </c>
      <c r="DE644" s="26" t="str">
        <f t="shared" si="647"/>
        <v/>
      </c>
      <c r="DF644" s="26" t="str">
        <f t="shared" si="648"/>
        <v/>
      </c>
      <c r="DG644" s="26" t="str">
        <f t="shared" si="649"/>
        <v/>
      </c>
      <c r="DH644" s="26" t="str">
        <f t="shared" si="650"/>
        <v/>
      </c>
      <c r="DI644" s="26" t="str">
        <f t="shared" si="651"/>
        <v/>
      </c>
      <c r="DJ644" s="26" t="str">
        <f t="shared" si="652"/>
        <v/>
      </c>
      <c r="DK644" s="26" t="str">
        <f t="shared" si="653"/>
        <v/>
      </c>
      <c r="DL644" s="26" t="str">
        <f t="shared" si="654"/>
        <v/>
      </c>
      <c r="DM644" s="26" t="str">
        <f t="shared" si="655"/>
        <v/>
      </c>
      <c r="DN644" s="26" t="str">
        <f t="shared" si="656"/>
        <v/>
      </c>
      <c r="DO644" s="26" t="str">
        <f t="shared" si="657"/>
        <v/>
      </c>
      <c r="DP644" s="26" t="str">
        <f t="shared" si="658"/>
        <v/>
      </c>
      <c r="DQ644" s="26" t="str">
        <f t="shared" si="659"/>
        <v/>
      </c>
      <c r="DR644" s="26" t="str">
        <f t="shared" si="660"/>
        <v/>
      </c>
      <c r="DS644" s="26" t="str">
        <f t="shared" si="661"/>
        <v/>
      </c>
      <c r="DT644" s="26" t="str">
        <f t="shared" si="662"/>
        <v/>
      </c>
      <c r="DU644" s="26" t="str">
        <f t="shared" si="663"/>
        <v/>
      </c>
      <c r="DV644" s="26" t="str">
        <f t="shared" si="664"/>
        <v/>
      </c>
    </row>
    <row r="645" spans="1:126" ht="105" x14ac:dyDescent="0.25">
      <c r="A645" t="s">
        <v>1942</v>
      </c>
      <c r="B645">
        <v>2019</v>
      </c>
      <c r="C645" t="s">
        <v>2046</v>
      </c>
      <c r="D645">
        <v>106990</v>
      </c>
      <c r="E645" s="19">
        <v>1319219427820</v>
      </c>
      <c r="F645" t="s">
        <v>757</v>
      </c>
      <c r="G645">
        <v>325110</v>
      </c>
      <c r="H645" t="s">
        <v>758</v>
      </c>
      <c r="I645" t="s">
        <v>759</v>
      </c>
      <c r="J645" t="s">
        <v>760</v>
      </c>
      <c r="K645" t="s">
        <v>113</v>
      </c>
      <c r="L645">
        <v>77530</v>
      </c>
      <c r="M645" s="26" t="str">
        <f t="shared" si="610"/>
        <v>89. PRODUCE THE CHEMICAL, 91. ON-SITE USE OF THE CHEMICAL, 92. SALE OR DISTRIBUTION OF THE CHEMICAL, 93. AS A BYPRODUCT, 95. USED AS A REACTANT, 100. P199  OTHER</v>
      </c>
      <c r="N645" s="26" t="s">
        <v>172</v>
      </c>
      <c r="O645" s="26" t="s">
        <v>124</v>
      </c>
      <c r="P645">
        <v>19077</v>
      </c>
      <c r="Q645">
        <v>140640</v>
      </c>
      <c r="R645">
        <v>159717</v>
      </c>
      <c r="S645" s="26" t="s">
        <v>1940</v>
      </c>
      <c r="T645" s="26" t="s">
        <v>1941</v>
      </c>
      <c r="U645" s="26" t="s">
        <v>1940</v>
      </c>
      <c r="V645" s="26" t="s">
        <v>1940</v>
      </c>
      <c r="W645" s="26" t="s">
        <v>1940</v>
      </c>
      <c r="X645" s="26" t="s">
        <v>1941</v>
      </c>
      <c r="Y645" s="26" t="s">
        <v>1940</v>
      </c>
      <c r="Z645" s="26" t="s">
        <v>1941</v>
      </c>
      <c r="AA645" s="26" t="s">
        <v>1941</v>
      </c>
      <c r="AB645" s="26" t="s">
        <v>1941</v>
      </c>
      <c r="AC645" s="26" t="s">
        <v>1941</v>
      </c>
      <c r="AD645" s="26" t="s">
        <v>1940</v>
      </c>
      <c r="AE645" s="26" t="s">
        <v>1941</v>
      </c>
      <c r="AF645" s="26" t="s">
        <v>1941</v>
      </c>
      <c r="AG645" s="26" t="s">
        <v>1941</v>
      </c>
      <c r="AH645" s="26" t="s">
        <v>1941</v>
      </c>
      <c r="AI645" s="26" t="s">
        <v>1941</v>
      </c>
      <c r="AJ645" s="26" t="s">
        <v>1941</v>
      </c>
      <c r="AK645" s="26" t="s">
        <v>1941</v>
      </c>
      <c r="AL645" s="26" t="s">
        <v>1941</v>
      </c>
      <c r="AM645" s="26" t="s">
        <v>1941</v>
      </c>
      <c r="AN645" s="26" t="s">
        <v>1941</v>
      </c>
      <c r="AO645" s="26" t="s">
        <v>1941</v>
      </c>
      <c r="AP645" s="26" t="s">
        <v>1941</v>
      </c>
      <c r="AQ645" s="26" t="s">
        <v>1941</v>
      </c>
      <c r="AR645" s="26" t="s">
        <v>1941</v>
      </c>
      <c r="AS645" s="26" t="s">
        <v>1941</v>
      </c>
      <c r="AT645" s="26" t="s">
        <v>1941</v>
      </c>
      <c r="AU645" s="26" t="s">
        <v>1941</v>
      </c>
      <c r="AV645" s="26" t="s">
        <v>1941</v>
      </c>
      <c r="AW645" s="26" t="s">
        <v>1941</v>
      </c>
      <c r="AX645" s="26" t="s">
        <v>1941</v>
      </c>
      <c r="AY645" s="26" t="s">
        <v>1941</v>
      </c>
      <c r="AZ645" s="26" t="s">
        <v>1941</v>
      </c>
      <c r="BA645" s="26" t="s">
        <v>1941</v>
      </c>
      <c r="BB645" s="26" t="s">
        <v>1941</v>
      </c>
      <c r="BC645" s="26" t="s">
        <v>1941</v>
      </c>
      <c r="BD645" s="26" t="s">
        <v>1941</v>
      </c>
      <c r="BE645" s="26" t="s">
        <v>1941</v>
      </c>
      <c r="BF645" s="26" t="s">
        <v>1941</v>
      </c>
      <c r="BG645" s="26" t="s">
        <v>1941</v>
      </c>
      <c r="BH645" s="26" t="s">
        <v>1941</v>
      </c>
      <c r="BI645" s="26" t="s">
        <v>1941</v>
      </c>
      <c r="BJ645" s="26" t="s">
        <v>1941</v>
      </c>
      <c r="BK645" s="26" t="s">
        <v>1941</v>
      </c>
      <c r="BL645" s="26" t="s">
        <v>1941</v>
      </c>
      <c r="BM645" s="26" t="s">
        <v>1941</v>
      </c>
      <c r="BN645" s="26" t="s">
        <v>1941</v>
      </c>
      <c r="BO645" s="26" t="s">
        <v>1941</v>
      </c>
      <c r="BP645" s="26" t="s">
        <v>1941</v>
      </c>
      <c r="BQ645" s="26" t="s">
        <v>1941</v>
      </c>
      <c r="BR645" s="26" t="s">
        <v>1941</v>
      </c>
      <c r="BS645" s="26" t="s">
        <v>1941</v>
      </c>
      <c r="BT645" s="26" t="s">
        <v>1941</v>
      </c>
      <c r="BU645" s="26" t="str">
        <f t="shared" si="611"/>
        <v>89. PRODUCE THE CHEMICAL</v>
      </c>
      <c r="BV645" s="26" t="str">
        <f t="shared" si="612"/>
        <v/>
      </c>
      <c r="BW645" s="26" t="str">
        <f t="shared" si="613"/>
        <v>91. ON-SITE USE OF THE CHEMICAL</v>
      </c>
      <c r="BX645" s="26" t="str">
        <f t="shared" si="614"/>
        <v>92. SALE OR DISTRIBUTION OF THE CHEMICAL</v>
      </c>
      <c r="BY645" s="26" t="str">
        <f t="shared" si="615"/>
        <v>93. AS A BYPRODUCT</v>
      </c>
      <c r="BZ645" s="26" t="str">
        <f t="shared" si="616"/>
        <v/>
      </c>
      <c r="CA645" s="26" t="str">
        <f t="shared" si="617"/>
        <v>95. USED AS A REACTANT</v>
      </c>
      <c r="CB645" s="26" t="str">
        <f t="shared" si="618"/>
        <v/>
      </c>
      <c r="CC645" s="26" t="str">
        <f t="shared" si="619"/>
        <v/>
      </c>
      <c r="CD645" s="26" t="str">
        <f t="shared" si="620"/>
        <v/>
      </c>
      <c r="CE645" s="26" t="str">
        <f t="shared" si="621"/>
        <v/>
      </c>
      <c r="CF645" s="26" t="str">
        <f t="shared" si="622"/>
        <v>100. P199  OTHER</v>
      </c>
      <c r="CG645" s="26" t="str">
        <f t="shared" si="623"/>
        <v/>
      </c>
      <c r="CH645" s="26" t="str">
        <f t="shared" si="624"/>
        <v/>
      </c>
      <c r="CI645" s="26" t="str">
        <f t="shared" si="625"/>
        <v/>
      </c>
      <c r="CJ645" s="26" t="str">
        <f t="shared" si="626"/>
        <v/>
      </c>
      <c r="CK645" s="26" t="str">
        <f t="shared" si="627"/>
        <v/>
      </c>
      <c r="CL645" s="26" t="str">
        <f t="shared" si="628"/>
        <v/>
      </c>
      <c r="CM645" s="26" t="str">
        <f t="shared" si="629"/>
        <v/>
      </c>
      <c r="CN645" s="26" t="str">
        <f t="shared" si="630"/>
        <v/>
      </c>
      <c r="CO645" s="26" t="str">
        <f t="shared" si="631"/>
        <v/>
      </c>
      <c r="CP645" s="26" t="str">
        <f t="shared" si="632"/>
        <v/>
      </c>
      <c r="CQ645" s="26" t="str">
        <f t="shared" si="633"/>
        <v/>
      </c>
      <c r="CR645" s="26" t="str">
        <f t="shared" si="634"/>
        <v/>
      </c>
      <c r="CS645" s="26" t="str">
        <f t="shared" si="635"/>
        <v/>
      </c>
      <c r="CT645" s="26" t="str">
        <f t="shared" si="636"/>
        <v/>
      </c>
      <c r="CU645" s="26" t="str">
        <f t="shared" si="637"/>
        <v/>
      </c>
      <c r="CV645" s="26" t="str">
        <f t="shared" si="638"/>
        <v/>
      </c>
      <c r="CW645" s="26" t="str">
        <f t="shared" si="639"/>
        <v/>
      </c>
      <c r="CX645" s="26" t="str">
        <f t="shared" si="640"/>
        <v/>
      </c>
      <c r="CY645" s="26" t="str">
        <f t="shared" si="641"/>
        <v/>
      </c>
      <c r="CZ645" s="26" t="str">
        <f t="shared" si="642"/>
        <v/>
      </c>
      <c r="DA645" s="26" t="str">
        <f t="shared" si="643"/>
        <v/>
      </c>
      <c r="DB645" s="26" t="str">
        <f t="shared" si="644"/>
        <v/>
      </c>
      <c r="DC645" s="26" t="str">
        <f t="shared" si="645"/>
        <v/>
      </c>
      <c r="DD645" s="26" t="str">
        <f t="shared" si="646"/>
        <v/>
      </c>
      <c r="DE645" s="26" t="str">
        <f t="shared" si="647"/>
        <v/>
      </c>
      <c r="DF645" s="26" t="str">
        <f t="shared" si="648"/>
        <v/>
      </c>
      <c r="DG645" s="26" t="str">
        <f t="shared" si="649"/>
        <v/>
      </c>
      <c r="DH645" s="26" t="str">
        <f t="shared" si="650"/>
        <v/>
      </c>
      <c r="DI645" s="26" t="str">
        <f t="shared" si="651"/>
        <v/>
      </c>
      <c r="DJ645" s="26" t="str">
        <f t="shared" si="652"/>
        <v/>
      </c>
      <c r="DK645" s="26" t="str">
        <f t="shared" si="653"/>
        <v/>
      </c>
      <c r="DL645" s="26" t="str">
        <f t="shared" si="654"/>
        <v/>
      </c>
      <c r="DM645" s="26" t="str">
        <f t="shared" si="655"/>
        <v/>
      </c>
      <c r="DN645" s="26" t="str">
        <f t="shared" si="656"/>
        <v/>
      </c>
      <c r="DO645" s="26" t="str">
        <f t="shared" si="657"/>
        <v/>
      </c>
      <c r="DP645" s="26" t="str">
        <f t="shared" si="658"/>
        <v/>
      </c>
      <c r="DQ645" s="26" t="str">
        <f t="shared" si="659"/>
        <v/>
      </c>
      <c r="DR645" s="26" t="str">
        <f t="shared" si="660"/>
        <v/>
      </c>
      <c r="DS645" s="26" t="str">
        <f t="shared" si="661"/>
        <v/>
      </c>
      <c r="DT645" s="26" t="str">
        <f t="shared" si="662"/>
        <v/>
      </c>
      <c r="DU645" s="26" t="str">
        <f t="shared" si="663"/>
        <v/>
      </c>
      <c r="DV645" s="26" t="str">
        <f t="shared" si="664"/>
        <v/>
      </c>
    </row>
    <row r="646" spans="1:126" ht="105" x14ac:dyDescent="0.25">
      <c r="A646" t="s">
        <v>1942</v>
      </c>
      <c r="B646">
        <v>2020</v>
      </c>
      <c r="C646" t="s">
        <v>2046</v>
      </c>
      <c r="D646">
        <v>106990</v>
      </c>
      <c r="E646" s="19">
        <v>1320219366616</v>
      </c>
      <c r="F646" t="s">
        <v>757</v>
      </c>
      <c r="G646">
        <v>325110</v>
      </c>
      <c r="H646" t="s">
        <v>758</v>
      </c>
      <c r="I646" t="s">
        <v>759</v>
      </c>
      <c r="J646" t="s">
        <v>760</v>
      </c>
      <c r="K646" t="s">
        <v>113</v>
      </c>
      <c r="L646">
        <v>77530</v>
      </c>
      <c r="M646" s="26" t="str">
        <f t="shared" si="610"/>
        <v>89. PRODUCE THE CHEMICAL, 90. IMPORT THE CHEMICAL, 91. ON-SITE USE OF THE CHEMICAL, 94. AS A MANUFACTURED IMPURITY, 101. ADDED AS A FORMULATION COMPONENT, 113. P299  OTHER</v>
      </c>
      <c r="N646" s="26" t="s">
        <v>172</v>
      </c>
      <c r="O646" s="26" t="s">
        <v>124</v>
      </c>
      <c r="P646">
        <v>19180</v>
      </c>
      <c r="Q646">
        <v>153979</v>
      </c>
      <c r="R646">
        <v>173159</v>
      </c>
      <c r="S646" s="26" t="s">
        <v>1940</v>
      </c>
      <c r="T646" s="26" t="s">
        <v>1940</v>
      </c>
      <c r="U646" s="26" t="s">
        <v>1940</v>
      </c>
      <c r="V646" s="26" t="s">
        <v>1941</v>
      </c>
      <c r="W646" s="26" t="s">
        <v>1941</v>
      </c>
      <c r="X646" s="26" t="s">
        <v>1940</v>
      </c>
      <c r="Y646" s="26" t="s">
        <v>1941</v>
      </c>
      <c r="Z646" s="26" t="s">
        <v>1941</v>
      </c>
      <c r="AA646" s="26" t="s">
        <v>1941</v>
      </c>
      <c r="AB646" s="26" t="s">
        <v>1941</v>
      </c>
      <c r="AC646" s="26" t="s">
        <v>1941</v>
      </c>
      <c r="AD646" s="26" t="s">
        <v>1941</v>
      </c>
      <c r="AE646" s="26" t="s">
        <v>1940</v>
      </c>
      <c r="AF646" s="26" t="s">
        <v>1941</v>
      </c>
      <c r="AG646" s="26" t="s">
        <v>1941</v>
      </c>
      <c r="AH646" s="26" t="s">
        <v>1941</v>
      </c>
      <c r="AI646" s="26" t="s">
        <v>1941</v>
      </c>
      <c r="AJ646" s="26" t="s">
        <v>1941</v>
      </c>
      <c r="AK646" s="26" t="s">
        <v>1941</v>
      </c>
      <c r="AL646" s="26" t="s">
        <v>1941</v>
      </c>
      <c r="AM646" s="26" t="s">
        <v>1941</v>
      </c>
      <c r="AN646" s="26" t="s">
        <v>1941</v>
      </c>
      <c r="AO646" s="26" t="s">
        <v>1941</v>
      </c>
      <c r="AP646" s="26" t="s">
        <v>1941</v>
      </c>
      <c r="AQ646" s="26" t="s">
        <v>1940</v>
      </c>
      <c r="AR646" s="26" t="s">
        <v>1941</v>
      </c>
      <c r="AS646" s="26" t="s">
        <v>1941</v>
      </c>
      <c r="AT646" s="26" t="s">
        <v>1941</v>
      </c>
      <c r="AU646" s="26" t="s">
        <v>1941</v>
      </c>
      <c r="AV646" s="26" t="s">
        <v>1941</v>
      </c>
      <c r="AW646" s="26" t="s">
        <v>1941</v>
      </c>
      <c r="AX646" s="26" t="s">
        <v>1941</v>
      </c>
      <c r="AY646" s="26" t="s">
        <v>1941</v>
      </c>
      <c r="AZ646" s="26" t="s">
        <v>1941</v>
      </c>
      <c r="BA646" s="26" t="s">
        <v>1941</v>
      </c>
      <c r="BB646" s="26" t="s">
        <v>1941</v>
      </c>
      <c r="BC646" s="26" t="s">
        <v>1941</v>
      </c>
      <c r="BD646" s="26" t="s">
        <v>1941</v>
      </c>
      <c r="BE646" s="26" t="s">
        <v>1941</v>
      </c>
      <c r="BF646" s="26" t="s">
        <v>1941</v>
      </c>
      <c r="BG646" s="26" t="s">
        <v>1941</v>
      </c>
      <c r="BH646" s="26" t="s">
        <v>1941</v>
      </c>
      <c r="BI646" s="26" t="s">
        <v>1941</v>
      </c>
      <c r="BJ646" s="26" t="s">
        <v>1941</v>
      </c>
      <c r="BK646" s="26" t="s">
        <v>1941</v>
      </c>
      <c r="BL646" s="26" t="s">
        <v>1941</v>
      </c>
      <c r="BM646" s="26" t="s">
        <v>1941</v>
      </c>
      <c r="BN646" s="26" t="s">
        <v>1941</v>
      </c>
      <c r="BO646" s="26" t="s">
        <v>1941</v>
      </c>
      <c r="BP646" s="26" t="s">
        <v>1941</v>
      </c>
      <c r="BQ646" s="26" t="s">
        <v>1941</v>
      </c>
      <c r="BR646" s="26" t="s">
        <v>1941</v>
      </c>
      <c r="BS646" s="26" t="s">
        <v>1941</v>
      </c>
      <c r="BT646" s="26" t="s">
        <v>1941</v>
      </c>
      <c r="BU646" s="26" t="str">
        <f t="shared" si="611"/>
        <v>89. PRODUCE THE CHEMICAL</v>
      </c>
      <c r="BV646" s="26" t="str">
        <f t="shared" si="612"/>
        <v>90. IMPORT THE CHEMICAL</v>
      </c>
      <c r="BW646" s="26" t="str">
        <f t="shared" si="613"/>
        <v>91. ON-SITE USE OF THE CHEMICAL</v>
      </c>
      <c r="BX646" s="26" t="str">
        <f t="shared" si="614"/>
        <v/>
      </c>
      <c r="BY646" s="26" t="str">
        <f t="shared" si="615"/>
        <v/>
      </c>
      <c r="BZ646" s="26" t="str">
        <f t="shared" si="616"/>
        <v>94. AS A MANUFACTURED IMPURITY</v>
      </c>
      <c r="CA646" s="26" t="str">
        <f t="shared" si="617"/>
        <v/>
      </c>
      <c r="CB646" s="26" t="str">
        <f t="shared" si="618"/>
        <v/>
      </c>
      <c r="CC646" s="26" t="str">
        <f t="shared" si="619"/>
        <v/>
      </c>
      <c r="CD646" s="26" t="str">
        <f t="shared" si="620"/>
        <v/>
      </c>
      <c r="CE646" s="26" t="str">
        <f t="shared" si="621"/>
        <v/>
      </c>
      <c r="CF646" s="26" t="str">
        <f t="shared" si="622"/>
        <v/>
      </c>
      <c r="CG646" s="26" t="str">
        <f t="shared" si="623"/>
        <v>101. ADDED AS A FORMULATION COMPONENT</v>
      </c>
      <c r="CH646" s="26" t="str">
        <f t="shared" si="624"/>
        <v/>
      </c>
      <c r="CI646" s="26" t="str">
        <f t="shared" si="625"/>
        <v/>
      </c>
      <c r="CJ646" s="26" t="str">
        <f t="shared" si="626"/>
        <v/>
      </c>
      <c r="CK646" s="26" t="str">
        <f t="shared" si="627"/>
        <v/>
      </c>
      <c r="CL646" s="26" t="str">
        <f t="shared" si="628"/>
        <v/>
      </c>
      <c r="CM646" s="26" t="str">
        <f t="shared" si="629"/>
        <v/>
      </c>
      <c r="CN646" s="26" t="str">
        <f t="shared" si="630"/>
        <v/>
      </c>
      <c r="CO646" s="26" t="str">
        <f t="shared" si="631"/>
        <v/>
      </c>
      <c r="CP646" s="26" t="str">
        <f t="shared" si="632"/>
        <v/>
      </c>
      <c r="CQ646" s="26" t="str">
        <f t="shared" si="633"/>
        <v/>
      </c>
      <c r="CR646" s="26" t="str">
        <f t="shared" si="634"/>
        <v/>
      </c>
      <c r="CS646" s="26" t="str">
        <f t="shared" si="635"/>
        <v>113. P299  OTHER</v>
      </c>
      <c r="CT646" s="26" t="str">
        <f t="shared" si="636"/>
        <v/>
      </c>
      <c r="CU646" s="26" t="str">
        <f t="shared" si="637"/>
        <v/>
      </c>
      <c r="CV646" s="26" t="str">
        <f t="shared" si="638"/>
        <v/>
      </c>
      <c r="CW646" s="26" t="str">
        <f t="shared" si="639"/>
        <v/>
      </c>
      <c r="CX646" s="26" t="str">
        <f t="shared" si="640"/>
        <v/>
      </c>
      <c r="CY646" s="26" t="str">
        <f t="shared" si="641"/>
        <v/>
      </c>
      <c r="CZ646" s="26" t="str">
        <f t="shared" si="642"/>
        <v/>
      </c>
      <c r="DA646" s="26" t="str">
        <f t="shared" si="643"/>
        <v/>
      </c>
      <c r="DB646" s="26" t="str">
        <f t="shared" si="644"/>
        <v/>
      </c>
      <c r="DC646" s="26" t="str">
        <f t="shared" si="645"/>
        <v/>
      </c>
      <c r="DD646" s="26" t="str">
        <f t="shared" si="646"/>
        <v/>
      </c>
      <c r="DE646" s="26" t="str">
        <f t="shared" si="647"/>
        <v/>
      </c>
      <c r="DF646" s="26" t="str">
        <f t="shared" si="648"/>
        <v/>
      </c>
      <c r="DG646" s="26" t="str">
        <f t="shared" si="649"/>
        <v/>
      </c>
      <c r="DH646" s="26" t="str">
        <f t="shared" si="650"/>
        <v/>
      </c>
      <c r="DI646" s="26" t="str">
        <f t="shared" si="651"/>
        <v/>
      </c>
      <c r="DJ646" s="26" t="str">
        <f t="shared" si="652"/>
        <v/>
      </c>
      <c r="DK646" s="26" t="str">
        <f t="shared" si="653"/>
        <v/>
      </c>
      <c r="DL646" s="26" t="str">
        <f t="shared" si="654"/>
        <v/>
      </c>
      <c r="DM646" s="26" t="str">
        <f t="shared" si="655"/>
        <v/>
      </c>
      <c r="DN646" s="26" t="str">
        <f t="shared" si="656"/>
        <v/>
      </c>
      <c r="DO646" s="26" t="str">
        <f t="shared" si="657"/>
        <v/>
      </c>
      <c r="DP646" s="26" t="str">
        <f t="shared" si="658"/>
        <v/>
      </c>
      <c r="DQ646" s="26" t="str">
        <f t="shared" si="659"/>
        <v/>
      </c>
      <c r="DR646" s="26" t="str">
        <f t="shared" si="660"/>
        <v/>
      </c>
      <c r="DS646" s="26" t="str">
        <f t="shared" si="661"/>
        <v/>
      </c>
      <c r="DT646" s="26" t="str">
        <f t="shared" si="662"/>
        <v/>
      </c>
      <c r="DU646" s="26" t="str">
        <f t="shared" si="663"/>
        <v/>
      </c>
      <c r="DV646" s="26" t="str">
        <f t="shared" si="664"/>
        <v/>
      </c>
    </row>
    <row r="647" spans="1:126" ht="105" x14ac:dyDescent="0.25">
      <c r="A647" t="s">
        <v>1942</v>
      </c>
      <c r="B647">
        <v>2021</v>
      </c>
      <c r="C647" t="s">
        <v>2046</v>
      </c>
      <c r="D647">
        <v>106990</v>
      </c>
      <c r="E647" s="19">
        <v>1321220426454</v>
      </c>
      <c r="F647" t="s">
        <v>757</v>
      </c>
      <c r="G647">
        <v>325110</v>
      </c>
      <c r="H647" t="s">
        <v>758</v>
      </c>
      <c r="I647" t="s">
        <v>759</v>
      </c>
      <c r="J647" t="s">
        <v>760</v>
      </c>
      <c r="K647" t="s">
        <v>113</v>
      </c>
      <c r="L647">
        <v>77530</v>
      </c>
      <c r="M647" s="26" t="str">
        <f t="shared" si="610"/>
        <v>89. PRODUCE THE CHEMICAL, 91. ON-SITE USE OF THE CHEMICAL, 92. SALE OR DISTRIBUTION OF THE CHEMICAL, 93. AS A BYPRODUCT, 95. USED AS A REACTANT, 100. P199  OTHER</v>
      </c>
      <c r="N647" s="26" t="s">
        <v>172</v>
      </c>
      <c r="O647" s="26" t="s">
        <v>124</v>
      </c>
      <c r="P647">
        <v>33855</v>
      </c>
      <c r="Q647">
        <v>132584</v>
      </c>
      <c r="R647">
        <v>166439</v>
      </c>
      <c r="S647" s="26" t="s">
        <v>1940</v>
      </c>
      <c r="T647" s="26" t="s">
        <v>1941</v>
      </c>
      <c r="U647" s="26" t="s">
        <v>1940</v>
      </c>
      <c r="V647" s="26" t="s">
        <v>1940</v>
      </c>
      <c r="W647" s="26" t="s">
        <v>1940</v>
      </c>
      <c r="X647" s="26" t="s">
        <v>1941</v>
      </c>
      <c r="Y647" s="26" t="s">
        <v>1940</v>
      </c>
      <c r="Z647" s="26" t="s">
        <v>1941</v>
      </c>
      <c r="AA647" s="26" t="s">
        <v>1941</v>
      </c>
      <c r="AB647" s="26" t="s">
        <v>1941</v>
      </c>
      <c r="AC647" s="26" t="s">
        <v>1941</v>
      </c>
      <c r="AD647" s="26" t="s">
        <v>1940</v>
      </c>
      <c r="AE647" s="26" t="s">
        <v>1941</v>
      </c>
      <c r="AF647" s="26" t="s">
        <v>1941</v>
      </c>
      <c r="AG647" s="26" t="s">
        <v>1941</v>
      </c>
      <c r="AH647" s="26" t="s">
        <v>1941</v>
      </c>
      <c r="AI647" s="26" t="s">
        <v>1941</v>
      </c>
      <c r="AJ647" s="26" t="s">
        <v>1941</v>
      </c>
      <c r="AK647" s="26" t="s">
        <v>1941</v>
      </c>
      <c r="AL647" s="26" t="s">
        <v>1941</v>
      </c>
      <c r="AM647" s="26" t="s">
        <v>1941</v>
      </c>
      <c r="AN647" s="26" t="s">
        <v>1941</v>
      </c>
      <c r="AO647" s="26" t="s">
        <v>1941</v>
      </c>
      <c r="AP647" s="26" t="s">
        <v>1941</v>
      </c>
      <c r="AQ647" s="26" t="s">
        <v>1941</v>
      </c>
      <c r="AR647" s="26" t="s">
        <v>1941</v>
      </c>
      <c r="AS647" s="26" t="s">
        <v>1941</v>
      </c>
      <c r="AT647" s="26" t="s">
        <v>1941</v>
      </c>
      <c r="AU647" s="26" t="s">
        <v>1941</v>
      </c>
      <c r="AV647" s="26" t="s">
        <v>1941</v>
      </c>
      <c r="AW647" s="26" t="s">
        <v>1941</v>
      </c>
      <c r="AX647" s="26" t="s">
        <v>1941</v>
      </c>
      <c r="AY647" s="26" t="s">
        <v>1941</v>
      </c>
      <c r="AZ647" s="26" t="s">
        <v>1941</v>
      </c>
      <c r="BA647" s="26" t="s">
        <v>1941</v>
      </c>
      <c r="BB647" s="26" t="s">
        <v>1941</v>
      </c>
      <c r="BC647" s="26" t="s">
        <v>1941</v>
      </c>
      <c r="BD647" s="26" t="s">
        <v>1941</v>
      </c>
      <c r="BE647" s="26" t="s">
        <v>1941</v>
      </c>
      <c r="BF647" s="26" t="s">
        <v>1941</v>
      </c>
      <c r="BG647" s="26" t="s">
        <v>1941</v>
      </c>
      <c r="BH647" s="26" t="s">
        <v>1941</v>
      </c>
      <c r="BI647" s="26" t="s">
        <v>1941</v>
      </c>
      <c r="BJ647" s="26" t="s">
        <v>1941</v>
      </c>
      <c r="BK647" s="26" t="s">
        <v>1941</v>
      </c>
      <c r="BL647" s="26" t="s">
        <v>1941</v>
      </c>
      <c r="BM647" s="26" t="s">
        <v>1941</v>
      </c>
      <c r="BN647" s="26" t="s">
        <v>1941</v>
      </c>
      <c r="BO647" s="26" t="s">
        <v>1941</v>
      </c>
      <c r="BP647" s="26" t="s">
        <v>1941</v>
      </c>
      <c r="BQ647" s="26" t="s">
        <v>1941</v>
      </c>
      <c r="BR647" s="26" t="s">
        <v>1941</v>
      </c>
      <c r="BS647" s="26" t="s">
        <v>1941</v>
      </c>
      <c r="BT647" s="26" t="s">
        <v>1941</v>
      </c>
      <c r="BU647" s="26" t="str">
        <f t="shared" si="611"/>
        <v>89. PRODUCE THE CHEMICAL</v>
      </c>
      <c r="BV647" s="26" t="str">
        <f t="shared" si="612"/>
        <v/>
      </c>
      <c r="BW647" s="26" t="str">
        <f t="shared" si="613"/>
        <v>91. ON-SITE USE OF THE CHEMICAL</v>
      </c>
      <c r="BX647" s="26" t="str">
        <f t="shared" si="614"/>
        <v>92. SALE OR DISTRIBUTION OF THE CHEMICAL</v>
      </c>
      <c r="BY647" s="26" t="str">
        <f t="shared" si="615"/>
        <v>93. AS A BYPRODUCT</v>
      </c>
      <c r="BZ647" s="26" t="str">
        <f t="shared" si="616"/>
        <v/>
      </c>
      <c r="CA647" s="26" t="str">
        <f t="shared" si="617"/>
        <v>95. USED AS A REACTANT</v>
      </c>
      <c r="CB647" s="26" t="str">
        <f t="shared" si="618"/>
        <v/>
      </c>
      <c r="CC647" s="26" t="str">
        <f t="shared" si="619"/>
        <v/>
      </c>
      <c r="CD647" s="26" t="str">
        <f t="shared" si="620"/>
        <v/>
      </c>
      <c r="CE647" s="26" t="str">
        <f t="shared" si="621"/>
        <v/>
      </c>
      <c r="CF647" s="26" t="str">
        <f t="shared" si="622"/>
        <v>100. P199  OTHER</v>
      </c>
      <c r="CG647" s="26" t="str">
        <f t="shared" si="623"/>
        <v/>
      </c>
      <c r="CH647" s="26" t="str">
        <f t="shared" si="624"/>
        <v/>
      </c>
      <c r="CI647" s="26" t="str">
        <f t="shared" si="625"/>
        <v/>
      </c>
      <c r="CJ647" s="26" t="str">
        <f t="shared" si="626"/>
        <v/>
      </c>
      <c r="CK647" s="26" t="str">
        <f t="shared" si="627"/>
        <v/>
      </c>
      <c r="CL647" s="26" t="str">
        <f t="shared" si="628"/>
        <v/>
      </c>
      <c r="CM647" s="26" t="str">
        <f t="shared" si="629"/>
        <v/>
      </c>
      <c r="CN647" s="26" t="str">
        <f t="shared" si="630"/>
        <v/>
      </c>
      <c r="CO647" s="26" t="str">
        <f t="shared" si="631"/>
        <v/>
      </c>
      <c r="CP647" s="26" t="str">
        <f t="shared" si="632"/>
        <v/>
      </c>
      <c r="CQ647" s="26" t="str">
        <f t="shared" si="633"/>
        <v/>
      </c>
      <c r="CR647" s="26" t="str">
        <f t="shared" si="634"/>
        <v/>
      </c>
      <c r="CS647" s="26" t="str">
        <f t="shared" si="635"/>
        <v/>
      </c>
      <c r="CT647" s="26" t="str">
        <f t="shared" si="636"/>
        <v/>
      </c>
      <c r="CU647" s="26" t="str">
        <f t="shared" si="637"/>
        <v/>
      </c>
      <c r="CV647" s="26" t="str">
        <f t="shared" si="638"/>
        <v/>
      </c>
      <c r="CW647" s="26" t="str">
        <f t="shared" si="639"/>
        <v/>
      </c>
      <c r="CX647" s="26" t="str">
        <f t="shared" si="640"/>
        <v/>
      </c>
      <c r="CY647" s="26" t="str">
        <f t="shared" si="641"/>
        <v/>
      </c>
      <c r="CZ647" s="26" t="str">
        <f t="shared" si="642"/>
        <v/>
      </c>
      <c r="DA647" s="26" t="str">
        <f t="shared" si="643"/>
        <v/>
      </c>
      <c r="DB647" s="26" t="str">
        <f t="shared" si="644"/>
        <v/>
      </c>
      <c r="DC647" s="26" t="str">
        <f t="shared" si="645"/>
        <v/>
      </c>
      <c r="DD647" s="26" t="str">
        <f t="shared" si="646"/>
        <v/>
      </c>
      <c r="DE647" s="26" t="str">
        <f t="shared" si="647"/>
        <v/>
      </c>
      <c r="DF647" s="26" t="str">
        <f t="shared" si="648"/>
        <v/>
      </c>
      <c r="DG647" s="26" t="str">
        <f t="shared" si="649"/>
        <v/>
      </c>
      <c r="DH647" s="26" t="str">
        <f t="shared" si="650"/>
        <v/>
      </c>
      <c r="DI647" s="26" t="str">
        <f t="shared" si="651"/>
        <v/>
      </c>
      <c r="DJ647" s="26" t="str">
        <f t="shared" si="652"/>
        <v/>
      </c>
      <c r="DK647" s="26" t="str">
        <f t="shared" si="653"/>
        <v/>
      </c>
      <c r="DL647" s="26" t="str">
        <f t="shared" si="654"/>
        <v/>
      </c>
      <c r="DM647" s="26" t="str">
        <f t="shared" si="655"/>
        <v/>
      </c>
      <c r="DN647" s="26" t="str">
        <f t="shared" si="656"/>
        <v/>
      </c>
      <c r="DO647" s="26" t="str">
        <f t="shared" si="657"/>
        <v/>
      </c>
      <c r="DP647" s="26" t="str">
        <f t="shared" si="658"/>
        <v/>
      </c>
      <c r="DQ647" s="26" t="str">
        <f t="shared" si="659"/>
        <v/>
      </c>
      <c r="DR647" s="26" t="str">
        <f t="shared" si="660"/>
        <v/>
      </c>
      <c r="DS647" s="26" t="str">
        <f t="shared" si="661"/>
        <v/>
      </c>
      <c r="DT647" s="26" t="str">
        <f t="shared" si="662"/>
        <v/>
      </c>
      <c r="DU647" s="26" t="str">
        <f t="shared" si="663"/>
        <v/>
      </c>
      <c r="DV647" s="26" t="str">
        <f t="shared" si="664"/>
        <v/>
      </c>
    </row>
    <row r="648" spans="1:126" ht="75" x14ac:dyDescent="0.25">
      <c r="A648" t="s">
        <v>1942</v>
      </c>
      <c r="B648">
        <v>2021</v>
      </c>
      <c r="C648" t="s">
        <v>2046</v>
      </c>
      <c r="D648">
        <v>106990</v>
      </c>
      <c r="E648" s="19">
        <v>1321219894375</v>
      </c>
      <c r="F648" t="s">
        <v>1995</v>
      </c>
      <c r="G648">
        <v>325199</v>
      </c>
      <c r="H648" t="s">
        <v>1996</v>
      </c>
      <c r="I648" t="s">
        <v>1997</v>
      </c>
      <c r="J648" t="s">
        <v>357</v>
      </c>
      <c r="K648" t="s">
        <v>113</v>
      </c>
      <c r="L648">
        <v>77571</v>
      </c>
      <c r="M648" s="26" t="str">
        <f t="shared" si="610"/>
        <v>133. ANCILLARY OR OTHER USE, 142. Z399  OTHER</v>
      </c>
      <c r="N648" s="26" t="s">
        <v>2072</v>
      </c>
      <c r="O648" s="26" t="s">
        <v>2103</v>
      </c>
      <c r="P648">
        <v>0</v>
      </c>
      <c r="Q648">
        <v>0.8</v>
      </c>
      <c r="R648">
        <v>0.8</v>
      </c>
      <c r="S648" s="26" t="s">
        <v>1941</v>
      </c>
      <c r="T648" s="26" t="s">
        <v>1941</v>
      </c>
      <c r="U648" s="26" t="s">
        <v>1941</v>
      </c>
      <c r="V648" s="26" t="s">
        <v>1941</v>
      </c>
      <c r="W648" s="26" t="s">
        <v>1941</v>
      </c>
      <c r="X648" s="26" t="s">
        <v>1941</v>
      </c>
      <c r="Y648" s="26" t="s">
        <v>1941</v>
      </c>
      <c r="Z648" s="26" t="s">
        <v>1941</v>
      </c>
      <c r="AA648" s="26" t="s">
        <v>1941</v>
      </c>
      <c r="AB648" s="26" t="s">
        <v>1941</v>
      </c>
      <c r="AC648" s="26" t="s">
        <v>1941</v>
      </c>
      <c r="AD648" s="26" t="s">
        <v>1941</v>
      </c>
      <c r="AE648" s="26" t="s">
        <v>1941</v>
      </c>
      <c r="AF648" s="26" t="s">
        <v>1941</v>
      </c>
      <c r="AG648" s="26" t="s">
        <v>1941</v>
      </c>
      <c r="AH648" s="26" t="s">
        <v>1941</v>
      </c>
      <c r="AI648" s="26" t="s">
        <v>1941</v>
      </c>
      <c r="AJ648" s="26" t="s">
        <v>1941</v>
      </c>
      <c r="AK648" s="26" t="s">
        <v>1941</v>
      </c>
      <c r="AL648" s="26" t="s">
        <v>1941</v>
      </c>
      <c r="AM648" s="26" t="s">
        <v>1941</v>
      </c>
      <c r="AN648" s="26" t="s">
        <v>1941</v>
      </c>
      <c r="AO648" s="26" t="s">
        <v>1941</v>
      </c>
      <c r="AP648" s="26" t="s">
        <v>1941</v>
      </c>
      <c r="AQ648" s="26" t="s">
        <v>1941</v>
      </c>
      <c r="AR648" s="26" t="s">
        <v>1941</v>
      </c>
      <c r="AS648" s="26" t="s">
        <v>1941</v>
      </c>
      <c r="AT648" s="26" t="s">
        <v>1941</v>
      </c>
      <c r="AU648" s="26" t="s">
        <v>1941</v>
      </c>
      <c r="AV648" s="26" t="s">
        <v>1941</v>
      </c>
      <c r="AW648" s="26" t="s">
        <v>1941</v>
      </c>
      <c r="AX648" s="26" t="s">
        <v>1941</v>
      </c>
      <c r="AY648" s="26" t="s">
        <v>1941</v>
      </c>
      <c r="AZ648" s="26" t="s">
        <v>1941</v>
      </c>
      <c r="BA648" s="26" t="s">
        <v>1941</v>
      </c>
      <c r="BB648" s="26" t="s">
        <v>1941</v>
      </c>
      <c r="BC648" s="26" t="s">
        <v>1941</v>
      </c>
      <c r="BD648" s="26" t="s">
        <v>1941</v>
      </c>
      <c r="BE648" s="26" t="s">
        <v>1941</v>
      </c>
      <c r="BF648" s="26" t="s">
        <v>1941</v>
      </c>
      <c r="BG648" s="26" t="s">
        <v>1941</v>
      </c>
      <c r="BH648" s="26" t="s">
        <v>1941</v>
      </c>
      <c r="BI648" s="26" t="s">
        <v>1941</v>
      </c>
      <c r="BJ648" s="26" t="s">
        <v>1941</v>
      </c>
      <c r="BK648" s="26" t="s">
        <v>1940</v>
      </c>
      <c r="BL648" s="26" t="s">
        <v>1941</v>
      </c>
      <c r="BM648" s="26" t="s">
        <v>1941</v>
      </c>
      <c r="BN648" s="26" t="s">
        <v>1941</v>
      </c>
      <c r="BO648" s="26" t="s">
        <v>1941</v>
      </c>
      <c r="BP648" s="26" t="s">
        <v>1941</v>
      </c>
      <c r="BQ648" s="26" t="s">
        <v>1941</v>
      </c>
      <c r="BR648" s="26" t="s">
        <v>1941</v>
      </c>
      <c r="BS648" s="26" t="s">
        <v>1941</v>
      </c>
      <c r="BT648" s="26" t="s">
        <v>1940</v>
      </c>
      <c r="BU648" s="26" t="str">
        <f t="shared" si="611"/>
        <v/>
      </c>
      <c r="BV648" s="26" t="str">
        <f t="shared" si="612"/>
        <v/>
      </c>
      <c r="BW648" s="26" t="str">
        <f t="shared" si="613"/>
        <v/>
      </c>
      <c r="BX648" s="26" t="str">
        <f t="shared" si="614"/>
        <v/>
      </c>
      <c r="BY648" s="26" t="str">
        <f t="shared" si="615"/>
        <v/>
      </c>
      <c r="BZ648" s="26" t="str">
        <f t="shared" si="616"/>
        <v/>
      </c>
      <c r="CA648" s="26" t="str">
        <f t="shared" si="617"/>
        <v/>
      </c>
      <c r="CB648" s="26" t="str">
        <f t="shared" si="618"/>
        <v/>
      </c>
      <c r="CC648" s="26" t="str">
        <f t="shared" si="619"/>
        <v/>
      </c>
      <c r="CD648" s="26" t="str">
        <f t="shared" si="620"/>
        <v/>
      </c>
      <c r="CE648" s="26" t="str">
        <f t="shared" si="621"/>
        <v/>
      </c>
      <c r="CF648" s="26" t="str">
        <f t="shared" si="622"/>
        <v/>
      </c>
      <c r="CG648" s="26" t="str">
        <f t="shared" si="623"/>
        <v/>
      </c>
      <c r="CH648" s="26" t="str">
        <f t="shared" si="624"/>
        <v/>
      </c>
      <c r="CI648" s="26" t="str">
        <f t="shared" si="625"/>
        <v/>
      </c>
      <c r="CJ648" s="26" t="str">
        <f t="shared" si="626"/>
        <v/>
      </c>
      <c r="CK648" s="26" t="str">
        <f t="shared" si="627"/>
        <v/>
      </c>
      <c r="CL648" s="26" t="str">
        <f t="shared" si="628"/>
        <v/>
      </c>
      <c r="CM648" s="26" t="str">
        <f t="shared" si="629"/>
        <v/>
      </c>
      <c r="CN648" s="26" t="str">
        <f t="shared" si="630"/>
        <v/>
      </c>
      <c r="CO648" s="26" t="str">
        <f t="shared" si="631"/>
        <v/>
      </c>
      <c r="CP648" s="26" t="str">
        <f t="shared" si="632"/>
        <v/>
      </c>
      <c r="CQ648" s="26" t="str">
        <f t="shared" si="633"/>
        <v/>
      </c>
      <c r="CR648" s="26" t="str">
        <f t="shared" si="634"/>
        <v/>
      </c>
      <c r="CS648" s="26" t="str">
        <f t="shared" si="635"/>
        <v/>
      </c>
      <c r="CT648" s="26" t="str">
        <f t="shared" si="636"/>
        <v/>
      </c>
      <c r="CU648" s="26" t="str">
        <f t="shared" si="637"/>
        <v/>
      </c>
      <c r="CV648" s="26" t="str">
        <f t="shared" si="638"/>
        <v/>
      </c>
      <c r="CW648" s="26" t="str">
        <f t="shared" si="639"/>
        <v/>
      </c>
      <c r="CX648" s="26" t="str">
        <f t="shared" si="640"/>
        <v/>
      </c>
      <c r="CY648" s="26" t="str">
        <f t="shared" si="641"/>
        <v/>
      </c>
      <c r="CZ648" s="26" t="str">
        <f t="shared" si="642"/>
        <v/>
      </c>
      <c r="DA648" s="26" t="str">
        <f t="shared" si="643"/>
        <v/>
      </c>
      <c r="DB648" s="26" t="str">
        <f t="shared" si="644"/>
        <v/>
      </c>
      <c r="DC648" s="26" t="str">
        <f t="shared" si="645"/>
        <v/>
      </c>
      <c r="DD648" s="26" t="str">
        <f t="shared" si="646"/>
        <v/>
      </c>
      <c r="DE648" s="26" t="str">
        <f t="shared" si="647"/>
        <v/>
      </c>
      <c r="DF648" s="26" t="str">
        <f t="shared" si="648"/>
        <v/>
      </c>
      <c r="DG648" s="26" t="str">
        <f t="shared" si="649"/>
        <v/>
      </c>
      <c r="DH648" s="26" t="str">
        <f t="shared" si="650"/>
        <v/>
      </c>
      <c r="DI648" s="26" t="str">
        <f t="shared" si="651"/>
        <v/>
      </c>
      <c r="DJ648" s="26" t="str">
        <f t="shared" si="652"/>
        <v/>
      </c>
      <c r="DK648" s="26" t="str">
        <f t="shared" si="653"/>
        <v/>
      </c>
      <c r="DL648" s="26" t="str">
        <f t="shared" si="654"/>
        <v/>
      </c>
      <c r="DM648" s="26" t="str">
        <f t="shared" si="655"/>
        <v>133. ANCILLARY OR OTHER USE</v>
      </c>
      <c r="DN648" s="26" t="str">
        <f t="shared" si="656"/>
        <v/>
      </c>
      <c r="DO648" s="26" t="str">
        <f t="shared" si="657"/>
        <v/>
      </c>
      <c r="DP648" s="26" t="str">
        <f t="shared" si="658"/>
        <v/>
      </c>
      <c r="DQ648" s="26" t="str">
        <f t="shared" si="659"/>
        <v/>
      </c>
      <c r="DR648" s="26" t="str">
        <f t="shared" si="660"/>
        <v/>
      </c>
      <c r="DS648" s="26" t="str">
        <f t="shared" si="661"/>
        <v/>
      </c>
      <c r="DT648" s="26" t="str">
        <f t="shared" si="662"/>
        <v/>
      </c>
      <c r="DU648" s="26" t="str">
        <f t="shared" si="663"/>
        <v/>
      </c>
      <c r="DV648" s="26" t="str">
        <f t="shared" si="664"/>
        <v>142. Z399  OTHER</v>
      </c>
    </row>
    <row r="649" spans="1:126" ht="45" x14ac:dyDescent="0.25">
      <c r="A649" t="s">
        <v>1942</v>
      </c>
      <c r="B649">
        <v>2016</v>
      </c>
      <c r="C649" t="s">
        <v>2046</v>
      </c>
      <c r="D649">
        <v>106990</v>
      </c>
      <c r="E649" s="19">
        <v>1316215380700</v>
      </c>
      <c r="F649" t="s">
        <v>763</v>
      </c>
      <c r="G649">
        <v>325991</v>
      </c>
      <c r="H649" t="s">
        <v>2104</v>
      </c>
      <c r="I649" t="s">
        <v>766</v>
      </c>
      <c r="J649" t="s">
        <v>464</v>
      </c>
      <c r="K649" t="s">
        <v>227</v>
      </c>
      <c r="L649">
        <v>44306</v>
      </c>
      <c r="M649" s="26" t="str">
        <f t="shared" si="610"/>
        <v>90. IMPORT THE CHEMICAL, 91. ON-SITE USE OF THE CHEMICAL, 101. ADDED AS A FORMULATION COMPONENT</v>
      </c>
      <c r="N649" s="26" t="s">
        <v>2047</v>
      </c>
      <c r="O649" s="26" t="s">
        <v>2050</v>
      </c>
      <c r="P649">
        <v>5</v>
      </c>
      <c r="Q649">
        <v>5</v>
      </c>
      <c r="R649">
        <v>10</v>
      </c>
      <c r="S649" s="26" t="s">
        <v>1941</v>
      </c>
      <c r="T649" s="26" t="s">
        <v>1940</v>
      </c>
      <c r="U649" s="26" t="s">
        <v>1940</v>
      </c>
      <c r="V649" s="26" t="s">
        <v>1941</v>
      </c>
      <c r="W649" s="26" t="s">
        <v>1941</v>
      </c>
      <c r="X649" s="26" t="s">
        <v>1941</v>
      </c>
      <c r="Y649" s="26" t="s">
        <v>1941</v>
      </c>
      <c r="AE649" s="26" t="s">
        <v>1940</v>
      </c>
      <c r="AR649" s="26" t="s">
        <v>1941</v>
      </c>
      <c r="AS649" s="26" t="s">
        <v>1941</v>
      </c>
      <c r="AT649" s="26" t="s">
        <v>1941</v>
      </c>
      <c r="AV649" s="26" t="s">
        <v>1941</v>
      </c>
      <c r="BD649" s="26" t="s">
        <v>1941</v>
      </c>
      <c r="BK649" s="26" t="s">
        <v>1941</v>
      </c>
      <c r="BU649" s="26" t="str">
        <f t="shared" si="611"/>
        <v/>
      </c>
      <c r="BV649" s="26" t="str">
        <f t="shared" si="612"/>
        <v>90. IMPORT THE CHEMICAL</v>
      </c>
      <c r="BW649" s="26" t="str">
        <f t="shared" si="613"/>
        <v>91. ON-SITE USE OF THE CHEMICAL</v>
      </c>
      <c r="BX649" s="26" t="str">
        <f t="shared" si="614"/>
        <v/>
      </c>
      <c r="BY649" s="26" t="str">
        <f t="shared" si="615"/>
        <v/>
      </c>
      <c r="BZ649" s="26" t="str">
        <f t="shared" si="616"/>
        <v/>
      </c>
      <c r="CA649" s="26" t="str">
        <f t="shared" si="617"/>
        <v/>
      </c>
      <c r="CB649" s="26" t="str">
        <f t="shared" si="618"/>
        <v/>
      </c>
      <c r="CC649" s="26" t="str">
        <f t="shared" si="619"/>
        <v/>
      </c>
      <c r="CD649" s="26" t="str">
        <f t="shared" si="620"/>
        <v/>
      </c>
      <c r="CE649" s="26" t="str">
        <f t="shared" si="621"/>
        <v/>
      </c>
      <c r="CF649" s="26" t="str">
        <f t="shared" si="622"/>
        <v/>
      </c>
      <c r="CG649" s="26" t="str">
        <f t="shared" si="623"/>
        <v>101. ADDED AS A FORMULATION COMPONENT</v>
      </c>
      <c r="CH649" s="26" t="str">
        <f t="shared" si="624"/>
        <v/>
      </c>
      <c r="CI649" s="26" t="str">
        <f t="shared" si="625"/>
        <v/>
      </c>
      <c r="CJ649" s="26" t="str">
        <f t="shared" si="626"/>
        <v/>
      </c>
      <c r="CK649" s="26" t="str">
        <f t="shared" si="627"/>
        <v/>
      </c>
      <c r="CL649" s="26" t="str">
        <f t="shared" si="628"/>
        <v/>
      </c>
      <c r="CM649" s="26" t="str">
        <f t="shared" si="629"/>
        <v/>
      </c>
      <c r="CN649" s="26" t="str">
        <f t="shared" si="630"/>
        <v/>
      </c>
      <c r="CO649" s="26" t="str">
        <f t="shared" si="631"/>
        <v/>
      </c>
      <c r="CP649" s="26" t="str">
        <f t="shared" si="632"/>
        <v/>
      </c>
      <c r="CQ649" s="26" t="str">
        <f t="shared" si="633"/>
        <v/>
      </c>
      <c r="CR649" s="26" t="str">
        <f t="shared" si="634"/>
        <v/>
      </c>
      <c r="CS649" s="26" t="str">
        <f t="shared" si="635"/>
        <v/>
      </c>
      <c r="CT649" s="26" t="str">
        <f t="shared" si="636"/>
        <v/>
      </c>
      <c r="CU649" s="26" t="str">
        <f t="shared" si="637"/>
        <v/>
      </c>
      <c r="CV649" s="26" t="str">
        <f t="shared" si="638"/>
        <v/>
      </c>
      <c r="CW649" s="26" t="str">
        <f t="shared" si="639"/>
        <v/>
      </c>
      <c r="CX649" s="26" t="str">
        <f t="shared" si="640"/>
        <v/>
      </c>
      <c r="CY649" s="26" t="str">
        <f t="shared" si="641"/>
        <v/>
      </c>
      <c r="CZ649" s="26" t="str">
        <f t="shared" si="642"/>
        <v/>
      </c>
      <c r="DA649" s="26" t="str">
        <f t="shared" si="643"/>
        <v/>
      </c>
      <c r="DB649" s="26" t="str">
        <f t="shared" si="644"/>
        <v/>
      </c>
      <c r="DC649" s="26" t="str">
        <f t="shared" si="645"/>
        <v/>
      </c>
      <c r="DD649" s="26" t="str">
        <f t="shared" si="646"/>
        <v/>
      </c>
      <c r="DE649" s="26" t="str">
        <f t="shared" si="647"/>
        <v/>
      </c>
      <c r="DF649" s="26" t="str">
        <f t="shared" si="648"/>
        <v/>
      </c>
      <c r="DG649" s="26" t="str">
        <f t="shared" si="649"/>
        <v/>
      </c>
      <c r="DH649" s="26" t="str">
        <f t="shared" si="650"/>
        <v/>
      </c>
      <c r="DI649" s="26" t="str">
        <f t="shared" si="651"/>
        <v/>
      </c>
      <c r="DJ649" s="26" t="str">
        <f t="shared" si="652"/>
        <v/>
      </c>
      <c r="DK649" s="26" t="str">
        <f t="shared" si="653"/>
        <v/>
      </c>
      <c r="DL649" s="26" t="str">
        <f t="shared" si="654"/>
        <v/>
      </c>
      <c r="DM649" s="26" t="str">
        <f t="shared" si="655"/>
        <v/>
      </c>
      <c r="DN649" s="26" t="str">
        <f t="shared" si="656"/>
        <v/>
      </c>
      <c r="DO649" s="26" t="str">
        <f t="shared" si="657"/>
        <v/>
      </c>
      <c r="DP649" s="26" t="str">
        <f t="shared" si="658"/>
        <v/>
      </c>
      <c r="DQ649" s="26" t="str">
        <f t="shared" si="659"/>
        <v/>
      </c>
      <c r="DR649" s="26" t="str">
        <f t="shared" si="660"/>
        <v/>
      </c>
      <c r="DS649" s="26" t="str">
        <f t="shared" si="661"/>
        <v/>
      </c>
      <c r="DT649" s="26" t="str">
        <f t="shared" si="662"/>
        <v/>
      </c>
      <c r="DU649" s="26" t="str">
        <f t="shared" si="663"/>
        <v/>
      </c>
      <c r="DV649" s="26" t="str">
        <f t="shared" si="664"/>
        <v/>
      </c>
    </row>
    <row r="650" spans="1:126" ht="45" x14ac:dyDescent="0.25">
      <c r="A650" t="s">
        <v>1942</v>
      </c>
      <c r="B650">
        <v>2017</v>
      </c>
      <c r="C650" t="s">
        <v>2046</v>
      </c>
      <c r="D650">
        <v>106990</v>
      </c>
      <c r="E650" s="19">
        <v>1317216529230</v>
      </c>
      <c r="F650" t="s">
        <v>763</v>
      </c>
      <c r="G650">
        <v>325991</v>
      </c>
      <c r="H650" t="s">
        <v>2104</v>
      </c>
      <c r="I650" t="s">
        <v>766</v>
      </c>
      <c r="J650" t="s">
        <v>464</v>
      </c>
      <c r="K650" t="s">
        <v>227</v>
      </c>
      <c r="L650">
        <v>44306</v>
      </c>
      <c r="M650" s="26" t="str">
        <f t="shared" si="610"/>
        <v>114. USED AS AN ARTICLE COMPONENT</v>
      </c>
      <c r="N650" s="26" t="s">
        <v>2047</v>
      </c>
      <c r="O650" s="26" t="s">
        <v>2050</v>
      </c>
      <c r="P650">
        <v>5</v>
      </c>
      <c r="Q650">
        <v>5</v>
      </c>
      <c r="R650">
        <v>10</v>
      </c>
      <c r="S650" s="26" t="s">
        <v>1941</v>
      </c>
      <c r="T650" s="26" t="s">
        <v>1941</v>
      </c>
      <c r="U650" s="26" t="s">
        <v>1941</v>
      </c>
      <c r="V650" s="26" t="s">
        <v>1941</v>
      </c>
      <c r="W650" s="26" t="s">
        <v>1941</v>
      </c>
      <c r="X650" s="26" t="s">
        <v>1941</v>
      </c>
      <c r="Y650" s="26" t="s">
        <v>1941</v>
      </c>
      <c r="AE650" s="26" t="s">
        <v>1941</v>
      </c>
      <c r="AR650" s="26" t="s">
        <v>1940</v>
      </c>
      <c r="AS650" s="26" t="s">
        <v>1941</v>
      </c>
      <c r="AT650" s="26" t="s">
        <v>1941</v>
      </c>
      <c r="AV650" s="26" t="s">
        <v>1941</v>
      </c>
      <c r="BD650" s="26" t="s">
        <v>1941</v>
      </c>
      <c r="BK650" s="26" t="s">
        <v>1941</v>
      </c>
      <c r="BU650" s="26" t="str">
        <f t="shared" si="611"/>
        <v/>
      </c>
      <c r="BV650" s="26" t="str">
        <f t="shared" si="612"/>
        <v/>
      </c>
      <c r="BW650" s="26" t="str">
        <f t="shared" si="613"/>
        <v/>
      </c>
      <c r="BX650" s="26" t="str">
        <f t="shared" si="614"/>
        <v/>
      </c>
      <c r="BY650" s="26" t="str">
        <f t="shared" si="615"/>
        <v/>
      </c>
      <c r="BZ650" s="26" t="str">
        <f t="shared" si="616"/>
        <v/>
      </c>
      <c r="CA650" s="26" t="str">
        <f t="shared" si="617"/>
        <v/>
      </c>
      <c r="CB650" s="26" t="str">
        <f t="shared" si="618"/>
        <v/>
      </c>
      <c r="CC650" s="26" t="str">
        <f t="shared" si="619"/>
        <v/>
      </c>
      <c r="CD650" s="26" t="str">
        <f t="shared" si="620"/>
        <v/>
      </c>
      <c r="CE650" s="26" t="str">
        <f t="shared" si="621"/>
        <v/>
      </c>
      <c r="CF650" s="26" t="str">
        <f t="shared" si="622"/>
        <v/>
      </c>
      <c r="CG650" s="26" t="str">
        <f t="shared" si="623"/>
        <v/>
      </c>
      <c r="CH650" s="26" t="str">
        <f t="shared" si="624"/>
        <v/>
      </c>
      <c r="CI650" s="26" t="str">
        <f t="shared" si="625"/>
        <v/>
      </c>
      <c r="CJ650" s="26" t="str">
        <f t="shared" si="626"/>
        <v/>
      </c>
      <c r="CK650" s="26" t="str">
        <f t="shared" si="627"/>
        <v/>
      </c>
      <c r="CL650" s="26" t="str">
        <f t="shared" si="628"/>
        <v/>
      </c>
      <c r="CM650" s="26" t="str">
        <f t="shared" si="629"/>
        <v/>
      </c>
      <c r="CN650" s="26" t="str">
        <f t="shared" si="630"/>
        <v/>
      </c>
      <c r="CO650" s="26" t="str">
        <f t="shared" si="631"/>
        <v/>
      </c>
      <c r="CP650" s="26" t="str">
        <f t="shared" si="632"/>
        <v/>
      </c>
      <c r="CQ650" s="26" t="str">
        <f t="shared" si="633"/>
        <v/>
      </c>
      <c r="CR650" s="26" t="str">
        <f t="shared" si="634"/>
        <v/>
      </c>
      <c r="CS650" s="26" t="str">
        <f t="shared" si="635"/>
        <v/>
      </c>
      <c r="CT650" s="26" t="str">
        <f t="shared" si="636"/>
        <v>114. USED AS AN ARTICLE COMPONENT</v>
      </c>
      <c r="CU650" s="26" t="str">
        <f t="shared" si="637"/>
        <v/>
      </c>
      <c r="CV650" s="26" t="str">
        <f t="shared" si="638"/>
        <v/>
      </c>
      <c r="CW650" s="26" t="str">
        <f t="shared" si="639"/>
        <v/>
      </c>
      <c r="CX650" s="26" t="str">
        <f t="shared" si="640"/>
        <v/>
      </c>
      <c r="CY650" s="26" t="str">
        <f t="shared" si="641"/>
        <v/>
      </c>
      <c r="CZ650" s="26" t="str">
        <f t="shared" si="642"/>
        <v/>
      </c>
      <c r="DA650" s="26" t="str">
        <f t="shared" si="643"/>
        <v/>
      </c>
      <c r="DB650" s="26" t="str">
        <f t="shared" si="644"/>
        <v/>
      </c>
      <c r="DC650" s="26" t="str">
        <f t="shared" si="645"/>
        <v/>
      </c>
      <c r="DD650" s="26" t="str">
        <f t="shared" si="646"/>
        <v/>
      </c>
      <c r="DE650" s="26" t="str">
        <f t="shared" si="647"/>
        <v/>
      </c>
      <c r="DF650" s="26" t="str">
        <f t="shared" si="648"/>
        <v/>
      </c>
      <c r="DG650" s="26" t="str">
        <f t="shared" si="649"/>
        <v/>
      </c>
      <c r="DH650" s="26" t="str">
        <f t="shared" si="650"/>
        <v/>
      </c>
      <c r="DI650" s="26" t="str">
        <f t="shared" si="651"/>
        <v/>
      </c>
      <c r="DJ650" s="26" t="str">
        <f t="shared" si="652"/>
        <v/>
      </c>
      <c r="DK650" s="26" t="str">
        <f t="shared" si="653"/>
        <v/>
      </c>
      <c r="DL650" s="26" t="str">
        <f t="shared" si="654"/>
        <v/>
      </c>
      <c r="DM650" s="26" t="str">
        <f t="shared" si="655"/>
        <v/>
      </c>
      <c r="DN650" s="26" t="str">
        <f t="shared" si="656"/>
        <v/>
      </c>
      <c r="DO650" s="26" t="str">
        <f t="shared" si="657"/>
        <v/>
      </c>
      <c r="DP650" s="26" t="str">
        <f t="shared" si="658"/>
        <v/>
      </c>
      <c r="DQ650" s="26" t="str">
        <f t="shared" si="659"/>
        <v/>
      </c>
      <c r="DR650" s="26" t="str">
        <f t="shared" si="660"/>
        <v/>
      </c>
      <c r="DS650" s="26" t="str">
        <f t="shared" si="661"/>
        <v/>
      </c>
      <c r="DT650" s="26" t="str">
        <f t="shared" si="662"/>
        <v/>
      </c>
      <c r="DU650" s="26" t="str">
        <f t="shared" si="663"/>
        <v/>
      </c>
      <c r="DV650" s="26" t="str">
        <f t="shared" si="664"/>
        <v/>
      </c>
    </row>
    <row r="651" spans="1:126" x14ac:dyDescent="0.25">
      <c r="A651" t="s">
        <v>1942</v>
      </c>
      <c r="B651">
        <v>2016</v>
      </c>
      <c r="C651" t="s">
        <v>2046</v>
      </c>
      <c r="D651">
        <v>106990</v>
      </c>
      <c r="E651" s="19">
        <v>1316215158458</v>
      </c>
      <c r="F651" t="s">
        <v>768</v>
      </c>
      <c r="G651">
        <v>325211</v>
      </c>
      <c r="H651" t="s">
        <v>769</v>
      </c>
      <c r="I651" t="s">
        <v>770</v>
      </c>
      <c r="J651" t="s">
        <v>191</v>
      </c>
      <c r="K651" t="s">
        <v>192</v>
      </c>
      <c r="L651">
        <v>28262</v>
      </c>
      <c r="M651" s="26" t="str">
        <f t="shared" si="610"/>
        <v>95. USED AS A REACTANT</v>
      </c>
      <c r="N651" s="26" t="s">
        <v>123</v>
      </c>
      <c r="O651" s="26" t="s">
        <v>124</v>
      </c>
      <c r="P651">
        <v>42</v>
      </c>
      <c r="Q651">
        <v>92</v>
      </c>
      <c r="R651">
        <v>134</v>
      </c>
      <c r="S651" s="26" t="s">
        <v>1941</v>
      </c>
      <c r="T651" s="26" t="s">
        <v>1941</v>
      </c>
      <c r="U651" s="26" t="s">
        <v>1941</v>
      </c>
      <c r="V651" s="26" t="s">
        <v>1941</v>
      </c>
      <c r="W651" s="26" t="s">
        <v>1941</v>
      </c>
      <c r="X651" s="26" t="s">
        <v>1941</v>
      </c>
      <c r="Y651" s="26" t="s">
        <v>1940</v>
      </c>
      <c r="AE651" s="26" t="s">
        <v>1941</v>
      </c>
      <c r="AR651" s="26" t="s">
        <v>1941</v>
      </c>
      <c r="AS651" s="26" t="s">
        <v>1941</v>
      </c>
      <c r="AT651" s="26" t="s">
        <v>1941</v>
      </c>
      <c r="AV651" s="26" t="s">
        <v>1941</v>
      </c>
      <c r="BD651" s="26" t="s">
        <v>1941</v>
      </c>
      <c r="BK651" s="26" t="s">
        <v>1941</v>
      </c>
      <c r="BU651" s="26" t="str">
        <f t="shared" si="611"/>
        <v/>
      </c>
      <c r="BV651" s="26" t="str">
        <f t="shared" si="612"/>
        <v/>
      </c>
      <c r="BW651" s="26" t="str">
        <f t="shared" si="613"/>
        <v/>
      </c>
      <c r="BX651" s="26" t="str">
        <f t="shared" si="614"/>
        <v/>
      </c>
      <c r="BY651" s="26" t="str">
        <f t="shared" si="615"/>
        <v/>
      </c>
      <c r="BZ651" s="26" t="str">
        <f t="shared" si="616"/>
        <v/>
      </c>
      <c r="CA651" s="26" t="str">
        <f t="shared" si="617"/>
        <v>95. USED AS A REACTANT</v>
      </c>
      <c r="CB651" s="26" t="str">
        <f t="shared" si="618"/>
        <v/>
      </c>
      <c r="CC651" s="26" t="str">
        <f t="shared" si="619"/>
        <v/>
      </c>
      <c r="CD651" s="26" t="str">
        <f t="shared" si="620"/>
        <v/>
      </c>
      <c r="CE651" s="26" t="str">
        <f t="shared" si="621"/>
        <v/>
      </c>
      <c r="CF651" s="26" t="str">
        <f t="shared" si="622"/>
        <v/>
      </c>
      <c r="CG651" s="26" t="str">
        <f t="shared" si="623"/>
        <v/>
      </c>
      <c r="CH651" s="26" t="str">
        <f t="shared" si="624"/>
        <v/>
      </c>
      <c r="CI651" s="26" t="str">
        <f t="shared" si="625"/>
        <v/>
      </c>
      <c r="CJ651" s="26" t="str">
        <f t="shared" si="626"/>
        <v/>
      </c>
      <c r="CK651" s="26" t="str">
        <f t="shared" si="627"/>
        <v/>
      </c>
      <c r="CL651" s="26" t="str">
        <f t="shared" si="628"/>
        <v/>
      </c>
      <c r="CM651" s="26" t="str">
        <f t="shared" si="629"/>
        <v/>
      </c>
      <c r="CN651" s="26" t="str">
        <f t="shared" si="630"/>
        <v/>
      </c>
      <c r="CO651" s="26" t="str">
        <f t="shared" si="631"/>
        <v/>
      </c>
      <c r="CP651" s="26" t="str">
        <f t="shared" si="632"/>
        <v/>
      </c>
      <c r="CQ651" s="26" t="str">
        <f t="shared" si="633"/>
        <v/>
      </c>
      <c r="CR651" s="26" t="str">
        <f t="shared" si="634"/>
        <v/>
      </c>
      <c r="CS651" s="26" t="str">
        <f t="shared" si="635"/>
        <v/>
      </c>
      <c r="CT651" s="26" t="str">
        <f t="shared" si="636"/>
        <v/>
      </c>
      <c r="CU651" s="26" t="str">
        <f t="shared" si="637"/>
        <v/>
      </c>
      <c r="CV651" s="26" t="str">
        <f t="shared" si="638"/>
        <v/>
      </c>
      <c r="CW651" s="26" t="str">
        <f t="shared" si="639"/>
        <v/>
      </c>
      <c r="CX651" s="26" t="str">
        <f t="shared" si="640"/>
        <v/>
      </c>
      <c r="CY651" s="26" t="str">
        <f t="shared" si="641"/>
        <v/>
      </c>
      <c r="CZ651" s="26" t="str">
        <f t="shared" si="642"/>
        <v/>
      </c>
      <c r="DA651" s="26" t="str">
        <f t="shared" si="643"/>
        <v/>
      </c>
      <c r="DB651" s="26" t="str">
        <f t="shared" si="644"/>
        <v/>
      </c>
      <c r="DC651" s="26" t="str">
        <f t="shared" si="645"/>
        <v/>
      </c>
      <c r="DD651" s="26" t="str">
        <f t="shared" si="646"/>
        <v/>
      </c>
      <c r="DE651" s="26" t="str">
        <f t="shared" si="647"/>
        <v/>
      </c>
      <c r="DF651" s="26" t="str">
        <f t="shared" si="648"/>
        <v/>
      </c>
      <c r="DG651" s="26" t="str">
        <f t="shared" si="649"/>
        <v/>
      </c>
      <c r="DH651" s="26" t="str">
        <f t="shared" si="650"/>
        <v/>
      </c>
      <c r="DI651" s="26" t="str">
        <f t="shared" si="651"/>
        <v/>
      </c>
      <c r="DJ651" s="26" t="str">
        <f t="shared" si="652"/>
        <v/>
      </c>
      <c r="DK651" s="26" t="str">
        <f t="shared" si="653"/>
        <v/>
      </c>
      <c r="DL651" s="26" t="str">
        <f t="shared" si="654"/>
        <v/>
      </c>
      <c r="DM651" s="26" t="str">
        <f t="shared" si="655"/>
        <v/>
      </c>
      <c r="DN651" s="26" t="str">
        <f t="shared" si="656"/>
        <v/>
      </c>
      <c r="DO651" s="26" t="str">
        <f t="shared" si="657"/>
        <v/>
      </c>
      <c r="DP651" s="26" t="str">
        <f t="shared" si="658"/>
        <v/>
      </c>
      <c r="DQ651" s="26" t="str">
        <f t="shared" si="659"/>
        <v/>
      </c>
      <c r="DR651" s="26" t="str">
        <f t="shared" si="660"/>
        <v/>
      </c>
      <c r="DS651" s="26" t="str">
        <f t="shared" si="661"/>
        <v/>
      </c>
      <c r="DT651" s="26" t="str">
        <f t="shared" si="662"/>
        <v/>
      </c>
      <c r="DU651" s="26" t="str">
        <f t="shared" si="663"/>
        <v/>
      </c>
      <c r="DV651" s="26" t="str">
        <f t="shared" si="664"/>
        <v/>
      </c>
    </row>
    <row r="652" spans="1:126" x14ac:dyDescent="0.25">
      <c r="A652" t="s">
        <v>1942</v>
      </c>
      <c r="B652">
        <v>2017</v>
      </c>
      <c r="C652" t="s">
        <v>2046</v>
      </c>
      <c r="D652">
        <v>106990</v>
      </c>
      <c r="E652" s="19">
        <v>1317216197006</v>
      </c>
      <c r="F652" t="s">
        <v>768</v>
      </c>
      <c r="G652">
        <v>325211</v>
      </c>
      <c r="H652" t="s">
        <v>769</v>
      </c>
      <c r="I652" t="s">
        <v>770</v>
      </c>
      <c r="J652" t="s">
        <v>191</v>
      </c>
      <c r="K652" t="s">
        <v>192</v>
      </c>
      <c r="L652">
        <v>28262</v>
      </c>
      <c r="M652" s="26" t="str">
        <f t="shared" si="610"/>
        <v>95. USED AS A REACTANT</v>
      </c>
      <c r="N652" s="26" t="s">
        <v>123</v>
      </c>
      <c r="O652" s="26" t="s">
        <v>124</v>
      </c>
      <c r="P652">
        <v>42</v>
      </c>
      <c r="Q652">
        <v>110</v>
      </c>
      <c r="R652">
        <v>152</v>
      </c>
      <c r="S652" s="26" t="s">
        <v>1941</v>
      </c>
      <c r="T652" s="26" t="s">
        <v>1941</v>
      </c>
      <c r="U652" s="26" t="s">
        <v>1941</v>
      </c>
      <c r="V652" s="26" t="s">
        <v>1941</v>
      </c>
      <c r="W652" s="26" t="s">
        <v>1941</v>
      </c>
      <c r="X652" s="26" t="s">
        <v>1941</v>
      </c>
      <c r="Y652" s="26" t="s">
        <v>1940</v>
      </c>
      <c r="AE652" s="26" t="s">
        <v>1941</v>
      </c>
      <c r="AR652" s="26" t="s">
        <v>1941</v>
      </c>
      <c r="AS652" s="26" t="s">
        <v>1941</v>
      </c>
      <c r="AT652" s="26" t="s">
        <v>1941</v>
      </c>
      <c r="AV652" s="26" t="s">
        <v>1941</v>
      </c>
      <c r="BD652" s="26" t="s">
        <v>1941</v>
      </c>
      <c r="BK652" s="26" t="s">
        <v>1941</v>
      </c>
      <c r="BU652" s="26" t="str">
        <f t="shared" si="611"/>
        <v/>
      </c>
      <c r="BV652" s="26" t="str">
        <f t="shared" si="612"/>
        <v/>
      </c>
      <c r="BW652" s="26" t="str">
        <f t="shared" si="613"/>
        <v/>
      </c>
      <c r="BX652" s="26" t="str">
        <f t="shared" si="614"/>
        <v/>
      </c>
      <c r="BY652" s="26" t="str">
        <f t="shared" si="615"/>
        <v/>
      </c>
      <c r="BZ652" s="26" t="str">
        <f t="shared" si="616"/>
        <v/>
      </c>
      <c r="CA652" s="26" t="str">
        <f t="shared" si="617"/>
        <v>95. USED AS A REACTANT</v>
      </c>
      <c r="CB652" s="26" t="str">
        <f t="shared" si="618"/>
        <v/>
      </c>
      <c r="CC652" s="26" t="str">
        <f t="shared" si="619"/>
        <v/>
      </c>
      <c r="CD652" s="26" t="str">
        <f t="shared" si="620"/>
        <v/>
      </c>
      <c r="CE652" s="26" t="str">
        <f t="shared" si="621"/>
        <v/>
      </c>
      <c r="CF652" s="26" t="str">
        <f t="shared" si="622"/>
        <v/>
      </c>
      <c r="CG652" s="26" t="str">
        <f t="shared" si="623"/>
        <v/>
      </c>
      <c r="CH652" s="26" t="str">
        <f t="shared" si="624"/>
        <v/>
      </c>
      <c r="CI652" s="26" t="str">
        <f t="shared" si="625"/>
        <v/>
      </c>
      <c r="CJ652" s="26" t="str">
        <f t="shared" si="626"/>
        <v/>
      </c>
      <c r="CK652" s="26" t="str">
        <f t="shared" si="627"/>
        <v/>
      </c>
      <c r="CL652" s="26" t="str">
        <f t="shared" si="628"/>
        <v/>
      </c>
      <c r="CM652" s="26" t="str">
        <f t="shared" si="629"/>
        <v/>
      </c>
      <c r="CN652" s="26" t="str">
        <f t="shared" si="630"/>
        <v/>
      </c>
      <c r="CO652" s="26" t="str">
        <f t="shared" si="631"/>
        <v/>
      </c>
      <c r="CP652" s="26" t="str">
        <f t="shared" si="632"/>
        <v/>
      </c>
      <c r="CQ652" s="26" t="str">
        <f t="shared" si="633"/>
        <v/>
      </c>
      <c r="CR652" s="26" t="str">
        <f t="shared" si="634"/>
        <v/>
      </c>
      <c r="CS652" s="26" t="str">
        <f t="shared" si="635"/>
        <v/>
      </c>
      <c r="CT652" s="26" t="str">
        <f t="shared" si="636"/>
        <v/>
      </c>
      <c r="CU652" s="26" t="str">
        <f t="shared" si="637"/>
        <v/>
      </c>
      <c r="CV652" s="26" t="str">
        <f t="shared" si="638"/>
        <v/>
      </c>
      <c r="CW652" s="26" t="str">
        <f t="shared" si="639"/>
        <v/>
      </c>
      <c r="CX652" s="26" t="str">
        <f t="shared" si="640"/>
        <v/>
      </c>
      <c r="CY652" s="26" t="str">
        <f t="shared" si="641"/>
        <v/>
      </c>
      <c r="CZ652" s="26" t="str">
        <f t="shared" si="642"/>
        <v/>
      </c>
      <c r="DA652" s="26" t="str">
        <f t="shared" si="643"/>
        <v/>
      </c>
      <c r="DB652" s="26" t="str">
        <f t="shared" si="644"/>
        <v/>
      </c>
      <c r="DC652" s="26" t="str">
        <f t="shared" si="645"/>
        <v/>
      </c>
      <c r="DD652" s="26" t="str">
        <f t="shared" si="646"/>
        <v/>
      </c>
      <c r="DE652" s="26" t="str">
        <f t="shared" si="647"/>
        <v/>
      </c>
      <c r="DF652" s="26" t="str">
        <f t="shared" si="648"/>
        <v/>
      </c>
      <c r="DG652" s="26" t="str">
        <f t="shared" si="649"/>
        <v/>
      </c>
      <c r="DH652" s="26" t="str">
        <f t="shared" si="650"/>
        <v/>
      </c>
      <c r="DI652" s="26" t="str">
        <f t="shared" si="651"/>
        <v/>
      </c>
      <c r="DJ652" s="26" t="str">
        <f t="shared" si="652"/>
        <v/>
      </c>
      <c r="DK652" s="26" t="str">
        <f t="shared" si="653"/>
        <v/>
      </c>
      <c r="DL652" s="26" t="str">
        <f t="shared" si="654"/>
        <v/>
      </c>
      <c r="DM652" s="26" t="str">
        <f t="shared" si="655"/>
        <v/>
      </c>
      <c r="DN652" s="26" t="str">
        <f t="shared" si="656"/>
        <v/>
      </c>
      <c r="DO652" s="26" t="str">
        <f t="shared" si="657"/>
        <v/>
      </c>
      <c r="DP652" s="26" t="str">
        <f t="shared" si="658"/>
        <v/>
      </c>
      <c r="DQ652" s="26" t="str">
        <f t="shared" si="659"/>
        <v/>
      </c>
      <c r="DR652" s="26" t="str">
        <f t="shared" si="660"/>
        <v/>
      </c>
      <c r="DS652" s="26" t="str">
        <f t="shared" si="661"/>
        <v/>
      </c>
      <c r="DT652" s="26" t="str">
        <f t="shared" si="662"/>
        <v/>
      </c>
      <c r="DU652" s="26" t="str">
        <f t="shared" si="663"/>
        <v/>
      </c>
      <c r="DV652" s="26" t="str">
        <f t="shared" si="664"/>
        <v/>
      </c>
    </row>
    <row r="653" spans="1:126" ht="60" x14ac:dyDescent="0.25">
      <c r="A653" t="s">
        <v>1942</v>
      </c>
      <c r="B653">
        <v>2018</v>
      </c>
      <c r="C653" t="s">
        <v>2046</v>
      </c>
      <c r="D653">
        <v>106990</v>
      </c>
      <c r="E653" s="19">
        <v>1318217033101</v>
      </c>
      <c r="F653" t="s">
        <v>768</v>
      </c>
      <c r="G653">
        <v>325211</v>
      </c>
      <c r="H653" t="s">
        <v>769</v>
      </c>
      <c r="I653" t="s">
        <v>770</v>
      </c>
      <c r="J653" t="s">
        <v>191</v>
      </c>
      <c r="K653" t="s">
        <v>192</v>
      </c>
      <c r="L653">
        <v>28262</v>
      </c>
      <c r="M653" s="26" t="str">
        <f t="shared" si="610"/>
        <v>95. USED AS A REACTANT</v>
      </c>
      <c r="N653" s="26" t="s">
        <v>123</v>
      </c>
      <c r="O653" s="26" t="s">
        <v>124</v>
      </c>
      <c r="P653">
        <v>7</v>
      </c>
      <c r="Q653">
        <v>100</v>
      </c>
      <c r="R653">
        <v>107</v>
      </c>
      <c r="S653" s="26" t="s">
        <v>1941</v>
      </c>
      <c r="T653" s="26" t="s">
        <v>1941</v>
      </c>
      <c r="U653" s="26" t="s">
        <v>1941</v>
      </c>
      <c r="V653" s="26" t="s">
        <v>1941</v>
      </c>
      <c r="W653" s="26" t="s">
        <v>1941</v>
      </c>
      <c r="X653" s="26" t="s">
        <v>1941</v>
      </c>
      <c r="Y653" s="26" t="s">
        <v>1940</v>
      </c>
      <c r="Z653" s="26" t="s">
        <v>1941</v>
      </c>
      <c r="AA653" s="26" t="s">
        <v>1941</v>
      </c>
      <c r="AB653" s="26" t="s">
        <v>1941</v>
      </c>
      <c r="AC653" s="26" t="s">
        <v>1941</v>
      </c>
      <c r="AD653" s="26" t="s">
        <v>1941</v>
      </c>
      <c r="AE653" s="26" t="s">
        <v>1941</v>
      </c>
      <c r="AF653" s="26" t="s">
        <v>1941</v>
      </c>
      <c r="AG653" s="26" t="s">
        <v>1941</v>
      </c>
      <c r="AH653" s="26" t="s">
        <v>1941</v>
      </c>
      <c r="AI653" s="26" t="s">
        <v>1941</v>
      </c>
      <c r="AJ653" s="26" t="s">
        <v>1941</v>
      </c>
      <c r="AK653" s="26" t="s">
        <v>1941</v>
      </c>
      <c r="AL653" s="26" t="s">
        <v>1941</v>
      </c>
      <c r="AM653" s="26" t="s">
        <v>1941</v>
      </c>
      <c r="AN653" s="26" t="s">
        <v>1941</v>
      </c>
      <c r="AO653" s="26" t="s">
        <v>1941</v>
      </c>
      <c r="AP653" s="26" t="s">
        <v>1941</v>
      </c>
      <c r="AQ653" s="26" t="s">
        <v>1941</v>
      </c>
      <c r="AR653" s="26" t="s">
        <v>1941</v>
      </c>
      <c r="AS653" s="26" t="s">
        <v>1941</v>
      </c>
      <c r="AT653" s="26" t="s">
        <v>1941</v>
      </c>
      <c r="AU653" s="26" t="s">
        <v>1941</v>
      </c>
      <c r="AV653" s="26" t="s">
        <v>1941</v>
      </c>
      <c r="AW653" s="26" t="s">
        <v>1941</v>
      </c>
      <c r="AX653" s="26" t="s">
        <v>1941</v>
      </c>
      <c r="AY653" s="26" t="s">
        <v>1941</v>
      </c>
      <c r="AZ653" s="26" t="s">
        <v>1941</v>
      </c>
      <c r="BA653" s="26" t="s">
        <v>1941</v>
      </c>
      <c r="BB653" s="26" t="s">
        <v>1941</v>
      </c>
      <c r="BC653" s="26" t="s">
        <v>1941</v>
      </c>
      <c r="BD653" s="26" t="s">
        <v>1941</v>
      </c>
      <c r="BE653" s="26" t="s">
        <v>1941</v>
      </c>
      <c r="BF653" s="26" t="s">
        <v>1941</v>
      </c>
      <c r="BG653" s="26" t="s">
        <v>1941</v>
      </c>
      <c r="BH653" s="26" t="s">
        <v>1941</v>
      </c>
      <c r="BI653" s="26" t="s">
        <v>1941</v>
      </c>
      <c r="BJ653" s="26" t="s">
        <v>1941</v>
      </c>
      <c r="BK653" s="26" t="s">
        <v>1941</v>
      </c>
      <c r="BL653" s="26" t="s">
        <v>1941</v>
      </c>
      <c r="BM653" s="26" t="s">
        <v>1941</v>
      </c>
      <c r="BN653" s="26" t="s">
        <v>1941</v>
      </c>
      <c r="BO653" s="26" t="s">
        <v>1941</v>
      </c>
      <c r="BP653" s="26" t="s">
        <v>1941</v>
      </c>
      <c r="BQ653" s="26" t="s">
        <v>1941</v>
      </c>
      <c r="BR653" s="26" t="s">
        <v>1941</v>
      </c>
      <c r="BS653" s="26" t="s">
        <v>1941</v>
      </c>
      <c r="BT653" s="26" t="s">
        <v>1941</v>
      </c>
      <c r="BU653" s="26" t="str">
        <f t="shared" si="611"/>
        <v/>
      </c>
      <c r="BV653" s="26" t="str">
        <f t="shared" si="612"/>
        <v/>
      </c>
      <c r="BW653" s="26" t="str">
        <f t="shared" si="613"/>
        <v/>
      </c>
      <c r="BX653" s="26" t="str">
        <f t="shared" si="614"/>
        <v/>
      </c>
      <c r="BY653" s="26" t="str">
        <f t="shared" si="615"/>
        <v/>
      </c>
      <c r="BZ653" s="26" t="str">
        <f t="shared" si="616"/>
        <v/>
      </c>
      <c r="CA653" s="26" t="str">
        <f t="shared" si="617"/>
        <v>95. USED AS A REACTANT</v>
      </c>
      <c r="CB653" s="26" t="str">
        <f t="shared" si="618"/>
        <v/>
      </c>
      <c r="CC653" s="26" t="str">
        <f t="shared" si="619"/>
        <v/>
      </c>
      <c r="CD653" s="26" t="str">
        <f t="shared" si="620"/>
        <v/>
      </c>
      <c r="CE653" s="26" t="str">
        <f t="shared" si="621"/>
        <v/>
      </c>
      <c r="CF653" s="26" t="str">
        <f t="shared" si="622"/>
        <v/>
      </c>
      <c r="CG653" s="26" t="str">
        <f t="shared" si="623"/>
        <v/>
      </c>
      <c r="CH653" s="26" t="str">
        <f t="shared" si="624"/>
        <v/>
      </c>
      <c r="CI653" s="26" t="str">
        <f t="shared" si="625"/>
        <v/>
      </c>
      <c r="CJ653" s="26" t="str">
        <f t="shared" si="626"/>
        <v/>
      </c>
      <c r="CK653" s="26" t="str">
        <f t="shared" si="627"/>
        <v/>
      </c>
      <c r="CL653" s="26" t="str">
        <f t="shared" si="628"/>
        <v/>
      </c>
      <c r="CM653" s="26" t="str">
        <f t="shared" si="629"/>
        <v/>
      </c>
      <c r="CN653" s="26" t="str">
        <f t="shared" si="630"/>
        <v/>
      </c>
      <c r="CO653" s="26" t="str">
        <f t="shared" si="631"/>
        <v/>
      </c>
      <c r="CP653" s="26" t="str">
        <f t="shared" si="632"/>
        <v/>
      </c>
      <c r="CQ653" s="26" t="str">
        <f t="shared" si="633"/>
        <v/>
      </c>
      <c r="CR653" s="26" t="str">
        <f t="shared" si="634"/>
        <v/>
      </c>
      <c r="CS653" s="26" t="str">
        <f t="shared" si="635"/>
        <v/>
      </c>
      <c r="CT653" s="26" t="str">
        <f t="shared" si="636"/>
        <v/>
      </c>
      <c r="CU653" s="26" t="str">
        <f t="shared" si="637"/>
        <v/>
      </c>
      <c r="CV653" s="26" t="str">
        <f t="shared" si="638"/>
        <v/>
      </c>
      <c r="CW653" s="26" t="str">
        <f t="shared" si="639"/>
        <v/>
      </c>
      <c r="CX653" s="26" t="str">
        <f t="shared" si="640"/>
        <v/>
      </c>
      <c r="CY653" s="26" t="str">
        <f t="shared" si="641"/>
        <v/>
      </c>
      <c r="CZ653" s="26" t="str">
        <f t="shared" si="642"/>
        <v/>
      </c>
      <c r="DA653" s="26" t="str">
        <f t="shared" si="643"/>
        <v/>
      </c>
      <c r="DB653" s="26" t="str">
        <f t="shared" si="644"/>
        <v/>
      </c>
      <c r="DC653" s="26" t="str">
        <f t="shared" si="645"/>
        <v/>
      </c>
      <c r="DD653" s="26" t="str">
        <f t="shared" si="646"/>
        <v/>
      </c>
      <c r="DE653" s="26" t="str">
        <f t="shared" si="647"/>
        <v/>
      </c>
      <c r="DF653" s="26" t="str">
        <f t="shared" si="648"/>
        <v/>
      </c>
      <c r="DG653" s="26" t="str">
        <f t="shared" si="649"/>
        <v/>
      </c>
      <c r="DH653" s="26" t="str">
        <f t="shared" si="650"/>
        <v/>
      </c>
      <c r="DI653" s="26" t="str">
        <f t="shared" si="651"/>
        <v/>
      </c>
      <c r="DJ653" s="26" t="str">
        <f t="shared" si="652"/>
        <v/>
      </c>
      <c r="DK653" s="26" t="str">
        <f t="shared" si="653"/>
        <v/>
      </c>
      <c r="DL653" s="26" t="str">
        <f t="shared" si="654"/>
        <v/>
      </c>
      <c r="DM653" s="26" t="str">
        <f t="shared" si="655"/>
        <v/>
      </c>
      <c r="DN653" s="26" t="str">
        <f t="shared" si="656"/>
        <v/>
      </c>
      <c r="DO653" s="26" t="str">
        <f t="shared" si="657"/>
        <v/>
      </c>
      <c r="DP653" s="26" t="str">
        <f t="shared" si="658"/>
        <v/>
      </c>
      <c r="DQ653" s="26" t="str">
        <f t="shared" si="659"/>
        <v/>
      </c>
      <c r="DR653" s="26" t="str">
        <f t="shared" si="660"/>
        <v/>
      </c>
      <c r="DS653" s="26" t="str">
        <f t="shared" si="661"/>
        <v/>
      </c>
      <c r="DT653" s="26" t="str">
        <f t="shared" si="662"/>
        <v/>
      </c>
      <c r="DU653" s="26" t="str">
        <f t="shared" si="663"/>
        <v/>
      </c>
      <c r="DV653" s="26" t="str">
        <f t="shared" si="664"/>
        <v/>
      </c>
    </row>
    <row r="654" spans="1:126" ht="60" x14ac:dyDescent="0.25">
      <c r="A654" t="s">
        <v>1942</v>
      </c>
      <c r="B654">
        <v>2019</v>
      </c>
      <c r="C654" t="s">
        <v>2046</v>
      </c>
      <c r="D654">
        <v>106990</v>
      </c>
      <c r="E654" s="19">
        <v>1319217780156</v>
      </c>
      <c r="F654" t="s">
        <v>768</v>
      </c>
      <c r="G654">
        <v>325211</v>
      </c>
      <c r="H654" t="s">
        <v>769</v>
      </c>
      <c r="I654" t="s">
        <v>770</v>
      </c>
      <c r="J654" t="s">
        <v>191</v>
      </c>
      <c r="K654" t="s">
        <v>192</v>
      </c>
      <c r="L654">
        <v>28262</v>
      </c>
      <c r="M654" s="26" t="str">
        <f t="shared" si="610"/>
        <v>95. USED AS A REACTANT, 97. P102  RAW MATERIALS</v>
      </c>
      <c r="N654" s="26" t="s">
        <v>123</v>
      </c>
      <c r="O654" s="26" t="s">
        <v>124</v>
      </c>
      <c r="P654">
        <v>9102</v>
      </c>
      <c r="Q654">
        <v>136</v>
      </c>
      <c r="R654">
        <v>9238</v>
      </c>
      <c r="S654" s="26" t="s">
        <v>1941</v>
      </c>
      <c r="T654" s="26" t="s">
        <v>1941</v>
      </c>
      <c r="U654" s="26" t="s">
        <v>1941</v>
      </c>
      <c r="V654" s="26" t="s">
        <v>1941</v>
      </c>
      <c r="W654" s="26" t="s">
        <v>1941</v>
      </c>
      <c r="X654" s="26" t="s">
        <v>1941</v>
      </c>
      <c r="Y654" s="26" t="s">
        <v>1940</v>
      </c>
      <c r="Z654" s="26" t="s">
        <v>1941</v>
      </c>
      <c r="AA654" s="26" t="s">
        <v>1940</v>
      </c>
      <c r="AB654" s="26" t="s">
        <v>1941</v>
      </c>
      <c r="AC654" s="26" t="s">
        <v>1941</v>
      </c>
      <c r="AD654" s="26" t="s">
        <v>1941</v>
      </c>
      <c r="AE654" s="26" t="s">
        <v>1941</v>
      </c>
      <c r="AF654" s="26" t="s">
        <v>1941</v>
      </c>
      <c r="AG654" s="26" t="s">
        <v>1941</v>
      </c>
      <c r="AH654" s="26" t="s">
        <v>1941</v>
      </c>
      <c r="AI654" s="26" t="s">
        <v>1941</v>
      </c>
      <c r="AJ654" s="26" t="s">
        <v>1941</v>
      </c>
      <c r="AK654" s="26" t="s">
        <v>1941</v>
      </c>
      <c r="AL654" s="26" t="s">
        <v>1941</v>
      </c>
      <c r="AM654" s="26" t="s">
        <v>1941</v>
      </c>
      <c r="AN654" s="26" t="s">
        <v>1941</v>
      </c>
      <c r="AO654" s="26" t="s">
        <v>1941</v>
      </c>
      <c r="AP654" s="26" t="s">
        <v>1941</v>
      </c>
      <c r="AQ654" s="26" t="s">
        <v>1941</v>
      </c>
      <c r="AR654" s="26" t="s">
        <v>1941</v>
      </c>
      <c r="AS654" s="26" t="s">
        <v>1941</v>
      </c>
      <c r="AT654" s="26" t="s">
        <v>1941</v>
      </c>
      <c r="AU654" s="26" t="s">
        <v>1941</v>
      </c>
      <c r="AV654" s="26" t="s">
        <v>1941</v>
      </c>
      <c r="AW654" s="26" t="s">
        <v>1941</v>
      </c>
      <c r="AX654" s="26" t="s">
        <v>1941</v>
      </c>
      <c r="AY654" s="26" t="s">
        <v>1941</v>
      </c>
      <c r="AZ654" s="26" t="s">
        <v>1941</v>
      </c>
      <c r="BA654" s="26" t="s">
        <v>1941</v>
      </c>
      <c r="BB654" s="26" t="s">
        <v>1941</v>
      </c>
      <c r="BC654" s="26" t="s">
        <v>1941</v>
      </c>
      <c r="BD654" s="26" t="s">
        <v>1941</v>
      </c>
      <c r="BE654" s="26" t="s">
        <v>1941</v>
      </c>
      <c r="BF654" s="26" t="s">
        <v>1941</v>
      </c>
      <c r="BG654" s="26" t="s">
        <v>1941</v>
      </c>
      <c r="BH654" s="26" t="s">
        <v>1941</v>
      </c>
      <c r="BI654" s="26" t="s">
        <v>1941</v>
      </c>
      <c r="BJ654" s="26" t="s">
        <v>1941</v>
      </c>
      <c r="BK654" s="26" t="s">
        <v>1941</v>
      </c>
      <c r="BL654" s="26" t="s">
        <v>1941</v>
      </c>
      <c r="BM654" s="26" t="s">
        <v>1941</v>
      </c>
      <c r="BN654" s="26" t="s">
        <v>1941</v>
      </c>
      <c r="BO654" s="26" t="s">
        <v>1941</v>
      </c>
      <c r="BP654" s="26" t="s">
        <v>1941</v>
      </c>
      <c r="BQ654" s="26" t="s">
        <v>1941</v>
      </c>
      <c r="BR654" s="26" t="s">
        <v>1941</v>
      </c>
      <c r="BS654" s="26" t="s">
        <v>1941</v>
      </c>
      <c r="BT654" s="26" t="s">
        <v>1941</v>
      </c>
      <c r="BU654" s="26" t="str">
        <f t="shared" si="611"/>
        <v/>
      </c>
      <c r="BV654" s="26" t="str">
        <f t="shared" si="612"/>
        <v/>
      </c>
      <c r="BW654" s="26" t="str">
        <f t="shared" si="613"/>
        <v/>
      </c>
      <c r="BX654" s="26" t="str">
        <f t="shared" si="614"/>
        <v/>
      </c>
      <c r="BY654" s="26" t="str">
        <f t="shared" si="615"/>
        <v/>
      </c>
      <c r="BZ654" s="26" t="str">
        <f t="shared" si="616"/>
        <v/>
      </c>
      <c r="CA654" s="26" t="str">
        <f t="shared" si="617"/>
        <v>95. USED AS A REACTANT</v>
      </c>
      <c r="CB654" s="26" t="str">
        <f t="shared" si="618"/>
        <v/>
      </c>
      <c r="CC654" s="26" t="str">
        <f t="shared" si="619"/>
        <v>97. P102  RAW MATERIALS</v>
      </c>
      <c r="CD654" s="26" t="str">
        <f t="shared" si="620"/>
        <v/>
      </c>
      <c r="CE654" s="26" t="str">
        <f t="shared" si="621"/>
        <v/>
      </c>
      <c r="CF654" s="26" t="str">
        <f t="shared" si="622"/>
        <v/>
      </c>
      <c r="CG654" s="26" t="str">
        <f t="shared" si="623"/>
        <v/>
      </c>
      <c r="CH654" s="26" t="str">
        <f t="shared" si="624"/>
        <v/>
      </c>
      <c r="CI654" s="26" t="str">
        <f t="shared" si="625"/>
        <v/>
      </c>
      <c r="CJ654" s="26" t="str">
        <f t="shared" si="626"/>
        <v/>
      </c>
      <c r="CK654" s="26" t="str">
        <f t="shared" si="627"/>
        <v/>
      </c>
      <c r="CL654" s="26" t="str">
        <f t="shared" si="628"/>
        <v/>
      </c>
      <c r="CM654" s="26" t="str">
        <f t="shared" si="629"/>
        <v/>
      </c>
      <c r="CN654" s="26" t="str">
        <f t="shared" si="630"/>
        <v/>
      </c>
      <c r="CO654" s="26" t="str">
        <f t="shared" si="631"/>
        <v/>
      </c>
      <c r="CP654" s="26" t="str">
        <f t="shared" si="632"/>
        <v/>
      </c>
      <c r="CQ654" s="26" t="str">
        <f t="shared" si="633"/>
        <v/>
      </c>
      <c r="CR654" s="26" t="str">
        <f t="shared" si="634"/>
        <v/>
      </c>
      <c r="CS654" s="26" t="str">
        <f t="shared" si="635"/>
        <v/>
      </c>
      <c r="CT654" s="26" t="str">
        <f t="shared" si="636"/>
        <v/>
      </c>
      <c r="CU654" s="26" t="str">
        <f t="shared" si="637"/>
        <v/>
      </c>
      <c r="CV654" s="26" t="str">
        <f t="shared" si="638"/>
        <v/>
      </c>
      <c r="CW654" s="26" t="str">
        <f t="shared" si="639"/>
        <v/>
      </c>
      <c r="CX654" s="26" t="str">
        <f t="shared" si="640"/>
        <v/>
      </c>
      <c r="CY654" s="26" t="str">
        <f t="shared" si="641"/>
        <v/>
      </c>
      <c r="CZ654" s="26" t="str">
        <f t="shared" si="642"/>
        <v/>
      </c>
      <c r="DA654" s="26" t="str">
        <f t="shared" si="643"/>
        <v/>
      </c>
      <c r="DB654" s="26" t="str">
        <f t="shared" si="644"/>
        <v/>
      </c>
      <c r="DC654" s="26" t="str">
        <f t="shared" si="645"/>
        <v/>
      </c>
      <c r="DD654" s="26" t="str">
        <f t="shared" si="646"/>
        <v/>
      </c>
      <c r="DE654" s="26" t="str">
        <f t="shared" si="647"/>
        <v/>
      </c>
      <c r="DF654" s="26" t="str">
        <f t="shared" si="648"/>
        <v/>
      </c>
      <c r="DG654" s="26" t="str">
        <f t="shared" si="649"/>
        <v/>
      </c>
      <c r="DH654" s="26" t="str">
        <f t="shared" si="650"/>
        <v/>
      </c>
      <c r="DI654" s="26" t="str">
        <f t="shared" si="651"/>
        <v/>
      </c>
      <c r="DJ654" s="26" t="str">
        <f t="shared" si="652"/>
        <v/>
      </c>
      <c r="DK654" s="26" t="str">
        <f t="shared" si="653"/>
        <v/>
      </c>
      <c r="DL654" s="26" t="str">
        <f t="shared" si="654"/>
        <v/>
      </c>
      <c r="DM654" s="26" t="str">
        <f t="shared" si="655"/>
        <v/>
      </c>
      <c r="DN654" s="26" t="str">
        <f t="shared" si="656"/>
        <v/>
      </c>
      <c r="DO654" s="26" t="str">
        <f t="shared" si="657"/>
        <v/>
      </c>
      <c r="DP654" s="26" t="str">
        <f t="shared" si="658"/>
        <v/>
      </c>
      <c r="DQ654" s="26" t="str">
        <f t="shared" si="659"/>
        <v/>
      </c>
      <c r="DR654" s="26" t="str">
        <f t="shared" si="660"/>
        <v/>
      </c>
      <c r="DS654" s="26" t="str">
        <f t="shared" si="661"/>
        <v/>
      </c>
      <c r="DT654" s="26" t="str">
        <f t="shared" si="662"/>
        <v/>
      </c>
      <c r="DU654" s="26" t="str">
        <f t="shared" si="663"/>
        <v/>
      </c>
      <c r="DV654" s="26" t="str">
        <f t="shared" si="664"/>
        <v/>
      </c>
    </row>
    <row r="655" spans="1:126" ht="75" x14ac:dyDescent="0.25">
      <c r="A655" t="s">
        <v>1942</v>
      </c>
      <c r="B655">
        <v>2020</v>
      </c>
      <c r="C655" t="s">
        <v>2046</v>
      </c>
      <c r="D655">
        <v>106990</v>
      </c>
      <c r="E655" s="19">
        <v>1320218631644</v>
      </c>
      <c r="F655" t="s">
        <v>768</v>
      </c>
      <c r="G655">
        <v>325211</v>
      </c>
      <c r="H655" t="s">
        <v>769</v>
      </c>
      <c r="I655" t="s">
        <v>770</v>
      </c>
      <c r="J655" t="s">
        <v>191</v>
      </c>
      <c r="K655" t="s">
        <v>192</v>
      </c>
      <c r="L655">
        <v>28262</v>
      </c>
      <c r="M655" s="26" t="str">
        <f t="shared" si="610"/>
        <v>89. PRODUCE THE CHEMICAL, 90. IMPORT THE CHEMICAL, 91. ON-SITE USE OF THE CHEMICAL, 93. AS A BYPRODUCT, 94. AS A MANUFACTURED IMPURITY, 116. AS A PROCESS IMPURITY</v>
      </c>
      <c r="N655" s="26" t="s">
        <v>123</v>
      </c>
      <c r="O655" s="26" t="s">
        <v>124</v>
      </c>
      <c r="P655">
        <v>2698</v>
      </c>
      <c r="Q655">
        <v>250</v>
      </c>
      <c r="R655">
        <v>2948</v>
      </c>
      <c r="S655" s="26" t="s">
        <v>1940</v>
      </c>
      <c r="T655" s="26" t="s">
        <v>1940</v>
      </c>
      <c r="U655" s="26" t="s">
        <v>1940</v>
      </c>
      <c r="V655" s="26" t="s">
        <v>1941</v>
      </c>
      <c r="W655" s="26" t="s">
        <v>1940</v>
      </c>
      <c r="X655" s="26" t="s">
        <v>1940</v>
      </c>
      <c r="Y655" s="26" t="s">
        <v>1941</v>
      </c>
      <c r="Z655" s="26" t="s">
        <v>1941</v>
      </c>
      <c r="AA655" s="26" t="s">
        <v>1941</v>
      </c>
      <c r="AB655" s="26" t="s">
        <v>1941</v>
      </c>
      <c r="AC655" s="26" t="s">
        <v>1941</v>
      </c>
      <c r="AD655" s="26" t="s">
        <v>1941</v>
      </c>
      <c r="AE655" s="26" t="s">
        <v>1941</v>
      </c>
      <c r="AF655" s="26" t="s">
        <v>1941</v>
      </c>
      <c r="AG655" s="26" t="s">
        <v>1941</v>
      </c>
      <c r="AH655" s="26" t="s">
        <v>1941</v>
      </c>
      <c r="AI655" s="26" t="s">
        <v>1941</v>
      </c>
      <c r="AJ655" s="26" t="s">
        <v>1941</v>
      </c>
      <c r="AK655" s="26" t="s">
        <v>1941</v>
      </c>
      <c r="AL655" s="26" t="s">
        <v>1941</v>
      </c>
      <c r="AM655" s="26" t="s">
        <v>1941</v>
      </c>
      <c r="AN655" s="26" t="s">
        <v>1941</v>
      </c>
      <c r="AO655" s="26" t="s">
        <v>1941</v>
      </c>
      <c r="AP655" s="26" t="s">
        <v>1941</v>
      </c>
      <c r="AQ655" s="26" t="s">
        <v>1941</v>
      </c>
      <c r="AR655" s="26" t="s">
        <v>1941</v>
      </c>
      <c r="AS655" s="26" t="s">
        <v>1941</v>
      </c>
      <c r="AT655" s="26" t="s">
        <v>1940</v>
      </c>
      <c r="AU655" s="26" t="s">
        <v>1941</v>
      </c>
      <c r="AV655" s="26" t="s">
        <v>1941</v>
      </c>
      <c r="AW655" s="26" t="s">
        <v>1941</v>
      </c>
      <c r="AX655" s="26" t="s">
        <v>1941</v>
      </c>
      <c r="AY655" s="26" t="s">
        <v>1941</v>
      </c>
      <c r="AZ655" s="26" t="s">
        <v>1941</v>
      </c>
      <c r="BA655" s="26" t="s">
        <v>1941</v>
      </c>
      <c r="BB655" s="26" t="s">
        <v>1941</v>
      </c>
      <c r="BC655" s="26" t="s">
        <v>1941</v>
      </c>
      <c r="BD655" s="26" t="s">
        <v>1941</v>
      </c>
      <c r="BE655" s="26" t="s">
        <v>1941</v>
      </c>
      <c r="BF655" s="26" t="s">
        <v>1941</v>
      </c>
      <c r="BG655" s="26" t="s">
        <v>1941</v>
      </c>
      <c r="BH655" s="26" t="s">
        <v>1941</v>
      </c>
      <c r="BI655" s="26" t="s">
        <v>1941</v>
      </c>
      <c r="BJ655" s="26" t="s">
        <v>1941</v>
      </c>
      <c r="BK655" s="26" t="s">
        <v>1941</v>
      </c>
      <c r="BL655" s="26" t="s">
        <v>1941</v>
      </c>
      <c r="BM655" s="26" t="s">
        <v>1941</v>
      </c>
      <c r="BN655" s="26" t="s">
        <v>1941</v>
      </c>
      <c r="BO655" s="26" t="s">
        <v>1941</v>
      </c>
      <c r="BP655" s="26" t="s">
        <v>1941</v>
      </c>
      <c r="BQ655" s="26" t="s">
        <v>1941</v>
      </c>
      <c r="BR655" s="26" t="s">
        <v>1941</v>
      </c>
      <c r="BS655" s="26" t="s">
        <v>1941</v>
      </c>
      <c r="BT655" s="26" t="s">
        <v>1941</v>
      </c>
      <c r="BU655" s="26" t="str">
        <f t="shared" si="611"/>
        <v>89. PRODUCE THE CHEMICAL</v>
      </c>
      <c r="BV655" s="26" t="str">
        <f t="shared" si="612"/>
        <v>90. IMPORT THE CHEMICAL</v>
      </c>
      <c r="BW655" s="26" t="str">
        <f t="shared" si="613"/>
        <v>91. ON-SITE USE OF THE CHEMICAL</v>
      </c>
      <c r="BX655" s="26" t="str">
        <f t="shared" si="614"/>
        <v/>
      </c>
      <c r="BY655" s="26" t="str">
        <f t="shared" si="615"/>
        <v>93. AS A BYPRODUCT</v>
      </c>
      <c r="BZ655" s="26" t="str">
        <f t="shared" si="616"/>
        <v>94. AS A MANUFACTURED IMPURITY</v>
      </c>
      <c r="CA655" s="26" t="str">
        <f t="shared" si="617"/>
        <v/>
      </c>
      <c r="CB655" s="26" t="str">
        <f t="shared" si="618"/>
        <v/>
      </c>
      <c r="CC655" s="26" t="str">
        <f t="shared" si="619"/>
        <v/>
      </c>
      <c r="CD655" s="26" t="str">
        <f t="shared" si="620"/>
        <v/>
      </c>
      <c r="CE655" s="26" t="str">
        <f t="shared" si="621"/>
        <v/>
      </c>
      <c r="CF655" s="26" t="str">
        <f t="shared" si="622"/>
        <v/>
      </c>
      <c r="CG655" s="26" t="str">
        <f t="shared" si="623"/>
        <v/>
      </c>
      <c r="CH655" s="26" t="str">
        <f t="shared" si="624"/>
        <v/>
      </c>
      <c r="CI655" s="26" t="str">
        <f t="shared" si="625"/>
        <v/>
      </c>
      <c r="CJ655" s="26" t="str">
        <f t="shared" si="626"/>
        <v/>
      </c>
      <c r="CK655" s="26" t="str">
        <f t="shared" si="627"/>
        <v/>
      </c>
      <c r="CL655" s="26" t="str">
        <f t="shared" si="628"/>
        <v/>
      </c>
      <c r="CM655" s="26" t="str">
        <f t="shared" si="629"/>
        <v/>
      </c>
      <c r="CN655" s="26" t="str">
        <f t="shared" si="630"/>
        <v/>
      </c>
      <c r="CO655" s="26" t="str">
        <f t="shared" si="631"/>
        <v/>
      </c>
      <c r="CP655" s="26" t="str">
        <f t="shared" si="632"/>
        <v/>
      </c>
      <c r="CQ655" s="26" t="str">
        <f t="shared" si="633"/>
        <v/>
      </c>
      <c r="CR655" s="26" t="str">
        <f t="shared" si="634"/>
        <v/>
      </c>
      <c r="CS655" s="26" t="str">
        <f t="shared" si="635"/>
        <v/>
      </c>
      <c r="CT655" s="26" t="str">
        <f t="shared" si="636"/>
        <v/>
      </c>
      <c r="CU655" s="26" t="str">
        <f t="shared" si="637"/>
        <v/>
      </c>
      <c r="CV655" s="26" t="str">
        <f t="shared" si="638"/>
        <v>116. AS A PROCESS IMPURITY</v>
      </c>
      <c r="CW655" s="26" t="str">
        <f t="shared" si="639"/>
        <v/>
      </c>
      <c r="CX655" s="26" t="str">
        <f t="shared" si="640"/>
        <v/>
      </c>
      <c r="CY655" s="26" t="str">
        <f t="shared" si="641"/>
        <v/>
      </c>
      <c r="CZ655" s="26" t="str">
        <f t="shared" si="642"/>
        <v/>
      </c>
      <c r="DA655" s="26" t="str">
        <f t="shared" si="643"/>
        <v/>
      </c>
      <c r="DB655" s="26" t="str">
        <f t="shared" si="644"/>
        <v/>
      </c>
      <c r="DC655" s="26" t="str">
        <f t="shared" si="645"/>
        <v/>
      </c>
      <c r="DD655" s="26" t="str">
        <f t="shared" si="646"/>
        <v/>
      </c>
      <c r="DE655" s="26" t="str">
        <f t="shared" si="647"/>
        <v/>
      </c>
      <c r="DF655" s="26" t="str">
        <f t="shared" si="648"/>
        <v/>
      </c>
      <c r="DG655" s="26" t="str">
        <f t="shared" si="649"/>
        <v/>
      </c>
      <c r="DH655" s="26" t="str">
        <f t="shared" si="650"/>
        <v/>
      </c>
      <c r="DI655" s="26" t="str">
        <f t="shared" si="651"/>
        <v/>
      </c>
      <c r="DJ655" s="26" t="str">
        <f t="shared" si="652"/>
        <v/>
      </c>
      <c r="DK655" s="26" t="str">
        <f t="shared" si="653"/>
        <v/>
      </c>
      <c r="DL655" s="26" t="str">
        <f t="shared" si="654"/>
        <v/>
      </c>
      <c r="DM655" s="26" t="str">
        <f t="shared" si="655"/>
        <v/>
      </c>
      <c r="DN655" s="26" t="str">
        <f t="shared" si="656"/>
        <v/>
      </c>
      <c r="DO655" s="26" t="str">
        <f t="shared" si="657"/>
        <v/>
      </c>
      <c r="DP655" s="26" t="str">
        <f t="shared" si="658"/>
        <v/>
      </c>
      <c r="DQ655" s="26" t="str">
        <f t="shared" si="659"/>
        <v/>
      </c>
      <c r="DR655" s="26" t="str">
        <f t="shared" si="660"/>
        <v/>
      </c>
      <c r="DS655" s="26" t="str">
        <f t="shared" si="661"/>
        <v/>
      </c>
      <c r="DT655" s="26" t="str">
        <f t="shared" si="662"/>
        <v/>
      </c>
      <c r="DU655" s="26" t="str">
        <f t="shared" si="663"/>
        <v/>
      </c>
      <c r="DV655" s="26" t="str">
        <f t="shared" si="664"/>
        <v/>
      </c>
    </row>
    <row r="656" spans="1:126" ht="60" x14ac:dyDescent="0.25">
      <c r="A656" t="s">
        <v>1942</v>
      </c>
      <c r="B656">
        <v>2021</v>
      </c>
      <c r="C656" t="s">
        <v>2046</v>
      </c>
      <c r="D656">
        <v>106990</v>
      </c>
      <c r="E656" s="19">
        <v>1321219601061</v>
      </c>
      <c r="F656" t="s">
        <v>768</v>
      </c>
      <c r="G656">
        <v>325211</v>
      </c>
      <c r="H656" t="s">
        <v>769</v>
      </c>
      <c r="I656" t="s">
        <v>770</v>
      </c>
      <c r="J656" t="s">
        <v>191</v>
      </c>
      <c r="K656" t="s">
        <v>192</v>
      </c>
      <c r="L656">
        <v>28262</v>
      </c>
      <c r="M656" s="26" t="str">
        <f t="shared" si="610"/>
        <v>95. USED AS A REACTANT, 97. P102  RAW MATERIALS</v>
      </c>
      <c r="N656" s="26" t="s">
        <v>123</v>
      </c>
      <c r="O656" s="26" t="s">
        <v>124</v>
      </c>
      <c r="P656">
        <v>5</v>
      </c>
      <c r="Q656">
        <v>420</v>
      </c>
      <c r="R656">
        <v>425</v>
      </c>
      <c r="S656" s="26" t="s">
        <v>1941</v>
      </c>
      <c r="T656" s="26" t="s">
        <v>1941</v>
      </c>
      <c r="U656" s="26" t="s">
        <v>1941</v>
      </c>
      <c r="V656" s="26" t="s">
        <v>1941</v>
      </c>
      <c r="W656" s="26" t="s">
        <v>1941</v>
      </c>
      <c r="X656" s="26" t="s">
        <v>1941</v>
      </c>
      <c r="Y656" s="26" t="s">
        <v>1940</v>
      </c>
      <c r="Z656" s="26" t="s">
        <v>1941</v>
      </c>
      <c r="AA656" s="26" t="s">
        <v>1940</v>
      </c>
      <c r="AB656" s="26" t="s">
        <v>1941</v>
      </c>
      <c r="AC656" s="26" t="s">
        <v>1941</v>
      </c>
      <c r="AD656" s="26" t="s">
        <v>1941</v>
      </c>
      <c r="AE656" s="26" t="s">
        <v>1941</v>
      </c>
      <c r="AF656" s="26" t="s">
        <v>1941</v>
      </c>
      <c r="AG656" s="26" t="s">
        <v>1941</v>
      </c>
      <c r="AH656" s="26" t="s">
        <v>1941</v>
      </c>
      <c r="AI656" s="26" t="s">
        <v>1941</v>
      </c>
      <c r="AJ656" s="26" t="s">
        <v>1941</v>
      </c>
      <c r="AK656" s="26" t="s">
        <v>1941</v>
      </c>
      <c r="AL656" s="26" t="s">
        <v>1941</v>
      </c>
      <c r="AM656" s="26" t="s">
        <v>1941</v>
      </c>
      <c r="AN656" s="26" t="s">
        <v>1941</v>
      </c>
      <c r="AO656" s="26" t="s">
        <v>1941</v>
      </c>
      <c r="AP656" s="26" t="s">
        <v>1941</v>
      </c>
      <c r="AQ656" s="26" t="s">
        <v>1941</v>
      </c>
      <c r="AR656" s="26" t="s">
        <v>1941</v>
      </c>
      <c r="AS656" s="26" t="s">
        <v>1941</v>
      </c>
      <c r="AT656" s="26" t="s">
        <v>1941</v>
      </c>
      <c r="AU656" s="26" t="s">
        <v>1941</v>
      </c>
      <c r="AV656" s="26" t="s">
        <v>1941</v>
      </c>
      <c r="AW656" s="26" t="s">
        <v>1941</v>
      </c>
      <c r="AX656" s="26" t="s">
        <v>1941</v>
      </c>
      <c r="AY656" s="26" t="s">
        <v>1941</v>
      </c>
      <c r="AZ656" s="26" t="s">
        <v>1941</v>
      </c>
      <c r="BA656" s="26" t="s">
        <v>1941</v>
      </c>
      <c r="BB656" s="26" t="s">
        <v>1941</v>
      </c>
      <c r="BC656" s="26" t="s">
        <v>1941</v>
      </c>
      <c r="BD656" s="26" t="s">
        <v>1941</v>
      </c>
      <c r="BE656" s="26" t="s">
        <v>1941</v>
      </c>
      <c r="BF656" s="26" t="s">
        <v>1941</v>
      </c>
      <c r="BG656" s="26" t="s">
        <v>1941</v>
      </c>
      <c r="BH656" s="26" t="s">
        <v>1941</v>
      </c>
      <c r="BI656" s="26" t="s">
        <v>1941</v>
      </c>
      <c r="BJ656" s="26" t="s">
        <v>1941</v>
      </c>
      <c r="BK656" s="26" t="s">
        <v>1941</v>
      </c>
      <c r="BL656" s="26" t="s">
        <v>1941</v>
      </c>
      <c r="BM656" s="26" t="s">
        <v>1941</v>
      </c>
      <c r="BN656" s="26" t="s">
        <v>1941</v>
      </c>
      <c r="BO656" s="26" t="s">
        <v>1941</v>
      </c>
      <c r="BP656" s="26" t="s">
        <v>1941</v>
      </c>
      <c r="BQ656" s="26" t="s">
        <v>1941</v>
      </c>
      <c r="BR656" s="26" t="s">
        <v>1941</v>
      </c>
      <c r="BS656" s="26" t="s">
        <v>1941</v>
      </c>
      <c r="BT656" s="26" t="s">
        <v>1941</v>
      </c>
      <c r="BU656" s="26" t="str">
        <f t="shared" si="611"/>
        <v/>
      </c>
      <c r="BV656" s="26" t="str">
        <f t="shared" si="612"/>
        <v/>
      </c>
      <c r="BW656" s="26" t="str">
        <f t="shared" si="613"/>
        <v/>
      </c>
      <c r="BX656" s="26" t="str">
        <f t="shared" si="614"/>
        <v/>
      </c>
      <c r="BY656" s="26" t="str">
        <f t="shared" si="615"/>
        <v/>
      </c>
      <c r="BZ656" s="26" t="str">
        <f t="shared" si="616"/>
        <v/>
      </c>
      <c r="CA656" s="26" t="str">
        <f t="shared" si="617"/>
        <v>95. USED AS A REACTANT</v>
      </c>
      <c r="CB656" s="26" t="str">
        <f t="shared" si="618"/>
        <v/>
      </c>
      <c r="CC656" s="26" t="str">
        <f t="shared" si="619"/>
        <v>97. P102  RAW MATERIALS</v>
      </c>
      <c r="CD656" s="26" t="str">
        <f t="shared" si="620"/>
        <v/>
      </c>
      <c r="CE656" s="26" t="str">
        <f t="shared" si="621"/>
        <v/>
      </c>
      <c r="CF656" s="26" t="str">
        <f t="shared" si="622"/>
        <v/>
      </c>
      <c r="CG656" s="26" t="str">
        <f t="shared" si="623"/>
        <v/>
      </c>
      <c r="CH656" s="26" t="str">
        <f t="shared" si="624"/>
        <v/>
      </c>
      <c r="CI656" s="26" t="str">
        <f t="shared" si="625"/>
        <v/>
      </c>
      <c r="CJ656" s="26" t="str">
        <f t="shared" si="626"/>
        <v/>
      </c>
      <c r="CK656" s="26" t="str">
        <f t="shared" si="627"/>
        <v/>
      </c>
      <c r="CL656" s="26" t="str">
        <f t="shared" si="628"/>
        <v/>
      </c>
      <c r="CM656" s="26" t="str">
        <f t="shared" si="629"/>
        <v/>
      </c>
      <c r="CN656" s="26" t="str">
        <f t="shared" si="630"/>
        <v/>
      </c>
      <c r="CO656" s="26" t="str">
        <f t="shared" si="631"/>
        <v/>
      </c>
      <c r="CP656" s="26" t="str">
        <f t="shared" si="632"/>
        <v/>
      </c>
      <c r="CQ656" s="26" t="str">
        <f t="shared" si="633"/>
        <v/>
      </c>
      <c r="CR656" s="26" t="str">
        <f t="shared" si="634"/>
        <v/>
      </c>
      <c r="CS656" s="26" t="str">
        <f t="shared" si="635"/>
        <v/>
      </c>
      <c r="CT656" s="26" t="str">
        <f t="shared" si="636"/>
        <v/>
      </c>
      <c r="CU656" s="26" t="str">
        <f t="shared" si="637"/>
        <v/>
      </c>
      <c r="CV656" s="26" t="str">
        <f t="shared" si="638"/>
        <v/>
      </c>
      <c r="CW656" s="26" t="str">
        <f t="shared" si="639"/>
        <v/>
      </c>
      <c r="CX656" s="26" t="str">
        <f t="shared" si="640"/>
        <v/>
      </c>
      <c r="CY656" s="26" t="str">
        <f t="shared" si="641"/>
        <v/>
      </c>
      <c r="CZ656" s="26" t="str">
        <f t="shared" si="642"/>
        <v/>
      </c>
      <c r="DA656" s="26" t="str">
        <f t="shared" si="643"/>
        <v/>
      </c>
      <c r="DB656" s="26" t="str">
        <f t="shared" si="644"/>
        <v/>
      </c>
      <c r="DC656" s="26" t="str">
        <f t="shared" si="645"/>
        <v/>
      </c>
      <c r="DD656" s="26" t="str">
        <f t="shared" si="646"/>
        <v/>
      </c>
      <c r="DE656" s="26" t="str">
        <f t="shared" si="647"/>
        <v/>
      </c>
      <c r="DF656" s="26" t="str">
        <f t="shared" si="648"/>
        <v/>
      </c>
      <c r="DG656" s="26" t="str">
        <f t="shared" si="649"/>
        <v/>
      </c>
      <c r="DH656" s="26" t="str">
        <f t="shared" si="650"/>
        <v/>
      </c>
      <c r="DI656" s="26" t="str">
        <f t="shared" si="651"/>
        <v/>
      </c>
      <c r="DJ656" s="26" t="str">
        <f t="shared" si="652"/>
        <v/>
      </c>
      <c r="DK656" s="26" t="str">
        <f t="shared" si="653"/>
        <v/>
      </c>
      <c r="DL656" s="26" t="str">
        <f t="shared" si="654"/>
        <v/>
      </c>
      <c r="DM656" s="26" t="str">
        <f t="shared" si="655"/>
        <v/>
      </c>
      <c r="DN656" s="26" t="str">
        <f t="shared" si="656"/>
        <v/>
      </c>
      <c r="DO656" s="26" t="str">
        <f t="shared" si="657"/>
        <v/>
      </c>
      <c r="DP656" s="26" t="str">
        <f t="shared" si="658"/>
        <v/>
      </c>
      <c r="DQ656" s="26" t="str">
        <f t="shared" si="659"/>
        <v/>
      </c>
      <c r="DR656" s="26" t="str">
        <f t="shared" si="660"/>
        <v/>
      </c>
      <c r="DS656" s="26" t="str">
        <f t="shared" si="661"/>
        <v/>
      </c>
      <c r="DT656" s="26" t="str">
        <f t="shared" si="662"/>
        <v/>
      </c>
      <c r="DU656" s="26" t="str">
        <f t="shared" si="663"/>
        <v/>
      </c>
      <c r="DV656" s="26" t="str">
        <f t="shared" si="664"/>
        <v/>
      </c>
    </row>
    <row r="657" spans="1:126" ht="60" x14ac:dyDescent="0.25">
      <c r="A657" t="s">
        <v>1942</v>
      </c>
      <c r="B657">
        <v>2016</v>
      </c>
      <c r="C657" t="s">
        <v>2046</v>
      </c>
      <c r="D657">
        <v>106990</v>
      </c>
      <c r="E657" s="19">
        <v>1316215708227</v>
      </c>
      <c r="F657" t="s">
        <v>773</v>
      </c>
      <c r="G657">
        <v>324110</v>
      </c>
      <c r="H657" t="s">
        <v>774</v>
      </c>
      <c r="I657" t="s">
        <v>775</v>
      </c>
      <c r="J657" t="s">
        <v>776</v>
      </c>
      <c r="K657" t="s">
        <v>777</v>
      </c>
      <c r="L657">
        <v>58601</v>
      </c>
      <c r="M657" s="26" t="str">
        <f t="shared" si="610"/>
        <v>89. PRODUCE THE CHEMICAL, 90. IMPORT THE CHEMICAL, 93. AS A BYPRODUCT, 94. AS A MANUFACTURED IMPURITY, 116. AS A PROCESS IMPURITY</v>
      </c>
      <c r="N657" s="26" t="s">
        <v>2047</v>
      </c>
      <c r="O657" s="26" t="s">
        <v>2049</v>
      </c>
      <c r="P657">
        <v>7</v>
      </c>
      <c r="Q657">
        <v>2722</v>
      </c>
      <c r="R657">
        <v>2729</v>
      </c>
      <c r="S657" s="26" t="s">
        <v>1940</v>
      </c>
      <c r="T657" s="26" t="s">
        <v>1940</v>
      </c>
      <c r="U657" s="26" t="s">
        <v>1941</v>
      </c>
      <c r="V657" s="26" t="s">
        <v>1941</v>
      </c>
      <c r="W657" s="26" t="s">
        <v>1940</v>
      </c>
      <c r="X657" s="26" t="s">
        <v>1940</v>
      </c>
      <c r="Y657" s="26" t="s">
        <v>1941</v>
      </c>
      <c r="AE657" s="26" t="s">
        <v>1941</v>
      </c>
      <c r="AR657" s="26" t="s">
        <v>1941</v>
      </c>
      <c r="AS657" s="26" t="s">
        <v>1941</v>
      </c>
      <c r="AT657" s="26" t="s">
        <v>1940</v>
      </c>
      <c r="AV657" s="26" t="s">
        <v>1941</v>
      </c>
      <c r="BD657" s="26" t="s">
        <v>1941</v>
      </c>
      <c r="BK657" s="26" t="s">
        <v>1941</v>
      </c>
      <c r="BU657" s="26" t="str">
        <f t="shared" si="611"/>
        <v>89. PRODUCE THE CHEMICAL</v>
      </c>
      <c r="BV657" s="26" t="str">
        <f t="shared" si="612"/>
        <v>90. IMPORT THE CHEMICAL</v>
      </c>
      <c r="BW657" s="26" t="str">
        <f t="shared" si="613"/>
        <v/>
      </c>
      <c r="BX657" s="26" t="str">
        <f t="shared" si="614"/>
        <v/>
      </c>
      <c r="BY657" s="26" t="str">
        <f t="shared" si="615"/>
        <v>93. AS A BYPRODUCT</v>
      </c>
      <c r="BZ657" s="26" t="str">
        <f t="shared" si="616"/>
        <v>94. AS A MANUFACTURED IMPURITY</v>
      </c>
      <c r="CA657" s="26" t="str">
        <f t="shared" si="617"/>
        <v/>
      </c>
      <c r="CB657" s="26" t="str">
        <f t="shared" si="618"/>
        <v/>
      </c>
      <c r="CC657" s="26" t="str">
        <f t="shared" si="619"/>
        <v/>
      </c>
      <c r="CD657" s="26" t="str">
        <f t="shared" si="620"/>
        <v/>
      </c>
      <c r="CE657" s="26" t="str">
        <f t="shared" si="621"/>
        <v/>
      </c>
      <c r="CF657" s="26" t="str">
        <f t="shared" si="622"/>
        <v/>
      </c>
      <c r="CG657" s="26" t="str">
        <f t="shared" si="623"/>
        <v/>
      </c>
      <c r="CH657" s="26" t="str">
        <f t="shared" si="624"/>
        <v/>
      </c>
      <c r="CI657" s="26" t="str">
        <f t="shared" si="625"/>
        <v/>
      </c>
      <c r="CJ657" s="26" t="str">
        <f t="shared" si="626"/>
        <v/>
      </c>
      <c r="CK657" s="26" t="str">
        <f t="shared" si="627"/>
        <v/>
      </c>
      <c r="CL657" s="26" t="str">
        <f t="shared" si="628"/>
        <v/>
      </c>
      <c r="CM657" s="26" t="str">
        <f t="shared" si="629"/>
        <v/>
      </c>
      <c r="CN657" s="26" t="str">
        <f t="shared" si="630"/>
        <v/>
      </c>
      <c r="CO657" s="26" t="str">
        <f t="shared" si="631"/>
        <v/>
      </c>
      <c r="CP657" s="26" t="str">
        <f t="shared" si="632"/>
        <v/>
      </c>
      <c r="CQ657" s="26" t="str">
        <f t="shared" si="633"/>
        <v/>
      </c>
      <c r="CR657" s="26" t="str">
        <f t="shared" si="634"/>
        <v/>
      </c>
      <c r="CS657" s="26" t="str">
        <f t="shared" si="635"/>
        <v/>
      </c>
      <c r="CT657" s="26" t="str">
        <f t="shared" si="636"/>
        <v/>
      </c>
      <c r="CU657" s="26" t="str">
        <f t="shared" si="637"/>
        <v/>
      </c>
      <c r="CV657" s="26" t="str">
        <f t="shared" si="638"/>
        <v>116. AS A PROCESS IMPURITY</v>
      </c>
      <c r="CW657" s="26" t="str">
        <f t="shared" si="639"/>
        <v/>
      </c>
      <c r="CX657" s="26" t="str">
        <f t="shared" si="640"/>
        <v/>
      </c>
      <c r="CY657" s="26" t="str">
        <f t="shared" si="641"/>
        <v/>
      </c>
      <c r="CZ657" s="26" t="str">
        <f t="shared" si="642"/>
        <v/>
      </c>
      <c r="DA657" s="26" t="str">
        <f t="shared" si="643"/>
        <v/>
      </c>
      <c r="DB657" s="26" t="str">
        <f t="shared" si="644"/>
        <v/>
      </c>
      <c r="DC657" s="26" t="str">
        <f t="shared" si="645"/>
        <v/>
      </c>
      <c r="DD657" s="26" t="str">
        <f t="shared" si="646"/>
        <v/>
      </c>
      <c r="DE657" s="26" t="str">
        <f t="shared" si="647"/>
        <v/>
      </c>
      <c r="DF657" s="26" t="str">
        <f t="shared" si="648"/>
        <v/>
      </c>
      <c r="DG657" s="26" t="str">
        <f t="shared" si="649"/>
        <v/>
      </c>
      <c r="DH657" s="26" t="str">
        <f t="shared" si="650"/>
        <v/>
      </c>
      <c r="DI657" s="26" t="str">
        <f t="shared" si="651"/>
        <v/>
      </c>
      <c r="DJ657" s="26" t="str">
        <f t="shared" si="652"/>
        <v/>
      </c>
      <c r="DK657" s="26" t="str">
        <f t="shared" si="653"/>
        <v/>
      </c>
      <c r="DL657" s="26" t="str">
        <f t="shared" si="654"/>
        <v/>
      </c>
      <c r="DM657" s="26" t="str">
        <f t="shared" si="655"/>
        <v/>
      </c>
      <c r="DN657" s="26" t="str">
        <f t="shared" si="656"/>
        <v/>
      </c>
      <c r="DO657" s="26" t="str">
        <f t="shared" si="657"/>
        <v/>
      </c>
      <c r="DP657" s="26" t="str">
        <f t="shared" si="658"/>
        <v/>
      </c>
      <c r="DQ657" s="26" t="str">
        <f t="shared" si="659"/>
        <v/>
      </c>
      <c r="DR657" s="26" t="str">
        <f t="shared" si="660"/>
        <v/>
      </c>
      <c r="DS657" s="26" t="str">
        <f t="shared" si="661"/>
        <v/>
      </c>
      <c r="DT657" s="26" t="str">
        <f t="shared" si="662"/>
        <v/>
      </c>
      <c r="DU657" s="26" t="str">
        <f t="shared" si="663"/>
        <v/>
      </c>
      <c r="DV657" s="26" t="str">
        <f t="shared" si="664"/>
        <v/>
      </c>
    </row>
    <row r="658" spans="1:126" ht="60" x14ac:dyDescent="0.25">
      <c r="A658" t="s">
        <v>1942</v>
      </c>
      <c r="B658">
        <v>2017</v>
      </c>
      <c r="C658" t="s">
        <v>2046</v>
      </c>
      <c r="D658">
        <v>106990</v>
      </c>
      <c r="E658" s="19">
        <v>1317216560387</v>
      </c>
      <c r="F658" t="s">
        <v>773</v>
      </c>
      <c r="G658">
        <v>324110</v>
      </c>
      <c r="H658" t="s">
        <v>774</v>
      </c>
      <c r="I658" t="s">
        <v>775</v>
      </c>
      <c r="J658" t="s">
        <v>776</v>
      </c>
      <c r="K658" t="s">
        <v>777</v>
      </c>
      <c r="L658">
        <v>58601</v>
      </c>
      <c r="M658" s="26" t="str">
        <f t="shared" si="610"/>
        <v>89. PRODUCE THE CHEMICAL, 90. IMPORT THE CHEMICAL, 93. AS A BYPRODUCT, 94. AS A MANUFACTURED IMPURITY, 116. AS A PROCESS IMPURITY</v>
      </c>
      <c r="N658" s="26" t="s">
        <v>2047</v>
      </c>
      <c r="O658" s="26" t="s">
        <v>2049</v>
      </c>
      <c r="P658">
        <v>13</v>
      </c>
      <c r="Q658">
        <v>3805</v>
      </c>
      <c r="R658">
        <v>3818</v>
      </c>
      <c r="S658" s="26" t="s">
        <v>1940</v>
      </c>
      <c r="T658" s="26" t="s">
        <v>1940</v>
      </c>
      <c r="U658" s="26" t="s">
        <v>1941</v>
      </c>
      <c r="V658" s="26" t="s">
        <v>1941</v>
      </c>
      <c r="W658" s="26" t="s">
        <v>1940</v>
      </c>
      <c r="X658" s="26" t="s">
        <v>1940</v>
      </c>
      <c r="Y658" s="26" t="s">
        <v>1941</v>
      </c>
      <c r="AE658" s="26" t="s">
        <v>1941</v>
      </c>
      <c r="AR658" s="26" t="s">
        <v>1941</v>
      </c>
      <c r="AS658" s="26" t="s">
        <v>1941</v>
      </c>
      <c r="AT658" s="26" t="s">
        <v>1940</v>
      </c>
      <c r="AV658" s="26" t="s">
        <v>1941</v>
      </c>
      <c r="BD658" s="26" t="s">
        <v>1941</v>
      </c>
      <c r="BK658" s="26" t="s">
        <v>1941</v>
      </c>
      <c r="BU658" s="26" t="str">
        <f t="shared" si="611"/>
        <v>89. PRODUCE THE CHEMICAL</v>
      </c>
      <c r="BV658" s="26" t="str">
        <f t="shared" si="612"/>
        <v>90. IMPORT THE CHEMICAL</v>
      </c>
      <c r="BW658" s="26" t="str">
        <f t="shared" si="613"/>
        <v/>
      </c>
      <c r="BX658" s="26" t="str">
        <f t="shared" si="614"/>
        <v/>
      </c>
      <c r="BY658" s="26" t="str">
        <f t="shared" si="615"/>
        <v>93. AS A BYPRODUCT</v>
      </c>
      <c r="BZ658" s="26" t="str">
        <f t="shared" si="616"/>
        <v>94. AS A MANUFACTURED IMPURITY</v>
      </c>
      <c r="CA658" s="26" t="str">
        <f t="shared" si="617"/>
        <v/>
      </c>
      <c r="CB658" s="26" t="str">
        <f t="shared" si="618"/>
        <v/>
      </c>
      <c r="CC658" s="26" t="str">
        <f t="shared" si="619"/>
        <v/>
      </c>
      <c r="CD658" s="26" t="str">
        <f t="shared" si="620"/>
        <v/>
      </c>
      <c r="CE658" s="26" t="str">
        <f t="shared" si="621"/>
        <v/>
      </c>
      <c r="CF658" s="26" t="str">
        <f t="shared" si="622"/>
        <v/>
      </c>
      <c r="CG658" s="26" t="str">
        <f t="shared" si="623"/>
        <v/>
      </c>
      <c r="CH658" s="26" t="str">
        <f t="shared" si="624"/>
        <v/>
      </c>
      <c r="CI658" s="26" t="str">
        <f t="shared" si="625"/>
        <v/>
      </c>
      <c r="CJ658" s="26" t="str">
        <f t="shared" si="626"/>
        <v/>
      </c>
      <c r="CK658" s="26" t="str">
        <f t="shared" si="627"/>
        <v/>
      </c>
      <c r="CL658" s="26" t="str">
        <f t="shared" si="628"/>
        <v/>
      </c>
      <c r="CM658" s="26" t="str">
        <f t="shared" si="629"/>
        <v/>
      </c>
      <c r="CN658" s="26" t="str">
        <f t="shared" si="630"/>
        <v/>
      </c>
      <c r="CO658" s="26" t="str">
        <f t="shared" si="631"/>
        <v/>
      </c>
      <c r="CP658" s="26" t="str">
        <f t="shared" si="632"/>
        <v/>
      </c>
      <c r="CQ658" s="26" t="str">
        <f t="shared" si="633"/>
        <v/>
      </c>
      <c r="CR658" s="26" t="str">
        <f t="shared" si="634"/>
        <v/>
      </c>
      <c r="CS658" s="26" t="str">
        <f t="shared" si="635"/>
        <v/>
      </c>
      <c r="CT658" s="26" t="str">
        <f t="shared" si="636"/>
        <v/>
      </c>
      <c r="CU658" s="26" t="str">
        <f t="shared" si="637"/>
        <v/>
      </c>
      <c r="CV658" s="26" t="str">
        <f t="shared" si="638"/>
        <v>116. AS A PROCESS IMPURITY</v>
      </c>
      <c r="CW658" s="26" t="str">
        <f t="shared" si="639"/>
        <v/>
      </c>
      <c r="CX658" s="26" t="str">
        <f t="shared" si="640"/>
        <v/>
      </c>
      <c r="CY658" s="26" t="str">
        <f t="shared" si="641"/>
        <v/>
      </c>
      <c r="CZ658" s="26" t="str">
        <f t="shared" si="642"/>
        <v/>
      </c>
      <c r="DA658" s="26" t="str">
        <f t="shared" si="643"/>
        <v/>
      </c>
      <c r="DB658" s="26" t="str">
        <f t="shared" si="644"/>
        <v/>
      </c>
      <c r="DC658" s="26" t="str">
        <f t="shared" si="645"/>
        <v/>
      </c>
      <c r="DD658" s="26" t="str">
        <f t="shared" si="646"/>
        <v/>
      </c>
      <c r="DE658" s="26" t="str">
        <f t="shared" si="647"/>
        <v/>
      </c>
      <c r="DF658" s="26" t="str">
        <f t="shared" si="648"/>
        <v/>
      </c>
      <c r="DG658" s="26" t="str">
        <f t="shared" si="649"/>
        <v/>
      </c>
      <c r="DH658" s="26" t="str">
        <f t="shared" si="650"/>
        <v/>
      </c>
      <c r="DI658" s="26" t="str">
        <f t="shared" si="651"/>
        <v/>
      </c>
      <c r="DJ658" s="26" t="str">
        <f t="shared" si="652"/>
        <v/>
      </c>
      <c r="DK658" s="26" t="str">
        <f t="shared" si="653"/>
        <v/>
      </c>
      <c r="DL658" s="26" t="str">
        <f t="shared" si="654"/>
        <v/>
      </c>
      <c r="DM658" s="26" t="str">
        <f t="shared" si="655"/>
        <v/>
      </c>
      <c r="DN658" s="26" t="str">
        <f t="shared" si="656"/>
        <v/>
      </c>
      <c r="DO658" s="26" t="str">
        <f t="shared" si="657"/>
        <v/>
      </c>
      <c r="DP658" s="26" t="str">
        <f t="shared" si="658"/>
        <v/>
      </c>
      <c r="DQ658" s="26" t="str">
        <f t="shared" si="659"/>
        <v/>
      </c>
      <c r="DR658" s="26" t="str">
        <f t="shared" si="660"/>
        <v/>
      </c>
      <c r="DS658" s="26" t="str">
        <f t="shared" si="661"/>
        <v/>
      </c>
      <c r="DT658" s="26" t="str">
        <f t="shared" si="662"/>
        <v/>
      </c>
      <c r="DU658" s="26" t="str">
        <f t="shared" si="663"/>
        <v/>
      </c>
      <c r="DV658" s="26" t="str">
        <f t="shared" si="664"/>
        <v/>
      </c>
    </row>
    <row r="659" spans="1:126" ht="75" x14ac:dyDescent="0.25">
      <c r="A659" t="s">
        <v>1942</v>
      </c>
      <c r="B659">
        <v>2018</v>
      </c>
      <c r="C659" t="s">
        <v>2046</v>
      </c>
      <c r="D659">
        <v>106990</v>
      </c>
      <c r="E659" s="19">
        <v>1318217507906</v>
      </c>
      <c r="F659" t="s">
        <v>773</v>
      </c>
      <c r="G659">
        <v>324110</v>
      </c>
      <c r="H659" t="s">
        <v>774</v>
      </c>
      <c r="I659" t="s">
        <v>775</v>
      </c>
      <c r="J659" t="s">
        <v>776</v>
      </c>
      <c r="K659" t="s">
        <v>777</v>
      </c>
      <c r="L659">
        <v>58601</v>
      </c>
      <c r="M659" s="26" t="str">
        <f t="shared" si="610"/>
        <v>89. PRODUCE THE CHEMICAL, 93. AS A BYPRODUCT, 94. AS A MANUFACTURED IMPURITY, 116. AS A PROCESS IMPURITY</v>
      </c>
      <c r="N659" s="26" t="s">
        <v>2047</v>
      </c>
      <c r="O659" s="26" t="s">
        <v>2049</v>
      </c>
      <c r="P659">
        <v>6</v>
      </c>
      <c r="Q659">
        <v>3461</v>
      </c>
      <c r="R659">
        <v>3467</v>
      </c>
      <c r="S659" s="26" t="s">
        <v>1940</v>
      </c>
      <c r="T659" s="26" t="s">
        <v>1941</v>
      </c>
      <c r="U659" s="26" t="s">
        <v>1941</v>
      </c>
      <c r="V659" s="26" t="s">
        <v>1941</v>
      </c>
      <c r="W659" s="26" t="s">
        <v>1940</v>
      </c>
      <c r="X659" s="26" t="s">
        <v>1940</v>
      </c>
      <c r="Y659" s="26" t="s">
        <v>1941</v>
      </c>
      <c r="Z659" s="26" t="s">
        <v>1941</v>
      </c>
      <c r="AA659" s="26" t="s">
        <v>1941</v>
      </c>
      <c r="AB659" s="26" t="s">
        <v>1941</v>
      </c>
      <c r="AC659" s="26" t="s">
        <v>1941</v>
      </c>
      <c r="AD659" s="26" t="s">
        <v>1941</v>
      </c>
      <c r="AE659" s="26" t="s">
        <v>1941</v>
      </c>
      <c r="AF659" s="26" t="s">
        <v>1941</v>
      </c>
      <c r="AG659" s="26" t="s">
        <v>1941</v>
      </c>
      <c r="AH659" s="26" t="s">
        <v>1941</v>
      </c>
      <c r="AI659" s="26" t="s">
        <v>1941</v>
      </c>
      <c r="AJ659" s="26" t="s">
        <v>1941</v>
      </c>
      <c r="AK659" s="26" t="s">
        <v>1941</v>
      </c>
      <c r="AL659" s="26" t="s">
        <v>1941</v>
      </c>
      <c r="AM659" s="26" t="s">
        <v>1941</v>
      </c>
      <c r="AN659" s="26" t="s">
        <v>1941</v>
      </c>
      <c r="AO659" s="26" t="s">
        <v>1941</v>
      </c>
      <c r="AP659" s="26" t="s">
        <v>1941</v>
      </c>
      <c r="AQ659" s="26" t="s">
        <v>1941</v>
      </c>
      <c r="AR659" s="26" t="s">
        <v>1941</v>
      </c>
      <c r="AS659" s="26" t="s">
        <v>1941</v>
      </c>
      <c r="AT659" s="26" t="s">
        <v>1940</v>
      </c>
      <c r="AU659" s="26" t="s">
        <v>1941</v>
      </c>
      <c r="AV659" s="26" t="s">
        <v>1941</v>
      </c>
      <c r="AW659" s="26" t="s">
        <v>1941</v>
      </c>
      <c r="AX659" s="26" t="s">
        <v>1941</v>
      </c>
      <c r="AY659" s="26" t="s">
        <v>1941</v>
      </c>
      <c r="AZ659" s="26" t="s">
        <v>1941</v>
      </c>
      <c r="BA659" s="26" t="s">
        <v>1941</v>
      </c>
      <c r="BB659" s="26" t="s">
        <v>1941</v>
      </c>
      <c r="BC659" s="26" t="s">
        <v>1941</v>
      </c>
      <c r="BD659" s="26" t="s">
        <v>1941</v>
      </c>
      <c r="BE659" s="26" t="s">
        <v>1941</v>
      </c>
      <c r="BF659" s="26" t="s">
        <v>1941</v>
      </c>
      <c r="BG659" s="26" t="s">
        <v>1941</v>
      </c>
      <c r="BH659" s="26" t="s">
        <v>1941</v>
      </c>
      <c r="BI659" s="26" t="s">
        <v>1941</v>
      </c>
      <c r="BJ659" s="26" t="s">
        <v>1941</v>
      </c>
      <c r="BK659" s="26" t="s">
        <v>1941</v>
      </c>
      <c r="BL659" s="26" t="s">
        <v>1941</v>
      </c>
      <c r="BM659" s="26" t="s">
        <v>1941</v>
      </c>
      <c r="BN659" s="26" t="s">
        <v>1941</v>
      </c>
      <c r="BO659" s="26" t="s">
        <v>1941</v>
      </c>
      <c r="BP659" s="26" t="s">
        <v>1941</v>
      </c>
      <c r="BQ659" s="26" t="s">
        <v>1941</v>
      </c>
      <c r="BR659" s="26" t="s">
        <v>1941</v>
      </c>
      <c r="BS659" s="26" t="s">
        <v>1941</v>
      </c>
      <c r="BT659" s="26" t="s">
        <v>1941</v>
      </c>
      <c r="BU659" s="26" t="str">
        <f t="shared" si="611"/>
        <v>89. PRODUCE THE CHEMICAL</v>
      </c>
      <c r="BV659" s="26" t="str">
        <f t="shared" si="612"/>
        <v/>
      </c>
      <c r="BW659" s="26" t="str">
        <f t="shared" si="613"/>
        <v/>
      </c>
      <c r="BX659" s="26" t="str">
        <f t="shared" si="614"/>
        <v/>
      </c>
      <c r="BY659" s="26" t="str">
        <f t="shared" si="615"/>
        <v>93. AS A BYPRODUCT</v>
      </c>
      <c r="BZ659" s="26" t="str">
        <f t="shared" si="616"/>
        <v>94. AS A MANUFACTURED IMPURITY</v>
      </c>
      <c r="CA659" s="26" t="str">
        <f t="shared" si="617"/>
        <v/>
      </c>
      <c r="CB659" s="26" t="str">
        <f t="shared" si="618"/>
        <v/>
      </c>
      <c r="CC659" s="26" t="str">
        <f t="shared" si="619"/>
        <v/>
      </c>
      <c r="CD659" s="26" t="str">
        <f t="shared" si="620"/>
        <v/>
      </c>
      <c r="CE659" s="26" t="str">
        <f t="shared" si="621"/>
        <v/>
      </c>
      <c r="CF659" s="26" t="str">
        <f t="shared" si="622"/>
        <v/>
      </c>
      <c r="CG659" s="26" t="str">
        <f t="shared" si="623"/>
        <v/>
      </c>
      <c r="CH659" s="26" t="str">
        <f t="shared" si="624"/>
        <v/>
      </c>
      <c r="CI659" s="26" t="str">
        <f t="shared" si="625"/>
        <v/>
      </c>
      <c r="CJ659" s="26" t="str">
        <f t="shared" si="626"/>
        <v/>
      </c>
      <c r="CK659" s="26" t="str">
        <f t="shared" si="627"/>
        <v/>
      </c>
      <c r="CL659" s="26" t="str">
        <f t="shared" si="628"/>
        <v/>
      </c>
      <c r="CM659" s="26" t="str">
        <f t="shared" si="629"/>
        <v/>
      </c>
      <c r="CN659" s="26" t="str">
        <f t="shared" si="630"/>
        <v/>
      </c>
      <c r="CO659" s="26" t="str">
        <f t="shared" si="631"/>
        <v/>
      </c>
      <c r="CP659" s="26" t="str">
        <f t="shared" si="632"/>
        <v/>
      </c>
      <c r="CQ659" s="26" t="str">
        <f t="shared" si="633"/>
        <v/>
      </c>
      <c r="CR659" s="26" t="str">
        <f t="shared" si="634"/>
        <v/>
      </c>
      <c r="CS659" s="26" t="str">
        <f t="shared" si="635"/>
        <v/>
      </c>
      <c r="CT659" s="26" t="str">
        <f t="shared" si="636"/>
        <v/>
      </c>
      <c r="CU659" s="26" t="str">
        <f t="shared" si="637"/>
        <v/>
      </c>
      <c r="CV659" s="26" t="str">
        <f t="shared" si="638"/>
        <v>116. AS A PROCESS IMPURITY</v>
      </c>
      <c r="CW659" s="26" t="str">
        <f t="shared" si="639"/>
        <v/>
      </c>
      <c r="CX659" s="26" t="str">
        <f t="shared" si="640"/>
        <v/>
      </c>
      <c r="CY659" s="26" t="str">
        <f t="shared" si="641"/>
        <v/>
      </c>
      <c r="CZ659" s="26" t="str">
        <f t="shared" si="642"/>
        <v/>
      </c>
      <c r="DA659" s="26" t="str">
        <f t="shared" si="643"/>
        <v/>
      </c>
      <c r="DB659" s="26" t="str">
        <f t="shared" si="644"/>
        <v/>
      </c>
      <c r="DC659" s="26" t="str">
        <f t="shared" si="645"/>
        <v/>
      </c>
      <c r="DD659" s="26" t="str">
        <f t="shared" si="646"/>
        <v/>
      </c>
      <c r="DE659" s="26" t="str">
        <f t="shared" si="647"/>
        <v/>
      </c>
      <c r="DF659" s="26" t="str">
        <f t="shared" si="648"/>
        <v/>
      </c>
      <c r="DG659" s="26" t="str">
        <f t="shared" si="649"/>
        <v/>
      </c>
      <c r="DH659" s="26" t="str">
        <f t="shared" si="650"/>
        <v/>
      </c>
      <c r="DI659" s="26" t="str">
        <f t="shared" si="651"/>
        <v/>
      </c>
      <c r="DJ659" s="26" t="str">
        <f t="shared" si="652"/>
        <v/>
      </c>
      <c r="DK659" s="26" t="str">
        <f t="shared" si="653"/>
        <v/>
      </c>
      <c r="DL659" s="26" t="str">
        <f t="shared" si="654"/>
        <v/>
      </c>
      <c r="DM659" s="26" t="str">
        <f t="shared" si="655"/>
        <v/>
      </c>
      <c r="DN659" s="26" t="str">
        <f t="shared" si="656"/>
        <v/>
      </c>
      <c r="DO659" s="26" t="str">
        <f t="shared" si="657"/>
        <v/>
      </c>
      <c r="DP659" s="26" t="str">
        <f t="shared" si="658"/>
        <v/>
      </c>
      <c r="DQ659" s="26" t="str">
        <f t="shared" si="659"/>
        <v/>
      </c>
      <c r="DR659" s="26" t="str">
        <f t="shared" si="660"/>
        <v/>
      </c>
      <c r="DS659" s="26" t="str">
        <f t="shared" si="661"/>
        <v/>
      </c>
      <c r="DT659" s="26" t="str">
        <f t="shared" si="662"/>
        <v/>
      </c>
      <c r="DU659" s="26" t="str">
        <f t="shared" si="663"/>
        <v/>
      </c>
      <c r="DV659" s="26" t="str">
        <f t="shared" si="664"/>
        <v/>
      </c>
    </row>
    <row r="660" spans="1:126" ht="75" x14ac:dyDescent="0.25">
      <c r="A660" t="s">
        <v>1942</v>
      </c>
      <c r="B660">
        <v>2019</v>
      </c>
      <c r="C660" t="s">
        <v>2046</v>
      </c>
      <c r="D660">
        <v>106990</v>
      </c>
      <c r="E660" s="19">
        <v>1319218335356</v>
      </c>
      <c r="F660" t="s">
        <v>773</v>
      </c>
      <c r="G660">
        <v>324110</v>
      </c>
      <c r="H660" t="s">
        <v>774</v>
      </c>
      <c r="I660" t="s">
        <v>775</v>
      </c>
      <c r="J660" t="s">
        <v>776</v>
      </c>
      <c r="K660" t="s">
        <v>777</v>
      </c>
      <c r="L660">
        <v>58601</v>
      </c>
      <c r="M660" s="26" t="str">
        <f t="shared" si="610"/>
        <v>89. PRODUCE THE CHEMICAL, 93. AS A BYPRODUCT, 94. AS A MANUFACTURED IMPURITY, 116. AS A PROCESS IMPURITY</v>
      </c>
      <c r="N660" s="26" t="s">
        <v>2047</v>
      </c>
      <c r="O660" s="26" t="s">
        <v>2049</v>
      </c>
      <c r="P660">
        <v>6</v>
      </c>
      <c r="Q660">
        <v>3432</v>
      </c>
      <c r="R660">
        <v>3438</v>
      </c>
      <c r="S660" s="26" t="s">
        <v>1940</v>
      </c>
      <c r="T660" s="26" t="s">
        <v>1941</v>
      </c>
      <c r="U660" s="26" t="s">
        <v>1941</v>
      </c>
      <c r="V660" s="26" t="s">
        <v>1941</v>
      </c>
      <c r="W660" s="26" t="s">
        <v>1940</v>
      </c>
      <c r="X660" s="26" t="s">
        <v>1940</v>
      </c>
      <c r="Y660" s="26" t="s">
        <v>1941</v>
      </c>
      <c r="Z660" s="26" t="s">
        <v>1941</v>
      </c>
      <c r="AA660" s="26" t="s">
        <v>1941</v>
      </c>
      <c r="AB660" s="26" t="s">
        <v>1941</v>
      </c>
      <c r="AC660" s="26" t="s">
        <v>1941</v>
      </c>
      <c r="AD660" s="26" t="s">
        <v>1941</v>
      </c>
      <c r="AE660" s="26" t="s">
        <v>1941</v>
      </c>
      <c r="AF660" s="26" t="s">
        <v>1941</v>
      </c>
      <c r="AG660" s="26" t="s">
        <v>1941</v>
      </c>
      <c r="AH660" s="26" t="s">
        <v>1941</v>
      </c>
      <c r="AI660" s="26" t="s">
        <v>1941</v>
      </c>
      <c r="AJ660" s="26" t="s">
        <v>1941</v>
      </c>
      <c r="AK660" s="26" t="s">
        <v>1941</v>
      </c>
      <c r="AL660" s="26" t="s">
        <v>1941</v>
      </c>
      <c r="AM660" s="26" t="s">
        <v>1941</v>
      </c>
      <c r="AN660" s="26" t="s">
        <v>1941</v>
      </c>
      <c r="AO660" s="26" t="s">
        <v>1941</v>
      </c>
      <c r="AP660" s="26" t="s">
        <v>1941</v>
      </c>
      <c r="AQ660" s="26" t="s">
        <v>1941</v>
      </c>
      <c r="AR660" s="26" t="s">
        <v>1941</v>
      </c>
      <c r="AS660" s="26" t="s">
        <v>1941</v>
      </c>
      <c r="AT660" s="26" t="s">
        <v>1940</v>
      </c>
      <c r="AU660" s="26" t="s">
        <v>1941</v>
      </c>
      <c r="AV660" s="26" t="s">
        <v>1941</v>
      </c>
      <c r="AW660" s="26" t="s">
        <v>1941</v>
      </c>
      <c r="AX660" s="26" t="s">
        <v>1941</v>
      </c>
      <c r="AY660" s="26" t="s">
        <v>1941</v>
      </c>
      <c r="AZ660" s="26" t="s">
        <v>1941</v>
      </c>
      <c r="BA660" s="26" t="s">
        <v>1941</v>
      </c>
      <c r="BB660" s="26" t="s">
        <v>1941</v>
      </c>
      <c r="BC660" s="26" t="s">
        <v>1941</v>
      </c>
      <c r="BD660" s="26" t="s">
        <v>1941</v>
      </c>
      <c r="BE660" s="26" t="s">
        <v>1941</v>
      </c>
      <c r="BF660" s="26" t="s">
        <v>1941</v>
      </c>
      <c r="BG660" s="26" t="s">
        <v>1941</v>
      </c>
      <c r="BH660" s="26" t="s">
        <v>1941</v>
      </c>
      <c r="BI660" s="26" t="s">
        <v>1941</v>
      </c>
      <c r="BJ660" s="26" t="s">
        <v>1941</v>
      </c>
      <c r="BK660" s="26" t="s">
        <v>1941</v>
      </c>
      <c r="BL660" s="26" t="s">
        <v>1941</v>
      </c>
      <c r="BM660" s="26" t="s">
        <v>1941</v>
      </c>
      <c r="BN660" s="26" t="s">
        <v>1941</v>
      </c>
      <c r="BO660" s="26" t="s">
        <v>1941</v>
      </c>
      <c r="BP660" s="26" t="s">
        <v>1941</v>
      </c>
      <c r="BQ660" s="26" t="s">
        <v>1941</v>
      </c>
      <c r="BR660" s="26" t="s">
        <v>1941</v>
      </c>
      <c r="BS660" s="26" t="s">
        <v>1941</v>
      </c>
      <c r="BT660" s="26" t="s">
        <v>1941</v>
      </c>
      <c r="BU660" s="26" t="str">
        <f t="shared" si="611"/>
        <v>89. PRODUCE THE CHEMICAL</v>
      </c>
      <c r="BV660" s="26" t="str">
        <f t="shared" si="612"/>
        <v/>
      </c>
      <c r="BW660" s="26" t="str">
        <f t="shared" si="613"/>
        <v/>
      </c>
      <c r="BX660" s="26" t="str">
        <f t="shared" si="614"/>
        <v/>
      </c>
      <c r="BY660" s="26" t="str">
        <f t="shared" si="615"/>
        <v>93. AS A BYPRODUCT</v>
      </c>
      <c r="BZ660" s="26" t="str">
        <f t="shared" si="616"/>
        <v>94. AS A MANUFACTURED IMPURITY</v>
      </c>
      <c r="CA660" s="26" t="str">
        <f t="shared" si="617"/>
        <v/>
      </c>
      <c r="CB660" s="26" t="str">
        <f t="shared" si="618"/>
        <v/>
      </c>
      <c r="CC660" s="26" t="str">
        <f t="shared" si="619"/>
        <v/>
      </c>
      <c r="CD660" s="26" t="str">
        <f t="shared" si="620"/>
        <v/>
      </c>
      <c r="CE660" s="26" t="str">
        <f t="shared" si="621"/>
        <v/>
      </c>
      <c r="CF660" s="26" t="str">
        <f t="shared" si="622"/>
        <v/>
      </c>
      <c r="CG660" s="26" t="str">
        <f t="shared" si="623"/>
        <v/>
      </c>
      <c r="CH660" s="26" t="str">
        <f t="shared" si="624"/>
        <v/>
      </c>
      <c r="CI660" s="26" t="str">
        <f t="shared" si="625"/>
        <v/>
      </c>
      <c r="CJ660" s="26" t="str">
        <f t="shared" si="626"/>
        <v/>
      </c>
      <c r="CK660" s="26" t="str">
        <f t="shared" si="627"/>
        <v/>
      </c>
      <c r="CL660" s="26" t="str">
        <f t="shared" si="628"/>
        <v/>
      </c>
      <c r="CM660" s="26" t="str">
        <f t="shared" si="629"/>
        <v/>
      </c>
      <c r="CN660" s="26" t="str">
        <f t="shared" si="630"/>
        <v/>
      </c>
      <c r="CO660" s="26" t="str">
        <f t="shared" si="631"/>
        <v/>
      </c>
      <c r="CP660" s="26" t="str">
        <f t="shared" si="632"/>
        <v/>
      </c>
      <c r="CQ660" s="26" t="str">
        <f t="shared" si="633"/>
        <v/>
      </c>
      <c r="CR660" s="26" t="str">
        <f t="shared" si="634"/>
        <v/>
      </c>
      <c r="CS660" s="26" t="str">
        <f t="shared" si="635"/>
        <v/>
      </c>
      <c r="CT660" s="26" t="str">
        <f t="shared" si="636"/>
        <v/>
      </c>
      <c r="CU660" s="26" t="str">
        <f t="shared" si="637"/>
        <v/>
      </c>
      <c r="CV660" s="26" t="str">
        <f t="shared" si="638"/>
        <v>116. AS A PROCESS IMPURITY</v>
      </c>
      <c r="CW660" s="26" t="str">
        <f t="shared" si="639"/>
        <v/>
      </c>
      <c r="CX660" s="26" t="str">
        <f t="shared" si="640"/>
        <v/>
      </c>
      <c r="CY660" s="26" t="str">
        <f t="shared" si="641"/>
        <v/>
      </c>
      <c r="CZ660" s="26" t="str">
        <f t="shared" si="642"/>
        <v/>
      </c>
      <c r="DA660" s="26" t="str">
        <f t="shared" si="643"/>
        <v/>
      </c>
      <c r="DB660" s="26" t="str">
        <f t="shared" si="644"/>
        <v/>
      </c>
      <c r="DC660" s="26" t="str">
        <f t="shared" si="645"/>
        <v/>
      </c>
      <c r="DD660" s="26" t="str">
        <f t="shared" si="646"/>
        <v/>
      </c>
      <c r="DE660" s="26" t="str">
        <f t="shared" si="647"/>
        <v/>
      </c>
      <c r="DF660" s="26" t="str">
        <f t="shared" si="648"/>
        <v/>
      </c>
      <c r="DG660" s="26" t="str">
        <f t="shared" si="649"/>
        <v/>
      </c>
      <c r="DH660" s="26" t="str">
        <f t="shared" si="650"/>
        <v/>
      </c>
      <c r="DI660" s="26" t="str">
        <f t="shared" si="651"/>
        <v/>
      </c>
      <c r="DJ660" s="26" t="str">
        <f t="shared" si="652"/>
        <v/>
      </c>
      <c r="DK660" s="26" t="str">
        <f t="shared" si="653"/>
        <v/>
      </c>
      <c r="DL660" s="26" t="str">
        <f t="shared" si="654"/>
        <v/>
      </c>
      <c r="DM660" s="26" t="str">
        <f t="shared" si="655"/>
        <v/>
      </c>
      <c r="DN660" s="26" t="str">
        <f t="shared" si="656"/>
        <v/>
      </c>
      <c r="DO660" s="26" t="str">
        <f t="shared" si="657"/>
        <v/>
      </c>
      <c r="DP660" s="26" t="str">
        <f t="shared" si="658"/>
        <v/>
      </c>
      <c r="DQ660" s="26" t="str">
        <f t="shared" si="659"/>
        <v/>
      </c>
      <c r="DR660" s="26" t="str">
        <f t="shared" si="660"/>
        <v/>
      </c>
      <c r="DS660" s="26" t="str">
        <f t="shared" si="661"/>
        <v/>
      </c>
      <c r="DT660" s="26" t="str">
        <f t="shared" si="662"/>
        <v/>
      </c>
      <c r="DU660" s="26" t="str">
        <f t="shared" si="663"/>
        <v/>
      </c>
      <c r="DV660" s="26" t="str">
        <f t="shared" si="664"/>
        <v/>
      </c>
    </row>
    <row r="661" spans="1:126" ht="60" x14ac:dyDescent="0.25">
      <c r="A661" t="s">
        <v>1942</v>
      </c>
      <c r="B661">
        <v>2016</v>
      </c>
      <c r="C661" t="s">
        <v>2046</v>
      </c>
      <c r="D661">
        <v>106990</v>
      </c>
      <c r="E661" s="19">
        <v>1316215546627</v>
      </c>
      <c r="F661" t="s">
        <v>780</v>
      </c>
      <c r="G661">
        <v>324110</v>
      </c>
      <c r="H661" t="s">
        <v>781</v>
      </c>
      <c r="I661" t="s">
        <v>782</v>
      </c>
      <c r="J661" t="s">
        <v>783</v>
      </c>
      <c r="K661" t="s">
        <v>777</v>
      </c>
      <c r="L661">
        <v>58554</v>
      </c>
      <c r="M661" s="26" t="str">
        <f t="shared" si="610"/>
        <v>89. PRODUCE THE CHEMICAL, 91. ON-SITE USE OF THE CHEMICAL, 92. SALE OR DISTRIBUTION OF THE CHEMICAL, 95. USED AS A REACTANT</v>
      </c>
      <c r="N661" s="26" t="s">
        <v>172</v>
      </c>
      <c r="O661" s="70" t="s">
        <v>2064</v>
      </c>
      <c r="P661">
        <v>51</v>
      </c>
      <c r="Q661">
        <v>5</v>
      </c>
      <c r="R661">
        <v>56</v>
      </c>
      <c r="S661" s="26" t="s">
        <v>1940</v>
      </c>
      <c r="T661" s="26" t="s">
        <v>1941</v>
      </c>
      <c r="U661" s="26" t="s">
        <v>1940</v>
      </c>
      <c r="V661" s="26" t="s">
        <v>1940</v>
      </c>
      <c r="W661" s="26" t="s">
        <v>1941</v>
      </c>
      <c r="X661" s="26" t="s">
        <v>1941</v>
      </c>
      <c r="Y661" s="26" t="s">
        <v>1940</v>
      </c>
      <c r="AE661" s="26" t="s">
        <v>1941</v>
      </c>
      <c r="AR661" s="26" t="s">
        <v>1941</v>
      </c>
      <c r="AS661" s="26" t="s">
        <v>1941</v>
      </c>
      <c r="AT661" s="26" t="s">
        <v>1941</v>
      </c>
      <c r="AV661" s="26" t="s">
        <v>1941</v>
      </c>
      <c r="BD661" s="26" t="s">
        <v>1941</v>
      </c>
      <c r="BK661" s="26" t="s">
        <v>1941</v>
      </c>
      <c r="BU661" s="26" t="str">
        <f t="shared" si="611"/>
        <v>89. PRODUCE THE CHEMICAL</v>
      </c>
      <c r="BV661" s="26" t="str">
        <f t="shared" si="612"/>
        <v/>
      </c>
      <c r="BW661" s="26" t="str">
        <f t="shared" si="613"/>
        <v>91. ON-SITE USE OF THE CHEMICAL</v>
      </c>
      <c r="BX661" s="26" t="str">
        <f t="shared" si="614"/>
        <v>92. SALE OR DISTRIBUTION OF THE CHEMICAL</v>
      </c>
      <c r="BY661" s="26" t="str">
        <f t="shared" si="615"/>
        <v/>
      </c>
      <c r="BZ661" s="26" t="str">
        <f t="shared" si="616"/>
        <v/>
      </c>
      <c r="CA661" s="26" t="str">
        <f t="shared" si="617"/>
        <v>95. USED AS A REACTANT</v>
      </c>
      <c r="CB661" s="26" t="str">
        <f t="shared" si="618"/>
        <v/>
      </c>
      <c r="CC661" s="26" t="str">
        <f t="shared" si="619"/>
        <v/>
      </c>
      <c r="CD661" s="26" t="str">
        <f t="shared" si="620"/>
        <v/>
      </c>
      <c r="CE661" s="26" t="str">
        <f t="shared" si="621"/>
        <v/>
      </c>
      <c r="CF661" s="26" t="str">
        <f t="shared" si="622"/>
        <v/>
      </c>
      <c r="CG661" s="26" t="str">
        <f t="shared" si="623"/>
        <v/>
      </c>
      <c r="CH661" s="26" t="str">
        <f t="shared" si="624"/>
        <v/>
      </c>
      <c r="CI661" s="26" t="str">
        <f t="shared" si="625"/>
        <v/>
      </c>
      <c r="CJ661" s="26" t="str">
        <f t="shared" si="626"/>
        <v/>
      </c>
      <c r="CK661" s="26" t="str">
        <f t="shared" si="627"/>
        <v/>
      </c>
      <c r="CL661" s="26" t="str">
        <f t="shared" si="628"/>
        <v/>
      </c>
      <c r="CM661" s="26" t="str">
        <f t="shared" si="629"/>
        <v/>
      </c>
      <c r="CN661" s="26" t="str">
        <f t="shared" si="630"/>
        <v/>
      </c>
      <c r="CO661" s="26" t="str">
        <f t="shared" si="631"/>
        <v/>
      </c>
      <c r="CP661" s="26" t="str">
        <f t="shared" si="632"/>
        <v/>
      </c>
      <c r="CQ661" s="26" t="str">
        <f t="shared" si="633"/>
        <v/>
      </c>
      <c r="CR661" s="26" t="str">
        <f t="shared" si="634"/>
        <v/>
      </c>
      <c r="CS661" s="26" t="str">
        <f t="shared" si="635"/>
        <v/>
      </c>
      <c r="CT661" s="26" t="str">
        <f t="shared" si="636"/>
        <v/>
      </c>
      <c r="CU661" s="26" t="str">
        <f t="shared" si="637"/>
        <v/>
      </c>
      <c r="CV661" s="26" t="str">
        <f t="shared" si="638"/>
        <v/>
      </c>
      <c r="CW661" s="26" t="str">
        <f t="shared" si="639"/>
        <v/>
      </c>
      <c r="CX661" s="26" t="str">
        <f t="shared" si="640"/>
        <v/>
      </c>
      <c r="CY661" s="26" t="str">
        <f t="shared" si="641"/>
        <v/>
      </c>
      <c r="CZ661" s="26" t="str">
        <f t="shared" si="642"/>
        <v/>
      </c>
      <c r="DA661" s="26" t="str">
        <f t="shared" si="643"/>
        <v/>
      </c>
      <c r="DB661" s="26" t="str">
        <f t="shared" si="644"/>
        <v/>
      </c>
      <c r="DC661" s="26" t="str">
        <f t="shared" si="645"/>
        <v/>
      </c>
      <c r="DD661" s="26" t="str">
        <f t="shared" si="646"/>
        <v/>
      </c>
      <c r="DE661" s="26" t="str">
        <f t="shared" si="647"/>
        <v/>
      </c>
      <c r="DF661" s="26" t="str">
        <f t="shared" si="648"/>
        <v/>
      </c>
      <c r="DG661" s="26" t="str">
        <f t="shared" si="649"/>
        <v/>
      </c>
      <c r="DH661" s="26" t="str">
        <f t="shared" si="650"/>
        <v/>
      </c>
      <c r="DI661" s="26" t="str">
        <f t="shared" si="651"/>
        <v/>
      </c>
      <c r="DJ661" s="26" t="str">
        <f t="shared" si="652"/>
        <v/>
      </c>
      <c r="DK661" s="26" t="str">
        <f t="shared" si="653"/>
        <v/>
      </c>
      <c r="DL661" s="26" t="str">
        <f t="shared" si="654"/>
        <v/>
      </c>
      <c r="DM661" s="26" t="str">
        <f t="shared" si="655"/>
        <v/>
      </c>
      <c r="DN661" s="26" t="str">
        <f t="shared" si="656"/>
        <v/>
      </c>
      <c r="DO661" s="26" t="str">
        <f t="shared" si="657"/>
        <v/>
      </c>
      <c r="DP661" s="26" t="str">
        <f t="shared" si="658"/>
        <v/>
      </c>
      <c r="DQ661" s="26" t="str">
        <f t="shared" si="659"/>
        <v/>
      </c>
      <c r="DR661" s="26" t="str">
        <f t="shared" si="660"/>
        <v/>
      </c>
      <c r="DS661" s="26" t="str">
        <f t="shared" si="661"/>
        <v/>
      </c>
      <c r="DT661" s="26" t="str">
        <f t="shared" si="662"/>
        <v/>
      </c>
      <c r="DU661" s="26" t="str">
        <f t="shared" si="663"/>
        <v/>
      </c>
      <c r="DV661" s="26" t="str">
        <f t="shared" si="664"/>
        <v/>
      </c>
    </row>
    <row r="662" spans="1:126" ht="60" x14ac:dyDescent="0.25">
      <c r="A662" t="s">
        <v>1942</v>
      </c>
      <c r="B662">
        <v>2017</v>
      </c>
      <c r="C662" t="s">
        <v>2046</v>
      </c>
      <c r="D662">
        <v>106990</v>
      </c>
      <c r="E662" s="19">
        <v>1317216221251</v>
      </c>
      <c r="F662" t="s">
        <v>780</v>
      </c>
      <c r="G662">
        <v>324110</v>
      </c>
      <c r="H662" t="s">
        <v>781</v>
      </c>
      <c r="I662" t="s">
        <v>782</v>
      </c>
      <c r="J662" t="s">
        <v>783</v>
      </c>
      <c r="K662" t="s">
        <v>777</v>
      </c>
      <c r="L662">
        <v>58554</v>
      </c>
      <c r="M662" s="26" t="str">
        <f t="shared" si="610"/>
        <v>89. PRODUCE THE CHEMICAL, 91. ON-SITE USE OF THE CHEMICAL, 92. SALE OR DISTRIBUTION OF THE CHEMICAL, 95. USED AS A REACTANT</v>
      </c>
      <c r="N662" s="26" t="s">
        <v>172</v>
      </c>
      <c r="O662" s="70" t="s">
        <v>2064</v>
      </c>
      <c r="P662">
        <v>45</v>
      </c>
      <c r="Q662">
        <v>12</v>
      </c>
      <c r="R662">
        <v>57</v>
      </c>
      <c r="S662" s="26" t="s">
        <v>1940</v>
      </c>
      <c r="T662" s="26" t="s">
        <v>1941</v>
      </c>
      <c r="U662" s="26" t="s">
        <v>1940</v>
      </c>
      <c r="V662" s="26" t="s">
        <v>1940</v>
      </c>
      <c r="W662" s="26" t="s">
        <v>1941</v>
      </c>
      <c r="X662" s="26" t="s">
        <v>1941</v>
      </c>
      <c r="Y662" s="26" t="s">
        <v>1940</v>
      </c>
      <c r="AE662" s="26" t="s">
        <v>1941</v>
      </c>
      <c r="AR662" s="26" t="s">
        <v>1941</v>
      </c>
      <c r="AS662" s="26" t="s">
        <v>1941</v>
      </c>
      <c r="AT662" s="26" t="s">
        <v>1941</v>
      </c>
      <c r="AV662" s="26" t="s">
        <v>1941</v>
      </c>
      <c r="BD662" s="26" t="s">
        <v>1941</v>
      </c>
      <c r="BK662" s="26" t="s">
        <v>1941</v>
      </c>
      <c r="BU662" s="26" t="str">
        <f t="shared" si="611"/>
        <v>89. PRODUCE THE CHEMICAL</v>
      </c>
      <c r="BV662" s="26" t="str">
        <f t="shared" si="612"/>
        <v/>
      </c>
      <c r="BW662" s="26" t="str">
        <f t="shared" si="613"/>
        <v>91. ON-SITE USE OF THE CHEMICAL</v>
      </c>
      <c r="BX662" s="26" t="str">
        <f t="shared" si="614"/>
        <v>92. SALE OR DISTRIBUTION OF THE CHEMICAL</v>
      </c>
      <c r="BY662" s="26" t="str">
        <f t="shared" si="615"/>
        <v/>
      </c>
      <c r="BZ662" s="26" t="str">
        <f t="shared" si="616"/>
        <v/>
      </c>
      <c r="CA662" s="26" t="str">
        <f t="shared" si="617"/>
        <v>95. USED AS A REACTANT</v>
      </c>
      <c r="CB662" s="26" t="str">
        <f t="shared" si="618"/>
        <v/>
      </c>
      <c r="CC662" s="26" t="str">
        <f t="shared" si="619"/>
        <v/>
      </c>
      <c r="CD662" s="26" t="str">
        <f t="shared" si="620"/>
        <v/>
      </c>
      <c r="CE662" s="26" t="str">
        <f t="shared" si="621"/>
        <v/>
      </c>
      <c r="CF662" s="26" t="str">
        <f t="shared" si="622"/>
        <v/>
      </c>
      <c r="CG662" s="26" t="str">
        <f t="shared" si="623"/>
        <v/>
      </c>
      <c r="CH662" s="26" t="str">
        <f t="shared" si="624"/>
        <v/>
      </c>
      <c r="CI662" s="26" t="str">
        <f t="shared" si="625"/>
        <v/>
      </c>
      <c r="CJ662" s="26" t="str">
        <f t="shared" si="626"/>
        <v/>
      </c>
      <c r="CK662" s="26" t="str">
        <f t="shared" si="627"/>
        <v/>
      </c>
      <c r="CL662" s="26" t="str">
        <f t="shared" si="628"/>
        <v/>
      </c>
      <c r="CM662" s="26" t="str">
        <f t="shared" si="629"/>
        <v/>
      </c>
      <c r="CN662" s="26" t="str">
        <f t="shared" si="630"/>
        <v/>
      </c>
      <c r="CO662" s="26" t="str">
        <f t="shared" si="631"/>
        <v/>
      </c>
      <c r="CP662" s="26" t="str">
        <f t="shared" si="632"/>
        <v/>
      </c>
      <c r="CQ662" s="26" t="str">
        <f t="shared" si="633"/>
        <v/>
      </c>
      <c r="CR662" s="26" t="str">
        <f t="shared" si="634"/>
        <v/>
      </c>
      <c r="CS662" s="26" t="str">
        <f t="shared" si="635"/>
        <v/>
      </c>
      <c r="CT662" s="26" t="str">
        <f t="shared" si="636"/>
        <v/>
      </c>
      <c r="CU662" s="26" t="str">
        <f t="shared" si="637"/>
        <v/>
      </c>
      <c r="CV662" s="26" t="str">
        <f t="shared" si="638"/>
        <v/>
      </c>
      <c r="CW662" s="26" t="str">
        <f t="shared" si="639"/>
        <v/>
      </c>
      <c r="CX662" s="26" t="str">
        <f t="shared" si="640"/>
        <v/>
      </c>
      <c r="CY662" s="26" t="str">
        <f t="shared" si="641"/>
        <v/>
      </c>
      <c r="CZ662" s="26" t="str">
        <f t="shared" si="642"/>
        <v/>
      </c>
      <c r="DA662" s="26" t="str">
        <f t="shared" si="643"/>
        <v/>
      </c>
      <c r="DB662" s="26" t="str">
        <f t="shared" si="644"/>
        <v/>
      </c>
      <c r="DC662" s="26" t="str">
        <f t="shared" si="645"/>
        <v/>
      </c>
      <c r="DD662" s="26" t="str">
        <f t="shared" si="646"/>
        <v/>
      </c>
      <c r="DE662" s="26" t="str">
        <f t="shared" si="647"/>
        <v/>
      </c>
      <c r="DF662" s="26" t="str">
        <f t="shared" si="648"/>
        <v/>
      </c>
      <c r="DG662" s="26" t="str">
        <f t="shared" si="649"/>
        <v/>
      </c>
      <c r="DH662" s="26" t="str">
        <f t="shared" si="650"/>
        <v/>
      </c>
      <c r="DI662" s="26" t="str">
        <f t="shared" si="651"/>
        <v/>
      </c>
      <c r="DJ662" s="26" t="str">
        <f t="shared" si="652"/>
        <v/>
      </c>
      <c r="DK662" s="26" t="str">
        <f t="shared" si="653"/>
        <v/>
      </c>
      <c r="DL662" s="26" t="str">
        <f t="shared" si="654"/>
        <v/>
      </c>
      <c r="DM662" s="26" t="str">
        <f t="shared" si="655"/>
        <v/>
      </c>
      <c r="DN662" s="26" t="str">
        <f t="shared" si="656"/>
        <v/>
      </c>
      <c r="DO662" s="26" t="str">
        <f t="shared" si="657"/>
        <v/>
      </c>
      <c r="DP662" s="26" t="str">
        <f t="shared" si="658"/>
        <v/>
      </c>
      <c r="DQ662" s="26" t="str">
        <f t="shared" si="659"/>
        <v/>
      </c>
      <c r="DR662" s="26" t="str">
        <f t="shared" si="660"/>
        <v/>
      </c>
      <c r="DS662" s="26" t="str">
        <f t="shared" si="661"/>
        <v/>
      </c>
      <c r="DT662" s="26" t="str">
        <f t="shared" si="662"/>
        <v/>
      </c>
      <c r="DU662" s="26" t="str">
        <f t="shared" si="663"/>
        <v/>
      </c>
      <c r="DV662" s="26" t="str">
        <f t="shared" si="664"/>
        <v/>
      </c>
    </row>
    <row r="663" spans="1:126" ht="105" x14ac:dyDescent="0.25">
      <c r="A663" t="s">
        <v>1942</v>
      </c>
      <c r="B663">
        <v>2018</v>
      </c>
      <c r="C663" t="s">
        <v>2046</v>
      </c>
      <c r="D663">
        <v>106990</v>
      </c>
      <c r="E663" s="19">
        <v>1318217049016</v>
      </c>
      <c r="F663" t="s">
        <v>780</v>
      </c>
      <c r="G663">
        <v>324110</v>
      </c>
      <c r="H663" t="s">
        <v>781</v>
      </c>
      <c r="I663" t="s">
        <v>782</v>
      </c>
      <c r="J663" t="s">
        <v>783</v>
      </c>
      <c r="K663" t="s">
        <v>777</v>
      </c>
      <c r="L663">
        <v>58554</v>
      </c>
      <c r="M663" s="26" t="str">
        <f t="shared" si="610"/>
        <v>89. PRODUCE THE CHEMICAL, 91. ON-SITE USE OF THE CHEMICAL, 92. SALE OR DISTRIBUTION OF THE CHEMICAL, 95. USED AS A REACTANT, 98. P103  INTERMEDIATES</v>
      </c>
      <c r="N663" s="26" t="s">
        <v>172</v>
      </c>
      <c r="O663" s="70" t="s">
        <v>2064</v>
      </c>
      <c r="P663">
        <v>66</v>
      </c>
      <c r="Q663">
        <v>17</v>
      </c>
      <c r="R663">
        <v>83</v>
      </c>
      <c r="S663" s="26" t="s">
        <v>1940</v>
      </c>
      <c r="T663" s="26" t="s">
        <v>1941</v>
      </c>
      <c r="U663" s="26" t="s">
        <v>1940</v>
      </c>
      <c r="V663" s="26" t="s">
        <v>1940</v>
      </c>
      <c r="W663" s="26" t="s">
        <v>1941</v>
      </c>
      <c r="X663" s="26" t="s">
        <v>1941</v>
      </c>
      <c r="Y663" s="26" t="s">
        <v>1940</v>
      </c>
      <c r="Z663" s="26" t="s">
        <v>1941</v>
      </c>
      <c r="AA663" s="26" t="s">
        <v>1941</v>
      </c>
      <c r="AB663" s="26" t="s">
        <v>1940</v>
      </c>
      <c r="AC663" s="26" t="s">
        <v>1941</v>
      </c>
      <c r="AD663" s="26" t="s">
        <v>1941</v>
      </c>
      <c r="AE663" s="26" t="s">
        <v>1941</v>
      </c>
      <c r="AF663" s="26" t="s">
        <v>1941</v>
      </c>
      <c r="AG663" s="26" t="s">
        <v>1941</v>
      </c>
      <c r="AH663" s="26" t="s">
        <v>1941</v>
      </c>
      <c r="AI663" s="26" t="s">
        <v>1941</v>
      </c>
      <c r="AJ663" s="26" t="s">
        <v>1941</v>
      </c>
      <c r="AK663" s="26" t="s">
        <v>1941</v>
      </c>
      <c r="AL663" s="26" t="s">
        <v>1941</v>
      </c>
      <c r="AM663" s="26" t="s">
        <v>1941</v>
      </c>
      <c r="AN663" s="26" t="s">
        <v>1941</v>
      </c>
      <c r="AO663" s="26" t="s">
        <v>1941</v>
      </c>
      <c r="AP663" s="26" t="s">
        <v>1941</v>
      </c>
      <c r="AQ663" s="26" t="s">
        <v>1941</v>
      </c>
      <c r="AR663" s="26" t="s">
        <v>1941</v>
      </c>
      <c r="AS663" s="26" t="s">
        <v>1941</v>
      </c>
      <c r="AT663" s="26" t="s">
        <v>1941</v>
      </c>
      <c r="AU663" s="26" t="s">
        <v>1941</v>
      </c>
      <c r="AV663" s="26" t="s">
        <v>1941</v>
      </c>
      <c r="AW663" s="26" t="s">
        <v>1941</v>
      </c>
      <c r="AX663" s="26" t="s">
        <v>1941</v>
      </c>
      <c r="AY663" s="26" t="s">
        <v>1941</v>
      </c>
      <c r="AZ663" s="26" t="s">
        <v>1941</v>
      </c>
      <c r="BA663" s="26" t="s">
        <v>1941</v>
      </c>
      <c r="BB663" s="26" t="s">
        <v>1941</v>
      </c>
      <c r="BC663" s="26" t="s">
        <v>1941</v>
      </c>
      <c r="BD663" s="26" t="s">
        <v>1941</v>
      </c>
      <c r="BE663" s="26" t="s">
        <v>1941</v>
      </c>
      <c r="BF663" s="26" t="s">
        <v>1941</v>
      </c>
      <c r="BG663" s="26" t="s">
        <v>1941</v>
      </c>
      <c r="BH663" s="26" t="s">
        <v>1941</v>
      </c>
      <c r="BI663" s="26" t="s">
        <v>1941</v>
      </c>
      <c r="BJ663" s="26" t="s">
        <v>1941</v>
      </c>
      <c r="BK663" s="26" t="s">
        <v>1941</v>
      </c>
      <c r="BL663" s="26" t="s">
        <v>1941</v>
      </c>
      <c r="BM663" s="26" t="s">
        <v>1941</v>
      </c>
      <c r="BN663" s="26" t="s">
        <v>1941</v>
      </c>
      <c r="BO663" s="26" t="s">
        <v>1941</v>
      </c>
      <c r="BP663" s="26" t="s">
        <v>1941</v>
      </c>
      <c r="BQ663" s="26" t="s">
        <v>1941</v>
      </c>
      <c r="BR663" s="26" t="s">
        <v>1941</v>
      </c>
      <c r="BS663" s="26" t="s">
        <v>1941</v>
      </c>
      <c r="BT663" s="26" t="s">
        <v>1941</v>
      </c>
      <c r="BU663" s="26" t="str">
        <f t="shared" si="611"/>
        <v>89. PRODUCE THE CHEMICAL</v>
      </c>
      <c r="BV663" s="26" t="str">
        <f t="shared" si="612"/>
        <v/>
      </c>
      <c r="BW663" s="26" t="str">
        <f t="shared" si="613"/>
        <v>91. ON-SITE USE OF THE CHEMICAL</v>
      </c>
      <c r="BX663" s="26" t="str">
        <f t="shared" si="614"/>
        <v>92. SALE OR DISTRIBUTION OF THE CHEMICAL</v>
      </c>
      <c r="BY663" s="26" t="str">
        <f t="shared" si="615"/>
        <v/>
      </c>
      <c r="BZ663" s="26" t="str">
        <f t="shared" si="616"/>
        <v/>
      </c>
      <c r="CA663" s="26" t="str">
        <f t="shared" si="617"/>
        <v>95. USED AS A REACTANT</v>
      </c>
      <c r="CB663" s="26" t="str">
        <f t="shared" si="618"/>
        <v/>
      </c>
      <c r="CC663" s="26" t="str">
        <f t="shared" si="619"/>
        <v/>
      </c>
      <c r="CD663" s="26" t="str">
        <f t="shared" si="620"/>
        <v>98. P103  INTERMEDIATES</v>
      </c>
      <c r="CE663" s="26" t="str">
        <f t="shared" si="621"/>
        <v/>
      </c>
      <c r="CF663" s="26" t="str">
        <f t="shared" si="622"/>
        <v/>
      </c>
      <c r="CG663" s="26" t="str">
        <f t="shared" si="623"/>
        <v/>
      </c>
      <c r="CH663" s="26" t="str">
        <f t="shared" si="624"/>
        <v/>
      </c>
      <c r="CI663" s="26" t="str">
        <f t="shared" si="625"/>
        <v/>
      </c>
      <c r="CJ663" s="26" t="str">
        <f t="shared" si="626"/>
        <v/>
      </c>
      <c r="CK663" s="26" t="str">
        <f t="shared" si="627"/>
        <v/>
      </c>
      <c r="CL663" s="26" t="str">
        <f t="shared" si="628"/>
        <v/>
      </c>
      <c r="CM663" s="26" t="str">
        <f t="shared" si="629"/>
        <v/>
      </c>
      <c r="CN663" s="26" t="str">
        <f t="shared" si="630"/>
        <v/>
      </c>
      <c r="CO663" s="26" t="str">
        <f t="shared" si="631"/>
        <v/>
      </c>
      <c r="CP663" s="26" t="str">
        <f t="shared" si="632"/>
        <v/>
      </c>
      <c r="CQ663" s="26" t="str">
        <f t="shared" si="633"/>
        <v/>
      </c>
      <c r="CR663" s="26" t="str">
        <f t="shared" si="634"/>
        <v/>
      </c>
      <c r="CS663" s="26" t="str">
        <f t="shared" si="635"/>
        <v/>
      </c>
      <c r="CT663" s="26" t="str">
        <f t="shared" si="636"/>
        <v/>
      </c>
      <c r="CU663" s="26" t="str">
        <f t="shared" si="637"/>
        <v/>
      </c>
      <c r="CV663" s="26" t="str">
        <f t="shared" si="638"/>
        <v/>
      </c>
      <c r="CW663" s="26" t="str">
        <f t="shared" si="639"/>
        <v/>
      </c>
      <c r="CX663" s="26" t="str">
        <f t="shared" si="640"/>
        <v/>
      </c>
      <c r="CY663" s="26" t="str">
        <f t="shared" si="641"/>
        <v/>
      </c>
      <c r="CZ663" s="26" t="str">
        <f t="shared" si="642"/>
        <v/>
      </c>
      <c r="DA663" s="26" t="str">
        <f t="shared" si="643"/>
        <v/>
      </c>
      <c r="DB663" s="26" t="str">
        <f t="shared" si="644"/>
        <v/>
      </c>
      <c r="DC663" s="26" t="str">
        <f t="shared" si="645"/>
        <v/>
      </c>
      <c r="DD663" s="26" t="str">
        <f t="shared" si="646"/>
        <v/>
      </c>
      <c r="DE663" s="26" t="str">
        <f t="shared" si="647"/>
        <v/>
      </c>
      <c r="DF663" s="26" t="str">
        <f t="shared" si="648"/>
        <v/>
      </c>
      <c r="DG663" s="26" t="str">
        <f t="shared" si="649"/>
        <v/>
      </c>
      <c r="DH663" s="26" t="str">
        <f t="shared" si="650"/>
        <v/>
      </c>
      <c r="DI663" s="26" t="str">
        <f t="shared" si="651"/>
        <v/>
      </c>
      <c r="DJ663" s="26" t="str">
        <f t="shared" si="652"/>
        <v/>
      </c>
      <c r="DK663" s="26" t="str">
        <f t="shared" si="653"/>
        <v/>
      </c>
      <c r="DL663" s="26" t="str">
        <f t="shared" si="654"/>
        <v/>
      </c>
      <c r="DM663" s="26" t="str">
        <f t="shared" si="655"/>
        <v/>
      </c>
      <c r="DN663" s="26" t="str">
        <f t="shared" si="656"/>
        <v/>
      </c>
      <c r="DO663" s="26" t="str">
        <f t="shared" si="657"/>
        <v/>
      </c>
      <c r="DP663" s="26" t="str">
        <f t="shared" si="658"/>
        <v/>
      </c>
      <c r="DQ663" s="26" t="str">
        <f t="shared" si="659"/>
        <v/>
      </c>
      <c r="DR663" s="26" t="str">
        <f t="shared" si="660"/>
        <v/>
      </c>
      <c r="DS663" s="26" t="str">
        <f t="shared" si="661"/>
        <v/>
      </c>
      <c r="DT663" s="26" t="str">
        <f t="shared" si="662"/>
        <v/>
      </c>
      <c r="DU663" s="26" t="str">
        <f t="shared" si="663"/>
        <v/>
      </c>
      <c r="DV663" s="26" t="str">
        <f t="shared" si="664"/>
        <v/>
      </c>
    </row>
    <row r="664" spans="1:126" ht="105" x14ac:dyDescent="0.25">
      <c r="A664" t="s">
        <v>1942</v>
      </c>
      <c r="B664">
        <v>2019</v>
      </c>
      <c r="C664" t="s">
        <v>2046</v>
      </c>
      <c r="D664">
        <v>106990</v>
      </c>
      <c r="E664" s="19">
        <v>1319218106704</v>
      </c>
      <c r="F664" t="s">
        <v>780</v>
      </c>
      <c r="G664">
        <v>324110</v>
      </c>
      <c r="H664" t="s">
        <v>781</v>
      </c>
      <c r="I664" t="s">
        <v>782</v>
      </c>
      <c r="J664" t="s">
        <v>783</v>
      </c>
      <c r="K664" t="s">
        <v>777</v>
      </c>
      <c r="L664">
        <v>58554</v>
      </c>
      <c r="M664" s="26" t="str">
        <f t="shared" si="610"/>
        <v>89. PRODUCE THE CHEMICAL, 91. ON-SITE USE OF THE CHEMICAL, 92. SALE OR DISTRIBUTION OF THE CHEMICAL, 95. USED AS A REACTANT, 98. P103  INTERMEDIATES</v>
      </c>
      <c r="N664" s="26" t="s">
        <v>172</v>
      </c>
      <c r="O664" s="70" t="s">
        <v>2064</v>
      </c>
      <c r="P664">
        <v>68</v>
      </c>
      <c r="Q664">
        <v>19</v>
      </c>
      <c r="R664">
        <v>87</v>
      </c>
      <c r="S664" s="26" t="s">
        <v>1940</v>
      </c>
      <c r="T664" s="26" t="s">
        <v>1941</v>
      </c>
      <c r="U664" s="26" t="s">
        <v>1940</v>
      </c>
      <c r="V664" s="26" t="s">
        <v>1940</v>
      </c>
      <c r="W664" s="26" t="s">
        <v>1941</v>
      </c>
      <c r="X664" s="26" t="s">
        <v>1941</v>
      </c>
      <c r="Y664" s="26" t="s">
        <v>1940</v>
      </c>
      <c r="Z664" s="26" t="s">
        <v>1941</v>
      </c>
      <c r="AA664" s="26" t="s">
        <v>1941</v>
      </c>
      <c r="AB664" s="26" t="s">
        <v>1940</v>
      </c>
      <c r="AC664" s="26" t="s">
        <v>1941</v>
      </c>
      <c r="AD664" s="26" t="s">
        <v>1941</v>
      </c>
      <c r="AE664" s="26" t="s">
        <v>1941</v>
      </c>
      <c r="AF664" s="26" t="s">
        <v>1941</v>
      </c>
      <c r="AG664" s="26" t="s">
        <v>1941</v>
      </c>
      <c r="AH664" s="26" t="s">
        <v>1941</v>
      </c>
      <c r="AI664" s="26" t="s">
        <v>1941</v>
      </c>
      <c r="AJ664" s="26" t="s">
        <v>1941</v>
      </c>
      <c r="AK664" s="26" t="s">
        <v>1941</v>
      </c>
      <c r="AL664" s="26" t="s">
        <v>1941</v>
      </c>
      <c r="AM664" s="26" t="s">
        <v>1941</v>
      </c>
      <c r="AN664" s="26" t="s">
        <v>1941</v>
      </c>
      <c r="AO664" s="26" t="s">
        <v>1941</v>
      </c>
      <c r="AP664" s="26" t="s">
        <v>1941</v>
      </c>
      <c r="AQ664" s="26" t="s">
        <v>1941</v>
      </c>
      <c r="AR664" s="26" t="s">
        <v>1941</v>
      </c>
      <c r="AS664" s="26" t="s">
        <v>1941</v>
      </c>
      <c r="AT664" s="26" t="s">
        <v>1941</v>
      </c>
      <c r="AU664" s="26" t="s">
        <v>1941</v>
      </c>
      <c r="AV664" s="26" t="s">
        <v>1941</v>
      </c>
      <c r="AW664" s="26" t="s">
        <v>1941</v>
      </c>
      <c r="AX664" s="26" t="s">
        <v>1941</v>
      </c>
      <c r="AY664" s="26" t="s">
        <v>1941</v>
      </c>
      <c r="AZ664" s="26" t="s">
        <v>1941</v>
      </c>
      <c r="BA664" s="26" t="s">
        <v>1941</v>
      </c>
      <c r="BB664" s="26" t="s">
        <v>1941</v>
      </c>
      <c r="BC664" s="26" t="s">
        <v>1941</v>
      </c>
      <c r="BD664" s="26" t="s">
        <v>1941</v>
      </c>
      <c r="BE664" s="26" t="s">
        <v>1941</v>
      </c>
      <c r="BF664" s="26" t="s">
        <v>1941</v>
      </c>
      <c r="BG664" s="26" t="s">
        <v>1941</v>
      </c>
      <c r="BH664" s="26" t="s">
        <v>1941</v>
      </c>
      <c r="BI664" s="26" t="s">
        <v>1941</v>
      </c>
      <c r="BJ664" s="26" t="s">
        <v>1941</v>
      </c>
      <c r="BK664" s="26" t="s">
        <v>1941</v>
      </c>
      <c r="BL664" s="26" t="s">
        <v>1941</v>
      </c>
      <c r="BM664" s="26" t="s">
        <v>1941</v>
      </c>
      <c r="BN664" s="26" t="s">
        <v>1941</v>
      </c>
      <c r="BO664" s="26" t="s">
        <v>1941</v>
      </c>
      <c r="BP664" s="26" t="s">
        <v>1941</v>
      </c>
      <c r="BQ664" s="26" t="s">
        <v>1941</v>
      </c>
      <c r="BR664" s="26" t="s">
        <v>1941</v>
      </c>
      <c r="BS664" s="26" t="s">
        <v>1941</v>
      </c>
      <c r="BT664" s="26" t="s">
        <v>1941</v>
      </c>
      <c r="BU664" s="26" t="str">
        <f t="shared" si="611"/>
        <v>89. PRODUCE THE CHEMICAL</v>
      </c>
      <c r="BV664" s="26" t="str">
        <f t="shared" si="612"/>
        <v/>
      </c>
      <c r="BW664" s="26" t="str">
        <f t="shared" si="613"/>
        <v>91. ON-SITE USE OF THE CHEMICAL</v>
      </c>
      <c r="BX664" s="26" t="str">
        <f t="shared" si="614"/>
        <v>92. SALE OR DISTRIBUTION OF THE CHEMICAL</v>
      </c>
      <c r="BY664" s="26" t="str">
        <f t="shared" si="615"/>
        <v/>
      </c>
      <c r="BZ664" s="26" t="str">
        <f t="shared" si="616"/>
        <v/>
      </c>
      <c r="CA664" s="26" t="str">
        <f t="shared" si="617"/>
        <v>95. USED AS A REACTANT</v>
      </c>
      <c r="CB664" s="26" t="str">
        <f t="shared" si="618"/>
        <v/>
      </c>
      <c r="CC664" s="26" t="str">
        <f t="shared" si="619"/>
        <v/>
      </c>
      <c r="CD664" s="26" t="str">
        <f t="shared" si="620"/>
        <v>98. P103  INTERMEDIATES</v>
      </c>
      <c r="CE664" s="26" t="str">
        <f t="shared" si="621"/>
        <v/>
      </c>
      <c r="CF664" s="26" t="str">
        <f t="shared" si="622"/>
        <v/>
      </c>
      <c r="CG664" s="26" t="str">
        <f t="shared" si="623"/>
        <v/>
      </c>
      <c r="CH664" s="26" t="str">
        <f t="shared" si="624"/>
        <v/>
      </c>
      <c r="CI664" s="26" t="str">
        <f t="shared" si="625"/>
        <v/>
      </c>
      <c r="CJ664" s="26" t="str">
        <f t="shared" si="626"/>
        <v/>
      </c>
      <c r="CK664" s="26" t="str">
        <f t="shared" si="627"/>
        <v/>
      </c>
      <c r="CL664" s="26" t="str">
        <f t="shared" si="628"/>
        <v/>
      </c>
      <c r="CM664" s="26" t="str">
        <f t="shared" si="629"/>
        <v/>
      </c>
      <c r="CN664" s="26" t="str">
        <f t="shared" si="630"/>
        <v/>
      </c>
      <c r="CO664" s="26" t="str">
        <f t="shared" si="631"/>
        <v/>
      </c>
      <c r="CP664" s="26" t="str">
        <f t="shared" si="632"/>
        <v/>
      </c>
      <c r="CQ664" s="26" t="str">
        <f t="shared" si="633"/>
        <v/>
      </c>
      <c r="CR664" s="26" t="str">
        <f t="shared" si="634"/>
        <v/>
      </c>
      <c r="CS664" s="26" t="str">
        <f t="shared" si="635"/>
        <v/>
      </c>
      <c r="CT664" s="26" t="str">
        <f t="shared" si="636"/>
        <v/>
      </c>
      <c r="CU664" s="26" t="str">
        <f t="shared" si="637"/>
        <v/>
      </c>
      <c r="CV664" s="26" t="str">
        <f t="shared" si="638"/>
        <v/>
      </c>
      <c r="CW664" s="26" t="str">
        <f t="shared" si="639"/>
        <v/>
      </c>
      <c r="CX664" s="26" t="str">
        <f t="shared" si="640"/>
        <v/>
      </c>
      <c r="CY664" s="26" t="str">
        <f t="shared" si="641"/>
        <v/>
      </c>
      <c r="CZ664" s="26" t="str">
        <f t="shared" si="642"/>
        <v/>
      </c>
      <c r="DA664" s="26" t="str">
        <f t="shared" si="643"/>
        <v/>
      </c>
      <c r="DB664" s="26" t="str">
        <f t="shared" si="644"/>
        <v/>
      </c>
      <c r="DC664" s="26" t="str">
        <f t="shared" si="645"/>
        <v/>
      </c>
      <c r="DD664" s="26" t="str">
        <f t="shared" si="646"/>
        <v/>
      </c>
      <c r="DE664" s="26" t="str">
        <f t="shared" si="647"/>
        <v/>
      </c>
      <c r="DF664" s="26" t="str">
        <f t="shared" si="648"/>
        <v/>
      </c>
      <c r="DG664" s="26" t="str">
        <f t="shared" si="649"/>
        <v/>
      </c>
      <c r="DH664" s="26" t="str">
        <f t="shared" si="650"/>
        <v/>
      </c>
      <c r="DI664" s="26" t="str">
        <f t="shared" si="651"/>
        <v/>
      </c>
      <c r="DJ664" s="26" t="str">
        <f t="shared" si="652"/>
        <v/>
      </c>
      <c r="DK664" s="26" t="str">
        <f t="shared" si="653"/>
        <v/>
      </c>
      <c r="DL664" s="26" t="str">
        <f t="shared" si="654"/>
        <v/>
      </c>
      <c r="DM664" s="26" t="str">
        <f t="shared" si="655"/>
        <v/>
      </c>
      <c r="DN664" s="26" t="str">
        <f t="shared" si="656"/>
        <v/>
      </c>
      <c r="DO664" s="26" t="str">
        <f t="shared" si="657"/>
        <v/>
      </c>
      <c r="DP664" s="26" t="str">
        <f t="shared" si="658"/>
        <v/>
      </c>
      <c r="DQ664" s="26" t="str">
        <f t="shared" si="659"/>
        <v/>
      </c>
      <c r="DR664" s="26" t="str">
        <f t="shared" si="660"/>
        <v/>
      </c>
      <c r="DS664" s="26" t="str">
        <f t="shared" si="661"/>
        <v/>
      </c>
      <c r="DT664" s="26" t="str">
        <f t="shared" si="662"/>
        <v/>
      </c>
      <c r="DU664" s="26" t="str">
        <f t="shared" si="663"/>
        <v/>
      </c>
      <c r="DV664" s="26" t="str">
        <f t="shared" si="664"/>
        <v/>
      </c>
    </row>
    <row r="665" spans="1:126" ht="75" x14ac:dyDescent="0.25">
      <c r="A665" t="s">
        <v>1942</v>
      </c>
      <c r="B665">
        <v>2020</v>
      </c>
      <c r="C665" t="s">
        <v>2046</v>
      </c>
      <c r="D665">
        <v>106990</v>
      </c>
      <c r="E665" s="19">
        <v>1320218720631</v>
      </c>
      <c r="F665" t="s">
        <v>780</v>
      </c>
      <c r="G665">
        <v>324110</v>
      </c>
      <c r="H665" t="s">
        <v>781</v>
      </c>
      <c r="I665" t="s">
        <v>782</v>
      </c>
      <c r="J665" t="s">
        <v>783</v>
      </c>
      <c r="K665" t="s">
        <v>777</v>
      </c>
      <c r="L665">
        <v>58554</v>
      </c>
      <c r="M665" s="26" t="str">
        <f t="shared" si="610"/>
        <v>89. PRODUCE THE CHEMICAL, 91. ON-SITE USE OF THE CHEMICAL, 116. AS A PROCESS IMPURITY</v>
      </c>
      <c r="N665" s="26" t="s">
        <v>172</v>
      </c>
      <c r="O665" s="70" t="s">
        <v>2064</v>
      </c>
      <c r="P665">
        <v>67</v>
      </c>
      <c r="Q665">
        <v>19</v>
      </c>
      <c r="R665">
        <v>86</v>
      </c>
      <c r="S665" s="26" t="s">
        <v>1940</v>
      </c>
      <c r="T665" s="26" t="s">
        <v>1941</v>
      </c>
      <c r="U665" s="26" t="s">
        <v>1940</v>
      </c>
      <c r="V665" s="26" t="s">
        <v>1941</v>
      </c>
      <c r="W665" s="26" t="s">
        <v>1941</v>
      </c>
      <c r="X665" s="26" t="s">
        <v>1941</v>
      </c>
      <c r="Y665" s="26" t="s">
        <v>1941</v>
      </c>
      <c r="Z665" s="26" t="s">
        <v>1941</v>
      </c>
      <c r="AA665" s="26" t="s">
        <v>1941</v>
      </c>
      <c r="AB665" s="26" t="s">
        <v>1941</v>
      </c>
      <c r="AC665" s="26" t="s">
        <v>1941</v>
      </c>
      <c r="AD665" s="26" t="s">
        <v>1941</v>
      </c>
      <c r="AE665" s="26" t="s">
        <v>1941</v>
      </c>
      <c r="AF665" s="26" t="s">
        <v>1941</v>
      </c>
      <c r="AG665" s="26" t="s">
        <v>1941</v>
      </c>
      <c r="AH665" s="26" t="s">
        <v>1941</v>
      </c>
      <c r="AI665" s="26" t="s">
        <v>1941</v>
      </c>
      <c r="AJ665" s="26" t="s">
        <v>1941</v>
      </c>
      <c r="AK665" s="26" t="s">
        <v>1941</v>
      </c>
      <c r="AL665" s="26" t="s">
        <v>1941</v>
      </c>
      <c r="AM665" s="26" t="s">
        <v>1941</v>
      </c>
      <c r="AN665" s="26" t="s">
        <v>1941</v>
      </c>
      <c r="AO665" s="26" t="s">
        <v>1941</v>
      </c>
      <c r="AP665" s="26" t="s">
        <v>1941</v>
      </c>
      <c r="AQ665" s="26" t="s">
        <v>1941</v>
      </c>
      <c r="AR665" s="26" t="s">
        <v>1941</v>
      </c>
      <c r="AS665" s="26" t="s">
        <v>1941</v>
      </c>
      <c r="AT665" s="26" t="s">
        <v>1940</v>
      </c>
      <c r="AU665" s="26" t="s">
        <v>1941</v>
      </c>
      <c r="AV665" s="26" t="s">
        <v>1941</v>
      </c>
      <c r="AW665" s="26" t="s">
        <v>1941</v>
      </c>
      <c r="AX665" s="26" t="s">
        <v>1941</v>
      </c>
      <c r="AY665" s="26" t="s">
        <v>1941</v>
      </c>
      <c r="AZ665" s="26" t="s">
        <v>1941</v>
      </c>
      <c r="BA665" s="26" t="s">
        <v>1941</v>
      </c>
      <c r="BB665" s="26" t="s">
        <v>1941</v>
      </c>
      <c r="BC665" s="26" t="s">
        <v>1941</v>
      </c>
      <c r="BD665" s="26" t="s">
        <v>1941</v>
      </c>
      <c r="BE665" s="26" t="s">
        <v>1941</v>
      </c>
      <c r="BF665" s="26" t="s">
        <v>1941</v>
      </c>
      <c r="BG665" s="26" t="s">
        <v>1941</v>
      </c>
      <c r="BH665" s="26" t="s">
        <v>1941</v>
      </c>
      <c r="BI665" s="26" t="s">
        <v>1941</v>
      </c>
      <c r="BJ665" s="26" t="s">
        <v>1941</v>
      </c>
      <c r="BK665" s="26" t="s">
        <v>1941</v>
      </c>
      <c r="BL665" s="26" t="s">
        <v>1941</v>
      </c>
      <c r="BM665" s="26" t="s">
        <v>1941</v>
      </c>
      <c r="BN665" s="26" t="s">
        <v>1941</v>
      </c>
      <c r="BO665" s="26" t="s">
        <v>1941</v>
      </c>
      <c r="BP665" s="26" t="s">
        <v>1941</v>
      </c>
      <c r="BQ665" s="26" t="s">
        <v>1941</v>
      </c>
      <c r="BR665" s="26" t="s">
        <v>1941</v>
      </c>
      <c r="BS665" s="26" t="s">
        <v>1941</v>
      </c>
      <c r="BT665" s="26" t="s">
        <v>1941</v>
      </c>
      <c r="BU665" s="26" t="str">
        <f t="shared" si="611"/>
        <v>89. PRODUCE THE CHEMICAL</v>
      </c>
      <c r="BV665" s="26" t="str">
        <f t="shared" si="612"/>
        <v/>
      </c>
      <c r="BW665" s="26" t="str">
        <f t="shared" si="613"/>
        <v>91. ON-SITE USE OF THE CHEMICAL</v>
      </c>
      <c r="BX665" s="26" t="str">
        <f t="shared" si="614"/>
        <v/>
      </c>
      <c r="BY665" s="26" t="str">
        <f t="shared" si="615"/>
        <v/>
      </c>
      <c r="BZ665" s="26" t="str">
        <f t="shared" si="616"/>
        <v/>
      </c>
      <c r="CA665" s="26" t="str">
        <f t="shared" si="617"/>
        <v/>
      </c>
      <c r="CB665" s="26" t="str">
        <f t="shared" si="618"/>
        <v/>
      </c>
      <c r="CC665" s="26" t="str">
        <f t="shared" si="619"/>
        <v/>
      </c>
      <c r="CD665" s="26" t="str">
        <f t="shared" si="620"/>
        <v/>
      </c>
      <c r="CE665" s="26" t="str">
        <f t="shared" si="621"/>
        <v/>
      </c>
      <c r="CF665" s="26" t="str">
        <f t="shared" si="622"/>
        <v/>
      </c>
      <c r="CG665" s="26" t="str">
        <f t="shared" si="623"/>
        <v/>
      </c>
      <c r="CH665" s="26" t="str">
        <f t="shared" si="624"/>
        <v/>
      </c>
      <c r="CI665" s="26" t="str">
        <f t="shared" si="625"/>
        <v/>
      </c>
      <c r="CJ665" s="26" t="str">
        <f t="shared" si="626"/>
        <v/>
      </c>
      <c r="CK665" s="26" t="str">
        <f t="shared" si="627"/>
        <v/>
      </c>
      <c r="CL665" s="26" t="str">
        <f t="shared" si="628"/>
        <v/>
      </c>
      <c r="CM665" s="26" t="str">
        <f t="shared" si="629"/>
        <v/>
      </c>
      <c r="CN665" s="26" t="str">
        <f t="shared" si="630"/>
        <v/>
      </c>
      <c r="CO665" s="26" t="str">
        <f t="shared" si="631"/>
        <v/>
      </c>
      <c r="CP665" s="26" t="str">
        <f t="shared" si="632"/>
        <v/>
      </c>
      <c r="CQ665" s="26" t="str">
        <f t="shared" si="633"/>
        <v/>
      </c>
      <c r="CR665" s="26" t="str">
        <f t="shared" si="634"/>
        <v/>
      </c>
      <c r="CS665" s="26" t="str">
        <f t="shared" si="635"/>
        <v/>
      </c>
      <c r="CT665" s="26" t="str">
        <f t="shared" si="636"/>
        <v/>
      </c>
      <c r="CU665" s="26" t="str">
        <f t="shared" si="637"/>
        <v/>
      </c>
      <c r="CV665" s="26" t="str">
        <f t="shared" si="638"/>
        <v>116. AS A PROCESS IMPURITY</v>
      </c>
      <c r="CW665" s="26" t="str">
        <f t="shared" si="639"/>
        <v/>
      </c>
      <c r="CX665" s="26" t="str">
        <f t="shared" si="640"/>
        <v/>
      </c>
      <c r="CY665" s="26" t="str">
        <f t="shared" si="641"/>
        <v/>
      </c>
      <c r="CZ665" s="26" t="str">
        <f t="shared" si="642"/>
        <v/>
      </c>
      <c r="DA665" s="26" t="str">
        <f t="shared" si="643"/>
        <v/>
      </c>
      <c r="DB665" s="26" t="str">
        <f t="shared" si="644"/>
        <v/>
      </c>
      <c r="DC665" s="26" t="str">
        <f t="shared" si="645"/>
        <v/>
      </c>
      <c r="DD665" s="26" t="str">
        <f t="shared" si="646"/>
        <v/>
      </c>
      <c r="DE665" s="26" t="str">
        <f t="shared" si="647"/>
        <v/>
      </c>
      <c r="DF665" s="26" t="str">
        <f t="shared" si="648"/>
        <v/>
      </c>
      <c r="DG665" s="26" t="str">
        <f t="shared" si="649"/>
        <v/>
      </c>
      <c r="DH665" s="26" t="str">
        <f t="shared" si="650"/>
        <v/>
      </c>
      <c r="DI665" s="26" t="str">
        <f t="shared" si="651"/>
        <v/>
      </c>
      <c r="DJ665" s="26" t="str">
        <f t="shared" si="652"/>
        <v/>
      </c>
      <c r="DK665" s="26" t="str">
        <f t="shared" si="653"/>
        <v/>
      </c>
      <c r="DL665" s="26" t="str">
        <f t="shared" si="654"/>
        <v/>
      </c>
      <c r="DM665" s="26" t="str">
        <f t="shared" si="655"/>
        <v/>
      </c>
      <c r="DN665" s="26" t="str">
        <f t="shared" si="656"/>
        <v/>
      </c>
      <c r="DO665" s="26" t="str">
        <f t="shared" si="657"/>
        <v/>
      </c>
      <c r="DP665" s="26" t="str">
        <f t="shared" si="658"/>
        <v/>
      </c>
      <c r="DQ665" s="26" t="str">
        <f t="shared" si="659"/>
        <v/>
      </c>
      <c r="DR665" s="26" t="str">
        <f t="shared" si="660"/>
        <v/>
      </c>
      <c r="DS665" s="26" t="str">
        <f t="shared" si="661"/>
        <v/>
      </c>
      <c r="DT665" s="26" t="str">
        <f t="shared" si="662"/>
        <v/>
      </c>
      <c r="DU665" s="26" t="str">
        <f t="shared" si="663"/>
        <v/>
      </c>
      <c r="DV665" s="26" t="str">
        <f t="shared" si="664"/>
        <v/>
      </c>
    </row>
    <row r="666" spans="1:126" ht="105" x14ac:dyDescent="0.25">
      <c r="A666" t="s">
        <v>1942</v>
      </c>
      <c r="B666">
        <v>2021</v>
      </c>
      <c r="C666" t="s">
        <v>2046</v>
      </c>
      <c r="D666">
        <v>106990</v>
      </c>
      <c r="E666" s="19">
        <v>1321219661547</v>
      </c>
      <c r="F666" t="s">
        <v>780</v>
      </c>
      <c r="G666">
        <v>324110</v>
      </c>
      <c r="H666" t="s">
        <v>781</v>
      </c>
      <c r="I666" t="s">
        <v>782</v>
      </c>
      <c r="J666" t="s">
        <v>783</v>
      </c>
      <c r="K666" t="s">
        <v>777</v>
      </c>
      <c r="L666">
        <v>58554</v>
      </c>
      <c r="M666" s="26" t="str">
        <f t="shared" si="610"/>
        <v>89. PRODUCE THE CHEMICAL, 91. ON-SITE USE OF THE CHEMICAL, 92. SALE OR DISTRIBUTION OF THE CHEMICAL, 95. USED AS A REACTANT, 98. P103  INTERMEDIATES</v>
      </c>
      <c r="N666" s="26" t="s">
        <v>172</v>
      </c>
      <c r="O666" s="70" t="s">
        <v>2064</v>
      </c>
      <c r="P666">
        <v>71</v>
      </c>
      <c r="Q666">
        <v>56</v>
      </c>
      <c r="R666">
        <v>127</v>
      </c>
      <c r="S666" s="26" t="s">
        <v>1940</v>
      </c>
      <c r="T666" s="26" t="s">
        <v>1941</v>
      </c>
      <c r="U666" s="26" t="s">
        <v>1940</v>
      </c>
      <c r="V666" s="26" t="s">
        <v>1940</v>
      </c>
      <c r="W666" s="26" t="s">
        <v>1941</v>
      </c>
      <c r="X666" s="26" t="s">
        <v>1941</v>
      </c>
      <c r="Y666" s="26" t="s">
        <v>1940</v>
      </c>
      <c r="Z666" s="26" t="s">
        <v>1941</v>
      </c>
      <c r="AA666" s="26" t="s">
        <v>1941</v>
      </c>
      <c r="AB666" s="26" t="s">
        <v>1940</v>
      </c>
      <c r="AC666" s="26" t="s">
        <v>1941</v>
      </c>
      <c r="AD666" s="26" t="s">
        <v>1941</v>
      </c>
      <c r="AE666" s="26" t="s">
        <v>1941</v>
      </c>
      <c r="AF666" s="26" t="s">
        <v>1941</v>
      </c>
      <c r="AG666" s="26" t="s">
        <v>1941</v>
      </c>
      <c r="AH666" s="26" t="s">
        <v>1941</v>
      </c>
      <c r="AI666" s="26" t="s">
        <v>1941</v>
      </c>
      <c r="AJ666" s="26" t="s">
        <v>1941</v>
      </c>
      <c r="AK666" s="26" t="s">
        <v>1941</v>
      </c>
      <c r="AL666" s="26" t="s">
        <v>1941</v>
      </c>
      <c r="AM666" s="26" t="s">
        <v>1941</v>
      </c>
      <c r="AN666" s="26" t="s">
        <v>1941</v>
      </c>
      <c r="AO666" s="26" t="s">
        <v>1941</v>
      </c>
      <c r="AP666" s="26" t="s">
        <v>1941</v>
      </c>
      <c r="AQ666" s="26" t="s">
        <v>1941</v>
      </c>
      <c r="AR666" s="26" t="s">
        <v>1941</v>
      </c>
      <c r="AS666" s="26" t="s">
        <v>1941</v>
      </c>
      <c r="AT666" s="26" t="s">
        <v>1941</v>
      </c>
      <c r="AU666" s="26" t="s">
        <v>1941</v>
      </c>
      <c r="AV666" s="26" t="s">
        <v>1941</v>
      </c>
      <c r="AW666" s="26" t="s">
        <v>1941</v>
      </c>
      <c r="AX666" s="26" t="s">
        <v>1941</v>
      </c>
      <c r="AY666" s="26" t="s">
        <v>1941</v>
      </c>
      <c r="AZ666" s="26" t="s">
        <v>1941</v>
      </c>
      <c r="BA666" s="26" t="s">
        <v>1941</v>
      </c>
      <c r="BB666" s="26" t="s">
        <v>1941</v>
      </c>
      <c r="BC666" s="26" t="s">
        <v>1941</v>
      </c>
      <c r="BD666" s="26" t="s">
        <v>1941</v>
      </c>
      <c r="BE666" s="26" t="s">
        <v>1941</v>
      </c>
      <c r="BF666" s="26" t="s">
        <v>1941</v>
      </c>
      <c r="BG666" s="26" t="s">
        <v>1941</v>
      </c>
      <c r="BH666" s="26" t="s">
        <v>1941</v>
      </c>
      <c r="BI666" s="26" t="s">
        <v>1941</v>
      </c>
      <c r="BJ666" s="26" t="s">
        <v>1941</v>
      </c>
      <c r="BK666" s="26" t="s">
        <v>1941</v>
      </c>
      <c r="BL666" s="26" t="s">
        <v>1941</v>
      </c>
      <c r="BM666" s="26" t="s">
        <v>1941</v>
      </c>
      <c r="BN666" s="26" t="s">
        <v>1941</v>
      </c>
      <c r="BO666" s="26" t="s">
        <v>1941</v>
      </c>
      <c r="BP666" s="26" t="s">
        <v>1941</v>
      </c>
      <c r="BQ666" s="26" t="s">
        <v>1941</v>
      </c>
      <c r="BR666" s="26" t="s">
        <v>1941</v>
      </c>
      <c r="BS666" s="26" t="s">
        <v>1941</v>
      </c>
      <c r="BT666" s="26" t="s">
        <v>1941</v>
      </c>
      <c r="BU666" s="26" t="str">
        <f t="shared" si="611"/>
        <v>89. PRODUCE THE CHEMICAL</v>
      </c>
      <c r="BV666" s="26" t="str">
        <f t="shared" si="612"/>
        <v/>
      </c>
      <c r="BW666" s="26" t="str">
        <f t="shared" si="613"/>
        <v>91. ON-SITE USE OF THE CHEMICAL</v>
      </c>
      <c r="BX666" s="26" t="str">
        <f t="shared" si="614"/>
        <v>92. SALE OR DISTRIBUTION OF THE CHEMICAL</v>
      </c>
      <c r="BY666" s="26" t="str">
        <f t="shared" si="615"/>
        <v/>
      </c>
      <c r="BZ666" s="26" t="str">
        <f t="shared" si="616"/>
        <v/>
      </c>
      <c r="CA666" s="26" t="str">
        <f t="shared" si="617"/>
        <v>95. USED AS A REACTANT</v>
      </c>
      <c r="CB666" s="26" t="str">
        <f t="shared" si="618"/>
        <v/>
      </c>
      <c r="CC666" s="26" t="str">
        <f t="shared" si="619"/>
        <v/>
      </c>
      <c r="CD666" s="26" t="str">
        <f t="shared" si="620"/>
        <v>98. P103  INTERMEDIATES</v>
      </c>
      <c r="CE666" s="26" t="str">
        <f t="shared" si="621"/>
        <v/>
      </c>
      <c r="CF666" s="26" t="str">
        <f t="shared" si="622"/>
        <v/>
      </c>
      <c r="CG666" s="26" t="str">
        <f t="shared" si="623"/>
        <v/>
      </c>
      <c r="CH666" s="26" t="str">
        <f t="shared" si="624"/>
        <v/>
      </c>
      <c r="CI666" s="26" t="str">
        <f t="shared" si="625"/>
        <v/>
      </c>
      <c r="CJ666" s="26" t="str">
        <f t="shared" si="626"/>
        <v/>
      </c>
      <c r="CK666" s="26" t="str">
        <f t="shared" si="627"/>
        <v/>
      </c>
      <c r="CL666" s="26" t="str">
        <f t="shared" si="628"/>
        <v/>
      </c>
      <c r="CM666" s="26" t="str">
        <f t="shared" si="629"/>
        <v/>
      </c>
      <c r="CN666" s="26" t="str">
        <f t="shared" si="630"/>
        <v/>
      </c>
      <c r="CO666" s="26" t="str">
        <f t="shared" si="631"/>
        <v/>
      </c>
      <c r="CP666" s="26" t="str">
        <f t="shared" si="632"/>
        <v/>
      </c>
      <c r="CQ666" s="26" t="str">
        <f t="shared" si="633"/>
        <v/>
      </c>
      <c r="CR666" s="26" t="str">
        <f t="shared" si="634"/>
        <v/>
      </c>
      <c r="CS666" s="26" t="str">
        <f t="shared" si="635"/>
        <v/>
      </c>
      <c r="CT666" s="26" t="str">
        <f t="shared" si="636"/>
        <v/>
      </c>
      <c r="CU666" s="26" t="str">
        <f t="shared" si="637"/>
        <v/>
      </c>
      <c r="CV666" s="26" t="str">
        <f t="shared" si="638"/>
        <v/>
      </c>
      <c r="CW666" s="26" t="str">
        <f t="shared" si="639"/>
        <v/>
      </c>
      <c r="CX666" s="26" t="str">
        <f t="shared" si="640"/>
        <v/>
      </c>
      <c r="CY666" s="26" t="str">
        <f t="shared" si="641"/>
        <v/>
      </c>
      <c r="CZ666" s="26" t="str">
        <f t="shared" si="642"/>
        <v/>
      </c>
      <c r="DA666" s="26" t="str">
        <f t="shared" si="643"/>
        <v/>
      </c>
      <c r="DB666" s="26" t="str">
        <f t="shared" si="644"/>
        <v/>
      </c>
      <c r="DC666" s="26" t="str">
        <f t="shared" si="645"/>
        <v/>
      </c>
      <c r="DD666" s="26" t="str">
        <f t="shared" si="646"/>
        <v/>
      </c>
      <c r="DE666" s="26" t="str">
        <f t="shared" si="647"/>
        <v/>
      </c>
      <c r="DF666" s="26" t="str">
        <f t="shared" si="648"/>
        <v/>
      </c>
      <c r="DG666" s="26" t="str">
        <f t="shared" si="649"/>
        <v/>
      </c>
      <c r="DH666" s="26" t="str">
        <f t="shared" si="650"/>
        <v/>
      </c>
      <c r="DI666" s="26" t="str">
        <f t="shared" si="651"/>
        <v/>
      </c>
      <c r="DJ666" s="26" t="str">
        <f t="shared" si="652"/>
        <v/>
      </c>
      <c r="DK666" s="26" t="str">
        <f t="shared" si="653"/>
        <v/>
      </c>
      <c r="DL666" s="26" t="str">
        <f t="shared" si="654"/>
        <v/>
      </c>
      <c r="DM666" s="26" t="str">
        <f t="shared" si="655"/>
        <v/>
      </c>
      <c r="DN666" s="26" t="str">
        <f t="shared" si="656"/>
        <v/>
      </c>
      <c r="DO666" s="26" t="str">
        <f t="shared" si="657"/>
        <v/>
      </c>
      <c r="DP666" s="26" t="str">
        <f t="shared" si="658"/>
        <v/>
      </c>
      <c r="DQ666" s="26" t="str">
        <f t="shared" si="659"/>
        <v/>
      </c>
      <c r="DR666" s="26" t="str">
        <f t="shared" si="660"/>
        <v/>
      </c>
      <c r="DS666" s="26" t="str">
        <f t="shared" si="661"/>
        <v/>
      </c>
      <c r="DT666" s="26" t="str">
        <f t="shared" si="662"/>
        <v/>
      </c>
      <c r="DU666" s="26" t="str">
        <f t="shared" si="663"/>
        <v/>
      </c>
      <c r="DV666" s="26" t="str">
        <f t="shared" si="664"/>
        <v/>
      </c>
    </row>
    <row r="667" spans="1:126" ht="60" x14ac:dyDescent="0.25">
      <c r="A667" t="s">
        <v>1942</v>
      </c>
      <c r="B667">
        <v>2016</v>
      </c>
      <c r="C667" t="s">
        <v>2046</v>
      </c>
      <c r="D667">
        <v>106990</v>
      </c>
      <c r="E667" s="19">
        <v>1316215451333</v>
      </c>
      <c r="F667" t="s">
        <v>786</v>
      </c>
      <c r="G667">
        <v>324110</v>
      </c>
      <c r="H667" t="s">
        <v>787</v>
      </c>
      <c r="I667" t="s">
        <v>788</v>
      </c>
      <c r="J667" t="s">
        <v>789</v>
      </c>
      <c r="K667" t="s">
        <v>103</v>
      </c>
      <c r="L667">
        <v>70051</v>
      </c>
      <c r="M667" s="26" t="str">
        <f t="shared" si="610"/>
        <v>89. PRODUCE THE CHEMICAL, 94. AS A MANUFACTURED IMPURITY</v>
      </c>
      <c r="N667" s="26" t="s">
        <v>2047</v>
      </c>
      <c r="O667" s="26" t="s">
        <v>2105</v>
      </c>
      <c r="P667">
        <v>93</v>
      </c>
      <c r="Q667">
        <v>138</v>
      </c>
      <c r="R667">
        <v>231</v>
      </c>
      <c r="S667" s="26" t="s">
        <v>1940</v>
      </c>
      <c r="T667" s="26" t="s">
        <v>1941</v>
      </c>
      <c r="U667" s="26" t="s">
        <v>1941</v>
      </c>
      <c r="V667" s="26" t="s">
        <v>1941</v>
      </c>
      <c r="W667" s="26" t="s">
        <v>1941</v>
      </c>
      <c r="X667" s="26" t="s">
        <v>1940</v>
      </c>
      <c r="Y667" s="26" t="s">
        <v>1941</v>
      </c>
      <c r="AE667" s="26" t="s">
        <v>1941</v>
      </c>
      <c r="AR667" s="26" t="s">
        <v>1941</v>
      </c>
      <c r="AS667" s="26" t="s">
        <v>1941</v>
      </c>
      <c r="AT667" s="26" t="s">
        <v>1941</v>
      </c>
      <c r="AV667" s="26" t="s">
        <v>1941</v>
      </c>
      <c r="BD667" s="26" t="s">
        <v>1941</v>
      </c>
      <c r="BK667" s="26" t="s">
        <v>1941</v>
      </c>
      <c r="BU667" s="26" t="str">
        <f t="shared" si="611"/>
        <v>89. PRODUCE THE CHEMICAL</v>
      </c>
      <c r="BV667" s="26" t="str">
        <f t="shared" si="612"/>
        <v/>
      </c>
      <c r="BW667" s="26" t="str">
        <f t="shared" si="613"/>
        <v/>
      </c>
      <c r="BX667" s="26" t="str">
        <f t="shared" si="614"/>
        <v/>
      </c>
      <c r="BY667" s="26" t="str">
        <f t="shared" si="615"/>
        <v/>
      </c>
      <c r="BZ667" s="26" t="str">
        <f t="shared" si="616"/>
        <v>94. AS A MANUFACTURED IMPURITY</v>
      </c>
      <c r="CA667" s="26" t="str">
        <f t="shared" si="617"/>
        <v/>
      </c>
      <c r="CB667" s="26" t="str">
        <f t="shared" si="618"/>
        <v/>
      </c>
      <c r="CC667" s="26" t="str">
        <f t="shared" si="619"/>
        <v/>
      </c>
      <c r="CD667" s="26" t="str">
        <f t="shared" si="620"/>
        <v/>
      </c>
      <c r="CE667" s="26" t="str">
        <f t="shared" si="621"/>
        <v/>
      </c>
      <c r="CF667" s="26" t="str">
        <f t="shared" si="622"/>
        <v/>
      </c>
      <c r="CG667" s="26" t="str">
        <f t="shared" si="623"/>
        <v/>
      </c>
      <c r="CH667" s="26" t="str">
        <f t="shared" si="624"/>
        <v/>
      </c>
      <c r="CI667" s="26" t="str">
        <f t="shared" si="625"/>
        <v/>
      </c>
      <c r="CJ667" s="26" t="str">
        <f t="shared" si="626"/>
        <v/>
      </c>
      <c r="CK667" s="26" t="str">
        <f t="shared" si="627"/>
        <v/>
      </c>
      <c r="CL667" s="26" t="str">
        <f t="shared" si="628"/>
        <v/>
      </c>
      <c r="CM667" s="26" t="str">
        <f t="shared" si="629"/>
        <v/>
      </c>
      <c r="CN667" s="26" t="str">
        <f t="shared" si="630"/>
        <v/>
      </c>
      <c r="CO667" s="26" t="str">
        <f t="shared" si="631"/>
        <v/>
      </c>
      <c r="CP667" s="26" t="str">
        <f t="shared" si="632"/>
        <v/>
      </c>
      <c r="CQ667" s="26" t="str">
        <f t="shared" si="633"/>
        <v/>
      </c>
      <c r="CR667" s="26" t="str">
        <f t="shared" si="634"/>
        <v/>
      </c>
      <c r="CS667" s="26" t="str">
        <f t="shared" si="635"/>
        <v/>
      </c>
      <c r="CT667" s="26" t="str">
        <f t="shared" si="636"/>
        <v/>
      </c>
      <c r="CU667" s="26" t="str">
        <f t="shared" si="637"/>
        <v/>
      </c>
      <c r="CV667" s="26" t="str">
        <f t="shared" si="638"/>
        <v/>
      </c>
      <c r="CW667" s="26" t="str">
        <f t="shared" si="639"/>
        <v/>
      </c>
      <c r="CX667" s="26" t="str">
        <f t="shared" si="640"/>
        <v/>
      </c>
      <c r="CY667" s="26" t="str">
        <f t="shared" si="641"/>
        <v/>
      </c>
      <c r="CZ667" s="26" t="str">
        <f t="shared" si="642"/>
        <v/>
      </c>
      <c r="DA667" s="26" t="str">
        <f t="shared" si="643"/>
        <v/>
      </c>
      <c r="DB667" s="26" t="str">
        <f t="shared" si="644"/>
        <v/>
      </c>
      <c r="DC667" s="26" t="str">
        <f t="shared" si="645"/>
        <v/>
      </c>
      <c r="DD667" s="26" t="str">
        <f t="shared" si="646"/>
        <v/>
      </c>
      <c r="DE667" s="26" t="str">
        <f t="shared" si="647"/>
        <v/>
      </c>
      <c r="DF667" s="26" t="str">
        <f t="shared" si="648"/>
        <v/>
      </c>
      <c r="DG667" s="26" t="str">
        <f t="shared" si="649"/>
        <v/>
      </c>
      <c r="DH667" s="26" t="str">
        <f t="shared" si="650"/>
        <v/>
      </c>
      <c r="DI667" s="26" t="str">
        <f t="shared" si="651"/>
        <v/>
      </c>
      <c r="DJ667" s="26" t="str">
        <f t="shared" si="652"/>
        <v/>
      </c>
      <c r="DK667" s="26" t="str">
        <f t="shared" si="653"/>
        <v/>
      </c>
      <c r="DL667" s="26" t="str">
        <f t="shared" si="654"/>
        <v/>
      </c>
      <c r="DM667" s="26" t="str">
        <f t="shared" si="655"/>
        <v/>
      </c>
      <c r="DN667" s="26" t="str">
        <f t="shared" si="656"/>
        <v/>
      </c>
      <c r="DO667" s="26" t="str">
        <f t="shared" si="657"/>
        <v/>
      </c>
      <c r="DP667" s="26" t="str">
        <f t="shared" si="658"/>
        <v/>
      </c>
      <c r="DQ667" s="26" t="str">
        <f t="shared" si="659"/>
        <v/>
      </c>
      <c r="DR667" s="26" t="str">
        <f t="shared" si="660"/>
        <v/>
      </c>
      <c r="DS667" s="26" t="str">
        <f t="shared" si="661"/>
        <v/>
      </c>
      <c r="DT667" s="26" t="str">
        <f t="shared" si="662"/>
        <v/>
      </c>
      <c r="DU667" s="26" t="str">
        <f t="shared" si="663"/>
        <v/>
      </c>
      <c r="DV667" s="26" t="str">
        <f t="shared" si="664"/>
        <v/>
      </c>
    </row>
    <row r="668" spans="1:126" ht="60" x14ac:dyDescent="0.25">
      <c r="A668" t="s">
        <v>1942</v>
      </c>
      <c r="B668">
        <v>2017</v>
      </c>
      <c r="C668" t="s">
        <v>2046</v>
      </c>
      <c r="D668">
        <v>106990</v>
      </c>
      <c r="E668" s="19">
        <v>1317216346167</v>
      </c>
      <c r="F668" t="s">
        <v>786</v>
      </c>
      <c r="G668">
        <v>324110</v>
      </c>
      <c r="H668" t="s">
        <v>787</v>
      </c>
      <c r="I668" t="s">
        <v>788</v>
      </c>
      <c r="J668" t="s">
        <v>789</v>
      </c>
      <c r="K668" t="s">
        <v>103</v>
      </c>
      <c r="L668">
        <v>70051</v>
      </c>
      <c r="M668" s="26" t="str">
        <f t="shared" si="610"/>
        <v>89. PRODUCE THE CHEMICAL, 94. AS A MANUFACTURED IMPURITY</v>
      </c>
      <c r="N668" s="26" t="s">
        <v>2047</v>
      </c>
      <c r="O668" s="26" t="s">
        <v>2105</v>
      </c>
      <c r="P668">
        <v>52</v>
      </c>
      <c r="Q668">
        <v>188</v>
      </c>
      <c r="R668">
        <v>240</v>
      </c>
      <c r="S668" s="26" t="s">
        <v>1940</v>
      </c>
      <c r="T668" s="26" t="s">
        <v>1941</v>
      </c>
      <c r="U668" s="26" t="s">
        <v>1941</v>
      </c>
      <c r="V668" s="26" t="s">
        <v>1941</v>
      </c>
      <c r="W668" s="26" t="s">
        <v>1941</v>
      </c>
      <c r="X668" s="26" t="s">
        <v>1940</v>
      </c>
      <c r="Y668" s="26" t="s">
        <v>1941</v>
      </c>
      <c r="AE668" s="26" t="s">
        <v>1941</v>
      </c>
      <c r="AR668" s="26" t="s">
        <v>1941</v>
      </c>
      <c r="AS668" s="26" t="s">
        <v>1941</v>
      </c>
      <c r="AT668" s="26" t="s">
        <v>1941</v>
      </c>
      <c r="AV668" s="26" t="s">
        <v>1941</v>
      </c>
      <c r="BD668" s="26" t="s">
        <v>1941</v>
      </c>
      <c r="BK668" s="26" t="s">
        <v>1941</v>
      </c>
      <c r="BU668" s="26" t="str">
        <f t="shared" si="611"/>
        <v>89. PRODUCE THE CHEMICAL</v>
      </c>
      <c r="BV668" s="26" t="str">
        <f t="shared" si="612"/>
        <v/>
      </c>
      <c r="BW668" s="26" t="str">
        <f t="shared" si="613"/>
        <v/>
      </c>
      <c r="BX668" s="26" t="str">
        <f t="shared" si="614"/>
        <v/>
      </c>
      <c r="BY668" s="26" t="str">
        <f t="shared" si="615"/>
        <v/>
      </c>
      <c r="BZ668" s="26" t="str">
        <f t="shared" si="616"/>
        <v>94. AS A MANUFACTURED IMPURITY</v>
      </c>
      <c r="CA668" s="26" t="str">
        <f t="shared" si="617"/>
        <v/>
      </c>
      <c r="CB668" s="26" t="str">
        <f t="shared" si="618"/>
        <v/>
      </c>
      <c r="CC668" s="26" t="str">
        <f t="shared" si="619"/>
        <v/>
      </c>
      <c r="CD668" s="26" t="str">
        <f t="shared" si="620"/>
        <v/>
      </c>
      <c r="CE668" s="26" t="str">
        <f t="shared" si="621"/>
        <v/>
      </c>
      <c r="CF668" s="26" t="str">
        <f t="shared" si="622"/>
        <v/>
      </c>
      <c r="CG668" s="26" t="str">
        <f t="shared" si="623"/>
        <v/>
      </c>
      <c r="CH668" s="26" t="str">
        <f t="shared" si="624"/>
        <v/>
      </c>
      <c r="CI668" s="26" t="str">
        <f t="shared" si="625"/>
        <v/>
      </c>
      <c r="CJ668" s="26" t="str">
        <f t="shared" si="626"/>
        <v/>
      </c>
      <c r="CK668" s="26" t="str">
        <f t="shared" si="627"/>
        <v/>
      </c>
      <c r="CL668" s="26" t="str">
        <f t="shared" si="628"/>
        <v/>
      </c>
      <c r="CM668" s="26" t="str">
        <f t="shared" si="629"/>
        <v/>
      </c>
      <c r="CN668" s="26" t="str">
        <f t="shared" si="630"/>
        <v/>
      </c>
      <c r="CO668" s="26" t="str">
        <f t="shared" si="631"/>
        <v/>
      </c>
      <c r="CP668" s="26" t="str">
        <f t="shared" si="632"/>
        <v/>
      </c>
      <c r="CQ668" s="26" t="str">
        <f t="shared" si="633"/>
        <v/>
      </c>
      <c r="CR668" s="26" t="str">
        <f t="shared" si="634"/>
        <v/>
      </c>
      <c r="CS668" s="26" t="str">
        <f t="shared" si="635"/>
        <v/>
      </c>
      <c r="CT668" s="26" t="str">
        <f t="shared" si="636"/>
        <v/>
      </c>
      <c r="CU668" s="26" t="str">
        <f t="shared" si="637"/>
        <v/>
      </c>
      <c r="CV668" s="26" t="str">
        <f t="shared" si="638"/>
        <v/>
      </c>
      <c r="CW668" s="26" t="str">
        <f t="shared" si="639"/>
        <v/>
      </c>
      <c r="CX668" s="26" t="str">
        <f t="shared" si="640"/>
        <v/>
      </c>
      <c r="CY668" s="26" t="str">
        <f t="shared" si="641"/>
        <v/>
      </c>
      <c r="CZ668" s="26" t="str">
        <f t="shared" si="642"/>
        <v/>
      </c>
      <c r="DA668" s="26" t="str">
        <f t="shared" si="643"/>
        <v/>
      </c>
      <c r="DB668" s="26" t="str">
        <f t="shared" si="644"/>
        <v/>
      </c>
      <c r="DC668" s="26" t="str">
        <f t="shared" si="645"/>
        <v/>
      </c>
      <c r="DD668" s="26" t="str">
        <f t="shared" si="646"/>
        <v/>
      </c>
      <c r="DE668" s="26" t="str">
        <f t="shared" si="647"/>
        <v/>
      </c>
      <c r="DF668" s="26" t="str">
        <f t="shared" si="648"/>
        <v/>
      </c>
      <c r="DG668" s="26" t="str">
        <f t="shared" si="649"/>
        <v/>
      </c>
      <c r="DH668" s="26" t="str">
        <f t="shared" si="650"/>
        <v/>
      </c>
      <c r="DI668" s="26" t="str">
        <f t="shared" si="651"/>
        <v/>
      </c>
      <c r="DJ668" s="26" t="str">
        <f t="shared" si="652"/>
        <v/>
      </c>
      <c r="DK668" s="26" t="str">
        <f t="shared" si="653"/>
        <v/>
      </c>
      <c r="DL668" s="26" t="str">
        <f t="shared" si="654"/>
        <v/>
      </c>
      <c r="DM668" s="26" t="str">
        <f t="shared" si="655"/>
        <v/>
      </c>
      <c r="DN668" s="26" t="str">
        <f t="shared" si="656"/>
        <v/>
      </c>
      <c r="DO668" s="26" t="str">
        <f t="shared" si="657"/>
        <v/>
      </c>
      <c r="DP668" s="26" t="str">
        <f t="shared" si="658"/>
        <v/>
      </c>
      <c r="DQ668" s="26" t="str">
        <f t="shared" si="659"/>
        <v/>
      </c>
      <c r="DR668" s="26" t="str">
        <f t="shared" si="660"/>
        <v/>
      </c>
      <c r="DS668" s="26" t="str">
        <f t="shared" si="661"/>
        <v/>
      </c>
      <c r="DT668" s="26" t="str">
        <f t="shared" si="662"/>
        <v/>
      </c>
      <c r="DU668" s="26" t="str">
        <f t="shared" si="663"/>
        <v/>
      </c>
      <c r="DV668" s="26" t="str">
        <f t="shared" si="664"/>
        <v/>
      </c>
    </row>
    <row r="669" spans="1:126" ht="75" x14ac:dyDescent="0.25">
      <c r="A669" t="s">
        <v>1942</v>
      </c>
      <c r="B669">
        <v>2018</v>
      </c>
      <c r="C669" t="s">
        <v>2046</v>
      </c>
      <c r="D669">
        <v>106990</v>
      </c>
      <c r="E669" s="19">
        <v>1318217252889</v>
      </c>
      <c r="F669" t="s">
        <v>786</v>
      </c>
      <c r="G669">
        <v>324110</v>
      </c>
      <c r="H669" t="s">
        <v>787</v>
      </c>
      <c r="I669" t="s">
        <v>788</v>
      </c>
      <c r="J669" t="s">
        <v>789</v>
      </c>
      <c r="K669" t="s">
        <v>103</v>
      </c>
      <c r="L669">
        <v>70051</v>
      </c>
      <c r="M669" s="26" t="str">
        <f t="shared" si="610"/>
        <v>89. PRODUCE THE CHEMICAL, 90. IMPORT THE CHEMICAL, 91. ON-SITE USE OF THE CHEMICAL, 94. AS A MANUFACTURED IMPURITY</v>
      </c>
      <c r="N669" s="26" t="s">
        <v>2047</v>
      </c>
      <c r="O669" s="26" t="s">
        <v>2105</v>
      </c>
      <c r="P669">
        <v>52</v>
      </c>
      <c r="Q669">
        <v>199</v>
      </c>
      <c r="R669">
        <v>251</v>
      </c>
      <c r="S669" s="26" t="s">
        <v>1940</v>
      </c>
      <c r="T669" s="26" t="s">
        <v>1940</v>
      </c>
      <c r="U669" s="26" t="s">
        <v>1940</v>
      </c>
      <c r="V669" s="26" t="s">
        <v>1941</v>
      </c>
      <c r="W669" s="26" t="s">
        <v>1941</v>
      </c>
      <c r="X669" s="26" t="s">
        <v>1940</v>
      </c>
      <c r="Y669" s="26" t="s">
        <v>1941</v>
      </c>
      <c r="Z669" s="26" t="s">
        <v>1941</v>
      </c>
      <c r="AA669" s="26" t="s">
        <v>1941</v>
      </c>
      <c r="AB669" s="26" t="s">
        <v>1941</v>
      </c>
      <c r="AC669" s="26" t="s">
        <v>1941</v>
      </c>
      <c r="AD669" s="26" t="s">
        <v>1941</v>
      </c>
      <c r="AE669" s="26" t="s">
        <v>1941</v>
      </c>
      <c r="AF669" s="26" t="s">
        <v>1941</v>
      </c>
      <c r="AG669" s="26" t="s">
        <v>1941</v>
      </c>
      <c r="AH669" s="26" t="s">
        <v>1941</v>
      </c>
      <c r="AI669" s="26" t="s">
        <v>1941</v>
      </c>
      <c r="AJ669" s="26" t="s">
        <v>1941</v>
      </c>
      <c r="AK669" s="26" t="s">
        <v>1941</v>
      </c>
      <c r="AL669" s="26" t="s">
        <v>1941</v>
      </c>
      <c r="AM669" s="26" t="s">
        <v>1941</v>
      </c>
      <c r="AN669" s="26" t="s">
        <v>1941</v>
      </c>
      <c r="AO669" s="26" t="s">
        <v>1941</v>
      </c>
      <c r="AP669" s="26" t="s">
        <v>1941</v>
      </c>
      <c r="AQ669" s="26" t="s">
        <v>1941</v>
      </c>
      <c r="AR669" s="26" t="s">
        <v>1941</v>
      </c>
      <c r="AS669" s="26" t="s">
        <v>1941</v>
      </c>
      <c r="AT669" s="26" t="s">
        <v>1941</v>
      </c>
      <c r="AU669" s="26" t="s">
        <v>1941</v>
      </c>
      <c r="AV669" s="26" t="s">
        <v>1941</v>
      </c>
      <c r="AW669" s="26" t="s">
        <v>1941</v>
      </c>
      <c r="AX669" s="26" t="s">
        <v>1941</v>
      </c>
      <c r="AY669" s="26" t="s">
        <v>1941</v>
      </c>
      <c r="AZ669" s="26" t="s">
        <v>1941</v>
      </c>
      <c r="BA669" s="26" t="s">
        <v>1941</v>
      </c>
      <c r="BB669" s="26" t="s">
        <v>1941</v>
      </c>
      <c r="BC669" s="26" t="s">
        <v>1941</v>
      </c>
      <c r="BD669" s="26" t="s">
        <v>1941</v>
      </c>
      <c r="BE669" s="26" t="s">
        <v>1941</v>
      </c>
      <c r="BF669" s="26" t="s">
        <v>1941</v>
      </c>
      <c r="BG669" s="26" t="s">
        <v>1941</v>
      </c>
      <c r="BH669" s="26" t="s">
        <v>1941</v>
      </c>
      <c r="BI669" s="26" t="s">
        <v>1941</v>
      </c>
      <c r="BJ669" s="26" t="s">
        <v>1941</v>
      </c>
      <c r="BK669" s="26" t="s">
        <v>1941</v>
      </c>
      <c r="BL669" s="26" t="s">
        <v>1941</v>
      </c>
      <c r="BM669" s="26" t="s">
        <v>1941</v>
      </c>
      <c r="BN669" s="26" t="s">
        <v>1941</v>
      </c>
      <c r="BO669" s="26" t="s">
        <v>1941</v>
      </c>
      <c r="BP669" s="26" t="s">
        <v>1941</v>
      </c>
      <c r="BQ669" s="26" t="s">
        <v>1941</v>
      </c>
      <c r="BR669" s="26" t="s">
        <v>1941</v>
      </c>
      <c r="BS669" s="26" t="s">
        <v>1941</v>
      </c>
      <c r="BT669" s="26" t="s">
        <v>1941</v>
      </c>
      <c r="BU669" s="26" t="str">
        <f t="shared" si="611"/>
        <v>89. PRODUCE THE CHEMICAL</v>
      </c>
      <c r="BV669" s="26" t="str">
        <f t="shared" si="612"/>
        <v>90. IMPORT THE CHEMICAL</v>
      </c>
      <c r="BW669" s="26" t="str">
        <f t="shared" si="613"/>
        <v>91. ON-SITE USE OF THE CHEMICAL</v>
      </c>
      <c r="BX669" s="26" t="str">
        <f t="shared" si="614"/>
        <v/>
      </c>
      <c r="BY669" s="26" t="str">
        <f t="shared" si="615"/>
        <v/>
      </c>
      <c r="BZ669" s="26" t="str">
        <f t="shared" si="616"/>
        <v>94. AS A MANUFACTURED IMPURITY</v>
      </c>
      <c r="CA669" s="26" t="str">
        <f t="shared" si="617"/>
        <v/>
      </c>
      <c r="CB669" s="26" t="str">
        <f t="shared" si="618"/>
        <v/>
      </c>
      <c r="CC669" s="26" t="str">
        <f t="shared" si="619"/>
        <v/>
      </c>
      <c r="CD669" s="26" t="str">
        <f t="shared" si="620"/>
        <v/>
      </c>
      <c r="CE669" s="26" t="str">
        <f t="shared" si="621"/>
        <v/>
      </c>
      <c r="CF669" s="26" t="str">
        <f t="shared" si="622"/>
        <v/>
      </c>
      <c r="CG669" s="26" t="str">
        <f t="shared" si="623"/>
        <v/>
      </c>
      <c r="CH669" s="26" t="str">
        <f t="shared" si="624"/>
        <v/>
      </c>
      <c r="CI669" s="26" t="str">
        <f t="shared" si="625"/>
        <v/>
      </c>
      <c r="CJ669" s="26" t="str">
        <f t="shared" si="626"/>
        <v/>
      </c>
      <c r="CK669" s="26" t="str">
        <f t="shared" si="627"/>
        <v/>
      </c>
      <c r="CL669" s="26" t="str">
        <f t="shared" si="628"/>
        <v/>
      </c>
      <c r="CM669" s="26" t="str">
        <f t="shared" si="629"/>
        <v/>
      </c>
      <c r="CN669" s="26" t="str">
        <f t="shared" si="630"/>
        <v/>
      </c>
      <c r="CO669" s="26" t="str">
        <f t="shared" si="631"/>
        <v/>
      </c>
      <c r="CP669" s="26" t="str">
        <f t="shared" si="632"/>
        <v/>
      </c>
      <c r="CQ669" s="26" t="str">
        <f t="shared" si="633"/>
        <v/>
      </c>
      <c r="CR669" s="26" t="str">
        <f t="shared" si="634"/>
        <v/>
      </c>
      <c r="CS669" s="26" t="str">
        <f t="shared" si="635"/>
        <v/>
      </c>
      <c r="CT669" s="26" t="str">
        <f t="shared" si="636"/>
        <v/>
      </c>
      <c r="CU669" s="26" t="str">
        <f t="shared" si="637"/>
        <v/>
      </c>
      <c r="CV669" s="26" t="str">
        <f t="shared" si="638"/>
        <v/>
      </c>
      <c r="CW669" s="26" t="str">
        <f t="shared" si="639"/>
        <v/>
      </c>
      <c r="CX669" s="26" t="str">
        <f t="shared" si="640"/>
        <v/>
      </c>
      <c r="CY669" s="26" t="str">
        <f t="shared" si="641"/>
        <v/>
      </c>
      <c r="CZ669" s="26" t="str">
        <f t="shared" si="642"/>
        <v/>
      </c>
      <c r="DA669" s="26" t="str">
        <f t="shared" si="643"/>
        <v/>
      </c>
      <c r="DB669" s="26" t="str">
        <f t="shared" si="644"/>
        <v/>
      </c>
      <c r="DC669" s="26" t="str">
        <f t="shared" si="645"/>
        <v/>
      </c>
      <c r="DD669" s="26" t="str">
        <f t="shared" si="646"/>
        <v/>
      </c>
      <c r="DE669" s="26" t="str">
        <f t="shared" si="647"/>
        <v/>
      </c>
      <c r="DF669" s="26" t="str">
        <f t="shared" si="648"/>
        <v/>
      </c>
      <c r="DG669" s="26" t="str">
        <f t="shared" si="649"/>
        <v/>
      </c>
      <c r="DH669" s="26" t="str">
        <f t="shared" si="650"/>
        <v/>
      </c>
      <c r="DI669" s="26" t="str">
        <f t="shared" si="651"/>
        <v/>
      </c>
      <c r="DJ669" s="26" t="str">
        <f t="shared" si="652"/>
        <v/>
      </c>
      <c r="DK669" s="26" t="str">
        <f t="shared" si="653"/>
        <v/>
      </c>
      <c r="DL669" s="26" t="str">
        <f t="shared" si="654"/>
        <v/>
      </c>
      <c r="DM669" s="26" t="str">
        <f t="shared" si="655"/>
        <v/>
      </c>
      <c r="DN669" s="26" t="str">
        <f t="shared" si="656"/>
        <v/>
      </c>
      <c r="DO669" s="26" t="str">
        <f t="shared" si="657"/>
        <v/>
      </c>
      <c r="DP669" s="26" t="str">
        <f t="shared" si="658"/>
        <v/>
      </c>
      <c r="DQ669" s="26" t="str">
        <f t="shared" si="659"/>
        <v/>
      </c>
      <c r="DR669" s="26" t="str">
        <f t="shared" si="660"/>
        <v/>
      </c>
      <c r="DS669" s="26" t="str">
        <f t="shared" si="661"/>
        <v/>
      </c>
      <c r="DT669" s="26" t="str">
        <f t="shared" si="662"/>
        <v/>
      </c>
      <c r="DU669" s="26" t="str">
        <f t="shared" si="663"/>
        <v/>
      </c>
      <c r="DV669" s="26" t="str">
        <f t="shared" si="664"/>
        <v/>
      </c>
    </row>
    <row r="670" spans="1:126" ht="105" x14ac:dyDescent="0.25">
      <c r="A670" t="s">
        <v>1942</v>
      </c>
      <c r="B670">
        <v>2019</v>
      </c>
      <c r="C670" t="s">
        <v>2046</v>
      </c>
      <c r="D670">
        <v>106990</v>
      </c>
      <c r="E670" s="19">
        <v>1319218399222</v>
      </c>
      <c r="F670" t="s">
        <v>786</v>
      </c>
      <c r="G670">
        <v>324110</v>
      </c>
      <c r="H670" t="s">
        <v>787</v>
      </c>
      <c r="I670" t="s">
        <v>788</v>
      </c>
      <c r="J670" t="s">
        <v>789</v>
      </c>
      <c r="K670" t="s">
        <v>103</v>
      </c>
      <c r="L670">
        <v>70051</v>
      </c>
      <c r="M670" s="26" t="str">
        <f t="shared" si="610"/>
        <v>89. PRODUCE THE CHEMICAL, 90. IMPORT THE CHEMICAL, 91. ON-SITE USE OF THE CHEMICAL, 94. AS A MANUFACTURED IMPURITY, 101. ADDED AS A FORMULATION COMPONENT, 113. P299  OTHER</v>
      </c>
      <c r="N670" s="26" t="s">
        <v>2047</v>
      </c>
      <c r="O670" s="26" t="s">
        <v>2105</v>
      </c>
      <c r="P670">
        <v>46</v>
      </c>
      <c r="Q670">
        <v>122</v>
      </c>
      <c r="R670">
        <v>168</v>
      </c>
      <c r="S670" s="26" t="s">
        <v>1940</v>
      </c>
      <c r="T670" s="26" t="s">
        <v>1940</v>
      </c>
      <c r="U670" s="26" t="s">
        <v>1940</v>
      </c>
      <c r="V670" s="26" t="s">
        <v>1941</v>
      </c>
      <c r="W670" s="26" t="s">
        <v>1941</v>
      </c>
      <c r="X670" s="26" t="s">
        <v>1940</v>
      </c>
      <c r="Y670" s="26" t="s">
        <v>1941</v>
      </c>
      <c r="Z670" s="26" t="s">
        <v>1941</v>
      </c>
      <c r="AA670" s="26" t="s">
        <v>1941</v>
      </c>
      <c r="AB670" s="26" t="s">
        <v>1941</v>
      </c>
      <c r="AC670" s="26" t="s">
        <v>1941</v>
      </c>
      <c r="AD670" s="26" t="s">
        <v>1941</v>
      </c>
      <c r="AE670" s="26" t="s">
        <v>1940</v>
      </c>
      <c r="AF670" s="26" t="s">
        <v>1941</v>
      </c>
      <c r="AG670" s="26" t="s">
        <v>1941</v>
      </c>
      <c r="AH670" s="26" t="s">
        <v>1941</v>
      </c>
      <c r="AI670" s="26" t="s">
        <v>1941</v>
      </c>
      <c r="AJ670" s="26" t="s">
        <v>1941</v>
      </c>
      <c r="AK670" s="26" t="s">
        <v>1941</v>
      </c>
      <c r="AL670" s="26" t="s">
        <v>1941</v>
      </c>
      <c r="AM670" s="26" t="s">
        <v>1941</v>
      </c>
      <c r="AN670" s="26" t="s">
        <v>1941</v>
      </c>
      <c r="AO670" s="26" t="s">
        <v>1941</v>
      </c>
      <c r="AP670" s="26" t="s">
        <v>1941</v>
      </c>
      <c r="AQ670" s="26" t="s">
        <v>1940</v>
      </c>
      <c r="AR670" s="26" t="s">
        <v>1941</v>
      </c>
      <c r="AS670" s="26" t="s">
        <v>1941</v>
      </c>
      <c r="AT670" s="26" t="s">
        <v>1941</v>
      </c>
      <c r="AU670" s="26" t="s">
        <v>1941</v>
      </c>
      <c r="AV670" s="26" t="s">
        <v>1941</v>
      </c>
      <c r="AW670" s="26" t="s">
        <v>1941</v>
      </c>
      <c r="AX670" s="26" t="s">
        <v>1941</v>
      </c>
      <c r="AY670" s="26" t="s">
        <v>1941</v>
      </c>
      <c r="AZ670" s="26" t="s">
        <v>1941</v>
      </c>
      <c r="BA670" s="26" t="s">
        <v>1941</v>
      </c>
      <c r="BB670" s="26" t="s">
        <v>1941</v>
      </c>
      <c r="BC670" s="26" t="s">
        <v>1941</v>
      </c>
      <c r="BD670" s="26" t="s">
        <v>1941</v>
      </c>
      <c r="BE670" s="26" t="s">
        <v>1941</v>
      </c>
      <c r="BF670" s="26" t="s">
        <v>1941</v>
      </c>
      <c r="BG670" s="26" t="s">
        <v>1941</v>
      </c>
      <c r="BH670" s="26" t="s">
        <v>1941</v>
      </c>
      <c r="BI670" s="26" t="s">
        <v>1941</v>
      </c>
      <c r="BJ670" s="26" t="s">
        <v>1941</v>
      </c>
      <c r="BK670" s="26" t="s">
        <v>1941</v>
      </c>
      <c r="BL670" s="26" t="s">
        <v>1941</v>
      </c>
      <c r="BM670" s="26" t="s">
        <v>1941</v>
      </c>
      <c r="BN670" s="26" t="s">
        <v>1941</v>
      </c>
      <c r="BO670" s="26" t="s">
        <v>1941</v>
      </c>
      <c r="BP670" s="26" t="s">
        <v>1941</v>
      </c>
      <c r="BQ670" s="26" t="s">
        <v>1941</v>
      </c>
      <c r="BR670" s="26" t="s">
        <v>1941</v>
      </c>
      <c r="BS670" s="26" t="s">
        <v>1941</v>
      </c>
      <c r="BT670" s="26" t="s">
        <v>1941</v>
      </c>
      <c r="BU670" s="26" t="str">
        <f t="shared" si="611"/>
        <v>89. PRODUCE THE CHEMICAL</v>
      </c>
      <c r="BV670" s="26" t="str">
        <f t="shared" si="612"/>
        <v>90. IMPORT THE CHEMICAL</v>
      </c>
      <c r="BW670" s="26" t="str">
        <f t="shared" si="613"/>
        <v>91. ON-SITE USE OF THE CHEMICAL</v>
      </c>
      <c r="BX670" s="26" t="str">
        <f t="shared" si="614"/>
        <v/>
      </c>
      <c r="BY670" s="26" t="str">
        <f t="shared" si="615"/>
        <v/>
      </c>
      <c r="BZ670" s="26" t="str">
        <f t="shared" si="616"/>
        <v>94. AS A MANUFACTURED IMPURITY</v>
      </c>
      <c r="CA670" s="26" t="str">
        <f t="shared" si="617"/>
        <v/>
      </c>
      <c r="CB670" s="26" t="str">
        <f t="shared" si="618"/>
        <v/>
      </c>
      <c r="CC670" s="26" t="str">
        <f t="shared" si="619"/>
        <v/>
      </c>
      <c r="CD670" s="26" t="str">
        <f t="shared" si="620"/>
        <v/>
      </c>
      <c r="CE670" s="26" t="str">
        <f t="shared" si="621"/>
        <v/>
      </c>
      <c r="CF670" s="26" t="str">
        <f t="shared" si="622"/>
        <v/>
      </c>
      <c r="CG670" s="26" t="str">
        <f t="shared" si="623"/>
        <v>101. ADDED AS A FORMULATION COMPONENT</v>
      </c>
      <c r="CH670" s="26" t="str">
        <f t="shared" si="624"/>
        <v/>
      </c>
      <c r="CI670" s="26" t="str">
        <f t="shared" si="625"/>
        <v/>
      </c>
      <c r="CJ670" s="26" t="str">
        <f t="shared" si="626"/>
        <v/>
      </c>
      <c r="CK670" s="26" t="str">
        <f t="shared" si="627"/>
        <v/>
      </c>
      <c r="CL670" s="26" t="str">
        <f t="shared" si="628"/>
        <v/>
      </c>
      <c r="CM670" s="26" t="str">
        <f t="shared" si="629"/>
        <v/>
      </c>
      <c r="CN670" s="26" t="str">
        <f t="shared" si="630"/>
        <v/>
      </c>
      <c r="CO670" s="26" t="str">
        <f t="shared" si="631"/>
        <v/>
      </c>
      <c r="CP670" s="26" t="str">
        <f t="shared" si="632"/>
        <v/>
      </c>
      <c r="CQ670" s="26" t="str">
        <f t="shared" si="633"/>
        <v/>
      </c>
      <c r="CR670" s="26" t="str">
        <f t="shared" si="634"/>
        <v/>
      </c>
      <c r="CS670" s="26" t="str">
        <f t="shared" si="635"/>
        <v>113. P299  OTHER</v>
      </c>
      <c r="CT670" s="26" t="str">
        <f t="shared" si="636"/>
        <v/>
      </c>
      <c r="CU670" s="26" t="str">
        <f t="shared" si="637"/>
        <v/>
      </c>
      <c r="CV670" s="26" t="str">
        <f t="shared" si="638"/>
        <v/>
      </c>
      <c r="CW670" s="26" t="str">
        <f t="shared" si="639"/>
        <v/>
      </c>
      <c r="CX670" s="26" t="str">
        <f t="shared" si="640"/>
        <v/>
      </c>
      <c r="CY670" s="26" t="str">
        <f t="shared" si="641"/>
        <v/>
      </c>
      <c r="CZ670" s="26" t="str">
        <f t="shared" si="642"/>
        <v/>
      </c>
      <c r="DA670" s="26" t="str">
        <f t="shared" si="643"/>
        <v/>
      </c>
      <c r="DB670" s="26" t="str">
        <f t="shared" si="644"/>
        <v/>
      </c>
      <c r="DC670" s="26" t="str">
        <f t="shared" si="645"/>
        <v/>
      </c>
      <c r="DD670" s="26" t="str">
        <f t="shared" si="646"/>
        <v/>
      </c>
      <c r="DE670" s="26" t="str">
        <f t="shared" si="647"/>
        <v/>
      </c>
      <c r="DF670" s="26" t="str">
        <f t="shared" si="648"/>
        <v/>
      </c>
      <c r="DG670" s="26" t="str">
        <f t="shared" si="649"/>
        <v/>
      </c>
      <c r="DH670" s="26" t="str">
        <f t="shared" si="650"/>
        <v/>
      </c>
      <c r="DI670" s="26" t="str">
        <f t="shared" si="651"/>
        <v/>
      </c>
      <c r="DJ670" s="26" t="str">
        <f t="shared" si="652"/>
        <v/>
      </c>
      <c r="DK670" s="26" t="str">
        <f t="shared" si="653"/>
        <v/>
      </c>
      <c r="DL670" s="26" t="str">
        <f t="shared" si="654"/>
        <v/>
      </c>
      <c r="DM670" s="26" t="str">
        <f t="shared" si="655"/>
        <v/>
      </c>
      <c r="DN670" s="26" t="str">
        <f t="shared" si="656"/>
        <v/>
      </c>
      <c r="DO670" s="26" t="str">
        <f t="shared" si="657"/>
        <v/>
      </c>
      <c r="DP670" s="26" t="str">
        <f t="shared" si="658"/>
        <v/>
      </c>
      <c r="DQ670" s="26" t="str">
        <f t="shared" si="659"/>
        <v/>
      </c>
      <c r="DR670" s="26" t="str">
        <f t="shared" si="660"/>
        <v/>
      </c>
      <c r="DS670" s="26" t="str">
        <f t="shared" si="661"/>
        <v/>
      </c>
      <c r="DT670" s="26" t="str">
        <f t="shared" si="662"/>
        <v/>
      </c>
      <c r="DU670" s="26" t="str">
        <f t="shared" si="663"/>
        <v/>
      </c>
      <c r="DV670" s="26" t="str">
        <f t="shared" si="664"/>
        <v/>
      </c>
    </row>
    <row r="671" spans="1:126" ht="75" x14ac:dyDescent="0.25">
      <c r="A671" t="s">
        <v>1942</v>
      </c>
      <c r="B671">
        <v>2020</v>
      </c>
      <c r="C671" t="s">
        <v>2046</v>
      </c>
      <c r="D671">
        <v>106990</v>
      </c>
      <c r="E671" s="19">
        <v>1320218939736</v>
      </c>
      <c r="F671" t="s">
        <v>786</v>
      </c>
      <c r="G671">
        <v>324110</v>
      </c>
      <c r="H671" t="s">
        <v>787</v>
      </c>
      <c r="I671" t="s">
        <v>788</v>
      </c>
      <c r="J671" t="s">
        <v>789</v>
      </c>
      <c r="K671" t="s">
        <v>103</v>
      </c>
      <c r="L671">
        <v>70051</v>
      </c>
      <c r="M671" s="26" t="str">
        <f t="shared" si="610"/>
        <v>89. PRODUCE THE CHEMICAL, 91. ON-SITE USE OF THE CHEMICAL, 94. AS A MANUFACTURED IMPURITY, 116. AS A PROCESS IMPURITY, 133. ANCILLARY OR OTHER USE, 137. Z304  FUEL</v>
      </c>
      <c r="N671" s="26" t="s">
        <v>2047</v>
      </c>
      <c r="O671" s="26" t="s">
        <v>2105</v>
      </c>
      <c r="P671">
        <v>41</v>
      </c>
      <c r="Q671">
        <v>92</v>
      </c>
      <c r="R671">
        <v>133</v>
      </c>
      <c r="S671" s="26" t="s">
        <v>1940</v>
      </c>
      <c r="T671" s="26" t="s">
        <v>1941</v>
      </c>
      <c r="U671" s="26" t="s">
        <v>1940</v>
      </c>
      <c r="V671" s="26" t="s">
        <v>1941</v>
      </c>
      <c r="W671" s="26" t="s">
        <v>1941</v>
      </c>
      <c r="X671" s="26" t="s">
        <v>1940</v>
      </c>
      <c r="Y671" s="26" t="s">
        <v>1941</v>
      </c>
      <c r="Z671" s="26" t="s">
        <v>1941</v>
      </c>
      <c r="AA671" s="26" t="s">
        <v>1941</v>
      </c>
      <c r="AB671" s="26" t="s">
        <v>1941</v>
      </c>
      <c r="AC671" s="26" t="s">
        <v>1941</v>
      </c>
      <c r="AD671" s="26" t="s">
        <v>1941</v>
      </c>
      <c r="AE671" s="26" t="s">
        <v>1941</v>
      </c>
      <c r="AF671" s="26" t="s">
        <v>1941</v>
      </c>
      <c r="AG671" s="26" t="s">
        <v>1941</v>
      </c>
      <c r="AH671" s="26" t="s">
        <v>1941</v>
      </c>
      <c r="AI671" s="26" t="s">
        <v>1941</v>
      </c>
      <c r="AJ671" s="26" t="s">
        <v>1941</v>
      </c>
      <c r="AK671" s="26" t="s">
        <v>1941</v>
      </c>
      <c r="AL671" s="26" t="s">
        <v>1941</v>
      </c>
      <c r="AM671" s="26" t="s">
        <v>1941</v>
      </c>
      <c r="AN671" s="26" t="s">
        <v>1941</v>
      </c>
      <c r="AO671" s="26" t="s">
        <v>1941</v>
      </c>
      <c r="AP671" s="26" t="s">
        <v>1941</v>
      </c>
      <c r="AQ671" s="26" t="s">
        <v>1941</v>
      </c>
      <c r="AR671" s="26" t="s">
        <v>1941</v>
      </c>
      <c r="AS671" s="26" t="s">
        <v>1941</v>
      </c>
      <c r="AT671" s="26" t="s">
        <v>1940</v>
      </c>
      <c r="AU671" s="26" t="s">
        <v>1941</v>
      </c>
      <c r="AV671" s="26" t="s">
        <v>1941</v>
      </c>
      <c r="AW671" s="26" t="s">
        <v>1941</v>
      </c>
      <c r="AX671" s="26" t="s">
        <v>1941</v>
      </c>
      <c r="AY671" s="26" t="s">
        <v>1941</v>
      </c>
      <c r="AZ671" s="26" t="s">
        <v>1941</v>
      </c>
      <c r="BA671" s="26" t="s">
        <v>1941</v>
      </c>
      <c r="BB671" s="26" t="s">
        <v>1941</v>
      </c>
      <c r="BC671" s="26" t="s">
        <v>1941</v>
      </c>
      <c r="BD671" s="26" t="s">
        <v>1941</v>
      </c>
      <c r="BE671" s="26" t="s">
        <v>1941</v>
      </c>
      <c r="BF671" s="26" t="s">
        <v>1941</v>
      </c>
      <c r="BG671" s="26" t="s">
        <v>1941</v>
      </c>
      <c r="BH671" s="26" t="s">
        <v>1941</v>
      </c>
      <c r="BI671" s="26" t="s">
        <v>1941</v>
      </c>
      <c r="BJ671" s="26" t="s">
        <v>1941</v>
      </c>
      <c r="BK671" s="26" t="s">
        <v>1940</v>
      </c>
      <c r="BL671" s="26" t="s">
        <v>1941</v>
      </c>
      <c r="BM671" s="26" t="s">
        <v>1941</v>
      </c>
      <c r="BN671" s="26" t="s">
        <v>1941</v>
      </c>
      <c r="BO671" s="26" t="s">
        <v>1940</v>
      </c>
      <c r="BP671" s="26" t="s">
        <v>1941</v>
      </c>
      <c r="BQ671" s="26" t="s">
        <v>1941</v>
      </c>
      <c r="BR671" s="26" t="s">
        <v>1941</v>
      </c>
      <c r="BS671" s="26" t="s">
        <v>1941</v>
      </c>
      <c r="BT671" s="26" t="s">
        <v>1941</v>
      </c>
      <c r="BU671" s="26" t="str">
        <f t="shared" si="611"/>
        <v>89. PRODUCE THE CHEMICAL</v>
      </c>
      <c r="BV671" s="26" t="str">
        <f t="shared" si="612"/>
        <v/>
      </c>
      <c r="BW671" s="26" t="str">
        <f t="shared" si="613"/>
        <v>91. ON-SITE USE OF THE CHEMICAL</v>
      </c>
      <c r="BX671" s="26" t="str">
        <f t="shared" si="614"/>
        <v/>
      </c>
      <c r="BY671" s="26" t="str">
        <f t="shared" si="615"/>
        <v/>
      </c>
      <c r="BZ671" s="26" t="str">
        <f t="shared" si="616"/>
        <v>94. AS A MANUFACTURED IMPURITY</v>
      </c>
      <c r="CA671" s="26" t="str">
        <f t="shared" si="617"/>
        <v/>
      </c>
      <c r="CB671" s="26" t="str">
        <f t="shared" si="618"/>
        <v/>
      </c>
      <c r="CC671" s="26" t="str">
        <f t="shared" si="619"/>
        <v/>
      </c>
      <c r="CD671" s="26" t="str">
        <f t="shared" si="620"/>
        <v/>
      </c>
      <c r="CE671" s="26" t="str">
        <f t="shared" si="621"/>
        <v/>
      </c>
      <c r="CF671" s="26" t="str">
        <f t="shared" si="622"/>
        <v/>
      </c>
      <c r="CG671" s="26" t="str">
        <f t="shared" si="623"/>
        <v/>
      </c>
      <c r="CH671" s="26" t="str">
        <f t="shared" si="624"/>
        <v/>
      </c>
      <c r="CI671" s="26" t="str">
        <f t="shared" si="625"/>
        <v/>
      </c>
      <c r="CJ671" s="26" t="str">
        <f t="shared" si="626"/>
        <v/>
      </c>
      <c r="CK671" s="26" t="str">
        <f t="shared" si="627"/>
        <v/>
      </c>
      <c r="CL671" s="26" t="str">
        <f t="shared" si="628"/>
        <v/>
      </c>
      <c r="CM671" s="26" t="str">
        <f t="shared" si="629"/>
        <v/>
      </c>
      <c r="CN671" s="26" t="str">
        <f t="shared" si="630"/>
        <v/>
      </c>
      <c r="CO671" s="26" t="str">
        <f t="shared" si="631"/>
        <v/>
      </c>
      <c r="CP671" s="26" t="str">
        <f t="shared" si="632"/>
        <v/>
      </c>
      <c r="CQ671" s="26" t="str">
        <f t="shared" si="633"/>
        <v/>
      </c>
      <c r="CR671" s="26" t="str">
        <f t="shared" si="634"/>
        <v/>
      </c>
      <c r="CS671" s="26" t="str">
        <f t="shared" si="635"/>
        <v/>
      </c>
      <c r="CT671" s="26" t="str">
        <f t="shared" si="636"/>
        <v/>
      </c>
      <c r="CU671" s="26" t="str">
        <f t="shared" si="637"/>
        <v/>
      </c>
      <c r="CV671" s="26" t="str">
        <f t="shared" si="638"/>
        <v>116. AS A PROCESS IMPURITY</v>
      </c>
      <c r="CW671" s="26" t="str">
        <f t="shared" si="639"/>
        <v/>
      </c>
      <c r="CX671" s="26" t="str">
        <f t="shared" si="640"/>
        <v/>
      </c>
      <c r="CY671" s="26" t="str">
        <f t="shared" si="641"/>
        <v/>
      </c>
      <c r="CZ671" s="26" t="str">
        <f t="shared" si="642"/>
        <v/>
      </c>
      <c r="DA671" s="26" t="str">
        <f t="shared" si="643"/>
        <v/>
      </c>
      <c r="DB671" s="26" t="str">
        <f t="shared" si="644"/>
        <v/>
      </c>
      <c r="DC671" s="26" t="str">
        <f t="shared" si="645"/>
        <v/>
      </c>
      <c r="DD671" s="26" t="str">
        <f t="shared" si="646"/>
        <v/>
      </c>
      <c r="DE671" s="26" t="str">
        <f t="shared" si="647"/>
        <v/>
      </c>
      <c r="DF671" s="26" t="str">
        <f t="shared" si="648"/>
        <v/>
      </c>
      <c r="DG671" s="26" t="str">
        <f t="shared" si="649"/>
        <v/>
      </c>
      <c r="DH671" s="26" t="str">
        <f t="shared" si="650"/>
        <v/>
      </c>
      <c r="DI671" s="26" t="str">
        <f t="shared" si="651"/>
        <v/>
      </c>
      <c r="DJ671" s="26" t="str">
        <f t="shared" si="652"/>
        <v/>
      </c>
      <c r="DK671" s="26" t="str">
        <f t="shared" si="653"/>
        <v/>
      </c>
      <c r="DL671" s="26" t="str">
        <f t="shared" si="654"/>
        <v/>
      </c>
      <c r="DM671" s="26" t="str">
        <f t="shared" si="655"/>
        <v>133. ANCILLARY OR OTHER USE</v>
      </c>
      <c r="DN671" s="26" t="str">
        <f t="shared" si="656"/>
        <v/>
      </c>
      <c r="DO671" s="26" t="str">
        <f t="shared" si="657"/>
        <v/>
      </c>
      <c r="DP671" s="26" t="str">
        <f t="shared" si="658"/>
        <v/>
      </c>
      <c r="DQ671" s="26" t="str">
        <f t="shared" si="659"/>
        <v>137. Z304  FUEL</v>
      </c>
      <c r="DR671" s="26" t="str">
        <f t="shared" si="660"/>
        <v/>
      </c>
      <c r="DS671" s="26" t="str">
        <f t="shared" si="661"/>
        <v/>
      </c>
      <c r="DT671" s="26" t="str">
        <f t="shared" si="662"/>
        <v/>
      </c>
      <c r="DU671" s="26" t="str">
        <f t="shared" si="663"/>
        <v/>
      </c>
      <c r="DV671" s="26" t="str">
        <f t="shared" si="664"/>
        <v/>
      </c>
    </row>
    <row r="672" spans="1:126" ht="105" x14ac:dyDescent="0.25">
      <c r="A672" t="s">
        <v>1942</v>
      </c>
      <c r="B672">
        <v>2021</v>
      </c>
      <c r="C672" t="s">
        <v>2046</v>
      </c>
      <c r="D672">
        <v>106990</v>
      </c>
      <c r="E672" s="19">
        <v>1321220023877</v>
      </c>
      <c r="F672" t="s">
        <v>786</v>
      </c>
      <c r="G672">
        <v>324110</v>
      </c>
      <c r="H672" t="s">
        <v>787</v>
      </c>
      <c r="I672" t="s">
        <v>788</v>
      </c>
      <c r="J672" t="s">
        <v>789</v>
      </c>
      <c r="K672" t="s">
        <v>103</v>
      </c>
      <c r="L672">
        <v>70051</v>
      </c>
      <c r="M672" s="26" t="str">
        <f t="shared" si="610"/>
        <v>89. PRODUCE THE CHEMICAL, 90. IMPORT THE CHEMICAL, 91. ON-SITE USE OF THE CHEMICAL, 94. AS A MANUFACTURED IMPURITY, 101. ADDED AS A FORMULATION COMPONENT, 113. P299  OTHER</v>
      </c>
      <c r="N672" s="26" t="s">
        <v>2047</v>
      </c>
      <c r="O672" s="26" t="s">
        <v>2105</v>
      </c>
      <c r="P672">
        <v>32</v>
      </c>
      <c r="Q672">
        <v>88</v>
      </c>
      <c r="R672">
        <v>120</v>
      </c>
      <c r="S672" s="26" t="s">
        <v>1940</v>
      </c>
      <c r="T672" s="26" t="s">
        <v>1940</v>
      </c>
      <c r="U672" s="26" t="s">
        <v>1940</v>
      </c>
      <c r="V672" s="26" t="s">
        <v>1941</v>
      </c>
      <c r="W672" s="26" t="s">
        <v>1941</v>
      </c>
      <c r="X672" s="26" t="s">
        <v>1940</v>
      </c>
      <c r="Y672" s="26" t="s">
        <v>1941</v>
      </c>
      <c r="Z672" s="26" t="s">
        <v>1941</v>
      </c>
      <c r="AA672" s="26" t="s">
        <v>1941</v>
      </c>
      <c r="AB672" s="26" t="s">
        <v>1941</v>
      </c>
      <c r="AC672" s="26" t="s">
        <v>1941</v>
      </c>
      <c r="AD672" s="26" t="s">
        <v>1941</v>
      </c>
      <c r="AE672" s="26" t="s">
        <v>1940</v>
      </c>
      <c r="AF672" s="26" t="s">
        <v>1941</v>
      </c>
      <c r="AG672" s="26" t="s">
        <v>1941</v>
      </c>
      <c r="AH672" s="26" t="s">
        <v>1941</v>
      </c>
      <c r="AI672" s="26" t="s">
        <v>1941</v>
      </c>
      <c r="AJ672" s="26" t="s">
        <v>1941</v>
      </c>
      <c r="AK672" s="26" t="s">
        <v>1941</v>
      </c>
      <c r="AL672" s="26" t="s">
        <v>1941</v>
      </c>
      <c r="AM672" s="26" t="s">
        <v>1941</v>
      </c>
      <c r="AN672" s="26" t="s">
        <v>1941</v>
      </c>
      <c r="AO672" s="26" t="s">
        <v>1941</v>
      </c>
      <c r="AP672" s="26" t="s">
        <v>1941</v>
      </c>
      <c r="AQ672" s="26" t="s">
        <v>1940</v>
      </c>
      <c r="AR672" s="26" t="s">
        <v>1941</v>
      </c>
      <c r="AS672" s="26" t="s">
        <v>1941</v>
      </c>
      <c r="AT672" s="26" t="s">
        <v>1941</v>
      </c>
      <c r="AU672" s="26" t="s">
        <v>1941</v>
      </c>
      <c r="AV672" s="26" t="s">
        <v>1941</v>
      </c>
      <c r="AW672" s="26" t="s">
        <v>1941</v>
      </c>
      <c r="AX672" s="26" t="s">
        <v>1941</v>
      </c>
      <c r="AY672" s="26" t="s">
        <v>1941</v>
      </c>
      <c r="AZ672" s="26" t="s">
        <v>1941</v>
      </c>
      <c r="BA672" s="26" t="s">
        <v>1941</v>
      </c>
      <c r="BB672" s="26" t="s">
        <v>1941</v>
      </c>
      <c r="BC672" s="26" t="s">
        <v>1941</v>
      </c>
      <c r="BD672" s="26" t="s">
        <v>1941</v>
      </c>
      <c r="BE672" s="26" t="s">
        <v>1941</v>
      </c>
      <c r="BF672" s="26" t="s">
        <v>1941</v>
      </c>
      <c r="BG672" s="26" t="s">
        <v>1941</v>
      </c>
      <c r="BH672" s="26" t="s">
        <v>1941</v>
      </c>
      <c r="BI672" s="26" t="s">
        <v>1941</v>
      </c>
      <c r="BJ672" s="26" t="s">
        <v>1941</v>
      </c>
      <c r="BK672" s="26" t="s">
        <v>1941</v>
      </c>
      <c r="BL672" s="26" t="s">
        <v>1941</v>
      </c>
      <c r="BM672" s="26" t="s">
        <v>1941</v>
      </c>
      <c r="BN672" s="26" t="s">
        <v>1941</v>
      </c>
      <c r="BO672" s="26" t="s">
        <v>1941</v>
      </c>
      <c r="BP672" s="26" t="s">
        <v>1941</v>
      </c>
      <c r="BQ672" s="26" t="s">
        <v>1941</v>
      </c>
      <c r="BR672" s="26" t="s">
        <v>1941</v>
      </c>
      <c r="BS672" s="26" t="s">
        <v>1941</v>
      </c>
      <c r="BT672" s="26" t="s">
        <v>1941</v>
      </c>
      <c r="BU672" s="26" t="str">
        <f t="shared" si="611"/>
        <v>89. PRODUCE THE CHEMICAL</v>
      </c>
      <c r="BV672" s="26" t="str">
        <f t="shared" si="612"/>
        <v>90. IMPORT THE CHEMICAL</v>
      </c>
      <c r="BW672" s="26" t="str">
        <f t="shared" si="613"/>
        <v>91. ON-SITE USE OF THE CHEMICAL</v>
      </c>
      <c r="BX672" s="26" t="str">
        <f t="shared" si="614"/>
        <v/>
      </c>
      <c r="BY672" s="26" t="str">
        <f t="shared" si="615"/>
        <v/>
      </c>
      <c r="BZ672" s="26" t="str">
        <f t="shared" si="616"/>
        <v>94. AS A MANUFACTURED IMPURITY</v>
      </c>
      <c r="CA672" s="26" t="str">
        <f t="shared" si="617"/>
        <v/>
      </c>
      <c r="CB672" s="26" t="str">
        <f t="shared" si="618"/>
        <v/>
      </c>
      <c r="CC672" s="26" t="str">
        <f t="shared" si="619"/>
        <v/>
      </c>
      <c r="CD672" s="26" t="str">
        <f t="shared" si="620"/>
        <v/>
      </c>
      <c r="CE672" s="26" t="str">
        <f t="shared" si="621"/>
        <v/>
      </c>
      <c r="CF672" s="26" t="str">
        <f t="shared" si="622"/>
        <v/>
      </c>
      <c r="CG672" s="26" t="str">
        <f t="shared" si="623"/>
        <v>101. ADDED AS A FORMULATION COMPONENT</v>
      </c>
      <c r="CH672" s="26" t="str">
        <f t="shared" si="624"/>
        <v/>
      </c>
      <c r="CI672" s="26" t="str">
        <f t="shared" si="625"/>
        <v/>
      </c>
      <c r="CJ672" s="26" t="str">
        <f t="shared" si="626"/>
        <v/>
      </c>
      <c r="CK672" s="26" t="str">
        <f t="shared" si="627"/>
        <v/>
      </c>
      <c r="CL672" s="26" t="str">
        <f t="shared" si="628"/>
        <v/>
      </c>
      <c r="CM672" s="26" t="str">
        <f t="shared" si="629"/>
        <v/>
      </c>
      <c r="CN672" s="26" t="str">
        <f t="shared" si="630"/>
        <v/>
      </c>
      <c r="CO672" s="26" t="str">
        <f t="shared" si="631"/>
        <v/>
      </c>
      <c r="CP672" s="26" t="str">
        <f t="shared" si="632"/>
        <v/>
      </c>
      <c r="CQ672" s="26" t="str">
        <f t="shared" si="633"/>
        <v/>
      </c>
      <c r="CR672" s="26" t="str">
        <f t="shared" si="634"/>
        <v/>
      </c>
      <c r="CS672" s="26" t="str">
        <f t="shared" si="635"/>
        <v>113. P299  OTHER</v>
      </c>
      <c r="CT672" s="26" t="str">
        <f t="shared" si="636"/>
        <v/>
      </c>
      <c r="CU672" s="26" t="str">
        <f t="shared" si="637"/>
        <v/>
      </c>
      <c r="CV672" s="26" t="str">
        <f t="shared" si="638"/>
        <v/>
      </c>
      <c r="CW672" s="26" t="str">
        <f t="shared" si="639"/>
        <v/>
      </c>
      <c r="CX672" s="26" t="str">
        <f t="shared" si="640"/>
        <v/>
      </c>
      <c r="CY672" s="26" t="str">
        <f t="shared" si="641"/>
        <v/>
      </c>
      <c r="CZ672" s="26" t="str">
        <f t="shared" si="642"/>
        <v/>
      </c>
      <c r="DA672" s="26" t="str">
        <f t="shared" si="643"/>
        <v/>
      </c>
      <c r="DB672" s="26" t="str">
        <f t="shared" si="644"/>
        <v/>
      </c>
      <c r="DC672" s="26" t="str">
        <f t="shared" si="645"/>
        <v/>
      </c>
      <c r="DD672" s="26" t="str">
        <f t="shared" si="646"/>
        <v/>
      </c>
      <c r="DE672" s="26" t="str">
        <f t="shared" si="647"/>
        <v/>
      </c>
      <c r="DF672" s="26" t="str">
        <f t="shared" si="648"/>
        <v/>
      </c>
      <c r="DG672" s="26" t="str">
        <f t="shared" si="649"/>
        <v/>
      </c>
      <c r="DH672" s="26" t="str">
        <f t="shared" si="650"/>
        <v/>
      </c>
      <c r="DI672" s="26" t="str">
        <f t="shared" si="651"/>
        <v/>
      </c>
      <c r="DJ672" s="26" t="str">
        <f t="shared" si="652"/>
        <v/>
      </c>
      <c r="DK672" s="26" t="str">
        <f t="shared" si="653"/>
        <v/>
      </c>
      <c r="DL672" s="26" t="str">
        <f t="shared" si="654"/>
        <v/>
      </c>
      <c r="DM672" s="26" t="str">
        <f t="shared" si="655"/>
        <v/>
      </c>
      <c r="DN672" s="26" t="str">
        <f t="shared" si="656"/>
        <v/>
      </c>
      <c r="DO672" s="26" t="str">
        <f t="shared" si="657"/>
        <v/>
      </c>
      <c r="DP672" s="26" t="str">
        <f t="shared" si="658"/>
        <v/>
      </c>
      <c r="DQ672" s="26" t="str">
        <f t="shared" si="659"/>
        <v/>
      </c>
      <c r="DR672" s="26" t="str">
        <f t="shared" si="660"/>
        <v/>
      </c>
      <c r="DS672" s="26" t="str">
        <f t="shared" si="661"/>
        <v/>
      </c>
      <c r="DT672" s="26" t="str">
        <f t="shared" si="662"/>
        <v/>
      </c>
      <c r="DU672" s="26" t="str">
        <f t="shared" si="663"/>
        <v/>
      </c>
      <c r="DV672" s="26" t="str">
        <f t="shared" si="664"/>
        <v/>
      </c>
    </row>
    <row r="673" spans="1:126" ht="60" x14ac:dyDescent="0.25">
      <c r="A673" t="s">
        <v>1942</v>
      </c>
      <c r="B673">
        <v>2016</v>
      </c>
      <c r="C673" t="s">
        <v>2046</v>
      </c>
      <c r="D673">
        <v>106990</v>
      </c>
      <c r="E673" s="19">
        <v>1316215333725</v>
      </c>
      <c r="F673" t="s">
        <v>792</v>
      </c>
      <c r="G673">
        <v>324110</v>
      </c>
      <c r="H673" t="s">
        <v>793</v>
      </c>
      <c r="I673" t="s">
        <v>794</v>
      </c>
      <c r="J673" t="s">
        <v>795</v>
      </c>
      <c r="K673" t="s">
        <v>796</v>
      </c>
      <c r="L673">
        <v>48217</v>
      </c>
      <c r="M673" s="26" t="str">
        <f t="shared" si="610"/>
        <v>89. PRODUCE THE CHEMICAL, 91. ON-SITE USE OF THE CHEMICAL, 93. AS A BYPRODUCT, 116. AS A PROCESS IMPURITY</v>
      </c>
      <c r="N673" s="26" t="s">
        <v>2047</v>
      </c>
      <c r="O673" s="26" t="s">
        <v>2106</v>
      </c>
      <c r="P673">
        <v>1641</v>
      </c>
      <c r="Q673">
        <v>653</v>
      </c>
      <c r="R673">
        <v>2294</v>
      </c>
      <c r="S673" s="26" t="s">
        <v>1940</v>
      </c>
      <c r="T673" s="26" t="s">
        <v>1941</v>
      </c>
      <c r="U673" s="26" t="s">
        <v>1940</v>
      </c>
      <c r="V673" s="26" t="s">
        <v>1941</v>
      </c>
      <c r="W673" s="26" t="s">
        <v>1940</v>
      </c>
      <c r="X673" s="26" t="s">
        <v>1941</v>
      </c>
      <c r="Y673" s="26" t="s">
        <v>1941</v>
      </c>
      <c r="AE673" s="26" t="s">
        <v>1941</v>
      </c>
      <c r="AR673" s="26" t="s">
        <v>1941</v>
      </c>
      <c r="AS673" s="26" t="s">
        <v>1941</v>
      </c>
      <c r="AT673" s="26" t="s">
        <v>1940</v>
      </c>
      <c r="AV673" s="26" t="s">
        <v>1941</v>
      </c>
      <c r="BD673" s="26" t="s">
        <v>1941</v>
      </c>
      <c r="BK673" s="26" t="s">
        <v>1941</v>
      </c>
      <c r="BU673" s="26" t="str">
        <f t="shared" si="611"/>
        <v>89. PRODUCE THE CHEMICAL</v>
      </c>
      <c r="BV673" s="26" t="str">
        <f t="shared" si="612"/>
        <v/>
      </c>
      <c r="BW673" s="26" t="str">
        <f t="shared" si="613"/>
        <v>91. ON-SITE USE OF THE CHEMICAL</v>
      </c>
      <c r="BX673" s="26" t="str">
        <f t="shared" si="614"/>
        <v/>
      </c>
      <c r="BY673" s="26" t="str">
        <f t="shared" si="615"/>
        <v>93. AS A BYPRODUCT</v>
      </c>
      <c r="BZ673" s="26" t="str">
        <f t="shared" si="616"/>
        <v/>
      </c>
      <c r="CA673" s="26" t="str">
        <f t="shared" si="617"/>
        <v/>
      </c>
      <c r="CB673" s="26" t="str">
        <f t="shared" si="618"/>
        <v/>
      </c>
      <c r="CC673" s="26" t="str">
        <f t="shared" si="619"/>
        <v/>
      </c>
      <c r="CD673" s="26" t="str">
        <f t="shared" si="620"/>
        <v/>
      </c>
      <c r="CE673" s="26" t="str">
        <f t="shared" si="621"/>
        <v/>
      </c>
      <c r="CF673" s="26" t="str">
        <f t="shared" si="622"/>
        <v/>
      </c>
      <c r="CG673" s="26" t="str">
        <f t="shared" si="623"/>
        <v/>
      </c>
      <c r="CH673" s="26" t="str">
        <f t="shared" si="624"/>
        <v/>
      </c>
      <c r="CI673" s="26" t="str">
        <f t="shared" si="625"/>
        <v/>
      </c>
      <c r="CJ673" s="26" t="str">
        <f t="shared" si="626"/>
        <v/>
      </c>
      <c r="CK673" s="26" t="str">
        <f t="shared" si="627"/>
        <v/>
      </c>
      <c r="CL673" s="26" t="str">
        <f t="shared" si="628"/>
        <v/>
      </c>
      <c r="CM673" s="26" t="str">
        <f t="shared" si="629"/>
        <v/>
      </c>
      <c r="CN673" s="26" t="str">
        <f t="shared" si="630"/>
        <v/>
      </c>
      <c r="CO673" s="26" t="str">
        <f t="shared" si="631"/>
        <v/>
      </c>
      <c r="CP673" s="26" t="str">
        <f t="shared" si="632"/>
        <v/>
      </c>
      <c r="CQ673" s="26" t="str">
        <f t="shared" si="633"/>
        <v/>
      </c>
      <c r="CR673" s="26" t="str">
        <f t="shared" si="634"/>
        <v/>
      </c>
      <c r="CS673" s="26" t="str">
        <f t="shared" si="635"/>
        <v/>
      </c>
      <c r="CT673" s="26" t="str">
        <f t="shared" si="636"/>
        <v/>
      </c>
      <c r="CU673" s="26" t="str">
        <f t="shared" si="637"/>
        <v/>
      </c>
      <c r="CV673" s="26" t="str">
        <f t="shared" si="638"/>
        <v>116. AS A PROCESS IMPURITY</v>
      </c>
      <c r="CW673" s="26" t="str">
        <f t="shared" si="639"/>
        <v/>
      </c>
      <c r="CX673" s="26" t="str">
        <f t="shared" si="640"/>
        <v/>
      </c>
      <c r="CY673" s="26" t="str">
        <f t="shared" si="641"/>
        <v/>
      </c>
      <c r="CZ673" s="26" t="str">
        <f t="shared" si="642"/>
        <v/>
      </c>
      <c r="DA673" s="26" t="str">
        <f t="shared" si="643"/>
        <v/>
      </c>
      <c r="DB673" s="26" t="str">
        <f t="shared" si="644"/>
        <v/>
      </c>
      <c r="DC673" s="26" t="str">
        <f t="shared" si="645"/>
        <v/>
      </c>
      <c r="DD673" s="26" t="str">
        <f t="shared" si="646"/>
        <v/>
      </c>
      <c r="DE673" s="26" t="str">
        <f t="shared" si="647"/>
        <v/>
      </c>
      <c r="DF673" s="26" t="str">
        <f t="shared" si="648"/>
        <v/>
      </c>
      <c r="DG673" s="26" t="str">
        <f t="shared" si="649"/>
        <v/>
      </c>
      <c r="DH673" s="26" t="str">
        <f t="shared" si="650"/>
        <v/>
      </c>
      <c r="DI673" s="26" t="str">
        <f t="shared" si="651"/>
        <v/>
      </c>
      <c r="DJ673" s="26" t="str">
        <f t="shared" si="652"/>
        <v/>
      </c>
      <c r="DK673" s="26" t="str">
        <f t="shared" si="653"/>
        <v/>
      </c>
      <c r="DL673" s="26" t="str">
        <f t="shared" si="654"/>
        <v/>
      </c>
      <c r="DM673" s="26" t="str">
        <f t="shared" si="655"/>
        <v/>
      </c>
      <c r="DN673" s="26" t="str">
        <f t="shared" si="656"/>
        <v/>
      </c>
      <c r="DO673" s="26" t="str">
        <f t="shared" si="657"/>
        <v/>
      </c>
      <c r="DP673" s="26" t="str">
        <f t="shared" si="658"/>
        <v/>
      </c>
      <c r="DQ673" s="26" t="str">
        <f t="shared" si="659"/>
        <v/>
      </c>
      <c r="DR673" s="26" t="str">
        <f t="shared" si="660"/>
        <v/>
      </c>
      <c r="DS673" s="26" t="str">
        <f t="shared" si="661"/>
        <v/>
      </c>
      <c r="DT673" s="26" t="str">
        <f t="shared" si="662"/>
        <v/>
      </c>
      <c r="DU673" s="26" t="str">
        <f t="shared" si="663"/>
        <v/>
      </c>
      <c r="DV673" s="26" t="str">
        <f t="shared" si="664"/>
        <v/>
      </c>
    </row>
    <row r="674" spans="1:126" ht="60" x14ac:dyDescent="0.25">
      <c r="A674" t="s">
        <v>1942</v>
      </c>
      <c r="B674">
        <v>2017</v>
      </c>
      <c r="C674" t="s">
        <v>2046</v>
      </c>
      <c r="D674">
        <v>106990</v>
      </c>
      <c r="E674" s="19">
        <v>1317216403182</v>
      </c>
      <c r="F674" t="s">
        <v>792</v>
      </c>
      <c r="G674">
        <v>324110</v>
      </c>
      <c r="H674" t="s">
        <v>793</v>
      </c>
      <c r="I674" t="s">
        <v>794</v>
      </c>
      <c r="J674" t="s">
        <v>795</v>
      </c>
      <c r="K674" t="s">
        <v>796</v>
      </c>
      <c r="L674">
        <v>48217</v>
      </c>
      <c r="M674" s="26" t="str">
        <f t="shared" si="610"/>
        <v>89. PRODUCE THE CHEMICAL, 91. ON-SITE USE OF THE CHEMICAL, 93. AS A BYPRODUCT, 116. AS A PROCESS IMPURITY</v>
      </c>
      <c r="N674" s="26" t="s">
        <v>2047</v>
      </c>
      <c r="O674" s="26" t="s">
        <v>2106</v>
      </c>
      <c r="P674">
        <v>1695</v>
      </c>
      <c r="Q674">
        <v>426</v>
      </c>
      <c r="R674">
        <v>2121</v>
      </c>
      <c r="S674" s="26" t="s">
        <v>1940</v>
      </c>
      <c r="T674" s="26" t="s">
        <v>1941</v>
      </c>
      <c r="U674" s="26" t="s">
        <v>1940</v>
      </c>
      <c r="V674" s="26" t="s">
        <v>1941</v>
      </c>
      <c r="W674" s="26" t="s">
        <v>1940</v>
      </c>
      <c r="X674" s="26" t="s">
        <v>1941</v>
      </c>
      <c r="Y674" s="26" t="s">
        <v>1941</v>
      </c>
      <c r="AE674" s="26" t="s">
        <v>1941</v>
      </c>
      <c r="AR674" s="26" t="s">
        <v>1941</v>
      </c>
      <c r="AS674" s="26" t="s">
        <v>1941</v>
      </c>
      <c r="AT674" s="26" t="s">
        <v>1940</v>
      </c>
      <c r="AV674" s="26" t="s">
        <v>1941</v>
      </c>
      <c r="BD674" s="26" t="s">
        <v>1941</v>
      </c>
      <c r="BK674" s="26" t="s">
        <v>1941</v>
      </c>
      <c r="BU674" s="26" t="str">
        <f t="shared" si="611"/>
        <v>89. PRODUCE THE CHEMICAL</v>
      </c>
      <c r="BV674" s="26" t="str">
        <f t="shared" si="612"/>
        <v/>
      </c>
      <c r="BW674" s="26" t="str">
        <f t="shared" si="613"/>
        <v>91. ON-SITE USE OF THE CHEMICAL</v>
      </c>
      <c r="BX674" s="26" t="str">
        <f t="shared" si="614"/>
        <v/>
      </c>
      <c r="BY674" s="26" t="str">
        <f t="shared" si="615"/>
        <v>93. AS A BYPRODUCT</v>
      </c>
      <c r="BZ674" s="26" t="str">
        <f t="shared" si="616"/>
        <v/>
      </c>
      <c r="CA674" s="26" t="str">
        <f t="shared" si="617"/>
        <v/>
      </c>
      <c r="CB674" s="26" t="str">
        <f t="shared" si="618"/>
        <v/>
      </c>
      <c r="CC674" s="26" t="str">
        <f t="shared" si="619"/>
        <v/>
      </c>
      <c r="CD674" s="26" t="str">
        <f t="shared" si="620"/>
        <v/>
      </c>
      <c r="CE674" s="26" t="str">
        <f t="shared" si="621"/>
        <v/>
      </c>
      <c r="CF674" s="26" t="str">
        <f t="shared" si="622"/>
        <v/>
      </c>
      <c r="CG674" s="26" t="str">
        <f t="shared" si="623"/>
        <v/>
      </c>
      <c r="CH674" s="26" t="str">
        <f t="shared" si="624"/>
        <v/>
      </c>
      <c r="CI674" s="26" t="str">
        <f t="shared" si="625"/>
        <v/>
      </c>
      <c r="CJ674" s="26" t="str">
        <f t="shared" si="626"/>
        <v/>
      </c>
      <c r="CK674" s="26" t="str">
        <f t="shared" si="627"/>
        <v/>
      </c>
      <c r="CL674" s="26" t="str">
        <f t="shared" si="628"/>
        <v/>
      </c>
      <c r="CM674" s="26" t="str">
        <f t="shared" si="629"/>
        <v/>
      </c>
      <c r="CN674" s="26" t="str">
        <f t="shared" si="630"/>
        <v/>
      </c>
      <c r="CO674" s="26" t="str">
        <f t="shared" si="631"/>
        <v/>
      </c>
      <c r="CP674" s="26" t="str">
        <f t="shared" si="632"/>
        <v/>
      </c>
      <c r="CQ674" s="26" t="str">
        <f t="shared" si="633"/>
        <v/>
      </c>
      <c r="CR674" s="26" t="str">
        <f t="shared" si="634"/>
        <v/>
      </c>
      <c r="CS674" s="26" t="str">
        <f t="shared" si="635"/>
        <v/>
      </c>
      <c r="CT674" s="26" t="str">
        <f t="shared" si="636"/>
        <v/>
      </c>
      <c r="CU674" s="26" t="str">
        <f t="shared" si="637"/>
        <v/>
      </c>
      <c r="CV674" s="26" t="str">
        <f t="shared" si="638"/>
        <v>116. AS A PROCESS IMPURITY</v>
      </c>
      <c r="CW674" s="26" t="str">
        <f t="shared" si="639"/>
        <v/>
      </c>
      <c r="CX674" s="26" t="str">
        <f t="shared" si="640"/>
        <v/>
      </c>
      <c r="CY674" s="26" t="str">
        <f t="shared" si="641"/>
        <v/>
      </c>
      <c r="CZ674" s="26" t="str">
        <f t="shared" si="642"/>
        <v/>
      </c>
      <c r="DA674" s="26" t="str">
        <f t="shared" si="643"/>
        <v/>
      </c>
      <c r="DB674" s="26" t="str">
        <f t="shared" si="644"/>
        <v/>
      </c>
      <c r="DC674" s="26" t="str">
        <f t="shared" si="645"/>
        <v/>
      </c>
      <c r="DD674" s="26" t="str">
        <f t="shared" si="646"/>
        <v/>
      </c>
      <c r="DE674" s="26" t="str">
        <f t="shared" si="647"/>
        <v/>
      </c>
      <c r="DF674" s="26" t="str">
        <f t="shared" si="648"/>
        <v/>
      </c>
      <c r="DG674" s="26" t="str">
        <f t="shared" si="649"/>
        <v/>
      </c>
      <c r="DH674" s="26" t="str">
        <f t="shared" si="650"/>
        <v/>
      </c>
      <c r="DI674" s="26" t="str">
        <f t="shared" si="651"/>
        <v/>
      </c>
      <c r="DJ674" s="26" t="str">
        <f t="shared" si="652"/>
        <v/>
      </c>
      <c r="DK674" s="26" t="str">
        <f t="shared" si="653"/>
        <v/>
      </c>
      <c r="DL674" s="26" t="str">
        <f t="shared" si="654"/>
        <v/>
      </c>
      <c r="DM674" s="26" t="str">
        <f t="shared" si="655"/>
        <v/>
      </c>
      <c r="DN674" s="26" t="str">
        <f t="shared" si="656"/>
        <v/>
      </c>
      <c r="DO674" s="26" t="str">
        <f t="shared" si="657"/>
        <v/>
      </c>
      <c r="DP674" s="26" t="str">
        <f t="shared" si="658"/>
        <v/>
      </c>
      <c r="DQ674" s="26" t="str">
        <f t="shared" si="659"/>
        <v/>
      </c>
      <c r="DR674" s="26" t="str">
        <f t="shared" si="660"/>
        <v/>
      </c>
      <c r="DS674" s="26" t="str">
        <f t="shared" si="661"/>
        <v/>
      </c>
      <c r="DT674" s="26" t="str">
        <f t="shared" si="662"/>
        <v/>
      </c>
      <c r="DU674" s="26" t="str">
        <f t="shared" si="663"/>
        <v/>
      </c>
      <c r="DV674" s="26" t="str">
        <f t="shared" si="664"/>
        <v/>
      </c>
    </row>
    <row r="675" spans="1:126" ht="75" x14ac:dyDescent="0.25">
      <c r="A675" t="s">
        <v>1942</v>
      </c>
      <c r="B675">
        <v>2018</v>
      </c>
      <c r="C675" t="s">
        <v>2046</v>
      </c>
      <c r="D675">
        <v>106990</v>
      </c>
      <c r="E675" s="19">
        <v>1318217195142</v>
      </c>
      <c r="F675" t="s">
        <v>792</v>
      </c>
      <c r="G675">
        <v>324110</v>
      </c>
      <c r="H675" t="s">
        <v>793</v>
      </c>
      <c r="I675" t="s">
        <v>794</v>
      </c>
      <c r="J675" t="s">
        <v>795</v>
      </c>
      <c r="K675" t="s">
        <v>796</v>
      </c>
      <c r="L675">
        <v>48217</v>
      </c>
      <c r="M675" s="26" t="str">
        <f t="shared" si="610"/>
        <v>89. PRODUCE THE CHEMICAL, 90. IMPORT THE CHEMICAL, 91. ON-SITE USE OF THE CHEMICAL, 94. AS A MANUFACTURED IMPURITY, 116. AS A PROCESS IMPURITY</v>
      </c>
      <c r="N675" s="26" t="s">
        <v>2047</v>
      </c>
      <c r="O675" s="26" t="s">
        <v>2106</v>
      </c>
      <c r="P675">
        <v>1667</v>
      </c>
      <c r="Q675">
        <v>463</v>
      </c>
      <c r="R675">
        <v>2130</v>
      </c>
      <c r="S675" s="26" t="s">
        <v>1940</v>
      </c>
      <c r="T675" s="26" t="s">
        <v>1940</v>
      </c>
      <c r="U675" s="26" t="s">
        <v>1940</v>
      </c>
      <c r="V675" s="26" t="s">
        <v>1941</v>
      </c>
      <c r="W675" s="26" t="s">
        <v>1941</v>
      </c>
      <c r="X675" s="26" t="s">
        <v>1940</v>
      </c>
      <c r="Y675" s="26" t="s">
        <v>1941</v>
      </c>
      <c r="Z675" s="26" t="s">
        <v>1941</v>
      </c>
      <c r="AA675" s="26" t="s">
        <v>1941</v>
      </c>
      <c r="AB675" s="26" t="s">
        <v>1941</v>
      </c>
      <c r="AC675" s="26" t="s">
        <v>1941</v>
      </c>
      <c r="AD675" s="26" t="s">
        <v>1941</v>
      </c>
      <c r="AE675" s="26" t="s">
        <v>1941</v>
      </c>
      <c r="AF675" s="26" t="s">
        <v>1941</v>
      </c>
      <c r="AG675" s="26" t="s">
        <v>1941</v>
      </c>
      <c r="AH675" s="26" t="s">
        <v>1941</v>
      </c>
      <c r="AI675" s="26" t="s">
        <v>1941</v>
      </c>
      <c r="AJ675" s="26" t="s">
        <v>1941</v>
      </c>
      <c r="AK675" s="26" t="s">
        <v>1941</v>
      </c>
      <c r="AL675" s="26" t="s">
        <v>1941</v>
      </c>
      <c r="AM675" s="26" t="s">
        <v>1941</v>
      </c>
      <c r="AN675" s="26" t="s">
        <v>1941</v>
      </c>
      <c r="AO675" s="26" t="s">
        <v>1941</v>
      </c>
      <c r="AP675" s="26" t="s">
        <v>1941</v>
      </c>
      <c r="AQ675" s="26" t="s">
        <v>1941</v>
      </c>
      <c r="AR675" s="26" t="s">
        <v>1941</v>
      </c>
      <c r="AS675" s="26" t="s">
        <v>1941</v>
      </c>
      <c r="AT675" s="26" t="s">
        <v>1940</v>
      </c>
      <c r="AU675" s="26" t="s">
        <v>1941</v>
      </c>
      <c r="AV675" s="26" t="s">
        <v>1941</v>
      </c>
      <c r="AW675" s="26" t="s">
        <v>1941</v>
      </c>
      <c r="AX675" s="26" t="s">
        <v>1941</v>
      </c>
      <c r="AY675" s="26" t="s">
        <v>1941</v>
      </c>
      <c r="AZ675" s="26" t="s">
        <v>1941</v>
      </c>
      <c r="BA675" s="26" t="s">
        <v>1941</v>
      </c>
      <c r="BB675" s="26" t="s">
        <v>1941</v>
      </c>
      <c r="BC675" s="26" t="s">
        <v>1941</v>
      </c>
      <c r="BD675" s="26" t="s">
        <v>1941</v>
      </c>
      <c r="BE675" s="26" t="s">
        <v>1941</v>
      </c>
      <c r="BF675" s="26" t="s">
        <v>1941</v>
      </c>
      <c r="BG675" s="26" t="s">
        <v>1941</v>
      </c>
      <c r="BH675" s="26" t="s">
        <v>1941</v>
      </c>
      <c r="BI675" s="26" t="s">
        <v>1941</v>
      </c>
      <c r="BJ675" s="26" t="s">
        <v>1941</v>
      </c>
      <c r="BK675" s="26" t="s">
        <v>1941</v>
      </c>
      <c r="BL675" s="26" t="s">
        <v>1941</v>
      </c>
      <c r="BM675" s="26" t="s">
        <v>1941</v>
      </c>
      <c r="BN675" s="26" t="s">
        <v>1941</v>
      </c>
      <c r="BO675" s="26" t="s">
        <v>1941</v>
      </c>
      <c r="BP675" s="26" t="s">
        <v>1941</v>
      </c>
      <c r="BQ675" s="26" t="s">
        <v>1941</v>
      </c>
      <c r="BR675" s="26" t="s">
        <v>1941</v>
      </c>
      <c r="BS675" s="26" t="s">
        <v>1941</v>
      </c>
      <c r="BT675" s="26" t="s">
        <v>1941</v>
      </c>
      <c r="BU675" s="26" t="str">
        <f t="shared" si="611"/>
        <v>89. PRODUCE THE CHEMICAL</v>
      </c>
      <c r="BV675" s="26" t="str">
        <f t="shared" si="612"/>
        <v>90. IMPORT THE CHEMICAL</v>
      </c>
      <c r="BW675" s="26" t="str">
        <f t="shared" si="613"/>
        <v>91. ON-SITE USE OF THE CHEMICAL</v>
      </c>
      <c r="BX675" s="26" t="str">
        <f t="shared" si="614"/>
        <v/>
      </c>
      <c r="BY675" s="26" t="str">
        <f t="shared" si="615"/>
        <v/>
      </c>
      <c r="BZ675" s="26" t="str">
        <f t="shared" si="616"/>
        <v>94. AS A MANUFACTURED IMPURITY</v>
      </c>
      <c r="CA675" s="26" t="str">
        <f t="shared" si="617"/>
        <v/>
      </c>
      <c r="CB675" s="26" t="str">
        <f t="shared" si="618"/>
        <v/>
      </c>
      <c r="CC675" s="26" t="str">
        <f t="shared" si="619"/>
        <v/>
      </c>
      <c r="CD675" s="26" t="str">
        <f t="shared" si="620"/>
        <v/>
      </c>
      <c r="CE675" s="26" t="str">
        <f t="shared" si="621"/>
        <v/>
      </c>
      <c r="CF675" s="26" t="str">
        <f t="shared" si="622"/>
        <v/>
      </c>
      <c r="CG675" s="26" t="str">
        <f t="shared" si="623"/>
        <v/>
      </c>
      <c r="CH675" s="26" t="str">
        <f t="shared" si="624"/>
        <v/>
      </c>
      <c r="CI675" s="26" t="str">
        <f t="shared" si="625"/>
        <v/>
      </c>
      <c r="CJ675" s="26" t="str">
        <f t="shared" si="626"/>
        <v/>
      </c>
      <c r="CK675" s="26" t="str">
        <f t="shared" si="627"/>
        <v/>
      </c>
      <c r="CL675" s="26" t="str">
        <f t="shared" si="628"/>
        <v/>
      </c>
      <c r="CM675" s="26" t="str">
        <f t="shared" si="629"/>
        <v/>
      </c>
      <c r="CN675" s="26" t="str">
        <f t="shared" si="630"/>
        <v/>
      </c>
      <c r="CO675" s="26" t="str">
        <f t="shared" si="631"/>
        <v/>
      </c>
      <c r="CP675" s="26" t="str">
        <f t="shared" si="632"/>
        <v/>
      </c>
      <c r="CQ675" s="26" t="str">
        <f t="shared" si="633"/>
        <v/>
      </c>
      <c r="CR675" s="26" t="str">
        <f t="shared" si="634"/>
        <v/>
      </c>
      <c r="CS675" s="26" t="str">
        <f t="shared" si="635"/>
        <v/>
      </c>
      <c r="CT675" s="26" t="str">
        <f t="shared" si="636"/>
        <v/>
      </c>
      <c r="CU675" s="26" t="str">
        <f t="shared" si="637"/>
        <v/>
      </c>
      <c r="CV675" s="26" t="str">
        <f t="shared" si="638"/>
        <v>116. AS A PROCESS IMPURITY</v>
      </c>
      <c r="CW675" s="26" t="str">
        <f t="shared" si="639"/>
        <v/>
      </c>
      <c r="CX675" s="26" t="str">
        <f t="shared" si="640"/>
        <v/>
      </c>
      <c r="CY675" s="26" t="str">
        <f t="shared" si="641"/>
        <v/>
      </c>
      <c r="CZ675" s="26" t="str">
        <f t="shared" si="642"/>
        <v/>
      </c>
      <c r="DA675" s="26" t="str">
        <f t="shared" si="643"/>
        <v/>
      </c>
      <c r="DB675" s="26" t="str">
        <f t="shared" si="644"/>
        <v/>
      </c>
      <c r="DC675" s="26" t="str">
        <f t="shared" si="645"/>
        <v/>
      </c>
      <c r="DD675" s="26" t="str">
        <f t="shared" si="646"/>
        <v/>
      </c>
      <c r="DE675" s="26" t="str">
        <f t="shared" si="647"/>
        <v/>
      </c>
      <c r="DF675" s="26" t="str">
        <f t="shared" si="648"/>
        <v/>
      </c>
      <c r="DG675" s="26" t="str">
        <f t="shared" si="649"/>
        <v/>
      </c>
      <c r="DH675" s="26" t="str">
        <f t="shared" si="650"/>
        <v/>
      </c>
      <c r="DI675" s="26" t="str">
        <f t="shared" si="651"/>
        <v/>
      </c>
      <c r="DJ675" s="26" t="str">
        <f t="shared" si="652"/>
        <v/>
      </c>
      <c r="DK675" s="26" t="str">
        <f t="shared" si="653"/>
        <v/>
      </c>
      <c r="DL675" s="26" t="str">
        <f t="shared" si="654"/>
        <v/>
      </c>
      <c r="DM675" s="26" t="str">
        <f t="shared" si="655"/>
        <v/>
      </c>
      <c r="DN675" s="26" t="str">
        <f t="shared" si="656"/>
        <v/>
      </c>
      <c r="DO675" s="26" t="str">
        <f t="shared" si="657"/>
        <v/>
      </c>
      <c r="DP675" s="26" t="str">
        <f t="shared" si="658"/>
        <v/>
      </c>
      <c r="DQ675" s="26" t="str">
        <f t="shared" si="659"/>
        <v/>
      </c>
      <c r="DR675" s="26" t="str">
        <f t="shared" si="660"/>
        <v/>
      </c>
      <c r="DS675" s="26" t="str">
        <f t="shared" si="661"/>
        <v/>
      </c>
      <c r="DT675" s="26" t="str">
        <f t="shared" si="662"/>
        <v/>
      </c>
      <c r="DU675" s="26" t="str">
        <f t="shared" si="663"/>
        <v/>
      </c>
      <c r="DV675" s="26" t="str">
        <f t="shared" si="664"/>
        <v/>
      </c>
    </row>
    <row r="676" spans="1:126" ht="75" x14ac:dyDescent="0.25">
      <c r="A676" t="s">
        <v>1942</v>
      </c>
      <c r="B676">
        <v>2019</v>
      </c>
      <c r="C676" t="s">
        <v>2046</v>
      </c>
      <c r="D676">
        <v>106990</v>
      </c>
      <c r="E676" s="19">
        <v>1319218169720</v>
      </c>
      <c r="F676" t="s">
        <v>792</v>
      </c>
      <c r="G676">
        <v>324110</v>
      </c>
      <c r="H676" t="s">
        <v>793</v>
      </c>
      <c r="I676" t="s">
        <v>794</v>
      </c>
      <c r="J676" t="s">
        <v>795</v>
      </c>
      <c r="K676" t="s">
        <v>796</v>
      </c>
      <c r="L676">
        <v>48217</v>
      </c>
      <c r="M676" s="26" t="str">
        <f t="shared" si="610"/>
        <v>89. PRODUCE THE CHEMICAL, 90. IMPORT THE CHEMICAL, 91. ON-SITE USE OF THE CHEMICAL, 94. AS A MANUFACTURED IMPURITY, 116. AS A PROCESS IMPURITY</v>
      </c>
      <c r="N676" s="26" t="s">
        <v>2047</v>
      </c>
      <c r="O676" s="26" t="s">
        <v>2106</v>
      </c>
      <c r="P676">
        <v>1314</v>
      </c>
      <c r="Q676">
        <v>306</v>
      </c>
      <c r="R676">
        <v>1620</v>
      </c>
      <c r="S676" s="26" t="s">
        <v>1940</v>
      </c>
      <c r="T676" s="26" t="s">
        <v>1940</v>
      </c>
      <c r="U676" s="26" t="s">
        <v>1940</v>
      </c>
      <c r="V676" s="26" t="s">
        <v>1941</v>
      </c>
      <c r="W676" s="26" t="s">
        <v>1941</v>
      </c>
      <c r="X676" s="26" t="s">
        <v>1940</v>
      </c>
      <c r="Y676" s="26" t="s">
        <v>1941</v>
      </c>
      <c r="Z676" s="26" t="s">
        <v>1941</v>
      </c>
      <c r="AA676" s="26" t="s">
        <v>1941</v>
      </c>
      <c r="AB676" s="26" t="s">
        <v>1941</v>
      </c>
      <c r="AC676" s="26" t="s">
        <v>1941</v>
      </c>
      <c r="AD676" s="26" t="s">
        <v>1941</v>
      </c>
      <c r="AE676" s="26" t="s">
        <v>1941</v>
      </c>
      <c r="AF676" s="26" t="s">
        <v>1941</v>
      </c>
      <c r="AG676" s="26" t="s">
        <v>1941</v>
      </c>
      <c r="AH676" s="26" t="s">
        <v>1941</v>
      </c>
      <c r="AI676" s="26" t="s">
        <v>1941</v>
      </c>
      <c r="AJ676" s="26" t="s">
        <v>1941</v>
      </c>
      <c r="AK676" s="26" t="s">
        <v>1941</v>
      </c>
      <c r="AL676" s="26" t="s">
        <v>1941</v>
      </c>
      <c r="AM676" s="26" t="s">
        <v>1941</v>
      </c>
      <c r="AN676" s="26" t="s">
        <v>1941</v>
      </c>
      <c r="AO676" s="26" t="s">
        <v>1941</v>
      </c>
      <c r="AP676" s="26" t="s">
        <v>1941</v>
      </c>
      <c r="AQ676" s="26" t="s">
        <v>1941</v>
      </c>
      <c r="AR676" s="26" t="s">
        <v>1941</v>
      </c>
      <c r="AS676" s="26" t="s">
        <v>1941</v>
      </c>
      <c r="AT676" s="26" t="s">
        <v>1940</v>
      </c>
      <c r="AU676" s="26" t="s">
        <v>1941</v>
      </c>
      <c r="AV676" s="26" t="s">
        <v>1941</v>
      </c>
      <c r="AW676" s="26" t="s">
        <v>1941</v>
      </c>
      <c r="AX676" s="26" t="s">
        <v>1941</v>
      </c>
      <c r="AY676" s="26" t="s">
        <v>1941</v>
      </c>
      <c r="AZ676" s="26" t="s">
        <v>1941</v>
      </c>
      <c r="BA676" s="26" t="s">
        <v>1941</v>
      </c>
      <c r="BB676" s="26" t="s">
        <v>1941</v>
      </c>
      <c r="BC676" s="26" t="s">
        <v>1941</v>
      </c>
      <c r="BD676" s="26" t="s">
        <v>1941</v>
      </c>
      <c r="BE676" s="26" t="s">
        <v>1941</v>
      </c>
      <c r="BF676" s="26" t="s">
        <v>1941</v>
      </c>
      <c r="BG676" s="26" t="s">
        <v>1941</v>
      </c>
      <c r="BH676" s="26" t="s">
        <v>1941</v>
      </c>
      <c r="BI676" s="26" t="s">
        <v>1941</v>
      </c>
      <c r="BJ676" s="26" t="s">
        <v>1941</v>
      </c>
      <c r="BK676" s="26" t="s">
        <v>1941</v>
      </c>
      <c r="BL676" s="26" t="s">
        <v>1941</v>
      </c>
      <c r="BM676" s="26" t="s">
        <v>1941</v>
      </c>
      <c r="BN676" s="26" t="s">
        <v>1941</v>
      </c>
      <c r="BO676" s="26" t="s">
        <v>1941</v>
      </c>
      <c r="BP676" s="26" t="s">
        <v>1941</v>
      </c>
      <c r="BQ676" s="26" t="s">
        <v>1941</v>
      </c>
      <c r="BR676" s="26" t="s">
        <v>1941</v>
      </c>
      <c r="BS676" s="26" t="s">
        <v>1941</v>
      </c>
      <c r="BT676" s="26" t="s">
        <v>1941</v>
      </c>
      <c r="BU676" s="26" t="str">
        <f t="shared" si="611"/>
        <v>89. PRODUCE THE CHEMICAL</v>
      </c>
      <c r="BV676" s="26" t="str">
        <f t="shared" si="612"/>
        <v>90. IMPORT THE CHEMICAL</v>
      </c>
      <c r="BW676" s="26" t="str">
        <f t="shared" si="613"/>
        <v>91. ON-SITE USE OF THE CHEMICAL</v>
      </c>
      <c r="BX676" s="26" t="str">
        <f t="shared" si="614"/>
        <v/>
      </c>
      <c r="BY676" s="26" t="str">
        <f t="shared" si="615"/>
        <v/>
      </c>
      <c r="BZ676" s="26" t="str">
        <f t="shared" si="616"/>
        <v>94. AS A MANUFACTURED IMPURITY</v>
      </c>
      <c r="CA676" s="26" t="str">
        <f t="shared" si="617"/>
        <v/>
      </c>
      <c r="CB676" s="26" t="str">
        <f t="shared" si="618"/>
        <v/>
      </c>
      <c r="CC676" s="26" t="str">
        <f t="shared" si="619"/>
        <v/>
      </c>
      <c r="CD676" s="26" t="str">
        <f t="shared" si="620"/>
        <v/>
      </c>
      <c r="CE676" s="26" t="str">
        <f t="shared" si="621"/>
        <v/>
      </c>
      <c r="CF676" s="26" t="str">
        <f t="shared" si="622"/>
        <v/>
      </c>
      <c r="CG676" s="26" t="str">
        <f t="shared" si="623"/>
        <v/>
      </c>
      <c r="CH676" s="26" t="str">
        <f t="shared" si="624"/>
        <v/>
      </c>
      <c r="CI676" s="26" t="str">
        <f t="shared" si="625"/>
        <v/>
      </c>
      <c r="CJ676" s="26" t="str">
        <f t="shared" si="626"/>
        <v/>
      </c>
      <c r="CK676" s="26" t="str">
        <f t="shared" si="627"/>
        <v/>
      </c>
      <c r="CL676" s="26" t="str">
        <f t="shared" si="628"/>
        <v/>
      </c>
      <c r="CM676" s="26" t="str">
        <f t="shared" si="629"/>
        <v/>
      </c>
      <c r="CN676" s="26" t="str">
        <f t="shared" si="630"/>
        <v/>
      </c>
      <c r="CO676" s="26" t="str">
        <f t="shared" si="631"/>
        <v/>
      </c>
      <c r="CP676" s="26" t="str">
        <f t="shared" si="632"/>
        <v/>
      </c>
      <c r="CQ676" s="26" t="str">
        <f t="shared" si="633"/>
        <v/>
      </c>
      <c r="CR676" s="26" t="str">
        <f t="shared" si="634"/>
        <v/>
      </c>
      <c r="CS676" s="26" t="str">
        <f t="shared" si="635"/>
        <v/>
      </c>
      <c r="CT676" s="26" t="str">
        <f t="shared" si="636"/>
        <v/>
      </c>
      <c r="CU676" s="26" t="str">
        <f t="shared" si="637"/>
        <v/>
      </c>
      <c r="CV676" s="26" t="str">
        <f t="shared" si="638"/>
        <v>116. AS A PROCESS IMPURITY</v>
      </c>
      <c r="CW676" s="26" t="str">
        <f t="shared" si="639"/>
        <v/>
      </c>
      <c r="CX676" s="26" t="str">
        <f t="shared" si="640"/>
        <v/>
      </c>
      <c r="CY676" s="26" t="str">
        <f t="shared" si="641"/>
        <v/>
      </c>
      <c r="CZ676" s="26" t="str">
        <f t="shared" si="642"/>
        <v/>
      </c>
      <c r="DA676" s="26" t="str">
        <f t="shared" si="643"/>
        <v/>
      </c>
      <c r="DB676" s="26" t="str">
        <f t="shared" si="644"/>
        <v/>
      </c>
      <c r="DC676" s="26" t="str">
        <f t="shared" si="645"/>
        <v/>
      </c>
      <c r="DD676" s="26" t="str">
        <f t="shared" si="646"/>
        <v/>
      </c>
      <c r="DE676" s="26" t="str">
        <f t="shared" si="647"/>
        <v/>
      </c>
      <c r="DF676" s="26" t="str">
        <f t="shared" si="648"/>
        <v/>
      </c>
      <c r="DG676" s="26" t="str">
        <f t="shared" si="649"/>
        <v/>
      </c>
      <c r="DH676" s="26" t="str">
        <f t="shared" si="650"/>
        <v/>
      </c>
      <c r="DI676" s="26" t="str">
        <f t="shared" si="651"/>
        <v/>
      </c>
      <c r="DJ676" s="26" t="str">
        <f t="shared" si="652"/>
        <v/>
      </c>
      <c r="DK676" s="26" t="str">
        <f t="shared" si="653"/>
        <v/>
      </c>
      <c r="DL676" s="26" t="str">
        <f t="shared" si="654"/>
        <v/>
      </c>
      <c r="DM676" s="26" t="str">
        <f t="shared" si="655"/>
        <v/>
      </c>
      <c r="DN676" s="26" t="str">
        <f t="shared" si="656"/>
        <v/>
      </c>
      <c r="DO676" s="26" t="str">
        <f t="shared" si="657"/>
        <v/>
      </c>
      <c r="DP676" s="26" t="str">
        <f t="shared" si="658"/>
        <v/>
      </c>
      <c r="DQ676" s="26" t="str">
        <f t="shared" si="659"/>
        <v/>
      </c>
      <c r="DR676" s="26" t="str">
        <f t="shared" si="660"/>
        <v/>
      </c>
      <c r="DS676" s="26" t="str">
        <f t="shared" si="661"/>
        <v/>
      </c>
      <c r="DT676" s="26" t="str">
        <f t="shared" si="662"/>
        <v/>
      </c>
      <c r="DU676" s="26" t="str">
        <f t="shared" si="663"/>
        <v/>
      </c>
      <c r="DV676" s="26" t="str">
        <f t="shared" si="664"/>
        <v/>
      </c>
    </row>
    <row r="677" spans="1:126" ht="75" x14ac:dyDescent="0.25">
      <c r="A677" t="s">
        <v>1942</v>
      </c>
      <c r="B677">
        <v>2020</v>
      </c>
      <c r="C677" t="s">
        <v>2046</v>
      </c>
      <c r="D677">
        <v>106990</v>
      </c>
      <c r="E677" s="19">
        <v>1320218949105</v>
      </c>
      <c r="F677" t="s">
        <v>792</v>
      </c>
      <c r="G677">
        <v>324110</v>
      </c>
      <c r="H677" t="s">
        <v>793</v>
      </c>
      <c r="I677" t="s">
        <v>794</v>
      </c>
      <c r="J677" t="s">
        <v>795</v>
      </c>
      <c r="K677" t="s">
        <v>796</v>
      </c>
      <c r="L677">
        <v>48217</v>
      </c>
      <c r="M677" s="26" t="str">
        <f t="shared" si="610"/>
        <v>89. PRODUCE THE CHEMICAL, 94. AS A MANUFACTURED IMPURITY, 133. ANCILLARY OR OTHER USE, 137. Z304  FUEL</v>
      </c>
      <c r="N677" s="26" t="s">
        <v>2047</v>
      </c>
      <c r="O677" s="26" t="s">
        <v>2083</v>
      </c>
      <c r="P677">
        <v>1300</v>
      </c>
      <c r="Q677">
        <v>240</v>
      </c>
      <c r="R677">
        <v>1540</v>
      </c>
      <c r="S677" s="26" t="s">
        <v>1940</v>
      </c>
      <c r="T677" s="26" t="s">
        <v>1941</v>
      </c>
      <c r="U677" s="26" t="s">
        <v>1941</v>
      </c>
      <c r="V677" s="26" t="s">
        <v>1941</v>
      </c>
      <c r="W677" s="26" t="s">
        <v>1941</v>
      </c>
      <c r="X677" s="26" t="s">
        <v>1940</v>
      </c>
      <c r="Y677" s="26" t="s">
        <v>1941</v>
      </c>
      <c r="Z677" s="26" t="s">
        <v>1941</v>
      </c>
      <c r="AA677" s="26" t="s">
        <v>1941</v>
      </c>
      <c r="AB677" s="26" t="s">
        <v>1941</v>
      </c>
      <c r="AC677" s="26" t="s">
        <v>1941</v>
      </c>
      <c r="AD677" s="26" t="s">
        <v>1941</v>
      </c>
      <c r="AE677" s="26" t="s">
        <v>1941</v>
      </c>
      <c r="AF677" s="26" t="s">
        <v>1941</v>
      </c>
      <c r="AG677" s="26" t="s">
        <v>1941</v>
      </c>
      <c r="AH677" s="26" t="s">
        <v>1941</v>
      </c>
      <c r="AI677" s="26" t="s">
        <v>1941</v>
      </c>
      <c r="AJ677" s="26" t="s">
        <v>1941</v>
      </c>
      <c r="AK677" s="26" t="s">
        <v>1941</v>
      </c>
      <c r="AL677" s="26" t="s">
        <v>1941</v>
      </c>
      <c r="AM677" s="26" t="s">
        <v>1941</v>
      </c>
      <c r="AN677" s="26" t="s">
        <v>1941</v>
      </c>
      <c r="AO677" s="26" t="s">
        <v>1941</v>
      </c>
      <c r="AP677" s="26" t="s">
        <v>1941</v>
      </c>
      <c r="AQ677" s="26" t="s">
        <v>1941</v>
      </c>
      <c r="AR677" s="26" t="s">
        <v>1941</v>
      </c>
      <c r="AS677" s="26" t="s">
        <v>1941</v>
      </c>
      <c r="AT677" s="26" t="s">
        <v>1941</v>
      </c>
      <c r="AU677" s="26" t="s">
        <v>1941</v>
      </c>
      <c r="AV677" s="26" t="s">
        <v>1941</v>
      </c>
      <c r="AW677" s="26" t="s">
        <v>1941</v>
      </c>
      <c r="AX677" s="26" t="s">
        <v>1941</v>
      </c>
      <c r="AY677" s="26" t="s">
        <v>1941</v>
      </c>
      <c r="AZ677" s="26" t="s">
        <v>1941</v>
      </c>
      <c r="BA677" s="26" t="s">
        <v>1941</v>
      </c>
      <c r="BB677" s="26" t="s">
        <v>1941</v>
      </c>
      <c r="BC677" s="26" t="s">
        <v>1941</v>
      </c>
      <c r="BD677" s="26" t="s">
        <v>1941</v>
      </c>
      <c r="BE677" s="26" t="s">
        <v>1941</v>
      </c>
      <c r="BF677" s="26" t="s">
        <v>1941</v>
      </c>
      <c r="BG677" s="26" t="s">
        <v>1941</v>
      </c>
      <c r="BH677" s="26" t="s">
        <v>1941</v>
      </c>
      <c r="BI677" s="26" t="s">
        <v>1941</v>
      </c>
      <c r="BJ677" s="26" t="s">
        <v>1941</v>
      </c>
      <c r="BK677" s="26" t="s">
        <v>1940</v>
      </c>
      <c r="BL677" s="26" t="s">
        <v>1941</v>
      </c>
      <c r="BM677" s="26" t="s">
        <v>1941</v>
      </c>
      <c r="BN677" s="26" t="s">
        <v>1941</v>
      </c>
      <c r="BO677" s="26" t="s">
        <v>1940</v>
      </c>
      <c r="BP677" s="26" t="s">
        <v>1941</v>
      </c>
      <c r="BQ677" s="26" t="s">
        <v>1941</v>
      </c>
      <c r="BR677" s="26" t="s">
        <v>1941</v>
      </c>
      <c r="BS677" s="26" t="s">
        <v>1941</v>
      </c>
      <c r="BT677" s="26" t="s">
        <v>1941</v>
      </c>
      <c r="BU677" s="26" t="str">
        <f t="shared" si="611"/>
        <v>89. PRODUCE THE CHEMICAL</v>
      </c>
      <c r="BV677" s="26" t="str">
        <f t="shared" si="612"/>
        <v/>
      </c>
      <c r="BW677" s="26" t="str">
        <f t="shared" si="613"/>
        <v/>
      </c>
      <c r="BX677" s="26" t="str">
        <f t="shared" si="614"/>
        <v/>
      </c>
      <c r="BY677" s="26" t="str">
        <f t="shared" si="615"/>
        <v/>
      </c>
      <c r="BZ677" s="26" t="str">
        <f t="shared" si="616"/>
        <v>94. AS A MANUFACTURED IMPURITY</v>
      </c>
      <c r="CA677" s="26" t="str">
        <f t="shared" si="617"/>
        <v/>
      </c>
      <c r="CB677" s="26" t="str">
        <f t="shared" si="618"/>
        <v/>
      </c>
      <c r="CC677" s="26" t="str">
        <f t="shared" si="619"/>
        <v/>
      </c>
      <c r="CD677" s="26" t="str">
        <f t="shared" si="620"/>
        <v/>
      </c>
      <c r="CE677" s="26" t="str">
        <f t="shared" si="621"/>
        <v/>
      </c>
      <c r="CF677" s="26" t="str">
        <f t="shared" si="622"/>
        <v/>
      </c>
      <c r="CG677" s="26" t="str">
        <f t="shared" si="623"/>
        <v/>
      </c>
      <c r="CH677" s="26" t="str">
        <f t="shared" si="624"/>
        <v/>
      </c>
      <c r="CI677" s="26" t="str">
        <f t="shared" si="625"/>
        <v/>
      </c>
      <c r="CJ677" s="26" t="str">
        <f t="shared" si="626"/>
        <v/>
      </c>
      <c r="CK677" s="26" t="str">
        <f t="shared" si="627"/>
        <v/>
      </c>
      <c r="CL677" s="26" t="str">
        <f t="shared" si="628"/>
        <v/>
      </c>
      <c r="CM677" s="26" t="str">
        <f t="shared" si="629"/>
        <v/>
      </c>
      <c r="CN677" s="26" t="str">
        <f t="shared" si="630"/>
        <v/>
      </c>
      <c r="CO677" s="26" t="str">
        <f t="shared" si="631"/>
        <v/>
      </c>
      <c r="CP677" s="26" t="str">
        <f t="shared" si="632"/>
        <v/>
      </c>
      <c r="CQ677" s="26" t="str">
        <f t="shared" si="633"/>
        <v/>
      </c>
      <c r="CR677" s="26" t="str">
        <f t="shared" si="634"/>
        <v/>
      </c>
      <c r="CS677" s="26" t="str">
        <f t="shared" si="635"/>
        <v/>
      </c>
      <c r="CT677" s="26" t="str">
        <f t="shared" si="636"/>
        <v/>
      </c>
      <c r="CU677" s="26" t="str">
        <f t="shared" si="637"/>
        <v/>
      </c>
      <c r="CV677" s="26" t="str">
        <f t="shared" si="638"/>
        <v/>
      </c>
      <c r="CW677" s="26" t="str">
        <f t="shared" si="639"/>
        <v/>
      </c>
      <c r="CX677" s="26" t="str">
        <f t="shared" si="640"/>
        <v/>
      </c>
      <c r="CY677" s="26" t="str">
        <f t="shared" si="641"/>
        <v/>
      </c>
      <c r="CZ677" s="26" t="str">
        <f t="shared" si="642"/>
        <v/>
      </c>
      <c r="DA677" s="26" t="str">
        <f t="shared" si="643"/>
        <v/>
      </c>
      <c r="DB677" s="26" t="str">
        <f t="shared" si="644"/>
        <v/>
      </c>
      <c r="DC677" s="26" t="str">
        <f t="shared" si="645"/>
        <v/>
      </c>
      <c r="DD677" s="26" t="str">
        <f t="shared" si="646"/>
        <v/>
      </c>
      <c r="DE677" s="26" t="str">
        <f t="shared" si="647"/>
        <v/>
      </c>
      <c r="DF677" s="26" t="str">
        <f t="shared" si="648"/>
        <v/>
      </c>
      <c r="DG677" s="26" t="str">
        <f t="shared" si="649"/>
        <v/>
      </c>
      <c r="DH677" s="26" t="str">
        <f t="shared" si="650"/>
        <v/>
      </c>
      <c r="DI677" s="26" t="str">
        <f t="shared" si="651"/>
        <v/>
      </c>
      <c r="DJ677" s="26" t="str">
        <f t="shared" si="652"/>
        <v/>
      </c>
      <c r="DK677" s="26" t="str">
        <f t="shared" si="653"/>
        <v/>
      </c>
      <c r="DL677" s="26" t="str">
        <f t="shared" si="654"/>
        <v/>
      </c>
      <c r="DM677" s="26" t="str">
        <f t="shared" si="655"/>
        <v>133. ANCILLARY OR OTHER USE</v>
      </c>
      <c r="DN677" s="26" t="str">
        <f t="shared" si="656"/>
        <v/>
      </c>
      <c r="DO677" s="26" t="str">
        <f t="shared" si="657"/>
        <v/>
      </c>
      <c r="DP677" s="26" t="str">
        <f t="shared" si="658"/>
        <v/>
      </c>
      <c r="DQ677" s="26" t="str">
        <f t="shared" si="659"/>
        <v>137. Z304  FUEL</v>
      </c>
      <c r="DR677" s="26" t="str">
        <f t="shared" si="660"/>
        <v/>
      </c>
      <c r="DS677" s="26" t="str">
        <f t="shared" si="661"/>
        <v/>
      </c>
      <c r="DT677" s="26" t="str">
        <f t="shared" si="662"/>
        <v/>
      </c>
      <c r="DU677" s="26" t="str">
        <f t="shared" si="663"/>
        <v/>
      </c>
      <c r="DV677" s="26" t="str">
        <f t="shared" si="664"/>
        <v/>
      </c>
    </row>
    <row r="678" spans="1:126" ht="75" x14ac:dyDescent="0.25">
      <c r="A678" t="s">
        <v>1942</v>
      </c>
      <c r="B678">
        <v>2021</v>
      </c>
      <c r="C678" t="s">
        <v>2046</v>
      </c>
      <c r="D678">
        <v>106990</v>
      </c>
      <c r="E678" s="19">
        <v>1321220421960</v>
      </c>
      <c r="F678" t="s">
        <v>792</v>
      </c>
      <c r="G678">
        <v>324110</v>
      </c>
      <c r="H678" t="s">
        <v>793</v>
      </c>
      <c r="I678" t="s">
        <v>794</v>
      </c>
      <c r="J678" t="s">
        <v>795</v>
      </c>
      <c r="K678" t="s">
        <v>796</v>
      </c>
      <c r="L678">
        <v>48217</v>
      </c>
      <c r="M678" s="26" t="str">
        <f t="shared" si="610"/>
        <v>89. PRODUCE THE CHEMICAL, 90. IMPORT THE CHEMICAL, 91. ON-SITE USE OF THE CHEMICAL, 93. AS A BYPRODUCT, 94. AS A MANUFACTURED IMPURITY, 116. AS A PROCESS IMPURITY</v>
      </c>
      <c r="N678" s="26" t="s">
        <v>2047</v>
      </c>
      <c r="O678" s="26" t="s">
        <v>2106</v>
      </c>
      <c r="P678">
        <v>1300</v>
      </c>
      <c r="Q678">
        <v>230</v>
      </c>
      <c r="R678">
        <v>1530</v>
      </c>
      <c r="S678" s="26" t="s">
        <v>1940</v>
      </c>
      <c r="T678" s="26" t="s">
        <v>1940</v>
      </c>
      <c r="U678" s="26" t="s">
        <v>1940</v>
      </c>
      <c r="V678" s="26" t="s">
        <v>1941</v>
      </c>
      <c r="W678" s="26" t="s">
        <v>1940</v>
      </c>
      <c r="X678" s="26" t="s">
        <v>1940</v>
      </c>
      <c r="Y678" s="26" t="s">
        <v>1941</v>
      </c>
      <c r="Z678" s="26" t="s">
        <v>1941</v>
      </c>
      <c r="AA678" s="26" t="s">
        <v>1941</v>
      </c>
      <c r="AB678" s="26" t="s">
        <v>1941</v>
      </c>
      <c r="AC678" s="26" t="s">
        <v>1941</v>
      </c>
      <c r="AD678" s="26" t="s">
        <v>1941</v>
      </c>
      <c r="AE678" s="26" t="s">
        <v>1941</v>
      </c>
      <c r="AF678" s="26" t="s">
        <v>1941</v>
      </c>
      <c r="AG678" s="26" t="s">
        <v>1941</v>
      </c>
      <c r="AH678" s="26" t="s">
        <v>1941</v>
      </c>
      <c r="AI678" s="26" t="s">
        <v>1941</v>
      </c>
      <c r="AJ678" s="26" t="s">
        <v>1941</v>
      </c>
      <c r="AK678" s="26" t="s">
        <v>1941</v>
      </c>
      <c r="AL678" s="26" t="s">
        <v>1941</v>
      </c>
      <c r="AM678" s="26" t="s">
        <v>1941</v>
      </c>
      <c r="AN678" s="26" t="s">
        <v>1941</v>
      </c>
      <c r="AO678" s="26" t="s">
        <v>1941</v>
      </c>
      <c r="AP678" s="26" t="s">
        <v>1941</v>
      </c>
      <c r="AQ678" s="26" t="s">
        <v>1941</v>
      </c>
      <c r="AR678" s="26" t="s">
        <v>1941</v>
      </c>
      <c r="AS678" s="26" t="s">
        <v>1941</v>
      </c>
      <c r="AT678" s="26" t="s">
        <v>1940</v>
      </c>
      <c r="AU678" s="26" t="s">
        <v>1941</v>
      </c>
      <c r="AV678" s="26" t="s">
        <v>1941</v>
      </c>
      <c r="AW678" s="26" t="s">
        <v>1941</v>
      </c>
      <c r="AX678" s="26" t="s">
        <v>1941</v>
      </c>
      <c r="AY678" s="26" t="s">
        <v>1941</v>
      </c>
      <c r="AZ678" s="26" t="s">
        <v>1941</v>
      </c>
      <c r="BA678" s="26" t="s">
        <v>1941</v>
      </c>
      <c r="BB678" s="26" t="s">
        <v>1941</v>
      </c>
      <c r="BC678" s="26" t="s">
        <v>1941</v>
      </c>
      <c r="BD678" s="26" t="s">
        <v>1941</v>
      </c>
      <c r="BE678" s="26" t="s">
        <v>1941</v>
      </c>
      <c r="BF678" s="26" t="s">
        <v>1941</v>
      </c>
      <c r="BG678" s="26" t="s">
        <v>1941</v>
      </c>
      <c r="BH678" s="26" t="s">
        <v>1941</v>
      </c>
      <c r="BI678" s="26" t="s">
        <v>1941</v>
      </c>
      <c r="BJ678" s="26" t="s">
        <v>1941</v>
      </c>
      <c r="BK678" s="26" t="s">
        <v>1941</v>
      </c>
      <c r="BL678" s="26" t="s">
        <v>1941</v>
      </c>
      <c r="BM678" s="26" t="s">
        <v>1941</v>
      </c>
      <c r="BN678" s="26" t="s">
        <v>1941</v>
      </c>
      <c r="BO678" s="26" t="s">
        <v>1941</v>
      </c>
      <c r="BP678" s="26" t="s">
        <v>1941</v>
      </c>
      <c r="BQ678" s="26" t="s">
        <v>1941</v>
      </c>
      <c r="BR678" s="26" t="s">
        <v>1941</v>
      </c>
      <c r="BS678" s="26" t="s">
        <v>1941</v>
      </c>
      <c r="BT678" s="26" t="s">
        <v>1941</v>
      </c>
      <c r="BU678" s="26" t="str">
        <f t="shared" si="611"/>
        <v>89. PRODUCE THE CHEMICAL</v>
      </c>
      <c r="BV678" s="26" t="str">
        <f t="shared" si="612"/>
        <v>90. IMPORT THE CHEMICAL</v>
      </c>
      <c r="BW678" s="26" t="str">
        <f t="shared" si="613"/>
        <v>91. ON-SITE USE OF THE CHEMICAL</v>
      </c>
      <c r="BX678" s="26" t="str">
        <f t="shared" si="614"/>
        <v/>
      </c>
      <c r="BY678" s="26" t="str">
        <f t="shared" si="615"/>
        <v>93. AS A BYPRODUCT</v>
      </c>
      <c r="BZ678" s="26" t="str">
        <f t="shared" si="616"/>
        <v>94. AS A MANUFACTURED IMPURITY</v>
      </c>
      <c r="CA678" s="26" t="str">
        <f t="shared" si="617"/>
        <v/>
      </c>
      <c r="CB678" s="26" t="str">
        <f t="shared" si="618"/>
        <v/>
      </c>
      <c r="CC678" s="26" t="str">
        <f t="shared" si="619"/>
        <v/>
      </c>
      <c r="CD678" s="26" t="str">
        <f t="shared" si="620"/>
        <v/>
      </c>
      <c r="CE678" s="26" t="str">
        <f t="shared" si="621"/>
        <v/>
      </c>
      <c r="CF678" s="26" t="str">
        <f t="shared" si="622"/>
        <v/>
      </c>
      <c r="CG678" s="26" t="str">
        <f t="shared" si="623"/>
        <v/>
      </c>
      <c r="CH678" s="26" t="str">
        <f t="shared" si="624"/>
        <v/>
      </c>
      <c r="CI678" s="26" t="str">
        <f t="shared" si="625"/>
        <v/>
      </c>
      <c r="CJ678" s="26" t="str">
        <f t="shared" si="626"/>
        <v/>
      </c>
      <c r="CK678" s="26" t="str">
        <f t="shared" si="627"/>
        <v/>
      </c>
      <c r="CL678" s="26" t="str">
        <f t="shared" si="628"/>
        <v/>
      </c>
      <c r="CM678" s="26" t="str">
        <f t="shared" si="629"/>
        <v/>
      </c>
      <c r="CN678" s="26" t="str">
        <f t="shared" si="630"/>
        <v/>
      </c>
      <c r="CO678" s="26" t="str">
        <f t="shared" si="631"/>
        <v/>
      </c>
      <c r="CP678" s="26" t="str">
        <f t="shared" si="632"/>
        <v/>
      </c>
      <c r="CQ678" s="26" t="str">
        <f t="shared" si="633"/>
        <v/>
      </c>
      <c r="CR678" s="26" t="str">
        <f t="shared" si="634"/>
        <v/>
      </c>
      <c r="CS678" s="26" t="str">
        <f t="shared" si="635"/>
        <v/>
      </c>
      <c r="CT678" s="26" t="str">
        <f t="shared" si="636"/>
        <v/>
      </c>
      <c r="CU678" s="26" t="str">
        <f t="shared" si="637"/>
        <v/>
      </c>
      <c r="CV678" s="26" t="str">
        <f t="shared" si="638"/>
        <v>116. AS A PROCESS IMPURITY</v>
      </c>
      <c r="CW678" s="26" t="str">
        <f t="shared" si="639"/>
        <v/>
      </c>
      <c r="CX678" s="26" t="str">
        <f t="shared" si="640"/>
        <v/>
      </c>
      <c r="CY678" s="26" t="str">
        <f t="shared" si="641"/>
        <v/>
      </c>
      <c r="CZ678" s="26" t="str">
        <f t="shared" si="642"/>
        <v/>
      </c>
      <c r="DA678" s="26" t="str">
        <f t="shared" si="643"/>
        <v/>
      </c>
      <c r="DB678" s="26" t="str">
        <f t="shared" si="644"/>
        <v/>
      </c>
      <c r="DC678" s="26" t="str">
        <f t="shared" si="645"/>
        <v/>
      </c>
      <c r="DD678" s="26" t="str">
        <f t="shared" si="646"/>
        <v/>
      </c>
      <c r="DE678" s="26" t="str">
        <f t="shared" si="647"/>
        <v/>
      </c>
      <c r="DF678" s="26" t="str">
        <f t="shared" si="648"/>
        <v/>
      </c>
      <c r="DG678" s="26" t="str">
        <f t="shared" si="649"/>
        <v/>
      </c>
      <c r="DH678" s="26" t="str">
        <f t="shared" si="650"/>
        <v/>
      </c>
      <c r="DI678" s="26" t="str">
        <f t="shared" si="651"/>
        <v/>
      </c>
      <c r="DJ678" s="26" t="str">
        <f t="shared" si="652"/>
        <v/>
      </c>
      <c r="DK678" s="26" t="str">
        <f t="shared" si="653"/>
        <v/>
      </c>
      <c r="DL678" s="26" t="str">
        <f t="shared" si="654"/>
        <v/>
      </c>
      <c r="DM678" s="26" t="str">
        <f t="shared" si="655"/>
        <v/>
      </c>
      <c r="DN678" s="26" t="str">
        <f t="shared" si="656"/>
        <v/>
      </c>
      <c r="DO678" s="26" t="str">
        <f t="shared" si="657"/>
        <v/>
      </c>
      <c r="DP678" s="26" t="str">
        <f t="shared" si="658"/>
        <v/>
      </c>
      <c r="DQ678" s="26" t="str">
        <f t="shared" si="659"/>
        <v/>
      </c>
      <c r="DR678" s="26" t="str">
        <f t="shared" si="660"/>
        <v/>
      </c>
      <c r="DS678" s="26" t="str">
        <f t="shared" si="661"/>
        <v/>
      </c>
      <c r="DT678" s="26" t="str">
        <f t="shared" si="662"/>
        <v/>
      </c>
      <c r="DU678" s="26" t="str">
        <f t="shared" si="663"/>
        <v/>
      </c>
      <c r="DV678" s="26" t="str">
        <f t="shared" si="664"/>
        <v/>
      </c>
    </row>
    <row r="679" spans="1:126" ht="90" x14ac:dyDescent="0.25">
      <c r="A679" t="s">
        <v>1942</v>
      </c>
      <c r="B679">
        <v>2016</v>
      </c>
      <c r="C679" t="s">
        <v>2046</v>
      </c>
      <c r="D679">
        <v>106990</v>
      </c>
      <c r="E679" s="19">
        <v>1316215242189</v>
      </c>
      <c r="F679" t="s">
        <v>799</v>
      </c>
      <c r="G679">
        <v>324110</v>
      </c>
      <c r="H679" t="s">
        <v>800</v>
      </c>
      <c r="I679" t="s">
        <v>801</v>
      </c>
      <c r="J679" t="s">
        <v>180</v>
      </c>
      <c r="K679" t="s">
        <v>113</v>
      </c>
      <c r="L679">
        <v>77590</v>
      </c>
      <c r="M679" s="26" t="str">
        <f t="shared" si="610"/>
        <v>89. PRODUCE THE CHEMICAL, 91. ON-SITE USE OF THE CHEMICAL, 92. SALE OR DISTRIBUTION OF THE CHEMICAL, 94. AS A MANUFACTURED IMPURITY, 95. USED AS A REACTANT, 116. AS A PROCESS IMPURITY, 133. ANCILLARY OR OTHER USE</v>
      </c>
      <c r="N679" s="26" t="s">
        <v>172</v>
      </c>
      <c r="O679" s="70" t="s">
        <v>2064</v>
      </c>
      <c r="P679">
        <v>57</v>
      </c>
      <c r="Q679">
        <v>5</v>
      </c>
      <c r="R679">
        <v>62</v>
      </c>
      <c r="S679" s="26" t="s">
        <v>1940</v>
      </c>
      <c r="T679" s="26" t="s">
        <v>1941</v>
      </c>
      <c r="U679" s="26" t="s">
        <v>1940</v>
      </c>
      <c r="V679" s="26" t="s">
        <v>1940</v>
      </c>
      <c r="W679" s="26" t="s">
        <v>1941</v>
      </c>
      <c r="X679" s="26" t="s">
        <v>1940</v>
      </c>
      <c r="Y679" s="26" t="s">
        <v>1940</v>
      </c>
      <c r="AE679" s="26" t="s">
        <v>1941</v>
      </c>
      <c r="AR679" s="26" t="s">
        <v>1941</v>
      </c>
      <c r="AS679" s="26" t="s">
        <v>1941</v>
      </c>
      <c r="AT679" s="26" t="s">
        <v>1940</v>
      </c>
      <c r="AV679" s="26" t="s">
        <v>1941</v>
      </c>
      <c r="BD679" s="26" t="s">
        <v>1941</v>
      </c>
      <c r="BK679" s="26" t="s">
        <v>1940</v>
      </c>
      <c r="BU679" s="26" t="str">
        <f t="shared" si="611"/>
        <v>89. PRODUCE THE CHEMICAL</v>
      </c>
      <c r="BV679" s="26" t="str">
        <f t="shared" si="612"/>
        <v/>
      </c>
      <c r="BW679" s="26" t="str">
        <f t="shared" si="613"/>
        <v>91. ON-SITE USE OF THE CHEMICAL</v>
      </c>
      <c r="BX679" s="26" t="str">
        <f t="shared" si="614"/>
        <v>92. SALE OR DISTRIBUTION OF THE CHEMICAL</v>
      </c>
      <c r="BY679" s="26" t="str">
        <f t="shared" si="615"/>
        <v/>
      </c>
      <c r="BZ679" s="26" t="str">
        <f t="shared" si="616"/>
        <v>94. AS A MANUFACTURED IMPURITY</v>
      </c>
      <c r="CA679" s="26" t="str">
        <f t="shared" si="617"/>
        <v>95. USED AS A REACTANT</v>
      </c>
      <c r="CB679" s="26" t="str">
        <f t="shared" si="618"/>
        <v/>
      </c>
      <c r="CC679" s="26" t="str">
        <f t="shared" si="619"/>
        <v/>
      </c>
      <c r="CD679" s="26" t="str">
        <f t="shared" si="620"/>
        <v/>
      </c>
      <c r="CE679" s="26" t="str">
        <f t="shared" si="621"/>
        <v/>
      </c>
      <c r="CF679" s="26" t="str">
        <f t="shared" si="622"/>
        <v/>
      </c>
      <c r="CG679" s="26" t="str">
        <f t="shared" si="623"/>
        <v/>
      </c>
      <c r="CH679" s="26" t="str">
        <f t="shared" si="624"/>
        <v/>
      </c>
      <c r="CI679" s="26" t="str">
        <f t="shared" si="625"/>
        <v/>
      </c>
      <c r="CJ679" s="26" t="str">
        <f t="shared" si="626"/>
        <v/>
      </c>
      <c r="CK679" s="26" t="str">
        <f t="shared" si="627"/>
        <v/>
      </c>
      <c r="CL679" s="26" t="str">
        <f t="shared" si="628"/>
        <v/>
      </c>
      <c r="CM679" s="26" t="str">
        <f t="shared" si="629"/>
        <v/>
      </c>
      <c r="CN679" s="26" t="str">
        <f t="shared" si="630"/>
        <v/>
      </c>
      <c r="CO679" s="26" t="str">
        <f t="shared" si="631"/>
        <v/>
      </c>
      <c r="CP679" s="26" t="str">
        <f t="shared" si="632"/>
        <v/>
      </c>
      <c r="CQ679" s="26" t="str">
        <f t="shared" si="633"/>
        <v/>
      </c>
      <c r="CR679" s="26" t="str">
        <f t="shared" si="634"/>
        <v/>
      </c>
      <c r="CS679" s="26" t="str">
        <f t="shared" si="635"/>
        <v/>
      </c>
      <c r="CT679" s="26" t="str">
        <f t="shared" si="636"/>
        <v/>
      </c>
      <c r="CU679" s="26" t="str">
        <f t="shared" si="637"/>
        <v/>
      </c>
      <c r="CV679" s="26" t="str">
        <f t="shared" si="638"/>
        <v>116. AS A PROCESS IMPURITY</v>
      </c>
      <c r="CW679" s="26" t="str">
        <f t="shared" si="639"/>
        <v/>
      </c>
      <c r="CX679" s="26" t="str">
        <f t="shared" si="640"/>
        <v/>
      </c>
      <c r="CY679" s="26" t="str">
        <f t="shared" si="641"/>
        <v/>
      </c>
      <c r="CZ679" s="26" t="str">
        <f t="shared" si="642"/>
        <v/>
      </c>
      <c r="DA679" s="26" t="str">
        <f t="shared" si="643"/>
        <v/>
      </c>
      <c r="DB679" s="26" t="str">
        <f t="shared" si="644"/>
        <v/>
      </c>
      <c r="DC679" s="26" t="str">
        <f t="shared" si="645"/>
        <v/>
      </c>
      <c r="DD679" s="26" t="str">
        <f t="shared" si="646"/>
        <v/>
      </c>
      <c r="DE679" s="26" t="str">
        <f t="shared" si="647"/>
        <v/>
      </c>
      <c r="DF679" s="26" t="str">
        <f t="shared" si="648"/>
        <v/>
      </c>
      <c r="DG679" s="26" t="str">
        <f t="shared" si="649"/>
        <v/>
      </c>
      <c r="DH679" s="26" t="str">
        <f t="shared" si="650"/>
        <v/>
      </c>
      <c r="DI679" s="26" t="str">
        <f t="shared" si="651"/>
        <v/>
      </c>
      <c r="DJ679" s="26" t="str">
        <f t="shared" si="652"/>
        <v/>
      </c>
      <c r="DK679" s="26" t="str">
        <f t="shared" si="653"/>
        <v/>
      </c>
      <c r="DL679" s="26" t="str">
        <f t="shared" si="654"/>
        <v/>
      </c>
      <c r="DM679" s="26" t="str">
        <f t="shared" si="655"/>
        <v>133. ANCILLARY OR OTHER USE</v>
      </c>
      <c r="DN679" s="26" t="str">
        <f t="shared" si="656"/>
        <v/>
      </c>
      <c r="DO679" s="26" t="str">
        <f t="shared" si="657"/>
        <v/>
      </c>
      <c r="DP679" s="26" t="str">
        <f t="shared" si="658"/>
        <v/>
      </c>
      <c r="DQ679" s="26" t="str">
        <f t="shared" si="659"/>
        <v/>
      </c>
      <c r="DR679" s="26" t="str">
        <f t="shared" si="660"/>
        <v/>
      </c>
      <c r="DS679" s="26" t="str">
        <f t="shared" si="661"/>
        <v/>
      </c>
      <c r="DT679" s="26" t="str">
        <f t="shared" si="662"/>
        <v/>
      </c>
      <c r="DU679" s="26" t="str">
        <f t="shared" si="663"/>
        <v/>
      </c>
      <c r="DV679" s="26" t="str">
        <f t="shared" si="664"/>
        <v/>
      </c>
    </row>
    <row r="680" spans="1:126" ht="90" x14ac:dyDescent="0.25">
      <c r="A680" t="s">
        <v>1942</v>
      </c>
      <c r="B680">
        <v>2017</v>
      </c>
      <c r="C680" t="s">
        <v>2046</v>
      </c>
      <c r="D680">
        <v>106990</v>
      </c>
      <c r="E680" s="19">
        <v>1317216264236</v>
      </c>
      <c r="F680" t="s">
        <v>799</v>
      </c>
      <c r="G680">
        <v>324110</v>
      </c>
      <c r="H680" t="s">
        <v>800</v>
      </c>
      <c r="I680" t="s">
        <v>801</v>
      </c>
      <c r="J680" t="s">
        <v>180</v>
      </c>
      <c r="K680" t="s">
        <v>113</v>
      </c>
      <c r="L680">
        <v>77590</v>
      </c>
      <c r="M680" s="26" t="str">
        <f t="shared" si="610"/>
        <v>89. PRODUCE THE CHEMICAL, 91. ON-SITE USE OF THE CHEMICAL, 92. SALE OR DISTRIBUTION OF THE CHEMICAL, 94. AS A MANUFACTURED IMPURITY, 95. USED AS A REACTANT, 116. AS A PROCESS IMPURITY, 133. ANCILLARY OR OTHER USE</v>
      </c>
      <c r="N680" s="26" t="s">
        <v>172</v>
      </c>
      <c r="O680" s="70" t="s">
        <v>2064</v>
      </c>
      <c r="P680">
        <v>24</v>
      </c>
      <c r="Q680">
        <v>4</v>
      </c>
      <c r="R680">
        <v>28</v>
      </c>
      <c r="S680" s="26" t="s">
        <v>1940</v>
      </c>
      <c r="T680" s="26" t="s">
        <v>1941</v>
      </c>
      <c r="U680" s="26" t="s">
        <v>1940</v>
      </c>
      <c r="V680" s="26" t="s">
        <v>1940</v>
      </c>
      <c r="W680" s="26" t="s">
        <v>1941</v>
      </c>
      <c r="X680" s="26" t="s">
        <v>1940</v>
      </c>
      <c r="Y680" s="26" t="s">
        <v>1940</v>
      </c>
      <c r="AE680" s="26" t="s">
        <v>1941</v>
      </c>
      <c r="AR680" s="26" t="s">
        <v>1941</v>
      </c>
      <c r="AS680" s="26" t="s">
        <v>1941</v>
      </c>
      <c r="AT680" s="26" t="s">
        <v>1940</v>
      </c>
      <c r="AV680" s="26" t="s">
        <v>1941</v>
      </c>
      <c r="BD680" s="26" t="s">
        <v>1941</v>
      </c>
      <c r="BK680" s="26" t="s">
        <v>1940</v>
      </c>
      <c r="BU680" s="26" t="str">
        <f t="shared" si="611"/>
        <v>89. PRODUCE THE CHEMICAL</v>
      </c>
      <c r="BV680" s="26" t="str">
        <f t="shared" si="612"/>
        <v/>
      </c>
      <c r="BW680" s="26" t="str">
        <f t="shared" si="613"/>
        <v>91. ON-SITE USE OF THE CHEMICAL</v>
      </c>
      <c r="BX680" s="26" t="str">
        <f t="shared" si="614"/>
        <v>92. SALE OR DISTRIBUTION OF THE CHEMICAL</v>
      </c>
      <c r="BY680" s="26" t="str">
        <f t="shared" si="615"/>
        <v/>
      </c>
      <c r="BZ680" s="26" t="str">
        <f t="shared" si="616"/>
        <v>94. AS A MANUFACTURED IMPURITY</v>
      </c>
      <c r="CA680" s="26" t="str">
        <f t="shared" si="617"/>
        <v>95. USED AS A REACTANT</v>
      </c>
      <c r="CB680" s="26" t="str">
        <f t="shared" si="618"/>
        <v/>
      </c>
      <c r="CC680" s="26" t="str">
        <f t="shared" si="619"/>
        <v/>
      </c>
      <c r="CD680" s="26" t="str">
        <f t="shared" si="620"/>
        <v/>
      </c>
      <c r="CE680" s="26" t="str">
        <f t="shared" si="621"/>
        <v/>
      </c>
      <c r="CF680" s="26" t="str">
        <f t="shared" si="622"/>
        <v/>
      </c>
      <c r="CG680" s="26" t="str">
        <f t="shared" si="623"/>
        <v/>
      </c>
      <c r="CH680" s="26" t="str">
        <f t="shared" si="624"/>
        <v/>
      </c>
      <c r="CI680" s="26" t="str">
        <f t="shared" si="625"/>
        <v/>
      </c>
      <c r="CJ680" s="26" t="str">
        <f t="shared" si="626"/>
        <v/>
      </c>
      <c r="CK680" s="26" t="str">
        <f t="shared" si="627"/>
        <v/>
      </c>
      <c r="CL680" s="26" t="str">
        <f t="shared" si="628"/>
        <v/>
      </c>
      <c r="CM680" s="26" t="str">
        <f t="shared" si="629"/>
        <v/>
      </c>
      <c r="CN680" s="26" t="str">
        <f t="shared" si="630"/>
        <v/>
      </c>
      <c r="CO680" s="26" t="str">
        <f t="shared" si="631"/>
        <v/>
      </c>
      <c r="CP680" s="26" t="str">
        <f t="shared" si="632"/>
        <v/>
      </c>
      <c r="CQ680" s="26" t="str">
        <f t="shared" si="633"/>
        <v/>
      </c>
      <c r="CR680" s="26" t="str">
        <f t="shared" si="634"/>
        <v/>
      </c>
      <c r="CS680" s="26" t="str">
        <f t="shared" si="635"/>
        <v/>
      </c>
      <c r="CT680" s="26" t="str">
        <f t="shared" si="636"/>
        <v/>
      </c>
      <c r="CU680" s="26" t="str">
        <f t="shared" si="637"/>
        <v/>
      </c>
      <c r="CV680" s="26" t="str">
        <f t="shared" si="638"/>
        <v>116. AS A PROCESS IMPURITY</v>
      </c>
      <c r="CW680" s="26" t="str">
        <f t="shared" si="639"/>
        <v/>
      </c>
      <c r="CX680" s="26" t="str">
        <f t="shared" si="640"/>
        <v/>
      </c>
      <c r="CY680" s="26" t="str">
        <f t="shared" si="641"/>
        <v/>
      </c>
      <c r="CZ680" s="26" t="str">
        <f t="shared" si="642"/>
        <v/>
      </c>
      <c r="DA680" s="26" t="str">
        <f t="shared" si="643"/>
        <v/>
      </c>
      <c r="DB680" s="26" t="str">
        <f t="shared" si="644"/>
        <v/>
      </c>
      <c r="DC680" s="26" t="str">
        <f t="shared" si="645"/>
        <v/>
      </c>
      <c r="DD680" s="26" t="str">
        <f t="shared" si="646"/>
        <v/>
      </c>
      <c r="DE680" s="26" t="str">
        <f t="shared" si="647"/>
        <v/>
      </c>
      <c r="DF680" s="26" t="str">
        <f t="shared" si="648"/>
        <v/>
      </c>
      <c r="DG680" s="26" t="str">
        <f t="shared" si="649"/>
        <v/>
      </c>
      <c r="DH680" s="26" t="str">
        <f t="shared" si="650"/>
        <v/>
      </c>
      <c r="DI680" s="26" t="str">
        <f t="shared" si="651"/>
        <v/>
      </c>
      <c r="DJ680" s="26" t="str">
        <f t="shared" si="652"/>
        <v/>
      </c>
      <c r="DK680" s="26" t="str">
        <f t="shared" si="653"/>
        <v/>
      </c>
      <c r="DL680" s="26" t="str">
        <f t="shared" si="654"/>
        <v/>
      </c>
      <c r="DM680" s="26" t="str">
        <f t="shared" si="655"/>
        <v>133. ANCILLARY OR OTHER USE</v>
      </c>
      <c r="DN680" s="26" t="str">
        <f t="shared" si="656"/>
        <v/>
      </c>
      <c r="DO680" s="26" t="str">
        <f t="shared" si="657"/>
        <v/>
      </c>
      <c r="DP680" s="26" t="str">
        <f t="shared" si="658"/>
        <v/>
      </c>
      <c r="DQ680" s="26" t="str">
        <f t="shared" si="659"/>
        <v/>
      </c>
      <c r="DR680" s="26" t="str">
        <f t="shared" si="660"/>
        <v/>
      </c>
      <c r="DS680" s="26" t="str">
        <f t="shared" si="661"/>
        <v/>
      </c>
      <c r="DT680" s="26" t="str">
        <f t="shared" si="662"/>
        <v/>
      </c>
      <c r="DU680" s="26" t="str">
        <f t="shared" si="663"/>
        <v/>
      </c>
      <c r="DV680" s="26" t="str">
        <f t="shared" si="664"/>
        <v/>
      </c>
    </row>
    <row r="681" spans="1:126" ht="105" x14ac:dyDescent="0.25">
      <c r="A681" t="s">
        <v>1942</v>
      </c>
      <c r="B681">
        <v>2018</v>
      </c>
      <c r="C681" t="s">
        <v>2046</v>
      </c>
      <c r="D681">
        <v>106990</v>
      </c>
      <c r="E681" s="19">
        <v>1318217185596</v>
      </c>
      <c r="F681" t="s">
        <v>799</v>
      </c>
      <c r="G681">
        <v>221112</v>
      </c>
      <c r="H681" t="s">
        <v>800</v>
      </c>
      <c r="I681" t="s">
        <v>801</v>
      </c>
      <c r="J681" t="s">
        <v>180</v>
      </c>
      <c r="K681" t="s">
        <v>113</v>
      </c>
      <c r="L681">
        <v>77590</v>
      </c>
      <c r="M681" s="26" t="str">
        <f t="shared" si="610"/>
        <v>89. PRODUCE THE CHEMICAL, 91. ON-SITE USE OF THE CHEMICAL, 92. SALE OR DISTRIBUTION OF THE CHEMICAL, 94. AS A MANUFACTURED IMPURITY, 95. USED AS A REACTANT, 100. P199  OTHER, 116. AS A PROCESS IMPURITY</v>
      </c>
      <c r="N681" s="26" t="s">
        <v>172</v>
      </c>
      <c r="O681" s="70" t="s">
        <v>2064</v>
      </c>
      <c r="P681">
        <v>14</v>
      </c>
      <c r="Q681">
        <v>3</v>
      </c>
      <c r="R681">
        <v>17</v>
      </c>
      <c r="S681" s="26" t="s">
        <v>1940</v>
      </c>
      <c r="T681" s="26" t="s">
        <v>1941</v>
      </c>
      <c r="U681" s="26" t="s">
        <v>1940</v>
      </c>
      <c r="V681" s="26" t="s">
        <v>1940</v>
      </c>
      <c r="W681" s="26" t="s">
        <v>1941</v>
      </c>
      <c r="X681" s="26" t="s">
        <v>1940</v>
      </c>
      <c r="Y681" s="26" t="s">
        <v>1940</v>
      </c>
      <c r="Z681" s="26" t="s">
        <v>1941</v>
      </c>
      <c r="AA681" s="26" t="s">
        <v>1941</v>
      </c>
      <c r="AB681" s="26" t="s">
        <v>1941</v>
      </c>
      <c r="AC681" s="26" t="s">
        <v>1941</v>
      </c>
      <c r="AD681" s="26" t="s">
        <v>1940</v>
      </c>
      <c r="AE681" s="26" t="s">
        <v>1941</v>
      </c>
      <c r="AF681" s="26" t="s">
        <v>1941</v>
      </c>
      <c r="AG681" s="26" t="s">
        <v>1941</v>
      </c>
      <c r="AH681" s="26" t="s">
        <v>1941</v>
      </c>
      <c r="AI681" s="26" t="s">
        <v>1941</v>
      </c>
      <c r="AJ681" s="26" t="s">
        <v>1941</v>
      </c>
      <c r="AK681" s="26" t="s">
        <v>1941</v>
      </c>
      <c r="AL681" s="26" t="s">
        <v>1941</v>
      </c>
      <c r="AM681" s="26" t="s">
        <v>1941</v>
      </c>
      <c r="AN681" s="26" t="s">
        <v>1941</v>
      </c>
      <c r="AO681" s="26" t="s">
        <v>1941</v>
      </c>
      <c r="AP681" s="26" t="s">
        <v>1941</v>
      </c>
      <c r="AQ681" s="26" t="s">
        <v>1941</v>
      </c>
      <c r="AR681" s="26" t="s">
        <v>1941</v>
      </c>
      <c r="AS681" s="26" t="s">
        <v>1941</v>
      </c>
      <c r="AT681" s="26" t="s">
        <v>1940</v>
      </c>
      <c r="AU681" s="26" t="s">
        <v>1941</v>
      </c>
      <c r="AV681" s="26" t="s">
        <v>1941</v>
      </c>
      <c r="AW681" s="26" t="s">
        <v>1941</v>
      </c>
      <c r="AX681" s="26" t="s">
        <v>1941</v>
      </c>
      <c r="AY681" s="26" t="s">
        <v>1941</v>
      </c>
      <c r="AZ681" s="26" t="s">
        <v>1941</v>
      </c>
      <c r="BA681" s="26" t="s">
        <v>1941</v>
      </c>
      <c r="BB681" s="26" t="s">
        <v>1941</v>
      </c>
      <c r="BC681" s="26" t="s">
        <v>1941</v>
      </c>
      <c r="BD681" s="26" t="s">
        <v>1941</v>
      </c>
      <c r="BE681" s="26" t="s">
        <v>1941</v>
      </c>
      <c r="BF681" s="26" t="s">
        <v>1941</v>
      </c>
      <c r="BG681" s="26" t="s">
        <v>1941</v>
      </c>
      <c r="BH681" s="26" t="s">
        <v>1941</v>
      </c>
      <c r="BI681" s="26" t="s">
        <v>1941</v>
      </c>
      <c r="BJ681" s="26" t="s">
        <v>1941</v>
      </c>
      <c r="BK681" s="26" t="s">
        <v>1941</v>
      </c>
      <c r="BL681" s="26" t="s">
        <v>1941</v>
      </c>
      <c r="BM681" s="26" t="s">
        <v>1941</v>
      </c>
      <c r="BN681" s="26" t="s">
        <v>1941</v>
      </c>
      <c r="BO681" s="26" t="s">
        <v>1941</v>
      </c>
      <c r="BP681" s="26" t="s">
        <v>1941</v>
      </c>
      <c r="BQ681" s="26" t="s">
        <v>1941</v>
      </c>
      <c r="BR681" s="26" t="s">
        <v>1941</v>
      </c>
      <c r="BS681" s="26" t="s">
        <v>1941</v>
      </c>
      <c r="BT681" s="26" t="s">
        <v>1941</v>
      </c>
      <c r="BU681" s="26" t="str">
        <f t="shared" si="611"/>
        <v>89. PRODUCE THE CHEMICAL</v>
      </c>
      <c r="BV681" s="26" t="str">
        <f t="shared" si="612"/>
        <v/>
      </c>
      <c r="BW681" s="26" t="str">
        <f t="shared" si="613"/>
        <v>91. ON-SITE USE OF THE CHEMICAL</v>
      </c>
      <c r="BX681" s="26" t="str">
        <f t="shared" si="614"/>
        <v>92. SALE OR DISTRIBUTION OF THE CHEMICAL</v>
      </c>
      <c r="BY681" s="26" t="str">
        <f t="shared" si="615"/>
        <v/>
      </c>
      <c r="BZ681" s="26" t="str">
        <f t="shared" si="616"/>
        <v>94. AS A MANUFACTURED IMPURITY</v>
      </c>
      <c r="CA681" s="26" t="str">
        <f t="shared" si="617"/>
        <v>95. USED AS A REACTANT</v>
      </c>
      <c r="CB681" s="26" t="str">
        <f t="shared" si="618"/>
        <v/>
      </c>
      <c r="CC681" s="26" t="str">
        <f t="shared" si="619"/>
        <v/>
      </c>
      <c r="CD681" s="26" t="str">
        <f t="shared" si="620"/>
        <v/>
      </c>
      <c r="CE681" s="26" t="str">
        <f t="shared" si="621"/>
        <v/>
      </c>
      <c r="CF681" s="26" t="str">
        <f t="shared" si="622"/>
        <v>100. P199  OTHER</v>
      </c>
      <c r="CG681" s="26" t="str">
        <f t="shared" si="623"/>
        <v/>
      </c>
      <c r="CH681" s="26" t="str">
        <f t="shared" si="624"/>
        <v/>
      </c>
      <c r="CI681" s="26" t="str">
        <f t="shared" si="625"/>
        <v/>
      </c>
      <c r="CJ681" s="26" t="str">
        <f t="shared" si="626"/>
        <v/>
      </c>
      <c r="CK681" s="26" t="str">
        <f t="shared" si="627"/>
        <v/>
      </c>
      <c r="CL681" s="26" t="str">
        <f t="shared" si="628"/>
        <v/>
      </c>
      <c r="CM681" s="26" t="str">
        <f t="shared" si="629"/>
        <v/>
      </c>
      <c r="CN681" s="26" t="str">
        <f t="shared" si="630"/>
        <v/>
      </c>
      <c r="CO681" s="26" t="str">
        <f t="shared" si="631"/>
        <v/>
      </c>
      <c r="CP681" s="26" t="str">
        <f t="shared" si="632"/>
        <v/>
      </c>
      <c r="CQ681" s="26" t="str">
        <f t="shared" si="633"/>
        <v/>
      </c>
      <c r="CR681" s="26" t="str">
        <f t="shared" si="634"/>
        <v/>
      </c>
      <c r="CS681" s="26" t="str">
        <f t="shared" si="635"/>
        <v/>
      </c>
      <c r="CT681" s="26" t="str">
        <f t="shared" si="636"/>
        <v/>
      </c>
      <c r="CU681" s="26" t="str">
        <f t="shared" si="637"/>
        <v/>
      </c>
      <c r="CV681" s="26" t="str">
        <f t="shared" si="638"/>
        <v>116. AS A PROCESS IMPURITY</v>
      </c>
      <c r="CW681" s="26" t="str">
        <f t="shared" si="639"/>
        <v/>
      </c>
      <c r="CX681" s="26" t="str">
        <f t="shared" si="640"/>
        <v/>
      </c>
      <c r="CY681" s="26" t="str">
        <f t="shared" si="641"/>
        <v/>
      </c>
      <c r="CZ681" s="26" t="str">
        <f t="shared" si="642"/>
        <v/>
      </c>
      <c r="DA681" s="26" t="str">
        <f t="shared" si="643"/>
        <v/>
      </c>
      <c r="DB681" s="26" t="str">
        <f t="shared" si="644"/>
        <v/>
      </c>
      <c r="DC681" s="26" t="str">
        <f t="shared" si="645"/>
        <v/>
      </c>
      <c r="DD681" s="26" t="str">
        <f t="shared" si="646"/>
        <v/>
      </c>
      <c r="DE681" s="26" t="str">
        <f t="shared" si="647"/>
        <v/>
      </c>
      <c r="DF681" s="26" t="str">
        <f t="shared" si="648"/>
        <v/>
      </c>
      <c r="DG681" s="26" t="str">
        <f t="shared" si="649"/>
        <v/>
      </c>
      <c r="DH681" s="26" t="str">
        <f t="shared" si="650"/>
        <v/>
      </c>
      <c r="DI681" s="26" t="str">
        <f t="shared" si="651"/>
        <v/>
      </c>
      <c r="DJ681" s="26" t="str">
        <f t="shared" si="652"/>
        <v/>
      </c>
      <c r="DK681" s="26" t="str">
        <f t="shared" si="653"/>
        <v/>
      </c>
      <c r="DL681" s="26" t="str">
        <f t="shared" si="654"/>
        <v/>
      </c>
      <c r="DM681" s="26" t="str">
        <f t="shared" si="655"/>
        <v/>
      </c>
      <c r="DN681" s="26" t="str">
        <f t="shared" si="656"/>
        <v/>
      </c>
      <c r="DO681" s="26" t="str">
        <f t="shared" si="657"/>
        <v/>
      </c>
      <c r="DP681" s="26" t="str">
        <f t="shared" si="658"/>
        <v/>
      </c>
      <c r="DQ681" s="26" t="str">
        <f t="shared" si="659"/>
        <v/>
      </c>
      <c r="DR681" s="26" t="str">
        <f t="shared" si="660"/>
        <v/>
      </c>
      <c r="DS681" s="26" t="str">
        <f t="shared" si="661"/>
        <v/>
      </c>
      <c r="DT681" s="26" t="str">
        <f t="shared" si="662"/>
        <v/>
      </c>
      <c r="DU681" s="26" t="str">
        <f t="shared" si="663"/>
        <v/>
      </c>
      <c r="DV681" s="26" t="str">
        <f t="shared" si="664"/>
        <v/>
      </c>
    </row>
    <row r="682" spans="1:126" ht="105" x14ac:dyDescent="0.25">
      <c r="A682" t="s">
        <v>1942</v>
      </c>
      <c r="B682">
        <v>2016</v>
      </c>
      <c r="C682" t="s">
        <v>2046</v>
      </c>
      <c r="D682">
        <v>106990</v>
      </c>
      <c r="E682" s="19">
        <v>1316215407659</v>
      </c>
      <c r="F682" t="s">
        <v>803</v>
      </c>
      <c r="G682">
        <v>324110</v>
      </c>
      <c r="H682" t="s">
        <v>804</v>
      </c>
      <c r="I682" t="s">
        <v>1955</v>
      </c>
      <c r="J682" t="s">
        <v>806</v>
      </c>
      <c r="K682" t="s">
        <v>338</v>
      </c>
      <c r="L682">
        <v>62454</v>
      </c>
      <c r="M682" s="26" t="str">
        <f t="shared" si="610"/>
        <v>89. PRODUCE THE CHEMICAL, 91. ON-SITE USE OF THE CHEMICAL</v>
      </c>
      <c r="N682" t="s">
        <v>2047</v>
      </c>
      <c r="O682" s="70" t="s">
        <v>2074</v>
      </c>
      <c r="P682">
        <v>11</v>
      </c>
      <c r="Q682">
        <v>133</v>
      </c>
      <c r="R682">
        <v>144</v>
      </c>
      <c r="S682" s="26" t="s">
        <v>1940</v>
      </c>
      <c r="T682" s="26" t="s">
        <v>1941</v>
      </c>
      <c r="U682" s="26" t="s">
        <v>1940</v>
      </c>
      <c r="V682" s="26" t="s">
        <v>1941</v>
      </c>
      <c r="W682" s="26" t="s">
        <v>1941</v>
      </c>
      <c r="X682" s="26" t="s">
        <v>1941</v>
      </c>
      <c r="Y682" s="26" t="s">
        <v>1941</v>
      </c>
      <c r="AE682" s="26" t="s">
        <v>1941</v>
      </c>
      <c r="AR682" s="26" t="s">
        <v>1941</v>
      </c>
      <c r="AS682" s="26" t="s">
        <v>1941</v>
      </c>
      <c r="AT682" s="26" t="s">
        <v>1941</v>
      </c>
      <c r="AV682" s="26" t="s">
        <v>1941</v>
      </c>
      <c r="BD682" s="26" t="s">
        <v>1941</v>
      </c>
      <c r="BK682" s="26" t="s">
        <v>1941</v>
      </c>
      <c r="BU682" s="26" t="str">
        <f t="shared" si="611"/>
        <v>89. PRODUCE THE CHEMICAL</v>
      </c>
      <c r="BV682" s="26" t="str">
        <f t="shared" si="612"/>
        <v/>
      </c>
      <c r="BW682" s="26" t="str">
        <f t="shared" si="613"/>
        <v>91. ON-SITE USE OF THE CHEMICAL</v>
      </c>
      <c r="BX682" s="26" t="str">
        <f t="shared" si="614"/>
        <v/>
      </c>
      <c r="BY682" s="26" t="str">
        <f t="shared" si="615"/>
        <v/>
      </c>
      <c r="BZ682" s="26" t="str">
        <f t="shared" si="616"/>
        <v/>
      </c>
      <c r="CA682" s="26" t="str">
        <f t="shared" si="617"/>
        <v/>
      </c>
      <c r="CB682" s="26" t="str">
        <f t="shared" si="618"/>
        <v/>
      </c>
      <c r="CC682" s="26" t="str">
        <f t="shared" si="619"/>
        <v/>
      </c>
      <c r="CD682" s="26" t="str">
        <f t="shared" si="620"/>
        <v/>
      </c>
      <c r="CE682" s="26" t="str">
        <f t="shared" si="621"/>
        <v/>
      </c>
      <c r="CF682" s="26" t="str">
        <f t="shared" si="622"/>
        <v/>
      </c>
      <c r="CG682" s="26" t="str">
        <f t="shared" si="623"/>
        <v/>
      </c>
      <c r="CH682" s="26" t="str">
        <f t="shared" si="624"/>
        <v/>
      </c>
      <c r="CI682" s="26" t="str">
        <f t="shared" si="625"/>
        <v/>
      </c>
      <c r="CJ682" s="26" t="str">
        <f t="shared" si="626"/>
        <v/>
      </c>
      <c r="CK682" s="26" t="str">
        <f t="shared" si="627"/>
        <v/>
      </c>
      <c r="CL682" s="26" t="str">
        <f t="shared" si="628"/>
        <v/>
      </c>
      <c r="CM682" s="26" t="str">
        <f t="shared" si="629"/>
        <v/>
      </c>
      <c r="CN682" s="26" t="str">
        <f t="shared" si="630"/>
        <v/>
      </c>
      <c r="CO682" s="26" t="str">
        <f t="shared" si="631"/>
        <v/>
      </c>
      <c r="CP682" s="26" t="str">
        <f t="shared" si="632"/>
        <v/>
      </c>
      <c r="CQ682" s="26" t="str">
        <f t="shared" si="633"/>
        <v/>
      </c>
      <c r="CR682" s="26" t="str">
        <f t="shared" si="634"/>
        <v/>
      </c>
      <c r="CS682" s="26" t="str">
        <f t="shared" si="635"/>
        <v/>
      </c>
      <c r="CT682" s="26" t="str">
        <f t="shared" si="636"/>
        <v/>
      </c>
      <c r="CU682" s="26" t="str">
        <f t="shared" si="637"/>
        <v/>
      </c>
      <c r="CV682" s="26" t="str">
        <f t="shared" si="638"/>
        <v/>
      </c>
      <c r="CW682" s="26" t="str">
        <f t="shared" si="639"/>
        <v/>
      </c>
      <c r="CX682" s="26" t="str">
        <f t="shared" si="640"/>
        <v/>
      </c>
      <c r="CY682" s="26" t="str">
        <f t="shared" si="641"/>
        <v/>
      </c>
      <c r="CZ682" s="26" t="str">
        <f t="shared" si="642"/>
        <v/>
      </c>
      <c r="DA682" s="26" t="str">
        <f t="shared" si="643"/>
        <v/>
      </c>
      <c r="DB682" s="26" t="str">
        <f t="shared" si="644"/>
        <v/>
      </c>
      <c r="DC682" s="26" t="str">
        <f t="shared" si="645"/>
        <v/>
      </c>
      <c r="DD682" s="26" t="str">
        <f t="shared" si="646"/>
        <v/>
      </c>
      <c r="DE682" s="26" t="str">
        <f t="shared" si="647"/>
        <v/>
      </c>
      <c r="DF682" s="26" t="str">
        <f t="shared" si="648"/>
        <v/>
      </c>
      <c r="DG682" s="26" t="str">
        <f t="shared" si="649"/>
        <v/>
      </c>
      <c r="DH682" s="26" t="str">
        <f t="shared" si="650"/>
        <v/>
      </c>
      <c r="DI682" s="26" t="str">
        <f t="shared" si="651"/>
        <v/>
      </c>
      <c r="DJ682" s="26" t="str">
        <f t="shared" si="652"/>
        <v/>
      </c>
      <c r="DK682" s="26" t="str">
        <f t="shared" si="653"/>
        <v/>
      </c>
      <c r="DL682" s="26" t="str">
        <f t="shared" si="654"/>
        <v/>
      </c>
      <c r="DM682" s="26" t="str">
        <f t="shared" si="655"/>
        <v/>
      </c>
      <c r="DN682" s="26" t="str">
        <f t="shared" si="656"/>
        <v/>
      </c>
      <c r="DO682" s="26" t="str">
        <f t="shared" si="657"/>
        <v/>
      </c>
      <c r="DP682" s="26" t="str">
        <f t="shared" si="658"/>
        <v/>
      </c>
      <c r="DQ682" s="26" t="str">
        <f t="shared" si="659"/>
        <v/>
      </c>
      <c r="DR682" s="26" t="str">
        <f t="shared" si="660"/>
        <v/>
      </c>
      <c r="DS682" s="26" t="str">
        <f t="shared" si="661"/>
        <v/>
      </c>
      <c r="DT682" s="26" t="str">
        <f t="shared" si="662"/>
        <v/>
      </c>
      <c r="DU682" s="26" t="str">
        <f t="shared" si="663"/>
        <v/>
      </c>
      <c r="DV682" s="26" t="str">
        <f t="shared" si="664"/>
        <v/>
      </c>
    </row>
    <row r="683" spans="1:126" ht="105" x14ac:dyDescent="0.25">
      <c r="A683" t="s">
        <v>1942</v>
      </c>
      <c r="B683">
        <v>2017</v>
      </c>
      <c r="C683" t="s">
        <v>2046</v>
      </c>
      <c r="D683">
        <v>106990</v>
      </c>
      <c r="E683" s="19">
        <v>1317216284947</v>
      </c>
      <c r="F683" t="s">
        <v>803</v>
      </c>
      <c r="G683">
        <v>324110</v>
      </c>
      <c r="H683" t="s">
        <v>804</v>
      </c>
      <c r="I683" t="s">
        <v>1955</v>
      </c>
      <c r="J683" t="s">
        <v>806</v>
      </c>
      <c r="K683" t="s">
        <v>338</v>
      </c>
      <c r="L683">
        <v>62454</v>
      </c>
      <c r="M683" s="26" t="str">
        <f t="shared" si="610"/>
        <v>89. PRODUCE THE CHEMICAL, 91. ON-SITE USE OF THE CHEMICAL</v>
      </c>
      <c r="N683" t="s">
        <v>2047</v>
      </c>
      <c r="O683" s="70" t="s">
        <v>2074</v>
      </c>
      <c r="P683">
        <v>12</v>
      </c>
      <c r="Q683">
        <v>133</v>
      </c>
      <c r="R683">
        <v>145</v>
      </c>
      <c r="S683" s="26" t="s">
        <v>1940</v>
      </c>
      <c r="T683" s="26" t="s">
        <v>1941</v>
      </c>
      <c r="U683" s="26" t="s">
        <v>1940</v>
      </c>
      <c r="V683" s="26" t="s">
        <v>1941</v>
      </c>
      <c r="W683" s="26" t="s">
        <v>1941</v>
      </c>
      <c r="X683" s="26" t="s">
        <v>1941</v>
      </c>
      <c r="Y683" s="26" t="s">
        <v>1941</v>
      </c>
      <c r="AE683" s="26" t="s">
        <v>1941</v>
      </c>
      <c r="AR683" s="26" t="s">
        <v>1941</v>
      </c>
      <c r="AS683" s="26" t="s">
        <v>1941</v>
      </c>
      <c r="AT683" s="26" t="s">
        <v>1941</v>
      </c>
      <c r="AV683" s="26" t="s">
        <v>1941</v>
      </c>
      <c r="BD683" s="26" t="s">
        <v>1941</v>
      </c>
      <c r="BK683" s="26" t="s">
        <v>1941</v>
      </c>
      <c r="BU683" s="26" t="str">
        <f t="shared" si="611"/>
        <v>89. PRODUCE THE CHEMICAL</v>
      </c>
      <c r="BV683" s="26" t="str">
        <f t="shared" si="612"/>
        <v/>
      </c>
      <c r="BW683" s="26" t="str">
        <f t="shared" si="613"/>
        <v>91. ON-SITE USE OF THE CHEMICAL</v>
      </c>
      <c r="BX683" s="26" t="str">
        <f t="shared" si="614"/>
        <v/>
      </c>
      <c r="BY683" s="26" t="str">
        <f t="shared" si="615"/>
        <v/>
      </c>
      <c r="BZ683" s="26" t="str">
        <f t="shared" si="616"/>
        <v/>
      </c>
      <c r="CA683" s="26" t="str">
        <f t="shared" si="617"/>
        <v/>
      </c>
      <c r="CB683" s="26" t="str">
        <f t="shared" si="618"/>
        <v/>
      </c>
      <c r="CC683" s="26" t="str">
        <f t="shared" si="619"/>
        <v/>
      </c>
      <c r="CD683" s="26" t="str">
        <f t="shared" si="620"/>
        <v/>
      </c>
      <c r="CE683" s="26" t="str">
        <f t="shared" si="621"/>
        <v/>
      </c>
      <c r="CF683" s="26" t="str">
        <f t="shared" si="622"/>
        <v/>
      </c>
      <c r="CG683" s="26" t="str">
        <f t="shared" si="623"/>
        <v/>
      </c>
      <c r="CH683" s="26" t="str">
        <f t="shared" si="624"/>
        <v/>
      </c>
      <c r="CI683" s="26" t="str">
        <f t="shared" si="625"/>
        <v/>
      </c>
      <c r="CJ683" s="26" t="str">
        <f t="shared" si="626"/>
        <v/>
      </c>
      <c r="CK683" s="26" t="str">
        <f t="shared" si="627"/>
        <v/>
      </c>
      <c r="CL683" s="26" t="str">
        <f t="shared" si="628"/>
        <v/>
      </c>
      <c r="CM683" s="26" t="str">
        <f t="shared" si="629"/>
        <v/>
      </c>
      <c r="CN683" s="26" t="str">
        <f t="shared" si="630"/>
        <v/>
      </c>
      <c r="CO683" s="26" t="str">
        <f t="shared" si="631"/>
        <v/>
      </c>
      <c r="CP683" s="26" t="str">
        <f t="shared" si="632"/>
        <v/>
      </c>
      <c r="CQ683" s="26" t="str">
        <f t="shared" si="633"/>
        <v/>
      </c>
      <c r="CR683" s="26" t="str">
        <f t="shared" si="634"/>
        <v/>
      </c>
      <c r="CS683" s="26" t="str">
        <f t="shared" si="635"/>
        <v/>
      </c>
      <c r="CT683" s="26" t="str">
        <f t="shared" si="636"/>
        <v/>
      </c>
      <c r="CU683" s="26" t="str">
        <f t="shared" si="637"/>
        <v/>
      </c>
      <c r="CV683" s="26" t="str">
        <f t="shared" si="638"/>
        <v/>
      </c>
      <c r="CW683" s="26" t="str">
        <f t="shared" si="639"/>
        <v/>
      </c>
      <c r="CX683" s="26" t="str">
        <f t="shared" si="640"/>
        <v/>
      </c>
      <c r="CY683" s="26" t="str">
        <f t="shared" si="641"/>
        <v/>
      </c>
      <c r="CZ683" s="26" t="str">
        <f t="shared" si="642"/>
        <v/>
      </c>
      <c r="DA683" s="26" t="str">
        <f t="shared" si="643"/>
        <v/>
      </c>
      <c r="DB683" s="26" t="str">
        <f t="shared" si="644"/>
        <v/>
      </c>
      <c r="DC683" s="26" t="str">
        <f t="shared" si="645"/>
        <v/>
      </c>
      <c r="DD683" s="26" t="str">
        <f t="shared" si="646"/>
        <v/>
      </c>
      <c r="DE683" s="26" t="str">
        <f t="shared" si="647"/>
        <v/>
      </c>
      <c r="DF683" s="26" t="str">
        <f t="shared" si="648"/>
        <v/>
      </c>
      <c r="DG683" s="26" t="str">
        <f t="shared" si="649"/>
        <v/>
      </c>
      <c r="DH683" s="26" t="str">
        <f t="shared" si="650"/>
        <v/>
      </c>
      <c r="DI683" s="26" t="str">
        <f t="shared" si="651"/>
        <v/>
      </c>
      <c r="DJ683" s="26" t="str">
        <f t="shared" si="652"/>
        <v/>
      </c>
      <c r="DK683" s="26" t="str">
        <f t="shared" si="653"/>
        <v/>
      </c>
      <c r="DL683" s="26" t="str">
        <f t="shared" si="654"/>
        <v/>
      </c>
      <c r="DM683" s="26" t="str">
        <f t="shared" si="655"/>
        <v/>
      </c>
      <c r="DN683" s="26" t="str">
        <f t="shared" si="656"/>
        <v/>
      </c>
      <c r="DO683" s="26" t="str">
        <f t="shared" si="657"/>
        <v/>
      </c>
      <c r="DP683" s="26" t="str">
        <f t="shared" si="658"/>
        <v/>
      </c>
      <c r="DQ683" s="26" t="str">
        <f t="shared" si="659"/>
        <v/>
      </c>
      <c r="DR683" s="26" t="str">
        <f t="shared" si="660"/>
        <v/>
      </c>
      <c r="DS683" s="26" t="str">
        <f t="shared" si="661"/>
        <v/>
      </c>
      <c r="DT683" s="26" t="str">
        <f t="shared" si="662"/>
        <v/>
      </c>
      <c r="DU683" s="26" t="str">
        <f t="shared" si="663"/>
        <v/>
      </c>
      <c r="DV683" s="26" t="str">
        <f t="shared" si="664"/>
        <v/>
      </c>
    </row>
    <row r="684" spans="1:126" ht="105" x14ac:dyDescent="0.25">
      <c r="A684" t="s">
        <v>1942</v>
      </c>
      <c r="B684">
        <v>2018</v>
      </c>
      <c r="C684" t="s">
        <v>2046</v>
      </c>
      <c r="D684">
        <v>106990</v>
      </c>
      <c r="E684" s="19">
        <v>1318217339718</v>
      </c>
      <c r="F684" t="s">
        <v>803</v>
      </c>
      <c r="G684">
        <v>324110</v>
      </c>
      <c r="H684" t="s">
        <v>804</v>
      </c>
      <c r="I684" t="s">
        <v>1955</v>
      </c>
      <c r="J684" t="s">
        <v>806</v>
      </c>
      <c r="K684" t="s">
        <v>338</v>
      </c>
      <c r="L684">
        <v>62454</v>
      </c>
      <c r="M684" s="26" t="str">
        <f t="shared" si="610"/>
        <v>89. PRODUCE THE CHEMICAL, 91. ON-SITE USE OF THE CHEMICAL</v>
      </c>
      <c r="N684" t="s">
        <v>2047</v>
      </c>
      <c r="O684" s="70" t="s">
        <v>2074</v>
      </c>
      <c r="P684">
        <v>11</v>
      </c>
      <c r="Q684">
        <v>121</v>
      </c>
      <c r="R684">
        <v>132</v>
      </c>
      <c r="S684" s="26" t="s">
        <v>1940</v>
      </c>
      <c r="T684" s="26" t="s">
        <v>1941</v>
      </c>
      <c r="U684" s="26" t="s">
        <v>1940</v>
      </c>
      <c r="V684" s="26" t="s">
        <v>1941</v>
      </c>
      <c r="W684" s="26" t="s">
        <v>1941</v>
      </c>
      <c r="X684" s="26" t="s">
        <v>1941</v>
      </c>
      <c r="Y684" s="26" t="s">
        <v>1941</v>
      </c>
      <c r="Z684" s="26" t="s">
        <v>1941</v>
      </c>
      <c r="AA684" s="26" t="s">
        <v>1941</v>
      </c>
      <c r="AB684" s="26" t="s">
        <v>1941</v>
      </c>
      <c r="AC684" s="26" t="s">
        <v>1941</v>
      </c>
      <c r="AD684" s="26" t="s">
        <v>1941</v>
      </c>
      <c r="AE684" s="26" t="s">
        <v>1941</v>
      </c>
      <c r="AF684" s="26" t="s">
        <v>1941</v>
      </c>
      <c r="AG684" s="26" t="s">
        <v>1941</v>
      </c>
      <c r="AH684" s="26" t="s">
        <v>1941</v>
      </c>
      <c r="AI684" s="26" t="s">
        <v>1941</v>
      </c>
      <c r="AJ684" s="26" t="s">
        <v>1941</v>
      </c>
      <c r="AK684" s="26" t="s">
        <v>1941</v>
      </c>
      <c r="AL684" s="26" t="s">
        <v>1941</v>
      </c>
      <c r="AM684" s="26" t="s">
        <v>1941</v>
      </c>
      <c r="AN684" s="26" t="s">
        <v>1941</v>
      </c>
      <c r="AO684" s="26" t="s">
        <v>1941</v>
      </c>
      <c r="AP684" s="26" t="s">
        <v>1941</v>
      </c>
      <c r="AQ684" s="26" t="s">
        <v>1941</v>
      </c>
      <c r="AR684" s="26" t="s">
        <v>1941</v>
      </c>
      <c r="AS684" s="26" t="s">
        <v>1941</v>
      </c>
      <c r="AT684" s="26" t="s">
        <v>1941</v>
      </c>
      <c r="AU684" s="26" t="s">
        <v>1941</v>
      </c>
      <c r="AV684" s="26" t="s">
        <v>1941</v>
      </c>
      <c r="AW684" s="26" t="s">
        <v>1941</v>
      </c>
      <c r="AX684" s="26" t="s">
        <v>1941</v>
      </c>
      <c r="AY684" s="26" t="s">
        <v>1941</v>
      </c>
      <c r="AZ684" s="26" t="s">
        <v>1941</v>
      </c>
      <c r="BA684" s="26" t="s">
        <v>1941</v>
      </c>
      <c r="BB684" s="26" t="s">
        <v>1941</v>
      </c>
      <c r="BC684" s="26" t="s">
        <v>1941</v>
      </c>
      <c r="BD684" s="26" t="s">
        <v>1941</v>
      </c>
      <c r="BE684" s="26" t="s">
        <v>1941</v>
      </c>
      <c r="BF684" s="26" t="s">
        <v>1941</v>
      </c>
      <c r="BG684" s="26" t="s">
        <v>1941</v>
      </c>
      <c r="BH684" s="26" t="s">
        <v>1941</v>
      </c>
      <c r="BI684" s="26" t="s">
        <v>1941</v>
      </c>
      <c r="BJ684" s="26" t="s">
        <v>1941</v>
      </c>
      <c r="BK684" s="26" t="s">
        <v>1941</v>
      </c>
      <c r="BL684" s="26" t="s">
        <v>1941</v>
      </c>
      <c r="BM684" s="26" t="s">
        <v>1941</v>
      </c>
      <c r="BN684" s="26" t="s">
        <v>1941</v>
      </c>
      <c r="BO684" s="26" t="s">
        <v>1941</v>
      </c>
      <c r="BP684" s="26" t="s">
        <v>1941</v>
      </c>
      <c r="BQ684" s="26" t="s">
        <v>1941</v>
      </c>
      <c r="BR684" s="26" t="s">
        <v>1941</v>
      </c>
      <c r="BS684" s="26" t="s">
        <v>1941</v>
      </c>
      <c r="BT684" s="26" t="s">
        <v>1941</v>
      </c>
      <c r="BU684" s="26" t="str">
        <f t="shared" si="611"/>
        <v>89. PRODUCE THE CHEMICAL</v>
      </c>
      <c r="BV684" s="26" t="str">
        <f t="shared" si="612"/>
        <v/>
      </c>
      <c r="BW684" s="26" t="str">
        <f t="shared" si="613"/>
        <v>91. ON-SITE USE OF THE CHEMICAL</v>
      </c>
      <c r="BX684" s="26" t="str">
        <f t="shared" si="614"/>
        <v/>
      </c>
      <c r="BY684" s="26" t="str">
        <f t="shared" si="615"/>
        <v/>
      </c>
      <c r="BZ684" s="26" t="str">
        <f t="shared" si="616"/>
        <v/>
      </c>
      <c r="CA684" s="26" t="str">
        <f t="shared" si="617"/>
        <v/>
      </c>
      <c r="CB684" s="26" t="str">
        <f t="shared" si="618"/>
        <v/>
      </c>
      <c r="CC684" s="26" t="str">
        <f t="shared" si="619"/>
        <v/>
      </c>
      <c r="CD684" s="26" t="str">
        <f t="shared" si="620"/>
        <v/>
      </c>
      <c r="CE684" s="26" t="str">
        <f t="shared" si="621"/>
        <v/>
      </c>
      <c r="CF684" s="26" t="str">
        <f t="shared" si="622"/>
        <v/>
      </c>
      <c r="CG684" s="26" t="str">
        <f t="shared" si="623"/>
        <v/>
      </c>
      <c r="CH684" s="26" t="str">
        <f t="shared" si="624"/>
        <v/>
      </c>
      <c r="CI684" s="26" t="str">
        <f t="shared" si="625"/>
        <v/>
      </c>
      <c r="CJ684" s="26" t="str">
        <f t="shared" si="626"/>
        <v/>
      </c>
      <c r="CK684" s="26" t="str">
        <f t="shared" si="627"/>
        <v/>
      </c>
      <c r="CL684" s="26" t="str">
        <f t="shared" si="628"/>
        <v/>
      </c>
      <c r="CM684" s="26" t="str">
        <f t="shared" si="629"/>
        <v/>
      </c>
      <c r="CN684" s="26" t="str">
        <f t="shared" si="630"/>
        <v/>
      </c>
      <c r="CO684" s="26" t="str">
        <f t="shared" si="631"/>
        <v/>
      </c>
      <c r="CP684" s="26" t="str">
        <f t="shared" si="632"/>
        <v/>
      </c>
      <c r="CQ684" s="26" t="str">
        <f t="shared" si="633"/>
        <v/>
      </c>
      <c r="CR684" s="26" t="str">
        <f t="shared" si="634"/>
        <v/>
      </c>
      <c r="CS684" s="26" t="str">
        <f t="shared" si="635"/>
        <v/>
      </c>
      <c r="CT684" s="26" t="str">
        <f t="shared" si="636"/>
        <v/>
      </c>
      <c r="CU684" s="26" t="str">
        <f t="shared" si="637"/>
        <v/>
      </c>
      <c r="CV684" s="26" t="str">
        <f t="shared" si="638"/>
        <v/>
      </c>
      <c r="CW684" s="26" t="str">
        <f t="shared" si="639"/>
        <v/>
      </c>
      <c r="CX684" s="26" t="str">
        <f t="shared" si="640"/>
        <v/>
      </c>
      <c r="CY684" s="26" t="str">
        <f t="shared" si="641"/>
        <v/>
      </c>
      <c r="CZ684" s="26" t="str">
        <f t="shared" si="642"/>
        <v/>
      </c>
      <c r="DA684" s="26" t="str">
        <f t="shared" si="643"/>
        <v/>
      </c>
      <c r="DB684" s="26" t="str">
        <f t="shared" si="644"/>
        <v/>
      </c>
      <c r="DC684" s="26" t="str">
        <f t="shared" si="645"/>
        <v/>
      </c>
      <c r="DD684" s="26" t="str">
        <f t="shared" si="646"/>
        <v/>
      </c>
      <c r="DE684" s="26" t="str">
        <f t="shared" si="647"/>
        <v/>
      </c>
      <c r="DF684" s="26" t="str">
        <f t="shared" si="648"/>
        <v/>
      </c>
      <c r="DG684" s="26" t="str">
        <f t="shared" si="649"/>
        <v/>
      </c>
      <c r="DH684" s="26" t="str">
        <f t="shared" si="650"/>
        <v/>
      </c>
      <c r="DI684" s="26" t="str">
        <f t="shared" si="651"/>
        <v/>
      </c>
      <c r="DJ684" s="26" t="str">
        <f t="shared" si="652"/>
        <v/>
      </c>
      <c r="DK684" s="26" t="str">
        <f t="shared" si="653"/>
        <v/>
      </c>
      <c r="DL684" s="26" t="str">
        <f t="shared" si="654"/>
        <v/>
      </c>
      <c r="DM684" s="26" t="str">
        <f t="shared" si="655"/>
        <v/>
      </c>
      <c r="DN684" s="26" t="str">
        <f t="shared" si="656"/>
        <v/>
      </c>
      <c r="DO684" s="26" t="str">
        <f t="shared" si="657"/>
        <v/>
      </c>
      <c r="DP684" s="26" t="str">
        <f t="shared" si="658"/>
        <v/>
      </c>
      <c r="DQ684" s="26" t="str">
        <f t="shared" si="659"/>
        <v/>
      </c>
      <c r="DR684" s="26" t="str">
        <f t="shared" si="660"/>
        <v/>
      </c>
      <c r="DS684" s="26" t="str">
        <f t="shared" si="661"/>
        <v/>
      </c>
      <c r="DT684" s="26" t="str">
        <f t="shared" si="662"/>
        <v/>
      </c>
      <c r="DU684" s="26" t="str">
        <f t="shared" si="663"/>
        <v/>
      </c>
      <c r="DV684" s="26" t="str">
        <f t="shared" si="664"/>
        <v/>
      </c>
    </row>
    <row r="685" spans="1:126" ht="105" x14ac:dyDescent="0.25">
      <c r="A685" t="s">
        <v>1942</v>
      </c>
      <c r="B685">
        <v>2019</v>
      </c>
      <c r="C685" t="s">
        <v>2046</v>
      </c>
      <c r="D685">
        <v>106990</v>
      </c>
      <c r="E685" s="19">
        <v>1319218124028</v>
      </c>
      <c r="F685" t="s">
        <v>803</v>
      </c>
      <c r="G685">
        <v>324110</v>
      </c>
      <c r="H685" t="s">
        <v>804</v>
      </c>
      <c r="I685" t="s">
        <v>1955</v>
      </c>
      <c r="J685" t="s">
        <v>806</v>
      </c>
      <c r="K685" t="s">
        <v>338</v>
      </c>
      <c r="L685">
        <v>62454</v>
      </c>
      <c r="M685" s="26" t="str">
        <f t="shared" si="610"/>
        <v>89. PRODUCE THE CHEMICAL, 91. ON-SITE USE OF THE CHEMICAL</v>
      </c>
      <c r="N685" t="s">
        <v>2047</v>
      </c>
      <c r="O685" s="70" t="s">
        <v>2074</v>
      </c>
      <c r="P685">
        <v>10</v>
      </c>
      <c r="Q685">
        <v>132</v>
      </c>
      <c r="R685">
        <v>142</v>
      </c>
      <c r="S685" s="26" t="s">
        <v>1940</v>
      </c>
      <c r="T685" s="26" t="s">
        <v>1941</v>
      </c>
      <c r="U685" s="26" t="s">
        <v>1940</v>
      </c>
      <c r="V685" s="26" t="s">
        <v>1941</v>
      </c>
      <c r="W685" s="26" t="s">
        <v>1941</v>
      </c>
      <c r="X685" s="26" t="s">
        <v>1941</v>
      </c>
      <c r="Y685" s="26" t="s">
        <v>1941</v>
      </c>
      <c r="Z685" s="26" t="s">
        <v>1941</v>
      </c>
      <c r="AA685" s="26" t="s">
        <v>1941</v>
      </c>
      <c r="AB685" s="26" t="s">
        <v>1941</v>
      </c>
      <c r="AC685" s="26" t="s">
        <v>1941</v>
      </c>
      <c r="AD685" s="26" t="s">
        <v>1941</v>
      </c>
      <c r="AE685" s="26" t="s">
        <v>1941</v>
      </c>
      <c r="AF685" s="26" t="s">
        <v>1941</v>
      </c>
      <c r="AG685" s="26" t="s">
        <v>1941</v>
      </c>
      <c r="AH685" s="26" t="s">
        <v>1941</v>
      </c>
      <c r="AI685" s="26" t="s">
        <v>1941</v>
      </c>
      <c r="AJ685" s="26" t="s">
        <v>1941</v>
      </c>
      <c r="AK685" s="26" t="s">
        <v>1941</v>
      </c>
      <c r="AL685" s="26" t="s">
        <v>1941</v>
      </c>
      <c r="AM685" s="26" t="s">
        <v>1941</v>
      </c>
      <c r="AN685" s="26" t="s">
        <v>1941</v>
      </c>
      <c r="AO685" s="26" t="s">
        <v>1941</v>
      </c>
      <c r="AP685" s="26" t="s">
        <v>1941</v>
      </c>
      <c r="AQ685" s="26" t="s">
        <v>1941</v>
      </c>
      <c r="AR685" s="26" t="s">
        <v>1941</v>
      </c>
      <c r="AS685" s="26" t="s">
        <v>1941</v>
      </c>
      <c r="AT685" s="26" t="s">
        <v>1941</v>
      </c>
      <c r="AU685" s="26" t="s">
        <v>1941</v>
      </c>
      <c r="AV685" s="26" t="s">
        <v>1941</v>
      </c>
      <c r="AW685" s="26" t="s">
        <v>1941</v>
      </c>
      <c r="AX685" s="26" t="s">
        <v>1941</v>
      </c>
      <c r="AY685" s="26" t="s">
        <v>1941</v>
      </c>
      <c r="AZ685" s="26" t="s">
        <v>1941</v>
      </c>
      <c r="BA685" s="26" t="s">
        <v>1941</v>
      </c>
      <c r="BB685" s="26" t="s">
        <v>1941</v>
      </c>
      <c r="BC685" s="26" t="s">
        <v>1941</v>
      </c>
      <c r="BD685" s="26" t="s">
        <v>1941</v>
      </c>
      <c r="BE685" s="26" t="s">
        <v>1941</v>
      </c>
      <c r="BF685" s="26" t="s">
        <v>1941</v>
      </c>
      <c r="BG685" s="26" t="s">
        <v>1941</v>
      </c>
      <c r="BH685" s="26" t="s">
        <v>1941</v>
      </c>
      <c r="BI685" s="26" t="s">
        <v>1941</v>
      </c>
      <c r="BJ685" s="26" t="s">
        <v>1941</v>
      </c>
      <c r="BK685" s="26" t="s">
        <v>1941</v>
      </c>
      <c r="BL685" s="26" t="s">
        <v>1941</v>
      </c>
      <c r="BM685" s="26" t="s">
        <v>1941</v>
      </c>
      <c r="BN685" s="26" t="s">
        <v>1941</v>
      </c>
      <c r="BO685" s="26" t="s">
        <v>1941</v>
      </c>
      <c r="BP685" s="26" t="s">
        <v>1941</v>
      </c>
      <c r="BQ685" s="26" t="s">
        <v>1941</v>
      </c>
      <c r="BR685" s="26" t="s">
        <v>1941</v>
      </c>
      <c r="BS685" s="26" t="s">
        <v>1941</v>
      </c>
      <c r="BT685" s="26" t="s">
        <v>1941</v>
      </c>
      <c r="BU685" s="26" t="str">
        <f t="shared" si="611"/>
        <v>89. PRODUCE THE CHEMICAL</v>
      </c>
      <c r="BV685" s="26" t="str">
        <f t="shared" si="612"/>
        <v/>
      </c>
      <c r="BW685" s="26" t="str">
        <f t="shared" si="613"/>
        <v>91. ON-SITE USE OF THE CHEMICAL</v>
      </c>
      <c r="BX685" s="26" t="str">
        <f t="shared" si="614"/>
        <v/>
      </c>
      <c r="BY685" s="26" t="str">
        <f t="shared" si="615"/>
        <v/>
      </c>
      <c r="BZ685" s="26" t="str">
        <f t="shared" si="616"/>
        <v/>
      </c>
      <c r="CA685" s="26" t="str">
        <f t="shared" si="617"/>
        <v/>
      </c>
      <c r="CB685" s="26" t="str">
        <f t="shared" si="618"/>
        <v/>
      </c>
      <c r="CC685" s="26" t="str">
        <f t="shared" si="619"/>
        <v/>
      </c>
      <c r="CD685" s="26" t="str">
        <f t="shared" si="620"/>
        <v/>
      </c>
      <c r="CE685" s="26" t="str">
        <f t="shared" si="621"/>
        <v/>
      </c>
      <c r="CF685" s="26" t="str">
        <f t="shared" si="622"/>
        <v/>
      </c>
      <c r="CG685" s="26" t="str">
        <f t="shared" si="623"/>
        <v/>
      </c>
      <c r="CH685" s="26" t="str">
        <f t="shared" si="624"/>
        <v/>
      </c>
      <c r="CI685" s="26" t="str">
        <f t="shared" si="625"/>
        <v/>
      </c>
      <c r="CJ685" s="26" t="str">
        <f t="shared" si="626"/>
        <v/>
      </c>
      <c r="CK685" s="26" t="str">
        <f t="shared" si="627"/>
        <v/>
      </c>
      <c r="CL685" s="26" t="str">
        <f t="shared" si="628"/>
        <v/>
      </c>
      <c r="CM685" s="26" t="str">
        <f t="shared" si="629"/>
        <v/>
      </c>
      <c r="CN685" s="26" t="str">
        <f t="shared" si="630"/>
        <v/>
      </c>
      <c r="CO685" s="26" t="str">
        <f t="shared" si="631"/>
        <v/>
      </c>
      <c r="CP685" s="26" t="str">
        <f t="shared" si="632"/>
        <v/>
      </c>
      <c r="CQ685" s="26" t="str">
        <f t="shared" si="633"/>
        <v/>
      </c>
      <c r="CR685" s="26" t="str">
        <f t="shared" si="634"/>
        <v/>
      </c>
      <c r="CS685" s="26" t="str">
        <f t="shared" si="635"/>
        <v/>
      </c>
      <c r="CT685" s="26" t="str">
        <f t="shared" si="636"/>
        <v/>
      </c>
      <c r="CU685" s="26" t="str">
        <f t="shared" si="637"/>
        <v/>
      </c>
      <c r="CV685" s="26" t="str">
        <f t="shared" si="638"/>
        <v/>
      </c>
      <c r="CW685" s="26" t="str">
        <f t="shared" si="639"/>
        <v/>
      </c>
      <c r="CX685" s="26" t="str">
        <f t="shared" si="640"/>
        <v/>
      </c>
      <c r="CY685" s="26" t="str">
        <f t="shared" si="641"/>
        <v/>
      </c>
      <c r="CZ685" s="26" t="str">
        <f t="shared" si="642"/>
        <v/>
      </c>
      <c r="DA685" s="26" t="str">
        <f t="shared" si="643"/>
        <v/>
      </c>
      <c r="DB685" s="26" t="str">
        <f t="shared" si="644"/>
        <v/>
      </c>
      <c r="DC685" s="26" t="str">
        <f t="shared" si="645"/>
        <v/>
      </c>
      <c r="DD685" s="26" t="str">
        <f t="shared" si="646"/>
        <v/>
      </c>
      <c r="DE685" s="26" t="str">
        <f t="shared" si="647"/>
        <v/>
      </c>
      <c r="DF685" s="26" t="str">
        <f t="shared" si="648"/>
        <v/>
      </c>
      <c r="DG685" s="26" t="str">
        <f t="shared" si="649"/>
        <v/>
      </c>
      <c r="DH685" s="26" t="str">
        <f t="shared" si="650"/>
        <v/>
      </c>
      <c r="DI685" s="26" t="str">
        <f t="shared" si="651"/>
        <v/>
      </c>
      <c r="DJ685" s="26" t="str">
        <f t="shared" si="652"/>
        <v/>
      </c>
      <c r="DK685" s="26" t="str">
        <f t="shared" si="653"/>
        <v/>
      </c>
      <c r="DL685" s="26" t="str">
        <f t="shared" si="654"/>
        <v/>
      </c>
      <c r="DM685" s="26" t="str">
        <f t="shared" si="655"/>
        <v/>
      </c>
      <c r="DN685" s="26" t="str">
        <f t="shared" si="656"/>
        <v/>
      </c>
      <c r="DO685" s="26" t="str">
        <f t="shared" si="657"/>
        <v/>
      </c>
      <c r="DP685" s="26" t="str">
        <f t="shared" si="658"/>
        <v/>
      </c>
      <c r="DQ685" s="26" t="str">
        <f t="shared" si="659"/>
        <v/>
      </c>
      <c r="DR685" s="26" t="str">
        <f t="shared" si="660"/>
        <v/>
      </c>
      <c r="DS685" s="26" t="str">
        <f t="shared" si="661"/>
        <v/>
      </c>
      <c r="DT685" s="26" t="str">
        <f t="shared" si="662"/>
        <v/>
      </c>
      <c r="DU685" s="26" t="str">
        <f t="shared" si="663"/>
        <v/>
      </c>
      <c r="DV685" s="26" t="str">
        <f t="shared" si="664"/>
        <v/>
      </c>
    </row>
    <row r="686" spans="1:126" ht="105" x14ac:dyDescent="0.25">
      <c r="A686" t="s">
        <v>1942</v>
      </c>
      <c r="B686">
        <v>2020</v>
      </c>
      <c r="C686" t="s">
        <v>2046</v>
      </c>
      <c r="D686">
        <v>106990</v>
      </c>
      <c r="E686" s="19">
        <v>1320218979110</v>
      </c>
      <c r="F686" t="s">
        <v>803</v>
      </c>
      <c r="G686">
        <v>324110</v>
      </c>
      <c r="H686" t="s">
        <v>804</v>
      </c>
      <c r="I686" t="s">
        <v>1955</v>
      </c>
      <c r="J686" t="s">
        <v>806</v>
      </c>
      <c r="K686" t="s">
        <v>338</v>
      </c>
      <c r="L686">
        <v>62454</v>
      </c>
      <c r="M686" s="26" t="str">
        <f t="shared" si="610"/>
        <v>89. PRODUCE THE CHEMICAL, 90. IMPORT THE CHEMICAL, 93. AS A BYPRODUCT, 94. AS A MANUFACTURED IMPURITY, 116. AS A PROCESS IMPURITY</v>
      </c>
      <c r="N686" t="s">
        <v>2047</v>
      </c>
      <c r="O686" s="70" t="s">
        <v>2074</v>
      </c>
      <c r="P686">
        <v>10</v>
      </c>
      <c r="Q686">
        <v>117</v>
      </c>
      <c r="R686">
        <v>127</v>
      </c>
      <c r="S686" s="26" t="s">
        <v>1940</v>
      </c>
      <c r="T686" s="26" t="s">
        <v>1940</v>
      </c>
      <c r="U686" s="26" t="s">
        <v>1941</v>
      </c>
      <c r="V686" s="26" t="s">
        <v>1941</v>
      </c>
      <c r="W686" s="26" t="s">
        <v>1940</v>
      </c>
      <c r="X686" s="26" t="s">
        <v>1940</v>
      </c>
      <c r="Y686" s="26" t="s">
        <v>1941</v>
      </c>
      <c r="Z686" s="26" t="s">
        <v>1941</v>
      </c>
      <c r="AA686" s="26" t="s">
        <v>1941</v>
      </c>
      <c r="AB686" s="26" t="s">
        <v>1941</v>
      </c>
      <c r="AC686" s="26" t="s">
        <v>1941</v>
      </c>
      <c r="AD686" s="26" t="s">
        <v>1941</v>
      </c>
      <c r="AE686" s="26" t="s">
        <v>1941</v>
      </c>
      <c r="AF686" s="26" t="s">
        <v>1941</v>
      </c>
      <c r="AG686" s="26" t="s">
        <v>1941</v>
      </c>
      <c r="AH686" s="26" t="s">
        <v>1941</v>
      </c>
      <c r="AI686" s="26" t="s">
        <v>1941</v>
      </c>
      <c r="AJ686" s="26" t="s">
        <v>1941</v>
      </c>
      <c r="AK686" s="26" t="s">
        <v>1941</v>
      </c>
      <c r="AL686" s="26" t="s">
        <v>1941</v>
      </c>
      <c r="AM686" s="26" t="s">
        <v>1941</v>
      </c>
      <c r="AN686" s="26" t="s">
        <v>1941</v>
      </c>
      <c r="AO686" s="26" t="s">
        <v>1941</v>
      </c>
      <c r="AP686" s="26" t="s">
        <v>1941</v>
      </c>
      <c r="AQ686" s="26" t="s">
        <v>1941</v>
      </c>
      <c r="AR686" s="26" t="s">
        <v>1941</v>
      </c>
      <c r="AS686" s="26" t="s">
        <v>1941</v>
      </c>
      <c r="AT686" s="26" t="s">
        <v>1940</v>
      </c>
      <c r="AU686" s="26" t="s">
        <v>1941</v>
      </c>
      <c r="AV686" s="26" t="s">
        <v>1941</v>
      </c>
      <c r="AW686" s="26" t="s">
        <v>1941</v>
      </c>
      <c r="AX686" s="26" t="s">
        <v>1941</v>
      </c>
      <c r="AY686" s="26" t="s">
        <v>1941</v>
      </c>
      <c r="AZ686" s="26" t="s">
        <v>1941</v>
      </c>
      <c r="BA686" s="26" t="s">
        <v>1941</v>
      </c>
      <c r="BB686" s="26" t="s">
        <v>1941</v>
      </c>
      <c r="BC686" s="26" t="s">
        <v>1941</v>
      </c>
      <c r="BD686" s="26" t="s">
        <v>1941</v>
      </c>
      <c r="BE686" s="26" t="s">
        <v>1941</v>
      </c>
      <c r="BF686" s="26" t="s">
        <v>1941</v>
      </c>
      <c r="BG686" s="26" t="s">
        <v>1941</v>
      </c>
      <c r="BH686" s="26" t="s">
        <v>1941</v>
      </c>
      <c r="BI686" s="26" t="s">
        <v>1941</v>
      </c>
      <c r="BJ686" s="26" t="s">
        <v>1941</v>
      </c>
      <c r="BK686" s="26" t="s">
        <v>1941</v>
      </c>
      <c r="BL686" s="26" t="s">
        <v>1941</v>
      </c>
      <c r="BM686" s="26" t="s">
        <v>1941</v>
      </c>
      <c r="BN686" s="26" t="s">
        <v>1941</v>
      </c>
      <c r="BO686" s="26" t="s">
        <v>1941</v>
      </c>
      <c r="BP686" s="26" t="s">
        <v>1941</v>
      </c>
      <c r="BQ686" s="26" t="s">
        <v>1941</v>
      </c>
      <c r="BR686" s="26" t="s">
        <v>1941</v>
      </c>
      <c r="BS686" s="26" t="s">
        <v>1941</v>
      </c>
      <c r="BT686" s="26" t="s">
        <v>1941</v>
      </c>
      <c r="BU686" s="26" t="str">
        <f t="shared" si="611"/>
        <v>89. PRODUCE THE CHEMICAL</v>
      </c>
      <c r="BV686" s="26" t="str">
        <f t="shared" si="612"/>
        <v>90. IMPORT THE CHEMICAL</v>
      </c>
      <c r="BW686" s="26" t="str">
        <f t="shared" si="613"/>
        <v/>
      </c>
      <c r="BX686" s="26" t="str">
        <f t="shared" si="614"/>
        <v/>
      </c>
      <c r="BY686" s="26" t="str">
        <f t="shared" si="615"/>
        <v>93. AS A BYPRODUCT</v>
      </c>
      <c r="BZ686" s="26" t="str">
        <f t="shared" si="616"/>
        <v>94. AS A MANUFACTURED IMPURITY</v>
      </c>
      <c r="CA686" s="26" t="str">
        <f t="shared" si="617"/>
        <v/>
      </c>
      <c r="CB686" s="26" t="str">
        <f t="shared" si="618"/>
        <v/>
      </c>
      <c r="CC686" s="26" t="str">
        <f t="shared" si="619"/>
        <v/>
      </c>
      <c r="CD686" s="26" t="str">
        <f t="shared" si="620"/>
        <v/>
      </c>
      <c r="CE686" s="26" t="str">
        <f t="shared" si="621"/>
        <v/>
      </c>
      <c r="CF686" s="26" t="str">
        <f t="shared" si="622"/>
        <v/>
      </c>
      <c r="CG686" s="26" t="str">
        <f t="shared" si="623"/>
        <v/>
      </c>
      <c r="CH686" s="26" t="str">
        <f t="shared" si="624"/>
        <v/>
      </c>
      <c r="CI686" s="26" t="str">
        <f t="shared" si="625"/>
        <v/>
      </c>
      <c r="CJ686" s="26" t="str">
        <f t="shared" si="626"/>
        <v/>
      </c>
      <c r="CK686" s="26" t="str">
        <f t="shared" si="627"/>
        <v/>
      </c>
      <c r="CL686" s="26" t="str">
        <f t="shared" si="628"/>
        <v/>
      </c>
      <c r="CM686" s="26" t="str">
        <f t="shared" si="629"/>
        <v/>
      </c>
      <c r="CN686" s="26" t="str">
        <f t="shared" si="630"/>
        <v/>
      </c>
      <c r="CO686" s="26" t="str">
        <f t="shared" si="631"/>
        <v/>
      </c>
      <c r="CP686" s="26" t="str">
        <f t="shared" si="632"/>
        <v/>
      </c>
      <c r="CQ686" s="26" t="str">
        <f t="shared" si="633"/>
        <v/>
      </c>
      <c r="CR686" s="26" t="str">
        <f t="shared" si="634"/>
        <v/>
      </c>
      <c r="CS686" s="26" t="str">
        <f t="shared" si="635"/>
        <v/>
      </c>
      <c r="CT686" s="26" t="str">
        <f t="shared" si="636"/>
        <v/>
      </c>
      <c r="CU686" s="26" t="str">
        <f t="shared" si="637"/>
        <v/>
      </c>
      <c r="CV686" s="26" t="str">
        <f t="shared" si="638"/>
        <v>116. AS A PROCESS IMPURITY</v>
      </c>
      <c r="CW686" s="26" t="str">
        <f t="shared" si="639"/>
        <v/>
      </c>
      <c r="CX686" s="26" t="str">
        <f t="shared" si="640"/>
        <v/>
      </c>
      <c r="CY686" s="26" t="str">
        <f t="shared" si="641"/>
        <v/>
      </c>
      <c r="CZ686" s="26" t="str">
        <f t="shared" si="642"/>
        <v/>
      </c>
      <c r="DA686" s="26" t="str">
        <f t="shared" si="643"/>
        <v/>
      </c>
      <c r="DB686" s="26" t="str">
        <f t="shared" si="644"/>
        <v/>
      </c>
      <c r="DC686" s="26" t="str">
        <f t="shared" si="645"/>
        <v/>
      </c>
      <c r="DD686" s="26" t="str">
        <f t="shared" si="646"/>
        <v/>
      </c>
      <c r="DE686" s="26" t="str">
        <f t="shared" si="647"/>
        <v/>
      </c>
      <c r="DF686" s="26" t="str">
        <f t="shared" si="648"/>
        <v/>
      </c>
      <c r="DG686" s="26" t="str">
        <f t="shared" si="649"/>
        <v/>
      </c>
      <c r="DH686" s="26" t="str">
        <f t="shared" si="650"/>
        <v/>
      </c>
      <c r="DI686" s="26" t="str">
        <f t="shared" si="651"/>
        <v/>
      </c>
      <c r="DJ686" s="26" t="str">
        <f t="shared" si="652"/>
        <v/>
      </c>
      <c r="DK686" s="26" t="str">
        <f t="shared" si="653"/>
        <v/>
      </c>
      <c r="DL686" s="26" t="str">
        <f t="shared" si="654"/>
        <v/>
      </c>
      <c r="DM686" s="26" t="str">
        <f t="shared" si="655"/>
        <v/>
      </c>
      <c r="DN686" s="26" t="str">
        <f t="shared" si="656"/>
        <v/>
      </c>
      <c r="DO686" s="26" t="str">
        <f t="shared" si="657"/>
        <v/>
      </c>
      <c r="DP686" s="26" t="str">
        <f t="shared" si="658"/>
        <v/>
      </c>
      <c r="DQ686" s="26" t="str">
        <f t="shared" si="659"/>
        <v/>
      </c>
      <c r="DR686" s="26" t="str">
        <f t="shared" si="660"/>
        <v/>
      </c>
      <c r="DS686" s="26" t="str">
        <f t="shared" si="661"/>
        <v/>
      </c>
      <c r="DT686" s="26" t="str">
        <f t="shared" si="662"/>
        <v/>
      </c>
      <c r="DU686" s="26" t="str">
        <f t="shared" si="663"/>
        <v/>
      </c>
      <c r="DV686" s="26" t="str">
        <f t="shared" si="664"/>
        <v/>
      </c>
    </row>
    <row r="687" spans="1:126" ht="105" x14ac:dyDescent="0.25">
      <c r="A687" t="s">
        <v>1942</v>
      </c>
      <c r="B687">
        <v>2021</v>
      </c>
      <c r="C687" t="s">
        <v>2046</v>
      </c>
      <c r="D687">
        <v>106990</v>
      </c>
      <c r="E687" s="19">
        <v>1321219753340</v>
      </c>
      <c r="F687" t="s">
        <v>803</v>
      </c>
      <c r="G687">
        <v>324110</v>
      </c>
      <c r="H687" t="s">
        <v>804</v>
      </c>
      <c r="I687" t="s">
        <v>1955</v>
      </c>
      <c r="J687" t="s">
        <v>806</v>
      </c>
      <c r="K687" t="s">
        <v>338</v>
      </c>
      <c r="L687">
        <v>62454</v>
      </c>
      <c r="M687" s="26" t="str">
        <f t="shared" si="610"/>
        <v>89. PRODUCE THE CHEMICAL, 91. ON-SITE USE OF THE CHEMICAL, 116. AS A PROCESS IMPURITY</v>
      </c>
      <c r="N687" t="s">
        <v>2047</v>
      </c>
      <c r="O687" s="70" t="s">
        <v>2074</v>
      </c>
      <c r="P687">
        <v>21</v>
      </c>
      <c r="Q687">
        <v>603</v>
      </c>
      <c r="R687">
        <v>624</v>
      </c>
      <c r="S687" s="26" t="s">
        <v>1940</v>
      </c>
      <c r="T687" s="26" t="s">
        <v>1941</v>
      </c>
      <c r="U687" s="26" t="s">
        <v>1940</v>
      </c>
      <c r="V687" s="26" t="s">
        <v>1941</v>
      </c>
      <c r="W687" s="26" t="s">
        <v>1941</v>
      </c>
      <c r="X687" s="26" t="s">
        <v>1941</v>
      </c>
      <c r="Y687" s="26" t="s">
        <v>1941</v>
      </c>
      <c r="Z687" s="26" t="s">
        <v>1941</v>
      </c>
      <c r="AA687" s="26" t="s">
        <v>1941</v>
      </c>
      <c r="AB687" s="26" t="s">
        <v>1941</v>
      </c>
      <c r="AC687" s="26" t="s">
        <v>1941</v>
      </c>
      <c r="AD687" s="26" t="s">
        <v>1941</v>
      </c>
      <c r="AE687" s="26" t="s">
        <v>1941</v>
      </c>
      <c r="AF687" s="26" t="s">
        <v>1941</v>
      </c>
      <c r="AG687" s="26" t="s">
        <v>1941</v>
      </c>
      <c r="AH687" s="26" t="s">
        <v>1941</v>
      </c>
      <c r="AI687" s="26" t="s">
        <v>1941</v>
      </c>
      <c r="AJ687" s="26" t="s">
        <v>1941</v>
      </c>
      <c r="AK687" s="26" t="s">
        <v>1941</v>
      </c>
      <c r="AL687" s="26" t="s">
        <v>1941</v>
      </c>
      <c r="AM687" s="26" t="s">
        <v>1941</v>
      </c>
      <c r="AN687" s="26" t="s">
        <v>1941</v>
      </c>
      <c r="AO687" s="26" t="s">
        <v>1941</v>
      </c>
      <c r="AP687" s="26" t="s">
        <v>1941</v>
      </c>
      <c r="AQ687" s="26" t="s">
        <v>1941</v>
      </c>
      <c r="AR687" s="26" t="s">
        <v>1941</v>
      </c>
      <c r="AS687" s="26" t="s">
        <v>1941</v>
      </c>
      <c r="AT687" s="26" t="s">
        <v>1940</v>
      </c>
      <c r="AU687" s="26" t="s">
        <v>1941</v>
      </c>
      <c r="AV687" s="26" t="s">
        <v>1941</v>
      </c>
      <c r="AW687" s="26" t="s">
        <v>1941</v>
      </c>
      <c r="AX687" s="26" t="s">
        <v>1941</v>
      </c>
      <c r="AY687" s="26" t="s">
        <v>1941</v>
      </c>
      <c r="AZ687" s="26" t="s">
        <v>1941</v>
      </c>
      <c r="BA687" s="26" t="s">
        <v>1941</v>
      </c>
      <c r="BB687" s="26" t="s">
        <v>1941</v>
      </c>
      <c r="BC687" s="26" t="s">
        <v>1941</v>
      </c>
      <c r="BD687" s="26" t="s">
        <v>1941</v>
      </c>
      <c r="BE687" s="26" t="s">
        <v>1941</v>
      </c>
      <c r="BF687" s="26" t="s">
        <v>1941</v>
      </c>
      <c r="BG687" s="26" t="s">
        <v>1941</v>
      </c>
      <c r="BH687" s="26" t="s">
        <v>1941</v>
      </c>
      <c r="BI687" s="26" t="s">
        <v>1941</v>
      </c>
      <c r="BJ687" s="26" t="s">
        <v>1941</v>
      </c>
      <c r="BK687" s="26" t="s">
        <v>1941</v>
      </c>
      <c r="BL687" s="26" t="s">
        <v>1941</v>
      </c>
      <c r="BM687" s="26" t="s">
        <v>1941</v>
      </c>
      <c r="BN687" s="26" t="s">
        <v>1941</v>
      </c>
      <c r="BO687" s="26" t="s">
        <v>1941</v>
      </c>
      <c r="BP687" s="26" t="s">
        <v>1941</v>
      </c>
      <c r="BQ687" s="26" t="s">
        <v>1941</v>
      </c>
      <c r="BR687" s="26" t="s">
        <v>1941</v>
      </c>
      <c r="BS687" s="26" t="s">
        <v>1941</v>
      </c>
      <c r="BT687" s="26" t="s">
        <v>1941</v>
      </c>
      <c r="BU687" s="26" t="str">
        <f t="shared" si="611"/>
        <v>89. PRODUCE THE CHEMICAL</v>
      </c>
      <c r="BV687" s="26" t="str">
        <f t="shared" si="612"/>
        <v/>
      </c>
      <c r="BW687" s="26" t="str">
        <f t="shared" si="613"/>
        <v>91. ON-SITE USE OF THE CHEMICAL</v>
      </c>
      <c r="BX687" s="26" t="str">
        <f t="shared" si="614"/>
        <v/>
      </c>
      <c r="BY687" s="26" t="str">
        <f t="shared" si="615"/>
        <v/>
      </c>
      <c r="BZ687" s="26" t="str">
        <f t="shared" si="616"/>
        <v/>
      </c>
      <c r="CA687" s="26" t="str">
        <f t="shared" si="617"/>
        <v/>
      </c>
      <c r="CB687" s="26" t="str">
        <f t="shared" si="618"/>
        <v/>
      </c>
      <c r="CC687" s="26" t="str">
        <f t="shared" si="619"/>
        <v/>
      </c>
      <c r="CD687" s="26" t="str">
        <f t="shared" si="620"/>
        <v/>
      </c>
      <c r="CE687" s="26" t="str">
        <f t="shared" si="621"/>
        <v/>
      </c>
      <c r="CF687" s="26" t="str">
        <f t="shared" si="622"/>
        <v/>
      </c>
      <c r="CG687" s="26" t="str">
        <f t="shared" si="623"/>
        <v/>
      </c>
      <c r="CH687" s="26" t="str">
        <f t="shared" si="624"/>
        <v/>
      </c>
      <c r="CI687" s="26" t="str">
        <f t="shared" si="625"/>
        <v/>
      </c>
      <c r="CJ687" s="26" t="str">
        <f t="shared" si="626"/>
        <v/>
      </c>
      <c r="CK687" s="26" t="str">
        <f t="shared" si="627"/>
        <v/>
      </c>
      <c r="CL687" s="26" t="str">
        <f t="shared" si="628"/>
        <v/>
      </c>
      <c r="CM687" s="26" t="str">
        <f t="shared" si="629"/>
        <v/>
      </c>
      <c r="CN687" s="26" t="str">
        <f t="shared" si="630"/>
        <v/>
      </c>
      <c r="CO687" s="26" t="str">
        <f t="shared" si="631"/>
        <v/>
      </c>
      <c r="CP687" s="26" t="str">
        <f t="shared" si="632"/>
        <v/>
      </c>
      <c r="CQ687" s="26" t="str">
        <f t="shared" si="633"/>
        <v/>
      </c>
      <c r="CR687" s="26" t="str">
        <f t="shared" si="634"/>
        <v/>
      </c>
      <c r="CS687" s="26" t="str">
        <f t="shared" si="635"/>
        <v/>
      </c>
      <c r="CT687" s="26" t="str">
        <f t="shared" si="636"/>
        <v/>
      </c>
      <c r="CU687" s="26" t="str">
        <f t="shared" si="637"/>
        <v/>
      </c>
      <c r="CV687" s="26" t="str">
        <f t="shared" si="638"/>
        <v>116. AS A PROCESS IMPURITY</v>
      </c>
      <c r="CW687" s="26" t="str">
        <f t="shared" si="639"/>
        <v/>
      </c>
      <c r="CX687" s="26" t="str">
        <f t="shared" si="640"/>
        <v/>
      </c>
      <c r="CY687" s="26" t="str">
        <f t="shared" si="641"/>
        <v/>
      </c>
      <c r="CZ687" s="26" t="str">
        <f t="shared" si="642"/>
        <v/>
      </c>
      <c r="DA687" s="26" t="str">
        <f t="shared" si="643"/>
        <v/>
      </c>
      <c r="DB687" s="26" t="str">
        <f t="shared" si="644"/>
        <v/>
      </c>
      <c r="DC687" s="26" t="str">
        <f t="shared" si="645"/>
        <v/>
      </c>
      <c r="DD687" s="26" t="str">
        <f t="shared" si="646"/>
        <v/>
      </c>
      <c r="DE687" s="26" t="str">
        <f t="shared" si="647"/>
        <v/>
      </c>
      <c r="DF687" s="26" t="str">
        <f t="shared" si="648"/>
        <v/>
      </c>
      <c r="DG687" s="26" t="str">
        <f t="shared" si="649"/>
        <v/>
      </c>
      <c r="DH687" s="26" t="str">
        <f t="shared" si="650"/>
        <v/>
      </c>
      <c r="DI687" s="26" t="str">
        <f t="shared" si="651"/>
        <v/>
      </c>
      <c r="DJ687" s="26" t="str">
        <f t="shared" si="652"/>
        <v/>
      </c>
      <c r="DK687" s="26" t="str">
        <f t="shared" si="653"/>
        <v/>
      </c>
      <c r="DL687" s="26" t="str">
        <f t="shared" si="654"/>
        <v/>
      </c>
      <c r="DM687" s="26" t="str">
        <f t="shared" si="655"/>
        <v/>
      </c>
      <c r="DN687" s="26" t="str">
        <f t="shared" si="656"/>
        <v/>
      </c>
      <c r="DO687" s="26" t="str">
        <f t="shared" si="657"/>
        <v/>
      </c>
      <c r="DP687" s="26" t="str">
        <f t="shared" si="658"/>
        <v/>
      </c>
      <c r="DQ687" s="26" t="str">
        <f t="shared" si="659"/>
        <v/>
      </c>
      <c r="DR687" s="26" t="str">
        <f t="shared" si="660"/>
        <v/>
      </c>
      <c r="DS687" s="26" t="str">
        <f t="shared" si="661"/>
        <v/>
      </c>
      <c r="DT687" s="26" t="str">
        <f t="shared" si="662"/>
        <v/>
      </c>
      <c r="DU687" s="26" t="str">
        <f t="shared" si="663"/>
        <v/>
      </c>
      <c r="DV687" s="26" t="str">
        <f t="shared" si="664"/>
        <v/>
      </c>
    </row>
    <row r="688" spans="1:126" ht="75" x14ac:dyDescent="0.25">
      <c r="A688" t="s">
        <v>1942</v>
      </c>
      <c r="B688">
        <v>2016</v>
      </c>
      <c r="C688" t="s">
        <v>2046</v>
      </c>
      <c r="D688">
        <v>106990</v>
      </c>
      <c r="E688" s="19">
        <v>1316215343599</v>
      </c>
      <c r="F688" t="s">
        <v>809</v>
      </c>
      <c r="G688">
        <v>324110</v>
      </c>
      <c r="H688" t="s">
        <v>810</v>
      </c>
      <c r="I688" t="s">
        <v>811</v>
      </c>
      <c r="J688" t="s">
        <v>812</v>
      </c>
      <c r="K688" t="s">
        <v>227</v>
      </c>
      <c r="L688">
        <v>44706</v>
      </c>
      <c r="M688" s="26" t="str">
        <f t="shared" si="610"/>
        <v>89. PRODUCE THE CHEMICAL, 91. ON-SITE USE OF THE CHEMICAL, 94. AS A MANUFACTURED IMPURITY, 116. AS A PROCESS IMPURITY, 133. ANCILLARY OR OTHER USE</v>
      </c>
      <c r="N688" s="26" t="s">
        <v>2085</v>
      </c>
      <c r="O688" s="26" t="s">
        <v>124</v>
      </c>
      <c r="P688">
        <v>76</v>
      </c>
      <c r="Q688">
        <v>15</v>
      </c>
      <c r="R688">
        <v>91</v>
      </c>
      <c r="S688" s="26" t="s">
        <v>1940</v>
      </c>
      <c r="T688" s="26" t="s">
        <v>1941</v>
      </c>
      <c r="U688" s="26" t="s">
        <v>1940</v>
      </c>
      <c r="V688" s="26" t="s">
        <v>1941</v>
      </c>
      <c r="W688" s="26" t="s">
        <v>1941</v>
      </c>
      <c r="X688" s="26" t="s">
        <v>1940</v>
      </c>
      <c r="Y688" s="26" t="s">
        <v>1941</v>
      </c>
      <c r="AE688" s="26" t="s">
        <v>1941</v>
      </c>
      <c r="AR688" s="26" t="s">
        <v>1941</v>
      </c>
      <c r="AS688" s="26" t="s">
        <v>1941</v>
      </c>
      <c r="AT688" s="26" t="s">
        <v>1940</v>
      </c>
      <c r="AV688" s="26" t="s">
        <v>1941</v>
      </c>
      <c r="BD688" s="26" t="s">
        <v>1941</v>
      </c>
      <c r="BK688" s="26" t="s">
        <v>1940</v>
      </c>
      <c r="BU688" s="26" t="str">
        <f t="shared" si="611"/>
        <v>89. PRODUCE THE CHEMICAL</v>
      </c>
      <c r="BV688" s="26" t="str">
        <f t="shared" si="612"/>
        <v/>
      </c>
      <c r="BW688" s="26" t="str">
        <f t="shared" si="613"/>
        <v>91. ON-SITE USE OF THE CHEMICAL</v>
      </c>
      <c r="BX688" s="26" t="str">
        <f t="shared" si="614"/>
        <v/>
      </c>
      <c r="BY688" s="26" t="str">
        <f t="shared" si="615"/>
        <v/>
      </c>
      <c r="BZ688" s="26" t="str">
        <f t="shared" si="616"/>
        <v>94. AS A MANUFACTURED IMPURITY</v>
      </c>
      <c r="CA688" s="26" t="str">
        <f t="shared" si="617"/>
        <v/>
      </c>
      <c r="CB688" s="26" t="str">
        <f t="shared" si="618"/>
        <v/>
      </c>
      <c r="CC688" s="26" t="str">
        <f t="shared" si="619"/>
        <v/>
      </c>
      <c r="CD688" s="26" t="str">
        <f t="shared" si="620"/>
        <v/>
      </c>
      <c r="CE688" s="26" t="str">
        <f t="shared" si="621"/>
        <v/>
      </c>
      <c r="CF688" s="26" t="str">
        <f t="shared" si="622"/>
        <v/>
      </c>
      <c r="CG688" s="26" t="str">
        <f t="shared" si="623"/>
        <v/>
      </c>
      <c r="CH688" s="26" t="str">
        <f t="shared" si="624"/>
        <v/>
      </c>
      <c r="CI688" s="26" t="str">
        <f t="shared" si="625"/>
        <v/>
      </c>
      <c r="CJ688" s="26" t="str">
        <f t="shared" si="626"/>
        <v/>
      </c>
      <c r="CK688" s="26" t="str">
        <f t="shared" si="627"/>
        <v/>
      </c>
      <c r="CL688" s="26" t="str">
        <f t="shared" si="628"/>
        <v/>
      </c>
      <c r="CM688" s="26" t="str">
        <f t="shared" si="629"/>
        <v/>
      </c>
      <c r="CN688" s="26" t="str">
        <f t="shared" si="630"/>
        <v/>
      </c>
      <c r="CO688" s="26" t="str">
        <f t="shared" si="631"/>
        <v/>
      </c>
      <c r="CP688" s="26" t="str">
        <f t="shared" si="632"/>
        <v/>
      </c>
      <c r="CQ688" s="26" t="str">
        <f t="shared" si="633"/>
        <v/>
      </c>
      <c r="CR688" s="26" t="str">
        <f t="shared" si="634"/>
        <v/>
      </c>
      <c r="CS688" s="26" t="str">
        <f t="shared" si="635"/>
        <v/>
      </c>
      <c r="CT688" s="26" t="str">
        <f t="shared" si="636"/>
        <v/>
      </c>
      <c r="CU688" s="26" t="str">
        <f t="shared" si="637"/>
        <v/>
      </c>
      <c r="CV688" s="26" t="str">
        <f t="shared" si="638"/>
        <v>116. AS A PROCESS IMPURITY</v>
      </c>
      <c r="CW688" s="26" t="str">
        <f t="shared" si="639"/>
        <v/>
      </c>
      <c r="CX688" s="26" t="str">
        <f t="shared" si="640"/>
        <v/>
      </c>
      <c r="CY688" s="26" t="str">
        <f t="shared" si="641"/>
        <v/>
      </c>
      <c r="CZ688" s="26" t="str">
        <f t="shared" si="642"/>
        <v/>
      </c>
      <c r="DA688" s="26" t="str">
        <f t="shared" si="643"/>
        <v/>
      </c>
      <c r="DB688" s="26" t="str">
        <f t="shared" si="644"/>
        <v/>
      </c>
      <c r="DC688" s="26" t="str">
        <f t="shared" si="645"/>
        <v/>
      </c>
      <c r="DD688" s="26" t="str">
        <f t="shared" si="646"/>
        <v/>
      </c>
      <c r="DE688" s="26" t="str">
        <f t="shared" si="647"/>
        <v/>
      </c>
      <c r="DF688" s="26" t="str">
        <f t="shared" si="648"/>
        <v/>
      </c>
      <c r="DG688" s="26" t="str">
        <f t="shared" si="649"/>
        <v/>
      </c>
      <c r="DH688" s="26" t="str">
        <f t="shared" si="650"/>
        <v/>
      </c>
      <c r="DI688" s="26" t="str">
        <f t="shared" si="651"/>
        <v/>
      </c>
      <c r="DJ688" s="26" t="str">
        <f t="shared" si="652"/>
        <v/>
      </c>
      <c r="DK688" s="26" t="str">
        <f t="shared" si="653"/>
        <v/>
      </c>
      <c r="DL688" s="26" t="str">
        <f t="shared" si="654"/>
        <v/>
      </c>
      <c r="DM688" s="26" t="str">
        <f t="shared" si="655"/>
        <v>133. ANCILLARY OR OTHER USE</v>
      </c>
      <c r="DN688" s="26" t="str">
        <f t="shared" si="656"/>
        <v/>
      </c>
      <c r="DO688" s="26" t="str">
        <f t="shared" si="657"/>
        <v/>
      </c>
      <c r="DP688" s="26" t="str">
        <f t="shared" si="658"/>
        <v/>
      </c>
      <c r="DQ688" s="26" t="str">
        <f t="shared" si="659"/>
        <v/>
      </c>
      <c r="DR688" s="26" t="str">
        <f t="shared" si="660"/>
        <v/>
      </c>
      <c r="DS688" s="26" t="str">
        <f t="shared" si="661"/>
        <v/>
      </c>
      <c r="DT688" s="26" t="str">
        <f t="shared" si="662"/>
        <v/>
      </c>
      <c r="DU688" s="26" t="str">
        <f t="shared" si="663"/>
        <v/>
      </c>
      <c r="DV688" s="26" t="str">
        <f t="shared" si="664"/>
        <v/>
      </c>
    </row>
    <row r="689" spans="1:126" ht="60" x14ac:dyDescent="0.25">
      <c r="A689" t="s">
        <v>1942</v>
      </c>
      <c r="B689">
        <v>2017</v>
      </c>
      <c r="C689" t="s">
        <v>2046</v>
      </c>
      <c r="D689">
        <v>106990</v>
      </c>
      <c r="E689" s="19">
        <v>1317216277867</v>
      </c>
      <c r="F689" t="s">
        <v>809</v>
      </c>
      <c r="G689">
        <v>324110</v>
      </c>
      <c r="H689" t="s">
        <v>810</v>
      </c>
      <c r="I689" t="s">
        <v>811</v>
      </c>
      <c r="J689" t="s">
        <v>812</v>
      </c>
      <c r="K689" t="s">
        <v>227</v>
      </c>
      <c r="L689">
        <v>44706</v>
      </c>
      <c r="M689" s="26" t="str">
        <f t="shared" si="610"/>
        <v>89. PRODUCE THE CHEMICAL, 91. ON-SITE USE OF THE CHEMICAL, 94. AS A MANUFACTURED IMPURITY, 116. AS A PROCESS IMPURITY</v>
      </c>
      <c r="N689" s="26" t="s">
        <v>2085</v>
      </c>
      <c r="O689" s="26" t="s">
        <v>124</v>
      </c>
      <c r="P689">
        <v>52</v>
      </c>
      <c r="Q689">
        <v>20</v>
      </c>
      <c r="R689">
        <v>72</v>
      </c>
      <c r="S689" s="26" t="s">
        <v>1940</v>
      </c>
      <c r="T689" s="26" t="s">
        <v>1941</v>
      </c>
      <c r="U689" s="26" t="s">
        <v>1940</v>
      </c>
      <c r="V689" s="26" t="s">
        <v>1941</v>
      </c>
      <c r="W689" s="26" t="s">
        <v>1941</v>
      </c>
      <c r="X689" s="26" t="s">
        <v>1940</v>
      </c>
      <c r="Y689" s="26" t="s">
        <v>1941</v>
      </c>
      <c r="AE689" s="26" t="s">
        <v>1941</v>
      </c>
      <c r="AR689" s="26" t="s">
        <v>1941</v>
      </c>
      <c r="AS689" s="26" t="s">
        <v>1941</v>
      </c>
      <c r="AT689" s="26" t="s">
        <v>1940</v>
      </c>
      <c r="AV689" s="26" t="s">
        <v>1941</v>
      </c>
      <c r="BD689" s="26" t="s">
        <v>1941</v>
      </c>
      <c r="BK689" s="26" t="s">
        <v>1941</v>
      </c>
      <c r="BU689" s="26" t="str">
        <f t="shared" si="611"/>
        <v>89. PRODUCE THE CHEMICAL</v>
      </c>
      <c r="BV689" s="26" t="str">
        <f t="shared" si="612"/>
        <v/>
      </c>
      <c r="BW689" s="26" t="str">
        <f t="shared" si="613"/>
        <v>91. ON-SITE USE OF THE CHEMICAL</v>
      </c>
      <c r="BX689" s="26" t="str">
        <f t="shared" si="614"/>
        <v/>
      </c>
      <c r="BY689" s="26" t="str">
        <f t="shared" si="615"/>
        <v/>
      </c>
      <c r="BZ689" s="26" t="str">
        <f t="shared" si="616"/>
        <v>94. AS A MANUFACTURED IMPURITY</v>
      </c>
      <c r="CA689" s="26" t="str">
        <f t="shared" si="617"/>
        <v/>
      </c>
      <c r="CB689" s="26" t="str">
        <f t="shared" si="618"/>
        <v/>
      </c>
      <c r="CC689" s="26" t="str">
        <f t="shared" si="619"/>
        <v/>
      </c>
      <c r="CD689" s="26" t="str">
        <f t="shared" si="620"/>
        <v/>
      </c>
      <c r="CE689" s="26" t="str">
        <f t="shared" si="621"/>
        <v/>
      </c>
      <c r="CF689" s="26" t="str">
        <f t="shared" si="622"/>
        <v/>
      </c>
      <c r="CG689" s="26" t="str">
        <f t="shared" si="623"/>
        <v/>
      </c>
      <c r="CH689" s="26" t="str">
        <f t="shared" si="624"/>
        <v/>
      </c>
      <c r="CI689" s="26" t="str">
        <f t="shared" si="625"/>
        <v/>
      </c>
      <c r="CJ689" s="26" t="str">
        <f t="shared" si="626"/>
        <v/>
      </c>
      <c r="CK689" s="26" t="str">
        <f t="shared" si="627"/>
        <v/>
      </c>
      <c r="CL689" s="26" t="str">
        <f t="shared" si="628"/>
        <v/>
      </c>
      <c r="CM689" s="26" t="str">
        <f t="shared" si="629"/>
        <v/>
      </c>
      <c r="CN689" s="26" t="str">
        <f t="shared" si="630"/>
        <v/>
      </c>
      <c r="CO689" s="26" t="str">
        <f t="shared" si="631"/>
        <v/>
      </c>
      <c r="CP689" s="26" t="str">
        <f t="shared" si="632"/>
        <v/>
      </c>
      <c r="CQ689" s="26" t="str">
        <f t="shared" si="633"/>
        <v/>
      </c>
      <c r="CR689" s="26" t="str">
        <f t="shared" si="634"/>
        <v/>
      </c>
      <c r="CS689" s="26" t="str">
        <f t="shared" si="635"/>
        <v/>
      </c>
      <c r="CT689" s="26" t="str">
        <f t="shared" si="636"/>
        <v/>
      </c>
      <c r="CU689" s="26" t="str">
        <f t="shared" si="637"/>
        <v/>
      </c>
      <c r="CV689" s="26" t="str">
        <f t="shared" si="638"/>
        <v>116. AS A PROCESS IMPURITY</v>
      </c>
      <c r="CW689" s="26" t="str">
        <f t="shared" si="639"/>
        <v/>
      </c>
      <c r="CX689" s="26" t="str">
        <f t="shared" si="640"/>
        <v/>
      </c>
      <c r="CY689" s="26" t="str">
        <f t="shared" si="641"/>
        <v/>
      </c>
      <c r="CZ689" s="26" t="str">
        <f t="shared" si="642"/>
        <v/>
      </c>
      <c r="DA689" s="26" t="str">
        <f t="shared" si="643"/>
        <v/>
      </c>
      <c r="DB689" s="26" t="str">
        <f t="shared" si="644"/>
        <v/>
      </c>
      <c r="DC689" s="26" t="str">
        <f t="shared" si="645"/>
        <v/>
      </c>
      <c r="DD689" s="26" t="str">
        <f t="shared" si="646"/>
        <v/>
      </c>
      <c r="DE689" s="26" t="str">
        <f t="shared" si="647"/>
        <v/>
      </c>
      <c r="DF689" s="26" t="str">
        <f t="shared" si="648"/>
        <v/>
      </c>
      <c r="DG689" s="26" t="str">
        <f t="shared" si="649"/>
        <v/>
      </c>
      <c r="DH689" s="26" t="str">
        <f t="shared" si="650"/>
        <v/>
      </c>
      <c r="DI689" s="26" t="str">
        <f t="shared" si="651"/>
        <v/>
      </c>
      <c r="DJ689" s="26" t="str">
        <f t="shared" si="652"/>
        <v/>
      </c>
      <c r="DK689" s="26" t="str">
        <f t="shared" si="653"/>
        <v/>
      </c>
      <c r="DL689" s="26" t="str">
        <f t="shared" si="654"/>
        <v/>
      </c>
      <c r="DM689" s="26" t="str">
        <f t="shared" si="655"/>
        <v/>
      </c>
      <c r="DN689" s="26" t="str">
        <f t="shared" si="656"/>
        <v/>
      </c>
      <c r="DO689" s="26" t="str">
        <f t="shared" si="657"/>
        <v/>
      </c>
      <c r="DP689" s="26" t="str">
        <f t="shared" si="658"/>
        <v/>
      </c>
      <c r="DQ689" s="26" t="str">
        <f t="shared" si="659"/>
        <v/>
      </c>
      <c r="DR689" s="26" t="str">
        <f t="shared" si="660"/>
        <v/>
      </c>
      <c r="DS689" s="26" t="str">
        <f t="shared" si="661"/>
        <v/>
      </c>
      <c r="DT689" s="26" t="str">
        <f t="shared" si="662"/>
        <v/>
      </c>
      <c r="DU689" s="26" t="str">
        <f t="shared" si="663"/>
        <v/>
      </c>
      <c r="DV689" s="26" t="str">
        <f t="shared" si="664"/>
        <v/>
      </c>
    </row>
    <row r="690" spans="1:126" ht="75" x14ac:dyDescent="0.25">
      <c r="A690" t="s">
        <v>1942</v>
      </c>
      <c r="B690">
        <v>2018</v>
      </c>
      <c r="C690" t="s">
        <v>2046</v>
      </c>
      <c r="D690">
        <v>106990</v>
      </c>
      <c r="E690" s="19">
        <v>1318217311796</v>
      </c>
      <c r="F690" t="s">
        <v>809</v>
      </c>
      <c r="G690">
        <v>324110</v>
      </c>
      <c r="H690" t="s">
        <v>810</v>
      </c>
      <c r="I690" t="s">
        <v>811</v>
      </c>
      <c r="J690" t="s">
        <v>812</v>
      </c>
      <c r="K690" t="s">
        <v>227</v>
      </c>
      <c r="L690">
        <v>44706</v>
      </c>
      <c r="M690" s="26" t="str">
        <f t="shared" si="610"/>
        <v>89. PRODUCE THE CHEMICAL, 91. ON-SITE USE OF THE CHEMICAL, 94. AS A MANUFACTURED IMPURITY, 116. AS A PROCESS IMPURITY, 133. ANCILLARY OR OTHER USE, 137. Z304  FUEL</v>
      </c>
      <c r="N690" s="26" t="s">
        <v>2085</v>
      </c>
      <c r="O690" s="26" t="s">
        <v>124</v>
      </c>
      <c r="P690">
        <v>54</v>
      </c>
      <c r="Q690">
        <v>30</v>
      </c>
      <c r="R690">
        <v>84</v>
      </c>
      <c r="S690" s="26" t="s">
        <v>1940</v>
      </c>
      <c r="T690" s="26" t="s">
        <v>1941</v>
      </c>
      <c r="U690" s="26" t="s">
        <v>1940</v>
      </c>
      <c r="V690" s="26" t="s">
        <v>1941</v>
      </c>
      <c r="W690" s="26" t="s">
        <v>1941</v>
      </c>
      <c r="X690" s="26" t="s">
        <v>1940</v>
      </c>
      <c r="Y690" s="26" t="s">
        <v>1941</v>
      </c>
      <c r="Z690" s="26" t="s">
        <v>1941</v>
      </c>
      <c r="AA690" s="26" t="s">
        <v>1941</v>
      </c>
      <c r="AB690" s="26" t="s">
        <v>1941</v>
      </c>
      <c r="AC690" s="26" t="s">
        <v>1941</v>
      </c>
      <c r="AD690" s="26" t="s">
        <v>1941</v>
      </c>
      <c r="AE690" s="26" t="s">
        <v>1941</v>
      </c>
      <c r="AF690" s="26" t="s">
        <v>1941</v>
      </c>
      <c r="AG690" s="26" t="s">
        <v>1941</v>
      </c>
      <c r="AH690" s="26" t="s">
        <v>1941</v>
      </c>
      <c r="AI690" s="26" t="s">
        <v>1941</v>
      </c>
      <c r="AJ690" s="26" t="s">
        <v>1941</v>
      </c>
      <c r="AK690" s="26" t="s">
        <v>1941</v>
      </c>
      <c r="AL690" s="26" t="s">
        <v>1941</v>
      </c>
      <c r="AM690" s="26" t="s">
        <v>1941</v>
      </c>
      <c r="AN690" s="26" t="s">
        <v>1941</v>
      </c>
      <c r="AO690" s="26" t="s">
        <v>1941</v>
      </c>
      <c r="AP690" s="26" t="s">
        <v>1941</v>
      </c>
      <c r="AQ690" s="26" t="s">
        <v>1941</v>
      </c>
      <c r="AR690" s="26" t="s">
        <v>1941</v>
      </c>
      <c r="AS690" s="26" t="s">
        <v>1941</v>
      </c>
      <c r="AT690" s="26" t="s">
        <v>1940</v>
      </c>
      <c r="AU690" s="26" t="s">
        <v>1941</v>
      </c>
      <c r="AV690" s="26" t="s">
        <v>1941</v>
      </c>
      <c r="AW690" s="26" t="s">
        <v>1941</v>
      </c>
      <c r="AX690" s="26" t="s">
        <v>1941</v>
      </c>
      <c r="AY690" s="26" t="s">
        <v>1941</v>
      </c>
      <c r="AZ690" s="26" t="s">
        <v>1941</v>
      </c>
      <c r="BA690" s="26" t="s">
        <v>1941</v>
      </c>
      <c r="BB690" s="26" t="s">
        <v>1941</v>
      </c>
      <c r="BC690" s="26" t="s">
        <v>1941</v>
      </c>
      <c r="BD690" s="26" t="s">
        <v>1941</v>
      </c>
      <c r="BE690" s="26" t="s">
        <v>1941</v>
      </c>
      <c r="BF690" s="26" t="s">
        <v>1941</v>
      </c>
      <c r="BG690" s="26" t="s">
        <v>1941</v>
      </c>
      <c r="BH690" s="26" t="s">
        <v>1941</v>
      </c>
      <c r="BI690" s="26" t="s">
        <v>1941</v>
      </c>
      <c r="BJ690" s="26" t="s">
        <v>1941</v>
      </c>
      <c r="BK690" s="26" t="s">
        <v>1940</v>
      </c>
      <c r="BL690" s="26" t="s">
        <v>1941</v>
      </c>
      <c r="BM690" s="26" t="s">
        <v>1941</v>
      </c>
      <c r="BN690" s="26" t="s">
        <v>1941</v>
      </c>
      <c r="BO690" s="26" t="s">
        <v>1940</v>
      </c>
      <c r="BP690" s="26" t="s">
        <v>1941</v>
      </c>
      <c r="BQ690" s="26" t="s">
        <v>1941</v>
      </c>
      <c r="BR690" s="26" t="s">
        <v>1941</v>
      </c>
      <c r="BS690" s="26" t="s">
        <v>1941</v>
      </c>
      <c r="BT690" s="26" t="s">
        <v>1941</v>
      </c>
      <c r="BU690" s="26" t="str">
        <f t="shared" si="611"/>
        <v>89. PRODUCE THE CHEMICAL</v>
      </c>
      <c r="BV690" s="26" t="str">
        <f t="shared" si="612"/>
        <v/>
      </c>
      <c r="BW690" s="26" t="str">
        <f t="shared" si="613"/>
        <v>91. ON-SITE USE OF THE CHEMICAL</v>
      </c>
      <c r="BX690" s="26" t="str">
        <f t="shared" si="614"/>
        <v/>
      </c>
      <c r="BY690" s="26" t="str">
        <f t="shared" si="615"/>
        <v/>
      </c>
      <c r="BZ690" s="26" t="str">
        <f t="shared" si="616"/>
        <v>94. AS A MANUFACTURED IMPURITY</v>
      </c>
      <c r="CA690" s="26" t="str">
        <f t="shared" si="617"/>
        <v/>
      </c>
      <c r="CB690" s="26" t="str">
        <f t="shared" si="618"/>
        <v/>
      </c>
      <c r="CC690" s="26" t="str">
        <f t="shared" si="619"/>
        <v/>
      </c>
      <c r="CD690" s="26" t="str">
        <f t="shared" si="620"/>
        <v/>
      </c>
      <c r="CE690" s="26" t="str">
        <f t="shared" si="621"/>
        <v/>
      </c>
      <c r="CF690" s="26" t="str">
        <f t="shared" si="622"/>
        <v/>
      </c>
      <c r="CG690" s="26" t="str">
        <f t="shared" si="623"/>
        <v/>
      </c>
      <c r="CH690" s="26" t="str">
        <f t="shared" si="624"/>
        <v/>
      </c>
      <c r="CI690" s="26" t="str">
        <f t="shared" si="625"/>
        <v/>
      </c>
      <c r="CJ690" s="26" t="str">
        <f t="shared" si="626"/>
        <v/>
      </c>
      <c r="CK690" s="26" t="str">
        <f t="shared" si="627"/>
        <v/>
      </c>
      <c r="CL690" s="26" t="str">
        <f t="shared" si="628"/>
        <v/>
      </c>
      <c r="CM690" s="26" t="str">
        <f t="shared" si="629"/>
        <v/>
      </c>
      <c r="CN690" s="26" t="str">
        <f t="shared" si="630"/>
        <v/>
      </c>
      <c r="CO690" s="26" t="str">
        <f t="shared" si="631"/>
        <v/>
      </c>
      <c r="CP690" s="26" t="str">
        <f t="shared" si="632"/>
        <v/>
      </c>
      <c r="CQ690" s="26" t="str">
        <f t="shared" si="633"/>
        <v/>
      </c>
      <c r="CR690" s="26" t="str">
        <f t="shared" si="634"/>
        <v/>
      </c>
      <c r="CS690" s="26" t="str">
        <f t="shared" si="635"/>
        <v/>
      </c>
      <c r="CT690" s="26" t="str">
        <f t="shared" si="636"/>
        <v/>
      </c>
      <c r="CU690" s="26" t="str">
        <f t="shared" si="637"/>
        <v/>
      </c>
      <c r="CV690" s="26" t="str">
        <f t="shared" si="638"/>
        <v>116. AS A PROCESS IMPURITY</v>
      </c>
      <c r="CW690" s="26" t="str">
        <f t="shared" si="639"/>
        <v/>
      </c>
      <c r="CX690" s="26" t="str">
        <f t="shared" si="640"/>
        <v/>
      </c>
      <c r="CY690" s="26" t="str">
        <f t="shared" si="641"/>
        <v/>
      </c>
      <c r="CZ690" s="26" t="str">
        <f t="shared" si="642"/>
        <v/>
      </c>
      <c r="DA690" s="26" t="str">
        <f t="shared" si="643"/>
        <v/>
      </c>
      <c r="DB690" s="26" t="str">
        <f t="shared" si="644"/>
        <v/>
      </c>
      <c r="DC690" s="26" t="str">
        <f t="shared" si="645"/>
        <v/>
      </c>
      <c r="DD690" s="26" t="str">
        <f t="shared" si="646"/>
        <v/>
      </c>
      <c r="DE690" s="26" t="str">
        <f t="shared" si="647"/>
        <v/>
      </c>
      <c r="DF690" s="26" t="str">
        <f t="shared" si="648"/>
        <v/>
      </c>
      <c r="DG690" s="26" t="str">
        <f t="shared" si="649"/>
        <v/>
      </c>
      <c r="DH690" s="26" t="str">
        <f t="shared" si="650"/>
        <v/>
      </c>
      <c r="DI690" s="26" t="str">
        <f t="shared" si="651"/>
        <v/>
      </c>
      <c r="DJ690" s="26" t="str">
        <f t="shared" si="652"/>
        <v/>
      </c>
      <c r="DK690" s="26" t="str">
        <f t="shared" si="653"/>
        <v/>
      </c>
      <c r="DL690" s="26" t="str">
        <f t="shared" si="654"/>
        <v/>
      </c>
      <c r="DM690" s="26" t="str">
        <f t="shared" si="655"/>
        <v>133. ANCILLARY OR OTHER USE</v>
      </c>
      <c r="DN690" s="26" t="str">
        <f t="shared" si="656"/>
        <v/>
      </c>
      <c r="DO690" s="26" t="str">
        <f t="shared" si="657"/>
        <v/>
      </c>
      <c r="DP690" s="26" t="str">
        <f t="shared" si="658"/>
        <v/>
      </c>
      <c r="DQ690" s="26" t="str">
        <f t="shared" si="659"/>
        <v>137. Z304  FUEL</v>
      </c>
      <c r="DR690" s="26" t="str">
        <f t="shared" si="660"/>
        <v/>
      </c>
      <c r="DS690" s="26" t="str">
        <f t="shared" si="661"/>
        <v/>
      </c>
      <c r="DT690" s="26" t="str">
        <f t="shared" si="662"/>
        <v/>
      </c>
      <c r="DU690" s="26" t="str">
        <f t="shared" si="663"/>
        <v/>
      </c>
      <c r="DV690" s="26" t="str">
        <f t="shared" si="664"/>
        <v/>
      </c>
    </row>
    <row r="691" spans="1:126" ht="75" x14ac:dyDescent="0.25">
      <c r="A691" t="s">
        <v>1942</v>
      </c>
      <c r="B691">
        <v>2019</v>
      </c>
      <c r="C691" t="s">
        <v>2046</v>
      </c>
      <c r="D691">
        <v>106990</v>
      </c>
      <c r="E691" s="19">
        <v>1319218446096</v>
      </c>
      <c r="F691" t="s">
        <v>809</v>
      </c>
      <c r="G691">
        <v>324110</v>
      </c>
      <c r="H691" t="s">
        <v>810</v>
      </c>
      <c r="I691" t="s">
        <v>811</v>
      </c>
      <c r="J691" t="s">
        <v>812</v>
      </c>
      <c r="K691" t="s">
        <v>227</v>
      </c>
      <c r="L691">
        <v>44706</v>
      </c>
      <c r="M691" s="26" t="str">
        <f t="shared" si="610"/>
        <v>89. PRODUCE THE CHEMICAL, 91. ON-SITE USE OF THE CHEMICAL, 94. AS A MANUFACTURED IMPURITY, 116. AS A PROCESS IMPURITY, 133. ANCILLARY OR OTHER USE, 137. Z304  FUEL</v>
      </c>
      <c r="N691" s="26" t="s">
        <v>2085</v>
      </c>
      <c r="O691" s="26" t="s">
        <v>124</v>
      </c>
      <c r="P691">
        <v>45</v>
      </c>
      <c r="Q691">
        <v>4</v>
      </c>
      <c r="R691">
        <v>49</v>
      </c>
      <c r="S691" s="26" t="s">
        <v>1940</v>
      </c>
      <c r="T691" s="26" t="s">
        <v>1941</v>
      </c>
      <c r="U691" s="26" t="s">
        <v>1940</v>
      </c>
      <c r="V691" s="26" t="s">
        <v>1941</v>
      </c>
      <c r="W691" s="26" t="s">
        <v>1941</v>
      </c>
      <c r="X691" s="26" t="s">
        <v>1940</v>
      </c>
      <c r="Y691" s="26" t="s">
        <v>1941</v>
      </c>
      <c r="Z691" s="26" t="s">
        <v>1941</v>
      </c>
      <c r="AA691" s="26" t="s">
        <v>1941</v>
      </c>
      <c r="AB691" s="26" t="s">
        <v>1941</v>
      </c>
      <c r="AC691" s="26" t="s">
        <v>1941</v>
      </c>
      <c r="AD691" s="26" t="s">
        <v>1941</v>
      </c>
      <c r="AE691" s="26" t="s">
        <v>1941</v>
      </c>
      <c r="AF691" s="26" t="s">
        <v>1941</v>
      </c>
      <c r="AG691" s="26" t="s">
        <v>1941</v>
      </c>
      <c r="AH691" s="26" t="s">
        <v>1941</v>
      </c>
      <c r="AI691" s="26" t="s">
        <v>1941</v>
      </c>
      <c r="AJ691" s="26" t="s">
        <v>1941</v>
      </c>
      <c r="AK691" s="26" t="s">
        <v>1941</v>
      </c>
      <c r="AL691" s="26" t="s">
        <v>1941</v>
      </c>
      <c r="AM691" s="26" t="s">
        <v>1941</v>
      </c>
      <c r="AN691" s="26" t="s">
        <v>1941</v>
      </c>
      <c r="AO691" s="26" t="s">
        <v>1941</v>
      </c>
      <c r="AP691" s="26" t="s">
        <v>1941</v>
      </c>
      <c r="AQ691" s="26" t="s">
        <v>1941</v>
      </c>
      <c r="AR691" s="26" t="s">
        <v>1941</v>
      </c>
      <c r="AS691" s="26" t="s">
        <v>1941</v>
      </c>
      <c r="AT691" s="26" t="s">
        <v>1940</v>
      </c>
      <c r="AU691" s="26" t="s">
        <v>1941</v>
      </c>
      <c r="AV691" s="26" t="s">
        <v>1941</v>
      </c>
      <c r="AW691" s="26" t="s">
        <v>1941</v>
      </c>
      <c r="AX691" s="26" t="s">
        <v>1941</v>
      </c>
      <c r="AY691" s="26" t="s">
        <v>1941</v>
      </c>
      <c r="AZ691" s="26" t="s">
        <v>1941</v>
      </c>
      <c r="BA691" s="26" t="s">
        <v>1941</v>
      </c>
      <c r="BB691" s="26" t="s">
        <v>1941</v>
      </c>
      <c r="BC691" s="26" t="s">
        <v>1941</v>
      </c>
      <c r="BD691" s="26" t="s">
        <v>1941</v>
      </c>
      <c r="BE691" s="26" t="s">
        <v>1941</v>
      </c>
      <c r="BF691" s="26" t="s">
        <v>1941</v>
      </c>
      <c r="BG691" s="26" t="s">
        <v>1941</v>
      </c>
      <c r="BH691" s="26" t="s">
        <v>1941</v>
      </c>
      <c r="BI691" s="26" t="s">
        <v>1941</v>
      </c>
      <c r="BJ691" s="26" t="s">
        <v>1941</v>
      </c>
      <c r="BK691" s="26" t="s">
        <v>1940</v>
      </c>
      <c r="BL691" s="26" t="s">
        <v>1941</v>
      </c>
      <c r="BM691" s="26" t="s">
        <v>1941</v>
      </c>
      <c r="BN691" s="26" t="s">
        <v>1941</v>
      </c>
      <c r="BO691" s="26" t="s">
        <v>1940</v>
      </c>
      <c r="BP691" s="26" t="s">
        <v>1941</v>
      </c>
      <c r="BQ691" s="26" t="s">
        <v>1941</v>
      </c>
      <c r="BR691" s="26" t="s">
        <v>1941</v>
      </c>
      <c r="BS691" s="26" t="s">
        <v>1941</v>
      </c>
      <c r="BT691" s="26" t="s">
        <v>1941</v>
      </c>
      <c r="BU691" s="26" t="str">
        <f t="shared" si="611"/>
        <v>89. PRODUCE THE CHEMICAL</v>
      </c>
      <c r="BV691" s="26" t="str">
        <f t="shared" si="612"/>
        <v/>
      </c>
      <c r="BW691" s="26" t="str">
        <f t="shared" si="613"/>
        <v>91. ON-SITE USE OF THE CHEMICAL</v>
      </c>
      <c r="BX691" s="26" t="str">
        <f t="shared" si="614"/>
        <v/>
      </c>
      <c r="BY691" s="26" t="str">
        <f t="shared" si="615"/>
        <v/>
      </c>
      <c r="BZ691" s="26" t="str">
        <f t="shared" si="616"/>
        <v>94. AS A MANUFACTURED IMPURITY</v>
      </c>
      <c r="CA691" s="26" t="str">
        <f t="shared" si="617"/>
        <v/>
      </c>
      <c r="CB691" s="26" t="str">
        <f t="shared" si="618"/>
        <v/>
      </c>
      <c r="CC691" s="26" t="str">
        <f t="shared" si="619"/>
        <v/>
      </c>
      <c r="CD691" s="26" t="str">
        <f t="shared" si="620"/>
        <v/>
      </c>
      <c r="CE691" s="26" t="str">
        <f t="shared" si="621"/>
        <v/>
      </c>
      <c r="CF691" s="26" t="str">
        <f t="shared" si="622"/>
        <v/>
      </c>
      <c r="CG691" s="26" t="str">
        <f t="shared" si="623"/>
        <v/>
      </c>
      <c r="CH691" s="26" t="str">
        <f t="shared" si="624"/>
        <v/>
      </c>
      <c r="CI691" s="26" t="str">
        <f t="shared" si="625"/>
        <v/>
      </c>
      <c r="CJ691" s="26" t="str">
        <f t="shared" si="626"/>
        <v/>
      </c>
      <c r="CK691" s="26" t="str">
        <f t="shared" si="627"/>
        <v/>
      </c>
      <c r="CL691" s="26" t="str">
        <f t="shared" si="628"/>
        <v/>
      </c>
      <c r="CM691" s="26" t="str">
        <f t="shared" si="629"/>
        <v/>
      </c>
      <c r="CN691" s="26" t="str">
        <f t="shared" si="630"/>
        <v/>
      </c>
      <c r="CO691" s="26" t="str">
        <f t="shared" si="631"/>
        <v/>
      </c>
      <c r="CP691" s="26" t="str">
        <f t="shared" si="632"/>
        <v/>
      </c>
      <c r="CQ691" s="26" t="str">
        <f t="shared" si="633"/>
        <v/>
      </c>
      <c r="CR691" s="26" t="str">
        <f t="shared" si="634"/>
        <v/>
      </c>
      <c r="CS691" s="26" t="str">
        <f t="shared" si="635"/>
        <v/>
      </c>
      <c r="CT691" s="26" t="str">
        <f t="shared" si="636"/>
        <v/>
      </c>
      <c r="CU691" s="26" t="str">
        <f t="shared" si="637"/>
        <v/>
      </c>
      <c r="CV691" s="26" t="str">
        <f t="shared" si="638"/>
        <v>116. AS A PROCESS IMPURITY</v>
      </c>
      <c r="CW691" s="26" t="str">
        <f t="shared" si="639"/>
        <v/>
      </c>
      <c r="CX691" s="26" t="str">
        <f t="shared" si="640"/>
        <v/>
      </c>
      <c r="CY691" s="26" t="str">
        <f t="shared" si="641"/>
        <v/>
      </c>
      <c r="CZ691" s="26" t="str">
        <f t="shared" si="642"/>
        <v/>
      </c>
      <c r="DA691" s="26" t="str">
        <f t="shared" si="643"/>
        <v/>
      </c>
      <c r="DB691" s="26" t="str">
        <f t="shared" si="644"/>
        <v/>
      </c>
      <c r="DC691" s="26" t="str">
        <f t="shared" si="645"/>
        <v/>
      </c>
      <c r="DD691" s="26" t="str">
        <f t="shared" si="646"/>
        <v/>
      </c>
      <c r="DE691" s="26" t="str">
        <f t="shared" si="647"/>
        <v/>
      </c>
      <c r="DF691" s="26" t="str">
        <f t="shared" si="648"/>
        <v/>
      </c>
      <c r="DG691" s="26" t="str">
        <f t="shared" si="649"/>
        <v/>
      </c>
      <c r="DH691" s="26" t="str">
        <f t="shared" si="650"/>
        <v/>
      </c>
      <c r="DI691" s="26" t="str">
        <f t="shared" si="651"/>
        <v/>
      </c>
      <c r="DJ691" s="26" t="str">
        <f t="shared" si="652"/>
        <v/>
      </c>
      <c r="DK691" s="26" t="str">
        <f t="shared" si="653"/>
        <v/>
      </c>
      <c r="DL691" s="26" t="str">
        <f t="shared" si="654"/>
        <v/>
      </c>
      <c r="DM691" s="26" t="str">
        <f t="shared" si="655"/>
        <v>133. ANCILLARY OR OTHER USE</v>
      </c>
      <c r="DN691" s="26" t="str">
        <f t="shared" si="656"/>
        <v/>
      </c>
      <c r="DO691" s="26" t="str">
        <f t="shared" si="657"/>
        <v/>
      </c>
      <c r="DP691" s="26" t="str">
        <f t="shared" si="658"/>
        <v/>
      </c>
      <c r="DQ691" s="26" t="str">
        <f t="shared" si="659"/>
        <v>137. Z304  FUEL</v>
      </c>
      <c r="DR691" s="26" t="str">
        <f t="shared" si="660"/>
        <v/>
      </c>
      <c r="DS691" s="26" t="str">
        <f t="shared" si="661"/>
        <v/>
      </c>
      <c r="DT691" s="26" t="str">
        <f t="shared" si="662"/>
        <v/>
      </c>
      <c r="DU691" s="26" t="str">
        <f t="shared" si="663"/>
        <v/>
      </c>
      <c r="DV691" s="26" t="str">
        <f t="shared" si="664"/>
        <v/>
      </c>
    </row>
    <row r="692" spans="1:126" ht="60" x14ac:dyDescent="0.25">
      <c r="A692" t="s">
        <v>1942</v>
      </c>
      <c r="B692">
        <v>2020</v>
      </c>
      <c r="C692" t="s">
        <v>2046</v>
      </c>
      <c r="D692">
        <v>106990</v>
      </c>
      <c r="E692" s="19">
        <v>1320219144033</v>
      </c>
      <c r="F692" t="s">
        <v>809</v>
      </c>
      <c r="G692">
        <v>324110</v>
      </c>
      <c r="H692" t="s">
        <v>810</v>
      </c>
      <c r="I692" t="s">
        <v>811</v>
      </c>
      <c r="J692" t="s">
        <v>812</v>
      </c>
      <c r="K692" t="s">
        <v>227</v>
      </c>
      <c r="L692">
        <v>44706</v>
      </c>
      <c r="M692" s="26" t="str">
        <f t="shared" si="610"/>
        <v>95. USED AS A REACTANT, 96. P101  FEEDSTOCKS</v>
      </c>
      <c r="N692" s="26" t="s">
        <v>2085</v>
      </c>
      <c r="O692" s="26" t="s">
        <v>124</v>
      </c>
      <c r="P692">
        <v>41</v>
      </c>
      <c r="Q692">
        <v>3</v>
      </c>
      <c r="R692">
        <v>44</v>
      </c>
      <c r="S692" s="26" t="s">
        <v>1941</v>
      </c>
      <c r="T692" s="26" t="s">
        <v>1941</v>
      </c>
      <c r="U692" s="26" t="s">
        <v>1941</v>
      </c>
      <c r="V692" s="26" t="s">
        <v>1941</v>
      </c>
      <c r="W692" s="26" t="s">
        <v>1941</v>
      </c>
      <c r="X692" s="26" t="s">
        <v>1941</v>
      </c>
      <c r="Y692" s="26" t="s">
        <v>1940</v>
      </c>
      <c r="Z692" s="26" t="s">
        <v>1940</v>
      </c>
      <c r="AA692" s="26" t="s">
        <v>1941</v>
      </c>
      <c r="AB692" s="26" t="s">
        <v>1941</v>
      </c>
      <c r="AC692" s="26" t="s">
        <v>1941</v>
      </c>
      <c r="AD692" s="26" t="s">
        <v>1941</v>
      </c>
      <c r="AE692" s="26" t="s">
        <v>1941</v>
      </c>
      <c r="AF692" s="26" t="s">
        <v>1941</v>
      </c>
      <c r="AG692" s="26" t="s">
        <v>1941</v>
      </c>
      <c r="AH692" s="26" t="s">
        <v>1941</v>
      </c>
      <c r="AI692" s="26" t="s">
        <v>1941</v>
      </c>
      <c r="AJ692" s="26" t="s">
        <v>1941</v>
      </c>
      <c r="AK692" s="26" t="s">
        <v>1941</v>
      </c>
      <c r="AL692" s="26" t="s">
        <v>1941</v>
      </c>
      <c r="AM692" s="26" t="s">
        <v>1941</v>
      </c>
      <c r="AN692" s="26" t="s">
        <v>1941</v>
      </c>
      <c r="AO692" s="26" t="s">
        <v>1941</v>
      </c>
      <c r="AP692" s="26" t="s">
        <v>1941</v>
      </c>
      <c r="AQ692" s="26" t="s">
        <v>1941</v>
      </c>
      <c r="AR692" s="26" t="s">
        <v>1941</v>
      </c>
      <c r="AS692" s="26" t="s">
        <v>1941</v>
      </c>
      <c r="AT692" s="26" t="s">
        <v>1941</v>
      </c>
      <c r="AU692" s="26" t="s">
        <v>1941</v>
      </c>
      <c r="AV692" s="26" t="s">
        <v>1941</v>
      </c>
      <c r="AW692" s="26" t="s">
        <v>1941</v>
      </c>
      <c r="AX692" s="26" t="s">
        <v>1941</v>
      </c>
      <c r="AY692" s="26" t="s">
        <v>1941</v>
      </c>
      <c r="AZ692" s="26" t="s">
        <v>1941</v>
      </c>
      <c r="BA692" s="26" t="s">
        <v>1941</v>
      </c>
      <c r="BB692" s="26" t="s">
        <v>1941</v>
      </c>
      <c r="BC692" s="26" t="s">
        <v>1941</v>
      </c>
      <c r="BD692" s="26" t="s">
        <v>1941</v>
      </c>
      <c r="BE692" s="26" t="s">
        <v>1941</v>
      </c>
      <c r="BF692" s="26" t="s">
        <v>1941</v>
      </c>
      <c r="BG692" s="26" t="s">
        <v>1941</v>
      </c>
      <c r="BH692" s="26" t="s">
        <v>1941</v>
      </c>
      <c r="BI692" s="26" t="s">
        <v>1941</v>
      </c>
      <c r="BJ692" s="26" t="s">
        <v>1941</v>
      </c>
      <c r="BK692" s="26" t="s">
        <v>1941</v>
      </c>
      <c r="BL692" s="26" t="s">
        <v>1941</v>
      </c>
      <c r="BM692" s="26" t="s">
        <v>1941</v>
      </c>
      <c r="BN692" s="26" t="s">
        <v>1941</v>
      </c>
      <c r="BO692" s="26" t="s">
        <v>1941</v>
      </c>
      <c r="BP692" s="26" t="s">
        <v>1941</v>
      </c>
      <c r="BQ692" s="26" t="s">
        <v>1941</v>
      </c>
      <c r="BR692" s="26" t="s">
        <v>1941</v>
      </c>
      <c r="BS692" s="26" t="s">
        <v>1941</v>
      </c>
      <c r="BT692" s="26" t="s">
        <v>1941</v>
      </c>
      <c r="BU692" s="26" t="str">
        <f t="shared" si="611"/>
        <v/>
      </c>
      <c r="BV692" s="26" t="str">
        <f t="shared" si="612"/>
        <v/>
      </c>
      <c r="BW692" s="26" t="str">
        <f t="shared" si="613"/>
        <v/>
      </c>
      <c r="BX692" s="26" t="str">
        <f t="shared" si="614"/>
        <v/>
      </c>
      <c r="BY692" s="26" t="str">
        <f t="shared" si="615"/>
        <v/>
      </c>
      <c r="BZ692" s="26" t="str">
        <f t="shared" si="616"/>
        <v/>
      </c>
      <c r="CA692" s="26" t="str">
        <f t="shared" si="617"/>
        <v>95. USED AS A REACTANT</v>
      </c>
      <c r="CB692" s="26" t="str">
        <f t="shared" si="618"/>
        <v>96. P101  FEEDSTOCKS</v>
      </c>
      <c r="CC692" s="26" t="str">
        <f t="shared" si="619"/>
        <v/>
      </c>
      <c r="CD692" s="26" t="str">
        <f t="shared" si="620"/>
        <v/>
      </c>
      <c r="CE692" s="26" t="str">
        <f t="shared" si="621"/>
        <v/>
      </c>
      <c r="CF692" s="26" t="str">
        <f t="shared" si="622"/>
        <v/>
      </c>
      <c r="CG692" s="26" t="str">
        <f t="shared" si="623"/>
        <v/>
      </c>
      <c r="CH692" s="26" t="str">
        <f t="shared" si="624"/>
        <v/>
      </c>
      <c r="CI692" s="26" t="str">
        <f t="shared" si="625"/>
        <v/>
      </c>
      <c r="CJ692" s="26" t="str">
        <f t="shared" si="626"/>
        <v/>
      </c>
      <c r="CK692" s="26" t="str">
        <f t="shared" si="627"/>
        <v/>
      </c>
      <c r="CL692" s="26" t="str">
        <f t="shared" si="628"/>
        <v/>
      </c>
      <c r="CM692" s="26" t="str">
        <f t="shared" si="629"/>
        <v/>
      </c>
      <c r="CN692" s="26" t="str">
        <f t="shared" si="630"/>
        <v/>
      </c>
      <c r="CO692" s="26" t="str">
        <f t="shared" si="631"/>
        <v/>
      </c>
      <c r="CP692" s="26" t="str">
        <f t="shared" si="632"/>
        <v/>
      </c>
      <c r="CQ692" s="26" t="str">
        <f t="shared" si="633"/>
        <v/>
      </c>
      <c r="CR692" s="26" t="str">
        <f t="shared" si="634"/>
        <v/>
      </c>
      <c r="CS692" s="26" t="str">
        <f t="shared" si="635"/>
        <v/>
      </c>
      <c r="CT692" s="26" t="str">
        <f t="shared" si="636"/>
        <v/>
      </c>
      <c r="CU692" s="26" t="str">
        <f t="shared" si="637"/>
        <v/>
      </c>
      <c r="CV692" s="26" t="str">
        <f t="shared" si="638"/>
        <v/>
      </c>
      <c r="CW692" s="26" t="str">
        <f t="shared" si="639"/>
        <v/>
      </c>
      <c r="CX692" s="26" t="str">
        <f t="shared" si="640"/>
        <v/>
      </c>
      <c r="CY692" s="26" t="str">
        <f t="shared" si="641"/>
        <v/>
      </c>
      <c r="CZ692" s="26" t="str">
        <f t="shared" si="642"/>
        <v/>
      </c>
      <c r="DA692" s="26" t="str">
        <f t="shared" si="643"/>
        <v/>
      </c>
      <c r="DB692" s="26" t="str">
        <f t="shared" si="644"/>
        <v/>
      </c>
      <c r="DC692" s="26" t="str">
        <f t="shared" si="645"/>
        <v/>
      </c>
      <c r="DD692" s="26" t="str">
        <f t="shared" si="646"/>
        <v/>
      </c>
      <c r="DE692" s="26" t="str">
        <f t="shared" si="647"/>
        <v/>
      </c>
      <c r="DF692" s="26" t="str">
        <f t="shared" si="648"/>
        <v/>
      </c>
      <c r="DG692" s="26" t="str">
        <f t="shared" si="649"/>
        <v/>
      </c>
      <c r="DH692" s="26" t="str">
        <f t="shared" si="650"/>
        <v/>
      </c>
      <c r="DI692" s="26" t="str">
        <f t="shared" si="651"/>
        <v/>
      </c>
      <c r="DJ692" s="26" t="str">
        <f t="shared" si="652"/>
        <v/>
      </c>
      <c r="DK692" s="26" t="str">
        <f t="shared" si="653"/>
        <v/>
      </c>
      <c r="DL692" s="26" t="str">
        <f t="shared" si="654"/>
        <v/>
      </c>
      <c r="DM692" s="26" t="str">
        <f t="shared" si="655"/>
        <v/>
      </c>
      <c r="DN692" s="26" t="str">
        <f t="shared" si="656"/>
        <v/>
      </c>
      <c r="DO692" s="26" t="str">
        <f t="shared" si="657"/>
        <v/>
      </c>
      <c r="DP692" s="26" t="str">
        <f t="shared" si="658"/>
        <v/>
      </c>
      <c r="DQ692" s="26" t="str">
        <f t="shared" si="659"/>
        <v/>
      </c>
      <c r="DR692" s="26" t="str">
        <f t="shared" si="660"/>
        <v/>
      </c>
      <c r="DS692" s="26" t="str">
        <f t="shared" si="661"/>
        <v/>
      </c>
      <c r="DT692" s="26" t="str">
        <f t="shared" si="662"/>
        <v/>
      </c>
      <c r="DU692" s="26" t="str">
        <f t="shared" si="663"/>
        <v/>
      </c>
      <c r="DV692" s="26" t="str">
        <f t="shared" si="664"/>
        <v/>
      </c>
    </row>
    <row r="693" spans="1:126" ht="75" x14ac:dyDescent="0.25">
      <c r="A693" t="s">
        <v>1942</v>
      </c>
      <c r="B693">
        <v>2021</v>
      </c>
      <c r="C693" t="s">
        <v>2046</v>
      </c>
      <c r="D693">
        <v>106990</v>
      </c>
      <c r="E693" s="19">
        <v>1321220437913</v>
      </c>
      <c r="F693" t="s">
        <v>809</v>
      </c>
      <c r="G693">
        <v>324110</v>
      </c>
      <c r="H693" t="s">
        <v>810</v>
      </c>
      <c r="I693" t="s">
        <v>811</v>
      </c>
      <c r="J693" t="s">
        <v>812</v>
      </c>
      <c r="K693" t="s">
        <v>227</v>
      </c>
      <c r="L693">
        <v>44706</v>
      </c>
      <c r="M693" s="26" t="str">
        <f t="shared" si="610"/>
        <v>89. PRODUCE THE CHEMICAL, 91. ON-SITE USE OF THE CHEMICAL, 94. AS A MANUFACTURED IMPURITY, 116. AS A PROCESS IMPURITY, 133. ANCILLARY OR OTHER USE, 137. Z304  FUEL</v>
      </c>
      <c r="N693" s="26" t="s">
        <v>2085</v>
      </c>
      <c r="O693" s="26" t="s">
        <v>124</v>
      </c>
      <c r="P693">
        <v>38.79</v>
      </c>
      <c r="Q693">
        <v>18.309999999999999</v>
      </c>
      <c r="R693">
        <v>57.1</v>
      </c>
      <c r="S693" s="26" t="s">
        <v>1940</v>
      </c>
      <c r="T693" s="26" t="s">
        <v>1941</v>
      </c>
      <c r="U693" s="26" t="s">
        <v>1940</v>
      </c>
      <c r="V693" s="26" t="s">
        <v>1941</v>
      </c>
      <c r="W693" s="26" t="s">
        <v>1941</v>
      </c>
      <c r="X693" s="26" t="s">
        <v>1940</v>
      </c>
      <c r="Y693" s="26" t="s">
        <v>1941</v>
      </c>
      <c r="Z693" s="26" t="s">
        <v>1941</v>
      </c>
      <c r="AA693" s="26" t="s">
        <v>1941</v>
      </c>
      <c r="AB693" s="26" t="s">
        <v>1941</v>
      </c>
      <c r="AC693" s="26" t="s">
        <v>1941</v>
      </c>
      <c r="AD693" s="26" t="s">
        <v>1941</v>
      </c>
      <c r="AE693" s="26" t="s">
        <v>1941</v>
      </c>
      <c r="AF693" s="26" t="s">
        <v>1941</v>
      </c>
      <c r="AG693" s="26" t="s">
        <v>1941</v>
      </c>
      <c r="AH693" s="26" t="s">
        <v>1941</v>
      </c>
      <c r="AI693" s="26" t="s">
        <v>1941</v>
      </c>
      <c r="AJ693" s="26" t="s">
        <v>1941</v>
      </c>
      <c r="AK693" s="26" t="s">
        <v>1941</v>
      </c>
      <c r="AL693" s="26" t="s">
        <v>1941</v>
      </c>
      <c r="AM693" s="26" t="s">
        <v>1941</v>
      </c>
      <c r="AN693" s="26" t="s">
        <v>1941</v>
      </c>
      <c r="AO693" s="26" t="s">
        <v>1941</v>
      </c>
      <c r="AP693" s="26" t="s">
        <v>1941</v>
      </c>
      <c r="AQ693" s="26" t="s">
        <v>1941</v>
      </c>
      <c r="AR693" s="26" t="s">
        <v>1941</v>
      </c>
      <c r="AS693" s="26" t="s">
        <v>1941</v>
      </c>
      <c r="AT693" s="26" t="s">
        <v>1940</v>
      </c>
      <c r="AU693" s="26" t="s">
        <v>1941</v>
      </c>
      <c r="AV693" s="26" t="s">
        <v>1941</v>
      </c>
      <c r="AW693" s="26" t="s">
        <v>1941</v>
      </c>
      <c r="AX693" s="26" t="s">
        <v>1941</v>
      </c>
      <c r="AY693" s="26" t="s">
        <v>1941</v>
      </c>
      <c r="AZ693" s="26" t="s">
        <v>1941</v>
      </c>
      <c r="BA693" s="26" t="s">
        <v>1941</v>
      </c>
      <c r="BB693" s="26" t="s">
        <v>1941</v>
      </c>
      <c r="BC693" s="26" t="s">
        <v>1941</v>
      </c>
      <c r="BD693" s="26" t="s">
        <v>1941</v>
      </c>
      <c r="BE693" s="26" t="s">
        <v>1941</v>
      </c>
      <c r="BF693" s="26" t="s">
        <v>1941</v>
      </c>
      <c r="BG693" s="26" t="s">
        <v>1941</v>
      </c>
      <c r="BH693" s="26" t="s">
        <v>1941</v>
      </c>
      <c r="BI693" s="26" t="s">
        <v>1941</v>
      </c>
      <c r="BJ693" s="26" t="s">
        <v>1941</v>
      </c>
      <c r="BK693" s="26" t="s">
        <v>1940</v>
      </c>
      <c r="BL693" s="26" t="s">
        <v>1941</v>
      </c>
      <c r="BM693" s="26" t="s">
        <v>1941</v>
      </c>
      <c r="BN693" s="26" t="s">
        <v>1941</v>
      </c>
      <c r="BO693" s="26" t="s">
        <v>1940</v>
      </c>
      <c r="BP693" s="26" t="s">
        <v>1941</v>
      </c>
      <c r="BQ693" s="26" t="s">
        <v>1941</v>
      </c>
      <c r="BR693" s="26" t="s">
        <v>1941</v>
      </c>
      <c r="BS693" s="26" t="s">
        <v>1941</v>
      </c>
      <c r="BT693" s="26" t="s">
        <v>1941</v>
      </c>
      <c r="BU693" s="26" t="str">
        <f t="shared" si="611"/>
        <v>89. PRODUCE THE CHEMICAL</v>
      </c>
      <c r="BV693" s="26" t="str">
        <f t="shared" si="612"/>
        <v/>
      </c>
      <c r="BW693" s="26" t="str">
        <f t="shared" si="613"/>
        <v>91. ON-SITE USE OF THE CHEMICAL</v>
      </c>
      <c r="BX693" s="26" t="str">
        <f t="shared" si="614"/>
        <v/>
      </c>
      <c r="BY693" s="26" t="str">
        <f t="shared" si="615"/>
        <v/>
      </c>
      <c r="BZ693" s="26" t="str">
        <f t="shared" si="616"/>
        <v>94. AS A MANUFACTURED IMPURITY</v>
      </c>
      <c r="CA693" s="26" t="str">
        <f t="shared" si="617"/>
        <v/>
      </c>
      <c r="CB693" s="26" t="str">
        <f t="shared" si="618"/>
        <v/>
      </c>
      <c r="CC693" s="26" t="str">
        <f t="shared" si="619"/>
        <v/>
      </c>
      <c r="CD693" s="26" t="str">
        <f t="shared" si="620"/>
        <v/>
      </c>
      <c r="CE693" s="26" t="str">
        <f t="shared" si="621"/>
        <v/>
      </c>
      <c r="CF693" s="26" t="str">
        <f t="shared" si="622"/>
        <v/>
      </c>
      <c r="CG693" s="26" t="str">
        <f t="shared" si="623"/>
        <v/>
      </c>
      <c r="CH693" s="26" t="str">
        <f t="shared" si="624"/>
        <v/>
      </c>
      <c r="CI693" s="26" t="str">
        <f t="shared" si="625"/>
        <v/>
      </c>
      <c r="CJ693" s="26" t="str">
        <f t="shared" si="626"/>
        <v/>
      </c>
      <c r="CK693" s="26" t="str">
        <f t="shared" si="627"/>
        <v/>
      </c>
      <c r="CL693" s="26" t="str">
        <f t="shared" si="628"/>
        <v/>
      </c>
      <c r="CM693" s="26" t="str">
        <f t="shared" si="629"/>
        <v/>
      </c>
      <c r="CN693" s="26" t="str">
        <f t="shared" si="630"/>
        <v/>
      </c>
      <c r="CO693" s="26" t="str">
        <f t="shared" si="631"/>
        <v/>
      </c>
      <c r="CP693" s="26" t="str">
        <f t="shared" si="632"/>
        <v/>
      </c>
      <c r="CQ693" s="26" t="str">
        <f t="shared" si="633"/>
        <v/>
      </c>
      <c r="CR693" s="26" t="str">
        <f t="shared" si="634"/>
        <v/>
      </c>
      <c r="CS693" s="26" t="str">
        <f t="shared" si="635"/>
        <v/>
      </c>
      <c r="CT693" s="26" t="str">
        <f t="shared" si="636"/>
        <v/>
      </c>
      <c r="CU693" s="26" t="str">
        <f t="shared" si="637"/>
        <v/>
      </c>
      <c r="CV693" s="26" t="str">
        <f t="shared" si="638"/>
        <v>116. AS A PROCESS IMPURITY</v>
      </c>
      <c r="CW693" s="26" t="str">
        <f t="shared" si="639"/>
        <v/>
      </c>
      <c r="CX693" s="26" t="str">
        <f t="shared" si="640"/>
        <v/>
      </c>
      <c r="CY693" s="26" t="str">
        <f t="shared" si="641"/>
        <v/>
      </c>
      <c r="CZ693" s="26" t="str">
        <f t="shared" si="642"/>
        <v/>
      </c>
      <c r="DA693" s="26" t="str">
        <f t="shared" si="643"/>
        <v/>
      </c>
      <c r="DB693" s="26" t="str">
        <f t="shared" si="644"/>
        <v/>
      </c>
      <c r="DC693" s="26" t="str">
        <f t="shared" si="645"/>
        <v/>
      </c>
      <c r="DD693" s="26" t="str">
        <f t="shared" si="646"/>
        <v/>
      </c>
      <c r="DE693" s="26" t="str">
        <f t="shared" si="647"/>
        <v/>
      </c>
      <c r="DF693" s="26" t="str">
        <f t="shared" si="648"/>
        <v/>
      </c>
      <c r="DG693" s="26" t="str">
        <f t="shared" si="649"/>
        <v/>
      </c>
      <c r="DH693" s="26" t="str">
        <f t="shared" si="650"/>
        <v/>
      </c>
      <c r="DI693" s="26" t="str">
        <f t="shared" si="651"/>
        <v/>
      </c>
      <c r="DJ693" s="26" t="str">
        <f t="shared" si="652"/>
        <v/>
      </c>
      <c r="DK693" s="26" t="str">
        <f t="shared" si="653"/>
        <v/>
      </c>
      <c r="DL693" s="26" t="str">
        <f t="shared" si="654"/>
        <v/>
      </c>
      <c r="DM693" s="26" t="str">
        <f t="shared" si="655"/>
        <v>133. ANCILLARY OR OTHER USE</v>
      </c>
      <c r="DN693" s="26" t="str">
        <f t="shared" si="656"/>
        <v/>
      </c>
      <c r="DO693" s="26" t="str">
        <f t="shared" si="657"/>
        <v/>
      </c>
      <c r="DP693" s="26" t="str">
        <f t="shared" si="658"/>
        <v/>
      </c>
      <c r="DQ693" s="26" t="str">
        <f t="shared" si="659"/>
        <v>137. Z304  FUEL</v>
      </c>
      <c r="DR693" s="26" t="str">
        <f t="shared" si="660"/>
        <v/>
      </c>
      <c r="DS693" s="26" t="str">
        <f t="shared" si="661"/>
        <v/>
      </c>
      <c r="DT693" s="26" t="str">
        <f t="shared" si="662"/>
        <v/>
      </c>
      <c r="DU693" s="26" t="str">
        <f t="shared" si="663"/>
        <v/>
      </c>
      <c r="DV693" s="26" t="str">
        <f t="shared" si="664"/>
        <v/>
      </c>
    </row>
    <row r="694" spans="1:126" ht="45" x14ac:dyDescent="0.25">
      <c r="A694" t="s">
        <v>1942</v>
      </c>
      <c r="B694">
        <v>2016</v>
      </c>
      <c r="C694" t="s">
        <v>2046</v>
      </c>
      <c r="D694">
        <v>106990</v>
      </c>
      <c r="E694" s="19">
        <v>1316215618024</v>
      </c>
      <c r="F694" t="s">
        <v>993</v>
      </c>
      <c r="G694">
        <v>324110</v>
      </c>
      <c r="H694" t="s">
        <v>1956</v>
      </c>
      <c r="I694" t="s">
        <v>995</v>
      </c>
      <c r="J694" t="s">
        <v>996</v>
      </c>
      <c r="K694" t="s">
        <v>293</v>
      </c>
      <c r="L694">
        <v>94553</v>
      </c>
      <c r="M694" s="26" t="str">
        <f t="shared" si="610"/>
        <v>89. PRODUCE THE CHEMICAL, 94. AS A MANUFACTURED IMPURITY, 133. ANCILLARY OR OTHER USE</v>
      </c>
      <c r="N694" s="26" t="s">
        <v>2047</v>
      </c>
      <c r="O694" s="26" t="s">
        <v>2096</v>
      </c>
      <c r="P694">
        <v>32</v>
      </c>
      <c r="Q694">
        <v>5</v>
      </c>
      <c r="R694">
        <v>37</v>
      </c>
      <c r="S694" s="26" t="s">
        <v>1940</v>
      </c>
      <c r="T694" s="26" t="s">
        <v>1941</v>
      </c>
      <c r="U694" s="26" t="s">
        <v>1941</v>
      </c>
      <c r="V694" s="26" t="s">
        <v>1941</v>
      </c>
      <c r="W694" s="26" t="s">
        <v>1941</v>
      </c>
      <c r="X694" s="26" t="s">
        <v>1940</v>
      </c>
      <c r="Y694" s="26" t="s">
        <v>1941</v>
      </c>
      <c r="AE694" s="26" t="s">
        <v>1941</v>
      </c>
      <c r="AR694" s="26" t="s">
        <v>1941</v>
      </c>
      <c r="AS694" s="26" t="s">
        <v>1941</v>
      </c>
      <c r="AT694" s="26" t="s">
        <v>1941</v>
      </c>
      <c r="AV694" s="26" t="s">
        <v>1941</v>
      </c>
      <c r="BD694" s="26" t="s">
        <v>1941</v>
      </c>
      <c r="BK694" s="26" t="s">
        <v>1940</v>
      </c>
      <c r="BU694" s="26" t="str">
        <f t="shared" si="611"/>
        <v>89. PRODUCE THE CHEMICAL</v>
      </c>
      <c r="BV694" s="26" t="str">
        <f t="shared" si="612"/>
        <v/>
      </c>
      <c r="BW694" s="26" t="str">
        <f t="shared" si="613"/>
        <v/>
      </c>
      <c r="BX694" s="26" t="str">
        <f t="shared" si="614"/>
        <v/>
      </c>
      <c r="BY694" s="26" t="str">
        <f t="shared" si="615"/>
        <v/>
      </c>
      <c r="BZ694" s="26" t="str">
        <f t="shared" si="616"/>
        <v>94. AS A MANUFACTURED IMPURITY</v>
      </c>
      <c r="CA694" s="26" t="str">
        <f t="shared" si="617"/>
        <v/>
      </c>
      <c r="CB694" s="26" t="str">
        <f t="shared" si="618"/>
        <v/>
      </c>
      <c r="CC694" s="26" t="str">
        <f t="shared" si="619"/>
        <v/>
      </c>
      <c r="CD694" s="26" t="str">
        <f t="shared" si="620"/>
        <v/>
      </c>
      <c r="CE694" s="26" t="str">
        <f t="shared" si="621"/>
        <v/>
      </c>
      <c r="CF694" s="26" t="str">
        <f t="shared" si="622"/>
        <v/>
      </c>
      <c r="CG694" s="26" t="str">
        <f t="shared" si="623"/>
        <v/>
      </c>
      <c r="CH694" s="26" t="str">
        <f t="shared" si="624"/>
        <v/>
      </c>
      <c r="CI694" s="26" t="str">
        <f t="shared" si="625"/>
        <v/>
      </c>
      <c r="CJ694" s="26" t="str">
        <f t="shared" si="626"/>
        <v/>
      </c>
      <c r="CK694" s="26" t="str">
        <f t="shared" si="627"/>
        <v/>
      </c>
      <c r="CL694" s="26" t="str">
        <f t="shared" si="628"/>
        <v/>
      </c>
      <c r="CM694" s="26" t="str">
        <f t="shared" si="629"/>
        <v/>
      </c>
      <c r="CN694" s="26" t="str">
        <f t="shared" si="630"/>
        <v/>
      </c>
      <c r="CO694" s="26" t="str">
        <f t="shared" si="631"/>
        <v/>
      </c>
      <c r="CP694" s="26" t="str">
        <f t="shared" si="632"/>
        <v/>
      </c>
      <c r="CQ694" s="26" t="str">
        <f t="shared" si="633"/>
        <v/>
      </c>
      <c r="CR694" s="26" t="str">
        <f t="shared" si="634"/>
        <v/>
      </c>
      <c r="CS694" s="26" t="str">
        <f t="shared" si="635"/>
        <v/>
      </c>
      <c r="CT694" s="26" t="str">
        <f t="shared" si="636"/>
        <v/>
      </c>
      <c r="CU694" s="26" t="str">
        <f t="shared" si="637"/>
        <v/>
      </c>
      <c r="CV694" s="26" t="str">
        <f t="shared" si="638"/>
        <v/>
      </c>
      <c r="CW694" s="26" t="str">
        <f t="shared" si="639"/>
        <v/>
      </c>
      <c r="CX694" s="26" t="str">
        <f t="shared" si="640"/>
        <v/>
      </c>
      <c r="CY694" s="26" t="str">
        <f t="shared" si="641"/>
        <v/>
      </c>
      <c r="CZ694" s="26" t="str">
        <f t="shared" si="642"/>
        <v/>
      </c>
      <c r="DA694" s="26" t="str">
        <f t="shared" si="643"/>
        <v/>
      </c>
      <c r="DB694" s="26" t="str">
        <f t="shared" si="644"/>
        <v/>
      </c>
      <c r="DC694" s="26" t="str">
        <f t="shared" si="645"/>
        <v/>
      </c>
      <c r="DD694" s="26" t="str">
        <f t="shared" si="646"/>
        <v/>
      </c>
      <c r="DE694" s="26" t="str">
        <f t="shared" si="647"/>
        <v/>
      </c>
      <c r="DF694" s="26" t="str">
        <f t="shared" si="648"/>
        <v/>
      </c>
      <c r="DG694" s="26" t="str">
        <f t="shared" si="649"/>
        <v/>
      </c>
      <c r="DH694" s="26" t="str">
        <f t="shared" si="650"/>
        <v/>
      </c>
      <c r="DI694" s="26" t="str">
        <f t="shared" si="651"/>
        <v/>
      </c>
      <c r="DJ694" s="26" t="str">
        <f t="shared" si="652"/>
        <v/>
      </c>
      <c r="DK694" s="26" t="str">
        <f t="shared" si="653"/>
        <v/>
      </c>
      <c r="DL694" s="26" t="str">
        <f t="shared" si="654"/>
        <v/>
      </c>
      <c r="DM694" s="26" t="str">
        <f t="shared" si="655"/>
        <v>133. ANCILLARY OR OTHER USE</v>
      </c>
      <c r="DN694" s="26" t="str">
        <f t="shared" si="656"/>
        <v/>
      </c>
      <c r="DO694" s="26" t="str">
        <f t="shared" si="657"/>
        <v/>
      </c>
      <c r="DP694" s="26" t="str">
        <f t="shared" si="658"/>
        <v/>
      </c>
      <c r="DQ694" s="26" t="str">
        <f t="shared" si="659"/>
        <v/>
      </c>
      <c r="DR694" s="26" t="str">
        <f t="shared" si="660"/>
        <v/>
      </c>
      <c r="DS694" s="26" t="str">
        <f t="shared" si="661"/>
        <v/>
      </c>
      <c r="DT694" s="26" t="str">
        <f t="shared" si="662"/>
        <v/>
      </c>
      <c r="DU694" s="26" t="str">
        <f t="shared" si="663"/>
        <v/>
      </c>
      <c r="DV694" s="26" t="str">
        <f t="shared" si="664"/>
        <v/>
      </c>
    </row>
    <row r="695" spans="1:126" ht="45" x14ac:dyDescent="0.25">
      <c r="A695" t="s">
        <v>1942</v>
      </c>
      <c r="B695">
        <v>2017</v>
      </c>
      <c r="C695" t="s">
        <v>2046</v>
      </c>
      <c r="D695">
        <v>106990</v>
      </c>
      <c r="E695" s="19">
        <v>1317216315539</v>
      </c>
      <c r="F695" t="s">
        <v>993</v>
      </c>
      <c r="G695">
        <v>324110</v>
      </c>
      <c r="H695" t="s">
        <v>1956</v>
      </c>
      <c r="I695" t="s">
        <v>995</v>
      </c>
      <c r="J695" t="s">
        <v>996</v>
      </c>
      <c r="K695" t="s">
        <v>293</v>
      </c>
      <c r="L695">
        <v>94553</v>
      </c>
      <c r="M695" s="26" t="str">
        <f t="shared" ref="M695:M758" si="665">_xlfn.TEXTJOIN(", ", TRUE, BU695:DV695)</f>
        <v>89. PRODUCE THE CHEMICAL, 94. AS A MANUFACTURED IMPURITY, 133. ANCILLARY OR OTHER USE</v>
      </c>
      <c r="N695" s="26" t="s">
        <v>2047</v>
      </c>
      <c r="O695" s="26" t="s">
        <v>2096</v>
      </c>
      <c r="P695">
        <v>87</v>
      </c>
      <c r="Q695">
        <v>8</v>
      </c>
      <c r="R695">
        <v>95</v>
      </c>
      <c r="S695" s="26" t="s">
        <v>1940</v>
      </c>
      <c r="T695" s="26" t="s">
        <v>1941</v>
      </c>
      <c r="U695" s="26" t="s">
        <v>1941</v>
      </c>
      <c r="V695" s="26" t="s">
        <v>1941</v>
      </c>
      <c r="W695" s="26" t="s">
        <v>1941</v>
      </c>
      <c r="X695" s="26" t="s">
        <v>1940</v>
      </c>
      <c r="Y695" s="26" t="s">
        <v>1941</v>
      </c>
      <c r="AE695" s="26" t="s">
        <v>1941</v>
      </c>
      <c r="AR695" s="26" t="s">
        <v>1941</v>
      </c>
      <c r="AS695" s="26" t="s">
        <v>1941</v>
      </c>
      <c r="AT695" s="26" t="s">
        <v>1941</v>
      </c>
      <c r="AV695" s="26" t="s">
        <v>1941</v>
      </c>
      <c r="BD695" s="26" t="s">
        <v>1941</v>
      </c>
      <c r="BK695" s="26" t="s">
        <v>1940</v>
      </c>
      <c r="BU695" s="26" t="str">
        <f t="shared" ref="BU695:BU758" si="666">IF(S695="Yes", BU$1,"")</f>
        <v>89. PRODUCE THE CHEMICAL</v>
      </c>
      <c r="BV695" s="26" t="str">
        <f t="shared" ref="BV695:BV758" si="667">IF(T695="Yes", BV$1,"")</f>
        <v/>
      </c>
      <c r="BW695" s="26" t="str">
        <f t="shared" ref="BW695:BW758" si="668">IF(U695="Yes", BW$1,"")</f>
        <v/>
      </c>
      <c r="BX695" s="26" t="str">
        <f t="shared" ref="BX695:BX758" si="669">IF(V695="Yes", BX$1,"")</f>
        <v/>
      </c>
      <c r="BY695" s="26" t="str">
        <f t="shared" ref="BY695:BY758" si="670">IF(W695="Yes", BY$1,"")</f>
        <v/>
      </c>
      <c r="BZ695" s="26" t="str">
        <f t="shared" ref="BZ695:BZ758" si="671">IF(X695="Yes", BZ$1,"")</f>
        <v>94. AS A MANUFACTURED IMPURITY</v>
      </c>
      <c r="CA695" s="26" t="str">
        <f t="shared" ref="CA695:CA758" si="672">IF(Y695="Yes", CA$1,"")</f>
        <v/>
      </c>
      <c r="CB695" s="26" t="str">
        <f t="shared" ref="CB695:CB758" si="673">IF(Z695="Yes", CB$1,"")</f>
        <v/>
      </c>
      <c r="CC695" s="26" t="str">
        <f t="shared" ref="CC695:CC758" si="674">IF(AA695="Yes", CC$1,"")</f>
        <v/>
      </c>
      <c r="CD695" s="26" t="str">
        <f t="shared" ref="CD695:CD758" si="675">IF(AB695="Yes", CD$1,"")</f>
        <v/>
      </c>
      <c r="CE695" s="26" t="str">
        <f t="shared" ref="CE695:CE758" si="676">IF(AC695="Yes", CE$1,"")</f>
        <v/>
      </c>
      <c r="CF695" s="26" t="str">
        <f t="shared" ref="CF695:CF758" si="677">IF(AD695="Yes", CF$1,"")</f>
        <v/>
      </c>
      <c r="CG695" s="26" t="str">
        <f t="shared" ref="CG695:CG758" si="678">IF(AE695="Yes", CG$1,"")</f>
        <v/>
      </c>
      <c r="CH695" s="26" t="str">
        <f t="shared" ref="CH695:CH758" si="679">IF(AF695="Yes", CH$1,"")</f>
        <v/>
      </c>
      <c r="CI695" s="26" t="str">
        <f t="shared" ref="CI695:CI758" si="680">IF(AG695="Yes", CI$1,"")</f>
        <v/>
      </c>
      <c r="CJ695" s="26" t="str">
        <f t="shared" ref="CJ695:CJ758" si="681">IF(AH695="Yes", CJ$1,"")</f>
        <v/>
      </c>
      <c r="CK695" s="26" t="str">
        <f t="shared" ref="CK695:CK758" si="682">IF(AI695="Yes", CK$1,"")</f>
        <v/>
      </c>
      <c r="CL695" s="26" t="str">
        <f t="shared" ref="CL695:CL758" si="683">IF(AJ695="Yes", CL$1,"")</f>
        <v/>
      </c>
      <c r="CM695" s="26" t="str">
        <f t="shared" ref="CM695:CM758" si="684">IF(AK695="Yes", CM$1,"")</f>
        <v/>
      </c>
      <c r="CN695" s="26" t="str">
        <f t="shared" ref="CN695:CN758" si="685">IF(AL695="Yes", CN$1,"")</f>
        <v/>
      </c>
      <c r="CO695" s="26" t="str">
        <f t="shared" ref="CO695:CO758" si="686">IF(AM695="Yes", CO$1,"")</f>
        <v/>
      </c>
      <c r="CP695" s="26" t="str">
        <f t="shared" ref="CP695:CP758" si="687">IF(AN695="Yes", CP$1,"")</f>
        <v/>
      </c>
      <c r="CQ695" s="26" t="str">
        <f t="shared" ref="CQ695:CQ758" si="688">IF(AO695="Yes", CQ$1,"")</f>
        <v/>
      </c>
      <c r="CR695" s="26" t="str">
        <f t="shared" ref="CR695:CR758" si="689">IF(AP695="Yes", CR$1,"")</f>
        <v/>
      </c>
      <c r="CS695" s="26" t="str">
        <f t="shared" ref="CS695:CS758" si="690">IF(AQ695="Yes", CS$1,"")</f>
        <v/>
      </c>
      <c r="CT695" s="26" t="str">
        <f t="shared" ref="CT695:CT758" si="691">IF(AR695="Yes", CT$1,"")</f>
        <v/>
      </c>
      <c r="CU695" s="26" t="str">
        <f t="shared" ref="CU695:CU758" si="692">IF(AS695="Yes", CU$1,"")</f>
        <v/>
      </c>
      <c r="CV695" s="26" t="str">
        <f t="shared" ref="CV695:CV758" si="693">IF(AT695="Yes", CV$1,"")</f>
        <v/>
      </c>
      <c r="CW695" s="26" t="str">
        <f t="shared" ref="CW695:CW758" si="694">IF(AU695="Yes", CW$1,"")</f>
        <v/>
      </c>
      <c r="CX695" s="26" t="str">
        <f t="shared" ref="CX695:CX758" si="695">IF(AV695="Yes", CX$1,"")</f>
        <v/>
      </c>
      <c r="CY695" s="26" t="str">
        <f t="shared" ref="CY695:CY758" si="696">IF(AW695="Yes", CY$1,"")</f>
        <v/>
      </c>
      <c r="CZ695" s="26" t="str">
        <f t="shared" ref="CZ695:CZ758" si="697">IF(AX695="Yes", CZ$1,"")</f>
        <v/>
      </c>
      <c r="DA695" s="26" t="str">
        <f t="shared" ref="DA695:DA758" si="698">IF(AY695="Yes", DA$1,"")</f>
        <v/>
      </c>
      <c r="DB695" s="26" t="str">
        <f t="shared" ref="DB695:DB758" si="699">IF(AZ695="Yes", DB$1,"")</f>
        <v/>
      </c>
      <c r="DC695" s="26" t="str">
        <f t="shared" ref="DC695:DC758" si="700">IF(BA695="Yes", DC$1,"")</f>
        <v/>
      </c>
      <c r="DD695" s="26" t="str">
        <f t="shared" ref="DD695:DD758" si="701">IF(BB695="Yes", DD$1,"")</f>
        <v/>
      </c>
      <c r="DE695" s="26" t="str">
        <f t="shared" ref="DE695:DE758" si="702">IF(BC695="Yes", DE$1,"")</f>
        <v/>
      </c>
      <c r="DF695" s="26" t="str">
        <f t="shared" ref="DF695:DF758" si="703">IF(BD695="Yes", DF$1,"")</f>
        <v/>
      </c>
      <c r="DG695" s="26" t="str">
        <f t="shared" ref="DG695:DG758" si="704">IF(BE695="Yes", DG$1,"")</f>
        <v/>
      </c>
      <c r="DH695" s="26" t="str">
        <f t="shared" ref="DH695:DH758" si="705">IF(BF695="Yes", DH$1,"")</f>
        <v/>
      </c>
      <c r="DI695" s="26" t="str">
        <f t="shared" ref="DI695:DI758" si="706">IF(BG695="Yes", DI$1,"")</f>
        <v/>
      </c>
      <c r="DJ695" s="26" t="str">
        <f t="shared" ref="DJ695:DJ758" si="707">IF(BH695="Yes", DJ$1,"")</f>
        <v/>
      </c>
      <c r="DK695" s="26" t="str">
        <f t="shared" ref="DK695:DK758" si="708">IF(BI695="Yes", DK$1,"")</f>
        <v/>
      </c>
      <c r="DL695" s="26" t="str">
        <f t="shared" ref="DL695:DL758" si="709">IF(BJ695="Yes", DL$1,"")</f>
        <v/>
      </c>
      <c r="DM695" s="26" t="str">
        <f t="shared" ref="DM695:DM758" si="710">IF(BK695="Yes", DM$1,"")</f>
        <v>133. ANCILLARY OR OTHER USE</v>
      </c>
      <c r="DN695" s="26" t="str">
        <f t="shared" ref="DN695:DN758" si="711">IF(BL695="Yes", DN$1,"")</f>
        <v/>
      </c>
      <c r="DO695" s="26" t="str">
        <f t="shared" ref="DO695:DO758" si="712">IF(BM695="Yes", DO$1,"")</f>
        <v/>
      </c>
      <c r="DP695" s="26" t="str">
        <f t="shared" ref="DP695:DP758" si="713">IF(BN695="Yes", DP$1,"")</f>
        <v/>
      </c>
      <c r="DQ695" s="26" t="str">
        <f t="shared" ref="DQ695:DQ758" si="714">IF(BO695="Yes", DQ$1,"")</f>
        <v/>
      </c>
      <c r="DR695" s="26" t="str">
        <f t="shared" ref="DR695:DR758" si="715">IF(BP695="Yes", DR$1,"")</f>
        <v/>
      </c>
      <c r="DS695" s="26" t="str">
        <f t="shared" ref="DS695:DS758" si="716">IF(BQ695="Yes", DS$1,"")</f>
        <v/>
      </c>
      <c r="DT695" s="26" t="str">
        <f t="shared" ref="DT695:DT758" si="717">IF(BR695="Yes", DT$1,"")</f>
        <v/>
      </c>
      <c r="DU695" s="26" t="str">
        <f t="shared" ref="DU695:DU758" si="718">IF(BS695="Yes", DU$1,"")</f>
        <v/>
      </c>
      <c r="DV695" s="26" t="str">
        <f t="shared" ref="DV695:DV758" si="719">IF(BT695="Yes", DV$1,"")</f>
        <v/>
      </c>
    </row>
    <row r="696" spans="1:126" ht="75" x14ac:dyDescent="0.25">
      <c r="A696" t="s">
        <v>1942</v>
      </c>
      <c r="B696">
        <v>2018</v>
      </c>
      <c r="C696" t="s">
        <v>2046</v>
      </c>
      <c r="D696">
        <v>106990</v>
      </c>
      <c r="E696" s="19">
        <v>1318218433478</v>
      </c>
      <c r="F696" t="s">
        <v>993</v>
      </c>
      <c r="G696">
        <v>324110</v>
      </c>
      <c r="H696" t="s">
        <v>1956</v>
      </c>
      <c r="I696" t="s">
        <v>995</v>
      </c>
      <c r="J696" t="s">
        <v>996</v>
      </c>
      <c r="K696" t="s">
        <v>293</v>
      </c>
      <c r="L696">
        <v>94553</v>
      </c>
      <c r="M696" s="26" t="str">
        <f t="shared" si="665"/>
        <v>89. PRODUCE THE CHEMICAL, 94. AS A MANUFACTURED IMPURITY, 133. ANCILLARY OR OTHER USE, 137. Z304  FUEL</v>
      </c>
      <c r="N696" s="26" t="s">
        <v>2047</v>
      </c>
      <c r="O696" s="26" t="s">
        <v>2096</v>
      </c>
      <c r="P696">
        <v>75</v>
      </c>
      <c r="Q696">
        <v>2</v>
      </c>
      <c r="R696">
        <v>77</v>
      </c>
      <c r="S696" s="26" t="s">
        <v>1940</v>
      </c>
      <c r="T696" s="26" t="s">
        <v>1941</v>
      </c>
      <c r="U696" s="26" t="s">
        <v>1941</v>
      </c>
      <c r="V696" s="26" t="s">
        <v>1941</v>
      </c>
      <c r="W696" s="26" t="s">
        <v>1941</v>
      </c>
      <c r="X696" s="26" t="s">
        <v>1940</v>
      </c>
      <c r="Y696" s="26" t="s">
        <v>1941</v>
      </c>
      <c r="Z696" s="26" t="s">
        <v>1941</v>
      </c>
      <c r="AA696" s="26" t="s">
        <v>1941</v>
      </c>
      <c r="AB696" s="26" t="s">
        <v>1941</v>
      </c>
      <c r="AC696" s="26" t="s">
        <v>1941</v>
      </c>
      <c r="AD696" s="26" t="s">
        <v>1941</v>
      </c>
      <c r="AE696" s="26" t="s">
        <v>1941</v>
      </c>
      <c r="AF696" s="26" t="s">
        <v>1941</v>
      </c>
      <c r="AG696" s="26" t="s">
        <v>1941</v>
      </c>
      <c r="AH696" s="26" t="s">
        <v>1941</v>
      </c>
      <c r="AI696" s="26" t="s">
        <v>1941</v>
      </c>
      <c r="AJ696" s="26" t="s">
        <v>1941</v>
      </c>
      <c r="AK696" s="26" t="s">
        <v>1941</v>
      </c>
      <c r="AL696" s="26" t="s">
        <v>1941</v>
      </c>
      <c r="AM696" s="26" t="s">
        <v>1941</v>
      </c>
      <c r="AN696" s="26" t="s">
        <v>1941</v>
      </c>
      <c r="AO696" s="26" t="s">
        <v>1941</v>
      </c>
      <c r="AP696" s="26" t="s">
        <v>1941</v>
      </c>
      <c r="AQ696" s="26" t="s">
        <v>1941</v>
      </c>
      <c r="AR696" s="26" t="s">
        <v>1941</v>
      </c>
      <c r="AS696" s="26" t="s">
        <v>1941</v>
      </c>
      <c r="AT696" s="26" t="s">
        <v>1941</v>
      </c>
      <c r="AU696" s="26" t="s">
        <v>1941</v>
      </c>
      <c r="AV696" s="26" t="s">
        <v>1941</v>
      </c>
      <c r="AW696" s="26" t="s">
        <v>1941</v>
      </c>
      <c r="AX696" s="26" t="s">
        <v>1941</v>
      </c>
      <c r="AY696" s="26" t="s">
        <v>1941</v>
      </c>
      <c r="AZ696" s="26" t="s">
        <v>1941</v>
      </c>
      <c r="BA696" s="26" t="s">
        <v>1941</v>
      </c>
      <c r="BB696" s="26" t="s">
        <v>1941</v>
      </c>
      <c r="BC696" s="26" t="s">
        <v>1941</v>
      </c>
      <c r="BD696" s="26" t="s">
        <v>1941</v>
      </c>
      <c r="BE696" s="26" t="s">
        <v>1941</v>
      </c>
      <c r="BF696" s="26" t="s">
        <v>1941</v>
      </c>
      <c r="BG696" s="26" t="s">
        <v>1941</v>
      </c>
      <c r="BH696" s="26" t="s">
        <v>1941</v>
      </c>
      <c r="BI696" s="26" t="s">
        <v>1941</v>
      </c>
      <c r="BJ696" s="26" t="s">
        <v>1941</v>
      </c>
      <c r="BK696" s="26" t="s">
        <v>1940</v>
      </c>
      <c r="BL696" s="26" t="s">
        <v>1941</v>
      </c>
      <c r="BM696" s="26" t="s">
        <v>1941</v>
      </c>
      <c r="BN696" s="26" t="s">
        <v>1941</v>
      </c>
      <c r="BO696" s="26" t="s">
        <v>1940</v>
      </c>
      <c r="BP696" s="26" t="s">
        <v>1941</v>
      </c>
      <c r="BQ696" s="26" t="s">
        <v>1941</v>
      </c>
      <c r="BR696" s="26" t="s">
        <v>1941</v>
      </c>
      <c r="BS696" s="26" t="s">
        <v>1941</v>
      </c>
      <c r="BT696" s="26" t="s">
        <v>1941</v>
      </c>
      <c r="BU696" s="26" t="str">
        <f t="shared" si="666"/>
        <v>89. PRODUCE THE CHEMICAL</v>
      </c>
      <c r="BV696" s="26" t="str">
        <f t="shared" si="667"/>
        <v/>
      </c>
      <c r="BW696" s="26" t="str">
        <f t="shared" si="668"/>
        <v/>
      </c>
      <c r="BX696" s="26" t="str">
        <f t="shared" si="669"/>
        <v/>
      </c>
      <c r="BY696" s="26" t="str">
        <f t="shared" si="670"/>
        <v/>
      </c>
      <c r="BZ696" s="26" t="str">
        <f t="shared" si="671"/>
        <v>94. AS A MANUFACTURED IMPURITY</v>
      </c>
      <c r="CA696" s="26" t="str">
        <f t="shared" si="672"/>
        <v/>
      </c>
      <c r="CB696" s="26" t="str">
        <f t="shared" si="673"/>
        <v/>
      </c>
      <c r="CC696" s="26" t="str">
        <f t="shared" si="674"/>
        <v/>
      </c>
      <c r="CD696" s="26" t="str">
        <f t="shared" si="675"/>
        <v/>
      </c>
      <c r="CE696" s="26" t="str">
        <f t="shared" si="676"/>
        <v/>
      </c>
      <c r="CF696" s="26" t="str">
        <f t="shared" si="677"/>
        <v/>
      </c>
      <c r="CG696" s="26" t="str">
        <f t="shared" si="678"/>
        <v/>
      </c>
      <c r="CH696" s="26" t="str">
        <f t="shared" si="679"/>
        <v/>
      </c>
      <c r="CI696" s="26" t="str">
        <f t="shared" si="680"/>
        <v/>
      </c>
      <c r="CJ696" s="26" t="str">
        <f t="shared" si="681"/>
        <v/>
      </c>
      <c r="CK696" s="26" t="str">
        <f t="shared" si="682"/>
        <v/>
      </c>
      <c r="CL696" s="26" t="str">
        <f t="shared" si="683"/>
        <v/>
      </c>
      <c r="CM696" s="26" t="str">
        <f t="shared" si="684"/>
        <v/>
      </c>
      <c r="CN696" s="26" t="str">
        <f t="shared" si="685"/>
        <v/>
      </c>
      <c r="CO696" s="26" t="str">
        <f t="shared" si="686"/>
        <v/>
      </c>
      <c r="CP696" s="26" t="str">
        <f t="shared" si="687"/>
        <v/>
      </c>
      <c r="CQ696" s="26" t="str">
        <f t="shared" si="688"/>
        <v/>
      </c>
      <c r="CR696" s="26" t="str">
        <f t="shared" si="689"/>
        <v/>
      </c>
      <c r="CS696" s="26" t="str">
        <f t="shared" si="690"/>
        <v/>
      </c>
      <c r="CT696" s="26" t="str">
        <f t="shared" si="691"/>
        <v/>
      </c>
      <c r="CU696" s="26" t="str">
        <f t="shared" si="692"/>
        <v/>
      </c>
      <c r="CV696" s="26" t="str">
        <f t="shared" si="693"/>
        <v/>
      </c>
      <c r="CW696" s="26" t="str">
        <f t="shared" si="694"/>
        <v/>
      </c>
      <c r="CX696" s="26" t="str">
        <f t="shared" si="695"/>
        <v/>
      </c>
      <c r="CY696" s="26" t="str">
        <f t="shared" si="696"/>
        <v/>
      </c>
      <c r="CZ696" s="26" t="str">
        <f t="shared" si="697"/>
        <v/>
      </c>
      <c r="DA696" s="26" t="str">
        <f t="shared" si="698"/>
        <v/>
      </c>
      <c r="DB696" s="26" t="str">
        <f t="shared" si="699"/>
        <v/>
      </c>
      <c r="DC696" s="26" t="str">
        <f t="shared" si="700"/>
        <v/>
      </c>
      <c r="DD696" s="26" t="str">
        <f t="shared" si="701"/>
        <v/>
      </c>
      <c r="DE696" s="26" t="str">
        <f t="shared" si="702"/>
        <v/>
      </c>
      <c r="DF696" s="26" t="str">
        <f t="shared" si="703"/>
        <v/>
      </c>
      <c r="DG696" s="26" t="str">
        <f t="shared" si="704"/>
        <v/>
      </c>
      <c r="DH696" s="26" t="str">
        <f t="shared" si="705"/>
        <v/>
      </c>
      <c r="DI696" s="26" t="str">
        <f t="shared" si="706"/>
        <v/>
      </c>
      <c r="DJ696" s="26" t="str">
        <f t="shared" si="707"/>
        <v/>
      </c>
      <c r="DK696" s="26" t="str">
        <f t="shared" si="708"/>
        <v/>
      </c>
      <c r="DL696" s="26" t="str">
        <f t="shared" si="709"/>
        <v/>
      </c>
      <c r="DM696" s="26" t="str">
        <f t="shared" si="710"/>
        <v>133. ANCILLARY OR OTHER USE</v>
      </c>
      <c r="DN696" s="26" t="str">
        <f t="shared" si="711"/>
        <v/>
      </c>
      <c r="DO696" s="26" t="str">
        <f t="shared" si="712"/>
        <v/>
      </c>
      <c r="DP696" s="26" t="str">
        <f t="shared" si="713"/>
        <v/>
      </c>
      <c r="DQ696" s="26" t="str">
        <f t="shared" si="714"/>
        <v>137. Z304  FUEL</v>
      </c>
      <c r="DR696" s="26" t="str">
        <f t="shared" si="715"/>
        <v/>
      </c>
      <c r="DS696" s="26" t="str">
        <f t="shared" si="716"/>
        <v/>
      </c>
      <c r="DT696" s="26" t="str">
        <f t="shared" si="717"/>
        <v/>
      </c>
      <c r="DU696" s="26" t="str">
        <f t="shared" si="718"/>
        <v/>
      </c>
      <c r="DV696" s="26" t="str">
        <f t="shared" si="719"/>
        <v/>
      </c>
    </row>
    <row r="697" spans="1:126" ht="75" x14ac:dyDescent="0.25">
      <c r="A697" t="s">
        <v>1942</v>
      </c>
      <c r="B697">
        <v>2019</v>
      </c>
      <c r="C697" t="s">
        <v>2046</v>
      </c>
      <c r="D697">
        <v>106990</v>
      </c>
      <c r="E697" s="19">
        <v>1319218433492</v>
      </c>
      <c r="F697" t="s">
        <v>993</v>
      </c>
      <c r="G697">
        <v>324110</v>
      </c>
      <c r="H697" t="s">
        <v>1956</v>
      </c>
      <c r="I697" t="s">
        <v>995</v>
      </c>
      <c r="J697" t="s">
        <v>996</v>
      </c>
      <c r="K697" t="s">
        <v>293</v>
      </c>
      <c r="L697">
        <v>94553</v>
      </c>
      <c r="M697" s="26" t="str">
        <f t="shared" si="665"/>
        <v>89. PRODUCE THE CHEMICAL, 94. AS A MANUFACTURED IMPURITY, 133. ANCILLARY OR OTHER USE, 137. Z304  FUEL</v>
      </c>
      <c r="N697" s="26" t="s">
        <v>2047</v>
      </c>
      <c r="O697" s="26" t="s">
        <v>2096</v>
      </c>
      <c r="P697">
        <v>110</v>
      </c>
      <c r="Q697">
        <v>2</v>
      </c>
      <c r="R697">
        <v>112</v>
      </c>
      <c r="S697" s="26" t="s">
        <v>1940</v>
      </c>
      <c r="T697" s="26" t="s">
        <v>1941</v>
      </c>
      <c r="U697" s="26" t="s">
        <v>1941</v>
      </c>
      <c r="V697" s="26" t="s">
        <v>1941</v>
      </c>
      <c r="W697" s="26" t="s">
        <v>1941</v>
      </c>
      <c r="X697" s="26" t="s">
        <v>1940</v>
      </c>
      <c r="Y697" s="26" t="s">
        <v>1941</v>
      </c>
      <c r="Z697" s="26" t="s">
        <v>1941</v>
      </c>
      <c r="AA697" s="26" t="s">
        <v>1941</v>
      </c>
      <c r="AB697" s="26" t="s">
        <v>1941</v>
      </c>
      <c r="AC697" s="26" t="s">
        <v>1941</v>
      </c>
      <c r="AD697" s="26" t="s">
        <v>1941</v>
      </c>
      <c r="AE697" s="26" t="s">
        <v>1941</v>
      </c>
      <c r="AF697" s="26" t="s">
        <v>1941</v>
      </c>
      <c r="AG697" s="26" t="s">
        <v>1941</v>
      </c>
      <c r="AH697" s="26" t="s">
        <v>1941</v>
      </c>
      <c r="AI697" s="26" t="s">
        <v>1941</v>
      </c>
      <c r="AJ697" s="26" t="s">
        <v>1941</v>
      </c>
      <c r="AK697" s="26" t="s">
        <v>1941</v>
      </c>
      <c r="AL697" s="26" t="s">
        <v>1941</v>
      </c>
      <c r="AM697" s="26" t="s">
        <v>1941</v>
      </c>
      <c r="AN697" s="26" t="s">
        <v>1941</v>
      </c>
      <c r="AO697" s="26" t="s">
        <v>1941</v>
      </c>
      <c r="AP697" s="26" t="s">
        <v>1941</v>
      </c>
      <c r="AQ697" s="26" t="s">
        <v>1941</v>
      </c>
      <c r="AR697" s="26" t="s">
        <v>1941</v>
      </c>
      <c r="AS697" s="26" t="s">
        <v>1941</v>
      </c>
      <c r="AT697" s="26" t="s">
        <v>1941</v>
      </c>
      <c r="AU697" s="26" t="s">
        <v>1941</v>
      </c>
      <c r="AV697" s="26" t="s">
        <v>1941</v>
      </c>
      <c r="AW697" s="26" t="s">
        <v>1941</v>
      </c>
      <c r="AX697" s="26" t="s">
        <v>1941</v>
      </c>
      <c r="AY697" s="26" t="s">
        <v>1941</v>
      </c>
      <c r="AZ697" s="26" t="s">
        <v>1941</v>
      </c>
      <c r="BA697" s="26" t="s">
        <v>1941</v>
      </c>
      <c r="BB697" s="26" t="s">
        <v>1941</v>
      </c>
      <c r="BC697" s="26" t="s">
        <v>1941</v>
      </c>
      <c r="BD697" s="26" t="s">
        <v>1941</v>
      </c>
      <c r="BE697" s="26" t="s">
        <v>1941</v>
      </c>
      <c r="BF697" s="26" t="s">
        <v>1941</v>
      </c>
      <c r="BG697" s="26" t="s">
        <v>1941</v>
      </c>
      <c r="BH697" s="26" t="s">
        <v>1941</v>
      </c>
      <c r="BI697" s="26" t="s">
        <v>1941</v>
      </c>
      <c r="BJ697" s="26" t="s">
        <v>1941</v>
      </c>
      <c r="BK697" s="26" t="s">
        <v>1940</v>
      </c>
      <c r="BL697" s="26" t="s">
        <v>1941</v>
      </c>
      <c r="BM697" s="26" t="s">
        <v>1941</v>
      </c>
      <c r="BN697" s="26" t="s">
        <v>1941</v>
      </c>
      <c r="BO697" s="26" t="s">
        <v>1940</v>
      </c>
      <c r="BP697" s="26" t="s">
        <v>1941</v>
      </c>
      <c r="BQ697" s="26" t="s">
        <v>1941</v>
      </c>
      <c r="BR697" s="26" t="s">
        <v>1941</v>
      </c>
      <c r="BS697" s="26" t="s">
        <v>1941</v>
      </c>
      <c r="BT697" s="26" t="s">
        <v>1941</v>
      </c>
      <c r="BU697" s="26" t="str">
        <f t="shared" si="666"/>
        <v>89. PRODUCE THE CHEMICAL</v>
      </c>
      <c r="BV697" s="26" t="str">
        <f t="shared" si="667"/>
        <v/>
      </c>
      <c r="BW697" s="26" t="str">
        <f t="shared" si="668"/>
        <v/>
      </c>
      <c r="BX697" s="26" t="str">
        <f t="shared" si="669"/>
        <v/>
      </c>
      <c r="BY697" s="26" t="str">
        <f t="shared" si="670"/>
        <v/>
      </c>
      <c r="BZ697" s="26" t="str">
        <f t="shared" si="671"/>
        <v>94. AS A MANUFACTURED IMPURITY</v>
      </c>
      <c r="CA697" s="26" t="str">
        <f t="shared" si="672"/>
        <v/>
      </c>
      <c r="CB697" s="26" t="str">
        <f t="shared" si="673"/>
        <v/>
      </c>
      <c r="CC697" s="26" t="str">
        <f t="shared" si="674"/>
        <v/>
      </c>
      <c r="CD697" s="26" t="str">
        <f t="shared" si="675"/>
        <v/>
      </c>
      <c r="CE697" s="26" t="str">
        <f t="shared" si="676"/>
        <v/>
      </c>
      <c r="CF697" s="26" t="str">
        <f t="shared" si="677"/>
        <v/>
      </c>
      <c r="CG697" s="26" t="str">
        <f t="shared" si="678"/>
        <v/>
      </c>
      <c r="CH697" s="26" t="str">
        <f t="shared" si="679"/>
        <v/>
      </c>
      <c r="CI697" s="26" t="str">
        <f t="shared" si="680"/>
        <v/>
      </c>
      <c r="CJ697" s="26" t="str">
        <f t="shared" si="681"/>
        <v/>
      </c>
      <c r="CK697" s="26" t="str">
        <f t="shared" si="682"/>
        <v/>
      </c>
      <c r="CL697" s="26" t="str">
        <f t="shared" si="683"/>
        <v/>
      </c>
      <c r="CM697" s="26" t="str">
        <f t="shared" si="684"/>
        <v/>
      </c>
      <c r="CN697" s="26" t="str">
        <f t="shared" si="685"/>
        <v/>
      </c>
      <c r="CO697" s="26" t="str">
        <f t="shared" si="686"/>
        <v/>
      </c>
      <c r="CP697" s="26" t="str">
        <f t="shared" si="687"/>
        <v/>
      </c>
      <c r="CQ697" s="26" t="str">
        <f t="shared" si="688"/>
        <v/>
      </c>
      <c r="CR697" s="26" t="str">
        <f t="shared" si="689"/>
        <v/>
      </c>
      <c r="CS697" s="26" t="str">
        <f t="shared" si="690"/>
        <v/>
      </c>
      <c r="CT697" s="26" t="str">
        <f t="shared" si="691"/>
        <v/>
      </c>
      <c r="CU697" s="26" t="str">
        <f t="shared" si="692"/>
        <v/>
      </c>
      <c r="CV697" s="26" t="str">
        <f t="shared" si="693"/>
        <v/>
      </c>
      <c r="CW697" s="26" t="str">
        <f t="shared" si="694"/>
        <v/>
      </c>
      <c r="CX697" s="26" t="str">
        <f t="shared" si="695"/>
        <v/>
      </c>
      <c r="CY697" s="26" t="str">
        <f t="shared" si="696"/>
        <v/>
      </c>
      <c r="CZ697" s="26" t="str">
        <f t="shared" si="697"/>
        <v/>
      </c>
      <c r="DA697" s="26" t="str">
        <f t="shared" si="698"/>
        <v/>
      </c>
      <c r="DB697" s="26" t="str">
        <f t="shared" si="699"/>
        <v/>
      </c>
      <c r="DC697" s="26" t="str">
        <f t="shared" si="700"/>
        <v/>
      </c>
      <c r="DD697" s="26" t="str">
        <f t="shared" si="701"/>
        <v/>
      </c>
      <c r="DE697" s="26" t="str">
        <f t="shared" si="702"/>
        <v/>
      </c>
      <c r="DF697" s="26" t="str">
        <f t="shared" si="703"/>
        <v/>
      </c>
      <c r="DG697" s="26" t="str">
        <f t="shared" si="704"/>
        <v/>
      </c>
      <c r="DH697" s="26" t="str">
        <f t="shared" si="705"/>
        <v/>
      </c>
      <c r="DI697" s="26" t="str">
        <f t="shared" si="706"/>
        <v/>
      </c>
      <c r="DJ697" s="26" t="str">
        <f t="shared" si="707"/>
        <v/>
      </c>
      <c r="DK697" s="26" t="str">
        <f t="shared" si="708"/>
        <v/>
      </c>
      <c r="DL697" s="26" t="str">
        <f t="shared" si="709"/>
        <v/>
      </c>
      <c r="DM697" s="26" t="str">
        <f t="shared" si="710"/>
        <v>133. ANCILLARY OR OTHER USE</v>
      </c>
      <c r="DN697" s="26" t="str">
        <f t="shared" si="711"/>
        <v/>
      </c>
      <c r="DO697" s="26" t="str">
        <f t="shared" si="712"/>
        <v/>
      </c>
      <c r="DP697" s="26" t="str">
        <f t="shared" si="713"/>
        <v/>
      </c>
      <c r="DQ697" s="26" t="str">
        <f t="shared" si="714"/>
        <v>137. Z304  FUEL</v>
      </c>
      <c r="DR697" s="26" t="str">
        <f t="shared" si="715"/>
        <v/>
      </c>
      <c r="DS697" s="26" t="str">
        <f t="shared" si="716"/>
        <v/>
      </c>
      <c r="DT697" s="26" t="str">
        <f t="shared" si="717"/>
        <v/>
      </c>
      <c r="DU697" s="26" t="str">
        <f t="shared" si="718"/>
        <v/>
      </c>
      <c r="DV697" s="26" t="str">
        <f t="shared" si="719"/>
        <v/>
      </c>
    </row>
    <row r="698" spans="1:126" ht="75" x14ac:dyDescent="0.25">
      <c r="A698" t="s">
        <v>1942</v>
      </c>
      <c r="B698">
        <v>2020</v>
      </c>
      <c r="C698" t="s">
        <v>2046</v>
      </c>
      <c r="D698">
        <v>106990</v>
      </c>
      <c r="E698" s="19">
        <v>1320218959005</v>
      </c>
      <c r="F698" t="s">
        <v>993</v>
      </c>
      <c r="G698">
        <v>324110</v>
      </c>
      <c r="H698" t="s">
        <v>1956</v>
      </c>
      <c r="I698" t="s">
        <v>995</v>
      </c>
      <c r="J698" t="s">
        <v>996</v>
      </c>
      <c r="K698" t="s">
        <v>293</v>
      </c>
      <c r="L698">
        <v>94553</v>
      </c>
      <c r="M698" s="26" t="str">
        <f t="shared" si="665"/>
        <v>89. PRODUCE THE CHEMICAL, 93. AS A BYPRODUCT, 94. AS A MANUFACTURED IMPURITY, 116. AS A PROCESS IMPURITY</v>
      </c>
      <c r="N698" s="26" t="s">
        <v>2047</v>
      </c>
      <c r="O698" s="26" t="s">
        <v>2096</v>
      </c>
      <c r="P698">
        <v>87</v>
      </c>
      <c r="Q698">
        <v>8</v>
      </c>
      <c r="R698">
        <v>95</v>
      </c>
      <c r="S698" s="26" t="s">
        <v>1940</v>
      </c>
      <c r="T698" s="26" t="s">
        <v>1941</v>
      </c>
      <c r="U698" s="26" t="s">
        <v>1941</v>
      </c>
      <c r="V698" s="26" t="s">
        <v>1941</v>
      </c>
      <c r="W698" s="26" t="s">
        <v>1940</v>
      </c>
      <c r="X698" s="26" t="s">
        <v>1940</v>
      </c>
      <c r="Y698" s="26" t="s">
        <v>1941</v>
      </c>
      <c r="Z698" s="26" t="s">
        <v>1941</v>
      </c>
      <c r="AA698" s="26" t="s">
        <v>1941</v>
      </c>
      <c r="AB698" s="26" t="s">
        <v>1941</v>
      </c>
      <c r="AC698" s="26" t="s">
        <v>1941</v>
      </c>
      <c r="AD698" s="26" t="s">
        <v>1941</v>
      </c>
      <c r="AE698" s="26" t="s">
        <v>1941</v>
      </c>
      <c r="AF698" s="26" t="s">
        <v>1941</v>
      </c>
      <c r="AG698" s="26" t="s">
        <v>1941</v>
      </c>
      <c r="AH698" s="26" t="s">
        <v>1941</v>
      </c>
      <c r="AI698" s="26" t="s">
        <v>1941</v>
      </c>
      <c r="AJ698" s="26" t="s">
        <v>1941</v>
      </c>
      <c r="AK698" s="26" t="s">
        <v>1941</v>
      </c>
      <c r="AL698" s="26" t="s">
        <v>1941</v>
      </c>
      <c r="AM698" s="26" t="s">
        <v>1941</v>
      </c>
      <c r="AN698" s="26" t="s">
        <v>1941</v>
      </c>
      <c r="AO698" s="26" t="s">
        <v>1941</v>
      </c>
      <c r="AP698" s="26" t="s">
        <v>1941</v>
      </c>
      <c r="AQ698" s="26" t="s">
        <v>1941</v>
      </c>
      <c r="AR698" s="26" t="s">
        <v>1941</v>
      </c>
      <c r="AS698" s="26" t="s">
        <v>1941</v>
      </c>
      <c r="AT698" s="26" t="s">
        <v>1940</v>
      </c>
      <c r="AU698" s="26" t="s">
        <v>1941</v>
      </c>
      <c r="AV698" s="26" t="s">
        <v>1941</v>
      </c>
      <c r="AW698" s="26" t="s">
        <v>1941</v>
      </c>
      <c r="AX698" s="26" t="s">
        <v>1941</v>
      </c>
      <c r="AY698" s="26" t="s">
        <v>1941</v>
      </c>
      <c r="AZ698" s="26" t="s">
        <v>1941</v>
      </c>
      <c r="BA698" s="26" t="s">
        <v>1941</v>
      </c>
      <c r="BB698" s="26" t="s">
        <v>1941</v>
      </c>
      <c r="BC698" s="26" t="s">
        <v>1941</v>
      </c>
      <c r="BD698" s="26" t="s">
        <v>1941</v>
      </c>
      <c r="BE698" s="26" t="s">
        <v>1941</v>
      </c>
      <c r="BF698" s="26" t="s">
        <v>1941</v>
      </c>
      <c r="BG698" s="26" t="s">
        <v>1941</v>
      </c>
      <c r="BH698" s="26" t="s">
        <v>1941</v>
      </c>
      <c r="BI698" s="26" t="s">
        <v>1941</v>
      </c>
      <c r="BJ698" s="26" t="s">
        <v>1941</v>
      </c>
      <c r="BK698" s="26" t="s">
        <v>1941</v>
      </c>
      <c r="BL698" s="26" t="s">
        <v>1941</v>
      </c>
      <c r="BM698" s="26" t="s">
        <v>1941</v>
      </c>
      <c r="BN698" s="26" t="s">
        <v>1941</v>
      </c>
      <c r="BO698" s="26" t="s">
        <v>1941</v>
      </c>
      <c r="BP698" s="26" t="s">
        <v>1941</v>
      </c>
      <c r="BQ698" s="26" t="s">
        <v>1941</v>
      </c>
      <c r="BR698" s="26" t="s">
        <v>1941</v>
      </c>
      <c r="BS698" s="26" t="s">
        <v>1941</v>
      </c>
      <c r="BT698" s="26" t="s">
        <v>1941</v>
      </c>
      <c r="BU698" s="26" t="str">
        <f t="shared" si="666"/>
        <v>89. PRODUCE THE CHEMICAL</v>
      </c>
      <c r="BV698" s="26" t="str">
        <f t="shared" si="667"/>
        <v/>
      </c>
      <c r="BW698" s="26" t="str">
        <f t="shared" si="668"/>
        <v/>
      </c>
      <c r="BX698" s="26" t="str">
        <f t="shared" si="669"/>
        <v/>
      </c>
      <c r="BY698" s="26" t="str">
        <f t="shared" si="670"/>
        <v>93. AS A BYPRODUCT</v>
      </c>
      <c r="BZ698" s="26" t="str">
        <f t="shared" si="671"/>
        <v>94. AS A MANUFACTURED IMPURITY</v>
      </c>
      <c r="CA698" s="26" t="str">
        <f t="shared" si="672"/>
        <v/>
      </c>
      <c r="CB698" s="26" t="str">
        <f t="shared" si="673"/>
        <v/>
      </c>
      <c r="CC698" s="26" t="str">
        <f t="shared" si="674"/>
        <v/>
      </c>
      <c r="CD698" s="26" t="str">
        <f t="shared" si="675"/>
        <v/>
      </c>
      <c r="CE698" s="26" t="str">
        <f t="shared" si="676"/>
        <v/>
      </c>
      <c r="CF698" s="26" t="str">
        <f t="shared" si="677"/>
        <v/>
      </c>
      <c r="CG698" s="26" t="str">
        <f t="shared" si="678"/>
        <v/>
      </c>
      <c r="CH698" s="26" t="str">
        <f t="shared" si="679"/>
        <v/>
      </c>
      <c r="CI698" s="26" t="str">
        <f t="shared" si="680"/>
        <v/>
      </c>
      <c r="CJ698" s="26" t="str">
        <f t="shared" si="681"/>
        <v/>
      </c>
      <c r="CK698" s="26" t="str">
        <f t="shared" si="682"/>
        <v/>
      </c>
      <c r="CL698" s="26" t="str">
        <f t="shared" si="683"/>
        <v/>
      </c>
      <c r="CM698" s="26" t="str">
        <f t="shared" si="684"/>
        <v/>
      </c>
      <c r="CN698" s="26" t="str">
        <f t="shared" si="685"/>
        <v/>
      </c>
      <c r="CO698" s="26" t="str">
        <f t="shared" si="686"/>
        <v/>
      </c>
      <c r="CP698" s="26" t="str">
        <f t="shared" si="687"/>
        <v/>
      </c>
      <c r="CQ698" s="26" t="str">
        <f t="shared" si="688"/>
        <v/>
      </c>
      <c r="CR698" s="26" t="str">
        <f t="shared" si="689"/>
        <v/>
      </c>
      <c r="CS698" s="26" t="str">
        <f t="shared" si="690"/>
        <v/>
      </c>
      <c r="CT698" s="26" t="str">
        <f t="shared" si="691"/>
        <v/>
      </c>
      <c r="CU698" s="26" t="str">
        <f t="shared" si="692"/>
        <v/>
      </c>
      <c r="CV698" s="26" t="str">
        <f t="shared" si="693"/>
        <v>116. AS A PROCESS IMPURITY</v>
      </c>
      <c r="CW698" s="26" t="str">
        <f t="shared" si="694"/>
        <v/>
      </c>
      <c r="CX698" s="26" t="str">
        <f t="shared" si="695"/>
        <v/>
      </c>
      <c r="CY698" s="26" t="str">
        <f t="shared" si="696"/>
        <v/>
      </c>
      <c r="CZ698" s="26" t="str">
        <f t="shared" si="697"/>
        <v/>
      </c>
      <c r="DA698" s="26" t="str">
        <f t="shared" si="698"/>
        <v/>
      </c>
      <c r="DB698" s="26" t="str">
        <f t="shared" si="699"/>
        <v/>
      </c>
      <c r="DC698" s="26" t="str">
        <f t="shared" si="700"/>
        <v/>
      </c>
      <c r="DD698" s="26" t="str">
        <f t="shared" si="701"/>
        <v/>
      </c>
      <c r="DE698" s="26" t="str">
        <f t="shared" si="702"/>
        <v/>
      </c>
      <c r="DF698" s="26" t="str">
        <f t="shared" si="703"/>
        <v/>
      </c>
      <c r="DG698" s="26" t="str">
        <f t="shared" si="704"/>
        <v/>
      </c>
      <c r="DH698" s="26" t="str">
        <f t="shared" si="705"/>
        <v/>
      </c>
      <c r="DI698" s="26" t="str">
        <f t="shared" si="706"/>
        <v/>
      </c>
      <c r="DJ698" s="26" t="str">
        <f t="shared" si="707"/>
        <v/>
      </c>
      <c r="DK698" s="26" t="str">
        <f t="shared" si="708"/>
        <v/>
      </c>
      <c r="DL698" s="26" t="str">
        <f t="shared" si="709"/>
        <v/>
      </c>
      <c r="DM698" s="26" t="str">
        <f t="shared" si="710"/>
        <v/>
      </c>
      <c r="DN698" s="26" t="str">
        <f t="shared" si="711"/>
        <v/>
      </c>
      <c r="DO698" s="26" t="str">
        <f t="shared" si="712"/>
        <v/>
      </c>
      <c r="DP698" s="26" t="str">
        <f t="shared" si="713"/>
        <v/>
      </c>
      <c r="DQ698" s="26" t="str">
        <f t="shared" si="714"/>
        <v/>
      </c>
      <c r="DR698" s="26" t="str">
        <f t="shared" si="715"/>
        <v/>
      </c>
      <c r="DS698" s="26" t="str">
        <f t="shared" si="716"/>
        <v/>
      </c>
      <c r="DT698" s="26" t="str">
        <f t="shared" si="717"/>
        <v/>
      </c>
      <c r="DU698" s="26" t="str">
        <f t="shared" si="718"/>
        <v/>
      </c>
      <c r="DV698" s="26" t="str">
        <f t="shared" si="719"/>
        <v/>
      </c>
    </row>
    <row r="699" spans="1:126" ht="60" x14ac:dyDescent="0.25">
      <c r="A699" t="s">
        <v>1942</v>
      </c>
      <c r="B699">
        <v>2016</v>
      </c>
      <c r="C699" t="s">
        <v>2046</v>
      </c>
      <c r="D699">
        <v>106990</v>
      </c>
      <c r="E699" s="19">
        <v>1316215715386</v>
      </c>
      <c r="F699" t="s">
        <v>815</v>
      </c>
      <c r="G699">
        <v>324110</v>
      </c>
      <c r="H699" t="s">
        <v>816</v>
      </c>
      <c r="I699" t="s">
        <v>817</v>
      </c>
      <c r="J699" t="s">
        <v>818</v>
      </c>
      <c r="K699" t="s">
        <v>159</v>
      </c>
      <c r="L699">
        <v>19061</v>
      </c>
      <c r="M699" s="26" t="str">
        <f t="shared" si="665"/>
        <v>89. PRODUCE THE CHEMICAL, 90. IMPORT THE CHEMICAL, 93. AS A BYPRODUCT, 94. AS A MANUFACTURED IMPURITY, 116. AS A PROCESS IMPURITY</v>
      </c>
      <c r="N699" s="26" t="s">
        <v>2047</v>
      </c>
      <c r="O699" s="26" t="s">
        <v>5235</v>
      </c>
      <c r="P699">
        <v>6</v>
      </c>
      <c r="Q699">
        <v>5</v>
      </c>
      <c r="R699">
        <v>11</v>
      </c>
      <c r="S699" s="26" t="s">
        <v>1940</v>
      </c>
      <c r="T699" s="26" t="s">
        <v>1940</v>
      </c>
      <c r="U699" s="26" t="s">
        <v>1941</v>
      </c>
      <c r="V699" s="26" t="s">
        <v>1941</v>
      </c>
      <c r="W699" s="26" t="s">
        <v>1940</v>
      </c>
      <c r="X699" s="26" t="s">
        <v>1940</v>
      </c>
      <c r="Y699" s="26" t="s">
        <v>1941</v>
      </c>
      <c r="AE699" s="26" t="s">
        <v>1941</v>
      </c>
      <c r="AR699" s="26" t="s">
        <v>1941</v>
      </c>
      <c r="AS699" s="26" t="s">
        <v>1941</v>
      </c>
      <c r="AT699" s="26" t="s">
        <v>1940</v>
      </c>
      <c r="AV699" s="26" t="s">
        <v>1941</v>
      </c>
      <c r="BD699" s="26" t="s">
        <v>1941</v>
      </c>
      <c r="BK699" s="26" t="s">
        <v>1941</v>
      </c>
      <c r="BU699" s="26" t="str">
        <f t="shared" si="666"/>
        <v>89. PRODUCE THE CHEMICAL</v>
      </c>
      <c r="BV699" s="26" t="str">
        <f t="shared" si="667"/>
        <v>90. IMPORT THE CHEMICAL</v>
      </c>
      <c r="BW699" s="26" t="str">
        <f t="shared" si="668"/>
        <v/>
      </c>
      <c r="BX699" s="26" t="str">
        <f t="shared" si="669"/>
        <v/>
      </c>
      <c r="BY699" s="26" t="str">
        <f t="shared" si="670"/>
        <v>93. AS A BYPRODUCT</v>
      </c>
      <c r="BZ699" s="26" t="str">
        <f t="shared" si="671"/>
        <v>94. AS A MANUFACTURED IMPURITY</v>
      </c>
      <c r="CA699" s="26" t="str">
        <f t="shared" si="672"/>
        <v/>
      </c>
      <c r="CB699" s="26" t="str">
        <f t="shared" si="673"/>
        <v/>
      </c>
      <c r="CC699" s="26" t="str">
        <f t="shared" si="674"/>
        <v/>
      </c>
      <c r="CD699" s="26" t="str">
        <f t="shared" si="675"/>
        <v/>
      </c>
      <c r="CE699" s="26" t="str">
        <f t="shared" si="676"/>
        <v/>
      </c>
      <c r="CF699" s="26" t="str">
        <f t="shared" si="677"/>
        <v/>
      </c>
      <c r="CG699" s="26" t="str">
        <f t="shared" si="678"/>
        <v/>
      </c>
      <c r="CH699" s="26" t="str">
        <f t="shared" si="679"/>
        <v/>
      </c>
      <c r="CI699" s="26" t="str">
        <f t="shared" si="680"/>
        <v/>
      </c>
      <c r="CJ699" s="26" t="str">
        <f t="shared" si="681"/>
        <v/>
      </c>
      <c r="CK699" s="26" t="str">
        <f t="shared" si="682"/>
        <v/>
      </c>
      <c r="CL699" s="26" t="str">
        <f t="shared" si="683"/>
        <v/>
      </c>
      <c r="CM699" s="26" t="str">
        <f t="shared" si="684"/>
        <v/>
      </c>
      <c r="CN699" s="26" t="str">
        <f t="shared" si="685"/>
        <v/>
      </c>
      <c r="CO699" s="26" t="str">
        <f t="shared" si="686"/>
        <v/>
      </c>
      <c r="CP699" s="26" t="str">
        <f t="shared" si="687"/>
        <v/>
      </c>
      <c r="CQ699" s="26" t="str">
        <f t="shared" si="688"/>
        <v/>
      </c>
      <c r="CR699" s="26" t="str">
        <f t="shared" si="689"/>
        <v/>
      </c>
      <c r="CS699" s="26" t="str">
        <f t="shared" si="690"/>
        <v/>
      </c>
      <c r="CT699" s="26" t="str">
        <f t="shared" si="691"/>
        <v/>
      </c>
      <c r="CU699" s="26" t="str">
        <f t="shared" si="692"/>
        <v/>
      </c>
      <c r="CV699" s="26" t="str">
        <f t="shared" si="693"/>
        <v>116. AS A PROCESS IMPURITY</v>
      </c>
      <c r="CW699" s="26" t="str">
        <f t="shared" si="694"/>
        <v/>
      </c>
      <c r="CX699" s="26" t="str">
        <f t="shared" si="695"/>
        <v/>
      </c>
      <c r="CY699" s="26" t="str">
        <f t="shared" si="696"/>
        <v/>
      </c>
      <c r="CZ699" s="26" t="str">
        <f t="shared" si="697"/>
        <v/>
      </c>
      <c r="DA699" s="26" t="str">
        <f t="shared" si="698"/>
        <v/>
      </c>
      <c r="DB699" s="26" t="str">
        <f t="shared" si="699"/>
        <v/>
      </c>
      <c r="DC699" s="26" t="str">
        <f t="shared" si="700"/>
        <v/>
      </c>
      <c r="DD699" s="26" t="str">
        <f t="shared" si="701"/>
        <v/>
      </c>
      <c r="DE699" s="26" t="str">
        <f t="shared" si="702"/>
        <v/>
      </c>
      <c r="DF699" s="26" t="str">
        <f t="shared" si="703"/>
        <v/>
      </c>
      <c r="DG699" s="26" t="str">
        <f t="shared" si="704"/>
        <v/>
      </c>
      <c r="DH699" s="26" t="str">
        <f t="shared" si="705"/>
        <v/>
      </c>
      <c r="DI699" s="26" t="str">
        <f t="shared" si="706"/>
        <v/>
      </c>
      <c r="DJ699" s="26" t="str">
        <f t="shared" si="707"/>
        <v/>
      </c>
      <c r="DK699" s="26" t="str">
        <f t="shared" si="708"/>
        <v/>
      </c>
      <c r="DL699" s="26" t="str">
        <f t="shared" si="709"/>
        <v/>
      </c>
      <c r="DM699" s="26" t="str">
        <f t="shared" si="710"/>
        <v/>
      </c>
      <c r="DN699" s="26" t="str">
        <f t="shared" si="711"/>
        <v/>
      </c>
      <c r="DO699" s="26" t="str">
        <f t="shared" si="712"/>
        <v/>
      </c>
      <c r="DP699" s="26" t="str">
        <f t="shared" si="713"/>
        <v/>
      </c>
      <c r="DQ699" s="26" t="str">
        <f t="shared" si="714"/>
        <v/>
      </c>
      <c r="DR699" s="26" t="str">
        <f t="shared" si="715"/>
        <v/>
      </c>
      <c r="DS699" s="26" t="str">
        <f t="shared" si="716"/>
        <v/>
      </c>
      <c r="DT699" s="26" t="str">
        <f t="shared" si="717"/>
        <v/>
      </c>
      <c r="DU699" s="26" t="str">
        <f t="shared" si="718"/>
        <v/>
      </c>
      <c r="DV699" s="26" t="str">
        <f t="shared" si="719"/>
        <v/>
      </c>
    </row>
    <row r="700" spans="1:126" ht="60" x14ac:dyDescent="0.25">
      <c r="A700" t="s">
        <v>1942</v>
      </c>
      <c r="B700">
        <v>2017</v>
      </c>
      <c r="C700" t="s">
        <v>2046</v>
      </c>
      <c r="D700">
        <v>106990</v>
      </c>
      <c r="E700" s="19">
        <v>1317216270835</v>
      </c>
      <c r="F700" t="s">
        <v>815</v>
      </c>
      <c r="G700">
        <v>324110</v>
      </c>
      <c r="H700" t="s">
        <v>816</v>
      </c>
      <c r="I700" t="s">
        <v>817</v>
      </c>
      <c r="J700" t="s">
        <v>818</v>
      </c>
      <c r="K700" t="s">
        <v>159</v>
      </c>
      <c r="L700">
        <v>19061</v>
      </c>
      <c r="M700" s="26" t="str">
        <f t="shared" si="665"/>
        <v>89. PRODUCE THE CHEMICAL, 90. IMPORT THE CHEMICAL, 93. AS A BYPRODUCT, 94. AS A MANUFACTURED IMPURITY, 116. AS A PROCESS IMPURITY</v>
      </c>
      <c r="N700" s="26" t="s">
        <v>2047</v>
      </c>
      <c r="O700" s="26" t="s">
        <v>5235</v>
      </c>
      <c r="P700">
        <v>8</v>
      </c>
      <c r="Q700">
        <v>7</v>
      </c>
      <c r="R700">
        <v>15</v>
      </c>
      <c r="S700" s="26" t="s">
        <v>1940</v>
      </c>
      <c r="T700" s="26" t="s">
        <v>1940</v>
      </c>
      <c r="U700" s="26" t="s">
        <v>1941</v>
      </c>
      <c r="V700" s="26" t="s">
        <v>1941</v>
      </c>
      <c r="W700" s="26" t="s">
        <v>1940</v>
      </c>
      <c r="X700" s="26" t="s">
        <v>1940</v>
      </c>
      <c r="Y700" s="26" t="s">
        <v>1941</v>
      </c>
      <c r="AE700" s="26" t="s">
        <v>1941</v>
      </c>
      <c r="AR700" s="26" t="s">
        <v>1941</v>
      </c>
      <c r="AS700" s="26" t="s">
        <v>1941</v>
      </c>
      <c r="AT700" s="26" t="s">
        <v>1940</v>
      </c>
      <c r="AV700" s="26" t="s">
        <v>1941</v>
      </c>
      <c r="BD700" s="26" t="s">
        <v>1941</v>
      </c>
      <c r="BK700" s="26" t="s">
        <v>1941</v>
      </c>
      <c r="BU700" s="26" t="str">
        <f t="shared" si="666"/>
        <v>89. PRODUCE THE CHEMICAL</v>
      </c>
      <c r="BV700" s="26" t="str">
        <f t="shared" si="667"/>
        <v>90. IMPORT THE CHEMICAL</v>
      </c>
      <c r="BW700" s="26" t="str">
        <f t="shared" si="668"/>
        <v/>
      </c>
      <c r="BX700" s="26" t="str">
        <f t="shared" si="669"/>
        <v/>
      </c>
      <c r="BY700" s="26" t="str">
        <f t="shared" si="670"/>
        <v>93. AS A BYPRODUCT</v>
      </c>
      <c r="BZ700" s="26" t="str">
        <f t="shared" si="671"/>
        <v>94. AS A MANUFACTURED IMPURITY</v>
      </c>
      <c r="CA700" s="26" t="str">
        <f t="shared" si="672"/>
        <v/>
      </c>
      <c r="CB700" s="26" t="str">
        <f t="shared" si="673"/>
        <v/>
      </c>
      <c r="CC700" s="26" t="str">
        <f t="shared" si="674"/>
        <v/>
      </c>
      <c r="CD700" s="26" t="str">
        <f t="shared" si="675"/>
        <v/>
      </c>
      <c r="CE700" s="26" t="str">
        <f t="shared" si="676"/>
        <v/>
      </c>
      <c r="CF700" s="26" t="str">
        <f t="shared" si="677"/>
        <v/>
      </c>
      <c r="CG700" s="26" t="str">
        <f t="shared" si="678"/>
        <v/>
      </c>
      <c r="CH700" s="26" t="str">
        <f t="shared" si="679"/>
        <v/>
      </c>
      <c r="CI700" s="26" t="str">
        <f t="shared" si="680"/>
        <v/>
      </c>
      <c r="CJ700" s="26" t="str">
        <f t="shared" si="681"/>
        <v/>
      </c>
      <c r="CK700" s="26" t="str">
        <f t="shared" si="682"/>
        <v/>
      </c>
      <c r="CL700" s="26" t="str">
        <f t="shared" si="683"/>
        <v/>
      </c>
      <c r="CM700" s="26" t="str">
        <f t="shared" si="684"/>
        <v/>
      </c>
      <c r="CN700" s="26" t="str">
        <f t="shared" si="685"/>
        <v/>
      </c>
      <c r="CO700" s="26" t="str">
        <f t="shared" si="686"/>
        <v/>
      </c>
      <c r="CP700" s="26" t="str">
        <f t="shared" si="687"/>
        <v/>
      </c>
      <c r="CQ700" s="26" t="str">
        <f t="shared" si="688"/>
        <v/>
      </c>
      <c r="CR700" s="26" t="str">
        <f t="shared" si="689"/>
        <v/>
      </c>
      <c r="CS700" s="26" t="str">
        <f t="shared" si="690"/>
        <v/>
      </c>
      <c r="CT700" s="26" t="str">
        <f t="shared" si="691"/>
        <v/>
      </c>
      <c r="CU700" s="26" t="str">
        <f t="shared" si="692"/>
        <v/>
      </c>
      <c r="CV700" s="26" t="str">
        <f t="shared" si="693"/>
        <v>116. AS A PROCESS IMPURITY</v>
      </c>
      <c r="CW700" s="26" t="str">
        <f t="shared" si="694"/>
        <v/>
      </c>
      <c r="CX700" s="26" t="str">
        <f t="shared" si="695"/>
        <v/>
      </c>
      <c r="CY700" s="26" t="str">
        <f t="shared" si="696"/>
        <v/>
      </c>
      <c r="CZ700" s="26" t="str">
        <f t="shared" si="697"/>
        <v/>
      </c>
      <c r="DA700" s="26" t="str">
        <f t="shared" si="698"/>
        <v/>
      </c>
      <c r="DB700" s="26" t="str">
        <f t="shared" si="699"/>
        <v/>
      </c>
      <c r="DC700" s="26" t="str">
        <f t="shared" si="700"/>
        <v/>
      </c>
      <c r="DD700" s="26" t="str">
        <f t="shared" si="701"/>
        <v/>
      </c>
      <c r="DE700" s="26" t="str">
        <f t="shared" si="702"/>
        <v/>
      </c>
      <c r="DF700" s="26" t="str">
        <f t="shared" si="703"/>
        <v/>
      </c>
      <c r="DG700" s="26" t="str">
        <f t="shared" si="704"/>
        <v/>
      </c>
      <c r="DH700" s="26" t="str">
        <f t="shared" si="705"/>
        <v/>
      </c>
      <c r="DI700" s="26" t="str">
        <f t="shared" si="706"/>
        <v/>
      </c>
      <c r="DJ700" s="26" t="str">
        <f t="shared" si="707"/>
        <v/>
      </c>
      <c r="DK700" s="26" t="str">
        <f t="shared" si="708"/>
        <v/>
      </c>
      <c r="DL700" s="26" t="str">
        <f t="shared" si="709"/>
        <v/>
      </c>
      <c r="DM700" s="26" t="str">
        <f t="shared" si="710"/>
        <v/>
      </c>
      <c r="DN700" s="26" t="str">
        <f t="shared" si="711"/>
        <v/>
      </c>
      <c r="DO700" s="26" t="str">
        <f t="shared" si="712"/>
        <v/>
      </c>
      <c r="DP700" s="26" t="str">
        <f t="shared" si="713"/>
        <v/>
      </c>
      <c r="DQ700" s="26" t="str">
        <f t="shared" si="714"/>
        <v/>
      </c>
      <c r="DR700" s="26" t="str">
        <f t="shared" si="715"/>
        <v/>
      </c>
      <c r="DS700" s="26" t="str">
        <f t="shared" si="716"/>
        <v/>
      </c>
      <c r="DT700" s="26" t="str">
        <f t="shared" si="717"/>
        <v/>
      </c>
      <c r="DU700" s="26" t="str">
        <f t="shared" si="718"/>
        <v/>
      </c>
      <c r="DV700" s="26" t="str">
        <f t="shared" si="719"/>
        <v/>
      </c>
    </row>
    <row r="701" spans="1:126" ht="75" x14ac:dyDescent="0.25">
      <c r="A701" t="s">
        <v>1942</v>
      </c>
      <c r="B701">
        <v>2018</v>
      </c>
      <c r="C701" t="s">
        <v>2046</v>
      </c>
      <c r="D701">
        <v>106990</v>
      </c>
      <c r="E701" s="19">
        <v>1318216936169</v>
      </c>
      <c r="F701" t="s">
        <v>815</v>
      </c>
      <c r="G701">
        <v>324110</v>
      </c>
      <c r="H701" t="s">
        <v>816</v>
      </c>
      <c r="I701" t="s">
        <v>817</v>
      </c>
      <c r="J701" t="s">
        <v>818</v>
      </c>
      <c r="K701" t="s">
        <v>159</v>
      </c>
      <c r="L701">
        <v>19061</v>
      </c>
      <c r="M701" s="26" t="str">
        <f t="shared" si="665"/>
        <v>89. PRODUCE THE CHEMICAL, 90. IMPORT THE CHEMICAL, 93. AS A BYPRODUCT, 94. AS A MANUFACTURED IMPURITY, 116. AS A PROCESS IMPURITY</v>
      </c>
      <c r="N701" s="26" t="s">
        <v>2047</v>
      </c>
      <c r="O701" s="26" t="s">
        <v>5235</v>
      </c>
      <c r="P701">
        <v>7</v>
      </c>
      <c r="Q701">
        <v>8</v>
      </c>
      <c r="R701">
        <v>15</v>
      </c>
      <c r="S701" s="26" t="s">
        <v>1940</v>
      </c>
      <c r="T701" s="26" t="s">
        <v>1940</v>
      </c>
      <c r="U701" s="26" t="s">
        <v>1941</v>
      </c>
      <c r="V701" s="26" t="s">
        <v>1941</v>
      </c>
      <c r="W701" s="26" t="s">
        <v>1940</v>
      </c>
      <c r="X701" s="26" t="s">
        <v>1940</v>
      </c>
      <c r="Y701" s="26" t="s">
        <v>1941</v>
      </c>
      <c r="Z701" s="26" t="s">
        <v>1941</v>
      </c>
      <c r="AA701" s="26" t="s">
        <v>1941</v>
      </c>
      <c r="AB701" s="26" t="s">
        <v>1941</v>
      </c>
      <c r="AC701" s="26" t="s">
        <v>1941</v>
      </c>
      <c r="AD701" s="26" t="s">
        <v>1941</v>
      </c>
      <c r="AE701" s="26" t="s">
        <v>1941</v>
      </c>
      <c r="AF701" s="26" t="s">
        <v>1941</v>
      </c>
      <c r="AG701" s="26" t="s">
        <v>1941</v>
      </c>
      <c r="AH701" s="26" t="s">
        <v>1941</v>
      </c>
      <c r="AI701" s="26" t="s">
        <v>1941</v>
      </c>
      <c r="AJ701" s="26" t="s">
        <v>1941</v>
      </c>
      <c r="AK701" s="26" t="s">
        <v>1941</v>
      </c>
      <c r="AL701" s="26" t="s">
        <v>1941</v>
      </c>
      <c r="AM701" s="26" t="s">
        <v>1941</v>
      </c>
      <c r="AN701" s="26" t="s">
        <v>1941</v>
      </c>
      <c r="AO701" s="26" t="s">
        <v>1941</v>
      </c>
      <c r="AP701" s="26" t="s">
        <v>1941</v>
      </c>
      <c r="AQ701" s="26" t="s">
        <v>1941</v>
      </c>
      <c r="AR701" s="26" t="s">
        <v>1941</v>
      </c>
      <c r="AS701" s="26" t="s">
        <v>1941</v>
      </c>
      <c r="AT701" s="26" t="s">
        <v>1940</v>
      </c>
      <c r="AU701" s="26" t="s">
        <v>1941</v>
      </c>
      <c r="AV701" s="26" t="s">
        <v>1941</v>
      </c>
      <c r="AW701" s="26" t="s">
        <v>1941</v>
      </c>
      <c r="AX701" s="26" t="s">
        <v>1941</v>
      </c>
      <c r="AY701" s="26" t="s">
        <v>1941</v>
      </c>
      <c r="AZ701" s="26" t="s">
        <v>1941</v>
      </c>
      <c r="BA701" s="26" t="s">
        <v>1941</v>
      </c>
      <c r="BB701" s="26" t="s">
        <v>1941</v>
      </c>
      <c r="BC701" s="26" t="s">
        <v>1941</v>
      </c>
      <c r="BD701" s="26" t="s">
        <v>1941</v>
      </c>
      <c r="BE701" s="26" t="s">
        <v>1941</v>
      </c>
      <c r="BF701" s="26" t="s">
        <v>1941</v>
      </c>
      <c r="BG701" s="26" t="s">
        <v>1941</v>
      </c>
      <c r="BH701" s="26" t="s">
        <v>1941</v>
      </c>
      <c r="BI701" s="26" t="s">
        <v>1941</v>
      </c>
      <c r="BJ701" s="26" t="s">
        <v>1941</v>
      </c>
      <c r="BK701" s="26" t="s">
        <v>1941</v>
      </c>
      <c r="BL701" s="26" t="s">
        <v>1941</v>
      </c>
      <c r="BM701" s="26" t="s">
        <v>1941</v>
      </c>
      <c r="BN701" s="26" t="s">
        <v>1941</v>
      </c>
      <c r="BO701" s="26" t="s">
        <v>1941</v>
      </c>
      <c r="BP701" s="26" t="s">
        <v>1941</v>
      </c>
      <c r="BQ701" s="26" t="s">
        <v>1941</v>
      </c>
      <c r="BR701" s="26" t="s">
        <v>1941</v>
      </c>
      <c r="BS701" s="26" t="s">
        <v>1941</v>
      </c>
      <c r="BT701" s="26" t="s">
        <v>1941</v>
      </c>
      <c r="BU701" s="26" t="str">
        <f t="shared" si="666"/>
        <v>89. PRODUCE THE CHEMICAL</v>
      </c>
      <c r="BV701" s="26" t="str">
        <f t="shared" si="667"/>
        <v>90. IMPORT THE CHEMICAL</v>
      </c>
      <c r="BW701" s="26" t="str">
        <f t="shared" si="668"/>
        <v/>
      </c>
      <c r="BX701" s="26" t="str">
        <f t="shared" si="669"/>
        <v/>
      </c>
      <c r="BY701" s="26" t="str">
        <f t="shared" si="670"/>
        <v>93. AS A BYPRODUCT</v>
      </c>
      <c r="BZ701" s="26" t="str">
        <f t="shared" si="671"/>
        <v>94. AS A MANUFACTURED IMPURITY</v>
      </c>
      <c r="CA701" s="26" t="str">
        <f t="shared" si="672"/>
        <v/>
      </c>
      <c r="CB701" s="26" t="str">
        <f t="shared" si="673"/>
        <v/>
      </c>
      <c r="CC701" s="26" t="str">
        <f t="shared" si="674"/>
        <v/>
      </c>
      <c r="CD701" s="26" t="str">
        <f t="shared" si="675"/>
        <v/>
      </c>
      <c r="CE701" s="26" t="str">
        <f t="shared" si="676"/>
        <v/>
      </c>
      <c r="CF701" s="26" t="str">
        <f t="shared" si="677"/>
        <v/>
      </c>
      <c r="CG701" s="26" t="str">
        <f t="shared" si="678"/>
        <v/>
      </c>
      <c r="CH701" s="26" t="str">
        <f t="shared" si="679"/>
        <v/>
      </c>
      <c r="CI701" s="26" t="str">
        <f t="shared" si="680"/>
        <v/>
      </c>
      <c r="CJ701" s="26" t="str">
        <f t="shared" si="681"/>
        <v/>
      </c>
      <c r="CK701" s="26" t="str">
        <f t="shared" si="682"/>
        <v/>
      </c>
      <c r="CL701" s="26" t="str">
        <f t="shared" si="683"/>
        <v/>
      </c>
      <c r="CM701" s="26" t="str">
        <f t="shared" si="684"/>
        <v/>
      </c>
      <c r="CN701" s="26" t="str">
        <f t="shared" si="685"/>
        <v/>
      </c>
      <c r="CO701" s="26" t="str">
        <f t="shared" si="686"/>
        <v/>
      </c>
      <c r="CP701" s="26" t="str">
        <f t="shared" si="687"/>
        <v/>
      </c>
      <c r="CQ701" s="26" t="str">
        <f t="shared" si="688"/>
        <v/>
      </c>
      <c r="CR701" s="26" t="str">
        <f t="shared" si="689"/>
        <v/>
      </c>
      <c r="CS701" s="26" t="str">
        <f t="shared" si="690"/>
        <v/>
      </c>
      <c r="CT701" s="26" t="str">
        <f t="shared" si="691"/>
        <v/>
      </c>
      <c r="CU701" s="26" t="str">
        <f t="shared" si="692"/>
        <v/>
      </c>
      <c r="CV701" s="26" t="str">
        <f t="shared" si="693"/>
        <v>116. AS A PROCESS IMPURITY</v>
      </c>
      <c r="CW701" s="26" t="str">
        <f t="shared" si="694"/>
        <v/>
      </c>
      <c r="CX701" s="26" t="str">
        <f t="shared" si="695"/>
        <v/>
      </c>
      <c r="CY701" s="26" t="str">
        <f t="shared" si="696"/>
        <v/>
      </c>
      <c r="CZ701" s="26" t="str">
        <f t="shared" si="697"/>
        <v/>
      </c>
      <c r="DA701" s="26" t="str">
        <f t="shared" si="698"/>
        <v/>
      </c>
      <c r="DB701" s="26" t="str">
        <f t="shared" si="699"/>
        <v/>
      </c>
      <c r="DC701" s="26" t="str">
        <f t="shared" si="700"/>
        <v/>
      </c>
      <c r="DD701" s="26" t="str">
        <f t="shared" si="701"/>
        <v/>
      </c>
      <c r="DE701" s="26" t="str">
        <f t="shared" si="702"/>
        <v/>
      </c>
      <c r="DF701" s="26" t="str">
        <f t="shared" si="703"/>
        <v/>
      </c>
      <c r="DG701" s="26" t="str">
        <f t="shared" si="704"/>
        <v/>
      </c>
      <c r="DH701" s="26" t="str">
        <f t="shared" si="705"/>
        <v/>
      </c>
      <c r="DI701" s="26" t="str">
        <f t="shared" si="706"/>
        <v/>
      </c>
      <c r="DJ701" s="26" t="str">
        <f t="shared" si="707"/>
        <v/>
      </c>
      <c r="DK701" s="26" t="str">
        <f t="shared" si="708"/>
        <v/>
      </c>
      <c r="DL701" s="26" t="str">
        <f t="shared" si="709"/>
        <v/>
      </c>
      <c r="DM701" s="26" t="str">
        <f t="shared" si="710"/>
        <v/>
      </c>
      <c r="DN701" s="26" t="str">
        <f t="shared" si="711"/>
        <v/>
      </c>
      <c r="DO701" s="26" t="str">
        <f t="shared" si="712"/>
        <v/>
      </c>
      <c r="DP701" s="26" t="str">
        <f t="shared" si="713"/>
        <v/>
      </c>
      <c r="DQ701" s="26" t="str">
        <f t="shared" si="714"/>
        <v/>
      </c>
      <c r="DR701" s="26" t="str">
        <f t="shared" si="715"/>
        <v/>
      </c>
      <c r="DS701" s="26" t="str">
        <f t="shared" si="716"/>
        <v/>
      </c>
      <c r="DT701" s="26" t="str">
        <f t="shared" si="717"/>
        <v/>
      </c>
      <c r="DU701" s="26" t="str">
        <f t="shared" si="718"/>
        <v/>
      </c>
      <c r="DV701" s="26" t="str">
        <f t="shared" si="719"/>
        <v/>
      </c>
    </row>
    <row r="702" spans="1:126" ht="75" x14ac:dyDescent="0.25">
      <c r="A702" t="s">
        <v>1942</v>
      </c>
      <c r="B702">
        <v>2019</v>
      </c>
      <c r="C702" t="s">
        <v>2046</v>
      </c>
      <c r="D702">
        <v>106990</v>
      </c>
      <c r="E702" s="19">
        <v>1319218361982</v>
      </c>
      <c r="F702" t="s">
        <v>815</v>
      </c>
      <c r="G702">
        <v>324110</v>
      </c>
      <c r="H702" t="s">
        <v>816</v>
      </c>
      <c r="I702" t="s">
        <v>817</v>
      </c>
      <c r="J702" t="s">
        <v>818</v>
      </c>
      <c r="K702" t="s">
        <v>159</v>
      </c>
      <c r="L702">
        <v>19061</v>
      </c>
      <c r="M702" s="26" t="str">
        <f t="shared" si="665"/>
        <v>89. PRODUCE THE CHEMICAL, 90. IMPORT THE CHEMICAL, 93. AS A BYPRODUCT, 94. AS A MANUFACTURED IMPURITY, 116. AS A PROCESS IMPURITY</v>
      </c>
      <c r="N702" s="26" t="s">
        <v>2047</v>
      </c>
      <c r="O702" s="26" t="s">
        <v>5235</v>
      </c>
      <c r="P702">
        <v>15</v>
      </c>
      <c r="Q702">
        <v>11</v>
      </c>
      <c r="R702">
        <v>26</v>
      </c>
      <c r="S702" s="26" t="s">
        <v>1940</v>
      </c>
      <c r="T702" s="26" t="s">
        <v>1940</v>
      </c>
      <c r="U702" s="26" t="s">
        <v>1941</v>
      </c>
      <c r="V702" s="26" t="s">
        <v>1941</v>
      </c>
      <c r="W702" s="26" t="s">
        <v>1940</v>
      </c>
      <c r="X702" s="26" t="s">
        <v>1940</v>
      </c>
      <c r="Y702" s="26" t="s">
        <v>1941</v>
      </c>
      <c r="Z702" s="26" t="s">
        <v>1941</v>
      </c>
      <c r="AA702" s="26" t="s">
        <v>1941</v>
      </c>
      <c r="AB702" s="26" t="s">
        <v>1941</v>
      </c>
      <c r="AC702" s="26" t="s">
        <v>1941</v>
      </c>
      <c r="AD702" s="26" t="s">
        <v>1941</v>
      </c>
      <c r="AE702" s="26" t="s">
        <v>1941</v>
      </c>
      <c r="AF702" s="26" t="s">
        <v>1941</v>
      </c>
      <c r="AG702" s="26" t="s">
        <v>1941</v>
      </c>
      <c r="AH702" s="26" t="s">
        <v>1941</v>
      </c>
      <c r="AI702" s="26" t="s">
        <v>1941</v>
      </c>
      <c r="AJ702" s="26" t="s">
        <v>1941</v>
      </c>
      <c r="AK702" s="26" t="s">
        <v>1941</v>
      </c>
      <c r="AL702" s="26" t="s">
        <v>1941</v>
      </c>
      <c r="AM702" s="26" t="s">
        <v>1941</v>
      </c>
      <c r="AN702" s="26" t="s">
        <v>1941</v>
      </c>
      <c r="AO702" s="26" t="s">
        <v>1941</v>
      </c>
      <c r="AP702" s="26" t="s">
        <v>1941</v>
      </c>
      <c r="AQ702" s="26" t="s">
        <v>1941</v>
      </c>
      <c r="AR702" s="26" t="s">
        <v>1941</v>
      </c>
      <c r="AS702" s="26" t="s">
        <v>1941</v>
      </c>
      <c r="AT702" s="26" t="s">
        <v>1940</v>
      </c>
      <c r="AU702" s="26" t="s">
        <v>1941</v>
      </c>
      <c r="AV702" s="26" t="s">
        <v>1941</v>
      </c>
      <c r="AW702" s="26" t="s">
        <v>1941</v>
      </c>
      <c r="AX702" s="26" t="s">
        <v>1941</v>
      </c>
      <c r="AY702" s="26" t="s">
        <v>1941</v>
      </c>
      <c r="AZ702" s="26" t="s">
        <v>1941</v>
      </c>
      <c r="BA702" s="26" t="s">
        <v>1941</v>
      </c>
      <c r="BB702" s="26" t="s">
        <v>1941</v>
      </c>
      <c r="BC702" s="26" t="s">
        <v>1941</v>
      </c>
      <c r="BD702" s="26" t="s">
        <v>1941</v>
      </c>
      <c r="BE702" s="26" t="s">
        <v>1941</v>
      </c>
      <c r="BF702" s="26" t="s">
        <v>1941</v>
      </c>
      <c r="BG702" s="26" t="s">
        <v>1941</v>
      </c>
      <c r="BH702" s="26" t="s">
        <v>1941</v>
      </c>
      <c r="BI702" s="26" t="s">
        <v>1941</v>
      </c>
      <c r="BJ702" s="26" t="s">
        <v>1941</v>
      </c>
      <c r="BK702" s="26" t="s">
        <v>1941</v>
      </c>
      <c r="BL702" s="26" t="s">
        <v>1941</v>
      </c>
      <c r="BM702" s="26" t="s">
        <v>1941</v>
      </c>
      <c r="BN702" s="26" t="s">
        <v>1941</v>
      </c>
      <c r="BO702" s="26" t="s">
        <v>1941</v>
      </c>
      <c r="BP702" s="26" t="s">
        <v>1941</v>
      </c>
      <c r="BQ702" s="26" t="s">
        <v>1941</v>
      </c>
      <c r="BR702" s="26" t="s">
        <v>1941</v>
      </c>
      <c r="BS702" s="26" t="s">
        <v>1941</v>
      </c>
      <c r="BT702" s="26" t="s">
        <v>1941</v>
      </c>
      <c r="BU702" s="26" t="str">
        <f t="shared" si="666"/>
        <v>89. PRODUCE THE CHEMICAL</v>
      </c>
      <c r="BV702" s="26" t="str">
        <f t="shared" si="667"/>
        <v>90. IMPORT THE CHEMICAL</v>
      </c>
      <c r="BW702" s="26" t="str">
        <f t="shared" si="668"/>
        <v/>
      </c>
      <c r="BX702" s="26" t="str">
        <f t="shared" si="669"/>
        <v/>
      </c>
      <c r="BY702" s="26" t="str">
        <f t="shared" si="670"/>
        <v>93. AS A BYPRODUCT</v>
      </c>
      <c r="BZ702" s="26" t="str">
        <f t="shared" si="671"/>
        <v>94. AS A MANUFACTURED IMPURITY</v>
      </c>
      <c r="CA702" s="26" t="str">
        <f t="shared" si="672"/>
        <v/>
      </c>
      <c r="CB702" s="26" t="str">
        <f t="shared" si="673"/>
        <v/>
      </c>
      <c r="CC702" s="26" t="str">
        <f t="shared" si="674"/>
        <v/>
      </c>
      <c r="CD702" s="26" t="str">
        <f t="shared" si="675"/>
        <v/>
      </c>
      <c r="CE702" s="26" t="str">
        <f t="shared" si="676"/>
        <v/>
      </c>
      <c r="CF702" s="26" t="str">
        <f t="shared" si="677"/>
        <v/>
      </c>
      <c r="CG702" s="26" t="str">
        <f t="shared" si="678"/>
        <v/>
      </c>
      <c r="CH702" s="26" t="str">
        <f t="shared" si="679"/>
        <v/>
      </c>
      <c r="CI702" s="26" t="str">
        <f t="shared" si="680"/>
        <v/>
      </c>
      <c r="CJ702" s="26" t="str">
        <f t="shared" si="681"/>
        <v/>
      </c>
      <c r="CK702" s="26" t="str">
        <f t="shared" si="682"/>
        <v/>
      </c>
      <c r="CL702" s="26" t="str">
        <f t="shared" si="683"/>
        <v/>
      </c>
      <c r="CM702" s="26" t="str">
        <f t="shared" si="684"/>
        <v/>
      </c>
      <c r="CN702" s="26" t="str">
        <f t="shared" si="685"/>
        <v/>
      </c>
      <c r="CO702" s="26" t="str">
        <f t="shared" si="686"/>
        <v/>
      </c>
      <c r="CP702" s="26" t="str">
        <f t="shared" si="687"/>
        <v/>
      </c>
      <c r="CQ702" s="26" t="str">
        <f t="shared" si="688"/>
        <v/>
      </c>
      <c r="CR702" s="26" t="str">
        <f t="shared" si="689"/>
        <v/>
      </c>
      <c r="CS702" s="26" t="str">
        <f t="shared" si="690"/>
        <v/>
      </c>
      <c r="CT702" s="26" t="str">
        <f t="shared" si="691"/>
        <v/>
      </c>
      <c r="CU702" s="26" t="str">
        <f t="shared" si="692"/>
        <v/>
      </c>
      <c r="CV702" s="26" t="str">
        <f t="shared" si="693"/>
        <v>116. AS A PROCESS IMPURITY</v>
      </c>
      <c r="CW702" s="26" t="str">
        <f t="shared" si="694"/>
        <v/>
      </c>
      <c r="CX702" s="26" t="str">
        <f t="shared" si="695"/>
        <v/>
      </c>
      <c r="CY702" s="26" t="str">
        <f t="shared" si="696"/>
        <v/>
      </c>
      <c r="CZ702" s="26" t="str">
        <f t="shared" si="697"/>
        <v/>
      </c>
      <c r="DA702" s="26" t="str">
        <f t="shared" si="698"/>
        <v/>
      </c>
      <c r="DB702" s="26" t="str">
        <f t="shared" si="699"/>
        <v/>
      </c>
      <c r="DC702" s="26" t="str">
        <f t="shared" si="700"/>
        <v/>
      </c>
      <c r="DD702" s="26" t="str">
        <f t="shared" si="701"/>
        <v/>
      </c>
      <c r="DE702" s="26" t="str">
        <f t="shared" si="702"/>
        <v/>
      </c>
      <c r="DF702" s="26" t="str">
        <f t="shared" si="703"/>
        <v/>
      </c>
      <c r="DG702" s="26" t="str">
        <f t="shared" si="704"/>
        <v/>
      </c>
      <c r="DH702" s="26" t="str">
        <f t="shared" si="705"/>
        <v/>
      </c>
      <c r="DI702" s="26" t="str">
        <f t="shared" si="706"/>
        <v/>
      </c>
      <c r="DJ702" s="26" t="str">
        <f t="shared" si="707"/>
        <v/>
      </c>
      <c r="DK702" s="26" t="str">
        <f t="shared" si="708"/>
        <v/>
      </c>
      <c r="DL702" s="26" t="str">
        <f t="shared" si="709"/>
        <v/>
      </c>
      <c r="DM702" s="26" t="str">
        <f t="shared" si="710"/>
        <v/>
      </c>
      <c r="DN702" s="26" t="str">
        <f t="shared" si="711"/>
        <v/>
      </c>
      <c r="DO702" s="26" t="str">
        <f t="shared" si="712"/>
        <v/>
      </c>
      <c r="DP702" s="26" t="str">
        <f t="shared" si="713"/>
        <v/>
      </c>
      <c r="DQ702" s="26" t="str">
        <f t="shared" si="714"/>
        <v/>
      </c>
      <c r="DR702" s="26" t="str">
        <f t="shared" si="715"/>
        <v/>
      </c>
      <c r="DS702" s="26" t="str">
        <f t="shared" si="716"/>
        <v/>
      </c>
      <c r="DT702" s="26" t="str">
        <f t="shared" si="717"/>
        <v/>
      </c>
      <c r="DU702" s="26" t="str">
        <f t="shared" si="718"/>
        <v/>
      </c>
      <c r="DV702" s="26" t="str">
        <f t="shared" si="719"/>
        <v/>
      </c>
    </row>
    <row r="703" spans="1:126" ht="75" x14ac:dyDescent="0.25">
      <c r="A703" t="s">
        <v>1942</v>
      </c>
      <c r="B703">
        <v>2020</v>
      </c>
      <c r="C703" t="s">
        <v>2046</v>
      </c>
      <c r="D703">
        <v>106990</v>
      </c>
      <c r="E703" s="19">
        <v>1320219198569</v>
      </c>
      <c r="F703" t="s">
        <v>815</v>
      </c>
      <c r="G703">
        <v>324110</v>
      </c>
      <c r="H703" t="s">
        <v>816</v>
      </c>
      <c r="I703" t="s">
        <v>817</v>
      </c>
      <c r="J703" t="s">
        <v>818</v>
      </c>
      <c r="K703" t="s">
        <v>159</v>
      </c>
      <c r="L703">
        <v>19061</v>
      </c>
      <c r="M703" s="26" t="str">
        <f t="shared" si="665"/>
        <v>89. PRODUCE THE CHEMICAL, 94. AS A MANUFACTURED IMPURITY, 116. AS A PROCESS IMPURITY</v>
      </c>
      <c r="N703" s="26" t="s">
        <v>2047</v>
      </c>
      <c r="O703" s="26" t="s">
        <v>5235</v>
      </c>
      <c r="P703">
        <v>12</v>
      </c>
      <c r="Q703">
        <v>6</v>
      </c>
      <c r="R703">
        <v>18</v>
      </c>
      <c r="S703" s="26" t="s">
        <v>1940</v>
      </c>
      <c r="T703" s="26" t="s">
        <v>1941</v>
      </c>
      <c r="U703" s="26" t="s">
        <v>1941</v>
      </c>
      <c r="V703" s="26" t="s">
        <v>1941</v>
      </c>
      <c r="W703" s="26" t="s">
        <v>1941</v>
      </c>
      <c r="X703" s="26" t="s">
        <v>1940</v>
      </c>
      <c r="Y703" s="26" t="s">
        <v>1941</v>
      </c>
      <c r="Z703" s="26" t="s">
        <v>1941</v>
      </c>
      <c r="AA703" s="26" t="s">
        <v>1941</v>
      </c>
      <c r="AB703" s="26" t="s">
        <v>1941</v>
      </c>
      <c r="AC703" s="26" t="s">
        <v>1941</v>
      </c>
      <c r="AD703" s="26" t="s">
        <v>1941</v>
      </c>
      <c r="AE703" s="26" t="s">
        <v>1941</v>
      </c>
      <c r="AF703" s="26" t="s">
        <v>1941</v>
      </c>
      <c r="AG703" s="26" t="s">
        <v>1941</v>
      </c>
      <c r="AH703" s="26" t="s">
        <v>1941</v>
      </c>
      <c r="AI703" s="26" t="s">
        <v>1941</v>
      </c>
      <c r="AJ703" s="26" t="s">
        <v>1941</v>
      </c>
      <c r="AK703" s="26" t="s">
        <v>1941</v>
      </c>
      <c r="AL703" s="26" t="s">
        <v>1941</v>
      </c>
      <c r="AM703" s="26" t="s">
        <v>1941</v>
      </c>
      <c r="AN703" s="26" t="s">
        <v>1941</v>
      </c>
      <c r="AO703" s="26" t="s">
        <v>1941</v>
      </c>
      <c r="AP703" s="26" t="s">
        <v>1941</v>
      </c>
      <c r="AQ703" s="26" t="s">
        <v>1941</v>
      </c>
      <c r="AR703" s="26" t="s">
        <v>1941</v>
      </c>
      <c r="AS703" s="26" t="s">
        <v>1941</v>
      </c>
      <c r="AT703" s="26" t="s">
        <v>1940</v>
      </c>
      <c r="AU703" s="26" t="s">
        <v>1941</v>
      </c>
      <c r="AV703" s="26" t="s">
        <v>1941</v>
      </c>
      <c r="AW703" s="26" t="s">
        <v>1941</v>
      </c>
      <c r="AX703" s="26" t="s">
        <v>1941</v>
      </c>
      <c r="AY703" s="26" t="s">
        <v>1941</v>
      </c>
      <c r="AZ703" s="26" t="s">
        <v>1941</v>
      </c>
      <c r="BA703" s="26" t="s">
        <v>1941</v>
      </c>
      <c r="BB703" s="26" t="s">
        <v>1941</v>
      </c>
      <c r="BC703" s="26" t="s">
        <v>1941</v>
      </c>
      <c r="BD703" s="26" t="s">
        <v>1941</v>
      </c>
      <c r="BE703" s="26" t="s">
        <v>1941</v>
      </c>
      <c r="BF703" s="26" t="s">
        <v>1941</v>
      </c>
      <c r="BG703" s="26" t="s">
        <v>1941</v>
      </c>
      <c r="BH703" s="26" t="s">
        <v>1941</v>
      </c>
      <c r="BI703" s="26" t="s">
        <v>1941</v>
      </c>
      <c r="BJ703" s="26" t="s">
        <v>1941</v>
      </c>
      <c r="BK703" s="26" t="s">
        <v>1941</v>
      </c>
      <c r="BL703" s="26" t="s">
        <v>1941</v>
      </c>
      <c r="BM703" s="26" t="s">
        <v>1941</v>
      </c>
      <c r="BN703" s="26" t="s">
        <v>1941</v>
      </c>
      <c r="BO703" s="26" t="s">
        <v>1941</v>
      </c>
      <c r="BP703" s="26" t="s">
        <v>1941</v>
      </c>
      <c r="BQ703" s="26" t="s">
        <v>1941</v>
      </c>
      <c r="BR703" s="26" t="s">
        <v>1941</v>
      </c>
      <c r="BS703" s="26" t="s">
        <v>1941</v>
      </c>
      <c r="BT703" s="26" t="s">
        <v>1941</v>
      </c>
      <c r="BU703" s="26" t="str">
        <f t="shared" si="666"/>
        <v>89. PRODUCE THE CHEMICAL</v>
      </c>
      <c r="BV703" s="26" t="str">
        <f t="shared" si="667"/>
        <v/>
      </c>
      <c r="BW703" s="26" t="str">
        <f t="shared" si="668"/>
        <v/>
      </c>
      <c r="BX703" s="26" t="str">
        <f t="shared" si="669"/>
        <v/>
      </c>
      <c r="BY703" s="26" t="str">
        <f t="shared" si="670"/>
        <v/>
      </c>
      <c r="BZ703" s="26" t="str">
        <f t="shared" si="671"/>
        <v>94. AS A MANUFACTURED IMPURITY</v>
      </c>
      <c r="CA703" s="26" t="str">
        <f t="shared" si="672"/>
        <v/>
      </c>
      <c r="CB703" s="26" t="str">
        <f t="shared" si="673"/>
        <v/>
      </c>
      <c r="CC703" s="26" t="str">
        <f t="shared" si="674"/>
        <v/>
      </c>
      <c r="CD703" s="26" t="str">
        <f t="shared" si="675"/>
        <v/>
      </c>
      <c r="CE703" s="26" t="str">
        <f t="shared" si="676"/>
        <v/>
      </c>
      <c r="CF703" s="26" t="str">
        <f t="shared" si="677"/>
        <v/>
      </c>
      <c r="CG703" s="26" t="str">
        <f t="shared" si="678"/>
        <v/>
      </c>
      <c r="CH703" s="26" t="str">
        <f t="shared" si="679"/>
        <v/>
      </c>
      <c r="CI703" s="26" t="str">
        <f t="shared" si="680"/>
        <v/>
      </c>
      <c r="CJ703" s="26" t="str">
        <f t="shared" si="681"/>
        <v/>
      </c>
      <c r="CK703" s="26" t="str">
        <f t="shared" si="682"/>
        <v/>
      </c>
      <c r="CL703" s="26" t="str">
        <f t="shared" si="683"/>
        <v/>
      </c>
      <c r="CM703" s="26" t="str">
        <f t="shared" si="684"/>
        <v/>
      </c>
      <c r="CN703" s="26" t="str">
        <f t="shared" si="685"/>
        <v/>
      </c>
      <c r="CO703" s="26" t="str">
        <f t="shared" si="686"/>
        <v/>
      </c>
      <c r="CP703" s="26" t="str">
        <f t="shared" si="687"/>
        <v/>
      </c>
      <c r="CQ703" s="26" t="str">
        <f t="shared" si="688"/>
        <v/>
      </c>
      <c r="CR703" s="26" t="str">
        <f t="shared" si="689"/>
        <v/>
      </c>
      <c r="CS703" s="26" t="str">
        <f t="shared" si="690"/>
        <v/>
      </c>
      <c r="CT703" s="26" t="str">
        <f t="shared" si="691"/>
        <v/>
      </c>
      <c r="CU703" s="26" t="str">
        <f t="shared" si="692"/>
        <v/>
      </c>
      <c r="CV703" s="26" t="str">
        <f t="shared" si="693"/>
        <v>116. AS A PROCESS IMPURITY</v>
      </c>
      <c r="CW703" s="26" t="str">
        <f t="shared" si="694"/>
        <v/>
      </c>
      <c r="CX703" s="26" t="str">
        <f t="shared" si="695"/>
        <v/>
      </c>
      <c r="CY703" s="26" t="str">
        <f t="shared" si="696"/>
        <v/>
      </c>
      <c r="CZ703" s="26" t="str">
        <f t="shared" si="697"/>
        <v/>
      </c>
      <c r="DA703" s="26" t="str">
        <f t="shared" si="698"/>
        <v/>
      </c>
      <c r="DB703" s="26" t="str">
        <f t="shared" si="699"/>
        <v/>
      </c>
      <c r="DC703" s="26" t="str">
        <f t="shared" si="700"/>
        <v/>
      </c>
      <c r="DD703" s="26" t="str">
        <f t="shared" si="701"/>
        <v/>
      </c>
      <c r="DE703" s="26" t="str">
        <f t="shared" si="702"/>
        <v/>
      </c>
      <c r="DF703" s="26" t="str">
        <f t="shared" si="703"/>
        <v/>
      </c>
      <c r="DG703" s="26" t="str">
        <f t="shared" si="704"/>
        <v/>
      </c>
      <c r="DH703" s="26" t="str">
        <f t="shared" si="705"/>
        <v/>
      </c>
      <c r="DI703" s="26" t="str">
        <f t="shared" si="706"/>
        <v/>
      </c>
      <c r="DJ703" s="26" t="str">
        <f t="shared" si="707"/>
        <v/>
      </c>
      <c r="DK703" s="26" t="str">
        <f t="shared" si="708"/>
        <v/>
      </c>
      <c r="DL703" s="26" t="str">
        <f t="shared" si="709"/>
        <v/>
      </c>
      <c r="DM703" s="26" t="str">
        <f t="shared" si="710"/>
        <v/>
      </c>
      <c r="DN703" s="26" t="str">
        <f t="shared" si="711"/>
        <v/>
      </c>
      <c r="DO703" s="26" t="str">
        <f t="shared" si="712"/>
        <v/>
      </c>
      <c r="DP703" s="26" t="str">
        <f t="shared" si="713"/>
        <v/>
      </c>
      <c r="DQ703" s="26" t="str">
        <f t="shared" si="714"/>
        <v/>
      </c>
      <c r="DR703" s="26" t="str">
        <f t="shared" si="715"/>
        <v/>
      </c>
      <c r="DS703" s="26" t="str">
        <f t="shared" si="716"/>
        <v/>
      </c>
      <c r="DT703" s="26" t="str">
        <f t="shared" si="717"/>
        <v/>
      </c>
      <c r="DU703" s="26" t="str">
        <f t="shared" si="718"/>
        <v/>
      </c>
      <c r="DV703" s="26" t="str">
        <f t="shared" si="719"/>
        <v/>
      </c>
    </row>
    <row r="704" spans="1:126" ht="75" x14ac:dyDescent="0.25">
      <c r="A704" t="s">
        <v>1942</v>
      </c>
      <c r="B704">
        <v>2021</v>
      </c>
      <c r="C704" t="s">
        <v>2046</v>
      </c>
      <c r="D704">
        <v>106990</v>
      </c>
      <c r="E704" s="19">
        <v>1321220412631</v>
      </c>
      <c r="F704" t="s">
        <v>815</v>
      </c>
      <c r="G704">
        <v>324110</v>
      </c>
      <c r="H704" t="s">
        <v>816</v>
      </c>
      <c r="I704" t="s">
        <v>817</v>
      </c>
      <c r="J704" t="s">
        <v>818</v>
      </c>
      <c r="K704" t="s">
        <v>159</v>
      </c>
      <c r="L704">
        <v>19061</v>
      </c>
      <c r="M704" s="26" t="str">
        <f t="shared" si="665"/>
        <v>89. PRODUCE THE CHEMICAL, 90. IMPORT THE CHEMICAL, 93. AS A BYPRODUCT, 94. AS A MANUFACTURED IMPURITY, 116. AS A PROCESS IMPURITY</v>
      </c>
      <c r="N704" s="26" t="s">
        <v>2047</v>
      </c>
      <c r="O704" s="26" t="s">
        <v>5235</v>
      </c>
      <c r="P704">
        <v>8</v>
      </c>
      <c r="Q704">
        <v>5</v>
      </c>
      <c r="R704">
        <v>13</v>
      </c>
      <c r="S704" s="26" t="s">
        <v>1940</v>
      </c>
      <c r="T704" s="26" t="s">
        <v>1940</v>
      </c>
      <c r="U704" s="26" t="s">
        <v>1941</v>
      </c>
      <c r="V704" s="26" t="s">
        <v>1941</v>
      </c>
      <c r="W704" s="26" t="s">
        <v>1940</v>
      </c>
      <c r="X704" s="26" t="s">
        <v>1940</v>
      </c>
      <c r="Y704" s="26" t="s">
        <v>1941</v>
      </c>
      <c r="Z704" s="26" t="s">
        <v>1941</v>
      </c>
      <c r="AA704" s="26" t="s">
        <v>1941</v>
      </c>
      <c r="AB704" s="26" t="s">
        <v>1941</v>
      </c>
      <c r="AC704" s="26" t="s">
        <v>1941</v>
      </c>
      <c r="AD704" s="26" t="s">
        <v>1941</v>
      </c>
      <c r="AE704" s="26" t="s">
        <v>1941</v>
      </c>
      <c r="AF704" s="26" t="s">
        <v>1941</v>
      </c>
      <c r="AG704" s="26" t="s">
        <v>1941</v>
      </c>
      <c r="AH704" s="26" t="s">
        <v>1941</v>
      </c>
      <c r="AI704" s="26" t="s">
        <v>1941</v>
      </c>
      <c r="AJ704" s="26" t="s">
        <v>1941</v>
      </c>
      <c r="AK704" s="26" t="s">
        <v>1941</v>
      </c>
      <c r="AL704" s="26" t="s">
        <v>1941</v>
      </c>
      <c r="AM704" s="26" t="s">
        <v>1941</v>
      </c>
      <c r="AN704" s="26" t="s">
        <v>1941</v>
      </c>
      <c r="AO704" s="26" t="s">
        <v>1941</v>
      </c>
      <c r="AP704" s="26" t="s">
        <v>1941</v>
      </c>
      <c r="AQ704" s="26" t="s">
        <v>1941</v>
      </c>
      <c r="AR704" s="26" t="s">
        <v>1941</v>
      </c>
      <c r="AS704" s="26" t="s">
        <v>1941</v>
      </c>
      <c r="AT704" s="26" t="s">
        <v>1940</v>
      </c>
      <c r="AU704" s="26" t="s">
        <v>1941</v>
      </c>
      <c r="AV704" s="26" t="s">
        <v>1941</v>
      </c>
      <c r="AW704" s="26" t="s">
        <v>1941</v>
      </c>
      <c r="AX704" s="26" t="s">
        <v>1941</v>
      </c>
      <c r="AY704" s="26" t="s">
        <v>1941</v>
      </c>
      <c r="AZ704" s="26" t="s">
        <v>1941</v>
      </c>
      <c r="BA704" s="26" t="s">
        <v>1941</v>
      </c>
      <c r="BB704" s="26" t="s">
        <v>1941</v>
      </c>
      <c r="BC704" s="26" t="s">
        <v>1941</v>
      </c>
      <c r="BD704" s="26" t="s">
        <v>1941</v>
      </c>
      <c r="BE704" s="26" t="s">
        <v>1941</v>
      </c>
      <c r="BF704" s="26" t="s">
        <v>1941</v>
      </c>
      <c r="BG704" s="26" t="s">
        <v>1941</v>
      </c>
      <c r="BH704" s="26" t="s">
        <v>1941</v>
      </c>
      <c r="BI704" s="26" t="s">
        <v>1941</v>
      </c>
      <c r="BJ704" s="26" t="s">
        <v>1941</v>
      </c>
      <c r="BK704" s="26" t="s">
        <v>1941</v>
      </c>
      <c r="BL704" s="26" t="s">
        <v>1941</v>
      </c>
      <c r="BM704" s="26" t="s">
        <v>1941</v>
      </c>
      <c r="BN704" s="26" t="s">
        <v>1941</v>
      </c>
      <c r="BO704" s="26" t="s">
        <v>1941</v>
      </c>
      <c r="BP704" s="26" t="s">
        <v>1941</v>
      </c>
      <c r="BQ704" s="26" t="s">
        <v>1941</v>
      </c>
      <c r="BR704" s="26" t="s">
        <v>1941</v>
      </c>
      <c r="BS704" s="26" t="s">
        <v>1941</v>
      </c>
      <c r="BT704" s="26" t="s">
        <v>1941</v>
      </c>
      <c r="BU704" s="26" t="str">
        <f t="shared" si="666"/>
        <v>89. PRODUCE THE CHEMICAL</v>
      </c>
      <c r="BV704" s="26" t="str">
        <f t="shared" si="667"/>
        <v>90. IMPORT THE CHEMICAL</v>
      </c>
      <c r="BW704" s="26" t="str">
        <f t="shared" si="668"/>
        <v/>
      </c>
      <c r="BX704" s="26" t="str">
        <f t="shared" si="669"/>
        <v/>
      </c>
      <c r="BY704" s="26" t="str">
        <f t="shared" si="670"/>
        <v>93. AS A BYPRODUCT</v>
      </c>
      <c r="BZ704" s="26" t="str">
        <f t="shared" si="671"/>
        <v>94. AS A MANUFACTURED IMPURITY</v>
      </c>
      <c r="CA704" s="26" t="str">
        <f t="shared" si="672"/>
        <v/>
      </c>
      <c r="CB704" s="26" t="str">
        <f t="shared" si="673"/>
        <v/>
      </c>
      <c r="CC704" s="26" t="str">
        <f t="shared" si="674"/>
        <v/>
      </c>
      <c r="CD704" s="26" t="str">
        <f t="shared" si="675"/>
        <v/>
      </c>
      <c r="CE704" s="26" t="str">
        <f t="shared" si="676"/>
        <v/>
      </c>
      <c r="CF704" s="26" t="str">
        <f t="shared" si="677"/>
        <v/>
      </c>
      <c r="CG704" s="26" t="str">
        <f t="shared" si="678"/>
        <v/>
      </c>
      <c r="CH704" s="26" t="str">
        <f t="shared" si="679"/>
        <v/>
      </c>
      <c r="CI704" s="26" t="str">
        <f t="shared" si="680"/>
        <v/>
      </c>
      <c r="CJ704" s="26" t="str">
        <f t="shared" si="681"/>
        <v/>
      </c>
      <c r="CK704" s="26" t="str">
        <f t="shared" si="682"/>
        <v/>
      </c>
      <c r="CL704" s="26" t="str">
        <f t="shared" si="683"/>
        <v/>
      </c>
      <c r="CM704" s="26" t="str">
        <f t="shared" si="684"/>
        <v/>
      </c>
      <c r="CN704" s="26" t="str">
        <f t="shared" si="685"/>
        <v/>
      </c>
      <c r="CO704" s="26" t="str">
        <f t="shared" si="686"/>
        <v/>
      </c>
      <c r="CP704" s="26" t="str">
        <f t="shared" si="687"/>
        <v/>
      </c>
      <c r="CQ704" s="26" t="str">
        <f t="shared" si="688"/>
        <v/>
      </c>
      <c r="CR704" s="26" t="str">
        <f t="shared" si="689"/>
        <v/>
      </c>
      <c r="CS704" s="26" t="str">
        <f t="shared" si="690"/>
        <v/>
      </c>
      <c r="CT704" s="26" t="str">
        <f t="shared" si="691"/>
        <v/>
      </c>
      <c r="CU704" s="26" t="str">
        <f t="shared" si="692"/>
        <v/>
      </c>
      <c r="CV704" s="26" t="str">
        <f t="shared" si="693"/>
        <v>116. AS A PROCESS IMPURITY</v>
      </c>
      <c r="CW704" s="26" t="str">
        <f t="shared" si="694"/>
        <v/>
      </c>
      <c r="CX704" s="26" t="str">
        <f t="shared" si="695"/>
        <v/>
      </c>
      <c r="CY704" s="26" t="str">
        <f t="shared" si="696"/>
        <v/>
      </c>
      <c r="CZ704" s="26" t="str">
        <f t="shared" si="697"/>
        <v/>
      </c>
      <c r="DA704" s="26" t="str">
        <f t="shared" si="698"/>
        <v/>
      </c>
      <c r="DB704" s="26" t="str">
        <f t="shared" si="699"/>
        <v/>
      </c>
      <c r="DC704" s="26" t="str">
        <f t="shared" si="700"/>
        <v/>
      </c>
      <c r="DD704" s="26" t="str">
        <f t="shared" si="701"/>
        <v/>
      </c>
      <c r="DE704" s="26" t="str">
        <f t="shared" si="702"/>
        <v/>
      </c>
      <c r="DF704" s="26" t="str">
        <f t="shared" si="703"/>
        <v/>
      </c>
      <c r="DG704" s="26" t="str">
        <f t="shared" si="704"/>
        <v/>
      </c>
      <c r="DH704" s="26" t="str">
        <f t="shared" si="705"/>
        <v/>
      </c>
      <c r="DI704" s="26" t="str">
        <f t="shared" si="706"/>
        <v/>
      </c>
      <c r="DJ704" s="26" t="str">
        <f t="shared" si="707"/>
        <v/>
      </c>
      <c r="DK704" s="26" t="str">
        <f t="shared" si="708"/>
        <v/>
      </c>
      <c r="DL704" s="26" t="str">
        <f t="shared" si="709"/>
        <v/>
      </c>
      <c r="DM704" s="26" t="str">
        <f t="shared" si="710"/>
        <v/>
      </c>
      <c r="DN704" s="26" t="str">
        <f t="shared" si="711"/>
        <v/>
      </c>
      <c r="DO704" s="26" t="str">
        <f t="shared" si="712"/>
        <v/>
      </c>
      <c r="DP704" s="26" t="str">
        <f t="shared" si="713"/>
        <v/>
      </c>
      <c r="DQ704" s="26" t="str">
        <f t="shared" si="714"/>
        <v/>
      </c>
      <c r="DR704" s="26" t="str">
        <f t="shared" si="715"/>
        <v/>
      </c>
      <c r="DS704" s="26" t="str">
        <f t="shared" si="716"/>
        <v/>
      </c>
      <c r="DT704" s="26" t="str">
        <f t="shared" si="717"/>
        <v/>
      </c>
      <c r="DU704" s="26" t="str">
        <f t="shared" si="718"/>
        <v/>
      </c>
      <c r="DV704" s="26" t="str">
        <f t="shared" si="719"/>
        <v/>
      </c>
    </row>
    <row r="705" spans="1:126" ht="105" x14ac:dyDescent="0.25">
      <c r="A705" t="s">
        <v>1942</v>
      </c>
      <c r="B705">
        <v>2020</v>
      </c>
      <c r="C705" t="s">
        <v>2046</v>
      </c>
      <c r="D705">
        <v>106990</v>
      </c>
      <c r="E705" s="19">
        <v>1320219172537</v>
      </c>
      <c r="F705" t="s">
        <v>1976</v>
      </c>
      <c r="G705">
        <v>325199</v>
      </c>
      <c r="H705" t="s">
        <v>1977</v>
      </c>
      <c r="I705" t="s">
        <v>1978</v>
      </c>
      <c r="J705" t="s">
        <v>170</v>
      </c>
      <c r="K705" t="s">
        <v>113</v>
      </c>
      <c r="L705">
        <v>77641</v>
      </c>
      <c r="M705" s="26" t="str">
        <f t="shared" si="665"/>
        <v>89. PRODUCE THE CHEMICAL, 92. SALE OR DISTRIBUTION OF THE CHEMICAL</v>
      </c>
      <c r="N705" s="26" t="s">
        <v>172</v>
      </c>
      <c r="O705" s="70" t="s">
        <v>2064</v>
      </c>
      <c r="P705">
        <v>369</v>
      </c>
      <c r="Q705">
        <v>233</v>
      </c>
      <c r="R705">
        <v>602</v>
      </c>
      <c r="S705" s="26" t="s">
        <v>1940</v>
      </c>
      <c r="T705" s="26" t="s">
        <v>1941</v>
      </c>
      <c r="U705" s="26" t="s">
        <v>1941</v>
      </c>
      <c r="V705" s="26" t="s">
        <v>1940</v>
      </c>
      <c r="W705" s="26" t="s">
        <v>1941</v>
      </c>
      <c r="X705" s="26" t="s">
        <v>1941</v>
      </c>
      <c r="Y705" s="26" t="s">
        <v>1941</v>
      </c>
      <c r="Z705" s="26" t="s">
        <v>1941</v>
      </c>
      <c r="AA705" s="26" t="s">
        <v>1941</v>
      </c>
      <c r="AB705" s="26" t="s">
        <v>1941</v>
      </c>
      <c r="AC705" s="26" t="s">
        <v>1941</v>
      </c>
      <c r="AD705" s="26" t="s">
        <v>1941</v>
      </c>
      <c r="AE705" s="26" t="s">
        <v>1941</v>
      </c>
      <c r="AF705" s="26" t="s">
        <v>1941</v>
      </c>
      <c r="AG705" s="26" t="s">
        <v>1941</v>
      </c>
      <c r="AH705" s="26" t="s">
        <v>1941</v>
      </c>
      <c r="AI705" s="26" t="s">
        <v>1941</v>
      </c>
      <c r="AJ705" s="26" t="s">
        <v>1941</v>
      </c>
      <c r="AK705" s="26" t="s">
        <v>1941</v>
      </c>
      <c r="AL705" s="26" t="s">
        <v>1941</v>
      </c>
      <c r="AM705" s="26" t="s">
        <v>1941</v>
      </c>
      <c r="AN705" s="26" t="s">
        <v>1941</v>
      </c>
      <c r="AO705" s="26" t="s">
        <v>1941</v>
      </c>
      <c r="AP705" s="26" t="s">
        <v>1941</v>
      </c>
      <c r="AQ705" s="26" t="s">
        <v>1941</v>
      </c>
      <c r="AR705" s="26" t="s">
        <v>1941</v>
      </c>
      <c r="AS705" s="26" t="s">
        <v>1941</v>
      </c>
      <c r="AT705" s="26" t="s">
        <v>1941</v>
      </c>
      <c r="AU705" s="26" t="s">
        <v>1941</v>
      </c>
      <c r="AV705" s="26" t="s">
        <v>1941</v>
      </c>
      <c r="AW705" s="26" t="s">
        <v>1941</v>
      </c>
      <c r="AX705" s="26" t="s">
        <v>1941</v>
      </c>
      <c r="AY705" s="26" t="s">
        <v>1941</v>
      </c>
      <c r="AZ705" s="26" t="s">
        <v>1941</v>
      </c>
      <c r="BA705" s="26" t="s">
        <v>1941</v>
      </c>
      <c r="BB705" s="26" t="s">
        <v>1941</v>
      </c>
      <c r="BC705" s="26" t="s">
        <v>1941</v>
      </c>
      <c r="BD705" s="26" t="s">
        <v>1941</v>
      </c>
      <c r="BE705" s="26" t="s">
        <v>1941</v>
      </c>
      <c r="BF705" s="26" t="s">
        <v>1941</v>
      </c>
      <c r="BG705" s="26" t="s">
        <v>1941</v>
      </c>
      <c r="BH705" s="26" t="s">
        <v>1941</v>
      </c>
      <c r="BI705" s="26" t="s">
        <v>1941</v>
      </c>
      <c r="BJ705" s="26" t="s">
        <v>1941</v>
      </c>
      <c r="BK705" s="26" t="s">
        <v>1941</v>
      </c>
      <c r="BL705" s="26" t="s">
        <v>1941</v>
      </c>
      <c r="BM705" s="26" t="s">
        <v>1941</v>
      </c>
      <c r="BN705" s="26" t="s">
        <v>1941</v>
      </c>
      <c r="BO705" s="26" t="s">
        <v>1941</v>
      </c>
      <c r="BP705" s="26" t="s">
        <v>1941</v>
      </c>
      <c r="BQ705" s="26" t="s">
        <v>1941</v>
      </c>
      <c r="BR705" s="26" t="s">
        <v>1941</v>
      </c>
      <c r="BS705" s="26" t="s">
        <v>1941</v>
      </c>
      <c r="BT705" s="26" t="s">
        <v>1941</v>
      </c>
      <c r="BU705" s="26" t="str">
        <f t="shared" si="666"/>
        <v>89. PRODUCE THE CHEMICAL</v>
      </c>
      <c r="BV705" s="26" t="str">
        <f t="shared" si="667"/>
        <v/>
      </c>
      <c r="BW705" s="26" t="str">
        <f t="shared" si="668"/>
        <v/>
      </c>
      <c r="BX705" s="26" t="str">
        <f t="shared" si="669"/>
        <v>92. SALE OR DISTRIBUTION OF THE CHEMICAL</v>
      </c>
      <c r="BY705" s="26" t="str">
        <f t="shared" si="670"/>
        <v/>
      </c>
      <c r="BZ705" s="26" t="str">
        <f t="shared" si="671"/>
        <v/>
      </c>
      <c r="CA705" s="26" t="str">
        <f t="shared" si="672"/>
        <v/>
      </c>
      <c r="CB705" s="26" t="str">
        <f t="shared" si="673"/>
        <v/>
      </c>
      <c r="CC705" s="26" t="str">
        <f t="shared" si="674"/>
        <v/>
      </c>
      <c r="CD705" s="26" t="str">
        <f t="shared" si="675"/>
        <v/>
      </c>
      <c r="CE705" s="26" t="str">
        <f t="shared" si="676"/>
        <v/>
      </c>
      <c r="CF705" s="26" t="str">
        <f t="shared" si="677"/>
        <v/>
      </c>
      <c r="CG705" s="26" t="str">
        <f t="shared" si="678"/>
        <v/>
      </c>
      <c r="CH705" s="26" t="str">
        <f t="shared" si="679"/>
        <v/>
      </c>
      <c r="CI705" s="26" t="str">
        <f t="shared" si="680"/>
        <v/>
      </c>
      <c r="CJ705" s="26" t="str">
        <f t="shared" si="681"/>
        <v/>
      </c>
      <c r="CK705" s="26" t="str">
        <f t="shared" si="682"/>
        <v/>
      </c>
      <c r="CL705" s="26" t="str">
        <f t="shared" si="683"/>
        <v/>
      </c>
      <c r="CM705" s="26" t="str">
        <f t="shared" si="684"/>
        <v/>
      </c>
      <c r="CN705" s="26" t="str">
        <f t="shared" si="685"/>
        <v/>
      </c>
      <c r="CO705" s="26" t="str">
        <f t="shared" si="686"/>
        <v/>
      </c>
      <c r="CP705" s="26" t="str">
        <f t="shared" si="687"/>
        <v/>
      </c>
      <c r="CQ705" s="26" t="str">
        <f t="shared" si="688"/>
        <v/>
      </c>
      <c r="CR705" s="26" t="str">
        <f t="shared" si="689"/>
        <v/>
      </c>
      <c r="CS705" s="26" t="str">
        <f t="shared" si="690"/>
        <v/>
      </c>
      <c r="CT705" s="26" t="str">
        <f t="shared" si="691"/>
        <v/>
      </c>
      <c r="CU705" s="26" t="str">
        <f t="shared" si="692"/>
        <v/>
      </c>
      <c r="CV705" s="26" t="str">
        <f t="shared" si="693"/>
        <v/>
      </c>
      <c r="CW705" s="26" t="str">
        <f t="shared" si="694"/>
        <v/>
      </c>
      <c r="CX705" s="26" t="str">
        <f t="shared" si="695"/>
        <v/>
      </c>
      <c r="CY705" s="26" t="str">
        <f t="shared" si="696"/>
        <v/>
      </c>
      <c r="CZ705" s="26" t="str">
        <f t="shared" si="697"/>
        <v/>
      </c>
      <c r="DA705" s="26" t="str">
        <f t="shared" si="698"/>
        <v/>
      </c>
      <c r="DB705" s="26" t="str">
        <f t="shared" si="699"/>
        <v/>
      </c>
      <c r="DC705" s="26" t="str">
        <f t="shared" si="700"/>
        <v/>
      </c>
      <c r="DD705" s="26" t="str">
        <f t="shared" si="701"/>
        <v/>
      </c>
      <c r="DE705" s="26" t="str">
        <f t="shared" si="702"/>
        <v/>
      </c>
      <c r="DF705" s="26" t="str">
        <f t="shared" si="703"/>
        <v/>
      </c>
      <c r="DG705" s="26" t="str">
        <f t="shared" si="704"/>
        <v/>
      </c>
      <c r="DH705" s="26" t="str">
        <f t="shared" si="705"/>
        <v/>
      </c>
      <c r="DI705" s="26" t="str">
        <f t="shared" si="706"/>
        <v/>
      </c>
      <c r="DJ705" s="26" t="str">
        <f t="shared" si="707"/>
        <v/>
      </c>
      <c r="DK705" s="26" t="str">
        <f t="shared" si="708"/>
        <v/>
      </c>
      <c r="DL705" s="26" t="str">
        <f t="shared" si="709"/>
        <v/>
      </c>
      <c r="DM705" s="26" t="str">
        <f t="shared" si="710"/>
        <v/>
      </c>
      <c r="DN705" s="26" t="str">
        <f t="shared" si="711"/>
        <v/>
      </c>
      <c r="DO705" s="26" t="str">
        <f t="shared" si="712"/>
        <v/>
      </c>
      <c r="DP705" s="26" t="str">
        <f t="shared" si="713"/>
        <v/>
      </c>
      <c r="DQ705" s="26" t="str">
        <f t="shared" si="714"/>
        <v/>
      </c>
      <c r="DR705" s="26" t="str">
        <f t="shared" si="715"/>
        <v/>
      </c>
      <c r="DS705" s="26" t="str">
        <f t="shared" si="716"/>
        <v/>
      </c>
      <c r="DT705" s="26" t="str">
        <f t="shared" si="717"/>
        <v/>
      </c>
      <c r="DU705" s="26" t="str">
        <f t="shared" si="718"/>
        <v/>
      </c>
      <c r="DV705" s="26" t="str">
        <f t="shared" si="719"/>
        <v/>
      </c>
    </row>
    <row r="706" spans="1:126" ht="60" x14ac:dyDescent="0.25">
      <c r="A706" t="s">
        <v>1942</v>
      </c>
      <c r="B706">
        <v>2021</v>
      </c>
      <c r="C706" t="s">
        <v>2046</v>
      </c>
      <c r="D706">
        <v>106990</v>
      </c>
      <c r="E706" s="19">
        <v>1321220428623</v>
      </c>
      <c r="F706" t="s">
        <v>1976</v>
      </c>
      <c r="G706">
        <v>325199</v>
      </c>
      <c r="H706" t="s">
        <v>1977</v>
      </c>
      <c r="I706" t="s">
        <v>1978</v>
      </c>
      <c r="J706" t="s">
        <v>170</v>
      </c>
      <c r="K706" t="s">
        <v>113</v>
      </c>
      <c r="L706">
        <v>77641</v>
      </c>
      <c r="M706" s="26" t="str">
        <f t="shared" si="665"/>
        <v>95. USED AS A REACTANT, 96. P101  FEEDSTOCKS</v>
      </c>
      <c r="N706" s="26" t="s">
        <v>172</v>
      </c>
      <c r="O706" s="70" t="s">
        <v>2064</v>
      </c>
      <c r="P706">
        <v>105</v>
      </c>
      <c r="Q706">
        <v>486</v>
      </c>
      <c r="R706">
        <v>591</v>
      </c>
      <c r="S706" s="26" t="s">
        <v>1941</v>
      </c>
      <c r="T706" s="26" t="s">
        <v>1941</v>
      </c>
      <c r="U706" s="26" t="s">
        <v>1941</v>
      </c>
      <c r="V706" s="26" t="s">
        <v>1941</v>
      </c>
      <c r="W706" s="26" t="s">
        <v>1941</v>
      </c>
      <c r="X706" s="26" t="s">
        <v>1941</v>
      </c>
      <c r="Y706" s="26" t="s">
        <v>1940</v>
      </c>
      <c r="Z706" s="26" t="s">
        <v>1940</v>
      </c>
      <c r="AA706" s="26" t="s">
        <v>1941</v>
      </c>
      <c r="AB706" s="26" t="s">
        <v>1941</v>
      </c>
      <c r="AC706" s="26" t="s">
        <v>1941</v>
      </c>
      <c r="AD706" s="26" t="s">
        <v>1941</v>
      </c>
      <c r="AE706" s="26" t="s">
        <v>1941</v>
      </c>
      <c r="AF706" s="26" t="s">
        <v>1941</v>
      </c>
      <c r="AG706" s="26" t="s">
        <v>1941</v>
      </c>
      <c r="AH706" s="26" t="s">
        <v>1941</v>
      </c>
      <c r="AI706" s="26" t="s">
        <v>1941</v>
      </c>
      <c r="AJ706" s="26" t="s">
        <v>1941</v>
      </c>
      <c r="AK706" s="26" t="s">
        <v>1941</v>
      </c>
      <c r="AL706" s="26" t="s">
        <v>1941</v>
      </c>
      <c r="AM706" s="26" t="s">
        <v>1941</v>
      </c>
      <c r="AN706" s="26" t="s">
        <v>1941</v>
      </c>
      <c r="AO706" s="26" t="s">
        <v>1941</v>
      </c>
      <c r="AP706" s="26" t="s">
        <v>1941</v>
      </c>
      <c r="AQ706" s="26" t="s">
        <v>1941</v>
      </c>
      <c r="AR706" s="26" t="s">
        <v>1941</v>
      </c>
      <c r="AS706" s="26" t="s">
        <v>1941</v>
      </c>
      <c r="AT706" s="26" t="s">
        <v>1941</v>
      </c>
      <c r="AU706" s="26" t="s">
        <v>1941</v>
      </c>
      <c r="AV706" s="26" t="s">
        <v>1941</v>
      </c>
      <c r="AW706" s="26" t="s">
        <v>1941</v>
      </c>
      <c r="AX706" s="26" t="s">
        <v>1941</v>
      </c>
      <c r="AY706" s="26" t="s">
        <v>1941</v>
      </c>
      <c r="AZ706" s="26" t="s">
        <v>1941</v>
      </c>
      <c r="BA706" s="26" t="s">
        <v>1941</v>
      </c>
      <c r="BB706" s="26" t="s">
        <v>1941</v>
      </c>
      <c r="BC706" s="26" t="s">
        <v>1941</v>
      </c>
      <c r="BD706" s="26" t="s">
        <v>1941</v>
      </c>
      <c r="BE706" s="26" t="s">
        <v>1941</v>
      </c>
      <c r="BF706" s="26" t="s">
        <v>1941</v>
      </c>
      <c r="BG706" s="26" t="s">
        <v>1941</v>
      </c>
      <c r="BH706" s="26" t="s">
        <v>1941</v>
      </c>
      <c r="BI706" s="26" t="s">
        <v>1941</v>
      </c>
      <c r="BJ706" s="26" t="s">
        <v>1941</v>
      </c>
      <c r="BK706" s="26" t="s">
        <v>1941</v>
      </c>
      <c r="BL706" s="26" t="s">
        <v>1941</v>
      </c>
      <c r="BM706" s="26" t="s">
        <v>1941</v>
      </c>
      <c r="BN706" s="26" t="s">
        <v>1941</v>
      </c>
      <c r="BO706" s="26" t="s">
        <v>1941</v>
      </c>
      <c r="BP706" s="26" t="s">
        <v>1941</v>
      </c>
      <c r="BQ706" s="26" t="s">
        <v>1941</v>
      </c>
      <c r="BR706" s="26" t="s">
        <v>1941</v>
      </c>
      <c r="BS706" s="26" t="s">
        <v>1941</v>
      </c>
      <c r="BT706" s="26" t="s">
        <v>1941</v>
      </c>
      <c r="BU706" s="26" t="str">
        <f t="shared" si="666"/>
        <v/>
      </c>
      <c r="BV706" s="26" t="str">
        <f t="shared" si="667"/>
        <v/>
      </c>
      <c r="BW706" s="26" t="str">
        <f t="shared" si="668"/>
        <v/>
      </c>
      <c r="BX706" s="26" t="str">
        <f t="shared" si="669"/>
        <v/>
      </c>
      <c r="BY706" s="26" t="str">
        <f t="shared" si="670"/>
        <v/>
      </c>
      <c r="BZ706" s="26" t="str">
        <f t="shared" si="671"/>
        <v/>
      </c>
      <c r="CA706" s="26" t="str">
        <f t="shared" si="672"/>
        <v>95. USED AS A REACTANT</v>
      </c>
      <c r="CB706" s="26" t="str">
        <f t="shared" si="673"/>
        <v>96. P101  FEEDSTOCKS</v>
      </c>
      <c r="CC706" s="26" t="str">
        <f t="shared" si="674"/>
        <v/>
      </c>
      <c r="CD706" s="26" t="str">
        <f t="shared" si="675"/>
        <v/>
      </c>
      <c r="CE706" s="26" t="str">
        <f t="shared" si="676"/>
        <v/>
      </c>
      <c r="CF706" s="26" t="str">
        <f t="shared" si="677"/>
        <v/>
      </c>
      <c r="CG706" s="26" t="str">
        <f t="shared" si="678"/>
        <v/>
      </c>
      <c r="CH706" s="26" t="str">
        <f t="shared" si="679"/>
        <v/>
      </c>
      <c r="CI706" s="26" t="str">
        <f t="shared" si="680"/>
        <v/>
      </c>
      <c r="CJ706" s="26" t="str">
        <f t="shared" si="681"/>
        <v/>
      </c>
      <c r="CK706" s="26" t="str">
        <f t="shared" si="682"/>
        <v/>
      </c>
      <c r="CL706" s="26" t="str">
        <f t="shared" si="683"/>
        <v/>
      </c>
      <c r="CM706" s="26" t="str">
        <f t="shared" si="684"/>
        <v/>
      </c>
      <c r="CN706" s="26" t="str">
        <f t="shared" si="685"/>
        <v/>
      </c>
      <c r="CO706" s="26" t="str">
        <f t="shared" si="686"/>
        <v/>
      </c>
      <c r="CP706" s="26" t="str">
        <f t="shared" si="687"/>
        <v/>
      </c>
      <c r="CQ706" s="26" t="str">
        <f t="shared" si="688"/>
        <v/>
      </c>
      <c r="CR706" s="26" t="str">
        <f t="shared" si="689"/>
        <v/>
      </c>
      <c r="CS706" s="26" t="str">
        <f t="shared" si="690"/>
        <v/>
      </c>
      <c r="CT706" s="26" t="str">
        <f t="shared" si="691"/>
        <v/>
      </c>
      <c r="CU706" s="26" t="str">
        <f t="shared" si="692"/>
        <v/>
      </c>
      <c r="CV706" s="26" t="str">
        <f t="shared" si="693"/>
        <v/>
      </c>
      <c r="CW706" s="26" t="str">
        <f t="shared" si="694"/>
        <v/>
      </c>
      <c r="CX706" s="26" t="str">
        <f t="shared" si="695"/>
        <v/>
      </c>
      <c r="CY706" s="26" t="str">
        <f t="shared" si="696"/>
        <v/>
      </c>
      <c r="CZ706" s="26" t="str">
        <f t="shared" si="697"/>
        <v/>
      </c>
      <c r="DA706" s="26" t="str">
        <f t="shared" si="698"/>
        <v/>
      </c>
      <c r="DB706" s="26" t="str">
        <f t="shared" si="699"/>
        <v/>
      </c>
      <c r="DC706" s="26" t="str">
        <f t="shared" si="700"/>
        <v/>
      </c>
      <c r="DD706" s="26" t="str">
        <f t="shared" si="701"/>
        <v/>
      </c>
      <c r="DE706" s="26" t="str">
        <f t="shared" si="702"/>
        <v/>
      </c>
      <c r="DF706" s="26" t="str">
        <f t="shared" si="703"/>
        <v/>
      </c>
      <c r="DG706" s="26" t="str">
        <f t="shared" si="704"/>
        <v/>
      </c>
      <c r="DH706" s="26" t="str">
        <f t="shared" si="705"/>
        <v/>
      </c>
      <c r="DI706" s="26" t="str">
        <f t="shared" si="706"/>
        <v/>
      </c>
      <c r="DJ706" s="26" t="str">
        <f t="shared" si="707"/>
        <v/>
      </c>
      <c r="DK706" s="26" t="str">
        <f t="shared" si="708"/>
        <v/>
      </c>
      <c r="DL706" s="26" t="str">
        <f t="shared" si="709"/>
        <v/>
      </c>
      <c r="DM706" s="26" t="str">
        <f t="shared" si="710"/>
        <v/>
      </c>
      <c r="DN706" s="26" t="str">
        <f t="shared" si="711"/>
        <v/>
      </c>
      <c r="DO706" s="26" t="str">
        <f t="shared" si="712"/>
        <v/>
      </c>
      <c r="DP706" s="26" t="str">
        <f t="shared" si="713"/>
        <v/>
      </c>
      <c r="DQ706" s="26" t="str">
        <f t="shared" si="714"/>
        <v/>
      </c>
      <c r="DR706" s="26" t="str">
        <f t="shared" si="715"/>
        <v/>
      </c>
      <c r="DS706" s="26" t="str">
        <f t="shared" si="716"/>
        <v/>
      </c>
      <c r="DT706" s="26" t="str">
        <f t="shared" si="717"/>
        <v/>
      </c>
      <c r="DU706" s="26" t="str">
        <f t="shared" si="718"/>
        <v/>
      </c>
      <c r="DV706" s="26" t="str">
        <f t="shared" si="719"/>
        <v/>
      </c>
    </row>
    <row r="707" spans="1:126" ht="105" x14ac:dyDescent="0.25">
      <c r="A707" t="s">
        <v>1942</v>
      </c>
      <c r="B707">
        <v>2016</v>
      </c>
      <c r="C707" t="s">
        <v>2046</v>
      </c>
      <c r="D707">
        <v>106990</v>
      </c>
      <c r="E707" s="19">
        <v>1316215497177</v>
      </c>
      <c r="F707" t="s">
        <v>821</v>
      </c>
      <c r="G707">
        <v>325110</v>
      </c>
      <c r="H707" t="s">
        <v>822</v>
      </c>
      <c r="I707" t="s">
        <v>823</v>
      </c>
      <c r="J707" t="s">
        <v>170</v>
      </c>
      <c r="K707" t="s">
        <v>113</v>
      </c>
      <c r="L707">
        <v>77640</v>
      </c>
      <c r="M707" s="26" t="str">
        <f t="shared" si="665"/>
        <v>89. PRODUCE THE CHEMICAL, 93. AS A BYPRODUCT, 94. AS A MANUFACTURED IMPURITY, 116. AS A PROCESS IMPURITY</v>
      </c>
      <c r="N707" s="26" t="s">
        <v>2047</v>
      </c>
      <c r="O707" s="70" t="s">
        <v>2074</v>
      </c>
      <c r="P707">
        <v>2316</v>
      </c>
      <c r="Q707">
        <v>664</v>
      </c>
      <c r="R707">
        <v>2980</v>
      </c>
      <c r="S707" s="26" t="s">
        <v>1940</v>
      </c>
      <c r="T707" s="26" t="s">
        <v>1941</v>
      </c>
      <c r="U707" s="26" t="s">
        <v>1941</v>
      </c>
      <c r="V707" s="26" t="s">
        <v>1941</v>
      </c>
      <c r="W707" s="26" t="s">
        <v>1940</v>
      </c>
      <c r="X707" s="26" t="s">
        <v>1940</v>
      </c>
      <c r="Y707" s="26" t="s">
        <v>1941</v>
      </c>
      <c r="AE707" s="26" t="s">
        <v>1941</v>
      </c>
      <c r="AR707" s="26" t="s">
        <v>1941</v>
      </c>
      <c r="AS707" s="26" t="s">
        <v>1941</v>
      </c>
      <c r="AT707" s="26" t="s">
        <v>1940</v>
      </c>
      <c r="AV707" s="26" t="s">
        <v>1941</v>
      </c>
      <c r="BD707" s="26" t="s">
        <v>1941</v>
      </c>
      <c r="BK707" s="26" t="s">
        <v>1941</v>
      </c>
      <c r="BU707" s="26" t="str">
        <f t="shared" si="666"/>
        <v>89. PRODUCE THE CHEMICAL</v>
      </c>
      <c r="BV707" s="26" t="str">
        <f t="shared" si="667"/>
        <v/>
      </c>
      <c r="BW707" s="26" t="str">
        <f t="shared" si="668"/>
        <v/>
      </c>
      <c r="BX707" s="26" t="str">
        <f t="shared" si="669"/>
        <v/>
      </c>
      <c r="BY707" s="26" t="str">
        <f t="shared" si="670"/>
        <v>93. AS A BYPRODUCT</v>
      </c>
      <c r="BZ707" s="26" t="str">
        <f t="shared" si="671"/>
        <v>94. AS A MANUFACTURED IMPURITY</v>
      </c>
      <c r="CA707" s="26" t="str">
        <f t="shared" si="672"/>
        <v/>
      </c>
      <c r="CB707" s="26" t="str">
        <f t="shared" si="673"/>
        <v/>
      </c>
      <c r="CC707" s="26" t="str">
        <f t="shared" si="674"/>
        <v/>
      </c>
      <c r="CD707" s="26" t="str">
        <f t="shared" si="675"/>
        <v/>
      </c>
      <c r="CE707" s="26" t="str">
        <f t="shared" si="676"/>
        <v/>
      </c>
      <c r="CF707" s="26" t="str">
        <f t="shared" si="677"/>
        <v/>
      </c>
      <c r="CG707" s="26" t="str">
        <f t="shared" si="678"/>
        <v/>
      </c>
      <c r="CH707" s="26" t="str">
        <f t="shared" si="679"/>
        <v/>
      </c>
      <c r="CI707" s="26" t="str">
        <f t="shared" si="680"/>
        <v/>
      </c>
      <c r="CJ707" s="26" t="str">
        <f t="shared" si="681"/>
        <v/>
      </c>
      <c r="CK707" s="26" t="str">
        <f t="shared" si="682"/>
        <v/>
      </c>
      <c r="CL707" s="26" t="str">
        <f t="shared" si="683"/>
        <v/>
      </c>
      <c r="CM707" s="26" t="str">
        <f t="shared" si="684"/>
        <v/>
      </c>
      <c r="CN707" s="26" t="str">
        <f t="shared" si="685"/>
        <v/>
      </c>
      <c r="CO707" s="26" t="str">
        <f t="shared" si="686"/>
        <v/>
      </c>
      <c r="CP707" s="26" t="str">
        <f t="shared" si="687"/>
        <v/>
      </c>
      <c r="CQ707" s="26" t="str">
        <f t="shared" si="688"/>
        <v/>
      </c>
      <c r="CR707" s="26" t="str">
        <f t="shared" si="689"/>
        <v/>
      </c>
      <c r="CS707" s="26" t="str">
        <f t="shared" si="690"/>
        <v/>
      </c>
      <c r="CT707" s="26" t="str">
        <f t="shared" si="691"/>
        <v/>
      </c>
      <c r="CU707" s="26" t="str">
        <f t="shared" si="692"/>
        <v/>
      </c>
      <c r="CV707" s="26" t="str">
        <f t="shared" si="693"/>
        <v>116. AS A PROCESS IMPURITY</v>
      </c>
      <c r="CW707" s="26" t="str">
        <f t="shared" si="694"/>
        <v/>
      </c>
      <c r="CX707" s="26" t="str">
        <f t="shared" si="695"/>
        <v/>
      </c>
      <c r="CY707" s="26" t="str">
        <f t="shared" si="696"/>
        <v/>
      </c>
      <c r="CZ707" s="26" t="str">
        <f t="shared" si="697"/>
        <v/>
      </c>
      <c r="DA707" s="26" t="str">
        <f t="shared" si="698"/>
        <v/>
      </c>
      <c r="DB707" s="26" t="str">
        <f t="shared" si="699"/>
        <v/>
      </c>
      <c r="DC707" s="26" t="str">
        <f t="shared" si="700"/>
        <v/>
      </c>
      <c r="DD707" s="26" t="str">
        <f t="shared" si="701"/>
        <v/>
      </c>
      <c r="DE707" s="26" t="str">
        <f t="shared" si="702"/>
        <v/>
      </c>
      <c r="DF707" s="26" t="str">
        <f t="shared" si="703"/>
        <v/>
      </c>
      <c r="DG707" s="26" t="str">
        <f t="shared" si="704"/>
        <v/>
      </c>
      <c r="DH707" s="26" t="str">
        <f t="shared" si="705"/>
        <v/>
      </c>
      <c r="DI707" s="26" t="str">
        <f t="shared" si="706"/>
        <v/>
      </c>
      <c r="DJ707" s="26" t="str">
        <f t="shared" si="707"/>
        <v/>
      </c>
      <c r="DK707" s="26" t="str">
        <f t="shared" si="708"/>
        <v/>
      </c>
      <c r="DL707" s="26" t="str">
        <f t="shared" si="709"/>
        <v/>
      </c>
      <c r="DM707" s="26" t="str">
        <f t="shared" si="710"/>
        <v/>
      </c>
      <c r="DN707" s="26" t="str">
        <f t="shared" si="711"/>
        <v/>
      </c>
      <c r="DO707" s="26" t="str">
        <f t="shared" si="712"/>
        <v/>
      </c>
      <c r="DP707" s="26" t="str">
        <f t="shared" si="713"/>
        <v/>
      </c>
      <c r="DQ707" s="26" t="str">
        <f t="shared" si="714"/>
        <v/>
      </c>
      <c r="DR707" s="26" t="str">
        <f t="shared" si="715"/>
        <v/>
      </c>
      <c r="DS707" s="26" t="str">
        <f t="shared" si="716"/>
        <v/>
      </c>
      <c r="DT707" s="26" t="str">
        <f t="shared" si="717"/>
        <v/>
      </c>
      <c r="DU707" s="26" t="str">
        <f t="shared" si="718"/>
        <v/>
      </c>
      <c r="DV707" s="26" t="str">
        <f t="shared" si="719"/>
        <v/>
      </c>
    </row>
    <row r="708" spans="1:126" ht="105" x14ac:dyDescent="0.25">
      <c r="A708" t="s">
        <v>1942</v>
      </c>
      <c r="B708">
        <v>2017</v>
      </c>
      <c r="C708" t="s">
        <v>2046</v>
      </c>
      <c r="D708">
        <v>106990</v>
      </c>
      <c r="E708" s="19">
        <v>1317216310045</v>
      </c>
      <c r="F708" t="s">
        <v>821</v>
      </c>
      <c r="G708">
        <v>325110</v>
      </c>
      <c r="H708" t="s">
        <v>822</v>
      </c>
      <c r="I708" t="s">
        <v>823</v>
      </c>
      <c r="J708" t="s">
        <v>170</v>
      </c>
      <c r="K708" t="s">
        <v>113</v>
      </c>
      <c r="L708">
        <v>77640</v>
      </c>
      <c r="M708" s="26" t="str">
        <f t="shared" si="665"/>
        <v>89. PRODUCE THE CHEMICAL, 93. AS A BYPRODUCT, 94. AS A MANUFACTURED IMPURITY, 116. AS A PROCESS IMPURITY</v>
      </c>
      <c r="N708" s="26" t="s">
        <v>2047</v>
      </c>
      <c r="O708" s="70" t="s">
        <v>2074</v>
      </c>
      <c r="P708">
        <v>1367</v>
      </c>
      <c r="Q708">
        <v>2420</v>
      </c>
      <c r="R708">
        <v>3787</v>
      </c>
      <c r="S708" s="26" t="s">
        <v>1940</v>
      </c>
      <c r="T708" s="26" t="s">
        <v>1941</v>
      </c>
      <c r="U708" s="26" t="s">
        <v>1941</v>
      </c>
      <c r="V708" s="26" t="s">
        <v>1941</v>
      </c>
      <c r="W708" s="26" t="s">
        <v>1940</v>
      </c>
      <c r="X708" s="26" t="s">
        <v>1940</v>
      </c>
      <c r="Y708" s="26" t="s">
        <v>1941</v>
      </c>
      <c r="AE708" s="26" t="s">
        <v>1941</v>
      </c>
      <c r="AR708" s="26" t="s">
        <v>1941</v>
      </c>
      <c r="AS708" s="26" t="s">
        <v>1941</v>
      </c>
      <c r="AT708" s="26" t="s">
        <v>1940</v>
      </c>
      <c r="AV708" s="26" t="s">
        <v>1941</v>
      </c>
      <c r="BD708" s="26" t="s">
        <v>1941</v>
      </c>
      <c r="BK708" s="26" t="s">
        <v>1941</v>
      </c>
      <c r="BU708" s="26" t="str">
        <f t="shared" si="666"/>
        <v>89. PRODUCE THE CHEMICAL</v>
      </c>
      <c r="BV708" s="26" t="str">
        <f t="shared" si="667"/>
        <v/>
      </c>
      <c r="BW708" s="26" t="str">
        <f t="shared" si="668"/>
        <v/>
      </c>
      <c r="BX708" s="26" t="str">
        <f t="shared" si="669"/>
        <v/>
      </c>
      <c r="BY708" s="26" t="str">
        <f t="shared" si="670"/>
        <v>93. AS A BYPRODUCT</v>
      </c>
      <c r="BZ708" s="26" t="str">
        <f t="shared" si="671"/>
        <v>94. AS A MANUFACTURED IMPURITY</v>
      </c>
      <c r="CA708" s="26" t="str">
        <f t="shared" si="672"/>
        <v/>
      </c>
      <c r="CB708" s="26" t="str">
        <f t="shared" si="673"/>
        <v/>
      </c>
      <c r="CC708" s="26" t="str">
        <f t="shared" si="674"/>
        <v/>
      </c>
      <c r="CD708" s="26" t="str">
        <f t="shared" si="675"/>
        <v/>
      </c>
      <c r="CE708" s="26" t="str">
        <f t="shared" si="676"/>
        <v/>
      </c>
      <c r="CF708" s="26" t="str">
        <f t="shared" si="677"/>
        <v/>
      </c>
      <c r="CG708" s="26" t="str">
        <f t="shared" si="678"/>
        <v/>
      </c>
      <c r="CH708" s="26" t="str">
        <f t="shared" si="679"/>
        <v/>
      </c>
      <c r="CI708" s="26" t="str">
        <f t="shared" si="680"/>
        <v/>
      </c>
      <c r="CJ708" s="26" t="str">
        <f t="shared" si="681"/>
        <v/>
      </c>
      <c r="CK708" s="26" t="str">
        <f t="shared" si="682"/>
        <v/>
      </c>
      <c r="CL708" s="26" t="str">
        <f t="shared" si="683"/>
        <v/>
      </c>
      <c r="CM708" s="26" t="str">
        <f t="shared" si="684"/>
        <v/>
      </c>
      <c r="CN708" s="26" t="str">
        <f t="shared" si="685"/>
        <v/>
      </c>
      <c r="CO708" s="26" t="str">
        <f t="shared" si="686"/>
        <v/>
      </c>
      <c r="CP708" s="26" t="str">
        <f t="shared" si="687"/>
        <v/>
      </c>
      <c r="CQ708" s="26" t="str">
        <f t="shared" si="688"/>
        <v/>
      </c>
      <c r="CR708" s="26" t="str">
        <f t="shared" si="689"/>
        <v/>
      </c>
      <c r="CS708" s="26" t="str">
        <f t="shared" si="690"/>
        <v/>
      </c>
      <c r="CT708" s="26" t="str">
        <f t="shared" si="691"/>
        <v/>
      </c>
      <c r="CU708" s="26" t="str">
        <f t="shared" si="692"/>
        <v/>
      </c>
      <c r="CV708" s="26" t="str">
        <f t="shared" si="693"/>
        <v>116. AS A PROCESS IMPURITY</v>
      </c>
      <c r="CW708" s="26" t="str">
        <f t="shared" si="694"/>
        <v/>
      </c>
      <c r="CX708" s="26" t="str">
        <f t="shared" si="695"/>
        <v/>
      </c>
      <c r="CY708" s="26" t="str">
        <f t="shared" si="696"/>
        <v/>
      </c>
      <c r="CZ708" s="26" t="str">
        <f t="shared" si="697"/>
        <v/>
      </c>
      <c r="DA708" s="26" t="str">
        <f t="shared" si="698"/>
        <v/>
      </c>
      <c r="DB708" s="26" t="str">
        <f t="shared" si="699"/>
        <v/>
      </c>
      <c r="DC708" s="26" t="str">
        <f t="shared" si="700"/>
        <v/>
      </c>
      <c r="DD708" s="26" t="str">
        <f t="shared" si="701"/>
        <v/>
      </c>
      <c r="DE708" s="26" t="str">
        <f t="shared" si="702"/>
        <v/>
      </c>
      <c r="DF708" s="26" t="str">
        <f t="shared" si="703"/>
        <v/>
      </c>
      <c r="DG708" s="26" t="str">
        <f t="shared" si="704"/>
        <v/>
      </c>
      <c r="DH708" s="26" t="str">
        <f t="shared" si="705"/>
        <v/>
      </c>
      <c r="DI708" s="26" t="str">
        <f t="shared" si="706"/>
        <v/>
      </c>
      <c r="DJ708" s="26" t="str">
        <f t="shared" si="707"/>
        <v/>
      </c>
      <c r="DK708" s="26" t="str">
        <f t="shared" si="708"/>
        <v/>
      </c>
      <c r="DL708" s="26" t="str">
        <f t="shared" si="709"/>
        <v/>
      </c>
      <c r="DM708" s="26" t="str">
        <f t="shared" si="710"/>
        <v/>
      </c>
      <c r="DN708" s="26" t="str">
        <f t="shared" si="711"/>
        <v/>
      </c>
      <c r="DO708" s="26" t="str">
        <f t="shared" si="712"/>
        <v/>
      </c>
      <c r="DP708" s="26" t="str">
        <f t="shared" si="713"/>
        <v/>
      </c>
      <c r="DQ708" s="26" t="str">
        <f t="shared" si="714"/>
        <v/>
      </c>
      <c r="DR708" s="26" t="str">
        <f t="shared" si="715"/>
        <v/>
      </c>
      <c r="DS708" s="26" t="str">
        <f t="shared" si="716"/>
        <v/>
      </c>
      <c r="DT708" s="26" t="str">
        <f t="shared" si="717"/>
        <v/>
      </c>
      <c r="DU708" s="26" t="str">
        <f t="shared" si="718"/>
        <v/>
      </c>
      <c r="DV708" s="26" t="str">
        <f t="shared" si="719"/>
        <v/>
      </c>
    </row>
    <row r="709" spans="1:126" ht="105" x14ac:dyDescent="0.25">
      <c r="A709" t="s">
        <v>1942</v>
      </c>
      <c r="B709">
        <v>2018</v>
      </c>
      <c r="C709" t="s">
        <v>2046</v>
      </c>
      <c r="D709">
        <v>106990</v>
      </c>
      <c r="E709" s="19">
        <v>1318217335621</v>
      </c>
      <c r="F709" t="s">
        <v>821</v>
      </c>
      <c r="G709">
        <v>325110</v>
      </c>
      <c r="H709" t="s">
        <v>822</v>
      </c>
      <c r="I709" t="s">
        <v>823</v>
      </c>
      <c r="J709" t="s">
        <v>170</v>
      </c>
      <c r="K709" t="s">
        <v>113</v>
      </c>
      <c r="L709">
        <v>77640</v>
      </c>
      <c r="M709" s="26" t="str">
        <f t="shared" si="665"/>
        <v>89. PRODUCE THE CHEMICAL, 93. AS A BYPRODUCT, 94. AS A MANUFACTURED IMPURITY, 116. AS A PROCESS IMPURITY</v>
      </c>
      <c r="N709" s="26" t="s">
        <v>2047</v>
      </c>
      <c r="O709" s="70" t="s">
        <v>2074</v>
      </c>
      <c r="P709">
        <v>1664</v>
      </c>
      <c r="Q709">
        <v>2419</v>
      </c>
      <c r="R709">
        <v>4083</v>
      </c>
      <c r="S709" s="26" t="s">
        <v>1940</v>
      </c>
      <c r="T709" s="26" t="s">
        <v>1941</v>
      </c>
      <c r="U709" s="26" t="s">
        <v>1941</v>
      </c>
      <c r="V709" s="26" t="s">
        <v>1941</v>
      </c>
      <c r="W709" s="26" t="s">
        <v>1940</v>
      </c>
      <c r="X709" s="26" t="s">
        <v>1940</v>
      </c>
      <c r="Y709" s="26" t="s">
        <v>1941</v>
      </c>
      <c r="Z709" s="26" t="s">
        <v>1941</v>
      </c>
      <c r="AA709" s="26" t="s">
        <v>1941</v>
      </c>
      <c r="AB709" s="26" t="s">
        <v>1941</v>
      </c>
      <c r="AC709" s="26" t="s">
        <v>1941</v>
      </c>
      <c r="AD709" s="26" t="s">
        <v>1941</v>
      </c>
      <c r="AE709" s="26" t="s">
        <v>1941</v>
      </c>
      <c r="AF709" s="26" t="s">
        <v>1941</v>
      </c>
      <c r="AG709" s="26" t="s">
        <v>1941</v>
      </c>
      <c r="AH709" s="26" t="s">
        <v>1941</v>
      </c>
      <c r="AI709" s="26" t="s">
        <v>1941</v>
      </c>
      <c r="AJ709" s="26" t="s">
        <v>1941</v>
      </c>
      <c r="AK709" s="26" t="s">
        <v>1941</v>
      </c>
      <c r="AL709" s="26" t="s">
        <v>1941</v>
      </c>
      <c r="AM709" s="26" t="s">
        <v>1941</v>
      </c>
      <c r="AN709" s="26" t="s">
        <v>1941</v>
      </c>
      <c r="AO709" s="26" t="s">
        <v>1941</v>
      </c>
      <c r="AP709" s="26" t="s">
        <v>1941</v>
      </c>
      <c r="AQ709" s="26" t="s">
        <v>1941</v>
      </c>
      <c r="AR709" s="26" t="s">
        <v>1941</v>
      </c>
      <c r="AS709" s="26" t="s">
        <v>1941</v>
      </c>
      <c r="AT709" s="26" t="s">
        <v>1940</v>
      </c>
      <c r="AU709" s="26" t="s">
        <v>1941</v>
      </c>
      <c r="AV709" s="26" t="s">
        <v>1941</v>
      </c>
      <c r="AW709" s="26" t="s">
        <v>1941</v>
      </c>
      <c r="AX709" s="26" t="s">
        <v>1941</v>
      </c>
      <c r="AY709" s="26" t="s">
        <v>1941</v>
      </c>
      <c r="AZ709" s="26" t="s">
        <v>1941</v>
      </c>
      <c r="BA709" s="26" t="s">
        <v>1941</v>
      </c>
      <c r="BB709" s="26" t="s">
        <v>1941</v>
      </c>
      <c r="BC709" s="26" t="s">
        <v>1941</v>
      </c>
      <c r="BD709" s="26" t="s">
        <v>1941</v>
      </c>
      <c r="BE709" s="26" t="s">
        <v>1941</v>
      </c>
      <c r="BF709" s="26" t="s">
        <v>1941</v>
      </c>
      <c r="BG709" s="26" t="s">
        <v>1941</v>
      </c>
      <c r="BH709" s="26" t="s">
        <v>1941</v>
      </c>
      <c r="BI709" s="26" t="s">
        <v>1941</v>
      </c>
      <c r="BJ709" s="26" t="s">
        <v>1941</v>
      </c>
      <c r="BK709" s="26" t="s">
        <v>1941</v>
      </c>
      <c r="BL709" s="26" t="s">
        <v>1941</v>
      </c>
      <c r="BM709" s="26" t="s">
        <v>1941</v>
      </c>
      <c r="BN709" s="26" t="s">
        <v>1941</v>
      </c>
      <c r="BO709" s="26" t="s">
        <v>1941</v>
      </c>
      <c r="BP709" s="26" t="s">
        <v>1941</v>
      </c>
      <c r="BQ709" s="26" t="s">
        <v>1941</v>
      </c>
      <c r="BR709" s="26" t="s">
        <v>1941</v>
      </c>
      <c r="BS709" s="26" t="s">
        <v>1941</v>
      </c>
      <c r="BT709" s="26" t="s">
        <v>1941</v>
      </c>
      <c r="BU709" s="26" t="str">
        <f t="shared" si="666"/>
        <v>89. PRODUCE THE CHEMICAL</v>
      </c>
      <c r="BV709" s="26" t="str">
        <f t="shared" si="667"/>
        <v/>
      </c>
      <c r="BW709" s="26" t="str">
        <f t="shared" si="668"/>
        <v/>
      </c>
      <c r="BX709" s="26" t="str">
        <f t="shared" si="669"/>
        <v/>
      </c>
      <c r="BY709" s="26" t="str">
        <f t="shared" si="670"/>
        <v>93. AS A BYPRODUCT</v>
      </c>
      <c r="BZ709" s="26" t="str">
        <f t="shared" si="671"/>
        <v>94. AS A MANUFACTURED IMPURITY</v>
      </c>
      <c r="CA709" s="26" t="str">
        <f t="shared" si="672"/>
        <v/>
      </c>
      <c r="CB709" s="26" t="str">
        <f t="shared" si="673"/>
        <v/>
      </c>
      <c r="CC709" s="26" t="str">
        <f t="shared" si="674"/>
        <v/>
      </c>
      <c r="CD709" s="26" t="str">
        <f t="shared" si="675"/>
        <v/>
      </c>
      <c r="CE709" s="26" t="str">
        <f t="shared" si="676"/>
        <v/>
      </c>
      <c r="CF709" s="26" t="str">
        <f t="shared" si="677"/>
        <v/>
      </c>
      <c r="CG709" s="26" t="str">
        <f t="shared" si="678"/>
        <v/>
      </c>
      <c r="CH709" s="26" t="str">
        <f t="shared" si="679"/>
        <v/>
      </c>
      <c r="CI709" s="26" t="str">
        <f t="shared" si="680"/>
        <v/>
      </c>
      <c r="CJ709" s="26" t="str">
        <f t="shared" si="681"/>
        <v/>
      </c>
      <c r="CK709" s="26" t="str">
        <f t="shared" si="682"/>
        <v/>
      </c>
      <c r="CL709" s="26" t="str">
        <f t="shared" si="683"/>
        <v/>
      </c>
      <c r="CM709" s="26" t="str">
        <f t="shared" si="684"/>
        <v/>
      </c>
      <c r="CN709" s="26" t="str">
        <f t="shared" si="685"/>
        <v/>
      </c>
      <c r="CO709" s="26" t="str">
        <f t="shared" si="686"/>
        <v/>
      </c>
      <c r="CP709" s="26" t="str">
        <f t="shared" si="687"/>
        <v/>
      </c>
      <c r="CQ709" s="26" t="str">
        <f t="shared" si="688"/>
        <v/>
      </c>
      <c r="CR709" s="26" t="str">
        <f t="shared" si="689"/>
        <v/>
      </c>
      <c r="CS709" s="26" t="str">
        <f t="shared" si="690"/>
        <v/>
      </c>
      <c r="CT709" s="26" t="str">
        <f t="shared" si="691"/>
        <v/>
      </c>
      <c r="CU709" s="26" t="str">
        <f t="shared" si="692"/>
        <v/>
      </c>
      <c r="CV709" s="26" t="str">
        <f t="shared" si="693"/>
        <v>116. AS A PROCESS IMPURITY</v>
      </c>
      <c r="CW709" s="26" t="str">
        <f t="shared" si="694"/>
        <v/>
      </c>
      <c r="CX709" s="26" t="str">
        <f t="shared" si="695"/>
        <v/>
      </c>
      <c r="CY709" s="26" t="str">
        <f t="shared" si="696"/>
        <v/>
      </c>
      <c r="CZ709" s="26" t="str">
        <f t="shared" si="697"/>
        <v/>
      </c>
      <c r="DA709" s="26" t="str">
        <f t="shared" si="698"/>
        <v/>
      </c>
      <c r="DB709" s="26" t="str">
        <f t="shared" si="699"/>
        <v/>
      </c>
      <c r="DC709" s="26" t="str">
        <f t="shared" si="700"/>
        <v/>
      </c>
      <c r="DD709" s="26" t="str">
        <f t="shared" si="701"/>
        <v/>
      </c>
      <c r="DE709" s="26" t="str">
        <f t="shared" si="702"/>
        <v/>
      </c>
      <c r="DF709" s="26" t="str">
        <f t="shared" si="703"/>
        <v/>
      </c>
      <c r="DG709" s="26" t="str">
        <f t="shared" si="704"/>
        <v/>
      </c>
      <c r="DH709" s="26" t="str">
        <f t="shared" si="705"/>
        <v/>
      </c>
      <c r="DI709" s="26" t="str">
        <f t="shared" si="706"/>
        <v/>
      </c>
      <c r="DJ709" s="26" t="str">
        <f t="shared" si="707"/>
        <v/>
      </c>
      <c r="DK709" s="26" t="str">
        <f t="shared" si="708"/>
        <v/>
      </c>
      <c r="DL709" s="26" t="str">
        <f t="shared" si="709"/>
        <v/>
      </c>
      <c r="DM709" s="26" t="str">
        <f t="shared" si="710"/>
        <v/>
      </c>
      <c r="DN709" s="26" t="str">
        <f t="shared" si="711"/>
        <v/>
      </c>
      <c r="DO709" s="26" t="str">
        <f t="shared" si="712"/>
        <v/>
      </c>
      <c r="DP709" s="26" t="str">
        <f t="shared" si="713"/>
        <v/>
      </c>
      <c r="DQ709" s="26" t="str">
        <f t="shared" si="714"/>
        <v/>
      </c>
      <c r="DR709" s="26" t="str">
        <f t="shared" si="715"/>
        <v/>
      </c>
      <c r="DS709" s="26" t="str">
        <f t="shared" si="716"/>
        <v/>
      </c>
      <c r="DT709" s="26" t="str">
        <f t="shared" si="717"/>
        <v/>
      </c>
      <c r="DU709" s="26" t="str">
        <f t="shared" si="718"/>
        <v/>
      </c>
      <c r="DV709" s="26" t="str">
        <f t="shared" si="719"/>
        <v/>
      </c>
    </row>
    <row r="710" spans="1:126" ht="105" x14ac:dyDescent="0.25">
      <c r="A710" t="s">
        <v>1942</v>
      </c>
      <c r="B710">
        <v>2019</v>
      </c>
      <c r="C710" t="s">
        <v>2046</v>
      </c>
      <c r="D710">
        <v>106990</v>
      </c>
      <c r="E710" s="19">
        <v>1319218247171</v>
      </c>
      <c r="F710" t="s">
        <v>821</v>
      </c>
      <c r="G710">
        <v>325110</v>
      </c>
      <c r="H710" t="s">
        <v>822</v>
      </c>
      <c r="I710" t="s">
        <v>823</v>
      </c>
      <c r="J710" t="s">
        <v>170</v>
      </c>
      <c r="K710" t="s">
        <v>113</v>
      </c>
      <c r="L710">
        <v>77640</v>
      </c>
      <c r="M710" s="26" t="str">
        <f t="shared" si="665"/>
        <v>89. PRODUCE THE CHEMICAL, 93. AS A BYPRODUCT, 94. AS A MANUFACTURED IMPURITY, 116. AS A PROCESS IMPURITY</v>
      </c>
      <c r="N710" s="26" t="s">
        <v>2047</v>
      </c>
      <c r="O710" s="70" t="s">
        <v>2074</v>
      </c>
      <c r="P710">
        <v>1583</v>
      </c>
      <c r="Q710">
        <v>763</v>
      </c>
      <c r="R710">
        <v>2346</v>
      </c>
      <c r="S710" s="26" t="s">
        <v>1940</v>
      </c>
      <c r="T710" s="26" t="s">
        <v>1941</v>
      </c>
      <c r="U710" s="26" t="s">
        <v>1941</v>
      </c>
      <c r="V710" s="26" t="s">
        <v>1941</v>
      </c>
      <c r="W710" s="26" t="s">
        <v>1940</v>
      </c>
      <c r="X710" s="26" t="s">
        <v>1940</v>
      </c>
      <c r="Y710" s="26" t="s">
        <v>1941</v>
      </c>
      <c r="Z710" s="26" t="s">
        <v>1941</v>
      </c>
      <c r="AA710" s="26" t="s">
        <v>1941</v>
      </c>
      <c r="AB710" s="26" t="s">
        <v>1941</v>
      </c>
      <c r="AC710" s="26" t="s">
        <v>1941</v>
      </c>
      <c r="AD710" s="26" t="s">
        <v>1941</v>
      </c>
      <c r="AE710" s="26" t="s">
        <v>1941</v>
      </c>
      <c r="AF710" s="26" t="s">
        <v>1941</v>
      </c>
      <c r="AG710" s="26" t="s">
        <v>1941</v>
      </c>
      <c r="AH710" s="26" t="s">
        <v>1941</v>
      </c>
      <c r="AI710" s="26" t="s">
        <v>1941</v>
      </c>
      <c r="AJ710" s="26" t="s">
        <v>1941</v>
      </c>
      <c r="AK710" s="26" t="s">
        <v>1941</v>
      </c>
      <c r="AL710" s="26" t="s">
        <v>1941</v>
      </c>
      <c r="AM710" s="26" t="s">
        <v>1941</v>
      </c>
      <c r="AN710" s="26" t="s">
        <v>1941</v>
      </c>
      <c r="AO710" s="26" t="s">
        <v>1941</v>
      </c>
      <c r="AP710" s="26" t="s">
        <v>1941</v>
      </c>
      <c r="AQ710" s="26" t="s">
        <v>1941</v>
      </c>
      <c r="AR710" s="26" t="s">
        <v>1941</v>
      </c>
      <c r="AS710" s="26" t="s">
        <v>1941</v>
      </c>
      <c r="AT710" s="26" t="s">
        <v>1940</v>
      </c>
      <c r="AU710" s="26" t="s">
        <v>1941</v>
      </c>
      <c r="AV710" s="26" t="s">
        <v>1941</v>
      </c>
      <c r="AW710" s="26" t="s">
        <v>1941</v>
      </c>
      <c r="AX710" s="26" t="s">
        <v>1941</v>
      </c>
      <c r="AY710" s="26" t="s">
        <v>1941</v>
      </c>
      <c r="AZ710" s="26" t="s">
        <v>1941</v>
      </c>
      <c r="BA710" s="26" t="s">
        <v>1941</v>
      </c>
      <c r="BB710" s="26" t="s">
        <v>1941</v>
      </c>
      <c r="BC710" s="26" t="s">
        <v>1941</v>
      </c>
      <c r="BD710" s="26" t="s">
        <v>1941</v>
      </c>
      <c r="BE710" s="26" t="s">
        <v>1941</v>
      </c>
      <c r="BF710" s="26" t="s">
        <v>1941</v>
      </c>
      <c r="BG710" s="26" t="s">
        <v>1941</v>
      </c>
      <c r="BH710" s="26" t="s">
        <v>1941</v>
      </c>
      <c r="BI710" s="26" t="s">
        <v>1941</v>
      </c>
      <c r="BJ710" s="26" t="s">
        <v>1941</v>
      </c>
      <c r="BK710" s="26" t="s">
        <v>1941</v>
      </c>
      <c r="BL710" s="26" t="s">
        <v>1941</v>
      </c>
      <c r="BM710" s="26" t="s">
        <v>1941</v>
      </c>
      <c r="BN710" s="26" t="s">
        <v>1941</v>
      </c>
      <c r="BO710" s="26" t="s">
        <v>1941</v>
      </c>
      <c r="BP710" s="26" t="s">
        <v>1941</v>
      </c>
      <c r="BQ710" s="26" t="s">
        <v>1941</v>
      </c>
      <c r="BR710" s="26" t="s">
        <v>1941</v>
      </c>
      <c r="BS710" s="26" t="s">
        <v>1941</v>
      </c>
      <c r="BT710" s="26" t="s">
        <v>1941</v>
      </c>
      <c r="BU710" s="26" t="str">
        <f t="shared" si="666"/>
        <v>89. PRODUCE THE CHEMICAL</v>
      </c>
      <c r="BV710" s="26" t="str">
        <f t="shared" si="667"/>
        <v/>
      </c>
      <c r="BW710" s="26" t="str">
        <f t="shared" si="668"/>
        <v/>
      </c>
      <c r="BX710" s="26" t="str">
        <f t="shared" si="669"/>
        <v/>
      </c>
      <c r="BY710" s="26" t="str">
        <f t="shared" si="670"/>
        <v>93. AS A BYPRODUCT</v>
      </c>
      <c r="BZ710" s="26" t="str">
        <f t="shared" si="671"/>
        <v>94. AS A MANUFACTURED IMPURITY</v>
      </c>
      <c r="CA710" s="26" t="str">
        <f t="shared" si="672"/>
        <v/>
      </c>
      <c r="CB710" s="26" t="str">
        <f t="shared" si="673"/>
        <v/>
      </c>
      <c r="CC710" s="26" t="str">
        <f t="shared" si="674"/>
        <v/>
      </c>
      <c r="CD710" s="26" t="str">
        <f t="shared" si="675"/>
        <v/>
      </c>
      <c r="CE710" s="26" t="str">
        <f t="shared" si="676"/>
        <v/>
      </c>
      <c r="CF710" s="26" t="str">
        <f t="shared" si="677"/>
        <v/>
      </c>
      <c r="CG710" s="26" t="str">
        <f t="shared" si="678"/>
        <v/>
      </c>
      <c r="CH710" s="26" t="str">
        <f t="shared" si="679"/>
        <v/>
      </c>
      <c r="CI710" s="26" t="str">
        <f t="shared" si="680"/>
        <v/>
      </c>
      <c r="CJ710" s="26" t="str">
        <f t="shared" si="681"/>
        <v/>
      </c>
      <c r="CK710" s="26" t="str">
        <f t="shared" si="682"/>
        <v/>
      </c>
      <c r="CL710" s="26" t="str">
        <f t="shared" si="683"/>
        <v/>
      </c>
      <c r="CM710" s="26" t="str">
        <f t="shared" si="684"/>
        <v/>
      </c>
      <c r="CN710" s="26" t="str">
        <f t="shared" si="685"/>
        <v/>
      </c>
      <c r="CO710" s="26" t="str">
        <f t="shared" si="686"/>
        <v/>
      </c>
      <c r="CP710" s="26" t="str">
        <f t="shared" si="687"/>
        <v/>
      </c>
      <c r="CQ710" s="26" t="str">
        <f t="shared" si="688"/>
        <v/>
      </c>
      <c r="CR710" s="26" t="str">
        <f t="shared" si="689"/>
        <v/>
      </c>
      <c r="CS710" s="26" t="str">
        <f t="shared" si="690"/>
        <v/>
      </c>
      <c r="CT710" s="26" t="str">
        <f t="shared" si="691"/>
        <v/>
      </c>
      <c r="CU710" s="26" t="str">
        <f t="shared" si="692"/>
        <v/>
      </c>
      <c r="CV710" s="26" t="str">
        <f t="shared" si="693"/>
        <v>116. AS A PROCESS IMPURITY</v>
      </c>
      <c r="CW710" s="26" t="str">
        <f t="shared" si="694"/>
        <v/>
      </c>
      <c r="CX710" s="26" t="str">
        <f t="shared" si="695"/>
        <v/>
      </c>
      <c r="CY710" s="26" t="str">
        <f t="shared" si="696"/>
        <v/>
      </c>
      <c r="CZ710" s="26" t="str">
        <f t="shared" si="697"/>
        <v/>
      </c>
      <c r="DA710" s="26" t="str">
        <f t="shared" si="698"/>
        <v/>
      </c>
      <c r="DB710" s="26" t="str">
        <f t="shared" si="699"/>
        <v/>
      </c>
      <c r="DC710" s="26" t="str">
        <f t="shared" si="700"/>
        <v/>
      </c>
      <c r="DD710" s="26" t="str">
        <f t="shared" si="701"/>
        <v/>
      </c>
      <c r="DE710" s="26" t="str">
        <f t="shared" si="702"/>
        <v/>
      </c>
      <c r="DF710" s="26" t="str">
        <f t="shared" si="703"/>
        <v/>
      </c>
      <c r="DG710" s="26" t="str">
        <f t="shared" si="704"/>
        <v/>
      </c>
      <c r="DH710" s="26" t="str">
        <f t="shared" si="705"/>
        <v/>
      </c>
      <c r="DI710" s="26" t="str">
        <f t="shared" si="706"/>
        <v/>
      </c>
      <c r="DJ710" s="26" t="str">
        <f t="shared" si="707"/>
        <v/>
      </c>
      <c r="DK710" s="26" t="str">
        <f t="shared" si="708"/>
        <v/>
      </c>
      <c r="DL710" s="26" t="str">
        <f t="shared" si="709"/>
        <v/>
      </c>
      <c r="DM710" s="26" t="str">
        <f t="shared" si="710"/>
        <v/>
      </c>
      <c r="DN710" s="26" t="str">
        <f t="shared" si="711"/>
        <v/>
      </c>
      <c r="DO710" s="26" t="str">
        <f t="shared" si="712"/>
        <v/>
      </c>
      <c r="DP710" s="26" t="str">
        <f t="shared" si="713"/>
        <v/>
      </c>
      <c r="DQ710" s="26" t="str">
        <f t="shared" si="714"/>
        <v/>
      </c>
      <c r="DR710" s="26" t="str">
        <f t="shared" si="715"/>
        <v/>
      </c>
      <c r="DS710" s="26" t="str">
        <f t="shared" si="716"/>
        <v/>
      </c>
      <c r="DT710" s="26" t="str">
        <f t="shared" si="717"/>
        <v/>
      </c>
      <c r="DU710" s="26" t="str">
        <f t="shared" si="718"/>
        <v/>
      </c>
      <c r="DV710" s="26" t="str">
        <f t="shared" si="719"/>
        <v/>
      </c>
    </row>
    <row r="711" spans="1:126" ht="105" x14ac:dyDescent="0.25">
      <c r="A711" t="s">
        <v>1942</v>
      </c>
      <c r="B711">
        <v>2020</v>
      </c>
      <c r="C711" t="s">
        <v>2046</v>
      </c>
      <c r="D711">
        <v>106990</v>
      </c>
      <c r="E711" s="19">
        <v>1320219339847</v>
      </c>
      <c r="F711" t="s">
        <v>821</v>
      </c>
      <c r="G711">
        <v>325110</v>
      </c>
      <c r="H711" t="s">
        <v>822</v>
      </c>
      <c r="I711" t="s">
        <v>823</v>
      </c>
      <c r="J711" t="s">
        <v>170</v>
      </c>
      <c r="K711" t="s">
        <v>113</v>
      </c>
      <c r="L711">
        <v>77640</v>
      </c>
      <c r="M711" s="26" t="str">
        <f t="shared" si="665"/>
        <v>89. PRODUCE THE CHEMICAL, 93. AS A BYPRODUCT, 94. AS A MANUFACTURED IMPURITY, 95. USED AS A REACTANT, 98. P103  INTERMEDIATES</v>
      </c>
      <c r="N711" s="26" t="s">
        <v>2047</v>
      </c>
      <c r="O711" s="70" t="s">
        <v>2074</v>
      </c>
      <c r="P711">
        <v>1559</v>
      </c>
      <c r="Q711">
        <v>1021</v>
      </c>
      <c r="R711">
        <v>2580</v>
      </c>
      <c r="S711" s="26" t="s">
        <v>1940</v>
      </c>
      <c r="T711" s="26" t="s">
        <v>1941</v>
      </c>
      <c r="U711" s="26" t="s">
        <v>1941</v>
      </c>
      <c r="V711" s="26" t="s">
        <v>1941</v>
      </c>
      <c r="W711" s="26" t="s">
        <v>1940</v>
      </c>
      <c r="X711" s="26" t="s">
        <v>1940</v>
      </c>
      <c r="Y711" s="26" t="s">
        <v>1940</v>
      </c>
      <c r="Z711" s="26" t="s">
        <v>1941</v>
      </c>
      <c r="AA711" s="26" t="s">
        <v>1941</v>
      </c>
      <c r="AB711" s="26" t="s">
        <v>1940</v>
      </c>
      <c r="AC711" s="26" t="s">
        <v>1941</v>
      </c>
      <c r="AD711" s="26" t="s">
        <v>1941</v>
      </c>
      <c r="AE711" s="26" t="s">
        <v>1941</v>
      </c>
      <c r="AF711" s="26" t="s">
        <v>1941</v>
      </c>
      <c r="AG711" s="26" t="s">
        <v>1941</v>
      </c>
      <c r="AH711" s="26" t="s">
        <v>1941</v>
      </c>
      <c r="AI711" s="26" t="s">
        <v>1941</v>
      </c>
      <c r="AJ711" s="26" t="s">
        <v>1941</v>
      </c>
      <c r="AK711" s="26" t="s">
        <v>1941</v>
      </c>
      <c r="AL711" s="26" t="s">
        <v>1941</v>
      </c>
      <c r="AM711" s="26" t="s">
        <v>1941</v>
      </c>
      <c r="AN711" s="26" t="s">
        <v>1941</v>
      </c>
      <c r="AO711" s="26" t="s">
        <v>1941</v>
      </c>
      <c r="AP711" s="26" t="s">
        <v>1941</v>
      </c>
      <c r="AQ711" s="26" t="s">
        <v>1941</v>
      </c>
      <c r="AR711" s="26" t="s">
        <v>1941</v>
      </c>
      <c r="AS711" s="26" t="s">
        <v>1941</v>
      </c>
      <c r="AT711" s="26" t="s">
        <v>1941</v>
      </c>
      <c r="AU711" s="26" t="s">
        <v>1941</v>
      </c>
      <c r="AV711" s="26" t="s">
        <v>1941</v>
      </c>
      <c r="AW711" s="26" t="s">
        <v>1941</v>
      </c>
      <c r="AX711" s="26" t="s">
        <v>1941</v>
      </c>
      <c r="AY711" s="26" t="s">
        <v>1941</v>
      </c>
      <c r="AZ711" s="26" t="s">
        <v>1941</v>
      </c>
      <c r="BA711" s="26" t="s">
        <v>1941</v>
      </c>
      <c r="BB711" s="26" t="s">
        <v>1941</v>
      </c>
      <c r="BC711" s="26" t="s">
        <v>1941</v>
      </c>
      <c r="BD711" s="26" t="s">
        <v>1941</v>
      </c>
      <c r="BE711" s="26" t="s">
        <v>1941</v>
      </c>
      <c r="BF711" s="26" t="s">
        <v>1941</v>
      </c>
      <c r="BG711" s="26" t="s">
        <v>1941</v>
      </c>
      <c r="BH711" s="26" t="s">
        <v>1941</v>
      </c>
      <c r="BI711" s="26" t="s">
        <v>1941</v>
      </c>
      <c r="BJ711" s="26" t="s">
        <v>1941</v>
      </c>
      <c r="BK711" s="26" t="s">
        <v>1941</v>
      </c>
      <c r="BL711" s="26" t="s">
        <v>1941</v>
      </c>
      <c r="BM711" s="26" t="s">
        <v>1941</v>
      </c>
      <c r="BN711" s="26" t="s">
        <v>1941</v>
      </c>
      <c r="BO711" s="26" t="s">
        <v>1941</v>
      </c>
      <c r="BP711" s="26" t="s">
        <v>1941</v>
      </c>
      <c r="BQ711" s="26" t="s">
        <v>1941</v>
      </c>
      <c r="BR711" s="26" t="s">
        <v>1941</v>
      </c>
      <c r="BS711" s="26" t="s">
        <v>1941</v>
      </c>
      <c r="BT711" s="26" t="s">
        <v>1941</v>
      </c>
      <c r="BU711" s="26" t="str">
        <f t="shared" si="666"/>
        <v>89. PRODUCE THE CHEMICAL</v>
      </c>
      <c r="BV711" s="26" t="str">
        <f t="shared" si="667"/>
        <v/>
      </c>
      <c r="BW711" s="26" t="str">
        <f t="shared" si="668"/>
        <v/>
      </c>
      <c r="BX711" s="26" t="str">
        <f t="shared" si="669"/>
        <v/>
      </c>
      <c r="BY711" s="26" t="str">
        <f t="shared" si="670"/>
        <v>93. AS A BYPRODUCT</v>
      </c>
      <c r="BZ711" s="26" t="str">
        <f t="shared" si="671"/>
        <v>94. AS A MANUFACTURED IMPURITY</v>
      </c>
      <c r="CA711" s="26" t="str">
        <f t="shared" si="672"/>
        <v>95. USED AS A REACTANT</v>
      </c>
      <c r="CB711" s="26" t="str">
        <f t="shared" si="673"/>
        <v/>
      </c>
      <c r="CC711" s="26" t="str">
        <f t="shared" si="674"/>
        <v/>
      </c>
      <c r="CD711" s="26" t="str">
        <f t="shared" si="675"/>
        <v>98. P103  INTERMEDIATES</v>
      </c>
      <c r="CE711" s="26" t="str">
        <f t="shared" si="676"/>
        <v/>
      </c>
      <c r="CF711" s="26" t="str">
        <f t="shared" si="677"/>
        <v/>
      </c>
      <c r="CG711" s="26" t="str">
        <f t="shared" si="678"/>
        <v/>
      </c>
      <c r="CH711" s="26" t="str">
        <f t="shared" si="679"/>
        <v/>
      </c>
      <c r="CI711" s="26" t="str">
        <f t="shared" si="680"/>
        <v/>
      </c>
      <c r="CJ711" s="26" t="str">
        <f t="shared" si="681"/>
        <v/>
      </c>
      <c r="CK711" s="26" t="str">
        <f t="shared" si="682"/>
        <v/>
      </c>
      <c r="CL711" s="26" t="str">
        <f t="shared" si="683"/>
        <v/>
      </c>
      <c r="CM711" s="26" t="str">
        <f t="shared" si="684"/>
        <v/>
      </c>
      <c r="CN711" s="26" t="str">
        <f t="shared" si="685"/>
        <v/>
      </c>
      <c r="CO711" s="26" t="str">
        <f t="shared" si="686"/>
        <v/>
      </c>
      <c r="CP711" s="26" t="str">
        <f t="shared" si="687"/>
        <v/>
      </c>
      <c r="CQ711" s="26" t="str">
        <f t="shared" si="688"/>
        <v/>
      </c>
      <c r="CR711" s="26" t="str">
        <f t="shared" si="689"/>
        <v/>
      </c>
      <c r="CS711" s="26" t="str">
        <f t="shared" si="690"/>
        <v/>
      </c>
      <c r="CT711" s="26" t="str">
        <f t="shared" si="691"/>
        <v/>
      </c>
      <c r="CU711" s="26" t="str">
        <f t="shared" si="692"/>
        <v/>
      </c>
      <c r="CV711" s="26" t="str">
        <f t="shared" si="693"/>
        <v/>
      </c>
      <c r="CW711" s="26" t="str">
        <f t="shared" si="694"/>
        <v/>
      </c>
      <c r="CX711" s="26" t="str">
        <f t="shared" si="695"/>
        <v/>
      </c>
      <c r="CY711" s="26" t="str">
        <f t="shared" si="696"/>
        <v/>
      </c>
      <c r="CZ711" s="26" t="str">
        <f t="shared" si="697"/>
        <v/>
      </c>
      <c r="DA711" s="26" t="str">
        <f t="shared" si="698"/>
        <v/>
      </c>
      <c r="DB711" s="26" t="str">
        <f t="shared" si="699"/>
        <v/>
      </c>
      <c r="DC711" s="26" t="str">
        <f t="shared" si="700"/>
        <v/>
      </c>
      <c r="DD711" s="26" t="str">
        <f t="shared" si="701"/>
        <v/>
      </c>
      <c r="DE711" s="26" t="str">
        <f t="shared" si="702"/>
        <v/>
      </c>
      <c r="DF711" s="26" t="str">
        <f t="shared" si="703"/>
        <v/>
      </c>
      <c r="DG711" s="26" t="str">
        <f t="shared" si="704"/>
        <v/>
      </c>
      <c r="DH711" s="26" t="str">
        <f t="shared" si="705"/>
        <v/>
      </c>
      <c r="DI711" s="26" t="str">
        <f t="shared" si="706"/>
        <v/>
      </c>
      <c r="DJ711" s="26" t="str">
        <f t="shared" si="707"/>
        <v/>
      </c>
      <c r="DK711" s="26" t="str">
        <f t="shared" si="708"/>
        <v/>
      </c>
      <c r="DL711" s="26" t="str">
        <f t="shared" si="709"/>
        <v/>
      </c>
      <c r="DM711" s="26" t="str">
        <f t="shared" si="710"/>
        <v/>
      </c>
      <c r="DN711" s="26" t="str">
        <f t="shared" si="711"/>
        <v/>
      </c>
      <c r="DO711" s="26" t="str">
        <f t="shared" si="712"/>
        <v/>
      </c>
      <c r="DP711" s="26" t="str">
        <f t="shared" si="713"/>
        <v/>
      </c>
      <c r="DQ711" s="26" t="str">
        <f t="shared" si="714"/>
        <v/>
      </c>
      <c r="DR711" s="26" t="str">
        <f t="shared" si="715"/>
        <v/>
      </c>
      <c r="DS711" s="26" t="str">
        <f t="shared" si="716"/>
        <v/>
      </c>
      <c r="DT711" s="26" t="str">
        <f t="shared" si="717"/>
        <v/>
      </c>
      <c r="DU711" s="26" t="str">
        <f t="shared" si="718"/>
        <v/>
      </c>
      <c r="DV711" s="26" t="str">
        <f t="shared" si="719"/>
        <v/>
      </c>
    </row>
    <row r="712" spans="1:126" ht="105" x14ac:dyDescent="0.25">
      <c r="A712" t="s">
        <v>1942</v>
      </c>
      <c r="B712">
        <v>2021</v>
      </c>
      <c r="C712" t="s">
        <v>2046</v>
      </c>
      <c r="D712">
        <v>106990</v>
      </c>
      <c r="E712" s="19">
        <v>1321220104982</v>
      </c>
      <c r="F712" t="s">
        <v>821</v>
      </c>
      <c r="G712">
        <v>325110</v>
      </c>
      <c r="H712" t="s">
        <v>822</v>
      </c>
      <c r="I712" t="s">
        <v>823</v>
      </c>
      <c r="J712" t="s">
        <v>170</v>
      </c>
      <c r="K712" t="s">
        <v>113</v>
      </c>
      <c r="L712">
        <v>77640</v>
      </c>
      <c r="M712" s="26" t="str">
        <f t="shared" si="665"/>
        <v>89. PRODUCE THE CHEMICAL, 93. AS A BYPRODUCT, 94. AS A MANUFACTURED IMPURITY, 116. AS A PROCESS IMPURITY</v>
      </c>
      <c r="N712" s="26" t="s">
        <v>2047</v>
      </c>
      <c r="O712" s="70" t="s">
        <v>2074</v>
      </c>
      <c r="P712">
        <v>1714</v>
      </c>
      <c r="Q712">
        <v>1604</v>
      </c>
      <c r="R712">
        <v>3318</v>
      </c>
      <c r="S712" s="26" t="s">
        <v>1940</v>
      </c>
      <c r="T712" s="26" t="s">
        <v>1941</v>
      </c>
      <c r="U712" s="26" t="s">
        <v>1941</v>
      </c>
      <c r="V712" s="26" t="s">
        <v>1941</v>
      </c>
      <c r="W712" s="26" t="s">
        <v>1940</v>
      </c>
      <c r="X712" s="26" t="s">
        <v>1940</v>
      </c>
      <c r="Y712" s="26" t="s">
        <v>1941</v>
      </c>
      <c r="Z712" s="26" t="s">
        <v>1941</v>
      </c>
      <c r="AA712" s="26" t="s">
        <v>1941</v>
      </c>
      <c r="AB712" s="26" t="s">
        <v>1941</v>
      </c>
      <c r="AC712" s="26" t="s">
        <v>1941</v>
      </c>
      <c r="AD712" s="26" t="s">
        <v>1941</v>
      </c>
      <c r="AE712" s="26" t="s">
        <v>1941</v>
      </c>
      <c r="AF712" s="26" t="s">
        <v>1941</v>
      </c>
      <c r="AG712" s="26" t="s">
        <v>1941</v>
      </c>
      <c r="AH712" s="26" t="s">
        <v>1941</v>
      </c>
      <c r="AI712" s="26" t="s">
        <v>1941</v>
      </c>
      <c r="AJ712" s="26" t="s">
        <v>1941</v>
      </c>
      <c r="AK712" s="26" t="s">
        <v>1941</v>
      </c>
      <c r="AL712" s="26" t="s">
        <v>1941</v>
      </c>
      <c r="AM712" s="26" t="s">
        <v>1941</v>
      </c>
      <c r="AN712" s="26" t="s">
        <v>1941</v>
      </c>
      <c r="AO712" s="26" t="s">
        <v>1941</v>
      </c>
      <c r="AP712" s="26" t="s">
        <v>1941</v>
      </c>
      <c r="AQ712" s="26" t="s">
        <v>1941</v>
      </c>
      <c r="AR712" s="26" t="s">
        <v>1941</v>
      </c>
      <c r="AS712" s="26" t="s">
        <v>1941</v>
      </c>
      <c r="AT712" s="26" t="s">
        <v>1940</v>
      </c>
      <c r="AU712" s="26" t="s">
        <v>1941</v>
      </c>
      <c r="AV712" s="26" t="s">
        <v>1941</v>
      </c>
      <c r="AW712" s="26" t="s">
        <v>1941</v>
      </c>
      <c r="AX712" s="26" t="s">
        <v>1941</v>
      </c>
      <c r="AY712" s="26" t="s">
        <v>1941</v>
      </c>
      <c r="AZ712" s="26" t="s">
        <v>1941</v>
      </c>
      <c r="BA712" s="26" t="s">
        <v>1941</v>
      </c>
      <c r="BB712" s="26" t="s">
        <v>1941</v>
      </c>
      <c r="BC712" s="26" t="s">
        <v>1941</v>
      </c>
      <c r="BD712" s="26" t="s">
        <v>1941</v>
      </c>
      <c r="BE712" s="26" t="s">
        <v>1941</v>
      </c>
      <c r="BF712" s="26" t="s">
        <v>1941</v>
      </c>
      <c r="BG712" s="26" t="s">
        <v>1941</v>
      </c>
      <c r="BH712" s="26" t="s">
        <v>1941</v>
      </c>
      <c r="BI712" s="26" t="s">
        <v>1941</v>
      </c>
      <c r="BJ712" s="26" t="s">
        <v>1941</v>
      </c>
      <c r="BK712" s="26" t="s">
        <v>1941</v>
      </c>
      <c r="BL712" s="26" t="s">
        <v>1941</v>
      </c>
      <c r="BM712" s="26" t="s">
        <v>1941</v>
      </c>
      <c r="BN712" s="26" t="s">
        <v>1941</v>
      </c>
      <c r="BO712" s="26" t="s">
        <v>1941</v>
      </c>
      <c r="BP712" s="26" t="s">
        <v>1941</v>
      </c>
      <c r="BQ712" s="26" t="s">
        <v>1941</v>
      </c>
      <c r="BR712" s="26" t="s">
        <v>1941</v>
      </c>
      <c r="BS712" s="26" t="s">
        <v>1941</v>
      </c>
      <c r="BT712" s="26" t="s">
        <v>1941</v>
      </c>
      <c r="BU712" s="26" t="str">
        <f t="shared" si="666"/>
        <v>89. PRODUCE THE CHEMICAL</v>
      </c>
      <c r="BV712" s="26" t="str">
        <f t="shared" si="667"/>
        <v/>
      </c>
      <c r="BW712" s="26" t="str">
        <f t="shared" si="668"/>
        <v/>
      </c>
      <c r="BX712" s="26" t="str">
        <f t="shared" si="669"/>
        <v/>
      </c>
      <c r="BY712" s="26" t="str">
        <f t="shared" si="670"/>
        <v>93. AS A BYPRODUCT</v>
      </c>
      <c r="BZ712" s="26" t="str">
        <f t="shared" si="671"/>
        <v>94. AS A MANUFACTURED IMPURITY</v>
      </c>
      <c r="CA712" s="26" t="str">
        <f t="shared" si="672"/>
        <v/>
      </c>
      <c r="CB712" s="26" t="str">
        <f t="shared" si="673"/>
        <v/>
      </c>
      <c r="CC712" s="26" t="str">
        <f t="shared" si="674"/>
        <v/>
      </c>
      <c r="CD712" s="26" t="str">
        <f t="shared" si="675"/>
        <v/>
      </c>
      <c r="CE712" s="26" t="str">
        <f t="shared" si="676"/>
        <v/>
      </c>
      <c r="CF712" s="26" t="str">
        <f t="shared" si="677"/>
        <v/>
      </c>
      <c r="CG712" s="26" t="str">
        <f t="shared" si="678"/>
        <v/>
      </c>
      <c r="CH712" s="26" t="str">
        <f t="shared" si="679"/>
        <v/>
      </c>
      <c r="CI712" s="26" t="str">
        <f t="shared" si="680"/>
        <v/>
      </c>
      <c r="CJ712" s="26" t="str">
        <f t="shared" si="681"/>
        <v/>
      </c>
      <c r="CK712" s="26" t="str">
        <f t="shared" si="682"/>
        <v/>
      </c>
      <c r="CL712" s="26" t="str">
        <f t="shared" si="683"/>
        <v/>
      </c>
      <c r="CM712" s="26" t="str">
        <f t="shared" si="684"/>
        <v/>
      </c>
      <c r="CN712" s="26" t="str">
        <f t="shared" si="685"/>
        <v/>
      </c>
      <c r="CO712" s="26" t="str">
        <f t="shared" si="686"/>
        <v/>
      </c>
      <c r="CP712" s="26" t="str">
        <f t="shared" si="687"/>
        <v/>
      </c>
      <c r="CQ712" s="26" t="str">
        <f t="shared" si="688"/>
        <v/>
      </c>
      <c r="CR712" s="26" t="str">
        <f t="shared" si="689"/>
        <v/>
      </c>
      <c r="CS712" s="26" t="str">
        <f t="shared" si="690"/>
        <v/>
      </c>
      <c r="CT712" s="26" t="str">
        <f t="shared" si="691"/>
        <v/>
      </c>
      <c r="CU712" s="26" t="str">
        <f t="shared" si="692"/>
        <v/>
      </c>
      <c r="CV712" s="26" t="str">
        <f t="shared" si="693"/>
        <v>116. AS A PROCESS IMPURITY</v>
      </c>
      <c r="CW712" s="26" t="str">
        <f t="shared" si="694"/>
        <v/>
      </c>
      <c r="CX712" s="26" t="str">
        <f t="shared" si="695"/>
        <v/>
      </c>
      <c r="CY712" s="26" t="str">
        <f t="shared" si="696"/>
        <v/>
      </c>
      <c r="CZ712" s="26" t="str">
        <f t="shared" si="697"/>
        <v/>
      </c>
      <c r="DA712" s="26" t="str">
        <f t="shared" si="698"/>
        <v/>
      </c>
      <c r="DB712" s="26" t="str">
        <f t="shared" si="699"/>
        <v/>
      </c>
      <c r="DC712" s="26" t="str">
        <f t="shared" si="700"/>
        <v/>
      </c>
      <c r="DD712" s="26" t="str">
        <f t="shared" si="701"/>
        <v/>
      </c>
      <c r="DE712" s="26" t="str">
        <f t="shared" si="702"/>
        <v/>
      </c>
      <c r="DF712" s="26" t="str">
        <f t="shared" si="703"/>
        <v/>
      </c>
      <c r="DG712" s="26" t="str">
        <f t="shared" si="704"/>
        <v/>
      </c>
      <c r="DH712" s="26" t="str">
        <f t="shared" si="705"/>
        <v/>
      </c>
      <c r="DI712" s="26" t="str">
        <f t="shared" si="706"/>
        <v/>
      </c>
      <c r="DJ712" s="26" t="str">
        <f t="shared" si="707"/>
        <v/>
      </c>
      <c r="DK712" s="26" t="str">
        <f t="shared" si="708"/>
        <v/>
      </c>
      <c r="DL712" s="26" t="str">
        <f t="shared" si="709"/>
        <v/>
      </c>
      <c r="DM712" s="26" t="str">
        <f t="shared" si="710"/>
        <v/>
      </c>
      <c r="DN712" s="26" t="str">
        <f t="shared" si="711"/>
        <v/>
      </c>
      <c r="DO712" s="26" t="str">
        <f t="shared" si="712"/>
        <v/>
      </c>
      <c r="DP712" s="26" t="str">
        <f t="shared" si="713"/>
        <v/>
      </c>
      <c r="DQ712" s="26" t="str">
        <f t="shared" si="714"/>
        <v/>
      </c>
      <c r="DR712" s="26" t="str">
        <f t="shared" si="715"/>
        <v/>
      </c>
      <c r="DS712" s="26" t="str">
        <f t="shared" si="716"/>
        <v/>
      </c>
      <c r="DT712" s="26" t="str">
        <f t="shared" si="717"/>
        <v/>
      </c>
      <c r="DU712" s="26" t="str">
        <f t="shared" si="718"/>
        <v/>
      </c>
      <c r="DV712" s="26" t="str">
        <f t="shared" si="719"/>
        <v/>
      </c>
    </row>
    <row r="713" spans="1:126" ht="45" x14ac:dyDescent="0.25">
      <c r="A713" t="s">
        <v>1942</v>
      </c>
      <c r="B713">
        <v>2016</v>
      </c>
      <c r="C713" t="s">
        <v>2046</v>
      </c>
      <c r="D713">
        <v>106990</v>
      </c>
      <c r="E713" s="19">
        <v>1316215626348</v>
      </c>
      <c r="F713" t="s">
        <v>825</v>
      </c>
      <c r="G713">
        <v>324110</v>
      </c>
      <c r="H713" t="s">
        <v>826</v>
      </c>
      <c r="I713" t="s">
        <v>827</v>
      </c>
      <c r="J713" t="s">
        <v>170</v>
      </c>
      <c r="K713" t="s">
        <v>113</v>
      </c>
      <c r="L713">
        <v>77640</v>
      </c>
      <c r="M713" s="26" t="str">
        <f t="shared" si="665"/>
        <v>89. PRODUCE THE CHEMICAL, 90. IMPORT THE CHEMICAL, 94. AS A MANUFACTURED IMPURITY, 116. AS A PROCESS IMPURITY</v>
      </c>
      <c r="N713" s="26" t="s">
        <v>2047</v>
      </c>
      <c r="O713" s="26" t="s">
        <v>2068</v>
      </c>
      <c r="P713">
        <v>44</v>
      </c>
      <c r="Q713">
        <v>1</v>
      </c>
      <c r="R713">
        <v>45</v>
      </c>
      <c r="S713" s="26" t="s">
        <v>1940</v>
      </c>
      <c r="T713" s="26" t="s">
        <v>1940</v>
      </c>
      <c r="U713" s="26" t="s">
        <v>1941</v>
      </c>
      <c r="V713" s="26" t="s">
        <v>1941</v>
      </c>
      <c r="W713" s="26" t="s">
        <v>1941</v>
      </c>
      <c r="X713" s="26" t="s">
        <v>1940</v>
      </c>
      <c r="Y713" s="26" t="s">
        <v>1941</v>
      </c>
      <c r="AE713" s="26" t="s">
        <v>1941</v>
      </c>
      <c r="AR713" s="26" t="s">
        <v>1941</v>
      </c>
      <c r="AS713" s="26" t="s">
        <v>1941</v>
      </c>
      <c r="AT713" s="26" t="s">
        <v>1940</v>
      </c>
      <c r="AV713" s="26" t="s">
        <v>1941</v>
      </c>
      <c r="BD713" s="26" t="s">
        <v>1941</v>
      </c>
      <c r="BK713" s="26" t="s">
        <v>1941</v>
      </c>
      <c r="BU713" s="26" t="str">
        <f t="shared" si="666"/>
        <v>89. PRODUCE THE CHEMICAL</v>
      </c>
      <c r="BV713" s="26" t="str">
        <f t="shared" si="667"/>
        <v>90. IMPORT THE CHEMICAL</v>
      </c>
      <c r="BW713" s="26" t="str">
        <f t="shared" si="668"/>
        <v/>
      </c>
      <c r="BX713" s="26" t="str">
        <f t="shared" si="669"/>
        <v/>
      </c>
      <c r="BY713" s="26" t="str">
        <f t="shared" si="670"/>
        <v/>
      </c>
      <c r="BZ713" s="26" t="str">
        <f t="shared" si="671"/>
        <v>94. AS A MANUFACTURED IMPURITY</v>
      </c>
      <c r="CA713" s="26" t="str">
        <f t="shared" si="672"/>
        <v/>
      </c>
      <c r="CB713" s="26" t="str">
        <f t="shared" si="673"/>
        <v/>
      </c>
      <c r="CC713" s="26" t="str">
        <f t="shared" si="674"/>
        <v/>
      </c>
      <c r="CD713" s="26" t="str">
        <f t="shared" si="675"/>
        <v/>
      </c>
      <c r="CE713" s="26" t="str">
        <f t="shared" si="676"/>
        <v/>
      </c>
      <c r="CF713" s="26" t="str">
        <f t="shared" si="677"/>
        <v/>
      </c>
      <c r="CG713" s="26" t="str">
        <f t="shared" si="678"/>
        <v/>
      </c>
      <c r="CH713" s="26" t="str">
        <f t="shared" si="679"/>
        <v/>
      </c>
      <c r="CI713" s="26" t="str">
        <f t="shared" si="680"/>
        <v/>
      </c>
      <c r="CJ713" s="26" t="str">
        <f t="shared" si="681"/>
        <v/>
      </c>
      <c r="CK713" s="26" t="str">
        <f t="shared" si="682"/>
        <v/>
      </c>
      <c r="CL713" s="26" t="str">
        <f t="shared" si="683"/>
        <v/>
      </c>
      <c r="CM713" s="26" t="str">
        <f t="shared" si="684"/>
        <v/>
      </c>
      <c r="CN713" s="26" t="str">
        <f t="shared" si="685"/>
        <v/>
      </c>
      <c r="CO713" s="26" t="str">
        <f t="shared" si="686"/>
        <v/>
      </c>
      <c r="CP713" s="26" t="str">
        <f t="shared" si="687"/>
        <v/>
      </c>
      <c r="CQ713" s="26" t="str">
        <f t="shared" si="688"/>
        <v/>
      </c>
      <c r="CR713" s="26" t="str">
        <f t="shared" si="689"/>
        <v/>
      </c>
      <c r="CS713" s="26" t="str">
        <f t="shared" si="690"/>
        <v/>
      </c>
      <c r="CT713" s="26" t="str">
        <f t="shared" si="691"/>
        <v/>
      </c>
      <c r="CU713" s="26" t="str">
        <f t="shared" si="692"/>
        <v/>
      </c>
      <c r="CV713" s="26" t="str">
        <f t="shared" si="693"/>
        <v>116. AS A PROCESS IMPURITY</v>
      </c>
      <c r="CW713" s="26" t="str">
        <f t="shared" si="694"/>
        <v/>
      </c>
      <c r="CX713" s="26" t="str">
        <f t="shared" si="695"/>
        <v/>
      </c>
      <c r="CY713" s="26" t="str">
        <f t="shared" si="696"/>
        <v/>
      </c>
      <c r="CZ713" s="26" t="str">
        <f t="shared" si="697"/>
        <v/>
      </c>
      <c r="DA713" s="26" t="str">
        <f t="shared" si="698"/>
        <v/>
      </c>
      <c r="DB713" s="26" t="str">
        <f t="shared" si="699"/>
        <v/>
      </c>
      <c r="DC713" s="26" t="str">
        <f t="shared" si="700"/>
        <v/>
      </c>
      <c r="DD713" s="26" t="str">
        <f t="shared" si="701"/>
        <v/>
      </c>
      <c r="DE713" s="26" t="str">
        <f t="shared" si="702"/>
        <v/>
      </c>
      <c r="DF713" s="26" t="str">
        <f t="shared" si="703"/>
        <v/>
      </c>
      <c r="DG713" s="26" t="str">
        <f t="shared" si="704"/>
        <v/>
      </c>
      <c r="DH713" s="26" t="str">
        <f t="shared" si="705"/>
        <v/>
      </c>
      <c r="DI713" s="26" t="str">
        <f t="shared" si="706"/>
        <v/>
      </c>
      <c r="DJ713" s="26" t="str">
        <f t="shared" si="707"/>
        <v/>
      </c>
      <c r="DK713" s="26" t="str">
        <f t="shared" si="708"/>
        <v/>
      </c>
      <c r="DL713" s="26" t="str">
        <f t="shared" si="709"/>
        <v/>
      </c>
      <c r="DM713" s="26" t="str">
        <f t="shared" si="710"/>
        <v/>
      </c>
      <c r="DN713" s="26" t="str">
        <f t="shared" si="711"/>
        <v/>
      </c>
      <c r="DO713" s="26" t="str">
        <f t="shared" si="712"/>
        <v/>
      </c>
      <c r="DP713" s="26" t="str">
        <f t="shared" si="713"/>
        <v/>
      </c>
      <c r="DQ713" s="26" t="str">
        <f t="shared" si="714"/>
        <v/>
      </c>
      <c r="DR713" s="26" t="str">
        <f t="shared" si="715"/>
        <v/>
      </c>
      <c r="DS713" s="26" t="str">
        <f t="shared" si="716"/>
        <v/>
      </c>
      <c r="DT713" s="26" t="str">
        <f t="shared" si="717"/>
        <v/>
      </c>
      <c r="DU713" s="26" t="str">
        <f t="shared" si="718"/>
        <v/>
      </c>
      <c r="DV713" s="26" t="str">
        <f t="shared" si="719"/>
        <v/>
      </c>
    </row>
    <row r="714" spans="1:126" ht="45" x14ac:dyDescent="0.25">
      <c r="A714" t="s">
        <v>1942</v>
      </c>
      <c r="B714">
        <v>2017</v>
      </c>
      <c r="C714" t="s">
        <v>2046</v>
      </c>
      <c r="D714">
        <v>106990</v>
      </c>
      <c r="E714" s="19">
        <v>1317216316998</v>
      </c>
      <c r="F714" t="s">
        <v>825</v>
      </c>
      <c r="G714">
        <v>324110</v>
      </c>
      <c r="H714" t="s">
        <v>826</v>
      </c>
      <c r="I714" t="s">
        <v>827</v>
      </c>
      <c r="J714" t="s">
        <v>170</v>
      </c>
      <c r="K714" t="s">
        <v>113</v>
      </c>
      <c r="L714">
        <v>77640</v>
      </c>
      <c r="M714" s="26" t="str">
        <f t="shared" si="665"/>
        <v>89. PRODUCE THE CHEMICAL, 90. IMPORT THE CHEMICAL, 94. AS A MANUFACTURED IMPURITY, 116. AS A PROCESS IMPURITY</v>
      </c>
      <c r="N714" s="26" t="s">
        <v>2047</v>
      </c>
      <c r="O714" s="26" t="s">
        <v>2068</v>
      </c>
      <c r="P714">
        <v>325</v>
      </c>
      <c r="Q714">
        <v>0</v>
      </c>
      <c r="R714">
        <v>325</v>
      </c>
      <c r="S714" s="26" t="s">
        <v>1940</v>
      </c>
      <c r="T714" s="26" t="s">
        <v>1940</v>
      </c>
      <c r="U714" s="26" t="s">
        <v>1941</v>
      </c>
      <c r="V714" s="26" t="s">
        <v>1941</v>
      </c>
      <c r="W714" s="26" t="s">
        <v>1941</v>
      </c>
      <c r="X714" s="26" t="s">
        <v>1940</v>
      </c>
      <c r="Y714" s="26" t="s">
        <v>1941</v>
      </c>
      <c r="AE714" s="26" t="s">
        <v>1941</v>
      </c>
      <c r="AR714" s="26" t="s">
        <v>1941</v>
      </c>
      <c r="AS714" s="26" t="s">
        <v>1941</v>
      </c>
      <c r="AT714" s="26" t="s">
        <v>1940</v>
      </c>
      <c r="AV714" s="26" t="s">
        <v>1941</v>
      </c>
      <c r="BD714" s="26" t="s">
        <v>1941</v>
      </c>
      <c r="BK714" s="26" t="s">
        <v>1941</v>
      </c>
      <c r="BU714" s="26" t="str">
        <f t="shared" si="666"/>
        <v>89. PRODUCE THE CHEMICAL</v>
      </c>
      <c r="BV714" s="26" t="str">
        <f t="shared" si="667"/>
        <v>90. IMPORT THE CHEMICAL</v>
      </c>
      <c r="BW714" s="26" t="str">
        <f t="shared" si="668"/>
        <v/>
      </c>
      <c r="BX714" s="26" t="str">
        <f t="shared" si="669"/>
        <v/>
      </c>
      <c r="BY714" s="26" t="str">
        <f t="shared" si="670"/>
        <v/>
      </c>
      <c r="BZ714" s="26" t="str">
        <f t="shared" si="671"/>
        <v>94. AS A MANUFACTURED IMPURITY</v>
      </c>
      <c r="CA714" s="26" t="str">
        <f t="shared" si="672"/>
        <v/>
      </c>
      <c r="CB714" s="26" t="str">
        <f t="shared" si="673"/>
        <v/>
      </c>
      <c r="CC714" s="26" t="str">
        <f t="shared" si="674"/>
        <v/>
      </c>
      <c r="CD714" s="26" t="str">
        <f t="shared" si="675"/>
        <v/>
      </c>
      <c r="CE714" s="26" t="str">
        <f t="shared" si="676"/>
        <v/>
      </c>
      <c r="CF714" s="26" t="str">
        <f t="shared" si="677"/>
        <v/>
      </c>
      <c r="CG714" s="26" t="str">
        <f t="shared" si="678"/>
        <v/>
      </c>
      <c r="CH714" s="26" t="str">
        <f t="shared" si="679"/>
        <v/>
      </c>
      <c r="CI714" s="26" t="str">
        <f t="shared" si="680"/>
        <v/>
      </c>
      <c r="CJ714" s="26" t="str">
        <f t="shared" si="681"/>
        <v/>
      </c>
      <c r="CK714" s="26" t="str">
        <f t="shared" si="682"/>
        <v/>
      </c>
      <c r="CL714" s="26" t="str">
        <f t="shared" si="683"/>
        <v/>
      </c>
      <c r="CM714" s="26" t="str">
        <f t="shared" si="684"/>
        <v/>
      </c>
      <c r="CN714" s="26" t="str">
        <f t="shared" si="685"/>
        <v/>
      </c>
      <c r="CO714" s="26" t="str">
        <f t="shared" si="686"/>
        <v/>
      </c>
      <c r="CP714" s="26" t="str">
        <f t="shared" si="687"/>
        <v/>
      </c>
      <c r="CQ714" s="26" t="str">
        <f t="shared" si="688"/>
        <v/>
      </c>
      <c r="CR714" s="26" t="str">
        <f t="shared" si="689"/>
        <v/>
      </c>
      <c r="CS714" s="26" t="str">
        <f t="shared" si="690"/>
        <v/>
      </c>
      <c r="CT714" s="26" t="str">
        <f t="shared" si="691"/>
        <v/>
      </c>
      <c r="CU714" s="26" t="str">
        <f t="shared" si="692"/>
        <v/>
      </c>
      <c r="CV714" s="26" t="str">
        <f t="shared" si="693"/>
        <v>116. AS A PROCESS IMPURITY</v>
      </c>
      <c r="CW714" s="26" t="str">
        <f t="shared" si="694"/>
        <v/>
      </c>
      <c r="CX714" s="26" t="str">
        <f t="shared" si="695"/>
        <v/>
      </c>
      <c r="CY714" s="26" t="str">
        <f t="shared" si="696"/>
        <v/>
      </c>
      <c r="CZ714" s="26" t="str">
        <f t="shared" si="697"/>
        <v/>
      </c>
      <c r="DA714" s="26" t="str">
        <f t="shared" si="698"/>
        <v/>
      </c>
      <c r="DB714" s="26" t="str">
        <f t="shared" si="699"/>
        <v/>
      </c>
      <c r="DC714" s="26" t="str">
        <f t="shared" si="700"/>
        <v/>
      </c>
      <c r="DD714" s="26" t="str">
        <f t="shared" si="701"/>
        <v/>
      </c>
      <c r="DE714" s="26" t="str">
        <f t="shared" si="702"/>
        <v/>
      </c>
      <c r="DF714" s="26" t="str">
        <f t="shared" si="703"/>
        <v/>
      </c>
      <c r="DG714" s="26" t="str">
        <f t="shared" si="704"/>
        <v/>
      </c>
      <c r="DH714" s="26" t="str">
        <f t="shared" si="705"/>
        <v/>
      </c>
      <c r="DI714" s="26" t="str">
        <f t="shared" si="706"/>
        <v/>
      </c>
      <c r="DJ714" s="26" t="str">
        <f t="shared" si="707"/>
        <v/>
      </c>
      <c r="DK714" s="26" t="str">
        <f t="shared" si="708"/>
        <v/>
      </c>
      <c r="DL714" s="26" t="str">
        <f t="shared" si="709"/>
        <v/>
      </c>
      <c r="DM714" s="26" t="str">
        <f t="shared" si="710"/>
        <v/>
      </c>
      <c r="DN714" s="26" t="str">
        <f t="shared" si="711"/>
        <v/>
      </c>
      <c r="DO714" s="26" t="str">
        <f t="shared" si="712"/>
        <v/>
      </c>
      <c r="DP714" s="26" t="str">
        <f t="shared" si="713"/>
        <v/>
      </c>
      <c r="DQ714" s="26" t="str">
        <f t="shared" si="714"/>
        <v/>
      </c>
      <c r="DR714" s="26" t="str">
        <f t="shared" si="715"/>
        <v/>
      </c>
      <c r="DS714" s="26" t="str">
        <f t="shared" si="716"/>
        <v/>
      </c>
      <c r="DT714" s="26" t="str">
        <f t="shared" si="717"/>
        <v/>
      </c>
      <c r="DU714" s="26" t="str">
        <f t="shared" si="718"/>
        <v/>
      </c>
      <c r="DV714" s="26" t="str">
        <f t="shared" si="719"/>
        <v/>
      </c>
    </row>
    <row r="715" spans="1:126" ht="75" x14ac:dyDescent="0.25">
      <c r="A715" t="s">
        <v>1942</v>
      </c>
      <c r="B715">
        <v>2018</v>
      </c>
      <c r="C715" t="s">
        <v>2046</v>
      </c>
      <c r="D715">
        <v>106990</v>
      </c>
      <c r="E715" s="19">
        <v>1318217159045</v>
      </c>
      <c r="F715" t="s">
        <v>825</v>
      </c>
      <c r="G715">
        <v>324110</v>
      </c>
      <c r="H715" t="s">
        <v>826</v>
      </c>
      <c r="I715" t="s">
        <v>827</v>
      </c>
      <c r="J715" t="s">
        <v>170</v>
      </c>
      <c r="K715" t="s">
        <v>113</v>
      </c>
      <c r="L715">
        <v>77640</v>
      </c>
      <c r="M715" s="26" t="str">
        <f t="shared" si="665"/>
        <v>89. PRODUCE THE CHEMICAL, 94. AS A MANUFACTURED IMPURITY, 116. AS A PROCESS IMPURITY</v>
      </c>
      <c r="N715" s="26" t="s">
        <v>2047</v>
      </c>
      <c r="O715" s="26" t="s">
        <v>2068</v>
      </c>
      <c r="P715">
        <v>3</v>
      </c>
      <c r="Q715">
        <v>0</v>
      </c>
      <c r="R715">
        <v>3</v>
      </c>
      <c r="S715" s="26" t="s">
        <v>1940</v>
      </c>
      <c r="T715" s="26" t="s">
        <v>1941</v>
      </c>
      <c r="U715" s="26" t="s">
        <v>1941</v>
      </c>
      <c r="V715" s="26" t="s">
        <v>1941</v>
      </c>
      <c r="W715" s="26" t="s">
        <v>1941</v>
      </c>
      <c r="X715" s="26" t="s">
        <v>1940</v>
      </c>
      <c r="Y715" s="26" t="s">
        <v>1941</v>
      </c>
      <c r="Z715" s="26" t="s">
        <v>1941</v>
      </c>
      <c r="AA715" s="26" t="s">
        <v>1941</v>
      </c>
      <c r="AB715" s="26" t="s">
        <v>1941</v>
      </c>
      <c r="AC715" s="26" t="s">
        <v>1941</v>
      </c>
      <c r="AD715" s="26" t="s">
        <v>1941</v>
      </c>
      <c r="AE715" s="26" t="s">
        <v>1941</v>
      </c>
      <c r="AF715" s="26" t="s">
        <v>1941</v>
      </c>
      <c r="AG715" s="26" t="s">
        <v>1941</v>
      </c>
      <c r="AH715" s="26" t="s">
        <v>1941</v>
      </c>
      <c r="AI715" s="26" t="s">
        <v>1941</v>
      </c>
      <c r="AJ715" s="26" t="s">
        <v>1941</v>
      </c>
      <c r="AK715" s="26" t="s">
        <v>1941</v>
      </c>
      <c r="AL715" s="26" t="s">
        <v>1941</v>
      </c>
      <c r="AM715" s="26" t="s">
        <v>1941</v>
      </c>
      <c r="AN715" s="26" t="s">
        <v>1941</v>
      </c>
      <c r="AO715" s="26" t="s">
        <v>1941</v>
      </c>
      <c r="AP715" s="26" t="s">
        <v>1941</v>
      </c>
      <c r="AQ715" s="26" t="s">
        <v>1941</v>
      </c>
      <c r="AR715" s="26" t="s">
        <v>1941</v>
      </c>
      <c r="AS715" s="26" t="s">
        <v>1941</v>
      </c>
      <c r="AT715" s="26" t="s">
        <v>1940</v>
      </c>
      <c r="AU715" s="26" t="s">
        <v>1941</v>
      </c>
      <c r="AV715" s="26" t="s">
        <v>1941</v>
      </c>
      <c r="AW715" s="26" t="s">
        <v>1941</v>
      </c>
      <c r="AX715" s="26" t="s">
        <v>1941</v>
      </c>
      <c r="AY715" s="26" t="s">
        <v>1941</v>
      </c>
      <c r="AZ715" s="26" t="s">
        <v>1941</v>
      </c>
      <c r="BA715" s="26" t="s">
        <v>1941</v>
      </c>
      <c r="BB715" s="26" t="s">
        <v>1941</v>
      </c>
      <c r="BC715" s="26" t="s">
        <v>1941</v>
      </c>
      <c r="BD715" s="26" t="s">
        <v>1941</v>
      </c>
      <c r="BE715" s="26" t="s">
        <v>1941</v>
      </c>
      <c r="BF715" s="26" t="s">
        <v>1941</v>
      </c>
      <c r="BG715" s="26" t="s">
        <v>1941</v>
      </c>
      <c r="BH715" s="26" t="s">
        <v>1941</v>
      </c>
      <c r="BI715" s="26" t="s">
        <v>1941</v>
      </c>
      <c r="BJ715" s="26" t="s">
        <v>1941</v>
      </c>
      <c r="BK715" s="26" t="s">
        <v>1941</v>
      </c>
      <c r="BL715" s="26" t="s">
        <v>1941</v>
      </c>
      <c r="BM715" s="26" t="s">
        <v>1941</v>
      </c>
      <c r="BN715" s="26" t="s">
        <v>1941</v>
      </c>
      <c r="BO715" s="26" t="s">
        <v>1941</v>
      </c>
      <c r="BP715" s="26" t="s">
        <v>1941</v>
      </c>
      <c r="BQ715" s="26" t="s">
        <v>1941</v>
      </c>
      <c r="BR715" s="26" t="s">
        <v>1941</v>
      </c>
      <c r="BS715" s="26" t="s">
        <v>1941</v>
      </c>
      <c r="BT715" s="26" t="s">
        <v>1941</v>
      </c>
      <c r="BU715" s="26" t="str">
        <f t="shared" si="666"/>
        <v>89. PRODUCE THE CHEMICAL</v>
      </c>
      <c r="BV715" s="26" t="str">
        <f t="shared" si="667"/>
        <v/>
      </c>
      <c r="BW715" s="26" t="str">
        <f t="shared" si="668"/>
        <v/>
      </c>
      <c r="BX715" s="26" t="str">
        <f t="shared" si="669"/>
        <v/>
      </c>
      <c r="BY715" s="26" t="str">
        <f t="shared" si="670"/>
        <v/>
      </c>
      <c r="BZ715" s="26" t="str">
        <f t="shared" si="671"/>
        <v>94. AS A MANUFACTURED IMPURITY</v>
      </c>
      <c r="CA715" s="26" t="str">
        <f t="shared" si="672"/>
        <v/>
      </c>
      <c r="CB715" s="26" t="str">
        <f t="shared" si="673"/>
        <v/>
      </c>
      <c r="CC715" s="26" t="str">
        <f t="shared" si="674"/>
        <v/>
      </c>
      <c r="CD715" s="26" t="str">
        <f t="shared" si="675"/>
        <v/>
      </c>
      <c r="CE715" s="26" t="str">
        <f t="shared" si="676"/>
        <v/>
      </c>
      <c r="CF715" s="26" t="str">
        <f t="shared" si="677"/>
        <v/>
      </c>
      <c r="CG715" s="26" t="str">
        <f t="shared" si="678"/>
        <v/>
      </c>
      <c r="CH715" s="26" t="str">
        <f t="shared" si="679"/>
        <v/>
      </c>
      <c r="CI715" s="26" t="str">
        <f t="shared" si="680"/>
        <v/>
      </c>
      <c r="CJ715" s="26" t="str">
        <f t="shared" si="681"/>
        <v/>
      </c>
      <c r="CK715" s="26" t="str">
        <f t="shared" si="682"/>
        <v/>
      </c>
      <c r="CL715" s="26" t="str">
        <f t="shared" si="683"/>
        <v/>
      </c>
      <c r="CM715" s="26" t="str">
        <f t="shared" si="684"/>
        <v/>
      </c>
      <c r="CN715" s="26" t="str">
        <f t="shared" si="685"/>
        <v/>
      </c>
      <c r="CO715" s="26" t="str">
        <f t="shared" si="686"/>
        <v/>
      </c>
      <c r="CP715" s="26" t="str">
        <f t="shared" si="687"/>
        <v/>
      </c>
      <c r="CQ715" s="26" t="str">
        <f t="shared" si="688"/>
        <v/>
      </c>
      <c r="CR715" s="26" t="str">
        <f t="shared" si="689"/>
        <v/>
      </c>
      <c r="CS715" s="26" t="str">
        <f t="shared" si="690"/>
        <v/>
      </c>
      <c r="CT715" s="26" t="str">
        <f t="shared" si="691"/>
        <v/>
      </c>
      <c r="CU715" s="26" t="str">
        <f t="shared" si="692"/>
        <v/>
      </c>
      <c r="CV715" s="26" t="str">
        <f t="shared" si="693"/>
        <v>116. AS A PROCESS IMPURITY</v>
      </c>
      <c r="CW715" s="26" t="str">
        <f t="shared" si="694"/>
        <v/>
      </c>
      <c r="CX715" s="26" t="str">
        <f t="shared" si="695"/>
        <v/>
      </c>
      <c r="CY715" s="26" t="str">
        <f t="shared" si="696"/>
        <v/>
      </c>
      <c r="CZ715" s="26" t="str">
        <f t="shared" si="697"/>
        <v/>
      </c>
      <c r="DA715" s="26" t="str">
        <f t="shared" si="698"/>
        <v/>
      </c>
      <c r="DB715" s="26" t="str">
        <f t="shared" si="699"/>
        <v/>
      </c>
      <c r="DC715" s="26" t="str">
        <f t="shared" si="700"/>
        <v/>
      </c>
      <c r="DD715" s="26" t="str">
        <f t="shared" si="701"/>
        <v/>
      </c>
      <c r="DE715" s="26" t="str">
        <f t="shared" si="702"/>
        <v/>
      </c>
      <c r="DF715" s="26" t="str">
        <f t="shared" si="703"/>
        <v/>
      </c>
      <c r="DG715" s="26" t="str">
        <f t="shared" si="704"/>
        <v/>
      </c>
      <c r="DH715" s="26" t="str">
        <f t="shared" si="705"/>
        <v/>
      </c>
      <c r="DI715" s="26" t="str">
        <f t="shared" si="706"/>
        <v/>
      </c>
      <c r="DJ715" s="26" t="str">
        <f t="shared" si="707"/>
        <v/>
      </c>
      <c r="DK715" s="26" t="str">
        <f t="shared" si="708"/>
        <v/>
      </c>
      <c r="DL715" s="26" t="str">
        <f t="shared" si="709"/>
        <v/>
      </c>
      <c r="DM715" s="26" t="str">
        <f t="shared" si="710"/>
        <v/>
      </c>
      <c r="DN715" s="26" t="str">
        <f t="shared" si="711"/>
        <v/>
      </c>
      <c r="DO715" s="26" t="str">
        <f t="shared" si="712"/>
        <v/>
      </c>
      <c r="DP715" s="26" t="str">
        <f t="shared" si="713"/>
        <v/>
      </c>
      <c r="DQ715" s="26" t="str">
        <f t="shared" si="714"/>
        <v/>
      </c>
      <c r="DR715" s="26" t="str">
        <f t="shared" si="715"/>
        <v/>
      </c>
      <c r="DS715" s="26" t="str">
        <f t="shared" si="716"/>
        <v/>
      </c>
      <c r="DT715" s="26" t="str">
        <f t="shared" si="717"/>
        <v/>
      </c>
      <c r="DU715" s="26" t="str">
        <f t="shared" si="718"/>
        <v/>
      </c>
      <c r="DV715" s="26" t="str">
        <f t="shared" si="719"/>
        <v/>
      </c>
    </row>
    <row r="716" spans="1:126" ht="75" x14ac:dyDescent="0.25">
      <c r="A716" t="s">
        <v>1942</v>
      </c>
      <c r="B716">
        <v>2019</v>
      </c>
      <c r="C716" t="s">
        <v>2046</v>
      </c>
      <c r="D716">
        <v>106990</v>
      </c>
      <c r="E716" s="19">
        <v>1319218251508</v>
      </c>
      <c r="F716" t="s">
        <v>825</v>
      </c>
      <c r="G716">
        <v>324110</v>
      </c>
      <c r="H716" t="s">
        <v>826</v>
      </c>
      <c r="I716" t="s">
        <v>827</v>
      </c>
      <c r="J716" t="s">
        <v>170</v>
      </c>
      <c r="K716" t="s">
        <v>113</v>
      </c>
      <c r="L716">
        <v>77640</v>
      </c>
      <c r="M716" s="26" t="str">
        <f t="shared" si="665"/>
        <v>89. PRODUCE THE CHEMICAL, 94. AS A MANUFACTURED IMPURITY, 116. AS A PROCESS IMPURITY</v>
      </c>
      <c r="N716" s="26" t="s">
        <v>2047</v>
      </c>
      <c r="O716" s="26" t="s">
        <v>2068</v>
      </c>
      <c r="P716">
        <v>3</v>
      </c>
      <c r="Q716">
        <v>0</v>
      </c>
      <c r="R716">
        <v>3</v>
      </c>
      <c r="S716" s="26" t="s">
        <v>1940</v>
      </c>
      <c r="T716" s="26" t="s">
        <v>1941</v>
      </c>
      <c r="U716" s="26" t="s">
        <v>1941</v>
      </c>
      <c r="V716" s="26" t="s">
        <v>1941</v>
      </c>
      <c r="W716" s="26" t="s">
        <v>1941</v>
      </c>
      <c r="X716" s="26" t="s">
        <v>1940</v>
      </c>
      <c r="Y716" s="26" t="s">
        <v>1941</v>
      </c>
      <c r="Z716" s="26" t="s">
        <v>1941</v>
      </c>
      <c r="AA716" s="26" t="s">
        <v>1941</v>
      </c>
      <c r="AB716" s="26" t="s">
        <v>1941</v>
      </c>
      <c r="AC716" s="26" t="s">
        <v>1941</v>
      </c>
      <c r="AD716" s="26" t="s">
        <v>1941</v>
      </c>
      <c r="AE716" s="26" t="s">
        <v>1941</v>
      </c>
      <c r="AF716" s="26" t="s">
        <v>1941</v>
      </c>
      <c r="AG716" s="26" t="s">
        <v>1941</v>
      </c>
      <c r="AH716" s="26" t="s">
        <v>1941</v>
      </c>
      <c r="AI716" s="26" t="s">
        <v>1941</v>
      </c>
      <c r="AJ716" s="26" t="s">
        <v>1941</v>
      </c>
      <c r="AK716" s="26" t="s">
        <v>1941</v>
      </c>
      <c r="AL716" s="26" t="s">
        <v>1941</v>
      </c>
      <c r="AM716" s="26" t="s">
        <v>1941</v>
      </c>
      <c r="AN716" s="26" t="s">
        <v>1941</v>
      </c>
      <c r="AO716" s="26" t="s">
        <v>1941</v>
      </c>
      <c r="AP716" s="26" t="s">
        <v>1941</v>
      </c>
      <c r="AQ716" s="26" t="s">
        <v>1941</v>
      </c>
      <c r="AR716" s="26" t="s">
        <v>1941</v>
      </c>
      <c r="AS716" s="26" t="s">
        <v>1941</v>
      </c>
      <c r="AT716" s="26" t="s">
        <v>1940</v>
      </c>
      <c r="AU716" s="26" t="s">
        <v>1941</v>
      </c>
      <c r="AV716" s="26" t="s">
        <v>1941</v>
      </c>
      <c r="AW716" s="26" t="s">
        <v>1941</v>
      </c>
      <c r="AX716" s="26" t="s">
        <v>1941</v>
      </c>
      <c r="AY716" s="26" t="s">
        <v>1941</v>
      </c>
      <c r="AZ716" s="26" t="s">
        <v>1941</v>
      </c>
      <c r="BA716" s="26" t="s">
        <v>1941</v>
      </c>
      <c r="BB716" s="26" t="s">
        <v>1941</v>
      </c>
      <c r="BC716" s="26" t="s">
        <v>1941</v>
      </c>
      <c r="BD716" s="26" t="s">
        <v>1941</v>
      </c>
      <c r="BE716" s="26" t="s">
        <v>1941</v>
      </c>
      <c r="BF716" s="26" t="s">
        <v>1941</v>
      </c>
      <c r="BG716" s="26" t="s">
        <v>1941</v>
      </c>
      <c r="BH716" s="26" t="s">
        <v>1941</v>
      </c>
      <c r="BI716" s="26" t="s">
        <v>1941</v>
      </c>
      <c r="BJ716" s="26" t="s">
        <v>1941</v>
      </c>
      <c r="BK716" s="26" t="s">
        <v>1941</v>
      </c>
      <c r="BL716" s="26" t="s">
        <v>1941</v>
      </c>
      <c r="BM716" s="26" t="s">
        <v>1941</v>
      </c>
      <c r="BN716" s="26" t="s">
        <v>1941</v>
      </c>
      <c r="BO716" s="26" t="s">
        <v>1941</v>
      </c>
      <c r="BP716" s="26" t="s">
        <v>1941</v>
      </c>
      <c r="BQ716" s="26" t="s">
        <v>1941</v>
      </c>
      <c r="BR716" s="26" t="s">
        <v>1941</v>
      </c>
      <c r="BS716" s="26" t="s">
        <v>1941</v>
      </c>
      <c r="BT716" s="26" t="s">
        <v>1941</v>
      </c>
      <c r="BU716" s="26" t="str">
        <f t="shared" si="666"/>
        <v>89. PRODUCE THE CHEMICAL</v>
      </c>
      <c r="BV716" s="26" t="str">
        <f t="shared" si="667"/>
        <v/>
      </c>
      <c r="BW716" s="26" t="str">
        <f t="shared" si="668"/>
        <v/>
      </c>
      <c r="BX716" s="26" t="str">
        <f t="shared" si="669"/>
        <v/>
      </c>
      <c r="BY716" s="26" t="str">
        <f t="shared" si="670"/>
        <v/>
      </c>
      <c r="BZ716" s="26" t="str">
        <f t="shared" si="671"/>
        <v>94. AS A MANUFACTURED IMPURITY</v>
      </c>
      <c r="CA716" s="26" t="str">
        <f t="shared" si="672"/>
        <v/>
      </c>
      <c r="CB716" s="26" t="str">
        <f t="shared" si="673"/>
        <v/>
      </c>
      <c r="CC716" s="26" t="str">
        <f t="shared" si="674"/>
        <v/>
      </c>
      <c r="CD716" s="26" t="str">
        <f t="shared" si="675"/>
        <v/>
      </c>
      <c r="CE716" s="26" t="str">
        <f t="shared" si="676"/>
        <v/>
      </c>
      <c r="CF716" s="26" t="str">
        <f t="shared" si="677"/>
        <v/>
      </c>
      <c r="CG716" s="26" t="str">
        <f t="shared" si="678"/>
        <v/>
      </c>
      <c r="CH716" s="26" t="str">
        <f t="shared" si="679"/>
        <v/>
      </c>
      <c r="CI716" s="26" t="str">
        <f t="shared" si="680"/>
        <v/>
      </c>
      <c r="CJ716" s="26" t="str">
        <f t="shared" si="681"/>
        <v/>
      </c>
      <c r="CK716" s="26" t="str">
        <f t="shared" si="682"/>
        <v/>
      </c>
      <c r="CL716" s="26" t="str">
        <f t="shared" si="683"/>
        <v/>
      </c>
      <c r="CM716" s="26" t="str">
        <f t="shared" si="684"/>
        <v/>
      </c>
      <c r="CN716" s="26" t="str">
        <f t="shared" si="685"/>
        <v/>
      </c>
      <c r="CO716" s="26" t="str">
        <f t="shared" si="686"/>
        <v/>
      </c>
      <c r="CP716" s="26" t="str">
        <f t="shared" si="687"/>
        <v/>
      </c>
      <c r="CQ716" s="26" t="str">
        <f t="shared" si="688"/>
        <v/>
      </c>
      <c r="CR716" s="26" t="str">
        <f t="shared" si="689"/>
        <v/>
      </c>
      <c r="CS716" s="26" t="str">
        <f t="shared" si="690"/>
        <v/>
      </c>
      <c r="CT716" s="26" t="str">
        <f t="shared" si="691"/>
        <v/>
      </c>
      <c r="CU716" s="26" t="str">
        <f t="shared" si="692"/>
        <v/>
      </c>
      <c r="CV716" s="26" t="str">
        <f t="shared" si="693"/>
        <v>116. AS A PROCESS IMPURITY</v>
      </c>
      <c r="CW716" s="26" t="str">
        <f t="shared" si="694"/>
        <v/>
      </c>
      <c r="CX716" s="26" t="str">
        <f t="shared" si="695"/>
        <v/>
      </c>
      <c r="CY716" s="26" t="str">
        <f t="shared" si="696"/>
        <v/>
      </c>
      <c r="CZ716" s="26" t="str">
        <f t="shared" si="697"/>
        <v/>
      </c>
      <c r="DA716" s="26" t="str">
        <f t="shared" si="698"/>
        <v/>
      </c>
      <c r="DB716" s="26" t="str">
        <f t="shared" si="699"/>
        <v/>
      </c>
      <c r="DC716" s="26" t="str">
        <f t="shared" si="700"/>
        <v/>
      </c>
      <c r="DD716" s="26" t="str">
        <f t="shared" si="701"/>
        <v/>
      </c>
      <c r="DE716" s="26" t="str">
        <f t="shared" si="702"/>
        <v/>
      </c>
      <c r="DF716" s="26" t="str">
        <f t="shared" si="703"/>
        <v/>
      </c>
      <c r="DG716" s="26" t="str">
        <f t="shared" si="704"/>
        <v/>
      </c>
      <c r="DH716" s="26" t="str">
        <f t="shared" si="705"/>
        <v/>
      </c>
      <c r="DI716" s="26" t="str">
        <f t="shared" si="706"/>
        <v/>
      </c>
      <c r="DJ716" s="26" t="str">
        <f t="shared" si="707"/>
        <v/>
      </c>
      <c r="DK716" s="26" t="str">
        <f t="shared" si="708"/>
        <v/>
      </c>
      <c r="DL716" s="26" t="str">
        <f t="shared" si="709"/>
        <v/>
      </c>
      <c r="DM716" s="26" t="str">
        <f t="shared" si="710"/>
        <v/>
      </c>
      <c r="DN716" s="26" t="str">
        <f t="shared" si="711"/>
        <v/>
      </c>
      <c r="DO716" s="26" t="str">
        <f t="shared" si="712"/>
        <v/>
      </c>
      <c r="DP716" s="26" t="str">
        <f t="shared" si="713"/>
        <v/>
      </c>
      <c r="DQ716" s="26" t="str">
        <f t="shared" si="714"/>
        <v/>
      </c>
      <c r="DR716" s="26" t="str">
        <f t="shared" si="715"/>
        <v/>
      </c>
      <c r="DS716" s="26" t="str">
        <f t="shared" si="716"/>
        <v/>
      </c>
      <c r="DT716" s="26" t="str">
        <f t="shared" si="717"/>
        <v/>
      </c>
      <c r="DU716" s="26" t="str">
        <f t="shared" si="718"/>
        <v/>
      </c>
      <c r="DV716" s="26" t="str">
        <f t="shared" si="719"/>
        <v/>
      </c>
    </row>
    <row r="717" spans="1:126" ht="119.1" customHeight="1" x14ac:dyDescent="0.25">
      <c r="A717" t="s">
        <v>1942</v>
      </c>
      <c r="B717">
        <v>2020</v>
      </c>
      <c r="C717" t="s">
        <v>2046</v>
      </c>
      <c r="D717">
        <v>106990</v>
      </c>
      <c r="E717" s="19">
        <v>1320218937276</v>
      </c>
      <c r="F717" t="s">
        <v>825</v>
      </c>
      <c r="G717">
        <v>324110</v>
      </c>
      <c r="H717" t="s">
        <v>826</v>
      </c>
      <c r="I717" t="s">
        <v>827</v>
      </c>
      <c r="J717" t="s">
        <v>170</v>
      </c>
      <c r="K717" t="s">
        <v>113</v>
      </c>
      <c r="L717">
        <v>77640</v>
      </c>
      <c r="M717" s="26" t="str">
        <f t="shared" si="665"/>
        <v>95. USED AS A REACTANT, 97. P102  RAW MATERIALS</v>
      </c>
      <c r="N717" s="26" t="s">
        <v>2047</v>
      </c>
      <c r="O717" s="26" t="s">
        <v>2068</v>
      </c>
      <c r="P717">
        <v>3</v>
      </c>
      <c r="Q717">
        <v>0</v>
      </c>
      <c r="R717">
        <v>3</v>
      </c>
      <c r="S717" s="26" t="s">
        <v>1941</v>
      </c>
      <c r="T717" s="26" t="s">
        <v>1941</v>
      </c>
      <c r="U717" s="26" t="s">
        <v>1941</v>
      </c>
      <c r="V717" s="26" t="s">
        <v>1941</v>
      </c>
      <c r="W717" s="26" t="s">
        <v>1941</v>
      </c>
      <c r="X717" s="26" t="s">
        <v>1941</v>
      </c>
      <c r="Y717" s="26" t="s">
        <v>1940</v>
      </c>
      <c r="Z717" s="26" t="s">
        <v>1941</v>
      </c>
      <c r="AA717" s="26" t="s">
        <v>1940</v>
      </c>
      <c r="AB717" s="26" t="s">
        <v>1941</v>
      </c>
      <c r="AC717" s="26" t="s">
        <v>1941</v>
      </c>
      <c r="AD717" s="26" t="s">
        <v>1941</v>
      </c>
      <c r="AE717" s="26" t="s">
        <v>1941</v>
      </c>
      <c r="AF717" s="26" t="s">
        <v>1941</v>
      </c>
      <c r="AG717" s="26" t="s">
        <v>1941</v>
      </c>
      <c r="AH717" s="26" t="s">
        <v>1941</v>
      </c>
      <c r="AI717" s="26" t="s">
        <v>1941</v>
      </c>
      <c r="AJ717" s="26" t="s">
        <v>1941</v>
      </c>
      <c r="AK717" s="26" t="s">
        <v>1941</v>
      </c>
      <c r="AL717" s="26" t="s">
        <v>1941</v>
      </c>
      <c r="AM717" s="26" t="s">
        <v>1941</v>
      </c>
      <c r="AN717" s="26" t="s">
        <v>1941</v>
      </c>
      <c r="AO717" s="26" t="s">
        <v>1941</v>
      </c>
      <c r="AP717" s="26" t="s">
        <v>1941</v>
      </c>
      <c r="AQ717" s="26" t="s">
        <v>1941</v>
      </c>
      <c r="AR717" s="26" t="s">
        <v>1941</v>
      </c>
      <c r="AS717" s="26" t="s">
        <v>1941</v>
      </c>
      <c r="AT717" s="26" t="s">
        <v>1941</v>
      </c>
      <c r="AU717" s="26" t="s">
        <v>1941</v>
      </c>
      <c r="AV717" s="26" t="s">
        <v>1941</v>
      </c>
      <c r="AW717" s="26" t="s">
        <v>1941</v>
      </c>
      <c r="AX717" s="26" t="s">
        <v>1941</v>
      </c>
      <c r="AY717" s="26" t="s">
        <v>1941</v>
      </c>
      <c r="AZ717" s="26" t="s">
        <v>1941</v>
      </c>
      <c r="BA717" s="26" t="s">
        <v>1941</v>
      </c>
      <c r="BB717" s="26" t="s">
        <v>1941</v>
      </c>
      <c r="BC717" s="26" t="s">
        <v>1941</v>
      </c>
      <c r="BD717" s="26" t="s">
        <v>1941</v>
      </c>
      <c r="BE717" s="26" t="s">
        <v>1941</v>
      </c>
      <c r="BF717" s="26" t="s">
        <v>1941</v>
      </c>
      <c r="BG717" s="26" t="s">
        <v>1941</v>
      </c>
      <c r="BH717" s="26" t="s">
        <v>1941</v>
      </c>
      <c r="BI717" s="26" t="s">
        <v>1941</v>
      </c>
      <c r="BJ717" s="26" t="s">
        <v>1941</v>
      </c>
      <c r="BK717" s="26" t="s">
        <v>1941</v>
      </c>
      <c r="BL717" s="26" t="s">
        <v>1941</v>
      </c>
      <c r="BM717" s="26" t="s">
        <v>1941</v>
      </c>
      <c r="BN717" s="26" t="s">
        <v>1941</v>
      </c>
      <c r="BO717" s="26" t="s">
        <v>1941</v>
      </c>
      <c r="BP717" s="26" t="s">
        <v>1941</v>
      </c>
      <c r="BQ717" s="26" t="s">
        <v>1941</v>
      </c>
      <c r="BR717" s="26" t="s">
        <v>1941</v>
      </c>
      <c r="BS717" s="26" t="s">
        <v>1941</v>
      </c>
      <c r="BT717" s="26" t="s">
        <v>1941</v>
      </c>
      <c r="BU717" s="26" t="str">
        <f t="shared" si="666"/>
        <v/>
      </c>
      <c r="BV717" s="26" t="str">
        <f t="shared" si="667"/>
        <v/>
      </c>
      <c r="BW717" s="26" t="str">
        <f t="shared" si="668"/>
        <v/>
      </c>
      <c r="BX717" s="26" t="str">
        <f t="shared" si="669"/>
        <v/>
      </c>
      <c r="BY717" s="26" t="str">
        <f t="shared" si="670"/>
        <v/>
      </c>
      <c r="BZ717" s="26" t="str">
        <f t="shared" si="671"/>
        <v/>
      </c>
      <c r="CA717" s="26" t="str">
        <f t="shared" si="672"/>
        <v>95. USED AS A REACTANT</v>
      </c>
      <c r="CB717" s="26" t="str">
        <f t="shared" si="673"/>
        <v/>
      </c>
      <c r="CC717" s="26" t="str">
        <f t="shared" si="674"/>
        <v>97. P102  RAW MATERIALS</v>
      </c>
      <c r="CD717" s="26" t="str">
        <f t="shared" si="675"/>
        <v/>
      </c>
      <c r="CE717" s="26" t="str">
        <f t="shared" si="676"/>
        <v/>
      </c>
      <c r="CF717" s="26" t="str">
        <f t="shared" si="677"/>
        <v/>
      </c>
      <c r="CG717" s="26" t="str">
        <f t="shared" si="678"/>
        <v/>
      </c>
      <c r="CH717" s="26" t="str">
        <f t="shared" si="679"/>
        <v/>
      </c>
      <c r="CI717" s="26" t="str">
        <f t="shared" si="680"/>
        <v/>
      </c>
      <c r="CJ717" s="26" t="str">
        <f t="shared" si="681"/>
        <v/>
      </c>
      <c r="CK717" s="26" t="str">
        <f t="shared" si="682"/>
        <v/>
      </c>
      <c r="CL717" s="26" t="str">
        <f t="shared" si="683"/>
        <v/>
      </c>
      <c r="CM717" s="26" t="str">
        <f t="shared" si="684"/>
        <v/>
      </c>
      <c r="CN717" s="26" t="str">
        <f t="shared" si="685"/>
        <v/>
      </c>
      <c r="CO717" s="26" t="str">
        <f t="shared" si="686"/>
        <v/>
      </c>
      <c r="CP717" s="26" t="str">
        <f t="shared" si="687"/>
        <v/>
      </c>
      <c r="CQ717" s="26" t="str">
        <f t="shared" si="688"/>
        <v/>
      </c>
      <c r="CR717" s="26" t="str">
        <f t="shared" si="689"/>
        <v/>
      </c>
      <c r="CS717" s="26" t="str">
        <f t="shared" si="690"/>
        <v/>
      </c>
      <c r="CT717" s="26" t="str">
        <f t="shared" si="691"/>
        <v/>
      </c>
      <c r="CU717" s="26" t="str">
        <f t="shared" si="692"/>
        <v/>
      </c>
      <c r="CV717" s="26" t="str">
        <f t="shared" si="693"/>
        <v/>
      </c>
      <c r="CW717" s="26" t="str">
        <f t="shared" si="694"/>
        <v/>
      </c>
      <c r="CX717" s="26" t="str">
        <f t="shared" si="695"/>
        <v/>
      </c>
      <c r="CY717" s="26" t="str">
        <f t="shared" si="696"/>
        <v/>
      </c>
      <c r="CZ717" s="26" t="str">
        <f t="shared" si="697"/>
        <v/>
      </c>
      <c r="DA717" s="26" t="str">
        <f t="shared" si="698"/>
        <v/>
      </c>
      <c r="DB717" s="26" t="str">
        <f t="shared" si="699"/>
        <v/>
      </c>
      <c r="DC717" s="26" t="str">
        <f t="shared" si="700"/>
        <v/>
      </c>
      <c r="DD717" s="26" t="str">
        <f t="shared" si="701"/>
        <v/>
      </c>
      <c r="DE717" s="26" t="str">
        <f t="shared" si="702"/>
        <v/>
      </c>
      <c r="DF717" s="26" t="str">
        <f t="shared" si="703"/>
        <v/>
      </c>
      <c r="DG717" s="26" t="str">
        <f t="shared" si="704"/>
        <v/>
      </c>
      <c r="DH717" s="26" t="str">
        <f t="shared" si="705"/>
        <v/>
      </c>
      <c r="DI717" s="26" t="str">
        <f t="shared" si="706"/>
        <v/>
      </c>
      <c r="DJ717" s="26" t="str">
        <f t="shared" si="707"/>
        <v/>
      </c>
      <c r="DK717" s="26" t="str">
        <f t="shared" si="708"/>
        <v/>
      </c>
      <c r="DL717" s="26" t="str">
        <f t="shared" si="709"/>
        <v/>
      </c>
      <c r="DM717" s="26" t="str">
        <f t="shared" si="710"/>
        <v/>
      </c>
      <c r="DN717" s="26" t="str">
        <f t="shared" si="711"/>
        <v/>
      </c>
      <c r="DO717" s="26" t="str">
        <f t="shared" si="712"/>
        <v/>
      </c>
      <c r="DP717" s="26" t="str">
        <f t="shared" si="713"/>
        <v/>
      </c>
      <c r="DQ717" s="26" t="str">
        <f t="shared" si="714"/>
        <v/>
      </c>
      <c r="DR717" s="26" t="str">
        <f t="shared" si="715"/>
        <v/>
      </c>
      <c r="DS717" s="26" t="str">
        <f t="shared" si="716"/>
        <v/>
      </c>
      <c r="DT717" s="26" t="str">
        <f t="shared" si="717"/>
        <v/>
      </c>
      <c r="DU717" s="26" t="str">
        <f t="shared" si="718"/>
        <v/>
      </c>
      <c r="DV717" s="26" t="str">
        <f t="shared" si="719"/>
        <v/>
      </c>
    </row>
    <row r="718" spans="1:126" ht="75" x14ac:dyDescent="0.25">
      <c r="A718" t="s">
        <v>1942</v>
      </c>
      <c r="B718">
        <v>2021</v>
      </c>
      <c r="C718" t="s">
        <v>2046</v>
      </c>
      <c r="D718">
        <v>106990</v>
      </c>
      <c r="E718" s="19">
        <v>1321220104297</v>
      </c>
      <c r="F718" t="s">
        <v>825</v>
      </c>
      <c r="G718">
        <v>324110</v>
      </c>
      <c r="H718" t="s">
        <v>826</v>
      </c>
      <c r="I718" t="s">
        <v>827</v>
      </c>
      <c r="J718" t="s">
        <v>170</v>
      </c>
      <c r="K718" t="s">
        <v>113</v>
      </c>
      <c r="L718">
        <v>77640</v>
      </c>
      <c r="M718" s="26" t="str">
        <f t="shared" si="665"/>
        <v>89. PRODUCE THE CHEMICAL, 94. AS A MANUFACTURED IMPURITY, 116. AS A PROCESS IMPURITY</v>
      </c>
      <c r="N718" s="26" t="s">
        <v>2047</v>
      </c>
      <c r="O718" s="26" t="s">
        <v>2068</v>
      </c>
      <c r="P718">
        <v>20</v>
      </c>
      <c r="Q718">
        <v>7</v>
      </c>
      <c r="R718">
        <v>27</v>
      </c>
      <c r="S718" s="26" t="s">
        <v>1940</v>
      </c>
      <c r="T718" s="26" t="s">
        <v>1941</v>
      </c>
      <c r="U718" s="26" t="s">
        <v>1941</v>
      </c>
      <c r="V718" s="26" t="s">
        <v>1941</v>
      </c>
      <c r="W718" s="26" t="s">
        <v>1941</v>
      </c>
      <c r="X718" s="26" t="s">
        <v>1940</v>
      </c>
      <c r="Y718" s="26" t="s">
        <v>1941</v>
      </c>
      <c r="Z718" s="26" t="s">
        <v>1941</v>
      </c>
      <c r="AA718" s="26" t="s">
        <v>1941</v>
      </c>
      <c r="AB718" s="26" t="s">
        <v>1941</v>
      </c>
      <c r="AC718" s="26" t="s">
        <v>1941</v>
      </c>
      <c r="AD718" s="26" t="s">
        <v>1941</v>
      </c>
      <c r="AE718" s="26" t="s">
        <v>1941</v>
      </c>
      <c r="AF718" s="26" t="s">
        <v>1941</v>
      </c>
      <c r="AG718" s="26" t="s">
        <v>1941</v>
      </c>
      <c r="AH718" s="26" t="s">
        <v>1941</v>
      </c>
      <c r="AI718" s="26" t="s">
        <v>1941</v>
      </c>
      <c r="AJ718" s="26" t="s">
        <v>1941</v>
      </c>
      <c r="AK718" s="26" t="s">
        <v>1941</v>
      </c>
      <c r="AL718" s="26" t="s">
        <v>1941</v>
      </c>
      <c r="AM718" s="26" t="s">
        <v>1941</v>
      </c>
      <c r="AN718" s="26" t="s">
        <v>1941</v>
      </c>
      <c r="AO718" s="26" t="s">
        <v>1941</v>
      </c>
      <c r="AP718" s="26" t="s">
        <v>1941</v>
      </c>
      <c r="AQ718" s="26" t="s">
        <v>1941</v>
      </c>
      <c r="AR718" s="26" t="s">
        <v>1941</v>
      </c>
      <c r="AS718" s="26" t="s">
        <v>1941</v>
      </c>
      <c r="AT718" s="26" t="s">
        <v>1940</v>
      </c>
      <c r="AU718" s="26" t="s">
        <v>1941</v>
      </c>
      <c r="AV718" s="26" t="s">
        <v>1941</v>
      </c>
      <c r="AW718" s="26" t="s">
        <v>1941</v>
      </c>
      <c r="AX718" s="26" t="s">
        <v>1941</v>
      </c>
      <c r="AY718" s="26" t="s">
        <v>1941</v>
      </c>
      <c r="AZ718" s="26" t="s">
        <v>1941</v>
      </c>
      <c r="BA718" s="26" t="s">
        <v>1941</v>
      </c>
      <c r="BB718" s="26" t="s">
        <v>1941</v>
      </c>
      <c r="BC718" s="26" t="s">
        <v>1941</v>
      </c>
      <c r="BD718" s="26" t="s">
        <v>1941</v>
      </c>
      <c r="BE718" s="26" t="s">
        <v>1941</v>
      </c>
      <c r="BF718" s="26" t="s">
        <v>1941</v>
      </c>
      <c r="BG718" s="26" t="s">
        <v>1941</v>
      </c>
      <c r="BH718" s="26" t="s">
        <v>1941</v>
      </c>
      <c r="BI718" s="26" t="s">
        <v>1941</v>
      </c>
      <c r="BJ718" s="26" t="s">
        <v>1941</v>
      </c>
      <c r="BK718" s="26" t="s">
        <v>1941</v>
      </c>
      <c r="BL718" s="26" t="s">
        <v>1941</v>
      </c>
      <c r="BM718" s="26" t="s">
        <v>1941</v>
      </c>
      <c r="BN718" s="26" t="s">
        <v>1941</v>
      </c>
      <c r="BO718" s="26" t="s">
        <v>1941</v>
      </c>
      <c r="BP718" s="26" t="s">
        <v>1941</v>
      </c>
      <c r="BQ718" s="26" t="s">
        <v>1941</v>
      </c>
      <c r="BR718" s="26" t="s">
        <v>1941</v>
      </c>
      <c r="BS718" s="26" t="s">
        <v>1941</v>
      </c>
      <c r="BT718" s="26" t="s">
        <v>1941</v>
      </c>
      <c r="BU718" s="26" t="str">
        <f t="shared" si="666"/>
        <v>89. PRODUCE THE CHEMICAL</v>
      </c>
      <c r="BV718" s="26" t="str">
        <f t="shared" si="667"/>
        <v/>
      </c>
      <c r="BW718" s="26" t="str">
        <f t="shared" si="668"/>
        <v/>
      </c>
      <c r="BX718" s="26" t="str">
        <f t="shared" si="669"/>
        <v/>
      </c>
      <c r="BY718" s="26" t="str">
        <f t="shared" si="670"/>
        <v/>
      </c>
      <c r="BZ718" s="26" t="str">
        <f t="shared" si="671"/>
        <v>94. AS A MANUFACTURED IMPURITY</v>
      </c>
      <c r="CA718" s="26" t="str">
        <f t="shared" si="672"/>
        <v/>
      </c>
      <c r="CB718" s="26" t="str">
        <f t="shared" si="673"/>
        <v/>
      </c>
      <c r="CC718" s="26" t="str">
        <f t="shared" si="674"/>
        <v/>
      </c>
      <c r="CD718" s="26" t="str">
        <f t="shared" si="675"/>
        <v/>
      </c>
      <c r="CE718" s="26" t="str">
        <f t="shared" si="676"/>
        <v/>
      </c>
      <c r="CF718" s="26" t="str">
        <f t="shared" si="677"/>
        <v/>
      </c>
      <c r="CG718" s="26" t="str">
        <f t="shared" si="678"/>
        <v/>
      </c>
      <c r="CH718" s="26" t="str">
        <f t="shared" si="679"/>
        <v/>
      </c>
      <c r="CI718" s="26" t="str">
        <f t="shared" si="680"/>
        <v/>
      </c>
      <c r="CJ718" s="26" t="str">
        <f t="shared" si="681"/>
        <v/>
      </c>
      <c r="CK718" s="26" t="str">
        <f t="shared" si="682"/>
        <v/>
      </c>
      <c r="CL718" s="26" t="str">
        <f t="shared" si="683"/>
        <v/>
      </c>
      <c r="CM718" s="26" t="str">
        <f t="shared" si="684"/>
        <v/>
      </c>
      <c r="CN718" s="26" t="str">
        <f t="shared" si="685"/>
        <v/>
      </c>
      <c r="CO718" s="26" t="str">
        <f t="shared" si="686"/>
        <v/>
      </c>
      <c r="CP718" s="26" t="str">
        <f t="shared" si="687"/>
        <v/>
      </c>
      <c r="CQ718" s="26" t="str">
        <f t="shared" si="688"/>
        <v/>
      </c>
      <c r="CR718" s="26" t="str">
        <f t="shared" si="689"/>
        <v/>
      </c>
      <c r="CS718" s="26" t="str">
        <f t="shared" si="690"/>
        <v/>
      </c>
      <c r="CT718" s="26" t="str">
        <f t="shared" si="691"/>
        <v/>
      </c>
      <c r="CU718" s="26" t="str">
        <f t="shared" si="692"/>
        <v/>
      </c>
      <c r="CV718" s="26" t="str">
        <f t="shared" si="693"/>
        <v>116. AS A PROCESS IMPURITY</v>
      </c>
      <c r="CW718" s="26" t="str">
        <f t="shared" si="694"/>
        <v/>
      </c>
      <c r="CX718" s="26" t="str">
        <f t="shared" si="695"/>
        <v/>
      </c>
      <c r="CY718" s="26" t="str">
        <f t="shared" si="696"/>
        <v/>
      </c>
      <c r="CZ718" s="26" t="str">
        <f t="shared" si="697"/>
        <v/>
      </c>
      <c r="DA718" s="26" t="str">
        <f t="shared" si="698"/>
        <v/>
      </c>
      <c r="DB718" s="26" t="str">
        <f t="shared" si="699"/>
        <v/>
      </c>
      <c r="DC718" s="26" t="str">
        <f t="shared" si="700"/>
        <v/>
      </c>
      <c r="DD718" s="26" t="str">
        <f t="shared" si="701"/>
        <v/>
      </c>
      <c r="DE718" s="26" t="str">
        <f t="shared" si="702"/>
        <v/>
      </c>
      <c r="DF718" s="26" t="str">
        <f t="shared" si="703"/>
        <v/>
      </c>
      <c r="DG718" s="26" t="str">
        <f t="shared" si="704"/>
        <v/>
      </c>
      <c r="DH718" s="26" t="str">
        <f t="shared" si="705"/>
        <v/>
      </c>
      <c r="DI718" s="26" t="str">
        <f t="shared" si="706"/>
        <v/>
      </c>
      <c r="DJ718" s="26" t="str">
        <f t="shared" si="707"/>
        <v/>
      </c>
      <c r="DK718" s="26" t="str">
        <f t="shared" si="708"/>
        <v/>
      </c>
      <c r="DL718" s="26" t="str">
        <f t="shared" si="709"/>
        <v/>
      </c>
      <c r="DM718" s="26" t="str">
        <f t="shared" si="710"/>
        <v/>
      </c>
      <c r="DN718" s="26" t="str">
        <f t="shared" si="711"/>
        <v/>
      </c>
      <c r="DO718" s="26" t="str">
        <f t="shared" si="712"/>
        <v/>
      </c>
      <c r="DP718" s="26" t="str">
        <f t="shared" si="713"/>
        <v/>
      </c>
      <c r="DQ718" s="26" t="str">
        <f t="shared" si="714"/>
        <v/>
      </c>
      <c r="DR718" s="26" t="str">
        <f t="shared" si="715"/>
        <v/>
      </c>
      <c r="DS718" s="26" t="str">
        <f t="shared" si="716"/>
        <v/>
      </c>
      <c r="DT718" s="26" t="str">
        <f t="shared" si="717"/>
        <v/>
      </c>
      <c r="DU718" s="26" t="str">
        <f t="shared" si="718"/>
        <v/>
      </c>
      <c r="DV718" s="26" t="str">
        <f t="shared" si="719"/>
        <v/>
      </c>
    </row>
    <row r="719" spans="1:126" ht="45" x14ac:dyDescent="0.25">
      <c r="A719" t="s">
        <v>1942</v>
      </c>
      <c r="B719">
        <v>2019</v>
      </c>
      <c r="C719" t="s">
        <v>2046</v>
      </c>
      <c r="D719">
        <v>106990</v>
      </c>
      <c r="E719" s="19">
        <v>1319219079427</v>
      </c>
      <c r="F719" t="s">
        <v>2029</v>
      </c>
      <c r="G719">
        <v>424710</v>
      </c>
      <c r="H719" t="s">
        <v>2107</v>
      </c>
      <c r="I719" t="s">
        <v>2108</v>
      </c>
      <c r="J719" t="s">
        <v>2109</v>
      </c>
      <c r="K719" t="s">
        <v>103</v>
      </c>
      <c r="L719">
        <v>70076</v>
      </c>
      <c r="M719" s="26" t="str">
        <f t="shared" si="665"/>
        <v>89. PRODUCE THE CHEMICAL, 93. AS A BYPRODUCT, 115. REPACKAGING</v>
      </c>
      <c r="N719" s="26" t="s">
        <v>194</v>
      </c>
      <c r="O719" s="26" t="s">
        <v>195</v>
      </c>
      <c r="P719">
        <v>5</v>
      </c>
      <c r="Q719">
        <v>5</v>
      </c>
      <c r="R719">
        <v>10</v>
      </c>
      <c r="S719" s="26" t="s">
        <v>1940</v>
      </c>
      <c r="T719" s="26" t="s">
        <v>1941</v>
      </c>
      <c r="U719" s="26" t="s">
        <v>1941</v>
      </c>
      <c r="V719" s="26" t="s">
        <v>1941</v>
      </c>
      <c r="W719" s="26" t="s">
        <v>1940</v>
      </c>
      <c r="X719" s="26" t="s">
        <v>1941</v>
      </c>
      <c r="Y719" s="26" t="s">
        <v>1941</v>
      </c>
      <c r="Z719" s="26" t="s">
        <v>1941</v>
      </c>
      <c r="AA719" s="26" t="s">
        <v>1941</v>
      </c>
      <c r="AB719" s="26" t="s">
        <v>1941</v>
      </c>
      <c r="AC719" s="26" t="s">
        <v>1941</v>
      </c>
      <c r="AD719" s="26" t="s">
        <v>1941</v>
      </c>
      <c r="AE719" s="26" t="s">
        <v>1941</v>
      </c>
      <c r="AF719" s="26" t="s">
        <v>1941</v>
      </c>
      <c r="AG719" s="26" t="s">
        <v>1941</v>
      </c>
      <c r="AH719" s="26" t="s">
        <v>1941</v>
      </c>
      <c r="AI719" s="26" t="s">
        <v>1941</v>
      </c>
      <c r="AJ719" s="26" t="s">
        <v>1941</v>
      </c>
      <c r="AK719" s="26" t="s">
        <v>1941</v>
      </c>
      <c r="AL719" s="26" t="s">
        <v>1941</v>
      </c>
      <c r="AM719" s="26" t="s">
        <v>1941</v>
      </c>
      <c r="AN719" s="26" t="s">
        <v>1941</v>
      </c>
      <c r="AO719" s="26" t="s">
        <v>1941</v>
      </c>
      <c r="AP719" s="26" t="s">
        <v>1941</v>
      </c>
      <c r="AQ719" s="26" t="s">
        <v>1941</v>
      </c>
      <c r="AR719" s="26" t="s">
        <v>1941</v>
      </c>
      <c r="AS719" s="26" t="s">
        <v>1940</v>
      </c>
      <c r="AT719" s="26" t="s">
        <v>1941</v>
      </c>
      <c r="AU719" s="26" t="s">
        <v>1941</v>
      </c>
      <c r="AV719" s="26" t="s">
        <v>1941</v>
      </c>
      <c r="AW719" s="26" t="s">
        <v>1941</v>
      </c>
      <c r="AX719" s="26" t="s">
        <v>1941</v>
      </c>
      <c r="AY719" s="26" t="s">
        <v>1941</v>
      </c>
      <c r="AZ719" s="26" t="s">
        <v>1941</v>
      </c>
      <c r="BA719" s="26" t="s">
        <v>1941</v>
      </c>
      <c r="BB719" s="26" t="s">
        <v>1941</v>
      </c>
      <c r="BC719" s="26" t="s">
        <v>1941</v>
      </c>
      <c r="BD719" s="26" t="s">
        <v>1941</v>
      </c>
      <c r="BE719" s="26" t="s">
        <v>1941</v>
      </c>
      <c r="BF719" s="26" t="s">
        <v>1941</v>
      </c>
      <c r="BG719" s="26" t="s">
        <v>1941</v>
      </c>
      <c r="BH719" s="26" t="s">
        <v>1941</v>
      </c>
      <c r="BI719" s="26" t="s">
        <v>1941</v>
      </c>
      <c r="BJ719" s="26" t="s">
        <v>1941</v>
      </c>
      <c r="BK719" s="26" t="s">
        <v>1941</v>
      </c>
      <c r="BL719" s="26" t="s">
        <v>1941</v>
      </c>
      <c r="BM719" s="26" t="s">
        <v>1941</v>
      </c>
      <c r="BN719" s="26" t="s">
        <v>1941</v>
      </c>
      <c r="BO719" s="26" t="s">
        <v>1941</v>
      </c>
      <c r="BP719" s="26" t="s">
        <v>1941</v>
      </c>
      <c r="BQ719" s="26" t="s">
        <v>1941</v>
      </c>
      <c r="BR719" s="26" t="s">
        <v>1941</v>
      </c>
      <c r="BS719" s="26" t="s">
        <v>1941</v>
      </c>
      <c r="BT719" s="26" t="s">
        <v>1941</v>
      </c>
      <c r="BU719" s="26" t="str">
        <f t="shared" si="666"/>
        <v>89. PRODUCE THE CHEMICAL</v>
      </c>
      <c r="BV719" s="26" t="str">
        <f t="shared" si="667"/>
        <v/>
      </c>
      <c r="BW719" s="26" t="str">
        <f t="shared" si="668"/>
        <v/>
      </c>
      <c r="BX719" s="26" t="str">
        <f t="shared" si="669"/>
        <v/>
      </c>
      <c r="BY719" s="26" t="str">
        <f t="shared" si="670"/>
        <v>93. AS A BYPRODUCT</v>
      </c>
      <c r="BZ719" s="26" t="str">
        <f t="shared" si="671"/>
        <v/>
      </c>
      <c r="CA719" s="26" t="str">
        <f t="shared" si="672"/>
        <v/>
      </c>
      <c r="CB719" s="26" t="str">
        <f t="shared" si="673"/>
        <v/>
      </c>
      <c r="CC719" s="26" t="str">
        <f t="shared" si="674"/>
        <v/>
      </c>
      <c r="CD719" s="26" t="str">
        <f t="shared" si="675"/>
        <v/>
      </c>
      <c r="CE719" s="26" t="str">
        <f t="shared" si="676"/>
        <v/>
      </c>
      <c r="CF719" s="26" t="str">
        <f t="shared" si="677"/>
        <v/>
      </c>
      <c r="CG719" s="26" t="str">
        <f t="shared" si="678"/>
        <v/>
      </c>
      <c r="CH719" s="26" t="str">
        <f t="shared" si="679"/>
        <v/>
      </c>
      <c r="CI719" s="26" t="str">
        <f t="shared" si="680"/>
        <v/>
      </c>
      <c r="CJ719" s="26" t="str">
        <f t="shared" si="681"/>
        <v/>
      </c>
      <c r="CK719" s="26" t="str">
        <f t="shared" si="682"/>
        <v/>
      </c>
      <c r="CL719" s="26" t="str">
        <f t="shared" si="683"/>
        <v/>
      </c>
      <c r="CM719" s="26" t="str">
        <f t="shared" si="684"/>
        <v/>
      </c>
      <c r="CN719" s="26" t="str">
        <f t="shared" si="685"/>
        <v/>
      </c>
      <c r="CO719" s="26" t="str">
        <f t="shared" si="686"/>
        <v/>
      </c>
      <c r="CP719" s="26" t="str">
        <f t="shared" si="687"/>
        <v/>
      </c>
      <c r="CQ719" s="26" t="str">
        <f t="shared" si="688"/>
        <v/>
      </c>
      <c r="CR719" s="26" t="str">
        <f t="shared" si="689"/>
        <v/>
      </c>
      <c r="CS719" s="26" t="str">
        <f t="shared" si="690"/>
        <v/>
      </c>
      <c r="CT719" s="26" t="str">
        <f t="shared" si="691"/>
        <v/>
      </c>
      <c r="CU719" s="26" t="str">
        <f t="shared" si="692"/>
        <v>115. REPACKAGING</v>
      </c>
      <c r="CV719" s="26" t="str">
        <f t="shared" si="693"/>
        <v/>
      </c>
      <c r="CW719" s="26" t="str">
        <f t="shared" si="694"/>
        <v/>
      </c>
      <c r="CX719" s="26" t="str">
        <f t="shared" si="695"/>
        <v/>
      </c>
      <c r="CY719" s="26" t="str">
        <f t="shared" si="696"/>
        <v/>
      </c>
      <c r="CZ719" s="26" t="str">
        <f t="shared" si="697"/>
        <v/>
      </c>
      <c r="DA719" s="26" t="str">
        <f t="shared" si="698"/>
        <v/>
      </c>
      <c r="DB719" s="26" t="str">
        <f t="shared" si="699"/>
        <v/>
      </c>
      <c r="DC719" s="26" t="str">
        <f t="shared" si="700"/>
        <v/>
      </c>
      <c r="DD719" s="26" t="str">
        <f t="shared" si="701"/>
        <v/>
      </c>
      <c r="DE719" s="26" t="str">
        <f t="shared" si="702"/>
        <v/>
      </c>
      <c r="DF719" s="26" t="str">
        <f t="shared" si="703"/>
        <v/>
      </c>
      <c r="DG719" s="26" t="str">
        <f t="shared" si="704"/>
        <v/>
      </c>
      <c r="DH719" s="26" t="str">
        <f t="shared" si="705"/>
        <v/>
      </c>
      <c r="DI719" s="26" t="str">
        <f t="shared" si="706"/>
        <v/>
      </c>
      <c r="DJ719" s="26" t="str">
        <f t="shared" si="707"/>
        <v/>
      </c>
      <c r="DK719" s="26" t="str">
        <f t="shared" si="708"/>
        <v/>
      </c>
      <c r="DL719" s="26" t="str">
        <f t="shared" si="709"/>
        <v/>
      </c>
      <c r="DM719" s="26" t="str">
        <f t="shared" si="710"/>
        <v/>
      </c>
      <c r="DN719" s="26" t="str">
        <f t="shared" si="711"/>
        <v/>
      </c>
      <c r="DO719" s="26" t="str">
        <f t="shared" si="712"/>
        <v/>
      </c>
      <c r="DP719" s="26" t="str">
        <f t="shared" si="713"/>
        <v/>
      </c>
      <c r="DQ719" s="26" t="str">
        <f t="shared" si="714"/>
        <v/>
      </c>
      <c r="DR719" s="26" t="str">
        <f t="shared" si="715"/>
        <v/>
      </c>
      <c r="DS719" s="26" t="str">
        <f t="shared" si="716"/>
        <v/>
      </c>
      <c r="DT719" s="26" t="str">
        <f t="shared" si="717"/>
        <v/>
      </c>
      <c r="DU719" s="26" t="str">
        <f t="shared" si="718"/>
        <v/>
      </c>
      <c r="DV719" s="26" t="str">
        <f t="shared" si="719"/>
        <v/>
      </c>
    </row>
    <row r="720" spans="1:126" ht="45" x14ac:dyDescent="0.25">
      <c r="A720" t="s">
        <v>1942</v>
      </c>
      <c r="B720">
        <v>2016</v>
      </c>
      <c r="C720" t="s">
        <v>2046</v>
      </c>
      <c r="D720">
        <v>106990</v>
      </c>
      <c r="E720" s="19">
        <v>1316215283096</v>
      </c>
      <c r="F720" t="s">
        <v>829</v>
      </c>
      <c r="G720">
        <v>424710</v>
      </c>
      <c r="H720" t="s">
        <v>830</v>
      </c>
      <c r="I720" t="s">
        <v>831</v>
      </c>
      <c r="J720" t="s">
        <v>832</v>
      </c>
      <c r="K720" t="s">
        <v>113</v>
      </c>
      <c r="L720">
        <v>76106</v>
      </c>
      <c r="M720" s="26" t="str">
        <f t="shared" si="665"/>
        <v>90. IMPORT THE CHEMICAL, 92. SALE OR DISTRIBUTION OF THE CHEMICAL, 115. REPACKAGING</v>
      </c>
      <c r="N720" s="26" t="s">
        <v>194</v>
      </c>
      <c r="O720" s="26" t="s">
        <v>195</v>
      </c>
      <c r="P720">
        <v>0.1</v>
      </c>
      <c r="Q720">
        <v>1.1000000000000001</v>
      </c>
      <c r="R720">
        <v>1.2</v>
      </c>
      <c r="S720" s="26" t="s">
        <v>1941</v>
      </c>
      <c r="T720" s="26" t="s">
        <v>1940</v>
      </c>
      <c r="U720" s="26" t="s">
        <v>1941</v>
      </c>
      <c r="V720" s="26" t="s">
        <v>1940</v>
      </c>
      <c r="W720" s="26" t="s">
        <v>1941</v>
      </c>
      <c r="X720" s="26" t="s">
        <v>1941</v>
      </c>
      <c r="Y720" s="26" t="s">
        <v>1941</v>
      </c>
      <c r="AE720" s="26" t="s">
        <v>1941</v>
      </c>
      <c r="AR720" s="26" t="s">
        <v>1941</v>
      </c>
      <c r="AS720" s="26" t="s">
        <v>1940</v>
      </c>
      <c r="AT720" s="26" t="s">
        <v>1941</v>
      </c>
      <c r="AV720" s="26" t="s">
        <v>1941</v>
      </c>
      <c r="BD720" s="26" t="s">
        <v>1941</v>
      </c>
      <c r="BK720" s="26" t="s">
        <v>1941</v>
      </c>
      <c r="BU720" s="26" t="str">
        <f t="shared" si="666"/>
        <v/>
      </c>
      <c r="BV720" s="26" t="str">
        <f t="shared" si="667"/>
        <v>90. IMPORT THE CHEMICAL</v>
      </c>
      <c r="BW720" s="26" t="str">
        <f t="shared" si="668"/>
        <v/>
      </c>
      <c r="BX720" s="26" t="str">
        <f t="shared" si="669"/>
        <v>92. SALE OR DISTRIBUTION OF THE CHEMICAL</v>
      </c>
      <c r="BY720" s="26" t="str">
        <f t="shared" si="670"/>
        <v/>
      </c>
      <c r="BZ720" s="26" t="str">
        <f t="shared" si="671"/>
        <v/>
      </c>
      <c r="CA720" s="26" t="str">
        <f t="shared" si="672"/>
        <v/>
      </c>
      <c r="CB720" s="26" t="str">
        <f t="shared" si="673"/>
        <v/>
      </c>
      <c r="CC720" s="26" t="str">
        <f t="shared" si="674"/>
        <v/>
      </c>
      <c r="CD720" s="26" t="str">
        <f t="shared" si="675"/>
        <v/>
      </c>
      <c r="CE720" s="26" t="str">
        <f t="shared" si="676"/>
        <v/>
      </c>
      <c r="CF720" s="26" t="str">
        <f t="shared" si="677"/>
        <v/>
      </c>
      <c r="CG720" s="26" t="str">
        <f t="shared" si="678"/>
        <v/>
      </c>
      <c r="CH720" s="26" t="str">
        <f t="shared" si="679"/>
        <v/>
      </c>
      <c r="CI720" s="26" t="str">
        <f t="shared" si="680"/>
        <v/>
      </c>
      <c r="CJ720" s="26" t="str">
        <f t="shared" si="681"/>
        <v/>
      </c>
      <c r="CK720" s="26" t="str">
        <f t="shared" si="682"/>
        <v/>
      </c>
      <c r="CL720" s="26" t="str">
        <f t="shared" si="683"/>
        <v/>
      </c>
      <c r="CM720" s="26" t="str">
        <f t="shared" si="684"/>
        <v/>
      </c>
      <c r="CN720" s="26" t="str">
        <f t="shared" si="685"/>
        <v/>
      </c>
      <c r="CO720" s="26" t="str">
        <f t="shared" si="686"/>
        <v/>
      </c>
      <c r="CP720" s="26" t="str">
        <f t="shared" si="687"/>
        <v/>
      </c>
      <c r="CQ720" s="26" t="str">
        <f t="shared" si="688"/>
        <v/>
      </c>
      <c r="CR720" s="26" t="str">
        <f t="shared" si="689"/>
        <v/>
      </c>
      <c r="CS720" s="26" t="str">
        <f t="shared" si="690"/>
        <v/>
      </c>
      <c r="CT720" s="26" t="str">
        <f t="shared" si="691"/>
        <v/>
      </c>
      <c r="CU720" s="26" t="str">
        <f t="shared" si="692"/>
        <v>115. REPACKAGING</v>
      </c>
      <c r="CV720" s="26" t="str">
        <f t="shared" si="693"/>
        <v/>
      </c>
      <c r="CW720" s="26" t="str">
        <f t="shared" si="694"/>
        <v/>
      </c>
      <c r="CX720" s="26" t="str">
        <f t="shared" si="695"/>
        <v/>
      </c>
      <c r="CY720" s="26" t="str">
        <f t="shared" si="696"/>
        <v/>
      </c>
      <c r="CZ720" s="26" t="str">
        <f t="shared" si="697"/>
        <v/>
      </c>
      <c r="DA720" s="26" t="str">
        <f t="shared" si="698"/>
        <v/>
      </c>
      <c r="DB720" s="26" t="str">
        <f t="shared" si="699"/>
        <v/>
      </c>
      <c r="DC720" s="26" t="str">
        <f t="shared" si="700"/>
        <v/>
      </c>
      <c r="DD720" s="26" t="str">
        <f t="shared" si="701"/>
        <v/>
      </c>
      <c r="DE720" s="26" t="str">
        <f t="shared" si="702"/>
        <v/>
      </c>
      <c r="DF720" s="26" t="str">
        <f t="shared" si="703"/>
        <v/>
      </c>
      <c r="DG720" s="26" t="str">
        <f t="shared" si="704"/>
        <v/>
      </c>
      <c r="DH720" s="26" t="str">
        <f t="shared" si="705"/>
        <v/>
      </c>
      <c r="DI720" s="26" t="str">
        <f t="shared" si="706"/>
        <v/>
      </c>
      <c r="DJ720" s="26" t="str">
        <f t="shared" si="707"/>
        <v/>
      </c>
      <c r="DK720" s="26" t="str">
        <f t="shared" si="708"/>
        <v/>
      </c>
      <c r="DL720" s="26" t="str">
        <f t="shared" si="709"/>
        <v/>
      </c>
      <c r="DM720" s="26" t="str">
        <f t="shared" si="710"/>
        <v/>
      </c>
      <c r="DN720" s="26" t="str">
        <f t="shared" si="711"/>
        <v/>
      </c>
      <c r="DO720" s="26" t="str">
        <f t="shared" si="712"/>
        <v/>
      </c>
      <c r="DP720" s="26" t="str">
        <f t="shared" si="713"/>
        <v/>
      </c>
      <c r="DQ720" s="26" t="str">
        <f t="shared" si="714"/>
        <v/>
      </c>
      <c r="DR720" s="26" t="str">
        <f t="shared" si="715"/>
        <v/>
      </c>
      <c r="DS720" s="26" t="str">
        <f t="shared" si="716"/>
        <v/>
      </c>
      <c r="DT720" s="26" t="str">
        <f t="shared" si="717"/>
        <v/>
      </c>
      <c r="DU720" s="26" t="str">
        <f t="shared" si="718"/>
        <v/>
      </c>
      <c r="DV720" s="26" t="str">
        <f t="shared" si="719"/>
        <v/>
      </c>
    </row>
    <row r="721" spans="1:126" ht="30" x14ac:dyDescent="0.25">
      <c r="A721" t="s">
        <v>1942</v>
      </c>
      <c r="B721">
        <v>2016</v>
      </c>
      <c r="C721" t="s">
        <v>2046</v>
      </c>
      <c r="D721">
        <v>106990</v>
      </c>
      <c r="E721" s="19">
        <v>1316215138138</v>
      </c>
      <c r="F721" t="s">
        <v>835</v>
      </c>
      <c r="G721">
        <v>325110</v>
      </c>
      <c r="H721" t="s">
        <v>836</v>
      </c>
      <c r="I721" t="s">
        <v>837</v>
      </c>
      <c r="J721" t="s">
        <v>838</v>
      </c>
      <c r="K721" t="s">
        <v>103</v>
      </c>
      <c r="L721">
        <v>70734</v>
      </c>
      <c r="M721" s="26" t="str">
        <f t="shared" si="665"/>
        <v>89. PRODUCE THE CHEMICAL, 92. SALE OR DISTRIBUTION OF THE CHEMICAL</v>
      </c>
      <c r="N721" s="26" t="s">
        <v>172</v>
      </c>
      <c r="O721" s="26" t="s">
        <v>2110</v>
      </c>
      <c r="P721">
        <v>6787</v>
      </c>
      <c r="Q721">
        <v>650</v>
      </c>
      <c r="R721">
        <v>7437</v>
      </c>
      <c r="S721" s="26" t="s">
        <v>1940</v>
      </c>
      <c r="T721" s="26" t="s">
        <v>1941</v>
      </c>
      <c r="U721" s="26" t="s">
        <v>1941</v>
      </c>
      <c r="V721" s="26" t="s">
        <v>1940</v>
      </c>
      <c r="W721" s="26" t="s">
        <v>1941</v>
      </c>
      <c r="X721" s="26" t="s">
        <v>1941</v>
      </c>
      <c r="Y721" s="26" t="s">
        <v>1941</v>
      </c>
      <c r="AE721" s="26" t="s">
        <v>1941</v>
      </c>
      <c r="AR721" s="26" t="s">
        <v>1941</v>
      </c>
      <c r="AS721" s="26" t="s">
        <v>1941</v>
      </c>
      <c r="AT721" s="26" t="s">
        <v>1941</v>
      </c>
      <c r="AV721" s="26" t="s">
        <v>1941</v>
      </c>
      <c r="BD721" s="26" t="s">
        <v>1941</v>
      </c>
      <c r="BK721" s="26" t="s">
        <v>1941</v>
      </c>
      <c r="BU721" s="26" t="str">
        <f t="shared" si="666"/>
        <v>89. PRODUCE THE CHEMICAL</v>
      </c>
      <c r="BV721" s="26" t="str">
        <f t="shared" si="667"/>
        <v/>
      </c>
      <c r="BW721" s="26" t="str">
        <f t="shared" si="668"/>
        <v/>
      </c>
      <c r="BX721" s="26" t="str">
        <f t="shared" si="669"/>
        <v>92. SALE OR DISTRIBUTION OF THE CHEMICAL</v>
      </c>
      <c r="BY721" s="26" t="str">
        <f t="shared" si="670"/>
        <v/>
      </c>
      <c r="BZ721" s="26" t="str">
        <f t="shared" si="671"/>
        <v/>
      </c>
      <c r="CA721" s="26" t="str">
        <f t="shared" si="672"/>
        <v/>
      </c>
      <c r="CB721" s="26" t="str">
        <f t="shared" si="673"/>
        <v/>
      </c>
      <c r="CC721" s="26" t="str">
        <f t="shared" si="674"/>
        <v/>
      </c>
      <c r="CD721" s="26" t="str">
        <f t="shared" si="675"/>
        <v/>
      </c>
      <c r="CE721" s="26" t="str">
        <f t="shared" si="676"/>
        <v/>
      </c>
      <c r="CF721" s="26" t="str">
        <f t="shared" si="677"/>
        <v/>
      </c>
      <c r="CG721" s="26" t="str">
        <f t="shared" si="678"/>
        <v/>
      </c>
      <c r="CH721" s="26" t="str">
        <f t="shared" si="679"/>
        <v/>
      </c>
      <c r="CI721" s="26" t="str">
        <f t="shared" si="680"/>
        <v/>
      </c>
      <c r="CJ721" s="26" t="str">
        <f t="shared" si="681"/>
        <v/>
      </c>
      <c r="CK721" s="26" t="str">
        <f t="shared" si="682"/>
        <v/>
      </c>
      <c r="CL721" s="26" t="str">
        <f t="shared" si="683"/>
        <v/>
      </c>
      <c r="CM721" s="26" t="str">
        <f t="shared" si="684"/>
        <v/>
      </c>
      <c r="CN721" s="26" t="str">
        <f t="shared" si="685"/>
        <v/>
      </c>
      <c r="CO721" s="26" t="str">
        <f t="shared" si="686"/>
        <v/>
      </c>
      <c r="CP721" s="26" t="str">
        <f t="shared" si="687"/>
        <v/>
      </c>
      <c r="CQ721" s="26" t="str">
        <f t="shared" si="688"/>
        <v/>
      </c>
      <c r="CR721" s="26" t="str">
        <f t="shared" si="689"/>
        <v/>
      </c>
      <c r="CS721" s="26" t="str">
        <f t="shared" si="690"/>
        <v/>
      </c>
      <c r="CT721" s="26" t="str">
        <f t="shared" si="691"/>
        <v/>
      </c>
      <c r="CU721" s="26" t="str">
        <f t="shared" si="692"/>
        <v/>
      </c>
      <c r="CV721" s="26" t="str">
        <f t="shared" si="693"/>
        <v/>
      </c>
      <c r="CW721" s="26" t="str">
        <f t="shared" si="694"/>
        <v/>
      </c>
      <c r="CX721" s="26" t="str">
        <f t="shared" si="695"/>
        <v/>
      </c>
      <c r="CY721" s="26" t="str">
        <f t="shared" si="696"/>
        <v/>
      </c>
      <c r="CZ721" s="26" t="str">
        <f t="shared" si="697"/>
        <v/>
      </c>
      <c r="DA721" s="26" t="str">
        <f t="shared" si="698"/>
        <v/>
      </c>
      <c r="DB721" s="26" t="str">
        <f t="shared" si="699"/>
        <v/>
      </c>
      <c r="DC721" s="26" t="str">
        <f t="shared" si="700"/>
        <v/>
      </c>
      <c r="DD721" s="26" t="str">
        <f t="shared" si="701"/>
        <v/>
      </c>
      <c r="DE721" s="26" t="str">
        <f t="shared" si="702"/>
        <v/>
      </c>
      <c r="DF721" s="26" t="str">
        <f t="shared" si="703"/>
        <v/>
      </c>
      <c r="DG721" s="26" t="str">
        <f t="shared" si="704"/>
        <v/>
      </c>
      <c r="DH721" s="26" t="str">
        <f t="shared" si="705"/>
        <v/>
      </c>
      <c r="DI721" s="26" t="str">
        <f t="shared" si="706"/>
        <v/>
      </c>
      <c r="DJ721" s="26" t="str">
        <f t="shared" si="707"/>
        <v/>
      </c>
      <c r="DK721" s="26" t="str">
        <f t="shared" si="708"/>
        <v/>
      </c>
      <c r="DL721" s="26" t="str">
        <f t="shared" si="709"/>
        <v/>
      </c>
      <c r="DM721" s="26" t="str">
        <f t="shared" si="710"/>
        <v/>
      </c>
      <c r="DN721" s="26" t="str">
        <f t="shared" si="711"/>
        <v/>
      </c>
      <c r="DO721" s="26" t="str">
        <f t="shared" si="712"/>
        <v/>
      </c>
      <c r="DP721" s="26" t="str">
        <f t="shared" si="713"/>
        <v/>
      </c>
      <c r="DQ721" s="26" t="str">
        <f t="shared" si="714"/>
        <v/>
      </c>
      <c r="DR721" s="26" t="str">
        <f t="shared" si="715"/>
        <v/>
      </c>
      <c r="DS721" s="26" t="str">
        <f t="shared" si="716"/>
        <v/>
      </c>
      <c r="DT721" s="26" t="str">
        <f t="shared" si="717"/>
        <v/>
      </c>
      <c r="DU721" s="26" t="str">
        <f t="shared" si="718"/>
        <v/>
      </c>
      <c r="DV721" s="26" t="str">
        <f t="shared" si="719"/>
        <v/>
      </c>
    </row>
    <row r="722" spans="1:126" ht="30" x14ac:dyDescent="0.25">
      <c r="A722" t="s">
        <v>1942</v>
      </c>
      <c r="B722">
        <v>2017</v>
      </c>
      <c r="C722" t="s">
        <v>2046</v>
      </c>
      <c r="D722">
        <v>106990</v>
      </c>
      <c r="E722" s="19">
        <v>1317216098588</v>
      </c>
      <c r="F722" t="s">
        <v>835</v>
      </c>
      <c r="G722">
        <v>325110</v>
      </c>
      <c r="H722" t="s">
        <v>836</v>
      </c>
      <c r="I722" t="s">
        <v>837</v>
      </c>
      <c r="J722" t="s">
        <v>838</v>
      </c>
      <c r="K722" t="s">
        <v>103</v>
      </c>
      <c r="L722">
        <v>70734</v>
      </c>
      <c r="M722" s="26" t="str">
        <f t="shared" si="665"/>
        <v>89. PRODUCE THE CHEMICAL, 92. SALE OR DISTRIBUTION OF THE CHEMICAL</v>
      </c>
      <c r="N722" s="26" t="s">
        <v>172</v>
      </c>
      <c r="O722" s="26" t="s">
        <v>2110</v>
      </c>
      <c r="P722">
        <v>6978</v>
      </c>
      <c r="Q722">
        <v>610</v>
      </c>
      <c r="R722">
        <v>7588</v>
      </c>
      <c r="S722" s="26" t="s">
        <v>1940</v>
      </c>
      <c r="T722" s="26" t="s">
        <v>1941</v>
      </c>
      <c r="U722" s="26" t="s">
        <v>1941</v>
      </c>
      <c r="V722" s="26" t="s">
        <v>1940</v>
      </c>
      <c r="W722" s="26" t="s">
        <v>1941</v>
      </c>
      <c r="X722" s="26" t="s">
        <v>1941</v>
      </c>
      <c r="Y722" s="26" t="s">
        <v>1941</v>
      </c>
      <c r="AE722" s="26" t="s">
        <v>1941</v>
      </c>
      <c r="AR722" s="26" t="s">
        <v>1941</v>
      </c>
      <c r="AS722" s="26" t="s">
        <v>1941</v>
      </c>
      <c r="AT722" s="26" t="s">
        <v>1941</v>
      </c>
      <c r="AV722" s="26" t="s">
        <v>1941</v>
      </c>
      <c r="BD722" s="26" t="s">
        <v>1941</v>
      </c>
      <c r="BK722" s="26" t="s">
        <v>1941</v>
      </c>
      <c r="BU722" s="26" t="str">
        <f t="shared" si="666"/>
        <v>89. PRODUCE THE CHEMICAL</v>
      </c>
      <c r="BV722" s="26" t="str">
        <f t="shared" si="667"/>
        <v/>
      </c>
      <c r="BW722" s="26" t="str">
        <f t="shared" si="668"/>
        <v/>
      </c>
      <c r="BX722" s="26" t="str">
        <f t="shared" si="669"/>
        <v>92. SALE OR DISTRIBUTION OF THE CHEMICAL</v>
      </c>
      <c r="BY722" s="26" t="str">
        <f t="shared" si="670"/>
        <v/>
      </c>
      <c r="BZ722" s="26" t="str">
        <f t="shared" si="671"/>
        <v/>
      </c>
      <c r="CA722" s="26" t="str">
        <f t="shared" si="672"/>
        <v/>
      </c>
      <c r="CB722" s="26" t="str">
        <f t="shared" si="673"/>
        <v/>
      </c>
      <c r="CC722" s="26" t="str">
        <f t="shared" si="674"/>
        <v/>
      </c>
      <c r="CD722" s="26" t="str">
        <f t="shared" si="675"/>
        <v/>
      </c>
      <c r="CE722" s="26" t="str">
        <f t="shared" si="676"/>
        <v/>
      </c>
      <c r="CF722" s="26" t="str">
        <f t="shared" si="677"/>
        <v/>
      </c>
      <c r="CG722" s="26" t="str">
        <f t="shared" si="678"/>
        <v/>
      </c>
      <c r="CH722" s="26" t="str">
        <f t="shared" si="679"/>
        <v/>
      </c>
      <c r="CI722" s="26" t="str">
        <f t="shared" si="680"/>
        <v/>
      </c>
      <c r="CJ722" s="26" t="str">
        <f t="shared" si="681"/>
        <v/>
      </c>
      <c r="CK722" s="26" t="str">
        <f t="shared" si="682"/>
        <v/>
      </c>
      <c r="CL722" s="26" t="str">
        <f t="shared" si="683"/>
        <v/>
      </c>
      <c r="CM722" s="26" t="str">
        <f t="shared" si="684"/>
        <v/>
      </c>
      <c r="CN722" s="26" t="str">
        <f t="shared" si="685"/>
        <v/>
      </c>
      <c r="CO722" s="26" t="str">
        <f t="shared" si="686"/>
        <v/>
      </c>
      <c r="CP722" s="26" t="str">
        <f t="shared" si="687"/>
        <v/>
      </c>
      <c r="CQ722" s="26" t="str">
        <f t="shared" si="688"/>
        <v/>
      </c>
      <c r="CR722" s="26" t="str">
        <f t="shared" si="689"/>
        <v/>
      </c>
      <c r="CS722" s="26" t="str">
        <f t="shared" si="690"/>
        <v/>
      </c>
      <c r="CT722" s="26" t="str">
        <f t="shared" si="691"/>
        <v/>
      </c>
      <c r="CU722" s="26" t="str">
        <f t="shared" si="692"/>
        <v/>
      </c>
      <c r="CV722" s="26" t="str">
        <f t="shared" si="693"/>
        <v/>
      </c>
      <c r="CW722" s="26" t="str">
        <f t="shared" si="694"/>
        <v/>
      </c>
      <c r="CX722" s="26" t="str">
        <f t="shared" si="695"/>
        <v/>
      </c>
      <c r="CY722" s="26" t="str">
        <f t="shared" si="696"/>
        <v/>
      </c>
      <c r="CZ722" s="26" t="str">
        <f t="shared" si="697"/>
        <v/>
      </c>
      <c r="DA722" s="26" t="str">
        <f t="shared" si="698"/>
        <v/>
      </c>
      <c r="DB722" s="26" t="str">
        <f t="shared" si="699"/>
        <v/>
      </c>
      <c r="DC722" s="26" t="str">
        <f t="shared" si="700"/>
        <v/>
      </c>
      <c r="DD722" s="26" t="str">
        <f t="shared" si="701"/>
        <v/>
      </c>
      <c r="DE722" s="26" t="str">
        <f t="shared" si="702"/>
        <v/>
      </c>
      <c r="DF722" s="26" t="str">
        <f t="shared" si="703"/>
        <v/>
      </c>
      <c r="DG722" s="26" t="str">
        <f t="shared" si="704"/>
        <v/>
      </c>
      <c r="DH722" s="26" t="str">
        <f t="shared" si="705"/>
        <v/>
      </c>
      <c r="DI722" s="26" t="str">
        <f t="shared" si="706"/>
        <v/>
      </c>
      <c r="DJ722" s="26" t="str">
        <f t="shared" si="707"/>
        <v/>
      </c>
      <c r="DK722" s="26" t="str">
        <f t="shared" si="708"/>
        <v/>
      </c>
      <c r="DL722" s="26" t="str">
        <f t="shared" si="709"/>
        <v/>
      </c>
      <c r="DM722" s="26" t="str">
        <f t="shared" si="710"/>
        <v/>
      </c>
      <c r="DN722" s="26" t="str">
        <f t="shared" si="711"/>
        <v/>
      </c>
      <c r="DO722" s="26" t="str">
        <f t="shared" si="712"/>
        <v/>
      </c>
      <c r="DP722" s="26" t="str">
        <f t="shared" si="713"/>
        <v/>
      </c>
      <c r="DQ722" s="26" t="str">
        <f t="shared" si="714"/>
        <v/>
      </c>
      <c r="DR722" s="26" t="str">
        <f t="shared" si="715"/>
        <v/>
      </c>
      <c r="DS722" s="26" t="str">
        <f t="shared" si="716"/>
        <v/>
      </c>
      <c r="DT722" s="26" t="str">
        <f t="shared" si="717"/>
        <v/>
      </c>
      <c r="DU722" s="26" t="str">
        <f t="shared" si="718"/>
        <v/>
      </c>
      <c r="DV722" s="26" t="str">
        <f t="shared" si="719"/>
        <v/>
      </c>
    </row>
    <row r="723" spans="1:126" ht="105" x14ac:dyDescent="0.25">
      <c r="A723" t="s">
        <v>1942</v>
      </c>
      <c r="B723">
        <v>2018</v>
      </c>
      <c r="C723" t="s">
        <v>2046</v>
      </c>
      <c r="D723">
        <v>106990</v>
      </c>
      <c r="E723" s="19">
        <v>1318216928376</v>
      </c>
      <c r="F723" t="s">
        <v>835</v>
      </c>
      <c r="G723">
        <v>325110</v>
      </c>
      <c r="H723" t="s">
        <v>836</v>
      </c>
      <c r="I723" t="s">
        <v>837</v>
      </c>
      <c r="J723" t="s">
        <v>838</v>
      </c>
      <c r="K723" t="s">
        <v>103</v>
      </c>
      <c r="L723">
        <v>70734</v>
      </c>
      <c r="M723" s="26" t="str">
        <f t="shared" si="665"/>
        <v>89. PRODUCE THE CHEMICAL, 92. SALE OR DISTRIBUTION OF THE CHEMICAL</v>
      </c>
      <c r="N723" s="26" t="s">
        <v>172</v>
      </c>
      <c r="O723" s="26" t="s">
        <v>2110</v>
      </c>
      <c r="P723">
        <v>7211</v>
      </c>
      <c r="Q723">
        <v>4008</v>
      </c>
      <c r="R723">
        <v>11219</v>
      </c>
      <c r="S723" s="26" t="s">
        <v>1940</v>
      </c>
      <c r="T723" s="26" t="s">
        <v>1941</v>
      </c>
      <c r="U723" s="26" t="s">
        <v>1941</v>
      </c>
      <c r="V723" s="26" t="s">
        <v>1940</v>
      </c>
      <c r="W723" s="26" t="s">
        <v>1941</v>
      </c>
      <c r="X723" s="26" t="s">
        <v>1941</v>
      </c>
      <c r="Y723" s="26" t="s">
        <v>1941</v>
      </c>
      <c r="Z723" s="26" t="s">
        <v>1941</v>
      </c>
      <c r="AA723" s="26" t="s">
        <v>1941</v>
      </c>
      <c r="AB723" s="26" t="s">
        <v>1941</v>
      </c>
      <c r="AC723" s="26" t="s">
        <v>1941</v>
      </c>
      <c r="AD723" s="26" t="s">
        <v>1941</v>
      </c>
      <c r="AE723" s="26" t="s">
        <v>1941</v>
      </c>
      <c r="AF723" s="26" t="s">
        <v>1941</v>
      </c>
      <c r="AG723" s="26" t="s">
        <v>1941</v>
      </c>
      <c r="AH723" s="26" t="s">
        <v>1941</v>
      </c>
      <c r="AI723" s="26" t="s">
        <v>1941</v>
      </c>
      <c r="AJ723" s="26" t="s">
        <v>1941</v>
      </c>
      <c r="AK723" s="26" t="s">
        <v>1941</v>
      </c>
      <c r="AL723" s="26" t="s">
        <v>1941</v>
      </c>
      <c r="AM723" s="26" t="s">
        <v>1941</v>
      </c>
      <c r="AN723" s="26" t="s">
        <v>1941</v>
      </c>
      <c r="AO723" s="26" t="s">
        <v>1941</v>
      </c>
      <c r="AP723" s="26" t="s">
        <v>1941</v>
      </c>
      <c r="AQ723" s="26" t="s">
        <v>1941</v>
      </c>
      <c r="AR723" s="26" t="s">
        <v>1941</v>
      </c>
      <c r="AS723" s="26" t="s">
        <v>1941</v>
      </c>
      <c r="AT723" s="26" t="s">
        <v>1941</v>
      </c>
      <c r="AU723" s="26" t="s">
        <v>1941</v>
      </c>
      <c r="AV723" s="26" t="s">
        <v>1941</v>
      </c>
      <c r="AW723" s="26" t="s">
        <v>1941</v>
      </c>
      <c r="AX723" s="26" t="s">
        <v>1941</v>
      </c>
      <c r="AY723" s="26" t="s">
        <v>1941</v>
      </c>
      <c r="AZ723" s="26" t="s">
        <v>1941</v>
      </c>
      <c r="BA723" s="26" t="s">
        <v>1941</v>
      </c>
      <c r="BB723" s="26" t="s">
        <v>1941</v>
      </c>
      <c r="BC723" s="26" t="s">
        <v>1941</v>
      </c>
      <c r="BD723" s="26" t="s">
        <v>1941</v>
      </c>
      <c r="BE723" s="26" t="s">
        <v>1941</v>
      </c>
      <c r="BF723" s="26" t="s">
        <v>1941</v>
      </c>
      <c r="BG723" s="26" t="s">
        <v>1941</v>
      </c>
      <c r="BH723" s="26" t="s">
        <v>1941</v>
      </c>
      <c r="BI723" s="26" t="s">
        <v>1941</v>
      </c>
      <c r="BJ723" s="26" t="s">
        <v>1941</v>
      </c>
      <c r="BK723" s="26" t="s">
        <v>1941</v>
      </c>
      <c r="BL723" s="26" t="s">
        <v>1941</v>
      </c>
      <c r="BM723" s="26" t="s">
        <v>1941</v>
      </c>
      <c r="BN723" s="26" t="s">
        <v>1941</v>
      </c>
      <c r="BO723" s="26" t="s">
        <v>1941</v>
      </c>
      <c r="BP723" s="26" t="s">
        <v>1941</v>
      </c>
      <c r="BQ723" s="26" t="s">
        <v>1941</v>
      </c>
      <c r="BR723" s="26" t="s">
        <v>1941</v>
      </c>
      <c r="BS723" s="26" t="s">
        <v>1941</v>
      </c>
      <c r="BT723" s="26" t="s">
        <v>1941</v>
      </c>
      <c r="BU723" s="26" t="str">
        <f t="shared" si="666"/>
        <v>89. PRODUCE THE CHEMICAL</v>
      </c>
      <c r="BV723" s="26" t="str">
        <f t="shared" si="667"/>
        <v/>
      </c>
      <c r="BW723" s="26" t="str">
        <f t="shared" si="668"/>
        <v/>
      </c>
      <c r="BX723" s="26" t="str">
        <f t="shared" si="669"/>
        <v>92. SALE OR DISTRIBUTION OF THE CHEMICAL</v>
      </c>
      <c r="BY723" s="26" t="str">
        <f t="shared" si="670"/>
        <v/>
      </c>
      <c r="BZ723" s="26" t="str">
        <f t="shared" si="671"/>
        <v/>
      </c>
      <c r="CA723" s="26" t="str">
        <f t="shared" si="672"/>
        <v/>
      </c>
      <c r="CB723" s="26" t="str">
        <f t="shared" si="673"/>
        <v/>
      </c>
      <c r="CC723" s="26" t="str">
        <f t="shared" si="674"/>
        <v/>
      </c>
      <c r="CD723" s="26" t="str">
        <f t="shared" si="675"/>
        <v/>
      </c>
      <c r="CE723" s="26" t="str">
        <f t="shared" si="676"/>
        <v/>
      </c>
      <c r="CF723" s="26" t="str">
        <f t="shared" si="677"/>
        <v/>
      </c>
      <c r="CG723" s="26" t="str">
        <f t="shared" si="678"/>
        <v/>
      </c>
      <c r="CH723" s="26" t="str">
        <f t="shared" si="679"/>
        <v/>
      </c>
      <c r="CI723" s="26" t="str">
        <f t="shared" si="680"/>
        <v/>
      </c>
      <c r="CJ723" s="26" t="str">
        <f t="shared" si="681"/>
        <v/>
      </c>
      <c r="CK723" s="26" t="str">
        <f t="shared" si="682"/>
        <v/>
      </c>
      <c r="CL723" s="26" t="str">
        <f t="shared" si="683"/>
        <v/>
      </c>
      <c r="CM723" s="26" t="str">
        <f t="shared" si="684"/>
        <v/>
      </c>
      <c r="CN723" s="26" t="str">
        <f t="shared" si="685"/>
        <v/>
      </c>
      <c r="CO723" s="26" t="str">
        <f t="shared" si="686"/>
        <v/>
      </c>
      <c r="CP723" s="26" t="str">
        <f t="shared" si="687"/>
        <v/>
      </c>
      <c r="CQ723" s="26" t="str">
        <f t="shared" si="688"/>
        <v/>
      </c>
      <c r="CR723" s="26" t="str">
        <f t="shared" si="689"/>
        <v/>
      </c>
      <c r="CS723" s="26" t="str">
        <f t="shared" si="690"/>
        <v/>
      </c>
      <c r="CT723" s="26" t="str">
        <f t="shared" si="691"/>
        <v/>
      </c>
      <c r="CU723" s="26" t="str">
        <f t="shared" si="692"/>
        <v/>
      </c>
      <c r="CV723" s="26" t="str">
        <f t="shared" si="693"/>
        <v/>
      </c>
      <c r="CW723" s="26" t="str">
        <f t="shared" si="694"/>
        <v/>
      </c>
      <c r="CX723" s="26" t="str">
        <f t="shared" si="695"/>
        <v/>
      </c>
      <c r="CY723" s="26" t="str">
        <f t="shared" si="696"/>
        <v/>
      </c>
      <c r="CZ723" s="26" t="str">
        <f t="shared" si="697"/>
        <v/>
      </c>
      <c r="DA723" s="26" t="str">
        <f t="shared" si="698"/>
        <v/>
      </c>
      <c r="DB723" s="26" t="str">
        <f t="shared" si="699"/>
        <v/>
      </c>
      <c r="DC723" s="26" t="str">
        <f t="shared" si="700"/>
        <v/>
      </c>
      <c r="DD723" s="26" t="str">
        <f t="shared" si="701"/>
        <v/>
      </c>
      <c r="DE723" s="26" t="str">
        <f t="shared" si="702"/>
        <v/>
      </c>
      <c r="DF723" s="26" t="str">
        <f t="shared" si="703"/>
        <v/>
      </c>
      <c r="DG723" s="26" t="str">
        <f t="shared" si="704"/>
        <v/>
      </c>
      <c r="DH723" s="26" t="str">
        <f t="shared" si="705"/>
        <v/>
      </c>
      <c r="DI723" s="26" t="str">
        <f t="shared" si="706"/>
        <v/>
      </c>
      <c r="DJ723" s="26" t="str">
        <f t="shared" si="707"/>
        <v/>
      </c>
      <c r="DK723" s="26" t="str">
        <f t="shared" si="708"/>
        <v/>
      </c>
      <c r="DL723" s="26" t="str">
        <f t="shared" si="709"/>
        <v/>
      </c>
      <c r="DM723" s="26" t="str">
        <f t="shared" si="710"/>
        <v/>
      </c>
      <c r="DN723" s="26" t="str">
        <f t="shared" si="711"/>
        <v/>
      </c>
      <c r="DO723" s="26" t="str">
        <f t="shared" si="712"/>
        <v/>
      </c>
      <c r="DP723" s="26" t="str">
        <f t="shared" si="713"/>
        <v/>
      </c>
      <c r="DQ723" s="26" t="str">
        <f t="shared" si="714"/>
        <v/>
      </c>
      <c r="DR723" s="26" t="str">
        <f t="shared" si="715"/>
        <v/>
      </c>
      <c r="DS723" s="26" t="str">
        <f t="shared" si="716"/>
        <v/>
      </c>
      <c r="DT723" s="26" t="str">
        <f t="shared" si="717"/>
        <v/>
      </c>
      <c r="DU723" s="26" t="str">
        <f t="shared" si="718"/>
        <v/>
      </c>
      <c r="DV723" s="26" t="str">
        <f t="shared" si="719"/>
        <v/>
      </c>
    </row>
    <row r="724" spans="1:126" ht="105" x14ac:dyDescent="0.25">
      <c r="A724" t="s">
        <v>1942</v>
      </c>
      <c r="B724">
        <v>2019</v>
      </c>
      <c r="C724" t="s">
        <v>2046</v>
      </c>
      <c r="D724">
        <v>106990</v>
      </c>
      <c r="E724" s="19">
        <v>1319218268997</v>
      </c>
      <c r="F724" t="s">
        <v>835</v>
      </c>
      <c r="G724">
        <v>325110</v>
      </c>
      <c r="H724" t="s">
        <v>836</v>
      </c>
      <c r="I724" t="s">
        <v>837</v>
      </c>
      <c r="J724" t="s">
        <v>838</v>
      </c>
      <c r="K724" t="s">
        <v>103</v>
      </c>
      <c r="L724">
        <v>70734</v>
      </c>
      <c r="M724" s="26" t="str">
        <f t="shared" si="665"/>
        <v>89. PRODUCE THE CHEMICAL, 92. SALE OR DISTRIBUTION OF THE CHEMICAL</v>
      </c>
      <c r="N724" s="26" t="s">
        <v>172</v>
      </c>
      <c r="O724" s="26" t="s">
        <v>2110</v>
      </c>
      <c r="P724">
        <v>6932</v>
      </c>
      <c r="Q724">
        <v>1425</v>
      </c>
      <c r="R724">
        <v>8357</v>
      </c>
      <c r="S724" s="26" t="s">
        <v>1940</v>
      </c>
      <c r="T724" s="26" t="s">
        <v>1941</v>
      </c>
      <c r="U724" s="26" t="s">
        <v>1941</v>
      </c>
      <c r="V724" s="26" t="s">
        <v>1940</v>
      </c>
      <c r="W724" s="26" t="s">
        <v>1941</v>
      </c>
      <c r="X724" s="26" t="s">
        <v>1941</v>
      </c>
      <c r="Y724" s="26" t="s">
        <v>1941</v>
      </c>
      <c r="Z724" s="26" t="s">
        <v>1941</v>
      </c>
      <c r="AA724" s="26" t="s">
        <v>1941</v>
      </c>
      <c r="AB724" s="26" t="s">
        <v>1941</v>
      </c>
      <c r="AC724" s="26" t="s">
        <v>1941</v>
      </c>
      <c r="AD724" s="26" t="s">
        <v>1941</v>
      </c>
      <c r="AE724" s="26" t="s">
        <v>1941</v>
      </c>
      <c r="AF724" s="26" t="s">
        <v>1941</v>
      </c>
      <c r="AG724" s="26" t="s">
        <v>1941</v>
      </c>
      <c r="AH724" s="26" t="s">
        <v>1941</v>
      </c>
      <c r="AI724" s="26" t="s">
        <v>1941</v>
      </c>
      <c r="AJ724" s="26" t="s">
        <v>1941</v>
      </c>
      <c r="AK724" s="26" t="s">
        <v>1941</v>
      </c>
      <c r="AL724" s="26" t="s">
        <v>1941</v>
      </c>
      <c r="AM724" s="26" t="s">
        <v>1941</v>
      </c>
      <c r="AN724" s="26" t="s">
        <v>1941</v>
      </c>
      <c r="AO724" s="26" t="s">
        <v>1941</v>
      </c>
      <c r="AP724" s="26" t="s">
        <v>1941</v>
      </c>
      <c r="AQ724" s="26" t="s">
        <v>1941</v>
      </c>
      <c r="AR724" s="26" t="s">
        <v>1941</v>
      </c>
      <c r="AS724" s="26" t="s">
        <v>1941</v>
      </c>
      <c r="AT724" s="26" t="s">
        <v>1941</v>
      </c>
      <c r="AU724" s="26" t="s">
        <v>1941</v>
      </c>
      <c r="AV724" s="26" t="s">
        <v>1941</v>
      </c>
      <c r="AW724" s="26" t="s">
        <v>1941</v>
      </c>
      <c r="AX724" s="26" t="s">
        <v>1941</v>
      </c>
      <c r="AY724" s="26" t="s">
        <v>1941</v>
      </c>
      <c r="AZ724" s="26" t="s">
        <v>1941</v>
      </c>
      <c r="BA724" s="26" t="s">
        <v>1941</v>
      </c>
      <c r="BB724" s="26" t="s">
        <v>1941</v>
      </c>
      <c r="BC724" s="26" t="s">
        <v>1941</v>
      </c>
      <c r="BD724" s="26" t="s">
        <v>1941</v>
      </c>
      <c r="BE724" s="26" t="s">
        <v>1941</v>
      </c>
      <c r="BF724" s="26" t="s">
        <v>1941</v>
      </c>
      <c r="BG724" s="26" t="s">
        <v>1941</v>
      </c>
      <c r="BH724" s="26" t="s">
        <v>1941</v>
      </c>
      <c r="BI724" s="26" t="s">
        <v>1941</v>
      </c>
      <c r="BJ724" s="26" t="s">
        <v>1941</v>
      </c>
      <c r="BK724" s="26" t="s">
        <v>1941</v>
      </c>
      <c r="BL724" s="26" t="s">
        <v>1941</v>
      </c>
      <c r="BM724" s="26" t="s">
        <v>1941</v>
      </c>
      <c r="BN724" s="26" t="s">
        <v>1941</v>
      </c>
      <c r="BO724" s="26" t="s">
        <v>1941</v>
      </c>
      <c r="BP724" s="26" t="s">
        <v>1941</v>
      </c>
      <c r="BQ724" s="26" t="s">
        <v>1941</v>
      </c>
      <c r="BR724" s="26" t="s">
        <v>1941</v>
      </c>
      <c r="BS724" s="26" t="s">
        <v>1941</v>
      </c>
      <c r="BT724" s="26" t="s">
        <v>1941</v>
      </c>
      <c r="BU724" s="26" t="str">
        <f t="shared" si="666"/>
        <v>89. PRODUCE THE CHEMICAL</v>
      </c>
      <c r="BV724" s="26" t="str">
        <f t="shared" si="667"/>
        <v/>
      </c>
      <c r="BW724" s="26" t="str">
        <f t="shared" si="668"/>
        <v/>
      </c>
      <c r="BX724" s="26" t="str">
        <f t="shared" si="669"/>
        <v>92. SALE OR DISTRIBUTION OF THE CHEMICAL</v>
      </c>
      <c r="BY724" s="26" t="str">
        <f t="shared" si="670"/>
        <v/>
      </c>
      <c r="BZ724" s="26" t="str">
        <f t="shared" si="671"/>
        <v/>
      </c>
      <c r="CA724" s="26" t="str">
        <f t="shared" si="672"/>
        <v/>
      </c>
      <c r="CB724" s="26" t="str">
        <f t="shared" si="673"/>
        <v/>
      </c>
      <c r="CC724" s="26" t="str">
        <f t="shared" si="674"/>
        <v/>
      </c>
      <c r="CD724" s="26" t="str">
        <f t="shared" si="675"/>
        <v/>
      </c>
      <c r="CE724" s="26" t="str">
        <f t="shared" si="676"/>
        <v/>
      </c>
      <c r="CF724" s="26" t="str">
        <f t="shared" si="677"/>
        <v/>
      </c>
      <c r="CG724" s="26" t="str">
        <f t="shared" si="678"/>
        <v/>
      </c>
      <c r="CH724" s="26" t="str">
        <f t="shared" si="679"/>
        <v/>
      </c>
      <c r="CI724" s="26" t="str">
        <f t="shared" si="680"/>
        <v/>
      </c>
      <c r="CJ724" s="26" t="str">
        <f t="shared" si="681"/>
        <v/>
      </c>
      <c r="CK724" s="26" t="str">
        <f t="shared" si="682"/>
        <v/>
      </c>
      <c r="CL724" s="26" t="str">
        <f t="shared" si="683"/>
        <v/>
      </c>
      <c r="CM724" s="26" t="str">
        <f t="shared" si="684"/>
        <v/>
      </c>
      <c r="CN724" s="26" t="str">
        <f t="shared" si="685"/>
        <v/>
      </c>
      <c r="CO724" s="26" t="str">
        <f t="shared" si="686"/>
        <v/>
      </c>
      <c r="CP724" s="26" t="str">
        <f t="shared" si="687"/>
        <v/>
      </c>
      <c r="CQ724" s="26" t="str">
        <f t="shared" si="688"/>
        <v/>
      </c>
      <c r="CR724" s="26" t="str">
        <f t="shared" si="689"/>
        <v/>
      </c>
      <c r="CS724" s="26" t="str">
        <f t="shared" si="690"/>
        <v/>
      </c>
      <c r="CT724" s="26" t="str">
        <f t="shared" si="691"/>
        <v/>
      </c>
      <c r="CU724" s="26" t="str">
        <f t="shared" si="692"/>
        <v/>
      </c>
      <c r="CV724" s="26" t="str">
        <f t="shared" si="693"/>
        <v/>
      </c>
      <c r="CW724" s="26" t="str">
        <f t="shared" si="694"/>
        <v/>
      </c>
      <c r="CX724" s="26" t="str">
        <f t="shared" si="695"/>
        <v/>
      </c>
      <c r="CY724" s="26" t="str">
        <f t="shared" si="696"/>
        <v/>
      </c>
      <c r="CZ724" s="26" t="str">
        <f t="shared" si="697"/>
        <v/>
      </c>
      <c r="DA724" s="26" t="str">
        <f t="shared" si="698"/>
        <v/>
      </c>
      <c r="DB724" s="26" t="str">
        <f t="shared" si="699"/>
        <v/>
      </c>
      <c r="DC724" s="26" t="str">
        <f t="shared" si="700"/>
        <v/>
      </c>
      <c r="DD724" s="26" t="str">
        <f t="shared" si="701"/>
        <v/>
      </c>
      <c r="DE724" s="26" t="str">
        <f t="shared" si="702"/>
        <v/>
      </c>
      <c r="DF724" s="26" t="str">
        <f t="shared" si="703"/>
        <v/>
      </c>
      <c r="DG724" s="26" t="str">
        <f t="shared" si="704"/>
        <v/>
      </c>
      <c r="DH724" s="26" t="str">
        <f t="shared" si="705"/>
        <v/>
      </c>
      <c r="DI724" s="26" t="str">
        <f t="shared" si="706"/>
        <v/>
      </c>
      <c r="DJ724" s="26" t="str">
        <f t="shared" si="707"/>
        <v/>
      </c>
      <c r="DK724" s="26" t="str">
        <f t="shared" si="708"/>
        <v/>
      </c>
      <c r="DL724" s="26" t="str">
        <f t="shared" si="709"/>
        <v/>
      </c>
      <c r="DM724" s="26" t="str">
        <f t="shared" si="710"/>
        <v/>
      </c>
      <c r="DN724" s="26" t="str">
        <f t="shared" si="711"/>
        <v/>
      </c>
      <c r="DO724" s="26" t="str">
        <f t="shared" si="712"/>
        <v/>
      </c>
      <c r="DP724" s="26" t="str">
        <f t="shared" si="713"/>
        <v/>
      </c>
      <c r="DQ724" s="26" t="str">
        <f t="shared" si="714"/>
        <v/>
      </c>
      <c r="DR724" s="26" t="str">
        <f t="shared" si="715"/>
        <v/>
      </c>
      <c r="DS724" s="26" t="str">
        <f t="shared" si="716"/>
        <v/>
      </c>
      <c r="DT724" s="26" t="str">
        <f t="shared" si="717"/>
        <v/>
      </c>
      <c r="DU724" s="26" t="str">
        <f t="shared" si="718"/>
        <v/>
      </c>
      <c r="DV724" s="26" t="str">
        <f t="shared" si="719"/>
        <v/>
      </c>
    </row>
    <row r="725" spans="1:126" ht="75" x14ac:dyDescent="0.25">
      <c r="A725" t="s">
        <v>1942</v>
      </c>
      <c r="B725">
        <v>2020</v>
      </c>
      <c r="C725" t="s">
        <v>2046</v>
      </c>
      <c r="D725">
        <v>106990</v>
      </c>
      <c r="E725" s="19">
        <v>1320218950006</v>
      </c>
      <c r="F725" t="s">
        <v>835</v>
      </c>
      <c r="G725">
        <v>325110</v>
      </c>
      <c r="H725" t="s">
        <v>836</v>
      </c>
      <c r="I725" t="s">
        <v>837</v>
      </c>
      <c r="J725" t="s">
        <v>838</v>
      </c>
      <c r="K725" t="s">
        <v>103</v>
      </c>
      <c r="L725">
        <v>70734</v>
      </c>
      <c r="M725" s="26" t="str">
        <f t="shared" si="665"/>
        <v>89. PRODUCE THE CHEMICAL, 94. AS A MANUFACTURED IMPURITY, 95. USED AS A REACTANT, 97. P102  RAW MATERIALS, 116. AS A PROCESS IMPURITY</v>
      </c>
      <c r="N725" s="26" t="s">
        <v>172</v>
      </c>
      <c r="O725" s="26" t="s">
        <v>2110</v>
      </c>
      <c r="P725">
        <v>6762</v>
      </c>
      <c r="Q725">
        <v>4444</v>
      </c>
      <c r="R725">
        <v>11206</v>
      </c>
      <c r="S725" s="26" t="s">
        <v>1940</v>
      </c>
      <c r="T725" s="26" t="s">
        <v>1941</v>
      </c>
      <c r="U725" s="26" t="s">
        <v>1941</v>
      </c>
      <c r="V725" s="26" t="s">
        <v>1941</v>
      </c>
      <c r="W725" s="26" t="s">
        <v>1941</v>
      </c>
      <c r="X725" s="26" t="s">
        <v>1940</v>
      </c>
      <c r="Y725" s="26" t="s">
        <v>1940</v>
      </c>
      <c r="Z725" s="26" t="s">
        <v>1941</v>
      </c>
      <c r="AA725" s="26" t="s">
        <v>1940</v>
      </c>
      <c r="AB725" s="26" t="s">
        <v>1941</v>
      </c>
      <c r="AC725" s="26" t="s">
        <v>1941</v>
      </c>
      <c r="AD725" s="26" t="s">
        <v>1941</v>
      </c>
      <c r="AE725" s="26" t="s">
        <v>1941</v>
      </c>
      <c r="AF725" s="26" t="s">
        <v>1941</v>
      </c>
      <c r="AG725" s="26" t="s">
        <v>1941</v>
      </c>
      <c r="AH725" s="26" t="s">
        <v>1941</v>
      </c>
      <c r="AI725" s="26" t="s">
        <v>1941</v>
      </c>
      <c r="AJ725" s="26" t="s">
        <v>1941</v>
      </c>
      <c r="AK725" s="26" t="s">
        <v>1941</v>
      </c>
      <c r="AL725" s="26" t="s">
        <v>1941</v>
      </c>
      <c r="AM725" s="26" t="s">
        <v>1941</v>
      </c>
      <c r="AN725" s="26" t="s">
        <v>1941</v>
      </c>
      <c r="AO725" s="26" t="s">
        <v>1941</v>
      </c>
      <c r="AP725" s="26" t="s">
        <v>1941</v>
      </c>
      <c r="AQ725" s="26" t="s">
        <v>1941</v>
      </c>
      <c r="AR725" s="26" t="s">
        <v>1941</v>
      </c>
      <c r="AS725" s="26" t="s">
        <v>1941</v>
      </c>
      <c r="AT725" s="26" t="s">
        <v>1940</v>
      </c>
      <c r="AU725" s="26" t="s">
        <v>1941</v>
      </c>
      <c r="AV725" s="26" t="s">
        <v>1941</v>
      </c>
      <c r="AW725" s="26" t="s">
        <v>1941</v>
      </c>
      <c r="AX725" s="26" t="s">
        <v>1941</v>
      </c>
      <c r="AY725" s="26" t="s">
        <v>1941</v>
      </c>
      <c r="AZ725" s="26" t="s">
        <v>1941</v>
      </c>
      <c r="BA725" s="26" t="s">
        <v>1941</v>
      </c>
      <c r="BB725" s="26" t="s">
        <v>1941</v>
      </c>
      <c r="BC725" s="26" t="s">
        <v>1941</v>
      </c>
      <c r="BD725" s="26" t="s">
        <v>1941</v>
      </c>
      <c r="BE725" s="26" t="s">
        <v>1941</v>
      </c>
      <c r="BF725" s="26" t="s">
        <v>1941</v>
      </c>
      <c r="BG725" s="26" t="s">
        <v>1941</v>
      </c>
      <c r="BH725" s="26" t="s">
        <v>1941</v>
      </c>
      <c r="BI725" s="26" t="s">
        <v>1941</v>
      </c>
      <c r="BJ725" s="26" t="s">
        <v>1941</v>
      </c>
      <c r="BK725" s="26" t="s">
        <v>1941</v>
      </c>
      <c r="BL725" s="26" t="s">
        <v>1941</v>
      </c>
      <c r="BM725" s="26" t="s">
        <v>1941</v>
      </c>
      <c r="BN725" s="26" t="s">
        <v>1941</v>
      </c>
      <c r="BO725" s="26" t="s">
        <v>1941</v>
      </c>
      <c r="BP725" s="26" t="s">
        <v>1941</v>
      </c>
      <c r="BQ725" s="26" t="s">
        <v>1941</v>
      </c>
      <c r="BR725" s="26" t="s">
        <v>1941</v>
      </c>
      <c r="BS725" s="26" t="s">
        <v>1941</v>
      </c>
      <c r="BT725" s="26" t="s">
        <v>1941</v>
      </c>
      <c r="BU725" s="26" t="str">
        <f t="shared" si="666"/>
        <v>89. PRODUCE THE CHEMICAL</v>
      </c>
      <c r="BV725" s="26" t="str">
        <f t="shared" si="667"/>
        <v/>
      </c>
      <c r="BW725" s="26" t="str">
        <f t="shared" si="668"/>
        <v/>
      </c>
      <c r="BX725" s="26" t="str">
        <f t="shared" si="669"/>
        <v/>
      </c>
      <c r="BY725" s="26" t="str">
        <f t="shared" si="670"/>
        <v/>
      </c>
      <c r="BZ725" s="26" t="str">
        <f t="shared" si="671"/>
        <v>94. AS A MANUFACTURED IMPURITY</v>
      </c>
      <c r="CA725" s="26" t="str">
        <f t="shared" si="672"/>
        <v>95. USED AS A REACTANT</v>
      </c>
      <c r="CB725" s="26" t="str">
        <f t="shared" si="673"/>
        <v/>
      </c>
      <c r="CC725" s="26" t="str">
        <f t="shared" si="674"/>
        <v>97. P102  RAW MATERIALS</v>
      </c>
      <c r="CD725" s="26" t="str">
        <f t="shared" si="675"/>
        <v/>
      </c>
      <c r="CE725" s="26" t="str">
        <f t="shared" si="676"/>
        <v/>
      </c>
      <c r="CF725" s="26" t="str">
        <f t="shared" si="677"/>
        <v/>
      </c>
      <c r="CG725" s="26" t="str">
        <f t="shared" si="678"/>
        <v/>
      </c>
      <c r="CH725" s="26" t="str">
        <f t="shared" si="679"/>
        <v/>
      </c>
      <c r="CI725" s="26" t="str">
        <f t="shared" si="680"/>
        <v/>
      </c>
      <c r="CJ725" s="26" t="str">
        <f t="shared" si="681"/>
        <v/>
      </c>
      <c r="CK725" s="26" t="str">
        <f t="shared" si="682"/>
        <v/>
      </c>
      <c r="CL725" s="26" t="str">
        <f t="shared" si="683"/>
        <v/>
      </c>
      <c r="CM725" s="26" t="str">
        <f t="shared" si="684"/>
        <v/>
      </c>
      <c r="CN725" s="26" t="str">
        <f t="shared" si="685"/>
        <v/>
      </c>
      <c r="CO725" s="26" t="str">
        <f t="shared" si="686"/>
        <v/>
      </c>
      <c r="CP725" s="26" t="str">
        <f t="shared" si="687"/>
        <v/>
      </c>
      <c r="CQ725" s="26" t="str">
        <f t="shared" si="688"/>
        <v/>
      </c>
      <c r="CR725" s="26" t="str">
        <f t="shared" si="689"/>
        <v/>
      </c>
      <c r="CS725" s="26" t="str">
        <f t="shared" si="690"/>
        <v/>
      </c>
      <c r="CT725" s="26" t="str">
        <f t="shared" si="691"/>
        <v/>
      </c>
      <c r="CU725" s="26" t="str">
        <f t="shared" si="692"/>
        <v/>
      </c>
      <c r="CV725" s="26" t="str">
        <f t="shared" si="693"/>
        <v>116. AS A PROCESS IMPURITY</v>
      </c>
      <c r="CW725" s="26" t="str">
        <f t="shared" si="694"/>
        <v/>
      </c>
      <c r="CX725" s="26" t="str">
        <f t="shared" si="695"/>
        <v/>
      </c>
      <c r="CY725" s="26" t="str">
        <f t="shared" si="696"/>
        <v/>
      </c>
      <c r="CZ725" s="26" t="str">
        <f t="shared" si="697"/>
        <v/>
      </c>
      <c r="DA725" s="26" t="str">
        <f t="shared" si="698"/>
        <v/>
      </c>
      <c r="DB725" s="26" t="str">
        <f t="shared" si="699"/>
        <v/>
      </c>
      <c r="DC725" s="26" t="str">
        <f t="shared" si="700"/>
        <v/>
      </c>
      <c r="DD725" s="26" t="str">
        <f t="shared" si="701"/>
        <v/>
      </c>
      <c r="DE725" s="26" t="str">
        <f t="shared" si="702"/>
        <v/>
      </c>
      <c r="DF725" s="26" t="str">
        <f t="shared" si="703"/>
        <v/>
      </c>
      <c r="DG725" s="26" t="str">
        <f t="shared" si="704"/>
        <v/>
      </c>
      <c r="DH725" s="26" t="str">
        <f t="shared" si="705"/>
        <v/>
      </c>
      <c r="DI725" s="26" t="str">
        <f t="shared" si="706"/>
        <v/>
      </c>
      <c r="DJ725" s="26" t="str">
        <f t="shared" si="707"/>
        <v/>
      </c>
      <c r="DK725" s="26" t="str">
        <f t="shared" si="708"/>
        <v/>
      </c>
      <c r="DL725" s="26" t="str">
        <f t="shared" si="709"/>
        <v/>
      </c>
      <c r="DM725" s="26" t="str">
        <f t="shared" si="710"/>
        <v/>
      </c>
      <c r="DN725" s="26" t="str">
        <f t="shared" si="711"/>
        <v/>
      </c>
      <c r="DO725" s="26" t="str">
        <f t="shared" si="712"/>
        <v/>
      </c>
      <c r="DP725" s="26" t="str">
        <f t="shared" si="713"/>
        <v/>
      </c>
      <c r="DQ725" s="26" t="str">
        <f t="shared" si="714"/>
        <v/>
      </c>
      <c r="DR725" s="26" t="str">
        <f t="shared" si="715"/>
        <v/>
      </c>
      <c r="DS725" s="26" t="str">
        <f t="shared" si="716"/>
        <v/>
      </c>
      <c r="DT725" s="26" t="str">
        <f t="shared" si="717"/>
        <v/>
      </c>
      <c r="DU725" s="26" t="str">
        <f t="shared" si="718"/>
        <v/>
      </c>
      <c r="DV725" s="26" t="str">
        <f t="shared" si="719"/>
        <v/>
      </c>
    </row>
    <row r="726" spans="1:126" ht="105" x14ac:dyDescent="0.25">
      <c r="A726" t="s">
        <v>1942</v>
      </c>
      <c r="B726">
        <v>2021</v>
      </c>
      <c r="C726" t="s">
        <v>2046</v>
      </c>
      <c r="D726">
        <v>106990</v>
      </c>
      <c r="E726" s="19">
        <v>1321220405524</v>
      </c>
      <c r="F726" t="s">
        <v>835</v>
      </c>
      <c r="G726">
        <v>325110</v>
      </c>
      <c r="H726" t="s">
        <v>836</v>
      </c>
      <c r="I726" t="s">
        <v>837</v>
      </c>
      <c r="J726" t="s">
        <v>838</v>
      </c>
      <c r="K726" t="s">
        <v>103</v>
      </c>
      <c r="L726">
        <v>70734</v>
      </c>
      <c r="M726" s="26" t="str">
        <f t="shared" si="665"/>
        <v>89. PRODUCE THE CHEMICAL, 92. SALE OR DISTRIBUTION OF THE CHEMICAL, 94. AS A MANUFACTURED IMPURITY, 133. ANCILLARY OR OTHER USE, 142. Z399  OTHER</v>
      </c>
      <c r="N726" s="26" t="s">
        <v>172</v>
      </c>
      <c r="O726" s="26" t="s">
        <v>2110</v>
      </c>
      <c r="P726">
        <v>6536</v>
      </c>
      <c r="Q726">
        <v>937</v>
      </c>
      <c r="R726">
        <v>7473</v>
      </c>
      <c r="S726" s="26" t="s">
        <v>1940</v>
      </c>
      <c r="T726" s="26" t="s">
        <v>1941</v>
      </c>
      <c r="U726" s="26" t="s">
        <v>1941</v>
      </c>
      <c r="V726" s="26" t="s">
        <v>1940</v>
      </c>
      <c r="W726" s="26" t="s">
        <v>1941</v>
      </c>
      <c r="X726" s="26" t="s">
        <v>1940</v>
      </c>
      <c r="Y726" s="26" t="s">
        <v>1941</v>
      </c>
      <c r="Z726" s="26" t="s">
        <v>1941</v>
      </c>
      <c r="AA726" s="26" t="s">
        <v>1941</v>
      </c>
      <c r="AB726" s="26" t="s">
        <v>1941</v>
      </c>
      <c r="AC726" s="26" t="s">
        <v>1941</v>
      </c>
      <c r="AD726" s="26" t="s">
        <v>1941</v>
      </c>
      <c r="AE726" s="26" t="s">
        <v>1941</v>
      </c>
      <c r="AF726" s="26" t="s">
        <v>1941</v>
      </c>
      <c r="AG726" s="26" t="s">
        <v>1941</v>
      </c>
      <c r="AH726" s="26" t="s">
        <v>1941</v>
      </c>
      <c r="AI726" s="26" t="s">
        <v>1941</v>
      </c>
      <c r="AJ726" s="26" t="s">
        <v>1941</v>
      </c>
      <c r="AK726" s="26" t="s">
        <v>1941</v>
      </c>
      <c r="AL726" s="26" t="s">
        <v>1941</v>
      </c>
      <c r="AM726" s="26" t="s">
        <v>1941</v>
      </c>
      <c r="AN726" s="26" t="s">
        <v>1941</v>
      </c>
      <c r="AO726" s="26" t="s">
        <v>1941</v>
      </c>
      <c r="AP726" s="26" t="s">
        <v>1941</v>
      </c>
      <c r="AQ726" s="26" t="s">
        <v>1941</v>
      </c>
      <c r="AR726" s="26" t="s">
        <v>1941</v>
      </c>
      <c r="AS726" s="26" t="s">
        <v>1941</v>
      </c>
      <c r="AT726" s="26" t="s">
        <v>1941</v>
      </c>
      <c r="AU726" s="26" t="s">
        <v>1941</v>
      </c>
      <c r="AV726" s="26" t="s">
        <v>1941</v>
      </c>
      <c r="AW726" s="26" t="s">
        <v>1941</v>
      </c>
      <c r="AX726" s="26" t="s">
        <v>1941</v>
      </c>
      <c r="AY726" s="26" t="s">
        <v>1941</v>
      </c>
      <c r="AZ726" s="26" t="s">
        <v>1941</v>
      </c>
      <c r="BA726" s="26" t="s">
        <v>1941</v>
      </c>
      <c r="BB726" s="26" t="s">
        <v>1941</v>
      </c>
      <c r="BC726" s="26" t="s">
        <v>1941</v>
      </c>
      <c r="BD726" s="26" t="s">
        <v>1941</v>
      </c>
      <c r="BE726" s="26" t="s">
        <v>1941</v>
      </c>
      <c r="BF726" s="26" t="s">
        <v>1941</v>
      </c>
      <c r="BG726" s="26" t="s">
        <v>1941</v>
      </c>
      <c r="BH726" s="26" t="s">
        <v>1941</v>
      </c>
      <c r="BI726" s="26" t="s">
        <v>1941</v>
      </c>
      <c r="BJ726" s="26" t="s">
        <v>1941</v>
      </c>
      <c r="BK726" s="26" t="s">
        <v>1940</v>
      </c>
      <c r="BL726" s="26" t="s">
        <v>1941</v>
      </c>
      <c r="BM726" s="26" t="s">
        <v>1941</v>
      </c>
      <c r="BN726" s="26" t="s">
        <v>1941</v>
      </c>
      <c r="BO726" s="26" t="s">
        <v>1941</v>
      </c>
      <c r="BP726" s="26" t="s">
        <v>1941</v>
      </c>
      <c r="BQ726" s="26" t="s">
        <v>1941</v>
      </c>
      <c r="BR726" s="26" t="s">
        <v>1941</v>
      </c>
      <c r="BS726" s="26" t="s">
        <v>1941</v>
      </c>
      <c r="BT726" s="26" t="s">
        <v>1940</v>
      </c>
      <c r="BU726" s="26" t="str">
        <f t="shared" si="666"/>
        <v>89. PRODUCE THE CHEMICAL</v>
      </c>
      <c r="BV726" s="26" t="str">
        <f t="shared" si="667"/>
        <v/>
      </c>
      <c r="BW726" s="26" t="str">
        <f t="shared" si="668"/>
        <v/>
      </c>
      <c r="BX726" s="26" t="str">
        <f t="shared" si="669"/>
        <v>92. SALE OR DISTRIBUTION OF THE CHEMICAL</v>
      </c>
      <c r="BY726" s="26" t="str">
        <f t="shared" si="670"/>
        <v/>
      </c>
      <c r="BZ726" s="26" t="str">
        <f t="shared" si="671"/>
        <v>94. AS A MANUFACTURED IMPURITY</v>
      </c>
      <c r="CA726" s="26" t="str">
        <f t="shared" si="672"/>
        <v/>
      </c>
      <c r="CB726" s="26" t="str">
        <f t="shared" si="673"/>
        <v/>
      </c>
      <c r="CC726" s="26" t="str">
        <f t="shared" si="674"/>
        <v/>
      </c>
      <c r="CD726" s="26" t="str">
        <f t="shared" si="675"/>
        <v/>
      </c>
      <c r="CE726" s="26" t="str">
        <f t="shared" si="676"/>
        <v/>
      </c>
      <c r="CF726" s="26" t="str">
        <f t="shared" si="677"/>
        <v/>
      </c>
      <c r="CG726" s="26" t="str">
        <f t="shared" si="678"/>
        <v/>
      </c>
      <c r="CH726" s="26" t="str">
        <f t="shared" si="679"/>
        <v/>
      </c>
      <c r="CI726" s="26" t="str">
        <f t="shared" si="680"/>
        <v/>
      </c>
      <c r="CJ726" s="26" t="str">
        <f t="shared" si="681"/>
        <v/>
      </c>
      <c r="CK726" s="26" t="str">
        <f t="shared" si="682"/>
        <v/>
      </c>
      <c r="CL726" s="26" t="str">
        <f t="shared" si="683"/>
        <v/>
      </c>
      <c r="CM726" s="26" t="str">
        <f t="shared" si="684"/>
        <v/>
      </c>
      <c r="CN726" s="26" t="str">
        <f t="shared" si="685"/>
        <v/>
      </c>
      <c r="CO726" s="26" t="str">
        <f t="shared" si="686"/>
        <v/>
      </c>
      <c r="CP726" s="26" t="str">
        <f t="shared" si="687"/>
        <v/>
      </c>
      <c r="CQ726" s="26" t="str">
        <f t="shared" si="688"/>
        <v/>
      </c>
      <c r="CR726" s="26" t="str">
        <f t="shared" si="689"/>
        <v/>
      </c>
      <c r="CS726" s="26" t="str">
        <f t="shared" si="690"/>
        <v/>
      </c>
      <c r="CT726" s="26" t="str">
        <f t="shared" si="691"/>
        <v/>
      </c>
      <c r="CU726" s="26" t="str">
        <f t="shared" si="692"/>
        <v/>
      </c>
      <c r="CV726" s="26" t="str">
        <f t="shared" si="693"/>
        <v/>
      </c>
      <c r="CW726" s="26" t="str">
        <f t="shared" si="694"/>
        <v/>
      </c>
      <c r="CX726" s="26" t="str">
        <f t="shared" si="695"/>
        <v/>
      </c>
      <c r="CY726" s="26" t="str">
        <f t="shared" si="696"/>
        <v/>
      </c>
      <c r="CZ726" s="26" t="str">
        <f t="shared" si="697"/>
        <v/>
      </c>
      <c r="DA726" s="26" t="str">
        <f t="shared" si="698"/>
        <v/>
      </c>
      <c r="DB726" s="26" t="str">
        <f t="shared" si="699"/>
        <v/>
      </c>
      <c r="DC726" s="26" t="str">
        <f t="shared" si="700"/>
        <v/>
      </c>
      <c r="DD726" s="26" t="str">
        <f t="shared" si="701"/>
        <v/>
      </c>
      <c r="DE726" s="26" t="str">
        <f t="shared" si="702"/>
        <v/>
      </c>
      <c r="DF726" s="26" t="str">
        <f t="shared" si="703"/>
        <v/>
      </c>
      <c r="DG726" s="26" t="str">
        <f t="shared" si="704"/>
        <v/>
      </c>
      <c r="DH726" s="26" t="str">
        <f t="shared" si="705"/>
        <v/>
      </c>
      <c r="DI726" s="26" t="str">
        <f t="shared" si="706"/>
        <v/>
      </c>
      <c r="DJ726" s="26" t="str">
        <f t="shared" si="707"/>
        <v/>
      </c>
      <c r="DK726" s="26" t="str">
        <f t="shared" si="708"/>
        <v/>
      </c>
      <c r="DL726" s="26" t="str">
        <f t="shared" si="709"/>
        <v/>
      </c>
      <c r="DM726" s="26" t="str">
        <f t="shared" si="710"/>
        <v>133. ANCILLARY OR OTHER USE</v>
      </c>
      <c r="DN726" s="26" t="str">
        <f t="shared" si="711"/>
        <v/>
      </c>
      <c r="DO726" s="26" t="str">
        <f t="shared" si="712"/>
        <v/>
      </c>
      <c r="DP726" s="26" t="str">
        <f t="shared" si="713"/>
        <v/>
      </c>
      <c r="DQ726" s="26" t="str">
        <f t="shared" si="714"/>
        <v/>
      </c>
      <c r="DR726" s="26" t="str">
        <f t="shared" si="715"/>
        <v/>
      </c>
      <c r="DS726" s="26" t="str">
        <f t="shared" si="716"/>
        <v/>
      </c>
      <c r="DT726" s="26" t="str">
        <f t="shared" si="717"/>
        <v/>
      </c>
      <c r="DU726" s="26" t="str">
        <f t="shared" si="718"/>
        <v/>
      </c>
      <c r="DV726" s="26" t="str">
        <f t="shared" si="719"/>
        <v>142. Z399  OTHER</v>
      </c>
    </row>
    <row r="727" spans="1:126" ht="45" x14ac:dyDescent="0.25">
      <c r="A727" t="s">
        <v>1942</v>
      </c>
      <c r="B727">
        <v>2017</v>
      </c>
      <c r="C727" t="s">
        <v>2046</v>
      </c>
      <c r="D727">
        <v>106990</v>
      </c>
      <c r="E727" s="19">
        <v>1317216345090</v>
      </c>
      <c r="F727" t="s">
        <v>1380</v>
      </c>
      <c r="G727">
        <v>325199</v>
      </c>
      <c r="H727" t="s">
        <v>1381</v>
      </c>
      <c r="I727" t="s">
        <v>1382</v>
      </c>
      <c r="J727" t="s">
        <v>1383</v>
      </c>
      <c r="K727" t="s">
        <v>113</v>
      </c>
      <c r="L727">
        <v>78359</v>
      </c>
      <c r="M727" s="26" t="str">
        <f t="shared" si="665"/>
        <v>89. PRODUCE THE CHEMICAL, 93. AS A BYPRODUCT</v>
      </c>
      <c r="N727" s="26" t="s">
        <v>2047</v>
      </c>
      <c r="O727" s="26" t="s">
        <v>2111</v>
      </c>
      <c r="P727">
        <v>0</v>
      </c>
      <c r="Q727">
        <v>0</v>
      </c>
      <c r="R727">
        <v>0</v>
      </c>
      <c r="S727" s="26" t="s">
        <v>1940</v>
      </c>
      <c r="T727" s="26" t="s">
        <v>1941</v>
      </c>
      <c r="U727" s="26" t="s">
        <v>1941</v>
      </c>
      <c r="V727" s="26" t="s">
        <v>1941</v>
      </c>
      <c r="W727" s="26" t="s">
        <v>1940</v>
      </c>
      <c r="X727" s="26" t="s">
        <v>1941</v>
      </c>
      <c r="Y727" s="26" t="s">
        <v>1941</v>
      </c>
      <c r="AE727" s="26" t="s">
        <v>1941</v>
      </c>
      <c r="AR727" s="26" t="s">
        <v>1941</v>
      </c>
      <c r="AS727" s="26" t="s">
        <v>1941</v>
      </c>
      <c r="AT727" s="26" t="s">
        <v>1941</v>
      </c>
      <c r="AV727" s="26" t="s">
        <v>1941</v>
      </c>
      <c r="BD727" s="26" t="s">
        <v>1941</v>
      </c>
      <c r="BK727" s="26" t="s">
        <v>1941</v>
      </c>
      <c r="BU727" s="26" t="str">
        <f t="shared" si="666"/>
        <v>89. PRODUCE THE CHEMICAL</v>
      </c>
      <c r="BV727" s="26" t="str">
        <f t="shared" si="667"/>
        <v/>
      </c>
      <c r="BW727" s="26" t="str">
        <f t="shared" si="668"/>
        <v/>
      </c>
      <c r="BX727" s="26" t="str">
        <f t="shared" si="669"/>
        <v/>
      </c>
      <c r="BY727" s="26" t="str">
        <f t="shared" si="670"/>
        <v>93. AS A BYPRODUCT</v>
      </c>
      <c r="BZ727" s="26" t="str">
        <f t="shared" si="671"/>
        <v/>
      </c>
      <c r="CA727" s="26" t="str">
        <f t="shared" si="672"/>
        <v/>
      </c>
      <c r="CB727" s="26" t="str">
        <f t="shared" si="673"/>
        <v/>
      </c>
      <c r="CC727" s="26" t="str">
        <f t="shared" si="674"/>
        <v/>
      </c>
      <c r="CD727" s="26" t="str">
        <f t="shared" si="675"/>
        <v/>
      </c>
      <c r="CE727" s="26" t="str">
        <f t="shared" si="676"/>
        <v/>
      </c>
      <c r="CF727" s="26" t="str">
        <f t="shared" si="677"/>
        <v/>
      </c>
      <c r="CG727" s="26" t="str">
        <f t="shared" si="678"/>
        <v/>
      </c>
      <c r="CH727" s="26" t="str">
        <f t="shared" si="679"/>
        <v/>
      </c>
      <c r="CI727" s="26" t="str">
        <f t="shared" si="680"/>
        <v/>
      </c>
      <c r="CJ727" s="26" t="str">
        <f t="shared" si="681"/>
        <v/>
      </c>
      <c r="CK727" s="26" t="str">
        <f t="shared" si="682"/>
        <v/>
      </c>
      <c r="CL727" s="26" t="str">
        <f t="shared" si="683"/>
        <v/>
      </c>
      <c r="CM727" s="26" t="str">
        <f t="shared" si="684"/>
        <v/>
      </c>
      <c r="CN727" s="26" t="str">
        <f t="shared" si="685"/>
        <v/>
      </c>
      <c r="CO727" s="26" t="str">
        <f t="shared" si="686"/>
        <v/>
      </c>
      <c r="CP727" s="26" t="str">
        <f t="shared" si="687"/>
        <v/>
      </c>
      <c r="CQ727" s="26" t="str">
        <f t="shared" si="688"/>
        <v/>
      </c>
      <c r="CR727" s="26" t="str">
        <f t="shared" si="689"/>
        <v/>
      </c>
      <c r="CS727" s="26" t="str">
        <f t="shared" si="690"/>
        <v/>
      </c>
      <c r="CT727" s="26" t="str">
        <f t="shared" si="691"/>
        <v/>
      </c>
      <c r="CU727" s="26" t="str">
        <f t="shared" si="692"/>
        <v/>
      </c>
      <c r="CV727" s="26" t="str">
        <f t="shared" si="693"/>
        <v/>
      </c>
      <c r="CW727" s="26" t="str">
        <f t="shared" si="694"/>
        <v/>
      </c>
      <c r="CX727" s="26" t="str">
        <f t="shared" si="695"/>
        <v/>
      </c>
      <c r="CY727" s="26" t="str">
        <f t="shared" si="696"/>
        <v/>
      </c>
      <c r="CZ727" s="26" t="str">
        <f t="shared" si="697"/>
        <v/>
      </c>
      <c r="DA727" s="26" t="str">
        <f t="shared" si="698"/>
        <v/>
      </c>
      <c r="DB727" s="26" t="str">
        <f t="shared" si="699"/>
        <v/>
      </c>
      <c r="DC727" s="26" t="str">
        <f t="shared" si="700"/>
        <v/>
      </c>
      <c r="DD727" s="26" t="str">
        <f t="shared" si="701"/>
        <v/>
      </c>
      <c r="DE727" s="26" t="str">
        <f t="shared" si="702"/>
        <v/>
      </c>
      <c r="DF727" s="26" t="str">
        <f t="shared" si="703"/>
        <v/>
      </c>
      <c r="DG727" s="26" t="str">
        <f t="shared" si="704"/>
        <v/>
      </c>
      <c r="DH727" s="26" t="str">
        <f t="shared" si="705"/>
        <v/>
      </c>
      <c r="DI727" s="26" t="str">
        <f t="shared" si="706"/>
        <v/>
      </c>
      <c r="DJ727" s="26" t="str">
        <f t="shared" si="707"/>
        <v/>
      </c>
      <c r="DK727" s="26" t="str">
        <f t="shared" si="708"/>
        <v/>
      </c>
      <c r="DL727" s="26" t="str">
        <f t="shared" si="709"/>
        <v/>
      </c>
      <c r="DM727" s="26" t="str">
        <f t="shared" si="710"/>
        <v/>
      </c>
      <c r="DN727" s="26" t="str">
        <f t="shared" si="711"/>
        <v/>
      </c>
      <c r="DO727" s="26" t="str">
        <f t="shared" si="712"/>
        <v/>
      </c>
      <c r="DP727" s="26" t="str">
        <f t="shared" si="713"/>
        <v/>
      </c>
      <c r="DQ727" s="26" t="str">
        <f t="shared" si="714"/>
        <v/>
      </c>
      <c r="DR727" s="26" t="str">
        <f t="shared" si="715"/>
        <v/>
      </c>
      <c r="DS727" s="26" t="str">
        <f t="shared" si="716"/>
        <v/>
      </c>
      <c r="DT727" s="26" t="str">
        <f t="shared" si="717"/>
        <v/>
      </c>
      <c r="DU727" s="26" t="str">
        <f t="shared" si="718"/>
        <v/>
      </c>
      <c r="DV727" s="26" t="str">
        <f t="shared" si="719"/>
        <v/>
      </c>
    </row>
    <row r="728" spans="1:126" ht="45" x14ac:dyDescent="0.25">
      <c r="A728" t="s">
        <v>1942</v>
      </c>
      <c r="B728">
        <v>2018</v>
      </c>
      <c r="C728" t="s">
        <v>2046</v>
      </c>
      <c r="D728">
        <v>106990</v>
      </c>
      <c r="E728" s="19">
        <v>1318217394802</v>
      </c>
      <c r="F728" t="s">
        <v>1380</v>
      </c>
      <c r="G728">
        <v>325199</v>
      </c>
      <c r="H728" t="s">
        <v>1381</v>
      </c>
      <c r="I728" t="s">
        <v>1382</v>
      </c>
      <c r="J728" t="s">
        <v>1383</v>
      </c>
      <c r="K728" t="s">
        <v>113</v>
      </c>
      <c r="L728">
        <v>78359</v>
      </c>
      <c r="M728" s="26" t="str">
        <f t="shared" si="665"/>
        <v>89. PRODUCE THE CHEMICAL, 93. AS A BYPRODUCT</v>
      </c>
      <c r="N728" s="26" t="s">
        <v>2047</v>
      </c>
      <c r="O728" s="26" t="s">
        <v>2111</v>
      </c>
      <c r="P728">
        <v>0</v>
      </c>
      <c r="Q728">
        <v>0</v>
      </c>
      <c r="R728">
        <v>0</v>
      </c>
      <c r="S728" s="26" t="s">
        <v>1940</v>
      </c>
      <c r="T728" s="26" t="s">
        <v>1941</v>
      </c>
      <c r="U728" s="26" t="s">
        <v>1941</v>
      </c>
      <c r="V728" s="26" t="s">
        <v>1941</v>
      </c>
      <c r="W728" s="26" t="s">
        <v>1940</v>
      </c>
      <c r="X728" s="26" t="s">
        <v>1941</v>
      </c>
      <c r="Y728" s="26" t="s">
        <v>1941</v>
      </c>
      <c r="Z728" s="26" t="s">
        <v>1941</v>
      </c>
      <c r="AA728" s="26" t="s">
        <v>1941</v>
      </c>
      <c r="AB728" s="26" t="s">
        <v>1941</v>
      </c>
      <c r="AC728" s="26" t="s">
        <v>1941</v>
      </c>
      <c r="AD728" s="26" t="s">
        <v>1941</v>
      </c>
      <c r="AE728" s="26" t="s">
        <v>1941</v>
      </c>
      <c r="AF728" s="26" t="s">
        <v>1941</v>
      </c>
      <c r="AG728" s="26" t="s">
        <v>1941</v>
      </c>
      <c r="AH728" s="26" t="s">
        <v>1941</v>
      </c>
      <c r="AI728" s="26" t="s">
        <v>1941</v>
      </c>
      <c r="AJ728" s="26" t="s">
        <v>1941</v>
      </c>
      <c r="AK728" s="26" t="s">
        <v>1941</v>
      </c>
      <c r="AL728" s="26" t="s">
        <v>1941</v>
      </c>
      <c r="AM728" s="26" t="s">
        <v>1941</v>
      </c>
      <c r="AN728" s="26" t="s">
        <v>1941</v>
      </c>
      <c r="AO728" s="26" t="s">
        <v>1941</v>
      </c>
      <c r="AP728" s="26" t="s">
        <v>1941</v>
      </c>
      <c r="AQ728" s="26" t="s">
        <v>1941</v>
      </c>
      <c r="AR728" s="26" t="s">
        <v>1941</v>
      </c>
      <c r="AS728" s="26" t="s">
        <v>1941</v>
      </c>
      <c r="AT728" s="26" t="s">
        <v>1941</v>
      </c>
      <c r="AU728" s="26" t="s">
        <v>1941</v>
      </c>
      <c r="AV728" s="26" t="s">
        <v>1941</v>
      </c>
      <c r="AW728" s="26" t="s">
        <v>1941</v>
      </c>
      <c r="AX728" s="26" t="s">
        <v>1941</v>
      </c>
      <c r="AY728" s="26" t="s">
        <v>1941</v>
      </c>
      <c r="AZ728" s="26" t="s">
        <v>1941</v>
      </c>
      <c r="BA728" s="26" t="s">
        <v>1941</v>
      </c>
      <c r="BB728" s="26" t="s">
        <v>1941</v>
      </c>
      <c r="BC728" s="26" t="s">
        <v>1941</v>
      </c>
      <c r="BD728" s="26" t="s">
        <v>1941</v>
      </c>
      <c r="BE728" s="26" t="s">
        <v>1941</v>
      </c>
      <c r="BF728" s="26" t="s">
        <v>1941</v>
      </c>
      <c r="BG728" s="26" t="s">
        <v>1941</v>
      </c>
      <c r="BH728" s="26" t="s">
        <v>1941</v>
      </c>
      <c r="BI728" s="26" t="s">
        <v>1941</v>
      </c>
      <c r="BJ728" s="26" t="s">
        <v>1941</v>
      </c>
      <c r="BK728" s="26" t="s">
        <v>1941</v>
      </c>
      <c r="BL728" s="26" t="s">
        <v>1941</v>
      </c>
      <c r="BM728" s="26" t="s">
        <v>1941</v>
      </c>
      <c r="BN728" s="26" t="s">
        <v>1941</v>
      </c>
      <c r="BO728" s="26" t="s">
        <v>1941</v>
      </c>
      <c r="BP728" s="26" t="s">
        <v>1941</v>
      </c>
      <c r="BQ728" s="26" t="s">
        <v>1941</v>
      </c>
      <c r="BR728" s="26" t="s">
        <v>1941</v>
      </c>
      <c r="BS728" s="26" t="s">
        <v>1941</v>
      </c>
      <c r="BT728" s="26" t="s">
        <v>1941</v>
      </c>
      <c r="BU728" s="26" t="str">
        <f t="shared" si="666"/>
        <v>89. PRODUCE THE CHEMICAL</v>
      </c>
      <c r="BV728" s="26" t="str">
        <f t="shared" si="667"/>
        <v/>
      </c>
      <c r="BW728" s="26" t="str">
        <f t="shared" si="668"/>
        <v/>
      </c>
      <c r="BX728" s="26" t="str">
        <f t="shared" si="669"/>
        <v/>
      </c>
      <c r="BY728" s="26" t="str">
        <f t="shared" si="670"/>
        <v>93. AS A BYPRODUCT</v>
      </c>
      <c r="BZ728" s="26" t="str">
        <f t="shared" si="671"/>
        <v/>
      </c>
      <c r="CA728" s="26" t="str">
        <f t="shared" si="672"/>
        <v/>
      </c>
      <c r="CB728" s="26" t="str">
        <f t="shared" si="673"/>
        <v/>
      </c>
      <c r="CC728" s="26" t="str">
        <f t="shared" si="674"/>
        <v/>
      </c>
      <c r="CD728" s="26" t="str">
        <f t="shared" si="675"/>
        <v/>
      </c>
      <c r="CE728" s="26" t="str">
        <f t="shared" si="676"/>
        <v/>
      </c>
      <c r="CF728" s="26" t="str">
        <f t="shared" si="677"/>
        <v/>
      </c>
      <c r="CG728" s="26" t="str">
        <f t="shared" si="678"/>
        <v/>
      </c>
      <c r="CH728" s="26" t="str">
        <f t="shared" si="679"/>
        <v/>
      </c>
      <c r="CI728" s="26" t="str">
        <f t="shared" si="680"/>
        <v/>
      </c>
      <c r="CJ728" s="26" t="str">
        <f t="shared" si="681"/>
        <v/>
      </c>
      <c r="CK728" s="26" t="str">
        <f t="shared" si="682"/>
        <v/>
      </c>
      <c r="CL728" s="26" t="str">
        <f t="shared" si="683"/>
        <v/>
      </c>
      <c r="CM728" s="26" t="str">
        <f t="shared" si="684"/>
        <v/>
      </c>
      <c r="CN728" s="26" t="str">
        <f t="shared" si="685"/>
        <v/>
      </c>
      <c r="CO728" s="26" t="str">
        <f t="shared" si="686"/>
        <v/>
      </c>
      <c r="CP728" s="26" t="str">
        <f t="shared" si="687"/>
        <v/>
      </c>
      <c r="CQ728" s="26" t="str">
        <f t="shared" si="688"/>
        <v/>
      </c>
      <c r="CR728" s="26" t="str">
        <f t="shared" si="689"/>
        <v/>
      </c>
      <c r="CS728" s="26" t="str">
        <f t="shared" si="690"/>
        <v/>
      </c>
      <c r="CT728" s="26" t="str">
        <f t="shared" si="691"/>
        <v/>
      </c>
      <c r="CU728" s="26" t="str">
        <f t="shared" si="692"/>
        <v/>
      </c>
      <c r="CV728" s="26" t="str">
        <f t="shared" si="693"/>
        <v/>
      </c>
      <c r="CW728" s="26" t="str">
        <f t="shared" si="694"/>
        <v/>
      </c>
      <c r="CX728" s="26" t="str">
        <f t="shared" si="695"/>
        <v/>
      </c>
      <c r="CY728" s="26" t="str">
        <f t="shared" si="696"/>
        <v/>
      </c>
      <c r="CZ728" s="26" t="str">
        <f t="shared" si="697"/>
        <v/>
      </c>
      <c r="DA728" s="26" t="str">
        <f t="shared" si="698"/>
        <v/>
      </c>
      <c r="DB728" s="26" t="str">
        <f t="shared" si="699"/>
        <v/>
      </c>
      <c r="DC728" s="26" t="str">
        <f t="shared" si="700"/>
        <v/>
      </c>
      <c r="DD728" s="26" t="str">
        <f t="shared" si="701"/>
        <v/>
      </c>
      <c r="DE728" s="26" t="str">
        <f t="shared" si="702"/>
        <v/>
      </c>
      <c r="DF728" s="26" t="str">
        <f t="shared" si="703"/>
        <v/>
      </c>
      <c r="DG728" s="26" t="str">
        <f t="shared" si="704"/>
        <v/>
      </c>
      <c r="DH728" s="26" t="str">
        <f t="shared" si="705"/>
        <v/>
      </c>
      <c r="DI728" s="26" t="str">
        <f t="shared" si="706"/>
        <v/>
      </c>
      <c r="DJ728" s="26" t="str">
        <f t="shared" si="707"/>
        <v/>
      </c>
      <c r="DK728" s="26" t="str">
        <f t="shared" si="708"/>
        <v/>
      </c>
      <c r="DL728" s="26" t="str">
        <f t="shared" si="709"/>
        <v/>
      </c>
      <c r="DM728" s="26" t="str">
        <f t="shared" si="710"/>
        <v/>
      </c>
      <c r="DN728" s="26" t="str">
        <f t="shared" si="711"/>
        <v/>
      </c>
      <c r="DO728" s="26" t="str">
        <f t="shared" si="712"/>
        <v/>
      </c>
      <c r="DP728" s="26" t="str">
        <f t="shared" si="713"/>
        <v/>
      </c>
      <c r="DQ728" s="26" t="str">
        <f t="shared" si="714"/>
        <v/>
      </c>
      <c r="DR728" s="26" t="str">
        <f t="shared" si="715"/>
        <v/>
      </c>
      <c r="DS728" s="26" t="str">
        <f t="shared" si="716"/>
        <v/>
      </c>
      <c r="DT728" s="26" t="str">
        <f t="shared" si="717"/>
        <v/>
      </c>
      <c r="DU728" s="26" t="str">
        <f t="shared" si="718"/>
        <v/>
      </c>
      <c r="DV728" s="26" t="str">
        <f t="shared" si="719"/>
        <v/>
      </c>
    </row>
    <row r="729" spans="1:126" ht="45" x14ac:dyDescent="0.25">
      <c r="A729" t="s">
        <v>1942</v>
      </c>
      <c r="B729">
        <v>2019</v>
      </c>
      <c r="C729" t="s">
        <v>2046</v>
      </c>
      <c r="D729">
        <v>106990</v>
      </c>
      <c r="E729" s="19">
        <v>1319218514646</v>
      </c>
      <c r="F729" t="s">
        <v>1380</v>
      </c>
      <c r="G729">
        <v>325199</v>
      </c>
      <c r="H729" t="s">
        <v>1381</v>
      </c>
      <c r="I729" t="s">
        <v>1382</v>
      </c>
      <c r="J729" t="s">
        <v>1383</v>
      </c>
      <c r="K729" t="s">
        <v>113</v>
      </c>
      <c r="L729">
        <v>78359</v>
      </c>
      <c r="M729" s="26" t="str">
        <f t="shared" si="665"/>
        <v>89. PRODUCE THE CHEMICAL, 93. AS A BYPRODUCT</v>
      </c>
      <c r="N729" s="26" t="s">
        <v>2047</v>
      </c>
      <c r="O729" s="26" t="s">
        <v>2111</v>
      </c>
      <c r="P729">
        <v>159.6</v>
      </c>
      <c r="Q729">
        <v>226.9</v>
      </c>
      <c r="R729">
        <v>386.5</v>
      </c>
      <c r="S729" s="26" t="s">
        <v>1940</v>
      </c>
      <c r="T729" s="26" t="s">
        <v>1941</v>
      </c>
      <c r="U729" s="26" t="s">
        <v>1941</v>
      </c>
      <c r="V729" s="26" t="s">
        <v>1941</v>
      </c>
      <c r="W729" s="26" t="s">
        <v>1940</v>
      </c>
      <c r="X729" s="26" t="s">
        <v>1941</v>
      </c>
      <c r="Y729" s="26" t="s">
        <v>1941</v>
      </c>
      <c r="Z729" s="26" t="s">
        <v>1941</v>
      </c>
      <c r="AA729" s="26" t="s">
        <v>1941</v>
      </c>
      <c r="AB729" s="26" t="s">
        <v>1941</v>
      </c>
      <c r="AC729" s="26" t="s">
        <v>1941</v>
      </c>
      <c r="AD729" s="26" t="s">
        <v>1941</v>
      </c>
      <c r="AE729" s="26" t="s">
        <v>1941</v>
      </c>
      <c r="AF729" s="26" t="s">
        <v>1941</v>
      </c>
      <c r="AG729" s="26" t="s">
        <v>1941</v>
      </c>
      <c r="AH729" s="26" t="s">
        <v>1941</v>
      </c>
      <c r="AI729" s="26" t="s">
        <v>1941</v>
      </c>
      <c r="AJ729" s="26" t="s">
        <v>1941</v>
      </c>
      <c r="AK729" s="26" t="s">
        <v>1941</v>
      </c>
      <c r="AL729" s="26" t="s">
        <v>1941</v>
      </c>
      <c r="AM729" s="26" t="s">
        <v>1941</v>
      </c>
      <c r="AN729" s="26" t="s">
        <v>1941</v>
      </c>
      <c r="AO729" s="26" t="s">
        <v>1941</v>
      </c>
      <c r="AP729" s="26" t="s">
        <v>1941</v>
      </c>
      <c r="AQ729" s="26" t="s">
        <v>1941</v>
      </c>
      <c r="AR729" s="26" t="s">
        <v>1941</v>
      </c>
      <c r="AS729" s="26" t="s">
        <v>1941</v>
      </c>
      <c r="AT729" s="26" t="s">
        <v>1941</v>
      </c>
      <c r="AU729" s="26" t="s">
        <v>1941</v>
      </c>
      <c r="AV729" s="26" t="s">
        <v>1941</v>
      </c>
      <c r="AW729" s="26" t="s">
        <v>1941</v>
      </c>
      <c r="AX729" s="26" t="s">
        <v>1941</v>
      </c>
      <c r="AY729" s="26" t="s">
        <v>1941</v>
      </c>
      <c r="AZ729" s="26" t="s">
        <v>1941</v>
      </c>
      <c r="BA729" s="26" t="s">
        <v>1941</v>
      </c>
      <c r="BB729" s="26" t="s">
        <v>1941</v>
      </c>
      <c r="BC729" s="26" t="s">
        <v>1941</v>
      </c>
      <c r="BD729" s="26" t="s">
        <v>1941</v>
      </c>
      <c r="BE729" s="26" t="s">
        <v>1941</v>
      </c>
      <c r="BF729" s="26" t="s">
        <v>1941</v>
      </c>
      <c r="BG729" s="26" t="s">
        <v>1941</v>
      </c>
      <c r="BH729" s="26" t="s">
        <v>1941</v>
      </c>
      <c r="BI729" s="26" t="s">
        <v>1941</v>
      </c>
      <c r="BJ729" s="26" t="s">
        <v>1941</v>
      </c>
      <c r="BK729" s="26" t="s">
        <v>1941</v>
      </c>
      <c r="BL729" s="26" t="s">
        <v>1941</v>
      </c>
      <c r="BM729" s="26" t="s">
        <v>1941</v>
      </c>
      <c r="BN729" s="26" t="s">
        <v>1941</v>
      </c>
      <c r="BO729" s="26" t="s">
        <v>1941</v>
      </c>
      <c r="BP729" s="26" t="s">
        <v>1941</v>
      </c>
      <c r="BQ729" s="26" t="s">
        <v>1941</v>
      </c>
      <c r="BR729" s="26" t="s">
        <v>1941</v>
      </c>
      <c r="BS729" s="26" t="s">
        <v>1941</v>
      </c>
      <c r="BT729" s="26" t="s">
        <v>1941</v>
      </c>
      <c r="BU729" s="26" t="str">
        <f t="shared" si="666"/>
        <v>89. PRODUCE THE CHEMICAL</v>
      </c>
      <c r="BV729" s="26" t="str">
        <f t="shared" si="667"/>
        <v/>
      </c>
      <c r="BW729" s="26" t="str">
        <f t="shared" si="668"/>
        <v/>
      </c>
      <c r="BX729" s="26" t="str">
        <f t="shared" si="669"/>
        <v/>
      </c>
      <c r="BY729" s="26" t="str">
        <f t="shared" si="670"/>
        <v>93. AS A BYPRODUCT</v>
      </c>
      <c r="BZ729" s="26" t="str">
        <f t="shared" si="671"/>
        <v/>
      </c>
      <c r="CA729" s="26" t="str">
        <f t="shared" si="672"/>
        <v/>
      </c>
      <c r="CB729" s="26" t="str">
        <f t="shared" si="673"/>
        <v/>
      </c>
      <c r="CC729" s="26" t="str">
        <f t="shared" si="674"/>
        <v/>
      </c>
      <c r="CD729" s="26" t="str">
        <f t="shared" si="675"/>
        <v/>
      </c>
      <c r="CE729" s="26" t="str">
        <f t="shared" si="676"/>
        <v/>
      </c>
      <c r="CF729" s="26" t="str">
        <f t="shared" si="677"/>
        <v/>
      </c>
      <c r="CG729" s="26" t="str">
        <f t="shared" si="678"/>
        <v/>
      </c>
      <c r="CH729" s="26" t="str">
        <f t="shared" si="679"/>
        <v/>
      </c>
      <c r="CI729" s="26" t="str">
        <f t="shared" si="680"/>
        <v/>
      </c>
      <c r="CJ729" s="26" t="str">
        <f t="shared" si="681"/>
        <v/>
      </c>
      <c r="CK729" s="26" t="str">
        <f t="shared" si="682"/>
        <v/>
      </c>
      <c r="CL729" s="26" t="str">
        <f t="shared" si="683"/>
        <v/>
      </c>
      <c r="CM729" s="26" t="str">
        <f t="shared" si="684"/>
        <v/>
      </c>
      <c r="CN729" s="26" t="str">
        <f t="shared" si="685"/>
        <v/>
      </c>
      <c r="CO729" s="26" t="str">
        <f t="shared" si="686"/>
        <v/>
      </c>
      <c r="CP729" s="26" t="str">
        <f t="shared" si="687"/>
        <v/>
      </c>
      <c r="CQ729" s="26" t="str">
        <f t="shared" si="688"/>
        <v/>
      </c>
      <c r="CR729" s="26" t="str">
        <f t="shared" si="689"/>
        <v/>
      </c>
      <c r="CS729" s="26" t="str">
        <f t="shared" si="690"/>
        <v/>
      </c>
      <c r="CT729" s="26" t="str">
        <f t="shared" si="691"/>
        <v/>
      </c>
      <c r="CU729" s="26" t="str">
        <f t="shared" si="692"/>
        <v/>
      </c>
      <c r="CV729" s="26" t="str">
        <f t="shared" si="693"/>
        <v/>
      </c>
      <c r="CW729" s="26" t="str">
        <f t="shared" si="694"/>
        <v/>
      </c>
      <c r="CX729" s="26" t="str">
        <f t="shared" si="695"/>
        <v/>
      </c>
      <c r="CY729" s="26" t="str">
        <f t="shared" si="696"/>
        <v/>
      </c>
      <c r="CZ729" s="26" t="str">
        <f t="shared" si="697"/>
        <v/>
      </c>
      <c r="DA729" s="26" t="str">
        <f t="shared" si="698"/>
        <v/>
      </c>
      <c r="DB729" s="26" t="str">
        <f t="shared" si="699"/>
        <v/>
      </c>
      <c r="DC729" s="26" t="str">
        <f t="shared" si="700"/>
        <v/>
      </c>
      <c r="DD729" s="26" t="str">
        <f t="shared" si="701"/>
        <v/>
      </c>
      <c r="DE729" s="26" t="str">
        <f t="shared" si="702"/>
        <v/>
      </c>
      <c r="DF729" s="26" t="str">
        <f t="shared" si="703"/>
        <v/>
      </c>
      <c r="DG729" s="26" t="str">
        <f t="shared" si="704"/>
        <v/>
      </c>
      <c r="DH729" s="26" t="str">
        <f t="shared" si="705"/>
        <v/>
      </c>
      <c r="DI729" s="26" t="str">
        <f t="shared" si="706"/>
        <v/>
      </c>
      <c r="DJ729" s="26" t="str">
        <f t="shared" si="707"/>
        <v/>
      </c>
      <c r="DK729" s="26" t="str">
        <f t="shared" si="708"/>
        <v/>
      </c>
      <c r="DL729" s="26" t="str">
        <f t="shared" si="709"/>
        <v/>
      </c>
      <c r="DM729" s="26" t="str">
        <f t="shared" si="710"/>
        <v/>
      </c>
      <c r="DN729" s="26" t="str">
        <f t="shared" si="711"/>
        <v/>
      </c>
      <c r="DO729" s="26" t="str">
        <f t="shared" si="712"/>
        <v/>
      </c>
      <c r="DP729" s="26" t="str">
        <f t="shared" si="713"/>
        <v/>
      </c>
      <c r="DQ729" s="26" t="str">
        <f t="shared" si="714"/>
        <v/>
      </c>
      <c r="DR729" s="26" t="str">
        <f t="shared" si="715"/>
        <v/>
      </c>
      <c r="DS729" s="26" t="str">
        <f t="shared" si="716"/>
        <v/>
      </c>
      <c r="DT729" s="26" t="str">
        <f t="shared" si="717"/>
        <v/>
      </c>
      <c r="DU729" s="26" t="str">
        <f t="shared" si="718"/>
        <v/>
      </c>
      <c r="DV729" s="26" t="str">
        <f t="shared" si="719"/>
        <v/>
      </c>
    </row>
    <row r="730" spans="1:126" ht="75" x14ac:dyDescent="0.25">
      <c r="A730" t="s">
        <v>1942</v>
      </c>
      <c r="B730">
        <v>2020</v>
      </c>
      <c r="C730" t="s">
        <v>2046</v>
      </c>
      <c r="D730">
        <v>106990</v>
      </c>
      <c r="E730" s="19">
        <v>1320219310339</v>
      </c>
      <c r="F730" t="s">
        <v>1380</v>
      </c>
      <c r="G730">
        <v>325199</v>
      </c>
      <c r="H730" t="s">
        <v>1381</v>
      </c>
      <c r="I730" t="s">
        <v>1382</v>
      </c>
      <c r="J730" t="s">
        <v>1383</v>
      </c>
      <c r="K730" t="s">
        <v>113</v>
      </c>
      <c r="L730">
        <v>78359</v>
      </c>
      <c r="M730" s="26" t="str">
        <f t="shared" si="665"/>
        <v>89. PRODUCE THE CHEMICAL, 91. ON-SITE USE OF THE CHEMICAL, 95. USED AS A REACTANT, 98. P103  INTERMEDIATES</v>
      </c>
      <c r="N730" s="26" t="s">
        <v>2047</v>
      </c>
      <c r="O730" s="26" t="s">
        <v>2111</v>
      </c>
      <c r="P730">
        <v>242</v>
      </c>
      <c r="Q730">
        <v>357</v>
      </c>
      <c r="R730">
        <v>599</v>
      </c>
      <c r="S730" s="26" t="s">
        <v>1940</v>
      </c>
      <c r="T730" s="26" t="s">
        <v>1941</v>
      </c>
      <c r="U730" s="26" t="s">
        <v>1940</v>
      </c>
      <c r="V730" s="26" t="s">
        <v>1941</v>
      </c>
      <c r="W730" s="26" t="s">
        <v>1941</v>
      </c>
      <c r="X730" s="26" t="s">
        <v>1941</v>
      </c>
      <c r="Y730" s="26" t="s">
        <v>1940</v>
      </c>
      <c r="Z730" s="26" t="s">
        <v>1941</v>
      </c>
      <c r="AA730" s="26" t="s">
        <v>1941</v>
      </c>
      <c r="AB730" s="26" t="s">
        <v>1940</v>
      </c>
      <c r="AC730" s="26" t="s">
        <v>1941</v>
      </c>
      <c r="AD730" s="26" t="s">
        <v>1941</v>
      </c>
      <c r="AE730" s="26" t="s">
        <v>1941</v>
      </c>
      <c r="AF730" s="26" t="s">
        <v>1941</v>
      </c>
      <c r="AG730" s="26" t="s">
        <v>1941</v>
      </c>
      <c r="AH730" s="26" t="s">
        <v>1941</v>
      </c>
      <c r="AI730" s="26" t="s">
        <v>1941</v>
      </c>
      <c r="AJ730" s="26" t="s">
        <v>1941</v>
      </c>
      <c r="AK730" s="26" t="s">
        <v>1941</v>
      </c>
      <c r="AL730" s="26" t="s">
        <v>1941</v>
      </c>
      <c r="AM730" s="26" t="s">
        <v>1941</v>
      </c>
      <c r="AN730" s="26" t="s">
        <v>1941</v>
      </c>
      <c r="AO730" s="26" t="s">
        <v>1941</v>
      </c>
      <c r="AP730" s="26" t="s">
        <v>1941</v>
      </c>
      <c r="AQ730" s="26" t="s">
        <v>1941</v>
      </c>
      <c r="AR730" s="26" t="s">
        <v>1941</v>
      </c>
      <c r="AS730" s="26" t="s">
        <v>1941</v>
      </c>
      <c r="AT730" s="26" t="s">
        <v>1941</v>
      </c>
      <c r="AU730" s="26" t="s">
        <v>1941</v>
      </c>
      <c r="AV730" s="26" t="s">
        <v>1941</v>
      </c>
      <c r="AW730" s="26" t="s">
        <v>1941</v>
      </c>
      <c r="AX730" s="26" t="s">
        <v>1941</v>
      </c>
      <c r="AY730" s="26" t="s">
        <v>1941</v>
      </c>
      <c r="AZ730" s="26" t="s">
        <v>1941</v>
      </c>
      <c r="BA730" s="26" t="s">
        <v>1941</v>
      </c>
      <c r="BB730" s="26" t="s">
        <v>1941</v>
      </c>
      <c r="BC730" s="26" t="s">
        <v>1941</v>
      </c>
      <c r="BD730" s="26" t="s">
        <v>1941</v>
      </c>
      <c r="BE730" s="26" t="s">
        <v>1941</v>
      </c>
      <c r="BF730" s="26" t="s">
        <v>1941</v>
      </c>
      <c r="BG730" s="26" t="s">
        <v>1941</v>
      </c>
      <c r="BH730" s="26" t="s">
        <v>1941</v>
      </c>
      <c r="BI730" s="26" t="s">
        <v>1941</v>
      </c>
      <c r="BJ730" s="26" t="s">
        <v>1941</v>
      </c>
      <c r="BK730" s="26" t="s">
        <v>1941</v>
      </c>
      <c r="BL730" s="26" t="s">
        <v>1941</v>
      </c>
      <c r="BM730" s="26" t="s">
        <v>1941</v>
      </c>
      <c r="BN730" s="26" t="s">
        <v>1941</v>
      </c>
      <c r="BO730" s="26" t="s">
        <v>1941</v>
      </c>
      <c r="BP730" s="26" t="s">
        <v>1941</v>
      </c>
      <c r="BQ730" s="26" t="s">
        <v>1941</v>
      </c>
      <c r="BR730" s="26" t="s">
        <v>1941</v>
      </c>
      <c r="BS730" s="26" t="s">
        <v>1941</v>
      </c>
      <c r="BT730" s="26" t="s">
        <v>1941</v>
      </c>
      <c r="BU730" s="26" t="str">
        <f t="shared" si="666"/>
        <v>89. PRODUCE THE CHEMICAL</v>
      </c>
      <c r="BV730" s="26" t="str">
        <f t="shared" si="667"/>
        <v/>
      </c>
      <c r="BW730" s="26" t="str">
        <f t="shared" si="668"/>
        <v>91. ON-SITE USE OF THE CHEMICAL</v>
      </c>
      <c r="BX730" s="26" t="str">
        <f t="shared" si="669"/>
        <v/>
      </c>
      <c r="BY730" s="26" t="str">
        <f t="shared" si="670"/>
        <v/>
      </c>
      <c r="BZ730" s="26" t="str">
        <f t="shared" si="671"/>
        <v/>
      </c>
      <c r="CA730" s="26" t="str">
        <f t="shared" si="672"/>
        <v>95. USED AS A REACTANT</v>
      </c>
      <c r="CB730" s="26" t="str">
        <f t="shared" si="673"/>
        <v/>
      </c>
      <c r="CC730" s="26" t="str">
        <f t="shared" si="674"/>
        <v/>
      </c>
      <c r="CD730" s="26" t="str">
        <f t="shared" si="675"/>
        <v>98. P103  INTERMEDIATES</v>
      </c>
      <c r="CE730" s="26" t="str">
        <f t="shared" si="676"/>
        <v/>
      </c>
      <c r="CF730" s="26" t="str">
        <f t="shared" si="677"/>
        <v/>
      </c>
      <c r="CG730" s="26" t="str">
        <f t="shared" si="678"/>
        <v/>
      </c>
      <c r="CH730" s="26" t="str">
        <f t="shared" si="679"/>
        <v/>
      </c>
      <c r="CI730" s="26" t="str">
        <f t="shared" si="680"/>
        <v/>
      </c>
      <c r="CJ730" s="26" t="str">
        <f t="shared" si="681"/>
        <v/>
      </c>
      <c r="CK730" s="26" t="str">
        <f t="shared" si="682"/>
        <v/>
      </c>
      <c r="CL730" s="26" t="str">
        <f t="shared" si="683"/>
        <v/>
      </c>
      <c r="CM730" s="26" t="str">
        <f t="shared" si="684"/>
        <v/>
      </c>
      <c r="CN730" s="26" t="str">
        <f t="shared" si="685"/>
        <v/>
      </c>
      <c r="CO730" s="26" t="str">
        <f t="shared" si="686"/>
        <v/>
      </c>
      <c r="CP730" s="26" t="str">
        <f t="shared" si="687"/>
        <v/>
      </c>
      <c r="CQ730" s="26" t="str">
        <f t="shared" si="688"/>
        <v/>
      </c>
      <c r="CR730" s="26" t="str">
        <f t="shared" si="689"/>
        <v/>
      </c>
      <c r="CS730" s="26" t="str">
        <f t="shared" si="690"/>
        <v/>
      </c>
      <c r="CT730" s="26" t="str">
        <f t="shared" si="691"/>
        <v/>
      </c>
      <c r="CU730" s="26" t="str">
        <f t="shared" si="692"/>
        <v/>
      </c>
      <c r="CV730" s="26" t="str">
        <f t="shared" si="693"/>
        <v/>
      </c>
      <c r="CW730" s="26" t="str">
        <f t="shared" si="694"/>
        <v/>
      </c>
      <c r="CX730" s="26" t="str">
        <f t="shared" si="695"/>
        <v/>
      </c>
      <c r="CY730" s="26" t="str">
        <f t="shared" si="696"/>
        <v/>
      </c>
      <c r="CZ730" s="26" t="str">
        <f t="shared" si="697"/>
        <v/>
      </c>
      <c r="DA730" s="26" t="str">
        <f t="shared" si="698"/>
        <v/>
      </c>
      <c r="DB730" s="26" t="str">
        <f t="shared" si="699"/>
        <v/>
      </c>
      <c r="DC730" s="26" t="str">
        <f t="shared" si="700"/>
        <v/>
      </c>
      <c r="DD730" s="26" t="str">
        <f t="shared" si="701"/>
        <v/>
      </c>
      <c r="DE730" s="26" t="str">
        <f t="shared" si="702"/>
        <v/>
      </c>
      <c r="DF730" s="26" t="str">
        <f t="shared" si="703"/>
        <v/>
      </c>
      <c r="DG730" s="26" t="str">
        <f t="shared" si="704"/>
        <v/>
      </c>
      <c r="DH730" s="26" t="str">
        <f t="shared" si="705"/>
        <v/>
      </c>
      <c r="DI730" s="26" t="str">
        <f t="shared" si="706"/>
        <v/>
      </c>
      <c r="DJ730" s="26" t="str">
        <f t="shared" si="707"/>
        <v/>
      </c>
      <c r="DK730" s="26" t="str">
        <f t="shared" si="708"/>
        <v/>
      </c>
      <c r="DL730" s="26" t="str">
        <f t="shared" si="709"/>
        <v/>
      </c>
      <c r="DM730" s="26" t="str">
        <f t="shared" si="710"/>
        <v/>
      </c>
      <c r="DN730" s="26" t="str">
        <f t="shared" si="711"/>
        <v/>
      </c>
      <c r="DO730" s="26" t="str">
        <f t="shared" si="712"/>
        <v/>
      </c>
      <c r="DP730" s="26" t="str">
        <f t="shared" si="713"/>
        <v/>
      </c>
      <c r="DQ730" s="26" t="str">
        <f t="shared" si="714"/>
        <v/>
      </c>
      <c r="DR730" s="26" t="str">
        <f t="shared" si="715"/>
        <v/>
      </c>
      <c r="DS730" s="26" t="str">
        <f t="shared" si="716"/>
        <v/>
      </c>
      <c r="DT730" s="26" t="str">
        <f t="shared" si="717"/>
        <v/>
      </c>
      <c r="DU730" s="26" t="str">
        <f t="shared" si="718"/>
        <v/>
      </c>
      <c r="DV730" s="26" t="str">
        <f t="shared" si="719"/>
        <v/>
      </c>
    </row>
    <row r="731" spans="1:126" ht="75" x14ac:dyDescent="0.25">
      <c r="A731" t="s">
        <v>1942</v>
      </c>
      <c r="B731">
        <v>2021</v>
      </c>
      <c r="C731" t="s">
        <v>2046</v>
      </c>
      <c r="D731">
        <v>106990</v>
      </c>
      <c r="E731" s="19">
        <v>1321220431478</v>
      </c>
      <c r="F731" t="s">
        <v>1380</v>
      </c>
      <c r="G731">
        <v>325199</v>
      </c>
      <c r="H731" t="s">
        <v>1381</v>
      </c>
      <c r="I731" t="s">
        <v>1382</v>
      </c>
      <c r="J731" t="s">
        <v>1383</v>
      </c>
      <c r="K731" t="s">
        <v>113</v>
      </c>
      <c r="L731">
        <v>78359</v>
      </c>
      <c r="M731" s="26" t="str">
        <f t="shared" si="665"/>
        <v>89. PRODUCE THE CHEMICAL, 93. AS A BYPRODUCT, 94. AS A MANUFACTURED IMPURITY, 95. USED AS A REACTANT, 98. P103  INTERMEDIATES</v>
      </c>
      <c r="N731" s="26" t="s">
        <v>2047</v>
      </c>
      <c r="O731" s="26" t="s">
        <v>2111</v>
      </c>
      <c r="P731">
        <v>310</v>
      </c>
      <c r="Q731">
        <v>404</v>
      </c>
      <c r="R731">
        <v>714</v>
      </c>
      <c r="S731" s="26" t="s">
        <v>1940</v>
      </c>
      <c r="T731" s="26" t="s">
        <v>1941</v>
      </c>
      <c r="U731" s="26" t="s">
        <v>1941</v>
      </c>
      <c r="V731" s="26" t="s">
        <v>1941</v>
      </c>
      <c r="W731" s="26" t="s">
        <v>1940</v>
      </c>
      <c r="X731" s="26" t="s">
        <v>1940</v>
      </c>
      <c r="Y731" s="26" t="s">
        <v>1940</v>
      </c>
      <c r="Z731" s="26" t="s">
        <v>1941</v>
      </c>
      <c r="AA731" s="26" t="s">
        <v>1941</v>
      </c>
      <c r="AB731" s="26" t="s">
        <v>1940</v>
      </c>
      <c r="AC731" s="26" t="s">
        <v>1941</v>
      </c>
      <c r="AD731" s="26" t="s">
        <v>1941</v>
      </c>
      <c r="AE731" s="26" t="s">
        <v>1941</v>
      </c>
      <c r="AF731" s="26" t="s">
        <v>1941</v>
      </c>
      <c r="AG731" s="26" t="s">
        <v>1941</v>
      </c>
      <c r="AH731" s="26" t="s">
        <v>1941</v>
      </c>
      <c r="AI731" s="26" t="s">
        <v>1941</v>
      </c>
      <c r="AJ731" s="26" t="s">
        <v>1941</v>
      </c>
      <c r="AK731" s="26" t="s">
        <v>1941</v>
      </c>
      <c r="AL731" s="26" t="s">
        <v>1941</v>
      </c>
      <c r="AM731" s="26" t="s">
        <v>1941</v>
      </c>
      <c r="AN731" s="26" t="s">
        <v>1941</v>
      </c>
      <c r="AO731" s="26" t="s">
        <v>1941</v>
      </c>
      <c r="AP731" s="26" t="s">
        <v>1941</v>
      </c>
      <c r="AQ731" s="26" t="s">
        <v>1941</v>
      </c>
      <c r="AR731" s="26" t="s">
        <v>1941</v>
      </c>
      <c r="AS731" s="26" t="s">
        <v>1941</v>
      </c>
      <c r="AT731" s="26" t="s">
        <v>1941</v>
      </c>
      <c r="AU731" s="26" t="s">
        <v>1941</v>
      </c>
      <c r="AV731" s="26" t="s">
        <v>1941</v>
      </c>
      <c r="AW731" s="26" t="s">
        <v>1941</v>
      </c>
      <c r="AX731" s="26" t="s">
        <v>1941</v>
      </c>
      <c r="AY731" s="26" t="s">
        <v>1941</v>
      </c>
      <c r="AZ731" s="26" t="s">
        <v>1941</v>
      </c>
      <c r="BA731" s="26" t="s">
        <v>1941</v>
      </c>
      <c r="BB731" s="26" t="s">
        <v>1941</v>
      </c>
      <c r="BC731" s="26" t="s">
        <v>1941</v>
      </c>
      <c r="BD731" s="26" t="s">
        <v>1941</v>
      </c>
      <c r="BE731" s="26" t="s">
        <v>1941</v>
      </c>
      <c r="BF731" s="26" t="s">
        <v>1941</v>
      </c>
      <c r="BG731" s="26" t="s">
        <v>1941</v>
      </c>
      <c r="BH731" s="26" t="s">
        <v>1941</v>
      </c>
      <c r="BI731" s="26" t="s">
        <v>1941</v>
      </c>
      <c r="BJ731" s="26" t="s">
        <v>1941</v>
      </c>
      <c r="BK731" s="26" t="s">
        <v>1941</v>
      </c>
      <c r="BL731" s="26" t="s">
        <v>1941</v>
      </c>
      <c r="BM731" s="26" t="s">
        <v>1941</v>
      </c>
      <c r="BN731" s="26" t="s">
        <v>1941</v>
      </c>
      <c r="BO731" s="26" t="s">
        <v>1941</v>
      </c>
      <c r="BP731" s="26" t="s">
        <v>1941</v>
      </c>
      <c r="BQ731" s="26" t="s">
        <v>1941</v>
      </c>
      <c r="BR731" s="26" t="s">
        <v>1941</v>
      </c>
      <c r="BS731" s="26" t="s">
        <v>1941</v>
      </c>
      <c r="BT731" s="26" t="s">
        <v>1941</v>
      </c>
      <c r="BU731" s="26" t="str">
        <f t="shared" si="666"/>
        <v>89. PRODUCE THE CHEMICAL</v>
      </c>
      <c r="BV731" s="26" t="str">
        <f t="shared" si="667"/>
        <v/>
      </c>
      <c r="BW731" s="26" t="str">
        <f t="shared" si="668"/>
        <v/>
      </c>
      <c r="BX731" s="26" t="str">
        <f t="shared" si="669"/>
        <v/>
      </c>
      <c r="BY731" s="26" t="str">
        <f t="shared" si="670"/>
        <v>93. AS A BYPRODUCT</v>
      </c>
      <c r="BZ731" s="26" t="str">
        <f t="shared" si="671"/>
        <v>94. AS A MANUFACTURED IMPURITY</v>
      </c>
      <c r="CA731" s="26" t="str">
        <f t="shared" si="672"/>
        <v>95. USED AS A REACTANT</v>
      </c>
      <c r="CB731" s="26" t="str">
        <f t="shared" si="673"/>
        <v/>
      </c>
      <c r="CC731" s="26" t="str">
        <f t="shared" si="674"/>
        <v/>
      </c>
      <c r="CD731" s="26" t="str">
        <f t="shared" si="675"/>
        <v>98. P103  INTERMEDIATES</v>
      </c>
      <c r="CE731" s="26" t="str">
        <f t="shared" si="676"/>
        <v/>
      </c>
      <c r="CF731" s="26" t="str">
        <f t="shared" si="677"/>
        <v/>
      </c>
      <c r="CG731" s="26" t="str">
        <f t="shared" si="678"/>
        <v/>
      </c>
      <c r="CH731" s="26" t="str">
        <f t="shared" si="679"/>
        <v/>
      </c>
      <c r="CI731" s="26" t="str">
        <f t="shared" si="680"/>
        <v/>
      </c>
      <c r="CJ731" s="26" t="str">
        <f t="shared" si="681"/>
        <v/>
      </c>
      <c r="CK731" s="26" t="str">
        <f t="shared" si="682"/>
        <v/>
      </c>
      <c r="CL731" s="26" t="str">
        <f t="shared" si="683"/>
        <v/>
      </c>
      <c r="CM731" s="26" t="str">
        <f t="shared" si="684"/>
        <v/>
      </c>
      <c r="CN731" s="26" t="str">
        <f t="shared" si="685"/>
        <v/>
      </c>
      <c r="CO731" s="26" t="str">
        <f t="shared" si="686"/>
        <v/>
      </c>
      <c r="CP731" s="26" t="str">
        <f t="shared" si="687"/>
        <v/>
      </c>
      <c r="CQ731" s="26" t="str">
        <f t="shared" si="688"/>
        <v/>
      </c>
      <c r="CR731" s="26" t="str">
        <f t="shared" si="689"/>
        <v/>
      </c>
      <c r="CS731" s="26" t="str">
        <f t="shared" si="690"/>
        <v/>
      </c>
      <c r="CT731" s="26" t="str">
        <f t="shared" si="691"/>
        <v/>
      </c>
      <c r="CU731" s="26" t="str">
        <f t="shared" si="692"/>
        <v/>
      </c>
      <c r="CV731" s="26" t="str">
        <f t="shared" si="693"/>
        <v/>
      </c>
      <c r="CW731" s="26" t="str">
        <f t="shared" si="694"/>
        <v/>
      </c>
      <c r="CX731" s="26" t="str">
        <f t="shared" si="695"/>
        <v/>
      </c>
      <c r="CY731" s="26" t="str">
        <f t="shared" si="696"/>
        <v/>
      </c>
      <c r="CZ731" s="26" t="str">
        <f t="shared" si="697"/>
        <v/>
      </c>
      <c r="DA731" s="26" t="str">
        <f t="shared" si="698"/>
        <v/>
      </c>
      <c r="DB731" s="26" t="str">
        <f t="shared" si="699"/>
        <v/>
      </c>
      <c r="DC731" s="26" t="str">
        <f t="shared" si="700"/>
        <v/>
      </c>
      <c r="DD731" s="26" t="str">
        <f t="shared" si="701"/>
        <v/>
      </c>
      <c r="DE731" s="26" t="str">
        <f t="shared" si="702"/>
        <v/>
      </c>
      <c r="DF731" s="26" t="str">
        <f t="shared" si="703"/>
        <v/>
      </c>
      <c r="DG731" s="26" t="str">
        <f t="shared" si="704"/>
        <v/>
      </c>
      <c r="DH731" s="26" t="str">
        <f t="shared" si="705"/>
        <v/>
      </c>
      <c r="DI731" s="26" t="str">
        <f t="shared" si="706"/>
        <v/>
      </c>
      <c r="DJ731" s="26" t="str">
        <f t="shared" si="707"/>
        <v/>
      </c>
      <c r="DK731" s="26" t="str">
        <f t="shared" si="708"/>
        <v/>
      </c>
      <c r="DL731" s="26" t="str">
        <f t="shared" si="709"/>
        <v/>
      </c>
      <c r="DM731" s="26" t="str">
        <f t="shared" si="710"/>
        <v/>
      </c>
      <c r="DN731" s="26" t="str">
        <f t="shared" si="711"/>
        <v/>
      </c>
      <c r="DO731" s="26" t="str">
        <f t="shared" si="712"/>
        <v/>
      </c>
      <c r="DP731" s="26" t="str">
        <f t="shared" si="713"/>
        <v/>
      </c>
      <c r="DQ731" s="26" t="str">
        <f t="shared" si="714"/>
        <v/>
      </c>
      <c r="DR731" s="26" t="str">
        <f t="shared" si="715"/>
        <v/>
      </c>
      <c r="DS731" s="26" t="str">
        <f t="shared" si="716"/>
        <v/>
      </c>
      <c r="DT731" s="26" t="str">
        <f t="shared" si="717"/>
        <v/>
      </c>
      <c r="DU731" s="26" t="str">
        <f t="shared" si="718"/>
        <v/>
      </c>
      <c r="DV731" s="26" t="str">
        <f t="shared" si="719"/>
        <v/>
      </c>
    </row>
    <row r="732" spans="1:126" x14ac:dyDescent="0.25">
      <c r="A732" t="s">
        <v>1942</v>
      </c>
      <c r="B732">
        <v>2016</v>
      </c>
      <c r="C732" t="s">
        <v>2046</v>
      </c>
      <c r="D732">
        <v>106990</v>
      </c>
      <c r="E732" s="19">
        <v>1316215383338</v>
      </c>
      <c r="F732" t="s">
        <v>846</v>
      </c>
      <c r="G732">
        <v>325212</v>
      </c>
      <c r="H732" t="s">
        <v>847</v>
      </c>
      <c r="I732" t="s">
        <v>2112</v>
      </c>
      <c r="J732" t="s">
        <v>849</v>
      </c>
      <c r="K732" t="s">
        <v>850</v>
      </c>
      <c r="L732">
        <v>30701</v>
      </c>
      <c r="M732" s="26" t="str">
        <f t="shared" si="665"/>
        <v>95. USED AS A REACTANT</v>
      </c>
      <c r="N732" s="26" t="s">
        <v>123</v>
      </c>
      <c r="O732" s="26" t="s">
        <v>2050</v>
      </c>
      <c r="P732">
        <v>67</v>
      </c>
      <c r="Q732">
        <v>51.97</v>
      </c>
      <c r="R732">
        <v>118.97</v>
      </c>
      <c r="S732" s="26" t="s">
        <v>1941</v>
      </c>
      <c r="T732" s="26" t="s">
        <v>1941</v>
      </c>
      <c r="U732" s="26" t="s">
        <v>1941</v>
      </c>
      <c r="V732" s="26" t="s">
        <v>1941</v>
      </c>
      <c r="W732" s="26" t="s">
        <v>1941</v>
      </c>
      <c r="X732" s="26" t="s">
        <v>1941</v>
      </c>
      <c r="Y732" s="26" t="s">
        <v>1940</v>
      </c>
      <c r="AE732" s="26" t="s">
        <v>1941</v>
      </c>
      <c r="AR732" s="26" t="s">
        <v>1941</v>
      </c>
      <c r="AS732" s="26" t="s">
        <v>1941</v>
      </c>
      <c r="AT732" s="26" t="s">
        <v>1941</v>
      </c>
      <c r="AV732" s="26" t="s">
        <v>1941</v>
      </c>
      <c r="BD732" s="26" t="s">
        <v>1941</v>
      </c>
      <c r="BK732" s="26" t="s">
        <v>1941</v>
      </c>
      <c r="BU732" s="26" t="str">
        <f t="shared" si="666"/>
        <v/>
      </c>
      <c r="BV732" s="26" t="str">
        <f t="shared" si="667"/>
        <v/>
      </c>
      <c r="BW732" s="26" t="str">
        <f t="shared" si="668"/>
        <v/>
      </c>
      <c r="BX732" s="26" t="str">
        <f t="shared" si="669"/>
        <v/>
      </c>
      <c r="BY732" s="26" t="str">
        <f t="shared" si="670"/>
        <v/>
      </c>
      <c r="BZ732" s="26" t="str">
        <f t="shared" si="671"/>
        <v/>
      </c>
      <c r="CA732" s="26" t="str">
        <f t="shared" si="672"/>
        <v>95. USED AS A REACTANT</v>
      </c>
      <c r="CB732" s="26" t="str">
        <f t="shared" si="673"/>
        <v/>
      </c>
      <c r="CC732" s="26" t="str">
        <f t="shared" si="674"/>
        <v/>
      </c>
      <c r="CD732" s="26" t="str">
        <f t="shared" si="675"/>
        <v/>
      </c>
      <c r="CE732" s="26" t="str">
        <f t="shared" si="676"/>
        <v/>
      </c>
      <c r="CF732" s="26" t="str">
        <f t="shared" si="677"/>
        <v/>
      </c>
      <c r="CG732" s="26" t="str">
        <f t="shared" si="678"/>
        <v/>
      </c>
      <c r="CH732" s="26" t="str">
        <f t="shared" si="679"/>
        <v/>
      </c>
      <c r="CI732" s="26" t="str">
        <f t="shared" si="680"/>
        <v/>
      </c>
      <c r="CJ732" s="26" t="str">
        <f t="shared" si="681"/>
        <v/>
      </c>
      <c r="CK732" s="26" t="str">
        <f t="shared" si="682"/>
        <v/>
      </c>
      <c r="CL732" s="26" t="str">
        <f t="shared" si="683"/>
        <v/>
      </c>
      <c r="CM732" s="26" t="str">
        <f t="shared" si="684"/>
        <v/>
      </c>
      <c r="CN732" s="26" t="str">
        <f t="shared" si="685"/>
        <v/>
      </c>
      <c r="CO732" s="26" t="str">
        <f t="shared" si="686"/>
        <v/>
      </c>
      <c r="CP732" s="26" t="str">
        <f t="shared" si="687"/>
        <v/>
      </c>
      <c r="CQ732" s="26" t="str">
        <f t="shared" si="688"/>
        <v/>
      </c>
      <c r="CR732" s="26" t="str">
        <f t="shared" si="689"/>
        <v/>
      </c>
      <c r="CS732" s="26" t="str">
        <f t="shared" si="690"/>
        <v/>
      </c>
      <c r="CT732" s="26" t="str">
        <f t="shared" si="691"/>
        <v/>
      </c>
      <c r="CU732" s="26" t="str">
        <f t="shared" si="692"/>
        <v/>
      </c>
      <c r="CV732" s="26" t="str">
        <f t="shared" si="693"/>
        <v/>
      </c>
      <c r="CW732" s="26" t="str">
        <f t="shared" si="694"/>
        <v/>
      </c>
      <c r="CX732" s="26" t="str">
        <f t="shared" si="695"/>
        <v/>
      </c>
      <c r="CY732" s="26" t="str">
        <f t="shared" si="696"/>
        <v/>
      </c>
      <c r="CZ732" s="26" t="str">
        <f t="shared" si="697"/>
        <v/>
      </c>
      <c r="DA732" s="26" t="str">
        <f t="shared" si="698"/>
        <v/>
      </c>
      <c r="DB732" s="26" t="str">
        <f t="shared" si="699"/>
        <v/>
      </c>
      <c r="DC732" s="26" t="str">
        <f t="shared" si="700"/>
        <v/>
      </c>
      <c r="DD732" s="26" t="str">
        <f t="shared" si="701"/>
        <v/>
      </c>
      <c r="DE732" s="26" t="str">
        <f t="shared" si="702"/>
        <v/>
      </c>
      <c r="DF732" s="26" t="str">
        <f t="shared" si="703"/>
        <v/>
      </c>
      <c r="DG732" s="26" t="str">
        <f t="shared" si="704"/>
        <v/>
      </c>
      <c r="DH732" s="26" t="str">
        <f t="shared" si="705"/>
        <v/>
      </c>
      <c r="DI732" s="26" t="str">
        <f t="shared" si="706"/>
        <v/>
      </c>
      <c r="DJ732" s="26" t="str">
        <f t="shared" si="707"/>
        <v/>
      </c>
      <c r="DK732" s="26" t="str">
        <f t="shared" si="708"/>
        <v/>
      </c>
      <c r="DL732" s="26" t="str">
        <f t="shared" si="709"/>
        <v/>
      </c>
      <c r="DM732" s="26" t="str">
        <f t="shared" si="710"/>
        <v/>
      </c>
      <c r="DN732" s="26" t="str">
        <f t="shared" si="711"/>
        <v/>
      </c>
      <c r="DO732" s="26" t="str">
        <f t="shared" si="712"/>
        <v/>
      </c>
      <c r="DP732" s="26" t="str">
        <f t="shared" si="713"/>
        <v/>
      </c>
      <c r="DQ732" s="26" t="str">
        <f t="shared" si="714"/>
        <v/>
      </c>
      <c r="DR732" s="26" t="str">
        <f t="shared" si="715"/>
        <v/>
      </c>
      <c r="DS732" s="26" t="str">
        <f t="shared" si="716"/>
        <v/>
      </c>
      <c r="DT732" s="26" t="str">
        <f t="shared" si="717"/>
        <v/>
      </c>
      <c r="DU732" s="26" t="str">
        <f t="shared" si="718"/>
        <v/>
      </c>
      <c r="DV732" s="26" t="str">
        <f t="shared" si="719"/>
        <v/>
      </c>
    </row>
    <row r="733" spans="1:126" ht="30" x14ac:dyDescent="0.25">
      <c r="A733" t="s">
        <v>1942</v>
      </c>
      <c r="B733">
        <v>2016</v>
      </c>
      <c r="C733" t="s">
        <v>2046</v>
      </c>
      <c r="D733">
        <v>106990</v>
      </c>
      <c r="E733" s="19">
        <v>1316215651151</v>
      </c>
      <c r="F733" t="s">
        <v>853</v>
      </c>
      <c r="G733">
        <v>325212</v>
      </c>
      <c r="H733" t="s">
        <v>854</v>
      </c>
      <c r="I733" t="s">
        <v>855</v>
      </c>
      <c r="J733" t="s">
        <v>856</v>
      </c>
      <c r="K733" t="s">
        <v>227</v>
      </c>
      <c r="L733">
        <v>44260</v>
      </c>
      <c r="M733" s="26" t="str">
        <f t="shared" si="665"/>
        <v>90. IMPORT THE CHEMICAL, 91. ON-SITE USE OF THE CHEMICAL, 95. USED AS A REACTANT</v>
      </c>
      <c r="N733" s="26" t="s">
        <v>123</v>
      </c>
      <c r="O733" s="26" t="s">
        <v>401</v>
      </c>
      <c r="P733">
        <v>51</v>
      </c>
      <c r="Q733">
        <v>168</v>
      </c>
      <c r="R733">
        <v>219</v>
      </c>
      <c r="S733" s="26" t="s">
        <v>1941</v>
      </c>
      <c r="T733" s="26" t="s">
        <v>1940</v>
      </c>
      <c r="U733" s="26" t="s">
        <v>1940</v>
      </c>
      <c r="V733" s="26" t="s">
        <v>1941</v>
      </c>
      <c r="W733" s="26" t="s">
        <v>1941</v>
      </c>
      <c r="X733" s="26" t="s">
        <v>1941</v>
      </c>
      <c r="Y733" s="26" t="s">
        <v>1940</v>
      </c>
      <c r="AE733" s="26" t="s">
        <v>1941</v>
      </c>
      <c r="AR733" s="26" t="s">
        <v>1941</v>
      </c>
      <c r="AS733" s="26" t="s">
        <v>1941</v>
      </c>
      <c r="AT733" s="26" t="s">
        <v>1941</v>
      </c>
      <c r="AV733" s="26" t="s">
        <v>1941</v>
      </c>
      <c r="BD733" s="26" t="s">
        <v>1941</v>
      </c>
      <c r="BK733" s="26" t="s">
        <v>1941</v>
      </c>
      <c r="BU733" s="26" t="str">
        <f t="shared" si="666"/>
        <v/>
      </c>
      <c r="BV733" s="26" t="str">
        <f t="shared" si="667"/>
        <v>90. IMPORT THE CHEMICAL</v>
      </c>
      <c r="BW733" s="26" t="str">
        <f t="shared" si="668"/>
        <v>91. ON-SITE USE OF THE CHEMICAL</v>
      </c>
      <c r="BX733" s="26" t="str">
        <f t="shared" si="669"/>
        <v/>
      </c>
      <c r="BY733" s="26" t="str">
        <f t="shared" si="670"/>
        <v/>
      </c>
      <c r="BZ733" s="26" t="str">
        <f t="shared" si="671"/>
        <v/>
      </c>
      <c r="CA733" s="26" t="str">
        <f t="shared" si="672"/>
        <v>95. USED AS A REACTANT</v>
      </c>
      <c r="CB733" s="26" t="str">
        <f t="shared" si="673"/>
        <v/>
      </c>
      <c r="CC733" s="26" t="str">
        <f t="shared" si="674"/>
        <v/>
      </c>
      <c r="CD733" s="26" t="str">
        <f t="shared" si="675"/>
        <v/>
      </c>
      <c r="CE733" s="26" t="str">
        <f t="shared" si="676"/>
        <v/>
      </c>
      <c r="CF733" s="26" t="str">
        <f t="shared" si="677"/>
        <v/>
      </c>
      <c r="CG733" s="26" t="str">
        <f t="shared" si="678"/>
        <v/>
      </c>
      <c r="CH733" s="26" t="str">
        <f t="shared" si="679"/>
        <v/>
      </c>
      <c r="CI733" s="26" t="str">
        <f t="shared" si="680"/>
        <v/>
      </c>
      <c r="CJ733" s="26" t="str">
        <f t="shared" si="681"/>
        <v/>
      </c>
      <c r="CK733" s="26" t="str">
        <f t="shared" si="682"/>
        <v/>
      </c>
      <c r="CL733" s="26" t="str">
        <f t="shared" si="683"/>
        <v/>
      </c>
      <c r="CM733" s="26" t="str">
        <f t="shared" si="684"/>
        <v/>
      </c>
      <c r="CN733" s="26" t="str">
        <f t="shared" si="685"/>
        <v/>
      </c>
      <c r="CO733" s="26" t="str">
        <f t="shared" si="686"/>
        <v/>
      </c>
      <c r="CP733" s="26" t="str">
        <f t="shared" si="687"/>
        <v/>
      </c>
      <c r="CQ733" s="26" t="str">
        <f t="shared" si="688"/>
        <v/>
      </c>
      <c r="CR733" s="26" t="str">
        <f t="shared" si="689"/>
        <v/>
      </c>
      <c r="CS733" s="26" t="str">
        <f t="shared" si="690"/>
        <v/>
      </c>
      <c r="CT733" s="26" t="str">
        <f t="shared" si="691"/>
        <v/>
      </c>
      <c r="CU733" s="26" t="str">
        <f t="shared" si="692"/>
        <v/>
      </c>
      <c r="CV733" s="26" t="str">
        <f t="shared" si="693"/>
        <v/>
      </c>
      <c r="CW733" s="26" t="str">
        <f t="shared" si="694"/>
        <v/>
      </c>
      <c r="CX733" s="26" t="str">
        <f t="shared" si="695"/>
        <v/>
      </c>
      <c r="CY733" s="26" t="str">
        <f t="shared" si="696"/>
        <v/>
      </c>
      <c r="CZ733" s="26" t="str">
        <f t="shared" si="697"/>
        <v/>
      </c>
      <c r="DA733" s="26" t="str">
        <f t="shared" si="698"/>
        <v/>
      </c>
      <c r="DB733" s="26" t="str">
        <f t="shared" si="699"/>
        <v/>
      </c>
      <c r="DC733" s="26" t="str">
        <f t="shared" si="700"/>
        <v/>
      </c>
      <c r="DD733" s="26" t="str">
        <f t="shared" si="701"/>
        <v/>
      </c>
      <c r="DE733" s="26" t="str">
        <f t="shared" si="702"/>
        <v/>
      </c>
      <c r="DF733" s="26" t="str">
        <f t="shared" si="703"/>
        <v/>
      </c>
      <c r="DG733" s="26" t="str">
        <f t="shared" si="704"/>
        <v/>
      </c>
      <c r="DH733" s="26" t="str">
        <f t="shared" si="705"/>
        <v/>
      </c>
      <c r="DI733" s="26" t="str">
        <f t="shared" si="706"/>
        <v/>
      </c>
      <c r="DJ733" s="26" t="str">
        <f t="shared" si="707"/>
        <v/>
      </c>
      <c r="DK733" s="26" t="str">
        <f t="shared" si="708"/>
        <v/>
      </c>
      <c r="DL733" s="26" t="str">
        <f t="shared" si="709"/>
        <v/>
      </c>
      <c r="DM733" s="26" t="str">
        <f t="shared" si="710"/>
        <v/>
      </c>
      <c r="DN733" s="26" t="str">
        <f t="shared" si="711"/>
        <v/>
      </c>
      <c r="DO733" s="26" t="str">
        <f t="shared" si="712"/>
        <v/>
      </c>
      <c r="DP733" s="26" t="str">
        <f t="shared" si="713"/>
        <v/>
      </c>
      <c r="DQ733" s="26" t="str">
        <f t="shared" si="714"/>
        <v/>
      </c>
      <c r="DR733" s="26" t="str">
        <f t="shared" si="715"/>
        <v/>
      </c>
      <c r="DS733" s="26" t="str">
        <f t="shared" si="716"/>
        <v/>
      </c>
      <c r="DT733" s="26" t="str">
        <f t="shared" si="717"/>
        <v/>
      </c>
      <c r="DU733" s="26" t="str">
        <f t="shared" si="718"/>
        <v/>
      </c>
      <c r="DV733" s="26" t="str">
        <f t="shared" si="719"/>
        <v/>
      </c>
    </row>
    <row r="734" spans="1:126" ht="30" x14ac:dyDescent="0.25">
      <c r="A734" t="s">
        <v>1942</v>
      </c>
      <c r="B734">
        <v>2017</v>
      </c>
      <c r="C734" t="s">
        <v>2046</v>
      </c>
      <c r="D734">
        <v>106990</v>
      </c>
      <c r="E734" s="19">
        <v>1317216576304</v>
      </c>
      <c r="F734" t="s">
        <v>853</v>
      </c>
      <c r="G734">
        <v>325212</v>
      </c>
      <c r="H734" t="s">
        <v>854</v>
      </c>
      <c r="I734" t="s">
        <v>855</v>
      </c>
      <c r="J734" t="s">
        <v>856</v>
      </c>
      <c r="K734" t="s">
        <v>227</v>
      </c>
      <c r="L734">
        <v>44260</v>
      </c>
      <c r="M734" s="26" t="str">
        <f t="shared" si="665"/>
        <v>90. IMPORT THE CHEMICAL, 91. ON-SITE USE OF THE CHEMICAL, 95. USED AS A REACTANT</v>
      </c>
      <c r="N734" s="26" t="s">
        <v>123</v>
      </c>
      <c r="O734" s="26" t="s">
        <v>401</v>
      </c>
      <c r="P734">
        <v>61</v>
      </c>
      <c r="Q734">
        <v>54</v>
      </c>
      <c r="R734">
        <v>115</v>
      </c>
      <c r="S734" s="26" t="s">
        <v>1941</v>
      </c>
      <c r="T734" s="26" t="s">
        <v>1940</v>
      </c>
      <c r="U734" s="26" t="s">
        <v>1940</v>
      </c>
      <c r="V734" s="26" t="s">
        <v>1941</v>
      </c>
      <c r="W734" s="26" t="s">
        <v>1941</v>
      </c>
      <c r="X734" s="26" t="s">
        <v>1941</v>
      </c>
      <c r="Y734" s="26" t="s">
        <v>1940</v>
      </c>
      <c r="AE734" s="26" t="s">
        <v>1941</v>
      </c>
      <c r="AR734" s="26" t="s">
        <v>1941</v>
      </c>
      <c r="AS734" s="26" t="s">
        <v>1941</v>
      </c>
      <c r="AT734" s="26" t="s">
        <v>1941</v>
      </c>
      <c r="AV734" s="26" t="s">
        <v>1941</v>
      </c>
      <c r="BD734" s="26" t="s">
        <v>1941</v>
      </c>
      <c r="BK734" s="26" t="s">
        <v>1941</v>
      </c>
      <c r="BU734" s="26" t="str">
        <f t="shared" si="666"/>
        <v/>
      </c>
      <c r="BV734" s="26" t="str">
        <f t="shared" si="667"/>
        <v>90. IMPORT THE CHEMICAL</v>
      </c>
      <c r="BW734" s="26" t="str">
        <f t="shared" si="668"/>
        <v>91. ON-SITE USE OF THE CHEMICAL</v>
      </c>
      <c r="BX734" s="26" t="str">
        <f t="shared" si="669"/>
        <v/>
      </c>
      <c r="BY734" s="26" t="str">
        <f t="shared" si="670"/>
        <v/>
      </c>
      <c r="BZ734" s="26" t="str">
        <f t="shared" si="671"/>
        <v/>
      </c>
      <c r="CA734" s="26" t="str">
        <f t="shared" si="672"/>
        <v>95. USED AS A REACTANT</v>
      </c>
      <c r="CB734" s="26" t="str">
        <f t="shared" si="673"/>
        <v/>
      </c>
      <c r="CC734" s="26" t="str">
        <f t="shared" si="674"/>
        <v/>
      </c>
      <c r="CD734" s="26" t="str">
        <f t="shared" si="675"/>
        <v/>
      </c>
      <c r="CE734" s="26" t="str">
        <f t="shared" si="676"/>
        <v/>
      </c>
      <c r="CF734" s="26" t="str">
        <f t="shared" si="677"/>
        <v/>
      </c>
      <c r="CG734" s="26" t="str">
        <f t="shared" si="678"/>
        <v/>
      </c>
      <c r="CH734" s="26" t="str">
        <f t="shared" si="679"/>
        <v/>
      </c>
      <c r="CI734" s="26" t="str">
        <f t="shared" si="680"/>
        <v/>
      </c>
      <c r="CJ734" s="26" t="str">
        <f t="shared" si="681"/>
        <v/>
      </c>
      <c r="CK734" s="26" t="str">
        <f t="shared" si="682"/>
        <v/>
      </c>
      <c r="CL734" s="26" t="str">
        <f t="shared" si="683"/>
        <v/>
      </c>
      <c r="CM734" s="26" t="str">
        <f t="shared" si="684"/>
        <v/>
      </c>
      <c r="CN734" s="26" t="str">
        <f t="shared" si="685"/>
        <v/>
      </c>
      <c r="CO734" s="26" t="str">
        <f t="shared" si="686"/>
        <v/>
      </c>
      <c r="CP734" s="26" t="str">
        <f t="shared" si="687"/>
        <v/>
      </c>
      <c r="CQ734" s="26" t="str">
        <f t="shared" si="688"/>
        <v/>
      </c>
      <c r="CR734" s="26" t="str">
        <f t="shared" si="689"/>
        <v/>
      </c>
      <c r="CS734" s="26" t="str">
        <f t="shared" si="690"/>
        <v/>
      </c>
      <c r="CT734" s="26" t="str">
        <f t="shared" si="691"/>
        <v/>
      </c>
      <c r="CU734" s="26" t="str">
        <f t="shared" si="692"/>
        <v/>
      </c>
      <c r="CV734" s="26" t="str">
        <f t="shared" si="693"/>
        <v/>
      </c>
      <c r="CW734" s="26" t="str">
        <f t="shared" si="694"/>
        <v/>
      </c>
      <c r="CX734" s="26" t="str">
        <f t="shared" si="695"/>
        <v/>
      </c>
      <c r="CY734" s="26" t="str">
        <f t="shared" si="696"/>
        <v/>
      </c>
      <c r="CZ734" s="26" t="str">
        <f t="shared" si="697"/>
        <v/>
      </c>
      <c r="DA734" s="26" t="str">
        <f t="shared" si="698"/>
        <v/>
      </c>
      <c r="DB734" s="26" t="str">
        <f t="shared" si="699"/>
        <v/>
      </c>
      <c r="DC734" s="26" t="str">
        <f t="shared" si="700"/>
        <v/>
      </c>
      <c r="DD734" s="26" t="str">
        <f t="shared" si="701"/>
        <v/>
      </c>
      <c r="DE734" s="26" t="str">
        <f t="shared" si="702"/>
        <v/>
      </c>
      <c r="DF734" s="26" t="str">
        <f t="shared" si="703"/>
        <v/>
      </c>
      <c r="DG734" s="26" t="str">
        <f t="shared" si="704"/>
        <v/>
      </c>
      <c r="DH734" s="26" t="str">
        <f t="shared" si="705"/>
        <v/>
      </c>
      <c r="DI734" s="26" t="str">
        <f t="shared" si="706"/>
        <v/>
      </c>
      <c r="DJ734" s="26" t="str">
        <f t="shared" si="707"/>
        <v/>
      </c>
      <c r="DK734" s="26" t="str">
        <f t="shared" si="708"/>
        <v/>
      </c>
      <c r="DL734" s="26" t="str">
        <f t="shared" si="709"/>
        <v/>
      </c>
      <c r="DM734" s="26" t="str">
        <f t="shared" si="710"/>
        <v/>
      </c>
      <c r="DN734" s="26" t="str">
        <f t="shared" si="711"/>
        <v/>
      </c>
      <c r="DO734" s="26" t="str">
        <f t="shared" si="712"/>
        <v/>
      </c>
      <c r="DP734" s="26" t="str">
        <f t="shared" si="713"/>
        <v/>
      </c>
      <c r="DQ734" s="26" t="str">
        <f t="shared" si="714"/>
        <v/>
      </c>
      <c r="DR734" s="26" t="str">
        <f t="shared" si="715"/>
        <v/>
      </c>
      <c r="DS734" s="26" t="str">
        <f t="shared" si="716"/>
        <v/>
      </c>
      <c r="DT734" s="26" t="str">
        <f t="shared" si="717"/>
        <v/>
      </c>
      <c r="DU734" s="26" t="str">
        <f t="shared" si="718"/>
        <v/>
      </c>
      <c r="DV734" s="26" t="str">
        <f t="shared" si="719"/>
        <v/>
      </c>
    </row>
    <row r="735" spans="1:126" ht="75" x14ac:dyDescent="0.25">
      <c r="A735" t="s">
        <v>1942</v>
      </c>
      <c r="B735">
        <v>2018</v>
      </c>
      <c r="C735" t="s">
        <v>2046</v>
      </c>
      <c r="D735">
        <v>106990</v>
      </c>
      <c r="E735" s="19">
        <v>1318217265469</v>
      </c>
      <c r="F735" t="s">
        <v>853</v>
      </c>
      <c r="G735">
        <v>325212</v>
      </c>
      <c r="H735" t="s">
        <v>854</v>
      </c>
      <c r="I735" t="s">
        <v>855</v>
      </c>
      <c r="J735" t="s">
        <v>856</v>
      </c>
      <c r="K735" t="s">
        <v>227</v>
      </c>
      <c r="L735">
        <v>44260</v>
      </c>
      <c r="M735" s="26" t="str">
        <f t="shared" si="665"/>
        <v>90. IMPORT THE CHEMICAL, 91. ON-SITE USE OF THE CHEMICAL, 95. USED AS A REACTANT, 97. P102  RAW MATERIALS</v>
      </c>
      <c r="N735" s="26" t="s">
        <v>123</v>
      </c>
      <c r="O735" s="26" t="s">
        <v>401</v>
      </c>
      <c r="P735">
        <v>55</v>
      </c>
      <c r="Q735">
        <v>74</v>
      </c>
      <c r="R735">
        <v>129</v>
      </c>
      <c r="S735" s="26" t="s">
        <v>1941</v>
      </c>
      <c r="T735" s="26" t="s">
        <v>1940</v>
      </c>
      <c r="U735" s="26" t="s">
        <v>1940</v>
      </c>
      <c r="V735" s="26" t="s">
        <v>1941</v>
      </c>
      <c r="W735" s="26" t="s">
        <v>1941</v>
      </c>
      <c r="X735" s="26" t="s">
        <v>1941</v>
      </c>
      <c r="Y735" s="26" t="s">
        <v>1940</v>
      </c>
      <c r="Z735" s="26" t="s">
        <v>1941</v>
      </c>
      <c r="AA735" s="26" t="s">
        <v>1940</v>
      </c>
      <c r="AB735" s="26" t="s">
        <v>1941</v>
      </c>
      <c r="AC735" s="26" t="s">
        <v>1941</v>
      </c>
      <c r="AD735" s="26" t="s">
        <v>1941</v>
      </c>
      <c r="AE735" s="26" t="s">
        <v>1941</v>
      </c>
      <c r="AF735" s="26" t="s">
        <v>1941</v>
      </c>
      <c r="AG735" s="26" t="s">
        <v>1941</v>
      </c>
      <c r="AH735" s="26" t="s">
        <v>1941</v>
      </c>
      <c r="AI735" s="26" t="s">
        <v>1941</v>
      </c>
      <c r="AJ735" s="26" t="s">
        <v>1941</v>
      </c>
      <c r="AK735" s="26" t="s">
        <v>1941</v>
      </c>
      <c r="AL735" s="26" t="s">
        <v>1941</v>
      </c>
      <c r="AM735" s="26" t="s">
        <v>1941</v>
      </c>
      <c r="AN735" s="26" t="s">
        <v>1941</v>
      </c>
      <c r="AO735" s="26" t="s">
        <v>1941</v>
      </c>
      <c r="AP735" s="26" t="s">
        <v>1941</v>
      </c>
      <c r="AQ735" s="26" t="s">
        <v>1941</v>
      </c>
      <c r="AR735" s="26" t="s">
        <v>1941</v>
      </c>
      <c r="AS735" s="26" t="s">
        <v>1941</v>
      </c>
      <c r="AT735" s="26" t="s">
        <v>1941</v>
      </c>
      <c r="AU735" s="26" t="s">
        <v>1941</v>
      </c>
      <c r="AV735" s="26" t="s">
        <v>1941</v>
      </c>
      <c r="AW735" s="26" t="s">
        <v>1941</v>
      </c>
      <c r="AX735" s="26" t="s">
        <v>1941</v>
      </c>
      <c r="AY735" s="26" t="s">
        <v>1941</v>
      </c>
      <c r="AZ735" s="26" t="s">
        <v>1941</v>
      </c>
      <c r="BA735" s="26" t="s">
        <v>1941</v>
      </c>
      <c r="BB735" s="26" t="s">
        <v>1941</v>
      </c>
      <c r="BC735" s="26" t="s">
        <v>1941</v>
      </c>
      <c r="BD735" s="26" t="s">
        <v>1941</v>
      </c>
      <c r="BE735" s="26" t="s">
        <v>1941</v>
      </c>
      <c r="BF735" s="26" t="s">
        <v>1941</v>
      </c>
      <c r="BG735" s="26" t="s">
        <v>1941</v>
      </c>
      <c r="BH735" s="26" t="s">
        <v>1941</v>
      </c>
      <c r="BI735" s="26" t="s">
        <v>1941</v>
      </c>
      <c r="BJ735" s="26" t="s">
        <v>1941</v>
      </c>
      <c r="BK735" s="26" t="s">
        <v>1941</v>
      </c>
      <c r="BL735" s="26" t="s">
        <v>1941</v>
      </c>
      <c r="BM735" s="26" t="s">
        <v>1941</v>
      </c>
      <c r="BN735" s="26" t="s">
        <v>1941</v>
      </c>
      <c r="BO735" s="26" t="s">
        <v>1941</v>
      </c>
      <c r="BP735" s="26" t="s">
        <v>1941</v>
      </c>
      <c r="BQ735" s="26" t="s">
        <v>1941</v>
      </c>
      <c r="BR735" s="26" t="s">
        <v>1941</v>
      </c>
      <c r="BS735" s="26" t="s">
        <v>1941</v>
      </c>
      <c r="BT735" s="26" t="s">
        <v>1941</v>
      </c>
      <c r="BU735" s="26" t="str">
        <f t="shared" si="666"/>
        <v/>
      </c>
      <c r="BV735" s="26" t="str">
        <f t="shared" si="667"/>
        <v>90. IMPORT THE CHEMICAL</v>
      </c>
      <c r="BW735" s="26" t="str">
        <f t="shared" si="668"/>
        <v>91. ON-SITE USE OF THE CHEMICAL</v>
      </c>
      <c r="BX735" s="26" t="str">
        <f t="shared" si="669"/>
        <v/>
      </c>
      <c r="BY735" s="26" t="str">
        <f t="shared" si="670"/>
        <v/>
      </c>
      <c r="BZ735" s="26" t="str">
        <f t="shared" si="671"/>
        <v/>
      </c>
      <c r="CA735" s="26" t="str">
        <f t="shared" si="672"/>
        <v>95. USED AS A REACTANT</v>
      </c>
      <c r="CB735" s="26" t="str">
        <f t="shared" si="673"/>
        <v/>
      </c>
      <c r="CC735" s="26" t="str">
        <f t="shared" si="674"/>
        <v>97. P102  RAW MATERIALS</v>
      </c>
      <c r="CD735" s="26" t="str">
        <f t="shared" si="675"/>
        <v/>
      </c>
      <c r="CE735" s="26" t="str">
        <f t="shared" si="676"/>
        <v/>
      </c>
      <c r="CF735" s="26" t="str">
        <f t="shared" si="677"/>
        <v/>
      </c>
      <c r="CG735" s="26" t="str">
        <f t="shared" si="678"/>
        <v/>
      </c>
      <c r="CH735" s="26" t="str">
        <f t="shared" si="679"/>
        <v/>
      </c>
      <c r="CI735" s="26" t="str">
        <f t="shared" si="680"/>
        <v/>
      </c>
      <c r="CJ735" s="26" t="str">
        <f t="shared" si="681"/>
        <v/>
      </c>
      <c r="CK735" s="26" t="str">
        <f t="shared" si="682"/>
        <v/>
      </c>
      <c r="CL735" s="26" t="str">
        <f t="shared" si="683"/>
        <v/>
      </c>
      <c r="CM735" s="26" t="str">
        <f t="shared" si="684"/>
        <v/>
      </c>
      <c r="CN735" s="26" t="str">
        <f t="shared" si="685"/>
        <v/>
      </c>
      <c r="CO735" s="26" t="str">
        <f t="shared" si="686"/>
        <v/>
      </c>
      <c r="CP735" s="26" t="str">
        <f t="shared" si="687"/>
        <v/>
      </c>
      <c r="CQ735" s="26" t="str">
        <f t="shared" si="688"/>
        <v/>
      </c>
      <c r="CR735" s="26" t="str">
        <f t="shared" si="689"/>
        <v/>
      </c>
      <c r="CS735" s="26" t="str">
        <f t="shared" si="690"/>
        <v/>
      </c>
      <c r="CT735" s="26" t="str">
        <f t="shared" si="691"/>
        <v/>
      </c>
      <c r="CU735" s="26" t="str">
        <f t="shared" si="692"/>
        <v/>
      </c>
      <c r="CV735" s="26" t="str">
        <f t="shared" si="693"/>
        <v/>
      </c>
      <c r="CW735" s="26" t="str">
        <f t="shared" si="694"/>
        <v/>
      </c>
      <c r="CX735" s="26" t="str">
        <f t="shared" si="695"/>
        <v/>
      </c>
      <c r="CY735" s="26" t="str">
        <f t="shared" si="696"/>
        <v/>
      </c>
      <c r="CZ735" s="26" t="str">
        <f t="shared" si="697"/>
        <v/>
      </c>
      <c r="DA735" s="26" t="str">
        <f t="shared" si="698"/>
        <v/>
      </c>
      <c r="DB735" s="26" t="str">
        <f t="shared" si="699"/>
        <v/>
      </c>
      <c r="DC735" s="26" t="str">
        <f t="shared" si="700"/>
        <v/>
      </c>
      <c r="DD735" s="26" t="str">
        <f t="shared" si="701"/>
        <v/>
      </c>
      <c r="DE735" s="26" t="str">
        <f t="shared" si="702"/>
        <v/>
      </c>
      <c r="DF735" s="26" t="str">
        <f t="shared" si="703"/>
        <v/>
      </c>
      <c r="DG735" s="26" t="str">
        <f t="shared" si="704"/>
        <v/>
      </c>
      <c r="DH735" s="26" t="str">
        <f t="shared" si="705"/>
        <v/>
      </c>
      <c r="DI735" s="26" t="str">
        <f t="shared" si="706"/>
        <v/>
      </c>
      <c r="DJ735" s="26" t="str">
        <f t="shared" si="707"/>
        <v/>
      </c>
      <c r="DK735" s="26" t="str">
        <f t="shared" si="708"/>
        <v/>
      </c>
      <c r="DL735" s="26" t="str">
        <f t="shared" si="709"/>
        <v/>
      </c>
      <c r="DM735" s="26" t="str">
        <f t="shared" si="710"/>
        <v/>
      </c>
      <c r="DN735" s="26" t="str">
        <f t="shared" si="711"/>
        <v/>
      </c>
      <c r="DO735" s="26" t="str">
        <f t="shared" si="712"/>
        <v/>
      </c>
      <c r="DP735" s="26" t="str">
        <f t="shared" si="713"/>
        <v/>
      </c>
      <c r="DQ735" s="26" t="str">
        <f t="shared" si="714"/>
        <v/>
      </c>
      <c r="DR735" s="26" t="str">
        <f t="shared" si="715"/>
        <v/>
      </c>
      <c r="DS735" s="26" t="str">
        <f t="shared" si="716"/>
        <v/>
      </c>
      <c r="DT735" s="26" t="str">
        <f t="shared" si="717"/>
        <v/>
      </c>
      <c r="DU735" s="26" t="str">
        <f t="shared" si="718"/>
        <v/>
      </c>
      <c r="DV735" s="26" t="str">
        <f t="shared" si="719"/>
        <v/>
      </c>
    </row>
    <row r="736" spans="1:126" ht="75" x14ac:dyDescent="0.25">
      <c r="A736" t="s">
        <v>1942</v>
      </c>
      <c r="B736">
        <v>2019</v>
      </c>
      <c r="C736" t="s">
        <v>2046</v>
      </c>
      <c r="D736">
        <v>106990</v>
      </c>
      <c r="E736" s="19">
        <v>1319218163881</v>
      </c>
      <c r="F736" t="s">
        <v>853</v>
      </c>
      <c r="G736">
        <v>325212</v>
      </c>
      <c r="H736" t="s">
        <v>854</v>
      </c>
      <c r="I736" t="s">
        <v>855</v>
      </c>
      <c r="J736" t="s">
        <v>856</v>
      </c>
      <c r="K736" t="s">
        <v>227</v>
      </c>
      <c r="L736">
        <v>44260</v>
      </c>
      <c r="M736" s="26" t="str">
        <f t="shared" si="665"/>
        <v>90. IMPORT THE CHEMICAL, 91. ON-SITE USE OF THE CHEMICAL, 95. USED AS A REACTANT, 97. P102  RAW MATERIALS</v>
      </c>
      <c r="N736" s="26" t="s">
        <v>123</v>
      </c>
      <c r="O736" s="26" t="s">
        <v>401</v>
      </c>
      <c r="P736">
        <v>41</v>
      </c>
      <c r="Q736">
        <v>106</v>
      </c>
      <c r="R736">
        <v>147</v>
      </c>
      <c r="S736" s="26" t="s">
        <v>1941</v>
      </c>
      <c r="T736" s="26" t="s">
        <v>1940</v>
      </c>
      <c r="U736" s="26" t="s">
        <v>1940</v>
      </c>
      <c r="V736" s="26" t="s">
        <v>1941</v>
      </c>
      <c r="W736" s="26" t="s">
        <v>1941</v>
      </c>
      <c r="X736" s="26" t="s">
        <v>1941</v>
      </c>
      <c r="Y736" s="26" t="s">
        <v>1940</v>
      </c>
      <c r="Z736" s="26" t="s">
        <v>1941</v>
      </c>
      <c r="AA736" s="26" t="s">
        <v>1940</v>
      </c>
      <c r="AB736" s="26" t="s">
        <v>1941</v>
      </c>
      <c r="AC736" s="26" t="s">
        <v>1941</v>
      </c>
      <c r="AD736" s="26" t="s">
        <v>1941</v>
      </c>
      <c r="AE736" s="26" t="s">
        <v>1941</v>
      </c>
      <c r="AF736" s="26" t="s">
        <v>1941</v>
      </c>
      <c r="AG736" s="26" t="s">
        <v>1941</v>
      </c>
      <c r="AH736" s="26" t="s">
        <v>1941</v>
      </c>
      <c r="AI736" s="26" t="s">
        <v>1941</v>
      </c>
      <c r="AJ736" s="26" t="s">
        <v>1941</v>
      </c>
      <c r="AK736" s="26" t="s">
        <v>1941</v>
      </c>
      <c r="AL736" s="26" t="s">
        <v>1941</v>
      </c>
      <c r="AM736" s="26" t="s">
        <v>1941</v>
      </c>
      <c r="AN736" s="26" t="s">
        <v>1941</v>
      </c>
      <c r="AO736" s="26" t="s">
        <v>1941</v>
      </c>
      <c r="AP736" s="26" t="s">
        <v>1941</v>
      </c>
      <c r="AQ736" s="26" t="s">
        <v>1941</v>
      </c>
      <c r="AR736" s="26" t="s">
        <v>1941</v>
      </c>
      <c r="AS736" s="26" t="s">
        <v>1941</v>
      </c>
      <c r="AT736" s="26" t="s">
        <v>1941</v>
      </c>
      <c r="AU736" s="26" t="s">
        <v>1941</v>
      </c>
      <c r="AV736" s="26" t="s">
        <v>1941</v>
      </c>
      <c r="AW736" s="26" t="s">
        <v>1941</v>
      </c>
      <c r="AX736" s="26" t="s">
        <v>1941</v>
      </c>
      <c r="AY736" s="26" t="s">
        <v>1941</v>
      </c>
      <c r="AZ736" s="26" t="s">
        <v>1941</v>
      </c>
      <c r="BA736" s="26" t="s">
        <v>1941</v>
      </c>
      <c r="BB736" s="26" t="s">
        <v>1941</v>
      </c>
      <c r="BC736" s="26" t="s">
        <v>1941</v>
      </c>
      <c r="BD736" s="26" t="s">
        <v>1941</v>
      </c>
      <c r="BE736" s="26" t="s">
        <v>1941</v>
      </c>
      <c r="BF736" s="26" t="s">
        <v>1941</v>
      </c>
      <c r="BG736" s="26" t="s">
        <v>1941</v>
      </c>
      <c r="BH736" s="26" t="s">
        <v>1941</v>
      </c>
      <c r="BI736" s="26" t="s">
        <v>1941</v>
      </c>
      <c r="BJ736" s="26" t="s">
        <v>1941</v>
      </c>
      <c r="BK736" s="26" t="s">
        <v>1941</v>
      </c>
      <c r="BL736" s="26" t="s">
        <v>1941</v>
      </c>
      <c r="BM736" s="26" t="s">
        <v>1941</v>
      </c>
      <c r="BN736" s="26" t="s">
        <v>1941</v>
      </c>
      <c r="BO736" s="26" t="s">
        <v>1941</v>
      </c>
      <c r="BP736" s="26" t="s">
        <v>1941</v>
      </c>
      <c r="BQ736" s="26" t="s">
        <v>1941</v>
      </c>
      <c r="BR736" s="26" t="s">
        <v>1941</v>
      </c>
      <c r="BS736" s="26" t="s">
        <v>1941</v>
      </c>
      <c r="BT736" s="26" t="s">
        <v>1941</v>
      </c>
      <c r="BU736" s="26" t="str">
        <f t="shared" si="666"/>
        <v/>
      </c>
      <c r="BV736" s="26" t="str">
        <f t="shared" si="667"/>
        <v>90. IMPORT THE CHEMICAL</v>
      </c>
      <c r="BW736" s="26" t="str">
        <f t="shared" si="668"/>
        <v>91. ON-SITE USE OF THE CHEMICAL</v>
      </c>
      <c r="BX736" s="26" t="str">
        <f t="shared" si="669"/>
        <v/>
      </c>
      <c r="BY736" s="26" t="str">
        <f t="shared" si="670"/>
        <v/>
      </c>
      <c r="BZ736" s="26" t="str">
        <f t="shared" si="671"/>
        <v/>
      </c>
      <c r="CA736" s="26" t="str">
        <f t="shared" si="672"/>
        <v>95. USED AS A REACTANT</v>
      </c>
      <c r="CB736" s="26" t="str">
        <f t="shared" si="673"/>
        <v/>
      </c>
      <c r="CC736" s="26" t="str">
        <f t="shared" si="674"/>
        <v>97. P102  RAW MATERIALS</v>
      </c>
      <c r="CD736" s="26" t="str">
        <f t="shared" si="675"/>
        <v/>
      </c>
      <c r="CE736" s="26" t="str">
        <f t="shared" si="676"/>
        <v/>
      </c>
      <c r="CF736" s="26" t="str">
        <f t="shared" si="677"/>
        <v/>
      </c>
      <c r="CG736" s="26" t="str">
        <f t="shared" si="678"/>
        <v/>
      </c>
      <c r="CH736" s="26" t="str">
        <f t="shared" si="679"/>
        <v/>
      </c>
      <c r="CI736" s="26" t="str">
        <f t="shared" si="680"/>
        <v/>
      </c>
      <c r="CJ736" s="26" t="str">
        <f t="shared" si="681"/>
        <v/>
      </c>
      <c r="CK736" s="26" t="str">
        <f t="shared" si="682"/>
        <v/>
      </c>
      <c r="CL736" s="26" t="str">
        <f t="shared" si="683"/>
        <v/>
      </c>
      <c r="CM736" s="26" t="str">
        <f t="shared" si="684"/>
        <v/>
      </c>
      <c r="CN736" s="26" t="str">
        <f t="shared" si="685"/>
        <v/>
      </c>
      <c r="CO736" s="26" t="str">
        <f t="shared" si="686"/>
        <v/>
      </c>
      <c r="CP736" s="26" t="str">
        <f t="shared" si="687"/>
        <v/>
      </c>
      <c r="CQ736" s="26" t="str">
        <f t="shared" si="688"/>
        <v/>
      </c>
      <c r="CR736" s="26" t="str">
        <f t="shared" si="689"/>
        <v/>
      </c>
      <c r="CS736" s="26" t="str">
        <f t="shared" si="690"/>
        <v/>
      </c>
      <c r="CT736" s="26" t="str">
        <f t="shared" si="691"/>
        <v/>
      </c>
      <c r="CU736" s="26" t="str">
        <f t="shared" si="692"/>
        <v/>
      </c>
      <c r="CV736" s="26" t="str">
        <f t="shared" si="693"/>
        <v/>
      </c>
      <c r="CW736" s="26" t="str">
        <f t="shared" si="694"/>
        <v/>
      </c>
      <c r="CX736" s="26" t="str">
        <f t="shared" si="695"/>
        <v/>
      </c>
      <c r="CY736" s="26" t="str">
        <f t="shared" si="696"/>
        <v/>
      </c>
      <c r="CZ736" s="26" t="str">
        <f t="shared" si="697"/>
        <v/>
      </c>
      <c r="DA736" s="26" t="str">
        <f t="shared" si="698"/>
        <v/>
      </c>
      <c r="DB736" s="26" t="str">
        <f t="shared" si="699"/>
        <v/>
      </c>
      <c r="DC736" s="26" t="str">
        <f t="shared" si="700"/>
        <v/>
      </c>
      <c r="DD736" s="26" t="str">
        <f t="shared" si="701"/>
        <v/>
      </c>
      <c r="DE736" s="26" t="str">
        <f t="shared" si="702"/>
        <v/>
      </c>
      <c r="DF736" s="26" t="str">
        <f t="shared" si="703"/>
        <v/>
      </c>
      <c r="DG736" s="26" t="str">
        <f t="shared" si="704"/>
        <v/>
      </c>
      <c r="DH736" s="26" t="str">
        <f t="shared" si="705"/>
        <v/>
      </c>
      <c r="DI736" s="26" t="str">
        <f t="shared" si="706"/>
        <v/>
      </c>
      <c r="DJ736" s="26" t="str">
        <f t="shared" si="707"/>
        <v/>
      </c>
      <c r="DK736" s="26" t="str">
        <f t="shared" si="708"/>
        <v/>
      </c>
      <c r="DL736" s="26" t="str">
        <f t="shared" si="709"/>
        <v/>
      </c>
      <c r="DM736" s="26" t="str">
        <f t="shared" si="710"/>
        <v/>
      </c>
      <c r="DN736" s="26" t="str">
        <f t="shared" si="711"/>
        <v/>
      </c>
      <c r="DO736" s="26" t="str">
        <f t="shared" si="712"/>
        <v/>
      </c>
      <c r="DP736" s="26" t="str">
        <f t="shared" si="713"/>
        <v/>
      </c>
      <c r="DQ736" s="26" t="str">
        <f t="shared" si="714"/>
        <v/>
      </c>
      <c r="DR736" s="26" t="str">
        <f t="shared" si="715"/>
        <v/>
      </c>
      <c r="DS736" s="26" t="str">
        <f t="shared" si="716"/>
        <v/>
      </c>
      <c r="DT736" s="26" t="str">
        <f t="shared" si="717"/>
        <v/>
      </c>
      <c r="DU736" s="26" t="str">
        <f t="shared" si="718"/>
        <v/>
      </c>
      <c r="DV736" s="26" t="str">
        <f t="shared" si="719"/>
        <v/>
      </c>
    </row>
    <row r="737" spans="1:126" ht="105" x14ac:dyDescent="0.25">
      <c r="A737" t="s">
        <v>1942</v>
      </c>
      <c r="B737">
        <v>2020</v>
      </c>
      <c r="C737" t="s">
        <v>2046</v>
      </c>
      <c r="D737">
        <v>106990</v>
      </c>
      <c r="E737" s="19">
        <v>1320219044397</v>
      </c>
      <c r="F737" t="s">
        <v>853</v>
      </c>
      <c r="G737">
        <v>325212</v>
      </c>
      <c r="H737" t="s">
        <v>854</v>
      </c>
      <c r="I737" t="s">
        <v>855</v>
      </c>
      <c r="J737" t="s">
        <v>856</v>
      </c>
      <c r="K737" t="s">
        <v>227</v>
      </c>
      <c r="L737">
        <v>44260</v>
      </c>
      <c r="M737" s="26" t="str">
        <f t="shared" si="665"/>
        <v>89. PRODUCE THE CHEMICAL, 92. SALE OR DISTRIBUTION OF THE CHEMICAL, 94. AS A MANUFACTURED IMPURITY, 133. ANCILLARY OR OTHER USE, 139. Z306  WASTE TREATMENT</v>
      </c>
      <c r="N737" s="26" t="s">
        <v>123</v>
      </c>
      <c r="O737" s="26" t="s">
        <v>401</v>
      </c>
      <c r="P737">
        <v>44</v>
      </c>
      <c r="Q737">
        <v>123</v>
      </c>
      <c r="R737">
        <v>167</v>
      </c>
      <c r="S737" s="26" t="s">
        <v>1940</v>
      </c>
      <c r="T737" s="26" t="s">
        <v>1941</v>
      </c>
      <c r="U737" s="26" t="s">
        <v>1941</v>
      </c>
      <c r="V737" s="26" t="s">
        <v>1940</v>
      </c>
      <c r="W737" s="26" t="s">
        <v>1941</v>
      </c>
      <c r="X737" s="26" t="s">
        <v>1940</v>
      </c>
      <c r="Y737" s="26" t="s">
        <v>1941</v>
      </c>
      <c r="Z737" s="26" t="s">
        <v>1941</v>
      </c>
      <c r="AA737" s="26" t="s">
        <v>1941</v>
      </c>
      <c r="AB737" s="26" t="s">
        <v>1941</v>
      </c>
      <c r="AC737" s="26" t="s">
        <v>1941</v>
      </c>
      <c r="AD737" s="26" t="s">
        <v>1941</v>
      </c>
      <c r="AE737" s="26" t="s">
        <v>1941</v>
      </c>
      <c r="AF737" s="26" t="s">
        <v>1941</v>
      </c>
      <c r="AG737" s="26" t="s">
        <v>1941</v>
      </c>
      <c r="AH737" s="26" t="s">
        <v>1941</v>
      </c>
      <c r="AI737" s="26" t="s">
        <v>1941</v>
      </c>
      <c r="AJ737" s="26" t="s">
        <v>1941</v>
      </c>
      <c r="AK737" s="26" t="s">
        <v>1941</v>
      </c>
      <c r="AL737" s="26" t="s">
        <v>1941</v>
      </c>
      <c r="AM737" s="26" t="s">
        <v>1941</v>
      </c>
      <c r="AN737" s="26" t="s">
        <v>1941</v>
      </c>
      <c r="AO737" s="26" t="s">
        <v>1941</v>
      </c>
      <c r="AP737" s="26" t="s">
        <v>1941</v>
      </c>
      <c r="AQ737" s="26" t="s">
        <v>1941</v>
      </c>
      <c r="AR737" s="26" t="s">
        <v>1941</v>
      </c>
      <c r="AS737" s="26" t="s">
        <v>1941</v>
      </c>
      <c r="AT737" s="26" t="s">
        <v>1941</v>
      </c>
      <c r="AU737" s="26" t="s">
        <v>1941</v>
      </c>
      <c r="AV737" s="26" t="s">
        <v>1941</v>
      </c>
      <c r="AW737" s="26" t="s">
        <v>1941</v>
      </c>
      <c r="AX737" s="26" t="s">
        <v>1941</v>
      </c>
      <c r="AY737" s="26" t="s">
        <v>1941</v>
      </c>
      <c r="AZ737" s="26" t="s">
        <v>1941</v>
      </c>
      <c r="BA737" s="26" t="s">
        <v>1941</v>
      </c>
      <c r="BB737" s="26" t="s">
        <v>1941</v>
      </c>
      <c r="BC737" s="26" t="s">
        <v>1941</v>
      </c>
      <c r="BD737" s="26" t="s">
        <v>1941</v>
      </c>
      <c r="BE737" s="26" t="s">
        <v>1941</v>
      </c>
      <c r="BF737" s="26" t="s">
        <v>1941</v>
      </c>
      <c r="BG737" s="26" t="s">
        <v>1941</v>
      </c>
      <c r="BH737" s="26" t="s">
        <v>1941</v>
      </c>
      <c r="BI737" s="26" t="s">
        <v>1941</v>
      </c>
      <c r="BJ737" s="26" t="s">
        <v>1941</v>
      </c>
      <c r="BK737" s="26" t="s">
        <v>1940</v>
      </c>
      <c r="BL737" s="26" t="s">
        <v>1941</v>
      </c>
      <c r="BM737" s="26" t="s">
        <v>1941</v>
      </c>
      <c r="BN737" s="26" t="s">
        <v>1941</v>
      </c>
      <c r="BO737" s="26" t="s">
        <v>1941</v>
      </c>
      <c r="BP737" s="26" t="s">
        <v>1941</v>
      </c>
      <c r="BQ737" s="26" t="s">
        <v>1940</v>
      </c>
      <c r="BR737" s="26" t="s">
        <v>1941</v>
      </c>
      <c r="BS737" s="26" t="s">
        <v>1941</v>
      </c>
      <c r="BT737" s="26" t="s">
        <v>1941</v>
      </c>
      <c r="BU737" s="26" t="str">
        <f t="shared" si="666"/>
        <v>89. PRODUCE THE CHEMICAL</v>
      </c>
      <c r="BV737" s="26" t="str">
        <f t="shared" si="667"/>
        <v/>
      </c>
      <c r="BW737" s="26" t="str">
        <f t="shared" si="668"/>
        <v/>
      </c>
      <c r="BX737" s="26" t="str">
        <f t="shared" si="669"/>
        <v>92. SALE OR DISTRIBUTION OF THE CHEMICAL</v>
      </c>
      <c r="BY737" s="26" t="str">
        <f t="shared" si="670"/>
        <v/>
      </c>
      <c r="BZ737" s="26" t="str">
        <f t="shared" si="671"/>
        <v>94. AS A MANUFACTURED IMPURITY</v>
      </c>
      <c r="CA737" s="26" t="str">
        <f t="shared" si="672"/>
        <v/>
      </c>
      <c r="CB737" s="26" t="str">
        <f t="shared" si="673"/>
        <v/>
      </c>
      <c r="CC737" s="26" t="str">
        <f t="shared" si="674"/>
        <v/>
      </c>
      <c r="CD737" s="26" t="str">
        <f t="shared" si="675"/>
        <v/>
      </c>
      <c r="CE737" s="26" t="str">
        <f t="shared" si="676"/>
        <v/>
      </c>
      <c r="CF737" s="26" t="str">
        <f t="shared" si="677"/>
        <v/>
      </c>
      <c r="CG737" s="26" t="str">
        <f t="shared" si="678"/>
        <v/>
      </c>
      <c r="CH737" s="26" t="str">
        <f t="shared" si="679"/>
        <v/>
      </c>
      <c r="CI737" s="26" t="str">
        <f t="shared" si="680"/>
        <v/>
      </c>
      <c r="CJ737" s="26" t="str">
        <f t="shared" si="681"/>
        <v/>
      </c>
      <c r="CK737" s="26" t="str">
        <f t="shared" si="682"/>
        <v/>
      </c>
      <c r="CL737" s="26" t="str">
        <f t="shared" si="683"/>
        <v/>
      </c>
      <c r="CM737" s="26" t="str">
        <f t="shared" si="684"/>
        <v/>
      </c>
      <c r="CN737" s="26" t="str">
        <f t="shared" si="685"/>
        <v/>
      </c>
      <c r="CO737" s="26" t="str">
        <f t="shared" si="686"/>
        <v/>
      </c>
      <c r="CP737" s="26" t="str">
        <f t="shared" si="687"/>
        <v/>
      </c>
      <c r="CQ737" s="26" t="str">
        <f t="shared" si="688"/>
        <v/>
      </c>
      <c r="CR737" s="26" t="str">
        <f t="shared" si="689"/>
        <v/>
      </c>
      <c r="CS737" s="26" t="str">
        <f t="shared" si="690"/>
        <v/>
      </c>
      <c r="CT737" s="26" t="str">
        <f t="shared" si="691"/>
        <v/>
      </c>
      <c r="CU737" s="26" t="str">
        <f t="shared" si="692"/>
        <v/>
      </c>
      <c r="CV737" s="26" t="str">
        <f t="shared" si="693"/>
        <v/>
      </c>
      <c r="CW737" s="26" t="str">
        <f t="shared" si="694"/>
        <v/>
      </c>
      <c r="CX737" s="26" t="str">
        <f t="shared" si="695"/>
        <v/>
      </c>
      <c r="CY737" s="26" t="str">
        <f t="shared" si="696"/>
        <v/>
      </c>
      <c r="CZ737" s="26" t="str">
        <f t="shared" si="697"/>
        <v/>
      </c>
      <c r="DA737" s="26" t="str">
        <f t="shared" si="698"/>
        <v/>
      </c>
      <c r="DB737" s="26" t="str">
        <f t="shared" si="699"/>
        <v/>
      </c>
      <c r="DC737" s="26" t="str">
        <f t="shared" si="700"/>
        <v/>
      </c>
      <c r="DD737" s="26" t="str">
        <f t="shared" si="701"/>
        <v/>
      </c>
      <c r="DE737" s="26" t="str">
        <f t="shared" si="702"/>
        <v/>
      </c>
      <c r="DF737" s="26" t="str">
        <f t="shared" si="703"/>
        <v/>
      </c>
      <c r="DG737" s="26" t="str">
        <f t="shared" si="704"/>
        <v/>
      </c>
      <c r="DH737" s="26" t="str">
        <f t="shared" si="705"/>
        <v/>
      </c>
      <c r="DI737" s="26" t="str">
        <f t="shared" si="706"/>
        <v/>
      </c>
      <c r="DJ737" s="26" t="str">
        <f t="shared" si="707"/>
        <v/>
      </c>
      <c r="DK737" s="26" t="str">
        <f t="shared" si="708"/>
        <v/>
      </c>
      <c r="DL737" s="26" t="str">
        <f t="shared" si="709"/>
        <v/>
      </c>
      <c r="DM737" s="26" t="str">
        <f t="shared" si="710"/>
        <v>133. ANCILLARY OR OTHER USE</v>
      </c>
      <c r="DN737" s="26" t="str">
        <f t="shared" si="711"/>
        <v/>
      </c>
      <c r="DO737" s="26" t="str">
        <f t="shared" si="712"/>
        <v/>
      </c>
      <c r="DP737" s="26" t="str">
        <f t="shared" si="713"/>
        <v/>
      </c>
      <c r="DQ737" s="26" t="str">
        <f t="shared" si="714"/>
        <v/>
      </c>
      <c r="DR737" s="26" t="str">
        <f t="shared" si="715"/>
        <v/>
      </c>
      <c r="DS737" s="26" t="str">
        <f t="shared" si="716"/>
        <v>139. Z306  WASTE TREATMENT</v>
      </c>
      <c r="DT737" s="26" t="str">
        <f t="shared" si="717"/>
        <v/>
      </c>
      <c r="DU737" s="26" t="str">
        <f t="shared" si="718"/>
        <v/>
      </c>
      <c r="DV737" s="26" t="str">
        <f t="shared" si="719"/>
        <v/>
      </c>
    </row>
    <row r="738" spans="1:126" ht="60" x14ac:dyDescent="0.25">
      <c r="A738" t="s">
        <v>1942</v>
      </c>
      <c r="B738">
        <v>2021</v>
      </c>
      <c r="C738" t="s">
        <v>2046</v>
      </c>
      <c r="D738">
        <v>106990</v>
      </c>
      <c r="E738" s="19">
        <v>1321220009310</v>
      </c>
      <c r="F738" t="s">
        <v>853</v>
      </c>
      <c r="G738">
        <v>325212</v>
      </c>
      <c r="H738" t="s">
        <v>854</v>
      </c>
      <c r="I738" t="s">
        <v>855</v>
      </c>
      <c r="J738" t="s">
        <v>856</v>
      </c>
      <c r="K738" t="s">
        <v>227</v>
      </c>
      <c r="L738">
        <v>44260</v>
      </c>
      <c r="M738" s="26" t="str">
        <f t="shared" si="665"/>
        <v>95. USED AS A REACTANT, 97. P102  RAW MATERIALS</v>
      </c>
      <c r="N738" s="26" t="s">
        <v>123</v>
      </c>
      <c r="O738" s="26" t="s">
        <v>401</v>
      </c>
      <c r="P738">
        <v>44</v>
      </c>
      <c r="Q738">
        <v>59</v>
      </c>
      <c r="R738">
        <v>103</v>
      </c>
      <c r="S738" s="26" t="s">
        <v>1941</v>
      </c>
      <c r="T738" s="26" t="s">
        <v>1941</v>
      </c>
      <c r="U738" s="26" t="s">
        <v>1941</v>
      </c>
      <c r="V738" s="26" t="s">
        <v>1941</v>
      </c>
      <c r="W738" s="26" t="s">
        <v>1941</v>
      </c>
      <c r="X738" s="26" t="s">
        <v>1941</v>
      </c>
      <c r="Y738" s="26" t="s">
        <v>1940</v>
      </c>
      <c r="Z738" s="26" t="s">
        <v>1941</v>
      </c>
      <c r="AA738" s="26" t="s">
        <v>1940</v>
      </c>
      <c r="AB738" s="26" t="s">
        <v>1941</v>
      </c>
      <c r="AC738" s="26" t="s">
        <v>1941</v>
      </c>
      <c r="AD738" s="26" t="s">
        <v>1941</v>
      </c>
      <c r="AE738" s="26" t="s">
        <v>1941</v>
      </c>
      <c r="AF738" s="26" t="s">
        <v>1941</v>
      </c>
      <c r="AG738" s="26" t="s">
        <v>1941</v>
      </c>
      <c r="AH738" s="26" t="s">
        <v>1941</v>
      </c>
      <c r="AI738" s="26" t="s">
        <v>1941</v>
      </c>
      <c r="AJ738" s="26" t="s">
        <v>1941</v>
      </c>
      <c r="AK738" s="26" t="s">
        <v>1941</v>
      </c>
      <c r="AL738" s="26" t="s">
        <v>1941</v>
      </c>
      <c r="AM738" s="26" t="s">
        <v>1941</v>
      </c>
      <c r="AN738" s="26" t="s">
        <v>1941</v>
      </c>
      <c r="AO738" s="26" t="s">
        <v>1941</v>
      </c>
      <c r="AP738" s="26" t="s">
        <v>1941</v>
      </c>
      <c r="AQ738" s="26" t="s">
        <v>1941</v>
      </c>
      <c r="AR738" s="26" t="s">
        <v>1941</v>
      </c>
      <c r="AS738" s="26" t="s">
        <v>1941</v>
      </c>
      <c r="AT738" s="26" t="s">
        <v>1941</v>
      </c>
      <c r="AU738" s="26" t="s">
        <v>1941</v>
      </c>
      <c r="AV738" s="26" t="s">
        <v>1941</v>
      </c>
      <c r="AW738" s="26" t="s">
        <v>1941</v>
      </c>
      <c r="AX738" s="26" t="s">
        <v>1941</v>
      </c>
      <c r="AY738" s="26" t="s">
        <v>1941</v>
      </c>
      <c r="AZ738" s="26" t="s">
        <v>1941</v>
      </c>
      <c r="BA738" s="26" t="s">
        <v>1941</v>
      </c>
      <c r="BB738" s="26" t="s">
        <v>1941</v>
      </c>
      <c r="BC738" s="26" t="s">
        <v>1941</v>
      </c>
      <c r="BD738" s="26" t="s">
        <v>1941</v>
      </c>
      <c r="BE738" s="26" t="s">
        <v>1941</v>
      </c>
      <c r="BF738" s="26" t="s">
        <v>1941</v>
      </c>
      <c r="BG738" s="26" t="s">
        <v>1941</v>
      </c>
      <c r="BH738" s="26" t="s">
        <v>1941</v>
      </c>
      <c r="BI738" s="26" t="s">
        <v>1941</v>
      </c>
      <c r="BJ738" s="26" t="s">
        <v>1941</v>
      </c>
      <c r="BK738" s="26" t="s">
        <v>1941</v>
      </c>
      <c r="BL738" s="26" t="s">
        <v>1941</v>
      </c>
      <c r="BM738" s="26" t="s">
        <v>1941</v>
      </c>
      <c r="BN738" s="26" t="s">
        <v>1941</v>
      </c>
      <c r="BO738" s="26" t="s">
        <v>1941</v>
      </c>
      <c r="BP738" s="26" t="s">
        <v>1941</v>
      </c>
      <c r="BQ738" s="26" t="s">
        <v>1941</v>
      </c>
      <c r="BR738" s="26" t="s">
        <v>1941</v>
      </c>
      <c r="BS738" s="26" t="s">
        <v>1941</v>
      </c>
      <c r="BT738" s="26" t="s">
        <v>1941</v>
      </c>
      <c r="BU738" s="26" t="str">
        <f t="shared" si="666"/>
        <v/>
      </c>
      <c r="BV738" s="26" t="str">
        <f t="shared" si="667"/>
        <v/>
      </c>
      <c r="BW738" s="26" t="str">
        <f t="shared" si="668"/>
        <v/>
      </c>
      <c r="BX738" s="26" t="str">
        <f t="shared" si="669"/>
        <v/>
      </c>
      <c r="BY738" s="26" t="str">
        <f t="shared" si="670"/>
        <v/>
      </c>
      <c r="BZ738" s="26" t="str">
        <f t="shared" si="671"/>
        <v/>
      </c>
      <c r="CA738" s="26" t="str">
        <f t="shared" si="672"/>
        <v>95. USED AS A REACTANT</v>
      </c>
      <c r="CB738" s="26" t="str">
        <f t="shared" si="673"/>
        <v/>
      </c>
      <c r="CC738" s="26" t="str">
        <f t="shared" si="674"/>
        <v>97. P102  RAW MATERIALS</v>
      </c>
      <c r="CD738" s="26" t="str">
        <f t="shared" si="675"/>
        <v/>
      </c>
      <c r="CE738" s="26" t="str">
        <f t="shared" si="676"/>
        <v/>
      </c>
      <c r="CF738" s="26" t="str">
        <f t="shared" si="677"/>
        <v/>
      </c>
      <c r="CG738" s="26" t="str">
        <f t="shared" si="678"/>
        <v/>
      </c>
      <c r="CH738" s="26" t="str">
        <f t="shared" si="679"/>
        <v/>
      </c>
      <c r="CI738" s="26" t="str">
        <f t="shared" si="680"/>
        <v/>
      </c>
      <c r="CJ738" s="26" t="str">
        <f t="shared" si="681"/>
        <v/>
      </c>
      <c r="CK738" s="26" t="str">
        <f t="shared" si="682"/>
        <v/>
      </c>
      <c r="CL738" s="26" t="str">
        <f t="shared" si="683"/>
        <v/>
      </c>
      <c r="CM738" s="26" t="str">
        <f t="shared" si="684"/>
        <v/>
      </c>
      <c r="CN738" s="26" t="str">
        <f t="shared" si="685"/>
        <v/>
      </c>
      <c r="CO738" s="26" t="str">
        <f t="shared" si="686"/>
        <v/>
      </c>
      <c r="CP738" s="26" t="str">
        <f t="shared" si="687"/>
        <v/>
      </c>
      <c r="CQ738" s="26" t="str">
        <f t="shared" si="688"/>
        <v/>
      </c>
      <c r="CR738" s="26" t="str">
        <f t="shared" si="689"/>
        <v/>
      </c>
      <c r="CS738" s="26" t="str">
        <f t="shared" si="690"/>
        <v/>
      </c>
      <c r="CT738" s="26" t="str">
        <f t="shared" si="691"/>
        <v/>
      </c>
      <c r="CU738" s="26" t="str">
        <f t="shared" si="692"/>
        <v/>
      </c>
      <c r="CV738" s="26" t="str">
        <f t="shared" si="693"/>
        <v/>
      </c>
      <c r="CW738" s="26" t="str">
        <f t="shared" si="694"/>
        <v/>
      </c>
      <c r="CX738" s="26" t="str">
        <f t="shared" si="695"/>
        <v/>
      </c>
      <c r="CY738" s="26" t="str">
        <f t="shared" si="696"/>
        <v/>
      </c>
      <c r="CZ738" s="26" t="str">
        <f t="shared" si="697"/>
        <v/>
      </c>
      <c r="DA738" s="26" t="str">
        <f t="shared" si="698"/>
        <v/>
      </c>
      <c r="DB738" s="26" t="str">
        <f t="shared" si="699"/>
        <v/>
      </c>
      <c r="DC738" s="26" t="str">
        <f t="shared" si="700"/>
        <v/>
      </c>
      <c r="DD738" s="26" t="str">
        <f t="shared" si="701"/>
        <v/>
      </c>
      <c r="DE738" s="26" t="str">
        <f t="shared" si="702"/>
        <v/>
      </c>
      <c r="DF738" s="26" t="str">
        <f t="shared" si="703"/>
        <v/>
      </c>
      <c r="DG738" s="26" t="str">
        <f t="shared" si="704"/>
        <v/>
      </c>
      <c r="DH738" s="26" t="str">
        <f t="shared" si="705"/>
        <v/>
      </c>
      <c r="DI738" s="26" t="str">
        <f t="shared" si="706"/>
        <v/>
      </c>
      <c r="DJ738" s="26" t="str">
        <f t="shared" si="707"/>
        <v/>
      </c>
      <c r="DK738" s="26" t="str">
        <f t="shared" si="708"/>
        <v/>
      </c>
      <c r="DL738" s="26" t="str">
        <f t="shared" si="709"/>
        <v/>
      </c>
      <c r="DM738" s="26" t="str">
        <f t="shared" si="710"/>
        <v/>
      </c>
      <c r="DN738" s="26" t="str">
        <f t="shared" si="711"/>
        <v/>
      </c>
      <c r="DO738" s="26" t="str">
        <f t="shared" si="712"/>
        <v/>
      </c>
      <c r="DP738" s="26" t="str">
        <f t="shared" si="713"/>
        <v/>
      </c>
      <c r="DQ738" s="26" t="str">
        <f t="shared" si="714"/>
        <v/>
      </c>
      <c r="DR738" s="26" t="str">
        <f t="shared" si="715"/>
        <v/>
      </c>
      <c r="DS738" s="26" t="str">
        <f t="shared" si="716"/>
        <v/>
      </c>
      <c r="DT738" s="26" t="str">
        <f t="shared" si="717"/>
        <v/>
      </c>
      <c r="DU738" s="26" t="str">
        <f t="shared" si="718"/>
        <v/>
      </c>
      <c r="DV738" s="26" t="str">
        <f t="shared" si="719"/>
        <v/>
      </c>
    </row>
    <row r="739" spans="1:126" x14ac:dyDescent="0.25">
      <c r="A739" t="s">
        <v>1942</v>
      </c>
      <c r="B739">
        <v>2016</v>
      </c>
      <c r="C739" t="s">
        <v>2046</v>
      </c>
      <c r="D739">
        <v>106990</v>
      </c>
      <c r="E739" s="19">
        <v>1316214984597</v>
      </c>
      <c r="F739" t="s">
        <v>859</v>
      </c>
      <c r="G739">
        <v>325212</v>
      </c>
      <c r="H739" t="s">
        <v>860</v>
      </c>
      <c r="I739" t="s">
        <v>861</v>
      </c>
      <c r="J739" t="s">
        <v>862</v>
      </c>
      <c r="K739" t="s">
        <v>863</v>
      </c>
      <c r="L739">
        <v>54313</v>
      </c>
      <c r="M739" s="26" t="str">
        <f t="shared" si="665"/>
        <v>95. USED AS A REACTANT</v>
      </c>
      <c r="N739" s="26" t="s">
        <v>123</v>
      </c>
      <c r="O739" s="26" t="s">
        <v>401</v>
      </c>
      <c r="P739">
        <v>9.98</v>
      </c>
      <c r="Q739">
        <v>64.260000000000005</v>
      </c>
      <c r="R739">
        <v>74.239999999999995</v>
      </c>
      <c r="S739" s="26" t="s">
        <v>1941</v>
      </c>
      <c r="T739" s="26" t="s">
        <v>1941</v>
      </c>
      <c r="U739" s="26" t="s">
        <v>1941</v>
      </c>
      <c r="V739" s="26" t="s">
        <v>1941</v>
      </c>
      <c r="W739" s="26" t="s">
        <v>1941</v>
      </c>
      <c r="X739" s="26" t="s">
        <v>1941</v>
      </c>
      <c r="Y739" s="26" t="s">
        <v>1940</v>
      </c>
      <c r="AE739" s="26" t="s">
        <v>1941</v>
      </c>
      <c r="AR739" s="26" t="s">
        <v>1941</v>
      </c>
      <c r="AS739" s="26" t="s">
        <v>1941</v>
      </c>
      <c r="AT739" s="26" t="s">
        <v>1941</v>
      </c>
      <c r="AV739" s="26" t="s">
        <v>1941</v>
      </c>
      <c r="BD739" s="26" t="s">
        <v>1941</v>
      </c>
      <c r="BK739" s="26" t="s">
        <v>1941</v>
      </c>
      <c r="BU739" s="26" t="str">
        <f t="shared" si="666"/>
        <v/>
      </c>
      <c r="BV739" s="26" t="str">
        <f t="shared" si="667"/>
        <v/>
      </c>
      <c r="BW739" s="26" t="str">
        <f t="shared" si="668"/>
        <v/>
      </c>
      <c r="BX739" s="26" t="str">
        <f t="shared" si="669"/>
        <v/>
      </c>
      <c r="BY739" s="26" t="str">
        <f t="shared" si="670"/>
        <v/>
      </c>
      <c r="BZ739" s="26" t="str">
        <f t="shared" si="671"/>
        <v/>
      </c>
      <c r="CA739" s="26" t="str">
        <f t="shared" si="672"/>
        <v>95. USED AS A REACTANT</v>
      </c>
      <c r="CB739" s="26" t="str">
        <f t="shared" si="673"/>
        <v/>
      </c>
      <c r="CC739" s="26" t="str">
        <f t="shared" si="674"/>
        <v/>
      </c>
      <c r="CD739" s="26" t="str">
        <f t="shared" si="675"/>
        <v/>
      </c>
      <c r="CE739" s="26" t="str">
        <f t="shared" si="676"/>
        <v/>
      </c>
      <c r="CF739" s="26" t="str">
        <f t="shared" si="677"/>
        <v/>
      </c>
      <c r="CG739" s="26" t="str">
        <f t="shared" si="678"/>
        <v/>
      </c>
      <c r="CH739" s="26" t="str">
        <f t="shared" si="679"/>
        <v/>
      </c>
      <c r="CI739" s="26" t="str">
        <f t="shared" si="680"/>
        <v/>
      </c>
      <c r="CJ739" s="26" t="str">
        <f t="shared" si="681"/>
        <v/>
      </c>
      <c r="CK739" s="26" t="str">
        <f t="shared" si="682"/>
        <v/>
      </c>
      <c r="CL739" s="26" t="str">
        <f t="shared" si="683"/>
        <v/>
      </c>
      <c r="CM739" s="26" t="str">
        <f t="shared" si="684"/>
        <v/>
      </c>
      <c r="CN739" s="26" t="str">
        <f t="shared" si="685"/>
        <v/>
      </c>
      <c r="CO739" s="26" t="str">
        <f t="shared" si="686"/>
        <v/>
      </c>
      <c r="CP739" s="26" t="str">
        <f t="shared" si="687"/>
        <v/>
      </c>
      <c r="CQ739" s="26" t="str">
        <f t="shared" si="688"/>
        <v/>
      </c>
      <c r="CR739" s="26" t="str">
        <f t="shared" si="689"/>
        <v/>
      </c>
      <c r="CS739" s="26" t="str">
        <f t="shared" si="690"/>
        <v/>
      </c>
      <c r="CT739" s="26" t="str">
        <f t="shared" si="691"/>
        <v/>
      </c>
      <c r="CU739" s="26" t="str">
        <f t="shared" si="692"/>
        <v/>
      </c>
      <c r="CV739" s="26" t="str">
        <f t="shared" si="693"/>
        <v/>
      </c>
      <c r="CW739" s="26" t="str">
        <f t="shared" si="694"/>
        <v/>
      </c>
      <c r="CX739" s="26" t="str">
        <f t="shared" si="695"/>
        <v/>
      </c>
      <c r="CY739" s="26" t="str">
        <f t="shared" si="696"/>
        <v/>
      </c>
      <c r="CZ739" s="26" t="str">
        <f t="shared" si="697"/>
        <v/>
      </c>
      <c r="DA739" s="26" t="str">
        <f t="shared" si="698"/>
        <v/>
      </c>
      <c r="DB739" s="26" t="str">
        <f t="shared" si="699"/>
        <v/>
      </c>
      <c r="DC739" s="26" t="str">
        <f t="shared" si="700"/>
        <v/>
      </c>
      <c r="DD739" s="26" t="str">
        <f t="shared" si="701"/>
        <v/>
      </c>
      <c r="DE739" s="26" t="str">
        <f t="shared" si="702"/>
        <v/>
      </c>
      <c r="DF739" s="26" t="str">
        <f t="shared" si="703"/>
        <v/>
      </c>
      <c r="DG739" s="26" t="str">
        <f t="shared" si="704"/>
        <v/>
      </c>
      <c r="DH739" s="26" t="str">
        <f t="shared" si="705"/>
        <v/>
      </c>
      <c r="DI739" s="26" t="str">
        <f t="shared" si="706"/>
        <v/>
      </c>
      <c r="DJ739" s="26" t="str">
        <f t="shared" si="707"/>
        <v/>
      </c>
      <c r="DK739" s="26" t="str">
        <f t="shared" si="708"/>
        <v/>
      </c>
      <c r="DL739" s="26" t="str">
        <f t="shared" si="709"/>
        <v/>
      </c>
      <c r="DM739" s="26" t="str">
        <f t="shared" si="710"/>
        <v/>
      </c>
      <c r="DN739" s="26" t="str">
        <f t="shared" si="711"/>
        <v/>
      </c>
      <c r="DO739" s="26" t="str">
        <f t="shared" si="712"/>
        <v/>
      </c>
      <c r="DP739" s="26" t="str">
        <f t="shared" si="713"/>
        <v/>
      </c>
      <c r="DQ739" s="26" t="str">
        <f t="shared" si="714"/>
        <v/>
      </c>
      <c r="DR739" s="26" t="str">
        <f t="shared" si="715"/>
        <v/>
      </c>
      <c r="DS739" s="26" t="str">
        <f t="shared" si="716"/>
        <v/>
      </c>
      <c r="DT739" s="26" t="str">
        <f t="shared" si="717"/>
        <v/>
      </c>
      <c r="DU739" s="26" t="str">
        <f t="shared" si="718"/>
        <v/>
      </c>
      <c r="DV739" s="26" t="str">
        <f t="shared" si="719"/>
        <v/>
      </c>
    </row>
    <row r="740" spans="1:126" x14ac:dyDescent="0.25">
      <c r="A740" t="s">
        <v>1942</v>
      </c>
      <c r="B740">
        <v>2017</v>
      </c>
      <c r="C740" t="s">
        <v>2046</v>
      </c>
      <c r="D740">
        <v>106990</v>
      </c>
      <c r="E740" s="19">
        <v>1317216145817</v>
      </c>
      <c r="F740" t="s">
        <v>859</v>
      </c>
      <c r="G740">
        <v>325212</v>
      </c>
      <c r="H740" t="s">
        <v>860</v>
      </c>
      <c r="I740" t="s">
        <v>861</v>
      </c>
      <c r="J740" t="s">
        <v>862</v>
      </c>
      <c r="K740" t="s">
        <v>863</v>
      </c>
      <c r="L740">
        <v>54313</v>
      </c>
      <c r="M740" s="26" t="str">
        <f t="shared" si="665"/>
        <v>95. USED AS A REACTANT</v>
      </c>
      <c r="N740" s="26" t="s">
        <v>123</v>
      </c>
      <c r="O740" s="26" t="s">
        <v>401</v>
      </c>
      <c r="P740">
        <v>11.87</v>
      </c>
      <c r="Q740">
        <v>64.94</v>
      </c>
      <c r="R740">
        <v>76.81</v>
      </c>
      <c r="S740" s="26" t="s">
        <v>1941</v>
      </c>
      <c r="T740" s="26" t="s">
        <v>1941</v>
      </c>
      <c r="U740" s="26" t="s">
        <v>1941</v>
      </c>
      <c r="V740" s="26" t="s">
        <v>1941</v>
      </c>
      <c r="W740" s="26" t="s">
        <v>1941</v>
      </c>
      <c r="X740" s="26" t="s">
        <v>1941</v>
      </c>
      <c r="Y740" s="26" t="s">
        <v>1940</v>
      </c>
      <c r="AE740" s="26" t="s">
        <v>1941</v>
      </c>
      <c r="AR740" s="26" t="s">
        <v>1941</v>
      </c>
      <c r="AS740" s="26" t="s">
        <v>1941</v>
      </c>
      <c r="AT740" s="26" t="s">
        <v>1941</v>
      </c>
      <c r="AV740" s="26" t="s">
        <v>1941</v>
      </c>
      <c r="BD740" s="26" t="s">
        <v>1941</v>
      </c>
      <c r="BK740" s="26" t="s">
        <v>1941</v>
      </c>
      <c r="BU740" s="26" t="str">
        <f t="shared" si="666"/>
        <v/>
      </c>
      <c r="BV740" s="26" t="str">
        <f t="shared" si="667"/>
        <v/>
      </c>
      <c r="BW740" s="26" t="str">
        <f t="shared" si="668"/>
        <v/>
      </c>
      <c r="BX740" s="26" t="str">
        <f t="shared" si="669"/>
        <v/>
      </c>
      <c r="BY740" s="26" t="str">
        <f t="shared" si="670"/>
        <v/>
      </c>
      <c r="BZ740" s="26" t="str">
        <f t="shared" si="671"/>
        <v/>
      </c>
      <c r="CA740" s="26" t="str">
        <f t="shared" si="672"/>
        <v>95. USED AS A REACTANT</v>
      </c>
      <c r="CB740" s="26" t="str">
        <f t="shared" si="673"/>
        <v/>
      </c>
      <c r="CC740" s="26" t="str">
        <f t="shared" si="674"/>
        <v/>
      </c>
      <c r="CD740" s="26" t="str">
        <f t="shared" si="675"/>
        <v/>
      </c>
      <c r="CE740" s="26" t="str">
        <f t="shared" si="676"/>
        <v/>
      </c>
      <c r="CF740" s="26" t="str">
        <f t="shared" si="677"/>
        <v/>
      </c>
      <c r="CG740" s="26" t="str">
        <f t="shared" si="678"/>
        <v/>
      </c>
      <c r="CH740" s="26" t="str">
        <f t="shared" si="679"/>
        <v/>
      </c>
      <c r="CI740" s="26" t="str">
        <f t="shared" si="680"/>
        <v/>
      </c>
      <c r="CJ740" s="26" t="str">
        <f t="shared" si="681"/>
        <v/>
      </c>
      <c r="CK740" s="26" t="str">
        <f t="shared" si="682"/>
        <v/>
      </c>
      <c r="CL740" s="26" t="str">
        <f t="shared" si="683"/>
        <v/>
      </c>
      <c r="CM740" s="26" t="str">
        <f t="shared" si="684"/>
        <v/>
      </c>
      <c r="CN740" s="26" t="str">
        <f t="shared" si="685"/>
        <v/>
      </c>
      <c r="CO740" s="26" t="str">
        <f t="shared" si="686"/>
        <v/>
      </c>
      <c r="CP740" s="26" t="str">
        <f t="shared" si="687"/>
        <v/>
      </c>
      <c r="CQ740" s="26" t="str">
        <f t="shared" si="688"/>
        <v/>
      </c>
      <c r="CR740" s="26" t="str">
        <f t="shared" si="689"/>
        <v/>
      </c>
      <c r="CS740" s="26" t="str">
        <f t="shared" si="690"/>
        <v/>
      </c>
      <c r="CT740" s="26" t="str">
        <f t="shared" si="691"/>
        <v/>
      </c>
      <c r="CU740" s="26" t="str">
        <f t="shared" si="692"/>
        <v/>
      </c>
      <c r="CV740" s="26" t="str">
        <f t="shared" si="693"/>
        <v/>
      </c>
      <c r="CW740" s="26" t="str">
        <f t="shared" si="694"/>
        <v/>
      </c>
      <c r="CX740" s="26" t="str">
        <f t="shared" si="695"/>
        <v/>
      </c>
      <c r="CY740" s="26" t="str">
        <f t="shared" si="696"/>
        <v/>
      </c>
      <c r="CZ740" s="26" t="str">
        <f t="shared" si="697"/>
        <v/>
      </c>
      <c r="DA740" s="26" t="str">
        <f t="shared" si="698"/>
        <v/>
      </c>
      <c r="DB740" s="26" t="str">
        <f t="shared" si="699"/>
        <v/>
      </c>
      <c r="DC740" s="26" t="str">
        <f t="shared" si="700"/>
        <v/>
      </c>
      <c r="DD740" s="26" t="str">
        <f t="shared" si="701"/>
        <v/>
      </c>
      <c r="DE740" s="26" t="str">
        <f t="shared" si="702"/>
        <v/>
      </c>
      <c r="DF740" s="26" t="str">
        <f t="shared" si="703"/>
        <v/>
      </c>
      <c r="DG740" s="26" t="str">
        <f t="shared" si="704"/>
        <v/>
      </c>
      <c r="DH740" s="26" t="str">
        <f t="shared" si="705"/>
        <v/>
      </c>
      <c r="DI740" s="26" t="str">
        <f t="shared" si="706"/>
        <v/>
      </c>
      <c r="DJ740" s="26" t="str">
        <f t="shared" si="707"/>
        <v/>
      </c>
      <c r="DK740" s="26" t="str">
        <f t="shared" si="708"/>
        <v/>
      </c>
      <c r="DL740" s="26" t="str">
        <f t="shared" si="709"/>
        <v/>
      </c>
      <c r="DM740" s="26" t="str">
        <f t="shared" si="710"/>
        <v/>
      </c>
      <c r="DN740" s="26" t="str">
        <f t="shared" si="711"/>
        <v/>
      </c>
      <c r="DO740" s="26" t="str">
        <f t="shared" si="712"/>
        <v/>
      </c>
      <c r="DP740" s="26" t="str">
        <f t="shared" si="713"/>
        <v/>
      </c>
      <c r="DQ740" s="26" t="str">
        <f t="shared" si="714"/>
        <v/>
      </c>
      <c r="DR740" s="26" t="str">
        <f t="shared" si="715"/>
        <v/>
      </c>
      <c r="DS740" s="26" t="str">
        <f t="shared" si="716"/>
        <v/>
      </c>
      <c r="DT740" s="26" t="str">
        <f t="shared" si="717"/>
        <v/>
      </c>
      <c r="DU740" s="26" t="str">
        <f t="shared" si="718"/>
        <v/>
      </c>
      <c r="DV740" s="26" t="str">
        <f t="shared" si="719"/>
        <v/>
      </c>
    </row>
    <row r="741" spans="1:126" ht="60" x14ac:dyDescent="0.25">
      <c r="A741" t="s">
        <v>1942</v>
      </c>
      <c r="B741">
        <v>2018</v>
      </c>
      <c r="C741" t="s">
        <v>2046</v>
      </c>
      <c r="D741">
        <v>106990</v>
      </c>
      <c r="E741" s="19">
        <v>1318216755672</v>
      </c>
      <c r="F741" t="s">
        <v>859</v>
      </c>
      <c r="G741">
        <v>325212</v>
      </c>
      <c r="H741" t="s">
        <v>860</v>
      </c>
      <c r="I741" t="s">
        <v>861</v>
      </c>
      <c r="J741" t="s">
        <v>862</v>
      </c>
      <c r="K741" t="s">
        <v>863</v>
      </c>
      <c r="L741">
        <v>54313</v>
      </c>
      <c r="M741" s="26" t="str">
        <f t="shared" si="665"/>
        <v>95. USED AS A REACTANT, 97. P102  RAW MATERIALS</v>
      </c>
      <c r="N741" s="26" t="s">
        <v>123</v>
      </c>
      <c r="O741" s="26" t="s">
        <v>401</v>
      </c>
      <c r="P741">
        <v>9.69</v>
      </c>
      <c r="Q741">
        <v>46.97</v>
      </c>
      <c r="R741">
        <v>56.66</v>
      </c>
      <c r="S741" s="26" t="s">
        <v>1941</v>
      </c>
      <c r="T741" s="26" t="s">
        <v>1941</v>
      </c>
      <c r="U741" s="26" t="s">
        <v>1941</v>
      </c>
      <c r="V741" s="26" t="s">
        <v>1941</v>
      </c>
      <c r="W741" s="26" t="s">
        <v>1941</v>
      </c>
      <c r="X741" s="26" t="s">
        <v>1941</v>
      </c>
      <c r="Y741" s="26" t="s">
        <v>1940</v>
      </c>
      <c r="Z741" s="26" t="s">
        <v>1941</v>
      </c>
      <c r="AA741" s="26" t="s">
        <v>1940</v>
      </c>
      <c r="AB741" s="26" t="s">
        <v>1941</v>
      </c>
      <c r="AC741" s="26" t="s">
        <v>1941</v>
      </c>
      <c r="AD741" s="26" t="s">
        <v>1941</v>
      </c>
      <c r="AE741" s="26" t="s">
        <v>1941</v>
      </c>
      <c r="AF741" s="26" t="s">
        <v>1941</v>
      </c>
      <c r="AG741" s="26" t="s">
        <v>1941</v>
      </c>
      <c r="AH741" s="26" t="s">
        <v>1941</v>
      </c>
      <c r="AI741" s="26" t="s">
        <v>1941</v>
      </c>
      <c r="AJ741" s="26" t="s">
        <v>1941</v>
      </c>
      <c r="AK741" s="26" t="s">
        <v>1941</v>
      </c>
      <c r="AL741" s="26" t="s">
        <v>1941</v>
      </c>
      <c r="AM741" s="26" t="s">
        <v>1941</v>
      </c>
      <c r="AN741" s="26" t="s">
        <v>1941</v>
      </c>
      <c r="AO741" s="26" t="s">
        <v>1941</v>
      </c>
      <c r="AP741" s="26" t="s">
        <v>1941</v>
      </c>
      <c r="AQ741" s="26" t="s">
        <v>1941</v>
      </c>
      <c r="AR741" s="26" t="s">
        <v>1941</v>
      </c>
      <c r="AS741" s="26" t="s">
        <v>1941</v>
      </c>
      <c r="AT741" s="26" t="s">
        <v>1941</v>
      </c>
      <c r="AU741" s="26" t="s">
        <v>1941</v>
      </c>
      <c r="AV741" s="26" t="s">
        <v>1941</v>
      </c>
      <c r="AW741" s="26" t="s">
        <v>1941</v>
      </c>
      <c r="AX741" s="26" t="s">
        <v>1941</v>
      </c>
      <c r="AY741" s="26" t="s">
        <v>1941</v>
      </c>
      <c r="AZ741" s="26" t="s">
        <v>1941</v>
      </c>
      <c r="BA741" s="26" t="s">
        <v>1941</v>
      </c>
      <c r="BB741" s="26" t="s">
        <v>1941</v>
      </c>
      <c r="BC741" s="26" t="s">
        <v>1941</v>
      </c>
      <c r="BD741" s="26" t="s">
        <v>1941</v>
      </c>
      <c r="BE741" s="26" t="s">
        <v>1941</v>
      </c>
      <c r="BF741" s="26" t="s">
        <v>1941</v>
      </c>
      <c r="BG741" s="26" t="s">
        <v>1941</v>
      </c>
      <c r="BH741" s="26" t="s">
        <v>1941</v>
      </c>
      <c r="BI741" s="26" t="s">
        <v>1941</v>
      </c>
      <c r="BJ741" s="26" t="s">
        <v>1941</v>
      </c>
      <c r="BK741" s="26" t="s">
        <v>1941</v>
      </c>
      <c r="BL741" s="26" t="s">
        <v>1941</v>
      </c>
      <c r="BM741" s="26" t="s">
        <v>1941</v>
      </c>
      <c r="BN741" s="26" t="s">
        <v>1941</v>
      </c>
      <c r="BO741" s="26" t="s">
        <v>1941</v>
      </c>
      <c r="BP741" s="26" t="s">
        <v>1941</v>
      </c>
      <c r="BQ741" s="26" t="s">
        <v>1941</v>
      </c>
      <c r="BR741" s="26" t="s">
        <v>1941</v>
      </c>
      <c r="BS741" s="26" t="s">
        <v>1941</v>
      </c>
      <c r="BT741" s="26" t="s">
        <v>1941</v>
      </c>
      <c r="BU741" s="26" t="str">
        <f t="shared" si="666"/>
        <v/>
      </c>
      <c r="BV741" s="26" t="str">
        <f t="shared" si="667"/>
        <v/>
      </c>
      <c r="BW741" s="26" t="str">
        <f t="shared" si="668"/>
        <v/>
      </c>
      <c r="BX741" s="26" t="str">
        <f t="shared" si="669"/>
        <v/>
      </c>
      <c r="BY741" s="26" t="str">
        <f t="shared" si="670"/>
        <v/>
      </c>
      <c r="BZ741" s="26" t="str">
        <f t="shared" si="671"/>
        <v/>
      </c>
      <c r="CA741" s="26" t="str">
        <f t="shared" si="672"/>
        <v>95. USED AS A REACTANT</v>
      </c>
      <c r="CB741" s="26" t="str">
        <f t="shared" si="673"/>
        <v/>
      </c>
      <c r="CC741" s="26" t="str">
        <f t="shared" si="674"/>
        <v>97. P102  RAW MATERIALS</v>
      </c>
      <c r="CD741" s="26" t="str">
        <f t="shared" si="675"/>
        <v/>
      </c>
      <c r="CE741" s="26" t="str">
        <f t="shared" si="676"/>
        <v/>
      </c>
      <c r="CF741" s="26" t="str">
        <f t="shared" si="677"/>
        <v/>
      </c>
      <c r="CG741" s="26" t="str">
        <f t="shared" si="678"/>
        <v/>
      </c>
      <c r="CH741" s="26" t="str">
        <f t="shared" si="679"/>
        <v/>
      </c>
      <c r="CI741" s="26" t="str">
        <f t="shared" si="680"/>
        <v/>
      </c>
      <c r="CJ741" s="26" t="str">
        <f t="shared" si="681"/>
        <v/>
      </c>
      <c r="CK741" s="26" t="str">
        <f t="shared" si="682"/>
        <v/>
      </c>
      <c r="CL741" s="26" t="str">
        <f t="shared" si="683"/>
        <v/>
      </c>
      <c r="CM741" s="26" t="str">
        <f t="shared" si="684"/>
        <v/>
      </c>
      <c r="CN741" s="26" t="str">
        <f t="shared" si="685"/>
        <v/>
      </c>
      <c r="CO741" s="26" t="str">
        <f t="shared" si="686"/>
        <v/>
      </c>
      <c r="CP741" s="26" t="str">
        <f t="shared" si="687"/>
        <v/>
      </c>
      <c r="CQ741" s="26" t="str">
        <f t="shared" si="688"/>
        <v/>
      </c>
      <c r="CR741" s="26" t="str">
        <f t="shared" si="689"/>
        <v/>
      </c>
      <c r="CS741" s="26" t="str">
        <f t="shared" si="690"/>
        <v/>
      </c>
      <c r="CT741" s="26" t="str">
        <f t="shared" si="691"/>
        <v/>
      </c>
      <c r="CU741" s="26" t="str">
        <f t="shared" si="692"/>
        <v/>
      </c>
      <c r="CV741" s="26" t="str">
        <f t="shared" si="693"/>
        <v/>
      </c>
      <c r="CW741" s="26" t="str">
        <f t="shared" si="694"/>
        <v/>
      </c>
      <c r="CX741" s="26" t="str">
        <f t="shared" si="695"/>
        <v/>
      </c>
      <c r="CY741" s="26" t="str">
        <f t="shared" si="696"/>
        <v/>
      </c>
      <c r="CZ741" s="26" t="str">
        <f t="shared" si="697"/>
        <v/>
      </c>
      <c r="DA741" s="26" t="str">
        <f t="shared" si="698"/>
        <v/>
      </c>
      <c r="DB741" s="26" t="str">
        <f t="shared" si="699"/>
        <v/>
      </c>
      <c r="DC741" s="26" t="str">
        <f t="shared" si="700"/>
        <v/>
      </c>
      <c r="DD741" s="26" t="str">
        <f t="shared" si="701"/>
        <v/>
      </c>
      <c r="DE741" s="26" t="str">
        <f t="shared" si="702"/>
        <v/>
      </c>
      <c r="DF741" s="26" t="str">
        <f t="shared" si="703"/>
        <v/>
      </c>
      <c r="DG741" s="26" t="str">
        <f t="shared" si="704"/>
        <v/>
      </c>
      <c r="DH741" s="26" t="str">
        <f t="shared" si="705"/>
        <v/>
      </c>
      <c r="DI741" s="26" t="str">
        <f t="shared" si="706"/>
        <v/>
      </c>
      <c r="DJ741" s="26" t="str">
        <f t="shared" si="707"/>
        <v/>
      </c>
      <c r="DK741" s="26" t="str">
        <f t="shared" si="708"/>
        <v/>
      </c>
      <c r="DL741" s="26" t="str">
        <f t="shared" si="709"/>
        <v/>
      </c>
      <c r="DM741" s="26" t="str">
        <f t="shared" si="710"/>
        <v/>
      </c>
      <c r="DN741" s="26" t="str">
        <f t="shared" si="711"/>
        <v/>
      </c>
      <c r="DO741" s="26" t="str">
        <f t="shared" si="712"/>
        <v/>
      </c>
      <c r="DP741" s="26" t="str">
        <f t="shared" si="713"/>
        <v/>
      </c>
      <c r="DQ741" s="26" t="str">
        <f t="shared" si="714"/>
        <v/>
      </c>
      <c r="DR741" s="26" t="str">
        <f t="shared" si="715"/>
        <v/>
      </c>
      <c r="DS741" s="26" t="str">
        <f t="shared" si="716"/>
        <v/>
      </c>
      <c r="DT741" s="26" t="str">
        <f t="shared" si="717"/>
        <v/>
      </c>
      <c r="DU741" s="26" t="str">
        <f t="shared" si="718"/>
        <v/>
      </c>
      <c r="DV741" s="26" t="str">
        <f t="shared" si="719"/>
        <v/>
      </c>
    </row>
    <row r="742" spans="1:126" ht="60" x14ac:dyDescent="0.25">
      <c r="A742" t="s">
        <v>1942</v>
      </c>
      <c r="B742">
        <v>2019</v>
      </c>
      <c r="C742" t="s">
        <v>2046</v>
      </c>
      <c r="D742">
        <v>106990</v>
      </c>
      <c r="E742" s="19">
        <v>1319217798949</v>
      </c>
      <c r="F742" t="s">
        <v>859</v>
      </c>
      <c r="G742">
        <v>325212</v>
      </c>
      <c r="H742" t="s">
        <v>860</v>
      </c>
      <c r="I742" t="s">
        <v>861</v>
      </c>
      <c r="J742" t="s">
        <v>862</v>
      </c>
      <c r="K742" t="s">
        <v>863</v>
      </c>
      <c r="L742">
        <v>54313</v>
      </c>
      <c r="M742" s="26" t="str">
        <f t="shared" si="665"/>
        <v>95. USED AS A REACTANT, 97. P102  RAW MATERIALS</v>
      </c>
      <c r="N742" s="26" t="s">
        <v>123</v>
      </c>
      <c r="O742" s="26" t="s">
        <v>401</v>
      </c>
      <c r="P742">
        <v>0.78</v>
      </c>
      <c r="Q742">
        <v>19.93</v>
      </c>
      <c r="R742">
        <v>20.71</v>
      </c>
      <c r="S742" s="26" t="s">
        <v>1941</v>
      </c>
      <c r="T742" s="26" t="s">
        <v>1941</v>
      </c>
      <c r="U742" s="26" t="s">
        <v>1941</v>
      </c>
      <c r="V742" s="26" t="s">
        <v>1941</v>
      </c>
      <c r="W742" s="26" t="s">
        <v>1941</v>
      </c>
      <c r="X742" s="26" t="s">
        <v>1941</v>
      </c>
      <c r="Y742" s="26" t="s">
        <v>1940</v>
      </c>
      <c r="Z742" s="26" t="s">
        <v>1941</v>
      </c>
      <c r="AA742" s="26" t="s">
        <v>1940</v>
      </c>
      <c r="AB742" s="26" t="s">
        <v>1941</v>
      </c>
      <c r="AC742" s="26" t="s">
        <v>1941</v>
      </c>
      <c r="AD742" s="26" t="s">
        <v>1941</v>
      </c>
      <c r="AE742" s="26" t="s">
        <v>1941</v>
      </c>
      <c r="AF742" s="26" t="s">
        <v>1941</v>
      </c>
      <c r="AG742" s="26" t="s">
        <v>1941</v>
      </c>
      <c r="AH742" s="26" t="s">
        <v>1941</v>
      </c>
      <c r="AI742" s="26" t="s">
        <v>1941</v>
      </c>
      <c r="AJ742" s="26" t="s">
        <v>1941</v>
      </c>
      <c r="AK742" s="26" t="s">
        <v>1941</v>
      </c>
      <c r="AL742" s="26" t="s">
        <v>1941</v>
      </c>
      <c r="AM742" s="26" t="s">
        <v>1941</v>
      </c>
      <c r="AN742" s="26" t="s">
        <v>1941</v>
      </c>
      <c r="AO742" s="26" t="s">
        <v>1941</v>
      </c>
      <c r="AP742" s="26" t="s">
        <v>1941</v>
      </c>
      <c r="AQ742" s="26" t="s">
        <v>1941</v>
      </c>
      <c r="AR742" s="26" t="s">
        <v>1941</v>
      </c>
      <c r="AS742" s="26" t="s">
        <v>1941</v>
      </c>
      <c r="AT742" s="26" t="s">
        <v>1941</v>
      </c>
      <c r="AU742" s="26" t="s">
        <v>1941</v>
      </c>
      <c r="AV742" s="26" t="s">
        <v>1941</v>
      </c>
      <c r="AW742" s="26" t="s">
        <v>1941</v>
      </c>
      <c r="AX742" s="26" t="s">
        <v>1941</v>
      </c>
      <c r="AY742" s="26" t="s">
        <v>1941</v>
      </c>
      <c r="AZ742" s="26" t="s">
        <v>1941</v>
      </c>
      <c r="BA742" s="26" t="s">
        <v>1941</v>
      </c>
      <c r="BB742" s="26" t="s">
        <v>1941</v>
      </c>
      <c r="BC742" s="26" t="s">
        <v>1941</v>
      </c>
      <c r="BD742" s="26" t="s">
        <v>1941</v>
      </c>
      <c r="BE742" s="26" t="s">
        <v>1941</v>
      </c>
      <c r="BF742" s="26" t="s">
        <v>1941</v>
      </c>
      <c r="BG742" s="26" t="s">
        <v>1941</v>
      </c>
      <c r="BH742" s="26" t="s">
        <v>1941</v>
      </c>
      <c r="BI742" s="26" t="s">
        <v>1941</v>
      </c>
      <c r="BJ742" s="26" t="s">
        <v>1941</v>
      </c>
      <c r="BK742" s="26" t="s">
        <v>1941</v>
      </c>
      <c r="BL742" s="26" t="s">
        <v>1941</v>
      </c>
      <c r="BM742" s="26" t="s">
        <v>1941</v>
      </c>
      <c r="BN742" s="26" t="s">
        <v>1941</v>
      </c>
      <c r="BO742" s="26" t="s">
        <v>1941</v>
      </c>
      <c r="BP742" s="26" t="s">
        <v>1941</v>
      </c>
      <c r="BQ742" s="26" t="s">
        <v>1941</v>
      </c>
      <c r="BR742" s="26" t="s">
        <v>1941</v>
      </c>
      <c r="BS742" s="26" t="s">
        <v>1941</v>
      </c>
      <c r="BT742" s="26" t="s">
        <v>1941</v>
      </c>
      <c r="BU742" s="26" t="str">
        <f t="shared" si="666"/>
        <v/>
      </c>
      <c r="BV742" s="26" t="str">
        <f t="shared" si="667"/>
        <v/>
      </c>
      <c r="BW742" s="26" t="str">
        <f t="shared" si="668"/>
        <v/>
      </c>
      <c r="BX742" s="26" t="str">
        <f t="shared" si="669"/>
        <v/>
      </c>
      <c r="BY742" s="26" t="str">
        <f t="shared" si="670"/>
        <v/>
      </c>
      <c r="BZ742" s="26" t="str">
        <f t="shared" si="671"/>
        <v/>
      </c>
      <c r="CA742" s="26" t="str">
        <f t="shared" si="672"/>
        <v>95. USED AS A REACTANT</v>
      </c>
      <c r="CB742" s="26" t="str">
        <f t="shared" si="673"/>
        <v/>
      </c>
      <c r="CC742" s="26" t="str">
        <f t="shared" si="674"/>
        <v>97. P102  RAW MATERIALS</v>
      </c>
      <c r="CD742" s="26" t="str">
        <f t="shared" si="675"/>
        <v/>
      </c>
      <c r="CE742" s="26" t="str">
        <f t="shared" si="676"/>
        <v/>
      </c>
      <c r="CF742" s="26" t="str">
        <f t="shared" si="677"/>
        <v/>
      </c>
      <c r="CG742" s="26" t="str">
        <f t="shared" si="678"/>
        <v/>
      </c>
      <c r="CH742" s="26" t="str">
        <f t="shared" si="679"/>
        <v/>
      </c>
      <c r="CI742" s="26" t="str">
        <f t="shared" si="680"/>
        <v/>
      </c>
      <c r="CJ742" s="26" t="str">
        <f t="shared" si="681"/>
        <v/>
      </c>
      <c r="CK742" s="26" t="str">
        <f t="shared" si="682"/>
        <v/>
      </c>
      <c r="CL742" s="26" t="str">
        <f t="shared" si="683"/>
        <v/>
      </c>
      <c r="CM742" s="26" t="str">
        <f t="shared" si="684"/>
        <v/>
      </c>
      <c r="CN742" s="26" t="str">
        <f t="shared" si="685"/>
        <v/>
      </c>
      <c r="CO742" s="26" t="str">
        <f t="shared" si="686"/>
        <v/>
      </c>
      <c r="CP742" s="26" t="str">
        <f t="shared" si="687"/>
        <v/>
      </c>
      <c r="CQ742" s="26" t="str">
        <f t="shared" si="688"/>
        <v/>
      </c>
      <c r="CR742" s="26" t="str">
        <f t="shared" si="689"/>
        <v/>
      </c>
      <c r="CS742" s="26" t="str">
        <f t="shared" si="690"/>
        <v/>
      </c>
      <c r="CT742" s="26" t="str">
        <f t="shared" si="691"/>
        <v/>
      </c>
      <c r="CU742" s="26" t="str">
        <f t="shared" si="692"/>
        <v/>
      </c>
      <c r="CV742" s="26" t="str">
        <f t="shared" si="693"/>
        <v/>
      </c>
      <c r="CW742" s="26" t="str">
        <f t="shared" si="694"/>
        <v/>
      </c>
      <c r="CX742" s="26" t="str">
        <f t="shared" si="695"/>
        <v/>
      </c>
      <c r="CY742" s="26" t="str">
        <f t="shared" si="696"/>
        <v/>
      </c>
      <c r="CZ742" s="26" t="str">
        <f t="shared" si="697"/>
        <v/>
      </c>
      <c r="DA742" s="26" t="str">
        <f t="shared" si="698"/>
        <v/>
      </c>
      <c r="DB742" s="26" t="str">
        <f t="shared" si="699"/>
        <v/>
      </c>
      <c r="DC742" s="26" t="str">
        <f t="shared" si="700"/>
        <v/>
      </c>
      <c r="DD742" s="26" t="str">
        <f t="shared" si="701"/>
        <v/>
      </c>
      <c r="DE742" s="26" t="str">
        <f t="shared" si="702"/>
        <v/>
      </c>
      <c r="DF742" s="26" t="str">
        <f t="shared" si="703"/>
        <v/>
      </c>
      <c r="DG742" s="26" t="str">
        <f t="shared" si="704"/>
        <v/>
      </c>
      <c r="DH742" s="26" t="str">
        <f t="shared" si="705"/>
        <v/>
      </c>
      <c r="DI742" s="26" t="str">
        <f t="shared" si="706"/>
        <v/>
      </c>
      <c r="DJ742" s="26" t="str">
        <f t="shared" si="707"/>
        <v/>
      </c>
      <c r="DK742" s="26" t="str">
        <f t="shared" si="708"/>
        <v/>
      </c>
      <c r="DL742" s="26" t="str">
        <f t="shared" si="709"/>
        <v/>
      </c>
      <c r="DM742" s="26" t="str">
        <f t="shared" si="710"/>
        <v/>
      </c>
      <c r="DN742" s="26" t="str">
        <f t="shared" si="711"/>
        <v/>
      </c>
      <c r="DO742" s="26" t="str">
        <f t="shared" si="712"/>
        <v/>
      </c>
      <c r="DP742" s="26" t="str">
        <f t="shared" si="713"/>
        <v/>
      </c>
      <c r="DQ742" s="26" t="str">
        <f t="shared" si="714"/>
        <v/>
      </c>
      <c r="DR742" s="26" t="str">
        <f t="shared" si="715"/>
        <v/>
      </c>
      <c r="DS742" s="26" t="str">
        <f t="shared" si="716"/>
        <v/>
      </c>
      <c r="DT742" s="26" t="str">
        <f t="shared" si="717"/>
        <v/>
      </c>
      <c r="DU742" s="26" t="str">
        <f t="shared" si="718"/>
        <v/>
      </c>
      <c r="DV742" s="26" t="str">
        <f t="shared" si="719"/>
        <v/>
      </c>
    </row>
    <row r="743" spans="1:126" ht="105" x14ac:dyDescent="0.25">
      <c r="A743" t="s">
        <v>1942</v>
      </c>
      <c r="B743">
        <v>2018</v>
      </c>
      <c r="C743" t="s">
        <v>2046</v>
      </c>
      <c r="D743">
        <v>106990</v>
      </c>
      <c r="E743" s="19">
        <v>1318217257714</v>
      </c>
      <c r="F743" t="s">
        <v>1598</v>
      </c>
      <c r="G743">
        <v>326220</v>
      </c>
      <c r="H743" t="s">
        <v>1601</v>
      </c>
      <c r="I743" t="s">
        <v>1602</v>
      </c>
      <c r="J743" t="s">
        <v>1603</v>
      </c>
      <c r="K743" t="s">
        <v>1604</v>
      </c>
      <c r="L743">
        <v>69001</v>
      </c>
      <c r="M743" s="26" t="str">
        <f t="shared" si="665"/>
        <v>101. ADDED AS A FORMULATION COMPONENT, 102. P201  ADDITIVES</v>
      </c>
      <c r="N743" s="26" t="s">
        <v>1606</v>
      </c>
      <c r="O743" s="26" t="s">
        <v>481</v>
      </c>
      <c r="P743">
        <v>0</v>
      </c>
      <c r="Q743">
        <v>5.8999999999999999E-3</v>
      </c>
      <c r="R743">
        <v>5.8999999999999999E-3</v>
      </c>
      <c r="S743" s="26" t="s">
        <v>1941</v>
      </c>
      <c r="T743" s="26" t="s">
        <v>1941</v>
      </c>
      <c r="U743" s="26" t="s">
        <v>1941</v>
      </c>
      <c r="V743" s="26" t="s">
        <v>1941</v>
      </c>
      <c r="W743" s="26" t="s">
        <v>1941</v>
      </c>
      <c r="X743" s="26" t="s">
        <v>1941</v>
      </c>
      <c r="Y743" s="26" t="s">
        <v>1941</v>
      </c>
      <c r="Z743" s="26" t="s">
        <v>1941</v>
      </c>
      <c r="AA743" s="26" t="s">
        <v>1941</v>
      </c>
      <c r="AB743" s="26" t="s">
        <v>1941</v>
      </c>
      <c r="AC743" s="26" t="s">
        <v>1941</v>
      </c>
      <c r="AD743" s="26" t="s">
        <v>1941</v>
      </c>
      <c r="AE743" s="26" t="s">
        <v>1940</v>
      </c>
      <c r="AF743" s="26" t="s">
        <v>1940</v>
      </c>
      <c r="AG743" s="26" t="s">
        <v>1941</v>
      </c>
      <c r="AH743" s="26" t="s">
        <v>1941</v>
      </c>
      <c r="AI743" s="26" t="s">
        <v>1941</v>
      </c>
      <c r="AJ743" s="26" t="s">
        <v>1941</v>
      </c>
      <c r="AK743" s="26" t="s">
        <v>1941</v>
      </c>
      <c r="AL743" s="26" t="s">
        <v>1941</v>
      </c>
      <c r="AM743" s="26" t="s">
        <v>1941</v>
      </c>
      <c r="AN743" s="26" t="s">
        <v>1941</v>
      </c>
      <c r="AO743" s="26" t="s">
        <v>1941</v>
      </c>
      <c r="AP743" s="26" t="s">
        <v>1941</v>
      </c>
      <c r="AQ743" s="26" t="s">
        <v>1941</v>
      </c>
      <c r="AR743" s="26" t="s">
        <v>1941</v>
      </c>
      <c r="AS743" s="26" t="s">
        <v>1941</v>
      </c>
      <c r="AT743" s="26" t="s">
        <v>1941</v>
      </c>
      <c r="AU743" s="26" t="s">
        <v>1941</v>
      </c>
      <c r="AV743" s="26" t="s">
        <v>1941</v>
      </c>
      <c r="AW743" s="26" t="s">
        <v>1941</v>
      </c>
      <c r="AX743" s="26" t="s">
        <v>1941</v>
      </c>
      <c r="AY743" s="26" t="s">
        <v>1941</v>
      </c>
      <c r="AZ743" s="26" t="s">
        <v>1941</v>
      </c>
      <c r="BA743" s="26" t="s">
        <v>1941</v>
      </c>
      <c r="BB743" s="26" t="s">
        <v>1941</v>
      </c>
      <c r="BC743" s="26" t="s">
        <v>1941</v>
      </c>
      <c r="BD743" s="26" t="s">
        <v>1941</v>
      </c>
      <c r="BE743" s="26" t="s">
        <v>1941</v>
      </c>
      <c r="BF743" s="26" t="s">
        <v>1941</v>
      </c>
      <c r="BG743" s="26" t="s">
        <v>1941</v>
      </c>
      <c r="BH743" s="26" t="s">
        <v>1941</v>
      </c>
      <c r="BI743" s="26" t="s">
        <v>1941</v>
      </c>
      <c r="BJ743" s="26" t="s">
        <v>1941</v>
      </c>
      <c r="BK743" s="26" t="s">
        <v>1941</v>
      </c>
      <c r="BL743" s="26" t="s">
        <v>1941</v>
      </c>
      <c r="BM743" s="26" t="s">
        <v>1941</v>
      </c>
      <c r="BN743" s="26" t="s">
        <v>1941</v>
      </c>
      <c r="BO743" s="26" t="s">
        <v>1941</v>
      </c>
      <c r="BP743" s="26" t="s">
        <v>1941</v>
      </c>
      <c r="BQ743" s="26" t="s">
        <v>1941</v>
      </c>
      <c r="BR743" s="26" t="s">
        <v>1941</v>
      </c>
      <c r="BS743" s="26" t="s">
        <v>1941</v>
      </c>
      <c r="BT743" s="26" t="s">
        <v>1941</v>
      </c>
      <c r="BU743" s="26" t="str">
        <f t="shared" si="666"/>
        <v/>
      </c>
      <c r="BV743" s="26" t="str">
        <f t="shared" si="667"/>
        <v/>
      </c>
      <c r="BW743" s="26" t="str">
        <f t="shared" si="668"/>
        <v/>
      </c>
      <c r="BX743" s="26" t="str">
        <f t="shared" si="669"/>
        <v/>
      </c>
      <c r="BY743" s="26" t="str">
        <f t="shared" si="670"/>
        <v/>
      </c>
      <c r="BZ743" s="26" t="str">
        <f t="shared" si="671"/>
        <v/>
      </c>
      <c r="CA743" s="26" t="str">
        <f t="shared" si="672"/>
        <v/>
      </c>
      <c r="CB743" s="26" t="str">
        <f t="shared" si="673"/>
        <v/>
      </c>
      <c r="CC743" s="26" t="str">
        <f t="shared" si="674"/>
        <v/>
      </c>
      <c r="CD743" s="26" t="str">
        <f t="shared" si="675"/>
        <v/>
      </c>
      <c r="CE743" s="26" t="str">
        <f t="shared" si="676"/>
        <v/>
      </c>
      <c r="CF743" s="26" t="str">
        <f t="shared" si="677"/>
        <v/>
      </c>
      <c r="CG743" s="26" t="str">
        <f t="shared" si="678"/>
        <v>101. ADDED AS A FORMULATION COMPONENT</v>
      </c>
      <c r="CH743" s="26" t="str">
        <f t="shared" si="679"/>
        <v>102. P201  ADDITIVES</v>
      </c>
      <c r="CI743" s="26" t="str">
        <f t="shared" si="680"/>
        <v/>
      </c>
      <c r="CJ743" s="26" t="str">
        <f t="shared" si="681"/>
        <v/>
      </c>
      <c r="CK743" s="26" t="str">
        <f t="shared" si="682"/>
        <v/>
      </c>
      <c r="CL743" s="26" t="str">
        <f t="shared" si="683"/>
        <v/>
      </c>
      <c r="CM743" s="26" t="str">
        <f t="shared" si="684"/>
        <v/>
      </c>
      <c r="CN743" s="26" t="str">
        <f t="shared" si="685"/>
        <v/>
      </c>
      <c r="CO743" s="26" t="str">
        <f t="shared" si="686"/>
        <v/>
      </c>
      <c r="CP743" s="26" t="str">
        <f t="shared" si="687"/>
        <v/>
      </c>
      <c r="CQ743" s="26" t="str">
        <f t="shared" si="688"/>
        <v/>
      </c>
      <c r="CR743" s="26" t="str">
        <f t="shared" si="689"/>
        <v/>
      </c>
      <c r="CS743" s="26" t="str">
        <f t="shared" si="690"/>
        <v/>
      </c>
      <c r="CT743" s="26" t="str">
        <f t="shared" si="691"/>
        <v/>
      </c>
      <c r="CU743" s="26" t="str">
        <f t="shared" si="692"/>
        <v/>
      </c>
      <c r="CV743" s="26" t="str">
        <f t="shared" si="693"/>
        <v/>
      </c>
      <c r="CW743" s="26" t="str">
        <f t="shared" si="694"/>
        <v/>
      </c>
      <c r="CX743" s="26" t="str">
        <f t="shared" si="695"/>
        <v/>
      </c>
      <c r="CY743" s="26" t="str">
        <f t="shared" si="696"/>
        <v/>
      </c>
      <c r="CZ743" s="26" t="str">
        <f t="shared" si="697"/>
        <v/>
      </c>
      <c r="DA743" s="26" t="str">
        <f t="shared" si="698"/>
        <v/>
      </c>
      <c r="DB743" s="26" t="str">
        <f t="shared" si="699"/>
        <v/>
      </c>
      <c r="DC743" s="26" t="str">
        <f t="shared" si="700"/>
        <v/>
      </c>
      <c r="DD743" s="26" t="str">
        <f t="shared" si="701"/>
        <v/>
      </c>
      <c r="DE743" s="26" t="str">
        <f t="shared" si="702"/>
        <v/>
      </c>
      <c r="DF743" s="26" t="str">
        <f t="shared" si="703"/>
        <v/>
      </c>
      <c r="DG743" s="26" t="str">
        <f t="shared" si="704"/>
        <v/>
      </c>
      <c r="DH743" s="26" t="str">
        <f t="shared" si="705"/>
        <v/>
      </c>
      <c r="DI743" s="26" t="str">
        <f t="shared" si="706"/>
        <v/>
      </c>
      <c r="DJ743" s="26" t="str">
        <f t="shared" si="707"/>
        <v/>
      </c>
      <c r="DK743" s="26" t="str">
        <f t="shared" si="708"/>
        <v/>
      </c>
      <c r="DL743" s="26" t="str">
        <f t="shared" si="709"/>
        <v/>
      </c>
      <c r="DM743" s="26" t="str">
        <f t="shared" si="710"/>
        <v/>
      </c>
      <c r="DN743" s="26" t="str">
        <f t="shared" si="711"/>
        <v/>
      </c>
      <c r="DO743" s="26" t="str">
        <f t="shared" si="712"/>
        <v/>
      </c>
      <c r="DP743" s="26" t="str">
        <f t="shared" si="713"/>
        <v/>
      </c>
      <c r="DQ743" s="26" t="str">
        <f t="shared" si="714"/>
        <v/>
      </c>
      <c r="DR743" s="26" t="str">
        <f t="shared" si="715"/>
        <v/>
      </c>
      <c r="DS743" s="26" t="str">
        <f t="shared" si="716"/>
        <v/>
      </c>
      <c r="DT743" s="26" t="str">
        <f t="shared" si="717"/>
        <v/>
      </c>
      <c r="DU743" s="26" t="str">
        <f t="shared" si="718"/>
        <v/>
      </c>
      <c r="DV743" s="26" t="str">
        <f t="shared" si="719"/>
        <v/>
      </c>
    </row>
    <row r="744" spans="1:126" ht="45" x14ac:dyDescent="0.25">
      <c r="A744" t="s">
        <v>1942</v>
      </c>
      <c r="B744">
        <v>2016</v>
      </c>
      <c r="C744" t="s">
        <v>2046</v>
      </c>
      <c r="D744">
        <v>106990</v>
      </c>
      <c r="E744" s="19">
        <v>1316215714623</v>
      </c>
      <c r="F744" t="s">
        <v>866</v>
      </c>
      <c r="G744">
        <v>324110</v>
      </c>
      <c r="H744" t="s">
        <v>867</v>
      </c>
      <c r="I744" t="s">
        <v>868</v>
      </c>
      <c r="J744" t="s">
        <v>424</v>
      </c>
      <c r="K744" t="s">
        <v>113</v>
      </c>
      <c r="L744">
        <v>77506</v>
      </c>
      <c r="M744" s="26" t="str">
        <f t="shared" si="665"/>
        <v>89. PRODUCE THE CHEMICAL, 94. AS A MANUFACTURED IMPURITY</v>
      </c>
      <c r="N744" s="26" t="s">
        <v>123</v>
      </c>
      <c r="O744" s="70" t="s">
        <v>2081</v>
      </c>
      <c r="P744">
        <v>221.37</v>
      </c>
      <c r="Q744">
        <v>5604.13</v>
      </c>
      <c r="R744">
        <v>5825.5</v>
      </c>
      <c r="S744" s="26" t="s">
        <v>1940</v>
      </c>
      <c r="T744" s="26" t="s">
        <v>1941</v>
      </c>
      <c r="U744" s="26" t="s">
        <v>1941</v>
      </c>
      <c r="V744" s="26" t="s">
        <v>1941</v>
      </c>
      <c r="W744" s="26" t="s">
        <v>1941</v>
      </c>
      <c r="X744" s="26" t="s">
        <v>1940</v>
      </c>
      <c r="Y744" s="26" t="s">
        <v>1941</v>
      </c>
      <c r="AE744" s="26" t="s">
        <v>1941</v>
      </c>
      <c r="AR744" s="26" t="s">
        <v>1941</v>
      </c>
      <c r="AS744" s="26" t="s">
        <v>1941</v>
      </c>
      <c r="AT744" s="26" t="s">
        <v>1941</v>
      </c>
      <c r="AV744" s="26" t="s">
        <v>1941</v>
      </c>
      <c r="BD744" s="26" t="s">
        <v>1941</v>
      </c>
      <c r="BK744" s="26" t="s">
        <v>1941</v>
      </c>
      <c r="BU744" s="26" t="str">
        <f t="shared" si="666"/>
        <v>89. PRODUCE THE CHEMICAL</v>
      </c>
      <c r="BV744" s="26" t="str">
        <f t="shared" si="667"/>
        <v/>
      </c>
      <c r="BW744" s="26" t="str">
        <f t="shared" si="668"/>
        <v/>
      </c>
      <c r="BX744" s="26" t="str">
        <f t="shared" si="669"/>
        <v/>
      </c>
      <c r="BY744" s="26" t="str">
        <f t="shared" si="670"/>
        <v/>
      </c>
      <c r="BZ744" s="26" t="str">
        <f t="shared" si="671"/>
        <v>94. AS A MANUFACTURED IMPURITY</v>
      </c>
      <c r="CA744" s="26" t="str">
        <f t="shared" si="672"/>
        <v/>
      </c>
      <c r="CB744" s="26" t="str">
        <f t="shared" si="673"/>
        <v/>
      </c>
      <c r="CC744" s="26" t="str">
        <f t="shared" si="674"/>
        <v/>
      </c>
      <c r="CD744" s="26" t="str">
        <f t="shared" si="675"/>
        <v/>
      </c>
      <c r="CE744" s="26" t="str">
        <f t="shared" si="676"/>
        <v/>
      </c>
      <c r="CF744" s="26" t="str">
        <f t="shared" si="677"/>
        <v/>
      </c>
      <c r="CG744" s="26" t="str">
        <f t="shared" si="678"/>
        <v/>
      </c>
      <c r="CH744" s="26" t="str">
        <f t="shared" si="679"/>
        <v/>
      </c>
      <c r="CI744" s="26" t="str">
        <f t="shared" si="680"/>
        <v/>
      </c>
      <c r="CJ744" s="26" t="str">
        <f t="shared" si="681"/>
        <v/>
      </c>
      <c r="CK744" s="26" t="str">
        <f t="shared" si="682"/>
        <v/>
      </c>
      <c r="CL744" s="26" t="str">
        <f t="shared" si="683"/>
        <v/>
      </c>
      <c r="CM744" s="26" t="str">
        <f t="shared" si="684"/>
        <v/>
      </c>
      <c r="CN744" s="26" t="str">
        <f t="shared" si="685"/>
        <v/>
      </c>
      <c r="CO744" s="26" t="str">
        <f t="shared" si="686"/>
        <v/>
      </c>
      <c r="CP744" s="26" t="str">
        <f t="shared" si="687"/>
        <v/>
      </c>
      <c r="CQ744" s="26" t="str">
        <f t="shared" si="688"/>
        <v/>
      </c>
      <c r="CR744" s="26" t="str">
        <f t="shared" si="689"/>
        <v/>
      </c>
      <c r="CS744" s="26" t="str">
        <f t="shared" si="690"/>
        <v/>
      </c>
      <c r="CT744" s="26" t="str">
        <f t="shared" si="691"/>
        <v/>
      </c>
      <c r="CU744" s="26" t="str">
        <f t="shared" si="692"/>
        <v/>
      </c>
      <c r="CV744" s="26" t="str">
        <f t="shared" si="693"/>
        <v/>
      </c>
      <c r="CW744" s="26" t="str">
        <f t="shared" si="694"/>
        <v/>
      </c>
      <c r="CX744" s="26" t="str">
        <f t="shared" si="695"/>
        <v/>
      </c>
      <c r="CY744" s="26" t="str">
        <f t="shared" si="696"/>
        <v/>
      </c>
      <c r="CZ744" s="26" t="str">
        <f t="shared" si="697"/>
        <v/>
      </c>
      <c r="DA744" s="26" t="str">
        <f t="shared" si="698"/>
        <v/>
      </c>
      <c r="DB744" s="26" t="str">
        <f t="shared" si="699"/>
        <v/>
      </c>
      <c r="DC744" s="26" t="str">
        <f t="shared" si="700"/>
        <v/>
      </c>
      <c r="DD744" s="26" t="str">
        <f t="shared" si="701"/>
        <v/>
      </c>
      <c r="DE744" s="26" t="str">
        <f t="shared" si="702"/>
        <v/>
      </c>
      <c r="DF744" s="26" t="str">
        <f t="shared" si="703"/>
        <v/>
      </c>
      <c r="DG744" s="26" t="str">
        <f t="shared" si="704"/>
        <v/>
      </c>
      <c r="DH744" s="26" t="str">
        <f t="shared" si="705"/>
        <v/>
      </c>
      <c r="DI744" s="26" t="str">
        <f t="shared" si="706"/>
        <v/>
      </c>
      <c r="DJ744" s="26" t="str">
        <f t="shared" si="707"/>
        <v/>
      </c>
      <c r="DK744" s="26" t="str">
        <f t="shared" si="708"/>
        <v/>
      </c>
      <c r="DL744" s="26" t="str">
        <f t="shared" si="709"/>
        <v/>
      </c>
      <c r="DM744" s="26" t="str">
        <f t="shared" si="710"/>
        <v/>
      </c>
      <c r="DN744" s="26" t="str">
        <f t="shared" si="711"/>
        <v/>
      </c>
      <c r="DO744" s="26" t="str">
        <f t="shared" si="712"/>
        <v/>
      </c>
      <c r="DP744" s="26" t="str">
        <f t="shared" si="713"/>
        <v/>
      </c>
      <c r="DQ744" s="26" t="str">
        <f t="shared" si="714"/>
        <v/>
      </c>
      <c r="DR744" s="26" t="str">
        <f t="shared" si="715"/>
        <v/>
      </c>
      <c r="DS744" s="26" t="str">
        <f t="shared" si="716"/>
        <v/>
      </c>
      <c r="DT744" s="26" t="str">
        <f t="shared" si="717"/>
        <v/>
      </c>
      <c r="DU744" s="26" t="str">
        <f t="shared" si="718"/>
        <v/>
      </c>
      <c r="DV744" s="26" t="str">
        <f t="shared" si="719"/>
        <v/>
      </c>
    </row>
    <row r="745" spans="1:126" ht="45" x14ac:dyDescent="0.25">
      <c r="A745" t="s">
        <v>1942</v>
      </c>
      <c r="B745">
        <v>2017</v>
      </c>
      <c r="C745" t="s">
        <v>2046</v>
      </c>
      <c r="D745">
        <v>106990</v>
      </c>
      <c r="E745" s="19">
        <v>1317216540157</v>
      </c>
      <c r="F745" t="s">
        <v>866</v>
      </c>
      <c r="G745">
        <v>324110</v>
      </c>
      <c r="H745" t="s">
        <v>867</v>
      </c>
      <c r="I745" t="s">
        <v>868</v>
      </c>
      <c r="J745" t="s">
        <v>424</v>
      </c>
      <c r="K745" t="s">
        <v>113</v>
      </c>
      <c r="L745">
        <v>77506</v>
      </c>
      <c r="M745" s="26" t="str">
        <f t="shared" si="665"/>
        <v>89. PRODUCE THE CHEMICAL, 94. AS A MANUFACTURED IMPURITY</v>
      </c>
      <c r="N745" s="26" t="s">
        <v>123</v>
      </c>
      <c r="O745" s="70" t="s">
        <v>2081</v>
      </c>
      <c r="P745">
        <v>196.02289999999999</v>
      </c>
      <c r="Q745">
        <v>483.02499999999998</v>
      </c>
      <c r="R745">
        <v>679.04790000000003</v>
      </c>
      <c r="S745" s="26" t="s">
        <v>1940</v>
      </c>
      <c r="T745" s="26" t="s">
        <v>1941</v>
      </c>
      <c r="U745" s="26" t="s">
        <v>1941</v>
      </c>
      <c r="V745" s="26" t="s">
        <v>1941</v>
      </c>
      <c r="W745" s="26" t="s">
        <v>1941</v>
      </c>
      <c r="X745" s="26" t="s">
        <v>1940</v>
      </c>
      <c r="Y745" s="26" t="s">
        <v>1941</v>
      </c>
      <c r="AE745" s="26" t="s">
        <v>1941</v>
      </c>
      <c r="AR745" s="26" t="s">
        <v>1941</v>
      </c>
      <c r="AS745" s="26" t="s">
        <v>1941</v>
      </c>
      <c r="AT745" s="26" t="s">
        <v>1941</v>
      </c>
      <c r="AV745" s="26" t="s">
        <v>1941</v>
      </c>
      <c r="BD745" s="26" t="s">
        <v>1941</v>
      </c>
      <c r="BK745" s="26" t="s">
        <v>1941</v>
      </c>
      <c r="BU745" s="26" t="str">
        <f t="shared" si="666"/>
        <v>89. PRODUCE THE CHEMICAL</v>
      </c>
      <c r="BV745" s="26" t="str">
        <f t="shared" si="667"/>
        <v/>
      </c>
      <c r="BW745" s="26" t="str">
        <f t="shared" si="668"/>
        <v/>
      </c>
      <c r="BX745" s="26" t="str">
        <f t="shared" si="669"/>
        <v/>
      </c>
      <c r="BY745" s="26" t="str">
        <f t="shared" si="670"/>
        <v/>
      </c>
      <c r="BZ745" s="26" t="str">
        <f t="shared" si="671"/>
        <v>94. AS A MANUFACTURED IMPURITY</v>
      </c>
      <c r="CA745" s="26" t="str">
        <f t="shared" si="672"/>
        <v/>
      </c>
      <c r="CB745" s="26" t="str">
        <f t="shared" si="673"/>
        <v/>
      </c>
      <c r="CC745" s="26" t="str">
        <f t="shared" si="674"/>
        <v/>
      </c>
      <c r="CD745" s="26" t="str">
        <f t="shared" si="675"/>
        <v/>
      </c>
      <c r="CE745" s="26" t="str">
        <f t="shared" si="676"/>
        <v/>
      </c>
      <c r="CF745" s="26" t="str">
        <f t="shared" si="677"/>
        <v/>
      </c>
      <c r="CG745" s="26" t="str">
        <f t="shared" si="678"/>
        <v/>
      </c>
      <c r="CH745" s="26" t="str">
        <f t="shared" si="679"/>
        <v/>
      </c>
      <c r="CI745" s="26" t="str">
        <f t="shared" si="680"/>
        <v/>
      </c>
      <c r="CJ745" s="26" t="str">
        <f t="shared" si="681"/>
        <v/>
      </c>
      <c r="CK745" s="26" t="str">
        <f t="shared" si="682"/>
        <v/>
      </c>
      <c r="CL745" s="26" t="str">
        <f t="shared" si="683"/>
        <v/>
      </c>
      <c r="CM745" s="26" t="str">
        <f t="shared" si="684"/>
        <v/>
      </c>
      <c r="CN745" s="26" t="str">
        <f t="shared" si="685"/>
        <v/>
      </c>
      <c r="CO745" s="26" t="str">
        <f t="shared" si="686"/>
        <v/>
      </c>
      <c r="CP745" s="26" t="str">
        <f t="shared" si="687"/>
        <v/>
      </c>
      <c r="CQ745" s="26" t="str">
        <f t="shared" si="688"/>
        <v/>
      </c>
      <c r="CR745" s="26" t="str">
        <f t="shared" si="689"/>
        <v/>
      </c>
      <c r="CS745" s="26" t="str">
        <f t="shared" si="690"/>
        <v/>
      </c>
      <c r="CT745" s="26" t="str">
        <f t="shared" si="691"/>
        <v/>
      </c>
      <c r="CU745" s="26" t="str">
        <f t="shared" si="692"/>
        <v/>
      </c>
      <c r="CV745" s="26" t="str">
        <f t="shared" si="693"/>
        <v/>
      </c>
      <c r="CW745" s="26" t="str">
        <f t="shared" si="694"/>
        <v/>
      </c>
      <c r="CX745" s="26" t="str">
        <f t="shared" si="695"/>
        <v/>
      </c>
      <c r="CY745" s="26" t="str">
        <f t="shared" si="696"/>
        <v/>
      </c>
      <c r="CZ745" s="26" t="str">
        <f t="shared" si="697"/>
        <v/>
      </c>
      <c r="DA745" s="26" t="str">
        <f t="shared" si="698"/>
        <v/>
      </c>
      <c r="DB745" s="26" t="str">
        <f t="shared" si="699"/>
        <v/>
      </c>
      <c r="DC745" s="26" t="str">
        <f t="shared" si="700"/>
        <v/>
      </c>
      <c r="DD745" s="26" t="str">
        <f t="shared" si="701"/>
        <v/>
      </c>
      <c r="DE745" s="26" t="str">
        <f t="shared" si="702"/>
        <v/>
      </c>
      <c r="DF745" s="26" t="str">
        <f t="shared" si="703"/>
        <v/>
      </c>
      <c r="DG745" s="26" t="str">
        <f t="shared" si="704"/>
        <v/>
      </c>
      <c r="DH745" s="26" t="str">
        <f t="shared" si="705"/>
        <v/>
      </c>
      <c r="DI745" s="26" t="str">
        <f t="shared" si="706"/>
        <v/>
      </c>
      <c r="DJ745" s="26" t="str">
        <f t="shared" si="707"/>
        <v/>
      </c>
      <c r="DK745" s="26" t="str">
        <f t="shared" si="708"/>
        <v/>
      </c>
      <c r="DL745" s="26" t="str">
        <f t="shared" si="709"/>
        <v/>
      </c>
      <c r="DM745" s="26" t="str">
        <f t="shared" si="710"/>
        <v/>
      </c>
      <c r="DN745" s="26" t="str">
        <f t="shared" si="711"/>
        <v/>
      </c>
      <c r="DO745" s="26" t="str">
        <f t="shared" si="712"/>
        <v/>
      </c>
      <c r="DP745" s="26" t="str">
        <f t="shared" si="713"/>
        <v/>
      </c>
      <c r="DQ745" s="26" t="str">
        <f t="shared" si="714"/>
        <v/>
      </c>
      <c r="DR745" s="26" t="str">
        <f t="shared" si="715"/>
        <v/>
      </c>
      <c r="DS745" s="26" t="str">
        <f t="shared" si="716"/>
        <v/>
      </c>
      <c r="DT745" s="26" t="str">
        <f t="shared" si="717"/>
        <v/>
      </c>
      <c r="DU745" s="26" t="str">
        <f t="shared" si="718"/>
        <v/>
      </c>
      <c r="DV745" s="26" t="str">
        <f t="shared" si="719"/>
        <v/>
      </c>
    </row>
    <row r="746" spans="1:126" ht="75" x14ac:dyDescent="0.25">
      <c r="A746" t="s">
        <v>1942</v>
      </c>
      <c r="B746">
        <v>2018</v>
      </c>
      <c r="C746" t="s">
        <v>2046</v>
      </c>
      <c r="D746">
        <v>106990</v>
      </c>
      <c r="E746" s="19">
        <v>1318217213925</v>
      </c>
      <c r="F746" t="s">
        <v>866</v>
      </c>
      <c r="G746">
        <v>324110</v>
      </c>
      <c r="H746" t="s">
        <v>867</v>
      </c>
      <c r="I746" t="s">
        <v>868</v>
      </c>
      <c r="J746" t="s">
        <v>424</v>
      </c>
      <c r="K746" t="s">
        <v>113</v>
      </c>
      <c r="L746">
        <v>77506</v>
      </c>
      <c r="M746" s="26" t="str">
        <f t="shared" si="665"/>
        <v>89. PRODUCE THE CHEMICAL, 94. AS A MANUFACTURED IMPURITY, 95. USED AS A REACTANT, 97. P102  RAW MATERIALS, 116. AS A PROCESS IMPURITY</v>
      </c>
      <c r="N746" s="26" t="s">
        <v>123</v>
      </c>
      <c r="O746" s="70" t="s">
        <v>2081</v>
      </c>
      <c r="P746">
        <v>92.8</v>
      </c>
      <c r="Q746">
        <v>1720</v>
      </c>
      <c r="R746">
        <v>1812.8</v>
      </c>
      <c r="S746" s="26" t="s">
        <v>1940</v>
      </c>
      <c r="T746" s="26" t="s">
        <v>1941</v>
      </c>
      <c r="U746" s="26" t="s">
        <v>1941</v>
      </c>
      <c r="V746" s="26" t="s">
        <v>1941</v>
      </c>
      <c r="W746" s="26" t="s">
        <v>1941</v>
      </c>
      <c r="X746" s="26" t="s">
        <v>1940</v>
      </c>
      <c r="Y746" s="26" t="s">
        <v>1940</v>
      </c>
      <c r="Z746" s="26" t="s">
        <v>1941</v>
      </c>
      <c r="AA746" s="26" t="s">
        <v>1940</v>
      </c>
      <c r="AB746" s="26" t="s">
        <v>1941</v>
      </c>
      <c r="AC746" s="26" t="s">
        <v>1941</v>
      </c>
      <c r="AD746" s="26" t="s">
        <v>1941</v>
      </c>
      <c r="AE746" s="26" t="s">
        <v>1941</v>
      </c>
      <c r="AF746" s="26" t="s">
        <v>1941</v>
      </c>
      <c r="AG746" s="26" t="s">
        <v>1941</v>
      </c>
      <c r="AH746" s="26" t="s">
        <v>1941</v>
      </c>
      <c r="AI746" s="26" t="s">
        <v>1941</v>
      </c>
      <c r="AJ746" s="26" t="s">
        <v>1941</v>
      </c>
      <c r="AK746" s="26" t="s">
        <v>1941</v>
      </c>
      <c r="AL746" s="26" t="s">
        <v>1941</v>
      </c>
      <c r="AM746" s="26" t="s">
        <v>1941</v>
      </c>
      <c r="AN746" s="26" t="s">
        <v>1941</v>
      </c>
      <c r="AO746" s="26" t="s">
        <v>1941</v>
      </c>
      <c r="AP746" s="26" t="s">
        <v>1941</v>
      </c>
      <c r="AQ746" s="26" t="s">
        <v>1941</v>
      </c>
      <c r="AR746" s="26" t="s">
        <v>1941</v>
      </c>
      <c r="AS746" s="26" t="s">
        <v>1941</v>
      </c>
      <c r="AT746" s="26" t="s">
        <v>1940</v>
      </c>
      <c r="AU746" s="26" t="s">
        <v>1941</v>
      </c>
      <c r="AV746" s="26" t="s">
        <v>1941</v>
      </c>
      <c r="AW746" s="26" t="s">
        <v>1941</v>
      </c>
      <c r="AX746" s="26" t="s">
        <v>1941</v>
      </c>
      <c r="AY746" s="26" t="s">
        <v>1941</v>
      </c>
      <c r="AZ746" s="26" t="s">
        <v>1941</v>
      </c>
      <c r="BA746" s="26" t="s">
        <v>1941</v>
      </c>
      <c r="BB746" s="26" t="s">
        <v>1941</v>
      </c>
      <c r="BC746" s="26" t="s">
        <v>1941</v>
      </c>
      <c r="BD746" s="26" t="s">
        <v>1941</v>
      </c>
      <c r="BE746" s="26" t="s">
        <v>1941</v>
      </c>
      <c r="BF746" s="26" t="s">
        <v>1941</v>
      </c>
      <c r="BG746" s="26" t="s">
        <v>1941</v>
      </c>
      <c r="BH746" s="26" t="s">
        <v>1941</v>
      </c>
      <c r="BI746" s="26" t="s">
        <v>1941</v>
      </c>
      <c r="BJ746" s="26" t="s">
        <v>1941</v>
      </c>
      <c r="BK746" s="26" t="s">
        <v>1941</v>
      </c>
      <c r="BL746" s="26" t="s">
        <v>1941</v>
      </c>
      <c r="BM746" s="26" t="s">
        <v>1941</v>
      </c>
      <c r="BN746" s="26" t="s">
        <v>1941</v>
      </c>
      <c r="BO746" s="26" t="s">
        <v>1941</v>
      </c>
      <c r="BP746" s="26" t="s">
        <v>1941</v>
      </c>
      <c r="BQ746" s="26" t="s">
        <v>1941</v>
      </c>
      <c r="BR746" s="26" t="s">
        <v>1941</v>
      </c>
      <c r="BS746" s="26" t="s">
        <v>1941</v>
      </c>
      <c r="BT746" s="26" t="s">
        <v>1941</v>
      </c>
      <c r="BU746" s="26" t="str">
        <f t="shared" si="666"/>
        <v>89. PRODUCE THE CHEMICAL</v>
      </c>
      <c r="BV746" s="26" t="str">
        <f t="shared" si="667"/>
        <v/>
      </c>
      <c r="BW746" s="26" t="str">
        <f t="shared" si="668"/>
        <v/>
      </c>
      <c r="BX746" s="26" t="str">
        <f t="shared" si="669"/>
        <v/>
      </c>
      <c r="BY746" s="26" t="str">
        <f t="shared" si="670"/>
        <v/>
      </c>
      <c r="BZ746" s="26" t="str">
        <f t="shared" si="671"/>
        <v>94. AS A MANUFACTURED IMPURITY</v>
      </c>
      <c r="CA746" s="26" t="str">
        <f t="shared" si="672"/>
        <v>95. USED AS A REACTANT</v>
      </c>
      <c r="CB746" s="26" t="str">
        <f t="shared" si="673"/>
        <v/>
      </c>
      <c r="CC746" s="26" t="str">
        <f t="shared" si="674"/>
        <v>97. P102  RAW MATERIALS</v>
      </c>
      <c r="CD746" s="26" t="str">
        <f t="shared" si="675"/>
        <v/>
      </c>
      <c r="CE746" s="26" t="str">
        <f t="shared" si="676"/>
        <v/>
      </c>
      <c r="CF746" s="26" t="str">
        <f t="shared" si="677"/>
        <v/>
      </c>
      <c r="CG746" s="26" t="str">
        <f t="shared" si="678"/>
        <v/>
      </c>
      <c r="CH746" s="26" t="str">
        <f t="shared" si="679"/>
        <v/>
      </c>
      <c r="CI746" s="26" t="str">
        <f t="shared" si="680"/>
        <v/>
      </c>
      <c r="CJ746" s="26" t="str">
        <f t="shared" si="681"/>
        <v/>
      </c>
      <c r="CK746" s="26" t="str">
        <f t="shared" si="682"/>
        <v/>
      </c>
      <c r="CL746" s="26" t="str">
        <f t="shared" si="683"/>
        <v/>
      </c>
      <c r="CM746" s="26" t="str">
        <f t="shared" si="684"/>
        <v/>
      </c>
      <c r="CN746" s="26" t="str">
        <f t="shared" si="685"/>
        <v/>
      </c>
      <c r="CO746" s="26" t="str">
        <f t="shared" si="686"/>
        <v/>
      </c>
      <c r="CP746" s="26" t="str">
        <f t="shared" si="687"/>
        <v/>
      </c>
      <c r="CQ746" s="26" t="str">
        <f t="shared" si="688"/>
        <v/>
      </c>
      <c r="CR746" s="26" t="str">
        <f t="shared" si="689"/>
        <v/>
      </c>
      <c r="CS746" s="26" t="str">
        <f t="shared" si="690"/>
        <v/>
      </c>
      <c r="CT746" s="26" t="str">
        <f t="shared" si="691"/>
        <v/>
      </c>
      <c r="CU746" s="26" t="str">
        <f t="shared" si="692"/>
        <v/>
      </c>
      <c r="CV746" s="26" t="str">
        <f t="shared" si="693"/>
        <v>116. AS A PROCESS IMPURITY</v>
      </c>
      <c r="CW746" s="26" t="str">
        <f t="shared" si="694"/>
        <v/>
      </c>
      <c r="CX746" s="26" t="str">
        <f t="shared" si="695"/>
        <v/>
      </c>
      <c r="CY746" s="26" t="str">
        <f t="shared" si="696"/>
        <v/>
      </c>
      <c r="CZ746" s="26" t="str">
        <f t="shared" si="697"/>
        <v/>
      </c>
      <c r="DA746" s="26" t="str">
        <f t="shared" si="698"/>
        <v/>
      </c>
      <c r="DB746" s="26" t="str">
        <f t="shared" si="699"/>
        <v/>
      </c>
      <c r="DC746" s="26" t="str">
        <f t="shared" si="700"/>
        <v/>
      </c>
      <c r="DD746" s="26" t="str">
        <f t="shared" si="701"/>
        <v/>
      </c>
      <c r="DE746" s="26" t="str">
        <f t="shared" si="702"/>
        <v/>
      </c>
      <c r="DF746" s="26" t="str">
        <f t="shared" si="703"/>
        <v/>
      </c>
      <c r="DG746" s="26" t="str">
        <f t="shared" si="704"/>
        <v/>
      </c>
      <c r="DH746" s="26" t="str">
        <f t="shared" si="705"/>
        <v/>
      </c>
      <c r="DI746" s="26" t="str">
        <f t="shared" si="706"/>
        <v/>
      </c>
      <c r="DJ746" s="26" t="str">
        <f t="shared" si="707"/>
        <v/>
      </c>
      <c r="DK746" s="26" t="str">
        <f t="shared" si="708"/>
        <v/>
      </c>
      <c r="DL746" s="26" t="str">
        <f t="shared" si="709"/>
        <v/>
      </c>
      <c r="DM746" s="26" t="str">
        <f t="shared" si="710"/>
        <v/>
      </c>
      <c r="DN746" s="26" t="str">
        <f t="shared" si="711"/>
        <v/>
      </c>
      <c r="DO746" s="26" t="str">
        <f t="shared" si="712"/>
        <v/>
      </c>
      <c r="DP746" s="26" t="str">
        <f t="shared" si="713"/>
        <v/>
      </c>
      <c r="DQ746" s="26" t="str">
        <f t="shared" si="714"/>
        <v/>
      </c>
      <c r="DR746" s="26" t="str">
        <f t="shared" si="715"/>
        <v/>
      </c>
      <c r="DS746" s="26" t="str">
        <f t="shared" si="716"/>
        <v/>
      </c>
      <c r="DT746" s="26" t="str">
        <f t="shared" si="717"/>
        <v/>
      </c>
      <c r="DU746" s="26" t="str">
        <f t="shared" si="718"/>
        <v/>
      </c>
      <c r="DV746" s="26" t="str">
        <f t="shared" si="719"/>
        <v/>
      </c>
    </row>
    <row r="747" spans="1:126" ht="75" x14ac:dyDescent="0.25">
      <c r="A747" t="s">
        <v>1942</v>
      </c>
      <c r="B747">
        <v>2019</v>
      </c>
      <c r="C747" t="s">
        <v>2046</v>
      </c>
      <c r="D747">
        <v>106990</v>
      </c>
      <c r="E747" s="19">
        <v>1319218285183</v>
      </c>
      <c r="F747" t="s">
        <v>866</v>
      </c>
      <c r="G747">
        <v>324110</v>
      </c>
      <c r="H747" t="s">
        <v>867</v>
      </c>
      <c r="I747" t="s">
        <v>868</v>
      </c>
      <c r="J747" t="s">
        <v>424</v>
      </c>
      <c r="K747" t="s">
        <v>113</v>
      </c>
      <c r="L747">
        <v>77506</v>
      </c>
      <c r="M747" s="26" t="str">
        <f t="shared" si="665"/>
        <v>89. PRODUCE THE CHEMICAL, 94. AS A MANUFACTURED IMPURITY, 95. USED AS A REACTANT, 97. P102  RAW MATERIALS, 116. AS A PROCESS IMPURITY</v>
      </c>
      <c r="N747" s="26" t="s">
        <v>123</v>
      </c>
      <c r="O747" s="70" t="s">
        <v>2081</v>
      </c>
      <c r="P747">
        <v>0</v>
      </c>
      <c r="Q747">
        <v>1198.4000000000001</v>
      </c>
      <c r="R747">
        <v>1198.4000000000001</v>
      </c>
      <c r="S747" s="26" t="s">
        <v>1940</v>
      </c>
      <c r="T747" s="26" t="s">
        <v>1941</v>
      </c>
      <c r="U747" s="26" t="s">
        <v>1941</v>
      </c>
      <c r="V747" s="26" t="s">
        <v>1941</v>
      </c>
      <c r="W747" s="26" t="s">
        <v>1941</v>
      </c>
      <c r="X747" s="26" t="s">
        <v>1940</v>
      </c>
      <c r="Y747" s="26" t="s">
        <v>1940</v>
      </c>
      <c r="Z747" s="26" t="s">
        <v>1941</v>
      </c>
      <c r="AA747" s="26" t="s">
        <v>1940</v>
      </c>
      <c r="AB747" s="26" t="s">
        <v>1941</v>
      </c>
      <c r="AC747" s="26" t="s">
        <v>1941</v>
      </c>
      <c r="AD747" s="26" t="s">
        <v>1941</v>
      </c>
      <c r="AE747" s="26" t="s">
        <v>1941</v>
      </c>
      <c r="AF747" s="26" t="s">
        <v>1941</v>
      </c>
      <c r="AG747" s="26" t="s">
        <v>1941</v>
      </c>
      <c r="AH747" s="26" t="s">
        <v>1941</v>
      </c>
      <c r="AI747" s="26" t="s">
        <v>1941</v>
      </c>
      <c r="AJ747" s="26" t="s">
        <v>1941</v>
      </c>
      <c r="AK747" s="26" t="s">
        <v>1941</v>
      </c>
      <c r="AL747" s="26" t="s">
        <v>1941</v>
      </c>
      <c r="AM747" s="26" t="s">
        <v>1941</v>
      </c>
      <c r="AN747" s="26" t="s">
        <v>1941</v>
      </c>
      <c r="AO747" s="26" t="s">
        <v>1941</v>
      </c>
      <c r="AP747" s="26" t="s">
        <v>1941</v>
      </c>
      <c r="AQ747" s="26" t="s">
        <v>1941</v>
      </c>
      <c r="AR747" s="26" t="s">
        <v>1941</v>
      </c>
      <c r="AS747" s="26" t="s">
        <v>1941</v>
      </c>
      <c r="AT747" s="26" t="s">
        <v>1940</v>
      </c>
      <c r="AU747" s="26" t="s">
        <v>1941</v>
      </c>
      <c r="AV747" s="26" t="s">
        <v>1941</v>
      </c>
      <c r="AW747" s="26" t="s">
        <v>1941</v>
      </c>
      <c r="AX747" s="26" t="s">
        <v>1941</v>
      </c>
      <c r="AY747" s="26" t="s">
        <v>1941</v>
      </c>
      <c r="AZ747" s="26" t="s">
        <v>1941</v>
      </c>
      <c r="BA747" s="26" t="s">
        <v>1941</v>
      </c>
      <c r="BB747" s="26" t="s">
        <v>1941</v>
      </c>
      <c r="BC747" s="26" t="s">
        <v>1941</v>
      </c>
      <c r="BD747" s="26" t="s">
        <v>1941</v>
      </c>
      <c r="BE747" s="26" t="s">
        <v>1941</v>
      </c>
      <c r="BF747" s="26" t="s">
        <v>1941</v>
      </c>
      <c r="BG747" s="26" t="s">
        <v>1941</v>
      </c>
      <c r="BH747" s="26" t="s">
        <v>1941</v>
      </c>
      <c r="BI747" s="26" t="s">
        <v>1941</v>
      </c>
      <c r="BJ747" s="26" t="s">
        <v>1941</v>
      </c>
      <c r="BK747" s="26" t="s">
        <v>1941</v>
      </c>
      <c r="BL747" s="26" t="s">
        <v>1941</v>
      </c>
      <c r="BM747" s="26" t="s">
        <v>1941</v>
      </c>
      <c r="BN747" s="26" t="s">
        <v>1941</v>
      </c>
      <c r="BO747" s="26" t="s">
        <v>1941</v>
      </c>
      <c r="BP747" s="26" t="s">
        <v>1941</v>
      </c>
      <c r="BQ747" s="26" t="s">
        <v>1941</v>
      </c>
      <c r="BR747" s="26" t="s">
        <v>1941</v>
      </c>
      <c r="BS747" s="26" t="s">
        <v>1941</v>
      </c>
      <c r="BT747" s="26" t="s">
        <v>1941</v>
      </c>
      <c r="BU747" s="26" t="str">
        <f t="shared" si="666"/>
        <v>89. PRODUCE THE CHEMICAL</v>
      </c>
      <c r="BV747" s="26" t="str">
        <f t="shared" si="667"/>
        <v/>
      </c>
      <c r="BW747" s="26" t="str">
        <f t="shared" si="668"/>
        <v/>
      </c>
      <c r="BX747" s="26" t="str">
        <f t="shared" si="669"/>
        <v/>
      </c>
      <c r="BY747" s="26" t="str">
        <f t="shared" si="670"/>
        <v/>
      </c>
      <c r="BZ747" s="26" t="str">
        <f t="shared" si="671"/>
        <v>94. AS A MANUFACTURED IMPURITY</v>
      </c>
      <c r="CA747" s="26" t="str">
        <f t="shared" si="672"/>
        <v>95. USED AS A REACTANT</v>
      </c>
      <c r="CB747" s="26" t="str">
        <f t="shared" si="673"/>
        <v/>
      </c>
      <c r="CC747" s="26" t="str">
        <f t="shared" si="674"/>
        <v>97. P102  RAW MATERIALS</v>
      </c>
      <c r="CD747" s="26" t="str">
        <f t="shared" si="675"/>
        <v/>
      </c>
      <c r="CE747" s="26" t="str">
        <f t="shared" si="676"/>
        <v/>
      </c>
      <c r="CF747" s="26" t="str">
        <f t="shared" si="677"/>
        <v/>
      </c>
      <c r="CG747" s="26" t="str">
        <f t="shared" si="678"/>
        <v/>
      </c>
      <c r="CH747" s="26" t="str">
        <f t="shared" si="679"/>
        <v/>
      </c>
      <c r="CI747" s="26" t="str">
        <f t="shared" si="680"/>
        <v/>
      </c>
      <c r="CJ747" s="26" t="str">
        <f t="shared" si="681"/>
        <v/>
      </c>
      <c r="CK747" s="26" t="str">
        <f t="shared" si="682"/>
        <v/>
      </c>
      <c r="CL747" s="26" t="str">
        <f t="shared" si="683"/>
        <v/>
      </c>
      <c r="CM747" s="26" t="str">
        <f t="shared" si="684"/>
        <v/>
      </c>
      <c r="CN747" s="26" t="str">
        <f t="shared" si="685"/>
        <v/>
      </c>
      <c r="CO747" s="26" t="str">
        <f t="shared" si="686"/>
        <v/>
      </c>
      <c r="CP747" s="26" t="str">
        <f t="shared" si="687"/>
        <v/>
      </c>
      <c r="CQ747" s="26" t="str">
        <f t="shared" si="688"/>
        <v/>
      </c>
      <c r="CR747" s="26" t="str">
        <f t="shared" si="689"/>
        <v/>
      </c>
      <c r="CS747" s="26" t="str">
        <f t="shared" si="690"/>
        <v/>
      </c>
      <c r="CT747" s="26" t="str">
        <f t="shared" si="691"/>
        <v/>
      </c>
      <c r="CU747" s="26" t="str">
        <f t="shared" si="692"/>
        <v/>
      </c>
      <c r="CV747" s="26" t="str">
        <f t="shared" si="693"/>
        <v>116. AS A PROCESS IMPURITY</v>
      </c>
      <c r="CW747" s="26" t="str">
        <f t="shared" si="694"/>
        <v/>
      </c>
      <c r="CX747" s="26" t="str">
        <f t="shared" si="695"/>
        <v/>
      </c>
      <c r="CY747" s="26" t="str">
        <f t="shared" si="696"/>
        <v/>
      </c>
      <c r="CZ747" s="26" t="str">
        <f t="shared" si="697"/>
        <v/>
      </c>
      <c r="DA747" s="26" t="str">
        <f t="shared" si="698"/>
        <v/>
      </c>
      <c r="DB747" s="26" t="str">
        <f t="shared" si="699"/>
        <v/>
      </c>
      <c r="DC747" s="26" t="str">
        <f t="shared" si="700"/>
        <v/>
      </c>
      <c r="DD747" s="26" t="str">
        <f t="shared" si="701"/>
        <v/>
      </c>
      <c r="DE747" s="26" t="str">
        <f t="shared" si="702"/>
        <v/>
      </c>
      <c r="DF747" s="26" t="str">
        <f t="shared" si="703"/>
        <v/>
      </c>
      <c r="DG747" s="26" t="str">
        <f t="shared" si="704"/>
        <v/>
      </c>
      <c r="DH747" s="26" t="str">
        <f t="shared" si="705"/>
        <v/>
      </c>
      <c r="DI747" s="26" t="str">
        <f t="shared" si="706"/>
        <v/>
      </c>
      <c r="DJ747" s="26" t="str">
        <f t="shared" si="707"/>
        <v/>
      </c>
      <c r="DK747" s="26" t="str">
        <f t="shared" si="708"/>
        <v/>
      </c>
      <c r="DL747" s="26" t="str">
        <f t="shared" si="709"/>
        <v/>
      </c>
      <c r="DM747" s="26" t="str">
        <f t="shared" si="710"/>
        <v/>
      </c>
      <c r="DN747" s="26" t="str">
        <f t="shared" si="711"/>
        <v/>
      </c>
      <c r="DO747" s="26" t="str">
        <f t="shared" si="712"/>
        <v/>
      </c>
      <c r="DP747" s="26" t="str">
        <f t="shared" si="713"/>
        <v/>
      </c>
      <c r="DQ747" s="26" t="str">
        <f t="shared" si="714"/>
        <v/>
      </c>
      <c r="DR747" s="26" t="str">
        <f t="shared" si="715"/>
        <v/>
      </c>
      <c r="DS747" s="26" t="str">
        <f t="shared" si="716"/>
        <v/>
      </c>
      <c r="DT747" s="26" t="str">
        <f t="shared" si="717"/>
        <v/>
      </c>
      <c r="DU747" s="26" t="str">
        <f t="shared" si="718"/>
        <v/>
      </c>
      <c r="DV747" s="26" t="str">
        <f t="shared" si="719"/>
        <v/>
      </c>
    </row>
    <row r="748" spans="1:126" ht="105" x14ac:dyDescent="0.25">
      <c r="A748" t="s">
        <v>1942</v>
      </c>
      <c r="B748">
        <v>2020</v>
      </c>
      <c r="C748" t="s">
        <v>2046</v>
      </c>
      <c r="D748">
        <v>106990</v>
      </c>
      <c r="E748" s="19">
        <v>1320219285830</v>
      </c>
      <c r="F748" t="s">
        <v>866</v>
      </c>
      <c r="G748">
        <v>324110</v>
      </c>
      <c r="H748" t="s">
        <v>867</v>
      </c>
      <c r="I748" t="s">
        <v>868</v>
      </c>
      <c r="J748" t="s">
        <v>424</v>
      </c>
      <c r="K748" t="s">
        <v>113</v>
      </c>
      <c r="L748">
        <v>77506</v>
      </c>
      <c r="M748" s="26" t="str">
        <f t="shared" si="665"/>
        <v>89. PRODUCE THE CHEMICAL, 91. ON-SITE USE OF THE CHEMICAL, 93. AS A BYPRODUCT, 101. ADDED AS A FORMULATION COMPONENT, 113. P299  OTHER</v>
      </c>
      <c r="N748" s="26" t="s">
        <v>123</v>
      </c>
      <c r="O748" s="70" t="s">
        <v>2081</v>
      </c>
      <c r="P748">
        <v>3.4</v>
      </c>
      <c r="Q748">
        <v>1674.4</v>
      </c>
      <c r="R748">
        <v>1677.8</v>
      </c>
      <c r="S748" s="26" t="s">
        <v>1940</v>
      </c>
      <c r="T748" s="26" t="s">
        <v>1941</v>
      </c>
      <c r="U748" s="26" t="s">
        <v>1940</v>
      </c>
      <c r="V748" s="26" t="s">
        <v>1941</v>
      </c>
      <c r="W748" s="26" t="s">
        <v>1940</v>
      </c>
      <c r="X748" s="26" t="s">
        <v>1941</v>
      </c>
      <c r="Y748" s="26" t="s">
        <v>1941</v>
      </c>
      <c r="Z748" s="26" t="s">
        <v>1941</v>
      </c>
      <c r="AA748" s="26" t="s">
        <v>1941</v>
      </c>
      <c r="AB748" s="26" t="s">
        <v>1941</v>
      </c>
      <c r="AC748" s="26" t="s">
        <v>1941</v>
      </c>
      <c r="AD748" s="26" t="s">
        <v>1941</v>
      </c>
      <c r="AE748" s="26" t="s">
        <v>1940</v>
      </c>
      <c r="AF748" s="26" t="s">
        <v>1941</v>
      </c>
      <c r="AG748" s="26" t="s">
        <v>1941</v>
      </c>
      <c r="AH748" s="26" t="s">
        <v>1941</v>
      </c>
      <c r="AI748" s="26" t="s">
        <v>1941</v>
      </c>
      <c r="AJ748" s="26" t="s">
        <v>1941</v>
      </c>
      <c r="AK748" s="26" t="s">
        <v>1941</v>
      </c>
      <c r="AL748" s="26" t="s">
        <v>1941</v>
      </c>
      <c r="AM748" s="26" t="s">
        <v>1941</v>
      </c>
      <c r="AN748" s="26" t="s">
        <v>1941</v>
      </c>
      <c r="AO748" s="26" t="s">
        <v>1941</v>
      </c>
      <c r="AP748" s="26" t="s">
        <v>1941</v>
      </c>
      <c r="AQ748" s="26" t="s">
        <v>1940</v>
      </c>
      <c r="AR748" s="26" t="s">
        <v>1941</v>
      </c>
      <c r="AS748" s="26" t="s">
        <v>1941</v>
      </c>
      <c r="AT748" s="26" t="s">
        <v>1941</v>
      </c>
      <c r="AU748" s="26" t="s">
        <v>1941</v>
      </c>
      <c r="AV748" s="26" t="s">
        <v>1941</v>
      </c>
      <c r="AW748" s="26" t="s">
        <v>1941</v>
      </c>
      <c r="AX748" s="26" t="s">
        <v>1941</v>
      </c>
      <c r="AY748" s="26" t="s">
        <v>1941</v>
      </c>
      <c r="AZ748" s="26" t="s">
        <v>1941</v>
      </c>
      <c r="BA748" s="26" t="s">
        <v>1941</v>
      </c>
      <c r="BB748" s="26" t="s">
        <v>1941</v>
      </c>
      <c r="BC748" s="26" t="s">
        <v>1941</v>
      </c>
      <c r="BD748" s="26" t="s">
        <v>1941</v>
      </c>
      <c r="BE748" s="26" t="s">
        <v>1941</v>
      </c>
      <c r="BF748" s="26" t="s">
        <v>1941</v>
      </c>
      <c r="BG748" s="26" t="s">
        <v>1941</v>
      </c>
      <c r="BH748" s="26" t="s">
        <v>1941</v>
      </c>
      <c r="BI748" s="26" t="s">
        <v>1941</v>
      </c>
      <c r="BJ748" s="26" t="s">
        <v>1941</v>
      </c>
      <c r="BK748" s="26" t="s">
        <v>1941</v>
      </c>
      <c r="BL748" s="26" t="s">
        <v>1941</v>
      </c>
      <c r="BM748" s="26" t="s">
        <v>1941</v>
      </c>
      <c r="BN748" s="26" t="s">
        <v>1941</v>
      </c>
      <c r="BO748" s="26" t="s">
        <v>1941</v>
      </c>
      <c r="BP748" s="26" t="s">
        <v>1941</v>
      </c>
      <c r="BQ748" s="26" t="s">
        <v>1941</v>
      </c>
      <c r="BR748" s="26" t="s">
        <v>1941</v>
      </c>
      <c r="BS748" s="26" t="s">
        <v>1941</v>
      </c>
      <c r="BT748" s="26" t="s">
        <v>1941</v>
      </c>
      <c r="BU748" s="26" t="str">
        <f t="shared" si="666"/>
        <v>89. PRODUCE THE CHEMICAL</v>
      </c>
      <c r="BV748" s="26" t="str">
        <f t="shared" si="667"/>
        <v/>
      </c>
      <c r="BW748" s="26" t="str">
        <f t="shared" si="668"/>
        <v>91. ON-SITE USE OF THE CHEMICAL</v>
      </c>
      <c r="BX748" s="26" t="str">
        <f t="shared" si="669"/>
        <v/>
      </c>
      <c r="BY748" s="26" t="str">
        <f t="shared" si="670"/>
        <v>93. AS A BYPRODUCT</v>
      </c>
      <c r="BZ748" s="26" t="str">
        <f t="shared" si="671"/>
        <v/>
      </c>
      <c r="CA748" s="26" t="str">
        <f t="shared" si="672"/>
        <v/>
      </c>
      <c r="CB748" s="26" t="str">
        <f t="shared" si="673"/>
        <v/>
      </c>
      <c r="CC748" s="26" t="str">
        <f t="shared" si="674"/>
        <v/>
      </c>
      <c r="CD748" s="26" t="str">
        <f t="shared" si="675"/>
        <v/>
      </c>
      <c r="CE748" s="26" t="str">
        <f t="shared" si="676"/>
        <v/>
      </c>
      <c r="CF748" s="26" t="str">
        <f t="shared" si="677"/>
        <v/>
      </c>
      <c r="CG748" s="26" t="str">
        <f t="shared" si="678"/>
        <v>101. ADDED AS A FORMULATION COMPONENT</v>
      </c>
      <c r="CH748" s="26" t="str">
        <f t="shared" si="679"/>
        <v/>
      </c>
      <c r="CI748" s="26" t="str">
        <f t="shared" si="680"/>
        <v/>
      </c>
      <c r="CJ748" s="26" t="str">
        <f t="shared" si="681"/>
        <v/>
      </c>
      <c r="CK748" s="26" t="str">
        <f t="shared" si="682"/>
        <v/>
      </c>
      <c r="CL748" s="26" t="str">
        <f t="shared" si="683"/>
        <v/>
      </c>
      <c r="CM748" s="26" t="str">
        <f t="shared" si="684"/>
        <v/>
      </c>
      <c r="CN748" s="26" t="str">
        <f t="shared" si="685"/>
        <v/>
      </c>
      <c r="CO748" s="26" t="str">
        <f t="shared" si="686"/>
        <v/>
      </c>
      <c r="CP748" s="26" t="str">
        <f t="shared" si="687"/>
        <v/>
      </c>
      <c r="CQ748" s="26" t="str">
        <f t="shared" si="688"/>
        <v/>
      </c>
      <c r="CR748" s="26" t="str">
        <f t="shared" si="689"/>
        <v/>
      </c>
      <c r="CS748" s="26" t="str">
        <f t="shared" si="690"/>
        <v>113. P299  OTHER</v>
      </c>
      <c r="CT748" s="26" t="str">
        <f t="shared" si="691"/>
        <v/>
      </c>
      <c r="CU748" s="26" t="str">
        <f t="shared" si="692"/>
        <v/>
      </c>
      <c r="CV748" s="26" t="str">
        <f t="shared" si="693"/>
        <v/>
      </c>
      <c r="CW748" s="26" t="str">
        <f t="shared" si="694"/>
        <v/>
      </c>
      <c r="CX748" s="26" t="str">
        <f t="shared" si="695"/>
        <v/>
      </c>
      <c r="CY748" s="26" t="str">
        <f t="shared" si="696"/>
        <v/>
      </c>
      <c r="CZ748" s="26" t="str">
        <f t="shared" si="697"/>
        <v/>
      </c>
      <c r="DA748" s="26" t="str">
        <f t="shared" si="698"/>
        <v/>
      </c>
      <c r="DB748" s="26" t="str">
        <f t="shared" si="699"/>
        <v/>
      </c>
      <c r="DC748" s="26" t="str">
        <f t="shared" si="700"/>
        <v/>
      </c>
      <c r="DD748" s="26" t="str">
        <f t="shared" si="701"/>
        <v/>
      </c>
      <c r="DE748" s="26" t="str">
        <f t="shared" si="702"/>
        <v/>
      </c>
      <c r="DF748" s="26" t="str">
        <f t="shared" si="703"/>
        <v/>
      </c>
      <c r="DG748" s="26" t="str">
        <f t="shared" si="704"/>
        <v/>
      </c>
      <c r="DH748" s="26" t="str">
        <f t="shared" si="705"/>
        <v/>
      </c>
      <c r="DI748" s="26" t="str">
        <f t="shared" si="706"/>
        <v/>
      </c>
      <c r="DJ748" s="26" t="str">
        <f t="shared" si="707"/>
        <v/>
      </c>
      <c r="DK748" s="26" t="str">
        <f t="shared" si="708"/>
        <v/>
      </c>
      <c r="DL748" s="26" t="str">
        <f t="shared" si="709"/>
        <v/>
      </c>
      <c r="DM748" s="26" t="str">
        <f t="shared" si="710"/>
        <v/>
      </c>
      <c r="DN748" s="26" t="str">
        <f t="shared" si="711"/>
        <v/>
      </c>
      <c r="DO748" s="26" t="str">
        <f t="shared" si="712"/>
        <v/>
      </c>
      <c r="DP748" s="26" t="str">
        <f t="shared" si="713"/>
        <v/>
      </c>
      <c r="DQ748" s="26" t="str">
        <f t="shared" si="714"/>
        <v/>
      </c>
      <c r="DR748" s="26" t="str">
        <f t="shared" si="715"/>
        <v/>
      </c>
      <c r="DS748" s="26" t="str">
        <f t="shared" si="716"/>
        <v/>
      </c>
      <c r="DT748" s="26" t="str">
        <f t="shared" si="717"/>
        <v/>
      </c>
      <c r="DU748" s="26" t="str">
        <f t="shared" si="718"/>
        <v/>
      </c>
      <c r="DV748" s="26" t="str">
        <f t="shared" si="719"/>
        <v/>
      </c>
    </row>
    <row r="749" spans="1:126" ht="75" x14ac:dyDescent="0.25">
      <c r="A749" t="s">
        <v>1942</v>
      </c>
      <c r="B749">
        <v>2021</v>
      </c>
      <c r="C749" t="s">
        <v>2046</v>
      </c>
      <c r="D749">
        <v>106990</v>
      </c>
      <c r="E749" s="19">
        <v>1321219890783</v>
      </c>
      <c r="F749" t="s">
        <v>866</v>
      </c>
      <c r="G749">
        <v>324110</v>
      </c>
      <c r="H749" t="s">
        <v>867</v>
      </c>
      <c r="I749" t="s">
        <v>868</v>
      </c>
      <c r="J749" t="s">
        <v>424</v>
      </c>
      <c r="K749" t="s">
        <v>113</v>
      </c>
      <c r="L749">
        <v>77506</v>
      </c>
      <c r="M749" s="26" t="str">
        <f t="shared" si="665"/>
        <v>89. PRODUCE THE CHEMICAL, 94. AS A MANUFACTURED IMPURITY, 95. USED AS A REACTANT, 97. P102  RAW MATERIALS, 116. AS A PROCESS IMPURITY</v>
      </c>
      <c r="N749" s="26" t="s">
        <v>123</v>
      </c>
      <c r="O749" s="70" t="s">
        <v>2081</v>
      </c>
      <c r="P749">
        <v>231</v>
      </c>
      <c r="Q749">
        <v>1211.5999999999999</v>
      </c>
      <c r="R749">
        <v>1442.6</v>
      </c>
      <c r="S749" s="26" t="s">
        <v>1940</v>
      </c>
      <c r="T749" s="26" t="s">
        <v>1941</v>
      </c>
      <c r="U749" s="26" t="s">
        <v>1941</v>
      </c>
      <c r="V749" s="26" t="s">
        <v>1941</v>
      </c>
      <c r="W749" s="26" t="s">
        <v>1941</v>
      </c>
      <c r="X749" s="26" t="s">
        <v>1940</v>
      </c>
      <c r="Y749" s="26" t="s">
        <v>1940</v>
      </c>
      <c r="Z749" s="26" t="s">
        <v>1941</v>
      </c>
      <c r="AA749" s="26" t="s">
        <v>1940</v>
      </c>
      <c r="AB749" s="26" t="s">
        <v>1941</v>
      </c>
      <c r="AC749" s="26" t="s">
        <v>1941</v>
      </c>
      <c r="AD749" s="26" t="s">
        <v>1941</v>
      </c>
      <c r="AE749" s="26" t="s">
        <v>1941</v>
      </c>
      <c r="AF749" s="26" t="s">
        <v>1941</v>
      </c>
      <c r="AG749" s="26" t="s">
        <v>1941</v>
      </c>
      <c r="AH749" s="26" t="s">
        <v>1941</v>
      </c>
      <c r="AI749" s="26" t="s">
        <v>1941</v>
      </c>
      <c r="AJ749" s="26" t="s">
        <v>1941</v>
      </c>
      <c r="AK749" s="26" t="s">
        <v>1941</v>
      </c>
      <c r="AL749" s="26" t="s">
        <v>1941</v>
      </c>
      <c r="AM749" s="26" t="s">
        <v>1941</v>
      </c>
      <c r="AN749" s="26" t="s">
        <v>1941</v>
      </c>
      <c r="AO749" s="26" t="s">
        <v>1941</v>
      </c>
      <c r="AP749" s="26" t="s">
        <v>1941</v>
      </c>
      <c r="AQ749" s="26" t="s">
        <v>1941</v>
      </c>
      <c r="AR749" s="26" t="s">
        <v>1941</v>
      </c>
      <c r="AS749" s="26" t="s">
        <v>1941</v>
      </c>
      <c r="AT749" s="26" t="s">
        <v>1940</v>
      </c>
      <c r="AU749" s="26" t="s">
        <v>1941</v>
      </c>
      <c r="AV749" s="26" t="s">
        <v>1941</v>
      </c>
      <c r="AW749" s="26" t="s">
        <v>1941</v>
      </c>
      <c r="AX749" s="26" t="s">
        <v>1941</v>
      </c>
      <c r="AY749" s="26" t="s">
        <v>1941</v>
      </c>
      <c r="AZ749" s="26" t="s">
        <v>1941</v>
      </c>
      <c r="BA749" s="26" t="s">
        <v>1941</v>
      </c>
      <c r="BB749" s="26" t="s">
        <v>1941</v>
      </c>
      <c r="BC749" s="26" t="s">
        <v>1941</v>
      </c>
      <c r="BD749" s="26" t="s">
        <v>1941</v>
      </c>
      <c r="BE749" s="26" t="s">
        <v>1941</v>
      </c>
      <c r="BF749" s="26" t="s">
        <v>1941</v>
      </c>
      <c r="BG749" s="26" t="s">
        <v>1941</v>
      </c>
      <c r="BH749" s="26" t="s">
        <v>1941</v>
      </c>
      <c r="BI749" s="26" t="s">
        <v>1941</v>
      </c>
      <c r="BJ749" s="26" t="s">
        <v>1941</v>
      </c>
      <c r="BK749" s="26" t="s">
        <v>1941</v>
      </c>
      <c r="BL749" s="26" t="s">
        <v>1941</v>
      </c>
      <c r="BM749" s="26" t="s">
        <v>1941</v>
      </c>
      <c r="BN749" s="26" t="s">
        <v>1941</v>
      </c>
      <c r="BO749" s="26" t="s">
        <v>1941</v>
      </c>
      <c r="BP749" s="26" t="s">
        <v>1941</v>
      </c>
      <c r="BQ749" s="26" t="s">
        <v>1941</v>
      </c>
      <c r="BR749" s="26" t="s">
        <v>1941</v>
      </c>
      <c r="BS749" s="26" t="s">
        <v>1941</v>
      </c>
      <c r="BT749" s="26" t="s">
        <v>1941</v>
      </c>
      <c r="BU749" s="26" t="str">
        <f t="shared" si="666"/>
        <v>89. PRODUCE THE CHEMICAL</v>
      </c>
      <c r="BV749" s="26" t="str">
        <f t="shared" si="667"/>
        <v/>
      </c>
      <c r="BW749" s="26" t="str">
        <f t="shared" si="668"/>
        <v/>
      </c>
      <c r="BX749" s="26" t="str">
        <f t="shared" si="669"/>
        <v/>
      </c>
      <c r="BY749" s="26" t="str">
        <f t="shared" si="670"/>
        <v/>
      </c>
      <c r="BZ749" s="26" t="str">
        <f t="shared" si="671"/>
        <v>94. AS A MANUFACTURED IMPURITY</v>
      </c>
      <c r="CA749" s="26" t="str">
        <f t="shared" si="672"/>
        <v>95. USED AS A REACTANT</v>
      </c>
      <c r="CB749" s="26" t="str">
        <f t="shared" si="673"/>
        <v/>
      </c>
      <c r="CC749" s="26" t="str">
        <f t="shared" si="674"/>
        <v>97. P102  RAW MATERIALS</v>
      </c>
      <c r="CD749" s="26" t="str">
        <f t="shared" si="675"/>
        <v/>
      </c>
      <c r="CE749" s="26" t="str">
        <f t="shared" si="676"/>
        <v/>
      </c>
      <c r="CF749" s="26" t="str">
        <f t="shared" si="677"/>
        <v/>
      </c>
      <c r="CG749" s="26" t="str">
        <f t="shared" si="678"/>
        <v/>
      </c>
      <c r="CH749" s="26" t="str">
        <f t="shared" si="679"/>
        <v/>
      </c>
      <c r="CI749" s="26" t="str">
        <f t="shared" si="680"/>
        <v/>
      </c>
      <c r="CJ749" s="26" t="str">
        <f t="shared" si="681"/>
        <v/>
      </c>
      <c r="CK749" s="26" t="str">
        <f t="shared" si="682"/>
        <v/>
      </c>
      <c r="CL749" s="26" t="str">
        <f t="shared" si="683"/>
        <v/>
      </c>
      <c r="CM749" s="26" t="str">
        <f t="shared" si="684"/>
        <v/>
      </c>
      <c r="CN749" s="26" t="str">
        <f t="shared" si="685"/>
        <v/>
      </c>
      <c r="CO749" s="26" t="str">
        <f t="shared" si="686"/>
        <v/>
      </c>
      <c r="CP749" s="26" t="str">
        <f t="shared" si="687"/>
        <v/>
      </c>
      <c r="CQ749" s="26" t="str">
        <f t="shared" si="688"/>
        <v/>
      </c>
      <c r="CR749" s="26" t="str">
        <f t="shared" si="689"/>
        <v/>
      </c>
      <c r="CS749" s="26" t="str">
        <f t="shared" si="690"/>
        <v/>
      </c>
      <c r="CT749" s="26" t="str">
        <f t="shared" si="691"/>
        <v/>
      </c>
      <c r="CU749" s="26" t="str">
        <f t="shared" si="692"/>
        <v/>
      </c>
      <c r="CV749" s="26" t="str">
        <f t="shared" si="693"/>
        <v>116. AS A PROCESS IMPURITY</v>
      </c>
      <c r="CW749" s="26" t="str">
        <f t="shared" si="694"/>
        <v/>
      </c>
      <c r="CX749" s="26" t="str">
        <f t="shared" si="695"/>
        <v/>
      </c>
      <c r="CY749" s="26" t="str">
        <f t="shared" si="696"/>
        <v/>
      </c>
      <c r="CZ749" s="26" t="str">
        <f t="shared" si="697"/>
        <v/>
      </c>
      <c r="DA749" s="26" t="str">
        <f t="shared" si="698"/>
        <v/>
      </c>
      <c r="DB749" s="26" t="str">
        <f t="shared" si="699"/>
        <v/>
      </c>
      <c r="DC749" s="26" t="str">
        <f t="shared" si="700"/>
        <v/>
      </c>
      <c r="DD749" s="26" t="str">
        <f t="shared" si="701"/>
        <v/>
      </c>
      <c r="DE749" s="26" t="str">
        <f t="shared" si="702"/>
        <v/>
      </c>
      <c r="DF749" s="26" t="str">
        <f t="shared" si="703"/>
        <v/>
      </c>
      <c r="DG749" s="26" t="str">
        <f t="shared" si="704"/>
        <v/>
      </c>
      <c r="DH749" s="26" t="str">
        <f t="shared" si="705"/>
        <v/>
      </c>
      <c r="DI749" s="26" t="str">
        <f t="shared" si="706"/>
        <v/>
      </c>
      <c r="DJ749" s="26" t="str">
        <f t="shared" si="707"/>
        <v/>
      </c>
      <c r="DK749" s="26" t="str">
        <f t="shared" si="708"/>
        <v/>
      </c>
      <c r="DL749" s="26" t="str">
        <f t="shared" si="709"/>
        <v/>
      </c>
      <c r="DM749" s="26" t="str">
        <f t="shared" si="710"/>
        <v/>
      </c>
      <c r="DN749" s="26" t="str">
        <f t="shared" si="711"/>
        <v/>
      </c>
      <c r="DO749" s="26" t="str">
        <f t="shared" si="712"/>
        <v/>
      </c>
      <c r="DP749" s="26" t="str">
        <f t="shared" si="713"/>
        <v/>
      </c>
      <c r="DQ749" s="26" t="str">
        <f t="shared" si="714"/>
        <v/>
      </c>
      <c r="DR749" s="26" t="str">
        <f t="shared" si="715"/>
        <v/>
      </c>
      <c r="DS749" s="26" t="str">
        <f t="shared" si="716"/>
        <v/>
      </c>
      <c r="DT749" s="26" t="str">
        <f t="shared" si="717"/>
        <v/>
      </c>
      <c r="DU749" s="26" t="str">
        <f t="shared" si="718"/>
        <v/>
      </c>
      <c r="DV749" s="26" t="str">
        <f t="shared" si="719"/>
        <v/>
      </c>
    </row>
    <row r="750" spans="1:126" ht="45" x14ac:dyDescent="0.25">
      <c r="A750" t="s">
        <v>1942</v>
      </c>
      <c r="B750">
        <v>2016</v>
      </c>
      <c r="C750" t="s">
        <v>2046</v>
      </c>
      <c r="D750">
        <v>106990</v>
      </c>
      <c r="E750" s="19">
        <v>1316215573484</v>
      </c>
      <c r="F750" t="s">
        <v>871</v>
      </c>
      <c r="G750">
        <v>324110</v>
      </c>
      <c r="H750" t="s">
        <v>872</v>
      </c>
      <c r="I750" t="s">
        <v>873</v>
      </c>
      <c r="J750" t="s">
        <v>874</v>
      </c>
      <c r="K750" t="s">
        <v>875</v>
      </c>
      <c r="L750">
        <v>8066</v>
      </c>
      <c r="M750" s="26" t="str">
        <f t="shared" si="665"/>
        <v>89. PRODUCE THE CHEMICAL, 91. ON-SITE USE OF THE CHEMICAL, 95. USED AS A REACTANT</v>
      </c>
      <c r="N750" s="26" t="s">
        <v>123</v>
      </c>
      <c r="O750" s="26" t="s">
        <v>124</v>
      </c>
      <c r="P750">
        <v>44</v>
      </c>
      <c r="Q750">
        <v>122</v>
      </c>
      <c r="R750">
        <v>166</v>
      </c>
      <c r="S750" s="26" t="s">
        <v>1940</v>
      </c>
      <c r="T750" s="26" t="s">
        <v>1941</v>
      </c>
      <c r="U750" s="26" t="s">
        <v>1940</v>
      </c>
      <c r="V750" s="26" t="s">
        <v>1941</v>
      </c>
      <c r="W750" s="26" t="s">
        <v>1941</v>
      </c>
      <c r="X750" s="26" t="s">
        <v>1941</v>
      </c>
      <c r="Y750" s="26" t="s">
        <v>1940</v>
      </c>
      <c r="AE750" s="26" t="s">
        <v>1941</v>
      </c>
      <c r="AR750" s="26" t="s">
        <v>1941</v>
      </c>
      <c r="AS750" s="26" t="s">
        <v>1941</v>
      </c>
      <c r="AT750" s="26" t="s">
        <v>1941</v>
      </c>
      <c r="AV750" s="26" t="s">
        <v>1941</v>
      </c>
      <c r="BD750" s="26" t="s">
        <v>1941</v>
      </c>
      <c r="BK750" s="26" t="s">
        <v>1941</v>
      </c>
      <c r="BU750" s="26" t="str">
        <f t="shared" si="666"/>
        <v>89. PRODUCE THE CHEMICAL</v>
      </c>
      <c r="BV750" s="26" t="str">
        <f t="shared" si="667"/>
        <v/>
      </c>
      <c r="BW750" s="26" t="str">
        <f t="shared" si="668"/>
        <v>91. ON-SITE USE OF THE CHEMICAL</v>
      </c>
      <c r="BX750" s="26" t="str">
        <f t="shared" si="669"/>
        <v/>
      </c>
      <c r="BY750" s="26" t="str">
        <f t="shared" si="670"/>
        <v/>
      </c>
      <c r="BZ750" s="26" t="str">
        <f t="shared" si="671"/>
        <v/>
      </c>
      <c r="CA750" s="26" t="str">
        <f t="shared" si="672"/>
        <v>95. USED AS A REACTANT</v>
      </c>
      <c r="CB750" s="26" t="str">
        <f t="shared" si="673"/>
        <v/>
      </c>
      <c r="CC750" s="26" t="str">
        <f t="shared" si="674"/>
        <v/>
      </c>
      <c r="CD750" s="26" t="str">
        <f t="shared" si="675"/>
        <v/>
      </c>
      <c r="CE750" s="26" t="str">
        <f t="shared" si="676"/>
        <v/>
      </c>
      <c r="CF750" s="26" t="str">
        <f t="shared" si="677"/>
        <v/>
      </c>
      <c r="CG750" s="26" t="str">
        <f t="shared" si="678"/>
        <v/>
      </c>
      <c r="CH750" s="26" t="str">
        <f t="shared" si="679"/>
        <v/>
      </c>
      <c r="CI750" s="26" t="str">
        <f t="shared" si="680"/>
        <v/>
      </c>
      <c r="CJ750" s="26" t="str">
        <f t="shared" si="681"/>
        <v/>
      </c>
      <c r="CK750" s="26" t="str">
        <f t="shared" si="682"/>
        <v/>
      </c>
      <c r="CL750" s="26" t="str">
        <f t="shared" si="683"/>
        <v/>
      </c>
      <c r="CM750" s="26" t="str">
        <f t="shared" si="684"/>
        <v/>
      </c>
      <c r="CN750" s="26" t="str">
        <f t="shared" si="685"/>
        <v/>
      </c>
      <c r="CO750" s="26" t="str">
        <f t="shared" si="686"/>
        <v/>
      </c>
      <c r="CP750" s="26" t="str">
        <f t="shared" si="687"/>
        <v/>
      </c>
      <c r="CQ750" s="26" t="str">
        <f t="shared" si="688"/>
        <v/>
      </c>
      <c r="CR750" s="26" t="str">
        <f t="shared" si="689"/>
        <v/>
      </c>
      <c r="CS750" s="26" t="str">
        <f t="shared" si="690"/>
        <v/>
      </c>
      <c r="CT750" s="26" t="str">
        <f t="shared" si="691"/>
        <v/>
      </c>
      <c r="CU750" s="26" t="str">
        <f t="shared" si="692"/>
        <v/>
      </c>
      <c r="CV750" s="26" t="str">
        <f t="shared" si="693"/>
        <v/>
      </c>
      <c r="CW750" s="26" t="str">
        <f t="shared" si="694"/>
        <v/>
      </c>
      <c r="CX750" s="26" t="str">
        <f t="shared" si="695"/>
        <v/>
      </c>
      <c r="CY750" s="26" t="str">
        <f t="shared" si="696"/>
        <v/>
      </c>
      <c r="CZ750" s="26" t="str">
        <f t="shared" si="697"/>
        <v/>
      </c>
      <c r="DA750" s="26" t="str">
        <f t="shared" si="698"/>
        <v/>
      </c>
      <c r="DB750" s="26" t="str">
        <f t="shared" si="699"/>
        <v/>
      </c>
      <c r="DC750" s="26" t="str">
        <f t="shared" si="700"/>
        <v/>
      </c>
      <c r="DD750" s="26" t="str">
        <f t="shared" si="701"/>
        <v/>
      </c>
      <c r="DE750" s="26" t="str">
        <f t="shared" si="702"/>
        <v/>
      </c>
      <c r="DF750" s="26" t="str">
        <f t="shared" si="703"/>
        <v/>
      </c>
      <c r="DG750" s="26" t="str">
        <f t="shared" si="704"/>
        <v/>
      </c>
      <c r="DH750" s="26" t="str">
        <f t="shared" si="705"/>
        <v/>
      </c>
      <c r="DI750" s="26" t="str">
        <f t="shared" si="706"/>
        <v/>
      </c>
      <c r="DJ750" s="26" t="str">
        <f t="shared" si="707"/>
        <v/>
      </c>
      <c r="DK750" s="26" t="str">
        <f t="shared" si="708"/>
        <v/>
      </c>
      <c r="DL750" s="26" t="str">
        <f t="shared" si="709"/>
        <v/>
      </c>
      <c r="DM750" s="26" t="str">
        <f t="shared" si="710"/>
        <v/>
      </c>
      <c r="DN750" s="26" t="str">
        <f t="shared" si="711"/>
        <v/>
      </c>
      <c r="DO750" s="26" t="str">
        <f t="shared" si="712"/>
        <v/>
      </c>
      <c r="DP750" s="26" t="str">
        <f t="shared" si="713"/>
        <v/>
      </c>
      <c r="DQ750" s="26" t="str">
        <f t="shared" si="714"/>
        <v/>
      </c>
      <c r="DR750" s="26" t="str">
        <f t="shared" si="715"/>
        <v/>
      </c>
      <c r="DS750" s="26" t="str">
        <f t="shared" si="716"/>
        <v/>
      </c>
      <c r="DT750" s="26" t="str">
        <f t="shared" si="717"/>
        <v/>
      </c>
      <c r="DU750" s="26" t="str">
        <f t="shared" si="718"/>
        <v/>
      </c>
      <c r="DV750" s="26" t="str">
        <f t="shared" si="719"/>
        <v/>
      </c>
    </row>
    <row r="751" spans="1:126" ht="45" x14ac:dyDescent="0.25">
      <c r="A751" t="s">
        <v>1942</v>
      </c>
      <c r="B751">
        <v>2017</v>
      </c>
      <c r="C751" t="s">
        <v>2046</v>
      </c>
      <c r="D751">
        <v>106990</v>
      </c>
      <c r="E751" s="19">
        <v>1317216209940</v>
      </c>
      <c r="F751" t="s">
        <v>871</v>
      </c>
      <c r="G751">
        <v>324110</v>
      </c>
      <c r="H751" t="s">
        <v>872</v>
      </c>
      <c r="I751" t="s">
        <v>873</v>
      </c>
      <c r="J751" t="s">
        <v>874</v>
      </c>
      <c r="K751" t="s">
        <v>875</v>
      </c>
      <c r="L751">
        <v>8066</v>
      </c>
      <c r="M751" s="26" t="str">
        <f t="shared" si="665"/>
        <v>89. PRODUCE THE CHEMICAL, 91. ON-SITE USE OF THE CHEMICAL, 95. USED AS A REACTANT</v>
      </c>
      <c r="N751" s="26" t="s">
        <v>123</v>
      </c>
      <c r="O751" s="26" t="s">
        <v>124</v>
      </c>
      <c r="P751">
        <v>44</v>
      </c>
      <c r="Q751">
        <v>118</v>
      </c>
      <c r="R751">
        <v>162</v>
      </c>
      <c r="S751" s="26" t="s">
        <v>1940</v>
      </c>
      <c r="T751" s="26" t="s">
        <v>1941</v>
      </c>
      <c r="U751" s="26" t="s">
        <v>1940</v>
      </c>
      <c r="V751" s="26" t="s">
        <v>1941</v>
      </c>
      <c r="W751" s="26" t="s">
        <v>1941</v>
      </c>
      <c r="X751" s="26" t="s">
        <v>1941</v>
      </c>
      <c r="Y751" s="26" t="s">
        <v>1940</v>
      </c>
      <c r="AE751" s="26" t="s">
        <v>1941</v>
      </c>
      <c r="AR751" s="26" t="s">
        <v>1941</v>
      </c>
      <c r="AS751" s="26" t="s">
        <v>1941</v>
      </c>
      <c r="AT751" s="26" t="s">
        <v>1941</v>
      </c>
      <c r="AV751" s="26" t="s">
        <v>1941</v>
      </c>
      <c r="BD751" s="26" t="s">
        <v>1941</v>
      </c>
      <c r="BK751" s="26" t="s">
        <v>1941</v>
      </c>
      <c r="BU751" s="26" t="str">
        <f t="shared" si="666"/>
        <v>89. PRODUCE THE CHEMICAL</v>
      </c>
      <c r="BV751" s="26" t="str">
        <f t="shared" si="667"/>
        <v/>
      </c>
      <c r="BW751" s="26" t="str">
        <f t="shared" si="668"/>
        <v>91. ON-SITE USE OF THE CHEMICAL</v>
      </c>
      <c r="BX751" s="26" t="str">
        <f t="shared" si="669"/>
        <v/>
      </c>
      <c r="BY751" s="26" t="str">
        <f t="shared" si="670"/>
        <v/>
      </c>
      <c r="BZ751" s="26" t="str">
        <f t="shared" si="671"/>
        <v/>
      </c>
      <c r="CA751" s="26" t="str">
        <f t="shared" si="672"/>
        <v>95. USED AS A REACTANT</v>
      </c>
      <c r="CB751" s="26" t="str">
        <f t="shared" si="673"/>
        <v/>
      </c>
      <c r="CC751" s="26" t="str">
        <f t="shared" si="674"/>
        <v/>
      </c>
      <c r="CD751" s="26" t="str">
        <f t="shared" si="675"/>
        <v/>
      </c>
      <c r="CE751" s="26" t="str">
        <f t="shared" si="676"/>
        <v/>
      </c>
      <c r="CF751" s="26" t="str">
        <f t="shared" si="677"/>
        <v/>
      </c>
      <c r="CG751" s="26" t="str">
        <f t="shared" si="678"/>
        <v/>
      </c>
      <c r="CH751" s="26" t="str">
        <f t="shared" si="679"/>
        <v/>
      </c>
      <c r="CI751" s="26" t="str">
        <f t="shared" si="680"/>
        <v/>
      </c>
      <c r="CJ751" s="26" t="str">
        <f t="shared" si="681"/>
        <v/>
      </c>
      <c r="CK751" s="26" t="str">
        <f t="shared" si="682"/>
        <v/>
      </c>
      <c r="CL751" s="26" t="str">
        <f t="shared" si="683"/>
        <v/>
      </c>
      <c r="CM751" s="26" t="str">
        <f t="shared" si="684"/>
        <v/>
      </c>
      <c r="CN751" s="26" t="str">
        <f t="shared" si="685"/>
        <v/>
      </c>
      <c r="CO751" s="26" t="str">
        <f t="shared" si="686"/>
        <v/>
      </c>
      <c r="CP751" s="26" t="str">
        <f t="shared" si="687"/>
        <v/>
      </c>
      <c r="CQ751" s="26" t="str">
        <f t="shared" si="688"/>
        <v/>
      </c>
      <c r="CR751" s="26" t="str">
        <f t="shared" si="689"/>
        <v/>
      </c>
      <c r="CS751" s="26" t="str">
        <f t="shared" si="690"/>
        <v/>
      </c>
      <c r="CT751" s="26" t="str">
        <f t="shared" si="691"/>
        <v/>
      </c>
      <c r="CU751" s="26" t="str">
        <f t="shared" si="692"/>
        <v/>
      </c>
      <c r="CV751" s="26" t="str">
        <f t="shared" si="693"/>
        <v/>
      </c>
      <c r="CW751" s="26" t="str">
        <f t="shared" si="694"/>
        <v/>
      </c>
      <c r="CX751" s="26" t="str">
        <f t="shared" si="695"/>
        <v/>
      </c>
      <c r="CY751" s="26" t="str">
        <f t="shared" si="696"/>
        <v/>
      </c>
      <c r="CZ751" s="26" t="str">
        <f t="shared" si="697"/>
        <v/>
      </c>
      <c r="DA751" s="26" t="str">
        <f t="shared" si="698"/>
        <v/>
      </c>
      <c r="DB751" s="26" t="str">
        <f t="shared" si="699"/>
        <v/>
      </c>
      <c r="DC751" s="26" t="str">
        <f t="shared" si="700"/>
        <v/>
      </c>
      <c r="DD751" s="26" t="str">
        <f t="shared" si="701"/>
        <v/>
      </c>
      <c r="DE751" s="26" t="str">
        <f t="shared" si="702"/>
        <v/>
      </c>
      <c r="DF751" s="26" t="str">
        <f t="shared" si="703"/>
        <v/>
      </c>
      <c r="DG751" s="26" t="str">
        <f t="shared" si="704"/>
        <v/>
      </c>
      <c r="DH751" s="26" t="str">
        <f t="shared" si="705"/>
        <v/>
      </c>
      <c r="DI751" s="26" t="str">
        <f t="shared" si="706"/>
        <v/>
      </c>
      <c r="DJ751" s="26" t="str">
        <f t="shared" si="707"/>
        <v/>
      </c>
      <c r="DK751" s="26" t="str">
        <f t="shared" si="708"/>
        <v/>
      </c>
      <c r="DL751" s="26" t="str">
        <f t="shared" si="709"/>
        <v/>
      </c>
      <c r="DM751" s="26" t="str">
        <f t="shared" si="710"/>
        <v/>
      </c>
      <c r="DN751" s="26" t="str">
        <f t="shared" si="711"/>
        <v/>
      </c>
      <c r="DO751" s="26" t="str">
        <f t="shared" si="712"/>
        <v/>
      </c>
      <c r="DP751" s="26" t="str">
        <f t="shared" si="713"/>
        <v/>
      </c>
      <c r="DQ751" s="26" t="str">
        <f t="shared" si="714"/>
        <v/>
      </c>
      <c r="DR751" s="26" t="str">
        <f t="shared" si="715"/>
        <v/>
      </c>
      <c r="DS751" s="26" t="str">
        <f t="shared" si="716"/>
        <v/>
      </c>
      <c r="DT751" s="26" t="str">
        <f t="shared" si="717"/>
        <v/>
      </c>
      <c r="DU751" s="26" t="str">
        <f t="shared" si="718"/>
        <v/>
      </c>
      <c r="DV751" s="26" t="str">
        <f t="shared" si="719"/>
        <v/>
      </c>
    </row>
    <row r="752" spans="1:126" ht="75" x14ac:dyDescent="0.25">
      <c r="A752" t="s">
        <v>1942</v>
      </c>
      <c r="B752">
        <v>2018</v>
      </c>
      <c r="C752" t="s">
        <v>2046</v>
      </c>
      <c r="D752">
        <v>106990</v>
      </c>
      <c r="E752" s="19">
        <v>1318216980060</v>
      </c>
      <c r="F752" t="s">
        <v>871</v>
      </c>
      <c r="G752">
        <v>324110</v>
      </c>
      <c r="H752" t="s">
        <v>872</v>
      </c>
      <c r="I752" t="s">
        <v>873</v>
      </c>
      <c r="J752" t="s">
        <v>874</v>
      </c>
      <c r="K752" t="s">
        <v>875</v>
      </c>
      <c r="L752">
        <v>8066</v>
      </c>
      <c r="M752" s="26" t="str">
        <f t="shared" si="665"/>
        <v>89. PRODUCE THE CHEMICAL, 91. ON-SITE USE OF THE CHEMICAL, 95. USED AS A REACTANT, 98. P103  INTERMEDIATES</v>
      </c>
      <c r="N752" s="26" t="s">
        <v>123</v>
      </c>
      <c r="O752" s="26" t="s">
        <v>124</v>
      </c>
      <c r="P752">
        <v>44</v>
      </c>
      <c r="Q752">
        <v>47</v>
      </c>
      <c r="R752">
        <v>91</v>
      </c>
      <c r="S752" s="26" t="s">
        <v>1940</v>
      </c>
      <c r="T752" s="26" t="s">
        <v>1941</v>
      </c>
      <c r="U752" s="26" t="s">
        <v>1940</v>
      </c>
      <c r="V752" s="26" t="s">
        <v>1941</v>
      </c>
      <c r="W752" s="26" t="s">
        <v>1941</v>
      </c>
      <c r="X752" s="26" t="s">
        <v>1941</v>
      </c>
      <c r="Y752" s="26" t="s">
        <v>1940</v>
      </c>
      <c r="Z752" s="26" t="s">
        <v>1941</v>
      </c>
      <c r="AA752" s="26" t="s">
        <v>1941</v>
      </c>
      <c r="AB752" s="26" t="s">
        <v>1940</v>
      </c>
      <c r="AC752" s="26" t="s">
        <v>1941</v>
      </c>
      <c r="AD752" s="26" t="s">
        <v>1941</v>
      </c>
      <c r="AE752" s="26" t="s">
        <v>1941</v>
      </c>
      <c r="AF752" s="26" t="s">
        <v>1941</v>
      </c>
      <c r="AG752" s="26" t="s">
        <v>1941</v>
      </c>
      <c r="AH752" s="26" t="s">
        <v>1941</v>
      </c>
      <c r="AI752" s="26" t="s">
        <v>1941</v>
      </c>
      <c r="AJ752" s="26" t="s">
        <v>1941</v>
      </c>
      <c r="AK752" s="26" t="s">
        <v>1941</v>
      </c>
      <c r="AL752" s="26" t="s">
        <v>1941</v>
      </c>
      <c r="AM752" s="26" t="s">
        <v>1941</v>
      </c>
      <c r="AN752" s="26" t="s">
        <v>1941</v>
      </c>
      <c r="AO752" s="26" t="s">
        <v>1941</v>
      </c>
      <c r="AP752" s="26" t="s">
        <v>1941</v>
      </c>
      <c r="AQ752" s="26" t="s">
        <v>1941</v>
      </c>
      <c r="AR752" s="26" t="s">
        <v>1941</v>
      </c>
      <c r="AS752" s="26" t="s">
        <v>1941</v>
      </c>
      <c r="AT752" s="26" t="s">
        <v>1941</v>
      </c>
      <c r="AU752" s="26" t="s">
        <v>1941</v>
      </c>
      <c r="AV752" s="26" t="s">
        <v>1941</v>
      </c>
      <c r="AW752" s="26" t="s">
        <v>1941</v>
      </c>
      <c r="AX752" s="26" t="s">
        <v>1941</v>
      </c>
      <c r="AY752" s="26" t="s">
        <v>1941</v>
      </c>
      <c r="AZ752" s="26" t="s">
        <v>1941</v>
      </c>
      <c r="BA752" s="26" t="s">
        <v>1941</v>
      </c>
      <c r="BB752" s="26" t="s">
        <v>1941</v>
      </c>
      <c r="BC752" s="26" t="s">
        <v>1941</v>
      </c>
      <c r="BD752" s="26" t="s">
        <v>1941</v>
      </c>
      <c r="BE752" s="26" t="s">
        <v>1941</v>
      </c>
      <c r="BF752" s="26" t="s">
        <v>1941</v>
      </c>
      <c r="BG752" s="26" t="s">
        <v>1941</v>
      </c>
      <c r="BH752" s="26" t="s">
        <v>1941</v>
      </c>
      <c r="BI752" s="26" t="s">
        <v>1941</v>
      </c>
      <c r="BJ752" s="26" t="s">
        <v>1941</v>
      </c>
      <c r="BK752" s="26" t="s">
        <v>1941</v>
      </c>
      <c r="BL752" s="26" t="s">
        <v>1941</v>
      </c>
      <c r="BM752" s="26" t="s">
        <v>1941</v>
      </c>
      <c r="BN752" s="26" t="s">
        <v>1941</v>
      </c>
      <c r="BO752" s="26" t="s">
        <v>1941</v>
      </c>
      <c r="BP752" s="26" t="s">
        <v>1941</v>
      </c>
      <c r="BQ752" s="26" t="s">
        <v>1941</v>
      </c>
      <c r="BR752" s="26" t="s">
        <v>1941</v>
      </c>
      <c r="BS752" s="26" t="s">
        <v>1941</v>
      </c>
      <c r="BT752" s="26" t="s">
        <v>1941</v>
      </c>
      <c r="BU752" s="26" t="str">
        <f t="shared" si="666"/>
        <v>89. PRODUCE THE CHEMICAL</v>
      </c>
      <c r="BV752" s="26" t="str">
        <f t="shared" si="667"/>
        <v/>
      </c>
      <c r="BW752" s="26" t="str">
        <f t="shared" si="668"/>
        <v>91. ON-SITE USE OF THE CHEMICAL</v>
      </c>
      <c r="BX752" s="26" t="str">
        <f t="shared" si="669"/>
        <v/>
      </c>
      <c r="BY752" s="26" t="str">
        <f t="shared" si="670"/>
        <v/>
      </c>
      <c r="BZ752" s="26" t="str">
        <f t="shared" si="671"/>
        <v/>
      </c>
      <c r="CA752" s="26" t="str">
        <f t="shared" si="672"/>
        <v>95. USED AS A REACTANT</v>
      </c>
      <c r="CB752" s="26" t="str">
        <f t="shared" si="673"/>
        <v/>
      </c>
      <c r="CC752" s="26" t="str">
        <f t="shared" si="674"/>
        <v/>
      </c>
      <c r="CD752" s="26" t="str">
        <f t="shared" si="675"/>
        <v>98. P103  INTERMEDIATES</v>
      </c>
      <c r="CE752" s="26" t="str">
        <f t="shared" si="676"/>
        <v/>
      </c>
      <c r="CF752" s="26" t="str">
        <f t="shared" si="677"/>
        <v/>
      </c>
      <c r="CG752" s="26" t="str">
        <f t="shared" si="678"/>
        <v/>
      </c>
      <c r="CH752" s="26" t="str">
        <f t="shared" si="679"/>
        <v/>
      </c>
      <c r="CI752" s="26" t="str">
        <f t="shared" si="680"/>
        <v/>
      </c>
      <c r="CJ752" s="26" t="str">
        <f t="shared" si="681"/>
        <v/>
      </c>
      <c r="CK752" s="26" t="str">
        <f t="shared" si="682"/>
        <v/>
      </c>
      <c r="CL752" s="26" t="str">
        <f t="shared" si="683"/>
        <v/>
      </c>
      <c r="CM752" s="26" t="str">
        <f t="shared" si="684"/>
        <v/>
      </c>
      <c r="CN752" s="26" t="str">
        <f t="shared" si="685"/>
        <v/>
      </c>
      <c r="CO752" s="26" t="str">
        <f t="shared" si="686"/>
        <v/>
      </c>
      <c r="CP752" s="26" t="str">
        <f t="shared" si="687"/>
        <v/>
      </c>
      <c r="CQ752" s="26" t="str">
        <f t="shared" si="688"/>
        <v/>
      </c>
      <c r="CR752" s="26" t="str">
        <f t="shared" si="689"/>
        <v/>
      </c>
      <c r="CS752" s="26" t="str">
        <f t="shared" si="690"/>
        <v/>
      </c>
      <c r="CT752" s="26" t="str">
        <f t="shared" si="691"/>
        <v/>
      </c>
      <c r="CU752" s="26" t="str">
        <f t="shared" si="692"/>
        <v/>
      </c>
      <c r="CV752" s="26" t="str">
        <f t="shared" si="693"/>
        <v/>
      </c>
      <c r="CW752" s="26" t="str">
        <f t="shared" si="694"/>
        <v/>
      </c>
      <c r="CX752" s="26" t="str">
        <f t="shared" si="695"/>
        <v/>
      </c>
      <c r="CY752" s="26" t="str">
        <f t="shared" si="696"/>
        <v/>
      </c>
      <c r="CZ752" s="26" t="str">
        <f t="shared" si="697"/>
        <v/>
      </c>
      <c r="DA752" s="26" t="str">
        <f t="shared" si="698"/>
        <v/>
      </c>
      <c r="DB752" s="26" t="str">
        <f t="shared" si="699"/>
        <v/>
      </c>
      <c r="DC752" s="26" t="str">
        <f t="shared" si="700"/>
        <v/>
      </c>
      <c r="DD752" s="26" t="str">
        <f t="shared" si="701"/>
        <v/>
      </c>
      <c r="DE752" s="26" t="str">
        <f t="shared" si="702"/>
        <v/>
      </c>
      <c r="DF752" s="26" t="str">
        <f t="shared" si="703"/>
        <v/>
      </c>
      <c r="DG752" s="26" t="str">
        <f t="shared" si="704"/>
        <v/>
      </c>
      <c r="DH752" s="26" t="str">
        <f t="shared" si="705"/>
        <v/>
      </c>
      <c r="DI752" s="26" t="str">
        <f t="shared" si="706"/>
        <v/>
      </c>
      <c r="DJ752" s="26" t="str">
        <f t="shared" si="707"/>
        <v/>
      </c>
      <c r="DK752" s="26" t="str">
        <f t="shared" si="708"/>
        <v/>
      </c>
      <c r="DL752" s="26" t="str">
        <f t="shared" si="709"/>
        <v/>
      </c>
      <c r="DM752" s="26" t="str">
        <f t="shared" si="710"/>
        <v/>
      </c>
      <c r="DN752" s="26" t="str">
        <f t="shared" si="711"/>
        <v/>
      </c>
      <c r="DO752" s="26" t="str">
        <f t="shared" si="712"/>
        <v/>
      </c>
      <c r="DP752" s="26" t="str">
        <f t="shared" si="713"/>
        <v/>
      </c>
      <c r="DQ752" s="26" t="str">
        <f t="shared" si="714"/>
        <v/>
      </c>
      <c r="DR752" s="26" t="str">
        <f t="shared" si="715"/>
        <v/>
      </c>
      <c r="DS752" s="26" t="str">
        <f t="shared" si="716"/>
        <v/>
      </c>
      <c r="DT752" s="26" t="str">
        <f t="shared" si="717"/>
        <v/>
      </c>
      <c r="DU752" s="26" t="str">
        <f t="shared" si="718"/>
        <v/>
      </c>
      <c r="DV752" s="26" t="str">
        <f t="shared" si="719"/>
        <v/>
      </c>
    </row>
    <row r="753" spans="1:126" ht="75" x14ac:dyDescent="0.25">
      <c r="A753" t="s">
        <v>1942</v>
      </c>
      <c r="B753">
        <v>2019</v>
      </c>
      <c r="C753" t="s">
        <v>2046</v>
      </c>
      <c r="D753">
        <v>106990</v>
      </c>
      <c r="E753" s="19">
        <v>1319217951641</v>
      </c>
      <c r="F753" t="s">
        <v>871</v>
      </c>
      <c r="G753">
        <v>324110</v>
      </c>
      <c r="H753" t="s">
        <v>872</v>
      </c>
      <c r="I753" t="s">
        <v>873</v>
      </c>
      <c r="J753" t="s">
        <v>874</v>
      </c>
      <c r="K753" t="s">
        <v>875</v>
      </c>
      <c r="L753">
        <v>8066</v>
      </c>
      <c r="M753" s="26" t="str">
        <f t="shared" si="665"/>
        <v>89. PRODUCE THE CHEMICAL, 91. ON-SITE USE OF THE CHEMICAL, 95. USED AS A REACTANT, 98. P103  INTERMEDIATES</v>
      </c>
      <c r="N753" s="26" t="s">
        <v>123</v>
      </c>
      <c r="O753" s="26" t="s">
        <v>124</v>
      </c>
      <c r="P753">
        <v>43</v>
      </c>
      <c r="Q753">
        <v>47</v>
      </c>
      <c r="R753">
        <v>90</v>
      </c>
      <c r="S753" s="26" t="s">
        <v>1940</v>
      </c>
      <c r="T753" s="26" t="s">
        <v>1941</v>
      </c>
      <c r="U753" s="26" t="s">
        <v>1940</v>
      </c>
      <c r="V753" s="26" t="s">
        <v>1941</v>
      </c>
      <c r="W753" s="26" t="s">
        <v>1941</v>
      </c>
      <c r="X753" s="26" t="s">
        <v>1941</v>
      </c>
      <c r="Y753" s="26" t="s">
        <v>1940</v>
      </c>
      <c r="Z753" s="26" t="s">
        <v>1941</v>
      </c>
      <c r="AA753" s="26" t="s">
        <v>1941</v>
      </c>
      <c r="AB753" s="26" t="s">
        <v>1940</v>
      </c>
      <c r="AC753" s="26" t="s">
        <v>1941</v>
      </c>
      <c r="AD753" s="26" t="s">
        <v>1941</v>
      </c>
      <c r="AE753" s="26" t="s">
        <v>1941</v>
      </c>
      <c r="AF753" s="26" t="s">
        <v>1941</v>
      </c>
      <c r="AG753" s="26" t="s">
        <v>1941</v>
      </c>
      <c r="AH753" s="26" t="s">
        <v>1941</v>
      </c>
      <c r="AI753" s="26" t="s">
        <v>1941</v>
      </c>
      <c r="AJ753" s="26" t="s">
        <v>1941</v>
      </c>
      <c r="AK753" s="26" t="s">
        <v>1941</v>
      </c>
      <c r="AL753" s="26" t="s">
        <v>1941</v>
      </c>
      <c r="AM753" s="26" t="s">
        <v>1941</v>
      </c>
      <c r="AN753" s="26" t="s">
        <v>1941</v>
      </c>
      <c r="AO753" s="26" t="s">
        <v>1941</v>
      </c>
      <c r="AP753" s="26" t="s">
        <v>1941</v>
      </c>
      <c r="AQ753" s="26" t="s">
        <v>1941</v>
      </c>
      <c r="AR753" s="26" t="s">
        <v>1941</v>
      </c>
      <c r="AS753" s="26" t="s">
        <v>1941</v>
      </c>
      <c r="AT753" s="26" t="s">
        <v>1941</v>
      </c>
      <c r="AU753" s="26" t="s">
        <v>1941</v>
      </c>
      <c r="AV753" s="26" t="s">
        <v>1941</v>
      </c>
      <c r="AW753" s="26" t="s">
        <v>1941</v>
      </c>
      <c r="AX753" s="26" t="s">
        <v>1941</v>
      </c>
      <c r="AY753" s="26" t="s">
        <v>1941</v>
      </c>
      <c r="AZ753" s="26" t="s">
        <v>1941</v>
      </c>
      <c r="BA753" s="26" t="s">
        <v>1941</v>
      </c>
      <c r="BB753" s="26" t="s">
        <v>1941</v>
      </c>
      <c r="BC753" s="26" t="s">
        <v>1941</v>
      </c>
      <c r="BD753" s="26" t="s">
        <v>1941</v>
      </c>
      <c r="BE753" s="26" t="s">
        <v>1941</v>
      </c>
      <c r="BF753" s="26" t="s">
        <v>1941</v>
      </c>
      <c r="BG753" s="26" t="s">
        <v>1941</v>
      </c>
      <c r="BH753" s="26" t="s">
        <v>1941</v>
      </c>
      <c r="BI753" s="26" t="s">
        <v>1941</v>
      </c>
      <c r="BJ753" s="26" t="s">
        <v>1941</v>
      </c>
      <c r="BK753" s="26" t="s">
        <v>1941</v>
      </c>
      <c r="BL753" s="26" t="s">
        <v>1941</v>
      </c>
      <c r="BM753" s="26" t="s">
        <v>1941</v>
      </c>
      <c r="BN753" s="26" t="s">
        <v>1941</v>
      </c>
      <c r="BO753" s="26" t="s">
        <v>1941</v>
      </c>
      <c r="BP753" s="26" t="s">
        <v>1941</v>
      </c>
      <c r="BQ753" s="26" t="s">
        <v>1941</v>
      </c>
      <c r="BR753" s="26" t="s">
        <v>1941</v>
      </c>
      <c r="BS753" s="26" t="s">
        <v>1941</v>
      </c>
      <c r="BT753" s="26" t="s">
        <v>1941</v>
      </c>
      <c r="BU753" s="26" t="str">
        <f t="shared" si="666"/>
        <v>89. PRODUCE THE CHEMICAL</v>
      </c>
      <c r="BV753" s="26" t="str">
        <f t="shared" si="667"/>
        <v/>
      </c>
      <c r="BW753" s="26" t="str">
        <f t="shared" si="668"/>
        <v>91. ON-SITE USE OF THE CHEMICAL</v>
      </c>
      <c r="BX753" s="26" t="str">
        <f t="shared" si="669"/>
        <v/>
      </c>
      <c r="BY753" s="26" t="str">
        <f t="shared" si="670"/>
        <v/>
      </c>
      <c r="BZ753" s="26" t="str">
        <f t="shared" si="671"/>
        <v/>
      </c>
      <c r="CA753" s="26" t="str">
        <f t="shared" si="672"/>
        <v>95. USED AS A REACTANT</v>
      </c>
      <c r="CB753" s="26" t="str">
        <f t="shared" si="673"/>
        <v/>
      </c>
      <c r="CC753" s="26" t="str">
        <f t="shared" si="674"/>
        <v/>
      </c>
      <c r="CD753" s="26" t="str">
        <f t="shared" si="675"/>
        <v>98. P103  INTERMEDIATES</v>
      </c>
      <c r="CE753" s="26" t="str">
        <f t="shared" si="676"/>
        <v/>
      </c>
      <c r="CF753" s="26" t="str">
        <f t="shared" si="677"/>
        <v/>
      </c>
      <c r="CG753" s="26" t="str">
        <f t="shared" si="678"/>
        <v/>
      </c>
      <c r="CH753" s="26" t="str">
        <f t="shared" si="679"/>
        <v/>
      </c>
      <c r="CI753" s="26" t="str">
        <f t="shared" si="680"/>
        <v/>
      </c>
      <c r="CJ753" s="26" t="str">
        <f t="shared" si="681"/>
        <v/>
      </c>
      <c r="CK753" s="26" t="str">
        <f t="shared" si="682"/>
        <v/>
      </c>
      <c r="CL753" s="26" t="str">
        <f t="shared" si="683"/>
        <v/>
      </c>
      <c r="CM753" s="26" t="str">
        <f t="shared" si="684"/>
        <v/>
      </c>
      <c r="CN753" s="26" t="str">
        <f t="shared" si="685"/>
        <v/>
      </c>
      <c r="CO753" s="26" t="str">
        <f t="shared" si="686"/>
        <v/>
      </c>
      <c r="CP753" s="26" t="str">
        <f t="shared" si="687"/>
        <v/>
      </c>
      <c r="CQ753" s="26" t="str">
        <f t="shared" si="688"/>
        <v/>
      </c>
      <c r="CR753" s="26" t="str">
        <f t="shared" si="689"/>
        <v/>
      </c>
      <c r="CS753" s="26" t="str">
        <f t="shared" si="690"/>
        <v/>
      </c>
      <c r="CT753" s="26" t="str">
        <f t="shared" si="691"/>
        <v/>
      </c>
      <c r="CU753" s="26" t="str">
        <f t="shared" si="692"/>
        <v/>
      </c>
      <c r="CV753" s="26" t="str">
        <f t="shared" si="693"/>
        <v/>
      </c>
      <c r="CW753" s="26" t="str">
        <f t="shared" si="694"/>
        <v/>
      </c>
      <c r="CX753" s="26" t="str">
        <f t="shared" si="695"/>
        <v/>
      </c>
      <c r="CY753" s="26" t="str">
        <f t="shared" si="696"/>
        <v/>
      </c>
      <c r="CZ753" s="26" t="str">
        <f t="shared" si="697"/>
        <v/>
      </c>
      <c r="DA753" s="26" t="str">
        <f t="shared" si="698"/>
        <v/>
      </c>
      <c r="DB753" s="26" t="str">
        <f t="shared" si="699"/>
        <v/>
      </c>
      <c r="DC753" s="26" t="str">
        <f t="shared" si="700"/>
        <v/>
      </c>
      <c r="DD753" s="26" t="str">
        <f t="shared" si="701"/>
        <v/>
      </c>
      <c r="DE753" s="26" t="str">
        <f t="shared" si="702"/>
        <v/>
      </c>
      <c r="DF753" s="26" t="str">
        <f t="shared" si="703"/>
        <v/>
      </c>
      <c r="DG753" s="26" t="str">
        <f t="shared" si="704"/>
        <v/>
      </c>
      <c r="DH753" s="26" t="str">
        <f t="shared" si="705"/>
        <v/>
      </c>
      <c r="DI753" s="26" t="str">
        <f t="shared" si="706"/>
        <v/>
      </c>
      <c r="DJ753" s="26" t="str">
        <f t="shared" si="707"/>
        <v/>
      </c>
      <c r="DK753" s="26" t="str">
        <f t="shared" si="708"/>
        <v/>
      </c>
      <c r="DL753" s="26" t="str">
        <f t="shared" si="709"/>
        <v/>
      </c>
      <c r="DM753" s="26" t="str">
        <f t="shared" si="710"/>
        <v/>
      </c>
      <c r="DN753" s="26" t="str">
        <f t="shared" si="711"/>
        <v/>
      </c>
      <c r="DO753" s="26" t="str">
        <f t="shared" si="712"/>
        <v/>
      </c>
      <c r="DP753" s="26" t="str">
        <f t="shared" si="713"/>
        <v/>
      </c>
      <c r="DQ753" s="26" t="str">
        <f t="shared" si="714"/>
        <v/>
      </c>
      <c r="DR753" s="26" t="str">
        <f t="shared" si="715"/>
        <v/>
      </c>
      <c r="DS753" s="26" t="str">
        <f t="shared" si="716"/>
        <v/>
      </c>
      <c r="DT753" s="26" t="str">
        <f t="shared" si="717"/>
        <v/>
      </c>
      <c r="DU753" s="26" t="str">
        <f t="shared" si="718"/>
        <v/>
      </c>
      <c r="DV753" s="26" t="str">
        <f t="shared" si="719"/>
        <v/>
      </c>
    </row>
    <row r="754" spans="1:126" ht="75" x14ac:dyDescent="0.25">
      <c r="A754" t="s">
        <v>1942</v>
      </c>
      <c r="B754">
        <v>2020</v>
      </c>
      <c r="C754" t="s">
        <v>2046</v>
      </c>
      <c r="D754">
        <v>106990</v>
      </c>
      <c r="E754" s="19">
        <v>1320219178086</v>
      </c>
      <c r="F754" t="s">
        <v>871</v>
      </c>
      <c r="G754">
        <v>324110</v>
      </c>
      <c r="H754" t="s">
        <v>872</v>
      </c>
      <c r="I754" t="s">
        <v>873</v>
      </c>
      <c r="J754" t="s">
        <v>874</v>
      </c>
      <c r="K754" t="s">
        <v>875</v>
      </c>
      <c r="L754">
        <v>8066</v>
      </c>
      <c r="M754" s="26" t="str">
        <f t="shared" si="665"/>
        <v>89. PRODUCE THE CHEMICAL, 91. ON-SITE USE OF THE CHEMICAL, 93. AS A BYPRODUCT, 95. USED AS A REACTANT, 98. P103  INTERMEDIATES, 133. ANCILLARY OR OTHER USE, 137. Z304  FUEL</v>
      </c>
      <c r="N754" s="26" t="s">
        <v>123</v>
      </c>
      <c r="O754" s="26" t="s">
        <v>124</v>
      </c>
      <c r="P754">
        <v>31</v>
      </c>
      <c r="Q754">
        <v>47</v>
      </c>
      <c r="R754">
        <v>78</v>
      </c>
      <c r="S754" s="26" t="s">
        <v>1940</v>
      </c>
      <c r="T754" s="26" t="s">
        <v>1941</v>
      </c>
      <c r="U754" s="26" t="s">
        <v>1940</v>
      </c>
      <c r="V754" s="26" t="s">
        <v>1941</v>
      </c>
      <c r="W754" s="26" t="s">
        <v>1940</v>
      </c>
      <c r="X754" s="26" t="s">
        <v>1941</v>
      </c>
      <c r="Y754" s="26" t="s">
        <v>1940</v>
      </c>
      <c r="Z754" s="26" t="s">
        <v>1941</v>
      </c>
      <c r="AA754" s="26" t="s">
        <v>1941</v>
      </c>
      <c r="AB754" s="26" t="s">
        <v>1940</v>
      </c>
      <c r="AC754" s="26" t="s">
        <v>1941</v>
      </c>
      <c r="AD754" s="26" t="s">
        <v>1941</v>
      </c>
      <c r="AE754" s="26" t="s">
        <v>1941</v>
      </c>
      <c r="AF754" s="26" t="s">
        <v>1941</v>
      </c>
      <c r="AG754" s="26" t="s">
        <v>1941</v>
      </c>
      <c r="AH754" s="26" t="s">
        <v>1941</v>
      </c>
      <c r="AI754" s="26" t="s">
        <v>1941</v>
      </c>
      <c r="AJ754" s="26" t="s">
        <v>1941</v>
      </c>
      <c r="AK754" s="26" t="s">
        <v>1941</v>
      </c>
      <c r="AL754" s="26" t="s">
        <v>1941</v>
      </c>
      <c r="AM754" s="26" t="s">
        <v>1941</v>
      </c>
      <c r="AN754" s="26" t="s">
        <v>1941</v>
      </c>
      <c r="AO754" s="26" t="s">
        <v>1941</v>
      </c>
      <c r="AP754" s="26" t="s">
        <v>1941</v>
      </c>
      <c r="AQ754" s="26" t="s">
        <v>1941</v>
      </c>
      <c r="AR754" s="26" t="s">
        <v>1941</v>
      </c>
      <c r="AS754" s="26" t="s">
        <v>1941</v>
      </c>
      <c r="AT754" s="26" t="s">
        <v>1941</v>
      </c>
      <c r="AU754" s="26" t="s">
        <v>1941</v>
      </c>
      <c r="AV754" s="26" t="s">
        <v>1941</v>
      </c>
      <c r="AW754" s="26" t="s">
        <v>1941</v>
      </c>
      <c r="AX754" s="26" t="s">
        <v>1941</v>
      </c>
      <c r="AY754" s="26" t="s">
        <v>1941</v>
      </c>
      <c r="AZ754" s="26" t="s">
        <v>1941</v>
      </c>
      <c r="BA754" s="26" t="s">
        <v>1941</v>
      </c>
      <c r="BB754" s="26" t="s">
        <v>1941</v>
      </c>
      <c r="BC754" s="26" t="s">
        <v>1941</v>
      </c>
      <c r="BD754" s="26" t="s">
        <v>1941</v>
      </c>
      <c r="BE754" s="26" t="s">
        <v>1941</v>
      </c>
      <c r="BF754" s="26" t="s">
        <v>1941</v>
      </c>
      <c r="BG754" s="26" t="s">
        <v>1941</v>
      </c>
      <c r="BH754" s="26" t="s">
        <v>1941</v>
      </c>
      <c r="BI754" s="26" t="s">
        <v>1941</v>
      </c>
      <c r="BJ754" s="26" t="s">
        <v>1941</v>
      </c>
      <c r="BK754" s="26" t="s">
        <v>1940</v>
      </c>
      <c r="BL754" s="26" t="s">
        <v>1941</v>
      </c>
      <c r="BM754" s="26" t="s">
        <v>1941</v>
      </c>
      <c r="BN754" s="26" t="s">
        <v>1941</v>
      </c>
      <c r="BO754" s="26" t="s">
        <v>1940</v>
      </c>
      <c r="BP754" s="26" t="s">
        <v>1941</v>
      </c>
      <c r="BQ754" s="26" t="s">
        <v>1941</v>
      </c>
      <c r="BR754" s="26" t="s">
        <v>1941</v>
      </c>
      <c r="BS754" s="26" t="s">
        <v>1941</v>
      </c>
      <c r="BT754" s="26" t="s">
        <v>1941</v>
      </c>
      <c r="BU754" s="26" t="str">
        <f t="shared" si="666"/>
        <v>89. PRODUCE THE CHEMICAL</v>
      </c>
      <c r="BV754" s="26" t="str">
        <f t="shared" si="667"/>
        <v/>
      </c>
      <c r="BW754" s="26" t="str">
        <f t="shared" si="668"/>
        <v>91. ON-SITE USE OF THE CHEMICAL</v>
      </c>
      <c r="BX754" s="26" t="str">
        <f t="shared" si="669"/>
        <v/>
      </c>
      <c r="BY754" s="26" t="str">
        <f t="shared" si="670"/>
        <v>93. AS A BYPRODUCT</v>
      </c>
      <c r="BZ754" s="26" t="str">
        <f t="shared" si="671"/>
        <v/>
      </c>
      <c r="CA754" s="26" t="str">
        <f t="shared" si="672"/>
        <v>95. USED AS A REACTANT</v>
      </c>
      <c r="CB754" s="26" t="str">
        <f t="shared" si="673"/>
        <v/>
      </c>
      <c r="CC754" s="26" t="str">
        <f t="shared" si="674"/>
        <v/>
      </c>
      <c r="CD754" s="26" t="str">
        <f t="shared" si="675"/>
        <v>98. P103  INTERMEDIATES</v>
      </c>
      <c r="CE754" s="26" t="str">
        <f t="shared" si="676"/>
        <v/>
      </c>
      <c r="CF754" s="26" t="str">
        <f t="shared" si="677"/>
        <v/>
      </c>
      <c r="CG754" s="26" t="str">
        <f t="shared" si="678"/>
        <v/>
      </c>
      <c r="CH754" s="26" t="str">
        <f t="shared" si="679"/>
        <v/>
      </c>
      <c r="CI754" s="26" t="str">
        <f t="shared" si="680"/>
        <v/>
      </c>
      <c r="CJ754" s="26" t="str">
        <f t="shared" si="681"/>
        <v/>
      </c>
      <c r="CK754" s="26" t="str">
        <f t="shared" si="682"/>
        <v/>
      </c>
      <c r="CL754" s="26" t="str">
        <f t="shared" si="683"/>
        <v/>
      </c>
      <c r="CM754" s="26" t="str">
        <f t="shared" si="684"/>
        <v/>
      </c>
      <c r="CN754" s="26" t="str">
        <f t="shared" si="685"/>
        <v/>
      </c>
      <c r="CO754" s="26" t="str">
        <f t="shared" si="686"/>
        <v/>
      </c>
      <c r="CP754" s="26" t="str">
        <f t="shared" si="687"/>
        <v/>
      </c>
      <c r="CQ754" s="26" t="str">
        <f t="shared" si="688"/>
        <v/>
      </c>
      <c r="CR754" s="26" t="str">
        <f t="shared" si="689"/>
        <v/>
      </c>
      <c r="CS754" s="26" t="str">
        <f t="shared" si="690"/>
        <v/>
      </c>
      <c r="CT754" s="26" t="str">
        <f t="shared" si="691"/>
        <v/>
      </c>
      <c r="CU754" s="26" t="str">
        <f t="shared" si="692"/>
        <v/>
      </c>
      <c r="CV754" s="26" t="str">
        <f t="shared" si="693"/>
        <v/>
      </c>
      <c r="CW754" s="26" t="str">
        <f t="shared" si="694"/>
        <v/>
      </c>
      <c r="CX754" s="26" t="str">
        <f t="shared" si="695"/>
        <v/>
      </c>
      <c r="CY754" s="26" t="str">
        <f t="shared" si="696"/>
        <v/>
      </c>
      <c r="CZ754" s="26" t="str">
        <f t="shared" si="697"/>
        <v/>
      </c>
      <c r="DA754" s="26" t="str">
        <f t="shared" si="698"/>
        <v/>
      </c>
      <c r="DB754" s="26" t="str">
        <f t="shared" si="699"/>
        <v/>
      </c>
      <c r="DC754" s="26" t="str">
        <f t="shared" si="700"/>
        <v/>
      </c>
      <c r="DD754" s="26" t="str">
        <f t="shared" si="701"/>
        <v/>
      </c>
      <c r="DE754" s="26" t="str">
        <f t="shared" si="702"/>
        <v/>
      </c>
      <c r="DF754" s="26" t="str">
        <f t="shared" si="703"/>
        <v/>
      </c>
      <c r="DG754" s="26" t="str">
        <f t="shared" si="704"/>
        <v/>
      </c>
      <c r="DH754" s="26" t="str">
        <f t="shared" si="705"/>
        <v/>
      </c>
      <c r="DI754" s="26" t="str">
        <f t="shared" si="706"/>
        <v/>
      </c>
      <c r="DJ754" s="26" t="str">
        <f t="shared" si="707"/>
        <v/>
      </c>
      <c r="DK754" s="26" t="str">
        <f t="shared" si="708"/>
        <v/>
      </c>
      <c r="DL754" s="26" t="str">
        <f t="shared" si="709"/>
        <v/>
      </c>
      <c r="DM754" s="26" t="str">
        <f t="shared" si="710"/>
        <v>133. ANCILLARY OR OTHER USE</v>
      </c>
      <c r="DN754" s="26" t="str">
        <f t="shared" si="711"/>
        <v/>
      </c>
      <c r="DO754" s="26" t="str">
        <f t="shared" si="712"/>
        <v/>
      </c>
      <c r="DP754" s="26" t="str">
        <f t="shared" si="713"/>
        <v/>
      </c>
      <c r="DQ754" s="26" t="str">
        <f t="shared" si="714"/>
        <v>137. Z304  FUEL</v>
      </c>
      <c r="DR754" s="26" t="str">
        <f t="shared" si="715"/>
        <v/>
      </c>
      <c r="DS754" s="26" t="str">
        <f t="shared" si="716"/>
        <v/>
      </c>
      <c r="DT754" s="26" t="str">
        <f t="shared" si="717"/>
        <v/>
      </c>
      <c r="DU754" s="26" t="str">
        <f t="shared" si="718"/>
        <v/>
      </c>
      <c r="DV754" s="26" t="str">
        <f t="shared" si="719"/>
        <v/>
      </c>
    </row>
    <row r="755" spans="1:126" ht="75" x14ac:dyDescent="0.25">
      <c r="A755" t="s">
        <v>1942</v>
      </c>
      <c r="B755">
        <v>2021</v>
      </c>
      <c r="C755" t="s">
        <v>2046</v>
      </c>
      <c r="D755">
        <v>106990</v>
      </c>
      <c r="E755" s="19">
        <v>1321219997451</v>
      </c>
      <c r="F755" t="s">
        <v>871</v>
      </c>
      <c r="G755">
        <v>324110</v>
      </c>
      <c r="H755" t="s">
        <v>872</v>
      </c>
      <c r="I755" t="s">
        <v>873</v>
      </c>
      <c r="J755" t="s">
        <v>874</v>
      </c>
      <c r="K755" t="s">
        <v>875</v>
      </c>
      <c r="L755">
        <v>8066</v>
      </c>
      <c r="M755" s="26" t="str">
        <f t="shared" si="665"/>
        <v>89. PRODUCE THE CHEMICAL, 91. ON-SITE USE OF THE CHEMICAL, 95. USED AS A REACTANT, 98. P103  INTERMEDIATES</v>
      </c>
      <c r="N755" s="26" t="s">
        <v>123</v>
      </c>
      <c r="O755" s="26" t="s">
        <v>124</v>
      </c>
      <c r="P755">
        <v>46</v>
      </c>
      <c r="Q755">
        <v>9</v>
      </c>
      <c r="R755">
        <v>55</v>
      </c>
      <c r="S755" s="26" t="s">
        <v>1940</v>
      </c>
      <c r="T755" s="26" t="s">
        <v>1941</v>
      </c>
      <c r="U755" s="26" t="s">
        <v>1940</v>
      </c>
      <c r="V755" s="26" t="s">
        <v>1941</v>
      </c>
      <c r="W755" s="26" t="s">
        <v>1941</v>
      </c>
      <c r="X755" s="26" t="s">
        <v>1941</v>
      </c>
      <c r="Y755" s="26" t="s">
        <v>1940</v>
      </c>
      <c r="Z755" s="26" t="s">
        <v>1941</v>
      </c>
      <c r="AA755" s="26" t="s">
        <v>1941</v>
      </c>
      <c r="AB755" s="26" t="s">
        <v>1940</v>
      </c>
      <c r="AC755" s="26" t="s">
        <v>1941</v>
      </c>
      <c r="AD755" s="26" t="s">
        <v>1941</v>
      </c>
      <c r="AE755" s="26" t="s">
        <v>1941</v>
      </c>
      <c r="AF755" s="26" t="s">
        <v>1941</v>
      </c>
      <c r="AG755" s="26" t="s">
        <v>1941</v>
      </c>
      <c r="AH755" s="26" t="s">
        <v>1941</v>
      </c>
      <c r="AI755" s="26" t="s">
        <v>1941</v>
      </c>
      <c r="AJ755" s="26" t="s">
        <v>1941</v>
      </c>
      <c r="AK755" s="26" t="s">
        <v>1941</v>
      </c>
      <c r="AL755" s="26" t="s">
        <v>1941</v>
      </c>
      <c r="AM755" s="26" t="s">
        <v>1941</v>
      </c>
      <c r="AN755" s="26" t="s">
        <v>1941</v>
      </c>
      <c r="AO755" s="26" t="s">
        <v>1941</v>
      </c>
      <c r="AP755" s="26" t="s">
        <v>1941</v>
      </c>
      <c r="AQ755" s="26" t="s">
        <v>1941</v>
      </c>
      <c r="AR755" s="26" t="s">
        <v>1941</v>
      </c>
      <c r="AS755" s="26" t="s">
        <v>1941</v>
      </c>
      <c r="AT755" s="26" t="s">
        <v>1941</v>
      </c>
      <c r="AU755" s="26" t="s">
        <v>1941</v>
      </c>
      <c r="AV755" s="26" t="s">
        <v>1941</v>
      </c>
      <c r="AW755" s="26" t="s">
        <v>1941</v>
      </c>
      <c r="AX755" s="26" t="s">
        <v>1941</v>
      </c>
      <c r="AY755" s="26" t="s">
        <v>1941</v>
      </c>
      <c r="AZ755" s="26" t="s">
        <v>1941</v>
      </c>
      <c r="BA755" s="26" t="s">
        <v>1941</v>
      </c>
      <c r="BB755" s="26" t="s">
        <v>1941</v>
      </c>
      <c r="BC755" s="26" t="s">
        <v>1941</v>
      </c>
      <c r="BD755" s="26" t="s">
        <v>1941</v>
      </c>
      <c r="BE755" s="26" t="s">
        <v>1941</v>
      </c>
      <c r="BF755" s="26" t="s">
        <v>1941</v>
      </c>
      <c r="BG755" s="26" t="s">
        <v>1941</v>
      </c>
      <c r="BH755" s="26" t="s">
        <v>1941</v>
      </c>
      <c r="BI755" s="26" t="s">
        <v>1941</v>
      </c>
      <c r="BJ755" s="26" t="s">
        <v>1941</v>
      </c>
      <c r="BK755" s="26" t="s">
        <v>1941</v>
      </c>
      <c r="BL755" s="26" t="s">
        <v>1941</v>
      </c>
      <c r="BM755" s="26" t="s">
        <v>1941</v>
      </c>
      <c r="BN755" s="26" t="s">
        <v>1941</v>
      </c>
      <c r="BO755" s="26" t="s">
        <v>1941</v>
      </c>
      <c r="BP755" s="26" t="s">
        <v>1941</v>
      </c>
      <c r="BQ755" s="26" t="s">
        <v>1941</v>
      </c>
      <c r="BR755" s="26" t="s">
        <v>1941</v>
      </c>
      <c r="BS755" s="26" t="s">
        <v>1941</v>
      </c>
      <c r="BT755" s="26" t="s">
        <v>1941</v>
      </c>
      <c r="BU755" s="26" t="str">
        <f t="shared" si="666"/>
        <v>89. PRODUCE THE CHEMICAL</v>
      </c>
      <c r="BV755" s="26" t="str">
        <f t="shared" si="667"/>
        <v/>
      </c>
      <c r="BW755" s="26" t="str">
        <f t="shared" si="668"/>
        <v>91. ON-SITE USE OF THE CHEMICAL</v>
      </c>
      <c r="BX755" s="26" t="str">
        <f t="shared" si="669"/>
        <v/>
      </c>
      <c r="BY755" s="26" t="str">
        <f t="shared" si="670"/>
        <v/>
      </c>
      <c r="BZ755" s="26" t="str">
        <f t="shared" si="671"/>
        <v/>
      </c>
      <c r="CA755" s="26" t="str">
        <f t="shared" si="672"/>
        <v>95. USED AS A REACTANT</v>
      </c>
      <c r="CB755" s="26" t="str">
        <f t="shared" si="673"/>
        <v/>
      </c>
      <c r="CC755" s="26" t="str">
        <f t="shared" si="674"/>
        <v/>
      </c>
      <c r="CD755" s="26" t="str">
        <f t="shared" si="675"/>
        <v>98. P103  INTERMEDIATES</v>
      </c>
      <c r="CE755" s="26" t="str">
        <f t="shared" si="676"/>
        <v/>
      </c>
      <c r="CF755" s="26" t="str">
        <f t="shared" si="677"/>
        <v/>
      </c>
      <c r="CG755" s="26" t="str">
        <f t="shared" si="678"/>
        <v/>
      </c>
      <c r="CH755" s="26" t="str">
        <f t="shared" si="679"/>
        <v/>
      </c>
      <c r="CI755" s="26" t="str">
        <f t="shared" si="680"/>
        <v/>
      </c>
      <c r="CJ755" s="26" t="str">
        <f t="shared" si="681"/>
        <v/>
      </c>
      <c r="CK755" s="26" t="str">
        <f t="shared" si="682"/>
        <v/>
      </c>
      <c r="CL755" s="26" t="str">
        <f t="shared" si="683"/>
        <v/>
      </c>
      <c r="CM755" s="26" t="str">
        <f t="shared" si="684"/>
        <v/>
      </c>
      <c r="CN755" s="26" t="str">
        <f t="shared" si="685"/>
        <v/>
      </c>
      <c r="CO755" s="26" t="str">
        <f t="shared" si="686"/>
        <v/>
      </c>
      <c r="CP755" s="26" t="str">
        <f t="shared" si="687"/>
        <v/>
      </c>
      <c r="CQ755" s="26" t="str">
        <f t="shared" si="688"/>
        <v/>
      </c>
      <c r="CR755" s="26" t="str">
        <f t="shared" si="689"/>
        <v/>
      </c>
      <c r="CS755" s="26" t="str">
        <f t="shared" si="690"/>
        <v/>
      </c>
      <c r="CT755" s="26" t="str">
        <f t="shared" si="691"/>
        <v/>
      </c>
      <c r="CU755" s="26" t="str">
        <f t="shared" si="692"/>
        <v/>
      </c>
      <c r="CV755" s="26" t="str">
        <f t="shared" si="693"/>
        <v/>
      </c>
      <c r="CW755" s="26" t="str">
        <f t="shared" si="694"/>
        <v/>
      </c>
      <c r="CX755" s="26" t="str">
        <f t="shared" si="695"/>
        <v/>
      </c>
      <c r="CY755" s="26" t="str">
        <f t="shared" si="696"/>
        <v/>
      </c>
      <c r="CZ755" s="26" t="str">
        <f t="shared" si="697"/>
        <v/>
      </c>
      <c r="DA755" s="26" t="str">
        <f t="shared" si="698"/>
        <v/>
      </c>
      <c r="DB755" s="26" t="str">
        <f t="shared" si="699"/>
        <v/>
      </c>
      <c r="DC755" s="26" t="str">
        <f t="shared" si="700"/>
        <v/>
      </c>
      <c r="DD755" s="26" t="str">
        <f t="shared" si="701"/>
        <v/>
      </c>
      <c r="DE755" s="26" t="str">
        <f t="shared" si="702"/>
        <v/>
      </c>
      <c r="DF755" s="26" t="str">
        <f t="shared" si="703"/>
        <v/>
      </c>
      <c r="DG755" s="26" t="str">
        <f t="shared" si="704"/>
        <v/>
      </c>
      <c r="DH755" s="26" t="str">
        <f t="shared" si="705"/>
        <v/>
      </c>
      <c r="DI755" s="26" t="str">
        <f t="shared" si="706"/>
        <v/>
      </c>
      <c r="DJ755" s="26" t="str">
        <f t="shared" si="707"/>
        <v/>
      </c>
      <c r="DK755" s="26" t="str">
        <f t="shared" si="708"/>
        <v/>
      </c>
      <c r="DL755" s="26" t="str">
        <f t="shared" si="709"/>
        <v/>
      </c>
      <c r="DM755" s="26" t="str">
        <f t="shared" si="710"/>
        <v/>
      </c>
      <c r="DN755" s="26" t="str">
        <f t="shared" si="711"/>
        <v/>
      </c>
      <c r="DO755" s="26" t="str">
        <f t="shared" si="712"/>
        <v/>
      </c>
      <c r="DP755" s="26" t="str">
        <f t="shared" si="713"/>
        <v/>
      </c>
      <c r="DQ755" s="26" t="str">
        <f t="shared" si="714"/>
        <v/>
      </c>
      <c r="DR755" s="26" t="str">
        <f t="shared" si="715"/>
        <v/>
      </c>
      <c r="DS755" s="26" t="str">
        <f t="shared" si="716"/>
        <v/>
      </c>
      <c r="DT755" s="26" t="str">
        <f t="shared" si="717"/>
        <v/>
      </c>
      <c r="DU755" s="26" t="str">
        <f t="shared" si="718"/>
        <v/>
      </c>
      <c r="DV755" s="26" t="str">
        <f t="shared" si="719"/>
        <v/>
      </c>
    </row>
    <row r="756" spans="1:126" ht="60" x14ac:dyDescent="0.25">
      <c r="A756" t="s">
        <v>1942</v>
      </c>
      <c r="B756">
        <v>2016</v>
      </c>
      <c r="C756" t="s">
        <v>2046</v>
      </c>
      <c r="D756">
        <v>106990</v>
      </c>
      <c r="E756" s="19">
        <v>1316215798517</v>
      </c>
      <c r="F756" t="s">
        <v>878</v>
      </c>
      <c r="G756">
        <v>325110</v>
      </c>
      <c r="H756" t="s">
        <v>879</v>
      </c>
      <c r="I756" t="s">
        <v>880</v>
      </c>
      <c r="J756" t="s">
        <v>146</v>
      </c>
      <c r="K756" t="s">
        <v>113</v>
      </c>
      <c r="L756">
        <v>77630</v>
      </c>
      <c r="M756" s="26" t="str">
        <f t="shared" si="665"/>
        <v>89. PRODUCE THE CHEMICAL, 92. SALE OR DISTRIBUTION OF THE CHEMICAL, 94. AS A MANUFACTURED IMPURITY, 133. ANCILLARY OR OTHER USE</v>
      </c>
      <c r="N756" s="26" t="s">
        <v>172</v>
      </c>
      <c r="O756" s="70" t="s">
        <v>2064</v>
      </c>
      <c r="P756">
        <v>1469</v>
      </c>
      <c r="Q756">
        <v>3998.6</v>
      </c>
      <c r="R756">
        <v>5467.6</v>
      </c>
      <c r="S756" s="26" t="s">
        <v>1940</v>
      </c>
      <c r="T756" s="26" t="s">
        <v>1941</v>
      </c>
      <c r="U756" s="26" t="s">
        <v>1941</v>
      </c>
      <c r="V756" s="26" t="s">
        <v>1940</v>
      </c>
      <c r="W756" s="26" t="s">
        <v>1941</v>
      </c>
      <c r="X756" s="26" t="s">
        <v>1940</v>
      </c>
      <c r="Y756" s="26" t="s">
        <v>1941</v>
      </c>
      <c r="AE756" s="26" t="s">
        <v>1941</v>
      </c>
      <c r="AR756" s="26" t="s">
        <v>1941</v>
      </c>
      <c r="AS756" s="26" t="s">
        <v>1941</v>
      </c>
      <c r="AT756" s="26" t="s">
        <v>1941</v>
      </c>
      <c r="AV756" s="26" t="s">
        <v>1941</v>
      </c>
      <c r="BD756" s="26" t="s">
        <v>1941</v>
      </c>
      <c r="BK756" s="26" t="s">
        <v>1940</v>
      </c>
      <c r="BU756" s="26" t="str">
        <f t="shared" si="666"/>
        <v>89. PRODUCE THE CHEMICAL</v>
      </c>
      <c r="BV756" s="26" t="str">
        <f t="shared" si="667"/>
        <v/>
      </c>
      <c r="BW756" s="26" t="str">
        <f t="shared" si="668"/>
        <v/>
      </c>
      <c r="BX756" s="26" t="str">
        <f t="shared" si="669"/>
        <v>92. SALE OR DISTRIBUTION OF THE CHEMICAL</v>
      </c>
      <c r="BY756" s="26" t="str">
        <f t="shared" si="670"/>
        <v/>
      </c>
      <c r="BZ756" s="26" t="str">
        <f t="shared" si="671"/>
        <v>94. AS A MANUFACTURED IMPURITY</v>
      </c>
      <c r="CA756" s="26" t="str">
        <f t="shared" si="672"/>
        <v/>
      </c>
      <c r="CB756" s="26" t="str">
        <f t="shared" si="673"/>
        <v/>
      </c>
      <c r="CC756" s="26" t="str">
        <f t="shared" si="674"/>
        <v/>
      </c>
      <c r="CD756" s="26" t="str">
        <f t="shared" si="675"/>
        <v/>
      </c>
      <c r="CE756" s="26" t="str">
        <f t="shared" si="676"/>
        <v/>
      </c>
      <c r="CF756" s="26" t="str">
        <f t="shared" si="677"/>
        <v/>
      </c>
      <c r="CG756" s="26" t="str">
        <f t="shared" si="678"/>
        <v/>
      </c>
      <c r="CH756" s="26" t="str">
        <f t="shared" si="679"/>
        <v/>
      </c>
      <c r="CI756" s="26" t="str">
        <f t="shared" si="680"/>
        <v/>
      </c>
      <c r="CJ756" s="26" t="str">
        <f t="shared" si="681"/>
        <v/>
      </c>
      <c r="CK756" s="26" t="str">
        <f t="shared" si="682"/>
        <v/>
      </c>
      <c r="CL756" s="26" t="str">
        <f t="shared" si="683"/>
        <v/>
      </c>
      <c r="CM756" s="26" t="str">
        <f t="shared" si="684"/>
        <v/>
      </c>
      <c r="CN756" s="26" t="str">
        <f t="shared" si="685"/>
        <v/>
      </c>
      <c r="CO756" s="26" t="str">
        <f t="shared" si="686"/>
        <v/>
      </c>
      <c r="CP756" s="26" t="str">
        <f t="shared" si="687"/>
        <v/>
      </c>
      <c r="CQ756" s="26" t="str">
        <f t="shared" si="688"/>
        <v/>
      </c>
      <c r="CR756" s="26" t="str">
        <f t="shared" si="689"/>
        <v/>
      </c>
      <c r="CS756" s="26" t="str">
        <f t="shared" si="690"/>
        <v/>
      </c>
      <c r="CT756" s="26" t="str">
        <f t="shared" si="691"/>
        <v/>
      </c>
      <c r="CU756" s="26" t="str">
        <f t="shared" si="692"/>
        <v/>
      </c>
      <c r="CV756" s="26" t="str">
        <f t="shared" si="693"/>
        <v/>
      </c>
      <c r="CW756" s="26" t="str">
        <f t="shared" si="694"/>
        <v/>
      </c>
      <c r="CX756" s="26" t="str">
        <f t="shared" si="695"/>
        <v/>
      </c>
      <c r="CY756" s="26" t="str">
        <f t="shared" si="696"/>
        <v/>
      </c>
      <c r="CZ756" s="26" t="str">
        <f t="shared" si="697"/>
        <v/>
      </c>
      <c r="DA756" s="26" t="str">
        <f t="shared" si="698"/>
        <v/>
      </c>
      <c r="DB756" s="26" t="str">
        <f t="shared" si="699"/>
        <v/>
      </c>
      <c r="DC756" s="26" t="str">
        <f t="shared" si="700"/>
        <v/>
      </c>
      <c r="DD756" s="26" t="str">
        <f t="shared" si="701"/>
        <v/>
      </c>
      <c r="DE756" s="26" t="str">
        <f t="shared" si="702"/>
        <v/>
      </c>
      <c r="DF756" s="26" t="str">
        <f t="shared" si="703"/>
        <v/>
      </c>
      <c r="DG756" s="26" t="str">
        <f t="shared" si="704"/>
        <v/>
      </c>
      <c r="DH756" s="26" t="str">
        <f t="shared" si="705"/>
        <v/>
      </c>
      <c r="DI756" s="26" t="str">
        <f t="shared" si="706"/>
        <v/>
      </c>
      <c r="DJ756" s="26" t="str">
        <f t="shared" si="707"/>
        <v/>
      </c>
      <c r="DK756" s="26" t="str">
        <f t="shared" si="708"/>
        <v/>
      </c>
      <c r="DL756" s="26" t="str">
        <f t="shared" si="709"/>
        <v/>
      </c>
      <c r="DM756" s="26" t="str">
        <f t="shared" si="710"/>
        <v>133. ANCILLARY OR OTHER USE</v>
      </c>
      <c r="DN756" s="26" t="str">
        <f t="shared" si="711"/>
        <v/>
      </c>
      <c r="DO756" s="26" t="str">
        <f t="shared" si="712"/>
        <v/>
      </c>
      <c r="DP756" s="26" t="str">
        <f t="shared" si="713"/>
        <v/>
      </c>
      <c r="DQ756" s="26" t="str">
        <f t="shared" si="714"/>
        <v/>
      </c>
      <c r="DR756" s="26" t="str">
        <f t="shared" si="715"/>
        <v/>
      </c>
      <c r="DS756" s="26" t="str">
        <f t="shared" si="716"/>
        <v/>
      </c>
      <c r="DT756" s="26" t="str">
        <f t="shared" si="717"/>
        <v/>
      </c>
      <c r="DU756" s="26" t="str">
        <f t="shared" si="718"/>
        <v/>
      </c>
      <c r="DV756" s="26" t="str">
        <f t="shared" si="719"/>
        <v/>
      </c>
    </row>
    <row r="757" spans="1:126" ht="60" x14ac:dyDescent="0.25">
      <c r="A757" t="s">
        <v>1942</v>
      </c>
      <c r="B757">
        <v>2017</v>
      </c>
      <c r="C757" t="s">
        <v>2046</v>
      </c>
      <c r="D757">
        <v>106990</v>
      </c>
      <c r="E757" s="19">
        <v>1317216459255</v>
      </c>
      <c r="F757" t="s">
        <v>878</v>
      </c>
      <c r="G757">
        <v>325110</v>
      </c>
      <c r="H757" t="s">
        <v>879</v>
      </c>
      <c r="I757" t="s">
        <v>880</v>
      </c>
      <c r="J757" t="s">
        <v>146</v>
      </c>
      <c r="K757" t="s">
        <v>113</v>
      </c>
      <c r="L757">
        <v>77630</v>
      </c>
      <c r="M757" s="26" t="str">
        <f t="shared" si="665"/>
        <v>89. PRODUCE THE CHEMICAL, 92. SALE OR DISTRIBUTION OF THE CHEMICAL, 94. AS A MANUFACTURED IMPURITY, 133. ANCILLARY OR OTHER USE</v>
      </c>
      <c r="N757" s="26" t="s">
        <v>172</v>
      </c>
      <c r="O757" s="70" t="s">
        <v>2064</v>
      </c>
      <c r="P757">
        <v>1617.2</v>
      </c>
      <c r="Q757">
        <v>5991.97</v>
      </c>
      <c r="R757">
        <v>7609.17</v>
      </c>
      <c r="S757" s="26" t="s">
        <v>1940</v>
      </c>
      <c r="T757" s="26" t="s">
        <v>1941</v>
      </c>
      <c r="U757" s="26" t="s">
        <v>1941</v>
      </c>
      <c r="V757" s="26" t="s">
        <v>1940</v>
      </c>
      <c r="W757" s="26" t="s">
        <v>1941</v>
      </c>
      <c r="X757" s="26" t="s">
        <v>1940</v>
      </c>
      <c r="Y757" s="26" t="s">
        <v>1941</v>
      </c>
      <c r="AE757" s="26" t="s">
        <v>1941</v>
      </c>
      <c r="AR757" s="26" t="s">
        <v>1941</v>
      </c>
      <c r="AS757" s="26" t="s">
        <v>1941</v>
      </c>
      <c r="AT757" s="26" t="s">
        <v>1941</v>
      </c>
      <c r="AV757" s="26" t="s">
        <v>1941</v>
      </c>
      <c r="BD757" s="26" t="s">
        <v>1941</v>
      </c>
      <c r="BK757" s="26" t="s">
        <v>1940</v>
      </c>
      <c r="BU757" s="26" t="str">
        <f t="shared" si="666"/>
        <v>89. PRODUCE THE CHEMICAL</v>
      </c>
      <c r="BV757" s="26" t="str">
        <f t="shared" si="667"/>
        <v/>
      </c>
      <c r="BW757" s="26" t="str">
        <f t="shared" si="668"/>
        <v/>
      </c>
      <c r="BX757" s="26" t="str">
        <f t="shared" si="669"/>
        <v>92. SALE OR DISTRIBUTION OF THE CHEMICAL</v>
      </c>
      <c r="BY757" s="26" t="str">
        <f t="shared" si="670"/>
        <v/>
      </c>
      <c r="BZ757" s="26" t="str">
        <f t="shared" si="671"/>
        <v>94. AS A MANUFACTURED IMPURITY</v>
      </c>
      <c r="CA757" s="26" t="str">
        <f t="shared" si="672"/>
        <v/>
      </c>
      <c r="CB757" s="26" t="str">
        <f t="shared" si="673"/>
        <v/>
      </c>
      <c r="CC757" s="26" t="str">
        <f t="shared" si="674"/>
        <v/>
      </c>
      <c r="CD757" s="26" t="str">
        <f t="shared" si="675"/>
        <v/>
      </c>
      <c r="CE757" s="26" t="str">
        <f t="shared" si="676"/>
        <v/>
      </c>
      <c r="CF757" s="26" t="str">
        <f t="shared" si="677"/>
        <v/>
      </c>
      <c r="CG757" s="26" t="str">
        <f t="shared" si="678"/>
        <v/>
      </c>
      <c r="CH757" s="26" t="str">
        <f t="shared" si="679"/>
        <v/>
      </c>
      <c r="CI757" s="26" t="str">
        <f t="shared" si="680"/>
        <v/>
      </c>
      <c r="CJ757" s="26" t="str">
        <f t="shared" si="681"/>
        <v/>
      </c>
      <c r="CK757" s="26" t="str">
        <f t="shared" si="682"/>
        <v/>
      </c>
      <c r="CL757" s="26" t="str">
        <f t="shared" si="683"/>
        <v/>
      </c>
      <c r="CM757" s="26" t="str">
        <f t="shared" si="684"/>
        <v/>
      </c>
      <c r="CN757" s="26" t="str">
        <f t="shared" si="685"/>
        <v/>
      </c>
      <c r="CO757" s="26" t="str">
        <f t="shared" si="686"/>
        <v/>
      </c>
      <c r="CP757" s="26" t="str">
        <f t="shared" si="687"/>
        <v/>
      </c>
      <c r="CQ757" s="26" t="str">
        <f t="shared" si="688"/>
        <v/>
      </c>
      <c r="CR757" s="26" t="str">
        <f t="shared" si="689"/>
        <v/>
      </c>
      <c r="CS757" s="26" t="str">
        <f t="shared" si="690"/>
        <v/>
      </c>
      <c r="CT757" s="26" t="str">
        <f t="shared" si="691"/>
        <v/>
      </c>
      <c r="CU757" s="26" t="str">
        <f t="shared" si="692"/>
        <v/>
      </c>
      <c r="CV757" s="26" t="str">
        <f t="shared" si="693"/>
        <v/>
      </c>
      <c r="CW757" s="26" t="str">
        <f t="shared" si="694"/>
        <v/>
      </c>
      <c r="CX757" s="26" t="str">
        <f t="shared" si="695"/>
        <v/>
      </c>
      <c r="CY757" s="26" t="str">
        <f t="shared" si="696"/>
        <v/>
      </c>
      <c r="CZ757" s="26" t="str">
        <f t="shared" si="697"/>
        <v/>
      </c>
      <c r="DA757" s="26" t="str">
        <f t="shared" si="698"/>
        <v/>
      </c>
      <c r="DB757" s="26" t="str">
        <f t="shared" si="699"/>
        <v/>
      </c>
      <c r="DC757" s="26" t="str">
        <f t="shared" si="700"/>
        <v/>
      </c>
      <c r="DD757" s="26" t="str">
        <f t="shared" si="701"/>
        <v/>
      </c>
      <c r="DE757" s="26" t="str">
        <f t="shared" si="702"/>
        <v/>
      </c>
      <c r="DF757" s="26" t="str">
        <f t="shared" si="703"/>
        <v/>
      </c>
      <c r="DG757" s="26" t="str">
        <f t="shared" si="704"/>
        <v/>
      </c>
      <c r="DH757" s="26" t="str">
        <f t="shared" si="705"/>
        <v/>
      </c>
      <c r="DI757" s="26" t="str">
        <f t="shared" si="706"/>
        <v/>
      </c>
      <c r="DJ757" s="26" t="str">
        <f t="shared" si="707"/>
        <v/>
      </c>
      <c r="DK757" s="26" t="str">
        <f t="shared" si="708"/>
        <v/>
      </c>
      <c r="DL757" s="26" t="str">
        <f t="shared" si="709"/>
        <v/>
      </c>
      <c r="DM757" s="26" t="str">
        <f t="shared" si="710"/>
        <v>133. ANCILLARY OR OTHER USE</v>
      </c>
      <c r="DN757" s="26" t="str">
        <f t="shared" si="711"/>
        <v/>
      </c>
      <c r="DO757" s="26" t="str">
        <f t="shared" si="712"/>
        <v/>
      </c>
      <c r="DP757" s="26" t="str">
        <f t="shared" si="713"/>
        <v/>
      </c>
      <c r="DQ757" s="26" t="str">
        <f t="shared" si="714"/>
        <v/>
      </c>
      <c r="DR757" s="26" t="str">
        <f t="shared" si="715"/>
        <v/>
      </c>
      <c r="DS757" s="26" t="str">
        <f t="shared" si="716"/>
        <v/>
      </c>
      <c r="DT757" s="26" t="str">
        <f t="shared" si="717"/>
        <v/>
      </c>
      <c r="DU757" s="26" t="str">
        <f t="shared" si="718"/>
        <v/>
      </c>
      <c r="DV757" s="26" t="str">
        <f t="shared" si="719"/>
        <v/>
      </c>
    </row>
    <row r="758" spans="1:126" ht="105" x14ac:dyDescent="0.25">
      <c r="A758" t="s">
        <v>1942</v>
      </c>
      <c r="B758">
        <v>2018</v>
      </c>
      <c r="C758" t="s">
        <v>2046</v>
      </c>
      <c r="D758">
        <v>106990</v>
      </c>
      <c r="E758" s="19">
        <v>1318216932703</v>
      </c>
      <c r="F758" t="s">
        <v>878</v>
      </c>
      <c r="G758">
        <v>325110</v>
      </c>
      <c r="H758" t="s">
        <v>879</v>
      </c>
      <c r="I758" t="s">
        <v>880</v>
      </c>
      <c r="J758" t="s">
        <v>146</v>
      </c>
      <c r="K758" t="s">
        <v>113</v>
      </c>
      <c r="L758">
        <v>77630</v>
      </c>
      <c r="M758" s="26" t="str">
        <f t="shared" si="665"/>
        <v>89. PRODUCE THE CHEMICAL, 92. SALE OR DISTRIBUTION OF THE CHEMICAL, 94. AS A MANUFACTURED IMPURITY, 133. ANCILLARY OR OTHER USE, 139. Z306  WASTE TREATMENT</v>
      </c>
      <c r="N758" s="26" t="s">
        <v>172</v>
      </c>
      <c r="O758" s="70" t="s">
        <v>2064</v>
      </c>
      <c r="P758">
        <v>1650</v>
      </c>
      <c r="Q758">
        <v>6750.37</v>
      </c>
      <c r="R758">
        <v>8400.3700000000008</v>
      </c>
      <c r="S758" s="26" t="s">
        <v>1940</v>
      </c>
      <c r="T758" s="26" t="s">
        <v>1941</v>
      </c>
      <c r="U758" s="26" t="s">
        <v>1941</v>
      </c>
      <c r="V758" s="26" t="s">
        <v>1940</v>
      </c>
      <c r="W758" s="26" t="s">
        <v>1941</v>
      </c>
      <c r="X758" s="26" t="s">
        <v>1940</v>
      </c>
      <c r="Y758" s="26" t="s">
        <v>1941</v>
      </c>
      <c r="Z758" s="26" t="s">
        <v>1941</v>
      </c>
      <c r="AA758" s="26" t="s">
        <v>1941</v>
      </c>
      <c r="AB758" s="26" t="s">
        <v>1941</v>
      </c>
      <c r="AC758" s="26" t="s">
        <v>1941</v>
      </c>
      <c r="AD758" s="26" t="s">
        <v>1941</v>
      </c>
      <c r="AE758" s="26" t="s">
        <v>1941</v>
      </c>
      <c r="AF758" s="26" t="s">
        <v>1941</v>
      </c>
      <c r="AG758" s="26" t="s">
        <v>1941</v>
      </c>
      <c r="AH758" s="26" t="s">
        <v>1941</v>
      </c>
      <c r="AI758" s="26" t="s">
        <v>1941</v>
      </c>
      <c r="AJ758" s="26" t="s">
        <v>1941</v>
      </c>
      <c r="AK758" s="26" t="s">
        <v>1941</v>
      </c>
      <c r="AL758" s="26" t="s">
        <v>1941</v>
      </c>
      <c r="AM758" s="26" t="s">
        <v>1941</v>
      </c>
      <c r="AN758" s="26" t="s">
        <v>1941</v>
      </c>
      <c r="AO758" s="26" t="s">
        <v>1941</v>
      </c>
      <c r="AP758" s="26" t="s">
        <v>1941</v>
      </c>
      <c r="AQ758" s="26" t="s">
        <v>1941</v>
      </c>
      <c r="AR758" s="26" t="s">
        <v>1941</v>
      </c>
      <c r="AS758" s="26" t="s">
        <v>1941</v>
      </c>
      <c r="AT758" s="26" t="s">
        <v>1941</v>
      </c>
      <c r="AU758" s="26" t="s">
        <v>1941</v>
      </c>
      <c r="AV758" s="26" t="s">
        <v>1941</v>
      </c>
      <c r="AW758" s="26" t="s">
        <v>1941</v>
      </c>
      <c r="AX758" s="26" t="s">
        <v>1941</v>
      </c>
      <c r="AY758" s="26" t="s">
        <v>1941</v>
      </c>
      <c r="AZ758" s="26" t="s">
        <v>1941</v>
      </c>
      <c r="BA758" s="26" t="s">
        <v>1941</v>
      </c>
      <c r="BB758" s="26" t="s">
        <v>1941</v>
      </c>
      <c r="BC758" s="26" t="s">
        <v>1941</v>
      </c>
      <c r="BD758" s="26" t="s">
        <v>1941</v>
      </c>
      <c r="BE758" s="26" t="s">
        <v>1941</v>
      </c>
      <c r="BF758" s="26" t="s">
        <v>1941</v>
      </c>
      <c r="BG758" s="26" t="s">
        <v>1941</v>
      </c>
      <c r="BH758" s="26" t="s">
        <v>1941</v>
      </c>
      <c r="BI758" s="26" t="s">
        <v>1941</v>
      </c>
      <c r="BJ758" s="26" t="s">
        <v>1941</v>
      </c>
      <c r="BK758" s="26" t="s">
        <v>1940</v>
      </c>
      <c r="BL758" s="26" t="s">
        <v>1941</v>
      </c>
      <c r="BM758" s="26" t="s">
        <v>1941</v>
      </c>
      <c r="BN758" s="26" t="s">
        <v>1941</v>
      </c>
      <c r="BO758" s="26" t="s">
        <v>1941</v>
      </c>
      <c r="BP758" s="26" t="s">
        <v>1941</v>
      </c>
      <c r="BQ758" s="26" t="s">
        <v>1940</v>
      </c>
      <c r="BR758" s="26" t="s">
        <v>1941</v>
      </c>
      <c r="BS758" s="26" t="s">
        <v>1941</v>
      </c>
      <c r="BT758" s="26" t="s">
        <v>1941</v>
      </c>
      <c r="BU758" s="26" t="str">
        <f t="shared" si="666"/>
        <v>89. PRODUCE THE CHEMICAL</v>
      </c>
      <c r="BV758" s="26" t="str">
        <f t="shared" si="667"/>
        <v/>
      </c>
      <c r="BW758" s="26" t="str">
        <f t="shared" si="668"/>
        <v/>
      </c>
      <c r="BX758" s="26" t="str">
        <f t="shared" si="669"/>
        <v>92. SALE OR DISTRIBUTION OF THE CHEMICAL</v>
      </c>
      <c r="BY758" s="26" t="str">
        <f t="shared" si="670"/>
        <v/>
      </c>
      <c r="BZ758" s="26" t="str">
        <f t="shared" si="671"/>
        <v>94. AS A MANUFACTURED IMPURITY</v>
      </c>
      <c r="CA758" s="26" t="str">
        <f t="shared" si="672"/>
        <v/>
      </c>
      <c r="CB758" s="26" t="str">
        <f t="shared" si="673"/>
        <v/>
      </c>
      <c r="CC758" s="26" t="str">
        <f t="shared" si="674"/>
        <v/>
      </c>
      <c r="CD758" s="26" t="str">
        <f t="shared" si="675"/>
        <v/>
      </c>
      <c r="CE758" s="26" t="str">
        <f t="shared" si="676"/>
        <v/>
      </c>
      <c r="CF758" s="26" t="str">
        <f t="shared" si="677"/>
        <v/>
      </c>
      <c r="CG758" s="26" t="str">
        <f t="shared" si="678"/>
        <v/>
      </c>
      <c r="CH758" s="26" t="str">
        <f t="shared" si="679"/>
        <v/>
      </c>
      <c r="CI758" s="26" t="str">
        <f t="shared" si="680"/>
        <v/>
      </c>
      <c r="CJ758" s="26" t="str">
        <f t="shared" si="681"/>
        <v/>
      </c>
      <c r="CK758" s="26" t="str">
        <f t="shared" si="682"/>
        <v/>
      </c>
      <c r="CL758" s="26" t="str">
        <f t="shared" si="683"/>
        <v/>
      </c>
      <c r="CM758" s="26" t="str">
        <f t="shared" si="684"/>
        <v/>
      </c>
      <c r="CN758" s="26" t="str">
        <f t="shared" si="685"/>
        <v/>
      </c>
      <c r="CO758" s="26" t="str">
        <f t="shared" si="686"/>
        <v/>
      </c>
      <c r="CP758" s="26" t="str">
        <f t="shared" si="687"/>
        <v/>
      </c>
      <c r="CQ758" s="26" t="str">
        <f t="shared" si="688"/>
        <v/>
      </c>
      <c r="CR758" s="26" t="str">
        <f t="shared" si="689"/>
        <v/>
      </c>
      <c r="CS758" s="26" t="str">
        <f t="shared" si="690"/>
        <v/>
      </c>
      <c r="CT758" s="26" t="str">
        <f t="shared" si="691"/>
        <v/>
      </c>
      <c r="CU758" s="26" t="str">
        <f t="shared" si="692"/>
        <v/>
      </c>
      <c r="CV758" s="26" t="str">
        <f t="shared" si="693"/>
        <v/>
      </c>
      <c r="CW758" s="26" t="str">
        <f t="shared" si="694"/>
        <v/>
      </c>
      <c r="CX758" s="26" t="str">
        <f t="shared" si="695"/>
        <v/>
      </c>
      <c r="CY758" s="26" t="str">
        <f t="shared" si="696"/>
        <v/>
      </c>
      <c r="CZ758" s="26" t="str">
        <f t="shared" si="697"/>
        <v/>
      </c>
      <c r="DA758" s="26" t="str">
        <f t="shared" si="698"/>
        <v/>
      </c>
      <c r="DB758" s="26" t="str">
        <f t="shared" si="699"/>
        <v/>
      </c>
      <c r="DC758" s="26" t="str">
        <f t="shared" si="700"/>
        <v/>
      </c>
      <c r="DD758" s="26" t="str">
        <f t="shared" si="701"/>
        <v/>
      </c>
      <c r="DE758" s="26" t="str">
        <f t="shared" si="702"/>
        <v/>
      </c>
      <c r="DF758" s="26" t="str">
        <f t="shared" si="703"/>
        <v/>
      </c>
      <c r="DG758" s="26" t="str">
        <f t="shared" si="704"/>
        <v/>
      </c>
      <c r="DH758" s="26" t="str">
        <f t="shared" si="705"/>
        <v/>
      </c>
      <c r="DI758" s="26" t="str">
        <f t="shared" si="706"/>
        <v/>
      </c>
      <c r="DJ758" s="26" t="str">
        <f t="shared" si="707"/>
        <v/>
      </c>
      <c r="DK758" s="26" t="str">
        <f t="shared" si="708"/>
        <v/>
      </c>
      <c r="DL758" s="26" t="str">
        <f t="shared" si="709"/>
        <v/>
      </c>
      <c r="DM758" s="26" t="str">
        <f t="shared" si="710"/>
        <v>133. ANCILLARY OR OTHER USE</v>
      </c>
      <c r="DN758" s="26" t="str">
        <f t="shared" si="711"/>
        <v/>
      </c>
      <c r="DO758" s="26" t="str">
        <f t="shared" si="712"/>
        <v/>
      </c>
      <c r="DP758" s="26" t="str">
        <f t="shared" si="713"/>
        <v/>
      </c>
      <c r="DQ758" s="26" t="str">
        <f t="shared" si="714"/>
        <v/>
      </c>
      <c r="DR758" s="26" t="str">
        <f t="shared" si="715"/>
        <v/>
      </c>
      <c r="DS758" s="26" t="str">
        <f t="shared" si="716"/>
        <v>139. Z306  WASTE TREATMENT</v>
      </c>
      <c r="DT758" s="26" t="str">
        <f t="shared" si="717"/>
        <v/>
      </c>
      <c r="DU758" s="26" t="str">
        <f t="shared" si="718"/>
        <v/>
      </c>
      <c r="DV758" s="26" t="str">
        <f t="shared" si="719"/>
        <v/>
      </c>
    </row>
    <row r="759" spans="1:126" ht="105" x14ac:dyDescent="0.25">
      <c r="A759" t="s">
        <v>1942</v>
      </c>
      <c r="B759">
        <v>2019</v>
      </c>
      <c r="C759" t="s">
        <v>2046</v>
      </c>
      <c r="D759">
        <v>106990</v>
      </c>
      <c r="E759" s="19">
        <v>1319218310098</v>
      </c>
      <c r="F759" t="s">
        <v>878</v>
      </c>
      <c r="G759">
        <v>325110</v>
      </c>
      <c r="H759" t="s">
        <v>879</v>
      </c>
      <c r="I759" t="s">
        <v>880</v>
      </c>
      <c r="J759" t="s">
        <v>146</v>
      </c>
      <c r="K759" t="s">
        <v>113</v>
      </c>
      <c r="L759">
        <v>77630</v>
      </c>
      <c r="M759" s="26" t="str">
        <f t="shared" ref="M759:M822" si="720">_xlfn.TEXTJOIN(", ", TRUE, BU759:DV759)</f>
        <v>89. PRODUCE THE CHEMICAL, 92. SALE OR DISTRIBUTION OF THE CHEMICAL, 94. AS A MANUFACTURED IMPURITY, 133. ANCILLARY OR OTHER USE, 139. Z306  WASTE TREATMENT</v>
      </c>
      <c r="N759" s="26" t="s">
        <v>172</v>
      </c>
      <c r="O759" s="70" t="s">
        <v>2064</v>
      </c>
      <c r="P759">
        <v>472.8</v>
      </c>
      <c r="Q759">
        <v>2468.15</v>
      </c>
      <c r="R759">
        <v>2940.95</v>
      </c>
      <c r="S759" s="26" t="s">
        <v>1940</v>
      </c>
      <c r="T759" s="26" t="s">
        <v>1941</v>
      </c>
      <c r="U759" s="26" t="s">
        <v>1941</v>
      </c>
      <c r="V759" s="26" t="s">
        <v>1940</v>
      </c>
      <c r="W759" s="26" t="s">
        <v>1941</v>
      </c>
      <c r="X759" s="26" t="s">
        <v>1940</v>
      </c>
      <c r="Y759" s="26" t="s">
        <v>1941</v>
      </c>
      <c r="Z759" s="26" t="s">
        <v>1941</v>
      </c>
      <c r="AA759" s="26" t="s">
        <v>1941</v>
      </c>
      <c r="AB759" s="26" t="s">
        <v>1941</v>
      </c>
      <c r="AC759" s="26" t="s">
        <v>1941</v>
      </c>
      <c r="AD759" s="26" t="s">
        <v>1941</v>
      </c>
      <c r="AE759" s="26" t="s">
        <v>1941</v>
      </c>
      <c r="AF759" s="26" t="s">
        <v>1941</v>
      </c>
      <c r="AG759" s="26" t="s">
        <v>1941</v>
      </c>
      <c r="AH759" s="26" t="s">
        <v>1941</v>
      </c>
      <c r="AI759" s="26" t="s">
        <v>1941</v>
      </c>
      <c r="AJ759" s="26" t="s">
        <v>1941</v>
      </c>
      <c r="AK759" s="26" t="s">
        <v>1941</v>
      </c>
      <c r="AL759" s="26" t="s">
        <v>1941</v>
      </c>
      <c r="AM759" s="26" t="s">
        <v>1941</v>
      </c>
      <c r="AN759" s="26" t="s">
        <v>1941</v>
      </c>
      <c r="AO759" s="26" t="s">
        <v>1941</v>
      </c>
      <c r="AP759" s="26" t="s">
        <v>1941</v>
      </c>
      <c r="AQ759" s="26" t="s">
        <v>1941</v>
      </c>
      <c r="AR759" s="26" t="s">
        <v>1941</v>
      </c>
      <c r="AS759" s="26" t="s">
        <v>1941</v>
      </c>
      <c r="AT759" s="26" t="s">
        <v>1941</v>
      </c>
      <c r="AU759" s="26" t="s">
        <v>1941</v>
      </c>
      <c r="AV759" s="26" t="s">
        <v>1941</v>
      </c>
      <c r="AW759" s="26" t="s">
        <v>1941</v>
      </c>
      <c r="AX759" s="26" t="s">
        <v>1941</v>
      </c>
      <c r="AY759" s="26" t="s">
        <v>1941</v>
      </c>
      <c r="AZ759" s="26" t="s">
        <v>1941</v>
      </c>
      <c r="BA759" s="26" t="s">
        <v>1941</v>
      </c>
      <c r="BB759" s="26" t="s">
        <v>1941</v>
      </c>
      <c r="BC759" s="26" t="s">
        <v>1941</v>
      </c>
      <c r="BD759" s="26" t="s">
        <v>1941</v>
      </c>
      <c r="BE759" s="26" t="s">
        <v>1941</v>
      </c>
      <c r="BF759" s="26" t="s">
        <v>1941</v>
      </c>
      <c r="BG759" s="26" t="s">
        <v>1941</v>
      </c>
      <c r="BH759" s="26" t="s">
        <v>1941</v>
      </c>
      <c r="BI759" s="26" t="s">
        <v>1941</v>
      </c>
      <c r="BJ759" s="26" t="s">
        <v>1941</v>
      </c>
      <c r="BK759" s="26" t="s">
        <v>1940</v>
      </c>
      <c r="BL759" s="26" t="s">
        <v>1941</v>
      </c>
      <c r="BM759" s="26" t="s">
        <v>1941</v>
      </c>
      <c r="BN759" s="26" t="s">
        <v>1941</v>
      </c>
      <c r="BO759" s="26" t="s">
        <v>1941</v>
      </c>
      <c r="BP759" s="26" t="s">
        <v>1941</v>
      </c>
      <c r="BQ759" s="26" t="s">
        <v>1940</v>
      </c>
      <c r="BR759" s="26" t="s">
        <v>1941</v>
      </c>
      <c r="BS759" s="26" t="s">
        <v>1941</v>
      </c>
      <c r="BT759" s="26" t="s">
        <v>1941</v>
      </c>
      <c r="BU759" s="26" t="str">
        <f t="shared" ref="BU759:BU822" si="721">IF(S759="Yes", BU$1,"")</f>
        <v>89. PRODUCE THE CHEMICAL</v>
      </c>
      <c r="BV759" s="26" t="str">
        <f t="shared" ref="BV759:BV822" si="722">IF(T759="Yes", BV$1,"")</f>
        <v/>
      </c>
      <c r="BW759" s="26" t="str">
        <f t="shared" ref="BW759:BW822" si="723">IF(U759="Yes", BW$1,"")</f>
        <v/>
      </c>
      <c r="BX759" s="26" t="str">
        <f t="shared" ref="BX759:BX822" si="724">IF(V759="Yes", BX$1,"")</f>
        <v>92. SALE OR DISTRIBUTION OF THE CHEMICAL</v>
      </c>
      <c r="BY759" s="26" t="str">
        <f t="shared" ref="BY759:BY822" si="725">IF(W759="Yes", BY$1,"")</f>
        <v/>
      </c>
      <c r="BZ759" s="26" t="str">
        <f t="shared" ref="BZ759:BZ822" si="726">IF(X759="Yes", BZ$1,"")</f>
        <v>94. AS A MANUFACTURED IMPURITY</v>
      </c>
      <c r="CA759" s="26" t="str">
        <f t="shared" ref="CA759:CA822" si="727">IF(Y759="Yes", CA$1,"")</f>
        <v/>
      </c>
      <c r="CB759" s="26" t="str">
        <f t="shared" ref="CB759:CB822" si="728">IF(Z759="Yes", CB$1,"")</f>
        <v/>
      </c>
      <c r="CC759" s="26" t="str">
        <f t="shared" ref="CC759:CC822" si="729">IF(AA759="Yes", CC$1,"")</f>
        <v/>
      </c>
      <c r="CD759" s="26" t="str">
        <f t="shared" ref="CD759:CD822" si="730">IF(AB759="Yes", CD$1,"")</f>
        <v/>
      </c>
      <c r="CE759" s="26" t="str">
        <f t="shared" ref="CE759:CE822" si="731">IF(AC759="Yes", CE$1,"")</f>
        <v/>
      </c>
      <c r="CF759" s="26" t="str">
        <f t="shared" ref="CF759:CF822" si="732">IF(AD759="Yes", CF$1,"")</f>
        <v/>
      </c>
      <c r="CG759" s="26" t="str">
        <f t="shared" ref="CG759:CG822" si="733">IF(AE759="Yes", CG$1,"")</f>
        <v/>
      </c>
      <c r="CH759" s="26" t="str">
        <f t="shared" ref="CH759:CH822" si="734">IF(AF759="Yes", CH$1,"")</f>
        <v/>
      </c>
      <c r="CI759" s="26" t="str">
        <f t="shared" ref="CI759:CI822" si="735">IF(AG759="Yes", CI$1,"")</f>
        <v/>
      </c>
      <c r="CJ759" s="26" t="str">
        <f t="shared" ref="CJ759:CJ822" si="736">IF(AH759="Yes", CJ$1,"")</f>
        <v/>
      </c>
      <c r="CK759" s="26" t="str">
        <f t="shared" ref="CK759:CK822" si="737">IF(AI759="Yes", CK$1,"")</f>
        <v/>
      </c>
      <c r="CL759" s="26" t="str">
        <f t="shared" ref="CL759:CL822" si="738">IF(AJ759="Yes", CL$1,"")</f>
        <v/>
      </c>
      <c r="CM759" s="26" t="str">
        <f t="shared" ref="CM759:CM822" si="739">IF(AK759="Yes", CM$1,"")</f>
        <v/>
      </c>
      <c r="CN759" s="26" t="str">
        <f t="shared" ref="CN759:CN822" si="740">IF(AL759="Yes", CN$1,"")</f>
        <v/>
      </c>
      <c r="CO759" s="26" t="str">
        <f t="shared" ref="CO759:CO822" si="741">IF(AM759="Yes", CO$1,"")</f>
        <v/>
      </c>
      <c r="CP759" s="26" t="str">
        <f t="shared" ref="CP759:CP822" si="742">IF(AN759="Yes", CP$1,"")</f>
        <v/>
      </c>
      <c r="CQ759" s="26" t="str">
        <f t="shared" ref="CQ759:CQ822" si="743">IF(AO759="Yes", CQ$1,"")</f>
        <v/>
      </c>
      <c r="CR759" s="26" t="str">
        <f t="shared" ref="CR759:CR822" si="744">IF(AP759="Yes", CR$1,"")</f>
        <v/>
      </c>
      <c r="CS759" s="26" t="str">
        <f t="shared" ref="CS759:CS822" si="745">IF(AQ759="Yes", CS$1,"")</f>
        <v/>
      </c>
      <c r="CT759" s="26" t="str">
        <f t="shared" ref="CT759:CT822" si="746">IF(AR759="Yes", CT$1,"")</f>
        <v/>
      </c>
      <c r="CU759" s="26" t="str">
        <f t="shared" ref="CU759:CU822" si="747">IF(AS759="Yes", CU$1,"")</f>
        <v/>
      </c>
      <c r="CV759" s="26" t="str">
        <f t="shared" ref="CV759:CV822" si="748">IF(AT759="Yes", CV$1,"")</f>
        <v/>
      </c>
      <c r="CW759" s="26" t="str">
        <f t="shared" ref="CW759:CW822" si="749">IF(AU759="Yes", CW$1,"")</f>
        <v/>
      </c>
      <c r="CX759" s="26" t="str">
        <f t="shared" ref="CX759:CX822" si="750">IF(AV759="Yes", CX$1,"")</f>
        <v/>
      </c>
      <c r="CY759" s="26" t="str">
        <f t="shared" ref="CY759:CY822" si="751">IF(AW759="Yes", CY$1,"")</f>
        <v/>
      </c>
      <c r="CZ759" s="26" t="str">
        <f t="shared" ref="CZ759:CZ822" si="752">IF(AX759="Yes", CZ$1,"")</f>
        <v/>
      </c>
      <c r="DA759" s="26" t="str">
        <f t="shared" ref="DA759:DA822" si="753">IF(AY759="Yes", DA$1,"")</f>
        <v/>
      </c>
      <c r="DB759" s="26" t="str">
        <f t="shared" ref="DB759:DB822" si="754">IF(AZ759="Yes", DB$1,"")</f>
        <v/>
      </c>
      <c r="DC759" s="26" t="str">
        <f t="shared" ref="DC759:DC822" si="755">IF(BA759="Yes", DC$1,"")</f>
        <v/>
      </c>
      <c r="DD759" s="26" t="str">
        <f t="shared" ref="DD759:DD822" si="756">IF(BB759="Yes", DD$1,"")</f>
        <v/>
      </c>
      <c r="DE759" s="26" t="str">
        <f t="shared" ref="DE759:DE822" si="757">IF(BC759="Yes", DE$1,"")</f>
        <v/>
      </c>
      <c r="DF759" s="26" t="str">
        <f t="shared" ref="DF759:DF822" si="758">IF(BD759="Yes", DF$1,"")</f>
        <v/>
      </c>
      <c r="DG759" s="26" t="str">
        <f t="shared" ref="DG759:DG822" si="759">IF(BE759="Yes", DG$1,"")</f>
        <v/>
      </c>
      <c r="DH759" s="26" t="str">
        <f t="shared" ref="DH759:DH822" si="760">IF(BF759="Yes", DH$1,"")</f>
        <v/>
      </c>
      <c r="DI759" s="26" t="str">
        <f t="shared" ref="DI759:DI822" si="761">IF(BG759="Yes", DI$1,"")</f>
        <v/>
      </c>
      <c r="DJ759" s="26" t="str">
        <f t="shared" ref="DJ759:DJ822" si="762">IF(BH759="Yes", DJ$1,"")</f>
        <v/>
      </c>
      <c r="DK759" s="26" t="str">
        <f t="shared" ref="DK759:DK822" si="763">IF(BI759="Yes", DK$1,"")</f>
        <v/>
      </c>
      <c r="DL759" s="26" t="str">
        <f t="shared" ref="DL759:DL822" si="764">IF(BJ759="Yes", DL$1,"")</f>
        <v/>
      </c>
      <c r="DM759" s="26" t="str">
        <f t="shared" ref="DM759:DM822" si="765">IF(BK759="Yes", DM$1,"")</f>
        <v>133. ANCILLARY OR OTHER USE</v>
      </c>
      <c r="DN759" s="26" t="str">
        <f t="shared" ref="DN759:DN822" si="766">IF(BL759="Yes", DN$1,"")</f>
        <v/>
      </c>
      <c r="DO759" s="26" t="str">
        <f t="shared" ref="DO759:DO822" si="767">IF(BM759="Yes", DO$1,"")</f>
        <v/>
      </c>
      <c r="DP759" s="26" t="str">
        <f t="shared" ref="DP759:DP822" si="768">IF(BN759="Yes", DP$1,"")</f>
        <v/>
      </c>
      <c r="DQ759" s="26" t="str">
        <f t="shared" ref="DQ759:DQ822" si="769">IF(BO759="Yes", DQ$1,"")</f>
        <v/>
      </c>
      <c r="DR759" s="26" t="str">
        <f t="shared" ref="DR759:DR822" si="770">IF(BP759="Yes", DR$1,"")</f>
        <v/>
      </c>
      <c r="DS759" s="26" t="str">
        <f t="shared" ref="DS759:DS822" si="771">IF(BQ759="Yes", DS$1,"")</f>
        <v>139. Z306  WASTE TREATMENT</v>
      </c>
      <c r="DT759" s="26" t="str">
        <f t="shared" ref="DT759:DT822" si="772">IF(BR759="Yes", DT$1,"")</f>
        <v/>
      </c>
      <c r="DU759" s="26" t="str">
        <f t="shared" ref="DU759:DU822" si="773">IF(BS759="Yes", DU$1,"")</f>
        <v/>
      </c>
      <c r="DV759" s="26" t="str">
        <f t="shared" ref="DV759:DV822" si="774">IF(BT759="Yes", DV$1,"")</f>
        <v/>
      </c>
    </row>
    <row r="760" spans="1:126" ht="75" x14ac:dyDescent="0.25">
      <c r="A760" t="s">
        <v>1942</v>
      </c>
      <c r="B760">
        <v>2020</v>
      </c>
      <c r="C760" t="s">
        <v>2046</v>
      </c>
      <c r="D760">
        <v>106990</v>
      </c>
      <c r="E760" s="19">
        <v>1320218910596</v>
      </c>
      <c r="F760" t="s">
        <v>878</v>
      </c>
      <c r="G760">
        <v>325110</v>
      </c>
      <c r="H760" t="s">
        <v>879</v>
      </c>
      <c r="I760" t="s">
        <v>880</v>
      </c>
      <c r="J760" t="s">
        <v>146</v>
      </c>
      <c r="K760" t="s">
        <v>113</v>
      </c>
      <c r="L760">
        <v>77630</v>
      </c>
      <c r="M760" s="26" t="str">
        <f t="shared" si="720"/>
        <v>89. PRODUCE THE CHEMICAL, 91. ON-SITE USE OF THE CHEMICAL, 93. AS A BYPRODUCT, 95. USED AS A REACTANT, 100. P199  OTHER</v>
      </c>
      <c r="N760" s="26" t="s">
        <v>172</v>
      </c>
      <c r="O760" s="70" t="s">
        <v>2064</v>
      </c>
      <c r="P760">
        <v>449.6</v>
      </c>
      <c r="Q760">
        <v>5551.1</v>
      </c>
      <c r="R760">
        <v>6000.7</v>
      </c>
      <c r="S760" s="26" t="s">
        <v>1940</v>
      </c>
      <c r="T760" s="26" t="s">
        <v>1941</v>
      </c>
      <c r="U760" s="26" t="s">
        <v>1940</v>
      </c>
      <c r="V760" s="26" t="s">
        <v>1941</v>
      </c>
      <c r="W760" s="26" t="s">
        <v>1940</v>
      </c>
      <c r="X760" s="26" t="s">
        <v>1941</v>
      </c>
      <c r="Y760" s="26" t="s">
        <v>1940</v>
      </c>
      <c r="Z760" s="26" t="s">
        <v>1941</v>
      </c>
      <c r="AA760" s="26" t="s">
        <v>1941</v>
      </c>
      <c r="AB760" s="26" t="s">
        <v>1941</v>
      </c>
      <c r="AC760" s="26" t="s">
        <v>1941</v>
      </c>
      <c r="AD760" s="26" t="s">
        <v>1940</v>
      </c>
      <c r="AE760" s="26" t="s">
        <v>1941</v>
      </c>
      <c r="AF760" s="26" t="s">
        <v>1941</v>
      </c>
      <c r="AG760" s="26" t="s">
        <v>1941</v>
      </c>
      <c r="AH760" s="26" t="s">
        <v>1941</v>
      </c>
      <c r="AI760" s="26" t="s">
        <v>1941</v>
      </c>
      <c r="AJ760" s="26" t="s">
        <v>1941</v>
      </c>
      <c r="AK760" s="26" t="s">
        <v>1941</v>
      </c>
      <c r="AL760" s="26" t="s">
        <v>1941</v>
      </c>
      <c r="AM760" s="26" t="s">
        <v>1941</v>
      </c>
      <c r="AN760" s="26" t="s">
        <v>1941</v>
      </c>
      <c r="AO760" s="26" t="s">
        <v>1941</v>
      </c>
      <c r="AP760" s="26" t="s">
        <v>1941</v>
      </c>
      <c r="AQ760" s="26" t="s">
        <v>1941</v>
      </c>
      <c r="AR760" s="26" t="s">
        <v>1941</v>
      </c>
      <c r="AS760" s="26" t="s">
        <v>1941</v>
      </c>
      <c r="AT760" s="26" t="s">
        <v>1941</v>
      </c>
      <c r="AU760" s="26" t="s">
        <v>1941</v>
      </c>
      <c r="AV760" s="26" t="s">
        <v>1941</v>
      </c>
      <c r="AW760" s="26" t="s">
        <v>1941</v>
      </c>
      <c r="AX760" s="26" t="s">
        <v>1941</v>
      </c>
      <c r="AY760" s="26" t="s">
        <v>1941</v>
      </c>
      <c r="AZ760" s="26" t="s">
        <v>1941</v>
      </c>
      <c r="BA760" s="26" t="s">
        <v>1941</v>
      </c>
      <c r="BB760" s="26" t="s">
        <v>1941</v>
      </c>
      <c r="BC760" s="26" t="s">
        <v>1941</v>
      </c>
      <c r="BD760" s="26" t="s">
        <v>1941</v>
      </c>
      <c r="BE760" s="26" t="s">
        <v>1941</v>
      </c>
      <c r="BF760" s="26" t="s">
        <v>1941</v>
      </c>
      <c r="BG760" s="26" t="s">
        <v>1941</v>
      </c>
      <c r="BH760" s="26" t="s">
        <v>1941</v>
      </c>
      <c r="BI760" s="26" t="s">
        <v>1941</v>
      </c>
      <c r="BJ760" s="26" t="s">
        <v>1941</v>
      </c>
      <c r="BK760" s="26" t="s">
        <v>1941</v>
      </c>
      <c r="BL760" s="26" t="s">
        <v>1941</v>
      </c>
      <c r="BM760" s="26" t="s">
        <v>1941</v>
      </c>
      <c r="BN760" s="26" t="s">
        <v>1941</v>
      </c>
      <c r="BO760" s="26" t="s">
        <v>1941</v>
      </c>
      <c r="BP760" s="26" t="s">
        <v>1941</v>
      </c>
      <c r="BQ760" s="26" t="s">
        <v>1941</v>
      </c>
      <c r="BR760" s="26" t="s">
        <v>1941</v>
      </c>
      <c r="BS760" s="26" t="s">
        <v>1941</v>
      </c>
      <c r="BT760" s="26" t="s">
        <v>1941</v>
      </c>
      <c r="BU760" s="26" t="str">
        <f t="shared" si="721"/>
        <v>89. PRODUCE THE CHEMICAL</v>
      </c>
      <c r="BV760" s="26" t="str">
        <f t="shared" si="722"/>
        <v/>
      </c>
      <c r="BW760" s="26" t="str">
        <f t="shared" si="723"/>
        <v>91. ON-SITE USE OF THE CHEMICAL</v>
      </c>
      <c r="BX760" s="26" t="str">
        <f t="shared" si="724"/>
        <v/>
      </c>
      <c r="BY760" s="26" t="str">
        <f t="shared" si="725"/>
        <v>93. AS A BYPRODUCT</v>
      </c>
      <c r="BZ760" s="26" t="str">
        <f t="shared" si="726"/>
        <v/>
      </c>
      <c r="CA760" s="26" t="str">
        <f t="shared" si="727"/>
        <v>95. USED AS A REACTANT</v>
      </c>
      <c r="CB760" s="26" t="str">
        <f t="shared" si="728"/>
        <v/>
      </c>
      <c r="CC760" s="26" t="str">
        <f t="shared" si="729"/>
        <v/>
      </c>
      <c r="CD760" s="26" t="str">
        <f t="shared" si="730"/>
        <v/>
      </c>
      <c r="CE760" s="26" t="str">
        <f t="shared" si="731"/>
        <v/>
      </c>
      <c r="CF760" s="26" t="str">
        <f t="shared" si="732"/>
        <v>100. P199  OTHER</v>
      </c>
      <c r="CG760" s="26" t="str">
        <f t="shared" si="733"/>
        <v/>
      </c>
      <c r="CH760" s="26" t="str">
        <f t="shared" si="734"/>
        <v/>
      </c>
      <c r="CI760" s="26" t="str">
        <f t="shared" si="735"/>
        <v/>
      </c>
      <c r="CJ760" s="26" t="str">
        <f t="shared" si="736"/>
        <v/>
      </c>
      <c r="CK760" s="26" t="str">
        <f t="shared" si="737"/>
        <v/>
      </c>
      <c r="CL760" s="26" t="str">
        <f t="shared" si="738"/>
        <v/>
      </c>
      <c r="CM760" s="26" t="str">
        <f t="shared" si="739"/>
        <v/>
      </c>
      <c r="CN760" s="26" t="str">
        <f t="shared" si="740"/>
        <v/>
      </c>
      <c r="CO760" s="26" t="str">
        <f t="shared" si="741"/>
        <v/>
      </c>
      <c r="CP760" s="26" t="str">
        <f t="shared" si="742"/>
        <v/>
      </c>
      <c r="CQ760" s="26" t="str">
        <f t="shared" si="743"/>
        <v/>
      </c>
      <c r="CR760" s="26" t="str">
        <f t="shared" si="744"/>
        <v/>
      </c>
      <c r="CS760" s="26" t="str">
        <f t="shared" si="745"/>
        <v/>
      </c>
      <c r="CT760" s="26" t="str">
        <f t="shared" si="746"/>
        <v/>
      </c>
      <c r="CU760" s="26" t="str">
        <f t="shared" si="747"/>
        <v/>
      </c>
      <c r="CV760" s="26" t="str">
        <f t="shared" si="748"/>
        <v/>
      </c>
      <c r="CW760" s="26" t="str">
        <f t="shared" si="749"/>
        <v/>
      </c>
      <c r="CX760" s="26" t="str">
        <f t="shared" si="750"/>
        <v/>
      </c>
      <c r="CY760" s="26" t="str">
        <f t="shared" si="751"/>
        <v/>
      </c>
      <c r="CZ760" s="26" t="str">
        <f t="shared" si="752"/>
        <v/>
      </c>
      <c r="DA760" s="26" t="str">
        <f t="shared" si="753"/>
        <v/>
      </c>
      <c r="DB760" s="26" t="str">
        <f t="shared" si="754"/>
        <v/>
      </c>
      <c r="DC760" s="26" t="str">
        <f t="shared" si="755"/>
        <v/>
      </c>
      <c r="DD760" s="26" t="str">
        <f t="shared" si="756"/>
        <v/>
      </c>
      <c r="DE760" s="26" t="str">
        <f t="shared" si="757"/>
        <v/>
      </c>
      <c r="DF760" s="26" t="str">
        <f t="shared" si="758"/>
        <v/>
      </c>
      <c r="DG760" s="26" t="str">
        <f t="shared" si="759"/>
        <v/>
      </c>
      <c r="DH760" s="26" t="str">
        <f t="shared" si="760"/>
        <v/>
      </c>
      <c r="DI760" s="26" t="str">
        <f t="shared" si="761"/>
        <v/>
      </c>
      <c r="DJ760" s="26" t="str">
        <f t="shared" si="762"/>
        <v/>
      </c>
      <c r="DK760" s="26" t="str">
        <f t="shared" si="763"/>
        <v/>
      </c>
      <c r="DL760" s="26" t="str">
        <f t="shared" si="764"/>
        <v/>
      </c>
      <c r="DM760" s="26" t="str">
        <f t="shared" si="765"/>
        <v/>
      </c>
      <c r="DN760" s="26" t="str">
        <f t="shared" si="766"/>
        <v/>
      </c>
      <c r="DO760" s="26" t="str">
        <f t="shared" si="767"/>
        <v/>
      </c>
      <c r="DP760" s="26" t="str">
        <f t="shared" si="768"/>
        <v/>
      </c>
      <c r="DQ760" s="26" t="str">
        <f t="shared" si="769"/>
        <v/>
      </c>
      <c r="DR760" s="26" t="str">
        <f t="shared" si="770"/>
        <v/>
      </c>
      <c r="DS760" s="26" t="str">
        <f t="shared" si="771"/>
        <v/>
      </c>
      <c r="DT760" s="26" t="str">
        <f t="shared" si="772"/>
        <v/>
      </c>
      <c r="DU760" s="26" t="str">
        <f t="shared" si="773"/>
        <v/>
      </c>
      <c r="DV760" s="26" t="str">
        <f t="shared" si="774"/>
        <v/>
      </c>
    </row>
    <row r="761" spans="1:126" ht="105" x14ac:dyDescent="0.25">
      <c r="A761" t="s">
        <v>1942</v>
      </c>
      <c r="B761">
        <v>2021</v>
      </c>
      <c r="C761" t="s">
        <v>2046</v>
      </c>
      <c r="D761">
        <v>106990</v>
      </c>
      <c r="E761" s="19">
        <v>1321220393060</v>
      </c>
      <c r="F761" t="s">
        <v>878</v>
      </c>
      <c r="G761">
        <v>325110</v>
      </c>
      <c r="H761" t="s">
        <v>879</v>
      </c>
      <c r="I761" t="s">
        <v>880</v>
      </c>
      <c r="J761" t="s">
        <v>146</v>
      </c>
      <c r="K761" t="s">
        <v>113</v>
      </c>
      <c r="L761">
        <v>77630</v>
      </c>
      <c r="M761" s="26" t="str">
        <f t="shared" si="720"/>
        <v>89. PRODUCE THE CHEMICAL, 92. SALE OR DISTRIBUTION OF THE CHEMICAL, 94. AS A MANUFACTURED IMPURITY, 133. ANCILLARY OR OTHER USE, 139. Z306  WASTE TREATMENT</v>
      </c>
      <c r="N761" s="26" t="s">
        <v>172</v>
      </c>
      <c r="O761" s="70" t="s">
        <v>2064</v>
      </c>
      <c r="P761">
        <v>1599</v>
      </c>
      <c r="Q761">
        <v>3551</v>
      </c>
      <c r="R761">
        <v>5150</v>
      </c>
      <c r="S761" s="26" t="s">
        <v>1940</v>
      </c>
      <c r="T761" s="26" t="s">
        <v>1941</v>
      </c>
      <c r="U761" s="26" t="s">
        <v>1941</v>
      </c>
      <c r="V761" s="26" t="s">
        <v>1940</v>
      </c>
      <c r="W761" s="26" t="s">
        <v>1941</v>
      </c>
      <c r="X761" s="26" t="s">
        <v>1940</v>
      </c>
      <c r="Y761" s="26" t="s">
        <v>1941</v>
      </c>
      <c r="Z761" s="26" t="s">
        <v>1941</v>
      </c>
      <c r="AA761" s="26" t="s">
        <v>1941</v>
      </c>
      <c r="AB761" s="26" t="s">
        <v>1941</v>
      </c>
      <c r="AC761" s="26" t="s">
        <v>1941</v>
      </c>
      <c r="AD761" s="26" t="s">
        <v>1941</v>
      </c>
      <c r="AE761" s="26" t="s">
        <v>1941</v>
      </c>
      <c r="AF761" s="26" t="s">
        <v>1941</v>
      </c>
      <c r="AG761" s="26" t="s">
        <v>1941</v>
      </c>
      <c r="AH761" s="26" t="s">
        <v>1941</v>
      </c>
      <c r="AI761" s="26" t="s">
        <v>1941</v>
      </c>
      <c r="AJ761" s="26" t="s">
        <v>1941</v>
      </c>
      <c r="AK761" s="26" t="s">
        <v>1941</v>
      </c>
      <c r="AL761" s="26" t="s">
        <v>1941</v>
      </c>
      <c r="AM761" s="26" t="s">
        <v>1941</v>
      </c>
      <c r="AN761" s="26" t="s">
        <v>1941</v>
      </c>
      <c r="AO761" s="26" t="s">
        <v>1941</v>
      </c>
      <c r="AP761" s="26" t="s">
        <v>1941</v>
      </c>
      <c r="AQ761" s="26" t="s">
        <v>1941</v>
      </c>
      <c r="AR761" s="26" t="s">
        <v>1941</v>
      </c>
      <c r="AS761" s="26" t="s">
        <v>1941</v>
      </c>
      <c r="AT761" s="26" t="s">
        <v>1941</v>
      </c>
      <c r="AU761" s="26" t="s">
        <v>1941</v>
      </c>
      <c r="AV761" s="26" t="s">
        <v>1941</v>
      </c>
      <c r="AW761" s="26" t="s">
        <v>1941</v>
      </c>
      <c r="AX761" s="26" t="s">
        <v>1941</v>
      </c>
      <c r="AY761" s="26" t="s">
        <v>1941</v>
      </c>
      <c r="AZ761" s="26" t="s">
        <v>1941</v>
      </c>
      <c r="BA761" s="26" t="s">
        <v>1941</v>
      </c>
      <c r="BB761" s="26" t="s">
        <v>1941</v>
      </c>
      <c r="BC761" s="26" t="s">
        <v>1941</v>
      </c>
      <c r="BD761" s="26" t="s">
        <v>1941</v>
      </c>
      <c r="BE761" s="26" t="s">
        <v>1941</v>
      </c>
      <c r="BF761" s="26" t="s">
        <v>1941</v>
      </c>
      <c r="BG761" s="26" t="s">
        <v>1941</v>
      </c>
      <c r="BH761" s="26" t="s">
        <v>1941</v>
      </c>
      <c r="BI761" s="26" t="s">
        <v>1941</v>
      </c>
      <c r="BJ761" s="26" t="s">
        <v>1941</v>
      </c>
      <c r="BK761" s="26" t="s">
        <v>1940</v>
      </c>
      <c r="BL761" s="26" t="s">
        <v>1941</v>
      </c>
      <c r="BM761" s="26" t="s">
        <v>1941</v>
      </c>
      <c r="BN761" s="26" t="s">
        <v>1941</v>
      </c>
      <c r="BO761" s="26" t="s">
        <v>1941</v>
      </c>
      <c r="BP761" s="26" t="s">
        <v>1941</v>
      </c>
      <c r="BQ761" s="26" t="s">
        <v>1940</v>
      </c>
      <c r="BR761" s="26" t="s">
        <v>1941</v>
      </c>
      <c r="BS761" s="26" t="s">
        <v>1941</v>
      </c>
      <c r="BT761" s="26" t="s">
        <v>1941</v>
      </c>
      <c r="BU761" s="26" t="str">
        <f t="shared" si="721"/>
        <v>89. PRODUCE THE CHEMICAL</v>
      </c>
      <c r="BV761" s="26" t="str">
        <f t="shared" si="722"/>
        <v/>
      </c>
      <c r="BW761" s="26" t="str">
        <f t="shared" si="723"/>
        <v/>
      </c>
      <c r="BX761" s="26" t="str">
        <f t="shared" si="724"/>
        <v>92. SALE OR DISTRIBUTION OF THE CHEMICAL</v>
      </c>
      <c r="BY761" s="26" t="str">
        <f t="shared" si="725"/>
        <v/>
      </c>
      <c r="BZ761" s="26" t="str">
        <f t="shared" si="726"/>
        <v>94. AS A MANUFACTURED IMPURITY</v>
      </c>
      <c r="CA761" s="26" t="str">
        <f t="shared" si="727"/>
        <v/>
      </c>
      <c r="CB761" s="26" t="str">
        <f t="shared" si="728"/>
        <v/>
      </c>
      <c r="CC761" s="26" t="str">
        <f t="shared" si="729"/>
        <v/>
      </c>
      <c r="CD761" s="26" t="str">
        <f t="shared" si="730"/>
        <v/>
      </c>
      <c r="CE761" s="26" t="str">
        <f t="shared" si="731"/>
        <v/>
      </c>
      <c r="CF761" s="26" t="str">
        <f t="shared" si="732"/>
        <v/>
      </c>
      <c r="CG761" s="26" t="str">
        <f t="shared" si="733"/>
        <v/>
      </c>
      <c r="CH761" s="26" t="str">
        <f t="shared" si="734"/>
        <v/>
      </c>
      <c r="CI761" s="26" t="str">
        <f t="shared" si="735"/>
        <v/>
      </c>
      <c r="CJ761" s="26" t="str">
        <f t="shared" si="736"/>
        <v/>
      </c>
      <c r="CK761" s="26" t="str">
        <f t="shared" si="737"/>
        <v/>
      </c>
      <c r="CL761" s="26" t="str">
        <f t="shared" si="738"/>
        <v/>
      </c>
      <c r="CM761" s="26" t="str">
        <f t="shared" si="739"/>
        <v/>
      </c>
      <c r="CN761" s="26" t="str">
        <f t="shared" si="740"/>
        <v/>
      </c>
      <c r="CO761" s="26" t="str">
        <f t="shared" si="741"/>
        <v/>
      </c>
      <c r="CP761" s="26" t="str">
        <f t="shared" si="742"/>
        <v/>
      </c>
      <c r="CQ761" s="26" t="str">
        <f t="shared" si="743"/>
        <v/>
      </c>
      <c r="CR761" s="26" t="str">
        <f t="shared" si="744"/>
        <v/>
      </c>
      <c r="CS761" s="26" t="str">
        <f t="shared" si="745"/>
        <v/>
      </c>
      <c r="CT761" s="26" t="str">
        <f t="shared" si="746"/>
        <v/>
      </c>
      <c r="CU761" s="26" t="str">
        <f t="shared" si="747"/>
        <v/>
      </c>
      <c r="CV761" s="26" t="str">
        <f t="shared" si="748"/>
        <v/>
      </c>
      <c r="CW761" s="26" t="str">
        <f t="shared" si="749"/>
        <v/>
      </c>
      <c r="CX761" s="26" t="str">
        <f t="shared" si="750"/>
        <v/>
      </c>
      <c r="CY761" s="26" t="str">
        <f t="shared" si="751"/>
        <v/>
      </c>
      <c r="CZ761" s="26" t="str">
        <f t="shared" si="752"/>
        <v/>
      </c>
      <c r="DA761" s="26" t="str">
        <f t="shared" si="753"/>
        <v/>
      </c>
      <c r="DB761" s="26" t="str">
        <f t="shared" si="754"/>
        <v/>
      </c>
      <c r="DC761" s="26" t="str">
        <f t="shared" si="755"/>
        <v/>
      </c>
      <c r="DD761" s="26" t="str">
        <f t="shared" si="756"/>
        <v/>
      </c>
      <c r="DE761" s="26" t="str">
        <f t="shared" si="757"/>
        <v/>
      </c>
      <c r="DF761" s="26" t="str">
        <f t="shared" si="758"/>
        <v/>
      </c>
      <c r="DG761" s="26" t="str">
        <f t="shared" si="759"/>
        <v/>
      </c>
      <c r="DH761" s="26" t="str">
        <f t="shared" si="760"/>
        <v/>
      </c>
      <c r="DI761" s="26" t="str">
        <f t="shared" si="761"/>
        <v/>
      </c>
      <c r="DJ761" s="26" t="str">
        <f t="shared" si="762"/>
        <v/>
      </c>
      <c r="DK761" s="26" t="str">
        <f t="shared" si="763"/>
        <v/>
      </c>
      <c r="DL761" s="26" t="str">
        <f t="shared" si="764"/>
        <v/>
      </c>
      <c r="DM761" s="26" t="str">
        <f t="shared" si="765"/>
        <v>133. ANCILLARY OR OTHER USE</v>
      </c>
      <c r="DN761" s="26" t="str">
        <f t="shared" si="766"/>
        <v/>
      </c>
      <c r="DO761" s="26" t="str">
        <f t="shared" si="767"/>
        <v/>
      </c>
      <c r="DP761" s="26" t="str">
        <f t="shared" si="768"/>
        <v/>
      </c>
      <c r="DQ761" s="26" t="str">
        <f t="shared" si="769"/>
        <v/>
      </c>
      <c r="DR761" s="26" t="str">
        <f t="shared" si="770"/>
        <v/>
      </c>
      <c r="DS761" s="26" t="str">
        <f t="shared" si="771"/>
        <v>139. Z306  WASTE TREATMENT</v>
      </c>
      <c r="DT761" s="26" t="str">
        <f t="shared" si="772"/>
        <v/>
      </c>
      <c r="DU761" s="26" t="str">
        <f t="shared" si="773"/>
        <v/>
      </c>
      <c r="DV761" s="26" t="str">
        <f t="shared" si="774"/>
        <v/>
      </c>
    </row>
    <row r="762" spans="1:126" ht="45" x14ac:dyDescent="0.25">
      <c r="A762" t="s">
        <v>1942</v>
      </c>
      <c r="B762">
        <v>2016</v>
      </c>
      <c r="C762" t="s">
        <v>2046</v>
      </c>
      <c r="D762">
        <v>106990</v>
      </c>
      <c r="E762" s="19">
        <v>1316215577875</v>
      </c>
      <c r="F762" t="s">
        <v>882</v>
      </c>
      <c r="G762">
        <v>324110</v>
      </c>
      <c r="H762" t="s">
        <v>883</v>
      </c>
      <c r="I762" t="s">
        <v>884</v>
      </c>
      <c r="J762" t="s">
        <v>885</v>
      </c>
      <c r="K762" t="s">
        <v>103</v>
      </c>
      <c r="L762">
        <v>70037</v>
      </c>
      <c r="M762" s="26" t="str">
        <f t="shared" si="720"/>
        <v>89. PRODUCE THE CHEMICAL, 91. ON-SITE USE OF THE CHEMICAL, 101. ADDED AS A FORMULATION COMPONENT</v>
      </c>
      <c r="N762" s="26" t="s">
        <v>2072</v>
      </c>
      <c r="O762" s="26" t="s">
        <v>124</v>
      </c>
      <c r="P762">
        <v>105</v>
      </c>
      <c r="Q762">
        <v>254</v>
      </c>
      <c r="R762">
        <v>359</v>
      </c>
      <c r="S762" s="26" t="s">
        <v>1940</v>
      </c>
      <c r="T762" s="26" t="s">
        <v>1941</v>
      </c>
      <c r="U762" s="26" t="s">
        <v>1940</v>
      </c>
      <c r="V762" s="26" t="s">
        <v>1941</v>
      </c>
      <c r="W762" s="26" t="s">
        <v>1941</v>
      </c>
      <c r="X762" s="26" t="s">
        <v>1941</v>
      </c>
      <c r="Y762" s="26" t="s">
        <v>1941</v>
      </c>
      <c r="AE762" s="26" t="s">
        <v>1940</v>
      </c>
      <c r="AR762" s="26" t="s">
        <v>1941</v>
      </c>
      <c r="AS762" s="26" t="s">
        <v>1941</v>
      </c>
      <c r="AT762" s="26" t="s">
        <v>1941</v>
      </c>
      <c r="AV762" s="26" t="s">
        <v>1941</v>
      </c>
      <c r="BD762" s="26" t="s">
        <v>1941</v>
      </c>
      <c r="BK762" s="26" t="s">
        <v>1941</v>
      </c>
      <c r="BU762" s="26" t="str">
        <f t="shared" si="721"/>
        <v>89. PRODUCE THE CHEMICAL</v>
      </c>
      <c r="BV762" s="26" t="str">
        <f t="shared" si="722"/>
        <v/>
      </c>
      <c r="BW762" s="26" t="str">
        <f t="shared" si="723"/>
        <v>91. ON-SITE USE OF THE CHEMICAL</v>
      </c>
      <c r="BX762" s="26" t="str">
        <f t="shared" si="724"/>
        <v/>
      </c>
      <c r="BY762" s="26" t="str">
        <f t="shared" si="725"/>
        <v/>
      </c>
      <c r="BZ762" s="26" t="str">
        <f t="shared" si="726"/>
        <v/>
      </c>
      <c r="CA762" s="26" t="str">
        <f t="shared" si="727"/>
        <v/>
      </c>
      <c r="CB762" s="26" t="str">
        <f t="shared" si="728"/>
        <v/>
      </c>
      <c r="CC762" s="26" t="str">
        <f t="shared" si="729"/>
        <v/>
      </c>
      <c r="CD762" s="26" t="str">
        <f t="shared" si="730"/>
        <v/>
      </c>
      <c r="CE762" s="26" t="str">
        <f t="shared" si="731"/>
        <v/>
      </c>
      <c r="CF762" s="26" t="str">
        <f t="shared" si="732"/>
        <v/>
      </c>
      <c r="CG762" s="26" t="str">
        <f t="shared" si="733"/>
        <v>101. ADDED AS A FORMULATION COMPONENT</v>
      </c>
      <c r="CH762" s="26" t="str">
        <f t="shared" si="734"/>
        <v/>
      </c>
      <c r="CI762" s="26" t="str">
        <f t="shared" si="735"/>
        <v/>
      </c>
      <c r="CJ762" s="26" t="str">
        <f t="shared" si="736"/>
        <v/>
      </c>
      <c r="CK762" s="26" t="str">
        <f t="shared" si="737"/>
        <v/>
      </c>
      <c r="CL762" s="26" t="str">
        <f t="shared" si="738"/>
        <v/>
      </c>
      <c r="CM762" s="26" t="str">
        <f t="shared" si="739"/>
        <v/>
      </c>
      <c r="CN762" s="26" t="str">
        <f t="shared" si="740"/>
        <v/>
      </c>
      <c r="CO762" s="26" t="str">
        <f t="shared" si="741"/>
        <v/>
      </c>
      <c r="CP762" s="26" t="str">
        <f t="shared" si="742"/>
        <v/>
      </c>
      <c r="CQ762" s="26" t="str">
        <f t="shared" si="743"/>
        <v/>
      </c>
      <c r="CR762" s="26" t="str">
        <f t="shared" si="744"/>
        <v/>
      </c>
      <c r="CS762" s="26" t="str">
        <f t="shared" si="745"/>
        <v/>
      </c>
      <c r="CT762" s="26" t="str">
        <f t="shared" si="746"/>
        <v/>
      </c>
      <c r="CU762" s="26" t="str">
        <f t="shared" si="747"/>
        <v/>
      </c>
      <c r="CV762" s="26" t="str">
        <f t="shared" si="748"/>
        <v/>
      </c>
      <c r="CW762" s="26" t="str">
        <f t="shared" si="749"/>
        <v/>
      </c>
      <c r="CX762" s="26" t="str">
        <f t="shared" si="750"/>
        <v/>
      </c>
      <c r="CY762" s="26" t="str">
        <f t="shared" si="751"/>
        <v/>
      </c>
      <c r="CZ762" s="26" t="str">
        <f t="shared" si="752"/>
        <v/>
      </c>
      <c r="DA762" s="26" t="str">
        <f t="shared" si="753"/>
        <v/>
      </c>
      <c r="DB762" s="26" t="str">
        <f t="shared" si="754"/>
        <v/>
      </c>
      <c r="DC762" s="26" t="str">
        <f t="shared" si="755"/>
        <v/>
      </c>
      <c r="DD762" s="26" t="str">
        <f t="shared" si="756"/>
        <v/>
      </c>
      <c r="DE762" s="26" t="str">
        <f t="shared" si="757"/>
        <v/>
      </c>
      <c r="DF762" s="26" t="str">
        <f t="shared" si="758"/>
        <v/>
      </c>
      <c r="DG762" s="26" t="str">
        <f t="shared" si="759"/>
        <v/>
      </c>
      <c r="DH762" s="26" t="str">
        <f t="shared" si="760"/>
        <v/>
      </c>
      <c r="DI762" s="26" t="str">
        <f t="shared" si="761"/>
        <v/>
      </c>
      <c r="DJ762" s="26" t="str">
        <f t="shared" si="762"/>
        <v/>
      </c>
      <c r="DK762" s="26" t="str">
        <f t="shared" si="763"/>
        <v/>
      </c>
      <c r="DL762" s="26" t="str">
        <f t="shared" si="764"/>
        <v/>
      </c>
      <c r="DM762" s="26" t="str">
        <f t="shared" si="765"/>
        <v/>
      </c>
      <c r="DN762" s="26" t="str">
        <f t="shared" si="766"/>
        <v/>
      </c>
      <c r="DO762" s="26" t="str">
        <f t="shared" si="767"/>
        <v/>
      </c>
      <c r="DP762" s="26" t="str">
        <f t="shared" si="768"/>
        <v/>
      </c>
      <c r="DQ762" s="26" t="str">
        <f t="shared" si="769"/>
        <v/>
      </c>
      <c r="DR762" s="26" t="str">
        <f t="shared" si="770"/>
        <v/>
      </c>
      <c r="DS762" s="26" t="str">
        <f t="shared" si="771"/>
        <v/>
      </c>
      <c r="DT762" s="26" t="str">
        <f t="shared" si="772"/>
        <v/>
      </c>
      <c r="DU762" s="26" t="str">
        <f t="shared" si="773"/>
        <v/>
      </c>
      <c r="DV762" s="26" t="str">
        <f t="shared" si="774"/>
        <v/>
      </c>
    </row>
    <row r="763" spans="1:126" ht="45" x14ac:dyDescent="0.25">
      <c r="A763" t="s">
        <v>1942</v>
      </c>
      <c r="B763">
        <v>2017</v>
      </c>
      <c r="C763" t="s">
        <v>2046</v>
      </c>
      <c r="D763">
        <v>106990</v>
      </c>
      <c r="E763" s="19">
        <v>1317216469940</v>
      </c>
      <c r="F763" t="s">
        <v>882</v>
      </c>
      <c r="G763">
        <v>324110</v>
      </c>
      <c r="H763" t="s">
        <v>883</v>
      </c>
      <c r="I763" t="s">
        <v>884</v>
      </c>
      <c r="J763" t="s">
        <v>885</v>
      </c>
      <c r="K763" t="s">
        <v>103</v>
      </c>
      <c r="L763">
        <v>70037</v>
      </c>
      <c r="M763" s="26" t="str">
        <f t="shared" si="720"/>
        <v>89. PRODUCE THE CHEMICAL, 91. ON-SITE USE OF THE CHEMICAL, 101. ADDED AS A FORMULATION COMPONENT</v>
      </c>
      <c r="N763" s="26" t="s">
        <v>2072</v>
      </c>
      <c r="O763" s="26" t="s">
        <v>124</v>
      </c>
      <c r="P763">
        <v>86</v>
      </c>
      <c r="Q763">
        <v>338</v>
      </c>
      <c r="R763">
        <v>424</v>
      </c>
      <c r="S763" s="26" t="s">
        <v>1940</v>
      </c>
      <c r="T763" s="26" t="s">
        <v>1941</v>
      </c>
      <c r="U763" s="26" t="s">
        <v>1940</v>
      </c>
      <c r="V763" s="26" t="s">
        <v>1941</v>
      </c>
      <c r="W763" s="26" t="s">
        <v>1941</v>
      </c>
      <c r="X763" s="26" t="s">
        <v>1941</v>
      </c>
      <c r="Y763" s="26" t="s">
        <v>1941</v>
      </c>
      <c r="AE763" s="26" t="s">
        <v>1940</v>
      </c>
      <c r="AR763" s="26" t="s">
        <v>1941</v>
      </c>
      <c r="AS763" s="26" t="s">
        <v>1941</v>
      </c>
      <c r="AT763" s="26" t="s">
        <v>1941</v>
      </c>
      <c r="AV763" s="26" t="s">
        <v>1941</v>
      </c>
      <c r="BD763" s="26" t="s">
        <v>1941</v>
      </c>
      <c r="BK763" s="26" t="s">
        <v>1941</v>
      </c>
      <c r="BU763" s="26" t="str">
        <f t="shared" si="721"/>
        <v>89. PRODUCE THE CHEMICAL</v>
      </c>
      <c r="BV763" s="26" t="str">
        <f t="shared" si="722"/>
        <v/>
      </c>
      <c r="BW763" s="26" t="str">
        <f t="shared" si="723"/>
        <v>91. ON-SITE USE OF THE CHEMICAL</v>
      </c>
      <c r="BX763" s="26" t="str">
        <f t="shared" si="724"/>
        <v/>
      </c>
      <c r="BY763" s="26" t="str">
        <f t="shared" si="725"/>
        <v/>
      </c>
      <c r="BZ763" s="26" t="str">
        <f t="shared" si="726"/>
        <v/>
      </c>
      <c r="CA763" s="26" t="str">
        <f t="shared" si="727"/>
        <v/>
      </c>
      <c r="CB763" s="26" t="str">
        <f t="shared" si="728"/>
        <v/>
      </c>
      <c r="CC763" s="26" t="str">
        <f t="shared" si="729"/>
        <v/>
      </c>
      <c r="CD763" s="26" t="str">
        <f t="shared" si="730"/>
        <v/>
      </c>
      <c r="CE763" s="26" t="str">
        <f t="shared" si="731"/>
        <v/>
      </c>
      <c r="CF763" s="26" t="str">
        <f t="shared" si="732"/>
        <v/>
      </c>
      <c r="CG763" s="26" t="str">
        <f t="shared" si="733"/>
        <v>101. ADDED AS A FORMULATION COMPONENT</v>
      </c>
      <c r="CH763" s="26" t="str">
        <f t="shared" si="734"/>
        <v/>
      </c>
      <c r="CI763" s="26" t="str">
        <f t="shared" si="735"/>
        <v/>
      </c>
      <c r="CJ763" s="26" t="str">
        <f t="shared" si="736"/>
        <v/>
      </c>
      <c r="CK763" s="26" t="str">
        <f t="shared" si="737"/>
        <v/>
      </c>
      <c r="CL763" s="26" t="str">
        <f t="shared" si="738"/>
        <v/>
      </c>
      <c r="CM763" s="26" t="str">
        <f t="shared" si="739"/>
        <v/>
      </c>
      <c r="CN763" s="26" t="str">
        <f t="shared" si="740"/>
        <v/>
      </c>
      <c r="CO763" s="26" t="str">
        <f t="shared" si="741"/>
        <v/>
      </c>
      <c r="CP763" s="26" t="str">
        <f t="shared" si="742"/>
        <v/>
      </c>
      <c r="CQ763" s="26" t="str">
        <f t="shared" si="743"/>
        <v/>
      </c>
      <c r="CR763" s="26" t="str">
        <f t="shared" si="744"/>
        <v/>
      </c>
      <c r="CS763" s="26" t="str">
        <f t="shared" si="745"/>
        <v/>
      </c>
      <c r="CT763" s="26" t="str">
        <f t="shared" si="746"/>
        <v/>
      </c>
      <c r="CU763" s="26" t="str">
        <f t="shared" si="747"/>
        <v/>
      </c>
      <c r="CV763" s="26" t="str">
        <f t="shared" si="748"/>
        <v/>
      </c>
      <c r="CW763" s="26" t="str">
        <f t="shared" si="749"/>
        <v/>
      </c>
      <c r="CX763" s="26" t="str">
        <f t="shared" si="750"/>
        <v/>
      </c>
      <c r="CY763" s="26" t="str">
        <f t="shared" si="751"/>
        <v/>
      </c>
      <c r="CZ763" s="26" t="str">
        <f t="shared" si="752"/>
        <v/>
      </c>
      <c r="DA763" s="26" t="str">
        <f t="shared" si="753"/>
        <v/>
      </c>
      <c r="DB763" s="26" t="str">
        <f t="shared" si="754"/>
        <v/>
      </c>
      <c r="DC763" s="26" t="str">
        <f t="shared" si="755"/>
        <v/>
      </c>
      <c r="DD763" s="26" t="str">
        <f t="shared" si="756"/>
        <v/>
      </c>
      <c r="DE763" s="26" t="str">
        <f t="shared" si="757"/>
        <v/>
      </c>
      <c r="DF763" s="26" t="str">
        <f t="shared" si="758"/>
        <v/>
      </c>
      <c r="DG763" s="26" t="str">
        <f t="shared" si="759"/>
        <v/>
      </c>
      <c r="DH763" s="26" t="str">
        <f t="shared" si="760"/>
        <v/>
      </c>
      <c r="DI763" s="26" t="str">
        <f t="shared" si="761"/>
        <v/>
      </c>
      <c r="DJ763" s="26" t="str">
        <f t="shared" si="762"/>
        <v/>
      </c>
      <c r="DK763" s="26" t="str">
        <f t="shared" si="763"/>
        <v/>
      </c>
      <c r="DL763" s="26" t="str">
        <f t="shared" si="764"/>
        <v/>
      </c>
      <c r="DM763" s="26" t="str">
        <f t="shared" si="765"/>
        <v/>
      </c>
      <c r="DN763" s="26" t="str">
        <f t="shared" si="766"/>
        <v/>
      </c>
      <c r="DO763" s="26" t="str">
        <f t="shared" si="767"/>
        <v/>
      </c>
      <c r="DP763" s="26" t="str">
        <f t="shared" si="768"/>
        <v/>
      </c>
      <c r="DQ763" s="26" t="str">
        <f t="shared" si="769"/>
        <v/>
      </c>
      <c r="DR763" s="26" t="str">
        <f t="shared" si="770"/>
        <v/>
      </c>
      <c r="DS763" s="26" t="str">
        <f t="shared" si="771"/>
        <v/>
      </c>
      <c r="DT763" s="26" t="str">
        <f t="shared" si="772"/>
        <v/>
      </c>
      <c r="DU763" s="26" t="str">
        <f t="shared" si="773"/>
        <v/>
      </c>
      <c r="DV763" s="26" t="str">
        <f t="shared" si="774"/>
        <v/>
      </c>
    </row>
    <row r="764" spans="1:126" ht="105" x14ac:dyDescent="0.25">
      <c r="A764" t="s">
        <v>1942</v>
      </c>
      <c r="B764">
        <v>2018</v>
      </c>
      <c r="C764" t="s">
        <v>2046</v>
      </c>
      <c r="D764">
        <v>106990</v>
      </c>
      <c r="E764" s="19">
        <v>1318217458696</v>
      </c>
      <c r="F764" t="s">
        <v>882</v>
      </c>
      <c r="G764">
        <v>324110</v>
      </c>
      <c r="H764" t="s">
        <v>883</v>
      </c>
      <c r="I764" t="s">
        <v>884</v>
      </c>
      <c r="J764" t="s">
        <v>885</v>
      </c>
      <c r="K764" t="s">
        <v>103</v>
      </c>
      <c r="L764">
        <v>70037</v>
      </c>
      <c r="M764" s="26" t="str">
        <f t="shared" si="720"/>
        <v>89. PRODUCE THE CHEMICAL, 91. ON-SITE USE OF THE CHEMICAL, 93. AS A BYPRODUCT, 101. ADDED AS A FORMULATION COMPONENT, 113. P299  OTHER</v>
      </c>
      <c r="N764" s="26" t="s">
        <v>2072</v>
      </c>
      <c r="O764" s="26" t="s">
        <v>124</v>
      </c>
      <c r="P764">
        <v>102</v>
      </c>
      <c r="Q764">
        <v>283</v>
      </c>
      <c r="R764">
        <v>385</v>
      </c>
      <c r="S764" s="26" t="s">
        <v>1940</v>
      </c>
      <c r="T764" s="26" t="s">
        <v>1941</v>
      </c>
      <c r="U764" s="26" t="s">
        <v>1940</v>
      </c>
      <c r="V764" s="26" t="s">
        <v>1941</v>
      </c>
      <c r="W764" s="26" t="s">
        <v>1940</v>
      </c>
      <c r="X764" s="26" t="s">
        <v>1941</v>
      </c>
      <c r="Y764" s="26" t="s">
        <v>1941</v>
      </c>
      <c r="Z764" s="26" t="s">
        <v>1941</v>
      </c>
      <c r="AA764" s="26" t="s">
        <v>1941</v>
      </c>
      <c r="AB764" s="26" t="s">
        <v>1941</v>
      </c>
      <c r="AC764" s="26" t="s">
        <v>1941</v>
      </c>
      <c r="AD764" s="26" t="s">
        <v>1941</v>
      </c>
      <c r="AE764" s="26" t="s">
        <v>1940</v>
      </c>
      <c r="AF764" s="26" t="s">
        <v>1941</v>
      </c>
      <c r="AG764" s="26" t="s">
        <v>1941</v>
      </c>
      <c r="AH764" s="26" t="s">
        <v>1941</v>
      </c>
      <c r="AI764" s="26" t="s">
        <v>1941</v>
      </c>
      <c r="AJ764" s="26" t="s">
        <v>1941</v>
      </c>
      <c r="AK764" s="26" t="s">
        <v>1941</v>
      </c>
      <c r="AL764" s="26" t="s">
        <v>1941</v>
      </c>
      <c r="AM764" s="26" t="s">
        <v>1941</v>
      </c>
      <c r="AN764" s="26" t="s">
        <v>1941</v>
      </c>
      <c r="AO764" s="26" t="s">
        <v>1941</v>
      </c>
      <c r="AP764" s="26" t="s">
        <v>1941</v>
      </c>
      <c r="AQ764" s="26" t="s">
        <v>1940</v>
      </c>
      <c r="AR764" s="26" t="s">
        <v>1941</v>
      </c>
      <c r="AS764" s="26" t="s">
        <v>1941</v>
      </c>
      <c r="AT764" s="26" t="s">
        <v>1941</v>
      </c>
      <c r="AU764" s="26" t="s">
        <v>1941</v>
      </c>
      <c r="AV764" s="26" t="s">
        <v>1941</v>
      </c>
      <c r="AW764" s="26" t="s">
        <v>1941</v>
      </c>
      <c r="AX764" s="26" t="s">
        <v>1941</v>
      </c>
      <c r="AY764" s="26" t="s">
        <v>1941</v>
      </c>
      <c r="AZ764" s="26" t="s">
        <v>1941</v>
      </c>
      <c r="BA764" s="26" t="s">
        <v>1941</v>
      </c>
      <c r="BB764" s="26" t="s">
        <v>1941</v>
      </c>
      <c r="BC764" s="26" t="s">
        <v>1941</v>
      </c>
      <c r="BD764" s="26" t="s">
        <v>1941</v>
      </c>
      <c r="BE764" s="26" t="s">
        <v>1941</v>
      </c>
      <c r="BF764" s="26" t="s">
        <v>1941</v>
      </c>
      <c r="BG764" s="26" t="s">
        <v>1941</v>
      </c>
      <c r="BH764" s="26" t="s">
        <v>1941</v>
      </c>
      <c r="BI764" s="26" t="s">
        <v>1941</v>
      </c>
      <c r="BJ764" s="26" t="s">
        <v>1941</v>
      </c>
      <c r="BK764" s="26" t="s">
        <v>1941</v>
      </c>
      <c r="BL764" s="26" t="s">
        <v>1941</v>
      </c>
      <c r="BM764" s="26" t="s">
        <v>1941</v>
      </c>
      <c r="BN764" s="26" t="s">
        <v>1941</v>
      </c>
      <c r="BO764" s="26" t="s">
        <v>1941</v>
      </c>
      <c r="BP764" s="26" t="s">
        <v>1941</v>
      </c>
      <c r="BQ764" s="26" t="s">
        <v>1941</v>
      </c>
      <c r="BR764" s="26" t="s">
        <v>1941</v>
      </c>
      <c r="BS764" s="26" t="s">
        <v>1941</v>
      </c>
      <c r="BT764" s="26" t="s">
        <v>1941</v>
      </c>
      <c r="BU764" s="26" t="str">
        <f t="shared" si="721"/>
        <v>89. PRODUCE THE CHEMICAL</v>
      </c>
      <c r="BV764" s="26" t="str">
        <f t="shared" si="722"/>
        <v/>
      </c>
      <c r="BW764" s="26" t="str">
        <f t="shared" si="723"/>
        <v>91. ON-SITE USE OF THE CHEMICAL</v>
      </c>
      <c r="BX764" s="26" t="str">
        <f t="shared" si="724"/>
        <v/>
      </c>
      <c r="BY764" s="26" t="str">
        <f t="shared" si="725"/>
        <v>93. AS A BYPRODUCT</v>
      </c>
      <c r="BZ764" s="26" t="str">
        <f t="shared" si="726"/>
        <v/>
      </c>
      <c r="CA764" s="26" t="str">
        <f t="shared" si="727"/>
        <v/>
      </c>
      <c r="CB764" s="26" t="str">
        <f t="shared" si="728"/>
        <v/>
      </c>
      <c r="CC764" s="26" t="str">
        <f t="shared" si="729"/>
        <v/>
      </c>
      <c r="CD764" s="26" t="str">
        <f t="shared" si="730"/>
        <v/>
      </c>
      <c r="CE764" s="26" t="str">
        <f t="shared" si="731"/>
        <v/>
      </c>
      <c r="CF764" s="26" t="str">
        <f t="shared" si="732"/>
        <v/>
      </c>
      <c r="CG764" s="26" t="str">
        <f t="shared" si="733"/>
        <v>101. ADDED AS A FORMULATION COMPONENT</v>
      </c>
      <c r="CH764" s="26" t="str">
        <f t="shared" si="734"/>
        <v/>
      </c>
      <c r="CI764" s="26" t="str">
        <f t="shared" si="735"/>
        <v/>
      </c>
      <c r="CJ764" s="26" t="str">
        <f t="shared" si="736"/>
        <v/>
      </c>
      <c r="CK764" s="26" t="str">
        <f t="shared" si="737"/>
        <v/>
      </c>
      <c r="CL764" s="26" t="str">
        <f t="shared" si="738"/>
        <v/>
      </c>
      <c r="CM764" s="26" t="str">
        <f t="shared" si="739"/>
        <v/>
      </c>
      <c r="CN764" s="26" t="str">
        <f t="shared" si="740"/>
        <v/>
      </c>
      <c r="CO764" s="26" t="str">
        <f t="shared" si="741"/>
        <v/>
      </c>
      <c r="CP764" s="26" t="str">
        <f t="shared" si="742"/>
        <v/>
      </c>
      <c r="CQ764" s="26" t="str">
        <f t="shared" si="743"/>
        <v/>
      </c>
      <c r="CR764" s="26" t="str">
        <f t="shared" si="744"/>
        <v/>
      </c>
      <c r="CS764" s="26" t="str">
        <f t="shared" si="745"/>
        <v>113. P299  OTHER</v>
      </c>
      <c r="CT764" s="26" t="str">
        <f t="shared" si="746"/>
        <v/>
      </c>
      <c r="CU764" s="26" t="str">
        <f t="shared" si="747"/>
        <v/>
      </c>
      <c r="CV764" s="26" t="str">
        <f t="shared" si="748"/>
        <v/>
      </c>
      <c r="CW764" s="26" t="str">
        <f t="shared" si="749"/>
        <v/>
      </c>
      <c r="CX764" s="26" t="str">
        <f t="shared" si="750"/>
        <v/>
      </c>
      <c r="CY764" s="26" t="str">
        <f t="shared" si="751"/>
        <v/>
      </c>
      <c r="CZ764" s="26" t="str">
        <f t="shared" si="752"/>
        <v/>
      </c>
      <c r="DA764" s="26" t="str">
        <f t="shared" si="753"/>
        <v/>
      </c>
      <c r="DB764" s="26" t="str">
        <f t="shared" si="754"/>
        <v/>
      </c>
      <c r="DC764" s="26" t="str">
        <f t="shared" si="755"/>
        <v/>
      </c>
      <c r="DD764" s="26" t="str">
        <f t="shared" si="756"/>
        <v/>
      </c>
      <c r="DE764" s="26" t="str">
        <f t="shared" si="757"/>
        <v/>
      </c>
      <c r="DF764" s="26" t="str">
        <f t="shared" si="758"/>
        <v/>
      </c>
      <c r="DG764" s="26" t="str">
        <f t="shared" si="759"/>
        <v/>
      </c>
      <c r="DH764" s="26" t="str">
        <f t="shared" si="760"/>
        <v/>
      </c>
      <c r="DI764" s="26" t="str">
        <f t="shared" si="761"/>
        <v/>
      </c>
      <c r="DJ764" s="26" t="str">
        <f t="shared" si="762"/>
        <v/>
      </c>
      <c r="DK764" s="26" t="str">
        <f t="shared" si="763"/>
        <v/>
      </c>
      <c r="DL764" s="26" t="str">
        <f t="shared" si="764"/>
        <v/>
      </c>
      <c r="DM764" s="26" t="str">
        <f t="shared" si="765"/>
        <v/>
      </c>
      <c r="DN764" s="26" t="str">
        <f t="shared" si="766"/>
        <v/>
      </c>
      <c r="DO764" s="26" t="str">
        <f t="shared" si="767"/>
        <v/>
      </c>
      <c r="DP764" s="26" t="str">
        <f t="shared" si="768"/>
        <v/>
      </c>
      <c r="DQ764" s="26" t="str">
        <f t="shared" si="769"/>
        <v/>
      </c>
      <c r="DR764" s="26" t="str">
        <f t="shared" si="770"/>
        <v/>
      </c>
      <c r="DS764" s="26" t="str">
        <f t="shared" si="771"/>
        <v/>
      </c>
      <c r="DT764" s="26" t="str">
        <f t="shared" si="772"/>
        <v/>
      </c>
      <c r="DU764" s="26" t="str">
        <f t="shared" si="773"/>
        <v/>
      </c>
      <c r="DV764" s="26" t="str">
        <f t="shared" si="774"/>
        <v/>
      </c>
    </row>
    <row r="765" spans="1:126" ht="105" x14ac:dyDescent="0.25">
      <c r="A765" t="s">
        <v>1942</v>
      </c>
      <c r="B765">
        <v>2019</v>
      </c>
      <c r="C765" t="s">
        <v>2046</v>
      </c>
      <c r="D765">
        <v>106990</v>
      </c>
      <c r="E765" s="19">
        <v>1319218331837</v>
      </c>
      <c r="F765" t="s">
        <v>882</v>
      </c>
      <c r="G765">
        <v>324110</v>
      </c>
      <c r="H765" t="s">
        <v>883</v>
      </c>
      <c r="I765" t="s">
        <v>884</v>
      </c>
      <c r="J765" t="s">
        <v>885</v>
      </c>
      <c r="K765" t="s">
        <v>103</v>
      </c>
      <c r="L765">
        <v>70037</v>
      </c>
      <c r="M765" s="26" t="str">
        <f t="shared" si="720"/>
        <v>89. PRODUCE THE CHEMICAL, 91. ON-SITE USE OF THE CHEMICAL, 93. AS A BYPRODUCT, 101. ADDED AS A FORMULATION COMPONENT, 113. P299  OTHER</v>
      </c>
      <c r="N765" s="26" t="s">
        <v>2072</v>
      </c>
      <c r="O765" s="26" t="s">
        <v>124</v>
      </c>
      <c r="P765">
        <v>47</v>
      </c>
      <c r="Q765">
        <v>395</v>
      </c>
      <c r="R765">
        <v>442</v>
      </c>
      <c r="S765" s="26" t="s">
        <v>1940</v>
      </c>
      <c r="T765" s="26" t="s">
        <v>1941</v>
      </c>
      <c r="U765" s="26" t="s">
        <v>1940</v>
      </c>
      <c r="V765" s="26" t="s">
        <v>1941</v>
      </c>
      <c r="W765" s="26" t="s">
        <v>1940</v>
      </c>
      <c r="X765" s="26" t="s">
        <v>1941</v>
      </c>
      <c r="Y765" s="26" t="s">
        <v>1941</v>
      </c>
      <c r="Z765" s="26" t="s">
        <v>1941</v>
      </c>
      <c r="AA765" s="26" t="s">
        <v>1941</v>
      </c>
      <c r="AB765" s="26" t="s">
        <v>1941</v>
      </c>
      <c r="AC765" s="26" t="s">
        <v>1941</v>
      </c>
      <c r="AD765" s="26" t="s">
        <v>1941</v>
      </c>
      <c r="AE765" s="26" t="s">
        <v>1940</v>
      </c>
      <c r="AF765" s="26" t="s">
        <v>1941</v>
      </c>
      <c r="AG765" s="26" t="s">
        <v>1941</v>
      </c>
      <c r="AH765" s="26" t="s">
        <v>1941</v>
      </c>
      <c r="AI765" s="26" t="s">
        <v>1941</v>
      </c>
      <c r="AJ765" s="26" t="s">
        <v>1941</v>
      </c>
      <c r="AK765" s="26" t="s">
        <v>1941</v>
      </c>
      <c r="AL765" s="26" t="s">
        <v>1941</v>
      </c>
      <c r="AM765" s="26" t="s">
        <v>1941</v>
      </c>
      <c r="AN765" s="26" t="s">
        <v>1941</v>
      </c>
      <c r="AO765" s="26" t="s">
        <v>1941</v>
      </c>
      <c r="AP765" s="26" t="s">
        <v>1941</v>
      </c>
      <c r="AQ765" s="26" t="s">
        <v>1940</v>
      </c>
      <c r="AR765" s="26" t="s">
        <v>1941</v>
      </c>
      <c r="AS765" s="26" t="s">
        <v>1941</v>
      </c>
      <c r="AT765" s="26" t="s">
        <v>1941</v>
      </c>
      <c r="AU765" s="26" t="s">
        <v>1941</v>
      </c>
      <c r="AV765" s="26" t="s">
        <v>1941</v>
      </c>
      <c r="AW765" s="26" t="s">
        <v>1941</v>
      </c>
      <c r="AX765" s="26" t="s">
        <v>1941</v>
      </c>
      <c r="AY765" s="26" t="s">
        <v>1941</v>
      </c>
      <c r="AZ765" s="26" t="s">
        <v>1941</v>
      </c>
      <c r="BA765" s="26" t="s">
        <v>1941</v>
      </c>
      <c r="BB765" s="26" t="s">
        <v>1941</v>
      </c>
      <c r="BC765" s="26" t="s">
        <v>1941</v>
      </c>
      <c r="BD765" s="26" t="s">
        <v>1941</v>
      </c>
      <c r="BE765" s="26" t="s">
        <v>1941</v>
      </c>
      <c r="BF765" s="26" t="s">
        <v>1941</v>
      </c>
      <c r="BG765" s="26" t="s">
        <v>1941</v>
      </c>
      <c r="BH765" s="26" t="s">
        <v>1941</v>
      </c>
      <c r="BI765" s="26" t="s">
        <v>1941</v>
      </c>
      <c r="BJ765" s="26" t="s">
        <v>1941</v>
      </c>
      <c r="BK765" s="26" t="s">
        <v>1941</v>
      </c>
      <c r="BL765" s="26" t="s">
        <v>1941</v>
      </c>
      <c r="BM765" s="26" t="s">
        <v>1941</v>
      </c>
      <c r="BN765" s="26" t="s">
        <v>1941</v>
      </c>
      <c r="BO765" s="26" t="s">
        <v>1941</v>
      </c>
      <c r="BP765" s="26" t="s">
        <v>1941</v>
      </c>
      <c r="BQ765" s="26" t="s">
        <v>1941</v>
      </c>
      <c r="BR765" s="26" t="s">
        <v>1941</v>
      </c>
      <c r="BS765" s="26" t="s">
        <v>1941</v>
      </c>
      <c r="BT765" s="26" t="s">
        <v>1941</v>
      </c>
      <c r="BU765" s="26" t="str">
        <f t="shared" si="721"/>
        <v>89. PRODUCE THE CHEMICAL</v>
      </c>
      <c r="BV765" s="26" t="str">
        <f t="shared" si="722"/>
        <v/>
      </c>
      <c r="BW765" s="26" t="str">
        <f t="shared" si="723"/>
        <v>91. ON-SITE USE OF THE CHEMICAL</v>
      </c>
      <c r="BX765" s="26" t="str">
        <f t="shared" si="724"/>
        <v/>
      </c>
      <c r="BY765" s="26" t="str">
        <f t="shared" si="725"/>
        <v>93. AS A BYPRODUCT</v>
      </c>
      <c r="BZ765" s="26" t="str">
        <f t="shared" si="726"/>
        <v/>
      </c>
      <c r="CA765" s="26" t="str">
        <f t="shared" si="727"/>
        <v/>
      </c>
      <c r="CB765" s="26" t="str">
        <f t="shared" si="728"/>
        <v/>
      </c>
      <c r="CC765" s="26" t="str">
        <f t="shared" si="729"/>
        <v/>
      </c>
      <c r="CD765" s="26" t="str">
        <f t="shared" si="730"/>
        <v/>
      </c>
      <c r="CE765" s="26" t="str">
        <f t="shared" si="731"/>
        <v/>
      </c>
      <c r="CF765" s="26" t="str">
        <f t="shared" si="732"/>
        <v/>
      </c>
      <c r="CG765" s="26" t="str">
        <f t="shared" si="733"/>
        <v>101. ADDED AS A FORMULATION COMPONENT</v>
      </c>
      <c r="CH765" s="26" t="str">
        <f t="shared" si="734"/>
        <v/>
      </c>
      <c r="CI765" s="26" t="str">
        <f t="shared" si="735"/>
        <v/>
      </c>
      <c r="CJ765" s="26" t="str">
        <f t="shared" si="736"/>
        <v/>
      </c>
      <c r="CK765" s="26" t="str">
        <f t="shared" si="737"/>
        <v/>
      </c>
      <c r="CL765" s="26" t="str">
        <f t="shared" si="738"/>
        <v/>
      </c>
      <c r="CM765" s="26" t="str">
        <f t="shared" si="739"/>
        <v/>
      </c>
      <c r="CN765" s="26" t="str">
        <f t="shared" si="740"/>
        <v/>
      </c>
      <c r="CO765" s="26" t="str">
        <f t="shared" si="741"/>
        <v/>
      </c>
      <c r="CP765" s="26" t="str">
        <f t="shared" si="742"/>
        <v/>
      </c>
      <c r="CQ765" s="26" t="str">
        <f t="shared" si="743"/>
        <v/>
      </c>
      <c r="CR765" s="26" t="str">
        <f t="shared" si="744"/>
        <v/>
      </c>
      <c r="CS765" s="26" t="str">
        <f t="shared" si="745"/>
        <v>113. P299  OTHER</v>
      </c>
      <c r="CT765" s="26" t="str">
        <f t="shared" si="746"/>
        <v/>
      </c>
      <c r="CU765" s="26" t="str">
        <f t="shared" si="747"/>
        <v/>
      </c>
      <c r="CV765" s="26" t="str">
        <f t="shared" si="748"/>
        <v/>
      </c>
      <c r="CW765" s="26" t="str">
        <f t="shared" si="749"/>
        <v/>
      </c>
      <c r="CX765" s="26" t="str">
        <f t="shared" si="750"/>
        <v/>
      </c>
      <c r="CY765" s="26" t="str">
        <f t="shared" si="751"/>
        <v/>
      </c>
      <c r="CZ765" s="26" t="str">
        <f t="shared" si="752"/>
        <v/>
      </c>
      <c r="DA765" s="26" t="str">
        <f t="shared" si="753"/>
        <v/>
      </c>
      <c r="DB765" s="26" t="str">
        <f t="shared" si="754"/>
        <v/>
      </c>
      <c r="DC765" s="26" t="str">
        <f t="shared" si="755"/>
        <v/>
      </c>
      <c r="DD765" s="26" t="str">
        <f t="shared" si="756"/>
        <v/>
      </c>
      <c r="DE765" s="26" t="str">
        <f t="shared" si="757"/>
        <v/>
      </c>
      <c r="DF765" s="26" t="str">
        <f t="shared" si="758"/>
        <v/>
      </c>
      <c r="DG765" s="26" t="str">
        <f t="shared" si="759"/>
        <v/>
      </c>
      <c r="DH765" s="26" t="str">
        <f t="shared" si="760"/>
        <v/>
      </c>
      <c r="DI765" s="26" t="str">
        <f t="shared" si="761"/>
        <v/>
      </c>
      <c r="DJ765" s="26" t="str">
        <f t="shared" si="762"/>
        <v/>
      </c>
      <c r="DK765" s="26" t="str">
        <f t="shared" si="763"/>
        <v/>
      </c>
      <c r="DL765" s="26" t="str">
        <f t="shared" si="764"/>
        <v/>
      </c>
      <c r="DM765" s="26" t="str">
        <f t="shared" si="765"/>
        <v/>
      </c>
      <c r="DN765" s="26" t="str">
        <f t="shared" si="766"/>
        <v/>
      </c>
      <c r="DO765" s="26" t="str">
        <f t="shared" si="767"/>
        <v/>
      </c>
      <c r="DP765" s="26" t="str">
        <f t="shared" si="768"/>
        <v/>
      </c>
      <c r="DQ765" s="26" t="str">
        <f t="shared" si="769"/>
        <v/>
      </c>
      <c r="DR765" s="26" t="str">
        <f t="shared" si="770"/>
        <v/>
      </c>
      <c r="DS765" s="26" t="str">
        <f t="shared" si="771"/>
        <v/>
      </c>
      <c r="DT765" s="26" t="str">
        <f t="shared" si="772"/>
        <v/>
      </c>
      <c r="DU765" s="26" t="str">
        <f t="shared" si="773"/>
        <v/>
      </c>
      <c r="DV765" s="26" t="str">
        <f t="shared" si="774"/>
        <v/>
      </c>
    </row>
    <row r="766" spans="1:126" ht="75" x14ac:dyDescent="0.25">
      <c r="A766" t="s">
        <v>1942</v>
      </c>
      <c r="B766">
        <v>2020</v>
      </c>
      <c r="C766" t="s">
        <v>2046</v>
      </c>
      <c r="D766">
        <v>106990</v>
      </c>
      <c r="E766" s="19">
        <v>1320219204411</v>
      </c>
      <c r="F766" t="s">
        <v>882</v>
      </c>
      <c r="G766">
        <v>324110</v>
      </c>
      <c r="H766" t="s">
        <v>883</v>
      </c>
      <c r="I766" t="s">
        <v>884</v>
      </c>
      <c r="J766" t="s">
        <v>885</v>
      </c>
      <c r="K766" t="s">
        <v>103</v>
      </c>
      <c r="L766">
        <v>70037</v>
      </c>
      <c r="M766" s="26" t="str">
        <f t="shared" si="720"/>
        <v>89. PRODUCE THE CHEMICAL, 91. ON-SITE USE OF THE CHEMICAL, 93. AS A BYPRODUCT, 95. USED AS A REACTANT, 100. P199  OTHER</v>
      </c>
      <c r="N766" s="26" t="s">
        <v>2072</v>
      </c>
      <c r="O766" s="26" t="s">
        <v>124</v>
      </c>
      <c r="P766">
        <v>112</v>
      </c>
      <c r="Q766">
        <v>275</v>
      </c>
      <c r="R766">
        <v>387</v>
      </c>
      <c r="S766" s="26" t="s">
        <v>1940</v>
      </c>
      <c r="T766" s="26" t="s">
        <v>1941</v>
      </c>
      <c r="U766" s="26" t="s">
        <v>1940</v>
      </c>
      <c r="V766" s="26" t="s">
        <v>1941</v>
      </c>
      <c r="W766" s="26" t="s">
        <v>1940</v>
      </c>
      <c r="X766" s="26" t="s">
        <v>1941</v>
      </c>
      <c r="Y766" s="26" t="s">
        <v>1940</v>
      </c>
      <c r="Z766" s="26" t="s">
        <v>1941</v>
      </c>
      <c r="AA766" s="26" t="s">
        <v>1941</v>
      </c>
      <c r="AB766" s="26" t="s">
        <v>1941</v>
      </c>
      <c r="AC766" s="26" t="s">
        <v>1941</v>
      </c>
      <c r="AD766" s="26" t="s">
        <v>1940</v>
      </c>
      <c r="AE766" s="26" t="s">
        <v>1941</v>
      </c>
      <c r="AF766" s="26" t="s">
        <v>1941</v>
      </c>
      <c r="AG766" s="26" t="s">
        <v>1941</v>
      </c>
      <c r="AH766" s="26" t="s">
        <v>1941</v>
      </c>
      <c r="AI766" s="26" t="s">
        <v>1941</v>
      </c>
      <c r="AJ766" s="26" t="s">
        <v>1941</v>
      </c>
      <c r="AK766" s="26" t="s">
        <v>1941</v>
      </c>
      <c r="AL766" s="26" t="s">
        <v>1941</v>
      </c>
      <c r="AM766" s="26" t="s">
        <v>1941</v>
      </c>
      <c r="AN766" s="26" t="s">
        <v>1941</v>
      </c>
      <c r="AO766" s="26" t="s">
        <v>1941</v>
      </c>
      <c r="AP766" s="26" t="s">
        <v>1941</v>
      </c>
      <c r="AQ766" s="26" t="s">
        <v>1941</v>
      </c>
      <c r="AR766" s="26" t="s">
        <v>1941</v>
      </c>
      <c r="AS766" s="26" t="s">
        <v>1941</v>
      </c>
      <c r="AT766" s="26" t="s">
        <v>1941</v>
      </c>
      <c r="AU766" s="26" t="s">
        <v>1941</v>
      </c>
      <c r="AV766" s="26" t="s">
        <v>1941</v>
      </c>
      <c r="AW766" s="26" t="s">
        <v>1941</v>
      </c>
      <c r="AX766" s="26" t="s">
        <v>1941</v>
      </c>
      <c r="AY766" s="26" t="s">
        <v>1941</v>
      </c>
      <c r="AZ766" s="26" t="s">
        <v>1941</v>
      </c>
      <c r="BA766" s="26" t="s">
        <v>1941</v>
      </c>
      <c r="BB766" s="26" t="s">
        <v>1941</v>
      </c>
      <c r="BC766" s="26" t="s">
        <v>1941</v>
      </c>
      <c r="BD766" s="26" t="s">
        <v>1941</v>
      </c>
      <c r="BE766" s="26" t="s">
        <v>1941</v>
      </c>
      <c r="BF766" s="26" t="s">
        <v>1941</v>
      </c>
      <c r="BG766" s="26" t="s">
        <v>1941</v>
      </c>
      <c r="BH766" s="26" t="s">
        <v>1941</v>
      </c>
      <c r="BI766" s="26" t="s">
        <v>1941</v>
      </c>
      <c r="BJ766" s="26" t="s">
        <v>1941</v>
      </c>
      <c r="BK766" s="26" t="s">
        <v>1941</v>
      </c>
      <c r="BL766" s="26" t="s">
        <v>1941</v>
      </c>
      <c r="BM766" s="26" t="s">
        <v>1941</v>
      </c>
      <c r="BN766" s="26" t="s">
        <v>1941</v>
      </c>
      <c r="BO766" s="26" t="s">
        <v>1941</v>
      </c>
      <c r="BP766" s="26" t="s">
        <v>1941</v>
      </c>
      <c r="BQ766" s="26" t="s">
        <v>1941</v>
      </c>
      <c r="BR766" s="26" t="s">
        <v>1941</v>
      </c>
      <c r="BS766" s="26" t="s">
        <v>1941</v>
      </c>
      <c r="BT766" s="26" t="s">
        <v>1941</v>
      </c>
      <c r="BU766" s="26" t="str">
        <f t="shared" si="721"/>
        <v>89. PRODUCE THE CHEMICAL</v>
      </c>
      <c r="BV766" s="26" t="str">
        <f t="shared" si="722"/>
        <v/>
      </c>
      <c r="BW766" s="26" t="str">
        <f t="shared" si="723"/>
        <v>91. ON-SITE USE OF THE CHEMICAL</v>
      </c>
      <c r="BX766" s="26" t="str">
        <f t="shared" si="724"/>
        <v/>
      </c>
      <c r="BY766" s="26" t="str">
        <f t="shared" si="725"/>
        <v>93. AS A BYPRODUCT</v>
      </c>
      <c r="BZ766" s="26" t="str">
        <f t="shared" si="726"/>
        <v/>
      </c>
      <c r="CA766" s="26" t="str">
        <f t="shared" si="727"/>
        <v>95. USED AS A REACTANT</v>
      </c>
      <c r="CB766" s="26" t="str">
        <f t="shared" si="728"/>
        <v/>
      </c>
      <c r="CC766" s="26" t="str">
        <f t="shared" si="729"/>
        <v/>
      </c>
      <c r="CD766" s="26" t="str">
        <f t="shared" si="730"/>
        <v/>
      </c>
      <c r="CE766" s="26" t="str">
        <f t="shared" si="731"/>
        <v/>
      </c>
      <c r="CF766" s="26" t="str">
        <f t="shared" si="732"/>
        <v>100. P199  OTHER</v>
      </c>
      <c r="CG766" s="26" t="str">
        <f t="shared" si="733"/>
        <v/>
      </c>
      <c r="CH766" s="26" t="str">
        <f t="shared" si="734"/>
        <v/>
      </c>
      <c r="CI766" s="26" t="str">
        <f t="shared" si="735"/>
        <v/>
      </c>
      <c r="CJ766" s="26" t="str">
        <f t="shared" si="736"/>
        <v/>
      </c>
      <c r="CK766" s="26" t="str">
        <f t="shared" si="737"/>
        <v/>
      </c>
      <c r="CL766" s="26" t="str">
        <f t="shared" si="738"/>
        <v/>
      </c>
      <c r="CM766" s="26" t="str">
        <f t="shared" si="739"/>
        <v/>
      </c>
      <c r="CN766" s="26" t="str">
        <f t="shared" si="740"/>
        <v/>
      </c>
      <c r="CO766" s="26" t="str">
        <f t="shared" si="741"/>
        <v/>
      </c>
      <c r="CP766" s="26" t="str">
        <f t="shared" si="742"/>
        <v/>
      </c>
      <c r="CQ766" s="26" t="str">
        <f t="shared" si="743"/>
        <v/>
      </c>
      <c r="CR766" s="26" t="str">
        <f t="shared" si="744"/>
        <v/>
      </c>
      <c r="CS766" s="26" t="str">
        <f t="shared" si="745"/>
        <v/>
      </c>
      <c r="CT766" s="26" t="str">
        <f t="shared" si="746"/>
        <v/>
      </c>
      <c r="CU766" s="26" t="str">
        <f t="shared" si="747"/>
        <v/>
      </c>
      <c r="CV766" s="26" t="str">
        <f t="shared" si="748"/>
        <v/>
      </c>
      <c r="CW766" s="26" t="str">
        <f t="shared" si="749"/>
        <v/>
      </c>
      <c r="CX766" s="26" t="str">
        <f t="shared" si="750"/>
        <v/>
      </c>
      <c r="CY766" s="26" t="str">
        <f t="shared" si="751"/>
        <v/>
      </c>
      <c r="CZ766" s="26" t="str">
        <f t="shared" si="752"/>
        <v/>
      </c>
      <c r="DA766" s="26" t="str">
        <f t="shared" si="753"/>
        <v/>
      </c>
      <c r="DB766" s="26" t="str">
        <f t="shared" si="754"/>
        <v/>
      </c>
      <c r="DC766" s="26" t="str">
        <f t="shared" si="755"/>
        <v/>
      </c>
      <c r="DD766" s="26" t="str">
        <f t="shared" si="756"/>
        <v/>
      </c>
      <c r="DE766" s="26" t="str">
        <f t="shared" si="757"/>
        <v/>
      </c>
      <c r="DF766" s="26" t="str">
        <f t="shared" si="758"/>
        <v/>
      </c>
      <c r="DG766" s="26" t="str">
        <f t="shared" si="759"/>
        <v/>
      </c>
      <c r="DH766" s="26" t="str">
        <f t="shared" si="760"/>
        <v/>
      </c>
      <c r="DI766" s="26" t="str">
        <f t="shared" si="761"/>
        <v/>
      </c>
      <c r="DJ766" s="26" t="str">
        <f t="shared" si="762"/>
        <v/>
      </c>
      <c r="DK766" s="26" t="str">
        <f t="shared" si="763"/>
        <v/>
      </c>
      <c r="DL766" s="26" t="str">
        <f t="shared" si="764"/>
        <v/>
      </c>
      <c r="DM766" s="26" t="str">
        <f t="shared" si="765"/>
        <v/>
      </c>
      <c r="DN766" s="26" t="str">
        <f t="shared" si="766"/>
        <v/>
      </c>
      <c r="DO766" s="26" t="str">
        <f t="shared" si="767"/>
        <v/>
      </c>
      <c r="DP766" s="26" t="str">
        <f t="shared" si="768"/>
        <v/>
      </c>
      <c r="DQ766" s="26" t="str">
        <f t="shared" si="769"/>
        <v/>
      </c>
      <c r="DR766" s="26" t="str">
        <f t="shared" si="770"/>
        <v/>
      </c>
      <c r="DS766" s="26" t="str">
        <f t="shared" si="771"/>
        <v/>
      </c>
      <c r="DT766" s="26" t="str">
        <f t="shared" si="772"/>
        <v/>
      </c>
      <c r="DU766" s="26" t="str">
        <f t="shared" si="773"/>
        <v/>
      </c>
      <c r="DV766" s="26" t="str">
        <f t="shared" si="774"/>
        <v/>
      </c>
    </row>
    <row r="767" spans="1:126" ht="105" x14ac:dyDescent="0.25">
      <c r="A767" t="s">
        <v>1942</v>
      </c>
      <c r="B767">
        <v>2021</v>
      </c>
      <c r="C767" t="s">
        <v>2046</v>
      </c>
      <c r="D767">
        <v>106990</v>
      </c>
      <c r="E767" s="19">
        <v>1321220281531</v>
      </c>
      <c r="F767" t="s">
        <v>882</v>
      </c>
      <c r="G767">
        <v>324110</v>
      </c>
      <c r="H767" t="s">
        <v>883</v>
      </c>
      <c r="I767" t="s">
        <v>884</v>
      </c>
      <c r="J767" t="s">
        <v>885</v>
      </c>
      <c r="K767" t="s">
        <v>103</v>
      </c>
      <c r="L767">
        <v>70037</v>
      </c>
      <c r="M767" s="26" t="str">
        <f t="shared" si="720"/>
        <v>89. PRODUCE THE CHEMICAL, 91. ON-SITE USE OF THE CHEMICAL, 93. AS A BYPRODUCT, 101. ADDED AS A FORMULATION COMPONENT, 113. P299  OTHER</v>
      </c>
      <c r="N767" s="26" t="s">
        <v>2072</v>
      </c>
      <c r="O767" s="26" t="s">
        <v>124</v>
      </c>
      <c r="P767">
        <v>40</v>
      </c>
      <c r="Q767">
        <v>285</v>
      </c>
      <c r="R767">
        <v>325</v>
      </c>
      <c r="S767" s="26" t="s">
        <v>1940</v>
      </c>
      <c r="T767" s="26" t="s">
        <v>1941</v>
      </c>
      <c r="U767" s="26" t="s">
        <v>1940</v>
      </c>
      <c r="V767" s="26" t="s">
        <v>1941</v>
      </c>
      <c r="W767" s="26" t="s">
        <v>1940</v>
      </c>
      <c r="X767" s="26" t="s">
        <v>1941</v>
      </c>
      <c r="Y767" s="26" t="s">
        <v>1941</v>
      </c>
      <c r="Z767" s="26" t="s">
        <v>1941</v>
      </c>
      <c r="AA767" s="26" t="s">
        <v>1941</v>
      </c>
      <c r="AB767" s="26" t="s">
        <v>1941</v>
      </c>
      <c r="AC767" s="26" t="s">
        <v>1941</v>
      </c>
      <c r="AD767" s="26" t="s">
        <v>1941</v>
      </c>
      <c r="AE767" s="26" t="s">
        <v>1940</v>
      </c>
      <c r="AF767" s="26" t="s">
        <v>1941</v>
      </c>
      <c r="AG767" s="26" t="s">
        <v>1941</v>
      </c>
      <c r="AH767" s="26" t="s">
        <v>1941</v>
      </c>
      <c r="AI767" s="26" t="s">
        <v>1941</v>
      </c>
      <c r="AJ767" s="26" t="s">
        <v>1941</v>
      </c>
      <c r="AK767" s="26" t="s">
        <v>1941</v>
      </c>
      <c r="AL767" s="26" t="s">
        <v>1941</v>
      </c>
      <c r="AM767" s="26" t="s">
        <v>1941</v>
      </c>
      <c r="AN767" s="26" t="s">
        <v>1941</v>
      </c>
      <c r="AO767" s="26" t="s">
        <v>1941</v>
      </c>
      <c r="AP767" s="26" t="s">
        <v>1941</v>
      </c>
      <c r="AQ767" s="26" t="s">
        <v>1940</v>
      </c>
      <c r="AR767" s="26" t="s">
        <v>1941</v>
      </c>
      <c r="AS767" s="26" t="s">
        <v>1941</v>
      </c>
      <c r="AT767" s="26" t="s">
        <v>1941</v>
      </c>
      <c r="AU767" s="26" t="s">
        <v>1941</v>
      </c>
      <c r="AV767" s="26" t="s">
        <v>1941</v>
      </c>
      <c r="AW767" s="26" t="s">
        <v>1941</v>
      </c>
      <c r="AX767" s="26" t="s">
        <v>1941</v>
      </c>
      <c r="AY767" s="26" t="s">
        <v>1941</v>
      </c>
      <c r="AZ767" s="26" t="s">
        <v>1941</v>
      </c>
      <c r="BA767" s="26" t="s">
        <v>1941</v>
      </c>
      <c r="BB767" s="26" t="s">
        <v>1941</v>
      </c>
      <c r="BC767" s="26" t="s">
        <v>1941</v>
      </c>
      <c r="BD767" s="26" t="s">
        <v>1941</v>
      </c>
      <c r="BE767" s="26" t="s">
        <v>1941</v>
      </c>
      <c r="BF767" s="26" t="s">
        <v>1941</v>
      </c>
      <c r="BG767" s="26" t="s">
        <v>1941</v>
      </c>
      <c r="BH767" s="26" t="s">
        <v>1941</v>
      </c>
      <c r="BI767" s="26" t="s">
        <v>1941</v>
      </c>
      <c r="BJ767" s="26" t="s">
        <v>1941</v>
      </c>
      <c r="BK767" s="26" t="s">
        <v>1941</v>
      </c>
      <c r="BL767" s="26" t="s">
        <v>1941</v>
      </c>
      <c r="BM767" s="26" t="s">
        <v>1941</v>
      </c>
      <c r="BN767" s="26" t="s">
        <v>1941</v>
      </c>
      <c r="BO767" s="26" t="s">
        <v>1941</v>
      </c>
      <c r="BP767" s="26" t="s">
        <v>1941</v>
      </c>
      <c r="BQ767" s="26" t="s">
        <v>1941</v>
      </c>
      <c r="BR767" s="26" t="s">
        <v>1941</v>
      </c>
      <c r="BS767" s="26" t="s">
        <v>1941</v>
      </c>
      <c r="BT767" s="26" t="s">
        <v>1941</v>
      </c>
      <c r="BU767" s="26" t="str">
        <f t="shared" si="721"/>
        <v>89. PRODUCE THE CHEMICAL</v>
      </c>
      <c r="BV767" s="26" t="str">
        <f t="shared" si="722"/>
        <v/>
      </c>
      <c r="BW767" s="26" t="str">
        <f t="shared" si="723"/>
        <v>91. ON-SITE USE OF THE CHEMICAL</v>
      </c>
      <c r="BX767" s="26" t="str">
        <f t="shared" si="724"/>
        <v/>
      </c>
      <c r="BY767" s="26" t="str">
        <f t="shared" si="725"/>
        <v>93. AS A BYPRODUCT</v>
      </c>
      <c r="BZ767" s="26" t="str">
        <f t="shared" si="726"/>
        <v/>
      </c>
      <c r="CA767" s="26" t="str">
        <f t="shared" si="727"/>
        <v/>
      </c>
      <c r="CB767" s="26" t="str">
        <f t="shared" si="728"/>
        <v/>
      </c>
      <c r="CC767" s="26" t="str">
        <f t="shared" si="729"/>
        <v/>
      </c>
      <c r="CD767" s="26" t="str">
        <f t="shared" si="730"/>
        <v/>
      </c>
      <c r="CE767" s="26" t="str">
        <f t="shared" si="731"/>
        <v/>
      </c>
      <c r="CF767" s="26" t="str">
        <f t="shared" si="732"/>
        <v/>
      </c>
      <c r="CG767" s="26" t="str">
        <f t="shared" si="733"/>
        <v>101. ADDED AS A FORMULATION COMPONENT</v>
      </c>
      <c r="CH767" s="26" t="str">
        <f t="shared" si="734"/>
        <v/>
      </c>
      <c r="CI767" s="26" t="str">
        <f t="shared" si="735"/>
        <v/>
      </c>
      <c r="CJ767" s="26" t="str">
        <f t="shared" si="736"/>
        <v/>
      </c>
      <c r="CK767" s="26" t="str">
        <f t="shared" si="737"/>
        <v/>
      </c>
      <c r="CL767" s="26" t="str">
        <f t="shared" si="738"/>
        <v/>
      </c>
      <c r="CM767" s="26" t="str">
        <f t="shared" si="739"/>
        <v/>
      </c>
      <c r="CN767" s="26" t="str">
        <f t="shared" si="740"/>
        <v/>
      </c>
      <c r="CO767" s="26" t="str">
        <f t="shared" si="741"/>
        <v/>
      </c>
      <c r="CP767" s="26" t="str">
        <f t="shared" si="742"/>
        <v/>
      </c>
      <c r="CQ767" s="26" t="str">
        <f t="shared" si="743"/>
        <v/>
      </c>
      <c r="CR767" s="26" t="str">
        <f t="shared" si="744"/>
        <v/>
      </c>
      <c r="CS767" s="26" t="str">
        <f t="shared" si="745"/>
        <v>113. P299  OTHER</v>
      </c>
      <c r="CT767" s="26" t="str">
        <f t="shared" si="746"/>
        <v/>
      </c>
      <c r="CU767" s="26" t="str">
        <f t="shared" si="747"/>
        <v/>
      </c>
      <c r="CV767" s="26" t="str">
        <f t="shared" si="748"/>
        <v/>
      </c>
      <c r="CW767" s="26" t="str">
        <f t="shared" si="749"/>
        <v/>
      </c>
      <c r="CX767" s="26" t="str">
        <f t="shared" si="750"/>
        <v/>
      </c>
      <c r="CY767" s="26" t="str">
        <f t="shared" si="751"/>
        <v/>
      </c>
      <c r="CZ767" s="26" t="str">
        <f t="shared" si="752"/>
        <v/>
      </c>
      <c r="DA767" s="26" t="str">
        <f t="shared" si="753"/>
        <v/>
      </c>
      <c r="DB767" s="26" t="str">
        <f t="shared" si="754"/>
        <v/>
      </c>
      <c r="DC767" s="26" t="str">
        <f t="shared" si="755"/>
        <v/>
      </c>
      <c r="DD767" s="26" t="str">
        <f t="shared" si="756"/>
        <v/>
      </c>
      <c r="DE767" s="26" t="str">
        <f t="shared" si="757"/>
        <v/>
      </c>
      <c r="DF767" s="26" t="str">
        <f t="shared" si="758"/>
        <v/>
      </c>
      <c r="DG767" s="26" t="str">
        <f t="shared" si="759"/>
        <v/>
      </c>
      <c r="DH767" s="26" t="str">
        <f t="shared" si="760"/>
        <v/>
      </c>
      <c r="DI767" s="26" t="str">
        <f t="shared" si="761"/>
        <v/>
      </c>
      <c r="DJ767" s="26" t="str">
        <f t="shared" si="762"/>
        <v/>
      </c>
      <c r="DK767" s="26" t="str">
        <f t="shared" si="763"/>
        <v/>
      </c>
      <c r="DL767" s="26" t="str">
        <f t="shared" si="764"/>
        <v/>
      </c>
      <c r="DM767" s="26" t="str">
        <f t="shared" si="765"/>
        <v/>
      </c>
      <c r="DN767" s="26" t="str">
        <f t="shared" si="766"/>
        <v/>
      </c>
      <c r="DO767" s="26" t="str">
        <f t="shared" si="767"/>
        <v/>
      </c>
      <c r="DP767" s="26" t="str">
        <f t="shared" si="768"/>
        <v/>
      </c>
      <c r="DQ767" s="26" t="str">
        <f t="shared" si="769"/>
        <v/>
      </c>
      <c r="DR767" s="26" t="str">
        <f t="shared" si="770"/>
        <v/>
      </c>
      <c r="DS767" s="26" t="str">
        <f t="shared" si="771"/>
        <v/>
      </c>
      <c r="DT767" s="26" t="str">
        <f t="shared" si="772"/>
        <v/>
      </c>
      <c r="DU767" s="26" t="str">
        <f t="shared" si="773"/>
        <v/>
      </c>
      <c r="DV767" s="26" t="str">
        <f t="shared" si="774"/>
        <v/>
      </c>
    </row>
    <row r="768" spans="1:126" ht="60" x14ac:dyDescent="0.25">
      <c r="A768" t="s">
        <v>1942</v>
      </c>
      <c r="B768">
        <v>2016</v>
      </c>
      <c r="C768" t="s">
        <v>2046</v>
      </c>
      <c r="D768">
        <v>106990</v>
      </c>
      <c r="E768" s="19">
        <v>1316215515115</v>
      </c>
      <c r="F768" t="s">
        <v>888</v>
      </c>
      <c r="G768">
        <v>324110</v>
      </c>
      <c r="H768" t="s">
        <v>889</v>
      </c>
      <c r="I768" t="s">
        <v>890</v>
      </c>
      <c r="J768" t="s">
        <v>531</v>
      </c>
      <c r="K768" t="s">
        <v>234</v>
      </c>
      <c r="L768">
        <v>59101</v>
      </c>
      <c r="M768" s="26" t="str">
        <f t="shared" si="720"/>
        <v>89. PRODUCE THE CHEMICAL, 91. ON-SITE USE OF THE CHEMICAL, 93. AS A BYPRODUCT, 95. USED AS A REACTANT, 133. ANCILLARY OR OTHER USE</v>
      </c>
      <c r="N768" s="26" t="s">
        <v>123</v>
      </c>
      <c r="O768" s="26" t="s">
        <v>124</v>
      </c>
      <c r="P768">
        <v>60</v>
      </c>
      <c r="Q768">
        <v>3100</v>
      </c>
      <c r="R768">
        <v>3160</v>
      </c>
      <c r="S768" s="26" t="s">
        <v>1940</v>
      </c>
      <c r="T768" s="26" t="s">
        <v>1941</v>
      </c>
      <c r="U768" s="26" t="s">
        <v>1940</v>
      </c>
      <c r="V768" s="26" t="s">
        <v>1941</v>
      </c>
      <c r="W768" s="26" t="s">
        <v>1940</v>
      </c>
      <c r="X768" s="26" t="s">
        <v>1941</v>
      </c>
      <c r="Y768" s="26" t="s">
        <v>1940</v>
      </c>
      <c r="AE768" s="26" t="s">
        <v>1941</v>
      </c>
      <c r="AR768" s="26" t="s">
        <v>1941</v>
      </c>
      <c r="AS768" s="26" t="s">
        <v>1941</v>
      </c>
      <c r="AT768" s="26" t="s">
        <v>1941</v>
      </c>
      <c r="AV768" s="26" t="s">
        <v>1941</v>
      </c>
      <c r="BD768" s="26" t="s">
        <v>1941</v>
      </c>
      <c r="BK768" s="26" t="s">
        <v>1940</v>
      </c>
      <c r="BU768" s="26" t="str">
        <f t="shared" si="721"/>
        <v>89. PRODUCE THE CHEMICAL</v>
      </c>
      <c r="BV768" s="26" t="str">
        <f t="shared" si="722"/>
        <v/>
      </c>
      <c r="BW768" s="26" t="str">
        <f t="shared" si="723"/>
        <v>91. ON-SITE USE OF THE CHEMICAL</v>
      </c>
      <c r="BX768" s="26" t="str">
        <f t="shared" si="724"/>
        <v/>
      </c>
      <c r="BY768" s="26" t="str">
        <f t="shared" si="725"/>
        <v>93. AS A BYPRODUCT</v>
      </c>
      <c r="BZ768" s="26" t="str">
        <f t="shared" si="726"/>
        <v/>
      </c>
      <c r="CA768" s="26" t="str">
        <f t="shared" si="727"/>
        <v>95. USED AS A REACTANT</v>
      </c>
      <c r="CB768" s="26" t="str">
        <f t="shared" si="728"/>
        <v/>
      </c>
      <c r="CC768" s="26" t="str">
        <f t="shared" si="729"/>
        <v/>
      </c>
      <c r="CD768" s="26" t="str">
        <f t="shared" si="730"/>
        <v/>
      </c>
      <c r="CE768" s="26" t="str">
        <f t="shared" si="731"/>
        <v/>
      </c>
      <c r="CF768" s="26" t="str">
        <f t="shared" si="732"/>
        <v/>
      </c>
      <c r="CG768" s="26" t="str">
        <f t="shared" si="733"/>
        <v/>
      </c>
      <c r="CH768" s="26" t="str">
        <f t="shared" si="734"/>
        <v/>
      </c>
      <c r="CI768" s="26" t="str">
        <f t="shared" si="735"/>
        <v/>
      </c>
      <c r="CJ768" s="26" t="str">
        <f t="shared" si="736"/>
        <v/>
      </c>
      <c r="CK768" s="26" t="str">
        <f t="shared" si="737"/>
        <v/>
      </c>
      <c r="CL768" s="26" t="str">
        <f t="shared" si="738"/>
        <v/>
      </c>
      <c r="CM768" s="26" t="str">
        <f t="shared" si="739"/>
        <v/>
      </c>
      <c r="CN768" s="26" t="str">
        <f t="shared" si="740"/>
        <v/>
      </c>
      <c r="CO768" s="26" t="str">
        <f t="shared" si="741"/>
        <v/>
      </c>
      <c r="CP768" s="26" t="str">
        <f t="shared" si="742"/>
        <v/>
      </c>
      <c r="CQ768" s="26" t="str">
        <f t="shared" si="743"/>
        <v/>
      </c>
      <c r="CR768" s="26" t="str">
        <f t="shared" si="744"/>
        <v/>
      </c>
      <c r="CS768" s="26" t="str">
        <f t="shared" si="745"/>
        <v/>
      </c>
      <c r="CT768" s="26" t="str">
        <f t="shared" si="746"/>
        <v/>
      </c>
      <c r="CU768" s="26" t="str">
        <f t="shared" si="747"/>
        <v/>
      </c>
      <c r="CV768" s="26" t="str">
        <f t="shared" si="748"/>
        <v/>
      </c>
      <c r="CW768" s="26" t="str">
        <f t="shared" si="749"/>
        <v/>
      </c>
      <c r="CX768" s="26" t="str">
        <f t="shared" si="750"/>
        <v/>
      </c>
      <c r="CY768" s="26" t="str">
        <f t="shared" si="751"/>
        <v/>
      </c>
      <c r="CZ768" s="26" t="str">
        <f t="shared" si="752"/>
        <v/>
      </c>
      <c r="DA768" s="26" t="str">
        <f t="shared" si="753"/>
        <v/>
      </c>
      <c r="DB768" s="26" t="str">
        <f t="shared" si="754"/>
        <v/>
      </c>
      <c r="DC768" s="26" t="str">
        <f t="shared" si="755"/>
        <v/>
      </c>
      <c r="DD768" s="26" t="str">
        <f t="shared" si="756"/>
        <v/>
      </c>
      <c r="DE768" s="26" t="str">
        <f t="shared" si="757"/>
        <v/>
      </c>
      <c r="DF768" s="26" t="str">
        <f t="shared" si="758"/>
        <v/>
      </c>
      <c r="DG768" s="26" t="str">
        <f t="shared" si="759"/>
        <v/>
      </c>
      <c r="DH768" s="26" t="str">
        <f t="shared" si="760"/>
        <v/>
      </c>
      <c r="DI768" s="26" t="str">
        <f t="shared" si="761"/>
        <v/>
      </c>
      <c r="DJ768" s="26" t="str">
        <f t="shared" si="762"/>
        <v/>
      </c>
      <c r="DK768" s="26" t="str">
        <f t="shared" si="763"/>
        <v/>
      </c>
      <c r="DL768" s="26" t="str">
        <f t="shared" si="764"/>
        <v/>
      </c>
      <c r="DM768" s="26" t="str">
        <f t="shared" si="765"/>
        <v>133. ANCILLARY OR OTHER USE</v>
      </c>
      <c r="DN768" s="26" t="str">
        <f t="shared" si="766"/>
        <v/>
      </c>
      <c r="DO768" s="26" t="str">
        <f t="shared" si="767"/>
        <v/>
      </c>
      <c r="DP768" s="26" t="str">
        <f t="shared" si="768"/>
        <v/>
      </c>
      <c r="DQ768" s="26" t="str">
        <f t="shared" si="769"/>
        <v/>
      </c>
      <c r="DR768" s="26" t="str">
        <f t="shared" si="770"/>
        <v/>
      </c>
      <c r="DS768" s="26" t="str">
        <f t="shared" si="771"/>
        <v/>
      </c>
      <c r="DT768" s="26" t="str">
        <f t="shared" si="772"/>
        <v/>
      </c>
      <c r="DU768" s="26" t="str">
        <f t="shared" si="773"/>
        <v/>
      </c>
      <c r="DV768" s="26" t="str">
        <f t="shared" si="774"/>
        <v/>
      </c>
    </row>
    <row r="769" spans="1:126" ht="60" x14ac:dyDescent="0.25">
      <c r="A769" t="s">
        <v>1942</v>
      </c>
      <c r="B769">
        <v>2017</v>
      </c>
      <c r="C769" t="s">
        <v>2046</v>
      </c>
      <c r="D769">
        <v>106990</v>
      </c>
      <c r="E769" s="19">
        <v>1317216494500</v>
      </c>
      <c r="F769" t="s">
        <v>888</v>
      </c>
      <c r="G769">
        <v>324110</v>
      </c>
      <c r="H769" t="s">
        <v>889</v>
      </c>
      <c r="I769" t="s">
        <v>890</v>
      </c>
      <c r="J769" t="s">
        <v>531</v>
      </c>
      <c r="K769" t="s">
        <v>234</v>
      </c>
      <c r="L769">
        <v>59101</v>
      </c>
      <c r="M769" s="26" t="str">
        <f t="shared" si="720"/>
        <v>89. PRODUCE THE CHEMICAL, 91. ON-SITE USE OF THE CHEMICAL, 93. AS A BYPRODUCT, 95. USED AS A REACTANT, 133. ANCILLARY OR OTHER USE</v>
      </c>
      <c r="N769" s="26" t="s">
        <v>123</v>
      </c>
      <c r="O769" s="26" t="s">
        <v>124</v>
      </c>
      <c r="P769">
        <v>27</v>
      </c>
      <c r="Q769">
        <v>3000</v>
      </c>
      <c r="R769">
        <v>3027</v>
      </c>
      <c r="S769" s="26" t="s">
        <v>1940</v>
      </c>
      <c r="T769" s="26" t="s">
        <v>1941</v>
      </c>
      <c r="U769" s="26" t="s">
        <v>1940</v>
      </c>
      <c r="V769" s="26" t="s">
        <v>1941</v>
      </c>
      <c r="W769" s="26" t="s">
        <v>1940</v>
      </c>
      <c r="X769" s="26" t="s">
        <v>1941</v>
      </c>
      <c r="Y769" s="26" t="s">
        <v>1940</v>
      </c>
      <c r="AE769" s="26" t="s">
        <v>1941</v>
      </c>
      <c r="AR769" s="26" t="s">
        <v>1941</v>
      </c>
      <c r="AS769" s="26" t="s">
        <v>1941</v>
      </c>
      <c r="AT769" s="26" t="s">
        <v>1941</v>
      </c>
      <c r="AV769" s="26" t="s">
        <v>1941</v>
      </c>
      <c r="BD769" s="26" t="s">
        <v>1941</v>
      </c>
      <c r="BK769" s="26" t="s">
        <v>1940</v>
      </c>
      <c r="BU769" s="26" t="str">
        <f t="shared" si="721"/>
        <v>89. PRODUCE THE CHEMICAL</v>
      </c>
      <c r="BV769" s="26" t="str">
        <f t="shared" si="722"/>
        <v/>
      </c>
      <c r="BW769" s="26" t="str">
        <f t="shared" si="723"/>
        <v>91. ON-SITE USE OF THE CHEMICAL</v>
      </c>
      <c r="BX769" s="26" t="str">
        <f t="shared" si="724"/>
        <v/>
      </c>
      <c r="BY769" s="26" t="str">
        <f t="shared" si="725"/>
        <v>93. AS A BYPRODUCT</v>
      </c>
      <c r="BZ769" s="26" t="str">
        <f t="shared" si="726"/>
        <v/>
      </c>
      <c r="CA769" s="26" t="str">
        <f t="shared" si="727"/>
        <v>95. USED AS A REACTANT</v>
      </c>
      <c r="CB769" s="26" t="str">
        <f t="shared" si="728"/>
        <v/>
      </c>
      <c r="CC769" s="26" t="str">
        <f t="shared" si="729"/>
        <v/>
      </c>
      <c r="CD769" s="26" t="str">
        <f t="shared" si="730"/>
        <v/>
      </c>
      <c r="CE769" s="26" t="str">
        <f t="shared" si="731"/>
        <v/>
      </c>
      <c r="CF769" s="26" t="str">
        <f t="shared" si="732"/>
        <v/>
      </c>
      <c r="CG769" s="26" t="str">
        <f t="shared" si="733"/>
        <v/>
      </c>
      <c r="CH769" s="26" t="str">
        <f t="shared" si="734"/>
        <v/>
      </c>
      <c r="CI769" s="26" t="str">
        <f t="shared" si="735"/>
        <v/>
      </c>
      <c r="CJ769" s="26" t="str">
        <f t="shared" si="736"/>
        <v/>
      </c>
      <c r="CK769" s="26" t="str">
        <f t="shared" si="737"/>
        <v/>
      </c>
      <c r="CL769" s="26" t="str">
        <f t="shared" si="738"/>
        <v/>
      </c>
      <c r="CM769" s="26" t="str">
        <f t="shared" si="739"/>
        <v/>
      </c>
      <c r="CN769" s="26" t="str">
        <f t="shared" si="740"/>
        <v/>
      </c>
      <c r="CO769" s="26" t="str">
        <f t="shared" si="741"/>
        <v/>
      </c>
      <c r="CP769" s="26" t="str">
        <f t="shared" si="742"/>
        <v/>
      </c>
      <c r="CQ769" s="26" t="str">
        <f t="shared" si="743"/>
        <v/>
      </c>
      <c r="CR769" s="26" t="str">
        <f t="shared" si="744"/>
        <v/>
      </c>
      <c r="CS769" s="26" t="str">
        <f t="shared" si="745"/>
        <v/>
      </c>
      <c r="CT769" s="26" t="str">
        <f t="shared" si="746"/>
        <v/>
      </c>
      <c r="CU769" s="26" t="str">
        <f t="shared" si="747"/>
        <v/>
      </c>
      <c r="CV769" s="26" t="str">
        <f t="shared" si="748"/>
        <v/>
      </c>
      <c r="CW769" s="26" t="str">
        <f t="shared" si="749"/>
        <v/>
      </c>
      <c r="CX769" s="26" t="str">
        <f t="shared" si="750"/>
        <v/>
      </c>
      <c r="CY769" s="26" t="str">
        <f t="shared" si="751"/>
        <v/>
      </c>
      <c r="CZ769" s="26" t="str">
        <f t="shared" si="752"/>
        <v/>
      </c>
      <c r="DA769" s="26" t="str">
        <f t="shared" si="753"/>
        <v/>
      </c>
      <c r="DB769" s="26" t="str">
        <f t="shared" si="754"/>
        <v/>
      </c>
      <c r="DC769" s="26" t="str">
        <f t="shared" si="755"/>
        <v/>
      </c>
      <c r="DD769" s="26" t="str">
        <f t="shared" si="756"/>
        <v/>
      </c>
      <c r="DE769" s="26" t="str">
        <f t="shared" si="757"/>
        <v/>
      </c>
      <c r="DF769" s="26" t="str">
        <f t="shared" si="758"/>
        <v/>
      </c>
      <c r="DG769" s="26" t="str">
        <f t="shared" si="759"/>
        <v/>
      </c>
      <c r="DH769" s="26" t="str">
        <f t="shared" si="760"/>
        <v/>
      </c>
      <c r="DI769" s="26" t="str">
        <f t="shared" si="761"/>
        <v/>
      </c>
      <c r="DJ769" s="26" t="str">
        <f t="shared" si="762"/>
        <v/>
      </c>
      <c r="DK769" s="26" t="str">
        <f t="shared" si="763"/>
        <v/>
      </c>
      <c r="DL769" s="26" t="str">
        <f t="shared" si="764"/>
        <v/>
      </c>
      <c r="DM769" s="26" t="str">
        <f t="shared" si="765"/>
        <v>133. ANCILLARY OR OTHER USE</v>
      </c>
      <c r="DN769" s="26" t="str">
        <f t="shared" si="766"/>
        <v/>
      </c>
      <c r="DO769" s="26" t="str">
        <f t="shared" si="767"/>
        <v/>
      </c>
      <c r="DP769" s="26" t="str">
        <f t="shared" si="768"/>
        <v/>
      </c>
      <c r="DQ769" s="26" t="str">
        <f t="shared" si="769"/>
        <v/>
      </c>
      <c r="DR769" s="26" t="str">
        <f t="shared" si="770"/>
        <v/>
      </c>
      <c r="DS769" s="26" t="str">
        <f t="shared" si="771"/>
        <v/>
      </c>
      <c r="DT769" s="26" t="str">
        <f t="shared" si="772"/>
        <v/>
      </c>
      <c r="DU769" s="26" t="str">
        <f t="shared" si="773"/>
        <v/>
      </c>
      <c r="DV769" s="26" t="str">
        <f t="shared" si="774"/>
        <v/>
      </c>
    </row>
    <row r="770" spans="1:126" ht="75" x14ac:dyDescent="0.25">
      <c r="A770" t="s">
        <v>1942</v>
      </c>
      <c r="B770">
        <v>2018</v>
      </c>
      <c r="C770" t="s">
        <v>2046</v>
      </c>
      <c r="D770">
        <v>106990</v>
      </c>
      <c r="E770" s="19">
        <v>1318217489412</v>
      </c>
      <c r="F770" t="s">
        <v>888</v>
      </c>
      <c r="G770">
        <v>324110</v>
      </c>
      <c r="H770" t="s">
        <v>889</v>
      </c>
      <c r="I770" t="s">
        <v>890</v>
      </c>
      <c r="J770" t="s">
        <v>531</v>
      </c>
      <c r="K770" t="s">
        <v>234</v>
      </c>
      <c r="L770">
        <v>59101</v>
      </c>
      <c r="M770" s="26" t="str">
        <f t="shared" si="720"/>
        <v>89. PRODUCE THE CHEMICAL, 91. ON-SITE USE OF THE CHEMICAL, 93. AS A BYPRODUCT, 95. USED AS A REACTANT, 98. P103  INTERMEDIATES, 133. ANCILLARY OR OTHER USE, 137. Z304  FUEL</v>
      </c>
      <c r="N770" s="26" t="s">
        <v>123</v>
      </c>
      <c r="O770" s="26" t="s">
        <v>124</v>
      </c>
      <c r="P770">
        <v>200</v>
      </c>
      <c r="Q770">
        <v>3000</v>
      </c>
      <c r="R770">
        <v>3200</v>
      </c>
      <c r="S770" s="26" t="s">
        <v>1940</v>
      </c>
      <c r="T770" s="26" t="s">
        <v>1941</v>
      </c>
      <c r="U770" s="26" t="s">
        <v>1940</v>
      </c>
      <c r="V770" s="26" t="s">
        <v>1941</v>
      </c>
      <c r="W770" s="26" t="s">
        <v>1940</v>
      </c>
      <c r="X770" s="26" t="s">
        <v>1941</v>
      </c>
      <c r="Y770" s="26" t="s">
        <v>1940</v>
      </c>
      <c r="Z770" s="26" t="s">
        <v>1941</v>
      </c>
      <c r="AA770" s="26" t="s">
        <v>1941</v>
      </c>
      <c r="AB770" s="26" t="s">
        <v>1940</v>
      </c>
      <c r="AC770" s="26" t="s">
        <v>1941</v>
      </c>
      <c r="AD770" s="26" t="s">
        <v>1941</v>
      </c>
      <c r="AE770" s="26" t="s">
        <v>1941</v>
      </c>
      <c r="AF770" s="26" t="s">
        <v>1941</v>
      </c>
      <c r="AG770" s="26" t="s">
        <v>1941</v>
      </c>
      <c r="AH770" s="26" t="s">
        <v>1941</v>
      </c>
      <c r="AI770" s="26" t="s">
        <v>1941</v>
      </c>
      <c r="AJ770" s="26" t="s">
        <v>1941</v>
      </c>
      <c r="AK770" s="26" t="s">
        <v>1941</v>
      </c>
      <c r="AL770" s="26" t="s">
        <v>1941</v>
      </c>
      <c r="AM770" s="26" t="s">
        <v>1941</v>
      </c>
      <c r="AN770" s="26" t="s">
        <v>1941</v>
      </c>
      <c r="AO770" s="26" t="s">
        <v>1941</v>
      </c>
      <c r="AP770" s="26" t="s">
        <v>1941</v>
      </c>
      <c r="AQ770" s="26" t="s">
        <v>1941</v>
      </c>
      <c r="AR770" s="26" t="s">
        <v>1941</v>
      </c>
      <c r="AS770" s="26" t="s">
        <v>1941</v>
      </c>
      <c r="AT770" s="26" t="s">
        <v>1941</v>
      </c>
      <c r="AU770" s="26" t="s">
        <v>1941</v>
      </c>
      <c r="AV770" s="26" t="s">
        <v>1941</v>
      </c>
      <c r="AW770" s="26" t="s">
        <v>1941</v>
      </c>
      <c r="AX770" s="26" t="s">
        <v>1941</v>
      </c>
      <c r="AY770" s="26" t="s">
        <v>1941</v>
      </c>
      <c r="AZ770" s="26" t="s">
        <v>1941</v>
      </c>
      <c r="BA770" s="26" t="s">
        <v>1941</v>
      </c>
      <c r="BB770" s="26" t="s">
        <v>1941</v>
      </c>
      <c r="BC770" s="26" t="s">
        <v>1941</v>
      </c>
      <c r="BD770" s="26" t="s">
        <v>1941</v>
      </c>
      <c r="BE770" s="26" t="s">
        <v>1941</v>
      </c>
      <c r="BF770" s="26" t="s">
        <v>1941</v>
      </c>
      <c r="BG770" s="26" t="s">
        <v>1941</v>
      </c>
      <c r="BH770" s="26" t="s">
        <v>1941</v>
      </c>
      <c r="BI770" s="26" t="s">
        <v>1941</v>
      </c>
      <c r="BJ770" s="26" t="s">
        <v>1941</v>
      </c>
      <c r="BK770" s="26" t="s">
        <v>1940</v>
      </c>
      <c r="BL770" s="26" t="s">
        <v>1941</v>
      </c>
      <c r="BM770" s="26" t="s">
        <v>1941</v>
      </c>
      <c r="BN770" s="26" t="s">
        <v>1941</v>
      </c>
      <c r="BO770" s="26" t="s">
        <v>1940</v>
      </c>
      <c r="BP770" s="26" t="s">
        <v>1941</v>
      </c>
      <c r="BQ770" s="26" t="s">
        <v>1941</v>
      </c>
      <c r="BR770" s="26" t="s">
        <v>1941</v>
      </c>
      <c r="BS770" s="26" t="s">
        <v>1941</v>
      </c>
      <c r="BT770" s="26" t="s">
        <v>1941</v>
      </c>
      <c r="BU770" s="26" t="str">
        <f t="shared" si="721"/>
        <v>89. PRODUCE THE CHEMICAL</v>
      </c>
      <c r="BV770" s="26" t="str">
        <f t="shared" si="722"/>
        <v/>
      </c>
      <c r="BW770" s="26" t="str">
        <f t="shared" si="723"/>
        <v>91. ON-SITE USE OF THE CHEMICAL</v>
      </c>
      <c r="BX770" s="26" t="str">
        <f t="shared" si="724"/>
        <v/>
      </c>
      <c r="BY770" s="26" t="str">
        <f t="shared" si="725"/>
        <v>93. AS A BYPRODUCT</v>
      </c>
      <c r="BZ770" s="26" t="str">
        <f t="shared" si="726"/>
        <v/>
      </c>
      <c r="CA770" s="26" t="str">
        <f t="shared" si="727"/>
        <v>95. USED AS A REACTANT</v>
      </c>
      <c r="CB770" s="26" t="str">
        <f t="shared" si="728"/>
        <v/>
      </c>
      <c r="CC770" s="26" t="str">
        <f t="shared" si="729"/>
        <v/>
      </c>
      <c r="CD770" s="26" t="str">
        <f t="shared" si="730"/>
        <v>98. P103  INTERMEDIATES</v>
      </c>
      <c r="CE770" s="26" t="str">
        <f t="shared" si="731"/>
        <v/>
      </c>
      <c r="CF770" s="26" t="str">
        <f t="shared" si="732"/>
        <v/>
      </c>
      <c r="CG770" s="26" t="str">
        <f t="shared" si="733"/>
        <v/>
      </c>
      <c r="CH770" s="26" t="str">
        <f t="shared" si="734"/>
        <v/>
      </c>
      <c r="CI770" s="26" t="str">
        <f t="shared" si="735"/>
        <v/>
      </c>
      <c r="CJ770" s="26" t="str">
        <f t="shared" si="736"/>
        <v/>
      </c>
      <c r="CK770" s="26" t="str">
        <f t="shared" si="737"/>
        <v/>
      </c>
      <c r="CL770" s="26" t="str">
        <f t="shared" si="738"/>
        <v/>
      </c>
      <c r="CM770" s="26" t="str">
        <f t="shared" si="739"/>
        <v/>
      </c>
      <c r="CN770" s="26" t="str">
        <f t="shared" si="740"/>
        <v/>
      </c>
      <c r="CO770" s="26" t="str">
        <f t="shared" si="741"/>
        <v/>
      </c>
      <c r="CP770" s="26" t="str">
        <f t="shared" si="742"/>
        <v/>
      </c>
      <c r="CQ770" s="26" t="str">
        <f t="shared" si="743"/>
        <v/>
      </c>
      <c r="CR770" s="26" t="str">
        <f t="shared" si="744"/>
        <v/>
      </c>
      <c r="CS770" s="26" t="str">
        <f t="shared" si="745"/>
        <v/>
      </c>
      <c r="CT770" s="26" t="str">
        <f t="shared" si="746"/>
        <v/>
      </c>
      <c r="CU770" s="26" t="str">
        <f t="shared" si="747"/>
        <v/>
      </c>
      <c r="CV770" s="26" t="str">
        <f t="shared" si="748"/>
        <v/>
      </c>
      <c r="CW770" s="26" t="str">
        <f t="shared" si="749"/>
        <v/>
      </c>
      <c r="CX770" s="26" t="str">
        <f t="shared" si="750"/>
        <v/>
      </c>
      <c r="CY770" s="26" t="str">
        <f t="shared" si="751"/>
        <v/>
      </c>
      <c r="CZ770" s="26" t="str">
        <f t="shared" si="752"/>
        <v/>
      </c>
      <c r="DA770" s="26" t="str">
        <f t="shared" si="753"/>
        <v/>
      </c>
      <c r="DB770" s="26" t="str">
        <f t="shared" si="754"/>
        <v/>
      </c>
      <c r="DC770" s="26" t="str">
        <f t="shared" si="755"/>
        <v/>
      </c>
      <c r="DD770" s="26" t="str">
        <f t="shared" si="756"/>
        <v/>
      </c>
      <c r="DE770" s="26" t="str">
        <f t="shared" si="757"/>
        <v/>
      </c>
      <c r="DF770" s="26" t="str">
        <f t="shared" si="758"/>
        <v/>
      </c>
      <c r="DG770" s="26" t="str">
        <f t="shared" si="759"/>
        <v/>
      </c>
      <c r="DH770" s="26" t="str">
        <f t="shared" si="760"/>
        <v/>
      </c>
      <c r="DI770" s="26" t="str">
        <f t="shared" si="761"/>
        <v/>
      </c>
      <c r="DJ770" s="26" t="str">
        <f t="shared" si="762"/>
        <v/>
      </c>
      <c r="DK770" s="26" t="str">
        <f t="shared" si="763"/>
        <v/>
      </c>
      <c r="DL770" s="26" t="str">
        <f t="shared" si="764"/>
        <v/>
      </c>
      <c r="DM770" s="26" t="str">
        <f t="shared" si="765"/>
        <v>133. ANCILLARY OR OTHER USE</v>
      </c>
      <c r="DN770" s="26" t="str">
        <f t="shared" si="766"/>
        <v/>
      </c>
      <c r="DO770" s="26" t="str">
        <f t="shared" si="767"/>
        <v/>
      </c>
      <c r="DP770" s="26" t="str">
        <f t="shared" si="768"/>
        <v/>
      </c>
      <c r="DQ770" s="26" t="str">
        <f t="shared" si="769"/>
        <v>137. Z304  FUEL</v>
      </c>
      <c r="DR770" s="26" t="str">
        <f t="shared" si="770"/>
        <v/>
      </c>
      <c r="DS770" s="26" t="str">
        <f t="shared" si="771"/>
        <v/>
      </c>
      <c r="DT770" s="26" t="str">
        <f t="shared" si="772"/>
        <v/>
      </c>
      <c r="DU770" s="26" t="str">
        <f t="shared" si="773"/>
        <v/>
      </c>
      <c r="DV770" s="26" t="str">
        <f t="shared" si="774"/>
        <v/>
      </c>
    </row>
    <row r="771" spans="1:126" ht="75" x14ac:dyDescent="0.25">
      <c r="A771" t="s">
        <v>1942</v>
      </c>
      <c r="B771">
        <v>2019</v>
      </c>
      <c r="C771" t="s">
        <v>2046</v>
      </c>
      <c r="D771">
        <v>106990</v>
      </c>
      <c r="E771" s="19">
        <v>1319218277717</v>
      </c>
      <c r="F771" t="s">
        <v>888</v>
      </c>
      <c r="G771">
        <v>324110</v>
      </c>
      <c r="H771" t="s">
        <v>889</v>
      </c>
      <c r="I771" t="s">
        <v>890</v>
      </c>
      <c r="J771" t="s">
        <v>531</v>
      </c>
      <c r="K771" t="s">
        <v>234</v>
      </c>
      <c r="L771">
        <v>59101</v>
      </c>
      <c r="M771" s="26" t="str">
        <f t="shared" si="720"/>
        <v>89. PRODUCE THE CHEMICAL, 91. ON-SITE USE OF THE CHEMICAL, 93. AS A BYPRODUCT, 95. USED AS A REACTANT, 98. P103  INTERMEDIATES, 133. ANCILLARY OR OTHER USE, 137. Z304  FUEL</v>
      </c>
      <c r="N771" s="26" t="s">
        <v>123</v>
      </c>
      <c r="O771" s="26" t="s">
        <v>124</v>
      </c>
      <c r="P771">
        <v>200</v>
      </c>
      <c r="Q771">
        <v>3000</v>
      </c>
      <c r="R771">
        <v>3200</v>
      </c>
      <c r="S771" s="26" t="s">
        <v>1940</v>
      </c>
      <c r="T771" s="26" t="s">
        <v>1941</v>
      </c>
      <c r="U771" s="26" t="s">
        <v>1940</v>
      </c>
      <c r="V771" s="26" t="s">
        <v>1941</v>
      </c>
      <c r="W771" s="26" t="s">
        <v>1940</v>
      </c>
      <c r="X771" s="26" t="s">
        <v>1941</v>
      </c>
      <c r="Y771" s="26" t="s">
        <v>1940</v>
      </c>
      <c r="Z771" s="26" t="s">
        <v>1941</v>
      </c>
      <c r="AA771" s="26" t="s">
        <v>1941</v>
      </c>
      <c r="AB771" s="26" t="s">
        <v>1940</v>
      </c>
      <c r="AC771" s="26" t="s">
        <v>1941</v>
      </c>
      <c r="AD771" s="26" t="s">
        <v>1941</v>
      </c>
      <c r="AE771" s="26" t="s">
        <v>1941</v>
      </c>
      <c r="AF771" s="26" t="s">
        <v>1941</v>
      </c>
      <c r="AG771" s="26" t="s">
        <v>1941</v>
      </c>
      <c r="AH771" s="26" t="s">
        <v>1941</v>
      </c>
      <c r="AI771" s="26" t="s">
        <v>1941</v>
      </c>
      <c r="AJ771" s="26" t="s">
        <v>1941</v>
      </c>
      <c r="AK771" s="26" t="s">
        <v>1941</v>
      </c>
      <c r="AL771" s="26" t="s">
        <v>1941</v>
      </c>
      <c r="AM771" s="26" t="s">
        <v>1941</v>
      </c>
      <c r="AN771" s="26" t="s">
        <v>1941</v>
      </c>
      <c r="AO771" s="26" t="s">
        <v>1941</v>
      </c>
      <c r="AP771" s="26" t="s">
        <v>1941</v>
      </c>
      <c r="AQ771" s="26" t="s">
        <v>1941</v>
      </c>
      <c r="AR771" s="26" t="s">
        <v>1941</v>
      </c>
      <c r="AS771" s="26" t="s">
        <v>1941</v>
      </c>
      <c r="AT771" s="26" t="s">
        <v>1941</v>
      </c>
      <c r="AU771" s="26" t="s">
        <v>1941</v>
      </c>
      <c r="AV771" s="26" t="s">
        <v>1941</v>
      </c>
      <c r="AW771" s="26" t="s">
        <v>1941</v>
      </c>
      <c r="AX771" s="26" t="s">
        <v>1941</v>
      </c>
      <c r="AY771" s="26" t="s">
        <v>1941</v>
      </c>
      <c r="AZ771" s="26" t="s">
        <v>1941</v>
      </c>
      <c r="BA771" s="26" t="s">
        <v>1941</v>
      </c>
      <c r="BB771" s="26" t="s">
        <v>1941</v>
      </c>
      <c r="BC771" s="26" t="s">
        <v>1941</v>
      </c>
      <c r="BD771" s="26" t="s">
        <v>1941</v>
      </c>
      <c r="BE771" s="26" t="s">
        <v>1941</v>
      </c>
      <c r="BF771" s="26" t="s">
        <v>1941</v>
      </c>
      <c r="BG771" s="26" t="s">
        <v>1941</v>
      </c>
      <c r="BH771" s="26" t="s">
        <v>1941</v>
      </c>
      <c r="BI771" s="26" t="s">
        <v>1941</v>
      </c>
      <c r="BJ771" s="26" t="s">
        <v>1941</v>
      </c>
      <c r="BK771" s="26" t="s">
        <v>1940</v>
      </c>
      <c r="BL771" s="26" t="s">
        <v>1941</v>
      </c>
      <c r="BM771" s="26" t="s">
        <v>1941</v>
      </c>
      <c r="BN771" s="26" t="s">
        <v>1941</v>
      </c>
      <c r="BO771" s="26" t="s">
        <v>1940</v>
      </c>
      <c r="BP771" s="26" t="s">
        <v>1941</v>
      </c>
      <c r="BQ771" s="26" t="s">
        <v>1941</v>
      </c>
      <c r="BR771" s="26" t="s">
        <v>1941</v>
      </c>
      <c r="BS771" s="26" t="s">
        <v>1941</v>
      </c>
      <c r="BT771" s="26" t="s">
        <v>1941</v>
      </c>
      <c r="BU771" s="26" t="str">
        <f t="shared" si="721"/>
        <v>89. PRODUCE THE CHEMICAL</v>
      </c>
      <c r="BV771" s="26" t="str">
        <f t="shared" si="722"/>
        <v/>
      </c>
      <c r="BW771" s="26" t="str">
        <f t="shared" si="723"/>
        <v>91. ON-SITE USE OF THE CHEMICAL</v>
      </c>
      <c r="BX771" s="26" t="str">
        <f t="shared" si="724"/>
        <v/>
      </c>
      <c r="BY771" s="26" t="str">
        <f t="shared" si="725"/>
        <v>93. AS A BYPRODUCT</v>
      </c>
      <c r="BZ771" s="26" t="str">
        <f t="shared" si="726"/>
        <v/>
      </c>
      <c r="CA771" s="26" t="str">
        <f t="shared" si="727"/>
        <v>95. USED AS A REACTANT</v>
      </c>
      <c r="CB771" s="26" t="str">
        <f t="shared" si="728"/>
        <v/>
      </c>
      <c r="CC771" s="26" t="str">
        <f t="shared" si="729"/>
        <v/>
      </c>
      <c r="CD771" s="26" t="str">
        <f t="shared" si="730"/>
        <v>98. P103  INTERMEDIATES</v>
      </c>
      <c r="CE771" s="26" t="str">
        <f t="shared" si="731"/>
        <v/>
      </c>
      <c r="CF771" s="26" t="str">
        <f t="shared" si="732"/>
        <v/>
      </c>
      <c r="CG771" s="26" t="str">
        <f t="shared" si="733"/>
        <v/>
      </c>
      <c r="CH771" s="26" t="str">
        <f t="shared" si="734"/>
        <v/>
      </c>
      <c r="CI771" s="26" t="str">
        <f t="shared" si="735"/>
        <v/>
      </c>
      <c r="CJ771" s="26" t="str">
        <f t="shared" si="736"/>
        <v/>
      </c>
      <c r="CK771" s="26" t="str">
        <f t="shared" si="737"/>
        <v/>
      </c>
      <c r="CL771" s="26" t="str">
        <f t="shared" si="738"/>
        <v/>
      </c>
      <c r="CM771" s="26" t="str">
        <f t="shared" si="739"/>
        <v/>
      </c>
      <c r="CN771" s="26" t="str">
        <f t="shared" si="740"/>
        <v/>
      </c>
      <c r="CO771" s="26" t="str">
        <f t="shared" si="741"/>
        <v/>
      </c>
      <c r="CP771" s="26" t="str">
        <f t="shared" si="742"/>
        <v/>
      </c>
      <c r="CQ771" s="26" t="str">
        <f t="shared" si="743"/>
        <v/>
      </c>
      <c r="CR771" s="26" t="str">
        <f t="shared" si="744"/>
        <v/>
      </c>
      <c r="CS771" s="26" t="str">
        <f t="shared" si="745"/>
        <v/>
      </c>
      <c r="CT771" s="26" t="str">
        <f t="shared" si="746"/>
        <v/>
      </c>
      <c r="CU771" s="26" t="str">
        <f t="shared" si="747"/>
        <v/>
      </c>
      <c r="CV771" s="26" t="str">
        <f t="shared" si="748"/>
        <v/>
      </c>
      <c r="CW771" s="26" t="str">
        <f t="shared" si="749"/>
        <v/>
      </c>
      <c r="CX771" s="26" t="str">
        <f t="shared" si="750"/>
        <v/>
      </c>
      <c r="CY771" s="26" t="str">
        <f t="shared" si="751"/>
        <v/>
      </c>
      <c r="CZ771" s="26" t="str">
        <f t="shared" si="752"/>
        <v/>
      </c>
      <c r="DA771" s="26" t="str">
        <f t="shared" si="753"/>
        <v/>
      </c>
      <c r="DB771" s="26" t="str">
        <f t="shared" si="754"/>
        <v/>
      </c>
      <c r="DC771" s="26" t="str">
        <f t="shared" si="755"/>
        <v/>
      </c>
      <c r="DD771" s="26" t="str">
        <f t="shared" si="756"/>
        <v/>
      </c>
      <c r="DE771" s="26" t="str">
        <f t="shared" si="757"/>
        <v/>
      </c>
      <c r="DF771" s="26" t="str">
        <f t="shared" si="758"/>
        <v/>
      </c>
      <c r="DG771" s="26" t="str">
        <f t="shared" si="759"/>
        <v/>
      </c>
      <c r="DH771" s="26" t="str">
        <f t="shared" si="760"/>
        <v/>
      </c>
      <c r="DI771" s="26" t="str">
        <f t="shared" si="761"/>
        <v/>
      </c>
      <c r="DJ771" s="26" t="str">
        <f t="shared" si="762"/>
        <v/>
      </c>
      <c r="DK771" s="26" t="str">
        <f t="shared" si="763"/>
        <v/>
      </c>
      <c r="DL771" s="26" t="str">
        <f t="shared" si="764"/>
        <v/>
      </c>
      <c r="DM771" s="26" t="str">
        <f t="shared" si="765"/>
        <v>133. ANCILLARY OR OTHER USE</v>
      </c>
      <c r="DN771" s="26" t="str">
        <f t="shared" si="766"/>
        <v/>
      </c>
      <c r="DO771" s="26" t="str">
        <f t="shared" si="767"/>
        <v/>
      </c>
      <c r="DP771" s="26" t="str">
        <f t="shared" si="768"/>
        <v/>
      </c>
      <c r="DQ771" s="26" t="str">
        <f t="shared" si="769"/>
        <v>137. Z304  FUEL</v>
      </c>
      <c r="DR771" s="26" t="str">
        <f t="shared" si="770"/>
        <v/>
      </c>
      <c r="DS771" s="26" t="str">
        <f t="shared" si="771"/>
        <v/>
      </c>
      <c r="DT771" s="26" t="str">
        <f t="shared" si="772"/>
        <v/>
      </c>
      <c r="DU771" s="26" t="str">
        <f t="shared" si="773"/>
        <v/>
      </c>
      <c r="DV771" s="26" t="str">
        <f t="shared" si="774"/>
        <v/>
      </c>
    </row>
    <row r="772" spans="1:126" ht="75" x14ac:dyDescent="0.25">
      <c r="A772" t="s">
        <v>1942</v>
      </c>
      <c r="B772">
        <v>2020</v>
      </c>
      <c r="C772" t="s">
        <v>2046</v>
      </c>
      <c r="D772">
        <v>106990</v>
      </c>
      <c r="E772" s="19">
        <v>1320219075241</v>
      </c>
      <c r="F772" t="s">
        <v>888</v>
      </c>
      <c r="G772">
        <v>324110</v>
      </c>
      <c r="H772" t="s">
        <v>889</v>
      </c>
      <c r="I772" t="s">
        <v>890</v>
      </c>
      <c r="J772" t="s">
        <v>531</v>
      </c>
      <c r="K772" t="s">
        <v>234</v>
      </c>
      <c r="L772">
        <v>59101</v>
      </c>
      <c r="M772" s="26" t="str">
        <f t="shared" si="720"/>
        <v>89. PRODUCE THE CHEMICAL, 93. AS A BYPRODUCT, 94. AS A MANUFACTURED IMPURITY, 116. AS A PROCESS IMPURITY, 133. ANCILLARY OR OTHER USE, 142. Z399  OTHER</v>
      </c>
      <c r="N772" s="26" t="s">
        <v>123</v>
      </c>
      <c r="O772" s="26" t="s">
        <v>124</v>
      </c>
      <c r="P772">
        <v>188</v>
      </c>
      <c r="Q772">
        <v>5457</v>
      </c>
      <c r="R772">
        <v>5645</v>
      </c>
      <c r="S772" s="26" t="s">
        <v>1940</v>
      </c>
      <c r="T772" s="26" t="s">
        <v>1941</v>
      </c>
      <c r="U772" s="26" t="s">
        <v>1941</v>
      </c>
      <c r="V772" s="26" t="s">
        <v>1941</v>
      </c>
      <c r="W772" s="26" t="s">
        <v>1940</v>
      </c>
      <c r="X772" s="26" t="s">
        <v>1940</v>
      </c>
      <c r="Y772" s="26" t="s">
        <v>1941</v>
      </c>
      <c r="Z772" s="26" t="s">
        <v>1941</v>
      </c>
      <c r="AA772" s="26" t="s">
        <v>1941</v>
      </c>
      <c r="AB772" s="26" t="s">
        <v>1941</v>
      </c>
      <c r="AC772" s="26" t="s">
        <v>1941</v>
      </c>
      <c r="AD772" s="26" t="s">
        <v>1941</v>
      </c>
      <c r="AE772" s="26" t="s">
        <v>1941</v>
      </c>
      <c r="AF772" s="26" t="s">
        <v>1941</v>
      </c>
      <c r="AG772" s="26" t="s">
        <v>1941</v>
      </c>
      <c r="AH772" s="26" t="s">
        <v>1941</v>
      </c>
      <c r="AI772" s="26" t="s">
        <v>1941</v>
      </c>
      <c r="AJ772" s="26" t="s">
        <v>1941</v>
      </c>
      <c r="AK772" s="26" t="s">
        <v>1941</v>
      </c>
      <c r="AL772" s="26" t="s">
        <v>1941</v>
      </c>
      <c r="AM772" s="26" t="s">
        <v>1941</v>
      </c>
      <c r="AN772" s="26" t="s">
        <v>1941</v>
      </c>
      <c r="AO772" s="26" t="s">
        <v>1941</v>
      </c>
      <c r="AP772" s="26" t="s">
        <v>1941</v>
      </c>
      <c r="AQ772" s="26" t="s">
        <v>1941</v>
      </c>
      <c r="AR772" s="26" t="s">
        <v>1941</v>
      </c>
      <c r="AS772" s="26" t="s">
        <v>1941</v>
      </c>
      <c r="AT772" s="26" t="s">
        <v>1940</v>
      </c>
      <c r="AU772" s="26" t="s">
        <v>1941</v>
      </c>
      <c r="AV772" s="26" t="s">
        <v>1941</v>
      </c>
      <c r="AW772" s="26" t="s">
        <v>1941</v>
      </c>
      <c r="AX772" s="26" t="s">
        <v>1941</v>
      </c>
      <c r="AY772" s="26" t="s">
        <v>1941</v>
      </c>
      <c r="AZ772" s="26" t="s">
        <v>1941</v>
      </c>
      <c r="BA772" s="26" t="s">
        <v>1941</v>
      </c>
      <c r="BB772" s="26" t="s">
        <v>1941</v>
      </c>
      <c r="BC772" s="26" t="s">
        <v>1941</v>
      </c>
      <c r="BD772" s="26" t="s">
        <v>1941</v>
      </c>
      <c r="BE772" s="26" t="s">
        <v>1941</v>
      </c>
      <c r="BF772" s="26" t="s">
        <v>1941</v>
      </c>
      <c r="BG772" s="26" t="s">
        <v>1941</v>
      </c>
      <c r="BH772" s="26" t="s">
        <v>1941</v>
      </c>
      <c r="BI772" s="26" t="s">
        <v>1941</v>
      </c>
      <c r="BJ772" s="26" t="s">
        <v>1941</v>
      </c>
      <c r="BK772" s="26" t="s">
        <v>1940</v>
      </c>
      <c r="BL772" s="26" t="s">
        <v>1941</v>
      </c>
      <c r="BM772" s="26" t="s">
        <v>1941</v>
      </c>
      <c r="BN772" s="26" t="s">
        <v>1941</v>
      </c>
      <c r="BO772" s="26" t="s">
        <v>1941</v>
      </c>
      <c r="BP772" s="26" t="s">
        <v>1941</v>
      </c>
      <c r="BQ772" s="26" t="s">
        <v>1941</v>
      </c>
      <c r="BR772" s="26" t="s">
        <v>1941</v>
      </c>
      <c r="BS772" s="26" t="s">
        <v>1941</v>
      </c>
      <c r="BT772" s="26" t="s">
        <v>1940</v>
      </c>
      <c r="BU772" s="26" t="str">
        <f t="shared" si="721"/>
        <v>89. PRODUCE THE CHEMICAL</v>
      </c>
      <c r="BV772" s="26" t="str">
        <f t="shared" si="722"/>
        <v/>
      </c>
      <c r="BW772" s="26" t="str">
        <f t="shared" si="723"/>
        <v/>
      </c>
      <c r="BX772" s="26" t="str">
        <f t="shared" si="724"/>
        <v/>
      </c>
      <c r="BY772" s="26" t="str">
        <f t="shared" si="725"/>
        <v>93. AS A BYPRODUCT</v>
      </c>
      <c r="BZ772" s="26" t="str">
        <f t="shared" si="726"/>
        <v>94. AS A MANUFACTURED IMPURITY</v>
      </c>
      <c r="CA772" s="26" t="str">
        <f t="shared" si="727"/>
        <v/>
      </c>
      <c r="CB772" s="26" t="str">
        <f t="shared" si="728"/>
        <v/>
      </c>
      <c r="CC772" s="26" t="str">
        <f t="shared" si="729"/>
        <v/>
      </c>
      <c r="CD772" s="26" t="str">
        <f t="shared" si="730"/>
        <v/>
      </c>
      <c r="CE772" s="26" t="str">
        <f t="shared" si="731"/>
        <v/>
      </c>
      <c r="CF772" s="26" t="str">
        <f t="shared" si="732"/>
        <v/>
      </c>
      <c r="CG772" s="26" t="str">
        <f t="shared" si="733"/>
        <v/>
      </c>
      <c r="CH772" s="26" t="str">
        <f t="shared" si="734"/>
        <v/>
      </c>
      <c r="CI772" s="26" t="str">
        <f t="shared" si="735"/>
        <v/>
      </c>
      <c r="CJ772" s="26" t="str">
        <f t="shared" si="736"/>
        <v/>
      </c>
      <c r="CK772" s="26" t="str">
        <f t="shared" si="737"/>
        <v/>
      </c>
      <c r="CL772" s="26" t="str">
        <f t="shared" si="738"/>
        <v/>
      </c>
      <c r="CM772" s="26" t="str">
        <f t="shared" si="739"/>
        <v/>
      </c>
      <c r="CN772" s="26" t="str">
        <f t="shared" si="740"/>
        <v/>
      </c>
      <c r="CO772" s="26" t="str">
        <f t="shared" si="741"/>
        <v/>
      </c>
      <c r="CP772" s="26" t="str">
        <f t="shared" si="742"/>
        <v/>
      </c>
      <c r="CQ772" s="26" t="str">
        <f t="shared" si="743"/>
        <v/>
      </c>
      <c r="CR772" s="26" t="str">
        <f t="shared" si="744"/>
        <v/>
      </c>
      <c r="CS772" s="26" t="str">
        <f t="shared" si="745"/>
        <v/>
      </c>
      <c r="CT772" s="26" t="str">
        <f t="shared" si="746"/>
        <v/>
      </c>
      <c r="CU772" s="26" t="str">
        <f t="shared" si="747"/>
        <v/>
      </c>
      <c r="CV772" s="26" t="str">
        <f t="shared" si="748"/>
        <v>116. AS A PROCESS IMPURITY</v>
      </c>
      <c r="CW772" s="26" t="str">
        <f t="shared" si="749"/>
        <v/>
      </c>
      <c r="CX772" s="26" t="str">
        <f t="shared" si="750"/>
        <v/>
      </c>
      <c r="CY772" s="26" t="str">
        <f t="shared" si="751"/>
        <v/>
      </c>
      <c r="CZ772" s="26" t="str">
        <f t="shared" si="752"/>
        <v/>
      </c>
      <c r="DA772" s="26" t="str">
        <f t="shared" si="753"/>
        <v/>
      </c>
      <c r="DB772" s="26" t="str">
        <f t="shared" si="754"/>
        <v/>
      </c>
      <c r="DC772" s="26" t="str">
        <f t="shared" si="755"/>
        <v/>
      </c>
      <c r="DD772" s="26" t="str">
        <f t="shared" si="756"/>
        <v/>
      </c>
      <c r="DE772" s="26" t="str">
        <f t="shared" si="757"/>
        <v/>
      </c>
      <c r="DF772" s="26" t="str">
        <f t="shared" si="758"/>
        <v/>
      </c>
      <c r="DG772" s="26" t="str">
        <f t="shared" si="759"/>
        <v/>
      </c>
      <c r="DH772" s="26" t="str">
        <f t="shared" si="760"/>
        <v/>
      </c>
      <c r="DI772" s="26" t="str">
        <f t="shared" si="761"/>
        <v/>
      </c>
      <c r="DJ772" s="26" t="str">
        <f t="shared" si="762"/>
        <v/>
      </c>
      <c r="DK772" s="26" t="str">
        <f t="shared" si="763"/>
        <v/>
      </c>
      <c r="DL772" s="26" t="str">
        <f t="shared" si="764"/>
        <v/>
      </c>
      <c r="DM772" s="26" t="str">
        <f t="shared" si="765"/>
        <v>133. ANCILLARY OR OTHER USE</v>
      </c>
      <c r="DN772" s="26" t="str">
        <f t="shared" si="766"/>
        <v/>
      </c>
      <c r="DO772" s="26" t="str">
        <f t="shared" si="767"/>
        <v/>
      </c>
      <c r="DP772" s="26" t="str">
        <f t="shared" si="768"/>
        <v/>
      </c>
      <c r="DQ772" s="26" t="str">
        <f t="shared" si="769"/>
        <v/>
      </c>
      <c r="DR772" s="26" t="str">
        <f t="shared" si="770"/>
        <v/>
      </c>
      <c r="DS772" s="26" t="str">
        <f t="shared" si="771"/>
        <v/>
      </c>
      <c r="DT772" s="26" t="str">
        <f t="shared" si="772"/>
        <v/>
      </c>
      <c r="DU772" s="26" t="str">
        <f t="shared" si="773"/>
        <v/>
      </c>
      <c r="DV772" s="26" t="str">
        <f t="shared" si="774"/>
        <v>142. Z399  OTHER</v>
      </c>
    </row>
    <row r="773" spans="1:126" ht="75" x14ac:dyDescent="0.25">
      <c r="A773" t="s">
        <v>1942</v>
      </c>
      <c r="B773">
        <v>2021</v>
      </c>
      <c r="C773" t="s">
        <v>2046</v>
      </c>
      <c r="D773">
        <v>106990</v>
      </c>
      <c r="E773" s="19">
        <v>1321219880820</v>
      </c>
      <c r="F773" t="s">
        <v>888</v>
      </c>
      <c r="G773">
        <v>324110</v>
      </c>
      <c r="H773" t="s">
        <v>889</v>
      </c>
      <c r="I773" t="s">
        <v>890</v>
      </c>
      <c r="J773" t="s">
        <v>531</v>
      </c>
      <c r="K773" t="s">
        <v>234</v>
      </c>
      <c r="L773">
        <v>59101</v>
      </c>
      <c r="M773" s="26" t="str">
        <f t="shared" si="720"/>
        <v>89. PRODUCE THE CHEMICAL, 91. ON-SITE USE OF THE CHEMICAL, 93. AS A BYPRODUCT, 95. USED AS A REACTANT, 98. P103  INTERMEDIATES, 133. ANCILLARY OR OTHER USE, 137. Z304  FUEL</v>
      </c>
      <c r="N773" s="26" t="s">
        <v>123</v>
      </c>
      <c r="O773" s="26" t="s">
        <v>124</v>
      </c>
      <c r="P773">
        <v>410</v>
      </c>
      <c r="Q773">
        <v>5457</v>
      </c>
      <c r="R773">
        <v>5867</v>
      </c>
      <c r="S773" s="26" t="s">
        <v>1940</v>
      </c>
      <c r="T773" s="26" t="s">
        <v>1941</v>
      </c>
      <c r="U773" s="26" t="s">
        <v>1940</v>
      </c>
      <c r="V773" s="26" t="s">
        <v>1941</v>
      </c>
      <c r="W773" s="26" t="s">
        <v>1940</v>
      </c>
      <c r="X773" s="26" t="s">
        <v>1941</v>
      </c>
      <c r="Y773" s="26" t="s">
        <v>1940</v>
      </c>
      <c r="Z773" s="26" t="s">
        <v>1941</v>
      </c>
      <c r="AA773" s="26" t="s">
        <v>1941</v>
      </c>
      <c r="AB773" s="26" t="s">
        <v>1940</v>
      </c>
      <c r="AC773" s="26" t="s">
        <v>1941</v>
      </c>
      <c r="AD773" s="26" t="s">
        <v>1941</v>
      </c>
      <c r="AE773" s="26" t="s">
        <v>1941</v>
      </c>
      <c r="AF773" s="26" t="s">
        <v>1941</v>
      </c>
      <c r="AG773" s="26" t="s">
        <v>1941</v>
      </c>
      <c r="AH773" s="26" t="s">
        <v>1941</v>
      </c>
      <c r="AI773" s="26" t="s">
        <v>1941</v>
      </c>
      <c r="AJ773" s="26" t="s">
        <v>1941</v>
      </c>
      <c r="AK773" s="26" t="s">
        <v>1941</v>
      </c>
      <c r="AL773" s="26" t="s">
        <v>1941</v>
      </c>
      <c r="AM773" s="26" t="s">
        <v>1941</v>
      </c>
      <c r="AN773" s="26" t="s">
        <v>1941</v>
      </c>
      <c r="AO773" s="26" t="s">
        <v>1941</v>
      </c>
      <c r="AP773" s="26" t="s">
        <v>1941</v>
      </c>
      <c r="AQ773" s="26" t="s">
        <v>1941</v>
      </c>
      <c r="AR773" s="26" t="s">
        <v>1941</v>
      </c>
      <c r="AS773" s="26" t="s">
        <v>1941</v>
      </c>
      <c r="AT773" s="26" t="s">
        <v>1941</v>
      </c>
      <c r="AU773" s="26" t="s">
        <v>1941</v>
      </c>
      <c r="AV773" s="26" t="s">
        <v>1941</v>
      </c>
      <c r="AW773" s="26" t="s">
        <v>1941</v>
      </c>
      <c r="AX773" s="26" t="s">
        <v>1941</v>
      </c>
      <c r="AY773" s="26" t="s">
        <v>1941</v>
      </c>
      <c r="AZ773" s="26" t="s">
        <v>1941</v>
      </c>
      <c r="BA773" s="26" t="s">
        <v>1941</v>
      </c>
      <c r="BB773" s="26" t="s">
        <v>1941</v>
      </c>
      <c r="BC773" s="26" t="s">
        <v>1941</v>
      </c>
      <c r="BD773" s="26" t="s">
        <v>1941</v>
      </c>
      <c r="BE773" s="26" t="s">
        <v>1941</v>
      </c>
      <c r="BF773" s="26" t="s">
        <v>1941</v>
      </c>
      <c r="BG773" s="26" t="s">
        <v>1941</v>
      </c>
      <c r="BH773" s="26" t="s">
        <v>1941</v>
      </c>
      <c r="BI773" s="26" t="s">
        <v>1941</v>
      </c>
      <c r="BJ773" s="26" t="s">
        <v>1941</v>
      </c>
      <c r="BK773" s="26" t="s">
        <v>1940</v>
      </c>
      <c r="BL773" s="26" t="s">
        <v>1941</v>
      </c>
      <c r="BM773" s="26" t="s">
        <v>1941</v>
      </c>
      <c r="BN773" s="26" t="s">
        <v>1941</v>
      </c>
      <c r="BO773" s="26" t="s">
        <v>1940</v>
      </c>
      <c r="BP773" s="26" t="s">
        <v>1941</v>
      </c>
      <c r="BQ773" s="26" t="s">
        <v>1941</v>
      </c>
      <c r="BR773" s="26" t="s">
        <v>1941</v>
      </c>
      <c r="BS773" s="26" t="s">
        <v>1941</v>
      </c>
      <c r="BT773" s="26" t="s">
        <v>1941</v>
      </c>
      <c r="BU773" s="26" t="str">
        <f t="shared" si="721"/>
        <v>89. PRODUCE THE CHEMICAL</v>
      </c>
      <c r="BV773" s="26" t="str">
        <f t="shared" si="722"/>
        <v/>
      </c>
      <c r="BW773" s="26" t="str">
        <f t="shared" si="723"/>
        <v>91. ON-SITE USE OF THE CHEMICAL</v>
      </c>
      <c r="BX773" s="26" t="str">
        <f t="shared" si="724"/>
        <v/>
      </c>
      <c r="BY773" s="26" t="str">
        <f t="shared" si="725"/>
        <v>93. AS A BYPRODUCT</v>
      </c>
      <c r="BZ773" s="26" t="str">
        <f t="shared" si="726"/>
        <v/>
      </c>
      <c r="CA773" s="26" t="str">
        <f t="shared" si="727"/>
        <v>95. USED AS A REACTANT</v>
      </c>
      <c r="CB773" s="26" t="str">
        <f t="shared" si="728"/>
        <v/>
      </c>
      <c r="CC773" s="26" t="str">
        <f t="shared" si="729"/>
        <v/>
      </c>
      <c r="CD773" s="26" t="str">
        <f t="shared" si="730"/>
        <v>98. P103  INTERMEDIATES</v>
      </c>
      <c r="CE773" s="26" t="str">
        <f t="shared" si="731"/>
        <v/>
      </c>
      <c r="CF773" s="26" t="str">
        <f t="shared" si="732"/>
        <v/>
      </c>
      <c r="CG773" s="26" t="str">
        <f t="shared" si="733"/>
        <v/>
      </c>
      <c r="CH773" s="26" t="str">
        <f t="shared" si="734"/>
        <v/>
      </c>
      <c r="CI773" s="26" t="str">
        <f t="shared" si="735"/>
        <v/>
      </c>
      <c r="CJ773" s="26" t="str">
        <f t="shared" si="736"/>
        <v/>
      </c>
      <c r="CK773" s="26" t="str">
        <f t="shared" si="737"/>
        <v/>
      </c>
      <c r="CL773" s="26" t="str">
        <f t="shared" si="738"/>
        <v/>
      </c>
      <c r="CM773" s="26" t="str">
        <f t="shared" si="739"/>
        <v/>
      </c>
      <c r="CN773" s="26" t="str">
        <f t="shared" si="740"/>
        <v/>
      </c>
      <c r="CO773" s="26" t="str">
        <f t="shared" si="741"/>
        <v/>
      </c>
      <c r="CP773" s="26" t="str">
        <f t="shared" si="742"/>
        <v/>
      </c>
      <c r="CQ773" s="26" t="str">
        <f t="shared" si="743"/>
        <v/>
      </c>
      <c r="CR773" s="26" t="str">
        <f t="shared" si="744"/>
        <v/>
      </c>
      <c r="CS773" s="26" t="str">
        <f t="shared" si="745"/>
        <v/>
      </c>
      <c r="CT773" s="26" t="str">
        <f t="shared" si="746"/>
        <v/>
      </c>
      <c r="CU773" s="26" t="str">
        <f t="shared" si="747"/>
        <v/>
      </c>
      <c r="CV773" s="26" t="str">
        <f t="shared" si="748"/>
        <v/>
      </c>
      <c r="CW773" s="26" t="str">
        <f t="shared" si="749"/>
        <v/>
      </c>
      <c r="CX773" s="26" t="str">
        <f t="shared" si="750"/>
        <v/>
      </c>
      <c r="CY773" s="26" t="str">
        <f t="shared" si="751"/>
        <v/>
      </c>
      <c r="CZ773" s="26" t="str">
        <f t="shared" si="752"/>
        <v/>
      </c>
      <c r="DA773" s="26" t="str">
        <f t="shared" si="753"/>
        <v/>
      </c>
      <c r="DB773" s="26" t="str">
        <f t="shared" si="754"/>
        <v/>
      </c>
      <c r="DC773" s="26" t="str">
        <f t="shared" si="755"/>
        <v/>
      </c>
      <c r="DD773" s="26" t="str">
        <f t="shared" si="756"/>
        <v/>
      </c>
      <c r="DE773" s="26" t="str">
        <f t="shared" si="757"/>
        <v/>
      </c>
      <c r="DF773" s="26" t="str">
        <f t="shared" si="758"/>
        <v/>
      </c>
      <c r="DG773" s="26" t="str">
        <f t="shared" si="759"/>
        <v/>
      </c>
      <c r="DH773" s="26" t="str">
        <f t="shared" si="760"/>
        <v/>
      </c>
      <c r="DI773" s="26" t="str">
        <f t="shared" si="761"/>
        <v/>
      </c>
      <c r="DJ773" s="26" t="str">
        <f t="shared" si="762"/>
        <v/>
      </c>
      <c r="DK773" s="26" t="str">
        <f t="shared" si="763"/>
        <v/>
      </c>
      <c r="DL773" s="26" t="str">
        <f t="shared" si="764"/>
        <v/>
      </c>
      <c r="DM773" s="26" t="str">
        <f t="shared" si="765"/>
        <v>133. ANCILLARY OR OTHER USE</v>
      </c>
      <c r="DN773" s="26" t="str">
        <f t="shared" si="766"/>
        <v/>
      </c>
      <c r="DO773" s="26" t="str">
        <f t="shared" si="767"/>
        <v/>
      </c>
      <c r="DP773" s="26" t="str">
        <f t="shared" si="768"/>
        <v/>
      </c>
      <c r="DQ773" s="26" t="str">
        <f t="shared" si="769"/>
        <v>137. Z304  FUEL</v>
      </c>
      <c r="DR773" s="26" t="str">
        <f t="shared" si="770"/>
        <v/>
      </c>
      <c r="DS773" s="26" t="str">
        <f t="shared" si="771"/>
        <v/>
      </c>
      <c r="DT773" s="26" t="str">
        <f t="shared" si="772"/>
        <v/>
      </c>
      <c r="DU773" s="26" t="str">
        <f t="shared" si="773"/>
        <v/>
      </c>
      <c r="DV773" s="26" t="str">
        <f t="shared" si="774"/>
        <v/>
      </c>
    </row>
    <row r="774" spans="1:126" ht="45" x14ac:dyDescent="0.25">
      <c r="A774" t="s">
        <v>1942</v>
      </c>
      <c r="B774">
        <v>2016</v>
      </c>
      <c r="C774" t="s">
        <v>2046</v>
      </c>
      <c r="D774">
        <v>106990</v>
      </c>
      <c r="E774" s="19">
        <v>1316215675149</v>
      </c>
      <c r="F774" t="s">
        <v>892</v>
      </c>
      <c r="G774">
        <v>324110</v>
      </c>
      <c r="H774" t="s">
        <v>893</v>
      </c>
      <c r="I774" t="s">
        <v>894</v>
      </c>
      <c r="J774" t="s">
        <v>895</v>
      </c>
      <c r="K774" t="s">
        <v>113</v>
      </c>
      <c r="L774">
        <v>77463</v>
      </c>
      <c r="M774" s="26" t="str">
        <f t="shared" si="720"/>
        <v>89. PRODUCE THE CHEMICAL, 91. ON-SITE USE OF THE CHEMICAL, 93. AS A BYPRODUCT, 95. USED AS A REACTANT</v>
      </c>
      <c r="N774" s="26" t="s">
        <v>123</v>
      </c>
      <c r="O774" s="26" t="s">
        <v>124</v>
      </c>
      <c r="P774">
        <v>600</v>
      </c>
      <c r="Q774">
        <v>2260</v>
      </c>
      <c r="R774">
        <v>2860</v>
      </c>
      <c r="S774" s="26" t="s">
        <v>1940</v>
      </c>
      <c r="T774" s="26" t="s">
        <v>1941</v>
      </c>
      <c r="U774" s="26" t="s">
        <v>1940</v>
      </c>
      <c r="V774" s="26" t="s">
        <v>1941</v>
      </c>
      <c r="W774" s="26" t="s">
        <v>1940</v>
      </c>
      <c r="X774" s="26" t="s">
        <v>1941</v>
      </c>
      <c r="Y774" s="26" t="s">
        <v>1940</v>
      </c>
      <c r="AE774" s="26" t="s">
        <v>1941</v>
      </c>
      <c r="AR774" s="26" t="s">
        <v>1941</v>
      </c>
      <c r="AS774" s="26" t="s">
        <v>1941</v>
      </c>
      <c r="AT774" s="26" t="s">
        <v>1941</v>
      </c>
      <c r="AV774" s="26" t="s">
        <v>1941</v>
      </c>
      <c r="BD774" s="26" t="s">
        <v>1941</v>
      </c>
      <c r="BK774" s="26" t="s">
        <v>1941</v>
      </c>
      <c r="BU774" s="26" t="str">
        <f t="shared" si="721"/>
        <v>89. PRODUCE THE CHEMICAL</v>
      </c>
      <c r="BV774" s="26" t="str">
        <f t="shared" si="722"/>
        <v/>
      </c>
      <c r="BW774" s="26" t="str">
        <f t="shared" si="723"/>
        <v>91. ON-SITE USE OF THE CHEMICAL</v>
      </c>
      <c r="BX774" s="26" t="str">
        <f t="shared" si="724"/>
        <v/>
      </c>
      <c r="BY774" s="26" t="str">
        <f t="shared" si="725"/>
        <v>93. AS A BYPRODUCT</v>
      </c>
      <c r="BZ774" s="26" t="str">
        <f t="shared" si="726"/>
        <v/>
      </c>
      <c r="CA774" s="26" t="str">
        <f t="shared" si="727"/>
        <v>95. USED AS A REACTANT</v>
      </c>
      <c r="CB774" s="26" t="str">
        <f t="shared" si="728"/>
        <v/>
      </c>
      <c r="CC774" s="26" t="str">
        <f t="shared" si="729"/>
        <v/>
      </c>
      <c r="CD774" s="26" t="str">
        <f t="shared" si="730"/>
        <v/>
      </c>
      <c r="CE774" s="26" t="str">
        <f t="shared" si="731"/>
        <v/>
      </c>
      <c r="CF774" s="26" t="str">
        <f t="shared" si="732"/>
        <v/>
      </c>
      <c r="CG774" s="26" t="str">
        <f t="shared" si="733"/>
        <v/>
      </c>
      <c r="CH774" s="26" t="str">
        <f t="shared" si="734"/>
        <v/>
      </c>
      <c r="CI774" s="26" t="str">
        <f t="shared" si="735"/>
        <v/>
      </c>
      <c r="CJ774" s="26" t="str">
        <f t="shared" si="736"/>
        <v/>
      </c>
      <c r="CK774" s="26" t="str">
        <f t="shared" si="737"/>
        <v/>
      </c>
      <c r="CL774" s="26" t="str">
        <f t="shared" si="738"/>
        <v/>
      </c>
      <c r="CM774" s="26" t="str">
        <f t="shared" si="739"/>
        <v/>
      </c>
      <c r="CN774" s="26" t="str">
        <f t="shared" si="740"/>
        <v/>
      </c>
      <c r="CO774" s="26" t="str">
        <f t="shared" si="741"/>
        <v/>
      </c>
      <c r="CP774" s="26" t="str">
        <f t="shared" si="742"/>
        <v/>
      </c>
      <c r="CQ774" s="26" t="str">
        <f t="shared" si="743"/>
        <v/>
      </c>
      <c r="CR774" s="26" t="str">
        <f t="shared" si="744"/>
        <v/>
      </c>
      <c r="CS774" s="26" t="str">
        <f t="shared" si="745"/>
        <v/>
      </c>
      <c r="CT774" s="26" t="str">
        <f t="shared" si="746"/>
        <v/>
      </c>
      <c r="CU774" s="26" t="str">
        <f t="shared" si="747"/>
        <v/>
      </c>
      <c r="CV774" s="26" t="str">
        <f t="shared" si="748"/>
        <v/>
      </c>
      <c r="CW774" s="26" t="str">
        <f t="shared" si="749"/>
        <v/>
      </c>
      <c r="CX774" s="26" t="str">
        <f t="shared" si="750"/>
        <v/>
      </c>
      <c r="CY774" s="26" t="str">
        <f t="shared" si="751"/>
        <v/>
      </c>
      <c r="CZ774" s="26" t="str">
        <f t="shared" si="752"/>
        <v/>
      </c>
      <c r="DA774" s="26" t="str">
        <f t="shared" si="753"/>
        <v/>
      </c>
      <c r="DB774" s="26" t="str">
        <f t="shared" si="754"/>
        <v/>
      </c>
      <c r="DC774" s="26" t="str">
        <f t="shared" si="755"/>
        <v/>
      </c>
      <c r="DD774" s="26" t="str">
        <f t="shared" si="756"/>
        <v/>
      </c>
      <c r="DE774" s="26" t="str">
        <f t="shared" si="757"/>
        <v/>
      </c>
      <c r="DF774" s="26" t="str">
        <f t="shared" si="758"/>
        <v/>
      </c>
      <c r="DG774" s="26" t="str">
        <f t="shared" si="759"/>
        <v/>
      </c>
      <c r="DH774" s="26" t="str">
        <f t="shared" si="760"/>
        <v/>
      </c>
      <c r="DI774" s="26" t="str">
        <f t="shared" si="761"/>
        <v/>
      </c>
      <c r="DJ774" s="26" t="str">
        <f t="shared" si="762"/>
        <v/>
      </c>
      <c r="DK774" s="26" t="str">
        <f t="shared" si="763"/>
        <v/>
      </c>
      <c r="DL774" s="26" t="str">
        <f t="shared" si="764"/>
        <v/>
      </c>
      <c r="DM774" s="26" t="str">
        <f t="shared" si="765"/>
        <v/>
      </c>
      <c r="DN774" s="26" t="str">
        <f t="shared" si="766"/>
        <v/>
      </c>
      <c r="DO774" s="26" t="str">
        <f t="shared" si="767"/>
        <v/>
      </c>
      <c r="DP774" s="26" t="str">
        <f t="shared" si="768"/>
        <v/>
      </c>
      <c r="DQ774" s="26" t="str">
        <f t="shared" si="769"/>
        <v/>
      </c>
      <c r="DR774" s="26" t="str">
        <f t="shared" si="770"/>
        <v/>
      </c>
      <c r="DS774" s="26" t="str">
        <f t="shared" si="771"/>
        <v/>
      </c>
      <c r="DT774" s="26" t="str">
        <f t="shared" si="772"/>
        <v/>
      </c>
      <c r="DU774" s="26" t="str">
        <f t="shared" si="773"/>
        <v/>
      </c>
      <c r="DV774" s="26" t="str">
        <f t="shared" si="774"/>
        <v/>
      </c>
    </row>
    <row r="775" spans="1:126" ht="45" x14ac:dyDescent="0.25">
      <c r="A775" t="s">
        <v>1942</v>
      </c>
      <c r="B775">
        <v>2017</v>
      </c>
      <c r="C775" t="s">
        <v>2046</v>
      </c>
      <c r="D775">
        <v>106990</v>
      </c>
      <c r="E775" s="19">
        <v>1317216222354</v>
      </c>
      <c r="F775" t="s">
        <v>892</v>
      </c>
      <c r="G775">
        <v>324110</v>
      </c>
      <c r="H775" t="s">
        <v>893</v>
      </c>
      <c r="I775" t="s">
        <v>894</v>
      </c>
      <c r="J775" t="s">
        <v>895</v>
      </c>
      <c r="K775" t="s">
        <v>113</v>
      </c>
      <c r="L775">
        <v>77463</v>
      </c>
      <c r="M775" s="26" t="str">
        <f t="shared" si="720"/>
        <v>89. PRODUCE THE CHEMICAL, 91. ON-SITE USE OF THE CHEMICAL, 93. AS A BYPRODUCT, 95. USED AS A REACTANT</v>
      </c>
      <c r="N775" s="26" t="s">
        <v>123</v>
      </c>
      <c r="O775" s="26" t="s">
        <v>124</v>
      </c>
      <c r="P775">
        <v>700</v>
      </c>
      <c r="Q775">
        <v>2360</v>
      </c>
      <c r="R775">
        <v>3060</v>
      </c>
      <c r="S775" s="26" t="s">
        <v>1940</v>
      </c>
      <c r="T775" s="26" t="s">
        <v>1941</v>
      </c>
      <c r="U775" s="26" t="s">
        <v>1940</v>
      </c>
      <c r="V775" s="26" t="s">
        <v>1941</v>
      </c>
      <c r="W775" s="26" t="s">
        <v>1940</v>
      </c>
      <c r="X775" s="26" t="s">
        <v>1941</v>
      </c>
      <c r="Y775" s="26" t="s">
        <v>1940</v>
      </c>
      <c r="AE775" s="26" t="s">
        <v>1941</v>
      </c>
      <c r="AR775" s="26" t="s">
        <v>1941</v>
      </c>
      <c r="AS775" s="26" t="s">
        <v>1941</v>
      </c>
      <c r="AT775" s="26" t="s">
        <v>1941</v>
      </c>
      <c r="AV775" s="26" t="s">
        <v>1941</v>
      </c>
      <c r="BD775" s="26" t="s">
        <v>1941</v>
      </c>
      <c r="BK775" s="26" t="s">
        <v>1941</v>
      </c>
      <c r="BU775" s="26" t="str">
        <f t="shared" si="721"/>
        <v>89. PRODUCE THE CHEMICAL</v>
      </c>
      <c r="BV775" s="26" t="str">
        <f t="shared" si="722"/>
        <v/>
      </c>
      <c r="BW775" s="26" t="str">
        <f t="shared" si="723"/>
        <v>91. ON-SITE USE OF THE CHEMICAL</v>
      </c>
      <c r="BX775" s="26" t="str">
        <f t="shared" si="724"/>
        <v/>
      </c>
      <c r="BY775" s="26" t="str">
        <f t="shared" si="725"/>
        <v>93. AS A BYPRODUCT</v>
      </c>
      <c r="BZ775" s="26" t="str">
        <f t="shared" si="726"/>
        <v/>
      </c>
      <c r="CA775" s="26" t="str">
        <f t="shared" si="727"/>
        <v>95. USED AS A REACTANT</v>
      </c>
      <c r="CB775" s="26" t="str">
        <f t="shared" si="728"/>
        <v/>
      </c>
      <c r="CC775" s="26" t="str">
        <f t="shared" si="729"/>
        <v/>
      </c>
      <c r="CD775" s="26" t="str">
        <f t="shared" si="730"/>
        <v/>
      </c>
      <c r="CE775" s="26" t="str">
        <f t="shared" si="731"/>
        <v/>
      </c>
      <c r="CF775" s="26" t="str">
        <f t="shared" si="732"/>
        <v/>
      </c>
      <c r="CG775" s="26" t="str">
        <f t="shared" si="733"/>
        <v/>
      </c>
      <c r="CH775" s="26" t="str">
        <f t="shared" si="734"/>
        <v/>
      </c>
      <c r="CI775" s="26" t="str">
        <f t="shared" si="735"/>
        <v/>
      </c>
      <c r="CJ775" s="26" t="str">
        <f t="shared" si="736"/>
        <v/>
      </c>
      <c r="CK775" s="26" t="str">
        <f t="shared" si="737"/>
        <v/>
      </c>
      <c r="CL775" s="26" t="str">
        <f t="shared" si="738"/>
        <v/>
      </c>
      <c r="CM775" s="26" t="str">
        <f t="shared" si="739"/>
        <v/>
      </c>
      <c r="CN775" s="26" t="str">
        <f t="shared" si="740"/>
        <v/>
      </c>
      <c r="CO775" s="26" t="str">
        <f t="shared" si="741"/>
        <v/>
      </c>
      <c r="CP775" s="26" t="str">
        <f t="shared" si="742"/>
        <v/>
      </c>
      <c r="CQ775" s="26" t="str">
        <f t="shared" si="743"/>
        <v/>
      </c>
      <c r="CR775" s="26" t="str">
        <f t="shared" si="744"/>
        <v/>
      </c>
      <c r="CS775" s="26" t="str">
        <f t="shared" si="745"/>
        <v/>
      </c>
      <c r="CT775" s="26" t="str">
        <f t="shared" si="746"/>
        <v/>
      </c>
      <c r="CU775" s="26" t="str">
        <f t="shared" si="747"/>
        <v/>
      </c>
      <c r="CV775" s="26" t="str">
        <f t="shared" si="748"/>
        <v/>
      </c>
      <c r="CW775" s="26" t="str">
        <f t="shared" si="749"/>
        <v/>
      </c>
      <c r="CX775" s="26" t="str">
        <f t="shared" si="750"/>
        <v/>
      </c>
      <c r="CY775" s="26" t="str">
        <f t="shared" si="751"/>
        <v/>
      </c>
      <c r="CZ775" s="26" t="str">
        <f t="shared" si="752"/>
        <v/>
      </c>
      <c r="DA775" s="26" t="str">
        <f t="shared" si="753"/>
        <v/>
      </c>
      <c r="DB775" s="26" t="str">
        <f t="shared" si="754"/>
        <v/>
      </c>
      <c r="DC775" s="26" t="str">
        <f t="shared" si="755"/>
        <v/>
      </c>
      <c r="DD775" s="26" t="str">
        <f t="shared" si="756"/>
        <v/>
      </c>
      <c r="DE775" s="26" t="str">
        <f t="shared" si="757"/>
        <v/>
      </c>
      <c r="DF775" s="26" t="str">
        <f t="shared" si="758"/>
        <v/>
      </c>
      <c r="DG775" s="26" t="str">
        <f t="shared" si="759"/>
        <v/>
      </c>
      <c r="DH775" s="26" t="str">
        <f t="shared" si="760"/>
        <v/>
      </c>
      <c r="DI775" s="26" t="str">
        <f t="shared" si="761"/>
        <v/>
      </c>
      <c r="DJ775" s="26" t="str">
        <f t="shared" si="762"/>
        <v/>
      </c>
      <c r="DK775" s="26" t="str">
        <f t="shared" si="763"/>
        <v/>
      </c>
      <c r="DL775" s="26" t="str">
        <f t="shared" si="764"/>
        <v/>
      </c>
      <c r="DM775" s="26" t="str">
        <f t="shared" si="765"/>
        <v/>
      </c>
      <c r="DN775" s="26" t="str">
        <f t="shared" si="766"/>
        <v/>
      </c>
      <c r="DO775" s="26" t="str">
        <f t="shared" si="767"/>
        <v/>
      </c>
      <c r="DP775" s="26" t="str">
        <f t="shared" si="768"/>
        <v/>
      </c>
      <c r="DQ775" s="26" t="str">
        <f t="shared" si="769"/>
        <v/>
      </c>
      <c r="DR775" s="26" t="str">
        <f t="shared" si="770"/>
        <v/>
      </c>
      <c r="DS775" s="26" t="str">
        <f t="shared" si="771"/>
        <v/>
      </c>
      <c r="DT775" s="26" t="str">
        <f t="shared" si="772"/>
        <v/>
      </c>
      <c r="DU775" s="26" t="str">
        <f t="shared" si="773"/>
        <v/>
      </c>
      <c r="DV775" s="26" t="str">
        <f t="shared" si="774"/>
        <v/>
      </c>
    </row>
    <row r="776" spans="1:126" ht="75" x14ac:dyDescent="0.25">
      <c r="A776" t="s">
        <v>1942</v>
      </c>
      <c r="B776">
        <v>2018</v>
      </c>
      <c r="C776" t="s">
        <v>2046</v>
      </c>
      <c r="D776">
        <v>106990</v>
      </c>
      <c r="E776" s="19">
        <v>1318217208798</v>
      </c>
      <c r="F776" t="s">
        <v>892</v>
      </c>
      <c r="G776">
        <v>324110</v>
      </c>
      <c r="H776" t="s">
        <v>893</v>
      </c>
      <c r="I776" t="s">
        <v>894</v>
      </c>
      <c r="J776" t="s">
        <v>895</v>
      </c>
      <c r="K776" t="s">
        <v>113</v>
      </c>
      <c r="L776">
        <v>77463</v>
      </c>
      <c r="M776" s="26" t="str">
        <f t="shared" si="720"/>
        <v>89. PRODUCE THE CHEMICAL, 91. ON-SITE USE OF THE CHEMICAL, 93. AS A BYPRODUCT, 95. USED AS A REACTANT, 100. P199  OTHER</v>
      </c>
      <c r="N776" s="26" t="s">
        <v>123</v>
      </c>
      <c r="O776" s="26" t="s">
        <v>124</v>
      </c>
      <c r="P776">
        <v>800</v>
      </c>
      <c r="Q776">
        <v>2260</v>
      </c>
      <c r="R776">
        <v>3060</v>
      </c>
      <c r="S776" s="26" t="s">
        <v>1940</v>
      </c>
      <c r="T776" s="26" t="s">
        <v>1941</v>
      </c>
      <c r="U776" s="26" t="s">
        <v>1940</v>
      </c>
      <c r="V776" s="26" t="s">
        <v>1941</v>
      </c>
      <c r="W776" s="26" t="s">
        <v>1940</v>
      </c>
      <c r="X776" s="26" t="s">
        <v>1941</v>
      </c>
      <c r="Y776" s="26" t="s">
        <v>1940</v>
      </c>
      <c r="Z776" s="26" t="s">
        <v>1941</v>
      </c>
      <c r="AA776" s="26" t="s">
        <v>1941</v>
      </c>
      <c r="AB776" s="26" t="s">
        <v>1941</v>
      </c>
      <c r="AC776" s="26" t="s">
        <v>1941</v>
      </c>
      <c r="AD776" s="26" t="s">
        <v>1940</v>
      </c>
      <c r="AE776" s="26" t="s">
        <v>1941</v>
      </c>
      <c r="AF776" s="26" t="s">
        <v>1941</v>
      </c>
      <c r="AG776" s="26" t="s">
        <v>1941</v>
      </c>
      <c r="AH776" s="26" t="s">
        <v>1941</v>
      </c>
      <c r="AI776" s="26" t="s">
        <v>1941</v>
      </c>
      <c r="AJ776" s="26" t="s">
        <v>1941</v>
      </c>
      <c r="AK776" s="26" t="s">
        <v>1941</v>
      </c>
      <c r="AL776" s="26" t="s">
        <v>1941</v>
      </c>
      <c r="AM776" s="26" t="s">
        <v>1941</v>
      </c>
      <c r="AN776" s="26" t="s">
        <v>1941</v>
      </c>
      <c r="AO776" s="26" t="s">
        <v>1941</v>
      </c>
      <c r="AP776" s="26" t="s">
        <v>1941</v>
      </c>
      <c r="AQ776" s="26" t="s">
        <v>1941</v>
      </c>
      <c r="AR776" s="26" t="s">
        <v>1941</v>
      </c>
      <c r="AS776" s="26" t="s">
        <v>1941</v>
      </c>
      <c r="AT776" s="26" t="s">
        <v>1941</v>
      </c>
      <c r="AU776" s="26" t="s">
        <v>1941</v>
      </c>
      <c r="AV776" s="26" t="s">
        <v>1941</v>
      </c>
      <c r="AW776" s="26" t="s">
        <v>1941</v>
      </c>
      <c r="AX776" s="26" t="s">
        <v>1941</v>
      </c>
      <c r="AY776" s="26" t="s">
        <v>1941</v>
      </c>
      <c r="AZ776" s="26" t="s">
        <v>1941</v>
      </c>
      <c r="BA776" s="26" t="s">
        <v>1941</v>
      </c>
      <c r="BB776" s="26" t="s">
        <v>1941</v>
      </c>
      <c r="BC776" s="26" t="s">
        <v>1941</v>
      </c>
      <c r="BD776" s="26" t="s">
        <v>1941</v>
      </c>
      <c r="BE776" s="26" t="s">
        <v>1941</v>
      </c>
      <c r="BF776" s="26" t="s">
        <v>1941</v>
      </c>
      <c r="BG776" s="26" t="s">
        <v>1941</v>
      </c>
      <c r="BH776" s="26" t="s">
        <v>1941</v>
      </c>
      <c r="BI776" s="26" t="s">
        <v>1941</v>
      </c>
      <c r="BJ776" s="26" t="s">
        <v>1941</v>
      </c>
      <c r="BK776" s="26" t="s">
        <v>1941</v>
      </c>
      <c r="BL776" s="26" t="s">
        <v>1941</v>
      </c>
      <c r="BM776" s="26" t="s">
        <v>1941</v>
      </c>
      <c r="BN776" s="26" t="s">
        <v>1941</v>
      </c>
      <c r="BO776" s="26" t="s">
        <v>1941</v>
      </c>
      <c r="BP776" s="26" t="s">
        <v>1941</v>
      </c>
      <c r="BQ776" s="26" t="s">
        <v>1941</v>
      </c>
      <c r="BR776" s="26" t="s">
        <v>1941</v>
      </c>
      <c r="BS776" s="26" t="s">
        <v>1941</v>
      </c>
      <c r="BT776" s="26" t="s">
        <v>1941</v>
      </c>
      <c r="BU776" s="26" t="str">
        <f t="shared" si="721"/>
        <v>89. PRODUCE THE CHEMICAL</v>
      </c>
      <c r="BV776" s="26" t="str">
        <f t="shared" si="722"/>
        <v/>
      </c>
      <c r="BW776" s="26" t="str">
        <f t="shared" si="723"/>
        <v>91. ON-SITE USE OF THE CHEMICAL</v>
      </c>
      <c r="BX776" s="26" t="str">
        <f t="shared" si="724"/>
        <v/>
      </c>
      <c r="BY776" s="26" t="str">
        <f t="shared" si="725"/>
        <v>93. AS A BYPRODUCT</v>
      </c>
      <c r="BZ776" s="26" t="str">
        <f t="shared" si="726"/>
        <v/>
      </c>
      <c r="CA776" s="26" t="str">
        <f t="shared" si="727"/>
        <v>95. USED AS A REACTANT</v>
      </c>
      <c r="CB776" s="26" t="str">
        <f t="shared" si="728"/>
        <v/>
      </c>
      <c r="CC776" s="26" t="str">
        <f t="shared" si="729"/>
        <v/>
      </c>
      <c r="CD776" s="26" t="str">
        <f t="shared" si="730"/>
        <v/>
      </c>
      <c r="CE776" s="26" t="str">
        <f t="shared" si="731"/>
        <v/>
      </c>
      <c r="CF776" s="26" t="str">
        <f t="shared" si="732"/>
        <v>100. P199  OTHER</v>
      </c>
      <c r="CG776" s="26" t="str">
        <f t="shared" si="733"/>
        <v/>
      </c>
      <c r="CH776" s="26" t="str">
        <f t="shared" si="734"/>
        <v/>
      </c>
      <c r="CI776" s="26" t="str">
        <f t="shared" si="735"/>
        <v/>
      </c>
      <c r="CJ776" s="26" t="str">
        <f t="shared" si="736"/>
        <v/>
      </c>
      <c r="CK776" s="26" t="str">
        <f t="shared" si="737"/>
        <v/>
      </c>
      <c r="CL776" s="26" t="str">
        <f t="shared" si="738"/>
        <v/>
      </c>
      <c r="CM776" s="26" t="str">
        <f t="shared" si="739"/>
        <v/>
      </c>
      <c r="CN776" s="26" t="str">
        <f t="shared" si="740"/>
        <v/>
      </c>
      <c r="CO776" s="26" t="str">
        <f t="shared" si="741"/>
        <v/>
      </c>
      <c r="CP776" s="26" t="str">
        <f t="shared" si="742"/>
        <v/>
      </c>
      <c r="CQ776" s="26" t="str">
        <f t="shared" si="743"/>
        <v/>
      </c>
      <c r="CR776" s="26" t="str">
        <f t="shared" si="744"/>
        <v/>
      </c>
      <c r="CS776" s="26" t="str">
        <f t="shared" si="745"/>
        <v/>
      </c>
      <c r="CT776" s="26" t="str">
        <f t="shared" si="746"/>
        <v/>
      </c>
      <c r="CU776" s="26" t="str">
        <f t="shared" si="747"/>
        <v/>
      </c>
      <c r="CV776" s="26" t="str">
        <f t="shared" si="748"/>
        <v/>
      </c>
      <c r="CW776" s="26" t="str">
        <f t="shared" si="749"/>
        <v/>
      </c>
      <c r="CX776" s="26" t="str">
        <f t="shared" si="750"/>
        <v/>
      </c>
      <c r="CY776" s="26" t="str">
        <f t="shared" si="751"/>
        <v/>
      </c>
      <c r="CZ776" s="26" t="str">
        <f t="shared" si="752"/>
        <v/>
      </c>
      <c r="DA776" s="26" t="str">
        <f t="shared" si="753"/>
        <v/>
      </c>
      <c r="DB776" s="26" t="str">
        <f t="shared" si="754"/>
        <v/>
      </c>
      <c r="DC776" s="26" t="str">
        <f t="shared" si="755"/>
        <v/>
      </c>
      <c r="DD776" s="26" t="str">
        <f t="shared" si="756"/>
        <v/>
      </c>
      <c r="DE776" s="26" t="str">
        <f t="shared" si="757"/>
        <v/>
      </c>
      <c r="DF776" s="26" t="str">
        <f t="shared" si="758"/>
        <v/>
      </c>
      <c r="DG776" s="26" t="str">
        <f t="shared" si="759"/>
        <v/>
      </c>
      <c r="DH776" s="26" t="str">
        <f t="shared" si="760"/>
        <v/>
      </c>
      <c r="DI776" s="26" t="str">
        <f t="shared" si="761"/>
        <v/>
      </c>
      <c r="DJ776" s="26" t="str">
        <f t="shared" si="762"/>
        <v/>
      </c>
      <c r="DK776" s="26" t="str">
        <f t="shared" si="763"/>
        <v/>
      </c>
      <c r="DL776" s="26" t="str">
        <f t="shared" si="764"/>
        <v/>
      </c>
      <c r="DM776" s="26" t="str">
        <f t="shared" si="765"/>
        <v/>
      </c>
      <c r="DN776" s="26" t="str">
        <f t="shared" si="766"/>
        <v/>
      </c>
      <c r="DO776" s="26" t="str">
        <f t="shared" si="767"/>
        <v/>
      </c>
      <c r="DP776" s="26" t="str">
        <f t="shared" si="768"/>
        <v/>
      </c>
      <c r="DQ776" s="26" t="str">
        <f t="shared" si="769"/>
        <v/>
      </c>
      <c r="DR776" s="26" t="str">
        <f t="shared" si="770"/>
        <v/>
      </c>
      <c r="DS776" s="26" t="str">
        <f t="shared" si="771"/>
        <v/>
      </c>
      <c r="DT776" s="26" t="str">
        <f t="shared" si="772"/>
        <v/>
      </c>
      <c r="DU776" s="26" t="str">
        <f t="shared" si="773"/>
        <v/>
      </c>
      <c r="DV776" s="26" t="str">
        <f t="shared" si="774"/>
        <v/>
      </c>
    </row>
    <row r="777" spans="1:126" ht="75" x14ac:dyDescent="0.25">
      <c r="A777" t="s">
        <v>1942</v>
      </c>
      <c r="B777">
        <v>2019</v>
      </c>
      <c r="C777" t="s">
        <v>2046</v>
      </c>
      <c r="D777">
        <v>106990</v>
      </c>
      <c r="E777" s="19">
        <v>1319218334732</v>
      </c>
      <c r="F777" t="s">
        <v>892</v>
      </c>
      <c r="G777">
        <v>324110</v>
      </c>
      <c r="H777" t="s">
        <v>893</v>
      </c>
      <c r="I777" t="s">
        <v>894</v>
      </c>
      <c r="J777" t="s">
        <v>895</v>
      </c>
      <c r="K777" t="s">
        <v>113</v>
      </c>
      <c r="L777">
        <v>77463</v>
      </c>
      <c r="M777" s="26" t="str">
        <f t="shared" si="720"/>
        <v>89. PRODUCE THE CHEMICAL, 91. ON-SITE USE OF THE CHEMICAL, 93. AS A BYPRODUCT, 95. USED AS A REACTANT, 100. P199  OTHER</v>
      </c>
      <c r="N777" s="26" t="s">
        <v>123</v>
      </c>
      <c r="O777" s="26" t="s">
        <v>124</v>
      </c>
      <c r="P777">
        <v>1000</v>
      </c>
      <c r="Q777">
        <v>2233</v>
      </c>
      <c r="R777">
        <v>3233</v>
      </c>
      <c r="S777" s="26" t="s">
        <v>1940</v>
      </c>
      <c r="T777" s="26" t="s">
        <v>1941</v>
      </c>
      <c r="U777" s="26" t="s">
        <v>1940</v>
      </c>
      <c r="V777" s="26" t="s">
        <v>1941</v>
      </c>
      <c r="W777" s="26" t="s">
        <v>1940</v>
      </c>
      <c r="X777" s="26" t="s">
        <v>1941</v>
      </c>
      <c r="Y777" s="26" t="s">
        <v>1940</v>
      </c>
      <c r="Z777" s="26" t="s">
        <v>1941</v>
      </c>
      <c r="AA777" s="26" t="s">
        <v>1941</v>
      </c>
      <c r="AB777" s="26" t="s">
        <v>1941</v>
      </c>
      <c r="AC777" s="26" t="s">
        <v>1941</v>
      </c>
      <c r="AD777" s="26" t="s">
        <v>1940</v>
      </c>
      <c r="AE777" s="26" t="s">
        <v>1941</v>
      </c>
      <c r="AF777" s="26" t="s">
        <v>1941</v>
      </c>
      <c r="AG777" s="26" t="s">
        <v>1941</v>
      </c>
      <c r="AH777" s="26" t="s">
        <v>1941</v>
      </c>
      <c r="AI777" s="26" t="s">
        <v>1941</v>
      </c>
      <c r="AJ777" s="26" t="s">
        <v>1941</v>
      </c>
      <c r="AK777" s="26" t="s">
        <v>1941</v>
      </c>
      <c r="AL777" s="26" t="s">
        <v>1941</v>
      </c>
      <c r="AM777" s="26" t="s">
        <v>1941</v>
      </c>
      <c r="AN777" s="26" t="s">
        <v>1941</v>
      </c>
      <c r="AO777" s="26" t="s">
        <v>1941</v>
      </c>
      <c r="AP777" s="26" t="s">
        <v>1941</v>
      </c>
      <c r="AQ777" s="26" t="s">
        <v>1941</v>
      </c>
      <c r="AR777" s="26" t="s">
        <v>1941</v>
      </c>
      <c r="AS777" s="26" t="s">
        <v>1941</v>
      </c>
      <c r="AT777" s="26" t="s">
        <v>1941</v>
      </c>
      <c r="AU777" s="26" t="s">
        <v>1941</v>
      </c>
      <c r="AV777" s="26" t="s">
        <v>1941</v>
      </c>
      <c r="AW777" s="26" t="s">
        <v>1941</v>
      </c>
      <c r="AX777" s="26" t="s">
        <v>1941</v>
      </c>
      <c r="AY777" s="26" t="s">
        <v>1941</v>
      </c>
      <c r="AZ777" s="26" t="s">
        <v>1941</v>
      </c>
      <c r="BA777" s="26" t="s">
        <v>1941</v>
      </c>
      <c r="BB777" s="26" t="s">
        <v>1941</v>
      </c>
      <c r="BC777" s="26" t="s">
        <v>1941</v>
      </c>
      <c r="BD777" s="26" t="s">
        <v>1941</v>
      </c>
      <c r="BE777" s="26" t="s">
        <v>1941</v>
      </c>
      <c r="BF777" s="26" t="s">
        <v>1941</v>
      </c>
      <c r="BG777" s="26" t="s">
        <v>1941</v>
      </c>
      <c r="BH777" s="26" t="s">
        <v>1941</v>
      </c>
      <c r="BI777" s="26" t="s">
        <v>1941</v>
      </c>
      <c r="BJ777" s="26" t="s">
        <v>1941</v>
      </c>
      <c r="BK777" s="26" t="s">
        <v>1941</v>
      </c>
      <c r="BL777" s="26" t="s">
        <v>1941</v>
      </c>
      <c r="BM777" s="26" t="s">
        <v>1941</v>
      </c>
      <c r="BN777" s="26" t="s">
        <v>1941</v>
      </c>
      <c r="BO777" s="26" t="s">
        <v>1941</v>
      </c>
      <c r="BP777" s="26" t="s">
        <v>1941</v>
      </c>
      <c r="BQ777" s="26" t="s">
        <v>1941</v>
      </c>
      <c r="BR777" s="26" t="s">
        <v>1941</v>
      </c>
      <c r="BS777" s="26" t="s">
        <v>1941</v>
      </c>
      <c r="BT777" s="26" t="s">
        <v>1941</v>
      </c>
      <c r="BU777" s="26" t="str">
        <f t="shared" si="721"/>
        <v>89. PRODUCE THE CHEMICAL</v>
      </c>
      <c r="BV777" s="26" t="str">
        <f t="shared" si="722"/>
        <v/>
      </c>
      <c r="BW777" s="26" t="str">
        <f t="shared" si="723"/>
        <v>91. ON-SITE USE OF THE CHEMICAL</v>
      </c>
      <c r="BX777" s="26" t="str">
        <f t="shared" si="724"/>
        <v/>
      </c>
      <c r="BY777" s="26" t="str">
        <f t="shared" si="725"/>
        <v>93. AS A BYPRODUCT</v>
      </c>
      <c r="BZ777" s="26" t="str">
        <f t="shared" si="726"/>
        <v/>
      </c>
      <c r="CA777" s="26" t="str">
        <f t="shared" si="727"/>
        <v>95. USED AS A REACTANT</v>
      </c>
      <c r="CB777" s="26" t="str">
        <f t="shared" si="728"/>
        <v/>
      </c>
      <c r="CC777" s="26" t="str">
        <f t="shared" si="729"/>
        <v/>
      </c>
      <c r="CD777" s="26" t="str">
        <f t="shared" si="730"/>
        <v/>
      </c>
      <c r="CE777" s="26" t="str">
        <f t="shared" si="731"/>
        <v/>
      </c>
      <c r="CF777" s="26" t="str">
        <f t="shared" si="732"/>
        <v>100. P199  OTHER</v>
      </c>
      <c r="CG777" s="26" t="str">
        <f t="shared" si="733"/>
        <v/>
      </c>
      <c r="CH777" s="26" t="str">
        <f t="shared" si="734"/>
        <v/>
      </c>
      <c r="CI777" s="26" t="str">
        <f t="shared" si="735"/>
        <v/>
      </c>
      <c r="CJ777" s="26" t="str">
        <f t="shared" si="736"/>
        <v/>
      </c>
      <c r="CK777" s="26" t="str">
        <f t="shared" si="737"/>
        <v/>
      </c>
      <c r="CL777" s="26" t="str">
        <f t="shared" si="738"/>
        <v/>
      </c>
      <c r="CM777" s="26" t="str">
        <f t="shared" si="739"/>
        <v/>
      </c>
      <c r="CN777" s="26" t="str">
        <f t="shared" si="740"/>
        <v/>
      </c>
      <c r="CO777" s="26" t="str">
        <f t="shared" si="741"/>
        <v/>
      </c>
      <c r="CP777" s="26" t="str">
        <f t="shared" si="742"/>
        <v/>
      </c>
      <c r="CQ777" s="26" t="str">
        <f t="shared" si="743"/>
        <v/>
      </c>
      <c r="CR777" s="26" t="str">
        <f t="shared" si="744"/>
        <v/>
      </c>
      <c r="CS777" s="26" t="str">
        <f t="shared" si="745"/>
        <v/>
      </c>
      <c r="CT777" s="26" t="str">
        <f t="shared" si="746"/>
        <v/>
      </c>
      <c r="CU777" s="26" t="str">
        <f t="shared" si="747"/>
        <v/>
      </c>
      <c r="CV777" s="26" t="str">
        <f t="shared" si="748"/>
        <v/>
      </c>
      <c r="CW777" s="26" t="str">
        <f t="shared" si="749"/>
        <v/>
      </c>
      <c r="CX777" s="26" t="str">
        <f t="shared" si="750"/>
        <v/>
      </c>
      <c r="CY777" s="26" t="str">
        <f t="shared" si="751"/>
        <v/>
      </c>
      <c r="CZ777" s="26" t="str">
        <f t="shared" si="752"/>
        <v/>
      </c>
      <c r="DA777" s="26" t="str">
        <f t="shared" si="753"/>
        <v/>
      </c>
      <c r="DB777" s="26" t="str">
        <f t="shared" si="754"/>
        <v/>
      </c>
      <c r="DC777" s="26" t="str">
        <f t="shared" si="755"/>
        <v/>
      </c>
      <c r="DD777" s="26" t="str">
        <f t="shared" si="756"/>
        <v/>
      </c>
      <c r="DE777" s="26" t="str">
        <f t="shared" si="757"/>
        <v/>
      </c>
      <c r="DF777" s="26" t="str">
        <f t="shared" si="758"/>
        <v/>
      </c>
      <c r="DG777" s="26" t="str">
        <f t="shared" si="759"/>
        <v/>
      </c>
      <c r="DH777" s="26" t="str">
        <f t="shared" si="760"/>
        <v/>
      </c>
      <c r="DI777" s="26" t="str">
        <f t="shared" si="761"/>
        <v/>
      </c>
      <c r="DJ777" s="26" t="str">
        <f t="shared" si="762"/>
        <v/>
      </c>
      <c r="DK777" s="26" t="str">
        <f t="shared" si="763"/>
        <v/>
      </c>
      <c r="DL777" s="26" t="str">
        <f t="shared" si="764"/>
        <v/>
      </c>
      <c r="DM777" s="26" t="str">
        <f t="shared" si="765"/>
        <v/>
      </c>
      <c r="DN777" s="26" t="str">
        <f t="shared" si="766"/>
        <v/>
      </c>
      <c r="DO777" s="26" t="str">
        <f t="shared" si="767"/>
        <v/>
      </c>
      <c r="DP777" s="26" t="str">
        <f t="shared" si="768"/>
        <v/>
      </c>
      <c r="DQ777" s="26" t="str">
        <f t="shared" si="769"/>
        <v/>
      </c>
      <c r="DR777" s="26" t="str">
        <f t="shared" si="770"/>
        <v/>
      </c>
      <c r="DS777" s="26" t="str">
        <f t="shared" si="771"/>
        <v/>
      </c>
      <c r="DT777" s="26" t="str">
        <f t="shared" si="772"/>
        <v/>
      </c>
      <c r="DU777" s="26" t="str">
        <f t="shared" si="773"/>
        <v/>
      </c>
      <c r="DV777" s="26" t="str">
        <f t="shared" si="774"/>
        <v/>
      </c>
    </row>
    <row r="778" spans="1:126" ht="75" x14ac:dyDescent="0.25">
      <c r="A778" t="s">
        <v>1942</v>
      </c>
      <c r="B778">
        <v>2020</v>
      </c>
      <c r="C778" t="s">
        <v>2046</v>
      </c>
      <c r="D778">
        <v>106990</v>
      </c>
      <c r="E778" s="19">
        <v>1320219269204</v>
      </c>
      <c r="F778" t="s">
        <v>892</v>
      </c>
      <c r="G778">
        <v>324110</v>
      </c>
      <c r="H778" t="s">
        <v>893</v>
      </c>
      <c r="I778" t="s">
        <v>894</v>
      </c>
      <c r="J778" t="s">
        <v>895</v>
      </c>
      <c r="K778" t="s">
        <v>113</v>
      </c>
      <c r="L778">
        <v>77463</v>
      </c>
      <c r="M778" s="26" t="str">
        <f t="shared" si="720"/>
        <v>89. PRODUCE THE CHEMICAL, 94. AS A MANUFACTURED IMPURITY</v>
      </c>
      <c r="N778" s="26" t="s">
        <v>123</v>
      </c>
      <c r="O778" s="26" t="s">
        <v>124</v>
      </c>
      <c r="P778">
        <v>1702</v>
      </c>
      <c r="Q778">
        <v>2326</v>
      </c>
      <c r="R778">
        <v>4028</v>
      </c>
      <c r="S778" s="26" t="s">
        <v>1940</v>
      </c>
      <c r="T778" s="26" t="s">
        <v>1941</v>
      </c>
      <c r="U778" s="26" t="s">
        <v>1941</v>
      </c>
      <c r="V778" s="26" t="s">
        <v>1941</v>
      </c>
      <c r="W778" s="26" t="s">
        <v>1941</v>
      </c>
      <c r="X778" s="26" t="s">
        <v>1940</v>
      </c>
      <c r="Y778" s="26" t="s">
        <v>1941</v>
      </c>
      <c r="Z778" s="26" t="s">
        <v>1941</v>
      </c>
      <c r="AA778" s="26" t="s">
        <v>1941</v>
      </c>
      <c r="AB778" s="26" t="s">
        <v>1941</v>
      </c>
      <c r="AC778" s="26" t="s">
        <v>1941</v>
      </c>
      <c r="AD778" s="26" t="s">
        <v>1941</v>
      </c>
      <c r="AE778" s="26" t="s">
        <v>1941</v>
      </c>
      <c r="AF778" s="26" t="s">
        <v>1941</v>
      </c>
      <c r="AG778" s="26" t="s">
        <v>1941</v>
      </c>
      <c r="AH778" s="26" t="s">
        <v>1941</v>
      </c>
      <c r="AI778" s="26" t="s">
        <v>1941</v>
      </c>
      <c r="AJ778" s="26" t="s">
        <v>1941</v>
      </c>
      <c r="AK778" s="26" t="s">
        <v>1941</v>
      </c>
      <c r="AL778" s="26" t="s">
        <v>1941</v>
      </c>
      <c r="AM778" s="26" t="s">
        <v>1941</v>
      </c>
      <c r="AN778" s="26" t="s">
        <v>1941</v>
      </c>
      <c r="AO778" s="26" t="s">
        <v>1941</v>
      </c>
      <c r="AP778" s="26" t="s">
        <v>1941</v>
      </c>
      <c r="AQ778" s="26" t="s">
        <v>1941</v>
      </c>
      <c r="AR778" s="26" t="s">
        <v>1941</v>
      </c>
      <c r="AS778" s="26" t="s">
        <v>1941</v>
      </c>
      <c r="AT778" s="26" t="s">
        <v>1941</v>
      </c>
      <c r="AU778" s="26" t="s">
        <v>1941</v>
      </c>
      <c r="AV778" s="26" t="s">
        <v>1941</v>
      </c>
      <c r="AW778" s="26" t="s">
        <v>1941</v>
      </c>
      <c r="AX778" s="26" t="s">
        <v>1941</v>
      </c>
      <c r="AY778" s="26" t="s">
        <v>1941</v>
      </c>
      <c r="AZ778" s="26" t="s">
        <v>1941</v>
      </c>
      <c r="BA778" s="26" t="s">
        <v>1941</v>
      </c>
      <c r="BB778" s="26" t="s">
        <v>1941</v>
      </c>
      <c r="BC778" s="26" t="s">
        <v>1941</v>
      </c>
      <c r="BD778" s="26" t="s">
        <v>1941</v>
      </c>
      <c r="BE778" s="26" t="s">
        <v>1941</v>
      </c>
      <c r="BF778" s="26" t="s">
        <v>1941</v>
      </c>
      <c r="BG778" s="26" t="s">
        <v>1941</v>
      </c>
      <c r="BH778" s="26" t="s">
        <v>1941</v>
      </c>
      <c r="BI778" s="26" t="s">
        <v>1941</v>
      </c>
      <c r="BJ778" s="26" t="s">
        <v>1941</v>
      </c>
      <c r="BK778" s="26" t="s">
        <v>1941</v>
      </c>
      <c r="BL778" s="26" t="s">
        <v>1941</v>
      </c>
      <c r="BM778" s="26" t="s">
        <v>1941</v>
      </c>
      <c r="BN778" s="26" t="s">
        <v>1941</v>
      </c>
      <c r="BO778" s="26" t="s">
        <v>1941</v>
      </c>
      <c r="BP778" s="26" t="s">
        <v>1941</v>
      </c>
      <c r="BQ778" s="26" t="s">
        <v>1941</v>
      </c>
      <c r="BR778" s="26" t="s">
        <v>1941</v>
      </c>
      <c r="BS778" s="26" t="s">
        <v>1941</v>
      </c>
      <c r="BT778" s="26" t="s">
        <v>1941</v>
      </c>
      <c r="BU778" s="26" t="str">
        <f t="shared" si="721"/>
        <v>89. PRODUCE THE CHEMICAL</v>
      </c>
      <c r="BV778" s="26" t="str">
        <f t="shared" si="722"/>
        <v/>
      </c>
      <c r="BW778" s="26" t="str">
        <f t="shared" si="723"/>
        <v/>
      </c>
      <c r="BX778" s="26" t="str">
        <f t="shared" si="724"/>
        <v/>
      </c>
      <c r="BY778" s="26" t="str">
        <f t="shared" si="725"/>
        <v/>
      </c>
      <c r="BZ778" s="26" t="str">
        <f t="shared" si="726"/>
        <v>94. AS A MANUFACTURED IMPURITY</v>
      </c>
      <c r="CA778" s="26" t="str">
        <f t="shared" si="727"/>
        <v/>
      </c>
      <c r="CB778" s="26" t="str">
        <f t="shared" si="728"/>
        <v/>
      </c>
      <c r="CC778" s="26" t="str">
        <f t="shared" si="729"/>
        <v/>
      </c>
      <c r="CD778" s="26" t="str">
        <f t="shared" si="730"/>
        <v/>
      </c>
      <c r="CE778" s="26" t="str">
        <f t="shared" si="731"/>
        <v/>
      </c>
      <c r="CF778" s="26" t="str">
        <f t="shared" si="732"/>
        <v/>
      </c>
      <c r="CG778" s="26" t="str">
        <f t="shared" si="733"/>
        <v/>
      </c>
      <c r="CH778" s="26" t="str">
        <f t="shared" si="734"/>
        <v/>
      </c>
      <c r="CI778" s="26" t="str">
        <f t="shared" si="735"/>
        <v/>
      </c>
      <c r="CJ778" s="26" t="str">
        <f t="shared" si="736"/>
        <v/>
      </c>
      <c r="CK778" s="26" t="str">
        <f t="shared" si="737"/>
        <v/>
      </c>
      <c r="CL778" s="26" t="str">
        <f t="shared" si="738"/>
        <v/>
      </c>
      <c r="CM778" s="26" t="str">
        <f t="shared" si="739"/>
        <v/>
      </c>
      <c r="CN778" s="26" t="str">
        <f t="shared" si="740"/>
        <v/>
      </c>
      <c r="CO778" s="26" t="str">
        <f t="shared" si="741"/>
        <v/>
      </c>
      <c r="CP778" s="26" t="str">
        <f t="shared" si="742"/>
        <v/>
      </c>
      <c r="CQ778" s="26" t="str">
        <f t="shared" si="743"/>
        <v/>
      </c>
      <c r="CR778" s="26" t="str">
        <f t="shared" si="744"/>
        <v/>
      </c>
      <c r="CS778" s="26" t="str">
        <f t="shared" si="745"/>
        <v/>
      </c>
      <c r="CT778" s="26" t="str">
        <f t="shared" si="746"/>
        <v/>
      </c>
      <c r="CU778" s="26" t="str">
        <f t="shared" si="747"/>
        <v/>
      </c>
      <c r="CV778" s="26" t="str">
        <f t="shared" si="748"/>
        <v/>
      </c>
      <c r="CW778" s="26" t="str">
        <f t="shared" si="749"/>
        <v/>
      </c>
      <c r="CX778" s="26" t="str">
        <f t="shared" si="750"/>
        <v/>
      </c>
      <c r="CY778" s="26" t="str">
        <f t="shared" si="751"/>
        <v/>
      </c>
      <c r="CZ778" s="26" t="str">
        <f t="shared" si="752"/>
        <v/>
      </c>
      <c r="DA778" s="26" t="str">
        <f t="shared" si="753"/>
        <v/>
      </c>
      <c r="DB778" s="26" t="str">
        <f t="shared" si="754"/>
        <v/>
      </c>
      <c r="DC778" s="26" t="str">
        <f t="shared" si="755"/>
        <v/>
      </c>
      <c r="DD778" s="26" t="str">
        <f t="shared" si="756"/>
        <v/>
      </c>
      <c r="DE778" s="26" t="str">
        <f t="shared" si="757"/>
        <v/>
      </c>
      <c r="DF778" s="26" t="str">
        <f t="shared" si="758"/>
        <v/>
      </c>
      <c r="DG778" s="26" t="str">
        <f t="shared" si="759"/>
        <v/>
      </c>
      <c r="DH778" s="26" t="str">
        <f t="shared" si="760"/>
        <v/>
      </c>
      <c r="DI778" s="26" t="str">
        <f t="shared" si="761"/>
        <v/>
      </c>
      <c r="DJ778" s="26" t="str">
        <f t="shared" si="762"/>
        <v/>
      </c>
      <c r="DK778" s="26" t="str">
        <f t="shared" si="763"/>
        <v/>
      </c>
      <c r="DL778" s="26" t="str">
        <f t="shared" si="764"/>
        <v/>
      </c>
      <c r="DM778" s="26" t="str">
        <f t="shared" si="765"/>
        <v/>
      </c>
      <c r="DN778" s="26" t="str">
        <f t="shared" si="766"/>
        <v/>
      </c>
      <c r="DO778" s="26" t="str">
        <f t="shared" si="767"/>
        <v/>
      </c>
      <c r="DP778" s="26" t="str">
        <f t="shared" si="768"/>
        <v/>
      </c>
      <c r="DQ778" s="26" t="str">
        <f t="shared" si="769"/>
        <v/>
      </c>
      <c r="DR778" s="26" t="str">
        <f t="shared" si="770"/>
        <v/>
      </c>
      <c r="DS778" s="26" t="str">
        <f t="shared" si="771"/>
        <v/>
      </c>
      <c r="DT778" s="26" t="str">
        <f t="shared" si="772"/>
        <v/>
      </c>
      <c r="DU778" s="26" t="str">
        <f t="shared" si="773"/>
        <v/>
      </c>
      <c r="DV778" s="26" t="str">
        <f t="shared" si="774"/>
        <v/>
      </c>
    </row>
    <row r="779" spans="1:126" ht="75" x14ac:dyDescent="0.25">
      <c r="A779" t="s">
        <v>1942</v>
      </c>
      <c r="B779">
        <v>2021</v>
      </c>
      <c r="C779" t="s">
        <v>2046</v>
      </c>
      <c r="D779">
        <v>106990</v>
      </c>
      <c r="E779" s="19">
        <v>1321220493035</v>
      </c>
      <c r="F779" t="s">
        <v>892</v>
      </c>
      <c r="G779">
        <v>324110</v>
      </c>
      <c r="H779" t="s">
        <v>893</v>
      </c>
      <c r="I779" t="s">
        <v>894</v>
      </c>
      <c r="J779" t="s">
        <v>895</v>
      </c>
      <c r="K779" t="s">
        <v>113</v>
      </c>
      <c r="L779">
        <v>77463</v>
      </c>
      <c r="M779" s="26" t="str">
        <f t="shared" si="720"/>
        <v>89. PRODUCE THE CHEMICAL, 91. ON-SITE USE OF THE CHEMICAL, 93. AS A BYPRODUCT, 95. USED AS A REACTANT, 100. P199  OTHER</v>
      </c>
      <c r="N779" s="26" t="s">
        <v>123</v>
      </c>
      <c r="O779" s="26" t="s">
        <v>124</v>
      </c>
      <c r="P779">
        <v>2016</v>
      </c>
      <c r="Q779">
        <v>1968</v>
      </c>
      <c r="R779">
        <v>3984</v>
      </c>
      <c r="S779" s="26" t="s">
        <v>1940</v>
      </c>
      <c r="T779" s="26" t="s">
        <v>1941</v>
      </c>
      <c r="U779" s="26" t="s">
        <v>1940</v>
      </c>
      <c r="V779" s="26" t="s">
        <v>1941</v>
      </c>
      <c r="W779" s="26" t="s">
        <v>1940</v>
      </c>
      <c r="X779" s="26" t="s">
        <v>1941</v>
      </c>
      <c r="Y779" s="26" t="s">
        <v>1940</v>
      </c>
      <c r="Z779" s="26" t="s">
        <v>1941</v>
      </c>
      <c r="AA779" s="26" t="s">
        <v>1941</v>
      </c>
      <c r="AB779" s="26" t="s">
        <v>1941</v>
      </c>
      <c r="AC779" s="26" t="s">
        <v>1941</v>
      </c>
      <c r="AD779" s="26" t="s">
        <v>1940</v>
      </c>
      <c r="AE779" s="26" t="s">
        <v>1941</v>
      </c>
      <c r="AF779" s="26" t="s">
        <v>1941</v>
      </c>
      <c r="AG779" s="26" t="s">
        <v>1941</v>
      </c>
      <c r="AH779" s="26" t="s">
        <v>1941</v>
      </c>
      <c r="AI779" s="26" t="s">
        <v>1941</v>
      </c>
      <c r="AJ779" s="26" t="s">
        <v>1941</v>
      </c>
      <c r="AK779" s="26" t="s">
        <v>1941</v>
      </c>
      <c r="AL779" s="26" t="s">
        <v>1941</v>
      </c>
      <c r="AM779" s="26" t="s">
        <v>1941</v>
      </c>
      <c r="AN779" s="26" t="s">
        <v>1941</v>
      </c>
      <c r="AO779" s="26" t="s">
        <v>1941</v>
      </c>
      <c r="AP779" s="26" t="s">
        <v>1941</v>
      </c>
      <c r="AQ779" s="26" t="s">
        <v>1941</v>
      </c>
      <c r="AR779" s="26" t="s">
        <v>1941</v>
      </c>
      <c r="AS779" s="26" t="s">
        <v>1941</v>
      </c>
      <c r="AT779" s="26" t="s">
        <v>1941</v>
      </c>
      <c r="AU779" s="26" t="s">
        <v>1941</v>
      </c>
      <c r="AV779" s="26" t="s">
        <v>1941</v>
      </c>
      <c r="AW779" s="26" t="s">
        <v>1941</v>
      </c>
      <c r="AX779" s="26" t="s">
        <v>1941</v>
      </c>
      <c r="AY779" s="26" t="s">
        <v>1941</v>
      </c>
      <c r="AZ779" s="26" t="s">
        <v>1941</v>
      </c>
      <c r="BA779" s="26" t="s">
        <v>1941</v>
      </c>
      <c r="BB779" s="26" t="s">
        <v>1941</v>
      </c>
      <c r="BC779" s="26" t="s">
        <v>1941</v>
      </c>
      <c r="BD779" s="26" t="s">
        <v>1941</v>
      </c>
      <c r="BE779" s="26" t="s">
        <v>1941</v>
      </c>
      <c r="BF779" s="26" t="s">
        <v>1941</v>
      </c>
      <c r="BG779" s="26" t="s">
        <v>1941</v>
      </c>
      <c r="BH779" s="26" t="s">
        <v>1941</v>
      </c>
      <c r="BI779" s="26" t="s">
        <v>1941</v>
      </c>
      <c r="BJ779" s="26" t="s">
        <v>1941</v>
      </c>
      <c r="BK779" s="26" t="s">
        <v>1941</v>
      </c>
      <c r="BL779" s="26" t="s">
        <v>1941</v>
      </c>
      <c r="BM779" s="26" t="s">
        <v>1941</v>
      </c>
      <c r="BN779" s="26" t="s">
        <v>1941</v>
      </c>
      <c r="BO779" s="26" t="s">
        <v>1941</v>
      </c>
      <c r="BP779" s="26" t="s">
        <v>1941</v>
      </c>
      <c r="BQ779" s="26" t="s">
        <v>1941</v>
      </c>
      <c r="BR779" s="26" t="s">
        <v>1941</v>
      </c>
      <c r="BS779" s="26" t="s">
        <v>1941</v>
      </c>
      <c r="BT779" s="26" t="s">
        <v>1941</v>
      </c>
      <c r="BU779" s="26" t="str">
        <f t="shared" si="721"/>
        <v>89. PRODUCE THE CHEMICAL</v>
      </c>
      <c r="BV779" s="26" t="str">
        <f t="shared" si="722"/>
        <v/>
      </c>
      <c r="BW779" s="26" t="str">
        <f t="shared" si="723"/>
        <v>91. ON-SITE USE OF THE CHEMICAL</v>
      </c>
      <c r="BX779" s="26" t="str">
        <f t="shared" si="724"/>
        <v/>
      </c>
      <c r="BY779" s="26" t="str">
        <f t="shared" si="725"/>
        <v>93. AS A BYPRODUCT</v>
      </c>
      <c r="BZ779" s="26" t="str">
        <f t="shared" si="726"/>
        <v/>
      </c>
      <c r="CA779" s="26" t="str">
        <f t="shared" si="727"/>
        <v>95. USED AS A REACTANT</v>
      </c>
      <c r="CB779" s="26" t="str">
        <f t="shared" si="728"/>
        <v/>
      </c>
      <c r="CC779" s="26" t="str">
        <f t="shared" si="729"/>
        <v/>
      </c>
      <c r="CD779" s="26" t="str">
        <f t="shared" si="730"/>
        <v/>
      </c>
      <c r="CE779" s="26" t="str">
        <f t="shared" si="731"/>
        <v/>
      </c>
      <c r="CF779" s="26" t="str">
        <f t="shared" si="732"/>
        <v>100. P199  OTHER</v>
      </c>
      <c r="CG779" s="26" t="str">
        <f t="shared" si="733"/>
        <v/>
      </c>
      <c r="CH779" s="26" t="str">
        <f t="shared" si="734"/>
        <v/>
      </c>
      <c r="CI779" s="26" t="str">
        <f t="shared" si="735"/>
        <v/>
      </c>
      <c r="CJ779" s="26" t="str">
        <f t="shared" si="736"/>
        <v/>
      </c>
      <c r="CK779" s="26" t="str">
        <f t="shared" si="737"/>
        <v/>
      </c>
      <c r="CL779" s="26" t="str">
        <f t="shared" si="738"/>
        <v/>
      </c>
      <c r="CM779" s="26" t="str">
        <f t="shared" si="739"/>
        <v/>
      </c>
      <c r="CN779" s="26" t="str">
        <f t="shared" si="740"/>
        <v/>
      </c>
      <c r="CO779" s="26" t="str">
        <f t="shared" si="741"/>
        <v/>
      </c>
      <c r="CP779" s="26" t="str">
        <f t="shared" si="742"/>
        <v/>
      </c>
      <c r="CQ779" s="26" t="str">
        <f t="shared" si="743"/>
        <v/>
      </c>
      <c r="CR779" s="26" t="str">
        <f t="shared" si="744"/>
        <v/>
      </c>
      <c r="CS779" s="26" t="str">
        <f t="shared" si="745"/>
        <v/>
      </c>
      <c r="CT779" s="26" t="str">
        <f t="shared" si="746"/>
        <v/>
      </c>
      <c r="CU779" s="26" t="str">
        <f t="shared" si="747"/>
        <v/>
      </c>
      <c r="CV779" s="26" t="str">
        <f t="shared" si="748"/>
        <v/>
      </c>
      <c r="CW779" s="26" t="str">
        <f t="shared" si="749"/>
        <v/>
      </c>
      <c r="CX779" s="26" t="str">
        <f t="shared" si="750"/>
        <v/>
      </c>
      <c r="CY779" s="26" t="str">
        <f t="shared" si="751"/>
        <v/>
      </c>
      <c r="CZ779" s="26" t="str">
        <f t="shared" si="752"/>
        <v/>
      </c>
      <c r="DA779" s="26" t="str">
        <f t="shared" si="753"/>
        <v/>
      </c>
      <c r="DB779" s="26" t="str">
        <f t="shared" si="754"/>
        <v/>
      </c>
      <c r="DC779" s="26" t="str">
        <f t="shared" si="755"/>
        <v/>
      </c>
      <c r="DD779" s="26" t="str">
        <f t="shared" si="756"/>
        <v/>
      </c>
      <c r="DE779" s="26" t="str">
        <f t="shared" si="757"/>
        <v/>
      </c>
      <c r="DF779" s="26" t="str">
        <f t="shared" si="758"/>
        <v/>
      </c>
      <c r="DG779" s="26" t="str">
        <f t="shared" si="759"/>
        <v/>
      </c>
      <c r="DH779" s="26" t="str">
        <f t="shared" si="760"/>
        <v/>
      </c>
      <c r="DI779" s="26" t="str">
        <f t="shared" si="761"/>
        <v/>
      </c>
      <c r="DJ779" s="26" t="str">
        <f t="shared" si="762"/>
        <v/>
      </c>
      <c r="DK779" s="26" t="str">
        <f t="shared" si="763"/>
        <v/>
      </c>
      <c r="DL779" s="26" t="str">
        <f t="shared" si="764"/>
        <v/>
      </c>
      <c r="DM779" s="26" t="str">
        <f t="shared" si="765"/>
        <v/>
      </c>
      <c r="DN779" s="26" t="str">
        <f t="shared" si="766"/>
        <v/>
      </c>
      <c r="DO779" s="26" t="str">
        <f t="shared" si="767"/>
        <v/>
      </c>
      <c r="DP779" s="26" t="str">
        <f t="shared" si="768"/>
        <v/>
      </c>
      <c r="DQ779" s="26" t="str">
        <f t="shared" si="769"/>
        <v/>
      </c>
      <c r="DR779" s="26" t="str">
        <f t="shared" si="770"/>
        <v/>
      </c>
      <c r="DS779" s="26" t="str">
        <f t="shared" si="771"/>
        <v/>
      </c>
      <c r="DT779" s="26" t="str">
        <f t="shared" si="772"/>
        <v/>
      </c>
      <c r="DU779" s="26" t="str">
        <f t="shared" si="773"/>
        <v/>
      </c>
      <c r="DV779" s="26" t="str">
        <f t="shared" si="774"/>
        <v/>
      </c>
    </row>
    <row r="780" spans="1:126" ht="45" x14ac:dyDescent="0.25">
      <c r="A780" t="s">
        <v>1942</v>
      </c>
      <c r="B780">
        <v>2016</v>
      </c>
      <c r="C780" t="s">
        <v>2046</v>
      </c>
      <c r="D780">
        <v>106990</v>
      </c>
      <c r="E780" s="19">
        <v>1316215654613</v>
      </c>
      <c r="F780" t="s">
        <v>898</v>
      </c>
      <c r="G780">
        <v>324110</v>
      </c>
      <c r="H780" t="s">
        <v>899</v>
      </c>
      <c r="I780" t="s">
        <v>900</v>
      </c>
      <c r="J780" t="s">
        <v>901</v>
      </c>
      <c r="K780" t="s">
        <v>875</v>
      </c>
      <c r="L780">
        <v>7036</v>
      </c>
      <c r="M780" s="26" t="str">
        <f t="shared" si="720"/>
        <v>89. PRODUCE THE CHEMICAL, 91. ON-SITE USE OF THE CHEMICAL, 93. AS A BYPRODUCT, 95. USED AS A REACTANT</v>
      </c>
      <c r="N780" s="26" t="s">
        <v>123</v>
      </c>
      <c r="O780" s="26" t="s">
        <v>124</v>
      </c>
      <c r="P780">
        <v>7</v>
      </c>
      <c r="Q780">
        <v>0</v>
      </c>
      <c r="R780">
        <v>7</v>
      </c>
      <c r="S780" s="26" t="s">
        <v>1940</v>
      </c>
      <c r="T780" s="26" t="s">
        <v>1941</v>
      </c>
      <c r="U780" s="26" t="s">
        <v>1940</v>
      </c>
      <c r="V780" s="26" t="s">
        <v>1941</v>
      </c>
      <c r="W780" s="26" t="s">
        <v>1940</v>
      </c>
      <c r="X780" s="26" t="s">
        <v>1941</v>
      </c>
      <c r="Y780" s="26" t="s">
        <v>1940</v>
      </c>
      <c r="AE780" s="26" t="s">
        <v>1941</v>
      </c>
      <c r="AR780" s="26" t="s">
        <v>1941</v>
      </c>
      <c r="AS780" s="26" t="s">
        <v>1941</v>
      </c>
      <c r="AT780" s="26" t="s">
        <v>1941</v>
      </c>
      <c r="AV780" s="26" t="s">
        <v>1941</v>
      </c>
      <c r="BD780" s="26" t="s">
        <v>1941</v>
      </c>
      <c r="BK780" s="26" t="s">
        <v>1941</v>
      </c>
      <c r="BU780" s="26" t="str">
        <f t="shared" si="721"/>
        <v>89. PRODUCE THE CHEMICAL</v>
      </c>
      <c r="BV780" s="26" t="str">
        <f t="shared" si="722"/>
        <v/>
      </c>
      <c r="BW780" s="26" t="str">
        <f t="shared" si="723"/>
        <v>91. ON-SITE USE OF THE CHEMICAL</v>
      </c>
      <c r="BX780" s="26" t="str">
        <f t="shared" si="724"/>
        <v/>
      </c>
      <c r="BY780" s="26" t="str">
        <f t="shared" si="725"/>
        <v>93. AS A BYPRODUCT</v>
      </c>
      <c r="BZ780" s="26" t="str">
        <f t="shared" si="726"/>
        <v/>
      </c>
      <c r="CA780" s="26" t="str">
        <f t="shared" si="727"/>
        <v>95. USED AS A REACTANT</v>
      </c>
      <c r="CB780" s="26" t="str">
        <f t="shared" si="728"/>
        <v/>
      </c>
      <c r="CC780" s="26" t="str">
        <f t="shared" si="729"/>
        <v/>
      </c>
      <c r="CD780" s="26" t="str">
        <f t="shared" si="730"/>
        <v/>
      </c>
      <c r="CE780" s="26" t="str">
        <f t="shared" si="731"/>
        <v/>
      </c>
      <c r="CF780" s="26" t="str">
        <f t="shared" si="732"/>
        <v/>
      </c>
      <c r="CG780" s="26" t="str">
        <f t="shared" si="733"/>
        <v/>
      </c>
      <c r="CH780" s="26" t="str">
        <f t="shared" si="734"/>
        <v/>
      </c>
      <c r="CI780" s="26" t="str">
        <f t="shared" si="735"/>
        <v/>
      </c>
      <c r="CJ780" s="26" t="str">
        <f t="shared" si="736"/>
        <v/>
      </c>
      <c r="CK780" s="26" t="str">
        <f t="shared" si="737"/>
        <v/>
      </c>
      <c r="CL780" s="26" t="str">
        <f t="shared" si="738"/>
        <v/>
      </c>
      <c r="CM780" s="26" t="str">
        <f t="shared" si="739"/>
        <v/>
      </c>
      <c r="CN780" s="26" t="str">
        <f t="shared" si="740"/>
        <v/>
      </c>
      <c r="CO780" s="26" t="str">
        <f t="shared" si="741"/>
        <v/>
      </c>
      <c r="CP780" s="26" t="str">
        <f t="shared" si="742"/>
        <v/>
      </c>
      <c r="CQ780" s="26" t="str">
        <f t="shared" si="743"/>
        <v/>
      </c>
      <c r="CR780" s="26" t="str">
        <f t="shared" si="744"/>
        <v/>
      </c>
      <c r="CS780" s="26" t="str">
        <f t="shared" si="745"/>
        <v/>
      </c>
      <c r="CT780" s="26" t="str">
        <f t="shared" si="746"/>
        <v/>
      </c>
      <c r="CU780" s="26" t="str">
        <f t="shared" si="747"/>
        <v/>
      </c>
      <c r="CV780" s="26" t="str">
        <f t="shared" si="748"/>
        <v/>
      </c>
      <c r="CW780" s="26" t="str">
        <f t="shared" si="749"/>
        <v/>
      </c>
      <c r="CX780" s="26" t="str">
        <f t="shared" si="750"/>
        <v/>
      </c>
      <c r="CY780" s="26" t="str">
        <f t="shared" si="751"/>
        <v/>
      </c>
      <c r="CZ780" s="26" t="str">
        <f t="shared" si="752"/>
        <v/>
      </c>
      <c r="DA780" s="26" t="str">
        <f t="shared" si="753"/>
        <v/>
      </c>
      <c r="DB780" s="26" t="str">
        <f t="shared" si="754"/>
        <v/>
      </c>
      <c r="DC780" s="26" t="str">
        <f t="shared" si="755"/>
        <v/>
      </c>
      <c r="DD780" s="26" t="str">
        <f t="shared" si="756"/>
        <v/>
      </c>
      <c r="DE780" s="26" t="str">
        <f t="shared" si="757"/>
        <v/>
      </c>
      <c r="DF780" s="26" t="str">
        <f t="shared" si="758"/>
        <v/>
      </c>
      <c r="DG780" s="26" t="str">
        <f t="shared" si="759"/>
        <v/>
      </c>
      <c r="DH780" s="26" t="str">
        <f t="shared" si="760"/>
        <v/>
      </c>
      <c r="DI780" s="26" t="str">
        <f t="shared" si="761"/>
        <v/>
      </c>
      <c r="DJ780" s="26" t="str">
        <f t="shared" si="762"/>
        <v/>
      </c>
      <c r="DK780" s="26" t="str">
        <f t="shared" si="763"/>
        <v/>
      </c>
      <c r="DL780" s="26" t="str">
        <f t="shared" si="764"/>
        <v/>
      </c>
      <c r="DM780" s="26" t="str">
        <f t="shared" si="765"/>
        <v/>
      </c>
      <c r="DN780" s="26" t="str">
        <f t="shared" si="766"/>
        <v/>
      </c>
      <c r="DO780" s="26" t="str">
        <f t="shared" si="767"/>
        <v/>
      </c>
      <c r="DP780" s="26" t="str">
        <f t="shared" si="768"/>
        <v/>
      </c>
      <c r="DQ780" s="26" t="str">
        <f t="shared" si="769"/>
        <v/>
      </c>
      <c r="DR780" s="26" t="str">
        <f t="shared" si="770"/>
        <v/>
      </c>
      <c r="DS780" s="26" t="str">
        <f t="shared" si="771"/>
        <v/>
      </c>
      <c r="DT780" s="26" t="str">
        <f t="shared" si="772"/>
        <v/>
      </c>
      <c r="DU780" s="26" t="str">
        <f t="shared" si="773"/>
        <v/>
      </c>
      <c r="DV780" s="26" t="str">
        <f t="shared" si="774"/>
        <v/>
      </c>
    </row>
    <row r="781" spans="1:126" ht="45" x14ac:dyDescent="0.25">
      <c r="A781" t="s">
        <v>1942</v>
      </c>
      <c r="B781">
        <v>2017</v>
      </c>
      <c r="C781" t="s">
        <v>2046</v>
      </c>
      <c r="D781">
        <v>106990</v>
      </c>
      <c r="E781" s="19">
        <v>1317216464685</v>
      </c>
      <c r="F781" t="s">
        <v>898</v>
      </c>
      <c r="G781">
        <v>324110</v>
      </c>
      <c r="H781" t="s">
        <v>899</v>
      </c>
      <c r="I781" t="s">
        <v>900</v>
      </c>
      <c r="J781" t="s">
        <v>901</v>
      </c>
      <c r="K781" t="s">
        <v>875</v>
      </c>
      <c r="L781">
        <v>7036</v>
      </c>
      <c r="M781" s="26" t="str">
        <f t="shared" si="720"/>
        <v>89. PRODUCE THE CHEMICAL, 91. ON-SITE USE OF THE CHEMICAL, 93. AS A BYPRODUCT, 95. USED AS A REACTANT</v>
      </c>
      <c r="N781" s="26" t="s">
        <v>123</v>
      </c>
      <c r="O781" s="26" t="s">
        <v>124</v>
      </c>
      <c r="P781">
        <v>6</v>
      </c>
      <c r="Q781">
        <v>0</v>
      </c>
      <c r="R781">
        <v>6</v>
      </c>
      <c r="S781" s="26" t="s">
        <v>1940</v>
      </c>
      <c r="T781" s="26" t="s">
        <v>1941</v>
      </c>
      <c r="U781" s="26" t="s">
        <v>1940</v>
      </c>
      <c r="V781" s="26" t="s">
        <v>1941</v>
      </c>
      <c r="W781" s="26" t="s">
        <v>1940</v>
      </c>
      <c r="X781" s="26" t="s">
        <v>1941</v>
      </c>
      <c r="Y781" s="26" t="s">
        <v>1940</v>
      </c>
      <c r="AE781" s="26" t="s">
        <v>1941</v>
      </c>
      <c r="AR781" s="26" t="s">
        <v>1941</v>
      </c>
      <c r="AS781" s="26" t="s">
        <v>1941</v>
      </c>
      <c r="AT781" s="26" t="s">
        <v>1941</v>
      </c>
      <c r="AV781" s="26" t="s">
        <v>1941</v>
      </c>
      <c r="BD781" s="26" t="s">
        <v>1941</v>
      </c>
      <c r="BK781" s="26" t="s">
        <v>1941</v>
      </c>
      <c r="BU781" s="26" t="str">
        <f t="shared" si="721"/>
        <v>89. PRODUCE THE CHEMICAL</v>
      </c>
      <c r="BV781" s="26" t="str">
        <f t="shared" si="722"/>
        <v/>
      </c>
      <c r="BW781" s="26" t="str">
        <f t="shared" si="723"/>
        <v>91. ON-SITE USE OF THE CHEMICAL</v>
      </c>
      <c r="BX781" s="26" t="str">
        <f t="shared" si="724"/>
        <v/>
      </c>
      <c r="BY781" s="26" t="str">
        <f t="shared" si="725"/>
        <v>93. AS A BYPRODUCT</v>
      </c>
      <c r="BZ781" s="26" t="str">
        <f t="shared" si="726"/>
        <v/>
      </c>
      <c r="CA781" s="26" t="str">
        <f t="shared" si="727"/>
        <v>95. USED AS A REACTANT</v>
      </c>
      <c r="CB781" s="26" t="str">
        <f t="shared" si="728"/>
        <v/>
      </c>
      <c r="CC781" s="26" t="str">
        <f t="shared" si="729"/>
        <v/>
      </c>
      <c r="CD781" s="26" t="str">
        <f t="shared" si="730"/>
        <v/>
      </c>
      <c r="CE781" s="26" t="str">
        <f t="shared" si="731"/>
        <v/>
      </c>
      <c r="CF781" s="26" t="str">
        <f t="shared" si="732"/>
        <v/>
      </c>
      <c r="CG781" s="26" t="str">
        <f t="shared" si="733"/>
        <v/>
      </c>
      <c r="CH781" s="26" t="str">
        <f t="shared" si="734"/>
        <v/>
      </c>
      <c r="CI781" s="26" t="str">
        <f t="shared" si="735"/>
        <v/>
      </c>
      <c r="CJ781" s="26" t="str">
        <f t="shared" si="736"/>
        <v/>
      </c>
      <c r="CK781" s="26" t="str">
        <f t="shared" si="737"/>
        <v/>
      </c>
      <c r="CL781" s="26" t="str">
        <f t="shared" si="738"/>
        <v/>
      </c>
      <c r="CM781" s="26" t="str">
        <f t="shared" si="739"/>
        <v/>
      </c>
      <c r="CN781" s="26" t="str">
        <f t="shared" si="740"/>
        <v/>
      </c>
      <c r="CO781" s="26" t="str">
        <f t="shared" si="741"/>
        <v/>
      </c>
      <c r="CP781" s="26" t="str">
        <f t="shared" si="742"/>
        <v/>
      </c>
      <c r="CQ781" s="26" t="str">
        <f t="shared" si="743"/>
        <v/>
      </c>
      <c r="CR781" s="26" t="str">
        <f t="shared" si="744"/>
        <v/>
      </c>
      <c r="CS781" s="26" t="str">
        <f t="shared" si="745"/>
        <v/>
      </c>
      <c r="CT781" s="26" t="str">
        <f t="shared" si="746"/>
        <v/>
      </c>
      <c r="CU781" s="26" t="str">
        <f t="shared" si="747"/>
        <v/>
      </c>
      <c r="CV781" s="26" t="str">
        <f t="shared" si="748"/>
        <v/>
      </c>
      <c r="CW781" s="26" t="str">
        <f t="shared" si="749"/>
        <v/>
      </c>
      <c r="CX781" s="26" t="str">
        <f t="shared" si="750"/>
        <v/>
      </c>
      <c r="CY781" s="26" t="str">
        <f t="shared" si="751"/>
        <v/>
      </c>
      <c r="CZ781" s="26" t="str">
        <f t="shared" si="752"/>
        <v/>
      </c>
      <c r="DA781" s="26" t="str">
        <f t="shared" si="753"/>
        <v/>
      </c>
      <c r="DB781" s="26" t="str">
        <f t="shared" si="754"/>
        <v/>
      </c>
      <c r="DC781" s="26" t="str">
        <f t="shared" si="755"/>
        <v/>
      </c>
      <c r="DD781" s="26" t="str">
        <f t="shared" si="756"/>
        <v/>
      </c>
      <c r="DE781" s="26" t="str">
        <f t="shared" si="757"/>
        <v/>
      </c>
      <c r="DF781" s="26" t="str">
        <f t="shared" si="758"/>
        <v/>
      </c>
      <c r="DG781" s="26" t="str">
        <f t="shared" si="759"/>
        <v/>
      </c>
      <c r="DH781" s="26" t="str">
        <f t="shared" si="760"/>
        <v/>
      </c>
      <c r="DI781" s="26" t="str">
        <f t="shared" si="761"/>
        <v/>
      </c>
      <c r="DJ781" s="26" t="str">
        <f t="shared" si="762"/>
        <v/>
      </c>
      <c r="DK781" s="26" t="str">
        <f t="shared" si="763"/>
        <v/>
      </c>
      <c r="DL781" s="26" t="str">
        <f t="shared" si="764"/>
        <v/>
      </c>
      <c r="DM781" s="26" t="str">
        <f t="shared" si="765"/>
        <v/>
      </c>
      <c r="DN781" s="26" t="str">
        <f t="shared" si="766"/>
        <v/>
      </c>
      <c r="DO781" s="26" t="str">
        <f t="shared" si="767"/>
        <v/>
      </c>
      <c r="DP781" s="26" t="str">
        <f t="shared" si="768"/>
        <v/>
      </c>
      <c r="DQ781" s="26" t="str">
        <f t="shared" si="769"/>
        <v/>
      </c>
      <c r="DR781" s="26" t="str">
        <f t="shared" si="770"/>
        <v/>
      </c>
      <c r="DS781" s="26" t="str">
        <f t="shared" si="771"/>
        <v/>
      </c>
      <c r="DT781" s="26" t="str">
        <f t="shared" si="772"/>
        <v/>
      </c>
      <c r="DU781" s="26" t="str">
        <f t="shared" si="773"/>
        <v/>
      </c>
      <c r="DV781" s="26" t="str">
        <f t="shared" si="774"/>
        <v/>
      </c>
    </row>
    <row r="782" spans="1:126" ht="75" x14ac:dyDescent="0.25">
      <c r="A782" t="s">
        <v>1942</v>
      </c>
      <c r="B782">
        <v>2018</v>
      </c>
      <c r="C782" t="s">
        <v>2046</v>
      </c>
      <c r="D782">
        <v>106990</v>
      </c>
      <c r="E782" s="19">
        <v>1318218199610</v>
      </c>
      <c r="F782" t="s">
        <v>898</v>
      </c>
      <c r="G782">
        <v>324110</v>
      </c>
      <c r="H782" t="s">
        <v>899</v>
      </c>
      <c r="I782" t="s">
        <v>900</v>
      </c>
      <c r="J782" t="s">
        <v>901</v>
      </c>
      <c r="K782" t="s">
        <v>875</v>
      </c>
      <c r="L782">
        <v>7036</v>
      </c>
      <c r="M782" s="26" t="str">
        <f t="shared" si="720"/>
        <v>89. PRODUCE THE CHEMICAL, 91. ON-SITE USE OF THE CHEMICAL, 94. AS A MANUFACTURED IMPURITY, 95. USED AS A REACTANT, 100. P199  OTHER</v>
      </c>
      <c r="N782" s="26" t="s">
        <v>123</v>
      </c>
      <c r="O782" s="26" t="s">
        <v>124</v>
      </c>
      <c r="P782">
        <v>5</v>
      </c>
      <c r="Q782">
        <v>0</v>
      </c>
      <c r="R782">
        <v>5</v>
      </c>
      <c r="S782" s="26" t="s">
        <v>1940</v>
      </c>
      <c r="T782" s="26" t="s">
        <v>1941</v>
      </c>
      <c r="U782" s="26" t="s">
        <v>1940</v>
      </c>
      <c r="V782" s="26" t="s">
        <v>1941</v>
      </c>
      <c r="W782" s="26" t="s">
        <v>1941</v>
      </c>
      <c r="X782" s="26" t="s">
        <v>1940</v>
      </c>
      <c r="Y782" s="26" t="s">
        <v>1940</v>
      </c>
      <c r="Z782" s="26" t="s">
        <v>1941</v>
      </c>
      <c r="AA782" s="26" t="s">
        <v>1941</v>
      </c>
      <c r="AB782" s="26" t="s">
        <v>1941</v>
      </c>
      <c r="AC782" s="26" t="s">
        <v>1941</v>
      </c>
      <c r="AD782" s="26" t="s">
        <v>1940</v>
      </c>
      <c r="AE782" s="26" t="s">
        <v>1941</v>
      </c>
      <c r="AF782" s="26" t="s">
        <v>1941</v>
      </c>
      <c r="AG782" s="26" t="s">
        <v>1941</v>
      </c>
      <c r="AH782" s="26" t="s">
        <v>1941</v>
      </c>
      <c r="AI782" s="26" t="s">
        <v>1941</v>
      </c>
      <c r="AJ782" s="26" t="s">
        <v>1941</v>
      </c>
      <c r="AK782" s="26" t="s">
        <v>1941</v>
      </c>
      <c r="AL782" s="26" t="s">
        <v>1941</v>
      </c>
      <c r="AM782" s="26" t="s">
        <v>1941</v>
      </c>
      <c r="AN782" s="26" t="s">
        <v>1941</v>
      </c>
      <c r="AO782" s="26" t="s">
        <v>1941</v>
      </c>
      <c r="AP782" s="26" t="s">
        <v>1941</v>
      </c>
      <c r="AQ782" s="26" t="s">
        <v>1941</v>
      </c>
      <c r="AR782" s="26" t="s">
        <v>1941</v>
      </c>
      <c r="AS782" s="26" t="s">
        <v>1941</v>
      </c>
      <c r="AT782" s="26" t="s">
        <v>1941</v>
      </c>
      <c r="AU782" s="26" t="s">
        <v>1941</v>
      </c>
      <c r="AV782" s="26" t="s">
        <v>1941</v>
      </c>
      <c r="AW782" s="26" t="s">
        <v>1941</v>
      </c>
      <c r="AX782" s="26" t="s">
        <v>1941</v>
      </c>
      <c r="AY782" s="26" t="s">
        <v>1941</v>
      </c>
      <c r="AZ782" s="26" t="s">
        <v>1941</v>
      </c>
      <c r="BA782" s="26" t="s">
        <v>1941</v>
      </c>
      <c r="BB782" s="26" t="s">
        <v>1941</v>
      </c>
      <c r="BC782" s="26" t="s">
        <v>1941</v>
      </c>
      <c r="BD782" s="26" t="s">
        <v>1941</v>
      </c>
      <c r="BE782" s="26" t="s">
        <v>1941</v>
      </c>
      <c r="BF782" s="26" t="s">
        <v>1941</v>
      </c>
      <c r="BG782" s="26" t="s">
        <v>1941</v>
      </c>
      <c r="BH782" s="26" t="s">
        <v>1941</v>
      </c>
      <c r="BI782" s="26" t="s">
        <v>1941</v>
      </c>
      <c r="BJ782" s="26" t="s">
        <v>1941</v>
      </c>
      <c r="BK782" s="26" t="s">
        <v>1941</v>
      </c>
      <c r="BL782" s="26" t="s">
        <v>1941</v>
      </c>
      <c r="BM782" s="26" t="s">
        <v>1941</v>
      </c>
      <c r="BN782" s="26" t="s">
        <v>1941</v>
      </c>
      <c r="BO782" s="26" t="s">
        <v>1941</v>
      </c>
      <c r="BP782" s="26" t="s">
        <v>1941</v>
      </c>
      <c r="BQ782" s="26" t="s">
        <v>1941</v>
      </c>
      <c r="BR782" s="26" t="s">
        <v>1941</v>
      </c>
      <c r="BS782" s="26" t="s">
        <v>1941</v>
      </c>
      <c r="BT782" s="26" t="s">
        <v>1941</v>
      </c>
      <c r="BU782" s="26" t="str">
        <f t="shared" si="721"/>
        <v>89. PRODUCE THE CHEMICAL</v>
      </c>
      <c r="BV782" s="26" t="str">
        <f t="shared" si="722"/>
        <v/>
      </c>
      <c r="BW782" s="26" t="str">
        <f t="shared" si="723"/>
        <v>91. ON-SITE USE OF THE CHEMICAL</v>
      </c>
      <c r="BX782" s="26" t="str">
        <f t="shared" si="724"/>
        <v/>
      </c>
      <c r="BY782" s="26" t="str">
        <f t="shared" si="725"/>
        <v/>
      </c>
      <c r="BZ782" s="26" t="str">
        <f t="shared" si="726"/>
        <v>94. AS A MANUFACTURED IMPURITY</v>
      </c>
      <c r="CA782" s="26" t="str">
        <f t="shared" si="727"/>
        <v>95. USED AS A REACTANT</v>
      </c>
      <c r="CB782" s="26" t="str">
        <f t="shared" si="728"/>
        <v/>
      </c>
      <c r="CC782" s="26" t="str">
        <f t="shared" si="729"/>
        <v/>
      </c>
      <c r="CD782" s="26" t="str">
        <f t="shared" si="730"/>
        <v/>
      </c>
      <c r="CE782" s="26" t="str">
        <f t="shared" si="731"/>
        <v/>
      </c>
      <c r="CF782" s="26" t="str">
        <f t="shared" si="732"/>
        <v>100. P199  OTHER</v>
      </c>
      <c r="CG782" s="26" t="str">
        <f t="shared" si="733"/>
        <v/>
      </c>
      <c r="CH782" s="26" t="str">
        <f t="shared" si="734"/>
        <v/>
      </c>
      <c r="CI782" s="26" t="str">
        <f t="shared" si="735"/>
        <v/>
      </c>
      <c r="CJ782" s="26" t="str">
        <f t="shared" si="736"/>
        <v/>
      </c>
      <c r="CK782" s="26" t="str">
        <f t="shared" si="737"/>
        <v/>
      </c>
      <c r="CL782" s="26" t="str">
        <f t="shared" si="738"/>
        <v/>
      </c>
      <c r="CM782" s="26" t="str">
        <f t="shared" si="739"/>
        <v/>
      </c>
      <c r="CN782" s="26" t="str">
        <f t="shared" si="740"/>
        <v/>
      </c>
      <c r="CO782" s="26" t="str">
        <f t="shared" si="741"/>
        <v/>
      </c>
      <c r="CP782" s="26" t="str">
        <f t="shared" si="742"/>
        <v/>
      </c>
      <c r="CQ782" s="26" t="str">
        <f t="shared" si="743"/>
        <v/>
      </c>
      <c r="CR782" s="26" t="str">
        <f t="shared" si="744"/>
        <v/>
      </c>
      <c r="CS782" s="26" t="str">
        <f t="shared" si="745"/>
        <v/>
      </c>
      <c r="CT782" s="26" t="str">
        <f t="shared" si="746"/>
        <v/>
      </c>
      <c r="CU782" s="26" t="str">
        <f t="shared" si="747"/>
        <v/>
      </c>
      <c r="CV782" s="26" t="str">
        <f t="shared" si="748"/>
        <v/>
      </c>
      <c r="CW782" s="26" t="str">
        <f t="shared" si="749"/>
        <v/>
      </c>
      <c r="CX782" s="26" t="str">
        <f t="shared" si="750"/>
        <v/>
      </c>
      <c r="CY782" s="26" t="str">
        <f t="shared" si="751"/>
        <v/>
      </c>
      <c r="CZ782" s="26" t="str">
        <f t="shared" si="752"/>
        <v/>
      </c>
      <c r="DA782" s="26" t="str">
        <f t="shared" si="753"/>
        <v/>
      </c>
      <c r="DB782" s="26" t="str">
        <f t="shared" si="754"/>
        <v/>
      </c>
      <c r="DC782" s="26" t="str">
        <f t="shared" si="755"/>
        <v/>
      </c>
      <c r="DD782" s="26" t="str">
        <f t="shared" si="756"/>
        <v/>
      </c>
      <c r="DE782" s="26" t="str">
        <f t="shared" si="757"/>
        <v/>
      </c>
      <c r="DF782" s="26" t="str">
        <f t="shared" si="758"/>
        <v/>
      </c>
      <c r="DG782" s="26" t="str">
        <f t="shared" si="759"/>
        <v/>
      </c>
      <c r="DH782" s="26" t="str">
        <f t="shared" si="760"/>
        <v/>
      </c>
      <c r="DI782" s="26" t="str">
        <f t="shared" si="761"/>
        <v/>
      </c>
      <c r="DJ782" s="26" t="str">
        <f t="shared" si="762"/>
        <v/>
      </c>
      <c r="DK782" s="26" t="str">
        <f t="shared" si="763"/>
        <v/>
      </c>
      <c r="DL782" s="26" t="str">
        <f t="shared" si="764"/>
        <v/>
      </c>
      <c r="DM782" s="26" t="str">
        <f t="shared" si="765"/>
        <v/>
      </c>
      <c r="DN782" s="26" t="str">
        <f t="shared" si="766"/>
        <v/>
      </c>
      <c r="DO782" s="26" t="str">
        <f t="shared" si="767"/>
        <v/>
      </c>
      <c r="DP782" s="26" t="str">
        <f t="shared" si="768"/>
        <v/>
      </c>
      <c r="DQ782" s="26" t="str">
        <f t="shared" si="769"/>
        <v/>
      </c>
      <c r="DR782" s="26" t="str">
        <f t="shared" si="770"/>
        <v/>
      </c>
      <c r="DS782" s="26" t="str">
        <f t="shared" si="771"/>
        <v/>
      </c>
      <c r="DT782" s="26" t="str">
        <f t="shared" si="772"/>
        <v/>
      </c>
      <c r="DU782" s="26" t="str">
        <f t="shared" si="773"/>
        <v/>
      </c>
      <c r="DV782" s="26" t="str">
        <f t="shared" si="774"/>
        <v/>
      </c>
    </row>
    <row r="783" spans="1:126" ht="75" x14ac:dyDescent="0.25">
      <c r="A783" t="s">
        <v>1942</v>
      </c>
      <c r="B783">
        <v>2019</v>
      </c>
      <c r="C783" t="s">
        <v>2046</v>
      </c>
      <c r="D783">
        <v>106990</v>
      </c>
      <c r="E783" s="19">
        <v>1319218199622</v>
      </c>
      <c r="F783" t="s">
        <v>898</v>
      </c>
      <c r="G783">
        <v>324110</v>
      </c>
      <c r="H783" t="s">
        <v>899</v>
      </c>
      <c r="I783" t="s">
        <v>900</v>
      </c>
      <c r="J783" t="s">
        <v>901</v>
      </c>
      <c r="K783" t="s">
        <v>875</v>
      </c>
      <c r="L783">
        <v>7036</v>
      </c>
      <c r="M783" s="26" t="str">
        <f t="shared" si="720"/>
        <v>89. PRODUCE THE CHEMICAL, 91. ON-SITE USE OF THE CHEMICAL, 93. AS A BYPRODUCT, 95. USED AS A REACTANT, 100. P199  OTHER</v>
      </c>
      <c r="N783" s="26" t="s">
        <v>123</v>
      </c>
      <c r="O783" s="26" t="s">
        <v>124</v>
      </c>
      <c r="P783">
        <v>4</v>
      </c>
      <c r="Q783">
        <v>0</v>
      </c>
      <c r="R783">
        <v>4</v>
      </c>
      <c r="S783" s="26" t="s">
        <v>1940</v>
      </c>
      <c r="T783" s="26" t="s">
        <v>1941</v>
      </c>
      <c r="U783" s="26" t="s">
        <v>1940</v>
      </c>
      <c r="V783" s="26" t="s">
        <v>1941</v>
      </c>
      <c r="W783" s="26" t="s">
        <v>1940</v>
      </c>
      <c r="X783" s="26" t="s">
        <v>1941</v>
      </c>
      <c r="Y783" s="26" t="s">
        <v>1940</v>
      </c>
      <c r="Z783" s="26" t="s">
        <v>1941</v>
      </c>
      <c r="AA783" s="26" t="s">
        <v>1941</v>
      </c>
      <c r="AB783" s="26" t="s">
        <v>1941</v>
      </c>
      <c r="AC783" s="26" t="s">
        <v>1941</v>
      </c>
      <c r="AD783" s="26" t="s">
        <v>1940</v>
      </c>
      <c r="AE783" s="26" t="s">
        <v>1941</v>
      </c>
      <c r="AF783" s="26" t="s">
        <v>1941</v>
      </c>
      <c r="AG783" s="26" t="s">
        <v>1941</v>
      </c>
      <c r="AH783" s="26" t="s">
        <v>1941</v>
      </c>
      <c r="AI783" s="26" t="s">
        <v>1941</v>
      </c>
      <c r="AJ783" s="26" t="s">
        <v>1941</v>
      </c>
      <c r="AK783" s="26" t="s">
        <v>1941</v>
      </c>
      <c r="AL783" s="26" t="s">
        <v>1941</v>
      </c>
      <c r="AM783" s="26" t="s">
        <v>1941</v>
      </c>
      <c r="AN783" s="26" t="s">
        <v>1941</v>
      </c>
      <c r="AO783" s="26" t="s">
        <v>1941</v>
      </c>
      <c r="AP783" s="26" t="s">
        <v>1941</v>
      </c>
      <c r="AQ783" s="26" t="s">
        <v>1941</v>
      </c>
      <c r="AR783" s="26" t="s">
        <v>1941</v>
      </c>
      <c r="AS783" s="26" t="s">
        <v>1941</v>
      </c>
      <c r="AT783" s="26" t="s">
        <v>1941</v>
      </c>
      <c r="AU783" s="26" t="s">
        <v>1941</v>
      </c>
      <c r="AV783" s="26" t="s">
        <v>1941</v>
      </c>
      <c r="AW783" s="26" t="s">
        <v>1941</v>
      </c>
      <c r="AX783" s="26" t="s">
        <v>1941</v>
      </c>
      <c r="AY783" s="26" t="s">
        <v>1941</v>
      </c>
      <c r="AZ783" s="26" t="s">
        <v>1941</v>
      </c>
      <c r="BA783" s="26" t="s">
        <v>1941</v>
      </c>
      <c r="BB783" s="26" t="s">
        <v>1941</v>
      </c>
      <c r="BC783" s="26" t="s">
        <v>1941</v>
      </c>
      <c r="BD783" s="26" t="s">
        <v>1941</v>
      </c>
      <c r="BE783" s="26" t="s">
        <v>1941</v>
      </c>
      <c r="BF783" s="26" t="s">
        <v>1941</v>
      </c>
      <c r="BG783" s="26" t="s">
        <v>1941</v>
      </c>
      <c r="BH783" s="26" t="s">
        <v>1941</v>
      </c>
      <c r="BI783" s="26" t="s">
        <v>1941</v>
      </c>
      <c r="BJ783" s="26" t="s">
        <v>1941</v>
      </c>
      <c r="BK783" s="26" t="s">
        <v>1941</v>
      </c>
      <c r="BL783" s="26" t="s">
        <v>1941</v>
      </c>
      <c r="BM783" s="26" t="s">
        <v>1941</v>
      </c>
      <c r="BN783" s="26" t="s">
        <v>1941</v>
      </c>
      <c r="BO783" s="26" t="s">
        <v>1941</v>
      </c>
      <c r="BP783" s="26" t="s">
        <v>1941</v>
      </c>
      <c r="BQ783" s="26" t="s">
        <v>1941</v>
      </c>
      <c r="BR783" s="26" t="s">
        <v>1941</v>
      </c>
      <c r="BS783" s="26" t="s">
        <v>1941</v>
      </c>
      <c r="BT783" s="26" t="s">
        <v>1941</v>
      </c>
      <c r="BU783" s="26" t="str">
        <f t="shared" si="721"/>
        <v>89. PRODUCE THE CHEMICAL</v>
      </c>
      <c r="BV783" s="26" t="str">
        <f t="shared" si="722"/>
        <v/>
      </c>
      <c r="BW783" s="26" t="str">
        <f t="shared" si="723"/>
        <v>91. ON-SITE USE OF THE CHEMICAL</v>
      </c>
      <c r="BX783" s="26" t="str">
        <f t="shared" si="724"/>
        <v/>
      </c>
      <c r="BY783" s="26" t="str">
        <f t="shared" si="725"/>
        <v>93. AS A BYPRODUCT</v>
      </c>
      <c r="BZ783" s="26" t="str">
        <f t="shared" si="726"/>
        <v/>
      </c>
      <c r="CA783" s="26" t="str">
        <f t="shared" si="727"/>
        <v>95. USED AS A REACTANT</v>
      </c>
      <c r="CB783" s="26" t="str">
        <f t="shared" si="728"/>
        <v/>
      </c>
      <c r="CC783" s="26" t="str">
        <f t="shared" si="729"/>
        <v/>
      </c>
      <c r="CD783" s="26" t="str">
        <f t="shared" si="730"/>
        <v/>
      </c>
      <c r="CE783" s="26" t="str">
        <f t="shared" si="731"/>
        <v/>
      </c>
      <c r="CF783" s="26" t="str">
        <f t="shared" si="732"/>
        <v>100. P199  OTHER</v>
      </c>
      <c r="CG783" s="26" t="str">
        <f t="shared" si="733"/>
        <v/>
      </c>
      <c r="CH783" s="26" t="str">
        <f t="shared" si="734"/>
        <v/>
      </c>
      <c r="CI783" s="26" t="str">
        <f t="shared" si="735"/>
        <v/>
      </c>
      <c r="CJ783" s="26" t="str">
        <f t="shared" si="736"/>
        <v/>
      </c>
      <c r="CK783" s="26" t="str">
        <f t="shared" si="737"/>
        <v/>
      </c>
      <c r="CL783" s="26" t="str">
        <f t="shared" si="738"/>
        <v/>
      </c>
      <c r="CM783" s="26" t="str">
        <f t="shared" si="739"/>
        <v/>
      </c>
      <c r="CN783" s="26" t="str">
        <f t="shared" si="740"/>
        <v/>
      </c>
      <c r="CO783" s="26" t="str">
        <f t="shared" si="741"/>
        <v/>
      </c>
      <c r="CP783" s="26" t="str">
        <f t="shared" si="742"/>
        <v/>
      </c>
      <c r="CQ783" s="26" t="str">
        <f t="shared" si="743"/>
        <v/>
      </c>
      <c r="CR783" s="26" t="str">
        <f t="shared" si="744"/>
        <v/>
      </c>
      <c r="CS783" s="26" t="str">
        <f t="shared" si="745"/>
        <v/>
      </c>
      <c r="CT783" s="26" t="str">
        <f t="shared" si="746"/>
        <v/>
      </c>
      <c r="CU783" s="26" t="str">
        <f t="shared" si="747"/>
        <v/>
      </c>
      <c r="CV783" s="26" t="str">
        <f t="shared" si="748"/>
        <v/>
      </c>
      <c r="CW783" s="26" t="str">
        <f t="shared" si="749"/>
        <v/>
      </c>
      <c r="CX783" s="26" t="str">
        <f t="shared" si="750"/>
        <v/>
      </c>
      <c r="CY783" s="26" t="str">
        <f t="shared" si="751"/>
        <v/>
      </c>
      <c r="CZ783" s="26" t="str">
        <f t="shared" si="752"/>
        <v/>
      </c>
      <c r="DA783" s="26" t="str">
        <f t="shared" si="753"/>
        <v/>
      </c>
      <c r="DB783" s="26" t="str">
        <f t="shared" si="754"/>
        <v/>
      </c>
      <c r="DC783" s="26" t="str">
        <f t="shared" si="755"/>
        <v/>
      </c>
      <c r="DD783" s="26" t="str">
        <f t="shared" si="756"/>
        <v/>
      </c>
      <c r="DE783" s="26" t="str">
        <f t="shared" si="757"/>
        <v/>
      </c>
      <c r="DF783" s="26" t="str">
        <f t="shared" si="758"/>
        <v/>
      </c>
      <c r="DG783" s="26" t="str">
        <f t="shared" si="759"/>
        <v/>
      </c>
      <c r="DH783" s="26" t="str">
        <f t="shared" si="760"/>
        <v/>
      </c>
      <c r="DI783" s="26" t="str">
        <f t="shared" si="761"/>
        <v/>
      </c>
      <c r="DJ783" s="26" t="str">
        <f t="shared" si="762"/>
        <v/>
      </c>
      <c r="DK783" s="26" t="str">
        <f t="shared" si="763"/>
        <v/>
      </c>
      <c r="DL783" s="26" t="str">
        <f t="shared" si="764"/>
        <v/>
      </c>
      <c r="DM783" s="26" t="str">
        <f t="shared" si="765"/>
        <v/>
      </c>
      <c r="DN783" s="26" t="str">
        <f t="shared" si="766"/>
        <v/>
      </c>
      <c r="DO783" s="26" t="str">
        <f t="shared" si="767"/>
        <v/>
      </c>
      <c r="DP783" s="26" t="str">
        <f t="shared" si="768"/>
        <v/>
      </c>
      <c r="DQ783" s="26" t="str">
        <f t="shared" si="769"/>
        <v/>
      </c>
      <c r="DR783" s="26" t="str">
        <f t="shared" si="770"/>
        <v/>
      </c>
      <c r="DS783" s="26" t="str">
        <f t="shared" si="771"/>
        <v/>
      </c>
      <c r="DT783" s="26" t="str">
        <f t="shared" si="772"/>
        <v/>
      </c>
      <c r="DU783" s="26" t="str">
        <f t="shared" si="773"/>
        <v/>
      </c>
      <c r="DV783" s="26" t="str">
        <f t="shared" si="774"/>
        <v/>
      </c>
    </row>
    <row r="784" spans="1:126" ht="75" x14ac:dyDescent="0.25">
      <c r="A784" t="s">
        <v>1942</v>
      </c>
      <c r="B784">
        <v>2020</v>
      </c>
      <c r="C784" t="s">
        <v>2046</v>
      </c>
      <c r="D784">
        <v>106990</v>
      </c>
      <c r="E784" s="19">
        <v>1320219286426</v>
      </c>
      <c r="F784" t="s">
        <v>898</v>
      </c>
      <c r="G784">
        <v>324110</v>
      </c>
      <c r="H784" t="s">
        <v>899</v>
      </c>
      <c r="I784" t="s">
        <v>900</v>
      </c>
      <c r="J784" t="s">
        <v>901</v>
      </c>
      <c r="K784" t="s">
        <v>875</v>
      </c>
      <c r="L784">
        <v>7036</v>
      </c>
      <c r="M784" s="26" t="str">
        <f t="shared" si="720"/>
        <v>89. PRODUCE THE CHEMICAL, 94. AS A MANUFACTURED IMPURITY</v>
      </c>
      <c r="N784" s="26" t="s">
        <v>123</v>
      </c>
      <c r="O784" s="26" t="s">
        <v>124</v>
      </c>
      <c r="P784">
        <v>5</v>
      </c>
      <c r="Q784">
        <v>0</v>
      </c>
      <c r="R784">
        <v>5</v>
      </c>
      <c r="S784" s="26" t="s">
        <v>1940</v>
      </c>
      <c r="T784" s="26" t="s">
        <v>1941</v>
      </c>
      <c r="U784" s="26" t="s">
        <v>1941</v>
      </c>
      <c r="V784" s="26" t="s">
        <v>1941</v>
      </c>
      <c r="W784" s="26" t="s">
        <v>1941</v>
      </c>
      <c r="X784" s="26" t="s">
        <v>1940</v>
      </c>
      <c r="Y784" s="26" t="s">
        <v>1941</v>
      </c>
      <c r="Z784" s="26" t="s">
        <v>1941</v>
      </c>
      <c r="AA784" s="26" t="s">
        <v>1941</v>
      </c>
      <c r="AB784" s="26" t="s">
        <v>1941</v>
      </c>
      <c r="AC784" s="26" t="s">
        <v>1941</v>
      </c>
      <c r="AD784" s="26" t="s">
        <v>1941</v>
      </c>
      <c r="AE784" s="26" t="s">
        <v>1941</v>
      </c>
      <c r="AF784" s="26" t="s">
        <v>1941</v>
      </c>
      <c r="AG784" s="26" t="s">
        <v>1941</v>
      </c>
      <c r="AH784" s="26" t="s">
        <v>1941</v>
      </c>
      <c r="AI784" s="26" t="s">
        <v>1941</v>
      </c>
      <c r="AJ784" s="26" t="s">
        <v>1941</v>
      </c>
      <c r="AK784" s="26" t="s">
        <v>1941</v>
      </c>
      <c r="AL784" s="26" t="s">
        <v>1941</v>
      </c>
      <c r="AM784" s="26" t="s">
        <v>1941</v>
      </c>
      <c r="AN784" s="26" t="s">
        <v>1941</v>
      </c>
      <c r="AO784" s="26" t="s">
        <v>1941</v>
      </c>
      <c r="AP784" s="26" t="s">
        <v>1941</v>
      </c>
      <c r="AQ784" s="26" t="s">
        <v>1941</v>
      </c>
      <c r="AR784" s="26" t="s">
        <v>1941</v>
      </c>
      <c r="AS784" s="26" t="s">
        <v>1941</v>
      </c>
      <c r="AT784" s="26" t="s">
        <v>1941</v>
      </c>
      <c r="AU784" s="26" t="s">
        <v>1941</v>
      </c>
      <c r="AV784" s="26" t="s">
        <v>1941</v>
      </c>
      <c r="AW784" s="26" t="s">
        <v>1941</v>
      </c>
      <c r="AX784" s="26" t="s">
        <v>1941</v>
      </c>
      <c r="AY784" s="26" t="s">
        <v>1941</v>
      </c>
      <c r="AZ784" s="26" t="s">
        <v>1941</v>
      </c>
      <c r="BA784" s="26" t="s">
        <v>1941</v>
      </c>
      <c r="BB784" s="26" t="s">
        <v>1941</v>
      </c>
      <c r="BC784" s="26" t="s">
        <v>1941</v>
      </c>
      <c r="BD784" s="26" t="s">
        <v>1941</v>
      </c>
      <c r="BE784" s="26" t="s">
        <v>1941</v>
      </c>
      <c r="BF784" s="26" t="s">
        <v>1941</v>
      </c>
      <c r="BG784" s="26" t="s">
        <v>1941</v>
      </c>
      <c r="BH784" s="26" t="s">
        <v>1941</v>
      </c>
      <c r="BI784" s="26" t="s">
        <v>1941</v>
      </c>
      <c r="BJ784" s="26" t="s">
        <v>1941</v>
      </c>
      <c r="BK784" s="26" t="s">
        <v>1941</v>
      </c>
      <c r="BL784" s="26" t="s">
        <v>1941</v>
      </c>
      <c r="BM784" s="26" t="s">
        <v>1941</v>
      </c>
      <c r="BN784" s="26" t="s">
        <v>1941</v>
      </c>
      <c r="BO784" s="26" t="s">
        <v>1941</v>
      </c>
      <c r="BP784" s="26" t="s">
        <v>1941</v>
      </c>
      <c r="BQ784" s="26" t="s">
        <v>1941</v>
      </c>
      <c r="BR784" s="26" t="s">
        <v>1941</v>
      </c>
      <c r="BS784" s="26" t="s">
        <v>1941</v>
      </c>
      <c r="BT784" s="26" t="s">
        <v>1941</v>
      </c>
      <c r="BU784" s="26" t="str">
        <f t="shared" si="721"/>
        <v>89. PRODUCE THE CHEMICAL</v>
      </c>
      <c r="BV784" s="26" t="str">
        <f t="shared" si="722"/>
        <v/>
      </c>
      <c r="BW784" s="26" t="str">
        <f t="shared" si="723"/>
        <v/>
      </c>
      <c r="BX784" s="26" t="str">
        <f t="shared" si="724"/>
        <v/>
      </c>
      <c r="BY784" s="26" t="str">
        <f t="shared" si="725"/>
        <v/>
      </c>
      <c r="BZ784" s="26" t="str">
        <f t="shared" si="726"/>
        <v>94. AS A MANUFACTURED IMPURITY</v>
      </c>
      <c r="CA784" s="26" t="str">
        <f t="shared" si="727"/>
        <v/>
      </c>
      <c r="CB784" s="26" t="str">
        <f t="shared" si="728"/>
        <v/>
      </c>
      <c r="CC784" s="26" t="str">
        <f t="shared" si="729"/>
        <v/>
      </c>
      <c r="CD784" s="26" t="str">
        <f t="shared" si="730"/>
        <v/>
      </c>
      <c r="CE784" s="26" t="str">
        <f t="shared" si="731"/>
        <v/>
      </c>
      <c r="CF784" s="26" t="str">
        <f t="shared" si="732"/>
        <v/>
      </c>
      <c r="CG784" s="26" t="str">
        <f t="shared" si="733"/>
        <v/>
      </c>
      <c r="CH784" s="26" t="str">
        <f t="shared" si="734"/>
        <v/>
      </c>
      <c r="CI784" s="26" t="str">
        <f t="shared" si="735"/>
        <v/>
      </c>
      <c r="CJ784" s="26" t="str">
        <f t="shared" si="736"/>
        <v/>
      </c>
      <c r="CK784" s="26" t="str">
        <f t="shared" si="737"/>
        <v/>
      </c>
      <c r="CL784" s="26" t="str">
        <f t="shared" si="738"/>
        <v/>
      </c>
      <c r="CM784" s="26" t="str">
        <f t="shared" si="739"/>
        <v/>
      </c>
      <c r="CN784" s="26" t="str">
        <f t="shared" si="740"/>
        <v/>
      </c>
      <c r="CO784" s="26" t="str">
        <f t="shared" si="741"/>
        <v/>
      </c>
      <c r="CP784" s="26" t="str">
        <f t="shared" si="742"/>
        <v/>
      </c>
      <c r="CQ784" s="26" t="str">
        <f t="shared" si="743"/>
        <v/>
      </c>
      <c r="CR784" s="26" t="str">
        <f t="shared" si="744"/>
        <v/>
      </c>
      <c r="CS784" s="26" t="str">
        <f t="shared" si="745"/>
        <v/>
      </c>
      <c r="CT784" s="26" t="str">
        <f t="shared" si="746"/>
        <v/>
      </c>
      <c r="CU784" s="26" t="str">
        <f t="shared" si="747"/>
        <v/>
      </c>
      <c r="CV784" s="26" t="str">
        <f t="shared" si="748"/>
        <v/>
      </c>
      <c r="CW784" s="26" t="str">
        <f t="shared" si="749"/>
        <v/>
      </c>
      <c r="CX784" s="26" t="str">
        <f t="shared" si="750"/>
        <v/>
      </c>
      <c r="CY784" s="26" t="str">
        <f t="shared" si="751"/>
        <v/>
      </c>
      <c r="CZ784" s="26" t="str">
        <f t="shared" si="752"/>
        <v/>
      </c>
      <c r="DA784" s="26" t="str">
        <f t="shared" si="753"/>
        <v/>
      </c>
      <c r="DB784" s="26" t="str">
        <f t="shared" si="754"/>
        <v/>
      </c>
      <c r="DC784" s="26" t="str">
        <f t="shared" si="755"/>
        <v/>
      </c>
      <c r="DD784" s="26" t="str">
        <f t="shared" si="756"/>
        <v/>
      </c>
      <c r="DE784" s="26" t="str">
        <f t="shared" si="757"/>
        <v/>
      </c>
      <c r="DF784" s="26" t="str">
        <f t="shared" si="758"/>
        <v/>
      </c>
      <c r="DG784" s="26" t="str">
        <f t="shared" si="759"/>
        <v/>
      </c>
      <c r="DH784" s="26" t="str">
        <f t="shared" si="760"/>
        <v/>
      </c>
      <c r="DI784" s="26" t="str">
        <f t="shared" si="761"/>
        <v/>
      </c>
      <c r="DJ784" s="26" t="str">
        <f t="shared" si="762"/>
        <v/>
      </c>
      <c r="DK784" s="26" t="str">
        <f t="shared" si="763"/>
        <v/>
      </c>
      <c r="DL784" s="26" t="str">
        <f t="shared" si="764"/>
        <v/>
      </c>
      <c r="DM784" s="26" t="str">
        <f t="shared" si="765"/>
        <v/>
      </c>
      <c r="DN784" s="26" t="str">
        <f t="shared" si="766"/>
        <v/>
      </c>
      <c r="DO784" s="26" t="str">
        <f t="shared" si="767"/>
        <v/>
      </c>
      <c r="DP784" s="26" t="str">
        <f t="shared" si="768"/>
        <v/>
      </c>
      <c r="DQ784" s="26" t="str">
        <f t="shared" si="769"/>
        <v/>
      </c>
      <c r="DR784" s="26" t="str">
        <f t="shared" si="770"/>
        <v/>
      </c>
      <c r="DS784" s="26" t="str">
        <f t="shared" si="771"/>
        <v/>
      </c>
      <c r="DT784" s="26" t="str">
        <f t="shared" si="772"/>
        <v/>
      </c>
      <c r="DU784" s="26" t="str">
        <f t="shared" si="773"/>
        <v/>
      </c>
      <c r="DV784" s="26" t="str">
        <f t="shared" si="774"/>
        <v/>
      </c>
    </row>
    <row r="785" spans="1:126" ht="75" x14ac:dyDescent="0.25">
      <c r="A785" t="s">
        <v>1942</v>
      </c>
      <c r="B785">
        <v>2021</v>
      </c>
      <c r="C785" t="s">
        <v>2046</v>
      </c>
      <c r="D785">
        <v>106990</v>
      </c>
      <c r="E785" s="19">
        <v>1321220384527</v>
      </c>
      <c r="F785" t="s">
        <v>898</v>
      </c>
      <c r="G785">
        <v>324110</v>
      </c>
      <c r="H785" t="s">
        <v>899</v>
      </c>
      <c r="I785" t="s">
        <v>900</v>
      </c>
      <c r="J785" t="s">
        <v>901</v>
      </c>
      <c r="K785" t="s">
        <v>875</v>
      </c>
      <c r="L785">
        <v>7036</v>
      </c>
      <c r="M785" s="26" t="str">
        <f t="shared" si="720"/>
        <v>89. PRODUCE THE CHEMICAL, 91. ON-SITE USE OF THE CHEMICAL, 93. AS A BYPRODUCT, 95. USED AS A REACTANT, 100. P199  OTHER</v>
      </c>
      <c r="N785" s="26" t="s">
        <v>123</v>
      </c>
      <c r="O785" s="26" t="s">
        <v>124</v>
      </c>
      <c r="P785">
        <v>6</v>
      </c>
      <c r="Q785">
        <v>0</v>
      </c>
      <c r="R785">
        <v>6</v>
      </c>
      <c r="S785" s="26" t="s">
        <v>1940</v>
      </c>
      <c r="T785" s="26" t="s">
        <v>1941</v>
      </c>
      <c r="U785" s="26" t="s">
        <v>1940</v>
      </c>
      <c r="V785" s="26" t="s">
        <v>1941</v>
      </c>
      <c r="W785" s="26" t="s">
        <v>1940</v>
      </c>
      <c r="X785" s="26" t="s">
        <v>1941</v>
      </c>
      <c r="Y785" s="26" t="s">
        <v>1940</v>
      </c>
      <c r="Z785" s="26" t="s">
        <v>1941</v>
      </c>
      <c r="AA785" s="26" t="s">
        <v>1941</v>
      </c>
      <c r="AB785" s="26" t="s">
        <v>1941</v>
      </c>
      <c r="AC785" s="26" t="s">
        <v>1941</v>
      </c>
      <c r="AD785" s="26" t="s">
        <v>1940</v>
      </c>
      <c r="AE785" s="26" t="s">
        <v>1941</v>
      </c>
      <c r="AF785" s="26" t="s">
        <v>1941</v>
      </c>
      <c r="AG785" s="26" t="s">
        <v>1941</v>
      </c>
      <c r="AH785" s="26" t="s">
        <v>1941</v>
      </c>
      <c r="AI785" s="26" t="s">
        <v>1941</v>
      </c>
      <c r="AJ785" s="26" t="s">
        <v>1941</v>
      </c>
      <c r="AK785" s="26" t="s">
        <v>1941</v>
      </c>
      <c r="AL785" s="26" t="s">
        <v>1941</v>
      </c>
      <c r="AM785" s="26" t="s">
        <v>1941</v>
      </c>
      <c r="AN785" s="26" t="s">
        <v>1941</v>
      </c>
      <c r="AO785" s="26" t="s">
        <v>1941</v>
      </c>
      <c r="AP785" s="26" t="s">
        <v>1941</v>
      </c>
      <c r="AQ785" s="26" t="s">
        <v>1941</v>
      </c>
      <c r="AR785" s="26" t="s">
        <v>1941</v>
      </c>
      <c r="AS785" s="26" t="s">
        <v>1941</v>
      </c>
      <c r="AT785" s="26" t="s">
        <v>1941</v>
      </c>
      <c r="AU785" s="26" t="s">
        <v>1941</v>
      </c>
      <c r="AV785" s="26" t="s">
        <v>1941</v>
      </c>
      <c r="AW785" s="26" t="s">
        <v>1941</v>
      </c>
      <c r="AX785" s="26" t="s">
        <v>1941</v>
      </c>
      <c r="AY785" s="26" t="s">
        <v>1941</v>
      </c>
      <c r="AZ785" s="26" t="s">
        <v>1941</v>
      </c>
      <c r="BA785" s="26" t="s">
        <v>1941</v>
      </c>
      <c r="BB785" s="26" t="s">
        <v>1941</v>
      </c>
      <c r="BC785" s="26" t="s">
        <v>1941</v>
      </c>
      <c r="BD785" s="26" t="s">
        <v>1941</v>
      </c>
      <c r="BE785" s="26" t="s">
        <v>1941</v>
      </c>
      <c r="BF785" s="26" t="s">
        <v>1941</v>
      </c>
      <c r="BG785" s="26" t="s">
        <v>1941</v>
      </c>
      <c r="BH785" s="26" t="s">
        <v>1941</v>
      </c>
      <c r="BI785" s="26" t="s">
        <v>1941</v>
      </c>
      <c r="BJ785" s="26" t="s">
        <v>1941</v>
      </c>
      <c r="BK785" s="26" t="s">
        <v>1941</v>
      </c>
      <c r="BL785" s="26" t="s">
        <v>1941</v>
      </c>
      <c r="BM785" s="26" t="s">
        <v>1941</v>
      </c>
      <c r="BN785" s="26" t="s">
        <v>1941</v>
      </c>
      <c r="BO785" s="26" t="s">
        <v>1941</v>
      </c>
      <c r="BP785" s="26" t="s">
        <v>1941</v>
      </c>
      <c r="BQ785" s="26" t="s">
        <v>1941</v>
      </c>
      <c r="BR785" s="26" t="s">
        <v>1941</v>
      </c>
      <c r="BS785" s="26" t="s">
        <v>1941</v>
      </c>
      <c r="BT785" s="26" t="s">
        <v>1941</v>
      </c>
      <c r="BU785" s="26" t="str">
        <f t="shared" si="721"/>
        <v>89. PRODUCE THE CHEMICAL</v>
      </c>
      <c r="BV785" s="26" t="str">
        <f t="shared" si="722"/>
        <v/>
      </c>
      <c r="BW785" s="26" t="str">
        <f t="shared" si="723"/>
        <v>91. ON-SITE USE OF THE CHEMICAL</v>
      </c>
      <c r="BX785" s="26" t="str">
        <f t="shared" si="724"/>
        <v/>
      </c>
      <c r="BY785" s="26" t="str">
        <f t="shared" si="725"/>
        <v>93. AS A BYPRODUCT</v>
      </c>
      <c r="BZ785" s="26" t="str">
        <f t="shared" si="726"/>
        <v/>
      </c>
      <c r="CA785" s="26" t="str">
        <f t="shared" si="727"/>
        <v>95. USED AS A REACTANT</v>
      </c>
      <c r="CB785" s="26" t="str">
        <f t="shared" si="728"/>
        <v/>
      </c>
      <c r="CC785" s="26" t="str">
        <f t="shared" si="729"/>
        <v/>
      </c>
      <c r="CD785" s="26" t="str">
        <f t="shared" si="730"/>
        <v/>
      </c>
      <c r="CE785" s="26" t="str">
        <f t="shared" si="731"/>
        <v/>
      </c>
      <c r="CF785" s="26" t="str">
        <f t="shared" si="732"/>
        <v>100. P199  OTHER</v>
      </c>
      <c r="CG785" s="26" t="str">
        <f t="shared" si="733"/>
        <v/>
      </c>
      <c r="CH785" s="26" t="str">
        <f t="shared" si="734"/>
        <v/>
      </c>
      <c r="CI785" s="26" t="str">
        <f t="shared" si="735"/>
        <v/>
      </c>
      <c r="CJ785" s="26" t="str">
        <f t="shared" si="736"/>
        <v/>
      </c>
      <c r="CK785" s="26" t="str">
        <f t="shared" si="737"/>
        <v/>
      </c>
      <c r="CL785" s="26" t="str">
        <f t="shared" si="738"/>
        <v/>
      </c>
      <c r="CM785" s="26" t="str">
        <f t="shared" si="739"/>
        <v/>
      </c>
      <c r="CN785" s="26" t="str">
        <f t="shared" si="740"/>
        <v/>
      </c>
      <c r="CO785" s="26" t="str">
        <f t="shared" si="741"/>
        <v/>
      </c>
      <c r="CP785" s="26" t="str">
        <f t="shared" si="742"/>
        <v/>
      </c>
      <c r="CQ785" s="26" t="str">
        <f t="shared" si="743"/>
        <v/>
      </c>
      <c r="CR785" s="26" t="str">
        <f t="shared" si="744"/>
        <v/>
      </c>
      <c r="CS785" s="26" t="str">
        <f t="shared" si="745"/>
        <v/>
      </c>
      <c r="CT785" s="26" t="str">
        <f t="shared" si="746"/>
        <v/>
      </c>
      <c r="CU785" s="26" t="str">
        <f t="shared" si="747"/>
        <v/>
      </c>
      <c r="CV785" s="26" t="str">
        <f t="shared" si="748"/>
        <v/>
      </c>
      <c r="CW785" s="26" t="str">
        <f t="shared" si="749"/>
        <v/>
      </c>
      <c r="CX785" s="26" t="str">
        <f t="shared" si="750"/>
        <v/>
      </c>
      <c r="CY785" s="26" t="str">
        <f t="shared" si="751"/>
        <v/>
      </c>
      <c r="CZ785" s="26" t="str">
        <f t="shared" si="752"/>
        <v/>
      </c>
      <c r="DA785" s="26" t="str">
        <f t="shared" si="753"/>
        <v/>
      </c>
      <c r="DB785" s="26" t="str">
        <f t="shared" si="754"/>
        <v/>
      </c>
      <c r="DC785" s="26" t="str">
        <f t="shared" si="755"/>
        <v/>
      </c>
      <c r="DD785" s="26" t="str">
        <f t="shared" si="756"/>
        <v/>
      </c>
      <c r="DE785" s="26" t="str">
        <f t="shared" si="757"/>
        <v/>
      </c>
      <c r="DF785" s="26" t="str">
        <f t="shared" si="758"/>
        <v/>
      </c>
      <c r="DG785" s="26" t="str">
        <f t="shared" si="759"/>
        <v/>
      </c>
      <c r="DH785" s="26" t="str">
        <f t="shared" si="760"/>
        <v/>
      </c>
      <c r="DI785" s="26" t="str">
        <f t="shared" si="761"/>
        <v/>
      </c>
      <c r="DJ785" s="26" t="str">
        <f t="shared" si="762"/>
        <v/>
      </c>
      <c r="DK785" s="26" t="str">
        <f t="shared" si="763"/>
        <v/>
      </c>
      <c r="DL785" s="26" t="str">
        <f t="shared" si="764"/>
        <v/>
      </c>
      <c r="DM785" s="26" t="str">
        <f t="shared" si="765"/>
        <v/>
      </c>
      <c r="DN785" s="26" t="str">
        <f t="shared" si="766"/>
        <v/>
      </c>
      <c r="DO785" s="26" t="str">
        <f t="shared" si="767"/>
        <v/>
      </c>
      <c r="DP785" s="26" t="str">
        <f t="shared" si="768"/>
        <v/>
      </c>
      <c r="DQ785" s="26" t="str">
        <f t="shared" si="769"/>
        <v/>
      </c>
      <c r="DR785" s="26" t="str">
        <f t="shared" si="770"/>
        <v/>
      </c>
      <c r="DS785" s="26" t="str">
        <f t="shared" si="771"/>
        <v/>
      </c>
      <c r="DT785" s="26" t="str">
        <f t="shared" si="772"/>
        <v/>
      </c>
      <c r="DU785" s="26" t="str">
        <f t="shared" si="773"/>
        <v/>
      </c>
      <c r="DV785" s="26" t="str">
        <f t="shared" si="774"/>
        <v/>
      </c>
    </row>
    <row r="786" spans="1:126" ht="60" x14ac:dyDescent="0.25">
      <c r="A786" t="s">
        <v>1942</v>
      </c>
      <c r="B786">
        <v>2016</v>
      </c>
      <c r="C786" t="s">
        <v>2046</v>
      </c>
      <c r="D786">
        <v>106990</v>
      </c>
      <c r="E786" s="19">
        <v>1316215619836</v>
      </c>
      <c r="F786" t="s">
        <v>904</v>
      </c>
      <c r="G786">
        <v>324110</v>
      </c>
      <c r="H786" t="s">
        <v>905</v>
      </c>
      <c r="I786" t="s">
        <v>906</v>
      </c>
      <c r="J786" t="s">
        <v>907</v>
      </c>
      <c r="K786" t="s">
        <v>293</v>
      </c>
      <c r="L786">
        <v>93420</v>
      </c>
      <c r="M786" s="26" t="str">
        <f t="shared" si="720"/>
        <v>89. PRODUCE THE CHEMICAL, 93. AS A BYPRODUCT, 94. AS A MANUFACTURED IMPURITY, 116. AS A PROCESS IMPURITY, 133. ANCILLARY OR OTHER USE</v>
      </c>
      <c r="N786" s="26" t="s">
        <v>2047</v>
      </c>
      <c r="O786" s="26" t="s">
        <v>5235</v>
      </c>
      <c r="P786">
        <v>11</v>
      </c>
      <c r="Q786">
        <v>6</v>
      </c>
      <c r="R786">
        <v>17</v>
      </c>
      <c r="S786" s="26" t="s">
        <v>1940</v>
      </c>
      <c r="T786" s="26" t="s">
        <v>1941</v>
      </c>
      <c r="U786" s="26" t="s">
        <v>1941</v>
      </c>
      <c r="V786" s="26" t="s">
        <v>1941</v>
      </c>
      <c r="W786" s="26" t="s">
        <v>1940</v>
      </c>
      <c r="X786" s="26" t="s">
        <v>1940</v>
      </c>
      <c r="Y786" s="26" t="s">
        <v>1941</v>
      </c>
      <c r="AE786" s="26" t="s">
        <v>1941</v>
      </c>
      <c r="AR786" s="26" t="s">
        <v>1941</v>
      </c>
      <c r="AS786" s="26" t="s">
        <v>1941</v>
      </c>
      <c r="AT786" s="26" t="s">
        <v>1940</v>
      </c>
      <c r="AV786" s="26" t="s">
        <v>1941</v>
      </c>
      <c r="BD786" s="26" t="s">
        <v>1941</v>
      </c>
      <c r="BK786" s="26" t="s">
        <v>1940</v>
      </c>
      <c r="BU786" s="26" t="str">
        <f t="shared" si="721"/>
        <v>89. PRODUCE THE CHEMICAL</v>
      </c>
      <c r="BV786" s="26" t="str">
        <f t="shared" si="722"/>
        <v/>
      </c>
      <c r="BW786" s="26" t="str">
        <f t="shared" si="723"/>
        <v/>
      </c>
      <c r="BX786" s="26" t="str">
        <f t="shared" si="724"/>
        <v/>
      </c>
      <c r="BY786" s="26" t="str">
        <f t="shared" si="725"/>
        <v>93. AS A BYPRODUCT</v>
      </c>
      <c r="BZ786" s="26" t="str">
        <f t="shared" si="726"/>
        <v>94. AS A MANUFACTURED IMPURITY</v>
      </c>
      <c r="CA786" s="26" t="str">
        <f t="shared" si="727"/>
        <v/>
      </c>
      <c r="CB786" s="26" t="str">
        <f t="shared" si="728"/>
        <v/>
      </c>
      <c r="CC786" s="26" t="str">
        <f t="shared" si="729"/>
        <v/>
      </c>
      <c r="CD786" s="26" t="str">
        <f t="shared" si="730"/>
        <v/>
      </c>
      <c r="CE786" s="26" t="str">
        <f t="shared" si="731"/>
        <v/>
      </c>
      <c r="CF786" s="26" t="str">
        <f t="shared" si="732"/>
        <v/>
      </c>
      <c r="CG786" s="26" t="str">
        <f t="shared" si="733"/>
        <v/>
      </c>
      <c r="CH786" s="26" t="str">
        <f t="shared" si="734"/>
        <v/>
      </c>
      <c r="CI786" s="26" t="str">
        <f t="shared" si="735"/>
        <v/>
      </c>
      <c r="CJ786" s="26" t="str">
        <f t="shared" si="736"/>
        <v/>
      </c>
      <c r="CK786" s="26" t="str">
        <f t="shared" si="737"/>
        <v/>
      </c>
      <c r="CL786" s="26" t="str">
        <f t="shared" si="738"/>
        <v/>
      </c>
      <c r="CM786" s="26" t="str">
        <f t="shared" si="739"/>
        <v/>
      </c>
      <c r="CN786" s="26" t="str">
        <f t="shared" si="740"/>
        <v/>
      </c>
      <c r="CO786" s="26" t="str">
        <f t="shared" si="741"/>
        <v/>
      </c>
      <c r="CP786" s="26" t="str">
        <f t="shared" si="742"/>
        <v/>
      </c>
      <c r="CQ786" s="26" t="str">
        <f t="shared" si="743"/>
        <v/>
      </c>
      <c r="CR786" s="26" t="str">
        <f t="shared" si="744"/>
        <v/>
      </c>
      <c r="CS786" s="26" t="str">
        <f t="shared" si="745"/>
        <v/>
      </c>
      <c r="CT786" s="26" t="str">
        <f t="shared" si="746"/>
        <v/>
      </c>
      <c r="CU786" s="26" t="str">
        <f t="shared" si="747"/>
        <v/>
      </c>
      <c r="CV786" s="26" t="str">
        <f t="shared" si="748"/>
        <v>116. AS A PROCESS IMPURITY</v>
      </c>
      <c r="CW786" s="26" t="str">
        <f t="shared" si="749"/>
        <v/>
      </c>
      <c r="CX786" s="26" t="str">
        <f t="shared" si="750"/>
        <v/>
      </c>
      <c r="CY786" s="26" t="str">
        <f t="shared" si="751"/>
        <v/>
      </c>
      <c r="CZ786" s="26" t="str">
        <f t="shared" si="752"/>
        <v/>
      </c>
      <c r="DA786" s="26" t="str">
        <f t="shared" si="753"/>
        <v/>
      </c>
      <c r="DB786" s="26" t="str">
        <f t="shared" si="754"/>
        <v/>
      </c>
      <c r="DC786" s="26" t="str">
        <f t="shared" si="755"/>
        <v/>
      </c>
      <c r="DD786" s="26" t="str">
        <f t="shared" si="756"/>
        <v/>
      </c>
      <c r="DE786" s="26" t="str">
        <f t="shared" si="757"/>
        <v/>
      </c>
      <c r="DF786" s="26" t="str">
        <f t="shared" si="758"/>
        <v/>
      </c>
      <c r="DG786" s="26" t="str">
        <f t="shared" si="759"/>
        <v/>
      </c>
      <c r="DH786" s="26" t="str">
        <f t="shared" si="760"/>
        <v/>
      </c>
      <c r="DI786" s="26" t="str">
        <f t="shared" si="761"/>
        <v/>
      </c>
      <c r="DJ786" s="26" t="str">
        <f t="shared" si="762"/>
        <v/>
      </c>
      <c r="DK786" s="26" t="str">
        <f t="shared" si="763"/>
        <v/>
      </c>
      <c r="DL786" s="26" t="str">
        <f t="shared" si="764"/>
        <v/>
      </c>
      <c r="DM786" s="26" t="str">
        <f t="shared" si="765"/>
        <v>133. ANCILLARY OR OTHER USE</v>
      </c>
      <c r="DN786" s="26" t="str">
        <f t="shared" si="766"/>
        <v/>
      </c>
      <c r="DO786" s="26" t="str">
        <f t="shared" si="767"/>
        <v/>
      </c>
      <c r="DP786" s="26" t="str">
        <f t="shared" si="768"/>
        <v/>
      </c>
      <c r="DQ786" s="26" t="str">
        <f t="shared" si="769"/>
        <v/>
      </c>
      <c r="DR786" s="26" t="str">
        <f t="shared" si="770"/>
        <v/>
      </c>
      <c r="DS786" s="26" t="str">
        <f t="shared" si="771"/>
        <v/>
      </c>
      <c r="DT786" s="26" t="str">
        <f t="shared" si="772"/>
        <v/>
      </c>
      <c r="DU786" s="26" t="str">
        <f t="shared" si="773"/>
        <v/>
      </c>
      <c r="DV786" s="26" t="str">
        <f t="shared" si="774"/>
        <v/>
      </c>
    </row>
    <row r="787" spans="1:126" ht="60" x14ac:dyDescent="0.25">
      <c r="A787" t="s">
        <v>1942</v>
      </c>
      <c r="B787">
        <v>2017</v>
      </c>
      <c r="C787" t="s">
        <v>2046</v>
      </c>
      <c r="D787">
        <v>106990</v>
      </c>
      <c r="E787" s="19">
        <v>1317216529735</v>
      </c>
      <c r="F787" t="s">
        <v>904</v>
      </c>
      <c r="G787">
        <v>324110</v>
      </c>
      <c r="H787" t="s">
        <v>905</v>
      </c>
      <c r="I787" t="s">
        <v>906</v>
      </c>
      <c r="J787" t="s">
        <v>907</v>
      </c>
      <c r="K787" t="s">
        <v>293</v>
      </c>
      <c r="L787">
        <v>93420</v>
      </c>
      <c r="M787" s="26" t="str">
        <f t="shared" si="720"/>
        <v>89. PRODUCE THE CHEMICAL, 93. AS A BYPRODUCT, 94. AS A MANUFACTURED IMPURITY, 116. AS A PROCESS IMPURITY, 133. ANCILLARY OR OTHER USE</v>
      </c>
      <c r="N787" s="26" t="s">
        <v>2047</v>
      </c>
      <c r="O787" s="26" t="s">
        <v>5235</v>
      </c>
      <c r="P787">
        <v>10.4</v>
      </c>
      <c r="Q787">
        <v>5.3</v>
      </c>
      <c r="R787">
        <v>15.7</v>
      </c>
      <c r="S787" s="26" t="s">
        <v>1940</v>
      </c>
      <c r="T787" s="26" t="s">
        <v>1941</v>
      </c>
      <c r="U787" s="26" t="s">
        <v>1941</v>
      </c>
      <c r="V787" s="26" t="s">
        <v>1941</v>
      </c>
      <c r="W787" s="26" t="s">
        <v>1940</v>
      </c>
      <c r="X787" s="26" t="s">
        <v>1940</v>
      </c>
      <c r="Y787" s="26" t="s">
        <v>1941</v>
      </c>
      <c r="AE787" s="26" t="s">
        <v>1941</v>
      </c>
      <c r="AR787" s="26" t="s">
        <v>1941</v>
      </c>
      <c r="AS787" s="26" t="s">
        <v>1941</v>
      </c>
      <c r="AT787" s="26" t="s">
        <v>1940</v>
      </c>
      <c r="AV787" s="26" t="s">
        <v>1941</v>
      </c>
      <c r="BD787" s="26" t="s">
        <v>1941</v>
      </c>
      <c r="BK787" s="26" t="s">
        <v>1940</v>
      </c>
      <c r="BU787" s="26" t="str">
        <f t="shared" si="721"/>
        <v>89. PRODUCE THE CHEMICAL</v>
      </c>
      <c r="BV787" s="26" t="str">
        <f t="shared" si="722"/>
        <v/>
      </c>
      <c r="BW787" s="26" t="str">
        <f t="shared" si="723"/>
        <v/>
      </c>
      <c r="BX787" s="26" t="str">
        <f t="shared" si="724"/>
        <v/>
      </c>
      <c r="BY787" s="26" t="str">
        <f t="shared" si="725"/>
        <v>93. AS A BYPRODUCT</v>
      </c>
      <c r="BZ787" s="26" t="str">
        <f t="shared" si="726"/>
        <v>94. AS A MANUFACTURED IMPURITY</v>
      </c>
      <c r="CA787" s="26" t="str">
        <f t="shared" si="727"/>
        <v/>
      </c>
      <c r="CB787" s="26" t="str">
        <f t="shared" si="728"/>
        <v/>
      </c>
      <c r="CC787" s="26" t="str">
        <f t="shared" si="729"/>
        <v/>
      </c>
      <c r="CD787" s="26" t="str">
        <f t="shared" si="730"/>
        <v/>
      </c>
      <c r="CE787" s="26" t="str">
        <f t="shared" si="731"/>
        <v/>
      </c>
      <c r="CF787" s="26" t="str">
        <f t="shared" si="732"/>
        <v/>
      </c>
      <c r="CG787" s="26" t="str">
        <f t="shared" si="733"/>
        <v/>
      </c>
      <c r="CH787" s="26" t="str">
        <f t="shared" si="734"/>
        <v/>
      </c>
      <c r="CI787" s="26" t="str">
        <f t="shared" si="735"/>
        <v/>
      </c>
      <c r="CJ787" s="26" t="str">
        <f t="shared" si="736"/>
        <v/>
      </c>
      <c r="CK787" s="26" t="str">
        <f t="shared" si="737"/>
        <v/>
      </c>
      <c r="CL787" s="26" t="str">
        <f t="shared" si="738"/>
        <v/>
      </c>
      <c r="CM787" s="26" t="str">
        <f t="shared" si="739"/>
        <v/>
      </c>
      <c r="CN787" s="26" t="str">
        <f t="shared" si="740"/>
        <v/>
      </c>
      <c r="CO787" s="26" t="str">
        <f t="shared" si="741"/>
        <v/>
      </c>
      <c r="CP787" s="26" t="str">
        <f t="shared" si="742"/>
        <v/>
      </c>
      <c r="CQ787" s="26" t="str">
        <f t="shared" si="743"/>
        <v/>
      </c>
      <c r="CR787" s="26" t="str">
        <f t="shared" si="744"/>
        <v/>
      </c>
      <c r="CS787" s="26" t="str">
        <f t="shared" si="745"/>
        <v/>
      </c>
      <c r="CT787" s="26" t="str">
        <f t="shared" si="746"/>
        <v/>
      </c>
      <c r="CU787" s="26" t="str">
        <f t="shared" si="747"/>
        <v/>
      </c>
      <c r="CV787" s="26" t="str">
        <f t="shared" si="748"/>
        <v>116. AS A PROCESS IMPURITY</v>
      </c>
      <c r="CW787" s="26" t="str">
        <f t="shared" si="749"/>
        <v/>
      </c>
      <c r="CX787" s="26" t="str">
        <f t="shared" si="750"/>
        <v/>
      </c>
      <c r="CY787" s="26" t="str">
        <f t="shared" si="751"/>
        <v/>
      </c>
      <c r="CZ787" s="26" t="str">
        <f t="shared" si="752"/>
        <v/>
      </c>
      <c r="DA787" s="26" t="str">
        <f t="shared" si="753"/>
        <v/>
      </c>
      <c r="DB787" s="26" t="str">
        <f t="shared" si="754"/>
        <v/>
      </c>
      <c r="DC787" s="26" t="str">
        <f t="shared" si="755"/>
        <v/>
      </c>
      <c r="DD787" s="26" t="str">
        <f t="shared" si="756"/>
        <v/>
      </c>
      <c r="DE787" s="26" t="str">
        <f t="shared" si="757"/>
        <v/>
      </c>
      <c r="DF787" s="26" t="str">
        <f t="shared" si="758"/>
        <v/>
      </c>
      <c r="DG787" s="26" t="str">
        <f t="shared" si="759"/>
        <v/>
      </c>
      <c r="DH787" s="26" t="str">
        <f t="shared" si="760"/>
        <v/>
      </c>
      <c r="DI787" s="26" t="str">
        <f t="shared" si="761"/>
        <v/>
      </c>
      <c r="DJ787" s="26" t="str">
        <f t="shared" si="762"/>
        <v/>
      </c>
      <c r="DK787" s="26" t="str">
        <f t="shared" si="763"/>
        <v/>
      </c>
      <c r="DL787" s="26" t="str">
        <f t="shared" si="764"/>
        <v/>
      </c>
      <c r="DM787" s="26" t="str">
        <f t="shared" si="765"/>
        <v>133. ANCILLARY OR OTHER USE</v>
      </c>
      <c r="DN787" s="26" t="str">
        <f t="shared" si="766"/>
        <v/>
      </c>
      <c r="DO787" s="26" t="str">
        <f t="shared" si="767"/>
        <v/>
      </c>
      <c r="DP787" s="26" t="str">
        <f t="shared" si="768"/>
        <v/>
      </c>
      <c r="DQ787" s="26" t="str">
        <f t="shared" si="769"/>
        <v/>
      </c>
      <c r="DR787" s="26" t="str">
        <f t="shared" si="770"/>
        <v/>
      </c>
      <c r="DS787" s="26" t="str">
        <f t="shared" si="771"/>
        <v/>
      </c>
      <c r="DT787" s="26" t="str">
        <f t="shared" si="772"/>
        <v/>
      </c>
      <c r="DU787" s="26" t="str">
        <f t="shared" si="773"/>
        <v/>
      </c>
      <c r="DV787" s="26" t="str">
        <f t="shared" si="774"/>
        <v/>
      </c>
    </row>
    <row r="788" spans="1:126" ht="75" x14ac:dyDescent="0.25">
      <c r="A788" t="s">
        <v>1942</v>
      </c>
      <c r="B788">
        <v>2018</v>
      </c>
      <c r="C788" t="s">
        <v>2046</v>
      </c>
      <c r="D788">
        <v>106990</v>
      </c>
      <c r="E788" s="19">
        <v>1318217214978</v>
      </c>
      <c r="F788" t="s">
        <v>904</v>
      </c>
      <c r="G788">
        <v>324110</v>
      </c>
      <c r="H788" t="s">
        <v>905</v>
      </c>
      <c r="I788" t="s">
        <v>906</v>
      </c>
      <c r="J788" t="s">
        <v>907</v>
      </c>
      <c r="K788" t="s">
        <v>293</v>
      </c>
      <c r="L788">
        <v>93420</v>
      </c>
      <c r="M788" s="26" t="str">
        <f t="shared" si="720"/>
        <v>89. PRODUCE THE CHEMICAL, 93. AS A BYPRODUCT, 94. AS A MANUFACTURED IMPURITY, 116. AS A PROCESS IMPURITY, 133. ANCILLARY OR OTHER USE, 142. Z399  OTHER</v>
      </c>
      <c r="N788" s="26" t="s">
        <v>2047</v>
      </c>
      <c r="O788" s="26" t="s">
        <v>5235</v>
      </c>
      <c r="P788">
        <v>10.4</v>
      </c>
      <c r="Q788">
        <v>5.2</v>
      </c>
      <c r="R788">
        <v>15.6</v>
      </c>
      <c r="S788" s="26" t="s">
        <v>1940</v>
      </c>
      <c r="T788" s="26" t="s">
        <v>1941</v>
      </c>
      <c r="U788" s="26" t="s">
        <v>1941</v>
      </c>
      <c r="V788" s="26" t="s">
        <v>1941</v>
      </c>
      <c r="W788" s="26" t="s">
        <v>1940</v>
      </c>
      <c r="X788" s="26" t="s">
        <v>1940</v>
      </c>
      <c r="Y788" s="26" t="s">
        <v>1941</v>
      </c>
      <c r="Z788" s="26" t="s">
        <v>1941</v>
      </c>
      <c r="AA788" s="26" t="s">
        <v>1941</v>
      </c>
      <c r="AB788" s="26" t="s">
        <v>1941</v>
      </c>
      <c r="AC788" s="26" t="s">
        <v>1941</v>
      </c>
      <c r="AD788" s="26" t="s">
        <v>1941</v>
      </c>
      <c r="AE788" s="26" t="s">
        <v>1941</v>
      </c>
      <c r="AF788" s="26" t="s">
        <v>1941</v>
      </c>
      <c r="AG788" s="26" t="s">
        <v>1941</v>
      </c>
      <c r="AH788" s="26" t="s">
        <v>1941</v>
      </c>
      <c r="AI788" s="26" t="s">
        <v>1941</v>
      </c>
      <c r="AJ788" s="26" t="s">
        <v>1941</v>
      </c>
      <c r="AK788" s="26" t="s">
        <v>1941</v>
      </c>
      <c r="AL788" s="26" t="s">
        <v>1941</v>
      </c>
      <c r="AM788" s="26" t="s">
        <v>1941</v>
      </c>
      <c r="AN788" s="26" t="s">
        <v>1941</v>
      </c>
      <c r="AO788" s="26" t="s">
        <v>1941</v>
      </c>
      <c r="AP788" s="26" t="s">
        <v>1941</v>
      </c>
      <c r="AQ788" s="26" t="s">
        <v>1941</v>
      </c>
      <c r="AR788" s="26" t="s">
        <v>1941</v>
      </c>
      <c r="AS788" s="26" t="s">
        <v>1941</v>
      </c>
      <c r="AT788" s="26" t="s">
        <v>1940</v>
      </c>
      <c r="AU788" s="26" t="s">
        <v>1941</v>
      </c>
      <c r="AV788" s="26" t="s">
        <v>1941</v>
      </c>
      <c r="AW788" s="26" t="s">
        <v>1941</v>
      </c>
      <c r="AX788" s="26" t="s">
        <v>1941</v>
      </c>
      <c r="AY788" s="26" t="s">
        <v>1941</v>
      </c>
      <c r="AZ788" s="26" t="s">
        <v>1941</v>
      </c>
      <c r="BA788" s="26" t="s">
        <v>1941</v>
      </c>
      <c r="BB788" s="26" t="s">
        <v>1941</v>
      </c>
      <c r="BC788" s="26" t="s">
        <v>1941</v>
      </c>
      <c r="BD788" s="26" t="s">
        <v>1941</v>
      </c>
      <c r="BE788" s="26" t="s">
        <v>1941</v>
      </c>
      <c r="BF788" s="26" t="s">
        <v>1941</v>
      </c>
      <c r="BG788" s="26" t="s">
        <v>1941</v>
      </c>
      <c r="BH788" s="26" t="s">
        <v>1941</v>
      </c>
      <c r="BI788" s="26" t="s">
        <v>1941</v>
      </c>
      <c r="BJ788" s="26" t="s">
        <v>1941</v>
      </c>
      <c r="BK788" s="26" t="s">
        <v>1940</v>
      </c>
      <c r="BL788" s="26" t="s">
        <v>1941</v>
      </c>
      <c r="BM788" s="26" t="s">
        <v>1941</v>
      </c>
      <c r="BN788" s="26" t="s">
        <v>1941</v>
      </c>
      <c r="BO788" s="26" t="s">
        <v>1941</v>
      </c>
      <c r="BP788" s="26" t="s">
        <v>1941</v>
      </c>
      <c r="BQ788" s="26" t="s">
        <v>1941</v>
      </c>
      <c r="BR788" s="26" t="s">
        <v>1941</v>
      </c>
      <c r="BS788" s="26" t="s">
        <v>1941</v>
      </c>
      <c r="BT788" s="26" t="s">
        <v>1940</v>
      </c>
      <c r="BU788" s="26" t="str">
        <f t="shared" si="721"/>
        <v>89. PRODUCE THE CHEMICAL</v>
      </c>
      <c r="BV788" s="26" t="str">
        <f t="shared" si="722"/>
        <v/>
      </c>
      <c r="BW788" s="26" t="str">
        <f t="shared" si="723"/>
        <v/>
      </c>
      <c r="BX788" s="26" t="str">
        <f t="shared" si="724"/>
        <v/>
      </c>
      <c r="BY788" s="26" t="str">
        <f t="shared" si="725"/>
        <v>93. AS A BYPRODUCT</v>
      </c>
      <c r="BZ788" s="26" t="str">
        <f t="shared" si="726"/>
        <v>94. AS A MANUFACTURED IMPURITY</v>
      </c>
      <c r="CA788" s="26" t="str">
        <f t="shared" si="727"/>
        <v/>
      </c>
      <c r="CB788" s="26" t="str">
        <f t="shared" si="728"/>
        <v/>
      </c>
      <c r="CC788" s="26" t="str">
        <f t="shared" si="729"/>
        <v/>
      </c>
      <c r="CD788" s="26" t="str">
        <f t="shared" si="730"/>
        <v/>
      </c>
      <c r="CE788" s="26" t="str">
        <f t="shared" si="731"/>
        <v/>
      </c>
      <c r="CF788" s="26" t="str">
        <f t="shared" si="732"/>
        <v/>
      </c>
      <c r="CG788" s="26" t="str">
        <f t="shared" si="733"/>
        <v/>
      </c>
      <c r="CH788" s="26" t="str">
        <f t="shared" si="734"/>
        <v/>
      </c>
      <c r="CI788" s="26" t="str">
        <f t="shared" si="735"/>
        <v/>
      </c>
      <c r="CJ788" s="26" t="str">
        <f t="shared" si="736"/>
        <v/>
      </c>
      <c r="CK788" s="26" t="str">
        <f t="shared" si="737"/>
        <v/>
      </c>
      <c r="CL788" s="26" t="str">
        <f t="shared" si="738"/>
        <v/>
      </c>
      <c r="CM788" s="26" t="str">
        <f t="shared" si="739"/>
        <v/>
      </c>
      <c r="CN788" s="26" t="str">
        <f t="shared" si="740"/>
        <v/>
      </c>
      <c r="CO788" s="26" t="str">
        <f t="shared" si="741"/>
        <v/>
      </c>
      <c r="CP788" s="26" t="str">
        <f t="shared" si="742"/>
        <v/>
      </c>
      <c r="CQ788" s="26" t="str">
        <f t="shared" si="743"/>
        <v/>
      </c>
      <c r="CR788" s="26" t="str">
        <f t="shared" si="744"/>
        <v/>
      </c>
      <c r="CS788" s="26" t="str">
        <f t="shared" si="745"/>
        <v/>
      </c>
      <c r="CT788" s="26" t="str">
        <f t="shared" si="746"/>
        <v/>
      </c>
      <c r="CU788" s="26" t="str">
        <f t="shared" si="747"/>
        <v/>
      </c>
      <c r="CV788" s="26" t="str">
        <f t="shared" si="748"/>
        <v>116. AS A PROCESS IMPURITY</v>
      </c>
      <c r="CW788" s="26" t="str">
        <f t="shared" si="749"/>
        <v/>
      </c>
      <c r="CX788" s="26" t="str">
        <f t="shared" si="750"/>
        <v/>
      </c>
      <c r="CY788" s="26" t="str">
        <f t="shared" si="751"/>
        <v/>
      </c>
      <c r="CZ788" s="26" t="str">
        <f t="shared" si="752"/>
        <v/>
      </c>
      <c r="DA788" s="26" t="str">
        <f t="shared" si="753"/>
        <v/>
      </c>
      <c r="DB788" s="26" t="str">
        <f t="shared" si="754"/>
        <v/>
      </c>
      <c r="DC788" s="26" t="str">
        <f t="shared" si="755"/>
        <v/>
      </c>
      <c r="DD788" s="26" t="str">
        <f t="shared" si="756"/>
        <v/>
      </c>
      <c r="DE788" s="26" t="str">
        <f t="shared" si="757"/>
        <v/>
      </c>
      <c r="DF788" s="26" t="str">
        <f t="shared" si="758"/>
        <v/>
      </c>
      <c r="DG788" s="26" t="str">
        <f t="shared" si="759"/>
        <v/>
      </c>
      <c r="DH788" s="26" t="str">
        <f t="shared" si="760"/>
        <v/>
      </c>
      <c r="DI788" s="26" t="str">
        <f t="shared" si="761"/>
        <v/>
      </c>
      <c r="DJ788" s="26" t="str">
        <f t="shared" si="762"/>
        <v/>
      </c>
      <c r="DK788" s="26" t="str">
        <f t="shared" si="763"/>
        <v/>
      </c>
      <c r="DL788" s="26" t="str">
        <f t="shared" si="764"/>
        <v/>
      </c>
      <c r="DM788" s="26" t="str">
        <f t="shared" si="765"/>
        <v>133. ANCILLARY OR OTHER USE</v>
      </c>
      <c r="DN788" s="26" t="str">
        <f t="shared" si="766"/>
        <v/>
      </c>
      <c r="DO788" s="26" t="str">
        <f t="shared" si="767"/>
        <v/>
      </c>
      <c r="DP788" s="26" t="str">
        <f t="shared" si="768"/>
        <v/>
      </c>
      <c r="DQ788" s="26" t="str">
        <f t="shared" si="769"/>
        <v/>
      </c>
      <c r="DR788" s="26" t="str">
        <f t="shared" si="770"/>
        <v/>
      </c>
      <c r="DS788" s="26" t="str">
        <f t="shared" si="771"/>
        <v/>
      </c>
      <c r="DT788" s="26" t="str">
        <f t="shared" si="772"/>
        <v/>
      </c>
      <c r="DU788" s="26" t="str">
        <f t="shared" si="773"/>
        <v/>
      </c>
      <c r="DV788" s="26" t="str">
        <f t="shared" si="774"/>
        <v>142. Z399  OTHER</v>
      </c>
    </row>
    <row r="789" spans="1:126" ht="75" x14ac:dyDescent="0.25">
      <c r="A789" t="s">
        <v>1942</v>
      </c>
      <c r="B789">
        <v>2019</v>
      </c>
      <c r="C789" t="s">
        <v>2046</v>
      </c>
      <c r="D789">
        <v>106990</v>
      </c>
      <c r="E789" s="19">
        <v>1319218085278</v>
      </c>
      <c r="F789" t="s">
        <v>904</v>
      </c>
      <c r="G789">
        <v>324110</v>
      </c>
      <c r="H789" t="s">
        <v>905</v>
      </c>
      <c r="I789" t="s">
        <v>906</v>
      </c>
      <c r="J789" t="s">
        <v>907</v>
      </c>
      <c r="K789" t="s">
        <v>293</v>
      </c>
      <c r="L789">
        <v>93420</v>
      </c>
      <c r="M789" s="26" t="str">
        <f t="shared" si="720"/>
        <v>89. PRODUCE THE CHEMICAL, 93. AS A BYPRODUCT, 94. AS A MANUFACTURED IMPURITY, 116. AS A PROCESS IMPURITY, 133. ANCILLARY OR OTHER USE, 142. Z399  OTHER</v>
      </c>
      <c r="N789" s="26" t="s">
        <v>2047</v>
      </c>
      <c r="O789" s="26" t="s">
        <v>5235</v>
      </c>
      <c r="P789">
        <v>10.41</v>
      </c>
      <c r="Q789">
        <v>5.2</v>
      </c>
      <c r="R789">
        <v>15.61</v>
      </c>
      <c r="S789" s="26" t="s">
        <v>1940</v>
      </c>
      <c r="T789" s="26" t="s">
        <v>1941</v>
      </c>
      <c r="U789" s="26" t="s">
        <v>1941</v>
      </c>
      <c r="V789" s="26" t="s">
        <v>1941</v>
      </c>
      <c r="W789" s="26" t="s">
        <v>1940</v>
      </c>
      <c r="X789" s="26" t="s">
        <v>1940</v>
      </c>
      <c r="Y789" s="26" t="s">
        <v>1941</v>
      </c>
      <c r="Z789" s="26" t="s">
        <v>1941</v>
      </c>
      <c r="AA789" s="26" t="s">
        <v>1941</v>
      </c>
      <c r="AB789" s="26" t="s">
        <v>1941</v>
      </c>
      <c r="AC789" s="26" t="s">
        <v>1941</v>
      </c>
      <c r="AD789" s="26" t="s">
        <v>1941</v>
      </c>
      <c r="AE789" s="26" t="s">
        <v>1941</v>
      </c>
      <c r="AF789" s="26" t="s">
        <v>1941</v>
      </c>
      <c r="AG789" s="26" t="s">
        <v>1941</v>
      </c>
      <c r="AH789" s="26" t="s">
        <v>1941</v>
      </c>
      <c r="AI789" s="26" t="s">
        <v>1941</v>
      </c>
      <c r="AJ789" s="26" t="s">
        <v>1941</v>
      </c>
      <c r="AK789" s="26" t="s">
        <v>1941</v>
      </c>
      <c r="AL789" s="26" t="s">
        <v>1941</v>
      </c>
      <c r="AM789" s="26" t="s">
        <v>1941</v>
      </c>
      <c r="AN789" s="26" t="s">
        <v>1941</v>
      </c>
      <c r="AO789" s="26" t="s">
        <v>1941</v>
      </c>
      <c r="AP789" s="26" t="s">
        <v>1941</v>
      </c>
      <c r="AQ789" s="26" t="s">
        <v>1941</v>
      </c>
      <c r="AR789" s="26" t="s">
        <v>1941</v>
      </c>
      <c r="AS789" s="26" t="s">
        <v>1941</v>
      </c>
      <c r="AT789" s="26" t="s">
        <v>1940</v>
      </c>
      <c r="AU789" s="26" t="s">
        <v>1941</v>
      </c>
      <c r="AV789" s="26" t="s">
        <v>1941</v>
      </c>
      <c r="AW789" s="26" t="s">
        <v>1941</v>
      </c>
      <c r="AX789" s="26" t="s">
        <v>1941</v>
      </c>
      <c r="AY789" s="26" t="s">
        <v>1941</v>
      </c>
      <c r="AZ789" s="26" t="s">
        <v>1941</v>
      </c>
      <c r="BA789" s="26" t="s">
        <v>1941</v>
      </c>
      <c r="BB789" s="26" t="s">
        <v>1941</v>
      </c>
      <c r="BC789" s="26" t="s">
        <v>1941</v>
      </c>
      <c r="BD789" s="26" t="s">
        <v>1941</v>
      </c>
      <c r="BE789" s="26" t="s">
        <v>1941</v>
      </c>
      <c r="BF789" s="26" t="s">
        <v>1941</v>
      </c>
      <c r="BG789" s="26" t="s">
        <v>1941</v>
      </c>
      <c r="BH789" s="26" t="s">
        <v>1941</v>
      </c>
      <c r="BI789" s="26" t="s">
        <v>1941</v>
      </c>
      <c r="BJ789" s="26" t="s">
        <v>1941</v>
      </c>
      <c r="BK789" s="26" t="s">
        <v>1940</v>
      </c>
      <c r="BL789" s="26" t="s">
        <v>1941</v>
      </c>
      <c r="BM789" s="26" t="s">
        <v>1941</v>
      </c>
      <c r="BN789" s="26" t="s">
        <v>1941</v>
      </c>
      <c r="BO789" s="26" t="s">
        <v>1941</v>
      </c>
      <c r="BP789" s="26" t="s">
        <v>1941</v>
      </c>
      <c r="BQ789" s="26" t="s">
        <v>1941</v>
      </c>
      <c r="BR789" s="26" t="s">
        <v>1941</v>
      </c>
      <c r="BS789" s="26" t="s">
        <v>1941</v>
      </c>
      <c r="BT789" s="26" t="s">
        <v>1940</v>
      </c>
      <c r="BU789" s="26" t="str">
        <f t="shared" si="721"/>
        <v>89. PRODUCE THE CHEMICAL</v>
      </c>
      <c r="BV789" s="26" t="str">
        <f t="shared" si="722"/>
        <v/>
      </c>
      <c r="BW789" s="26" t="str">
        <f t="shared" si="723"/>
        <v/>
      </c>
      <c r="BX789" s="26" t="str">
        <f t="shared" si="724"/>
        <v/>
      </c>
      <c r="BY789" s="26" t="str">
        <f t="shared" si="725"/>
        <v>93. AS A BYPRODUCT</v>
      </c>
      <c r="BZ789" s="26" t="str">
        <f t="shared" si="726"/>
        <v>94. AS A MANUFACTURED IMPURITY</v>
      </c>
      <c r="CA789" s="26" t="str">
        <f t="shared" si="727"/>
        <v/>
      </c>
      <c r="CB789" s="26" t="str">
        <f t="shared" si="728"/>
        <v/>
      </c>
      <c r="CC789" s="26" t="str">
        <f t="shared" si="729"/>
        <v/>
      </c>
      <c r="CD789" s="26" t="str">
        <f t="shared" si="730"/>
        <v/>
      </c>
      <c r="CE789" s="26" t="str">
        <f t="shared" si="731"/>
        <v/>
      </c>
      <c r="CF789" s="26" t="str">
        <f t="shared" si="732"/>
        <v/>
      </c>
      <c r="CG789" s="26" t="str">
        <f t="shared" si="733"/>
        <v/>
      </c>
      <c r="CH789" s="26" t="str">
        <f t="shared" si="734"/>
        <v/>
      </c>
      <c r="CI789" s="26" t="str">
        <f t="shared" si="735"/>
        <v/>
      </c>
      <c r="CJ789" s="26" t="str">
        <f t="shared" si="736"/>
        <v/>
      </c>
      <c r="CK789" s="26" t="str">
        <f t="shared" si="737"/>
        <v/>
      </c>
      <c r="CL789" s="26" t="str">
        <f t="shared" si="738"/>
        <v/>
      </c>
      <c r="CM789" s="26" t="str">
        <f t="shared" si="739"/>
        <v/>
      </c>
      <c r="CN789" s="26" t="str">
        <f t="shared" si="740"/>
        <v/>
      </c>
      <c r="CO789" s="26" t="str">
        <f t="shared" si="741"/>
        <v/>
      </c>
      <c r="CP789" s="26" t="str">
        <f t="shared" si="742"/>
        <v/>
      </c>
      <c r="CQ789" s="26" t="str">
        <f t="shared" si="743"/>
        <v/>
      </c>
      <c r="CR789" s="26" t="str">
        <f t="shared" si="744"/>
        <v/>
      </c>
      <c r="CS789" s="26" t="str">
        <f t="shared" si="745"/>
        <v/>
      </c>
      <c r="CT789" s="26" t="str">
        <f t="shared" si="746"/>
        <v/>
      </c>
      <c r="CU789" s="26" t="str">
        <f t="shared" si="747"/>
        <v/>
      </c>
      <c r="CV789" s="26" t="str">
        <f t="shared" si="748"/>
        <v>116. AS A PROCESS IMPURITY</v>
      </c>
      <c r="CW789" s="26" t="str">
        <f t="shared" si="749"/>
        <v/>
      </c>
      <c r="CX789" s="26" t="str">
        <f t="shared" si="750"/>
        <v/>
      </c>
      <c r="CY789" s="26" t="str">
        <f t="shared" si="751"/>
        <v/>
      </c>
      <c r="CZ789" s="26" t="str">
        <f t="shared" si="752"/>
        <v/>
      </c>
      <c r="DA789" s="26" t="str">
        <f t="shared" si="753"/>
        <v/>
      </c>
      <c r="DB789" s="26" t="str">
        <f t="shared" si="754"/>
        <v/>
      </c>
      <c r="DC789" s="26" t="str">
        <f t="shared" si="755"/>
        <v/>
      </c>
      <c r="DD789" s="26" t="str">
        <f t="shared" si="756"/>
        <v/>
      </c>
      <c r="DE789" s="26" t="str">
        <f t="shared" si="757"/>
        <v/>
      </c>
      <c r="DF789" s="26" t="str">
        <f t="shared" si="758"/>
        <v/>
      </c>
      <c r="DG789" s="26" t="str">
        <f t="shared" si="759"/>
        <v/>
      </c>
      <c r="DH789" s="26" t="str">
        <f t="shared" si="760"/>
        <v/>
      </c>
      <c r="DI789" s="26" t="str">
        <f t="shared" si="761"/>
        <v/>
      </c>
      <c r="DJ789" s="26" t="str">
        <f t="shared" si="762"/>
        <v/>
      </c>
      <c r="DK789" s="26" t="str">
        <f t="shared" si="763"/>
        <v/>
      </c>
      <c r="DL789" s="26" t="str">
        <f t="shared" si="764"/>
        <v/>
      </c>
      <c r="DM789" s="26" t="str">
        <f t="shared" si="765"/>
        <v>133. ANCILLARY OR OTHER USE</v>
      </c>
      <c r="DN789" s="26" t="str">
        <f t="shared" si="766"/>
        <v/>
      </c>
      <c r="DO789" s="26" t="str">
        <f t="shared" si="767"/>
        <v/>
      </c>
      <c r="DP789" s="26" t="str">
        <f t="shared" si="768"/>
        <v/>
      </c>
      <c r="DQ789" s="26" t="str">
        <f t="shared" si="769"/>
        <v/>
      </c>
      <c r="DR789" s="26" t="str">
        <f t="shared" si="770"/>
        <v/>
      </c>
      <c r="DS789" s="26" t="str">
        <f t="shared" si="771"/>
        <v/>
      </c>
      <c r="DT789" s="26" t="str">
        <f t="shared" si="772"/>
        <v/>
      </c>
      <c r="DU789" s="26" t="str">
        <f t="shared" si="773"/>
        <v/>
      </c>
      <c r="DV789" s="26" t="str">
        <f t="shared" si="774"/>
        <v>142. Z399  OTHER</v>
      </c>
    </row>
    <row r="790" spans="1:126" ht="75" x14ac:dyDescent="0.25">
      <c r="A790" t="s">
        <v>1942</v>
      </c>
      <c r="B790">
        <v>2020</v>
      </c>
      <c r="C790" t="s">
        <v>2046</v>
      </c>
      <c r="D790">
        <v>106990</v>
      </c>
      <c r="E790" s="19">
        <v>1320218974754</v>
      </c>
      <c r="F790" t="s">
        <v>904</v>
      </c>
      <c r="G790">
        <v>324110</v>
      </c>
      <c r="H790" t="s">
        <v>905</v>
      </c>
      <c r="I790" t="s">
        <v>906</v>
      </c>
      <c r="J790" t="s">
        <v>907</v>
      </c>
      <c r="K790" t="s">
        <v>293</v>
      </c>
      <c r="L790">
        <v>93420</v>
      </c>
      <c r="M790" s="26" t="str">
        <f t="shared" si="720"/>
        <v>89. PRODUCE THE CHEMICAL, 91. ON-SITE USE OF THE CHEMICAL</v>
      </c>
      <c r="N790" s="26" t="s">
        <v>2047</v>
      </c>
      <c r="O790" s="26" t="s">
        <v>2113</v>
      </c>
      <c r="P790">
        <v>10.37</v>
      </c>
      <c r="Q790">
        <v>6.12</v>
      </c>
      <c r="R790">
        <v>16.489999999999998</v>
      </c>
      <c r="S790" s="26" t="s">
        <v>1940</v>
      </c>
      <c r="T790" s="26" t="s">
        <v>1941</v>
      </c>
      <c r="U790" s="26" t="s">
        <v>1940</v>
      </c>
      <c r="V790" s="26" t="s">
        <v>1941</v>
      </c>
      <c r="W790" s="26" t="s">
        <v>1941</v>
      </c>
      <c r="X790" s="26" t="s">
        <v>1941</v>
      </c>
      <c r="Y790" s="26" t="s">
        <v>1941</v>
      </c>
      <c r="Z790" s="26" t="s">
        <v>1941</v>
      </c>
      <c r="AA790" s="26" t="s">
        <v>1941</v>
      </c>
      <c r="AB790" s="26" t="s">
        <v>1941</v>
      </c>
      <c r="AC790" s="26" t="s">
        <v>1941</v>
      </c>
      <c r="AD790" s="26" t="s">
        <v>1941</v>
      </c>
      <c r="AE790" s="26" t="s">
        <v>1941</v>
      </c>
      <c r="AF790" s="26" t="s">
        <v>1941</v>
      </c>
      <c r="AG790" s="26" t="s">
        <v>1941</v>
      </c>
      <c r="AH790" s="26" t="s">
        <v>1941</v>
      </c>
      <c r="AI790" s="26" t="s">
        <v>1941</v>
      </c>
      <c r="AJ790" s="26" t="s">
        <v>1941</v>
      </c>
      <c r="AK790" s="26" t="s">
        <v>1941</v>
      </c>
      <c r="AL790" s="26" t="s">
        <v>1941</v>
      </c>
      <c r="AM790" s="26" t="s">
        <v>1941</v>
      </c>
      <c r="AN790" s="26" t="s">
        <v>1941</v>
      </c>
      <c r="AO790" s="26" t="s">
        <v>1941</v>
      </c>
      <c r="AP790" s="26" t="s">
        <v>1941</v>
      </c>
      <c r="AQ790" s="26" t="s">
        <v>1941</v>
      </c>
      <c r="AR790" s="26" t="s">
        <v>1941</v>
      </c>
      <c r="AS790" s="26" t="s">
        <v>1941</v>
      </c>
      <c r="AT790" s="26" t="s">
        <v>1941</v>
      </c>
      <c r="AU790" s="26" t="s">
        <v>1941</v>
      </c>
      <c r="AV790" s="26" t="s">
        <v>1941</v>
      </c>
      <c r="AW790" s="26" t="s">
        <v>1941</v>
      </c>
      <c r="AX790" s="26" t="s">
        <v>1941</v>
      </c>
      <c r="AY790" s="26" t="s">
        <v>1941</v>
      </c>
      <c r="AZ790" s="26" t="s">
        <v>1941</v>
      </c>
      <c r="BA790" s="26" t="s">
        <v>1941</v>
      </c>
      <c r="BB790" s="26" t="s">
        <v>1941</v>
      </c>
      <c r="BC790" s="26" t="s">
        <v>1941</v>
      </c>
      <c r="BD790" s="26" t="s">
        <v>1941</v>
      </c>
      <c r="BE790" s="26" t="s">
        <v>1941</v>
      </c>
      <c r="BF790" s="26" t="s">
        <v>1941</v>
      </c>
      <c r="BG790" s="26" t="s">
        <v>1941</v>
      </c>
      <c r="BH790" s="26" t="s">
        <v>1941</v>
      </c>
      <c r="BI790" s="26" t="s">
        <v>1941</v>
      </c>
      <c r="BJ790" s="26" t="s">
        <v>1941</v>
      </c>
      <c r="BK790" s="26" t="s">
        <v>1941</v>
      </c>
      <c r="BL790" s="26" t="s">
        <v>1941</v>
      </c>
      <c r="BM790" s="26" t="s">
        <v>1941</v>
      </c>
      <c r="BN790" s="26" t="s">
        <v>1941</v>
      </c>
      <c r="BO790" s="26" t="s">
        <v>1941</v>
      </c>
      <c r="BP790" s="26" t="s">
        <v>1941</v>
      </c>
      <c r="BQ790" s="26" t="s">
        <v>1941</v>
      </c>
      <c r="BR790" s="26" t="s">
        <v>1941</v>
      </c>
      <c r="BS790" s="26" t="s">
        <v>1941</v>
      </c>
      <c r="BT790" s="26" t="s">
        <v>1941</v>
      </c>
      <c r="BU790" s="26" t="str">
        <f t="shared" si="721"/>
        <v>89. PRODUCE THE CHEMICAL</v>
      </c>
      <c r="BV790" s="26" t="str">
        <f t="shared" si="722"/>
        <v/>
      </c>
      <c r="BW790" s="26" t="str">
        <f t="shared" si="723"/>
        <v>91. ON-SITE USE OF THE CHEMICAL</v>
      </c>
      <c r="BX790" s="26" t="str">
        <f t="shared" si="724"/>
        <v/>
      </c>
      <c r="BY790" s="26" t="str">
        <f t="shared" si="725"/>
        <v/>
      </c>
      <c r="BZ790" s="26" t="str">
        <f t="shared" si="726"/>
        <v/>
      </c>
      <c r="CA790" s="26" t="str">
        <f t="shared" si="727"/>
        <v/>
      </c>
      <c r="CB790" s="26" t="str">
        <f t="shared" si="728"/>
        <v/>
      </c>
      <c r="CC790" s="26" t="str">
        <f t="shared" si="729"/>
        <v/>
      </c>
      <c r="CD790" s="26" t="str">
        <f t="shared" si="730"/>
        <v/>
      </c>
      <c r="CE790" s="26" t="str">
        <f t="shared" si="731"/>
        <v/>
      </c>
      <c r="CF790" s="26" t="str">
        <f t="shared" si="732"/>
        <v/>
      </c>
      <c r="CG790" s="26" t="str">
        <f t="shared" si="733"/>
        <v/>
      </c>
      <c r="CH790" s="26" t="str">
        <f t="shared" si="734"/>
        <v/>
      </c>
      <c r="CI790" s="26" t="str">
        <f t="shared" si="735"/>
        <v/>
      </c>
      <c r="CJ790" s="26" t="str">
        <f t="shared" si="736"/>
        <v/>
      </c>
      <c r="CK790" s="26" t="str">
        <f t="shared" si="737"/>
        <v/>
      </c>
      <c r="CL790" s="26" t="str">
        <f t="shared" si="738"/>
        <v/>
      </c>
      <c r="CM790" s="26" t="str">
        <f t="shared" si="739"/>
        <v/>
      </c>
      <c r="CN790" s="26" t="str">
        <f t="shared" si="740"/>
        <v/>
      </c>
      <c r="CO790" s="26" t="str">
        <f t="shared" si="741"/>
        <v/>
      </c>
      <c r="CP790" s="26" t="str">
        <f t="shared" si="742"/>
        <v/>
      </c>
      <c r="CQ790" s="26" t="str">
        <f t="shared" si="743"/>
        <v/>
      </c>
      <c r="CR790" s="26" t="str">
        <f t="shared" si="744"/>
        <v/>
      </c>
      <c r="CS790" s="26" t="str">
        <f t="shared" si="745"/>
        <v/>
      </c>
      <c r="CT790" s="26" t="str">
        <f t="shared" si="746"/>
        <v/>
      </c>
      <c r="CU790" s="26" t="str">
        <f t="shared" si="747"/>
        <v/>
      </c>
      <c r="CV790" s="26" t="str">
        <f t="shared" si="748"/>
        <v/>
      </c>
      <c r="CW790" s="26" t="str">
        <f t="shared" si="749"/>
        <v/>
      </c>
      <c r="CX790" s="26" t="str">
        <f t="shared" si="750"/>
        <v/>
      </c>
      <c r="CY790" s="26" t="str">
        <f t="shared" si="751"/>
        <v/>
      </c>
      <c r="CZ790" s="26" t="str">
        <f t="shared" si="752"/>
        <v/>
      </c>
      <c r="DA790" s="26" t="str">
        <f t="shared" si="753"/>
        <v/>
      </c>
      <c r="DB790" s="26" t="str">
        <f t="shared" si="754"/>
        <v/>
      </c>
      <c r="DC790" s="26" t="str">
        <f t="shared" si="755"/>
        <v/>
      </c>
      <c r="DD790" s="26" t="str">
        <f t="shared" si="756"/>
        <v/>
      </c>
      <c r="DE790" s="26" t="str">
        <f t="shared" si="757"/>
        <v/>
      </c>
      <c r="DF790" s="26" t="str">
        <f t="shared" si="758"/>
        <v/>
      </c>
      <c r="DG790" s="26" t="str">
        <f t="shared" si="759"/>
        <v/>
      </c>
      <c r="DH790" s="26" t="str">
        <f t="shared" si="760"/>
        <v/>
      </c>
      <c r="DI790" s="26" t="str">
        <f t="shared" si="761"/>
        <v/>
      </c>
      <c r="DJ790" s="26" t="str">
        <f t="shared" si="762"/>
        <v/>
      </c>
      <c r="DK790" s="26" t="str">
        <f t="shared" si="763"/>
        <v/>
      </c>
      <c r="DL790" s="26" t="str">
        <f t="shared" si="764"/>
        <v/>
      </c>
      <c r="DM790" s="26" t="str">
        <f t="shared" si="765"/>
        <v/>
      </c>
      <c r="DN790" s="26" t="str">
        <f t="shared" si="766"/>
        <v/>
      </c>
      <c r="DO790" s="26" t="str">
        <f t="shared" si="767"/>
        <v/>
      </c>
      <c r="DP790" s="26" t="str">
        <f t="shared" si="768"/>
        <v/>
      </c>
      <c r="DQ790" s="26" t="str">
        <f t="shared" si="769"/>
        <v/>
      </c>
      <c r="DR790" s="26" t="str">
        <f t="shared" si="770"/>
        <v/>
      </c>
      <c r="DS790" s="26" t="str">
        <f t="shared" si="771"/>
        <v/>
      </c>
      <c r="DT790" s="26" t="str">
        <f t="shared" si="772"/>
        <v/>
      </c>
      <c r="DU790" s="26" t="str">
        <f t="shared" si="773"/>
        <v/>
      </c>
      <c r="DV790" s="26" t="str">
        <f t="shared" si="774"/>
        <v/>
      </c>
    </row>
    <row r="791" spans="1:126" ht="75" x14ac:dyDescent="0.25">
      <c r="A791" t="s">
        <v>1942</v>
      </c>
      <c r="B791">
        <v>2021</v>
      </c>
      <c r="C791" t="s">
        <v>2046</v>
      </c>
      <c r="D791">
        <v>106990</v>
      </c>
      <c r="E791" s="19">
        <v>1321220194474</v>
      </c>
      <c r="F791" t="s">
        <v>904</v>
      </c>
      <c r="G791">
        <v>324110</v>
      </c>
      <c r="H791" t="s">
        <v>905</v>
      </c>
      <c r="I791" t="s">
        <v>906</v>
      </c>
      <c r="J791" t="s">
        <v>907</v>
      </c>
      <c r="K791" t="s">
        <v>293</v>
      </c>
      <c r="L791">
        <v>93420</v>
      </c>
      <c r="M791" s="26" t="str">
        <f t="shared" si="720"/>
        <v>89. PRODUCE THE CHEMICAL, 93. AS A BYPRODUCT, 94. AS A MANUFACTURED IMPURITY, 116. AS A PROCESS IMPURITY, 133. ANCILLARY OR OTHER USE, 142. Z399  OTHER</v>
      </c>
      <c r="N791" s="26" t="s">
        <v>2047</v>
      </c>
      <c r="O791" s="26" t="s">
        <v>5235</v>
      </c>
      <c r="P791">
        <v>10.46</v>
      </c>
      <c r="Q791">
        <v>5.03</v>
      </c>
      <c r="R791">
        <v>15.49</v>
      </c>
      <c r="S791" s="26" t="s">
        <v>1940</v>
      </c>
      <c r="T791" s="26" t="s">
        <v>1941</v>
      </c>
      <c r="U791" s="26" t="s">
        <v>1941</v>
      </c>
      <c r="V791" s="26" t="s">
        <v>1941</v>
      </c>
      <c r="W791" s="26" t="s">
        <v>1940</v>
      </c>
      <c r="X791" s="26" t="s">
        <v>1940</v>
      </c>
      <c r="Y791" s="26" t="s">
        <v>1941</v>
      </c>
      <c r="Z791" s="26" t="s">
        <v>1941</v>
      </c>
      <c r="AA791" s="26" t="s">
        <v>1941</v>
      </c>
      <c r="AB791" s="26" t="s">
        <v>1941</v>
      </c>
      <c r="AC791" s="26" t="s">
        <v>1941</v>
      </c>
      <c r="AD791" s="26" t="s">
        <v>1941</v>
      </c>
      <c r="AE791" s="26" t="s">
        <v>1941</v>
      </c>
      <c r="AF791" s="26" t="s">
        <v>1941</v>
      </c>
      <c r="AG791" s="26" t="s">
        <v>1941</v>
      </c>
      <c r="AH791" s="26" t="s">
        <v>1941</v>
      </c>
      <c r="AI791" s="26" t="s">
        <v>1941</v>
      </c>
      <c r="AJ791" s="26" t="s">
        <v>1941</v>
      </c>
      <c r="AK791" s="26" t="s">
        <v>1941</v>
      </c>
      <c r="AL791" s="26" t="s">
        <v>1941</v>
      </c>
      <c r="AM791" s="26" t="s">
        <v>1941</v>
      </c>
      <c r="AN791" s="26" t="s">
        <v>1941</v>
      </c>
      <c r="AO791" s="26" t="s">
        <v>1941</v>
      </c>
      <c r="AP791" s="26" t="s">
        <v>1941</v>
      </c>
      <c r="AQ791" s="26" t="s">
        <v>1941</v>
      </c>
      <c r="AR791" s="26" t="s">
        <v>1941</v>
      </c>
      <c r="AS791" s="26" t="s">
        <v>1941</v>
      </c>
      <c r="AT791" s="26" t="s">
        <v>1940</v>
      </c>
      <c r="AU791" s="26" t="s">
        <v>1941</v>
      </c>
      <c r="AV791" s="26" t="s">
        <v>1941</v>
      </c>
      <c r="AW791" s="26" t="s">
        <v>1941</v>
      </c>
      <c r="AX791" s="26" t="s">
        <v>1941</v>
      </c>
      <c r="AY791" s="26" t="s">
        <v>1941</v>
      </c>
      <c r="AZ791" s="26" t="s">
        <v>1941</v>
      </c>
      <c r="BA791" s="26" t="s">
        <v>1941</v>
      </c>
      <c r="BB791" s="26" t="s">
        <v>1941</v>
      </c>
      <c r="BC791" s="26" t="s">
        <v>1941</v>
      </c>
      <c r="BD791" s="26" t="s">
        <v>1941</v>
      </c>
      <c r="BE791" s="26" t="s">
        <v>1941</v>
      </c>
      <c r="BF791" s="26" t="s">
        <v>1941</v>
      </c>
      <c r="BG791" s="26" t="s">
        <v>1941</v>
      </c>
      <c r="BH791" s="26" t="s">
        <v>1941</v>
      </c>
      <c r="BI791" s="26" t="s">
        <v>1941</v>
      </c>
      <c r="BJ791" s="26" t="s">
        <v>1941</v>
      </c>
      <c r="BK791" s="26" t="s">
        <v>1940</v>
      </c>
      <c r="BL791" s="26" t="s">
        <v>1941</v>
      </c>
      <c r="BM791" s="26" t="s">
        <v>1941</v>
      </c>
      <c r="BN791" s="26" t="s">
        <v>1941</v>
      </c>
      <c r="BO791" s="26" t="s">
        <v>1941</v>
      </c>
      <c r="BP791" s="26" t="s">
        <v>1941</v>
      </c>
      <c r="BQ791" s="26" t="s">
        <v>1941</v>
      </c>
      <c r="BR791" s="26" t="s">
        <v>1941</v>
      </c>
      <c r="BS791" s="26" t="s">
        <v>1941</v>
      </c>
      <c r="BT791" s="26" t="s">
        <v>1940</v>
      </c>
      <c r="BU791" s="26" t="str">
        <f t="shared" si="721"/>
        <v>89. PRODUCE THE CHEMICAL</v>
      </c>
      <c r="BV791" s="26" t="str">
        <f t="shared" si="722"/>
        <v/>
      </c>
      <c r="BW791" s="26" t="str">
        <f t="shared" si="723"/>
        <v/>
      </c>
      <c r="BX791" s="26" t="str">
        <f t="shared" si="724"/>
        <v/>
      </c>
      <c r="BY791" s="26" t="str">
        <f t="shared" si="725"/>
        <v>93. AS A BYPRODUCT</v>
      </c>
      <c r="BZ791" s="26" t="str">
        <f t="shared" si="726"/>
        <v>94. AS A MANUFACTURED IMPURITY</v>
      </c>
      <c r="CA791" s="26" t="str">
        <f t="shared" si="727"/>
        <v/>
      </c>
      <c r="CB791" s="26" t="str">
        <f t="shared" si="728"/>
        <v/>
      </c>
      <c r="CC791" s="26" t="str">
        <f t="shared" si="729"/>
        <v/>
      </c>
      <c r="CD791" s="26" t="str">
        <f t="shared" si="730"/>
        <v/>
      </c>
      <c r="CE791" s="26" t="str">
        <f t="shared" si="731"/>
        <v/>
      </c>
      <c r="CF791" s="26" t="str">
        <f t="shared" si="732"/>
        <v/>
      </c>
      <c r="CG791" s="26" t="str">
        <f t="shared" si="733"/>
        <v/>
      </c>
      <c r="CH791" s="26" t="str">
        <f t="shared" si="734"/>
        <v/>
      </c>
      <c r="CI791" s="26" t="str">
        <f t="shared" si="735"/>
        <v/>
      </c>
      <c r="CJ791" s="26" t="str">
        <f t="shared" si="736"/>
        <v/>
      </c>
      <c r="CK791" s="26" t="str">
        <f t="shared" si="737"/>
        <v/>
      </c>
      <c r="CL791" s="26" t="str">
        <f t="shared" si="738"/>
        <v/>
      </c>
      <c r="CM791" s="26" t="str">
        <f t="shared" si="739"/>
        <v/>
      </c>
      <c r="CN791" s="26" t="str">
        <f t="shared" si="740"/>
        <v/>
      </c>
      <c r="CO791" s="26" t="str">
        <f t="shared" si="741"/>
        <v/>
      </c>
      <c r="CP791" s="26" t="str">
        <f t="shared" si="742"/>
        <v/>
      </c>
      <c r="CQ791" s="26" t="str">
        <f t="shared" si="743"/>
        <v/>
      </c>
      <c r="CR791" s="26" t="str">
        <f t="shared" si="744"/>
        <v/>
      </c>
      <c r="CS791" s="26" t="str">
        <f t="shared" si="745"/>
        <v/>
      </c>
      <c r="CT791" s="26" t="str">
        <f t="shared" si="746"/>
        <v/>
      </c>
      <c r="CU791" s="26" t="str">
        <f t="shared" si="747"/>
        <v/>
      </c>
      <c r="CV791" s="26" t="str">
        <f t="shared" si="748"/>
        <v>116. AS A PROCESS IMPURITY</v>
      </c>
      <c r="CW791" s="26" t="str">
        <f t="shared" si="749"/>
        <v/>
      </c>
      <c r="CX791" s="26" t="str">
        <f t="shared" si="750"/>
        <v/>
      </c>
      <c r="CY791" s="26" t="str">
        <f t="shared" si="751"/>
        <v/>
      </c>
      <c r="CZ791" s="26" t="str">
        <f t="shared" si="752"/>
        <v/>
      </c>
      <c r="DA791" s="26" t="str">
        <f t="shared" si="753"/>
        <v/>
      </c>
      <c r="DB791" s="26" t="str">
        <f t="shared" si="754"/>
        <v/>
      </c>
      <c r="DC791" s="26" t="str">
        <f t="shared" si="755"/>
        <v/>
      </c>
      <c r="DD791" s="26" t="str">
        <f t="shared" si="756"/>
        <v/>
      </c>
      <c r="DE791" s="26" t="str">
        <f t="shared" si="757"/>
        <v/>
      </c>
      <c r="DF791" s="26" t="str">
        <f t="shared" si="758"/>
        <v/>
      </c>
      <c r="DG791" s="26" t="str">
        <f t="shared" si="759"/>
        <v/>
      </c>
      <c r="DH791" s="26" t="str">
        <f t="shared" si="760"/>
        <v/>
      </c>
      <c r="DI791" s="26" t="str">
        <f t="shared" si="761"/>
        <v/>
      </c>
      <c r="DJ791" s="26" t="str">
        <f t="shared" si="762"/>
        <v/>
      </c>
      <c r="DK791" s="26" t="str">
        <f t="shared" si="763"/>
        <v/>
      </c>
      <c r="DL791" s="26" t="str">
        <f t="shared" si="764"/>
        <v/>
      </c>
      <c r="DM791" s="26" t="str">
        <f t="shared" si="765"/>
        <v>133. ANCILLARY OR OTHER USE</v>
      </c>
      <c r="DN791" s="26" t="str">
        <f t="shared" si="766"/>
        <v/>
      </c>
      <c r="DO791" s="26" t="str">
        <f t="shared" si="767"/>
        <v/>
      </c>
      <c r="DP791" s="26" t="str">
        <f t="shared" si="768"/>
        <v/>
      </c>
      <c r="DQ791" s="26" t="str">
        <f t="shared" si="769"/>
        <v/>
      </c>
      <c r="DR791" s="26" t="str">
        <f t="shared" si="770"/>
        <v/>
      </c>
      <c r="DS791" s="26" t="str">
        <f t="shared" si="771"/>
        <v/>
      </c>
      <c r="DT791" s="26" t="str">
        <f t="shared" si="772"/>
        <v/>
      </c>
      <c r="DU791" s="26" t="str">
        <f t="shared" si="773"/>
        <v/>
      </c>
      <c r="DV791" s="26" t="str">
        <f t="shared" si="774"/>
        <v>142. Z399  OTHER</v>
      </c>
    </row>
    <row r="792" spans="1:126" ht="45" x14ac:dyDescent="0.25">
      <c r="A792" t="s">
        <v>1942</v>
      </c>
      <c r="B792">
        <v>2016</v>
      </c>
      <c r="C792" t="s">
        <v>2046</v>
      </c>
      <c r="D792">
        <v>106990</v>
      </c>
      <c r="E792" s="19">
        <v>1316215648116</v>
      </c>
      <c r="F792" t="s">
        <v>910</v>
      </c>
      <c r="G792">
        <v>324110</v>
      </c>
      <c r="H792" t="s">
        <v>911</v>
      </c>
      <c r="I792" t="s">
        <v>912</v>
      </c>
      <c r="J792" t="s">
        <v>913</v>
      </c>
      <c r="K792" t="s">
        <v>213</v>
      </c>
      <c r="L792">
        <v>98248</v>
      </c>
      <c r="M792" s="26" t="str">
        <f t="shared" si="720"/>
        <v>89. PRODUCE THE CHEMICAL, 93. AS A BYPRODUCT</v>
      </c>
      <c r="N792" s="26" t="s">
        <v>2047</v>
      </c>
      <c r="O792" s="26" t="s">
        <v>2058</v>
      </c>
      <c r="P792">
        <v>19</v>
      </c>
      <c r="Q792">
        <v>0</v>
      </c>
      <c r="R792">
        <v>19</v>
      </c>
      <c r="S792" s="26" t="s">
        <v>1940</v>
      </c>
      <c r="T792" s="26" t="s">
        <v>1941</v>
      </c>
      <c r="U792" s="26" t="s">
        <v>1941</v>
      </c>
      <c r="V792" s="26" t="s">
        <v>1941</v>
      </c>
      <c r="W792" s="26" t="s">
        <v>1940</v>
      </c>
      <c r="X792" s="26" t="s">
        <v>1941</v>
      </c>
      <c r="Y792" s="26" t="s">
        <v>1941</v>
      </c>
      <c r="AE792" s="26" t="s">
        <v>1941</v>
      </c>
      <c r="AR792" s="26" t="s">
        <v>1941</v>
      </c>
      <c r="AS792" s="26" t="s">
        <v>1941</v>
      </c>
      <c r="AT792" s="26" t="s">
        <v>1941</v>
      </c>
      <c r="AV792" s="26" t="s">
        <v>1941</v>
      </c>
      <c r="BD792" s="26" t="s">
        <v>1941</v>
      </c>
      <c r="BK792" s="26" t="s">
        <v>1941</v>
      </c>
      <c r="BU792" s="26" t="str">
        <f t="shared" si="721"/>
        <v>89. PRODUCE THE CHEMICAL</v>
      </c>
      <c r="BV792" s="26" t="str">
        <f t="shared" si="722"/>
        <v/>
      </c>
      <c r="BW792" s="26" t="str">
        <f t="shared" si="723"/>
        <v/>
      </c>
      <c r="BX792" s="26" t="str">
        <f t="shared" si="724"/>
        <v/>
      </c>
      <c r="BY792" s="26" t="str">
        <f t="shared" si="725"/>
        <v>93. AS A BYPRODUCT</v>
      </c>
      <c r="BZ792" s="26" t="str">
        <f t="shared" si="726"/>
        <v/>
      </c>
      <c r="CA792" s="26" t="str">
        <f t="shared" si="727"/>
        <v/>
      </c>
      <c r="CB792" s="26" t="str">
        <f t="shared" si="728"/>
        <v/>
      </c>
      <c r="CC792" s="26" t="str">
        <f t="shared" si="729"/>
        <v/>
      </c>
      <c r="CD792" s="26" t="str">
        <f t="shared" si="730"/>
        <v/>
      </c>
      <c r="CE792" s="26" t="str">
        <f t="shared" si="731"/>
        <v/>
      </c>
      <c r="CF792" s="26" t="str">
        <f t="shared" si="732"/>
        <v/>
      </c>
      <c r="CG792" s="26" t="str">
        <f t="shared" si="733"/>
        <v/>
      </c>
      <c r="CH792" s="26" t="str">
        <f t="shared" si="734"/>
        <v/>
      </c>
      <c r="CI792" s="26" t="str">
        <f t="shared" si="735"/>
        <v/>
      </c>
      <c r="CJ792" s="26" t="str">
        <f t="shared" si="736"/>
        <v/>
      </c>
      <c r="CK792" s="26" t="str">
        <f t="shared" si="737"/>
        <v/>
      </c>
      <c r="CL792" s="26" t="str">
        <f t="shared" si="738"/>
        <v/>
      </c>
      <c r="CM792" s="26" t="str">
        <f t="shared" si="739"/>
        <v/>
      </c>
      <c r="CN792" s="26" t="str">
        <f t="shared" si="740"/>
        <v/>
      </c>
      <c r="CO792" s="26" t="str">
        <f t="shared" si="741"/>
        <v/>
      </c>
      <c r="CP792" s="26" t="str">
        <f t="shared" si="742"/>
        <v/>
      </c>
      <c r="CQ792" s="26" t="str">
        <f t="shared" si="743"/>
        <v/>
      </c>
      <c r="CR792" s="26" t="str">
        <f t="shared" si="744"/>
        <v/>
      </c>
      <c r="CS792" s="26" t="str">
        <f t="shared" si="745"/>
        <v/>
      </c>
      <c r="CT792" s="26" t="str">
        <f t="shared" si="746"/>
        <v/>
      </c>
      <c r="CU792" s="26" t="str">
        <f t="shared" si="747"/>
        <v/>
      </c>
      <c r="CV792" s="26" t="str">
        <f t="shared" si="748"/>
        <v/>
      </c>
      <c r="CW792" s="26" t="str">
        <f t="shared" si="749"/>
        <v/>
      </c>
      <c r="CX792" s="26" t="str">
        <f t="shared" si="750"/>
        <v/>
      </c>
      <c r="CY792" s="26" t="str">
        <f t="shared" si="751"/>
        <v/>
      </c>
      <c r="CZ792" s="26" t="str">
        <f t="shared" si="752"/>
        <v/>
      </c>
      <c r="DA792" s="26" t="str">
        <f t="shared" si="753"/>
        <v/>
      </c>
      <c r="DB792" s="26" t="str">
        <f t="shared" si="754"/>
        <v/>
      </c>
      <c r="DC792" s="26" t="str">
        <f t="shared" si="755"/>
        <v/>
      </c>
      <c r="DD792" s="26" t="str">
        <f t="shared" si="756"/>
        <v/>
      </c>
      <c r="DE792" s="26" t="str">
        <f t="shared" si="757"/>
        <v/>
      </c>
      <c r="DF792" s="26" t="str">
        <f t="shared" si="758"/>
        <v/>
      </c>
      <c r="DG792" s="26" t="str">
        <f t="shared" si="759"/>
        <v/>
      </c>
      <c r="DH792" s="26" t="str">
        <f t="shared" si="760"/>
        <v/>
      </c>
      <c r="DI792" s="26" t="str">
        <f t="shared" si="761"/>
        <v/>
      </c>
      <c r="DJ792" s="26" t="str">
        <f t="shared" si="762"/>
        <v/>
      </c>
      <c r="DK792" s="26" t="str">
        <f t="shared" si="763"/>
        <v/>
      </c>
      <c r="DL792" s="26" t="str">
        <f t="shared" si="764"/>
        <v/>
      </c>
      <c r="DM792" s="26" t="str">
        <f t="shared" si="765"/>
        <v/>
      </c>
      <c r="DN792" s="26" t="str">
        <f t="shared" si="766"/>
        <v/>
      </c>
      <c r="DO792" s="26" t="str">
        <f t="shared" si="767"/>
        <v/>
      </c>
      <c r="DP792" s="26" t="str">
        <f t="shared" si="768"/>
        <v/>
      </c>
      <c r="DQ792" s="26" t="str">
        <f t="shared" si="769"/>
        <v/>
      </c>
      <c r="DR792" s="26" t="str">
        <f t="shared" si="770"/>
        <v/>
      </c>
      <c r="DS792" s="26" t="str">
        <f t="shared" si="771"/>
        <v/>
      </c>
      <c r="DT792" s="26" t="str">
        <f t="shared" si="772"/>
        <v/>
      </c>
      <c r="DU792" s="26" t="str">
        <f t="shared" si="773"/>
        <v/>
      </c>
      <c r="DV792" s="26" t="str">
        <f t="shared" si="774"/>
        <v/>
      </c>
    </row>
    <row r="793" spans="1:126" ht="45" x14ac:dyDescent="0.25">
      <c r="A793" t="s">
        <v>1942</v>
      </c>
      <c r="B793">
        <v>2017</v>
      </c>
      <c r="C793" t="s">
        <v>2046</v>
      </c>
      <c r="D793">
        <v>106990</v>
      </c>
      <c r="E793" s="19">
        <v>1317216028973</v>
      </c>
      <c r="F793" t="s">
        <v>910</v>
      </c>
      <c r="G793">
        <v>324110</v>
      </c>
      <c r="H793" t="s">
        <v>911</v>
      </c>
      <c r="I793" t="s">
        <v>912</v>
      </c>
      <c r="J793" t="s">
        <v>913</v>
      </c>
      <c r="K793" t="s">
        <v>213</v>
      </c>
      <c r="L793">
        <v>98248</v>
      </c>
      <c r="M793" s="26" t="str">
        <f t="shared" si="720"/>
        <v>89. PRODUCE THE CHEMICAL, 93. AS A BYPRODUCT</v>
      </c>
      <c r="N793" s="26" t="s">
        <v>2047</v>
      </c>
      <c r="O793" s="26" t="s">
        <v>2058</v>
      </c>
      <c r="P793">
        <v>22</v>
      </c>
      <c r="Q793">
        <v>1</v>
      </c>
      <c r="R793">
        <v>23</v>
      </c>
      <c r="S793" s="26" t="s">
        <v>1940</v>
      </c>
      <c r="T793" s="26" t="s">
        <v>1941</v>
      </c>
      <c r="U793" s="26" t="s">
        <v>1941</v>
      </c>
      <c r="V793" s="26" t="s">
        <v>1941</v>
      </c>
      <c r="W793" s="26" t="s">
        <v>1940</v>
      </c>
      <c r="X793" s="26" t="s">
        <v>1941</v>
      </c>
      <c r="Y793" s="26" t="s">
        <v>1941</v>
      </c>
      <c r="AE793" s="26" t="s">
        <v>1941</v>
      </c>
      <c r="AR793" s="26" t="s">
        <v>1941</v>
      </c>
      <c r="AS793" s="26" t="s">
        <v>1941</v>
      </c>
      <c r="AT793" s="26" t="s">
        <v>1941</v>
      </c>
      <c r="AV793" s="26" t="s">
        <v>1941</v>
      </c>
      <c r="BD793" s="26" t="s">
        <v>1941</v>
      </c>
      <c r="BK793" s="26" t="s">
        <v>1941</v>
      </c>
      <c r="BU793" s="26" t="str">
        <f t="shared" si="721"/>
        <v>89. PRODUCE THE CHEMICAL</v>
      </c>
      <c r="BV793" s="26" t="str">
        <f t="shared" si="722"/>
        <v/>
      </c>
      <c r="BW793" s="26" t="str">
        <f t="shared" si="723"/>
        <v/>
      </c>
      <c r="BX793" s="26" t="str">
        <f t="shared" si="724"/>
        <v/>
      </c>
      <c r="BY793" s="26" t="str">
        <f t="shared" si="725"/>
        <v>93. AS A BYPRODUCT</v>
      </c>
      <c r="BZ793" s="26" t="str">
        <f t="shared" si="726"/>
        <v/>
      </c>
      <c r="CA793" s="26" t="str">
        <f t="shared" si="727"/>
        <v/>
      </c>
      <c r="CB793" s="26" t="str">
        <f t="shared" si="728"/>
        <v/>
      </c>
      <c r="CC793" s="26" t="str">
        <f t="shared" si="729"/>
        <v/>
      </c>
      <c r="CD793" s="26" t="str">
        <f t="shared" si="730"/>
        <v/>
      </c>
      <c r="CE793" s="26" t="str">
        <f t="shared" si="731"/>
        <v/>
      </c>
      <c r="CF793" s="26" t="str">
        <f t="shared" si="732"/>
        <v/>
      </c>
      <c r="CG793" s="26" t="str">
        <f t="shared" si="733"/>
        <v/>
      </c>
      <c r="CH793" s="26" t="str">
        <f t="shared" si="734"/>
        <v/>
      </c>
      <c r="CI793" s="26" t="str">
        <f t="shared" si="735"/>
        <v/>
      </c>
      <c r="CJ793" s="26" t="str">
        <f t="shared" si="736"/>
        <v/>
      </c>
      <c r="CK793" s="26" t="str">
        <f t="shared" si="737"/>
        <v/>
      </c>
      <c r="CL793" s="26" t="str">
        <f t="shared" si="738"/>
        <v/>
      </c>
      <c r="CM793" s="26" t="str">
        <f t="shared" si="739"/>
        <v/>
      </c>
      <c r="CN793" s="26" t="str">
        <f t="shared" si="740"/>
        <v/>
      </c>
      <c r="CO793" s="26" t="str">
        <f t="shared" si="741"/>
        <v/>
      </c>
      <c r="CP793" s="26" t="str">
        <f t="shared" si="742"/>
        <v/>
      </c>
      <c r="CQ793" s="26" t="str">
        <f t="shared" si="743"/>
        <v/>
      </c>
      <c r="CR793" s="26" t="str">
        <f t="shared" si="744"/>
        <v/>
      </c>
      <c r="CS793" s="26" t="str">
        <f t="shared" si="745"/>
        <v/>
      </c>
      <c r="CT793" s="26" t="str">
        <f t="shared" si="746"/>
        <v/>
      </c>
      <c r="CU793" s="26" t="str">
        <f t="shared" si="747"/>
        <v/>
      </c>
      <c r="CV793" s="26" t="str">
        <f t="shared" si="748"/>
        <v/>
      </c>
      <c r="CW793" s="26" t="str">
        <f t="shared" si="749"/>
        <v/>
      </c>
      <c r="CX793" s="26" t="str">
        <f t="shared" si="750"/>
        <v/>
      </c>
      <c r="CY793" s="26" t="str">
        <f t="shared" si="751"/>
        <v/>
      </c>
      <c r="CZ793" s="26" t="str">
        <f t="shared" si="752"/>
        <v/>
      </c>
      <c r="DA793" s="26" t="str">
        <f t="shared" si="753"/>
        <v/>
      </c>
      <c r="DB793" s="26" t="str">
        <f t="shared" si="754"/>
        <v/>
      </c>
      <c r="DC793" s="26" t="str">
        <f t="shared" si="755"/>
        <v/>
      </c>
      <c r="DD793" s="26" t="str">
        <f t="shared" si="756"/>
        <v/>
      </c>
      <c r="DE793" s="26" t="str">
        <f t="shared" si="757"/>
        <v/>
      </c>
      <c r="DF793" s="26" t="str">
        <f t="shared" si="758"/>
        <v/>
      </c>
      <c r="DG793" s="26" t="str">
        <f t="shared" si="759"/>
        <v/>
      </c>
      <c r="DH793" s="26" t="str">
        <f t="shared" si="760"/>
        <v/>
      </c>
      <c r="DI793" s="26" t="str">
        <f t="shared" si="761"/>
        <v/>
      </c>
      <c r="DJ793" s="26" t="str">
        <f t="shared" si="762"/>
        <v/>
      </c>
      <c r="DK793" s="26" t="str">
        <f t="shared" si="763"/>
        <v/>
      </c>
      <c r="DL793" s="26" t="str">
        <f t="shared" si="764"/>
        <v/>
      </c>
      <c r="DM793" s="26" t="str">
        <f t="shared" si="765"/>
        <v/>
      </c>
      <c r="DN793" s="26" t="str">
        <f t="shared" si="766"/>
        <v/>
      </c>
      <c r="DO793" s="26" t="str">
        <f t="shared" si="767"/>
        <v/>
      </c>
      <c r="DP793" s="26" t="str">
        <f t="shared" si="768"/>
        <v/>
      </c>
      <c r="DQ793" s="26" t="str">
        <f t="shared" si="769"/>
        <v/>
      </c>
      <c r="DR793" s="26" t="str">
        <f t="shared" si="770"/>
        <v/>
      </c>
      <c r="DS793" s="26" t="str">
        <f t="shared" si="771"/>
        <v/>
      </c>
      <c r="DT793" s="26" t="str">
        <f t="shared" si="772"/>
        <v/>
      </c>
      <c r="DU793" s="26" t="str">
        <f t="shared" si="773"/>
        <v/>
      </c>
      <c r="DV793" s="26" t="str">
        <f t="shared" si="774"/>
        <v/>
      </c>
    </row>
    <row r="794" spans="1:126" ht="45" x14ac:dyDescent="0.25">
      <c r="A794" t="s">
        <v>1942</v>
      </c>
      <c r="B794">
        <v>2018</v>
      </c>
      <c r="C794" t="s">
        <v>2046</v>
      </c>
      <c r="D794">
        <v>106990</v>
      </c>
      <c r="E794" s="19">
        <v>1318216877035</v>
      </c>
      <c r="F794" t="s">
        <v>910</v>
      </c>
      <c r="G794">
        <v>324110</v>
      </c>
      <c r="H794" t="s">
        <v>911</v>
      </c>
      <c r="I794" t="s">
        <v>912</v>
      </c>
      <c r="J794" t="s">
        <v>913</v>
      </c>
      <c r="K794" t="s">
        <v>213</v>
      </c>
      <c r="L794">
        <v>98248</v>
      </c>
      <c r="M794" s="26" t="str">
        <f t="shared" si="720"/>
        <v>89. PRODUCE THE CHEMICAL, 93. AS A BYPRODUCT</v>
      </c>
      <c r="N794" s="26" t="s">
        <v>2047</v>
      </c>
      <c r="O794" s="26" t="s">
        <v>2058</v>
      </c>
      <c r="P794">
        <v>301</v>
      </c>
      <c r="Q794">
        <v>2</v>
      </c>
      <c r="R794">
        <v>303</v>
      </c>
      <c r="S794" s="26" t="s">
        <v>1940</v>
      </c>
      <c r="T794" s="26" t="s">
        <v>1941</v>
      </c>
      <c r="U794" s="26" t="s">
        <v>1941</v>
      </c>
      <c r="V794" s="26" t="s">
        <v>1941</v>
      </c>
      <c r="W794" s="26" t="s">
        <v>1940</v>
      </c>
      <c r="X794" s="26" t="s">
        <v>1941</v>
      </c>
      <c r="Y794" s="26" t="s">
        <v>1941</v>
      </c>
      <c r="Z794" s="26" t="s">
        <v>1941</v>
      </c>
      <c r="AA794" s="26" t="s">
        <v>1941</v>
      </c>
      <c r="AB794" s="26" t="s">
        <v>1941</v>
      </c>
      <c r="AC794" s="26" t="s">
        <v>1941</v>
      </c>
      <c r="AD794" s="26" t="s">
        <v>1941</v>
      </c>
      <c r="AE794" s="26" t="s">
        <v>1941</v>
      </c>
      <c r="AF794" s="26" t="s">
        <v>1941</v>
      </c>
      <c r="AG794" s="26" t="s">
        <v>1941</v>
      </c>
      <c r="AH794" s="26" t="s">
        <v>1941</v>
      </c>
      <c r="AI794" s="26" t="s">
        <v>1941</v>
      </c>
      <c r="AJ794" s="26" t="s">
        <v>1941</v>
      </c>
      <c r="AK794" s="26" t="s">
        <v>1941</v>
      </c>
      <c r="AL794" s="26" t="s">
        <v>1941</v>
      </c>
      <c r="AM794" s="26" t="s">
        <v>1941</v>
      </c>
      <c r="AN794" s="26" t="s">
        <v>1941</v>
      </c>
      <c r="AO794" s="26" t="s">
        <v>1941</v>
      </c>
      <c r="AP794" s="26" t="s">
        <v>1941</v>
      </c>
      <c r="AQ794" s="26" t="s">
        <v>1941</v>
      </c>
      <c r="AR794" s="26" t="s">
        <v>1941</v>
      </c>
      <c r="AS794" s="26" t="s">
        <v>1941</v>
      </c>
      <c r="AT794" s="26" t="s">
        <v>1941</v>
      </c>
      <c r="AU794" s="26" t="s">
        <v>1941</v>
      </c>
      <c r="AV794" s="26" t="s">
        <v>1941</v>
      </c>
      <c r="AW794" s="26" t="s">
        <v>1941</v>
      </c>
      <c r="AX794" s="26" t="s">
        <v>1941</v>
      </c>
      <c r="AY794" s="26" t="s">
        <v>1941</v>
      </c>
      <c r="AZ794" s="26" t="s">
        <v>1941</v>
      </c>
      <c r="BA794" s="26" t="s">
        <v>1941</v>
      </c>
      <c r="BB794" s="26" t="s">
        <v>1941</v>
      </c>
      <c r="BC794" s="26" t="s">
        <v>1941</v>
      </c>
      <c r="BD794" s="26" t="s">
        <v>1941</v>
      </c>
      <c r="BE794" s="26" t="s">
        <v>1941</v>
      </c>
      <c r="BF794" s="26" t="s">
        <v>1941</v>
      </c>
      <c r="BG794" s="26" t="s">
        <v>1941</v>
      </c>
      <c r="BH794" s="26" t="s">
        <v>1941</v>
      </c>
      <c r="BI794" s="26" t="s">
        <v>1941</v>
      </c>
      <c r="BJ794" s="26" t="s">
        <v>1941</v>
      </c>
      <c r="BK794" s="26" t="s">
        <v>1941</v>
      </c>
      <c r="BL794" s="26" t="s">
        <v>1941</v>
      </c>
      <c r="BM794" s="26" t="s">
        <v>1941</v>
      </c>
      <c r="BN794" s="26" t="s">
        <v>1941</v>
      </c>
      <c r="BO794" s="26" t="s">
        <v>1941</v>
      </c>
      <c r="BP794" s="26" t="s">
        <v>1941</v>
      </c>
      <c r="BQ794" s="26" t="s">
        <v>1941</v>
      </c>
      <c r="BR794" s="26" t="s">
        <v>1941</v>
      </c>
      <c r="BS794" s="26" t="s">
        <v>1941</v>
      </c>
      <c r="BT794" s="26" t="s">
        <v>1941</v>
      </c>
      <c r="BU794" s="26" t="str">
        <f t="shared" si="721"/>
        <v>89. PRODUCE THE CHEMICAL</v>
      </c>
      <c r="BV794" s="26" t="str">
        <f t="shared" si="722"/>
        <v/>
      </c>
      <c r="BW794" s="26" t="str">
        <f t="shared" si="723"/>
        <v/>
      </c>
      <c r="BX794" s="26" t="str">
        <f t="shared" si="724"/>
        <v/>
      </c>
      <c r="BY794" s="26" t="str">
        <f t="shared" si="725"/>
        <v>93. AS A BYPRODUCT</v>
      </c>
      <c r="BZ794" s="26" t="str">
        <f t="shared" si="726"/>
        <v/>
      </c>
      <c r="CA794" s="26" t="str">
        <f t="shared" si="727"/>
        <v/>
      </c>
      <c r="CB794" s="26" t="str">
        <f t="shared" si="728"/>
        <v/>
      </c>
      <c r="CC794" s="26" t="str">
        <f t="shared" si="729"/>
        <v/>
      </c>
      <c r="CD794" s="26" t="str">
        <f t="shared" si="730"/>
        <v/>
      </c>
      <c r="CE794" s="26" t="str">
        <f t="shared" si="731"/>
        <v/>
      </c>
      <c r="CF794" s="26" t="str">
        <f t="shared" si="732"/>
        <v/>
      </c>
      <c r="CG794" s="26" t="str">
        <f t="shared" si="733"/>
        <v/>
      </c>
      <c r="CH794" s="26" t="str">
        <f t="shared" si="734"/>
        <v/>
      </c>
      <c r="CI794" s="26" t="str">
        <f t="shared" si="735"/>
        <v/>
      </c>
      <c r="CJ794" s="26" t="str">
        <f t="shared" si="736"/>
        <v/>
      </c>
      <c r="CK794" s="26" t="str">
        <f t="shared" si="737"/>
        <v/>
      </c>
      <c r="CL794" s="26" t="str">
        <f t="shared" si="738"/>
        <v/>
      </c>
      <c r="CM794" s="26" t="str">
        <f t="shared" si="739"/>
        <v/>
      </c>
      <c r="CN794" s="26" t="str">
        <f t="shared" si="740"/>
        <v/>
      </c>
      <c r="CO794" s="26" t="str">
        <f t="shared" si="741"/>
        <v/>
      </c>
      <c r="CP794" s="26" t="str">
        <f t="shared" si="742"/>
        <v/>
      </c>
      <c r="CQ794" s="26" t="str">
        <f t="shared" si="743"/>
        <v/>
      </c>
      <c r="CR794" s="26" t="str">
        <f t="shared" si="744"/>
        <v/>
      </c>
      <c r="CS794" s="26" t="str">
        <f t="shared" si="745"/>
        <v/>
      </c>
      <c r="CT794" s="26" t="str">
        <f t="shared" si="746"/>
        <v/>
      </c>
      <c r="CU794" s="26" t="str">
        <f t="shared" si="747"/>
        <v/>
      </c>
      <c r="CV794" s="26" t="str">
        <f t="shared" si="748"/>
        <v/>
      </c>
      <c r="CW794" s="26" t="str">
        <f t="shared" si="749"/>
        <v/>
      </c>
      <c r="CX794" s="26" t="str">
        <f t="shared" si="750"/>
        <v/>
      </c>
      <c r="CY794" s="26" t="str">
        <f t="shared" si="751"/>
        <v/>
      </c>
      <c r="CZ794" s="26" t="str">
        <f t="shared" si="752"/>
        <v/>
      </c>
      <c r="DA794" s="26" t="str">
        <f t="shared" si="753"/>
        <v/>
      </c>
      <c r="DB794" s="26" t="str">
        <f t="shared" si="754"/>
        <v/>
      </c>
      <c r="DC794" s="26" t="str">
        <f t="shared" si="755"/>
        <v/>
      </c>
      <c r="DD794" s="26" t="str">
        <f t="shared" si="756"/>
        <v/>
      </c>
      <c r="DE794" s="26" t="str">
        <f t="shared" si="757"/>
        <v/>
      </c>
      <c r="DF794" s="26" t="str">
        <f t="shared" si="758"/>
        <v/>
      </c>
      <c r="DG794" s="26" t="str">
        <f t="shared" si="759"/>
        <v/>
      </c>
      <c r="DH794" s="26" t="str">
        <f t="shared" si="760"/>
        <v/>
      </c>
      <c r="DI794" s="26" t="str">
        <f t="shared" si="761"/>
        <v/>
      </c>
      <c r="DJ794" s="26" t="str">
        <f t="shared" si="762"/>
        <v/>
      </c>
      <c r="DK794" s="26" t="str">
        <f t="shared" si="763"/>
        <v/>
      </c>
      <c r="DL794" s="26" t="str">
        <f t="shared" si="764"/>
        <v/>
      </c>
      <c r="DM794" s="26" t="str">
        <f t="shared" si="765"/>
        <v/>
      </c>
      <c r="DN794" s="26" t="str">
        <f t="shared" si="766"/>
        <v/>
      </c>
      <c r="DO794" s="26" t="str">
        <f t="shared" si="767"/>
        <v/>
      </c>
      <c r="DP794" s="26" t="str">
        <f t="shared" si="768"/>
        <v/>
      </c>
      <c r="DQ794" s="26" t="str">
        <f t="shared" si="769"/>
        <v/>
      </c>
      <c r="DR794" s="26" t="str">
        <f t="shared" si="770"/>
        <v/>
      </c>
      <c r="DS794" s="26" t="str">
        <f t="shared" si="771"/>
        <v/>
      </c>
      <c r="DT794" s="26" t="str">
        <f t="shared" si="772"/>
        <v/>
      </c>
      <c r="DU794" s="26" t="str">
        <f t="shared" si="773"/>
        <v/>
      </c>
      <c r="DV794" s="26" t="str">
        <f t="shared" si="774"/>
        <v/>
      </c>
    </row>
    <row r="795" spans="1:126" ht="75" x14ac:dyDescent="0.25">
      <c r="A795" t="s">
        <v>1942</v>
      </c>
      <c r="B795">
        <v>2019</v>
      </c>
      <c r="C795" t="s">
        <v>2046</v>
      </c>
      <c r="D795">
        <v>106990</v>
      </c>
      <c r="E795" s="19">
        <v>1319218281703</v>
      </c>
      <c r="F795" t="s">
        <v>910</v>
      </c>
      <c r="G795">
        <v>324110</v>
      </c>
      <c r="H795" t="s">
        <v>911</v>
      </c>
      <c r="I795" t="s">
        <v>912</v>
      </c>
      <c r="J795" t="s">
        <v>913</v>
      </c>
      <c r="K795" t="s">
        <v>213</v>
      </c>
      <c r="L795">
        <v>98248</v>
      </c>
      <c r="M795" s="26" t="str">
        <f t="shared" si="720"/>
        <v>89. PRODUCE THE CHEMICAL, 94. AS A MANUFACTURED IMPURITY</v>
      </c>
      <c r="N795" s="26" t="s">
        <v>2047</v>
      </c>
      <c r="O795" s="26" t="s">
        <v>2058</v>
      </c>
      <c r="P795">
        <v>320.3</v>
      </c>
      <c r="Q795">
        <v>4.7</v>
      </c>
      <c r="R795">
        <v>325</v>
      </c>
      <c r="S795" s="26" t="s">
        <v>1940</v>
      </c>
      <c r="T795" s="26" t="s">
        <v>1941</v>
      </c>
      <c r="U795" s="26" t="s">
        <v>1941</v>
      </c>
      <c r="V795" s="26" t="s">
        <v>1941</v>
      </c>
      <c r="W795" s="26" t="s">
        <v>1941</v>
      </c>
      <c r="X795" s="26" t="s">
        <v>1940</v>
      </c>
      <c r="Y795" s="26" t="s">
        <v>1941</v>
      </c>
      <c r="Z795" s="26" t="s">
        <v>1941</v>
      </c>
      <c r="AA795" s="26" t="s">
        <v>1941</v>
      </c>
      <c r="AB795" s="26" t="s">
        <v>1941</v>
      </c>
      <c r="AC795" s="26" t="s">
        <v>1941</v>
      </c>
      <c r="AD795" s="26" t="s">
        <v>1941</v>
      </c>
      <c r="AE795" s="26" t="s">
        <v>1941</v>
      </c>
      <c r="AF795" s="26" t="s">
        <v>1941</v>
      </c>
      <c r="AG795" s="26" t="s">
        <v>1941</v>
      </c>
      <c r="AH795" s="26" t="s">
        <v>1941</v>
      </c>
      <c r="AI795" s="26" t="s">
        <v>1941</v>
      </c>
      <c r="AJ795" s="26" t="s">
        <v>1941</v>
      </c>
      <c r="AK795" s="26" t="s">
        <v>1941</v>
      </c>
      <c r="AL795" s="26" t="s">
        <v>1941</v>
      </c>
      <c r="AM795" s="26" t="s">
        <v>1941</v>
      </c>
      <c r="AN795" s="26" t="s">
        <v>1941</v>
      </c>
      <c r="AO795" s="26" t="s">
        <v>1941</v>
      </c>
      <c r="AP795" s="26" t="s">
        <v>1941</v>
      </c>
      <c r="AQ795" s="26" t="s">
        <v>1941</v>
      </c>
      <c r="AR795" s="26" t="s">
        <v>1941</v>
      </c>
      <c r="AS795" s="26" t="s">
        <v>1941</v>
      </c>
      <c r="AT795" s="26" t="s">
        <v>1941</v>
      </c>
      <c r="AU795" s="26" t="s">
        <v>1941</v>
      </c>
      <c r="AV795" s="26" t="s">
        <v>1941</v>
      </c>
      <c r="AW795" s="26" t="s">
        <v>1941</v>
      </c>
      <c r="AX795" s="26" t="s">
        <v>1941</v>
      </c>
      <c r="AY795" s="26" t="s">
        <v>1941</v>
      </c>
      <c r="AZ795" s="26" t="s">
        <v>1941</v>
      </c>
      <c r="BA795" s="26" t="s">
        <v>1941</v>
      </c>
      <c r="BB795" s="26" t="s">
        <v>1941</v>
      </c>
      <c r="BC795" s="26" t="s">
        <v>1941</v>
      </c>
      <c r="BD795" s="26" t="s">
        <v>1941</v>
      </c>
      <c r="BE795" s="26" t="s">
        <v>1941</v>
      </c>
      <c r="BF795" s="26" t="s">
        <v>1941</v>
      </c>
      <c r="BG795" s="26" t="s">
        <v>1941</v>
      </c>
      <c r="BH795" s="26" t="s">
        <v>1941</v>
      </c>
      <c r="BI795" s="26" t="s">
        <v>1941</v>
      </c>
      <c r="BJ795" s="26" t="s">
        <v>1941</v>
      </c>
      <c r="BK795" s="26" t="s">
        <v>1941</v>
      </c>
      <c r="BL795" s="26" t="s">
        <v>1941</v>
      </c>
      <c r="BM795" s="26" t="s">
        <v>1941</v>
      </c>
      <c r="BN795" s="26" t="s">
        <v>1941</v>
      </c>
      <c r="BO795" s="26" t="s">
        <v>1941</v>
      </c>
      <c r="BP795" s="26" t="s">
        <v>1941</v>
      </c>
      <c r="BQ795" s="26" t="s">
        <v>1941</v>
      </c>
      <c r="BR795" s="26" t="s">
        <v>1941</v>
      </c>
      <c r="BS795" s="26" t="s">
        <v>1941</v>
      </c>
      <c r="BT795" s="26" t="s">
        <v>1941</v>
      </c>
      <c r="BU795" s="26" t="str">
        <f t="shared" si="721"/>
        <v>89. PRODUCE THE CHEMICAL</v>
      </c>
      <c r="BV795" s="26" t="str">
        <f t="shared" si="722"/>
        <v/>
      </c>
      <c r="BW795" s="26" t="str">
        <f t="shared" si="723"/>
        <v/>
      </c>
      <c r="BX795" s="26" t="str">
        <f t="shared" si="724"/>
        <v/>
      </c>
      <c r="BY795" s="26" t="str">
        <f t="shared" si="725"/>
        <v/>
      </c>
      <c r="BZ795" s="26" t="str">
        <f t="shared" si="726"/>
        <v>94. AS A MANUFACTURED IMPURITY</v>
      </c>
      <c r="CA795" s="26" t="str">
        <f t="shared" si="727"/>
        <v/>
      </c>
      <c r="CB795" s="26" t="str">
        <f t="shared" si="728"/>
        <v/>
      </c>
      <c r="CC795" s="26" t="str">
        <f t="shared" si="729"/>
        <v/>
      </c>
      <c r="CD795" s="26" t="str">
        <f t="shared" si="730"/>
        <v/>
      </c>
      <c r="CE795" s="26" t="str">
        <f t="shared" si="731"/>
        <v/>
      </c>
      <c r="CF795" s="26" t="str">
        <f t="shared" si="732"/>
        <v/>
      </c>
      <c r="CG795" s="26" t="str">
        <f t="shared" si="733"/>
        <v/>
      </c>
      <c r="CH795" s="26" t="str">
        <f t="shared" si="734"/>
        <v/>
      </c>
      <c r="CI795" s="26" t="str">
        <f t="shared" si="735"/>
        <v/>
      </c>
      <c r="CJ795" s="26" t="str">
        <f t="shared" si="736"/>
        <v/>
      </c>
      <c r="CK795" s="26" t="str">
        <f t="shared" si="737"/>
        <v/>
      </c>
      <c r="CL795" s="26" t="str">
        <f t="shared" si="738"/>
        <v/>
      </c>
      <c r="CM795" s="26" t="str">
        <f t="shared" si="739"/>
        <v/>
      </c>
      <c r="CN795" s="26" t="str">
        <f t="shared" si="740"/>
        <v/>
      </c>
      <c r="CO795" s="26" t="str">
        <f t="shared" si="741"/>
        <v/>
      </c>
      <c r="CP795" s="26" t="str">
        <f t="shared" si="742"/>
        <v/>
      </c>
      <c r="CQ795" s="26" t="str">
        <f t="shared" si="743"/>
        <v/>
      </c>
      <c r="CR795" s="26" t="str">
        <f t="shared" si="744"/>
        <v/>
      </c>
      <c r="CS795" s="26" t="str">
        <f t="shared" si="745"/>
        <v/>
      </c>
      <c r="CT795" s="26" t="str">
        <f t="shared" si="746"/>
        <v/>
      </c>
      <c r="CU795" s="26" t="str">
        <f t="shared" si="747"/>
        <v/>
      </c>
      <c r="CV795" s="26" t="str">
        <f t="shared" si="748"/>
        <v/>
      </c>
      <c r="CW795" s="26" t="str">
        <f t="shared" si="749"/>
        <v/>
      </c>
      <c r="CX795" s="26" t="str">
        <f t="shared" si="750"/>
        <v/>
      </c>
      <c r="CY795" s="26" t="str">
        <f t="shared" si="751"/>
        <v/>
      </c>
      <c r="CZ795" s="26" t="str">
        <f t="shared" si="752"/>
        <v/>
      </c>
      <c r="DA795" s="26" t="str">
        <f t="shared" si="753"/>
        <v/>
      </c>
      <c r="DB795" s="26" t="str">
        <f t="shared" si="754"/>
        <v/>
      </c>
      <c r="DC795" s="26" t="str">
        <f t="shared" si="755"/>
        <v/>
      </c>
      <c r="DD795" s="26" t="str">
        <f t="shared" si="756"/>
        <v/>
      </c>
      <c r="DE795" s="26" t="str">
        <f t="shared" si="757"/>
        <v/>
      </c>
      <c r="DF795" s="26" t="str">
        <f t="shared" si="758"/>
        <v/>
      </c>
      <c r="DG795" s="26" t="str">
        <f t="shared" si="759"/>
        <v/>
      </c>
      <c r="DH795" s="26" t="str">
        <f t="shared" si="760"/>
        <v/>
      </c>
      <c r="DI795" s="26" t="str">
        <f t="shared" si="761"/>
        <v/>
      </c>
      <c r="DJ795" s="26" t="str">
        <f t="shared" si="762"/>
        <v/>
      </c>
      <c r="DK795" s="26" t="str">
        <f t="shared" si="763"/>
        <v/>
      </c>
      <c r="DL795" s="26" t="str">
        <f t="shared" si="764"/>
        <v/>
      </c>
      <c r="DM795" s="26" t="str">
        <f t="shared" si="765"/>
        <v/>
      </c>
      <c r="DN795" s="26" t="str">
        <f t="shared" si="766"/>
        <v/>
      </c>
      <c r="DO795" s="26" t="str">
        <f t="shared" si="767"/>
        <v/>
      </c>
      <c r="DP795" s="26" t="str">
        <f t="shared" si="768"/>
        <v/>
      </c>
      <c r="DQ795" s="26" t="str">
        <f t="shared" si="769"/>
        <v/>
      </c>
      <c r="DR795" s="26" t="str">
        <f t="shared" si="770"/>
        <v/>
      </c>
      <c r="DS795" s="26" t="str">
        <f t="shared" si="771"/>
        <v/>
      </c>
      <c r="DT795" s="26" t="str">
        <f t="shared" si="772"/>
        <v/>
      </c>
      <c r="DU795" s="26" t="str">
        <f t="shared" si="773"/>
        <v/>
      </c>
      <c r="DV795" s="26" t="str">
        <f t="shared" si="774"/>
        <v/>
      </c>
    </row>
    <row r="796" spans="1:126" ht="75" x14ac:dyDescent="0.25">
      <c r="A796" t="s">
        <v>1942</v>
      </c>
      <c r="B796">
        <v>2020</v>
      </c>
      <c r="C796" t="s">
        <v>2046</v>
      </c>
      <c r="D796">
        <v>106990</v>
      </c>
      <c r="E796" s="19">
        <v>1320218881454</v>
      </c>
      <c r="F796" t="s">
        <v>910</v>
      </c>
      <c r="G796">
        <v>324110</v>
      </c>
      <c r="H796" t="s">
        <v>911</v>
      </c>
      <c r="I796" t="s">
        <v>912</v>
      </c>
      <c r="J796" t="s">
        <v>913</v>
      </c>
      <c r="K796" t="s">
        <v>213</v>
      </c>
      <c r="L796">
        <v>98248</v>
      </c>
      <c r="M796" s="26" t="str">
        <f t="shared" si="720"/>
        <v>89. PRODUCE THE CHEMICAL, 91. ON-SITE USE OF THE CHEMICAL</v>
      </c>
      <c r="N796" s="26" t="s">
        <v>2047</v>
      </c>
      <c r="O796" s="26" t="s">
        <v>2058</v>
      </c>
      <c r="P796">
        <v>335</v>
      </c>
      <c r="Q796">
        <v>3.2</v>
      </c>
      <c r="R796">
        <v>338.2</v>
      </c>
      <c r="S796" s="26" t="s">
        <v>1940</v>
      </c>
      <c r="T796" s="26" t="s">
        <v>1941</v>
      </c>
      <c r="U796" s="26" t="s">
        <v>1940</v>
      </c>
      <c r="V796" s="26" t="s">
        <v>1941</v>
      </c>
      <c r="W796" s="26" t="s">
        <v>1941</v>
      </c>
      <c r="X796" s="26" t="s">
        <v>1941</v>
      </c>
      <c r="Y796" s="26" t="s">
        <v>1941</v>
      </c>
      <c r="Z796" s="26" t="s">
        <v>1941</v>
      </c>
      <c r="AA796" s="26" t="s">
        <v>1941</v>
      </c>
      <c r="AB796" s="26" t="s">
        <v>1941</v>
      </c>
      <c r="AC796" s="26" t="s">
        <v>1941</v>
      </c>
      <c r="AD796" s="26" t="s">
        <v>1941</v>
      </c>
      <c r="AE796" s="26" t="s">
        <v>1941</v>
      </c>
      <c r="AF796" s="26" t="s">
        <v>1941</v>
      </c>
      <c r="AG796" s="26" t="s">
        <v>1941</v>
      </c>
      <c r="AH796" s="26" t="s">
        <v>1941</v>
      </c>
      <c r="AI796" s="26" t="s">
        <v>1941</v>
      </c>
      <c r="AJ796" s="26" t="s">
        <v>1941</v>
      </c>
      <c r="AK796" s="26" t="s">
        <v>1941</v>
      </c>
      <c r="AL796" s="26" t="s">
        <v>1941</v>
      </c>
      <c r="AM796" s="26" t="s">
        <v>1941</v>
      </c>
      <c r="AN796" s="26" t="s">
        <v>1941</v>
      </c>
      <c r="AO796" s="26" t="s">
        <v>1941</v>
      </c>
      <c r="AP796" s="26" t="s">
        <v>1941</v>
      </c>
      <c r="AQ796" s="26" t="s">
        <v>1941</v>
      </c>
      <c r="AR796" s="26" t="s">
        <v>1941</v>
      </c>
      <c r="AS796" s="26" t="s">
        <v>1941</v>
      </c>
      <c r="AT796" s="26" t="s">
        <v>1941</v>
      </c>
      <c r="AU796" s="26" t="s">
        <v>1941</v>
      </c>
      <c r="AV796" s="26" t="s">
        <v>1941</v>
      </c>
      <c r="AW796" s="26" t="s">
        <v>1941</v>
      </c>
      <c r="AX796" s="26" t="s">
        <v>1941</v>
      </c>
      <c r="AY796" s="26" t="s">
        <v>1941</v>
      </c>
      <c r="AZ796" s="26" t="s">
        <v>1941</v>
      </c>
      <c r="BA796" s="26" t="s">
        <v>1941</v>
      </c>
      <c r="BB796" s="26" t="s">
        <v>1941</v>
      </c>
      <c r="BC796" s="26" t="s">
        <v>1941</v>
      </c>
      <c r="BD796" s="26" t="s">
        <v>1941</v>
      </c>
      <c r="BE796" s="26" t="s">
        <v>1941</v>
      </c>
      <c r="BF796" s="26" t="s">
        <v>1941</v>
      </c>
      <c r="BG796" s="26" t="s">
        <v>1941</v>
      </c>
      <c r="BH796" s="26" t="s">
        <v>1941</v>
      </c>
      <c r="BI796" s="26" t="s">
        <v>1941</v>
      </c>
      <c r="BJ796" s="26" t="s">
        <v>1941</v>
      </c>
      <c r="BK796" s="26" t="s">
        <v>1941</v>
      </c>
      <c r="BL796" s="26" t="s">
        <v>1941</v>
      </c>
      <c r="BM796" s="26" t="s">
        <v>1941</v>
      </c>
      <c r="BN796" s="26" t="s">
        <v>1941</v>
      </c>
      <c r="BO796" s="26" t="s">
        <v>1941</v>
      </c>
      <c r="BP796" s="26" t="s">
        <v>1941</v>
      </c>
      <c r="BQ796" s="26" t="s">
        <v>1941</v>
      </c>
      <c r="BR796" s="26" t="s">
        <v>1941</v>
      </c>
      <c r="BS796" s="26" t="s">
        <v>1941</v>
      </c>
      <c r="BT796" s="26" t="s">
        <v>1941</v>
      </c>
      <c r="BU796" s="26" t="str">
        <f t="shared" si="721"/>
        <v>89. PRODUCE THE CHEMICAL</v>
      </c>
      <c r="BV796" s="26" t="str">
        <f t="shared" si="722"/>
        <v/>
      </c>
      <c r="BW796" s="26" t="str">
        <f t="shared" si="723"/>
        <v>91. ON-SITE USE OF THE CHEMICAL</v>
      </c>
      <c r="BX796" s="26" t="str">
        <f t="shared" si="724"/>
        <v/>
      </c>
      <c r="BY796" s="26" t="str">
        <f t="shared" si="725"/>
        <v/>
      </c>
      <c r="BZ796" s="26" t="str">
        <f t="shared" si="726"/>
        <v/>
      </c>
      <c r="CA796" s="26" t="str">
        <f t="shared" si="727"/>
        <v/>
      </c>
      <c r="CB796" s="26" t="str">
        <f t="shared" si="728"/>
        <v/>
      </c>
      <c r="CC796" s="26" t="str">
        <f t="shared" si="729"/>
        <v/>
      </c>
      <c r="CD796" s="26" t="str">
        <f t="shared" si="730"/>
        <v/>
      </c>
      <c r="CE796" s="26" t="str">
        <f t="shared" si="731"/>
        <v/>
      </c>
      <c r="CF796" s="26" t="str">
        <f t="shared" si="732"/>
        <v/>
      </c>
      <c r="CG796" s="26" t="str">
        <f t="shared" si="733"/>
        <v/>
      </c>
      <c r="CH796" s="26" t="str">
        <f t="shared" si="734"/>
        <v/>
      </c>
      <c r="CI796" s="26" t="str">
        <f t="shared" si="735"/>
        <v/>
      </c>
      <c r="CJ796" s="26" t="str">
        <f t="shared" si="736"/>
        <v/>
      </c>
      <c r="CK796" s="26" t="str">
        <f t="shared" si="737"/>
        <v/>
      </c>
      <c r="CL796" s="26" t="str">
        <f t="shared" si="738"/>
        <v/>
      </c>
      <c r="CM796" s="26" t="str">
        <f t="shared" si="739"/>
        <v/>
      </c>
      <c r="CN796" s="26" t="str">
        <f t="shared" si="740"/>
        <v/>
      </c>
      <c r="CO796" s="26" t="str">
        <f t="shared" si="741"/>
        <v/>
      </c>
      <c r="CP796" s="26" t="str">
        <f t="shared" si="742"/>
        <v/>
      </c>
      <c r="CQ796" s="26" t="str">
        <f t="shared" si="743"/>
        <v/>
      </c>
      <c r="CR796" s="26" t="str">
        <f t="shared" si="744"/>
        <v/>
      </c>
      <c r="CS796" s="26" t="str">
        <f t="shared" si="745"/>
        <v/>
      </c>
      <c r="CT796" s="26" t="str">
        <f t="shared" si="746"/>
        <v/>
      </c>
      <c r="CU796" s="26" t="str">
        <f t="shared" si="747"/>
        <v/>
      </c>
      <c r="CV796" s="26" t="str">
        <f t="shared" si="748"/>
        <v/>
      </c>
      <c r="CW796" s="26" t="str">
        <f t="shared" si="749"/>
        <v/>
      </c>
      <c r="CX796" s="26" t="str">
        <f t="shared" si="750"/>
        <v/>
      </c>
      <c r="CY796" s="26" t="str">
        <f t="shared" si="751"/>
        <v/>
      </c>
      <c r="CZ796" s="26" t="str">
        <f t="shared" si="752"/>
        <v/>
      </c>
      <c r="DA796" s="26" t="str">
        <f t="shared" si="753"/>
        <v/>
      </c>
      <c r="DB796" s="26" t="str">
        <f t="shared" si="754"/>
        <v/>
      </c>
      <c r="DC796" s="26" t="str">
        <f t="shared" si="755"/>
        <v/>
      </c>
      <c r="DD796" s="26" t="str">
        <f t="shared" si="756"/>
        <v/>
      </c>
      <c r="DE796" s="26" t="str">
        <f t="shared" si="757"/>
        <v/>
      </c>
      <c r="DF796" s="26" t="str">
        <f t="shared" si="758"/>
        <v/>
      </c>
      <c r="DG796" s="26" t="str">
        <f t="shared" si="759"/>
        <v/>
      </c>
      <c r="DH796" s="26" t="str">
        <f t="shared" si="760"/>
        <v/>
      </c>
      <c r="DI796" s="26" t="str">
        <f t="shared" si="761"/>
        <v/>
      </c>
      <c r="DJ796" s="26" t="str">
        <f t="shared" si="762"/>
        <v/>
      </c>
      <c r="DK796" s="26" t="str">
        <f t="shared" si="763"/>
        <v/>
      </c>
      <c r="DL796" s="26" t="str">
        <f t="shared" si="764"/>
        <v/>
      </c>
      <c r="DM796" s="26" t="str">
        <f t="shared" si="765"/>
        <v/>
      </c>
      <c r="DN796" s="26" t="str">
        <f t="shared" si="766"/>
        <v/>
      </c>
      <c r="DO796" s="26" t="str">
        <f t="shared" si="767"/>
        <v/>
      </c>
      <c r="DP796" s="26" t="str">
        <f t="shared" si="768"/>
        <v/>
      </c>
      <c r="DQ796" s="26" t="str">
        <f t="shared" si="769"/>
        <v/>
      </c>
      <c r="DR796" s="26" t="str">
        <f t="shared" si="770"/>
        <v/>
      </c>
      <c r="DS796" s="26" t="str">
        <f t="shared" si="771"/>
        <v/>
      </c>
      <c r="DT796" s="26" t="str">
        <f t="shared" si="772"/>
        <v/>
      </c>
      <c r="DU796" s="26" t="str">
        <f t="shared" si="773"/>
        <v/>
      </c>
      <c r="DV796" s="26" t="str">
        <f t="shared" si="774"/>
        <v/>
      </c>
    </row>
    <row r="797" spans="1:126" ht="75" x14ac:dyDescent="0.25">
      <c r="A797" t="s">
        <v>1942</v>
      </c>
      <c r="B797">
        <v>2021</v>
      </c>
      <c r="C797" t="s">
        <v>2046</v>
      </c>
      <c r="D797">
        <v>106990</v>
      </c>
      <c r="E797" s="19">
        <v>1321220002760</v>
      </c>
      <c r="F797" t="s">
        <v>910</v>
      </c>
      <c r="G797">
        <v>324110</v>
      </c>
      <c r="H797" t="s">
        <v>911</v>
      </c>
      <c r="I797" t="s">
        <v>912</v>
      </c>
      <c r="J797" t="s">
        <v>913</v>
      </c>
      <c r="K797" t="s">
        <v>213</v>
      </c>
      <c r="L797">
        <v>98248</v>
      </c>
      <c r="M797" s="26" t="str">
        <f t="shared" si="720"/>
        <v>89. PRODUCE THE CHEMICAL, 94. AS A MANUFACTURED IMPURITY</v>
      </c>
      <c r="N797" s="26" t="s">
        <v>2047</v>
      </c>
      <c r="O797" s="26" t="s">
        <v>2058</v>
      </c>
      <c r="P797">
        <v>336</v>
      </c>
      <c r="Q797">
        <v>6.1</v>
      </c>
      <c r="R797">
        <v>342.1</v>
      </c>
      <c r="S797" s="26" t="s">
        <v>1940</v>
      </c>
      <c r="T797" s="26" t="s">
        <v>1941</v>
      </c>
      <c r="U797" s="26" t="s">
        <v>1941</v>
      </c>
      <c r="V797" s="26" t="s">
        <v>1941</v>
      </c>
      <c r="W797" s="26" t="s">
        <v>1941</v>
      </c>
      <c r="X797" s="26" t="s">
        <v>1940</v>
      </c>
      <c r="Y797" s="26" t="s">
        <v>1941</v>
      </c>
      <c r="Z797" s="26" t="s">
        <v>1941</v>
      </c>
      <c r="AA797" s="26" t="s">
        <v>1941</v>
      </c>
      <c r="AB797" s="26" t="s">
        <v>1941</v>
      </c>
      <c r="AC797" s="26" t="s">
        <v>1941</v>
      </c>
      <c r="AD797" s="26" t="s">
        <v>1941</v>
      </c>
      <c r="AE797" s="26" t="s">
        <v>1941</v>
      </c>
      <c r="AF797" s="26" t="s">
        <v>1941</v>
      </c>
      <c r="AG797" s="26" t="s">
        <v>1941</v>
      </c>
      <c r="AH797" s="26" t="s">
        <v>1941</v>
      </c>
      <c r="AI797" s="26" t="s">
        <v>1941</v>
      </c>
      <c r="AJ797" s="26" t="s">
        <v>1941</v>
      </c>
      <c r="AK797" s="26" t="s">
        <v>1941</v>
      </c>
      <c r="AL797" s="26" t="s">
        <v>1941</v>
      </c>
      <c r="AM797" s="26" t="s">
        <v>1941</v>
      </c>
      <c r="AN797" s="26" t="s">
        <v>1941</v>
      </c>
      <c r="AO797" s="26" t="s">
        <v>1941</v>
      </c>
      <c r="AP797" s="26" t="s">
        <v>1941</v>
      </c>
      <c r="AQ797" s="26" t="s">
        <v>1941</v>
      </c>
      <c r="AR797" s="26" t="s">
        <v>1941</v>
      </c>
      <c r="AS797" s="26" t="s">
        <v>1941</v>
      </c>
      <c r="AT797" s="26" t="s">
        <v>1941</v>
      </c>
      <c r="AU797" s="26" t="s">
        <v>1941</v>
      </c>
      <c r="AV797" s="26" t="s">
        <v>1941</v>
      </c>
      <c r="AW797" s="26" t="s">
        <v>1941</v>
      </c>
      <c r="AX797" s="26" t="s">
        <v>1941</v>
      </c>
      <c r="AY797" s="26" t="s">
        <v>1941</v>
      </c>
      <c r="AZ797" s="26" t="s">
        <v>1941</v>
      </c>
      <c r="BA797" s="26" t="s">
        <v>1941</v>
      </c>
      <c r="BB797" s="26" t="s">
        <v>1941</v>
      </c>
      <c r="BC797" s="26" t="s">
        <v>1941</v>
      </c>
      <c r="BD797" s="26" t="s">
        <v>1941</v>
      </c>
      <c r="BE797" s="26" t="s">
        <v>1941</v>
      </c>
      <c r="BF797" s="26" t="s">
        <v>1941</v>
      </c>
      <c r="BG797" s="26" t="s">
        <v>1941</v>
      </c>
      <c r="BH797" s="26" t="s">
        <v>1941</v>
      </c>
      <c r="BI797" s="26" t="s">
        <v>1941</v>
      </c>
      <c r="BJ797" s="26" t="s">
        <v>1941</v>
      </c>
      <c r="BK797" s="26" t="s">
        <v>1941</v>
      </c>
      <c r="BL797" s="26" t="s">
        <v>1941</v>
      </c>
      <c r="BM797" s="26" t="s">
        <v>1941</v>
      </c>
      <c r="BN797" s="26" t="s">
        <v>1941</v>
      </c>
      <c r="BO797" s="26" t="s">
        <v>1941</v>
      </c>
      <c r="BP797" s="26" t="s">
        <v>1941</v>
      </c>
      <c r="BQ797" s="26" t="s">
        <v>1941</v>
      </c>
      <c r="BR797" s="26" t="s">
        <v>1941</v>
      </c>
      <c r="BS797" s="26" t="s">
        <v>1941</v>
      </c>
      <c r="BT797" s="26" t="s">
        <v>1941</v>
      </c>
      <c r="BU797" s="26" t="str">
        <f t="shared" si="721"/>
        <v>89. PRODUCE THE CHEMICAL</v>
      </c>
      <c r="BV797" s="26" t="str">
        <f t="shared" si="722"/>
        <v/>
      </c>
      <c r="BW797" s="26" t="str">
        <f t="shared" si="723"/>
        <v/>
      </c>
      <c r="BX797" s="26" t="str">
        <f t="shared" si="724"/>
        <v/>
      </c>
      <c r="BY797" s="26" t="str">
        <f t="shared" si="725"/>
        <v/>
      </c>
      <c r="BZ797" s="26" t="str">
        <f t="shared" si="726"/>
        <v>94. AS A MANUFACTURED IMPURITY</v>
      </c>
      <c r="CA797" s="26" t="str">
        <f t="shared" si="727"/>
        <v/>
      </c>
      <c r="CB797" s="26" t="str">
        <f t="shared" si="728"/>
        <v/>
      </c>
      <c r="CC797" s="26" t="str">
        <f t="shared" si="729"/>
        <v/>
      </c>
      <c r="CD797" s="26" t="str">
        <f t="shared" si="730"/>
        <v/>
      </c>
      <c r="CE797" s="26" t="str">
        <f t="shared" si="731"/>
        <v/>
      </c>
      <c r="CF797" s="26" t="str">
        <f t="shared" si="732"/>
        <v/>
      </c>
      <c r="CG797" s="26" t="str">
        <f t="shared" si="733"/>
        <v/>
      </c>
      <c r="CH797" s="26" t="str">
        <f t="shared" si="734"/>
        <v/>
      </c>
      <c r="CI797" s="26" t="str">
        <f t="shared" si="735"/>
        <v/>
      </c>
      <c r="CJ797" s="26" t="str">
        <f t="shared" si="736"/>
        <v/>
      </c>
      <c r="CK797" s="26" t="str">
        <f t="shared" si="737"/>
        <v/>
      </c>
      <c r="CL797" s="26" t="str">
        <f t="shared" si="738"/>
        <v/>
      </c>
      <c r="CM797" s="26" t="str">
        <f t="shared" si="739"/>
        <v/>
      </c>
      <c r="CN797" s="26" t="str">
        <f t="shared" si="740"/>
        <v/>
      </c>
      <c r="CO797" s="26" t="str">
        <f t="shared" si="741"/>
        <v/>
      </c>
      <c r="CP797" s="26" t="str">
        <f t="shared" si="742"/>
        <v/>
      </c>
      <c r="CQ797" s="26" t="str">
        <f t="shared" si="743"/>
        <v/>
      </c>
      <c r="CR797" s="26" t="str">
        <f t="shared" si="744"/>
        <v/>
      </c>
      <c r="CS797" s="26" t="str">
        <f t="shared" si="745"/>
        <v/>
      </c>
      <c r="CT797" s="26" t="str">
        <f t="shared" si="746"/>
        <v/>
      </c>
      <c r="CU797" s="26" t="str">
        <f t="shared" si="747"/>
        <v/>
      </c>
      <c r="CV797" s="26" t="str">
        <f t="shared" si="748"/>
        <v/>
      </c>
      <c r="CW797" s="26" t="str">
        <f t="shared" si="749"/>
        <v/>
      </c>
      <c r="CX797" s="26" t="str">
        <f t="shared" si="750"/>
        <v/>
      </c>
      <c r="CY797" s="26" t="str">
        <f t="shared" si="751"/>
        <v/>
      </c>
      <c r="CZ797" s="26" t="str">
        <f t="shared" si="752"/>
        <v/>
      </c>
      <c r="DA797" s="26" t="str">
        <f t="shared" si="753"/>
        <v/>
      </c>
      <c r="DB797" s="26" t="str">
        <f t="shared" si="754"/>
        <v/>
      </c>
      <c r="DC797" s="26" t="str">
        <f t="shared" si="755"/>
        <v/>
      </c>
      <c r="DD797" s="26" t="str">
        <f t="shared" si="756"/>
        <v/>
      </c>
      <c r="DE797" s="26" t="str">
        <f t="shared" si="757"/>
        <v/>
      </c>
      <c r="DF797" s="26" t="str">
        <f t="shared" si="758"/>
        <v/>
      </c>
      <c r="DG797" s="26" t="str">
        <f t="shared" si="759"/>
        <v/>
      </c>
      <c r="DH797" s="26" t="str">
        <f t="shared" si="760"/>
        <v/>
      </c>
      <c r="DI797" s="26" t="str">
        <f t="shared" si="761"/>
        <v/>
      </c>
      <c r="DJ797" s="26" t="str">
        <f t="shared" si="762"/>
        <v/>
      </c>
      <c r="DK797" s="26" t="str">
        <f t="shared" si="763"/>
        <v/>
      </c>
      <c r="DL797" s="26" t="str">
        <f t="shared" si="764"/>
        <v/>
      </c>
      <c r="DM797" s="26" t="str">
        <f t="shared" si="765"/>
        <v/>
      </c>
      <c r="DN797" s="26" t="str">
        <f t="shared" si="766"/>
        <v/>
      </c>
      <c r="DO797" s="26" t="str">
        <f t="shared" si="767"/>
        <v/>
      </c>
      <c r="DP797" s="26" t="str">
        <f t="shared" si="768"/>
        <v/>
      </c>
      <c r="DQ797" s="26" t="str">
        <f t="shared" si="769"/>
        <v/>
      </c>
      <c r="DR797" s="26" t="str">
        <f t="shared" si="770"/>
        <v/>
      </c>
      <c r="DS797" s="26" t="str">
        <f t="shared" si="771"/>
        <v/>
      </c>
      <c r="DT797" s="26" t="str">
        <f t="shared" si="772"/>
        <v/>
      </c>
      <c r="DU797" s="26" t="str">
        <f t="shared" si="773"/>
        <v/>
      </c>
      <c r="DV797" s="26" t="str">
        <f t="shared" si="774"/>
        <v/>
      </c>
    </row>
    <row r="798" spans="1:126" ht="45" x14ac:dyDescent="0.25">
      <c r="A798" t="s">
        <v>1942</v>
      </c>
      <c r="B798">
        <v>2016</v>
      </c>
      <c r="C798" t="s">
        <v>2046</v>
      </c>
      <c r="D798">
        <v>106990</v>
      </c>
      <c r="E798" s="19">
        <v>1316215346216</v>
      </c>
      <c r="F798" t="s">
        <v>916</v>
      </c>
      <c r="G798">
        <v>324110</v>
      </c>
      <c r="H798" t="s">
        <v>917</v>
      </c>
      <c r="I798" t="s">
        <v>918</v>
      </c>
      <c r="J798" t="s">
        <v>919</v>
      </c>
      <c r="K798" t="s">
        <v>103</v>
      </c>
      <c r="L798">
        <v>70669</v>
      </c>
      <c r="M798" s="26" t="str">
        <f t="shared" si="720"/>
        <v>89. PRODUCE THE CHEMICAL, 94. AS A MANUFACTURED IMPURITY, 95. USED AS A REACTANT</v>
      </c>
      <c r="N798" t="s">
        <v>2053</v>
      </c>
      <c r="O798" s="70" t="s">
        <v>2081</v>
      </c>
      <c r="P798">
        <v>13.96</v>
      </c>
      <c r="Q798">
        <v>134.59</v>
      </c>
      <c r="R798">
        <v>148.55000000000001</v>
      </c>
      <c r="S798" s="26" t="s">
        <v>1940</v>
      </c>
      <c r="T798" s="26" t="s">
        <v>1941</v>
      </c>
      <c r="U798" s="26" t="s">
        <v>1941</v>
      </c>
      <c r="V798" s="26" t="s">
        <v>1941</v>
      </c>
      <c r="W798" s="26" t="s">
        <v>1941</v>
      </c>
      <c r="X798" s="26" t="s">
        <v>1940</v>
      </c>
      <c r="Y798" s="26" t="s">
        <v>1940</v>
      </c>
      <c r="AE798" s="26" t="s">
        <v>1941</v>
      </c>
      <c r="AR798" s="26" t="s">
        <v>1941</v>
      </c>
      <c r="AS798" s="26" t="s">
        <v>1941</v>
      </c>
      <c r="AT798" s="26" t="s">
        <v>1941</v>
      </c>
      <c r="AV798" s="26" t="s">
        <v>1941</v>
      </c>
      <c r="BD798" s="26" t="s">
        <v>1941</v>
      </c>
      <c r="BK798" s="26" t="s">
        <v>1941</v>
      </c>
      <c r="BU798" s="26" t="str">
        <f t="shared" si="721"/>
        <v>89. PRODUCE THE CHEMICAL</v>
      </c>
      <c r="BV798" s="26" t="str">
        <f t="shared" si="722"/>
        <v/>
      </c>
      <c r="BW798" s="26" t="str">
        <f t="shared" si="723"/>
        <v/>
      </c>
      <c r="BX798" s="26" t="str">
        <f t="shared" si="724"/>
        <v/>
      </c>
      <c r="BY798" s="26" t="str">
        <f t="shared" si="725"/>
        <v/>
      </c>
      <c r="BZ798" s="26" t="str">
        <f t="shared" si="726"/>
        <v>94. AS A MANUFACTURED IMPURITY</v>
      </c>
      <c r="CA798" s="26" t="str">
        <f t="shared" si="727"/>
        <v>95. USED AS A REACTANT</v>
      </c>
      <c r="CB798" s="26" t="str">
        <f t="shared" si="728"/>
        <v/>
      </c>
      <c r="CC798" s="26" t="str">
        <f t="shared" si="729"/>
        <v/>
      </c>
      <c r="CD798" s="26" t="str">
        <f t="shared" si="730"/>
        <v/>
      </c>
      <c r="CE798" s="26" t="str">
        <f t="shared" si="731"/>
        <v/>
      </c>
      <c r="CF798" s="26" t="str">
        <f t="shared" si="732"/>
        <v/>
      </c>
      <c r="CG798" s="26" t="str">
        <f t="shared" si="733"/>
        <v/>
      </c>
      <c r="CH798" s="26" t="str">
        <f t="shared" si="734"/>
        <v/>
      </c>
      <c r="CI798" s="26" t="str">
        <f t="shared" si="735"/>
        <v/>
      </c>
      <c r="CJ798" s="26" t="str">
        <f t="shared" si="736"/>
        <v/>
      </c>
      <c r="CK798" s="26" t="str">
        <f t="shared" si="737"/>
        <v/>
      </c>
      <c r="CL798" s="26" t="str">
        <f t="shared" si="738"/>
        <v/>
      </c>
      <c r="CM798" s="26" t="str">
        <f t="shared" si="739"/>
        <v/>
      </c>
      <c r="CN798" s="26" t="str">
        <f t="shared" si="740"/>
        <v/>
      </c>
      <c r="CO798" s="26" t="str">
        <f t="shared" si="741"/>
        <v/>
      </c>
      <c r="CP798" s="26" t="str">
        <f t="shared" si="742"/>
        <v/>
      </c>
      <c r="CQ798" s="26" t="str">
        <f t="shared" si="743"/>
        <v/>
      </c>
      <c r="CR798" s="26" t="str">
        <f t="shared" si="744"/>
        <v/>
      </c>
      <c r="CS798" s="26" t="str">
        <f t="shared" si="745"/>
        <v/>
      </c>
      <c r="CT798" s="26" t="str">
        <f t="shared" si="746"/>
        <v/>
      </c>
      <c r="CU798" s="26" t="str">
        <f t="shared" si="747"/>
        <v/>
      </c>
      <c r="CV798" s="26" t="str">
        <f t="shared" si="748"/>
        <v/>
      </c>
      <c r="CW798" s="26" t="str">
        <f t="shared" si="749"/>
        <v/>
      </c>
      <c r="CX798" s="26" t="str">
        <f t="shared" si="750"/>
        <v/>
      </c>
      <c r="CY798" s="26" t="str">
        <f t="shared" si="751"/>
        <v/>
      </c>
      <c r="CZ798" s="26" t="str">
        <f t="shared" si="752"/>
        <v/>
      </c>
      <c r="DA798" s="26" t="str">
        <f t="shared" si="753"/>
        <v/>
      </c>
      <c r="DB798" s="26" t="str">
        <f t="shared" si="754"/>
        <v/>
      </c>
      <c r="DC798" s="26" t="str">
        <f t="shared" si="755"/>
        <v/>
      </c>
      <c r="DD798" s="26" t="str">
        <f t="shared" si="756"/>
        <v/>
      </c>
      <c r="DE798" s="26" t="str">
        <f t="shared" si="757"/>
        <v/>
      </c>
      <c r="DF798" s="26" t="str">
        <f t="shared" si="758"/>
        <v/>
      </c>
      <c r="DG798" s="26" t="str">
        <f t="shared" si="759"/>
        <v/>
      </c>
      <c r="DH798" s="26" t="str">
        <f t="shared" si="760"/>
        <v/>
      </c>
      <c r="DI798" s="26" t="str">
        <f t="shared" si="761"/>
        <v/>
      </c>
      <c r="DJ798" s="26" t="str">
        <f t="shared" si="762"/>
        <v/>
      </c>
      <c r="DK798" s="26" t="str">
        <f t="shared" si="763"/>
        <v/>
      </c>
      <c r="DL798" s="26" t="str">
        <f t="shared" si="764"/>
        <v/>
      </c>
      <c r="DM798" s="26" t="str">
        <f t="shared" si="765"/>
        <v/>
      </c>
      <c r="DN798" s="26" t="str">
        <f t="shared" si="766"/>
        <v/>
      </c>
      <c r="DO798" s="26" t="str">
        <f t="shared" si="767"/>
        <v/>
      </c>
      <c r="DP798" s="26" t="str">
        <f t="shared" si="768"/>
        <v/>
      </c>
      <c r="DQ798" s="26" t="str">
        <f t="shared" si="769"/>
        <v/>
      </c>
      <c r="DR798" s="26" t="str">
        <f t="shared" si="770"/>
        <v/>
      </c>
      <c r="DS798" s="26" t="str">
        <f t="shared" si="771"/>
        <v/>
      </c>
      <c r="DT798" s="26" t="str">
        <f t="shared" si="772"/>
        <v/>
      </c>
      <c r="DU798" s="26" t="str">
        <f t="shared" si="773"/>
        <v/>
      </c>
      <c r="DV798" s="26" t="str">
        <f t="shared" si="774"/>
        <v/>
      </c>
    </row>
    <row r="799" spans="1:126" ht="45" x14ac:dyDescent="0.25">
      <c r="A799" t="s">
        <v>1942</v>
      </c>
      <c r="B799">
        <v>2017</v>
      </c>
      <c r="C799" t="s">
        <v>2046</v>
      </c>
      <c r="D799">
        <v>106990</v>
      </c>
      <c r="E799" s="19">
        <v>1317215975398</v>
      </c>
      <c r="F799" t="s">
        <v>916</v>
      </c>
      <c r="G799">
        <v>324110</v>
      </c>
      <c r="H799" t="s">
        <v>917</v>
      </c>
      <c r="I799" t="s">
        <v>918</v>
      </c>
      <c r="J799" t="s">
        <v>919</v>
      </c>
      <c r="K799" t="s">
        <v>103</v>
      </c>
      <c r="L799">
        <v>70669</v>
      </c>
      <c r="M799" s="26" t="str">
        <f t="shared" si="720"/>
        <v>89. PRODUCE THE CHEMICAL, 94. AS A MANUFACTURED IMPURITY, 95. USED AS A REACTANT</v>
      </c>
      <c r="N799" t="s">
        <v>2053</v>
      </c>
      <c r="O799" s="70" t="s">
        <v>2081</v>
      </c>
      <c r="P799">
        <v>20.61</v>
      </c>
      <c r="Q799">
        <v>167.96</v>
      </c>
      <c r="R799">
        <v>188.57</v>
      </c>
      <c r="S799" s="26" t="s">
        <v>1940</v>
      </c>
      <c r="T799" s="26" t="s">
        <v>1941</v>
      </c>
      <c r="U799" s="26" t="s">
        <v>1941</v>
      </c>
      <c r="V799" s="26" t="s">
        <v>1941</v>
      </c>
      <c r="W799" s="26" t="s">
        <v>1941</v>
      </c>
      <c r="X799" s="26" t="s">
        <v>1940</v>
      </c>
      <c r="Y799" s="26" t="s">
        <v>1940</v>
      </c>
      <c r="AE799" s="26" t="s">
        <v>1941</v>
      </c>
      <c r="AR799" s="26" t="s">
        <v>1941</v>
      </c>
      <c r="AS799" s="26" t="s">
        <v>1941</v>
      </c>
      <c r="AT799" s="26" t="s">
        <v>1941</v>
      </c>
      <c r="AV799" s="26" t="s">
        <v>1941</v>
      </c>
      <c r="BD799" s="26" t="s">
        <v>1941</v>
      </c>
      <c r="BK799" s="26" t="s">
        <v>1941</v>
      </c>
      <c r="BU799" s="26" t="str">
        <f t="shared" si="721"/>
        <v>89. PRODUCE THE CHEMICAL</v>
      </c>
      <c r="BV799" s="26" t="str">
        <f t="shared" si="722"/>
        <v/>
      </c>
      <c r="BW799" s="26" t="str">
        <f t="shared" si="723"/>
        <v/>
      </c>
      <c r="BX799" s="26" t="str">
        <f t="shared" si="724"/>
        <v/>
      </c>
      <c r="BY799" s="26" t="str">
        <f t="shared" si="725"/>
        <v/>
      </c>
      <c r="BZ799" s="26" t="str">
        <f t="shared" si="726"/>
        <v>94. AS A MANUFACTURED IMPURITY</v>
      </c>
      <c r="CA799" s="26" t="str">
        <f t="shared" si="727"/>
        <v>95. USED AS A REACTANT</v>
      </c>
      <c r="CB799" s="26" t="str">
        <f t="shared" si="728"/>
        <v/>
      </c>
      <c r="CC799" s="26" t="str">
        <f t="shared" si="729"/>
        <v/>
      </c>
      <c r="CD799" s="26" t="str">
        <f t="shared" si="730"/>
        <v/>
      </c>
      <c r="CE799" s="26" t="str">
        <f t="shared" si="731"/>
        <v/>
      </c>
      <c r="CF799" s="26" t="str">
        <f t="shared" si="732"/>
        <v/>
      </c>
      <c r="CG799" s="26" t="str">
        <f t="shared" si="733"/>
        <v/>
      </c>
      <c r="CH799" s="26" t="str">
        <f t="shared" si="734"/>
        <v/>
      </c>
      <c r="CI799" s="26" t="str">
        <f t="shared" si="735"/>
        <v/>
      </c>
      <c r="CJ799" s="26" t="str">
        <f t="shared" si="736"/>
        <v/>
      </c>
      <c r="CK799" s="26" t="str">
        <f t="shared" si="737"/>
        <v/>
      </c>
      <c r="CL799" s="26" t="str">
        <f t="shared" si="738"/>
        <v/>
      </c>
      <c r="CM799" s="26" t="str">
        <f t="shared" si="739"/>
        <v/>
      </c>
      <c r="CN799" s="26" t="str">
        <f t="shared" si="740"/>
        <v/>
      </c>
      <c r="CO799" s="26" t="str">
        <f t="shared" si="741"/>
        <v/>
      </c>
      <c r="CP799" s="26" t="str">
        <f t="shared" si="742"/>
        <v/>
      </c>
      <c r="CQ799" s="26" t="str">
        <f t="shared" si="743"/>
        <v/>
      </c>
      <c r="CR799" s="26" t="str">
        <f t="shared" si="744"/>
        <v/>
      </c>
      <c r="CS799" s="26" t="str">
        <f t="shared" si="745"/>
        <v/>
      </c>
      <c r="CT799" s="26" t="str">
        <f t="shared" si="746"/>
        <v/>
      </c>
      <c r="CU799" s="26" t="str">
        <f t="shared" si="747"/>
        <v/>
      </c>
      <c r="CV799" s="26" t="str">
        <f t="shared" si="748"/>
        <v/>
      </c>
      <c r="CW799" s="26" t="str">
        <f t="shared" si="749"/>
        <v/>
      </c>
      <c r="CX799" s="26" t="str">
        <f t="shared" si="750"/>
        <v/>
      </c>
      <c r="CY799" s="26" t="str">
        <f t="shared" si="751"/>
        <v/>
      </c>
      <c r="CZ799" s="26" t="str">
        <f t="shared" si="752"/>
        <v/>
      </c>
      <c r="DA799" s="26" t="str">
        <f t="shared" si="753"/>
        <v/>
      </c>
      <c r="DB799" s="26" t="str">
        <f t="shared" si="754"/>
        <v/>
      </c>
      <c r="DC799" s="26" t="str">
        <f t="shared" si="755"/>
        <v/>
      </c>
      <c r="DD799" s="26" t="str">
        <f t="shared" si="756"/>
        <v/>
      </c>
      <c r="DE799" s="26" t="str">
        <f t="shared" si="757"/>
        <v/>
      </c>
      <c r="DF799" s="26" t="str">
        <f t="shared" si="758"/>
        <v/>
      </c>
      <c r="DG799" s="26" t="str">
        <f t="shared" si="759"/>
        <v/>
      </c>
      <c r="DH799" s="26" t="str">
        <f t="shared" si="760"/>
        <v/>
      </c>
      <c r="DI799" s="26" t="str">
        <f t="shared" si="761"/>
        <v/>
      </c>
      <c r="DJ799" s="26" t="str">
        <f t="shared" si="762"/>
        <v/>
      </c>
      <c r="DK799" s="26" t="str">
        <f t="shared" si="763"/>
        <v/>
      </c>
      <c r="DL799" s="26" t="str">
        <f t="shared" si="764"/>
        <v/>
      </c>
      <c r="DM799" s="26" t="str">
        <f t="shared" si="765"/>
        <v/>
      </c>
      <c r="DN799" s="26" t="str">
        <f t="shared" si="766"/>
        <v/>
      </c>
      <c r="DO799" s="26" t="str">
        <f t="shared" si="767"/>
        <v/>
      </c>
      <c r="DP799" s="26" t="str">
        <f t="shared" si="768"/>
        <v/>
      </c>
      <c r="DQ799" s="26" t="str">
        <f t="shared" si="769"/>
        <v/>
      </c>
      <c r="DR799" s="26" t="str">
        <f t="shared" si="770"/>
        <v/>
      </c>
      <c r="DS799" s="26" t="str">
        <f t="shared" si="771"/>
        <v/>
      </c>
      <c r="DT799" s="26" t="str">
        <f t="shared" si="772"/>
        <v/>
      </c>
      <c r="DU799" s="26" t="str">
        <f t="shared" si="773"/>
        <v/>
      </c>
      <c r="DV799" s="26" t="str">
        <f t="shared" si="774"/>
        <v/>
      </c>
    </row>
    <row r="800" spans="1:126" ht="75" x14ac:dyDescent="0.25">
      <c r="A800" t="s">
        <v>1942</v>
      </c>
      <c r="B800">
        <v>2018</v>
      </c>
      <c r="C800" t="s">
        <v>2046</v>
      </c>
      <c r="D800">
        <v>106990</v>
      </c>
      <c r="E800" s="19">
        <v>1318217109166</v>
      </c>
      <c r="F800" t="s">
        <v>916</v>
      </c>
      <c r="G800">
        <v>324110</v>
      </c>
      <c r="H800" t="s">
        <v>917</v>
      </c>
      <c r="I800" t="s">
        <v>918</v>
      </c>
      <c r="J800" t="s">
        <v>919</v>
      </c>
      <c r="K800" t="s">
        <v>103</v>
      </c>
      <c r="L800">
        <v>70669</v>
      </c>
      <c r="M800" s="26" t="str">
        <f t="shared" si="720"/>
        <v>89. PRODUCE THE CHEMICAL, 94. AS A MANUFACTURED IMPURITY, 95. USED AS A REACTANT, 100. P199  OTHER</v>
      </c>
      <c r="N800" t="s">
        <v>2053</v>
      </c>
      <c r="O800" s="70" t="s">
        <v>2081</v>
      </c>
      <c r="P800">
        <v>158.36000000000001</v>
      </c>
      <c r="Q800">
        <v>116.6</v>
      </c>
      <c r="R800">
        <v>274.95999999999998</v>
      </c>
      <c r="S800" s="26" t="s">
        <v>1940</v>
      </c>
      <c r="T800" s="26" t="s">
        <v>1941</v>
      </c>
      <c r="U800" s="26" t="s">
        <v>1941</v>
      </c>
      <c r="V800" s="26" t="s">
        <v>1941</v>
      </c>
      <c r="W800" s="26" t="s">
        <v>1941</v>
      </c>
      <c r="X800" s="26" t="s">
        <v>1940</v>
      </c>
      <c r="Y800" s="26" t="s">
        <v>1940</v>
      </c>
      <c r="Z800" s="26" t="s">
        <v>1941</v>
      </c>
      <c r="AA800" s="26" t="s">
        <v>1941</v>
      </c>
      <c r="AB800" s="26" t="s">
        <v>1941</v>
      </c>
      <c r="AC800" s="26" t="s">
        <v>1941</v>
      </c>
      <c r="AD800" s="26" t="s">
        <v>1940</v>
      </c>
      <c r="AE800" s="26" t="s">
        <v>1941</v>
      </c>
      <c r="AF800" s="26" t="s">
        <v>1941</v>
      </c>
      <c r="AG800" s="26" t="s">
        <v>1941</v>
      </c>
      <c r="AH800" s="26" t="s">
        <v>1941</v>
      </c>
      <c r="AI800" s="26" t="s">
        <v>1941</v>
      </c>
      <c r="AJ800" s="26" t="s">
        <v>1941</v>
      </c>
      <c r="AK800" s="26" t="s">
        <v>1941</v>
      </c>
      <c r="AL800" s="26" t="s">
        <v>1941</v>
      </c>
      <c r="AM800" s="26" t="s">
        <v>1941</v>
      </c>
      <c r="AN800" s="26" t="s">
        <v>1941</v>
      </c>
      <c r="AO800" s="26" t="s">
        <v>1941</v>
      </c>
      <c r="AP800" s="26" t="s">
        <v>1941</v>
      </c>
      <c r="AQ800" s="26" t="s">
        <v>1941</v>
      </c>
      <c r="AR800" s="26" t="s">
        <v>1941</v>
      </c>
      <c r="AS800" s="26" t="s">
        <v>1941</v>
      </c>
      <c r="AT800" s="26" t="s">
        <v>1941</v>
      </c>
      <c r="AU800" s="26" t="s">
        <v>1941</v>
      </c>
      <c r="AV800" s="26" t="s">
        <v>1941</v>
      </c>
      <c r="AW800" s="26" t="s">
        <v>1941</v>
      </c>
      <c r="AX800" s="26" t="s">
        <v>1941</v>
      </c>
      <c r="AY800" s="26" t="s">
        <v>1941</v>
      </c>
      <c r="AZ800" s="26" t="s">
        <v>1941</v>
      </c>
      <c r="BA800" s="26" t="s">
        <v>1941</v>
      </c>
      <c r="BB800" s="26" t="s">
        <v>1941</v>
      </c>
      <c r="BC800" s="26" t="s">
        <v>1941</v>
      </c>
      <c r="BD800" s="26" t="s">
        <v>1941</v>
      </c>
      <c r="BE800" s="26" t="s">
        <v>1941</v>
      </c>
      <c r="BF800" s="26" t="s">
        <v>1941</v>
      </c>
      <c r="BG800" s="26" t="s">
        <v>1941</v>
      </c>
      <c r="BH800" s="26" t="s">
        <v>1941</v>
      </c>
      <c r="BI800" s="26" t="s">
        <v>1941</v>
      </c>
      <c r="BJ800" s="26" t="s">
        <v>1941</v>
      </c>
      <c r="BK800" s="26" t="s">
        <v>1941</v>
      </c>
      <c r="BL800" s="26" t="s">
        <v>1941</v>
      </c>
      <c r="BM800" s="26" t="s">
        <v>1941</v>
      </c>
      <c r="BN800" s="26" t="s">
        <v>1941</v>
      </c>
      <c r="BO800" s="26" t="s">
        <v>1941</v>
      </c>
      <c r="BP800" s="26" t="s">
        <v>1941</v>
      </c>
      <c r="BQ800" s="26" t="s">
        <v>1941</v>
      </c>
      <c r="BR800" s="26" t="s">
        <v>1941</v>
      </c>
      <c r="BS800" s="26" t="s">
        <v>1941</v>
      </c>
      <c r="BT800" s="26" t="s">
        <v>1941</v>
      </c>
      <c r="BU800" s="26" t="str">
        <f t="shared" si="721"/>
        <v>89. PRODUCE THE CHEMICAL</v>
      </c>
      <c r="BV800" s="26" t="str">
        <f t="shared" si="722"/>
        <v/>
      </c>
      <c r="BW800" s="26" t="str">
        <f t="shared" si="723"/>
        <v/>
      </c>
      <c r="BX800" s="26" t="str">
        <f t="shared" si="724"/>
        <v/>
      </c>
      <c r="BY800" s="26" t="str">
        <f t="shared" si="725"/>
        <v/>
      </c>
      <c r="BZ800" s="26" t="str">
        <f t="shared" si="726"/>
        <v>94. AS A MANUFACTURED IMPURITY</v>
      </c>
      <c r="CA800" s="26" t="str">
        <f t="shared" si="727"/>
        <v>95. USED AS A REACTANT</v>
      </c>
      <c r="CB800" s="26" t="str">
        <f t="shared" si="728"/>
        <v/>
      </c>
      <c r="CC800" s="26" t="str">
        <f t="shared" si="729"/>
        <v/>
      </c>
      <c r="CD800" s="26" t="str">
        <f t="shared" si="730"/>
        <v/>
      </c>
      <c r="CE800" s="26" t="str">
        <f t="shared" si="731"/>
        <v/>
      </c>
      <c r="CF800" s="26" t="str">
        <f t="shared" si="732"/>
        <v>100. P199  OTHER</v>
      </c>
      <c r="CG800" s="26" t="str">
        <f t="shared" si="733"/>
        <v/>
      </c>
      <c r="CH800" s="26" t="str">
        <f t="shared" si="734"/>
        <v/>
      </c>
      <c r="CI800" s="26" t="str">
        <f t="shared" si="735"/>
        <v/>
      </c>
      <c r="CJ800" s="26" t="str">
        <f t="shared" si="736"/>
        <v/>
      </c>
      <c r="CK800" s="26" t="str">
        <f t="shared" si="737"/>
        <v/>
      </c>
      <c r="CL800" s="26" t="str">
        <f t="shared" si="738"/>
        <v/>
      </c>
      <c r="CM800" s="26" t="str">
        <f t="shared" si="739"/>
        <v/>
      </c>
      <c r="CN800" s="26" t="str">
        <f t="shared" si="740"/>
        <v/>
      </c>
      <c r="CO800" s="26" t="str">
        <f t="shared" si="741"/>
        <v/>
      </c>
      <c r="CP800" s="26" t="str">
        <f t="shared" si="742"/>
        <v/>
      </c>
      <c r="CQ800" s="26" t="str">
        <f t="shared" si="743"/>
        <v/>
      </c>
      <c r="CR800" s="26" t="str">
        <f t="shared" si="744"/>
        <v/>
      </c>
      <c r="CS800" s="26" t="str">
        <f t="shared" si="745"/>
        <v/>
      </c>
      <c r="CT800" s="26" t="str">
        <f t="shared" si="746"/>
        <v/>
      </c>
      <c r="CU800" s="26" t="str">
        <f t="shared" si="747"/>
        <v/>
      </c>
      <c r="CV800" s="26" t="str">
        <f t="shared" si="748"/>
        <v/>
      </c>
      <c r="CW800" s="26" t="str">
        <f t="shared" si="749"/>
        <v/>
      </c>
      <c r="CX800" s="26" t="str">
        <f t="shared" si="750"/>
        <v/>
      </c>
      <c r="CY800" s="26" t="str">
        <f t="shared" si="751"/>
        <v/>
      </c>
      <c r="CZ800" s="26" t="str">
        <f t="shared" si="752"/>
        <v/>
      </c>
      <c r="DA800" s="26" t="str">
        <f t="shared" si="753"/>
        <v/>
      </c>
      <c r="DB800" s="26" t="str">
        <f t="shared" si="754"/>
        <v/>
      </c>
      <c r="DC800" s="26" t="str">
        <f t="shared" si="755"/>
        <v/>
      </c>
      <c r="DD800" s="26" t="str">
        <f t="shared" si="756"/>
        <v/>
      </c>
      <c r="DE800" s="26" t="str">
        <f t="shared" si="757"/>
        <v/>
      </c>
      <c r="DF800" s="26" t="str">
        <f t="shared" si="758"/>
        <v/>
      </c>
      <c r="DG800" s="26" t="str">
        <f t="shared" si="759"/>
        <v/>
      </c>
      <c r="DH800" s="26" t="str">
        <f t="shared" si="760"/>
        <v/>
      </c>
      <c r="DI800" s="26" t="str">
        <f t="shared" si="761"/>
        <v/>
      </c>
      <c r="DJ800" s="26" t="str">
        <f t="shared" si="762"/>
        <v/>
      </c>
      <c r="DK800" s="26" t="str">
        <f t="shared" si="763"/>
        <v/>
      </c>
      <c r="DL800" s="26" t="str">
        <f t="shared" si="764"/>
        <v/>
      </c>
      <c r="DM800" s="26" t="str">
        <f t="shared" si="765"/>
        <v/>
      </c>
      <c r="DN800" s="26" t="str">
        <f t="shared" si="766"/>
        <v/>
      </c>
      <c r="DO800" s="26" t="str">
        <f t="shared" si="767"/>
        <v/>
      </c>
      <c r="DP800" s="26" t="str">
        <f t="shared" si="768"/>
        <v/>
      </c>
      <c r="DQ800" s="26" t="str">
        <f t="shared" si="769"/>
        <v/>
      </c>
      <c r="DR800" s="26" t="str">
        <f t="shared" si="770"/>
        <v/>
      </c>
      <c r="DS800" s="26" t="str">
        <f t="shared" si="771"/>
        <v/>
      </c>
      <c r="DT800" s="26" t="str">
        <f t="shared" si="772"/>
        <v/>
      </c>
      <c r="DU800" s="26" t="str">
        <f t="shared" si="773"/>
        <v/>
      </c>
      <c r="DV800" s="26" t="str">
        <f t="shared" si="774"/>
        <v/>
      </c>
    </row>
    <row r="801" spans="1:126" ht="75" x14ac:dyDescent="0.25">
      <c r="A801" t="s">
        <v>1942</v>
      </c>
      <c r="B801">
        <v>2019</v>
      </c>
      <c r="C801" t="s">
        <v>2046</v>
      </c>
      <c r="D801">
        <v>106990</v>
      </c>
      <c r="E801" s="19">
        <v>1319218109383</v>
      </c>
      <c r="F801" t="s">
        <v>916</v>
      </c>
      <c r="G801">
        <v>324110</v>
      </c>
      <c r="H801" t="s">
        <v>917</v>
      </c>
      <c r="I801" t="s">
        <v>918</v>
      </c>
      <c r="J801" t="s">
        <v>919</v>
      </c>
      <c r="K801" t="s">
        <v>103</v>
      </c>
      <c r="L801">
        <v>70669</v>
      </c>
      <c r="M801" s="26" t="str">
        <f t="shared" si="720"/>
        <v>89. PRODUCE THE CHEMICAL, 94. AS A MANUFACTURED IMPURITY, 95. USED AS A REACTANT, 100. P199  OTHER</v>
      </c>
      <c r="N801" t="s">
        <v>2053</v>
      </c>
      <c r="O801" s="70" t="s">
        <v>2081</v>
      </c>
      <c r="P801">
        <v>161</v>
      </c>
      <c r="Q801">
        <v>81.400000000000006</v>
      </c>
      <c r="R801">
        <v>242.4</v>
      </c>
      <c r="S801" s="26" t="s">
        <v>1940</v>
      </c>
      <c r="T801" s="26" t="s">
        <v>1941</v>
      </c>
      <c r="U801" s="26" t="s">
        <v>1941</v>
      </c>
      <c r="V801" s="26" t="s">
        <v>1941</v>
      </c>
      <c r="W801" s="26" t="s">
        <v>1941</v>
      </c>
      <c r="X801" s="26" t="s">
        <v>1940</v>
      </c>
      <c r="Y801" s="26" t="s">
        <v>1940</v>
      </c>
      <c r="Z801" s="26" t="s">
        <v>1941</v>
      </c>
      <c r="AA801" s="26" t="s">
        <v>1941</v>
      </c>
      <c r="AB801" s="26" t="s">
        <v>1941</v>
      </c>
      <c r="AC801" s="26" t="s">
        <v>1941</v>
      </c>
      <c r="AD801" s="26" t="s">
        <v>1940</v>
      </c>
      <c r="AE801" s="26" t="s">
        <v>1941</v>
      </c>
      <c r="AF801" s="26" t="s">
        <v>1941</v>
      </c>
      <c r="AG801" s="26" t="s">
        <v>1941</v>
      </c>
      <c r="AH801" s="26" t="s">
        <v>1941</v>
      </c>
      <c r="AI801" s="26" t="s">
        <v>1941</v>
      </c>
      <c r="AJ801" s="26" t="s">
        <v>1941</v>
      </c>
      <c r="AK801" s="26" t="s">
        <v>1941</v>
      </c>
      <c r="AL801" s="26" t="s">
        <v>1941</v>
      </c>
      <c r="AM801" s="26" t="s">
        <v>1941</v>
      </c>
      <c r="AN801" s="26" t="s">
        <v>1941</v>
      </c>
      <c r="AO801" s="26" t="s">
        <v>1941</v>
      </c>
      <c r="AP801" s="26" t="s">
        <v>1941</v>
      </c>
      <c r="AQ801" s="26" t="s">
        <v>1941</v>
      </c>
      <c r="AR801" s="26" t="s">
        <v>1941</v>
      </c>
      <c r="AS801" s="26" t="s">
        <v>1941</v>
      </c>
      <c r="AT801" s="26" t="s">
        <v>1941</v>
      </c>
      <c r="AU801" s="26" t="s">
        <v>1941</v>
      </c>
      <c r="AV801" s="26" t="s">
        <v>1941</v>
      </c>
      <c r="AW801" s="26" t="s">
        <v>1941</v>
      </c>
      <c r="AX801" s="26" t="s">
        <v>1941</v>
      </c>
      <c r="AY801" s="26" t="s">
        <v>1941</v>
      </c>
      <c r="AZ801" s="26" t="s">
        <v>1941</v>
      </c>
      <c r="BA801" s="26" t="s">
        <v>1941</v>
      </c>
      <c r="BB801" s="26" t="s">
        <v>1941</v>
      </c>
      <c r="BC801" s="26" t="s">
        <v>1941</v>
      </c>
      <c r="BD801" s="26" t="s">
        <v>1941</v>
      </c>
      <c r="BE801" s="26" t="s">
        <v>1941</v>
      </c>
      <c r="BF801" s="26" t="s">
        <v>1941</v>
      </c>
      <c r="BG801" s="26" t="s">
        <v>1941</v>
      </c>
      <c r="BH801" s="26" t="s">
        <v>1941</v>
      </c>
      <c r="BI801" s="26" t="s">
        <v>1941</v>
      </c>
      <c r="BJ801" s="26" t="s">
        <v>1941</v>
      </c>
      <c r="BK801" s="26" t="s">
        <v>1941</v>
      </c>
      <c r="BL801" s="26" t="s">
        <v>1941</v>
      </c>
      <c r="BM801" s="26" t="s">
        <v>1941</v>
      </c>
      <c r="BN801" s="26" t="s">
        <v>1941</v>
      </c>
      <c r="BO801" s="26" t="s">
        <v>1941</v>
      </c>
      <c r="BP801" s="26" t="s">
        <v>1941</v>
      </c>
      <c r="BQ801" s="26" t="s">
        <v>1941</v>
      </c>
      <c r="BR801" s="26" t="s">
        <v>1941</v>
      </c>
      <c r="BS801" s="26" t="s">
        <v>1941</v>
      </c>
      <c r="BT801" s="26" t="s">
        <v>1941</v>
      </c>
      <c r="BU801" s="26" t="str">
        <f t="shared" si="721"/>
        <v>89. PRODUCE THE CHEMICAL</v>
      </c>
      <c r="BV801" s="26" t="str">
        <f t="shared" si="722"/>
        <v/>
      </c>
      <c r="BW801" s="26" t="str">
        <f t="shared" si="723"/>
        <v/>
      </c>
      <c r="BX801" s="26" t="str">
        <f t="shared" si="724"/>
        <v/>
      </c>
      <c r="BY801" s="26" t="str">
        <f t="shared" si="725"/>
        <v/>
      </c>
      <c r="BZ801" s="26" t="str">
        <f t="shared" si="726"/>
        <v>94. AS A MANUFACTURED IMPURITY</v>
      </c>
      <c r="CA801" s="26" t="str">
        <f t="shared" si="727"/>
        <v>95. USED AS A REACTANT</v>
      </c>
      <c r="CB801" s="26" t="str">
        <f t="shared" si="728"/>
        <v/>
      </c>
      <c r="CC801" s="26" t="str">
        <f t="shared" si="729"/>
        <v/>
      </c>
      <c r="CD801" s="26" t="str">
        <f t="shared" si="730"/>
        <v/>
      </c>
      <c r="CE801" s="26" t="str">
        <f t="shared" si="731"/>
        <v/>
      </c>
      <c r="CF801" s="26" t="str">
        <f t="shared" si="732"/>
        <v>100. P199  OTHER</v>
      </c>
      <c r="CG801" s="26" t="str">
        <f t="shared" si="733"/>
        <v/>
      </c>
      <c r="CH801" s="26" t="str">
        <f t="shared" si="734"/>
        <v/>
      </c>
      <c r="CI801" s="26" t="str">
        <f t="shared" si="735"/>
        <v/>
      </c>
      <c r="CJ801" s="26" t="str">
        <f t="shared" si="736"/>
        <v/>
      </c>
      <c r="CK801" s="26" t="str">
        <f t="shared" si="737"/>
        <v/>
      </c>
      <c r="CL801" s="26" t="str">
        <f t="shared" si="738"/>
        <v/>
      </c>
      <c r="CM801" s="26" t="str">
        <f t="shared" si="739"/>
        <v/>
      </c>
      <c r="CN801" s="26" t="str">
        <f t="shared" si="740"/>
        <v/>
      </c>
      <c r="CO801" s="26" t="str">
        <f t="shared" si="741"/>
        <v/>
      </c>
      <c r="CP801" s="26" t="str">
        <f t="shared" si="742"/>
        <v/>
      </c>
      <c r="CQ801" s="26" t="str">
        <f t="shared" si="743"/>
        <v/>
      </c>
      <c r="CR801" s="26" t="str">
        <f t="shared" si="744"/>
        <v/>
      </c>
      <c r="CS801" s="26" t="str">
        <f t="shared" si="745"/>
        <v/>
      </c>
      <c r="CT801" s="26" t="str">
        <f t="shared" si="746"/>
        <v/>
      </c>
      <c r="CU801" s="26" t="str">
        <f t="shared" si="747"/>
        <v/>
      </c>
      <c r="CV801" s="26" t="str">
        <f t="shared" si="748"/>
        <v/>
      </c>
      <c r="CW801" s="26" t="str">
        <f t="shared" si="749"/>
        <v/>
      </c>
      <c r="CX801" s="26" t="str">
        <f t="shared" si="750"/>
        <v/>
      </c>
      <c r="CY801" s="26" t="str">
        <f t="shared" si="751"/>
        <v/>
      </c>
      <c r="CZ801" s="26" t="str">
        <f t="shared" si="752"/>
        <v/>
      </c>
      <c r="DA801" s="26" t="str">
        <f t="shared" si="753"/>
        <v/>
      </c>
      <c r="DB801" s="26" t="str">
        <f t="shared" si="754"/>
        <v/>
      </c>
      <c r="DC801" s="26" t="str">
        <f t="shared" si="755"/>
        <v/>
      </c>
      <c r="DD801" s="26" t="str">
        <f t="shared" si="756"/>
        <v/>
      </c>
      <c r="DE801" s="26" t="str">
        <f t="shared" si="757"/>
        <v/>
      </c>
      <c r="DF801" s="26" t="str">
        <f t="shared" si="758"/>
        <v/>
      </c>
      <c r="DG801" s="26" t="str">
        <f t="shared" si="759"/>
        <v/>
      </c>
      <c r="DH801" s="26" t="str">
        <f t="shared" si="760"/>
        <v/>
      </c>
      <c r="DI801" s="26" t="str">
        <f t="shared" si="761"/>
        <v/>
      </c>
      <c r="DJ801" s="26" t="str">
        <f t="shared" si="762"/>
        <v/>
      </c>
      <c r="DK801" s="26" t="str">
        <f t="shared" si="763"/>
        <v/>
      </c>
      <c r="DL801" s="26" t="str">
        <f t="shared" si="764"/>
        <v/>
      </c>
      <c r="DM801" s="26" t="str">
        <f t="shared" si="765"/>
        <v/>
      </c>
      <c r="DN801" s="26" t="str">
        <f t="shared" si="766"/>
        <v/>
      </c>
      <c r="DO801" s="26" t="str">
        <f t="shared" si="767"/>
        <v/>
      </c>
      <c r="DP801" s="26" t="str">
        <f t="shared" si="768"/>
        <v/>
      </c>
      <c r="DQ801" s="26" t="str">
        <f t="shared" si="769"/>
        <v/>
      </c>
      <c r="DR801" s="26" t="str">
        <f t="shared" si="770"/>
        <v/>
      </c>
      <c r="DS801" s="26" t="str">
        <f t="shared" si="771"/>
        <v/>
      </c>
      <c r="DT801" s="26" t="str">
        <f t="shared" si="772"/>
        <v/>
      </c>
      <c r="DU801" s="26" t="str">
        <f t="shared" si="773"/>
        <v/>
      </c>
      <c r="DV801" s="26" t="str">
        <f t="shared" si="774"/>
        <v/>
      </c>
    </row>
    <row r="802" spans="1:126" ht="75" x14ac:dyDescent="0.25">
      <c r="A802" t="s">
        <v>1942</v>
      </c>
      <c r="B802">
        <v>2020</v>
      </c>
      <c r="C802" t="s">
        <v>2046</v>
      </c>
      <c r="D802">
        <v>106990</v>
      </c>
      <c r="E802" s="19">
        <v>1320218995633</v>
      </c>
      <c r="F802" t="s">
        <v>916</v>
      </c>
      <c r="G802">
        <v>324110</v>
      </c>
      <c r="H802" t="s">
        <v>917</v>
      </c>
      <c r="I802" t="s">
        <v>918</v>
      </c>
      <c r="J802" t="s">
        <v>919</v>
      </c>
      <c r="K802" t="s">
        <v>103</v>
      </c>
      <c r="L802">
        <v>70669</v>
      </c>
      <c r="M802" s="26" t="str">
        <f t="shared" si="720"/>
        <v>89. PRODUCE THE CHEMICAL, 94. AS A MANUFACTURED IMPURITY, 95. USED AS A REACTANT, 98. P103  INTERMEDIATES</v>
      </c>
      <c r="N802" t="s">
        <v>2053</v>
      </c>
      <c r="O802" s="70" t="s">
        <v>2081</v>
      </c>
      <c r="P802">
        <v>167</v>
      </c>
      <c r="Q802">
        <v>659</v>
      </c>
      <c r="R802">
        <v>826</v>
      </c>
      <c r="S802" s="26" t="s">
        <v>1940</v>
      </c>
      <c r="T802" s="26" t="s">
        <v>1941</v>
      </c>
      <c r="U802" s="26" t="s">
        <v>1941</v>
      </c>
      <c r="V802" s="26" t="s">
        <v>1941</v>
      </c>
      <c r="W802" s="26" t="s">
        <v>1941</v>
      </c>
      <c r="X802" s="26" t="s">
        <v>1940</v>
      </c>
      <c r="Y802" s="26" t="s">
        <v>1940</v>
      </c>
      <c r="Z802" s="26" t="s">
        <v>1941</v>
      </c>
      <c r="AA802" s="26" t="s">
        <v>1941</v>
      </c>
      <c r="AB802" s="26" t="s">
        <v>1940</v>
      </c>
      <c r="AC802" s="26" t="s">
        <v>1941</v>
      </c>
      <c r="AD802" s="26" t="s">
        <v>1941</v>
      </c>
      <c r="AE802" s="26" t="s">
        <v>1941</v>
      </c>
      <c r="AF802" s="26" t="s">
        <v>1941</v>
      </c>
      <c r="AG802" s="26" t="s">
        <v>1941</v>
      </c>
      <c r="AH802" s="26" t="s">
        <v>1941</v>
      </c>
      <c r="AI802" s="26" t="s">
        <v>1941</v>
      </c>
      <c r="AJ802" s="26" t="s">
        <v>1941</v>
      </c>
      <c r="AK802" s="26" t="s">
        <v>1941</v>
      </c>
      <c r="AL802" s="26" t="s">
        <v>1941</v>
      </c>
      <c r="AM802" s="26" t="s">
        <v>1941</v>
      </c>
      <c r="AN802" s="26" t="s">
        <v>1941</v>
      </c>
      <c r="AO802" s="26" t="s">
        <v>1941</v>
      </c>
      <c r="AP802" s="26" t="s">
        <v>1941</v>
      </c>
      <c r="AQ802" s="26" t="s">
        <v>1941</v>
      </c>
      <c r="AR802" s="26" t="s">
        <v>1941</v>
      </c>
      <c r="AS802" s="26" t="s">
        <v>1941</v>
      </c>
      <c r="AT802" s="26" t="s">
        <v>1941</v>
      </c>
      <c r="AU802" s="26" t="s">
        <v>1941</v>
      </c>
      <c r="AV802" s="26" t="s">
        <v>1941</v>
      </c>
      <c r="AW802" s="26" t="s">
        <v>1941</v>
      </c>
      <c r="AX802" s="26" t="s">
        <v>1941</v>
      </c>
      <c r="AY802" s="26" t="s">
        <v>1941</v>
      </c>
      <c r="AZ802" s="26" t="s">
        <v>1941</v>
      </c>
      <c r="BA802" s="26" t="s">
        <v>1941</v>
      </c>
      <c r="BB802" s="26" t="s">
        <v>1941</v>
      </c>
      <c r="BC802" s="26" t="s">
        <v>1941</v>
      </c>
      <c r="BD802" s="26" t="s">
        <v>1941</v>
      </c>
      <c r="BE802" s="26" t="s">
        <v>1941</v>
      </c>
      <c r="BF802" s="26" t="s">
        <v>1941</v>
      </c>
      <c r="BG802" s="26" t="s">
        <v>1941</v>
      </c>
      <c r="BH802" s="26" t="s">
        <v>1941</v>
      </c>
      <c r="BI802" s="26" t="s">
        <v>1941</v>
      </c>
      <c r="BJ802" s="26" t="s">
        <v>1941</v>
      </c>
      <c r="BK802" s="26" t="s">
        <v>1941</v>
      </c>
      <c r="BL802" s="26" t="s">
        <v>1941</v>
      </c>
      <c r="BM802" s="26" t="s">
        <v>1941</v>
      </c>
      <c r="BN802" s="26" t="s">
        <v>1941</v>
      </c>
      <c r="BO802" s="26" t="s">
        <v>1941</v>
      </c>
      <c r="BP802" s="26" t="s">
        <v>1941</v>
      </c>
      <c r="BQ802" s="26" t="s">
        <v>1941</v>
      </c>
      <c r="BR802" s="26" t="s">
        <v>1941</v>
      </c>
      <c r="BS802" s="26" t="s">
        <v>1941</v>
      </c>
      <c r="BT802" s="26" t="s">
        <v>1941</v>
      </c>
      <c r="BU802" s="26" t="str">
        <f t="shared" si="721"/>
        <v>89. PRODUCE THE CHEMICAL</v>
      </c>
      <c r="BV802" s="26" t="str">
        <f t="shared" si="722"/>
        <v/>
      </c>
      <c r="BW802" s="26" t="str">
        <f t="shared" si="723"/>
        <v/>
      </c>
      <c r="BX802" s="26" t="str">
        <f t="shared" si="724"/>
        <v/>
      </c>
      <c r="BY802" s="26" t="str">
        <f t="shared" si="725"/>
        <v/>
      </c>
      <c r="BZ802" s="26" t="str">
        <f t="shared" si="726"/>
        <v>94. AS A MANUFACTURED IMPURITY</v>
      </c>
      <c r="CA802" s="26" t="str">
        <f t="shared" si="727"/>
        <v>95. USED AS A REACTANT</v>
      </c>
      <c r="CB802" s="26" t="str">
        <f t="shared" si="728"/>
        <v/>
      </c>
      <c r="CC802" s="26" t="str">
        <f t="shared" si="729"/>
        <v/>
      </c>
      <c r="CD802" s="26" t="str">
        <f t="shared" si="730"/>
        <v>98. P103  INTERMEDIATES</v>
      </c>
      <c r="CE802" s="26" t="str">
        <f t="shared" si="731"/>
        <v/>
      </c>
      <c r="CF802" s="26" t="str">
        <f t="shared" si="732"/>
        <v/>
      </c>
      <c r="CG802" s="26" t="str">
        <f t="shared" si="733"/>
        <v/>
      </c>
      <c r="CH802" s="26" t="str">
        <f t="shared" si="734"/>
        <v/>
      </c>
      <c r="CI802" s="26" t="str">
        <f t="shared" si="735"/>
        <v/>
      </c>
      <c r="CJ802" s="26" t="str">
        <f t="shared" si="736"/>
        <v/>
      </c>
      <c r="CK802" s="26" t="str">
        <f t="shared" si="737"/>
        <v/>
      </c>
      <c r="CL802" s="26" t="str">
        <f t="shared" si="738"/>
        <v/>
      </c>
      <c r="CM802" s="26" t="str">
        <f t="shared" si="739"/>
        <v/>
      </c>
      <c r="CN802" s="26" t="str">
        <f t="shared" si="740"/>
        <v/>
      </c>
      <c r="CO802" s="26" t="str">
        <f t="shared" si="741"/>
        <v/>
      </c>
      <c r="CP802" s="26" t="str">
        <f t="shared" si="742"/>
        <v/>
      </c>
      <c r="CQ802" s="26" t="str">
        <f t="shared" si="743"/>
        <v/>
      </c>
      <c r="CR802" s="26" t="str">
        <f t="shared" si="744"/>
        <v/>
      </c>
      <c r="CS802" s="26" t="str">
        <f t="shared" si="745"/>
        <v/>
      </c>
      <c r="CT802" s="26" t="str">
        <f t="shared" si="746"/>
        <v/>
      </c>
      <c r="CU802" s="26" t="str">
        <f t="shared" si="747"/>
        <v/>
      </c>
      <c r="CV802" s="26" t="str">
        <f t="shared" si="748"/>
        <v/>
      </c>
      <c r="CW802" s="26" t="str">
        <f t="shared" si="749"/>
        <v/>
      </c>
      <c r="CX802" s="26" t="str">
        <f t="shared" si="750"/>
        <v/>
      </c>
      <c r="CY802" s="26" t="str">
        <f t="shared" si="751"/>
        <v/>
      </c>
      <c r="CZ802" s="26" t="str">
        <f t="shared" si="752"/>
        <v/>
      </c>
      <c r="DA802" s="26" t="str">
        <f t="shared" si="753"/>
        <v/>
      </c>
      <c r="DB802" s="26" t="str">
        <f t="shared" si="754"/>
        <v/>
      </c>
      <c r="DC802" s="26" t="str">
        <f t="shared" si="755"/>
        <v/>
      </c>
      <c r="DD802" s="26" t="str">
        <f t="shared" si="756"/>
        <v/>
      </c>
      <c r="DE802" s="26" t="str">
        <f t="shared" si="757"/>
        <v/>
      </c>
      <c r="DF802" s="26" t="str">
        <f t="shared" si="758"/>
        <v/>
      </c>
      <c r="DG802" s="26" t="str">
        <f t="shared" si="759"/>
        <v/>
      </c>
      <c r="DH802" s="26" t="str">
        <f t="shared" si="760"/>
        <v/>
      </c>
      <c r="DI802" s="26" t="str">
        <f t="shared" si="761"/>
        <v/>
      </c>
      <c r="DJ802" s="26" t="str">
        <f t="shared" si="762"/>
        <v/>
      </c>
      <c r="DK802" s="26" t="str">
        <f t="shared" si="763"/>
        <v/>
      </c>
      <c r="DL802" s="26" t="str">
        <f t="shared" si="764"/>
        <v/>
      </c>
      <c r="DM802" s="26" t="str">
        <f t="shared" si="765"/>
        <v/>
      </c>
      <c r="DN802" s="26" t="str">
        <f t="shared" si="766"/>
        <v/>
      </c>
      <c r="DO802" s="26" t="str">
        <f t="shared" si="767"/>
        <v/>
      </c>
      <c r="DP802" s="26" t="str">
        <f t="shared" si="768"/>
        <v/>
      </c>
      <c r="DQ802" s="26" t="str">
        <f t="shared" si="769"/>
        <v/>
      </c>
      <c r="DR802" s="26" t="str">
        <f t="shared" si="770"/>
        <v/>
      </c>
      <c r="DS802" s="26" t="str">
        <f t="shared" si="771"/>
        <v/>
      </c>
      <c r="DT802" s="26" t="str">
        <f t="shared" si="772"/>
        <v/>
      </c>
      <c r="DU802" s="26" t="str">
        <f t="shared" si="773"/>
        <v/>
      </c>
      <c r="DV802" s="26" t="str">
        <f t="shared" si="774"/>
        <v/>
      </c>
    </row>
    <row r="803" spans="1:126" ht="75" x14ac:dyDescent="0.25">
      <c r="A803" t="s">
        <v>1942</v>
      </c>
      <c r="B803">
        <v>2021</v>
      </c>
      <c r="C803" t="s">
        <v>2046</v>
      </c>
      <c r="D803">
        <v>106990</v>
      </c>
      <c r="E803" s="19">
        <v>1321220264636</v>
      </c>
      <c r="F803" t="s">
        <v>916</v>
      </c>
      <c r="G803">
        <v>324110</v>
      </c>
      <c r="H803" t="s">
        <v>917</v>
      </c>
      <c r="I803" t="s">
        <v>918</v>
      </c>
      <c r="J803" t="s">
        <v>919</v>
      </c>
      <c r="K803" t="s">
        <v>103</v>
      </c>
      <c r="L803">
        <v>70669</v>
      </c>
      <c r="M803" s="26" t="str">
        <f t="shared" si="720"/>
        <v>89. PRODUCE THE CHEMICAL, 94. AS A MANUFACTURED IMPURITY</v>
      </c>
      <c r="N803" t="s">
        <v>2053</v>
      </c>
      <c r="O803" s="70" t="s">
        <v>2081</v>
      </c>
      <c r="P803">
        <v>164</v>
      </c>
      <c r="Q803">
        <v>553</v>
      </c>
      <c r="R803">
        <v>717</v>
      </c>
      <c r="S803" s="26" t="s">
        <v>1940</v>
      </c>
      <c r="T803" s="26" t="s">
        <v>1941</v>
      </c>
      <c r="U803" s="26" t="s">
        <v>1941</v>
      </c>
      <c r="V803" s="26" t="s">
        <v>1941</v>
      </c>
      <c r="W803" s="26" t="s">
        <v>1941</v>
      </c>
      <c r="X803" s="26" t="s">
        <v>1940</v>
      </c>
      <c r="Y803" s="26" t="s">
        <v>1941</v>
      </c>
      <c r="Z803" s="26" t="s">
        <v>1941</v>
      </c>
      <c r="AA803" s="26" t="s">
        <v>1941</v>
      </c>
      <c r="AB803" s="26" t="s">
        <v>1941</v>
      </c>
      <c r="AC803" s="26" t="s">
        <v>1941</v>
      </c>
      <c r="AD803" s="26" t="s">
        <v>1941</v>
      </c>
      <c r="AE803" s="26" t="s">
        <v>1941</v>
      </c>
      <c r="AF803" s="26" t="s">
        <v>1941</v>
      </c>
      <c r="AG803" s="26" t="s">
        <v>1941</v>
      </c>
      <c r="AH803" s="26" t="s">
        <v>1941</v>
      </c>
      <c r="AI803" s="26" t="s">
        <v>1941</v>
      </c>
      <c r="AJ803" s="26" t="s">
        <v>1941</v>
      </c>
      <c r="AK803" s="26" t="s">
        <v>1941</v>
      </c>
      <c r="AL803" s="26" t="s">
        <v>1941</v>
      </c>
      <c r="AM803" s="26" t="s">
        <v>1941</v>
      </c>
      <c r="AN803" s="26" t="s">
        <v>1941</v>
      </c>
      <c r="AO803" s="26" t="s">
        <v>1941</v>
      </c>
      <c r="AP803" s="26" t="s">
        <v>1941</v>
      </c>
      <c r="AQ803" s="26" t="s">
        <v>1941</v>
      </c>
      <c r="AR803" s="26" t="s">
        <v>1941</v>
      </c>
      <c r="AS803" s="26" t="s">
        <v>1941</v>
      </c>
      <c r="AT803" s="26" t="s">
        <v>1941</v>
      </c>
      <c r="AU803" s="26" t="s">
        <v>1941</v>
      </c>
      <c r="AV803" s="26" t="s">
        <v>1941</v>
      </c>
      <c r="AW803" s="26" t="s">
        <v>1941</v>
      </c>
      <c r="AX803" s="26" t="s">
        <v>1941</v>
      </c>
      <c r="AY803" s="26" t="s">
        <v>1941</v>
      </c>
      <c r="AZ803" s="26" t="s">
        <v>1941</v>
      </c>
      <c r="BA803" s="26" t="s">
        <v>1941</v>
      </c>
      <c r="BB803" s="26" t="s">
        <v>1941</v>
      </c>
      <c r="BC803" s="26" t="s">
        <v>1941</v>
      </c>
      <c r="BD803" s="26" t="s">
        <v>1941</v>
      </c>
      <c r="BE803" s="26" t="s">
        <v>1941</v>
      </c>
      <c r="BF803" s="26" t="s">
        <v>1941</v>
      </c>
      <c r="BG803" s="26" t="s">
        <v>1941</v>
      </c>
      <c r="BH803" s="26" t="s">
        <v>1941</v>
      </c>
      <c r="BI803" s="26" t="s">
        <v>1941</v>
      </c>
      <c r="BJ803" s="26" t="s">
        <v>1941</v>
      </c>
      <c r="BK803" s="26" t="s">
        <v>1941</v>
      </c>
      <c r="BL803" s="26" t="s">
        <v>1941</v>
      </c>
      <c r="BM803" s="26" t="s">
        <v>1941</v>
      </c>
      <c r="BN803" s="26" t="s">
        <v>1941</v>
      </c>
      <c r="BO803" s="26" t="s">
        <v>1941</v>
      </c>
      <c r="BP803" s="26" t="s">
        <v>1941</v>
      </c>
      <c r="BQ803" s="26" t="s">
        <v>1941</v>
      </c>
      <c r="BR803" s="26" t="s">
        <v>1941</v>
      </c>
      <c r="BS803" s="26" t="s">
        <v>1941</v>
      </c>
      <c r="BT803" s="26" t="s">
        <v>1941</v>
      </c>
      <c r="BU803" s="26" t="str">
        <f t="shared" si="721"/>
        <v>89. PRODUCE THE CHEMICAL</v>
      </c>
      <c r="BV803" s="26" t="str">
        <f t="shared" si="722"/>
        <v/>
      </c>
      <c r="BW803" s="26" t="str">
        <f t="shared" si="723"/>
        <v/>
      </c>
      <c r="BX803" s="26" t="str">
        <f t="shared" si="724"/>
        <v/>
      </c>
      <c r="BY803" s="26" t="str">
        <f t="shared" si="725"/>
        <v/>
      </c>
      <c r="BZ803" s="26" t="str">
        <f t="shared" si="726"/>
        <v>94. AS A MANUFACTURED IMPURITY</v>
      </c>
      <c r="CA803" s="26" t="str">
        <f t="shared" si="727"/>
        <v/>
      </c>
      <c r="CB803" s="26" t="str">
        <f t="shared" si="728"/>
        <v/>
      </c>
      <c r="CC803" s="26" t="str">
        <f t="shared" si="729"/>
        <v/>
      </c>
      <c r="CD803" s="26" t="str">
        <f t="shared" si="730"/>
        <v/>
      </c>
      <c r="CE803" s="26" t="str">
        <f t="shared" si="731"/>
        <v/>
      </c>
      <c r="CF803" s="26" t="str">
        <f t="shared" si="732"/>
        <v/>
      </c>
      <c r="CG803" s="26" t="str">
        <f t="shared" si="733"/>
        <v/>
      </c>
      <c r="CH803" s="26" t="str">
        <f t="shared" si="734"/>
        <v/>
      </c>
      <c r="CI803" s="26" t="str">
        <f t="shared" si="735"/>
        <v/>
      </c>
      <c r="CJ803" s="26" t="str">
        <f t="shared" si="736"/>
        <v/>
      </c>
      <c r="CK803" s="26" t="str">
        <f t="shared" si="737"/>
        <v/>
      </c>
      <c r="CL803" s="26" t="str">
        <f t="shared" si="738"/>
        <v/>
      </c>
      <c r="CM803" s="26" t="str">
        <f t="shared" si="739"/>
        <v/>
      </c>
      <c r="CN803" s="26" t="str">
        <f t="shared" si="740"/>
        <v/>
      </c>
      <c r="CO803" s="26" t="str">
        <f t="shared" si="741"/>
        <v/>
      </c>
      <c r="CP803" s="26" t="str">
        <f t="shared" si="742"/>
        <v/>
      </c>
      <c r="CQ803" s="26" t="str">
        <f t="shared" si="743"/>
        <v/>
      </c>
      <c r="CR803" s="26" t="str">
        <f t="shared" si="744"/>
        <v/>
      </c>
      <c r="CS803" s="26" t="str">
        <f t="shared" si="745"/>
        <v/>
      </c>
      <c r="CT803" s="26" t="str">
        <f t="shared" si="746"/>
        <v/>
      </c>
      <c r="CU803" s="26" t="str">
        <f t="shared" si="747"/>
        <v/>
      </c>
      <c r="CV803" s="26" t="str">
        <f t="shared" si="748"/>
        <v/>
      </c>
      <c r="CW803" s="26" t="str">
        <f t="shared" si="749"/>
        <v/>
      </c>
      <c r="CX803" s="26" t="str">
        <f t="shared" si="750"/>
        <v/>
      </c>
      <c r="CY803" s="26" t="str">
        <f t="shared" si="751"/>
        <v/>
      </c>
      <c r="CZ803" s="26" t="str">
        <f t="shared" si="752"/>
        <v/>
      </c>
      <c r="DA803" s="26" t="str">
        <f t="shared" si="753"/>
        <v/>
      </c>
      <c r="DB803" s="26" t="str">
        <f t="shared" si="754"/>
        <v/>
      </c>
      <c r="DC803" s="26" t="str">
        <f t="shared" si="755"/>
        <v/>
      </c>
      <c r="DD803" s="26" t="str">
        <f t="shared" si="756"/>
        <v/>
      </c>
      <c r="DE803" s="26" t="str">
        <f t="shared" si="757"/>
        <v/>
      </c>
      <c r="DF803" s="26" t="str">
        <f t="shared" si="758"/>
        <v/>
      </c>
      <c r="DG803" s="26" t="str">
        <f t="shared" si="759"/>
        <v/>
      </c>
      <c r="DH803" s="26" t="str">
        <f t="shared" si="760"/>
        <v/>
      </c>
      <c r="DI803" s="26" t="str">
        <f t="shared" si="761"/>
        <v/>
      </c>
      <c r="DJ803" s="26" t="str">
        <f t="shared" si="762"/>
        <v/>
      </c>
      <c r="DK803" s="26" t="str">
        <f t="shared" si="763"/>
        <v/>
      </c>
      <c r="DL803" s="26" t="str">
        <f t="shared" si="764"/>
        <v/>
      </c>
      <c r="DM803" s="26" t="str">
        <f t="shared" si="765"/>
        <v/>
      </c>
      <c r="DN803" s="26" t="str">
        <f t="shared" si="766"/>
        <v/>
      </c>
      <c r="DO803" s="26" t="str">
        <f t="shared" si="767"/>
        <v/>
      </c>
      <c r="DP803" s="26" t="str">
        <f t="shared" si="768"/>
        <v/>
      </c>
      <c r="DQ803" s="26" t="str">
        <f t="shared" si="769"/>
        <v/>
      </c>
      <c r="DR803" s="26" t="str">
        <f t="shared" si="770"/>
        <v/>
      </c>
      <c r="DS803" s="26" t="str">
        <f t="shared" si="771"/>
        <v/>
      </c>
      <c r="DT803" s="26" t="str">
        <f t="shared" si="772"/>
        <v/>
      </c>
      <c r="DU803" s="26" t="str">
        <f t="shared" si="773"/>
        <v/>
      </c>
      <c r="DV803" s="26" t="str">
        <f t="shared" si="774"/>
        <v/>
      </c>
    </row>
    <row r="804" spans="1:126" ht="45" x14ac:dyDescent="0.25">
      <c r="A804" t="s">
        <v>1942</v>
      </c>
      <c r="B804">
        <v>2016</v>
      </c>
      <c r="C804" t="s">
        <v>2046</v>
      </c>
      <c r="D804">
        <v>106990</v>
      </c>
      <c r="E804" s="19">
        <v>1316215348208</v>
      </c>
      <c r="F804" t="s">
        <v>922</v>
      </c>
      <c r="G804">
        <v>324110</v>
      </c>
      <c r="H804" t="s">
        <v>923</v>
      </c>
      <c r="I804" t="s">
        <v>924</v>
      </c>
      <c r="J804" t="s">
        <v>925</v>
      </c>
      <c r="K804" t="s">
        <v>293</v>
      </c>
      <c r="L804">
        <v>90745</v>
      </c>
      <c r="M804" s="26" t="str">
        <f t="shared" si="720"/>
        <v>89. PRODUCE THE CHEMICAL, 91. ON-SITE USE OF THE CHEMICAL, 95. USED AS A REACTANT</v>
      </c>
      <c r="N804" s="26" t="s">
        <v>123</v>
      </c>
      <c r="O804" s="26" t="s">
        <v>2050</v>
      </c>
      <c r="P804">
        <v>28</v>
      </c>
      <c r="Q804">
        <v>130</v>
      </c>
      <c r="R804">
        <v>158</v>
      </c>
      <c r="S804" s="26" t="s">
        <v>1940</v>
      </c>
      <c r="T804" s="26" t="s">
        <v>1941</v>
      </c>
      <c r="U804" s="26" t="s">
        <v>1940</v>
      </c>
      <c r="V804" s="26" t="s">
        <v>1941</v>
      </c>
      <c r="W804" s="26" t="s">
        <v>1941</v>
      </c>
      <c r="X804" s="26" t="s">
        <v>1941</v>
      </c>
      <c r="Y804" s="26" t="s">
        <v>1940</v>
      </c>
      <c r="AE804" s="26" t="s">
        <v>1941</v>
      </c>
      <c r="AR804" s="26" t="s">
        <v>1941</v>
      </c>
      <c r="AS804" s="26" t="s">
        <v>1941</v>
      </c>
      <c r="AT804" s="26" t="s">
        <v>1941</v>
      </c>
      <c r="AV804" s="26" t="s">
        <v>1941</v>
      </c>
      <c r="BD804" s="26" t="s">
        <v>1941</v>
      </c>
      <c r="BK804" s="26" t="s">
        <v>1941</v>
      </c>
      <c r="BU804" s="26" t="str">
        <f t="shared" si="721"/>
        <v>89. PRODUCE THE CHEMICAL</v>
      </c>
      <c r="BV804" s="26" t="str">
        <f t="shared" si="722"/>
        <v/>
      </c>
      <c r="BW804" s="26" t="str">
        <f t="shared" si="723"/>
        <v>91. ON-SITE USE OF THE CHEMICAL</v>
      </c>
      <c r="BX804" s="26" t="str">
        <f t="shared" si="724"/>
        <v/>
      </c>
      <c r="BY804" s="26" t="str">
        <f t="shared" si="725"/>
        <v/>
      </c>
      <c r="BZ804" s="26" t="str">
        <f t="shared" si="726"/>
        <v/>
      </c>
      <c r="CA804" s="26" t="str">
        <f t="shared" si="727"/>
        <v>95. USED AS A REACTANT</v>
      </c>
      <c r="CB804" s="26" t="str">
        <f t="shared" si="728"/>
        <v/>
      </c>
      <c r="CC804" s="26" t="str">
        <f t="shared" si="729"/>
        <v/>
      </c>
      <c r="CD804" s="26" t="str">
        <f t="shared" si="730"/>
        <v/>
      </c>
      <c r="CE804" s="26" t="str">
        <f t="shared" si="731"/>
        <v/>
      </c>
      <c r="CF804" s="26" t="str">
        <f t="shared" si="732"/>
        <v/>
      </c>
      <c r="CG804" s="26" t="str">
        <f t="shared" si="733"/>
        <v/>
      </c>
      <c r="CH804" s="26" t="str">
        <f t="shared" si="734"/>
        <v/>
      </c>
      <c r="CI804" s="26" t="str">
        <f t="shared" si="735"/>
        <v/>
      </c>
      <c r="CJ804" s="26" t="str">
        <f t="shared" si="736"/>
        <v/>
      </c>
      <c r="CK804" s="26" t="str">
        <f t="shared" si="737"/>
        <v/>
      </c>
      <c r="CL804" s="26" t="str">
        <f t="shared" si="738"/>
        <v/>
      </c>
      <c r="CM804" s="26" t="str">
        <f t="shared" si="739"/>
        <v/>
      </c>
      <c r="CN804" s="26" t="str">
        <f t="shared" si="740"/>
        <v/>
      </c>
      <c r="CO804" s="26" t="str">
        <f t="shared" si="741"/>
        <v/>
      </c>
      <c r="CP804" s="26" t="str">
        <f t="shared" si="742"/>
        <v/>
      </c>
      <c r="CQ804" s="26" t="str">
        <f t="shared" si="743"/>
        <v/>
      </c>
      <c r="CR804" s="26" t="str">
        <f t="shared" si="744"/>
        <v/>
      </c>
      <c r="CS804" s="26" t="str">
        <f t="shared" si="745"/>
        <v/>
      </c>
      <c r="CT804" s="26" t="str">
        <f t="shared" si="746"/>
        <v/>
      </c>
      <c r="CU804" s="26" t="str">
        <f t="shared" si="747"/>
        <v/>
      </c>
      <c r="CV804" s="26" t="str">
        <f t="shared" si="748"/>
        <v/>
      </c>
      <c r="CW804" s="26" t="str">
        <f t="shared" si="749"/>
        <v/>
      </c>
      <c r="CX804" s="26" t="str">
        <f t="shared" si="750"/>
        <v/>
      </c>
      <c r="CY804" s="26" t="str">
        <f t="shared" si="751"/>
        <v/>
      </c>
      <c r="CZ804" s="26" t="str">
        <f t="shared" si="752"/>
        <v/>
      </c>
      <c r="DA804" s="26" t="str">
        <f t="shared" si="753"/>
        <v/>
      </c>
      <c r="DB804" s="26" t="str">
        <f t="shared" si="754"/>
        <v/>
      </c>
      <c r="DC804" s="26" t="str">
        <f t="shared" si="755"/>
        <v/>
      </c>
      <c r="DD804" s="26" t="str">
        <f t="shared" si="756"/>
        <v/>
      </c>
      <c r="DE804" s="26" t="str">
        <f t="shared" si="757"/>
        <v/>
      </c>
      <c r="DF804" s="26" t="str">
        <f t="shared" si="758"/>
        <v/>
      </c>
      <c r="DG804" s="26" t="str">
        <f t="shared" si="759"/>
        <v/>
      </c>
      <c r="DH804" s="26" t="str">
        <f t="shared" si="760"/>
        <v/>
      </c>
      <c r="DI804" s="26" t="str">
        <f t="shared" si="761"/>
        <v/>
      </c>
      <c r="DJ804" s="26" t="str">
        <f t="shared" si="762"/>
        <v/>
      </c>
      <c r="DK804" s="26" t="str">
        <f t="shared" si="763"/>
        <v/>
      </c>
      <c r="DL804" s="26" t="str">
        <f t="shared" si="764"/>
        <v/>
      </c>
      <c r="DM804" s="26" t="str">
        <f t="shared" si="765"/>
        <v/>
      </c>
      <c r="DN804" s="26" t="str">
        <f t="shared" si="766"/>
        <v/>
      </c>
      <c r="DO804" s="26" t="str">
        <f t="shared" si="767"/>
        <v/>
      </c>
      <c r="DP804" s="26" t="str">
        <f t="shared" si="768"/>
        <v/>
      </c>
      <c r="DQ804" s="26" t="str">
        <f t="shared" si="769"/>
        <v/>
      </c>
      <c r="DR804" s="26" t="str">
        <f t="shared" si="770"/>
        <v/>
      </c>
      <c r="DS804" s="26" t="str">
        <f t="shared" si="771"/>
        <v/>
      </c>
      <c r="DT804" s="26" t="str">
        <f t="shared" si="772"/>
        <v/>
      </c>
      <c r="DU804" s="26" t="str">
        <f t="shared" si="773"/>
        <v/>
      </c>
      <c r="DV804" s="26" t="str">
        <f t="shared" si="774"/>
        <v/>
      </c>
    </row>
    <row r="805" spans="1:126" ht="45" x14ac:dyDescent="0.25">
      <c r="A805" t="s">
        <v>1942</v>
      </c>
      <c r="B805">
        <v>2017</v>
      </c>
      <c r="C805" t="s">
        <v>2046</v>
      </c>
      <c r="D805">
        <v>106990</v>
      </c>
      <c r="E805" s="19">
        <v>1317216395285</v>
      </c>
      <c r="F805" t="s">
        <v>922</v>
      </c>
      <c r="G805">
        <v>324110</v>
      </c>
      <c r="H805" t="s">
        <v>923</v>
      </c>
      <c r="I805" t="s">
        <v>924</v>
      </c>
      <c r="J805" t="s">
        <v>925</v>
      </c>
      <c r="K805" t="s">
        <v>293</v>
      </c>
      <c r="L805">
        <v>90745</v>
      </c>
      <c r="M805" s="26" t="str">
        <f t="shared" si="720"/>
        <v>89. PRODUCE THE CHEMICAL, 91. ON-SITE USE OF THE CHEMICAL, 95. USED AS A REACTANT</v>
      </c>
      <c r="N805" s="26" t="s">
        <v>123</v>
      </c>
      <c r="O805" s="26" t="s">
        <v>2050</v>
      </c>
      <c r="P805">
        <v>36</v>
      </c>
      <c r="Q805">
        <v>50</v>
      </c>
      <c r="R805">
        <v>86</v>
      </c>
      <c r="S805" s="26" t="s">
        <v>1940</v>
      </c>
      <c r="T805" s="26" t="s">
        <v>1941</v>
      </c>
      <c r="U805" s="26" t="s">
        <v>1940</v>
      </c>
      <c r="V805" s="26" t="s">
        <v>1941</v>
      </c>
      <c r="W805" s="26" t="s">
        <v>1941</v>
      </c>
      <c r="X805" s="26" t="s">
        <v>1941</v>
      </c>
      <c r="Y805" s="26" t="s">
        <v>1940</v>
      </c>
      <c r="AE805" s="26" t="s">
        <v>1941</v>
      </c>
      <c r="AR805" s="26" t="s">
        <v>1941</v>
      </c>
      <c r="AS805" s="26" t="s">
        <v>1941</v>
      </c>
      <c r="AT805" s="26" t="s">
        <v>1941</v>
      </c>
      <c r="AV805" s="26" t="s">
        <v>1941</v>
      </c>
      <c r="BD805" s="26" t="s">
        <v>1941</v>
      </c>
      <c r="BK805" s="26" t="s">
        <v>1941</v>
      </c>
      <c r="BU805" s="26" t="str">
        <f t="shared" si="721"/>
        <v>89. PRODUCE THE CHEMICAL</v>
      </c>
      <c r="BV805" s="26" t="str">
        <f t="shared" si="722"/>
        <v/>
      </c>
      <c r="BW805" s="26" t="str">
        <f t="shared" si="723"/>
        <v>91. ON-SITE USE OF THE CHEMICAL</v>
      </c>
      <c r="BX805" s="26" t="str">
        <f t="shared" si="724"/>
        <v/>
      </c>
      <c r="BY805" s="26" t="str">
        <f t="shared" si="725"/>
        <v/>
      </c>
      <c r="BZ805" s="26" t="str">
        <f t="shared" si="726"/>
        <v/>
      </c>
      <c r="CA805" s="26" t="str">
        <f t="shared" si="727"/>
        <v>95. USED AS A REACTANT</v>
      </c>
      <c r="CB805" s="26" t="str">
        <f t="shared" si="728"/>
        <v/>
      </c>
      <c r="CC805" s="26" t="str">
        <f t="shared" si="729"/>
        <v/>
      </c>
      <c r="CD805" s="26" t="str">
        <f t="shared" si="730"/>
        <v/>
      </c>
      <c r="CE805" s="26" t="str">
        <f t="shared" si="731"/>
        <v/>
      </c>
      <c r="CF805" s="26" t="str">
        <f t="shared" si="732"/>
        <v/>
      </c>
      <c r="CG805" s="26" t="str">
        <f t="shared" si="733"/>
        <v/>
      </c>
      <c r="CH805" s="26" t="str">
        <f t="shared" si="734"/>
        <v/>
      </c>
      <c r="CI805" s="26" t="str">
        <f t="shared" si="735"/>
        <v/>
      </c>
      <c r="CJ805" s="26" t="str">
        <f t="shared" si="736"/>
        <v/>
      </c>
      <c r="CK805" s="26" t="str">
        <f t="shared" si="737"/>
        <v/>
      </c>
      <c r="CL805" s="26" t="str">
        <f t="shared" si="738"/>
        <v/>
      </c>
      <c r="CM805" s="26" t="str">
        <f t="shared" si="739"/>
        <v/>
      </c>
      <c r="CN805" s="26" t="str">
        <f t="shared" si="740"/>
        <v/>
      </c>
      <c r="CO805" s="26" t="str">
        <f t="shared" si="741"/>
        <v/>
      </c>
      <c r="CP805" s="26" t="str">
        <f t="shared" si="742"/>
        <v/>
      </c>
      <c r="CQ805" s="26" t="str">
        <f t="shared" si="743"/>
        <v/>
      </c>
      <c r="CR805" s="26" t="str">
        <f t="shared" si="744"/>
        <v/>
      </c>
      <c r="CS805" s="26" t="str">
        <f t="shared" si="745"/>
        <v/>
      </c>
      <c r="CT805" s="26" t="str">
        <f t="shared" si="746"/>
        <v/>
      </c>
      <c r="CU805" s="26" t="str">
        <f t="shared" si="747"/>
        <v/>
      </c>
      <c r="CV805" s="26" t="str">
        <f t="shared" si="748"/>
        <v/>
      </c>
      <c r="CW805" s="26" t="str">
        <f t="shared" si="749"/>
        <v/>
      </c>
      <c r="CX805" s="26" t="str">
        <f t="shared" si="750"/>
        <v/>
      </c>
      <c r="CY805" s="26" t="str">
        <f t="shared" si="751"/>
        <v/>
      </c>
      <c r="CZ805" s="26" t="str">
        <f t="shared" si="752"/>
        <v/>
      </c>
      <c r="DA805" s="26" t="str">
        <f t="shared" si="753"/>
        <v/>
      </c>
      <c r="DB805" s="26" t="str">
        <f t="shared" si="754"/>
        <v/>
      </c>
      <c r="DC805" s="26" t="str">
        <f t="shared" si="755"/>
        <v/>
      </c>
      <c r="DD805" s="26" t="str">
        <f t="shared" si="756"/>
        <v/>
      </c>
      <c r="DE805" s="26" t="str">
        <f t="shared" si="757"/>
        <v/>
      </c>
      <c r="DF805" s="26" t="str">
        <f t="shared" si="758"/>
        <v/>
      </c>
      <c r="DG805" s="26" t="str">
        <f t="shared" si="759"/>
        <v/>
      </c>
      <c r="DH805" s="26" t="str">
        <f t="shared" si="760"/>
        <v/>
      </c>
      <c r="DI805" s="26" t="str">
        <f t="shared" si="761"/>
        <v/>
      </c>
      <c r="DJ805" s="26" t="str">
        <f t="shared" si="762"/>
        <v/>
      </c>
      <c r="DK805" s="26" t="str">
        <f t="shared" si="763"/>
        <v/>
      </c>
      <c r="DL805" s="26" t="str">
        <f t="shared" si="764"/>
        <v/>
      </c>
      <c r="DM805" s="26" t="str">
        <f t="shared" si="765"/>
        <v/>
      </c>
      <c r="DN805" s="26" t="str">
        <f t="shared" si="766"/>
        <v/>
      </c>
      <c r="DO805" s="26" t="str">
        <f t="shared" si="767"/>
        <v/>
      </c>
      <c r="DP805" s="26" t="str">
        <f t="shared" si="768"/>
        <v/>
      </c>
      <c r="DQ805" s="26" t="str">
        <f t="shared" si="769"/>
        <v/>
      </c>
      <c r="DR805" s="26" t="str">
        <f t="shared" si="770"/>
        <v/>
      </c>
      <c r="DS805" s="26" t="str">
        <f t="shared" si="771"/>
        <v/>
      </c>
      <c r="DT805" s="26" t="str">
        <f t="shared" si="772"/>
        <v/>
      </c>
      <c r="DU805" s="26" t="str">
        <f t="shared" si="773"/>
        <v/>
      </c>
      <c r="DV805" s="26" t="str">
        <f t="shared" si="774"/>
        <v/>
      </c>
    </row>
    <row r="806" spans="1:126" ht="75" x14ac:dyDescent="0.25">
      <c r="A806" t="s">
        <v>1942</v>
      </c>
      <c r="B806">
        <v>2018</v>
      </c>
      <c r="C806" t="s">
        <v>2046</v>
      </c>
      <c r="D806">
        <v>106990</v>
      </c>
      <c r="E806" s="19">
        <v>1318217363415</v>
      </c>
      <c r="F806" t="s">
        <v>922</v>
      </c>
      <c r="G806">
        <v>324110</v>
      </c>
      <c r="H806" t="s">
        <v>923</v>
      </c>
      <c r="I806" t="s">
        <v>924</v>
      </c>
      <c r="J806" t="s">
        <v>925</v>
      </c>
      <c r="K806" t="s">
        <v>293</v>
      </c>
      <c r="L806">
        <v>90745</v>
      </c>
      <c r="M806" s="26" t="str">
        <f t="shared" si="720"/>
        <v>89. PRODUCE THE CHEMICAL, 91. ON-SITE USE OF THE CHEMICAL</v>
      </c>
      <c r="N806" s="26" t="s">
        <v>123</v>
      </c>
      <c r="O806" s="26" t="s">
        <v>2050</v>
      </c>
      <c r="P806">
        <v>31</v>
      </c>
      <c r="Q806">
        <v>38</v>
      </c>
      <c r="R806">
        <v>69</v>
      </c>
      <c r="S806" s="26" t="s">
        <v>1940</v>
      </c>
      <c r="T806" s="26" t="s">
        <v>1941</v>
      </c>
      <c r="U806" s="26" t="s">
        <v>1940</v>
      </c>
      <c r="V806" s="26" t="s">
        <v>1941</v>
      </c>
      <c r="W806" s="26" t="s">
        <v>1941</v>
      </c>
      <c r="X806" s="26" t="s">
        <v>1941</v>
      </c>
      <c r="Y806" s="26" t="s">
        <v>1941</v>
      </c>
      <c r="Z806" s="26" t="s">
        <v>1941</v>
      </c>
      <c r="AA806" s="26" t="s">
        <v>1941</v>
      </c>
      <c r="AB806" s="26" t="s">
        <v>1941</v>
      </c>
      <c r="AC806" s="26" t="s">
        <v>1941</v>
      </c>
      <c r="AD806" s="26" t="s">
        <v>1941</v>
      </c>
      <c r="AE806" s="26" t="s">
        <v>1941</v>
      </c>
      <c r="AF806" s="26" t="s">
        <v>1941</v>
      </c>
      <c r="AG806" s="26" t="s">
        <v>1941</v>
      </c>
      <c r="AH806" s="26" t="s">
        <v>1941</v>
      </c>
      <c r="AI806" s="26" t="s">
        <v>1941</v>
      </c>
      <c r="AJ806" s="26" t="s">
        <v>1941</v>
      </c>
      <c r="AK806" s="26" t="s">
        <v>1941</v>
      </c>
      <c r="AL806" s="26" t="s">
        <v>1941</v>
      </c>
      <c r="AM806" s="26" t="s">
        <v>1941</v>
      </c>
      <c r="AN806" s="26" t="s">
        <v>1941</v>
      </c>
      <c r="AO806" s="26" t="s">
        <v>1941</v>
      </c>
      <c r="AP806" s="26" t="s">
        <v>1941</v>
      </c>
      <c r="AQ806" s="26" t="s">
        <v>1941</v>
      </c>
      <c r="AR806" s="26" t="s">
        <v>1941</v>
      </c>
      <c r="AS806" s="26" t="s">
        <v>1941</v>
      </c>
      <c r="AT806" s="26" t="s">
        <v>1941</v>
      </c>
      <c r="AU806" s="26" t="s">
        <v>1941</v>
      </c>
      <c r="AV806" s="26" t="s">
        <v>1941</v>
      </c>
      <c r="AW806" s="26" t="s">
        <v>1941</v>
      </c>
      <c r="AX806" s="26" t="s">
        <v>1941</v>
      </c>
      <c r="AY806" s="26" t="s">
        <v>1941</v>
      </c>
      <c r="AZ806" s="26" t="s">
        <v>1941</v>
      </c>
      <c r="BA806" s="26" t="s">
        <v>1941</v>
      </c>
      <c r="BB806" s="26" t="s">
        <v>1941</v>
      </c>
      <c r="BC806" s="26" t="s">
        <v>1941</v>
      </c>
      <c r="BD806" s="26" t="s">
        <v>1941</v>
      </c>
      <c r="BE806" s="26" t="s">
        <v>1941</v>
      </c>
      <c r="BF806" s="26" t="s">
        <v>1941</v>
      </c>
      <c r="BG806" s="26" t="s">
        <v>1941</v>
      </c>
      <c r="BH806" s="26" t="s">
        <v>1941</v>
      </c>
      <c r="BI806" s="26" t="s">
        <v>1941</v>
      </c>
      <c r="BJ806" s="26" t="s">
        <v>1941</v>
      </c>
      <c r="BK806" s="26" t="s">
        <v>1941</v>
      </c>
      <c r="BL806" s="26" t="s">
        <v>1941</v>
      </c>
      <c r="BM806" s="26" t="s">
        <v>1941</v>
      </c>
      <c r="BN806" s="26" t="s">
        <v>1941</v>
      </c>
      <c r="BO806" s="26" t="s">
        <v>1941</v>
      </c>
      <c r="BP806" s="26" t="s">
        <v>1941</v>
      </c>
      <c r="BQ806" s="26" t="s">
        <v>1941</v>
      </c>
      <c r="BR806" s="26" t="s">
        <v>1941</v>
      </c>
      <c r="BS806" s="26" t="s">
        <v>1941</v>
      </c>
      <c r="BT806" s="26" t="s">
        <v>1941</v>
      </c>
      <c r="BU806" s="26" t="str">
        <f t="shared" si="721"/>
        <v>89. PRODUCE THE CHEMICAL</v>
      </c>
      <c r="BV806" s="26" t="str">
        <f t="shared" si="722"/>
        <v/>
      </c>
      <c r="BW806" s="26" t="str">
        <f t="shared" si="723"/>
        <v>91. ON-SITE USE OF THE CHEMICAL</v>
      </c>
      <c r="BX806" s="26" t="str">
        <f t="shared" si="724"/>
        <v/>
      </c>
      <c r="BY806" s="26" t="str">
        <f t="shared" si="725"/>
        <v/>
      </c>
      <c r="BZ806" s="26" t="str">
        <f t="shared" si="726"/>
        <v/>
      </c>
      <c r="CA806" s="26" t="str">
        <f t="shared" si="727"/>
        <v/>
      </c>
      <c r="CB806" s="26" t="str">
        <f t="shared" si="728"/>
        <v/>
      </c>
      <c r="CC806" s="26" t="str">
        <f t="shared" si="729"/>
        <v/>
      </c>
      <c r="CD806" s="26" t="str">
        <f t="shared" si="730"/>
        <v/>
      </c>
      <c r="CE806" s="26" t="str">
        <f t="shared" si="731"/>
        <v/>
      </c>
      <c r="CF806" s="26" t="str">
        <f t="shared" si="732"/>
        <v/>
      </c>
      <c r="CG806" s="26" t="str">
        <f t="shared" si="733"/>
        <v/>
      </c>
      <c r="CH806" s="26" t="str">
        <f t="shared" si="734"/>
        <v/>
      </c>
      <c r="CI806" s="26" t="str">
        <f t="shared" si="735"/>
        <v/>
      </c>
      <c r="CJ806" s="26" t="str">
        <f t="shared" si="736"/>
        <v/>
      </c>
      <c r="CK806" s="26" t="str">
        <f t="shared" si="737"/>
        <v/>
      </c>
      <c r="CL806" s="26" t="str">
        <f t="shared" si="738"/>
        <v/>
      </c>
      <c r="CM806" s="26" t="str">
        <f t="shared" si="739"/>
        <v/>
      </c>
      <c r="CN806" s="26" t="str">
        <f t="shared" si="740"/>
        <v/>
      </c>
      <c r="CO806" s="26" t="str">
        <f t="shared" si="741"/>
        <v/>
      </c>
      <c r="CP806" s="26" t="str">
        <f t="shared" si="742"/>
        <v/>
      </c>
      <c r="CQ806" s="26" t="str">
        <f t="shared" si="743"/>
        <v/>
      </c>
      <c r="CR806" s="26" t="str">
        <f t="shared" si="744"/>
        <v/>
      </c>
      <c r="CS806" s="26" t="str">
        <f t="shared" si="745"/>
        <v/>
      </c>
      <c r="CT806" s="26" t="str">
        <f t="shared" si="746"/>
        <v/>
      </c>
      <c r="CU806" s="26" t="str">
        <f t="shared" si="747"/>
        <v/>
      </c>
      <c r="CV806" s="26" t="str">
        <f t="shared" si="748"/>
        <v/>
      </c>
      <c r="CW806" s="26" t="str">
        <f t="shared" si="749"/>
        <v/>
      </c>
      <c r="CX806" s="26" t="str">
        <f t="shared" si="750"/>
        <v/>
      </c>
      <c r="CY806" s="26" t="str">
        <f t="shared" si="751"/>
        <v/>
      </c>
      <c r="CZ806" s="26" t="str">
        <f t="shared" si="752"/>
        <v/>
      </c>
      <c r="DA806" s="26" t="str">
        <f t="shared" si="753"/>
        <v/>
      </c>
      <c r="DB806" s="26" t="str">
        <f t="shared" si="754"/>
        <v/>
      </c>
      <c r="DC806" s="26" t="str">
        <f t="shared" si="755"/>
        <v/>
      </c>
      <c r="DD806" s="26" t="str">
        <f t="shared" si="756"/>
        <v/>
      </c>
      <c r="DE806" s="26" t="str">
        <f t="shared" si="757"/>
        <v/>
      </c>
      <c r="DF806" s="26" t="str">
        <f t="shared" si="758"/>
        <v/>
      </c>
      <c r="DG806" s="26" t="str">
        <f t="shared" si="759"/>
        <v/>
      </c>
      <c r="DH806" s="26" t="str">
        <f t="shared" si="760"/>
        <v/>
      </c>
      <c r="DI806" s="26" t="str">
        <f t="shared" si="761"/>
        <v/>
      </c>
      <c r="DJ806" s="26" t="str">
        <f t="shared" si="762"/>
        <v/>
      </c>
      <c r="DK806" s="26" t="str">
        <f t="shared" si="763"/>
        <v/>
      </c>
      <c r="DL806" s="26" t="str">
        <f t="shared" si="764"/>
        <v/>
      </c>
      <c r="DM806" s="26" t="str">
        <f t="shared" si="765"/>
        <v/>
      </c>
      <c r="DN806" s="26" t="str">
        <f t="shared" si="766"/>
        <v/>
      </c>
      <c r="DO806" s="26" t="str">
        <f t="shared" si="767"/>
        <v/>
      </c>
      <c r="DP806" s="26" t="str">
        <f t="shared" si="768"/>
        <v/>
      </c>
      <c r="DQ806" s="26" t="str">
        <f t="shared" si="769"/>
        <v/>
      </c>
      <c r="DR806" s="26" t="str">
        <f t="shared" si="770"/>
        <v/>
      </c>
      <c r="DS806" s="26" t="str">
        <f t="shared" si="771"/>
        <v/>
      </c>
      <c r="DT806" s="26" t="str">
        <f t="shared" si="772"/>
        <v/>
      </c>
      <c r="DU806" s="26" t="str">
        <f t="shared" si="773"/>
        <v/>
      </c>
      <c r="DV806" s="26" t="str">
        <f t="shared" si="774"/>
        <v/>
      </c>
    </row>
    <row r="807" spans="1:126" ht="75" x14ac:dyDescent="0.25">
      <c r="A807" t="s">
        <v>1942</v>
      </c>
      <c r="B807">
        <v>2019</v>
      </c>
      <c r="C807" t="s">
        <v>2046</v>
      </c>
      <c r="D807">
        <v>106990</v>
      </c>
      <c r="E807" s="19">
        <v>1319218086825</v>
      </c>
      <c r="F807" t="s">
        <v>922</v>
      </c>
      <c r="G807">
        <v>324110</v>
      </c>
      <c r="H807" t="s">
        <v>923</v>
      </c>
      <c r="I807" t="s">
        <v>924</v>
      </c>
      <c r="J807" t="s">
        <v>925</v>
      </c>
      <c r="K807" t="s">
        <v>293</v>
      </c>
      <c r="L807">
        <v>90745</v>
      </c>
      <c r="M807" s="26" t="str">
        <f t="shared" si="720"/>
        <v>89. PRODUCE THE CHEMICAL, 91. ON-SITE USE OF THE CHEMICAL</v>
      </c>
      <c r="N807" s="26" t="s">
        <v>123</v>
      </c>
      <c r="O807" s="26" t="s">
        <v>2050</v>
      </c>
      <c r="P807">
        <v>32</v>
      </c>
      <c r="Q807">
        <v>40</v>
      </c>
      <c r="R807">
        <v>72</v>
      </c>
      <c r="S807" s="26" t="s">
        <v>1940</v>
      </c>
      <c r="T807" s="26" t="s">
        <v>1941</v>
      </c>
      <c r="U807" s="26" t="s">
        <v>1940</v>
      </c>
      <c r="V807" s="26" t="s">
        <v>1941</v>
      </c>
      <c r="W807" s="26" t="s">
        <v>1941</v>
      </c>
      <c r="X807" s="26" t="s">
        <v>1941</v>
      </c>
      <c r="Y807" s="26" t="s">
        <v>1941</v>
      </c>
      <c r="Z807" s="26" t="s">
        <v>1941</v>
      </c>
      <c r="AA807" s="26" t="s">
        <v>1941</v>
      </c>
      <c r="AB807" s="26" t="s">
        <v>1941</v>
      </c>
      <c r="AC807" s="26" t="s">
        <v>1941</v>
      </c>
      <c r="AD807" s="26" t="s">
        <v>1941</v>
      </c>
      <c r="AE807" s="26" t="s">
        <v>1941</v>
      </c>
      <c r="AF807" s="26" t="s">
        <v>1941</v>
      </c>
      <c r="AG807" s="26" t="s">
        <v>1941</v>
      </c>
      <c r="AH807" s="26" t="s">
        <v>1941</v>
      </c>
      <c r="AI807" s="26" t="s">
        <v>1941</v>
      </c>
      <c r="AJ807" s="26" t="s">
        <v>1941</v>
      </c>
      <c r="AK807" s="26" t="s">
        <v>1941</v>
      </c>
      <c r="AL807" s="26" t="s">
        <v>1941</v>
      </c>
      <c r="AM807" s="26" t="s">
        <v>1941</v>
      </c>
      <c r="AN807" s="26" t="s">
        <v>1941</v>
      </c>
      <c r="AO807" s="26" t="s">
        <v>1941</v>
      </c>
      <c r="AP807" s="26" t="s">
        <v>1941</v>
      </c>
      <c r="AQ807" s="26" t="s">
        <v>1941</v>
      </c>
      <c r="AR807" s="26" t="s">
        <v>1941</v>
      </c>
      <c r="AS807" s="26" t="s">
        <v>1941</v>
      </c>
      <c r="AT807" s="26" t="s">
        <v>1941</v>
      </c>
      <c r="AU807" s="26" t="s">
        <v>1941</v>
      </c>
      <c r="AV807" s="26" t="s">
        <v>1941</v>
      </c>
      <c r="AW807" s="26" t="s">
        <v>1941</v>
      </c>
      <c r="AX807" s="26" t="s">
        <v>1941</v>
      </c>
      <c r="AY807" s="26" t="s">
        <v>1941</v>
      </c>
      <c r="AZ807" s="26" t="s">
        <v>1941</v>
      </c>
      <c r="BA807" s="26" t="s">
        <v>1941</v>
      </c>
      <c r="BB807" s="26" t="s">
        <v>1941</v>
      </c>
      <c r="BC807" s="26" t="s">
        <v>1941</v>
      </c>
      <c r="BD807" s="26" t="s">
        <v>1941</v>
      </c>
      <c r="BE807" s="26" t="s">
        <v>1941</v>
      </c>
      <c r="BF807" s="26" t="s">
        <v>1941</v>
      </c>
      <c r="BG807" s="26" t="s">
        <v>1941</v>
      </c>
      <c r="BH807" s="26" t="s">
        <v>1941</v>
      </c>
      <c r="BI807" s="26" t="s">
        <v>1941</v>
      </c>
      <c r="BJ807" s="26" t="s">
        <v>1941</v>
      </c>
      <c r="BK807" s="26" t="s">
        <v>1941</v>
      </c>
      <c r="BL807" s="26" t="s">
        <v>1941</v>
      </c>
      <c r="BM807" s="26" t="s">
        <v>1941</v>
      </c>
      <c r="BN807" s="26" t="s">
        <v>1941</v>
      </c>
      <c r="BO807" s="26" t="s">
        <v>1941</v>
      </c>
      <c r="BP807" s="26" t="s">
        <v>1941</v>
      </c>
      <c r="BQ807" s="26" t="s">
        <v>1941</v>
      </c>
      <c r="BR807" s="26" t="s">
        <v>1941</v>
      </c>
      <c r="BS807" s="26" t="s">
        <v>1941</v>
      </c>
      <c r="BT807" s="26" t="s">
        <v>1941</v>
      </c>
      <c r="BU807" s="26" t="str">
        <f t="shared" si="721"/>
        <v>89. PRODUCE THE CHEMICAL</v>
      </c>
      <c r="BV807" s="26" t="str">
        <f t="shared" si="722"/>
        <v/>
      </c>
      <c r="BW807" s="26" t="str">
        <f t="shared" si="723"/>
        <v>91. ON-SITE USE OF THE CHEMICAL</v>
      </c>
      <c r="BX807" s="26" t="str">
        <f t="shared" si="724"/>
        <v/>
      </c>
      <c r="BY807" s="26" t="str">
        <f t="shared" si="725"/>
        <v/>
      </c>
      <c r="BZ807" s="26" t="str">
        <f t="shared" si="726"/>
        <v/>
      </c>
      <c r="CA807" s="26" t="str">
        <f t="shared" si="727"/>
        <v/>
      </c>
      <c r="CB807" s="26" t="str">
        <f t="shared" si="728"/>
        <v/>
      </c>
      <c r="CC807" s="26" t="str">
        <f t="shared" si="729"/>
        <v/>
      </c>
      <c r="CD807" s="26" t="str">
        <f t="shared" si="730"/>
        <v/>
      </c>
      <c r="CE807" s="26" t="str">
        <f t="shared" si="731"/>
        <v/>
      </c>
      <c r="CF807" s="26" t="str">
        <f t="shared" si="732"/>
        <v/>
      </c>
      <c r="CG807" s="26" t="str">
        <f t="shared" si="733"/>
        <v/>
      </c>
      <c r="CH807" s="26" t="str">
        <f t="shared" si="734"/>
        <v/>
      </c>
      <c r="CI807" s="26" t="str">
        <f t="shared" si="735"/>
        <v/>
      </c>
      <c r="CJ807" s="26" t="str">
        <f t="shared" si="736"/>
        <v/>
      </c>
      <c r="CK807" s="26" t="str">
        <f t="shared" si="737"/>
        <v/>
      </c>
      <c r="CL807" s="26" t="str">
        <f t="shared" si="738"/>
        <v/>
      </c>
      <c r="CM807" s="26" t="str">
        <f t="shared" si="739"/>
        <v/>
      </c>
      <c r="CN807" s="26" t="str">
        <f t="shared" si="740"/>
        <v/>
      </c>
      <c r="CO807" s="26" t="str">
        <f t="shared" si="741"/>
        <v/>
      </c>
      <c r="CP807" s="26" t="str">
        <f t="shared" si="742"/>
        <v/>
      </c>
      <c r="CQ807" s="26" t="str">
        <f t="shared" si="743"/>
        <v/>
      </c>
      <c r="CR807" s="26" t="str">
        <f t="shared" si="744"/>
        <v/>
      </c>
      <c r="CS807" s="26" t="str">
        <f t="shared" si="745"/>
        <v/>
      </c>
      <c r="CT807" s="26" t="str">
        <f t="shared" si="746"/>
        <v/>
      </c>
      <c r="CU807" s="26" t="str">
        <f t="shared" si="747"/>
        <v/>
      </c>
      <c r="CV807" s="26" t="str">
        <f t="shared" si="748"/>
        <v/>
      </c>
      <c r="CW807" s="26" t="str">
        <f t="shared" si="749"/>
        <v/>
      </c>
      <c r="CX807" s="26" t="str">
        <f t="shared" si="750"/>
        <v/>
      </c>
      <c r="CY807" s="26" t="str">
        <f t="shared" si="751"/>
        <v/>
      </c>
      <c r="CZ807" s="26" t="str">
        <f t="shared" si="752"/>
        <v/>
      </c>
      <c r="DA807" s="26" t="str">
        <f t="shared" si="753"/>
        <v/>
      </c>
      <c r="DB807" s="26" t="str">
        <f t="shared" si="754"/>
        <v/>
      </c>
      <c r="DC807" s="26" t="str">
        <f t="shared" si="755"/>
        <v/>
      </c>
      <c r="DD807" s="26" t="str">
        <f t="shared" si="756"/>
        <v/>
      </c>
      <c r="DE807" s="26" t="str">
        <f t="shared" si="757"/>
        <v/>
      </c>
      <c r="DF807" s="26" t="str">
        <f t="shared" si="758"/>
        <v/>
      </c>
      <c r="DG807" s="26" t="str">
        <f t="shared" si="759"/>
        <v/>
      </c>
      <c r="DH807" s="26" t="str">
        <f t="shared" si="760"/>
        <v/>
      </c>
      <c r="DI807" s="26" t="str">
        <f t="shared" si="761"/>
        <v/>
      </c>
      <c r="DJ807" s="26" t="str">
        <f t="shared" si="762"/>
        <v/>
      </c>
      <c r="DK807" s="26" t="str">
        <f t="shared" si="763"/>
        <v/>
      </c>
      <c r="DL807" s="26" t="str">
        <f t="shared" si="764"/>
        <v/>
      </c>
      <c r="DM807" s="26" t="str">
        <f t="shared" si="765"/>
        <v/>
      </c>
      <c r="DN807" s="26" t="str">
        <f t="shared" si="766"/>
        <v/>
      </c>
      <c r="DO807" s="26" t="str">
        <f t="shared" si="767"/>
        <v/>
      </c>
      <c r="DP807" s="26" t="str">
        <f t="shared" si="768"/>
        <v/>
      </c>
      <c r="DQ807" s="26" t="str">
        <f t="shared" si="769"/>
        <v/>
      </c>
      <c r="DR807" s="26" t="str">
        <f t="shared" si="770"/>
        <v/>
      </c>
      <c r="DS807" s="26" t="str">
        <f t="shared" si="771"/>
        <v/>
      </c>
      <c r="DT807" s="26" t="str">
        <f t="shared" si="772"/>
        <v/>
      </c>
      <c r="DU807" s="26" t="str">
        <f t="shared" si="773"/>
        <v/>
      </c>
      <c r="DV807" s="26" t="str">
        <f t="shared" si="774"/>
        <v/>
      </c>
    </row>
    <row r="808" spans="1:126" ht="75" x14ac:dyDescent="0.25">
      <c r="A808" t="s">
        <v>1942</v>
      </c>
      <c r="B808">
        <v>2020</v>
      </c>
      <c r="C808" t="s">
        <v>2046</v>
      </c>
      <c r="D808">
        <v>106990</v>
      </c>
      <c r="E808" s="19">
        <v>1320219144490</v>
      </c>
      <c r="F808" t="s">
        <v>922</v>
      </c>
      <c r="G808">
        <v>324110</v>
      </c>
      <c r="H808" t="s">
        <v>923</v>
      </c>
      <c r="I808" t="s">
        <v>924</v>
      </c>
      <c r="J808" t="s">
        <v>925</v>
      </c>
      <c r="K808" t="s">
        <v>293</v>
      </c>
      <c r="L808">
        <v>90745</v>
      </c>
      <c r="M808" s="26" t="str">
        <f t="shared" si="720"/>
        <v>89. PRODUCE THE CHEMICAL, 93. AS A BYPRODUCT, 94. AS A MANUFACTURED IMPURITY, 116. AS A PROCESS IMPURITY</v>
      </c>
      <c r="N808" s="26" t="s">
        <v>123</v>
      </c>
      <c r="O808" s="26" t="s">
        <v>2050</v>
      </c>
      <c r="P808">
        <v>28</v>
      </c>
      <c r="Q808">
        <v>40</v>
      </c>
      <c r="R808">
        <v>68</v>
      </c>
      <c r="S808" s="26" t="s">
        <v>1940</v>
      </c>
      <c r="T808" s="26" t="s">
        <v>1941</v>
      </c>
      <c r="U808" s="26" t="s">
        <v>1941</v>
      </c>
      <c r="V808" s="26" t="s">
        <v>1941</v>
      </c>
      <c r="W808" s="26" t="s">
        <v>1940</v>
      </c>
      <c r="X808" s="26" t="s">
        <v>1940</v>
      </c>
      <c r="Y808" s="26" t="s">
        <v>1941</v>
      </c>
      <c r="Z808" s="26" t="s">
        <v>1941</v>
      </c>
      <c r="AA808" s="26" t="s">
        <v>1941</v>
      </c>
      <c r="AB808" s="26" t="s">
        <v>1941</v>
      </c>
      <c r="AC808" s="26" t="s">
        <v>1941</v>
      </c>
      <c r="AD808" s="26" t="s">
        <v>1941</v>
      </c>
      <c r="AE808" s="26" t="s">
        <v>1941</v>
      </c>
      <c r="AF808" s="26" t="s">
        <v>1941</v>
      </c>
      <c r="AG808" s="26" t="s">
        <v>1941</v>
      </c>
      <c r="AH808" s="26" t="s">
        <v>1941</v>
      </c>
      <c r="AI808" s="26" t="s">
        <v>1941</v>
      </c>
      <c r="AJ808" s="26" t="s">
        <v>1941</v>
      </c>
      <c r="AK808" s="26" t="s">
        <v>1941</v>
      </c>
      <c r="AL808" s="26" t="s">
        <v>1941</v>
      </c>
      <c r="AM808" s="26" t="s">
        <v>1941</v>
      </c>
      <c r="AN808" s="26" t="s">
        <v>1941</v>
      </c>
      <c r="AO808" s="26" t="s">
        <v>1941</v>
      </c>
      <c r="AP808" s="26" t="s">
        <v>1941</v>
      </c>
      <c r="AQ808" s="26" t="s">
        <v>1941</v>
      </c>
      <c r="AR808" s="26" t="s">
        <v>1941</v>
      </c>
      <c r="AS808" s="26" t="s">
        <v>1941</v>
      </c>
      <c r="AT808" s="26" t="s">
        <v>1940</v>
      </c>
      <c r="AU808" s="26" t="s">
        <v>1941</v>
      </c>
      <c r="AV808" s="26" t="s">
        <v>1941</v>
      </c>
      <c r="AW808" s="26" t="s">
        <v>1941</v>
      </c>
      <c r="AX808" s="26" t="s">
        <v>1941</v>
      </c>
      <c r="AY808" s="26" t="s">
        <v>1941</v>
      </c>
      <c r="AZ808" s="26" t="s">
        <v>1941</v>
      </c>
      <c r="BA808" s="26" t="s">
        <v>1941</v>
      </c>
      <c r="BB808" s="26" t="s">
        <v>1941</v>
      </c>
      <c r="BC808" s="26" t="s">
        <v>1941</v>
      </c>
      <c r="BD808" s="26" t="s">
        <v>1941</v>
      </c>
      <c r="BE808" s="26" t="s">
        <v>1941</v>
      </c>
      <c r="BF808" s="26" t="s">
        <v>1941</v>
      </c>
      <c r="BG808" s="26" t="s">
        <v>1941</v>
      </c>
      <c r="BH808" s="26" t="s">
        <v>1941</v>
      </c>
      <c r="BI808" s="26" t="s">
        <v>1941</v>
      </c>
      <c r="BJ808" s="26" t="s">
        <v>1941</v>
      </c>
      <c r="BK808" s="26" t="s">
        <v>1941</v>
      </c>
      <c r="BL808" s="26" t="s">
        <v>1941</v>
      </c>
      <c r="BM808" s="26" t="s">
        <v>1941</v>
      </c>
      <c r="BN808" s="26" t="s">
        <v>1941</v>
      </c>
      <c r="BO808" s="26" t="s">
        <v>1941</v>
      </c>
      <c r="BP808" s="26" t="s">
        <v>1941</v>
      </c>
      <c r="BQ808" s="26" t="s">
        <v>1941</v>
      </c>
      <c r="BR808" s="26" t="s">
        <v>1941</v>
      </c>
      <c r="BS808" s="26" t="s">
        <v>1941</v>
      </c>
      <c r="BT808" s="26" t="s">
        <v>1941</v>
      </c>
      <c r="BU808" s="26" t="str">
        <f t="shared" si="721"/>
        <v>89. PRODUCE THE CHEMICAL</v>
      </c>
      <c r="BV808" s="26" t="str">
        <f t="shared" si="722"/>
        <v/>
      </c>
      <c r="BW808" s="26" t="str">
        <f t="shared" si="723"/>
        <v/>
      </c>
      <c r="BX808" s="26" t="str">
        <f t="shared" si="724"/>
        <v/>
      </c>
      <c r="BY808" s="26" t="str">
        <f t="shared" si="725"/>
        <v>93. AS A BYPRODUCT</v>
      </c>
      <c r="BZ808" s="26" t="str">
        <f t="shared" si="726"/>
        <v>94. AS A MANUFACTURED IMPURITY</v>
      </c>
      <c r="CA808" s="26" t="str">
        <f t="shared" si="727"/>
        <v/>
      </c>
      <c r="CB808" s="26" t="str">
        <f t="shared" si="728"/>
        <v/>
      </c>
      <c r="CC808" s="26" t="str">
        <f t="shared" si="729"/>
        <v/>
      </c>
      <c r="CD808" s="26" t="str">
        <f t="shared" si="730"/>
        <v/>
      </c>
      <c r="CE808" s="26" t="str">
        <f t="shared" si="731"/>
        <v/>
      </c>
      <c r="CF808" s="26" t="str">
        <f t="shared" si="732"/>
        <v/>
      </c>
      <c r="CG808" s="26" t="str">
        <f t="shared" si="733"/>
        <v/>
      </c>
      <c r="CH808" s="26" t="str">
        <f t="shared" si="734"/>
        <v/>
      </c>
      <c r="CI808" s="26" t="str">
        <f t="shared" si="735"/>
        <v/>
      </c>
      <c r="CJ808" s="26" t="str">
        <f t="shared" si="736"/>
        <v/>
      </c>
      <c r="CK808" s="26" t="str">
        <f t="shared" si="737"/>
        <v/>
      </c>
      <c r="CL808" s="26" t="str">
        <f t="shared" si="738"/>
        <v/>
      </c>
      <c r="CM808" s="26" t="str">
        <f t="shared" si="739"/>
        <v/>
      </c>
      <c r="CN808" s="26" t="str">
        <f t="shared" si="740"/>
        <v/>
      </c>
      <c r="CO808" s="26" t="str">
        <f t="shared" si="741"/>
        <v/>
      </c>
      <c r="CP808" s="26" t="str">
        <f t="shared" si="742"/>
        <v/>
      </c>
      <c r="CQ808" s="26" t="str">
        <f t="shared" si="743"/>
        <v/>
      </c>
      <c r="CR808" s="26" t="str">
        <f t="shared" si="744"/>
        <v/>
      </c>
      <c r="CS808" s="26" t="str">
        <f t="shared" si="745"/>
        <v/>
      </c>
      <c r="CT808" s="26" t="str">
        <f t="shared" si="746"/>
        <v/>
      </c>
      <c r="CU808" s="26" t="str">
        <f t="shared" si="747"/>
        <v/>
      </c>
      <c r="CV808" s="26" t="str">
        <f t="shared" si="748"/>
        <v>116. AS A PROCESS IMPURITY</v>
      </c>
      <c r="CW808" s="26" t="str">
        <f t="shared" si="749"/>
        <v/>
      </c>
      <c r="CX808" s="26" t="str">
        <f t="shared" si="750"/>
        <v/>
      </c>
      <c r="CY808" s="26" t="str">
        <f t="shared" si="751"/>
        <v/>
      </c>
      <c r="CZ808" s="26" t="str">
        <f t="shared" si="752"/>
        <v/>
      </c>
      <c r="DA808" s="26" t="str">
        <f t="shared" si="753"/>
        <v/>
      </c>
      <c r="DB808" s="26" t="str">
        <f t="shared" si="754"/>
        <v/>
      </c>
      <c r="DC808" s="26" t="str">
        <f t="shared" si="755"/>
        <v/>
      </c>
      <c r="DD808" s="26" t="str">
        <f t="shared" si="756"/>
        <v/>
      </c>
      <c r="DE808" s="26" t="str">
        <f t="shared" si="757"/>
        <v/>
      </c>
      <c r="DF808" s="26" t="str">
        <f t="shared" si="758"/>
        <v/>
      </c>
      <c r="DG808" s="26" t="str">
        <f t="shared" si="759"/>
        <v/>
      </c>
      <c r="DH808" s="26" t="str">
        <f t="shared" si="760"/>
        <v/>
      </c>
      <c r="DI808" s="26" t="str">
        <f t="shared" si="761"/>
        <v/>
      </c>
      <c r="DJ808" s="26" t="str">
        <f t="shared" si="762"/>
        <v/>
      </c>
      <c r="DK808" s="26" t="str">
        <f t="shared" si="763"/>
        <v/>
      </c>
      <c r="DL808" s="26" t="str">
        <f t="shared" si="764"/>
        <v/>
      </c>
      <c r="DM808" s="26" t="str">
        <f t="shared" si="765"/>
        <v/>
      </c>
      <c r="DN808" s="26" t="str">
        <f t="shared" si="766"/>
        <v/>
      </c>
      <c r="DO808" s="26" t="str">
        <f t="shared" si="767"/>
        <v/>
      </c>
      <c r="DP808" s="26" t="str">
        <f t="shared" si="768"/>
        <v/>
      </c>
      <c r="DQ808" s="26" t="str">
        <f t="shared" si="769"/>
        <v/>
      </c>
      <c r="DR808" s="26" t="str">
        <f t="shared" si="770"/>
        <v/>
      </c>
      <c r="DS808" s="26" t="str">
        <f t="shared" si="771"/>
        <v/>
      </c>
      <c r="DT808" s="26" t="str">
        <f t="shared" si="772"/>
        <v/>
      </c>
      <c r="DU808" s="26" t="str">
        <f t="shared" si="773"/>
        <v/>
      </c>
      <c r="DV808" s="26" t="str">
        <f t="shared" si="774"/>
        <v/>
      </c>
    </row>
    <row r="809" spans="1:126" ht="75" x14ac:dyDescent="0.25">
      <c r="A809" t="s">
        <v>1942</v>
      </c>
      <c r="B809">
        <v>2021</v>
      </c>
      <c r="C809" t="s">
        <v>2046</v>
      </c>
      <c r="D809">
        <v>106990</v>
      </c>
      <c r="E809" s="19">
        <v>1321220211926</v>
      </c>
      <c r="F809" t="s">
        <v>922</v>
      </c>
      <c r="G809">
        <v>324110</v>
      </c>
      <c r="H809" t="s">
        <v>923</v>
      </c>
      <c r="I809" t="s">
        <v>924</v>
      </c>
      <c r="J809" t="s">
        <v>925</v>
      </c>
      <c r="K809" t="s">
        <v>293</v>
      </c>
      <c r="L809">
        <v>90745</v>
      </c>
      <c r="M809" s="26" t="str">
        <f t="shared" si="720"/>
        <v>89. PRODUCE THE CHEMICAL, 91. ON-SITE USE OF THE CHEMICAL</v>
      </c>
      <c r="N809" s="26" t="s">
        <v>123</v>
      </c>
      <c r="O809" s="26" t="s">
        <v>2050</v>
      </c>
      <c r="P809">
        <v>27</v>
      </c>
      <c r="Q809">
        <v>46</v>
      </c>
      <c r="R809">
        <v>73</v>
      </c>
      <c r="S809" s="26" t="s">
        <v>1940</v>
      </c>
      <c r="T809" s="26" t="s">
        <v>1941</v>
      </c>
      <c r="U809" s="26" t="s">
        <v>1940</v>
      </c>
      <c r="V809" s="26" t="s">
        <v>1941</v>
      </c>
      <c r="W809" s="26" t="s">
        <v>1941</v>
      </c>
      <c r="X809" s="26" t="s">
        <v>1941</v>
      </c>
      <c r="Y809" s="26" t="s">
        <v>1941</v>
      </c>
      <c r="Z809" s="26" t="s">
        <v>1941</v>
      </c>
      <c r="AA809" s="26" t="s">
        <v>1941</v>
      </c>
      <c r="AB809" s="26" t="s">
        <v>1941</v>
      </c>
      <c r="AC809" s="26" t="s">
        <v>1941</v>
      </c>
      <c r="AD809" s="26" t="s">
        <v>1941</v>
      </c>
      <c r="AE809" s="26" t="s">
        <v>1941</v>
      </c>
      <c r="AF809" s="26" t="s">
        <v>1941</v>
      </c>
      <c r="AG809" s="26" t="s">
        <v>1941</v>
      </c>
      <c r="AH809" s="26" t="s">
        <v>1941</v>
      </c>
      <c r="AI809" s="26" t="s">
        <v>1941</v>
      </c>
      <c r="AJ809" s="26" t="s">
        <v>1941</v>
      </c>
      <c r="AK809" s="26" t="s">
        <v>1941</v>
      </c>
      <c r="AL809" s="26" t="s">
        <v>1941</v>
      </c>
      <c r="AM809" s="26" t="s">
        <v>1941</v>
      </c>
      <c r="AN809" s="26" t="s">
        <v>1941</v>
      </c>
      <c r="AO809" s="26" t="s">
        <v>1941</v>
      </c>
      <c r="AP809" s="26" t="s">
        <v>1941</v>
      </c>
      <c r="AQ809" s="26" t="s">
        <v>1941</v>
      </c>
      <c r="AR809" s="26" t="s">
        <v>1941</v>
      </c>
      <c r="AS809" s="26" t="s">
        <v>1941</v>
      </c>
      <c r="AT809" s="26" t="s">
        <v>1941</v>
      </c>
      <c r="AU809" s="26" t="s">
        <v>1941</v>
      </c>
      <c r="AV809" s="26" t="s">
        <v>1941</v>
      </c>
      <c r="AW809" s="26" t="s">
        <v>1941</v>
      </c>
      <c r="AX809" s="26" t="s">
        <v>1941</v>
      </c>
      <c r="AY809" s="26" t="s">
        <v>1941</v>
      </c>
      <c r="AZ809" s="26" t="s">
        <v>1941</v>
      </c>
      <c r="BA809" s="26" t="s">
        <v>1941</v>
      </c>
      <c r="BB809" s="26" t="s">
        <v>1941</v>
      </c>
      <c r="BC809" s="26" t="s">
        <v>1941</v>
      </c>
      <c r="BD809" s="26" t="s">
        <v>1941</v>
      </c>
      <c r="BE809" s="26" t="s">
        <v>1941</v>
      </c>
      <c r="BF809" s="26" t="s">
        <v>1941</v>
      </c>
      <c r="BG809" s="26" t="s">
        <v>1941</v>
      </c>
      <c r="BH809" s="26" t="s">
        <v>1941</v>
      </c>
      <c r="BI809" s="26" t="s">
        <v>1941</v>
      </c>
      <c r="BJ809" s="26" t="s">
        <v>1941</v>
      </c>
      <c r="BK809" s="26" t="s">
        <v>1941</v>
      </c>
      <c r="BL809" s="26" t="s">
        <v>1941</v>
      </c>
      <c r="BM809" s="26" t="s">
        <v>1941</v>
      </c>
      <c r="BN809" s="26" t="s">
        <v>1941</v>
      </c>
      <c r="BO809" s="26" t="s">
        <v>1941</v>
      </c>
      <c r="BP809" s="26" t="s">
        <v>1941</v>
      </c>
      <c r="BQ809" s="26" t="s">
        <v>1941</v>
      </c>
      <c r="BR809" s="26" t="s">
        <v>1941</v>
      </c>
      <c r="BS809" s="26" t="s">
        <v>1941</v>
      </c>
      <c r="BT809" s="26" t="s">
        <v>1941</v>
      </c>
      <c r="BU809" s="26" t="str">
        <f t="shared" si="721"/>
        <v>89. PRODUCE THE CHEMICAL</v>
      </c>
      <c r="BV809" s="26" t="str">
        <f t="shared" si="722"/>
        <v/>
      </c>
      <c r="BW809" s="26" t="str">
        <f t="shared" si="723"/>
        <v>91. ON-SITE USE OF THE CHEMICAL</v>
      </c>
      <c r="BX809" s="26" t="str">
        <f t="shared" si="724"/>
        <v/>
      </c>
      <c r="BY809" s="26" t="str">
        <f t="shared" si="725"/>
        <v/>
      </c>
      <c r="BZ809" s="26" t="str">
        <f t="shared" si="726"/>
        <v/>
      </c>
      <c r="CA809" s="26" t="str">
        <f t="shared" si="727"/>
        <v/>
      </c>
      <c r="CB809" s="26" t="str">
        <f t="shared" si="728"/>
        <v/>
      </c>
      <c r="CC809" s="26" t="str">
        <f t="shared" si="729"/>
        <v/>
      </c>
      <c r="CD809" s="26" t="str">
        <f t="shared" si="730"/>
        <v/>
      </c>
      <c r="CE809" s="26" t="str">
        <f t="shared" si="731"/>
        <v/>
      </c>
      <c r="CF809" s="26" t="str">
        <f t="shared" si="732"/>
        <v/>
      </c>
      <c r="CG809" s="26" t="str">
        <f t="shared" si="733"/>
        <v/>
      </c>
      <c r="CH809" s="26" t="str">
        <f t="shared" si="734"/>
        <v/>
      </c>
      <c r="CI809" s="26" t="str">
        <f t="shared" si="735"/>
        <v/>
      </c>
      <c r="CJ809" s="26" t="str">
        <f t="shared" si="736"/>
        <v/>
      </c>
      <c r="CK809" s="26" t="str">
        <f t="shared" si="737"/>
        <v/>
      </c>
      <c r="CL809" s="26" t="str">
        <f t="shared" si="738"/>
        <v/>
      </c>
      <c r="CM809" s="26" t="str">
        <f t="shared" si="739"/>
        <v/>
      </c>
      <c r="CN809" s="26" t="str">
        <f t="shared" si="740"/>
        <v/>
      </c>
      <c r="CO809" s="26" t="str">
        <f t="shared" si="741"/>
        <v/>
      </c>
      <c r="CP809" s="26" t="str">
        <f t="shared" si="742"/>
        <v/>
      </c>
      <c r="CQ809" s="26" t="str">
        <f t="shared" si="743"/>
        <v/>
      </c>
      <c r="CR809" s="26" t="str">
        <f t="shared" si="744"/>
        <v/>
      </c>
      <c r="CS809" s="26" t="str">
        <f t="shared" si="745"/>
        <v/>
      </c>
      <c r="CT809" s="26" t="str">
        <f t="shared" si="746"/>
        <v/>
      </c>
      <c r="CU809" s="26" t="str">
        <f t="shared" si="747"/>
        <v/>
      </c>
      <c r="CV809" s="26" t="str">
        <f t="shared" si="748"/>
        <v/>
      </c>
      <c r="CW809" s="26" t="str">
        <f t="shared" si="749"/>
        <v/>
      </c>
      <c r="CX809" s="26" t="str">
        <f t="shared" si="750"/>
        <v/>
      </c>
      <c r="CY809" s="26" t="str">
        <f t="shared" si="751"/>
        <v/>
      </c>
      <c r="CZ809" s="26" t="str">
        <f t="shared" si="752"/>
        <v/>
      </c>
      <c r="DA809" s="26" t="str">
        <f t="shared" si="753"/>
        <v/>
      </c>
      <c r="DB809" s="26" t="str">
        <f t="shared" si="754"/>
        <v/>
      </c>
      <c r="DC809" s="26" t="str">
        <f t="shared" si="755"/>
        <v/>
      </c>
      <c r="DD809" s="26" t="str">
        <f t="shared" si="756"/>
        <v/>
      </c>
      <c r="DE809" s="26" t="str">
        <f t="shared" si="757"/>
        <v/>
      </c>
      <c r="DF809" s="26" t="str">
        <f t="shared" si="758"/>
        <v/>
      </c>
      <c r="DG809" s="26" t="str">
        <f t="shared" si="759"/>
        <v/>
      </c>
      <c r="DH809" s="26" t="str">
        <f t="shared" si="760"/>
        <v/>
      </c>
      <c r="DI809" s="26" t="str">
        <f t="shared" si="761"/>
        <v/>
      </c>
      <c r="DJ809" s="26" t="str">
        <f t="shared" si="762"/>
        <v/>
      </c>
      <c r="DK809" s="26" t="str">
        <f t="shared" si="763"/>
        <v/>
      </c>
      <c r="DL809" s="26" t="str">
        <f t="shared" si="764"/>
        <v/>
      </c>
      <c r="DM809" s="26" t="str">
        <f t="shared" si="765"/>
        <v/>
      </c>
      <c r="DN809" s="26" t="str">
        <f t="shared" si="766"/>
        <v/>
      </c>
      <c r="DO809" s="26" t="str">
        <f t="shared" si="767"/>
        <v/>
      </c>
      <c r="DP809" s="26" t="str">
        <f t="shared" si="768"/>
        <v/>
      </c>
      <c r="DQ809" s="26" t="str">
        <f t="shared" si="769"/>
        <v/>
      </c>
      <c r="DR809" s="26" t="str">
        <f t="shared" si="770"/>
        <v/>
      </c>
      <c r="DS809" s="26" t="str">
        <f t="shared" si="771"/>
        <v/>
      </c>
      <c r="DT809" s="26" t="str">
        <f t="shared" si="772"/>
        <v/>
      </c>
      <c r="DU809" s="26" t="str">
        <f t="shared" si="773"/>
        <v/>
      </c>
      <c r="DV809" s="26" t="str">
        <f t="shared" si="774"/>
        <v/>
      </c>
    </row>
    <row r="810" spans="1:126" ht="45" x14ac:dyDescent="0.25">
      <c r="A810" t="s">
        <v>1942</v>
      </c>
      <c r="B810">
        <v>2016</v>
      </c>
      <c r="C810" t="s">
        <v>2046</v>
      </c>
      <c r="D810">
        <v>106990</v>
      </c>
      <c r="E810" s="19">
        <v>1316215348145</v>
      </c>
      <c r="F810" t="s">
        <v>928</v>
      </c>
      <c r="G810">
        <v>324110</v>
      </c>
      <c r="H810" t="s">
        <v>929</v>
      </c>
      <c r="I810" t="s">
        <v>930</v>
      </c>
      <c r="J810" t="s">
        <v>931</v>
      </c>
      <c r="K810" t="s">
        <v>293</v>
      </c>
      <c r="L810">
        <v>90744</v>
      </c>
      <c r="M810" s="26" t="str">
        <f t="shared" si="720"/>
        <v>89. PRODUCE THE CHEMICAL, 91. ON-SITE USE OF THE CHEMICAL, 95. USED AS A REACTANT</v>
      </c>
      <c r="N810" s="26" t="s">
        <v>123</v>
      </c>
      <c r="O810" s="26" t="s">
        <v>2050</v>
      </c>
      <c r="P810">
        <v>41</v>
      </c>
      <c r="Q810">
        <v>130</v>
      </c>
      <c r="R810">
        <v>171</v>
      </c>
      <c r="S810" s="26" t="s">
        <v>1940</v>
      </c>
      <c r="T810" s="26" t="s">
        <v>1941</v>
      </c>
      <c r="U810" s="26" t="s">
        <v>1940</v>
      </c>
      <c r="V810" s="26" t="s">
        <v>1941</v>
      </c>
      <c r="W810" s="26" t="s">
        <v>1941</v>
      </c>
      <c r="X810" s="26" t="s">
        <v>1941</v>
      </c>
      <c r="Y810" s="26" t="s">
        <v>1940</v>
      </c>
      <c r="AE810" s="26" t="s">
        <v>1941</v>
      </c>
      <c r="AR810" s="26" t="s">
        <v>1941</v>
      </c>
      <c r="AS810" s="26" t="s">
        <v>1941</v>
      </c>
      <c r="AT810" s="26" t="s">
        <v>1941</v>
      </c>
      <c r="AV810" s="26" t="s">
        <v>1941</v>
      </c>
      <c r="BD810" s="26" t="s">
        <v>1941</v>
      </c>
      <c r="BK810" s="26" t="s">
        <v>1941</v>
      </c>
      <c r="BU810" s="26" t="str">
        <f t="shared" si="721"/>
        <v>89. PRODUCE THE CHEMICAL</v>
      </c>
      <c r="BV810" s="26" t="str">
        <f t="shared" si="722"/>
        <v/>
      </c>
      <c r="BW810" s="26" t="str">
        <f t="shared" si="723"/>
        <v>91. ON-SITE USE OF THE CHEMICAL</v>
      </c>
      <c r="BX810" s="26" t="str">
        <f t="shared" si="724"/>
        <v/>
      </c>
      <c r="BY810" s="26" t="str">
        <f t="shared" si="725"/>
        <v/>
      </c>
      <c r="BZ810" s="26" t="str">
        <f t="shared" si="726"/>
        <v/>
      </c>
      <c r="CA810" s="26" t="str">
        <f t="shared" si="727"/>
        <v>95. USED AS A REACTANT</v>
      </c>
      <c r="CB810" s="26" t="str">
        <f t="shared" si="728"/>
        <v/>
      </c>
      <c r="CC810" s="26" t="str">
        <f t="shared" si="729"/>
        <v/>
      </c>
      <c r="CD810" s="26" t="str">
        <f t="shared" si="730"/>
        <v/>
      </c>
      <c r="CE810" s="26" t="str">
        <f t="shared" si="731"/>
        <v/>
      </c>
      <c r="CF810" s="26" t="str">
        <f t="shared" si="732"/>
        <v/>
      </c>
      <c r="CG810" s="26" t="str">
        <f t="shared" si="733"/>
        <v/>
      </c>
      <c r="CH810" s="26" t="str">
        <f t="shared" si="734"/>
        <v/>
      </c>
      <c r="CI810" s="26" t="str">
        <f t="shared" si="735"/>
        <v/>
      </c>
      <c r="CJ810" s="26" t="str">
        <f t="shared" si="736"/>
        <v/>
      </c>
      <c r="CK810" s="26" t="str">
        <f t="shared" si="737"/>
        <v/>
      </c>
      <c r="CL810" s="26" t="str">
        <f t="shared" si="738"/>
        <v/>
      </c>
      <c r="CM810" s="26" t="str">
        <f t="shared" si="739"/>
        <v/>
      </c>
      <c r="CN810" s="26" t="str">
        <f t="shared" si="740"/>
        <v/>
      </c>
      <c r="CO810" s="26" t="str">
        <f t="shared" si="741"/>
        <v/>
      </c>
      <c r="CP810" s="26" t="str">
        <f t="shared" si="742"/>
        <v/>
      </c>
      <c r="CQ810" s="26" t="str">
        <f t="shared" si="743"/>
        <v/>
      </c>
      <c r="CR810" s="26" t="str">
        <f t="shared" si="744"/>
        <v/>
      </c>
      <c r="CS810" s="26" t="str">
        <f t="shared" si="745"/>
        <v/>
      </c>
      <c r="CT810" s="26" t="str">
        <f t="shared" si="746"/>
        <v/>
      </c>
      <c r="CU810" s="26" t="str">
        <f t="shared" si="747"/>
        <v/>
      </c>
      <c r="CV810" s="26" t="str">
        <f t="shared" si="748"/>
        <v/>
      </c>
      <c r="CW810" s="26" t="str">
        <f t="shared" si="749"/>
        <v/>
      </c>
      <c r="CX810" s="26" t="str">
        <f t="shared" si="750"/>
        <v/>
      </c>
      <c r="CY810" s="26" t="str">
        <f t="shared" si="751"/>
        <v/>
      </c>
      <c r="CZ810" s="26" t="str">
        <f t="shared" si="752"/>
        <v/>
      </c>
      <c r="DA810" s="26" t="str">
        <f t="shared" si="753"/>
        <v/>
      </c>
      <c r="DB810" s="26" t="str">
        <f t="shared" si="754"/>
        <v/>
      </c>
      <c r="DC810" s="26" t="str">
        <f t="shared" si="755"/>
        <v/>
      </c>
      <c r="DD810" s="26" t="str">
        <f t="shared" si="756"/>
        <v/>
      </c>
      <c r="DE810" s="26" t="str">
        <f t="shared" si="757"/>
        <v/>
      </c>
      <c r="DF810" s="26" t="str">
        <f t="shared" si="758"/>
        <v/>
      </c>
      <c r="DG810" s="26" t="str">
        <f t="shared" si="759"/>
        <v/>
      </c>
      <c r="DH810" s="26" t="str">
        <f t="shared" si="760"/>
        <v/>
      </c>
      <c r="DI810" s="26" t="str">
        <f t="shared" si="761"/>
        <v/>
      </c>
      <c r="DJ810" s="26" t="str">
        <f t="shared" si="762"/>
        <v/>
      </c>
      <c r="DK810" s="26" t="str">
        <f t="shared" si="763"/>
        <v/>
      </c>
      <c r="DL810" s="26" t="str">
        <f t="shared" si="764"/>
        <v/>
      </c>
      <c r="DM810" s="26" t="str">
        <f t="shared" si="765"/>
        <v/>
      </c>
      <c r="DN810" s="26" t="str">
        <f t="shared" si="766"/>
        <v/>
      </c>
      <c r="DO810" s="26" t="str">
        <f t="shared" si="767"/>
        <v/>
      </c>
      <c r="DP810" s="26" t="str">
        <f t="shared" si="768"/>
        <v/>
      </c>
      <c r="DQ810" s="26" t="str">
        <f t="shared" si="769"/>
        <v/>
      </c>
      <c r="DR810" s="26" t="str">
        <f t="shared" si="770"/>
        <v/>
      </c>
      <c r="DS810" s="26" t="str">
        <f t="shared" si="771"/>
        <v/>
      </c>
      <c r="DT810" s="26" t="str">
        <f t="shared" si="772"/>
        <v/>
      </c>
      <c r="DU810" s="26" t="str">
        <f t="shared" si="773"/>
        <v/>
      </c>
      <c r="DV810" s="26" t="str">
        <f t="shared" si="774"/>
        <v/>
      </c>
    </row>
    <row r="811" spans="1:126" ht="45" x14ac:dyDescent="0.25">
      <c r="A811" t="s">
        <v>1942</v>
      </c>
      <c r="B811">
        <v>2017</v>
      </c>
      <c r="C811" t="s">
        <v>2046</v>
      </c>
      <c r="D811">
        <v>106990</v>
      </c>
      <c r="E811" s="19">
        <v>1317216395309</v>
      </c>
      <c r="F811" t="s">
        <v>928</v>
      </c>
      <c r="G811">
        <v>324110</v>
      </c>
      <c r="H811" t="s">
        <v>929</v>
      </c>
      <c r="I811" t="s">
        <v>930</v>
      </c>
      <c r="J811" t="s">
        <v>931</v>
      </c>
      <c r="K811" t="s">
        <v>293</v>
      </c>
      <c r="L811">
        <v>90744</v>
      </c>
      <c r="M811" s="26" t="str">
        <f t="shared" si="720"/>
        <v>89. PRODUCE THE CHEMICAL, 91. ON-SITE USE OF THE CHEMICAL, 95. USED AS A REACTANT</v>
      </c>
      <c r="N811" s="26" t="s">
        <v>123</v>
      </c>
      <c r="O811" s="26" t="s">
        <v>2050</v>
      </c>
      <c r="P811">
        <v>60</v>
      </c>
      <c r="Q811">
        <v>190</v>
      </c>
      <c r="R811">
        <v>250</v>
      </c>
      <c r="S811" s="26" t="s">
        <v>1940</v>
      </c>
      <c r="T811" s="26" t="s">
        <v>1941</v>
      </c>
      <c r="U811" s="26" t="s">
        <v>1940</v>
      </c>
      <c r="V811" s="26" t="s">
        <v>1941</v>
      </c>
      <c r="W811" s="26" t="s">
        <v>1941</v>
      </c>
      <c r="X811" s="26" t="s">
        <v>1941</v>
      </c>
      <c r="Y811" s="26" t="s">
        <v>1940</v>
      </c>
      <c r="AE811" s="26" t="s">
        <v>1941</v>
      </c>
      <c r="AR811" s="26" t="s">
        <v>1941</v>
      </c>
      <c r="AS811" s="26" t="s">
        <v>1941</v>
      </c>
      <c r="AT811" s="26" t="s">
        <v>1941</v>
      </c>
      <c r="AV811" s="26" t="s">
        <v>1941</v>
      </c>
      <c r="BD811" s="26" t="s">
        <v>1941</v>
      </c>
      <c r="BK811" s="26" t="s">
        <v>1941</v>
      </c>
      <c r="BU811" s="26" t="str">
        <f t="shared" si="721"/>
        <v>89. PRODUCE THE CHEMICAL</v>
      </c>
      <c r="BV811" s="26" t="str">
        <f t="shared" si="722"/>
        <v/>
      </c>
      <c r="BW811" s="26" t="str">
        <f t="shared" si="723"/>
        <v>91. ON-SITE USE OF THE CHEMICAL</v>
      </c>
      <c r="BX811" s="26" t="str">
        <f t="shared" si="724"/>
        <v/>
      </c>
      <c r="BY811" s="26" t="str">
        <f t="shared" si="725"/>
        <v/>
      </c>
      <c r="BZ811" s="26" t="str">
        <f t="shared" si="726"/>
        <v/>
      </c>
      <c r="CA811" s="26" t="str">
        <f t="shared" si="727"/>
        <v>95. USED AS A REACTANT</v>
      </c>
      <c r="CB811" s="26" t="str">
        <f t="shared" si="728"/>
        <v/>
      </c>
      <c r="CC811" s="26" t="str">
        <f t="shared" si="729"/>
        <v/>
      </c>
      <c r="CD811" s="26" t="str">
        <f t="shared" si="730"/>
        <v/>
      </c>
      <c r="CE811" s="26" t="str">
        <f t="shared" si="731"/>
        <v/>
      </c>
      <c r="CF811" s="26" t="str">
        <f t="shared" si="732"/>
        <v/>
      </c>
      <c r="CG811" s="26" t="str">
        <f t="shared" si="733"/>
        <v/>
      </c>
      <c r="CH811" s="26" t="str">
        <f t="shared" si="734"/>
        <v/>
      </c>
      <c r="CI811" s="26" t="str">
        <f t="shared" si="735"/>
        <v/>
      </c>
      <c r="CJ811" s="26" t="str">
        <f t="shared" si="736"/>
        <v/>
      </c>
      <c r="CK811" s="26" t="str">
        <f t="shared" si="737"/>
        <v/>
      </c>
      <c r="CL811" s="26" t="str">
        <f t="shared" si="738"/>
        <v/>
      </c>
      <c r="CM811" s="26" t="str">
        <f t="shared" si="739"/>
        <v/>
      </c>
      <c r="CN811" s="26" t="str">
        <f t="shared" si="740"/>
        <v/>
      </c>
      <c r="CO811" s="26" t="str">
        <f t="shared" si="741"/>
        <v/>
      </c>
      <c r="CP811" s="26" t="str">
        <f t="shared" si="742"/>
        <v/>
      </c>
      <c r="CQ811" s="26" t="str">
        <f t="shared" si="743"/>
        <v/>
      </c>
      <c r="CR811" s="26" t="str">
        <f t="shared" si="744"/>
        <v/>
      </c>
      <c r="CS811" s="26" t="str">
        <f t="shared" si="745"/>
        <v/>
      </c>
      <c r="CT811" s="26" t="str">
        <f t="shared" si="746"/>
        <v/>
      </c>
      <c r="CU811" s="26" t="str">
        <f t="shared" si="747"/>
        <v/>
      </c>
      <c r="CV811" s="26" t="str">
        <f t="shared" si="748"/>
        <v/>
      </c>
      <c r="CW811" s="26" t="str">
        <f t="shared" si="749"/>
        <v/>
      </c>
      <c r="CX811" s="26" t="str">
        <f t="shared" si="750"/>
        <v/>
      </c>
      <c r="CY811" s="26" t="str">
        <f t="shared" si="751"/>
        <v/>
      </c>
      <c r="CZ811" s="26" t="str">
        <f t="shared" si="752"/>
        <v/>
      </c>
      <c r="DA811" s="26" t="str">
        <f t="shared" si="753"/>
        <v/>
      </c>
      <c r="DB811" s="26" t="str">
        <f t="shared" si="754"/>
        <v/>
      </c>
      <c r="DC811" s="26" t="str">
        <f t="shared" si="755"/>
        <v/>
      </c>
      <c r="DD811" s="26" t="str">
        <f t="shared" si="756"/>
        <v/>
      </c>
      <c r="DE811" s="26" t="str">
        <f t="shared" si="757"/>
        <v/>
      </c>
      <c r="DF811" s="26" t="str">
        <f t="shared" si="758"/>
        <v/>
      </c>
      <c r="DG811" s="26" t="str">
        <f t="shared" si="759"/>
        <v/>
      </c>
      <c r="DH811" s="26" t="str">
        <f t="shared" si="760"/>
        <v/>
      </c>
      <c r="DI811" s="26" t="str">
        <f t="shared" si="761"/>
        <v/>
      </c>
      <c r="DJ811" s="26" t="str">
        <f t="shared" si="762"/>
        <v/>
      </c>
      <c r="DK811" s="26" t="str">
        <f t="shared" si="763"/>
        <v/>
      </c>
      <c r="DL811" s="26" t="str">
        <f t="shared" si="764"/>
        <v/>
      </c>
      <c r="DM811" s="26" t="str">
        <f t="shared" si="765"/>
        <v/>
      </c>
      <c r="DN811" s="26" t="str">
        <f t="shared" si="766"/>
        <v/>
      </c>
      <c r="DO811" s="26" t="str">
        <f t="shared" si="767"/>
        <v/>
      </c>
      <c r="DP811" s="26" t="str">
        <f t="shared" si="768"/>
        <v/>
      </c>
      <c r="DQ811" s="26" t="str">
        <f t="shared" si="769"/>
        <v/>
      </c>
      <c r="DR811" s="26" t="str">
        <f t="shared" si="770"/>
        <v/>
      </c>
      <c r="DS811" s="26" t="str">
        <f t="shared" si="771"/>
        <v/>
      </c>
      <c r="DT811" s="26" t="str">
        <f t="shared" si="772"/>
        <v/>
      </c>
      <c r="DU811" s="26" t="str">
        <f t="shared" si="773"/>
        <v/>
      </c>
      <c r="DV811" s="26" t="str">
        <f t="shared" si="774"/>
        <v/>
      </c>
    </row>
    <row r="812" spans="1:126" ht="75" x14ac:dyDescent="0.25">
      <c r="A812" t="s">
        <v>1942</v>
      </c>
      <c r="B812">
        <v>2018</v>
      </c>
      <c r="C812" t="s">
        <v>2046</v>
      </c>
      <c r="D812">
        <v>106990</v>
      </c>
      <c r="E812" s="19">
        <v>1318217363783</v>
      </c>
      <c r="F812" t="s">
        <v>928</v>
      </c>
      <c r="G812">
        <v>324110</v>
      </c>
      <c r="H812" t="s">
        <v>929</v>
      </c>
      <c r="I812" t="s">
        <v>930</v>
      </c>
      <c r="J812" t="s">
        <v>931</v>
      </c>
      <c r="K812" t="s">
        <v>293</v>
      </c>
      <c r="L812">
        <v>90744</v>
      </c>
      <c r="M812" s="26" t="str">
        <f t="shared" si="720"/>
        <v>89. PRODUCE THE CHEMICAL, 91. ON-SITE USE OF THE CHEMICAL</v>
      </c>
      <c r="N812" s="26" t="s">
        <v>123</v>
      </c>
      <c r="O812" s="26" t="s">
        <v>2050</v>
      </c>
      <c r="P812">
        <v>51</v>
      </c>
      <c r="Q812">
        <v>170</v>
      </c>
      <c r="R812">
        <v>221</v>
      </c>
      <c r="S812" s="26" t="s">
        <v>1940</v>
      </c>
      <c r="T812" s="26" t="s">
        <v>1941</v>
      </c>
      <c r="U812" s="26" t="s">
        <v>1940</v>
      </c>
      <c r="V812" s="26" t="s">
        <v>1941</v>
      </c>
      <c r="W812" s="26" t="s">
        <v>1941</v>
      </c>
      <c r="X812" s="26" t="s">
        <v>1941</v>
      </c>
      <c r="Y812" s="26" t="s">
        <v>1941</v>
      </c>
      <c r="Z812" s="26" t="s">
        <v>1941</v>
      </c>
      <c r="AA812" s="26" t="s">
        <v>1941</v>
      </c>
      <c r="AB812" s="26" t="s">
        <v>1941</v>
      </c>
      <c r="AC812" s="26" t="s">
        <v>1941</v>
      </c>
      <c r="AD812" s="26" t="s">
        <v>1941</v>
      </c>
      <c r="AE812" s="26" t="s">
        <v>1941</v>
      </c>
      <c r="AF812" s="26" t="s">
        <v>1941</v>
      </c>
      <c r="AG812" s="26" t="s">
        <v>1941</v>
      </c>
      <c r="AH812" s="26" t="s">
        <v>1941</v>
      </c>
      <c r="AI812" s="26" t="s">
        <v>1941</v>
      </c>
      <c r="AJ812" s="26" t="s">
        <v>1941</v>
      </c>
      <c r="AK812" s="26" t="s">
        <v>1941</v>
      </c>
      <c r="AL812" s="26" t="s">
        <v>1941</v>
      </c>
      <c r="AM812" s="26" t="s">
        <v>1941</v>
      </c>
      <c r="AN812" s="26" t="s">
        <v>1941</v>
      </c>
      <c r="AO812" s="26" t="s">
        <v>1941</v>
      </c>
      <c r="AP812" s="26" t="s">
        <v>1941</v>
      </c>
      <c r="AQ812" s="26" t="s">
        <v>1941</v>
      </c>
      <c r="AR812" s="26" t="s">
        <v>1941</v>
      </c>
      <c r="AS812" s="26" t="s">
        <v>1941</v>
      </c>
      <c r="AT812" s="26" t="s">
        <v>1941</v>
      </c>
      <c r="AU812" s="26" t="s">
        <v>1941</v>
      </c>
      <c r="AV812" s="26" t="s">
        <v>1941</v>
      </c>
      <c r="AW812" s="26" t="s">
        <v>1941</v>
      </c>
      <c r="AX812" s="26" t="s">
        <v>1941</v>
      </c>
      <c r="AY812" s="26" t="s">
        <v>1941</v>
      </c>
      <c r="AZ812" s="26" t="s">
        <v>1941</v>
      </c>
      <c r="BA812" s="26" t="s">
        <v>1941</v>
      </c>
      <c r="BB812" s="26" t="s">
        <v>1941</v>
      </c>
      <c r="BC812" s="26" t="s">
        <v>1941</v>
      </c>
      <c r="BD812" s="26" t="s">
        <v>1941</v>
      </c>
      <c r="BE812" s="26" t="s">
        <v>1941</v>
      </c>
      <c r="BF812" s="26" t="s">
        <v>1941</v>
      </c>
      <c r="BG812" s="26" t="s">
        <v>1941</v>
      </c>
      <c r="BH812" s="26" t="s">
        <v>1941</v>
      </c>
      <c r="BI812" s="26" t="s">
        <v>1941</v>
      </c>
      <c r="BJ812" s="26" t="s">
        <v>1941</v>
      </c>
      <c r="BK812" s="26" t="s">
        <v>1941</v>
      </c>
      <c r="BL812" s="26" t="s">
        <v>1941</v>
      </c>
      <c r="BM812" s="26" t="s">
        <v>1941</v>
      </c>
      <c r="BN812" s="26" t="s">
        <v>1941</v>
      </c>
      <c r="BO812" s="26" t="s">
        <v>1941</v>
      </c>
      <c r="BP812" s="26" t="s">
        <v>1941</v>
      </c>
      <c r="BQ812" s="26" t="s">
        <v>1941</v>
      </c>
      <c r="BR812" s="26" t="s">
        <v>1941</v>
      </c>
      <c r="BS812" s="26" t="s">
        <v>1941</v>
      </c>
      <c r="BT812" s="26" t="s">
        <v>1941</v>
      </c>
      <c r="BU812" s="26" t="str">
        <f t="shared" si="721"/>
        <v>89. PRODUCE THE CHEMICAL</v>
      </c>
      <c r="BV812" s="26" t="str">
        <f t="shared" si="722"/>
        <v/>
      </c>
      <c r="BW812" s="26" t="str">
        <f t="shared" si="723"/>
        <v>91. ON-SITE USE OF THE CHEMICAL</v>
      </c>
      <c r="BX812" s="26" t="str">
        <f t="shared" si="724"/>
        <v/>
      </c>
      <c r="BY812" s="26" t="str">
        <f t="shared" si="725"/>
        <v/>
      </c>
      <c r="BZ812" s="26" t="str">
        <f t="shared" si="726"/>
        <v/>
      </c>
      <c r="CA812" s="26" t="str">
        <f t="shared" si="727"/>
        <v/>
      </c>
      <c r="CB812" s="26" t="str">
        <f t="shared" si="728"/>
        <v/>
      </c>
      <c r="CC812" s="26" t="str">
        <f t="shared" si="729"/>
        <v/>
      </c>
      <c r="CD812" s="26" t="str">
        <f t="shared" si="730"/>
        <v/>
      </c>
      <c r="CE812" s="26" t="str">
        <f t="shared" si="731"/>
        <v/>
      </c>
      <c r="CF812" s="26" t="str">
        <f t="shared" si="732"/>
        <v/>
      </c>
      <c r="CG812" s="26" t="str">
        <f t="shared" si="733"/>
        <v/>
      </c>
      <c r="CH812" s="26" t="str">
        <f t="shared" si="734"/>
        <v/>
      </c>
      <c r="CI812" s="26" t="str">
        <f t="shared" si="735"/>
        <v/>
      </c>
      <c r="CJ812" s="26" t="str">
        <f t="shared" si="736"/>
        <v/>
      </c>
      <c r="CK812" s="26" t="str">
        <f t="shared" si="737"/>
        <v/>
      </c>
      <c r="CL812" s="26" t="str">
        <f t="shared" si="738"/>
        <v/>
      </c>
      <c r="CM812" s="26" t="str">
        <f t="shared" si="739"/>
        <v/>
      </c>
      <c r="CN812" s="26" t="str">
        <f t="shared" si="740"/>
        <v/>
      </c>
      <c r="CO812" s="26" t="str">
        <f t="shared" si="741"/>
        <v/>
      </c>
      <c r="CP812" s="26" t="str">
        <f t="shared" si="742"/>
        <v/>
      </c>
      <c r="CQ812" s="26" t="str">
        <f t="shared" si="743"/>
        <v/>
      </c>
      <c r="CR812" s="26" t="str">
        <f t="shared" si="744"/>
        <v/>
      </c>
      <c r="CS812" s="26" t="str">
        <f t="shared" si="745"/>
        <v/>
      </c>
      <c r="CT812" s="26" t="str">
        <f t="shared" si="746"/>
        <v/>
      </c>
      <c r="CU812" s="26" t="str">
        <f t="shared" si="747"/>
        <v/>
      </c>
      <c r="CV812" s="26" t="str">
        <f t="shared" si="748"/>
        <v/>
      </c>
      <c r="CW812" s="26" t="str">
        <f t="shared" si="749"/>
        <v/>
      </c>
      <c r="CX812" s="26" t="str">
        <f t="shared" si="750"/>
        <v/>
      </c>
      <c r="CY812" s="26" t="str">
        <f t="shared" si="751"/>
        <v/>
      </c>
      <c r="CZ812" s="26" t="str">
        <f t="shared" si="752"/>
        <v/>
      </c>
      <c r="DA812" s="26" t="str">
        <f t="shared" si="753"/>
        <v/>
      </c>
      <c r="DB812" s="26" t="str">
        <f t="shared" si="754"/>
        <v/>
      </c>
      <c r="DC812" s="26" t="str">
        <f t="shared" si="755"/>
        <v/>
      </c>
      <c r="DD812" s="26" t="str">
        <f t="shared" si="756"/>
        <v/>
      </c>
      <c r="DE812" s="26" t="str">
        <f t="shared" si="757"/>
        <v/>
      </c>
      <c r="DF812" s="26" t="str">
        <f t="shared" si="758"/>
        <v/>
      </c>
      <c r="DG812" s="26" t="str">
        <f t="shared" si="759"/>
        <v/>
      </c>
      <c r="DH812" s="26" t="str">
        <f t="shared" si="760"/>
        <v/>
      </c>
      <c r="DI812" s="26" t="str">
        <f t="shared" si="761"/>
        <v/>
      </c>
      <c r="DJ812" s="26" t="str">
        <f t="shared" si="762"/>
        <v/>
      </c>
      <c r="DK812" s="26" t="str">
        <f t="shared" si="763"/>
        <v/>
      </c>
      <c r="DL812" s="26" t="str">
        <f t="shared" si="764"/>
        <v/>
      </c>
      <c r="DM812" s="26" t="str">
        <f t="shared" si="765"/>
        <v/>
      </c>
      <c r="DN812" s="26" t="str">
        <f t="shared" si="766"/>
        <v/>
      </c>
      <c r="DO812" s="26" t="str">
        <f t="shared" si="767"/>
        <v/>
      </c>
      <c r="DP812" s="26" t="str">
        <f t="shared" si="768"/>
        <v/>
      </c>
      <c r="DQ812" s="26" t="str">
        <f t="shared" si="769"/>
        <v/>
      </c>
      <c r="DR812" s="26" t="str">
        <f t="shared" si="770"/>
        <v/>
      </c>
      <c r="DS812" s="26" t="str">
        <f t="shared" si="771"/>
        <v/>
      </c>
      <c r="DT812" s="26" t="str">
        <f t="shared" si="772"/>
        <v/>
      </c>
      <c r="DU812" s="26" t="str">
        <f t="shared" si="773"/>
        <v/>
      </c>
      <c r="DV812" s="26" t="str">
        <f t="shared" si="774"/>
        <v/>
      </c>
    </row>
    <row r="813" spans="1:126" ht="75" x14ac:dyDescent="0.25">
      <c r="A813" t="s">
        <v>1942</v>
      </c>
      <c r="B813">
        <v>2019</v>
      </c>
      <c r="C813" t="s">
        <v>2046</v>
      </c>
      <c r="D813">
        <v>106990</v>
      </c>
      <c r="E813" s="19">
        <v>1319218072977</v>
      </c>
      <c r="F813" t="s">
        <v>928</v>
      </c>
      <c r="G813">
        <v>324110</v>
      </c>
      <c r="H813" t="s">
        <v>929</v>
      </c>
      <c r="I813" t="s">
        <v>930</v>
      </c>
      <c r="J813" t="s">
        <v>931</v>
      </c>
      <c r="K813" t="s">
        <v>293</v>
      </c>
      <c r="L813">
        <v>90744</v>
      </c>
      <c r="M813" s="26" t="str">
        <f t="shared" si="720"/>
        <v>89. PRODUCE THE CHEMICAL, 91. ON-SITE USE OF THE CHEMICAL</v>
      </c>
      <c r="N813" s="26" t="s">
        <v>123</v>
      </c>
      <c r="O813" s="26" t="s">
        <v>2050</v>
      </c>
      <c r="P813">
        <v>46</v>
      </c>
      <c r="Q813">
        <v>160</v>
      </c>
      <c r="R813">
        <v>206</v>
      </c>
      <c r="S813" s="26" t="s">
        <v>1940</v>
      </c>
      <c r="T813" s="26" t="s">
        <v>1941</v>
      </c>
      <c r="U813" s="26" t="s">
        <v>1940</v>
      </c>
      <c r="V813" s="26" t="s">
        <v>1941</v>
      </c>
      <c r="W813" s="26" t="s">
        <v>1941</v>
      </c>
      <c r="X813" s="26" t="s">
        <v>1941</v>
      </c>
      <c r="Y813" s="26" t="s">
        <v>1941</v>
      </c>
      <c r="Z813" s="26" t="s">
        <v>1941</v>
      </c>
      <c r="AA813" s="26" t="s">
        <v>1941</v>
      </c>
      <c r="AB813" s="26" t="s">
        <v>1941</v>
      </c>
      <c r="AC813" s="26" t="s">
        <v>1941</v>
      </c>
      <c r="AD813" s="26" t="s">
        <v>1941</v>
      </c>
      <c r="AE813" s="26" t="s">
        <v>1941</v>
      </c>
      <c r="AF813" s="26" t="s">
        <v>1941</v>
      </c>
      <c r="AG813" s="26" t="s">
        <v>1941</v>
      </c>
      <c r="AH813" s="26" t="s">
        <v>1941</v>
      </c>
      <c r="AI813" s="26" t="s">
        <v>1941</v>
      </c>
      <c r="AJ813" s="26" t="s">
        <v>1941</v>
      </c>
      <c r="AK813" s="26" t="s">
        <v>1941</v>
      </c>
      <c r="AL813" s="26" t="s">
        <v>1941</v>
      </c>
      <c r="AM813" s="26" t="s">
        <v>1941</v>
      </c>
      <c r="AN813" s="26" t="s">
        <v>1941</v>
      </c>
      <c r="AO813" s="26" t="s">
        <v>1941</v>
      </c>
      <c r="AP813" s="26" t="s">
        <v>1941</v>
      </c>
      <c r="AQ813" s="26" t="s">
        <v>1941</v>
      </c>
      <c r="AR813" s="26" t="s">
        <v>1941</v>
      </c>
      <c r="AS813" s="26" t="s">
        <v>1941</v>
      </c>
      <c r="AT813" s="26" t="s">
        <v>1941</v>
      </c>
      <c r="AU813" s="26" t="s">
        <v>1941</v>
      </c>
      <c r="AV813" s="26" t="s">
        <v>1941</v>
      </c>
      <c r="AW813" s="26" t="s">
        <v>1941</v>
      </c>
      <c r="AX813" s="26" t="s">
        <v>1941</v>
      </c>
      <c r="AY813" s="26" t="s">
        <v>1941</v>
      </c>
      <c r="AZ813" s="26" t="s">
        <v>1941</v>
      </c>
      <c r="BA813" s="26" t="s">
        <v>1941</v>
      </c>
      <c r="BB813" s="26" t="s">
        <v>1941</v>
      </c>
      <c r="BC813" s="26" t="s">
        <v>1941</v>
      </c>
      <c r="BD813" s="26" t="s">
        <v>1941</v>
      </c>
      <c r="BE813" s="26" t="s">
        <v>1941</v>
      </c>
      <c r="BF813" s="26" t="s">
        <v>1941</v>
      </c>
      <c r="BG813" s="26" t="s">
        <v>1941</v>
      </c>
      <c r="BH813" s="26" t="s">
        <v>1941</v>
      </c>
      <c r="BI813" s="26" t="s">
        <v>1941</v>
      </c>
      <c r="BJ813" s="26" t="s">
        <v>1941</v>
      </c>
      <c r="BK813" s="26" t="s">
        <v>1941</v>
      </c>
      <c r="BL813" s="26" t="s">
        <v>1941</v>
      </c>
      <c r="BM813" s="26" t="s">
        <v>1941</v>
      </c>
      <c r="BN813" s="26" t="s">
        <v>1941</v>
      </c>
      <c r="BO813" s="26" t="s">
        <v>1941</v>
      </c>
      <c r="BP813" s="26" t="s">
        <v>1941</v>
      </c>
      <c r="BQ813" s="26" t="s">
        <v>1941</v>
      </c>
      <c r="BR813" s="26" t="s">
        <v>1941</v>
      </c>
      <c r="BS813" s="26" t="s">
        <v>1941</v>
      </c>
      <c r="BT813" s="26" t="s">
        <v>1941</v>
      </c>
      <c r="BU813" s="26" t="str">
        <f t="shared" si="721"/>
        <v>89. PRODUCE THE CHEMICAL</v>
      </c>
      <c r="BV813" s="26" t="str">
        <f t="shared" si="722"/>
        <v/>
      </c>
      <c r="BW813" s="26" t="str">
        <f t="shared" si="723"/>
        <v>91. ON-SITE USE OF THE CHEMICAL</v>
      </c>
      <c r="BX813" s="26" t="str">
        <f t="shared" si="724"/>
        <v/>
      </c>
      <c r="BY813" s="26" t="str">
        <f t="shared" si="725"/>
        <v/>
      </c>
      <c r="BZ813" s="26" t="str">
        <f t="shared" si="726"/>
        <v/>
      </c>
      <c r="CA813" s="26" t="str">
        <f t="shared" si="727"/>
        <v/>
      </c>
      <c r="CB813" s="26" t="str">
        <f t="shared" si="728"/>
        <v/>
      </c>
      <c r="CC813" s="26" t="str">
        <f t="shared" si="729"/>
        <v/>
      </c>
      <c r="CD813" s="26" t="str">
        <f t="shared" si="730"/>
        <v/>
      </c>
      <c r="CE813" s="26" t="str">
        <f t="shared" si="731"/>
        <v/>
      </c>
      <c r="CF813" s="26" t="str">
        <f t="shared" si="732"/>
        <v/>
      </c>
      <c r="CG813" s="26" t="str">
        <f t="shared" si="733"/>
        <v/>
      </c>
      <c r="CH813" s="26" t="str">
        <f t="shared" si="734"/>
        <v/>
      </c>
      <c r="CI813" s="26" t="str">
        <f t="shared" si="735"/>
        <v/>
      </c>
      <c r="CJ813" s="26" t="str">
        <f t="shared" si="736"/>
        <v/>
      </c>
      <c r="CK813" s="26" t="str">
        <f t="shared" si="737"/>
        <v/>
      </c>
      <c r="CL813" s="26" t="str">
        <f t="shared" si="738"/>
        <v/>
      </c>
      <c r="CM813" s="26" t="str">
        <f t="shared" si="739"/>
        <v/>
      </c>
      <c r="CN813" s="26" t="str">
        <f t="shared" si="740"/>
        <v/>
      </c>
      <c r="CO813" s="26" t="str">
        <f t="shared" si="741"/>
        <v/>
      </c>
      <c r="CP813" s="26" t="str">
        <f t="shared" si="742"/>
        <v/>
      </c>
      <c r="CQ813" s="26" t="str">
        <f t="shared" si="743"/>
        <v/>
      </c>
      <c r="CR813" s="26" t="str">
        <f t="shared" si="744"/>
        <v/>
      </c>
      <c r="CS813" s="26" t="str">
        <f t="shared" si="745"/>
        <v/>
      </c>
      <c r="CT813" s="26" t="str">
        <f t="shared" si="746"/>
        <v/>
      </c>
      <c r="CU813" s="26" t="str">
        <f t="shared" si="747"/>
        <v/>
      </c>
      <c r="CV813" s="26" t="str">
        <f t="shared" si="748"/>
        <v/>
      </c>
      <c r="CW813" s="26" t="str">
        <f t="shared" si="749"/>
        <v/>
      </c>
      <c r="CX813" s="26" t="str">
        <f t="shared" si="750"/>
        <v/>
      </c>
      <c r="CY813" s="26" t="str">
        <f t="shared" si="751"/>
        <v/>
      </c>
      <c r="CZ813" s="26" t="str">
        <f t="shared" si="752"/>
        <v/>
      </c>
      <c r="DA813" s="26" t="str">
        <f t="shared" si="753"/>
        <v/>
      </c>
      <c r="DB813" s="26" t="str">
        <f t="shared" si="754"/>
        <v/>
      </c>
      <c r="DC813" s="26" t="str">
        <f t="shared" si="755"/>
        <v/>
      </c>
      <c r="DD813" s="26" t="str">
        <f t="shared" si="756"/>
        <v/>
      </c>
      <c r="DE813" s="26" t="str">
        <f t="shared" si="757"/>
        <v/>
      </c>
      <c r="DF813" s="26" t="str">
        <f t="shared" si="758"/>
        <v/>
      </c>
      <c r="DG813" s="26" t="str">
        <f t="shared" si="759"/>
        <v/>
      </c>
      <c r="DH813" s="26" t="str">
        <f t="shared" si="760"/>
        <v/>
      </c>
      <c r="DI813" s="26" t="str">
        <f t="shared" si="761"/>
        <v/>
      </c>
      <c r="DJ813" s="26" t="str">
        <f t="shared" si="762"/>
        <v/>
      </c>
      <c r="DK813" s="26" t="str">
        <f t="shared" si="763"/>
        <v/>
      </c>
      <c r="DL813" s="26" t="str">
        <f t="shared" si="764"/>
        <v/>
      </c>
      <c r="DM813" s="26" t="str">
        <f t="shared" si="765"/>
        <v/>
      </c>
      <c r="DN813" s="26" t="str">
        <f t="shared" si="766"/>
        <v/>
      </c>
      <c r="DO813" s="26" t="str">
        <f t="shared" si="767"/>
        <v/>
      </c>
      <c r="DP813" s="26" t="str">
        <f t="shared" si="768"/>
        <v/>
      </c>
      <c r="DQ813" s="26" t="str">
        <f t="shared" si="769"/>
        <v/>
      </c>
      <c r="DR813" s="26" t="str">
        <f t="shared" si="770"/>
        <v/>
      </c>
      <c r="DS813" s="26" t="str">
        <f t="shared" si="771"/>
        <v/>
      </c>
      <c r="DT813" s="26" t="str">
        <f t="shared" si="772"/>
        <v/>
      </c>
      <c r="DU813" s="26" t="str">
        <f t="shared" si="773"/>
        <v/>
      </c>
      <c r="DV813" s="26" t="str">
        <f t="shared" si="774"/>
        <v/>
      </c>
    </row>
    <row r="814" spans="1:126" ht="75" x14ac:dyDescent="0.25">
      <c r="A814" t="s">
        <v>1942</v>
      </c>
      <c r="B814">
        <v>2020</v>
      </c>
      <c r="C814" t="s">
        <v>2046</v>
      </c>
      <c r="D814">
        <v>106990</v>
      </c>
      <c r="E814" s="19">
        <v>1320219144639</v>
      </c>
      <c r="F814" t="s">
        <v>928</v>
      </c>
      <c r="G814">
        <v>324110</v>
      </c>
      <c r="H814" t="s">
        <v>929</v>
      </c>
      <c r="I814" t="s">
        <v>930</v>
      </c>
      <c r="J814" t="s">
        <v>931</v>
      </c>
      <c r="K814" t="s">
        <v>293</v>
      </c>
      <c r="L814">
        <v>90744</v>
      </c>
      <c r="M814" s="26" t="str">
        <f t="shared" si="720"/>
        <v>89. PRODUCE THE CHEMICAL, 90. IMPORT THE CHEMICAL, 94. AS A MANUFACTURED IMPURITY, 116. AS A PROCESS IMPURITY</v>
      </c>
      <c r="N814" s="26" t="s">
        <v>123</v>
      </c>
      <c r="O814" s="26" t="s">
        <v>2050</v>
      </c>
      <c r="P814">
        <v>44</v>
      </c>
      <c r="Q814">
        <v>200</v>
      </c>
      <c r="R814">
        <v>244</v>
      </c>
      <c r="S814" s="26" t="s">
        <v>1940</v>
      </c>
      <c r="T814" s="26" t="s">
        <v>1940</v>
      </c>
      <c r="U814" s="26" t="s">
        <v>1941</v>
      </c>
      <c r="V814" s="26" t="s">
        <v>1941</v>
      </c>
      <c r="W814" s="26" t="s">
        <v>1941</v>
      </c>
      <c r="X814" s="26" t="s">
        <v>1940</v>
      </c>
      <c r="Y814" s="26" t="s">
        <v>1941</v>
      </c>
      <c r="Z814" s="26" t="s">
        <v>1941</v>
      </c>
      <c r="AA814" s="26" t="s">
        <v>1941</v>
      </c>
      <c r="AB814" s="26" t="s">
        <v>1941</v>
      </c>
      <c r="AC814" s="26" t="s">
        <v>1941</v>
      </c>
      <c r="AD814" s="26" t="s">
        <v>1941</v>
      </c>
      <c r="AE814" s="26" t="s">
        <v>1941</v>
      </c>
      <c r="AF814" s="26" t="s">
        <v>1941</v>
      </c>
      <c r="AG814" s="26" t="s">
        <v>1941</v>
      </c>
      <c r="AH814" s="26" t="s">
        <v>1941</v>
      </c>
      <c r="AI814" s="26" t="s">
        <v>1941</v>
      </c>
      <c r="AJ814" s="26" t="s">
        <v>1941</v>
      </c>
      <c r="AK814" s="26" t="s">
        <v>1941</v>
      </c>
      <c r="AL814" s="26" t="s">
        <v>1941</v>
      </c>
      <c r="AM814" s="26" t="s">
        <v>1941</v>
      </c>
      <c r="AN814" s="26" t="s">
        <v>1941</v>
      </c>
      <c r="AO814" s="26" t="s">
        <v>1941</v>
      </c>
      <c r="AP814" s="26" t="s">
        <v>1941</v>
      </c>
      <c r="AQ814" s="26" t="s">
        <v>1941</v>
      </c>
      <c r="AR814" s="26" t="s">
        <v>1941</v>
      </c>
      <c r="AS814" s="26" t="s">
        <v>1941</v>
      </c>
      <c r="AT814" s="26" t="s">
        <v>1940</v>
      </c>
      <c r="AU814" s="26" t="s">
        <v>1941</v>
      </c>
      <c r="AV814" s="26" t="s">
        <v>1941</v>
      </c>
      <c r="AW814" s="26" t="s">
        <v>1941</v>
      </c>
      <c r="AX814" s="26" t="s">
        <v>1941</v>
      </c>
      <c r="AY814" s="26" t="s">
        <v>1941</v>
      </c>
      <c r="AZ814" s="26" t="s">
        <v>1941</v>
      </c>
      <c r="BA814" s="26" t="s">
        <v>1941</v>
      </c>
      <c r="BB814" s="26" t="s">
        <v>1941</v>
      </c>
      <c r="BC814" s="26" t="s">
        <v>1941</v>
      </c>
      <c r="BD814" s="26" t="s">
        <v>1941</v>
      </c>
      <c r="BE814" s="26" t="s">
        <v>1941</v>
      </c>
      <c r="BF814" s="26" t="s">
        <v>1941</v>
      </c>
      <c r="BG814" s="26" t="s">
        <v>1941</v>
      </c>
      <c r="BH814" s="26" t="s">
        <v>1941</v>
      </c>
      <c r="BI814" s="26" t="s">
        <v>1941</v>
      </c>
      <c r="BJ814" s="26" t="s">
        <v>1941</v>
      </c>
      <c r="BK814" s="26" t="s">
        <v>1941</v>
      </c>
      <c r="BL814" s="26" t="s">
        <v>1941</v>
      </c>
      <c r="BM814" s="26" t="s">
        <v>1941</v>
      </c>
      <c r="BN814" s="26" t="s">
        <v>1941</v>
      </c>
      <c r="BO814" s="26" t="s">
        <v>1941</v>
      </c>
      <c r="BP814" s="26" t="s">
        <v>1941</v>
      </c>
      <c r="BQ814" s="26" t="s">
        <v>1941</v>
      </c>
      <c r="BR814" s="26" t="s">
        <v>1941</v>
      </c>
      <c r="BS814" s="26" t="s">
        <v>1941</v>
      </c>
      <c r="BT814" s="26" t="s">
        <v>1941</v>
      </c>
      <c r="BU814" s="26" t="str">
        <f t="shared" si="721"/>
        <v>89. PRODUCE THE CHEMICAL</v>
      </c>
      <c r="BV814" s="26" t="str">
        <f t="shared" si="722"/>
        <v>90. IMPORT THE CHEMICAL</v>
      </c>
      <c r="BW814" s="26" t="str">
        <f t="shared" si="723"/>
        <v/>
      </c>
      <c r="BX814" s="26" t="str">
        <f t="shared" si="724"/>
        <v/>
      </c>
      <c r="BY814" s="26" t="str">
        <f t="shared" si="725"/>
        <v/>
      </c>
      <c r="BZ814" s="26" t="str">
        <f t="shared" si="726"/>
        <v>94. AS A MANUFACTURED IMPURITY</v>
      </c>
      <c r="CA814" s="26" t="str">
        <f t="shared" si="727"/>
        <v/>
      </c>
      <c r="CB814" s="26" t="str">
        <f t="shared" si="728"/>
        <v/>
      </c>
      <c r="CC814" s="26" t="str">
        <f t="shared" si="729"/>
        <v/>
      </c>
      <c r="CD814" s="26" t="str">
        <f t="shared" si="730"/>
        <v/>
      </c>
      <c r="CE814" s="26" t="str">
        <f t="shared" si="731"/>
        <v/>
      </c>
      <c r="CF814" s="26" t="str">
        <f t="shared" si="732"/>
        <v/>
      </c>
      <c r="CG814" s="26" t="str">
        <f t="shared" si="733"/>
        <v/>
      </c>
      <c r="CH814" s="26" t="str">
        <f t="shared" si="734"/>
        <v/>
      </c>
      <c r="CI814" s="26" t="str">
        <f t="shared" si="735"/>
        <v/>
      </c>
      <c r="CJ814" s="26" t="str">
        <f t="shared" si="736"/>
        <v/>
      </c>
      <c r="CK814" s="26" t="str">
        <f t="shared" si="737"/>
        <v/>
      </c>
      <c r="CL814" s="26" t="str">
        <f t="shared" si="738"/>
        <v/>
      </c>
      <c r="CM814" s="26" t="str">
        <f t="shared" si="739"/>
        <v/>
      </c>
      <c r="CN814" s="26" t="str">
        <f t="shared" si="740"/>
        <v/>
      </c>
      <c r="CO814" s="26" t="str">
        <f t="shared" si="741"/>
        <v/>
      </c>
      <c r="CP814" s="26" t="str">
        <f t="shared" si="742"/>
        <v/>
      </c>
      <c r="CQ814" s="26" t="str">
        <f t="shared" si="743"/>
        <v/>
      </c>
      <c r="CR814" s="26" t="str">
        <f t="shared" si="744"/>
        <v/>
      </c>
      <c r="CS814" s="26" t="str">
        <f t="shared" si="745"/>
        <v/>
      </c>
      <c r="CT814" s="26" t="str">
        <f t="shared" si="746"/>
        <v/>
      </c>
      <c r="CU814" s="26" t="str">
        <f t="shared" si="747"/>
        <v/>
      </c>
      <c r="CV814" s="26" t="str">
        <f t="shared" si="748"/>
        <v>116. AS A PROCESS IMPURITY</v>
      </c>
      <c r="CW814" s="26" t="str">
        <f t="shared" si="749"/>
        <v/>
      </c>
      <c r="CX814" s="26" t="str">
        <f t="shared" si="750"/>
        <v/>
      </c>
      <c r="CY814" s="26" t="str">
        <f t="shared" si="751"/>
        <v/>
      </c>
      <c r="CZ814" s="26" t="str">
        <f t="shared" si="752"/>
        <v/>
      </c>
      <c r="DA814" s="26" t="str">
        <f t="shared" si="753"/>
        <v/>
      </c>
      <c r="DB814" s="26" t="str">
        <f t="shared" si="754"/>
        <v/>
      </c>
      <c r="DC814" s="26" t="str">
        <f t="shared" si="755"/>
        <v/>
      </c>
      <c r="DD814" s="26" t="str">
        <f t="shared" si="756"/>
        <v/>
      </c>
      <c r="DE814" s="26" t="str">
        <f t="shared" si="757"/>
        <v/>
      </c>
      <c r="DF814" s="26" t="str">
        <f t="shared" si="758"/>
        <v/>
      </c>
      <c r="DG814" s="26" t="str">
        <f t="shared" si="759"/>
        <v/>
      </c>
      <c r="DH814" s="26" t="str">
        <f t="shared" si="760"/>
        <v/>
      </c>
      <c r="DI814" s="26" t="str">
        <f t="shared" si="761"/>
        <v/>
      </c>
      <c r="DJ814" s="26" t="str">
        <f t="shared" si="762"/>
        <v/>
      </c>
      <c r="DK814" s="26" t="str">
        <f t="shared" si="763"/>
        <v/>
      </c>
      <c r="DL814" s="26" t="str">
        <f t="shared" si="764"/>
        <v/>
      </c>
      <c r="DM814" s="26" t="str">
        <f t="shared" si="765"/>
        <v/>
      </c>
      <c r="DN814" s="26" t="str">
        <f t="shared" si="766"/>
        <v/>
      </c>
      <c r="DO814" s="26" t="str">
        <f t="shared" si="767"/>
        <v/>
      </c>
      <c r="DP814" s="26" t="str">
        <f t="shared" si="768"/>
        <v/>
      </c>
      <c r="DQ814" s="26" t="str">
        <f t="shared" si="769"/>
        <v/>
      </c>
      <c r="DR814" s="26" t="str">
        <f t="shared" si="770"/>
        <v/>
      </c>
      <c r="DS814" s="26" t="str">
        <f t="shared" si="771"/>
        <v/>
      </c>
      <c r="DT814" s="26" t="str">
        <f t="shared" si="772"/>
        <v/>
      </c>
      <c r="DU814" s="26" t="str">
        <f t="shared" si="773"/>
        <v/>
      </c>
      <c r="DV814" s="26" t="str">
        <f t="shared" si="774"/>
        <v/>
      </c>
    </row>
    <row r="815" spans="1:126" ht="75" x14ac:dyDescent="0.25">
      <c r="A815" t="s">
        <v>1942</v>
      </c>
      <c r="B815">
        <v>2021</v>
      </c>
      <c r="C815" t="s">
        <v>2046</v>
      </c>
      <c r="D815">
        <v>106990</v>
      </c>
      <c r="E815" s="19">
        <v>1321220213084</v>
      </c>
      <c r="F815" t="s">
        <v>928</v>
      </c>
      <c r="G815">
        <v>324110</v>
      </c>
      <c r="H815" t="s">
        <v>929</v>
      </c>
      <c r="I815" t="s">
        <v>930</v>
      </c>
      <c r="J815" t="s">
        <v>931</v>
      </c>
      <c r="K815" t="s">
        <v>293</v>
      </c>
      <c r="L815">
        <v>90744</v>
      </c>
      <c r="M815" s="26" t="str">
        <f t="shared" si="720"/>
        <v>89. PRODUCE THE CHEMICAL, 91. ON-SITE USE OF THE CHEMICAL</v>
      </c>
      <c r="N815" s="26" t="s">
        <v>123</v>
      </c>
      <c r="O815" s="26" t="s">
        <v>2050</v>
      </c>
      <c r="P815">
        <v>59</v>
      </c>
      <c r="Q815">
        <v>190</v>
      </c>
      <c r="R815">
        <v>249</v>
      </c>
      <c r="S815" s="26" t="s">
        <v>1940</v>
      </c>
      <c r="T815" s="26" t="s">
        <v>1941</v>
      </c>
      <c r="U815" s="26" t="s">
        <v>1940</v>
      </c>
      <c r="V815" s="26" t="s">
        <v>1941</v>
      </c>
      <c r="W815" s="26" t="s">
        <v>1941</v>
      </c>
      <c r="X815" s="26" t="s">
        <v>1941</v>
      </c>
      <c r="Y815" s="26" t="s">
        <v>1941</v>
      </c>
      <c r="Z815" s="26" t="s">
        <v>1941</v>
      </c>
      <c r="AA815" s="26" t="s">
        <v>1941</v>
      </c>
      <c r="AB815" s="26" t="s">
        <v>1941</v>
      </c>
      <c r="AC815" s="26" t="s">
        <v>1941</v>
      </c>
      <c r="AD815" s="26" t="s">
        <v>1941</v>
      </c>
      <c r="AE815" s="26" t="s">
        <v>1941</v>
      </c>
      <c r="AF815" s="26" t="s">
        <v>1941</v>
      </c>
      <c r="AG815" s="26" t="s">
        <v>1941</v>
      </c>
      <c r="AH815" s="26" t="s">
        <v>1941</v>
      </c>
      <c r="AI815" s="26" t="s">
        <v>1941</v>
      </c>
      <c r="AJ815" s="26" t="s">
        <v>1941</v>
      </c>
      <c r="AK815" s="26" t="s">
        <v>1941</v>
      </c>
      <c r="AL815" s="26" t="s">
        <v>1941</v>
      </c>
      <c r="AM815" s="26" t="s">
        <v>1941</v>
      </c>
      <c r="AN815" s="26" t="s">
        <v>1941</v>
      </c>
      <c r="AO815" s="26" t="s">
        <v>1941</v>
      </c>
      <c r="AP815" s="26" t="s">
        <v>1941</v>
      </c>
      <c r="AQ815" s="26" t="s">
        <v>1941</v>
      </c>
      <c r="AR815" s="26" t="s">
        <v>1941</v>
      </c>
      <c r="AS815" s="26" t="s">
        <v>1941</v>
      </c>
      <c r="AT815" s="26" t="s">
        <v>1941</v>
      </c>
      <c r="AU815" s="26" t="s">
        <v>1941</v>
      </c>
      <c r="AV815" s="26" t="s">
        <v>1941</v>
      </c>
      <c r="AW815" s="26" t="s">
        <v>1941</v>
      </c>
      <c r="AX815" s="26" t="s">
        <v>1941</v>
      </c>
      <c r="AY815" s="26" t="s">
        <v>1941</v>
      </c>
      <c r="AZ815" s="26" t="s">
        <v>1941</v>
      </c>
      <c r="BA815" s="26" t="s">
        <v>1941</v>
      </c>
      <c r="BB815" s="26" t="s">
        <v>1941</v>
      </c>
      <c r="BC815" s="26" t="s">
        <v>1941</v>
      </c>
      <c r="BD815" s="26" t="s">
        <v>1941</v>
      </c>
      <c r="BE815" s="26" t="s">
        <v>1941</v>
      </c>
      <c r="BF815" s="26" t="s">
        <v>1941</v>
      </c>
      <c r="BG815" s="26" t="s">
        <v>1941</v>
      </c>
      <c r="BH815" s="26" t="s">
        <v>1941</v>
      </c>
      <c r="BI815" s="26" t="s">
        <v>1941</v>
      </c>
      <c r="BJ815" s="26" t="s">
        <v>1941</v>
      </c>
      <c r="BK815" s="26" t="s">
        <v>1941</v>
      </c>
      <c r="BL815" s="26" t="s">
        <v>1941</v>
      </c>
      <c r="BM815" s="26" t="s">
        <v>1941</v>
      </c>
      <c r="BN815" s="26" t="s">
        <v>1941</v>
      </c>
      <c r="BO815" s="26" t="s">
        <v>1941</v>
      </c>
      <c r="BP815" s="26" t="s">
        <v>1941</v>
      </c>
      <c r="BQ815" s="26" t="s">
        <v>1941</v>
      </c>
      <c r="BR815" s="26" t="s">
        <v>1941</v>
      </c>
      <c r="BS815" s="26" t="s">
        <v>1941</v>
      </c>
      <c r="BT815" s="26" t="s">
        <v>1941</v>
      </c>
      <c r="BU815" s="26" t="str">
        <f t="shared" si="721"/>
        <v>89. PRODUCE THE CHEMICAL</v>
      </c>
      <c r="BV815" s="26" t="str">
        <f t="shared" si="722"/>
        <v/>
      </c>
      <c r="BW815" s="26" t="str">
        <f t="shared" si="723"/>
        <v>91. ON-SITE USE OF THE CHEMICAL</v>
      </c>
      <c r="BX815" s="26" t="str">
        <f t="shared" si="724"/>
        <v/>
      </c>
      <c r="BY815" s="26" t="str">
        <f t="shared" si="725"/>
        <v/>
      </c>
      <c r="BZ815" s="26" t="str">
        <f t="shared" si="726"/>
        <v/>
      </c>
      <c r="CA815" s="26" t="str">
        <f t="shared" si="727"/>
        <v/>
      </c>
      <c r="CB815" s="26" t="str">
        <f t="shared" si="728"/>
        <v/>
      </c>
      <c r="CC815" s="26" t="str">
        <f t="shared" si="729"/>
        <v/>
      </c>
      <c r="CD815" s="26" t="str">
        <f t="shared" si="730"/>
        <v/>
      </c>
      <c r="CE815" s="26" t="str">
        <f t="shared" si="731"/>
        <v/>
      </c>
      <c r="CF815" s="26" t="str">
        <f t="shared" si="732"/>
        <v/>
      </c>
      <c r="CG815" s="26" t="str">
        <f t="shared" si="733"/>
        <v/>
      </c>
      <c r="CH815" s="26" t="str">
        <f t="shared" si="734"/>
        <v/>
      </c>
      <c r="CI815" s="26" t="str">
        <f t="shared" si="735"/>
        <v/>
      </c>
      <c r="CJ815" s="26" t="str">
        <f t="shared" si="736"/>
        <v/>
      </c>
      <c r="CK815" s="26" t="str">
        <f t="shared" si="737"/>
        <v/>
      </c>
      <c r="CL815" s="26" t="str">
        <f t="shared" si="738"/>
        <v/>
      </c>
      <c r="CM815" s="26" t="str">
        <f t="shared" si="739"/>
        <v/>
      </c>
      <c r="CN815" s="26" t="str">
        <f t="shared" si="740"/>
        <v/>
      </c>
      <c r="CO815" s="26" t="str">
        <f t="shared" si="741"/>
        <v/>
      </c>
      <c r="CP815" s="26" t="str">
        <f t="shared" si="742"/>
        <v/>
      </c>
      <c r="CQ815" s="26" t="str">
        <f t="shared" si="743"/>
        <v/>
      </c>
      <c r="CR815" s="26" t="str">
        <f t="shared" si="744"/>
        <v/>
      </c>
      <c r="CS815" s="26" t="str">
        <f t="shared" si="745"/>
        <v/>
      </c>
      <c r="CT815" s="26" t="str">
        <f t="shared" si="746"/>
        <v/>
      </c>
      <c r="CU815" s="26" t="str">
        <f t="shared" si="747"/>
        <v/>
      </c>
      <c r="CV815" s="26" t="str">
        <f t="shared" si="748"/>
        <v/>
      </c>
      <c r="CW815" s="26" t="str">
        <f t="shared" si="749"/>
        <v/>
      </c>
      <c r="CX815" s="26" t="str">
        <f t="shared" si="750"/>
        <v/>
      </c>
      <c r="CY815" s="26" t="str">
        <f t="shared" si="751"/>
        <v/>
      </c>
      <c r="CZ815" s="26" t="str">
        <f t="shared" si="752"/>
        <v/>
      </c>
      <c r="DA815" s="26" t="str">
        <f t="shared" si="753"/>
        <v/>
      </c>
      <c r="DB815" s="26" t="str">
        <f t="shared" si="754"/>
        <v/>
      </c>
      <c r="DC815" s="26" t="str">
        <f t="shared" si="755"/>
        <v/>
      </c>
      <c r="DD815" s="26" t="str">
        <f t="shared" si="756"/>
        <v/>
      </c>
      <c r="DE815" s="26" t="str">
        <f t="shared" si="757"/>
        <v/>
      </c>
      <c r="DF815" s="26" t="str">
        <f t="shared" si="758"/>
        <v/>
      </c>
      <c r="DG815" s="26" t="str">
        <f t="shared" si="759"/>
        <v/>
      </c>
      <c r="DH815" s="26" t="str">
        <f t="shared" si="760"/>
        <v/>
      </c>
      <c r="DI815" s="26" t="str">
        <f t="shared" si="761"/>
        <v/>
      </c>
      <c r="DJ815" s="26" t="str">
        <f t="shared" si="762"/>
        <v/>
      </c>
      <c r="DK815" s="26" t="str">
        <f t="shared" si="763"/>
        <v/>
      </c>
      <c r="DL815" s="26" t="str">
        <f t="shared" si="764"/>
        <v/>
      </c>
      <c r="DM815" s="26" t="str">
        <f t="shared" si="765"/>
        <v/>
      </c>
      <c r="DN815" s="26" t="str">
        <f t="shared" si="766"/>
        <v/>
      </c>
      <c r="DO815" s="26" t="str">
        <f t="shared" si="767"/>
        <v/>
      </c>
      <c r="DP815" s="26" t="str">
        <f t="shared" si="768"/>
        <v/>
      </c>
      <c r="DQ815" s="26" t="str">
        <f t="shared" si="769"/>
        <v/>
      </c>
      <c r="DR815" s="26" t="str">
        <f t="shared" si="770"/>
        <v/>
      </c>
      <c r="DS815" s="26" t="str">
        <f t="shared" si="771"/>
        <v/>
      </c>
      <c r="DT815" s="26" t="str">
        <f t="shared" si="772"/>
        <v/>
      </c>
      <c r="DU815" s="26" t="str">
        <f t="shared" si="773"/>
        <v/>
      </c>
      <c r="DV815" s="26" t="str">
        <f t="shared" si="774"/>
        <v/>
      </c>
    </row>
    <row r="816" spans="1:126" ht="30" x14ac:dyDescent="0.25">
      <c r="A816" t="s">
        <v>1942</v>
      </c>
      <c r="B816">
        <v>2016</v>
      </c>
      <c r="C816" t="s">
        <v>2046</v>
      </c>
      <c r="D816">
        <v>106990</v>
      </c>
      <c r="E816" s="19">
        <v>1316215562036</v>
      </c>
      <c r="F816" t="s">
        <v>934</v>
      </c>
      <c r="G816">
        <v>424710</v>
      </c>
      <c r="H816" t="s">
        <v>935</v>
      </c>
      <c r="I816" t="s">
        <v>936</v>
      </c>
      <c r="J816" t="s">
        <v>937</v>
      </c>
      <c r="K816" t="s">
        <v>113</v>
      </c>
      <c r="L816">
        <v>77627</v>
      </c>
      <c r="M816" s="26" t="str">
        <f t="shared" si="720"/>
        <v>89. PRODUCE THE CHEMICAL, 93. AS A BYPRODUCT, 115. REPACKAGING</v>
      </c>
      <c r="N816" s="26" t="s">
        <v>194</v>
      </c>
      <c r="O816" s="26" t="s">
        <v>195</v>
      </c>
      <c r="P816">
        <v>110</v>
      </c>
      <c r="Q816">
        <v>2100</v>
      </c>
      <c r="R816">
        <v>2210</v>
      </c>
      <c r="S816" s="26" t="s">
        <v>1940</v>
      </c>
      <c r="T816" s="26" t="s">
        <v>1941</v>
      </c>
      <c r="U816" s="26" t="s">
        <v>1941</v>
      </c>
      <c r="V816" s="26" t="s">
        <v>1941</v>
      </c>
      <c r="W816" s="26" t="s">
        <v>1940</v>
      </c>
      <c r="X816" s="26" t="s">
        <v>1941</v>
      </c>
      <c r="Y816" s="26" t="s">
        <v>1941</v>
      </c>
      <c r="AE816" s="26" t="s">
        <v>1941</v>
      </c>
      <c r="AR816" s="26" t="s">
        <v>1941</v>
      </c>
      <c r="AS816" s="26" t="s">
        <v>1940</v>
      </c>
      <c r="AT816" s="26" t="s">
        <v>1941</v>
      </c>
      <c r="AV816" s="26" t="s">
        <v>1941</v>
      </c>
      <c r="BD816" s="26" t="s">
        <v>1941</v>
      </c>
      <c r="BK816" s="26" t="s">
        <v>1941</v>
      </c>
      <c r="BU816" s="26" t="str">
        <f t="shared" si="721"/>
        <v>89. PRODUCE THE CHEMICAL</v>
      </c>
      <c r="BV816" s="26" t="str">
        <f t="shared" si="722"/>
        <v/>
      </c>
      <c r="BW816" s="26" t="str">
        <f t="shared" si="723"/>
        <v/>
      </c>
      <c r="BX816" s="26" t="str">
        <f t="shared" si="724"/>
        <v/>
      </c>
      <c r="BY816" s="26" t="str">
        <f t="shared" si="725"/>
        <v>93. AS A BYPRODUCT</v>
      </c>
      <c r="BZ816" s="26" t="str">
        <f t="shared" si="726"/>
        <v/>
      </c>
      <c r="CA816" s="26" t="str">
        <f t="shared" si="727"/>
        <v/>
      </c>
      <c r="CB816" s="26" t="str">
        <f t="shared" si="728"/>
        <v/>
      </c>
      <c r="CC816" s="26" t="str">
        <f t="shared" si="729"/>
        <v/>
      </c>
      <c r="CD816" s="26" t="str">
        <f t="shared" si="730"/>
        <v/>
      </c>
      <c r="CE816" s="26" t="str">
        <f t="shared" si="731"/>
        <v/>
      </c>
      <c r="CF816" s="26" t="str">
        <f t="shared" si="732"/>
        <v/>
      </c>
      <c r="CG816" s="26" t="str">
        <f t="shared" si="733"/>
        <v/>
      </c>
      <c r="CH816" s="26" t="str">
        <f t="shared" si="734"/>
        <v/>
      </c>
      <c r="CI816" s="26" t="str">
        <f t="shared" si="735"/>
        <v/>
      </c>
      <c r="CJ816" s="26" t="str">
        <f t="shared" si="736"/>
        <v/>
      </c>
      <c r="CK816" s="26" t="str">
        <f t="shared" si="737"/>
        <v/>
      </c>
      <c r="CL816" s="26" t="str">
        <f t="shared" si="738"/>
        <v/>
      </c>
      <c r="CM816" s="26" t="str">
        <f t="shared" si="739"/>
        <v/>
      </c>
      <c r="CN816" s="26" t="str">
        <f t="shared" si="740"/>
        <v/>
      </c>
      <c r="CO816" s="26" t="str">
        <f t="shared" si="741"/>
        <v/>
      </c>
      <c r="CP816" s="26" t="str">
        <f t="shared" si="742"/>
        <v/>
      </c>
      <c r="CQ816" s="26" t="str">
        <f t="shared" si="743"/>
        <v/>
      </c>
      <c r="CR816" s="26" t="str">
        <f t="shared" si="744"/>
        <v/>
      </c>
      <c r="CS816" s="26" t="str">
        <f t="shared" si="745"/>
        <v/>
      </c>
      <c r="CT816" s="26" t="str">
        <f t="shared" si="746"/>
        <v/>
      </c>
      <c r="CU816" s="26" t="str">
        <f t="shared" si="747"/>
        <v>115. REPACKAGING</v>
      </c>
      <c r="CV816" s="26" t="str">
        <f t="shared" si="748"/>
        <v/>
      </c>
      <c r="CW816" s="26" t="str">
        <f t="shared" si="749"/>
        <v/>
      </c>
      <c r="CX816" s="26" t="str">
        <f t="shared" si="750"/>
        <v/>
      </c>
      <c r="CY816" s="26" t="str">
        <f t="shared" si="751"/>
        <v/>
      </c>
      <c r="CZ816" s="26" t="str">
        <f t="shared" si="752"/>
        <v/>
      </c>
      <c r="DA816" s="26" t="str">
        <f t="shared" si="753"/>
        <v/>
      </c>
      <c r="DB816" s="26" t="str">
        <f t="shared" si="754"/>
        <v/>
      </c>
      <c r="DC816" s="26" t="str">
        <f t="shared" si="755"/>
        <v/>
      </c>
      <c r="DD816" s="26" t="str">
        <f t="shared" si="756"/>
        <v/>
      </c>
      <c r="DE816" s="26" t="str">
        <f t="shared" si="757"/>
        <v/>
      </c>
      <c r="DF816" s="26" t="str">
        <f t="shared" si="758"/>
        <v/>
      </c>
      <c r="DG816" s="26" t="str">
        <f t="shared" si="759"/>
        <v/>
      </c>
      <c r="DH816" s="26" t="str">
        <f t="shared" si="760"/>
        <v/>
      </c>
      <c r="DI816" s="26" t="str">
        <f t="shared" si="761"/>
        <v/>
      </c>
      <c r="DJ816" s="26" t="str">
        <f t="shared" si="762"/>
        <v/>
      </c>
      <c r="DK816" s="26" t="str">
        <f t="shared" si="763"/>
        <v/>
      </c>
      <c r="DL816" s="26" t="str">
        <f t="shared" si="764"/>
        <v/>
      </c>
      <c r="DM816" s="26" t="str">
        <f t="shared" si="765"/>
        <v/>
      </c>
      <c r="DN816" s="26" t="str">
        <f t="shared" si="766"/>
        <v/>
      </c>
      <c r="DO816" s="26" t="str">
        <f t="shared" si="767"/>
        <v/>
      </c>
      <c r="DP816" s="26" t="str">
        <f t="shared" si="768"/>
        <v/>
      </c>
      <c r="DQ816" s="26" t="str">
        <f t="shared" si="769"/>
        <v/>
      </c>
      <c r="DR816" s="26" t="str">
        <f t="shared" si="770"/>
        <v/>
      </c>
      <c r="DS816" s="26" t="str">
        <f t="shared" si="771"/>
        <v/>
      </c>
      <c r="DT816" s="26" t="str">
        <f t="shared" si="772"/>
        <v/>
      </c>
      <c r="DU816" s="26" t="str">
        <f t="shared" si="773"/>
        <v/>
      </c>
      <c r="DV816" s="26" t="str">
        <f t="shared" si="774"/>
        <v/>
      </c>
    </row>
    <row r="817" spans="1:126" ht="30" x14ac:dyDescent="0.25">
      <c r="A817" t="s">
        <v>1942</v>
      </c>
      <c r="B817">
        <v>2017</v>
      </c>
      <c r="C817" t="s">
        <v>2046</v>
      </c>
      <c r="D817">
        <v>106990</v>
      </c>
      <c r="E817" s="19">
        <v>1317216410860</v>
      </c>
      <c r="F817" t="s">
        <v>934</v>
      </c>
      <c r="G817">
        <v>424710</v>
      </c>
      <c r="H817" t="s">
        <v>935</v>
      </c>
      <c r="I817" t="s">
        <v>936</v>
      </c>
      <c r="J817" t="s">
        <v>937</v>
      </c>
      <c r="K817" t="s">
        <v>113</v>
      </c>
      <c r="L817">
        <v>77627</v>
      </c>
      <c r="M817" s="26" t="str">
        <f t="shared" si="720"/>
        <v>89. PRODUCE THE CHEMICAL, 93. AS A BYPRODUCT, 115. REPACKAGING</v>
      </c>
      <c r="N817" s="26" t="s">
        <v>194</v>
      </c>
      <c r="O817" s="26" t="s">
        <v>195</v>
      </c>
      <c r="P817">
        <v>4</v>
      </c>
      <c r="Q817">
        <v>1200</v>
      </c>
      <c r="R817">
        <v>1204</v>
      </c>
      <c r="S817" s="26" t="s">
        <v>1940</v>
      </c>
      <c r="T817" s="26" t="s">
        <v>1941</v>
      </c>
      <c r="U817" s="26" t="s">
        <v>1941</v>
      </c>
      <c r="V817" s="26" t="s">
        <v>1941</v>
      </c>
      <c r="W817" s="26" t="s">
        <v>1940</v>
      </c>
      <c r="X817" s="26" t="s">
        <v>1941</v>
      </c>
      <c r="Y817" s="26" t="s">
        <v>1941</v>
      </c>
      <c r="AE817" s="26" t="s">
        <v>1941</v>
      </c>
      <c r="AR817" s="26" t="s">
        <v>1941</v>
      </c>
      <c r="AS817" s="26" t="s">
        <v>1940</v>
      </c>
      <c r="AT817" s="26" t="s">
        <v>1941</v>
      </c>
      <c r="AV817" s="26" t="s">
        <v>1941</v>
      </c>
      <c r="BD817" s="26" t="s">
        <v>1941</v>
      </c>
      <c r="BK817" s="26" t="s">
        <v>1941</v>
      </c>
      <c r="BU817" s="26" t="str">
        <f t="shared" si="721"/>
        <v>89. PRODUCE THE CHEMICAL</v>
      </c>
      <c r="BV817" s="26" t="str">
        <f t="shared" si="722"/>
        <v/>
      </c>
      <c r="BW817" s="26" t="str">
        <f t="shared" si="723"/>
        <v/>
      </c>
      <c r="BX817" s="26" t="str">
        <f t="shared" si="724"/>
        <v/>
      </c>
      <c r="BY817" s="26" t="str">
        <f t="shared" si="725"/>
        <v>93. AS A BYPRODUCT</v>
      </c>
      <c r="BZ817" s="26" t="str">
        <f t="shared" si="726"/>
        <v/>
      </c>
      <c r="CA817" s="26" t="str">
        <f t="shared" si="727"/>
        <v/>
      </c>
      <c r="CB817" s="26" t="str">
        <f t="shared" si="728"/>
        <v/>
      </c>
      <c r="CC817" s="26" t="str">
        <f t="shared" si="729"/>
        <v/>
      </c>
      <c r="CD817" s="26" t="str">
        <f t="shared" si="730"/>
        <v/>
      </c>
      <c r="CE817" s="26" t="str">
        <f t="shared" si="731"/>
        <v/>
      </c>
      <c r="CF817" s="26" t="str">
        <f t="shared" si="732"/>
        <v/>
      </c>
      <c r="CG817" s="26" t="str">
        <f t="shared" si="733"/>
        <v/>
      </c>
      <c r="CH817" s="26" t="str">
        <f t="shared" si="734"/>
        <v/>
      </c>
      <c r="CI817" s="26" t="str">
        <f t="shared" si="735"/>
        <v/>
      </c>
      <c r="CJ817" s="26" t="str">
        <f t="shared" si="736"/>
        <v/>
      </c>
      <c r="CK817" s="26" t="str">
        <f t="shared" si="737"/>
        <v/>
      </c>
      <c r="CL817" s="26" t="str">
        <f t="shared" si="738"/>
        <v/>
      </c>
      <c r="CM817" s="26" t="str">
        <f t="shared" si="739"/>
        <v/>
      </c>
      <c r="CN817" s="26" t="str">
        <f t="shared" si="740"/>
        <v/>
      </c>
      <c r="CO817" s="26" t="str">
        <f t="shared" si="741"/>
        <v/>
      </c>
      <c r="CP817" s="26" t="str">
        <f t="shared" si="742"/>
        <v/>
      </c>
      <c r="CQ817" s="26" t="str">
        <f t="shared" si="743"/>
        <v/>
      </c>
      <c r="CR817" s="26" t="str">
        <f t="shared" si="744"/>
        <v/>
      </c>
      <c r="CS817" s="26" t="str">
        <f t="shared" si="745"/>
        <v/>
      </c>
      <c r="CT817" s="26" t="str">
        <f t="shared" si="746"/>
        <v/>
      </c>
      <c r="CU817" s="26" t="str">
        <f t="shared" si="747"/>
        <v>115. REPACKAGING</v>
      </c>
      <c r="CV817" s="26" t="str">
        <f t="shared" si="748"/>
        <v/>
      </c>
      <c r="CW817" s="26" t="str">
        <f t="shared" si="749"/>
        <v/>
      </c>
      <c r="CX817" s="26" t="str">
        <f t="shared" si="750"/>
        <v/>
      </c>
      <c r="CY817" s="26" t="str">
        <f t="shared" si="751"/>
        <v/>
      </c>
      <c r="CZ817" s="26" t="str">
        <f t="shared" si="752"/>
        <v/>
      </c>
      <c r="DA817" s="26" t="str">
        <f t="shared" si="753"/>
        <v/>
      </c>
      <c r="DB817" s="26" t="str">
        <f t="shared" si="754"/>
        <v/>
      </c>
      <c r="DC817" s="26" t="str">
        <f t="shared" si="755"/>
        <v/>
      </c>
      <c r="DD817" s="26" t="str">
        <f t="shared" si="756"/>
        <v/>
      </c>
      <c r="DE817" s="26" t="str">
        <f t="shared" si="757"/>
        <v/>
      </c>
      <c r="DF817" s="26" t="str">
        <f t="shared" si="758"/>
        <v/>
      </c>
      <c r="DG817" s="26" t="str">
        <f t="shared" si="759"/>
        <v/>
      </c>
      <c r="DH817" s="26" t="str">
        <f t="shared" si="760"/>
        <v/>
      </c>
      <c r="DI817" s="26" t="str">
        <f t="shared" si="761"/>
        <v/>
      </c>
      <c r="DJ817" s="26" t="str">
        <f t="shared" si="762"/>
        <v/>
      </c>
      <c r="DK817" s="26" t="str">
        <f t="shared" si="763"/>
        <v/>
      </c>
      <c r="DL817" s="26" t="str">
        <f t="shared" si="764"/>
        <v/>
      </c>
      <c r="DM817" s="26" t="str">
        <f t="shared" si="765"/>
        <v/>
      </c>
      <c r="DN817" s="26" t="str">
        <f t="shared" si="766"/>
        <v/>
      </c>
      <c r="DO817" s="26" t="str">
        <f t="shared" si="767"/>
        <v/>
      </c>
      <c r="DP817" s="26" t="str">
        <f t="shared" si="768"/>
        <v/>
      </c>
      <c r="DQ817" s="26" t="str">
        <f t="shared" si="769"/>
        <v/>
      </c>
      <c r="DR817" s="26" t="str">
        <f t="shared" si="770"/>
        <v/>
      </c>
      <c r="DS817" s="26" t="str">
        <f t="shared" si="771"/>
        <v/>
      </c>
      <c r="DT817" s="26" t="str">
        <f t="shared" si="772"/>
        <v/>
      </c>
      <c r="DU817" s="26" t="str">
        <f t="shared" si="773"/>
        <v/>
      </c>
      <c r="DV817" s="26" t="str">
        <f t="shared" si="774"/>
        <v/>
      </c>
    </row>
    <row r="818" spans="1:126" ht="45" x14ac:dyDescent="0.25">
      <c r="A818" t="s">
        <v>1942</v>
      </c>
      <c r="B818">
        <v>2018</v>
      </c>
      <c r="C818" t="s">
        <v>2046</v>
      </c>
      <c r="D818">
        <v>106990</v>
      </c>
      <c r="E818" s="19">
        <v>1318217178680</v>
      </c>
      <c r="F818" t="s">
        <v>934</v>
      </c>
      <c r="G818">
        <v>424710</v>
      </c>
      <c r="H818" t="s">
        <v>935</v>
      </c>
      <c r="I818" t="s">
        <v>936</v>
      </c>
      <c r="J818" t="s">
        <v>937</v>
      </c>
      <c r="K818" t="s">
        <v>113</v>
      </c>
      <c r="L818">
        <v>77627</v>
      </c>
      <c r="M818" s="26" t="str">
        <f t="shared" si="720"/>
        <v>89. PRODUCE THE CHEMICAL, 93. AS A BYPRODUCT, 115. REPACKAGING</v>
      </c>
      <c r="N818" s="26" t="s">
        <v>194</v>
      </c>
      <c r="O818" s="26" t="s">
        <v>195</v>
      </c>
      <c r="P818">
        <v>11</v>
      </c>
      <c r="Q818">
        <v>1100</v>
      </c>
      <c r="R818">
        <v>1111</v>
      </c>
      <c r="S818" s="26" t="s">
        <v>1940</v>
      </c>
      <c r="T818" s="26" t="s">
        <v>1941</v>
      </c>
      <c r="U818" s="26" t="s">
        <v>1941</v>
      </c>
      <c r="V818" s="26" t="s">
        <v>1941</v>
      </c>
      <c r="W818" s="26" t="s">
        <v>1940</v>
      </c>
      <c r="X818" s="26" t="s">
        <v>1941</v>
      </c>
      <c r="Y818" s="26" t="s">
        <v>1941</v>
      </c>
      <c r="Z818" s="26" t="s">
        <v>1941</v>
      </c>
      <c r="AA818" s="26" t="s">
        <v>1941</v>
      </c>
      <c r="AB818" s="26" t="s">
        <v>1941</v>
      </c>
      <c r="AC818" s="26" t="s">
        <v>1941</v>
      </c>
      <c r="AD818" s="26" t="s">
        <v>1941</v>
      </c>
      <c r="AE818" s="26" t="s">
        <v>1941</v>
      </c>
      <c r="AF818" s="26" t="s">
        <v>1941</v>
      </c>
      <c r="AG818" s="26" t="s">
        <v>1941</v>
      </c>
      <c r="AH818" s="26" t="s">
        <v>1941</v>
      </c>
      <c r="AI818" s="26" t="s">
        <v>1941</v>
      </c>
      <c r="AJ818" s="26" t="s">
        <v>1941</v>
      </c>
      <c r="AK818" s="26" t="s">
        <v>1941</v>
      </c>
      <c r="AL818" s="26" t="s">
        <v>1941</v>
      </c>
      <c r="AM818" s="26" t="s">
        <v>1941</v>
      </c>
      <c r="AN818" s="26" t="s">
        <v>1941</v>
      </c>
      <c r="AO818" s="26" t="s">
        <v>1941</v>
      </c>
      <c r="AP818" s="26" t="s">
        <v>1941</v>
      </c>
      <c r="AQ818" s="26" t="s">
        <v>1941</v>
      </c>
      <c r="AR818" s="26" t="s">
        <v>1941</v>
      </c>
      <c r="AS818" s="26" t="s">
        <v>1940</v>
      </c>
      <c r="AT818" s="26" t="s">
        <v>1941</v>
      </c>
      <c r="AU818" s="26" t="s">
        <v>1941</v>
      </c>
      <c r="AV818" s="26" t="s">
        <v>1941</v>
      </c>
      <c r="AW818" s="26" t="s">
        <v>1941</v>
      </c>
      <c r="AX818" s="26" t="s">
        <v>1941</v>
      </c>
      <c r="AY818" s="26" t="s">
        <v>1941</v>
      </c>
      <c r="AZ818" s="26" t="s">
        <v>1941</v>
      </c>
      <c r="BA818" s="26" t="s">
        <v>1941</v>
      </c>
      <c r="BB818" s="26" t="s">
        <v>1941</v>
      </c>
      <c r="BC818" s="26" t="s">
        <v>1941</v>
      </c>
      <c r="BD818" s="26" t="s">
        <v>1941</v>
      </c>
      <c r="BE818" s="26" t="s">
        <v>1941</v>
      </c>
      <c r="BF818" s="26" t="s">
        <v>1941</v>
      </c>
      <c r="BG818" s="26" t="s">
        <v>1941</v>
      </c>
      <c r="BH818" s="26" t="s">
        <v>1941</v>
      </c>
      <c r="BI818" s="26" t="s">
        <v>1941</v>
      </c>
      <c r="BJ818" s="26" t="s">
        <v>1941</v>
      </c>
      <c r="BK818" s="26" t="s">
        <v>1941</v>
      </c>
      <c r="BL818" s="26" t="s">
        <v>1941</v>
      </c>
      <c r="BM818" s="26" t="s">
        <v>1941</v>
      </c>
      <c r="BN818" s="26" t="s">
        <v>1941</v>
      </c>
      <c r="BO818" s="26" t="s">
        <v>1941</v>
      </c>
      <c r="BP818" s="26" t="s">
        <v>1941</v>
      </c>
      <c r="BQ818" s="26" t="s">
        <v>1941</v>
      </c>
      <c r="BR818" s="26" t="s">
        <v>1941</v>
      </c>
      <c r="BS818" s="26" t="s">
        <v>1941</v>
      </c>
      <c r="BT818" s="26" t="s">
        <v>1941</v>
      </c>
      <c r="BU818" s="26" t="str">
        <f t="shared" si="721"/>
        <v>89. PRODUCE THE CHEMICAL</v>
      </c>
      <c r="BV818" s="26" t="str">
        <f t="shared" si="722"/>
        <v/>
      </c>
      <c r="BW818" s="26" t="str">
        <f t="shared" si="723"/>
        <v/>
      </c>
      <c r="BX818" s="26" t="str">
        <f t="shared" si="724"/>
        <v/>
      </c>
      <c r="BY818" s="26" t="str">
        <f t="shared" si="725"/>
        <v>93. AS A BYPRODUCT</v>
      </c>
      <c r="BZ818" s="26" t="str">
        <f t="shared" si="726"/>
        <v/>
      </c>
      <c r="CA818" s="26" t="str">
        <f t="shared" si="727"/>
        <v/>
      </c>
      <c r="CB818" s="26" t="str">
        <f t="shared" si="728"/>
        <v/>
      </c>
      <c r="CC818" s="26" t="str">
        <f t="shared" si="729"/>
        <v/>
      </c>
      <c r="CD818" s="26" t="str">
        <f t="shared" si="730"/>
        <v/>
      </c>
      <c r="CE818" s="26" t="str">
        <f t="shared" si="731"/>
        <v/>
      </c>
      <c r="CF818" s="26" t="str">
        <f t="shared" si="732"/>
        <v/>
      </c>
      <c r="CG818" s="26" t="str">
        <f t="shared" si="733"/>
        <v/>
      </c>
      <c r="CH818" s="26" t="str">
        <f t="shared" si="734"/>
        <v/>
      </c>
      <c r="CI818" s="26" t="str">
        <f t="shared" si="735"/>
        <v/>
      </c>
      <c r="CJ818" s="26" t="str">
        <f t="shared" si="736"/>
        <v/>
      </c>
      <c r="CK818" s="26" t="str">
        <f t="shared" si="737"/>
        <v/>
      </c>
      <c r="CL818" s="26" t="str">
        <f t="shared" si="738"/>
        <v/>
      </c>
      <c r="CM818" s="26" t="str">
        <f t="shared" si="739"/>
        <v/>
      </c>
      <c r="CN818" s="26" t="str">
        <f t="shared" si="740"/>
        <v/>
      </c>
      <c r="CO818" s="26" t="str">
        <f t="shared" si="741"/>
        <v/>
      </c>
      <c r="CP818" s="26" t="str">
        <f t="shared" si="742"/>
        <v/>
      </c>
      <c r="CQ818" s="26" t="str">
        <f t="shared" si="743"/>
        <v/>
      </c>
      <c r="CR818" s="26" t="str">
        <f t="shared" si="744"/>
        <v/>
      </c>
      <c r="CS818" s="26" t="str">
        <f t="shared" si="745"/>
        <v/>
      </c>
      <c r="CT818" s="26" t="str">
        <f t="shared" si="746"/>
        <v/>
      </c>
      <c r="CU818" s="26" t="str">
        <f t="shared" si="747"/>
        <v>115. REPACKAGING</v>
      </c>
      <c r="CV818" s="26" t="str">
        <f t="shared" si="748"/>
        <v/>
      </c>
      <c r="CW818" s="26" t="str">
        <f t="shared" si="749"/>
        <v/>
      </c>
      <c r="CX818" s="26" t="str">
        <f t="shared" si="750"/>
        <v/>
      </c>
      <c r="CY818" s="26" t="str">
        <f t="shared" si="751"/>
        <v/>
      </c>
      <c r="CZ818" s="26" t="str">
        <f t="shared" si="752"/>
        <v/>
      </c>
      <c r="DA818" s="26" t="str">
        <f t="shared" si="753"/>
        <v/>
      </c>
      <c r="DB818" s="26" t="str">
        <f t="shared" si="754"/>
        <v/>
      </c>
      <c r="DC818" s="26" t="str">
        <f t="shared" si="755"/>
        <v/>
      </c>
      <c r="DD818" s="26" t="str">
        <f t="shared" si="756"/>
        <v/>
      </c>
      <c r="DE818" s="26" t="str">
        <f t="shared" si="757"/>
        <v/>
      </c>
      <c r="DF818" s="26" t="str">
        <f t="shared" si="758"/>
        <v/>
      </c>
      <c r="DG818" s="26" t="str">
        <f t="shared" si="759"/>
        <v/>
      </c>
      <c r="DH818" s="26" t="str">
        <f t="shared" si="760"/>
        <v/>
      </c>
      <c r="DI818" s="26" t="str">
        <f t="shared" si="761"/>
        <v/>
      </c>
      <c r="DJ818" s="26" t="str">
        <f t="shared" si="762"/>
        <v/>
      </c>
      <c r="DK818" s="26" t="str">
        <f t="shared" si="763"/>
        <v/>
      </c>
      <c r="DL818" s="26" t="str">
        <f t="shared" si="764"/>
        <v/>
      </c>
      <c r="DM818" s="26" t="str">
        <f t="shared" si="765"/>
        <v/>
      </c>
      <c r="DN818" s="26" t="str">
        <f t="shared" si="766"/>
        <v/>
      </c>
      <c r="DO818" s="26" t="str">
        <f t="shared" si="767"/>
        <v/>
      </c>
      <c r="DP818" s="26" t="str">
        <f t="shared" si="768"/>
        <v/>
      </c>
      <c r="DQ818" s="26" t="str">
        <f t="shared" si="769"/>
        <v/>
      </c>
      <c r="DR818" s="26" t="str">
        <f t="shared" si="770"/>
        <v/>
      </c>
      <c r="DS818" s="26" t="str">
        <f t="shared" si="771"/>
        <v/>
      </c>
      <c r="DT818" s="26" t="str">
        <f t="shared" si="772"/>
        <v/>
      </c>
      <c r="DU818" s="26" t="str">
        <f t="shared" si="773"/>
        <v/>
      </c>
      <c r="DV818" s="26" t="str">
        <f t="shared" si="774"/>
        <v/>
      </c>
    </row>
    <row r="819" spans="1:126" ht="45" x14ac:dyDescent="0.25">
      <c r="A819" t="s">
        <v>1942</v>
      </c>
      <c r="B819">
        <v>2019</v>
      </c>
      <c r="C819" t="s">
        <v>2046</v>
      </c>
      <c r="D819">
        <v>106990</v>
      </c>
      <c r="E819" s="19">
        <v>1319218269215</v>
      </c>
      <c r="F819" t="s">
        <v>934</v>
      </c>
      <c r="G819">
        <v>424710</v>
      </c>
      <c r="H819" t="s">
        <v>935</v>
      </c>
      <c r="I819" t="s">
        <v>936</v>
      </c>
      <c r="J819" t="s">
        <v>937</v>
      </c>
      <c r="K819" t="s">
        <v>113</v>
      </c>
      <c r="L819">
        <v>77627</v>
      </c>
      <c r="M819" s="26" t="str">
        <f t="shared" si="720"/>
        <v>89. PRODUCE THE CHEMICAL, 93. AS A BYPRODUCT, 115. REPACKAGING</v>
      </c>
      <c r="N819" s="26" t="s">
        <v>194</v>
      </c>
      <c r="O819" s="26" t="s">
        <v>195</v>
      </c>
      <c r="P819">
        <v>7</v>
      </c>
      <c r="Q819">
        <v>1100</v>
      </c>
      <c r="R819">
        <v>1107</v>
      </c>
      <c r="S819" s="26" t="s">
        <v>1940</v>
      </c>
      <c r="T819" s="26" t="s">
        <v>1941</v>
      </c>
      <c r="U819" s="26" t="s">
        <v>1941</v>
      </c>
      <c r="V819" s="26" t="s">
        <v>1941</v>
      </c>
      <c r="W819" s="26" t="s">
        <v>1940</v>
      </c>
      <c r="X819" s="26" t="s">
        <v>1941</v>
      </c>
      <c r="Y819" s="26" t="s">
        <v>1941</v>
      </c>
      <c r="Z819" s="26" t="s">
        <v>1941</v>
      </c>
      <c r="AA819" s="26" t="s">
        <v>1941</v>
      </c>
      <c r="AB819" s="26" t="s">
        <v>1941</v>
      </c>
      <c r="AC819" s="26" t="s">
        <v>1941</v>
      </c>
      <c r="AD819" s="26" t="s">
        <v>1941</v>
      </c>
      <c r="AE819" s="26" t="s">
        <v>1941</v>
      </c>
      <c r="AF819" s="26" t="s">
        <v>1941</v>
      </c>
      <c r="AG819" s="26" t="s">
        <v>1941</v>
      </c>
      <c r="AH819" s="26" t="s">
        <v>1941</v>
      </c>
      <c r="AI819" s="26" t="s">
        <v>1941</v>
      </c>
      <c r="AJ819" s="26" t="s">
        <v>1941</v>
      </c>
      <c r="AK819" s="26" t="s">
        <v>1941</v>
      </c>
      <c r="AL819" s="26" t="s">
        <v>1941</v>
      </c>
      <c r="AM819" s="26" t="s">
        <v>1941</v>
      </c>
      <c r="AN819" s="26" t="s">
        <v>1941</v>
      </c>
      <c r="AO819" s="26" t="s">
        <v>1941</v>
      </c>
      <c r="AP819" s="26" t="s">
        <v>1941</v>
      </c>
      <c r="AQ819" s="26" t="s">
        <v>1941</v>
      </c>
      <c r="AR819" s="26" t="s">
        <v>1941</v>
      </c>
      <c r="AS819" s="26" t="s">
        <v>1940</v>
      </c>
      <c r="AT819" s="26" t="s">
        <v>1941</v>
      </c>
      <c r="AU819" s="26" t="s">
        <v>1941</v>
      </c>
      <c r="AV819" s="26" t="s">
        <v>1941</v>
      </c>
      <c r="AW819" s="26" t="s">
        <v>1941</v>
      </c>
      <c r="AX819" s="26" t="s">
        <v>1941</v>
      </c>
      <c r="AY819" s="26" t="s">
        <v>1941</v>
      </c>
      <c r="AZ819" s="26" t="s">
        <v>1941</v>
      </c>
      <c r="BA819" s="26" t="s">
        <v>1941</v>
      </c>
      <c r="BB819" s="26" t="s">
        <v>1941</v>
      </c>
      <c r="BC819" s="26" t="s">
        <v>1941</v>
      </c>
      <c r="BD819" s="26" t="s">
        <v>1941</v>
      </c>
      <c r="BE819" s="26" t="s">
        <v>1941</v>
      </c>
      <c r="BF819" s="26" t="s">
        <v>1941</v>
      </c>
      <c r="BG819" s="26" t="s">
        <v>1941</v>
      </c>
      <c r="BH819" s="26" t="s">
        <v>1941</v>
      </c>
      <c r="BI819" s="26" t="s">
        <v>1941</v>
      </c>
      <c r="BJ819" s="26" t="s">
        <v>1941</v>
      </c>
      <c r="BK819" s="26" t="s">
        <v>1941</v>
      </c>
      <c r="BL819" s="26" t="s">
        <v>1941</v>
      </c>
      <c r="BM819" s="26" t="s">
        <v>1941</v>
      </c>
      <c r="BN819" s="26" t="s">
        <v>1941</v>
      </c>
      <c r="BO819" s="26" t="s">
        <v>1941</v>
      </c>
      <c r="BP819" s="26" t="s">
        <v>1941</v>
      </c>
      <c r="BQ819" s="26" t="s">
        <v>1941</v>
      </c>
      <c r="BR819" s="26" t="s">
        <v>1941</v>
      </c>
      <c r="BS819" s="26" t="s">
        <v>1941</v>
      </c>
      <c r="BT819" s="26" t="s">
        <v>1941</v>
      </c>
      <c r="BU819" s="26" t="str">
        <f t="shared" si="721"/>
        <v>89. PRODUCE THE CHEMICAL</v>
      </c>
      <c r="BV819" s="26" t="str">
        <f t="shared" si="722"/>
        <v/>
      </c>
      <c r="BW819" s="26" t="str">
        <f t="shared" si="723"/>
        <v/>
      </c>
      <c r="BX819" s="26" t="str">
        <f t="shared" si="724"/>
        <v/>
      </c>
      <c r="BY819" s="26" t="str">
        <f t="shared" si="725"/>
        <v>93. AS A BYPRODUCT</v>
      </c>
      <c r="BZ819" s="26" t="str">
        <f t="shared" si="726"/>
        <v/>
      </c>
      <c r="CA819" s="26" t="str">
        <f t="shared" si="727"/>
        <v/>
      </c>
      <c r="CB819" s="26" t="str">
        <f t="shared" si="728"/>
        <v/>
      </c>
      <c r="CC819" s="26" t="str">
        <f t="shared" si="729"/>
        <v/>
      </c>
      <c r="CD819" s="26" t="str">
        <f t="shared" si="730"/>
        <v/>
      </c>
      <c r="CE819" s="26" t="str">
        <f t="shared" si="731"/>
        <v/>
      </c>
      <c r="CF819" s="26" t="str">
        <f t="shared" si="732"/>
        <v/>
      </c>
      <c r="CG819" s="26" t="str">
        <f t="shared" si="733"/>
        <v/>
      </c>
      <c r="CH819" s="26" t="str">
        <f t="shared" si="734"/>
        <v/>
      </c>
      <c r="CI819" s="26" t="str">
        <f t="shared" si="735"/>
        <v/>
      </c>
      <c r="CJ819" s="26" t="str">
        <f t="shared" si="736"/>
        <v/>
      </c>
      <c r="CK819" s="26" t="str">
        <f t="shared" si="737"/>
        <v/>
      </c>
      <c r="CL819" s="26" t="str">
        <f t="shared" si="738"/>
        <v/>
      </c>
      <c r="CM819" s="26" t="str">
        <f t="shared" si="739"/>
        <v/>
      </c>
      <c r="CN819" s="26" t="str">
        <f t="shared" si="740"/>
        <v/>
      </c>
      <c r="CO819" s="26" t="str">
        <f t="shared" si="741"/>
        <v/>
      </c>
      <c r="CP819" s="26" t="str">
        <f t="shared" si="742"/>
        <v/>
      </c>
      <c r="CQ819" s="26" t="str">
        <f t="shared" si="743"/>
        <v/>
      </c>
      <c r="CR819" s="26" t="str">
        <f t="shared" si="744"/>
        <v/>
      </c>
      <c r="CS819" s="26" t="str">
        <f t="shared" si="745"/>
        <v/>
      </c>
      <c r="CT819" s="26" t="str">
        <f t="shared" si="746"/>
        <v/>
      </c>
      <c r="CU819" s="26" t="str">
        <f t="shared" si="747"/>
        <v>115. REPACKAGING</v>
      </c>
      <c r="CV819" s="26" t="str">
        <f t="shared" si="748"/>
        <v/>
      </c>
      <c r="CW819" s="26" t="str">
        <f t="shared" si="749"/>
        <v/>
      </c>
      <c r="CX819" s="26" t="str">
        <f t="shared" si="750"/>
        <v/>
      </c>
      <c r="CY819" s="26" t="str">
        <f t="shared" si="751"/>
        <v/>
      </c>
      <c r="CZ819" s="26" t="str">
        <f t="shared" si="752"/>
        <v/>
      </c>
      <c r="DA819" s="26" t="str">
        <f t="shared" si="753"/>
        <v/>
      </c>
      <c r="DB819" s="26" t="str">
        <f t="shared" si="754"/>
        <v/>
      </c>
      <c r="DC819" s="26" t="str">
        <f t="shared" si="755"/>
        <v/>
      </c>
      <c r="DD819" s="26" t="str">
        <f t="shared" si="756"/>
        <v/>
      </c>
      <c r="DE819" s="26" t="str">
        <f t="shared" si="757"/>
        <v/>
      </c>
      <c r="DF819" s="26" t="str">
        <f t="shared" si="758"/>
        <v/>
      </c>
      <c r="DG819" s="26" t="str">
        <f t="shared" si="759"/>
        <v/>
      </c>
      <c r="DH819" s="26" t="str">
        <f t="shared" si="760"/>
        <v/>
      </c>
      <c r="DI819" s="26" t="str">
        <f t="shared" si="761"/>
        <v/>
      </c>
      <c r="DJ819" s="26" t="str">
        <f t="shared" si="762"/>
        <v/>
      </c>
      <c r="DK819" s="26" t="str">
        <f t="shared" si="763"/>
        <v/>
      </c>
      <c r="DL819" s="26" t="str">
        <f t="shared" si="764"/>
        <v/>
      </c>
      <c r="DM819" s="26" t="str">
        <f t="shared" si="765"/>
        <v/>
      </c>
      <c r="DN819" s="26" t="str">
        <f t="shared" si="766"/>
        <v/>
      </c>
      <c r="DO819" s="26" t="str">
        <f t="shared" si="767"/>
        <v/>
      </c>
      <c r="DP819" s="26" t="str">
        <f t="shared" si="768"/>
        <v/>
      </c>
      <c r="DQ819" s="26" t="str">
        <f t="shared" si="769"/>
        <v/>
      </c>
      <c r="DR819" s="26" t="str">
        <f t="shared" si="770"/>
        <v/>
      </c>
      <c r="DS819" s="26" t="str">
        <f t="shared" si="771"/>
        <v/>
      </c>
      <c r="DT819" s="26" t="str">
        <f t="shared" si="772"/>
        <v/>
      </c>
      <c r="DU819" s="26" t="str">
        <f t="shared" si="773"/>
        <v/>
      </c>
      <c r="DV819" s="26" t="str">
        <f t="shared" si="774"/>
        <v/>
      </c>
    </row>
    <row r="820" spans="1:126" ht="45" x14ac:dyDescent="0.25">
      <c r="A820" t="s">
        <v>1942</v>
      </c>
      <c r="B820">
        <v>2016</v>
      </c>
      <c r="C820" t="s">
        <v>2046</v>
      </c>
      <c r="D820">
        <v>106990</v>
      </c>
      <c r="E820" s="19">
        <v>1316215509858</v>
      </c>
      <c r="F820" t="s">
        <v>940</v>
      </c>
      <c r="G820">
        <v>324110</v>
      </c>
      <c r="H820" t="s">
        <v>941</v>
      </c>
      <c r="I820" t="s">
        <v>942</v>
      </c>
      <c r="J820" t="s">
        <v>943</v>
      </c>
      <c r="K820" t="s">
        <v>944</v>
      </c>
      <c r="L820">
        <v>746017501</v>
      </c>
      <c r="M820" s="26" t="str">
        <f t="shared" si="720"/>
        <v>89. PRODUCE THE CHEMICAL, 91. ON-SITE USE OF THE CHEMICAL, 95. USED AS A REACTANT</v>
      </c>
      <c r="N820" s="26" t="s">
        <v>123</v>
      </c>
      <c r="O820" s="26" t="s">
        <v>124</v>
      </c>
      <c r="P820">
        <v>380</v>
      </c>
      <c r="Q820">
        <v>80</v>
      </c>
      <c r="R820">
        <v>460</v>
      </c>
      <c r="S820" s="26" t="s">
        <v>1940</v>
      </c>
      <c r="T820" s="26" t="s">
        <v>1941</v>
      </c>
      <c r="U820" s="26" t="s">
        <v>1940</v>
      </c>
      <c r="V820" s="26" t="s">
        <v>1941</v>
      </c>
      <c r="W820" s="26" t="s">
        <v>1941</v>
      </c>
      <c r="X820" s="26" t="s">
        <v>1941</v>
      </c>
      <c r="Y820" s="26" t="s">
        <v>1940</v>
      </c>
      <c r="AE820" s="26" t="s">
        <v>1941</v>
      </c>
      <c r="AR820" s="26" t="s">
        <v>1941</v>
      </c>
      <c r="AS820" s="26" t="s">
        <v>1941</v>
      </c>
      <c r="AT820" s="26" t="s">
        <v>1941</v>
      </c>
      <c r="AV820" s="26" t="s">
        <v>1941</v>
      </c>
      <c r="BD820" s="26" t="s">
        <v>1941</v>
      </c>
      <c r="BK820" s="26" t="s">
        <v>1941</v>
      </c>
      <c r="BU820" s="26" t="str">
        <f t="shared" si="721"/>
        <v>89. PRODUCE THE CHEMICAL</v>
      </c>
      <c r="BV820" s="26" t="str">
        <f t="shared" si="722"/>
        <v/>
      </c>
      <c r="BW820" s="26" t="str">
        <f t="shared" si="723"/>
        <v>91. ON-SITE USE OF THE CHEMICAL</v>
      </c>
      <c r="BX820" s="26" t="str">
        <f t="shared" si="724"/>
        <v/>
      </c>
      <c r="BY820" s="26" t="str">
        <f t="shared" si="725"/>
        <v/>
      </c>
      <c r="BZ820" s="26" t="str">
        <f t="shared" si="726"/>
        <v/>
      </c>
      <c r="CA820" s="26" t="str">
        <f t="shared" si="727"/>
        <v>95. USED AS A REACTANT</v>
      </c>
      <c r="CB820" s="26" t="str">
        <f t="shared" si="728"/>
        <v/>
      </c>
      <c r="CC820" s="26" t="str">
        <f t="shared" si="729"/>
        <v/>
      </c>
      <c r="CD820" s="26" t="str">
        <f t="shared" si="730"/>
        <v/>
      </c>
      <c r="CE820" s="26" t="str">
        <f t="shared" si="731"/>
        <v/>
      </c>
      <c r="CF820" s="26" t="str">
        <f t="shared" si="732"/>
        <v/>
      </c>
      <c r="CG820" s="26" t="str">
        <f t="shared" si="733"/>
        <v/>
      </c>
      <c r="CH820" s="26" t="str">
        <f t="shared" si="734"/>
        <v/>
      </c>
      <c r="CI820" s="26" t="str">
        <f t="shared" si="735"/>
        <v/>
      </c>
      <c r="CJ820" s="26" t="str">
        <f t="shared" si="736"/>
        <v/>
      </c>
      <c r="CK820" s="26" t="str">
        <f t="shared" si="737"/>
        <v/>
      </c>
      <c r="CL820" s="26" t="str">
        <f t="shared" si="738"/>
        <v/>
      </c>
      <c r="CM820" s="26" t="str">
        <f t="shared" si="739"/>
        <v/>
      </c>
      <c r="CN820" s="26" t="str">
        <f t="shared" si="740"/>
        <v/>
      </c>
      <c r="CO820" s="26" t="str">
        <f t="shared" si="741"/>
        <v/>
      </c>
      <c r="CP820" s="26" t="str">
        <f t="shared" si="742"/>
        <v/>
      </c>
      <c r="CQ820" s="26" t="str">
        <f t="shared" si="743"/>
        <v/>
      </c>
      <c r="CR820" s="26" t="str">
        <f t="shared" si="744"/>
        <v/>
      </c>
      <c r="CS820" s="26" t="str">
        <f t="shared" si="745"/>
        <v/>
      </c>
      <c r="CT820" s="26" t="str">
        <f t="shared" si="746"/>
        <v/>
      </c>
      <c r="CU820" s="26" t="str">
        <f t="shared" si="747"/>
        <v/>
      </c>
      <c r="CV820" s="26" t="str">
        <f t="shared" si="748"/>
        <v/>
      </c>
      <c r="CW820" s="26" t="str">
        <f t="shared" si="749"/>
        <v/>
      </c>
      <c r="CX820" s="26" t="str">
        <f t="shared" si="750"/>
        <v/>
      </c>
      <c r="CY820" s="26" t="str">
        <f t="shared" si="751"/>
        <v/>
      </c>
      <c r="CZ820" s="26" t="str">
        <f t="shared" si="752"/>
        <v/>
      </c>
      <c r="DA820" s="26" t="str">
        <f t="shared" si="753"/>
        <v/>
      </c>
      <c r="DB820" s="26" t="str">
        <f t="shared" si="754"/>
        <v/>
      </c>
      <c r="DC820" s="26" t="str">
        <f t="shared" si="755"/>
        <v/>
      </c>
      <c r="DD820" s="26" t="str">
        <f t="shared" si="756"/>
        <v/>
      </c>
      <c r="DE820" s="26" t="str">
        <f t="shared" si="757"/>
        <v/>
      </c>
      <c r="DF820" s="26" t="str">
        <f t="shared" si="758"/>
        <v/>
      </c>
      <c r="DG820" s="26" t="str">
        <f t="shared" si="759"/>
        <v/>
      </c>
      <c r="DH820" s="26" t="str">
        <f t="shared" si="760"/>
        <v/>
      </c>
      <c r="DI820" s="26" t="str">
        <f t="shared" si="761"/>
        <v/>
      </c>
      <c r="DJ820" s="26" t="str">
        <f t="shared" si="762"/>
        <v/>
      </c>
      <c r="DK820" s="26" t="str">
        <f t="shared" si="763"/>
        <v/>
      </c>
      <c r="DL820" s="26" t="str">
        <f t="shared" si="764"/>
        <v/>
      </c>
      <c r="DM820" s="26" t="str">
        <f t="shared" si="765"/>
        <v/>
      </c>
      <c r="DN820" s="26" t="str">
        <f t="shared" si="766"/>
        <v/>
      </c>
      <c r="DO820" s="26" t="str">
        <f t="shared" si="767"/>
        <v/>
      </c>
      <c r="DP820" s="26" t="str">
        <f t="shared" si="768"/>
        <v/>
      </c>
      <c r="DQ820" s="26" t="str">
        <f t="shared" si="769"/>
        <v/>
      </c>
      <c r="DR820" s="26" t="str">
        <f t="shared" si="770"/>
        <v/>
      </c>
      <c r="DS820" s="26" t="str">
        <f t="shared" si="771"/>
        <v/>
      </c>
      <c r="DT820" s="26" t="str">
        <f t="shared" si="772"/>
        <v/>
      </c>
      <c r="DU820" s="26" t="str">
        <f t="shared" si="773"/>
        <v/>
      </c>
      <c r="DV820" s="26" t="str">
        <f t="shared" si="774"/>
        <v/>
      </c>
    </row>
    <row r="821" spans="1:126" ht="45" x14ac:dyDescent="0.25">
      <c r="A821" t="s">
        <v>1942</v>
      </c>
      <c r="B821">
        <v>2017</v>
      </c>
      <c r="C821" t="s">
        <v>2046</v>
      </c>
      <c r="D821">
        <v>106990</v>
      </c>
      <c r="E821" s="19">
        <v>1317216421798</v>
      </c>
      <c r="F821" t="s">
        <v>940</v>
      </c>
      <c r="G821">
        <v>324110</v>
      </c>
      <c r="H821" t="s">
        <v>941</v>
      </c>
      <c r="I821" t="s">
        <v>942</v>
      </c>
      <c r="J821" t="s">
        <v>943</v>
      </c>
      <c r="K821" t="s">
        <v>944</v>
      </c>
      <c r="L821">
        <v>746017501</v>
      </c>
      <c r="M821" s="26" t="str">
        <f t="shared" si="720"/>
        <v>89. PRODUCE THE CHEMICAL, 91. ON-SITE USE OF THE CHEMICAL, 95. USED AS A REACTANT</v>
      </c>
      <c r="N821" s="26" t="s">
        <v>123</v>
      </c>
      <c r="O821" s="26" t="s">
        <v>124</v>
      </c>
      <c r="P821">
        <v>304</v>
      </c>
      <c r="Q821">
        <v>51</v>
      </c>
      <c r="R821">
        <v>355</v>
      </c>
      <c r="S821" s="26" t="s">
        <v>1940</v>
      </c>
      <c r="T821" s="26" t="s">
        <v>1941</v>
      </c>
      <c r="U821" s="26" t="s">
        <v>1940</v>
      </c>
      <c r="V821" s="26" t="s">
        <v>1941</v>
      </c>
      <c r="W821" s="26" t="s">
        <v>1941</v>
      </c>
      <c r="X821" s="26" t="s">
        <v>1941</v>
      </c>
      <c r="Y821" s="26" t="s">
        <v>1940</v>
      </c>
      <c r="AE821" s="26" t="s">
        <v>1941</v>
      </c>
      <c r="AR821" s="26" t="s">
        <v>1941</v>
      </c>
      <c r="AS821" s="26" t="s">
        <v>1941</v>
      </c>
      <c r="AT821" s="26" t="s">
        <v>1941</v>
      </c>
      <c r="AV821" s="26" t="s">
        <v>1941</v>
      </c>
      <c r="BD821" s="26" t="s">
        <v>1941</v>
      </c>
      <c r="BK821" s="26" t="s">
        <v>1941</v>
      </c>
      <c r="BU821" s="26" t="str">
        <f t="shared" si="721"/>
        <v>89. PRODUCE THE CHEMICAL</v>
      </c>
      <c r="BV821" s="26" t="str">
        <f t="shared" si="722"/>
        <v/>
      </c>
      <c r="BW821" s="26" t="str">
        <f t="shared" si="723"/>
        <v>91. ON-SITE USE OF THE CHEMICAL</v>
      </c>
      <c r="BX821" s="26" t="str">
        <f t="shared" si="724"/>
        <v/>
      </c>
      <c r="BY821" s="26" t="str">
        <f t="shared" si="725"/>
        <v/>
      </c>
      <c r="BZ821" s="26" t="str">
        <f t="shared" si="726"/>
        <v/>
      </c>
      <c r="CA821" s="26" t="str">
        <f t="shared" si="727"/>
        <v>95. USED AS A REACTANT</v>
      </c>
      <c r="CB821" s="26" t="str">
        <f t="shared" si="728"/>
        <v/>
      </c>
      <c r="CC821" s="26" t="str">
        <f t="shared" si="729"/>
        <v/>
      </c>
      <c r="CD821" s="26" t="str">
        <f t="shared" si="730"/>
        <v/>
      </c>
      <c r="CE821" s="26" t="str">
        <f t="shared" si="731"/>
        <v/>
      </c>
      <c r="CF821" s="26" t="str">
        <f t="shared" si="732"/>
        <v/>
      </c>
      <c r="CG821" s="26" t="str">
        <f t="shared" si="733"/>
        <v/>
      </c>
      <c r="CH821" s="26" t="str">
        <f t="shared" si="734"/>
        <v/>
      </c>
      <c r="CI821" s="26" t="str">
        <f t="shared" si="735"/>
        <v/>
      </c>
      <c r="CJ821" s="26" t="str">
        <f t="shared" si="736"/>
        <v/>
      </c>
      <c r="CK821" s="26" t="str">
        <f t="shared" si="737"/>
        <v/>
      </c>
      <c r="CL821" s="26" t="str">
        <f t="shared" si="738"/>
        <v/>
      </c>
      <c r="CM821" s="26" t="str">
        <f t="shared" si="739"/>
        <v/>
      </c>
      <c r="CN821" s="26" t="str">
        <f t="shared" si="740"/>
        <v/>
      </c>
      <c r="CO821" s="26" t="str">
        <f t="shared" si="741"/>
        <v/>
      </c>
      <c r="CP821" s="26" t="str">
        <f t="shared" si="742"/>
        <v/>
      </c>
      <c r="CQ821" s="26" t="str">
        <f t="shared" si="743"/>
        <v/>
      </c>
      <c r="CR821" s="26" t="str">
        <f t="shared" si="744"/>
        <v/>
      </c>
      <c r="CS821" s="26" t="str">
        <f t="shared" si="745"/>
        <v/>
      </c>
      <c r="CT821" s="26" t="str">
        <f t="shared" si="746"/>
        <v/>
      </c>
      <c r="CU821" s="26" t="str">
        <f t="shared" si="747"/>
        <v/>
      </c>
      <c r="CV821" s="26" t="str">
        <f t="shared" si="748"/>
        <v/>
      </c>
      <c r="CW821" s="26" t="str">
        <f t="shared" si="749"/>
        <v/>
      </c>
      <c r="CX821" s="26" t="str">
        <f t="shared" si="750"/>
        <v/>
      </c>
      <c r="CY821" s="26" t="str">
        <f t="shared" si="751"/>
        <v/>
      </c>
      <c r="CZ821" s="26" t="str">
        <f t="shared" si="752"/>
        <v/>
      </c>
      <c r="DA821" s="26" t="str">
        <f t="shared" si="753"/>
        <v/>
      </c>
      <c r="DB821" s="26" t="str">
        <f t="shared" si="754"/>
        <v/>
      </c>
      <c r="DC821" s="26" t="str">
        <f t="shared" si="755"/>
        <v/>
      </c>
      <c r="DD821" s="26" t="str">
        <f t="shared" si="756"/>
        <v/>
      </c>
      <c r="DE821" s="26" t="str">
        <f t="shared" si="757"/>
        <v/>
      </c>
      <c r="DF821" s="26" t="str">
        <f t="shared" si="758"/>
        <v/>
      </c>
      <c r="DG821" s="26" t="str">
        <f t="shared" si="759"/>
        <v/>
      </c>
      <c r="DH821" s="26" t="str">
        <f t="shared" si="760"/>
        <v/>
      </c>
      <c r="DI821" s="26" t="str">
        <f t="shared" si="761"/>
        <v/>
      </c>
      <c r="DJ821" s="26" t="str">
        <f t="shared" si="762"/>
        <v/>
      </c>
      <c r="DK821" s="26" t="str">
        <f t="shared" si="763"/>
        <v/>
      </c>
      <c r="DL821" s="26" t="str">
        <f t="shared" si="764"/>
        <v/>
      </c>
      <c r="DM821" s="26" t="str">
        <f t="shared" si="765"/>
        <v/>
      </c>
      <c r="DN821" s="26" t="str">
        <f t="shared" si="766"/>
        <v/>
      </c>
      <c r="DO821" s="26" t="str">
        <f t="shared" si="767"/>
        <v/>
      </c>
      <c r="DP821" s="26" t="str">
        <f t="shared" si="768"/>
        <v/>
      </c>
      <c r="DQ821" s="26" t="str">
        <f t="shared" si="769"/>
        <v/>
      </c>
      <c r="DR821" s="26" t="str">
        <f t="shared" si="770"/>
        <v/>
      </c>
      <c r="DS821" s="26" t="str">
        <f t="shared" si="771"/>
        <v/>
      </c>
      <c r="DT821" s="26" t="str">
        <f t="shared" si="772"/>
        <v/>
      </c>
      <c r="DU821" s="26" t="str">
        <f t="shared" si="773"/>
        <v/>
      </c>
      <c r="DV821" s="26" t="str">
        <f t="shared" si="774"/>
        <v/>
      </c>
    </row>
    <row r="822" spans="1:126" ht="105" x14ac:dyDescent="0.25">
      <c r="A822" t="s">
        <v>1942</v>
      </c>
      <c r="B822">
        <v>2018</v>
      </c>
      <c r="C822" t="s">
        <v>2046</v>
      </c>
      <c r="D822">
        <v>106990</v>
      </c>
      <c r="E822" s="19">
        <v>1318217060452</v>
      </c>
      <c r="F822" t="s">
        <v>940</v>
      </c>
      <c r="G822">
        <v>324110</v>
      </c>
      <c r="H822" t="s">
        <v>941</v>
      </c>
      <c r="I822" t="s">
        <v>942</v>
      </c>
      <c r="J822" t="s">
        <v>943</v>
      </c>
      <c r="K822" t="s">
        <v>944</v>
      </c>
      <c r="L822">
        <v>746017501</v>
      </c>
      <c r="M822" s="26" t="str">
        <f t="shared" si="720"/>
        <v>89. PRODUCE THE CHEMICAL, 91. ON-SITE USE OF THE CHEMICAL, 92. SALE OR DISTRIBUTION OF THE CHEMICAL, 114. USED AS AN ARTICLE COMPONENT</v>
      </c>
      <c r="N822" s="26" t="s">
        <v>123</v>
      </c>
      <c r="O822" s="26" t="s">
        <v>124</v>
      </c>
      <c r="P822">
        <v>296</v>
      </c>
      <c r="Q822">
        <v>314</v>
      </c>
      <c r="R822">
        <v>610</v>
      </c>
      <c r="S822" s="26" t="s">
        <v>1940</v>
      </c>
      <c r="T822" s="26" t="s">
        <v>1941</v>
      </c>
      <c r="U822" s="26" t="s">
        <v>1940</v>
      </c>
      <c r="V822" s="26" t="s">
        <v>1940</v>
      </c>
      <c r="W822" s="26" t="s">
        <v>1941</v>
      </c>
      <c r="X822" s="26" t="s">
        <v>1941</v>
      </c>
      <c r="Y822" s="26" t="s">
        <v>1941</v>
      </c>
      <c r="Z822" s="26" t="s">
        <v>1941</v>
      </c>
      <c r="AA822" s="26" t="s">
        <v>1941</v>
      </c>
      <c r="AB822" s="26" t="s">
        <v>1941</v>
      </c>
      <c r="AC822" s="26" t="s">
        <v>1941</v>
      </c>
      <c r="AD822" s="26" t="s">
        <v>1941</v>
      </c>
      <c r="AE822" s="26" t="s">
        <v>1941</v>
      </c>
      <c r="AF822" s="26" t="s">
        <v>1941</v>
      </c>
      <c r="AG822" s="26" t="s">
        <v>1941</v>
      </c>
      <c r="AH822" s="26" t="s">
        <v>1941</v>
      </c>
      <c r="AI822" s="26" t="s">
        <v>1941</v>
      </c>
      <c r="AJ822" s="26" t="s">
        <v>1941</v>
      </c>
      <c r="AK822" s="26" t="s">
        <v>1941</v>
      </c>
      <c r="AL822" s="26" t="s">
        <v>1941</v>
      </c>
      <c r="AM822" s="26" t="s">
        <v>1941</v>
      </c>
      <c r="AN822" s="26" t="s">
        <v>1941</v>
      </c>
      <c r="AO822" s="26" t="s">
        <v>1941</v>
      </c>
      <c r="AP822" s="26" t="s">
        <v>1941</v>
      </c>
      <c r="AQ822" s="26" t="s">
        <v>1941</v>
      </c>
      <c r="AR822" s="26" t="s">
        <v>1940</v>
      </c>
      <c r="AS822" s="26" t="s">
        <v>1941</v>
      </c>
      <c r="AT822" s="26" t="s">
        <v>1941</v>
      </c>
      <c r="AU822" s="26" t="s">
        <v>1941</v>
      </c>
      <c r="AV822" s="26" t="s">
        <v>1941</v>
      </c>
      <c r="AW822" s="26" t="s">
        <v>1941</v>
      </c>
      <c r="AX822" s="26" t="s">
        <v>1941</v>
      </c>
      <c r="AY822" s="26" t="s">
        <v>1941</v>
      </c>
      <c r="AZ822" s="26" t="s">
        <v>1941</v>
      </c>
      <c r="BA822" s="26" t="s">
        <v>1941</v>
      </c>
      <c r="BB822" s="26" t="s">
        <v>1941</v>
      </c>
      <c r="BC822" s="26" t="s">
        <v>1941</v>
      </c>
      <c r="BD822" s="26" t="s">
        <v>1941</v>
      </c>
      <c r="BE822" s="26" t="s">
        <v>1941</v>
      </c>
      <c r="BF822" s="26" t="s">
        <v>1941</v>
      </c>
      <c r="BG822" s="26" t="s">
        <v>1941</v>
      </c>
      <c r="BH822" s="26" t="s">
        <v>1941</v>
      </c>
      <c r="BI822" s="26" t="s">
        <v>1941</v>
      </c>
      <c r="BJ822" s="26" t="s">
        <v>1941</v>
      </c>
      <c r="BK822" s="26" t="s">
        <v>1941</v>
      </c>
      <c r="BL822" s="26" t="s">
        <v>1941</v>
      </c>
      <c r="BM822" s="26" t="s">
        <v>1941</v>
      </c>
      <c r="BN822" s="26" t="s">
        <v>1941</v>
      </c>
      <c r="BO822" s="26" t="s">
        <v>1941</v>
      </c>
      <c r="BP822" s="26" t="s">
        <v>1941</v>
      </c>
      <c r="BQ822" s="26" t="s">
        <v>1941</v>
      </c>
      <c r="BR822" s="26" t="s">
        <v>1941</v>
      </c>
      <c r="BS822" s="26" t="s">
        <v>1941</v>
      </c>
      <c r="BT822" s="26" t="s">
        <v>1941</v>
      </c>
      <c r="BU822" s="26" t="str">
        <f t="shared" si="721"/>
        <v>89. PRODUCE THE CHEMICAL</v>
      </c>
      <c r="BV822" s="26" t="str">
        <f t="shared" si="722"/>
        <v/>
      </c>
      <c r="BW822" s="26" t="str">
        <f t="shared" si="723"/>
        <v>91. ON-SITE USE OF THE CHEMICAL</v>
      </c>
      <c r="BX822" s="26" t="str">
        <f t="shared" si="724"/>
        <v>92. SALE OR DISTRIBUTION OF THE CHEMICAL</v>
      </c>
      <c r="BY822" s="26" t="str">
        <f t="shared" si="725"/>
        <v/>
      </c>
      <c r="BZ822" s="26" t="str">
        <f t="shared" si="726"/>
        <v/>
      </c>
      <c r="CA822" s="26" t="str">
        <f t="shared" si="727"/>
        <v/>
      </c>
      <c r="CB822" s="26" t="str">
        <f t="shared" si="728"/>
        <v/>
      </c>
      <c r="CC822" s="26" t="str">
        <f t="shared" si="729"/>
        <v/>
      </c>
      <c r="CD822" s="26" t="str">
        <f t="shared" si="730"/>
        <v/>
      </c>
      <c r="CE822" s="26" t="str">
        <f t="shared" si="731"/>
        <v/>
      </c>
      <c r="CF822" s="26" t="str">
        <f t="shared" si="732"/>
        <v/>
      </c>
      <c r="CG822" s="26" t="str">
        <f t="shared" si="733"/>
        <v/>
      </c>
      <c r="CH822" s="26" t="str">
        <f t="shared" si="734"/>
        <v/>
      </c>
      <c r="CI822" s="26" t="str">
        <f t="shared" si="735"/>
        <v/>
      </c>
      <c r="CJ822" s="26" t="str">
        <f t="shared" si="736"/>
        <v/>
      </c>
      <c r="CK822" s="26" t="str">
        <f t="shared" si="737"/>
        <v/>
      </c>
      <c r="CL822" s="26" t="str">
        <f t="shared" si="738"/>
        <v/>
      </c>
      <c r="CM822" s="26" t="str">
        <f t="shared" si="739"/>
        <v/>
      </c>
      <c r="CN822" s="26" t="str">
        <f t="shared" si="740"/>
        <v/>
      </c>
      <c r="CO822" s="26" t="str">
        <f t="shared" si="741"/>
        <v/>
      </c>
      <c r="CP822" s="26" t="str">
        <f t="shared" si="742"/>
        <v/>
      </c>
      <c r="CQ822" s="26" t="str">
        <f t="shared" si="743"/>
        <v/>
      </c>
      <c r="CR822" s="26" t="str">
        <f t="shared" si="744"/>
        <v/>
      </c>
      <c r="CS822" s="26" t="str">
        <f t="shared" si="745"/>
        <v/>
      </c>
      <c r="CT822" s="26" t="str">
        <f t="shared" si="746"/>
        <v>114. USED AS AN ARTICLE COMPONENT</v>
      </c>
      <c r="CU822" s="26" t="str">
        <f t="shared" si="747"/>
        <v/>
      </c>
      <c r="CV822" s="26" t="str">
        <f t="shared" si="748"/>
        <v/>
      </c>
      <c r="CW822" s="26" t="str">
        <f t="shared" si="749"/>
        <v/>
      </c>
      <c r="CX822" s="26" t="str">
        <f t="shared" si="750"/>
        <v/>
      </c>
      <c r="CY822" s="26" t="str">
        <f t="shared" si="751"/>
        <v/>
      </c>
      <c r="CZ822" s="26" t="str">
        <f t="shared" si="752"/>
        <v/>
      </c>
      <c r="DA822" s="26" t="str">
        <f t="shared" si="753"/>
        <v/>
      </c>
      <c r="DB822" s="26" t="str">
        <f t="shared" si="754"/>
        <v/>
      </c>
      <c r="DC822" s="26" t="str">
        <f t="shared" si="755"/>
        <v/>
      </c>
      <c r="DD822" s="26" t="str">
        <f t="shared" si="756"/>
        <v/>
      </c>
      <c r="DE822" s="26" t="str">
        <f t="shared" si="757"/>
        <v/>
      </c>
      <c r="DF822" s="26" t="str">
        <f t="shared" si="758"/>
        <v/>
      </c>
      <c r="DG822" s="26" t="str">
        <f t="shared" si="759"/>
        <v/>
      </c>
      <c r="DH822" s="26" t="str">
        <f t="shared" si="760"/>
        <v/>
      </c>
      <c r="DI822" s="26" t="str">
        <f t="shared" si="761"/>
        <v/>
      </c>
      <c r="DJ822" s="26" t="str">
        <f t="shared" si="762"/>
        <v/>
      </c>
      <c r="DK822" s="26" t="str">
        <f t="shared" si="763"/>
        <v/>
      </c>
      <c r="DL822" s="26" t="str">
        <f t="shared" si="764"/>
        <v/>
      </c>
      <c r="DM822" s="26" t="str">
        <f t="shared" si="765"/>
        <v/>
      </c>
      <c r="DN822" s="26" t="str">
        <f t="shared" si="766"/>
        <v/>
      </c>
      <c r="DO822" s="26" t="str">
        <f t="shared" si="767"/>
        <v/>
      </c>
      <c r="DP822" s="26" t="str">
        <f t="shared" si="768"/>
        <v/>
      </c>
      <c r="DQ822" s="26" t="str">
        <f t="shared" si="769"/>
        <v/>
      </c>
      <c r="DR822" s="26" t="str">
        <f t="shared" si="770"/>
        <v/>
      </c>
      <c r="DS822" s="26" t="str">
        <f t="shared" si="771"/>
        <v/>
      </c>
      <c r="DT822" s="26" t="str">
        <f t="shared" si="772"/>
        <v/>
      </c>
      <c r="DU822" s="26" t="str">
        <f t="shared" si="773"/>
        <v/>
      </c>
      <c r="DV822" s="26" t="str">
        <f t="shared" si="774"/>
        <v/>
      </c>
    </row>
    <row r="823" spans="1:126" ht="75" x14ac:dyDescent="0.25">
      <c r="A823" t="s">
        <v>1942</v>
      </c>
      <c r="B823">
        <v>2019</v>
      </c>
      <c r="C823" t="s">
        <v>2046</v>
      </c>
      <c r="D823">
        <v>106990</v>
      </c>
      <c r="E823" s="19">
        <v>1319218135820</v>
      </c>
      <c r="F823" t="s">
        <v>940</v>
      </c>
      <c r="G823">
        <v>324110</v>
      </c>
      <c r="H823" t="s">
        <v>941</v>
      </c>
      <c r="I823" t="s">
        <v>942</v>
      </c>
      <c r="J823" t="s">
        <v>943</v>
      </c>
      <c r="K823" t="s">
        <v>944</v>
      </c>
      <c r="L823">
        <v>746017501</v>
      </c>
      <c r="M823" s="26" t="str">
        <f t="shared" ref="M823:M880" si="775">_xlfn.TEXTJOIN(", ", TRUE, BU823:DV823)</f>
        <v>89. PRODUCE THE CHEMICAL, 94. AS A MANUFACTURED IMPURITY, 95. USED AS A REACTANT, 98. P103  INTERMEDIATES</v>
      </c>
      <c r="N823" s="26" t="s">
        <v>123</v>
      </c>
      <c r="O823" s="26" t="s">
        <v>124</v>
      </c>
      <c r="P823">
        <v>294</v>
      </c>
      <c r="Q823">
        <v>100</v>
      </c>
      <c r="R823">
        <v>394</v>
      </c>
      <c r="S823" s="26" t="s">
        <v>1940</v>
      </c>
      <c r="T823" s="26" t="s">
        <v>1941</v>
      </c>
      <c r="U823" s="26" t="s">
        <v>1941</v>
      </c>
      <c r="V823" s="26" t="s">
        <v>1941</v>
      </c>
      <c r="W823" s="26" t="s">
        <v>1941</v>
      </c>
      <c r="X823" s="26" t="s">
        <v>1940</v>
      </c>
      <c r="Y823" s="26" t="s">
        <v>1940</v>
      </c>
      <c r="Z823" s="26" t="s">
        <v>1941</v>
      </c>
      <c r="AA823" s="26" t="s">
        <v>1941</v>
      </c>
      <c r="AB823" s="26" t="s">
        <v>1940</v>
      </c>
      <c r="AC823" s="26" t="s">
        <v>1941</v>
      </c>
      <c r="AD823" s="26" t="s">
        <v>1941</v>
      </c>
      <c r="AE823" s="26" t="s">
        <v>1941</v>
      </c>
      <c r="AF823" s="26" t="s">
        <v>1941</v>
      </c>
      <c r="AG823" s="26" t="s">
        <v>1941</v>
      </c>
      <c r="AH823" s="26" t="s">
        <v>1941</v>
      </c>
      <c r="AI823" s="26" t="s">
        <v>1941</v>
      </c>
      <c r="AJ823" s="26" t="s">
        <v>1941</v>
      </c>
      <c r="AK823" s="26" t="s">
        <v>1941</v>
      </c>
      <c r="AL823" s="26" t="s">
        <v>1941</v>
      </c>
      <c r="AM823" s="26" t="s">
        <v>1941</v>
      </c>
      <c r="AN823" s="26" t="s">
        <v>1941</v>
      </c>
      <c r="AO823" s="26" t="s">
        <v>1941</v>
      </c>
      <c r="AP823" s="26" t="s">
        <v>1941</v>
      </c>
      <c r="AQ823" s="26" t="s">
        <v>1941</v>
      </c>
      <c r="AR823" s="26" t="s">
        <v>1941</v>
      </c>
      <c r="AS823" s="26" t="s">
        <v>1941</v>
      </c>
      <c r="AT823" s="26" t="s">
        <v>1941</v>
      </c>
      <c r="AU823" s="26" t="s">
        <v>1941</v>
      </c>
      <c r="AV823" s="26" t="s">
        <v>1941</v>
      </c>
      <c r="AW823" s="26" t="s">
        <v>1941</v>
      </c>
      <c r="AX823" s="26" t="s">
        <v>1941</v>
      </c>
      <c r="AY823" s="26" t="s">
        <v>1941</v>
      </c>
      <c r="AZ823" s="26" t="s">
        <v>1941</v>
      </c>
      <c r="BA823" s="26" t="s">
        <v>1941</v>
      </c>
      <c r="BB823" s="26" t="s">
        <v>1941</v>
      </c>
      <c r="BC823" s="26" t="s">
        <v>1941</v>
      </c>
      <c r="BD823" s="26" t="s">
        <v>1941</v>
      </c>
      <c r="BE823" s="26" t="s">
        <v>1941</v>
      </c>
      <c r="BF823" s="26" t="s">
        <v>1941</v>
      </c>
      <c r="BG823" s="26" t="s">
        <v>1941</v>
      </c>
      <c r="BH823" s="26" t="s">
        <v>1941</v>
      </c>
      <c r="BI823" s="26" t="s">
        <v>1941</v>
      </c>
      <c r="BJ823" s="26" t="s">
        <v>1941</v>
      </c>
      <c r="BK823" s="26" t="s">
        <v>1941</v>
      </c>
      <c r="BL823" s="26" t="s">
        <v>1941</v>
      </c>
      <c r="BM823" s="26" t="s">
        <v>1941</v>
      </c>
      <c r="BN823" s="26" t="s">
        <v>1941</v>
      </c>
      <c r="BO823" s="26" t="s">
        <v>1941</v>
      </c>
      <c r="BP823" s="26" t="s">
        <v>1941</v>
      </c>
      <c r="BQ823" s="26" t="s">
        <v>1941</v>
      </c>
      <c r="BR823" s="26" t="s">
        <v>1941</v>
      </c>
      <c r="BS823" s="26" t="s">
        <v>1941</v>
      </c>
      <c r="BT823" s="26" t="s">
        <v>1941</v>
      </c>
      <c r="BU823" s="26" t="str">
        <f t="shared" ref="BU823:BU880" si="776">IF(S823="Yes", BU$1,"")</f>
        <v>89. PRODUCE THE CHEMICAL</v>
      </c>
      <c r="BV823" s="26" t="str">
        <f t="shared" ref="BV823:BV880" si="777">IF(T823="Yes", BV$1,"")</f>
        <v/>
      </c>
      <c r="BW823" s="26" t="str">
        <f t="shared" ref="BW823:BW880" si="778">IF(U823="Yes", BW$1,"")</f>
        <v/>
      </c>
      <c r="BX823" s="26" t="str">
        <f t="shared" ref="BX823:BX880" si="779">IF(V823="Yes", BX$1,"")</f>
        <v/>
      </c>
      <c r="BY823" s="26" t="str">
        <f t="shared" ref="BY823:BY880" si="780">IF(W823="Yes", BY$1,"")</f>
        <v/>
      </c>
      <c r="BZ823" s="26" t="str">
        <f t="shared" ref="BZ823:BZ880" si="781">IF(X823="Yes", BZ$1,"")</f>
        <v>94. AS A MANUFACTURED IMPURITY</v>
      </c>
      <c r="CA823" s="26" t="str">
        <f t="shared" ref="CA823:CA880" si="782">IF(Y823="Yes", CA$1,"")</f>
        <v>95. USED AS A REACTANT</v>
      </c>
      <c r="CB823" s="26" t="str">
        <f t="shared" ref="CB823:CB880" si="783">IF(Z823="Yes", CB$1,"")</f>
        <v/>
      </c>
      <c r="CC823" s="26" t="str">
        <f t="shared" ref="CC823:CC880" si="784">IF(AA823="Yes", CC$1,"")</f>
        <v/>
      </c>
      <c r="CD823" s="26" t="str">
        <f t="shared" ref="CD823:CD880" si="785">IF(AB823="Yes", CD$1,"")</f>
        <v>98. P103  INTERMEDIATES</v>
      </c>
      <c r="CE823" s="26" t="str">
        <f t="shared" ref="CE823:CE880" si="786">IF(AC823="Yes", CE$1,"")</f>
        <v/>
      </c>
      <c r="CF823" s="26" t="str">
        <f t="shared" ref="CF823:CF880" si="787">IF(AD823="Yes", CF$1,"")</f>
        <v/>
      </c>
      <c r="CG823" s="26" t="str">
        <f t="shared" ref="CG823:CG880" si="788">IF(AE823="Yes", CG$1,"")</f>
        <v/>
      </c>
      <c r="CH823" s="26" t="str">
        <f t="shared" ref="CH823:CH880" si="789">IF(AF823="Yes", CH$1,"")</f>
        <v/>
      </c>
      <c r="CI823" s="26" t="str">
        <f t="shared" ref="CI823:CI880" si="790">IF(AG823="Yes", CI$1,"")</f>
        <v/>
      </c>
      <c r="CJ823" s="26" t="str">
        <f t="shared" ref="CJ823:CJ880" si="791">IF(AH823="Yes", CJ$1,"")</f>
        <v/>
      </c>
      <c r="CK823" s="26" t="str">
        <f t="shared" ref="CK823:CK880" si="792">IF(AI823="Yes", CK$1,"")</f>
        <v/>
      </c>
      <c r="CL823" s="26" t="str">
        <f t="shared" ref="CL823:CL880" si="793">IF(AJ823="Yes", CL$1,"")</f>
        <v/>
      </c>
      <c r="CM823" s="26" t="str">
        <f t="shared" ref="CM823:CM880" si="794">IF(AK823="Yes", CM$1,"")</f>
        <v/>
      </c>
      <c r="CN823" s="26" t="str">
        <f t="shared" ref="CN823:CN880" si="795">IF(AL823="Yes", CN$1,"")</f>
        <v/>
      </c>
      <c r="CO823" s="26" t="str">
        <f t="shared" ref="CO823:CO880" si="796">IF(AM823="Yes", CO$1,"")</f>
        <v/>
      </c>
      <c r="CP823" s="26" t="str">
        <f t="shared" ref="CP823:CP880" si="797">IF(AN823="Yes", CP$1,"")</f>
        <v/>
      </c>
      <c r="CQ823" s="26" t="str">
        <f t="shared" ref="CQ823:CQ880" si="798">IF(AO823="Yes", CQ$1,"")</f>
        <v/>
      </c>
      <c r="CR823" s="26" t="str">
        <f t="shared" ref="CR823:CR880" si="799">IF(AP823="Yes", CR$1,"")</f>
        <v/>
      </c>
      <c r="CS823" s="26" t="str">
        <f t="shared" ref="CS823:CS880" si="800">IF(AQ823="Yes", CS$1,"")</f>
        <v/>
      </c>
      <c r="CT823" s="26" t="str">
        <f t="shared" ref="CT823:CT880" si="801">IF(AR823="Yes", CT$1,"")</f>
        <v/>
      </c>
      <c r="CU823" s="26" t="str">
        <f t="shared" ref="CU823:CU880" si="802">IF(AS823="Yes", CU$1,"")</f>
        <v/>
      </c>
      <c r="CV823" s="26" t="str">
        <f t="shared" ref="CV823:CV880" si="803">IF(AT823="Yes", CV$1,"")</f>
        <v/>
      </c>
      <c r="CW823" s="26" t="str">
        <f t="shared" ref="CW823:CW880" si="804">IF(AU823="Yes", CW$1,"")</f>
        <v/>
      </c>
      <c r="CX823" s="26" t="str">
        <f t="shared" ref="CX823:CX880" si="805">IF(AV823="Yes", CX$1,"")</f>
        <v/>
      </c>
      <c r="CY823" s="26" t="str">
        <f t="shared" ref="CY823:CY880" si="806">IF(AW823="Yes", CY$1,"")</f>
        <v/>
      </c>
      <c r="CZ823" s="26" t="str">
        <f t="shared" ref="CZ823:CZ880" si="807">IF(AX823="Yes", CZ$1,"")</f>
        <v/>
      </c>
      <c r="DA823" s="26" t="str">
        <f t="shared" ref="DA823:DA880" si="808">IF(AY823="Yes", DA$1,"")</f>
        <v/>
      </c>
      <c r="DB823" s="26" t="str">
        <f t="shared" ref="DB823:DB880" si="809">IF(AZ823="Yes", DB$1,"")</f>
        <v/>
      </c>
      <c r="DC823" s="26" t="str">
        <f t="shared" ref="DC823:DC880" si="810">IF(BA823="Yes", DC$1,"")</f>
        <v/>
      </c>
      <c r="DD823" s="26" t="str">
        <f t="shared" ref="DD823:DD880" si="811">IF(BB823="Yes", DD$1,"")</f>
        <v/>
      </c>
      <c r="DE823" s="26" t="str">
        <f t="shared" ref="DE823:DE880" si="812">IF(BC823="Yes", DE$1,"")</f>
        <v/>
      </c>
      <c r="DF823" s="26" t="str">
        <f t="shared" ref="DF823:DF880" si="813">IF(BD823="Yes", DF$1,"")</f>
        <v/>
      </c>
      <c r="DG823" s="26" t="str">
        <f t="shared" ref="DG823:DG880" si="814">IF(BE823="Yes", DG$1,"")</f>
        <v/>
      </c>
      <c r="DH823" s="26" t="str">
        <f t="shared" ref="DH823:DH880" si="815">IF(BF823="Yes", DH$1,"")</f>
        <v/>
      </c>
      <c r="DI823" s="26" t="str">
        <f t="shared" ref="DI823:DI880" si="816">IF(BG823="Yes", DI$1,"")</f>
        <v/>
      </c>
      <c r="DJ823" s="26" t="str">
        <f t="shared" ref="DJ823:DJ880" si="817">IF(BH823="Yes", DJ$1,"")</f>
        <v/>
      </c>
      <c r="DK823" s="26" t="str">
        <f t="shared" ref="DK823:DK880" si="818">IF(BI823="Yes", DK$1,"")</f>
        <v/>
      </c>
      <c r="DL823" s="26" t="str">
        <f t="shared" ref="DL823:DL880" si="819">IF(BJ823="Yes", DL$1,"")</f>
        <v/>
      </c>
      <c r="DM823" s="26" t="str">
        <f t="shared" ref="DM823:DM880" si="820">IF(BK823="Yes", DM$1,"")</f>
        <v/>
      </c>
      <c r="DN823" s="26" t="str">
        <f t="shared" ref="DN823:DN880" si="821">IF(BL823="Yes", DN$1,"")</f>
        <v/>
      </c>
      <c r="DO823" s="26" t="str">
        <f t="shared" ref="DO823:DO880" si="822">IF(BM823="Yes", DO$1,"")</f>
        <v/>
      </c>
      <c r="DP823" s="26" t="str">
        <f t="shared" ref="DP823:DP880" si="823">IF(BN823="Yes", DP$1,"")</f>
        <v/>
      </c>
      <c r="DQ823" s="26" t="str">
        <f t="shared" ref="DQ823:DQ880" si="824">IF(BO823="Yes", DQ$1,"")</f>
        <v/>
      </c>
      <c r="DR823" s="26" t="str">
        <f t="shared" ref="DR823:DR880" si="825">IF(BP823="Yes", DR$1,"")</f>
        <v/>
      </c>
      <c r="DS823" s="26" t="str">
        <f t="shared" ref="DS823:DS880" si="826">IF(BQ823="Yes", DS$1,"")</f>
        <v/>
      </c>
      <c r="DT823" s="26" t="str">
        <f t="shared" ref="DT823:DT880" si="827">IF(BR823="Yes", DT$1,"")</f>
        <v/>
      </c>
      <c r="DU823" s="26" t="str">
        <f t="shared" ref="DU823:DU880" si="828">IF(BS823="Yes", DU$1,"")</f>
        <v/>
      </c>
      <c r="DV823" s="26" t="str">
        <f t="shared" ref="DV823:DV880" si="829">IF(BT823="Yes", DV$1,"")</f>
        <v/>
      </c>
    </row>
    <row r="824" spans="1:126" ht="105" x14ac:dyDescent="0.25">
      <c r="A824" t="s">
        <v>1942</v>
      </c>
      <c r="B824">
        <v>2020</v>
      </c>
      <c r="C824" t="s">
        <v>2046</v>
      </c>
      <c r="D824">
        <v>106990</v>
      </c>
      <c r="E824" s="19">
        <v>1320218903490</v>
      </c>
      <c r="F824" t="s">
        <v>940</v>
      </c>
      <c r="G824">
        <v>324110</v>
      </c>
      <c r="H824" t="s">
        <v>941</v>
      </c>
      <c r="I824" t="s">
        <v>942</v>
      </c>
      <c r="J824" t="s">
        <v>943</v>
      </c>
      <c r="K824" t="s">
        <v>944</v>
      </c>
      <c r="L824">
        <v>746017501</v>
      </c>
      <c r="M824" s="26" t="str">
        <f t="shared" si="775"/>
        <v>89. PRODUCE THE CHEMICAL, 92. SALE OR DISTRIBUTION OF THE CHEMICAL, 93. AS A BYPRODUCT</v>
      </c>
      <c r="N824" s="26" t="s">
        <v>123</v>
      </c>
      <c r="O824" s="26" t="s">
        <v>124</v>
      </c>
      <c r="P824">
        <v>121</v>
      </c>
      <c r="Q824">
        <v>25</v>
      </c>
      <c r="R824">
        <v>146</v>
      </c>
      <c r="S824" s="26" t="s">
        <v>1940</v>
      </c>
      <c r="T824" s="26" t="s">
        <v>1941</v>
      </c>
      <c r="U824" s="26" t="s">
        <v>1941</v>
      </c>
      <c r="V824" s="26" t="s">
        <v>1940</v>
      </c>
      <c r="W824" s="26" t="s">
        <v>1940</v>
      </c>
      <c r="X824" s="26" t="s">
        <v>1941</v>
      </c>
      <c r="Y824" s="26" t="s">
        <v>1941</v>
      </c>
      <c r="Z824" s="26" t="s">
        <v>1941</v>
      </c>
      <c r="AA824" s="26" t="s">
        <v>1941</v>
      </c>
      <c r="AB824" s="26" t="s">
        <v>1941</v>
      </c>
      <c r="AC824" s="26" t="s">
        <v>1941</v>
      </c>
      <c r="AD824" s="26" t="s">
        <v>1941</v>
      </c>
      <c r="AE824" s="26" t="s">
        <v>1941</v>
      </c>
      <c r="AF824" s="26" t="s">
        <v>1941</v>
      </c>
      <c r="AG824" s="26" t="s">
        <v>1941</v>
      </c>
      <c r="AH824" s="26" t="s">
        <v>1941</v>
      </c>
      <c r="AI824" s="26" t="s">
        <v>1941</v>
      </c>
      <c r="AJ824" s="26" t="s">
        <v>1941</v>
      </c>
      <c r="AK824" s="26" t="s">
        <v>1941</v>
      </c>
      <c r="AL824" s="26" t="s">
        <v>1941</v>
      </c>
      <c r="AM824" s="26" t="s">
        <v>1941</v>
      </c>
      <c r="AN824" s="26" t="s">
        <v>1941</v>
      </c>
      <c r="AO824" s="26" t="s">
        <v>1941</v>
      </c>
      <c r="AP824" s="26" t="s">
        <v>1941</v>
      </c>
      <c r="AQ824" s="26" t="s">
        <v>1941</v>
      </c>
      <c r="AR824" s="26" t="s">
        <v>1941</v>
      </c>
      <c r="AS824" s="26" t="s">
        <v>1941</v>
      </c>
      <c r="AT824" s="26" t="s">
        <v>1941</v>
      </c>
      <c r="AU824" s="26" t="s">
        <v>1941</v>
      </c>
      <c r="AV824" s="26" t="s">
        <v>1941</v>
      </c>
      <c r="AW824" s="26" t="s">
        <v>1941</v>
      </c>
      <c r="AX824" s="26" t="s">
        <v>1941</v>
      </c>
      <c r="AY824" s="26" t="s">
        <v>1941</v>
      </c>
      <c r="AZ824" s="26" t="s">
        <v>1941</v>
      </c>
      <c r="BA824" s="26" t="s">
        <v>1941</v>
      </c>
      <c r="BB824" s="26" t="s">
        <v>1941</v>
      </c>
      <c r="BC824" s="26" t="s">
        <v>1941</v>
      </c>
      <c r="BD824" s="26" t="s">
        <v>1941</v>
      </c>
      <c r="BE824" s="26" t="s">
        <v>1941</v>
      </c>
      <c r="BF824" s="26" t="s">
        <v>1941</v>
      </c>
      <c r="BG824" s="26" t="s">
        <v>1941</v>
      </c>
      <c r="BH824" s="26" t="s">
        <v>1941</v>
      </c>
      <c r="BI824" s="26" t="s">
        <v>1941</v>
      </c>
      <c r="BJ824" s="26" t="s">
        <v>1941</v>
      </c>
      <c r="BK824" s="26" t="s">
        <v>1941</v>
      </c>
      <c r="BL824" s="26" t="s">
        <v>1941</v>
      </c>
      <c r="BM824" s="26" t="s">
        <v>1941</v>
      </c>
      <c r="BN824" s="26" t="s">
        <v>1941</v>
      </c>
      <c r="BO824" s="26" t="s">
        <v>1941</v>
      </c>
      <c r="BP824" s="26" t="s">
        <v>1941</v>
      </c>
      <c r="BQ824" s="26" t="s">
        <v>1941</v>
      </c>
      <c r="BR824" s="26" t="s">
        <v>1941</v>
      </c>
      <c r="BS824" s="26" t="s">
        <v>1941</v>
      </c>
      <c r="BT824" s="26" t="s">
        <v>1941</v>
      </c>
      <c r="BU824" s="26" t="str">
        <f t="shared" si="776"/>
        <v>89. PRODUCE THE CHEMICAL</v>
      </c>
      <c r="BV824" s="26" t="str">
        <f t="shared" si="777"/>
        <v/>
      </c>
      <c r="BW824" s="26" t="str">
        <f t="shared" si="778"/>
        <v/>
      </c>
      <c r="BX824" s="26" t="str">
        <f t="shared" si="779"/>
        <v>92. SALE OR DISTRIBUTION OF THE CHEMICAL</v>
      </c>
      <c r="BY824" s="26" t="str">
        <f t="shared" si="780"/>
        <v>93. AS A BYPRODUCT</v>
      </c>
      <c r="BZ824" s="26" t="str">
        <f t="shared" si="781"/>
        <v/>
      </c>
      <c r="CA824" s="26" t="str">
        <f t="shared" si="782"/>
        <v/>
      </c>
      <c r="CB824" s="26" t="str">
        <f t="shared" si="783"/>
        <v/>
      </c>
      <c r="CC824" s="26" t="str">
        <f t="shared" si="784"/>
        <v/>
      </c>
      <c r="CD824" s="26" t="str">
        <f t="shared" si="785"/>
        <v/>
      </c>
      <c r="CE824" s="26" t="str">
        <f t="shared" si="786"/>
        <v/>
      </c>
      <c r="CF824" s="26" t="str">
        <f t="shared" si="787"/>
        <v/>
      </c>
      <c r="CG824" s="26" t="str">
        <f t="shared" si="788"/>
        <v/>
      </c>
      <c r="CH824" s="26" t="str">
        <f t="shared" si="789"/>
        <v/>
      </c>
      <c r="CI824" s="26" t="str">
        <f t="shared" si="790"/>
        <v/>
      </c>
      <c r="CJ824" s="26" t="str">
        <f t="shared" si="791"/>
        <v/>
      </c>
      <c r="CK824" s="26" t="str">
        <f t="shared" si="792"/>
        <v/>
      </c>
      <c r="CL824" s="26" t="str">
        <f t="shared" si="793"/>
        <v/>
      </c>
      <c r="CM824" s="26" t="str">
        <f t="shared" si="794"/>
        <v/>
      </c>
      <c r="CN824" s="26" t="str">
        <f t="shared" si="795"/>
        <v/>
      </c>
      <c r="CO824" s="26" t="str">
        <f t="shared" si="796"/>
        <v/>
      </c>
      <c r="CP824" s="26" t="str">
        <f t="shared" si="797"/>
        <v/>
      </c>
      <c r="CQ824" s="26" t="str">
        <f t="shared" si="798"/>
        <v/>
      </c>
      <c r="CR824" s="26" t="str">
        <f t="shared" si="799"/>
        <v/>
      </c>
      <c r="CS824" s="26" t="str">
        <f t="shared" si="800"/>
        <v/>
      </c>
      <c r="CT824" s="26" t="str">
        <f t="shared" si="801"/>
        <v/>
      </c>
      <c r="CU824" s="26" t="str">
        <f t="shared" si="802"/>
        <v/>
      </c>
      <c r="CV824" s="26" t="str">
        <f t="shared" si="803"/>
        <v/>
      </c>
      <c r="CW824" s="26" t="str">
        <f t="shared" si="804"/>
        <v/>
      </c>
      <c r="CX824" s="26" t="str">
        <f t="shared" si="805"/>
        <v/>
      </c>
      <c r="CY824" s="26" t="str">
        <f t="shared" si="806"/>
        <v/>
      </c>
      <c r="CZ824" s="26" t="str">
        <f t="shared" si="807"/>
        <v/>
      </c>
      <c r="DA824" s="26" t="str">
        <f t="shared" si="808"/>
        <v/>
      </c>
      <c r="DB824" s="26" t="str">
        <f t="shared" si="809"/>
        <v/>
      </c>
      <c r="DC824" s="26" t="str">
        <f t="shared" si="810"/>
        <v/>
      </c>
      <c r="DD824" s="26" t="str">
        <f t="shared" si="811"/>
        <v/>
      </c>
      <c r="DE824" s="26" t="str">
        <f t="shared" si="812"/>
        <v/>
      </c>
      <c r="DF824" s="26" t="str">
        <f t="shared" si="813"/>
        <v/>
      </c>
      <c r="DG824" s="26" t="str">
        <f t="shared" si="814"/>
        <v/>
      </c>
      <c r="DH824" s="26" t="str">
        <f t="shared" si="815"/>
        <v/>
      </c>
      <c r="DI824" s="26" t="str">
        <f t="shared" si="816"/>
        <v/>
      </c>
      <c r="DJ824" s="26" t="str">
        <f t="shared" si="817"/>
        <v/>
      </c>
      <c r="DK824" s="26" t="str">
        <f t="shared" si="818"/>
        <v/>
      </c>
      <c r="DL824" s="26" t="str">
        <f t="shared" si="819"/>
        <v/>
      </c>
      <c r="DM824" s="26" t="str">
        <f t="shared" si="820"/>
        <v/>
      </c>
      <c r="DN824" s="26" t="str">
        <f t="shared" si="821"/>
        <v/>
      </c>
      <c r="DO824" s="26" t="str">
        <f t="shared" si="822"/>
        <v/>
      </c>
      <c r="DP824" s="26" t="str">
        <f t="shared" si="823"/>
        <v/>
      </c>
      <c r="DQ824" s="26" t="str">
        <f t="shared" si="824"/>
        <v/>
      </c>
      <c r="DR824" s="26" t="str">
        <f t="shared" si="825"/>
        <v/>
      </c>
      <c r="DS824" s="26" t="str">
        <f t="shared" si="826"/>
        <v/>
      </c>
      <c r="DT824" s="26" t="str">
        <f t="shared" si="827"/>
        <v/>
      </c>
      <c r="DU824" s="26" t="str">
        <f t="shared" si="828"/>
        <v/>
      </c>
      <c r="DV824" s="26" t="str">
        <f t="shared" si="829"/>
        <v/>
      </c>
    </row>
    <row r="825" spans="1:126" ht="75" x14ac:dyDescent="0.25">
      <c r="A825" t="s">
        <v>1942</v>
      </c>
      <c r="B825">
        <v>2021</v>
      </c>
      <c r="C825" t="s">
        <v>2046</v>
      </c>
      <c r="D825">
        <v>106990</v>
      </c>
      <c r="E825" s="19">
        <v>1321220269841</v>
      </c>
      <c r="F825" t="s">
        <v>940</v>
      </c>
      <c r="G825">
        <v>324110</v>
      </c>
      <c r="H825" t="s">
        <v>941</v>
      </c>
      <c r="I825" t="s">
        <v>942</v>
      </c>
      <c r="J825" t="s">
        <v>943</v>
      </c>
      <c r="K825" t="s">
        <v>944</v>
      </c>
      <c r="L825">
        <v>746017501</v>
      </c>
      <c r="M825" s="26" t="str">
        <f t="shared" si="775"/>
        <v>89. PRODUCE THE CHEMICAL, 94. AS A MANUFACTURED IMPURITY, 95. USED AS A REACTANT, 98. P103  INTERMEDIATES</v>
      </c>
      <c r="N825" s="26" t="s">
        <v>123</v>
      </c>
      <c r="O825" s="26" t="s">
        <v>124</v>
      </c>
      <c r="P825">
        <v>16.2</v>
      </c>
      <c r="Q825">
        <v>23.7</v>
      </c>
      <c r="R825">
        <v>39.9</v>
      </c>
      <c r="S825" s="26" t="s">
        <v>1940</v>
      </c>
      <c r="T825" s="26" t="s">
        <v>1941</v>
      </c>
      <c r="U825" s="26" t="s">
        <v>1941</v>
      </c>
      <c r="V825" s="26" t="s">
        <v>1941</v>
      </c>
      <c r="W825" s="26" t="s">
        <v>1941</v>
      </c>
      <c r="X825" s="26" t="s">
        <v>1940</v>
      </c>
      <c r="Y825" s="26" t="s">
        <v>1940</v>
      </c>
      <c r="Z825" s="26" t="s">
        <v>1941</v>
      </c>
      <c r="AA825" s="26" t="s">
        <v>1941</v>
      </c>
      <c r="AB825" s="26" t="s">
        <v>1940</v>
      </c>
      <c r="AC825" s="26" t="s">
        <v>1941</v>
      </c>
      <c r="AD825" s="26" t="s">
        <v>1941</v>
      </c>
      <c r="AE825" s="26" t="s">
        <v>1941</v>
      </c>
      <c r="AF825" s="26" t="s">
        <v>1941</v>
      </c>
      <c r="AG825" s="26" t="s">
        <v>1941</v>
      </c>
      <c r="AH825" s="26" t="s">
        <v>1941</v>
      </c>
      <c r="AI825" s="26" t="s">
        <v>1941</v>
      </c>
      <c r="AJ825" s="26" t="s">
        <v>1941</v>
      </c>
      <c r="AK825" s="26" t="s">
        <v>1941</v>
      </c>
      <c r="AL825" s="26" t="s">
        <v>1941</v>
      </c>
      <c r="AM825" s="26" t="s">
        <v>1941</v>
      </c>
      <c r="AN825" s="26" t="s">
        <v>1941</v>
      </c>
      <c r="AO825" s="26" t="s">
        <v>1941</v>
      </c>
      <c r="AP825" s="26" t="s">
        <v>1941</v>
      </c>
      <c r="AQ825" s="26" t="s">
        <v>1941</v>
      </c>
      <c r="AR825" s="26" t="s">
        <v>1941</v>
      </c>
      <c r="AS825" s="26" t="s">
        <v>1941</v>
      </c>
      <c r="AT825" s="26" t="s">
        <v>1941</v>
      </c>
      <c r="AU825" s="26" t="s">
        <v>1941</v>
      </c>
      <c r="AV825" s="26" t="s">
        <v>1941</v>
      </c>
      <c r="AW825" s="26" t="s">
        <v>1941</v>
      </c>
      <c r="AX825" s="26" t="s">
        <v>1941</v>
      </c>
      <c r="AY825" s="26" t="s">
        <v>1941</v>
      </c>
      <c r="AZ825" s="26" t="s">
        <v>1941</v>
      </c>
      <c r="BA825" s="26" t="s">
        <v>1941</v>
      </c>
      <c r="BB825" s="26" t="s">
        <v>1941</v>
      </c>
      <c r="BC825" s="26" t="s">
        <v>1941</v>
      </c>
      <c r="BD825" s="26" t="s">
        <v>1941</v>
      </c>
      <c r="BE825" s="26" t="s">
        <v>1941</v>
      </c>
      <c r="BF825" s="26" t="s">
        <v>1941</v>
      </c>
      <c r="BG825" s="26" t="s">
        <v>1941</v>
      </c>
      <c r="BH825" s="26" t="s">
        <v>1941</v>
      </c>
      <c r="BI825" s="26" t="s">
        <v>1941</v>
      </c>
      <c r="BJ825" s="26" t="s">
        <v>1941</v>
      </c>
      <c r="BK825" s="26" t="s">
        <v>1941</v>
      </c>
      <c r="BL825" s="26" t="s">
        <v>1941</v>
      </c>
      <c r="BM825" s="26" t="s">
        <v>1941</v>
      </c>
      <c r="BN825" s="26" t="s">
        <v>1941</v>
      </c>
      <c r="BO825" s="26" t="s">
        <v>1941</v>
      </c>
      <c r="BP825" s="26" t="s">
        <v>1941</v>
      </c>
      <c r="BQ825" s="26" t="s">
        <v>1941</v>
      </c>
      <c r="BR825" s="26" t="s">
        <v>1941</v>
      </c>
      <c r="BS825" s="26" t="s">
        <v>1941</v>
      </c>
      <c r="BT825" s="26" t="s">
        <v>1941</v>
      </c>
      <c r="BU825" s="26" t="str">
        <f t="shared" si="776"/>
        <v>89. PRODUCE THE CHEMICAL</v>
      </c>
      <c r="BV825" s="26" t="str">
        <f t="shared" si="777"/>
        <v/>
      </c>
      <c r="BW825" s="26" t="str">
        <f t="shared" si="778"/>
        <v/>
      </c>
      <c r="BX825" s="26" t="str">
        <f t="shared" si="779"/>
        <v/>
      </c>
      <c r="BY825" s="26" t="str">
        <f t="shared" si="780"/>
        <v/>
      </c>
      <c r="BZ825" s="26" t="str">
        <f t="shared" si="781"/>
        <v>94. AS A MANUFACTURED IMPURITY</v>
      </c>
      <c r="CA825" s="26" t="str">
        <f t="shared" si="782"/>
        <v>95. USED AS A REACTANT</v>
      </c>
      <c r="CB825" s="26" t="str">
        <f t="shared" si="783"/>
        <v/>
      </c>
      <c r="CC825" s="26" t="str">
        <f t="shared" si="784"/>
        <v/>
      </c>
      <c r="CD825" s="26" t="str">
        <f t="shared" si="785"/>
        <v>98. P103  INTERMEDIATES</v>
      </c>
      <c r="CE825" s="26" t="str">
        <f t="shared" si="786"/>
        <v/>
      </c>
      <c r="CF825" s="26" t="str">
        <f t="shared" si="787"/>
        <v/>
      </c>
      <c r="CG825" s="26" t="str">
        <f t="shared" si="788"/>
        <v/>
      </c>
      <c r="CH825" s="26" t="str">
        <f t="shared" si="789"/>
        <v/>
      </c>
      <c r="CI825" s="26" t="str">
        <f t="shared" si="790"/>
        <v/>
      </c>
      <c r="CJ825" s="26" t="str">
        <f t="shared" si="791"/>
        <v/>
      </c>
      <c r="CK825" s="26" t="str">
        <f t="shared" si="792"/>
        <v/>
      </c>
      <c r="CL825" s="26" t="str">
        <f t="shared" si="793"/>
        <v/>
      </c>
      <c r="CM825" s="26" t="str">
        <f t="shared" si="794"/>
        <v/>
      </c>
      <c r="CN825" s="26" t="str">
        <f t="shared" si="795"/>
        <v/>
      </c>
      <c r="CO825" s="26" t="str">
        <f t="shared" si="796"/>
        <v/>
      </c>
      <c r="CP825" s="26" t="str">
        <f t="shared" si="797"/>
        <v/>
      </c>
      <c r="CQ825" s="26" t="str">
        <f t="shared" si="798"/>
        <v/>
      </c>
      <c r="CR825" s="26" t="str">
        <f t="shared" si="799"/>
        <v/>
      </c>
      <c r="CS825" s="26" t="str">
        <f t="shared" si="800"/>
        <v/>
      </c>
      <c r="CT825" s="26" t="str">
        <f t="shared" si="801"/>
        <v/>
      </c>
      <c r="CU825" s="26" t="str">
        <f t="shared" si="802"/>
        <v/>
      </c>
      <c r="CV825" s="26" t="str">
        <f t="shared" si="803"/>
        <v/>
      </c>
      <c r="CW825" s="26" t="str">
        <f t="shared" si="804"/>
        <v/>
      </c>
      <c r="CX825" s="26" t="str">
        <f t="shared" si="805"/>
        <v/>
      </c>
      <c r="CY825" s="26" t="str">
        <f t="shared" si="806"/>
        <v/>
      </c>
      <c r="CZ825" s="26" t="str">
        <f t="shared" si="807"/>
        <v/>
      </c>
      <c r="DA825" s="26" t="str">
        <f t="shared" si="808"/>
        <v/>
      </c>
      <c r="DB825" s="26" t="str">
        <f t="shared" si="809"/>
        <v/>
      </c>
      <c r="DC825" s="26" t="str">
        <f t="shared" si="810"/>
        <v/>
      </c>
      <c r="DD825" s="26" t="str">
        <f t="shared" si="811"/>
        <v/>
      </c>
      <c r="DE825" s="26" t="str">
        <f t="shared" si="812"/>
        <v/>
      </c>
      <c r="DF825" s="26" t="str">
        <f t="shared" si="813"/>
        <v/>
      </c>
      <c r="DG825" s="26" t="str">
        <f t="shared" si="814"/>
        <v/>
      </c>
      <c r="DH825" s="26" t="str">
        <f t="shared" si="815"/>
        <v/>
      </c>
      <c r="DI825" s="26" t="str">
        <f t="shared" si="816"/>
        <v/>
      </c>
      <c r="DJ825" s="26" t="str">
        <f t="shared" si="817"/>
        <v/>
      </c>
      <c r="DK825" s="26" t="str">
        <f t="shared" si="818"/>
        <v/>
      </c>
      <c r="DL825" s="26" t="str">
        <f t="shared" si="819"/>
        <v/>
      </c>
      <c r="DM825" s="26" t="str">
        <f t="shared" si="820"/>
        <v/>
      </c>
      <c r="DN825" s="26" t="str">
        <f t="shared" si="821"/>
        <v/>
      </c>
      <c r="DO825" s="26" t="str">
        <f t="shared" si="822"/>
        <v/>
      </c>
      <c r="DP825" s="26" t="str">
        <f t="shared" si="823"/>
        <v/>
      </c>
      <c r="DQ825" s="26" t="str">
        <f t="shared" si="824"/>
        <v/>
      </c>
      <c r="DR825" s="26" t="str">
        <f t="shared" si="825"/>
        <v/>
      </c>
      <c r="DS825" s="26" t="str">
        <f t="shared" si="826"/>
        <v/>
      </c>
      <c r="DT825" s="26" t="str">
        <f t="shared" si="827"/>
        <v/>
      </c>
      <c r="DU825" s="26" t="str">
        <f t="shared" si="828"/>
        <v/>
      </c>
      <c r="DV825" s="26" t="str">
        <f t="shared" si="829"/>
        <v/>
      </c>
    </row>
    <row r="826" spans="1:126" ht="45" x14ac:dyDescent="0.25">
      <c r="A826" t="s">
        <v>1942</v>
      </c>
      <c r="B826">
        <v>2016</v>
      </c>
      <c r="C826" t="s">
        <v>2046</v>
      </c>
      <c r="D826">
        <v>106990</v>
      </c>
      <c r="E826" s="19">
        <v>1316215742242</v>
      </c>
      <c r="F826" t="s">
        <v>947</v>
      </c>
      <c r="G826">
        <v>324110</v>
      </c>
      <c r="H826" t="s">
        <v>948</v>
      </c>
      <c r="I826" t="s">
        <v>949</v>
      </c>
      <c r="J826" t="s">
        <v>950</v>
      </c>
      <c r="K826" t="s">
        <v>293</v>
      </c>
      <c r="L826">
        <v>94572</v>
      </c>
      <c r="M826" s="26" t="str">
        <f t="shared" si="775"/>
        <v>89. PRODUCE THE CHEMICAL, 93. AS A BYPRODUCT, 94. AS A MANUFACTURED IMPURITY, 116. AS A PROCESS IMPURITY</v>
      </c>
      <c r="N826" s="26" t="s">
        <v>2047</v>
      </c>
      <c r="O826" s="26" t="s">
        <v>2068</v>
      </c>
      <c r="P826">
        <v>16</v>
      </c>
      <c r="Q826">
        <v>42</v>
      </c>
      <c r="R826">
        <v>58</v>
      </c>
      <c r="S826" s="26" t="s">
        <v>1940</v>
      </c>
      <c r="T826" s="26" t="s">
        <v>1941</v>
      </c>
      <c r="U826" s="26" t="s">
        <v>1941</v>
      </c>
      <c r="V826" s="26" t="s">
        <v>1941</v>
      </c>
      <c r="W826" s="26" t="s">
        <v>1940</v>
      </c>
      <c r="X826" s="26" t="s">
        <v>1940</v>
      </c>
      <c r="Y826" s="26" t="s">
        <v>1941</v>
      </c>
      <c r="AE826" s="26" t="s">
        <v>1941</v>
      </c>
      <c r="AR826" s="26" t="s">
        <v>1941</v>
      </c>
      <c r="AS826" s="26" t="s">
        <v>1941</v>
      </c>
      <c r="AT826" s="26" t="s">
        <v>1940</v>
      </c>
      <c r="AV826" s="26" t="s">
        <v>1941</v>
      </c>
      <c r="BD826" s="26" t="s">
        <v>1941</v>
      </c>
      <c r="BK826" s="26" t="s">
        <v>1941</v>
      </c>
      <c r="BU826" s="26" t="str">
        <f t="shared" si="776"/>
        <v>89. PRODUCE THE CHEMICAL</v>
      </c>
      <c r="BV826" s="26" t="str">
        <f t="shared" si="777"/>
        <v/>
      </c>
      <c r="BW826" s="26" t="str">
        <f t="shared" si="778"/>
        <v/>
      </c>
      <c r="BX826" s="26" t="str">
        <f t="shared" si="779"/>
        <v/>
      </c>
      <c r="BY826" s="26" t="str">
        <f t="shared" si="780"/>
        <v>93. AS A BYPRODUCT</v>
      </c>
      <c r="BZ826" s="26" t="str">
        <f t="shared" si="781"/>
        <v>94. AS A MANUFACTURED IMPURITY</v>
      </c>
      <c r="CA826" s="26" t="str">
        <f t="shared" si="782"/>
        <v/>
      </c>
      <c r="CB826" s="26" t="str">
        <f t="shared" si="783"/>
        <v/>
      </c>
      <c r="CC826" s="26" t="str">
        <f t="shared" si="784"/>
        <v/>
      </c>
      <c r="CD826" s="26" t="str">
        <f t="shared" si="785"/>
        <v/>
      </c>
      <c r="CE826" s="26" t="str">
        <f t="shared" si="786"/>
        <v/>
      </c>
      <c r="CF826" s="26" t="str">
        <f t="shared" si="787"/>
        <v/>
      </c>
      <c r="CG826" s="26" t="str">
        <f t="shared" si="788"/>
        <v/>
      </c>
      <c r="CH826" s="26" t="str">
        <f t="shared" si="789"/>
        <v/>
      </c>
      <c r="CI826" s="26" t="str">
        <f t="shared" si="790"/>
        <v/>
      </c>
      <c r="CJ826" s="26" t="str">
        <f t="shared" si="791"/>
        <v/>
      </c>
      <c r="CK826" s="26" t="str">
        <f t="shared" si="792"/>
        <v/>
      </c>
      <c r="CL826" s="26" t="str">
        <f t="shared" si="793"/>
        <v/>
      </c>
      <c r="CM826" s="26" t="str">
        <f t="shared" si="794"/>
        <v/>
      </c>
      <c r="CN826" s="26" t="str">
        <f t="shared" si="795"/>
        <v/>
      </c>
      <c r="CO826" s="26" t="str">
        <f t="shared" si="796"/>
        <v/>
      </c>
      <c r="CP826" s="26" t="str">
        <f t="shared" si="797"/>
        <v/>
      </c>
      <c r="CQ826" s="26" t="str">
        <f t="shared" si="798"/>
        <v/>
      </c>
      <c r="CR826" s="26" t="str">
        <f t="shared" si="799"/>
        <v/>
      </c>
      <c r="CS826" s="26" t="str">
        <f t="shared" si="800"/>
        <v/>
      </c>
      <c r="CT826" s="26" t="str">
        <f t="shared" si="801"/>
        <v/>
      </c>
      <c r="CU826" s="26" t="str">
        <f t="shared" si="802"/>
        <v/>
      </c>
      <c r="CV826" s="26" t="str">
        <f t="shared" si="803"/>
        <v>116. AS A PROCESS IMPURITY</v>
      </c>
      <c r="CW826" s="26" t="str">
        <f t="shared" si="804"/>
        <v/>
      </c>
      <c r="CX826" s="26" t="str">
        <f t="shared" si="805"/>
        <v/>
      </c>
      <c r="CY826" s="26" t="str">
        <f t="shared" si="806"/>
        <v/>
      </c>
      <c r="CZ826" s="26" t="str">
        <f t="shared" si="807"/>
        <v/>
      </c>
      <c r="DA826" s="26" t="str">
        <f t="shared" si="808"/>
        <v/>
      </c>
      <c r="DB826" s="26" t="str">
        <f t="shared" si="809"/>
        <v/>
      </c>
      <c r="DC826" s="26" t="str">
        <f t="shared" si="810"/>
        <v/>
      </c>
      <c r="DD826" s="26" t="str">
        <f t="shared" si="811"/>
        <v/>
      </c>
      <c r="DE826" s="26" t="str">
        <f t="shared" si="812"/>
        <v/>
      </c>
      <c r="DF826" s="26" t="str">
        <f t="shared" si="813"/>
        <v/>
      </c>
      <c r="DG826" s="26" t="str">
        <f t="shared" si="814"/>
        <v/>
      </c>
      <c r="DH826" s="26" t="str">
        <f t="shared" si="815"/>
        <v/>
      </c>
      <c r="DI826" s="26" t="str">
        <f t="shared" si="816"/>
        <v/>
      </c>
      <c r="DJ826" s="26" t="str">
        <f t="shared" si="817"/>
        <v/>
      </c>
      <c r="DK826" s="26" t="str">
        <f t="shared" si="818"/>
        <v/>
      </c>
      <c r="DL826" s="26" t="str">
        <f t="shared" si="819"/>
        <v/>
      </c>
      <c r="DM826" s="26" t="str">
        <f t="shared" si="820"/>
        <v/>
      </c>
      <c r="DN826" s="26" t="str">
        <f t="shared" si="821"/>
        <v/>
      </c>
      <c r="DO826" s="26" t="str">
        <f t="shared" si="822"/>
        <v/>
      </c>
      <c r="DP826" s="26" t="str">
        <f t="shared" si="823"/>
        <v/>
      </c>
      <c r="DQ826" s="26" t="str">
        <f t="shared" si="824"/>
        <v/>
      </c>
      <c r="DR826" s="26" t="str">
        <f t="shared" si="825"/>
        <v/>
      </c>
      <c r="DS826" s="26" t="str">
        <f t="shared" si="826"/>
        <v/>
      </c>
      <c r="DT826" s="26" t="str">
        <f t="shared" si="827"/>
        <v/>
      </c>
      <c r="DU826" s="26" t="str">
        <f t="shared" si="828"/>
        <v/>
      </c>
      <c r="DV826" s="26" t="str">
        <f t="shared" si="829"/>
        <v/>
      </c>
    </row>
    <row r="827" spans="1:126" ht="45" x14ac:dyDescent="0.25">
      <c r="A827" t="s">
        <v>1942</v>
      </c>
      <c r="B827">
        <v>2017</v>
      </c>
      <c r="C827" t="s">
        <v>2046</v>
      </c>
      <c r="D827">
        <v>106990</v>
      </c>
      <c r="E827" s="19">
        <v>1317216530473</v>
      </c>
      <c r="F827" t="s">
        <v>947</v>
      </c>
      <c r="G827">
        <v>324110</v>
      </c>
      <c r="H827" t="s">
        <v>948</v>
      </c>
      <c r="I827" t="s">
        <v>949</v>
      </c>
      <c r="J827" t="s">
        <v>950</v>
      </c>
      <c r="K827" t="s">
        <v>293</v>
      </c>
      <c r="L827">
        <v>94572</v>
      </c>
      <c r="M827" s="26" t="str">
        <f t="shared" si="775"/>
        <v>89. PRODUCE THE CHEMICAL, 93. AS A BYPRODUCT, 94. AS A MANUFACTURED IMPURITY, 116. AS A PROCESS IMPURITY</v>
      </c>
      <c r="N827" s="26" t="s">
        <v>2047</v>
      </c>
      <c r="O827" s="26" t="s">
        <v>2068</v>
      </c>
      <c r="P827">
        <v>7</v>
      </c>
      <c r="Q827">
        <v>29</v>
      </c>
      <c r="R827">
        <v>36</v>
      </c>
      <c r="S827" s="26" t="s">
        <v>1940</v>
      </c>
      <c r="T827" s="26" t="s">
        <v>1941</v>
      </c>
      <c r="U827" s="26" t="s">
        <v>1941</v>
      </c>
      <c r="V827" s="26" t="s">
        <v>1941</v>
      </c>
      <c r="W827" s="26" t="s">
        <v>1940</v>
      </c>
      <c r="X827" s="26" t="s">
        <v>1940</v>
      </c>
      <c r="Y827" s="26" t="s">
        <v>1941</v>
      </c>
      <c r="AE827" s="26" t="s">
        <v>1941</v>
      </c>
      <c r="AR827" s="26" t="s">
        <v>1941</v>
      </c>
      <c r="AS827" s="26" t="s">
        <v>1941</v>
      </c>
      <c r="AT827" s="26" t="s">
        <v>1940</v>
      </c>
      <c r="AV827" s="26" t="s">
        <v>1941</v>
      </c>
      <c r="BD827" s="26" t="s">
        <v>1941</v>
      </c>
      <c r="BK827" s="26" t="s">
        <v>1941</v>
      </c>
      <c r="BU827" s="26" t="str">
        <f t="shared" si="776"/>
        <v>89. PRODUCE THE CHEMICAL</v>
      </c>
      <c r="BV827" s="26" t="str">
        <f t="shared" si="777"/>
        <v/>
      </c>
      <c r="BW827" s="26" t="str">
        <f t="shared" si="778"/>
        <v/>
      </c>
      <c r="BX827" s="26" t="str">
        <f t="shared" si="779"/>
        <v/>
      </c>
      <c r="BY827" s="26" t="str">
        <f t="shared" si="780"/>
        <v>93. AS A BYPRODUCT</v>
      </c>
      <c r="BZ827" s="26" t="str">
        <f t="shared" si="781"/>
        <v>94. AS A MANUFACTURED IMPURITY</v>
      </c>
      <c r="CA827" s="26" t="str">
        <f t="shared" si="782"/>
        <v/>
      </c>
      <c r="CB827" s="26" t="str">
        <f t="shared" si="783"/>
        <v/>
      </c>
      <c r="CC827" s="26" t="str">
        <f t="shared" si="784"/>
        <v/>
      </c>
      <c r="CD827" s="26" t="str">
        <f t="shared" si="785"/>
        <v/>
      </c>
      <c r="CE827" s="26" t="str">
        <f t="shared" si="786"/>
        <v/>
      </c>
      <c r="CF827" s="26" t="str">
        <f t="shared" si="787"/>
        <v/>
      </c>
      <c r="CG827" s="26" t="str">
        <f t="shared" si="788"/>
        <v/>
      </c>
      <c r="CH827" s="26" t="str">
        <f t="shared" si="789"/>
        <v/>
      </c>
      <c r="CI827" s="26" t="str">
        <f t="shared" si="790"/>
        <v/>
      </c>
      <c r="CJ827" s="26" t="str">
        <f t="shared" si="791"/>
        <v/>
      </c>
      <c r="CK827" s="26" t="str">
        <f t="shared" si="792"/>
        <v/>
      </c>
      <c r="CL827" s="26" t="str">
        <f t="shared" si="793"/>
        <v/>
      </c>
      <c r="CM827" s="26" t="str">
        <f t="shared" si="794"/>
        <v/>
      </c>
      <c r="CN827" s="26" t="str">
        <f t="shared" si="795"/>
        <v/>
      </c>
      <c r="CO827" s="26" t="str">
        <f t="shared" si="796"/>
        <v/>
      </c>
      <c r="CP827" s="26" t="str">
        <f t="shared" si="797"/>
        <v/>
      </c>
      <c r="CQ827" s="26" t="str">
        <f t="shared" si="798"/>
        <v/>
      </c>
      <c r="CR827" s="26" t="str">
        <f t="shared" si="799"/>
        <v/>
      </c>
      <c r="CS827" s="26" t="str">
        <f t="shared" si="800"/>
        <v/>
      </c>
      <c r="CT827" s="26" t="str">
        <f t="shared" si="801"/>
        <v/>
      </c>
      <c r="CU827" s="26" t="str">
        <f t="shared" si="802"/>
        <v/>
      </c>
      <c r="CV827" s="26" t="str">
        <f t="shared" si="803"/>
        <v>116. AS A PROCESS IMPURITY</v>
      </c>
      <c r="CW827" s="26" t="str">
        <f t="shared" si="804"/>
        <v/>
      </c>
      <c r="CX827" s="26" t="str">
        <f t="shared" si="805"/>
        <v/>
      </c>
      <c r="CY827" s="26" t="str">
        <f t="shared" si="806"/>
        <v/>
      </c>
      <c r="CZ827" s="26" t="str">
        <f t="shared" si="807"/>
        <v/>
      </c>
      <c r="DA827" s="26" t="str">
        <f t="shared" si="808"/>
        <v/>
      </c>
      <c r="DB827" s="26" t="str">
        <f t="shared" si="809"/>
        <v/>
      </c>
      <c r="DC827" s="26" t="str">
        <f t="shared" si="810"/>
        <v/>
      </c>
      <c r="DD827" s="26" t="str">
        <f t="shared" si="811"/>
        <v/>
      </c>
      <c r="DE827" s="26" t="str">
        <f t="shared" si="812"/>
        <v/>
      </c>
      <c r="DF827" s="26" t="str">
        <f t="shared" si="813"/>
        <v/>
      </c>
      <c r="DG827" s="26" t="str">
        <f t="shared" si="814"/>
        <v/>
      </c>
      <c r="DH827" s="26" t="str">
        <f t="shared" si="815"/>
        <v/>
      </c>
      <c r="DI827" s="26" t="str">
        <f t="shared" si="816"/>
        <v/>
      </c>
      <c r="DJ827" s="26" t="str">
        <f t="shared" si="817"/>
        <v/>
      </c>
      <c r="DK827" s="26" t="str">
        <f t="shared" si="818"/>
        <v/>
      </c>
      <c r="DL827" s="26" t="str">
        <f t="shared" si="819"/>
        <v/>
      </c>
      <c r="DM827" s="26" t="str">
        <f t="shared" si="820"/>
        <v/>
      </c>
      <c r="DN827" s="26" t="str">
        <f t="shared" si="821"/>
        <v/>
      </c>
      <c r="DO827" s="26" t="str">
        <f t="shared" si="822"/>
        <v/>
      </c>
      <c r="DP827" s="26" t="str">
        <f t="shared" si="823"/>
        <v/>
      </c>
      <c r="DQ827" s="26" t="str">
        <f t="shared" si="824"/>
        <v/>
      </c>
      <c r="DR827" s="26" t="str">
        <f t="shared" si="825"/>
        <v/>
      </c>
      <c r="DS827" s="26" t="str">
        <f t="shared" si="826"/>
        <v/>
      </c>
      <c r="DT827" s="26" t="str">
        <f t="shared" si="827"/>
        <v/>
      </c>
      <c r="DU827" s="26" t="str">
        <f t="shared" si="828"/>
        <v/>
      </c>
      <c r="DV827" s="26" t="str">
        <f t="shared" si="829"/>
        <v/>
      </c>
    </row>
    <row r="828" spans="1:126" ht="75" x14ac:dyDescent="0.25">
      <c r="A828" t="s">
        <v>1942</v>
      </c>
      <c r="B828">
        <v>2018</v>
      </c>
      <c r="C828" t="s">
        <v>2046</v>
      </c>
      <c r="D828">
        <v>106990</v>
      </c>
      <c r="E828" s="19">
        <v>1318217522212</v>
      </c>
      <c r="F828" t="s">
        <v>947</v>
      </c>
      <c r="G828">
        <v>324110</v>
      </c>
      <c r="H828" t="s">
        <v>948</v>
      </c>
      <c r="I828" t="s">
        <v>949</v>
      </c>
      <c r="J828" t="s">
        <v>950</v>
      </c>
      <c r="K828" t="s">
        <v>293</v>
      </c>
      <c r="L828">
        <v>94572</v>
      </c>
      <c r="M828" s="26" t="str">
        <f t="shared" si="775"/>
        <v>89. PRODUCE THE CHEMICAL, 93. AS A BYPRODUCT, 94. AS A MANUFACTURED IMPURITY, 116. AS A PROCESS IMPURITY</v>
      </c>
      <c r="N828" s="26" t="s">
        <v>2047</v>
      </c>
      <c r="O828" s="26" t="s">
        <v>2068</v>
      </c>
      <c r="P828">
        <v>7</v>
      </c>
      <c r="Q828">
        <v>5</v>
      </c>
      <c r="R828">
        <v>12</v>
      </c>
      <c r="S828" s="26" t="s">
        <v>1940</v>
      </c>
      <c r="T828" s="26" t="s">
        <v>1941</v>
      </c>
      <c r="U828" s="26" t="s">
        <v>1941</v>
      </c>
      <c r="V828" s="26" t="s">
        <v>1941</v>
      </c>
      <c r="W828" s="26" t="s">
        <v>1940</v>
      </c>
      <c r="X828" s="26" t="s">
        <v>1940</v>
      </c>
      <c r="Y828" s="26" t="s">
        <v>1941</v>
      </c>
      <c r="Z828" s="26" t="s">
        <v>1941</v>
      </c>
      <c r="AA828" s="26" t="s">
        <v>1941</v>
      </c>
      <c r="AB828" s="26" t="s">
        <v>1941</v>
      </c>
      <c r="AC828" s="26" t="s">
        <v>1941</v>
      </c>
      <c r="AD828" s="26" t="s">
        <v>1941</v>
      </c>
      <c r="AE828" s="26" t="s">
        <v>1941</v>
      </c>
      <c r="AF828" s="26" t="s">
        <v>1941</v>
      </c>
      <c r="AG828" s="26" t="s">
        <v>1941</v>
      </c>
      <c r="AH828" s="26" t="s">
        <v>1941</v>
      </c>
      <c r="AI828" s="26" t="s">
        <v>1941</v>
      </c>
      <c r="AJ828" s="26" t="s">
        <v>1941</v>
      </c>
      <c r="AK828" s="26" t="s">
        <v>1941</v>
      </c>
      <c r="AL828" s="26" t="s">
        <v>1941</v>
      </c>
      <c r="AM828" s="26" t="s">
        <v>1941</v>
      </c>
      <c r="AN828" s="26" t="s">
        <v>1941</v>
      </c>
      <c r="AO828" s="26" t="s">
        <v>1941</v>
      </c>
      <c r="AP828" s="26" t="s">
        <v>1941</v>
      </c>
      <c r="AQ828" s="26" t="s">
        <v>1941</v>
      </c>
      <c r="AR828" s="26" t="s">
        <v>1941</v>
      </c>
      <c r="AS828" s="26" t="s">
        <v>1941</v>
      </c>
      <c r="AT828" s="26" t="s">
        <v>1940</v>
      </c>
      <c r="AU828" s="26" t="s">
        <v>1941</v>
      </c>
      <c r="AV828" s="26" t="s">
        <v>1941</v>
      </c>
      <c r="AW828" s="26" t="s">
        <v>1941</v>
      </c>
      <c r="AX828" s="26" t="s">
        <v>1941</v>
      </c>
      <c r="AY828" s="26" t="s">
        <v>1941</v>
      </c>
      <c r="AZ828" s="26" t="s">
        <v>1941</v>
      </c>
      <c r="BA828" s="26" t="s">
        <v>1941</v>
      </c>
      <c r="BB828" s="26" t="s">
        <v>1941</v>
      </c>
      <c r="BC828" s="26" t="s">
        <v>1941</v>
      </c>
      <c r="BD828" s="26" t="s">
        <v>1941</v>
      </c>
      <c r="BE828" s="26" t="s">
        <v>1941</v>
      </c>
      <c r="BF828" s="26" t="s">
        <v>1941</v>
      </c>
      <c r="BG828" s="26" t="s">
        <v>1941</v>
      </c>
      <c r="BH828" s="26" t="s">
        <v>1941</v>
      </c>
      <c r="BI828" s="26" t="s">
        <v>1941</v>
      </c>
      <c r="BJ828" s="26" t="s">
        <v>1941</v>
      </c>
      <c r="BK828" s="26" t="s">
        <v>1941</v>
      </c>
      <c r="BL828" s="26" t="s">
        <v>1941</v>
      </c>
      <c r="BM828" s="26" t="s">
        <v>1941</v>
      </c>
      <c r="BN828" s="26" t="s">
        <v>1941</v>
      </c>
      <c r="BO828" s="26" t="s">
        <v>1941</v>
      </c>
      <c r="BP828" s="26" t="s">
        <v>1941</v>
      </c>
      <c r="BQ828" s="26" t="s">
        <v>1941</v>
      </c>
      <c r="BR828" s="26" t="s">
        <v>1941</v>
      </c>
      <c r="BS828" s="26" t="s">
        <v>1941</v>
      </c>
      <c r="BT828" s="26" t="s">
        <v>1941</v>
      </c>
      <c r="BU828" s="26" t="str">
        <f t="shared" si="776"/>
        <v>89. PRODUCE THE CHEMICAL</v>
      </c>
      <c r="BV828" s="26" t="str">
        <f t="shared" si="777"/>
        <v/>
      </c>
      <c r="BW828" s="26" t="str">
        <f t="shared" si="778"/>
        <v/>
      </c>
      <c r="BX828" s="26" t="str">
        <f t="shared" si="779"/>
        <v/>
      </c>
      <c r="BY828" s="26" t="str">
        <f t="shared" si="780"/>
        <v>93. AS A BYPRODUCT</v>
      </c>
      <c r="BZ828" s="26" t="str">
        <f t="shared" si="781"/>
        <v>94. AS A MANUFACTURED IMPURITY</v>
      </c>
      <c r="CA828" s="26" t="str">
        <f t="shared" si="782"/>
        <v/>
      </c>
      <c r="CB828" s="26" t="str">
        <f t="shared" si="783"/>
        <v/>
      </c>
      <c r="CC828" s="26" t="str">
        <f t="shared" si="784"/>
        <v/>
      </c>
      <c r="CD828" s="26" t="str">
        <f t="shared" si="785"/>
        <v/>
      </c>
      <c r="CE828" s="26" t="str">
        <f t="shared" si="786"/>
        <v/>
      </c>
      <c r="CF828" s="26" t="str">
        <f t="shared" si="787"/>
        <v/>
      </c>
      <c r="CG828" s="26" t="str">
        <f t="shared" si="788"/>
        <v/>
      </c>
      <c r="CH828" s="26" t="str">
        <f t="shared" si="789"/>
        <v/>
      </c>
      <c r="CI828" s="26" t="str">
        <f t="shared" si="790"/>
        <v/>
      </c>
      <c r="CJ828" s="26" t="str">
        <f t="shared" si="791"/>
        <v/>
      </c>
      <c r="CK828" s="26" t="str">
        <f t="shared" si="792"/>
        <v/>
      </c>
      <c r="CL828" s="26" t="str">
        <f t="shared" si="793"/>
        <v/>
      </c>
      <c r="CM828" s="26" t="str">
        <f t="shared" si="794"/>
        <v/>
      </c>
      <c r="CN828" s="26" t="str">
        <f t="shared" si="795"/>
        <v/>
      </c>
      <c r="CO828" s="26" t="str">
        <f t="shared" si="796"/>
        <v/>
      </c>
      <c r="CP828" s="26" t="str">
        <f t="shared" si="797"/>
        <v/>
      </c>
      <c r="CQ828" s="26" t="str">
        <f t="shared" si="798"/>
        <v/>
      </c>
      <c r="CR828" s="26" t="str">
        <f t="shared" si="799"/>
        <v/>
      </c>
      <c r="CS828" s="26" t="str">
        <f t="shared" si="800"/>
        <v/>
      </c>
      <c r="CT828" s="26" t="str">
        <f t="shared" si="801"/>
        <v/>
      </c>
      <c r="CU828" s="26" t="str">
        <f t="shared" si="802"/>
        <v/>
      </c>
      <c r="CV828" s="26" t="str">
        <f t="shared" si="803"/>
        <v>116. AS A PROCESS IMPURITY</v>
      </c>
      <c r="CW828" s="26" t="str">
        <f t="shared" si="804"/>
        <v/>
      </c>
      <c r="CX828" s="26" t="str">
        <f t="shared" si="805"/>
        <v/>
      </c>
      <c r="CY828" s="26" t="str">
        <f t="shared" si="806"/>
        <v/>
      </c>
      <c r="CZ828" s="26" t="str">
        <f t="shared" si="807"/>
        <v/>
      </c>
      <c r="DA828" s="26" t="str">
        <f t="shared" si="808"/>
        <v/>
      </c>
      <c r="DB828" s="26" t="str">
        <f t="shared" si="809"/>
        <v/>
      </c>
      <c r="DC828" s="26" t="str">
        <f t="shared" si="810"/>
        <v/>
      </c>
      <c r="DD828" s="26" t="str">
        <f t="shared" si="811"/>
        <v/>
      </c>
      <c r="DE828" s="26" t="str">
        <f t="shared" si="812"/>
        <v/>
      </c>
      <c r="DF828" s="26" t="str">
        <f t="shared" si="813"/>
        <v/>
      </c>
      <c r="DG828" s="26" t="str">
        <f t="shared" si="814"/>
        <v/>
      </c>
      <c r="DH828" s="26" t="str">
        <f t="shared" si="815"/>
        <v/>
      </c>
      <c r="DI828" s="26" t="str">
        <f t="shared" si="816"/>
        <v/>
      </c>
      <c r="DJ828" s="26" t="str">
        <f t="shared" si="817"/>
        <v/>
      </c>
      <c r="DK828" s="26" t="str">
        <f t="shared" si="818"/>
        <v/>
      </c>
      <c r="DL828" s="26" t="str">
        <f t="shared" si="819"/>
        <v/>
      </c>
      <c r="DM828" s="26" t="str">
        <f t="shared" si="820"/>
        <v/>
      </c>
      <c r="DN828" s="26" t="str">
        <f t="shared" si="821"/>
        <v/>
      </c>
      <c r="DO828" s="26" t="str">
        <f t="shared" si="822"/>
        <v/>
      </c>
      <c r="DP828" s="26" t="str">
        <f t="shared" si="823"/>
        <v/>
      </c>
      <c r="DQ828" s="26" t="str">
        <f t="shared" si="824"/>
        <v/>
      </c>
      <c r="DR828" s="26" t="str">
        <f t="shared" si="825"/>
        <v/>
      </c>
      <c r="DS828" s="26" t="str">
        <f t="shared" si="826"/>
        <v/>
      </c>
      <c r="DT828" s="26" t="str">
        <f t="shared" si="827"/>
        <v/>
      </c>
      <c r="DU828" s="26" t="str">
        <f t="shared" si="828"/>
        <v/>
      </c>
      <c r="DV828" s="26" t="str">
        <f t="shared" si="829"/>
        <v/>
      </c>
    </row>
    <row r="829" spans="1:126" ht="75" x14ac:dyDescent="0.25">
      <c r="A829" t="s">
        <v>1942</v>
      </c>
      <c r="B829">
        <v>2019</v>
      </c>
      <c r="C829" t="s">
        <v>2046</v>
      </c>
      <c r="D829">
        <v>106990</v>
      </c>
      <c r="E829" s="19">
        <v>1319218498780</v>
      </c>
      <c r="F829" t="s">
        <v>947</v>
      </c>
      <c r="G829">
        <v>324110</v>
      </c>
      <c r="H829" t="s">
        <v>948</v>
      </c>
      <c r="I829" t="s">
        <v>949</v>
      </c>
      <c r="J829" t="s">
        <v>950</v>
      </c>
      <c r="K829" t="s">
        <v>293</v>
      </c>
      <c r="L829">
        <v>94572</v>
      </c>
      <c r="M829" s="26" t="str">
        <f t="shared" si="775"/>
        <v>89. PRODUCE THE CHEMICAL, 93. AS A BYPRODUCT, 94. AS A MANUFACTURED IMPURITY, 116. AS A PROCESS IMPURITY</v>
      </c>
      <c r="N829" s="26" t="s">
        <v>2047</v>
      </c>
      <c r="O829" s="26" t="s">
        <v>2068</v>
      </c>
      <c r="P829">
        <v>9</v>
      </c>
      <c r="Q829">
        <v>5</v>
      </c>
      <c r="R829">
        <v>14</v>
      </c>
      <c r="S829" s="26" t="s">
        <v>1940</v>
      </c>
      <c r="T829" s="26" t="s">
        <v>1941</v>
      </c>
      <c r="U829" s="26" t="s">
        <v>1941</v>
      </c>
      <c r="V829" s="26" t="s">
        <v>1941</v>
      </c>
      <c r="W829" s="26" t="s">
        <v>1940</v>
      </c>
      <c r="X829" s="26" t="s">
        <v>1940</v>
      </c>
      <c r="Y829" s="26" t="s">
        <v>1941</v>
      </c>
      <c r="Z829" s="26" t="s">
        <v>1941</v>
      </c>
      <c r="AA829" s="26" t="s">
        <v>1941</v>
      </c>
      <c r="AB829" s="26" t="s">
        <v>1941</v>
      </c>
      <c r="AC829" s="26" t="s">
        <v>1941</v>
      </c>
      <c r="AD829" s="26" t="s">
        <v>1941</v>
      </c>
      <c r="AE829" s="26" t="s">
        <v>1941</v>
      </c>
      <c r="AF829" s="26" t="s">
        <v>1941</v>
      </c>
      <c r="AG829" s="26" t="s">
        <v>1941</v>
      </c>
      <c r="AH829" s="26" t="s">
        <v>1941</v>
      </c>
      <c r="AI829" s="26" t="s">
        <v>1941</v>
      </c>
      <c r="AJ829" s="26" t="s">
        <v>1941</v>
      </c>
      <c r="AK829" s="26" t="s">
        <v>1941</v>
      </c>
      <c r="AL829" s="26" t="s">
        <v>1941</v>
      </c>
      <c r="AM829" s="26" t="s">
        <v>1941</v>
      </c>
      <c r="AN829" s="26" t="s">
        <v>1941</v>
      </c>
      <c r="AO829" s="26" t="s">
        <v>1941</v>
      </c>
      <c r="AP829" s="26" t="s">
        <v>1941</v>
      </c>
      <c r="AQ829" s="26" t="s">
        <v>1941</v>
      </c>
      <c r="AR829" s="26" t="s">
        <v>1941</v>
      </c>
      <c r="AS829" s="26" t="s">
        <v>1941</v>
      </c>
      <c r="AT829" s="26" t="s">
        <v>1940</v>
      </c>
      <c r="AU829" s="26" t="s">
        <v>1941</v>
      </c>
      <c r="AV829" s="26" t="s">
        <v>1941</v>
      </c>
      <c r="AW829" s="26" t="s">
        <v>1941</v>
      </c>
      <c r="AX829" s="26" t="s">
        <v>1941</v>
      </c>
      <c r="AY829" s="26" t="s">
        <v>1941</v>
      </c>
      <c r="AZ829" s="26" t="s">
        <v>1941</v>
      </c>
      <c r="BA829" s="26" t="s">
        <v>1941</v>
      </c>
      <c r="BB829" s="26" t="s">
        <v>1941</v>
      </c>
      <c r="BC829" s="26" t="s">
        <v>1941</v>
      </c>
      <c r="BD829" s="26" t="s">
        <v>1941</v>
      </c>
      <c r="BE829" s="26" t="s">
        <v>1941</v>
      </c>
      <c r="BF829" s="26" t="s">
        <v>1941</v>
      </c>
      <c r="BG829" s="26" t="s">
        <v>1941</v>
      </c>
      <c r="BH829" s="26" t="s">
        <v>1941</v>
      </c>
      <c r="BI829" s="26" t="s">
        <v>1941</v>
      </c>
      <c r="BJ829" s="26" t="s">
        <v>1941</v>
      </c>
      <c r="BK829" s="26" t="s">
        <v>1941</v>
      </c>
      <c r="BL829" s="26" t="s">
        <v>1941</v>
      </c>
      <c r="BM829" s="26" t="s">
        <v>1941</v>
      </c>
      <c r="BN829" s="26" t="s">
        <v>1941</v>
      </c>
      <c r="BO829" s="26" t="s">
        <v>1941</v>
      </c>
      <c r="BP829" s="26" t="s">
        <v>1941</v>
      </c>
      <c r="BQ829" s="26" t="s">
        <v>1941</v>
      </c>
      <c r="BR829" s="26" t="s">
        <v>1941</v>
      </c>
      <c r="BS829" s="26" t="s">
        <v>1941</v>
      </c>
      <c r="BT829" s="26" t="s">
        <v>1941</v>
      </c>
      <c r="BU829" s="26" t="str">
        <f t="shared" si="776"/>
        <v>89. PRODUCE THE CHEMICAL</v>
      </c>
      <c r="BV829" s="26" t="str">
        <f t="shared" si="777"/>
        <v/>
      </c>
      <c r="BW829" s="26" t="str">
        <f t="shared" si="778"/>
        <v/>
      </c>
      <c r="BX829" s="26" t="str">
        <f t="shared" si="779"/>
        <v/>
      </c>
      <c r="BY829" s="26" t="str">
        <f t="shared" si="780"/>
        <v>93. AS A BYPRODUCT</v>
      </c>
      <c r="BZ829" s="26" t="str">
        <f t="shared" si="781"/>
        <v>94. AS A MANUFACTURED IMPURITY</v>
      </c>
      <c r="CA829" s="26" t="str">
        <f t="shared" si="782"/>
        <v/>
      </c>
      <c r="CB829" s="26" t="str">
        <f t="shared" si="783"/>
        <v/>
      </c>
      <c r="CC829" s="26" t="str">
        <f t="shared" si="784"/>
        <v/>
      </c>
      <c r="CD829" s="26" t="str">
        <f t="shared" si="785"/>
        <v/>
      </c>
      <c r="CE829" s="26" t="str">
        <f t="shared" si="786"/>
        <v/>
      </c>
      <c r="CF829" s="26" t="str">
        <f t="shared" si="787"/>
        <v/>
      </c>
      <c r="CG829" s="26" t="str">
        <f t="shared" si="788"/>
        <v/>
      </c>
      <c r="CH829" s="26" t="str">
        <f t="shared" si="789"/>
        <v/>
      </c>
      <c r="CI829" s="26" t="str">
        <f t="shared" si="790"/>
        <v/>
      </c>
      <c r="CJ829" s="26" t="str">
        <f t="shared" si="791"/>
        <v/>
      </c>
      <c r="CK829" s="26" t="str">
        <f t="shared" si="792"/>
        <v/>
      </c>
      <c r="CL829" s="26" t="str">
        <f t="shared" si="793"/>
        <v/>
      </c>
      <c r="CM829" s="26" t="str">
        <f t="shared" si="794"/>
        <v/>
      </c>
      <c r="CN829" s="26" t="str">
        <f t="shared" si="795"/>
        <v/>
      </c>
      <c r="CO829" s="26" t="str">
        <f t="shared" si="796"/>
        <v/>
      </c>
      <c r="CP829" s="26" t="str">
        <f t="shared" si="797"/>
        <v/>
      </c>
      <c r="CQ829" s="26" t="str">
        <f t="shared" si="798"/>
        <v/>
      </c>
      <c r="CR829" s="26" t="str">
        <f t="shared" si="799"/>
        <v/>
      </c>
      <c r="CS829" s="26" t="str">
        <f t="shared" si="800"/>
        <v/>
      </c>
      <c r="CT829" s="26" t="str">
        <f t="shared" si="801"/>
        <v/>
      </c>
      <c r="CU829" s="26" t="str">
        <f t="shared" si="802"/>
        <v/>
      </c>
      <c r="CV829" s="26" t="str">
        <f t="shared" si="803"/>
        <v>116. AS A PROCESS IMPURITY</v>
      </c>
      <c r="CW829" s="26" t="str">
        <f t="shared" si="804"/>
        <v/>
      </c>
      <c r="CX829" s="26" t="str">
        <f t="shared" si="805"/>
        <v/>
      </c>
      <c r="CY829" s="26" t="str">
        <f t="shared" si="806"/>
        <v/>
      </c>
      <c r="CZ829" s="26" t="str">
        <f t="shared" si="807"/>
        <v/>
      </c>
      <c r="DA829" s="26" t="str">
        <f t="shared" si="808"/>
        <v/>
      </c>
      <c r="DB829" s="26" t="str">
        <f t="shared" si="809"/>
        <v/>
      </c>
      <c r="DC829" s="26" t="str">
        <f t="shared" si="810"/>
        <v/>
      </c>
      <c r="DD829" s="26" t="str">
        <f t="shared" si="811"/>
        <v/>
      </c>
      <c r="DE829" s="26" t="str">
        <f t="shared" si="812"/>
        <v/>
      </c>
      <c r="DF829" s="26" t="str">
        <f t="shared" si="813"/>
        <v/>
      </c>
      <c r="DG829" s="26" t="str">
        <f t="shared" si="814"/>
        <v/>
      </c>
      <c r="DH829" s="26" t="str">
        <f t="shared" si="815"/>
        <v/>
      </c>
      <c r="DI829" s="26" t="str">
        <f t="shared" si="816"/>
        <v/>
      </c>
      <c r="DJ829" s="26" t="str">
        <f t="shared" si="817"/>
        <v/>
      </c>
      <c r="DK829" s="26" t="str">
        <f t="shared" si="818"/>
        <v/>
      </c>
      <c r="DL829" s="26" t="str">
        <f t="shared" si="819"/>
        <v/>
      </c>
      <c r="DM829" s="26" t="str">
        <f t="shared" si="820"/>
        <v/>
      </c>
      <c r="DN829" s="26" t="str">
        <f t="shared" si="821"/>
        <v/>
      </c>
      <c r="DO829" s="26" t="str">
        <f t="shared" si="822"/>
        <v/>
      </c>
      <c r="DP829" s="26" t="str">
        <f t="shared" si="823"/>
        <v/>
      </c>
      <c r="DQ829" s="26" t="str">
        <f t="shared" si="824"/>
        <v/>
      </c>
      <c r="DR829" s="26" t="str">
        <f t="shared" si="825"/>
        <v/>
      </c>
      <c r="DS829" s="26" t="str">
        <f t="shared" si="826"/>
        <v/>
      </c>
      <c r="DT829" s="26" t="str">
        <f t="shared" si="827"/>
        <v/>
      </c>
      <c r="DU829" s="26" t="str">
        <f t="shared" si="828"/>
        <v/>
      </c>
      <c r="DV829" s="26" t="str">
        <f t="shared" si="829"/>
        <v/>
      </c>
    </row>
    <row r="830" spans="1:126" ht="75" x14ac:dyDescent="0.25">
      <c r="A830" t="s">
        <v>1942</v>
      </c>
      <c r="B830">
        <v>2020</v>
      </c>
      <c r="C830" t="s">
        <v>2046</v>
      </c>
      <c r="D830">
        <v>106990</v>
      </c>
      <c r="E830" s="19">
        <v>1320219375425</v>
      </c>
      <c r="F830" t="s">
        <v>947</v>
      </c>
      <c r="G830">
        <v>324110</v>
      </c>
      <c r="H830" t="s">
        <v>948</v>
      </c>
      <c r="I830" t="s">
        <v>949</v>
      </c>
      <c r="J830" t="s">
        <v>950</v>
      </c>
      <c r="K830" t="s">
        <v>293</v>
      </c>
      <c r="L830">
        <v>94572</v>
      </c>
      <c r="M830" s="26" t="str">
        <f t="shared" si="775"/>
        <v>89. PRODUCE THE CHEMICAL, 94. AS A MANUFACTURED IMPURITY, 95. USED AS A REACTANT, 96. P101  FEEDSTOCKS, 98. P103  INTERMEDIATES, 133. ANCILLARY OR OTHER USE, 137. Z304  FUEL, 142. Z399  OTHER</v>
      </c>
      <c r="N830" s="26" t="s">
        <v>2047</v>
      </c>
      <c r="O830" s="26" t="s">
        <v>2114</v>
      </c>
      <c r="P830">
        <v>7</v>
      </c>
      <c r="Q830">
        <v>5</v>
      </c>
      <c r="R830">
        <v>12</v>
      </c>
      <c r="S830" s="26" t="s">
        <v>1940</v>
      </c>
      <c r="T830" s="26" t="s">
        <v>1941</v>
      </c>
      <c r="U830" s="26" t="s">
        <v>1941</v>
      </c>
      <c r="V830" s="26" t="s">
        <v>1941</v>
      </c>
      <c r="W830" s="26" t="s">
        <v>1941</v>
      </c>
      <c r="X830" s="26" t="s">
        <v>1940</v>
      </c>
      <c r="Y830" s="26" t="s">
        <v>1940</v>
      </c>
      <c r="Z830" s="26" t="s">
        <v>1940</v>
      </c>
      <c r="AA830" s="26" t="s">
        <v>1941</v>
      </c>
      <c r="AB830" s="26" t="s">
        <v>1940</v>
      </c>
      <c r="AC830" s="26" t="s">
        <v>1941</v>
      </c>
      <c r="AD830" s="26" t="s">
        <v>1941</v>
      </c>
      <c r="AE830" s="26" t="s">
        <v>1941</v>
      </c>
      <c r="AF830" s="26" t="s">
        <v>1941</v>
      </c>
      <c r="AG830" s="26" t="s">
        <v>1941</v>
      </c>
      <c r="AH830" s="26" t="s">
        <v>1941</v>
      </c>
      <c r="AI830" s="26" t="s">
        <v>1941</v>
      </c>
      <c r="AJ830" s="26" t="s">
        <v>1941</v>
      </c>
      <c r="AK830" s="26" t="s">
        <v>1941</v>
      </c>
      <c r="AL830" s="26" t="s">
        <v>1941</v>
      </c>
      <c r="AM830" s="26" t="s">
        <v>1941</v>
      </c>
      <c r="AN830" s="26" t="s">
        <v>1941</v>
      </c>
      <c r="AO830" s="26" t="s">
        <v>1941</v>
      </c>
      <c r="AP830" s="26" t="s">
        <v>1941</v>
      </c>
      <c r="AQ830" s="26" t="s">
        <v>1941</v>
      </c>
      <c r="AR830" s="26" t="s">
        <v>1941</v>
      </c>
      <c r="AS830" s="26" t="s">
        <v>1941</v>
      </c>
      <c r="AT830" s="26" t="s">
        <v>1941</v>
      </c>
      <c r="AU830" s="26" t="s">
        <v>1941</v>
      </c>
      <c r="AV830" s="26" t="s">
        <v>1941</v>
      </c>
      <c r="AW830" s="26" t="s">
        <v>1941</v>
      </c>
      <c r="AX830" s="26" t="s">
        <v>1941</v>
      </c>
      <c r="AY830" s="26" t="s">
        <v>1941</v>
      </c>
      <c r="AZ830" s="26" t="s">
        <v>1941</v>
      </c>
      <c r="BA830" s="26" t="s">
        <v>1941</v>
      </c>
      <c r="BB830" s="26" t="s">
        <v>1941</v>
      </c>
      <c r="BC830" s="26" t="s">
        <v>1941</v>
      </c>
      <c r="BD830" s="26" t="s">
        <v>1941</v>
      </c>
      <c r="BE830" s="26" t="s">
        <v>1941</v>
      </c>
      <c r="BF830" s="26" t="s">
        <v>1941</v>
      </c>
      <c r="BG830" s="26" t="s">
        <v>1941</v>
      </c>
      <c r="BH830" s="26" t="s">
        <v>1941</v>
      </c>
      <c r="BI830" s="26" t="s">
        <v>1941</v>
      </c>
      <c r="BJ830" s="26" t="s">
        <v>1941</v>
      </c>
      <c r="BK830" s="26" t="s">
        <v>1940</v>
      </c>
      <c r="BL830" s="26" t="s">
        <v>1941</v>
      </c>
      <c r="BM830" s="26" t="s">
        <v>1941</v>
      </c>
      <c r="BN830" s="26" t="s">
        <v>1941</v>
      </c>
      <c r="BO830" s="26" t="s">
        <v>1940</v>
      </c>
      <c r="BP830" s="26" t="s">
        <v>1941</v>
      </c>
      <c r="BQ830" s="26" t="s">
        <v>1941</v>
      </c>
      <c r="BR830" s="26" t="s">
        <v>1941</v>
      </c>
      <c r="BS830" s="26" t="s">
        <v>1941</v>
      </c>
      <c r="BT830" s="26" t="s">
        <v>1940</v>
      </c>
      <c r="BU830" s="26" t="str">
        <f t="shared" si="776"/>
        <v>89. PRODUCE THE CHEMICAL</v>
      </c>
      <c r="BV830" s="26" t="str">
        <f t="shared" si="777"/>
        <v/>
      </c>
      <c r="BW830" s="26" t="str">
        <f t="shared" si="778"/>
        <v/>
      </c>
      <c r="BX830" s="26" t="str">
        <f t="shared" si="779"/>
        <v/>
      </c>
      <c r="BY830" s="26" t="str">
        <f t="shared" si="780"/>
        <v/>
      </c>
      <c r="BZ830" s="26" t="str">
        <f t="shared" si="781"/>
        <v>94. AS A MANUFACTURED IMPURITY</v>
      </c>
      <c r="CA830" s="26" t="str">
        <f t="shared" si="782"/>
        <v>95. USED AS A REACTANT</v>
      </c>
      <c r="CB830" s="26" t="str">
        <f t="shared" si="783"/>
        <v>96. P101  FEEDSTOCKS</v>
      </c>
      <c r="CC830" s="26" t="str">
        <f t="shared" si="784"/>
        <v/>
      </c>
      <c r="CD830" s="26" t="str">
        <f t="shared" si="785"/>
        <v>98. P103  INTERMEDIATES</v>
      </c>
      <c r="CE830" s="26" t="str">
        <f t="shared" si="786"/>
        <v/>
      </c>
      <c r="CF830" s="26" t="str">
        <f t="shared" si="787"/>
        <v/>
      </c>
      <c r="CG830" s="26" t="str">
        <f t="shared" si="788"/>
        <v/>
      </c>
      <c r="CH830" s="26" t="str">
        <f t="shared" si="789"/>
        <v/>
      </c>
      <c r="CI830" s="26" t="str">
        <f t="shared" si="790"/>
        <v/>
      </c>
      <c r="CJ830" s="26" t="str">
        <f t="shared" si="791"/>
        <v/>
      </c>
      <c r="CK830" s="26" t="str">
        <f t="shared" si="792"/>
        <v/>
      </c>
      <c r="CL830" s="26" t="str">
        <f t="shared" si="793"/>
        <v/>
      </c>
      <c r="CM830" s="26" t="str">
        <f t="shared" si="794"/>
        <v/>
      </c>
      <c r="CN830" s="26" t="str">
        <f t="shared" si="795"/>
        <v/>
      </c>
      <c r="CO830" s="26" t="str">
        <f t="shared" si="796"/>
        <v/>
      </c>
      <c r="CP830" s="26" t="str">
        <f t="shared" si="797"/>
        <v/>
      </c>
      <c r="CQ830" s="26" t="str">
        <f t="shared" si="798"/>
        <v/>
      </c>
      <c r="CR830" s="26" t="str">
        <f t="shared" si="799"/>
        <v/>
      </c>
      <c r="CS830" s="26" t="str">
        <f t="shared" si="800"/>
        <v/>
      </c>
      <c r="CT830" s="26" t="str">
        <f t="shared" si="801"/>
        <v/>
      </c>
      <c r="CU830" s="26" t="str">
        <f t="shared" si="802"/>
        <v/>
      </c>
      <c r="CV830" s="26" t="str">
        <f t="shared" si="803"/>
        <v/>
      </c>
      <c r="CW830" s="26" t="str">
        <f t="shared" si="804"/>
        <v/>
      </c>
      <c r="CX830" s="26" t="str">
        <f t="shared" si="805"/>
        <v/>
      </c>
      <c r="CY830" s="26" t="str">
        <f t="shared" si="806"/>
        <v/>
      </c>
      <c r="CZ830" s="26" t="str">
        <f t="shared" si="807"/>
        <v/>
      </c>
      <c r="DA830" s="26" t="str">
        <f t="shared" si="808"/>
        <v/>
      </c>
      <c r="DB830" s="26" t="str">
        <f t="shared" si="809"/>
        <v/>
      </c>
      <c r="DC830" s="26" t="str">
        <f t="shared" si="810"/>
        <v/>
      </c>
      <c r="DD830" s="26" t="str">
        <f t="shared" si="811"/>
        <v/>
      </c>
      <c r="DE830" s="26" t="str">
        <f t="shared" si="812"/>
        <v/>
      </c>
      <c r="DF830" s="26" t="str">
        <f t="shared" si="813"/>
        <v/>
      </c>
      <c r="DG830" s="26" t="str">
        <f t="shared" si="814"/>
        <v/>
      </c>
      <c r="DH830" s="26" t="str">
        <f t="shared" si="815"/>
        <v/>
      </c>
      <c r="DI830" s="26" t="str">
        <f t="shared" si="816"/>
        <v/>
      </c>
      <c r="DJ830" s="26" t="str">
        <f t="shared" si="817"/>
        <v/>
      </c>
      <c r="DK830" s="26" t="str">
        <f t="shared" si="818"/>
        <v/>
      </c>
      <c r="DL830" s="26" t="str">
        <f t="shared" si="819"/>
        <v/>
      </c>
      <c r="DM830" s="26" t="str">
        <f t="shared" si="820"/>
        <v>133. ANCILLARY OR OTHER USE</v>
      </c>
      <c r="DN830" s="26" t="str">
        <f t="shared" si="821"/>
        <v/>
      </c>
      <c r="DO830" s="26" t="str">
        <f t="shared" si="822"/>
        <v/>
      </c>
      <c r="DP830" s="26" t="str">
        <f t="shared" si="823"/>
        <v/>
      </c>
      <c r="DQ830" s="26" t="str">
        <f t="shared" si="824"/>
        <v>137. Z304  FUEL</v>
      </c>
      <c r="DR830" s="26" t="str">
        <f t="shared" si="825"/>
        <v/>
      </c>
      <c r="DS830" s="26" t="str">
        <f t="shared" si="826"/>
        <v/>
      </c>
      <c r="DT830" s="26" t="str">
        <f t="shared" si="827"/>
        <v/>
      </c>
      <c r="DU830" s="26" t="str">
        <f t="shared" si="828"/>
        <v/>
      </c>
      <c r="DV830" s="26" t="str">
        <f t="shared" si="829"/>
        <v>142. Z399  OTHER</v>
      </c>
    </row>
    <row r="831" spans="1:126" ht="75" x14ac:dyDescent="0.25">
      <c r="A831" t="s">
        <v>1942</v>
      </c>
      <c r="B831">
        <v>2021</v>
      </c>
      <c r="C831" t="s">
        <v>2046</v>
      </c>
      <c r="D831">
        <v>106990</v>
      </c>
      <c r="E831" s="19">
        <v>1321220503852</v>
      </c>
      <c r="F831" t="s">
        <v>947</v>
      </c>
      <c r="G831">
        <v>324110</v>
      </c>
      <c r="H831" t="s">
        <v>948</v>
      </c>
      <c r="I831" t="s">
        <v>949</v>
      </c>
      <c r="J831" t="s">
        <v>950</v>
      </c>
      <c r="K831" t="s">
        <v>293</v>
      </c>
      <c r="L831">
        <v>94572</v>
      </c>
      <c r="M831" s="26" t="str">
        <f t="shared" si="775"/>
        <v>89. PRODUCE THE CHEMICAL, 93. AS A BYPRODUCT, 94. AS A MANUFACTURED IMPURITY, 116. AS A PROCESS IMPURITY</v>
      </c>
      <c r="N831" s="26" t="s">
        <v>2047</v>
      </c>
      <c r="O831" s="26" t="s">
        <v>2068</v>
      </c>
      <c r="P831">
        <v>7</v>
      </c>
      <c r="Q831">
        <v>2</v>
      </c>
      <c r="R831">
        <v>9</v>
      </c>
      <c r="S831" s="26" t="s">
        <v>1940</v>
      </c>
      <c r="T831" s="26" t="s">
        <v>1941</v>
      </c>
      <c r="U831" s="26" t="s">
        <v>1941</v>
      </c>
      <c r="V831" s="26" t="s">
        <v>1941</v>
      </c>
      <c r="W831" s="26" t="s">
        <v>1940</v>
      </c>
      <c r="X831" s="26" t="s">
        <v>1940</v>
      </c>
      <c r="Y831" s="26" t="s">
        <v>1941</v>
      </c>
      <c r="Z831" s="26" t="s">
        <v>1941</v>
      </c>
      <c r="AA831" s="26" t="s">
        <v>1941</v>
      </c>
      <c r="AB831" s="26" t="s">
        <v>1941</v>
      </c>
      <c r="AC831" s="26" t="s">
        <v>1941</v>
      </c>
      <c r="AD831" s="26" t="s">
        <v>1941</v>
      </c>
      <c r="AE831" s="26" t="s">
        <v>1941</v>
      </c>
      <c r="AF831" s="26" t="s">
        <v>1941</v>
      </c>
      <c r="AG831" s="26" t="s">
        <v>1941</v>
      </c>
      <c r="AH831" s="26" t="s">
        <v>1941</v>
      </c>
      <c r="AI831" s="26" t="s">
        <v>1941</v>
      </c>
      <c r="AJ831" s="26" t="s">
        <v>1941</v>
      </c>
      <c r="AK831" s="26" t="s">
        <v>1941</v>
      </c>
      <c r="AL831" s="26" t="s">
        <v>1941</v>
      </c>
      <c r="AM831" s="26" t="s">
        <v>1941</v>
      </c>
      <c r="AN831" s="26" t="s">
        <v>1941</v>
      </c>
      <c r="AO831" s="26" t="s">
        <v>1941</v>
      </c>
      <c r="AP831" s="26" t="s">
        <v>1941</v>
      </c>
      <c r="AQ831" s="26" t="s">
        <v>1941</v>
      </c>
      <c r="AR831" s="26" t="s">
        <v>1941</v>
      </c>
      <c r="AS831" s="26" t="s">
        <v>1941</v>
      </c>
      <c r="AT831" s="26" t="s">
        <v>1940</v>
      </c>
      <c r="AU831" s="26" t="s">
        <v>1941</v>
      </c>
      <c r="AV831" s="26" t="s">
        <v>1941</v>
      </c>
      <c r="AW831" s="26" t="s">
        <v>1941</v>
      </c>
      <c r="AX831" s="26" t="s">
        <v>1941</v>
      </c>
      <c r="AY831" s="26" t="s">
        <v>1941</v>
      </c>
      <c r="AZ831" s="26" t="s">
        <v>1941</v>
      </c>
      <c r="BA831" s="26" t="s">
        <v>1941</v>
      </c>
      <c r="BB831" s="26" t="s">
        <v>1941</v>
      </c>
      <c r="BC831" s="26" t="s">
        <v>1941</v>
      </c>
      <c r="BD831" s="26" t="s">
        <v>1941</v>
      </c>
      <c r="BE831" s="26" t="s">
        <v>1941</v>
      </c>
      <c r="BF831" s="26" t="s">
        <v>1941</v>
      </c>
      <c r="BG831" s="26" t="s">
        <v>1941</v>
      </c>
      <c r="BH831" s="26" t="s">
        <v>1941</v>
      </c>
      <c r="BI831" s="26" t="s">
        <v>1941</v>
      </c>
      <c r="BJ831" s="26" t="s">
        <v>1941</v>
      </c>
      <c r="BK831" s="26" t="s">
        <v>1941</v>
      </c>
      <c r="BL831" s="26" t="s">
        <v>1941</v>
      </c>
      <c r="BM831" s="26" t="s">
        <v>1941</v>
      </c>
      <c r="BN831" s="26" t="s">
        <v>1941</v>
      </c>
      <c r="BO831" s="26" t="s">
        <v>1941</v>
      </c>
      <c r="BP831" s="26" t="s">
        <v>1941</v>
      </c>
      <c r="BQ831" s="26" t="s">
        <v>1941</v>
      </c>
      <c r="BR831" s="26" t="s">
        <v>1941</v>
      </c>
      <c r="BS831" s="26" t="s">
        <v>1941</v>
      </c>
      <c r="BT831" s="26" t="s">
        <v>1941</v>
      </c>
      <c r="BU831" s="26" t="str">
        <f t="shared" si="776"/>
        <v>89. PRODUCE THE CHEMICAL</v>
      </c>
      <c r="BV831" s="26" t="str">
        <f t="shared" si="777"/>
        <v/>
      </c>
      <c r="BW831" s="26" t="str">
        <f t="shared" si="778"/>
        <v/>
      </c>
      <c r="BX831" s="26" t="str">
        <f t="shared" si="779"/>
        <v/>
      </c>
      <c r="BY831" s="26" t="str">
        <f t="shared" si="780"/>
        <v>93. AS A BYPRODUCT</v>
      </c>
      <c r="BZ831" s="26" t="str">
        <f t="shared" si="781"/>
        <v>94. AS A MANUFACTURED IMPURITY</v>
      </c>
      <c r="CA831" s="26" t="str">
        <f t="shared" si="782"/>
        <v/>
      </c>
      <c r="CB831" s="26" t="str">
        <f t="shared" si="783"/>
        <v/>
      </c>
      <c r="CC831" s="26" t="str">
        <f t="shared" si="784"/>
        <v/>
      </c>
      <c r="CD831" s="26" t="str">
        <f t="shared" si="785"/>
        <v/>
      </c>
      <c r="CE831" s="26" t="str">
        <f t="shared" si="786"/>
        <v/>
      </c>
      <c r="CF831" s="26" t="str">
        <f t="shared" si="787"/>
        <v/>
      </c>
      <c r="CG831" s="26" t="str">
        <f t="shared" si="788"/>
        <v/>
      </c>
      <c r="CH831" s="26" t="str">
        <f t="shared" si="789"/>
        <v/>
      </c>
      <c r="CI831" s="26" t="str">
        <f t="shared" si="790"/>
        <v/>
      </c>
      <c r="CJ831" s="26" t="str">
        <f t="shared" si="791"/>
        <v/>
      </c>
      <c r="CK831" s="26" t="str">
        <f t="shared" si="792"/>
        <v/>
      </c>
      <c r="CL831" s="26" t="str">
        <f t="shared" si="793"/>
        <v/>
      </c>
      <c r="CM831" s="26" t="str">
        <f t="shared" si="794"/>
        <v/>
      </c>
      <c r="CN831" s="26" t="str">
        <f t="shared" si="795"/>
        <v/>
      </c>
      <c r="CO831" s="26" t="str">
        <f t="shared" si="796"/>
        <v/>
      </c>
      <c r="CP831" s="26" t="str">
        <f t="shared" si="797"/>
        <v/>
      </c>
      <c r="CQ831" s="26" t="str">
        <f t="shared" si="798"/>
        <v/>
      </c>
      <c r="CR831" s="26" t="str">
        <f t="shared" si="799"/>
        <v/>
      </c>
      <c r="CS831" s="26" t="str">
        <f t="shared" si="800"/>
        <v/>
      </c>
      <c r="CT831" s="26" t="str">
        <f t="shared" si="801"/>
        <v/>
      </c>
      <c r="CU831" s="26" t="str">
        <f t="shared" si="802"/>
        <v/>
      </c>
      <c r="CV831" s="26" t="str">
        <f t="shared" si="803"/>
        <v>116. AS A PROCESS IMPURITY</v>
      </c>
      <c r="CW831" s="26" t="str">
        <f t="shared" si="804"/>
        <v/>
      </c>
      <c r="CX831" s="26" t="str">
        <f t="shared" si="805"/>
        <v/>
      </c>
      <c r="CY831" s="26" t="str">
        <f t="shared" si="806"/>
        <v/>
      </c>
      <c r="CZ831" s="26" t="str">
        <f t="shared" si="807"/>
        <v/>
      </c>
      <c r="DA831" s="26" t="str">
        <f t="shared" si="808"/>
        <v/>
      </c>
      <c r="DB831" s="26" t="str">
        <f t="shared" si="809"/>
        <v/>
      </c>
      <c r="DC831" s="26" t="str">
        <f t="shared" si="810"/>
        <v/>
      </c>
      <c r="DD831" s="26" t="str">
        <f t="shared" si="811"/>
        <v/>
      </c>
      <c r="DE831" s="26" t="str">
        <f t="shared" si="812"/>
        <v/>
      </c>
      <c r="DF831" s="26" t="str">
        <f t="shared" si="813"/>
        <v/>
      </c>
      <c r="DG831" s="26" t="str">
        <f t="shared" si="814"/>
        <v/>
      </c>
      <c r="DH831" s="26" t="str">
        <f t="shared" si="815"/>
        <v/>
      </c>
      <c r="DI831" s="26" t="str">
        <f t="shared" si="816"/>
        <v/>
      </c>
      <c r="DJ831" s="26" t="str">
        <f t="shared" si="817"/>
        <v/>
      </c>
      <c r="DK831" s="26" t="str">
        <f t="shared" si="818"/>
        <v/>
      </c>
      <c r="DL831" s="26" t="str">
        <f t="shared" si="819"/>
        <v/>
      </c>
      <c r="DM831" s="26" t="str">
        <f t="shared" si="820"/>
        <v/>
      </c>
      <c r="DN831" s="26" t="str">
        <f t="shared" si="821"/>
        <v/>
      </c>
      <c r="DO831" s="26" t="str">
        <f t="shared" si="822"/>
        <v/>
      </c>
      <c r="DP831" s="26" t="str">
        <f t="shared" si="823"/>
        <v/>
      </c>
      <c r="DQ831" s="26" t="str">
        <f t="shared" si="824"/>
        <v/>
      </c>
      <c r="DR831" s="26" t="str">
        <f t="shared" si="825"/>
        <v/>
      </c>
      <c r="DS831" s="26" t="str">
        <f t="shared" si="826"/>
        <v/>
      </c>
      <c r="DT831" s="26" t="str">
        <f t="shared" si="827"/>
        <v/>
      </c>
      <c r="DU831" s="26" t="str">
        <f t="shared" si="828"/>
        <v/>
      </c>
      <c r="DV831" s="26" t="str">
        <f t="shared" si="829"/>
        <v/>
      </c>
    </row>
    <row r="832" spans="1:126" ht="45" x14ac:dyDescent="0.25">
      <c r="A832" t="s">
        <v>1942</v>
      </c>
      <c r="B832">
        <v>2016</v>
      </c>
      <c r="C832" t="s">
        <v>2046</v>
      </c>
      <c r="D832">
        <v>106990</v>
      </c>
      <c r="E832" s="19">
        <v>1316215634585</v>
      </c>
      <c r="F832" t="s">
        <v>953</v>
      </c>
      <c r="G832">
        <v>324110</v>
      </c>
      <c r="H832" t="s">
        <v>954</v>
      </c>
      <c r="I832" t="s">
        <v>699</v>
      </c>
      <c r="J832" t="s">
        <v>273</v>
      </c>
      <c r="K832" t="s">
        <v>113</v>
      </c>
      <c r="L832">
        <v>79007</v>
      </c>
      <c r="M832" s="26" t="str">
        <f t="shared" si="775"/>
        <v>89. PRODUCE THE CHEMICAL, 90. IMPORT THE CHEMICAL, 94. AS A MANUFACTURED IMPURITY, 116. AS A PROCESS IMPURITY</v>
      </c>
      <c r="N832" s="26" t="s">
        <v>2047</v>
      </c>
      <c r="O832" s="26" t="s">
        <v>2068</v>
      </c>
      <c r="P832">
        <v>145</v>
      </c>
      <c r="Q832">
        <v>2</v>
      </c>
      <c r="R832">
        <v>147</v>
      </c>
      <c r="S832" s="26" t="s">
        <v>1940</v>
      </c>
      <c r="T832" s="26" t="s">
        <v>1940</v>
      </c>
      <c r="U832" s="26" t="s">
        <v>1941</v>
      </c>
      <c r="V832" s="26" t="s">
        <v>1941</v>
      </c>
      <c r="W832" s="26" t="s">
        <v>1941</v>
      </c>
      <c r="X832" s="26" t="s">
        <v>1940</v>
      </c>
      <c r="Y832" s="26" t="s">
        <v>1941</v>
      </c>
      <c r="AE832" s="26" t="s">
        <v>1941</v>
      </c>
      <c r="AR832" s="26" t="s">
        <v>1941</v>
      </c>
      <c r="AS832" s="26" t="s">
        <v>1941</v>
      </c>
      <c r="AT832" s="26" t="s">
        <v>1940</v>
      </c>
      <c r="AV832" s="26" t="s">
        <v>1941</v>
      </c>
      <c r="BD832" s="26" t="s">
        <v>1941</v>
      </c>
      <c r="BK832" s="26" t="s">
        <v>1941</v>
      </c>
      <c r="BU832" s="26" t="str">
        <f t="shared" si="776"/>
        <v>89. PRODUCE THE CHEMICAL</v>
      </c>
      <c r="BV832" s="26" t="str">
        <f t="shared" si="777"/>
        <v>90. IMPORT THE CHEMICAL</v>
      </c>
      <c r="BW832" s="26" t="str">
        <f t="shared" si="778"/>
        <v/>
      </c>
      <c r="BX832" s="26" t="str">
        <f t="shared" si="779"/>
        <v/>
      </c>
      <c r="BY832" s="26" t="str">
        <f t="shared" si="780"/>
        <v/>
      </c>
      <c r="BZ832" s="26" t="str">
        <f t="shared" si="781"/>
        <v>94. AS A MANUFACTURED IMPURITY</v>
      </c>
      <c r="CA832" s="26" t="str">
        <f t="shared" si="782"/>
        <v/>
      </c>
      <c r="CB832" s="26" t="str">
        <f t="shared" si="783"/>
        <v/>
      </c>
      <c r="CC832" s="26" t="str">
        <f t="shared" si="784"/>
        <v/>
      </c>
      <c r="CD832" s="26" t="str">
        <f t="shared" si="785"/>
        <v/>
      </c>
      <c r="CE832" s="26" t="str">
        <f t="shared" si="786"/>
        <v/>
      </c>
      <c r="CF832" s="26" t="str">
        <f t="shared" si="787"/>
        <v/>
      </c>
      <c r="CG832" s="26" t="str">
        <f t="shared" si="788"/>
        <v/>
      </c>
      <c r="CH832" s="26" t="str">
        <f t="shared" si="789"/>
        <v/>
      </c>
      <c r="CI832" s="26" t="str">
        <f t="shared" si="790"/>
        <v/>
      </c>
      <c r="CJ832" s="26" t="str">
        <f t="shared" si="791"/>
        <v/>
      </c>
      <c r="CK832" s="26" t="str">
        <f t="shared" si="792"/>
        <v/>
      </c>
      <c r="CL832" s="26" t="str">
        <f t="shared" si="793"/>
        <v/>
      </c>
      <c r="CM832" s="26" t="str">
        <f t="shared" si="794"/>
        <v/>
      </c>
      <c r="CN832" s="26" t="str">
        <f t="shared" si="795"/>
        <v/>
      </c>
      <c r="CO832" s="26" t="str">
        <f t="shared" si="796"/>
        <v/>
      </c>
      <c r="CP832" s="26" t="str">
        <f t="shared" si="797"/>
        <v/>
      </c>
      <c r="CQ832" s="26" t="str">
        <f t="shared" si="798"/>
        <v/>
      </c>
      <c r="CR832" s="26" t="str">
        <f t="shared" si="799"/>
        <v/>
      </c>
      <c r="CS832" s="26" t="str">
        <f t="shared" si="800"/>
        <v/>
      </c>
      <c r="CT832" s="26" t="str">
        <f t="shared" si="801"/>
        <v/>
      </c>
      <c r="CU832" s="26" t="str">
        <f t="shared" si="802"/>
        <v/>
      </c>
      <c r="CV832" s="26" t="str">
        <f t="shared" si="803"/>
        <v>116. AS A PROCESS IMPURITY</v>
      </c>
      <c r="CW832" s="26" t="str">
        <f t="shared" si="804"/>
        <v/>
      </c>
      <c r="CX832" s="26" t="str">
        <f t="shared" si="805"/>
        <v/>
      </c>
      <c r="CY832" s="26" t="str">
        <f t="shared" si="806"/>
        <v/>
      </c>
      <c r="CZ832" s="26" t="str">
        <f t="shared" si="807"/>
        <v/>
      </c>
      <c r="DA832" s="26" t="str">
        <f t="shared" si="808"/>
        <v/>
      </c>
      <c r="DB832" s="26" t="str">
        <f t="shared" si="809"/>
        <v/>
      </c>
      <c r="DC832" s="26" t="str">
        <f t="shared" si="810"/>
        <v/>
      </c>
      <c r="DD832" s="26" t="str">
        <f t="shared" si="811"/>
        <v/>
      </c>
      <c r="DE832" s="26" t="str">
        <f t="shared" si="812"/>
        <v/>
      </c>
      <c r="DF832" s="26" t="str">
        <f t="shared" si="813"/>
        <v/>
      </c>
      <c r="DG832" s="26" t="str">
        <f t="shared" si="814"/>
        <v/>
      </c>
      <c r="DH832" s="26" t="str">
        <f t="shared" si="815"/>
        <v/>
      </c>
      <c r="DI832" s="26" t="str">
        <f t="shared" si="816"/>
        <v/>
      </c>
      <c r="DJ832" s="26" t="str">
        <f t="shared" si="817"/>
        <v/>
      </c>
      <c r="DK832" s="26" t="str">
        <f t="shared" si="818"/>
        <v/>
      </c>
      <c r="DL832" s="26" t="str">
        <f t="shared" si="819"/>
        <v/>
      </c>
      <c r="DM832" s="26" t="str">
        <f t="shared" si="820"/>
        <v/>
      </c>
      <c r="DN832" s="26" t="str">
        <f t="shared" si="821"/>
        <v/>
      </c>
      <c r="DO832" s="26" t="str">
        <f t="shared" si="822"/>
        <v/>
      </c>
      <c r="DP832" s="26" t="str">
        <f t="shared" si="823"/>
        <v/>
      </c>
      <c r="DQ832" s="26" t="str">
        <f t="shared" si="824"/>
        <v/>
      </c>
      <c r="DR832" s="26" t="str">
        <f t="shared" si="825"/>
        <v/>
      </c>
      <c r="DS832" s="26" t="str">
        <f t="shared" si="826"/>
        <v/>
      </c>
      <c r="DT832" s="26" t="str">
        <f t="shared" si="827"/>
        <v/>
      </c>
      <c r="DU832" s="26" t="str">
        <f t="shared" si="828"/>
        <v/>
      </c>
      <c r="DV832" s="26" t="str">
        <f t="shared" si="829"/>
        <v/>
      </c>
    </row>
    <row r="833" spans="1:126" ht="45" x14ac:dyDescent="0.25">
      <c r="A833" t="s">
        <v>1942</v>
      </c>
      <c r="B833">
        <v>2017</v>
      </c>
      <c r="C833" t="s">
        <v>2046</v>
      </c>
      <c r="D833">
        <v>106990</v>
      </c>
      <c r="E833" s="19">
        <v>1317216071656</v>
      </c>
      <c r="F833" t="s">
        <v>953</v>
      </c>
      <c r="G833">
        <v>324110</v>
      </c>
      <c r="H833" t="s">
        <v>954</v>
      </c>
      <c r="I833" t="s">
        <v>699</v>
      </c>
      <c r="J833" t="s">
        <v>273</v>
      </c>
      <c r="K833" t="s">
        <v>113</v>
      </c>
      <c r="L833">
        <v>79007</v>
      </c>
      <c r="M833" s="26" t="str">
        <f t="shared" si="775"/>
        <v>89. PRODUCE THE CHEMICAL, 90. IMPORT THE CHEMICAL, 94. AS A MANUFACTURED IMPURITY, 116. AS A PROCESS IMPURITY</v>
      </c>
      <c r="N833" s="26" t="s">
        <v>2047</v>
      </c>
      <c r="O833" s="26" t="s">
        <v>2068</v>
      </c>
      <c r="P833">
        <v>221</v>
      </c>
      <c r="Q833">
        <v>2</v>
      </c>
      <c r="R833">
        <v>223</v>
      </c>
      <c r="S833" s="26" t="s">
        <v>1940</v>
      </c>
      <c r="T833" s="26" t="s">
        <v>1940</v>
      </c>
      <c r="U833" s="26" t="s">
        <v>1941</v>
      </c>
      <c r="V833" s="26" t="s">
        <v>1941</v>
      </c>
      <c r="W833" s="26" t="s">
        <v>1941</v>
      </c>
      <c r="X833" s="26" t="s">
        <v>1940</v>
      </c>
      <c r="Y833" s="26" t="s">
        <v>1941</v>
      </c>
      <c r="AE833" s="26" t="s">
        <v>1941</v>
      </c>
      <c r="AR833" s="26" t="s">
        <v>1941</v>
      </c>
      <c r="AS833" s="26" t="s">
        <v>1941</v>
      </c>
      <c r="AT833" s="26" t="s">
        <v>1940</v>
      </c>
      <c r="AV833" s="26" t="s">
        <v>1941</v>
      </c>
      <c r="BD833" s="26" t="s">
        <v>1941</v>
      </c>
      <c r="BK833" s="26" t="s">
        <v>1941</v>
      </c>
      <c r="BU833" s="26" t="str">
        <f t="shared" si="776"/>
        <v>89. PRODUCE THE CHEMICAL</v>
      </c>
      <c r="BV833" s="26" t="str">
        <f t="shared" si="777"/>
        <v>90. IMPORT THE CHEMICAL</v>
      </c>
      <c r="BW833" s="26" t="str">
        <f t="shared" si="778"/>
        <v/>
      </c>
      <c r="BX833" s="26" t="str">
        <f t="shared" si="779"/>
        <v/>
      </c>
      <c r="BY833" s="26" t="str">
        <f t="shared" si="780"/>
        <v/>
      </c>
      <c r="BZ833" s="26" t="str">
        <f t="shared" si="781"/>
        <v>94. AS A MANUFACTURED IMPURITY</v>
      </c>
      <c r="CA833" s="26" t="str">
        <f t="shared" si="782"/>
        <v/>
      </c>
      <c r="CB833" s="26" t="str">
        <f t="shared" si="783"/>
        <v/>
      </c>
      <c r="CC833" s="26" t="str">
        <f t="shared" si="784"/>
        <v/>
      </c>
      <c r="CD833" s="26" t="str">
        <f t="shared" si="785"/>
        <v/>
      </c>
      <c r="CE833" s="26" t="str">
        <f t="shared" si="786"/>
        <v/>
      </c>
      <c r="CF833" s="26" t="str">
        <f t="shared" si="787"/>
        <v/>
      </c>
      <c r="CG833" s="26" t="str">
        <f t="shared" si="788"/>
        <v/>
      </c>
      <c r="CH833" s="26" t="str">
        <f t="shared" si="789"/>
        <v/>
      </c>
      <c r="CI833" s="26" t="str">
        <f t="shared" si="790"/>
        <v/>
      </c>
      <c r="CJ833" s="26" t="str">
        <f t="shared" si="791"/>
        <v/>
      </c>
      <c r="CK833" s="26" t="str">
        <f t="shared" si="792"/>
        <v/>
      </c>
      <c r="CL833" s="26" t="str">
        <f t="shared" si="793"/>
        <v/>
      </c>
      <c r="CM833" s="26" t="str">
        <f t="shared" si="794"/>
        <v/>
      </c>
      <c r="CN833" s="26" t="str">
        <f t="shared" si="795"/>
        <v/>
      </c>
      <c r="CO833" s="26" t="str">
        <f t="shared" si="796"/>
        <v/>
      </c>
      <c r="CP833" s="26" t="str">
        <f t="shared" si="797"/>
        <v/>
      </c>
      <c r="CQ833" s="26" t="str">
        <f t="shared" si="798"/>
        <v/>
      </c>
      <c r="CR833" s="26" t="str">
        <f t="shared" si="799"/>
        <v/>
      </c>
      <c r="CS833" s="26" t="str">
        <f t="shared" si="800"/>
        <v/>
      </c>
      <c r="CT833" s="26" t="str">
        <f t="shared" si="801"/>
        <v/>
      </c>
      <c r="CU833" s="26" t="str">
        <f t="shared" si="802"/>
        <v/>
      </c>
      <c r="CV833" s="26" t="str">
        <f t="shared" si="803"/>
        <v>116. AS A PROCESS IMPURITY</v>
      </c>
      <c r="CW833" s="26" t="str">
        <f t="shared" si="804"/>
        <v/>
      </c>
      <c r="CX833" s="26" t="str">
        <f t="shared" si="805"/>
        <v/>
      </c>
      <c r="CY833" s="26" t="str">
        <f t="shared" si="806"/>
        <v/>
      </c>
      <c r="CZ833" s="26" t="str">
        <f t="shared" si="807"/>
        <v/>
      </c>
      <c r="DA833" s="26" t="str">
        <f t="shared" si="808"/>
        <v/>
      </c>
      <c r="DB833" s="26" t="str">
        <f t="shared" si="809"/>
        <v/>
      </c>
      <c r="DC833" s="26" t="str">
        <f t="shared" si="810"/>
        <v/>
      </c>
      <c r="DD833" s="26" t="str">
        <f t="shared" si="811"/>
        <v/>
      </c>
      <c r="DE833" s="26" t="str">
        <f t="shared" si="812"/>
        <v/>
      </c>
      <c r="DF833" s="26" t="str">
        <f t="shared" si="813"/>
        <v/>
      </c>
      <c r="DG833" s="26" t="str">
        <f t="shared" si="814"/>
        <v/>
      </c>
      <c r="DH833" s="26" t="str">
        <f t="shared" si="815"/>
        <v/>
      </c>
      <c r="DI833" s="26" t="str">
        <f t="shared" si="816"/>
        <v/>
      </c>
      <c r="DJ833" s="26" t="str">
        <f t="shared" si="817"/>
        <v/>
      </c>
      <c r="DK833" s="26" t="str">
        <f t="shared" si="818"/>
        <v/>
      </c>
      <c r="DL833" s="26" t="str">
        <f t="shared" si="819"/>
        <v/>
      </c>
      <c r="DM833" s="26" t="str">
        <f t="shared" si="820"/>
        <v/>
      </c>
      <c r="DN833" s="26" t="str">
        <f t="shared" si="821"/>
        <v/>
      </c>
      <c r="DO833" s="26" t="str">
        <f t="shared" si="822"/>
        <v/>
      </c>
      <c r="DP833" s="26" t="str">
        <f t="shared" si="823"/>
        <v/>
      </c>
      <c r="DQ833" s="26" t="str">
        <f t="shared" si="824"/>
        <v/>
      </c>
      <c r="DR833" s="26" t="str">
        <f t="shared" si="825"/>
        <v/>
      </c>
      <c r="DS833" s="26" t="str">
        <f t="shared" si="826"/>
        <v/>
      </c>
      <c r="DT833" s="26" t="str">
        <f t="shared" si="827"/>
        <v/>
      </c>
      <c r="DU833" s="26" t="str">
        <f t="shared" si="828"/>
        <v/>
      </c>
      <c r="DV833" s="26" t="str">
        <f t="shared" si="829"/>
        <v/>
      </c>
    </row>
    <row r="834" spans="1:126" ht="75" x14ac:dyDescent="0.25">
      <c r="A834" t="s">
        <v>1942</v>
      </c>
      <c r="B834">
        <v>2018</v>
      </c>
      <c r="C834" t="s">
        <v>2046</v>
      </c>
      <c r="D834">
        <v>106990</v>
      </c>
      <c r="E834" s="19">
        <v>1318217251180</v>
      </c>
      <c r="F834" t="s">
        <v>953</v>
      </c>
      <c r="G834">
        <v>324110</v>
      </c>
      <c r="H834" t="s">
        <v>954</v>
      </c>
      <c r="I834" t="s">
        <v>699</v>
      </c>
      <c r="J834" t="s">
        <v>273</v>
      </c>
      <c r="K834" t="s">
        <v>113</v>
      </c>
      <c r="L834">
        <v>79007</v>
      </c>
      <c r="M834" s="26" t="str">
        <f t="shared" si="775"/>
        <v>89. PRODUCE THE CHEMICAL, 90. IMPORT THE CHEMICAL, 94. AS A MANUFACTURED IMPURITY, 116. AS A PROCESS IMPURITY</v>
      </c>
      <c r="N834" s="26" t="s">
        <v>2047</v>
      </c>
      <c r="O834" s="26" t="s">
        <v>2068</v>
      </c>
      <c r="P834">
        <v>166</v>
      </c>
      <c r="Q834">
        <v>4</v>
      </c>
      <c r="R834">
        <v>170</v>
      </c>
      <c r="S834" s="26" t="s">
        <v>1940</v>
      </c>
      <c r="T834" s="26" t="s">
        <v>1940</v>
      </c>
      <c r="U834" s="26" t="s">
        <v>1941</v>
      </c>
      <c r="V834" s="26" t="s">
        <v>1941</v>
      </c>
      <c r="W834" s="26" t="s">
        <v>1941</v>
      </c>
      <c r="X834" s="26" t="s">
        <v>1940</v>
      </c>
      <c r="Y834" s="26" t="s">
        <v>1941</v>
      </c>
      <c r="Z834" s="26" t="s">
        <v>1941</v>
      </c>
      <c r="AA834" s="26" t="s">
        <v>1941</v>
      </c>
      <c r="AB834" s="26" t="s">
        <v>1941</v>
      </c>
      <c r="AC834" s="26" t="s">
        <v>1941</v>
      </c>
      <c r="AD834" s="26" t="s">
        <v>1941</v>
      </c>
      <c r="AE834" s="26" t="s">
        <v>1941</v>
      </c>
      <c r="AF834" s="26" t="s">
        <v>1941</v>
      </c>
      <c r="AG834" s="26" t="s">
        <v>1941</v>
      </c>
      <c r="AH834" s="26" t="s">
        <v>1941</v>
      </c>
      <c r="AI834" s="26" t="s">
        <v>1941</v>
      </c>
      <c r="AJ834" s="26" t="s">
        <v>1941</v>
      </c>
      <c r="AK834" s="26" t="s">
        <v>1941</v>
      </c>
      <c r="AL834" s="26" t="s">
        <v>1941</v>
      </c>
      <c r="AM834" s="26" t="s">
        <v>1941</v>
      </c>
      <c r="AN834" s="26" t="s">
        <v>1941</v>
      </c>
      <c r="AO834" s="26" t="s">
        <v>1941</v>
      </c>
      <c r="AP834" s="26" t="s">
        <v>1941</v>
      </c>
      <c r="AQ834" s="26" t="s">
        <v>1941</v>
      </c>
      <c r="AR834" s="26" t="s">
        <v>1941</v>
      </c>
      <c r="AS834" s="26" t="s">
        <v>1941</v>
      </c>
      <c r="AT834" s="26" t="s">
        <v>1940</v>
      </c>
      <c r="AU834" s="26" t="s">
        <v>1941</v>
      </c>
      <c r="AV834" s="26" t="s">
        <v>1941</v>
      </c>
      <c r="AW834" s="26" t="s">
        <v>1941</v>
      </c>
      <c r="AX834" s="26" t="s">
        <v>1941</v>
      </c>
      <c r="AY834" s="26" t="s">
        <v>1941</v>
      </c>
      <c r="AZ834" s="26" t="s">
        <v>1941</v>
      </c>
      <c r="BA834" s="26" t="s">
        <v>1941</v>
      </c>
      <c r="BB834" s="26" t="s">
        <v>1941</v>
      </c>
      <c r="BC834" s="26" t="s">
        <v>1941</v>
      </c>
      <c r="BD834" s="26" t="s">
        <v>1941</v>
      </c>
      <c r="BE834" s="26" t="s">
        <v>1941</v>
      </c>
      <c r="BF834" s="26" t="s">
        <v>1941</v>
      </c>
      <c r="BG834" s="26" t="s">
        <v>1941</v>
      </c>
      <c r="BH834" s="26" t="s">
        <v>1941</v>
      </c>
      <c r="BI834" s="26" t="s">
        <v>1941</v>
      </c>
      <c r="BJ834" s="26" t="s">
        <v>1941</v>
      </c>
      <c r="BK834" s="26" t="s">
        <v>1941</v>
      </c>
      <c r="BL834" s="26" t="s">
        <v>1941</v>
      </c>
      <c r="BM834" s="26" t="s">
        <v>1941</v>
      </c>
      <c r="BN834" s="26" t="s">
        <v>1941</v>
      </c>
      <c r="BO834" s="26" t="s">
        <v>1941</v>
      </c>
      <c r="BP834" s="26" t="s">
        <v>1941</v>
      </c>
      <c r="BQ834" s="26" t="s">
        <v>1941</v>
      </c>
      <c r="BR834" s="26" t="s">
        <v>1941</v>
      </c>
      <c r="BS834" s="26" t="s">
        <v>1941</v>
      </c>
      <c r="BT834" s="26" t="s">
        <v>1941</v>
      </c>
      <c r="BU834" s="26" t="str">
        <f t="shared" si="776"/>
        <v>89. PRODUCE THE CHEMICAL</v>
      </c>
      <c r="BV834" s="26" t="str">
        <f t="shared" si="777"/>
        <v>90. IMPORT THE CHEMICAL</v>
      </c>
      <c r="BW834" s="26" t="str">
        <f t="shared" si="778"/>
        <v/>
      </c>
      <c r="BX834" s="26" t="str">
        <f t="shared" si="779"/>
        <v/>
      </c>
      <c r="BY834" s="26" t="str">
        <f t="shared" si="780"/>
        <v/>
      </c>
      <c r="BZ834" s="26" t="str">
        <f t="shared" si="781"/>
        <v>94. AS A MANUFACTURED IMPURITY</v>
      </c>
      <c r="CA834" s="26" t="str">
        <f t="shared" si="782"/>
        <v/>
      </c>
      <c r="CB834" s="26" t="str">
        <f t="shared" si="783"/>
        <v/>
      </c>
      <c r="CC834" s="26" t="str">
        <f t="shared" si="784"/>
        <v/>
      </c>
      <c r="CD834" s="26" t="str">
        <f t="shared" si="785"/>
        <v/>
      </c>
      <c r="CE834" s="26" t="str">
        <f t="shared" si="786"/>
        <v/>
      </c>
      <c r="CF834" s="26" t="str">
        <f t="shared" si="787"/>
        <v/>
      </c>
      <c r="CG834" s="26" t="str">
        <f t="shared" si="788"/>
        <v/>
      </c>
      <c r="CH834" s="26" t="str">
        <f t="shared" si="789"/>
        <v/>
      </c>
      <c r="CI834" s="26" t="str">
        <f t="shared" si="790"/>
        <v/>
      </c>
      <c r="CJ834" s="26" t="str">
        <f t="shared" si="791"/>
        <v/>
      </c>
      <c r="CK834" s="26" t="str">
        <f t="shared" si="792"/>
        <v/>
      </c>
      <c r="CL834" s="26" t="str">
        <f t="shared" si="793"/>
        <v/>
      </c>
      <c r="CM834" s="26" t="str">
        <f t="shared" si="794"/>
        <v/>
      </c>
      <c r="CN834" s="26" t="str">
        <f t="shared" si="795"/>
        <v/>
      </c>
      <c r="CO834" s="26" t="str">
        <f t="shared" si="796"/>
        <v/>
      </c>
      <c r="CP834" s="26" t="str">
        <f t="shared" si="797"/>
        <v/>
      </c>
      <c r="CQ834" s="26" t="str">
        <f t="shared" si="798"/>
        <v/>
      </c>
      <c r="CR834" s="26" t="str">
        <f t="shared" si="799"/>
        <v/>
      </c>
      <c r="CS834" s="26" t="str">
        <f t="shared" si="800"/>
        <v/>
      </c>
      <c r="CT834" s="26" t="str">
        <f t="shared" si="801"/>
        <v/>
      </c>
      <c r="CU834" s="26" t="str">
        <f t="shared" si="802"/>
        <v/>
      </c>
      <c r="CV834" s="26" t="str">
        <f t="shared" si="803"/>
        <v>116. AS A PROCESS IMPURITY</v>
      </c>
      <c r="CW834" s="26" t="str">
        <f t="shared" si="804"/>
        <v/>
      </c>
      <c r="CX834" s="26" t="str">
        <f t="shared" si="805"/>
        <v/>
      </c>
      <c r="CY834" s="26" t="str">
        <f t="shared" si="806"/>
        <v/>
      </c>
      <c r="CZ834" s="26" t="str">
        <f t="shared" si="807"/>
        <v/>
      </c>
      <c r="DA834" s="26" t="str">
        <f t="shared" si="808"/>
        <v/>
      </c>
      <c r="DB834" s="26" t="str">
        <f t="shared" si="809"/>
        <v/>
      </c>
      <c r="DC834" s="26" t="str">
        <f t="shared" si="810"/>
        <v/>
      </c>
      <c r="DD834" s="26" t="str">
        <f t="shared" si="811"/>
        <v/>
      </c>
      <c r="DE834" s="26" t="str">
        <f t="shared" si="812"/>
        <v/>
      </c>
      <c r="DF834" s="26" t="str">
        <f t="shared" si="813"/>
        <v/>
      </c>
      <c r="DG834" s="26" t="str">
        <f t="shared" si="814"/>
        <v/>
      </c>
      <c r="DH834" s="26" t="str">
        <f t="shared" si="815"/>
        <v/>
      </c>
      <c r="DI834" s="26" t="str">
        <f t="shared" si="816"/>
        <v/>
      </c>
      <c r="DJ834" s="26" t="str">
        <f t="shared" si="817"/>
        <v/>
      </c>
      <c r="DK834" s="26" t="str">
        <f t="shared" si="818"/>
        <v/>
      </c>
      <c r="DL834" s="26" t="str">
        <f t="shared" si="819"/>
        <v/>
      </c>
      <c r="DM834" s="26" t="str">
        <f t="shared" si="820"/>
        <v/>
      </c>
      <c r="DN834" s="26" t="str">
        <f t="shared" si="821"/>
        <v/>
      </c>
      <c r="DO834" s="26" t="str">
        <f t="shared" si="822"/>
        <v/>
      </c>
      <c r="DP834" s="26" t="str">
        <f t="shared" si="823"/>
        <v/>
      </c>
      <c r="DQ834" s="26" t="str">
        <f t="shared" si="824"/>
        <v/>
      </c>
      <c r="DR834" s="26" t="str">
        <f t="shared" si="825"/>
        <v/>
      </c>
      <c r="DS834" s="26" t="str">
        <f t="shared" si="826"/>
        <v/>
      </c>
      <c r="DT834" s="26" t="str">
        <f t="shared" si="827"/>
        <v/>
      </c>
      <c r="DU834" s="26" t="str">
        <f t="shared" si="828"/>
        <v/>
      </c>
      <c r="DV834" s="26" t="str">
        <f t="shared" si="829"/>
        <v/>
      </c>
    </row>
    <row r="835" spans="1:126" ht="75" x14ac:dyDescent="0.25">
      <c r="A835" t="s">
        <v>1942</v>
      </c>
      <c r="B835">
        <v>2019</v>
      </c>
      <c r="C835" t="s">
        <v>2046</v>
      </c>
      <c r="D835">
        <v>106990</v>
      </c>
      <c r="E835" s="19">
        <v>1319218156824</v>
      </c>
      <c r="F835" t="s">
        <v>953</v>
      </c>
      <c r="G835">
        <v>324110</v>
      </c>
      <c r="H835" t="s">
        <v>954</v>
      </c>
      <c r="I835" t="s">
        <v>699</v>
      </c>
      <c r="J835" t="s">
        <v>273</v>
      </c>
      <c r="K835" t="s">
        <v>113</v>
      </c>
      <c r="L835">
        <v>79007</v>
      </c>
      <c r="M835" s="26" t="str">
        <f t="shared" si="775"/>
        <v>89. PRODUCE THE CHEMICAL, 90. IMPORT THE CHEMICAL, 94. AS A MANUFACTURED IMPURITY, 116. AS A PROCESS IMPURITY</v>
      </c>
      <c r="N835" s="26" t="s">
        <v>2047</v>
      </c>
      <c r="O835" s="26" t="s">
        <v>2068</v>
      </c>
      <c r="P835">
        <v>3</v>
      </c>
      <c r="Q835">
        <v>161</v>
      </c>
      <c r="R835">
        <v>164</v>
      </c>
      <c r="S835" s="26" t="s">
        <v>1940</v>
      </c>
      <c r="T835" s="26" t="s">
        <v>1940</v>
      </c>
      <c r="U835" s="26" t="s">
        <v>1941</v>
      </c>
      <c r="V835" s="26" t="s">
        <v>1941</v>
      </c>
      <c r="W835" s="26" t="s">
        <v>1941</v>
      </c>
      <c r="X835" s="26" t="s">
        <v>1940</v>
      </c>
      <c r="Y835" s="26" t="s">
        <v>1941</v>
      </c>
      <c r="Z835" s="26" t="s">
        <v>1941</v>
      </c>
      <c r="AA835" s="26" t="s">
        <v>1941</v>
      </c>
      <c r="AB835" s="26" t="s">
        <v>1941</v>
      </c>
      <c r="AC835" s="26" t="s">
        <v>1941</v>
      </c>
      <c r="AD835" s="26" t="s">
        <v>1941</v>
      </c>
      <c r="AE835" s="26" t="s">
        <v>1941</v>
      </c>
      <c r="AF835" s="26" t="s">
        <v>1941</v>
      </c>
      <c r="AG835" s="26" t="s">
        <v>1941</v>
      </c>
      <c r="AH835" s="26" t="s">
        <v>1941</v>
      </c>
      <c r="AI835" s="26" t="s">
        <v>1941</v>
      </c>
      <c r="AJ835" s="26" t="s">
        <v>1941</v>
      </c>
      <c r="AK835" s="26" t="s">
        <v>1941</v>
      </c>
      <c r="AL835" s="26" t="s">
        <v>1941</v>
      </c>
      <c r="AM835" s="26" t="s">
        <v>1941</v>
      </c>
      <c r="AN835" s="26" t="s">
        <v>1941</v>
      </c>
      <c r="AO835" s="26" t="s">
        <v>1941</v>
      </c>
      <c r="AP835" s="26" t="s">
        <v>1941</v>
      </c>
      <c r="AQ835" s="26" t="s">
        <v>1941</v>
      </c>
      <c r="AR835" s="26" t="s">
        <v>1941</v>
      </c>
      <c r="AS835" s="26" t="s">
        <v>1941</v>
      </c>
      <c r="AT835" s="26" t="s">
        <v>1940</v>
      </c>
      <c r="AU835" s="26" t="s">
        <v>1941</v>
      </c>
      <c r="AV835" s="26" t="s">
        <v>1941</v>
      </c>
      <c r="AW835" s="26" t="s">
        <v>1941</v>
      </c>
      <c r="AX835" s="26" t="s">
        <v>1941</v>
      </c>
      <c r="AY835" s="26" t="s">
        <v>1941</v>
      </c>
      <c r="AZ835" s="26" t="s">
        <v>1941</v>
      </c>
      <c r="BA835" s="26" t="s">
        <v>1941</v>
      </c>
      <c r="BB835" s="26" t="s">
        <v>1941</v>
      </c>
      <c r="BC835" s="26" t="s">
        <v>1941</v>
      </c>
      <c r="BD835" s="26" t="s">
        <v>1941</v>
      </c>
      <c r="BE835" s="26" t="s">
        <v>1941</v>
      </c>
      <c r="BF835" s="26" t="s">
        <v>1941</v>
      </c>
      <c r="BG835" s="26" t="s">
        <v>1941</v>
      </c>
      <c r="BH835" s="26" t="s">
        <v>1941</v>
      </c>
      <c r="BI835" s="26" t="s">
        <v>1941</v>
      </c>
      <c r="BJ835" s="26" t="s">
        <v>1941</v>
      </c>
      <c r="BK835" s="26" t="s">
        <v>1941</v>
      </c>
      <c r="BL835" s="26" t="s">
        <v>1941</v>
      </c>
      <c r="BM835" s="26" t="s">
        <v>1941</v>
      </c>
      <c r="BN835" s="26" t="s">
        <v>1941</v>
      </c>
      <c r="BO835" s="26" t="s">
        <v>1941</v>
      </c>
      <c r="BP835" s="26" t="s">
        <v>1941</v>
      </c>
      <c r="BQ835" s="26" t="s">
        <v>1941</v>
      </c>
      <c r="BR835" s="26" t="s">
        <v>1941</v>
      </c>
      <c r="BS835" s="26" t="s">
        <v>1941</v>
      </c>
      <c r="BT835" s="26" t="s">
        <v>1941</v>
      </c>
      <c r="BU835" s="26" t="str">
        <f t="shared" si="776"/>
        <v>89. PRODUCE THE CHEMICAL</v>
      </c>
      <c r="BV835" s="26" t="str">
        <f t="shared" si="777"/>
        <v>90. IMPORT THE CHEMICAL</v>
      </c>
      <c r="BW835" s="26" t="str">
        <f t="shared" si="778"/>
        <v/>
      </c>
      <c r="BX835" s="26" t="str">
        <f t="shared" si="779"/>
        <v/>
      </c>
      <c r="BY835" s="26" t="str">
        <f t="shared" si="780"/>
        <v/>
      </c>
      <c r="BZ835" s="26" t="str">
        <f t="shared" si="781"/>
        <v>94. AS A MANUFACTURED IMPURITY</v>
      </c>
      <c r="CA835" s="26" t="str">
        <f t="shared" si="782"/>
        <v/>
      </c>
      <c r="CB835" s="26" t="str">
        <f t="shared" si="783"/>
        <v/>
      </c>
      <c r="CC835" s="26" t="str">
        <f t="shared" si="784"/>
        <v/>
      </c>
      <c r="CD835" s="26" t="str">
        <f t="shared" si="785"/>
        <v/>
      </c>
      <c r="CE835" s="26" t="str">
        <f t="shared" si="786"/>
        <v/>
      </c>
      <c r="CF835" s="26" t="str">
        <f t="shared" si="787"/>
        <v/>
      </c>
      <c r="CG835" s="26" t="str">
        <f t="shared" si="788"/>
        <v/>
      </c>
      <c r="CH835" s="26" t="str">
        <f t="shared" si="789"/>
        <v/>
      </c>
      <c r="CI835" s="26" t="str">
        <f t="shared" si="790"/>
        <v/>
      </c>
      <c r="CJ835" s="26" t="str">
        <f t="shared" si="791"/>
        <v/>
      </c>
      <c r="CK835" s="26" t="str">
        <f t="shared" si="792"/>
        <v/>
      </c>
      <c r="CL835" s="26" t="str">
        <f t="shared" si="793"/>
        <v/>
      </c>
      <c r="CM835" s="26" t="str">
        <f t="shared" si="794"/>
        <v/>
      </c>
      <c r="CN835" s="26" t="str">
        <f t="shared" si="795"/>
        <v/>
      </c>
      <c r="CO835" s="26" t="str">
        <f t="shared" si="796"/>
        <v/>
      </c>
      <c r="CP835" s="26" t="str">
        <f t="shared" si="797"/>
        <v/>
      </c>
      <c r="CQ835" s="26" t="str">
        <f t="shared" si="798"/>
        <v/>
      </c>
      <c r="CR835" s="26" t="str">
        <f t="shared" si="799"/>
        <v/>
      </c>
      <c r="CS835" s="26" t="str">
        <f t="shared" si="800"/>
        <v/>
      </c>
      <c r="CT835" s="26" t="str">
        <f t="shared" si="801"/>
        <v/>
      </c>
      <c r="CU835" s="26" t="str">
        <f t="shared" si="802"/>
        <v/>
      </c>
      <c r="CV835" s="26" t="str">
        <f t="shared" si="803"/>
        <v>116. AS A PROCESS IMPURITY</v>
      </c>
      <c r="CW835" s="26" t="str">
        <f t="shared" si="804"/>
        <v/>
      </c>
      <c r="CX835" s="26" t="str">
        <f t="shared" si="805"/>
        <v/>
      </c>
      <c r="CY835" s="26" t="str">
        <f t="shared" si="806"/>
        <v/>
      </c>
      <c r="CZ835" s="26" t="str">
        <f t="shared" si="807"/>
        <v/>
      </c>
      <c r="DA835" s="26" t="str">
        <f t="shared" si="808"/>
        <v/>
      </c>
      <c r="DB835" s="26" t="str">
        <f t="shared" si="809"/>
        <v/>
      </c>
      <c r="DC835" s="26" t="str">
        <f t="shared" si="810"/>
        <v/>
      </c>
      <c r="DD835" s="26" t="str">
        <f t="shared" si="811"/>
        <v/>
      </c>
      <c r="DE835" s="26" t="str">
        <f t="shared" si="812"/>
        <v/>
      </c>
      <c r="DF835" s="26" t="str">
        <f t="shared" si="813"/>
        <v/>
      </c>
      <c r="DG835" s="26" t="str">
        <f t="shared" si="814"/>
        <v/>
      </c>
      <c r="DH835" s="26" t="str">
        <f t="shared" si="815"/>
        <v/>
      </c>
      <c r="DI835" s="26" t="str">
        <f t="shared" si="816"/>
        <v/>
      </c>
      <c r="DJ835" s="26" t="str">
        <f t="shared" si="817"/>
        <v/>
      </c>
      <c r="DK835" s="26" t="str">
        <f t="shared" si="818"/>
        <v/>
      </c>
      <c r="DL835" s="26" t="str">
        <f t="shared" si="819"/>
        <v/>
      </c>
      <c r="DM835" s="26" t="str">
        <f t="shared" si="820"/>
        <v/>
      </c>
      <c r="DN835" s="26" t="str">
        <f t="shared" si="821"/>
        <v/>
      </c>
      <c r="DO835" s="26" t="str">
        <f t="shared" si="822"/>
        <v/>
      </c>
      <c r="DP835" s="26" t="str">
        <f t="shared" si="823"/>
        <v/>
      </c>
      <c r="DQ835" s="26" t="str">
        <f t="shared" si="824"/>
        <v/>
      </c>
      <c r="DR835" s="26" t="str">
        <f t="shared" si="825"/>
        <v/>
      </c>
      <c r="DS835" s="26" t="str">
        <f t="shared" si="826"/>
        <v/>
      </c>
      <c r="DT835" s="26" t="str">
        <f t="shared" si="827"/>
        <v/>
      </c>
      <c r="DU835" s="26" t="str">
        <f t="shared" si="828"/>
        <v/>
      </c>
      <c r="DV835" s="26" t="str">
        <f t="shared" si="829"/>
        <v/>
      </c>
    </row>
    <row r="836" spans="1:126" ht="60" x14ac:dyDescent="0.25">
      <c r="A836" t="s">
        <v>1942</v>
      </c>
      <c r="B836">
        <v>2020</v>
      </c>
      <c r="C836" t="s">
        <v>2046</v>
      </c>
      <c r="D836">
        <v>106990</v>
      </c>
      <c r="E836" s="19">
        <v>1320219164276</v>
      </c>
      <c r="F836" t="s">
        <v>953</v>
      </c>
      <c r="G836">
        <v>324110</v>
      </c>
      <c r="H836" t="s">
        <v>954</v>
      </c>
      <c r="I836" t="s">
        <v>699</v>
      </c>
      <c r="J836" t="s">
        <v>273</v>
      </c>
      <c r="K836" t="s">
        <v>113</v>
      </c>
      <c r="L836">
        <v>79007</v>
      </c>
      <c r="M836" s="26" t="str">
        <f t="shared" si="775"/>
        <v>95. USED AS A REACTANT, 97. P102  RAW MATERIALS</v>
      </c>
      <c r="N836" s="26" t="s">
        <v>2047</v>
      </c>
      <c r="O836" s="26" t="s">
        <v>2114</v>
      </c>
      <c r="P836">
        <v>5</v>
      </c>
      <c r="Q836">
        <v>6</v>
      </c>
      <c r="R836">
        <v>11</v>
      </c>
      <c r="S836" s="26" t="s">
        <v>1941</v>
      </c>
      <c r="T836" s="26" t="s">
        <v>1941</v>
      </c>
      <c r="U836" s="26" t="s">
        <v>1941</v>
      </c>
      <c r="V836" s="26" t="s">
        <v>1941</v>
      </c>
      <c r="W836" s="26" t="s">
        <v>1941</v>
      </c>
      <c r="X836" s="26" t="s">
        <v>1941</v>
      </c>
      <c r="Y836" s="26" t="s">
        <v>1940</v>
      </c>
      <c r="Z836" s="26" t="s">
        <v>1941</v>
      </c>
      <c r="AA836" s="26" t="s">
        <v>1940</v>
      </c>
      <c r="AB836" s="26" t="s">
        <v>1941</v>
      </c>
      <c r="AC836" s="26" t="s">
        <v>1941</v>
      </c>
      <c r="AD836" s="26" t="s">
        <v>1941</v>
      </c>
      <c r="AE836" s="26" t="s">
        <v>1941</v>
      </c>
      <c r="AF836" s="26" t="s">
        <v>1941</v>
      </c>
      <c r="AG836" s="26" t="s">
        <v>1941</v>
      </c>
      <c r="AH836" s="26" t="s">
        <v>1941</v>
      </c>
      <c r="AI836" s="26" t="s">
        <v>1941</v>
      </c>
      <c r="AJ836" s="26" t="s">
        <v>1941</v>
      </c>
      <c r="AK836" s="26" t="s">
        <v>1941</v>
      </c>
      <c r="AL836" s="26" t="s">
        <v>1941</v>
      </c>
      <c r="AM836" s="26" t="s">
        <v>1941</v>
      </c>
      <c r="AN836" s="26" t="s">
        <v>1941</v>
      </c>
      <c r="AO836" s="26" t="s">
        <v>1941</v>
      </c>
      <c r="AP836" s="26" t="s">
        <v>1941</v>
      </c>
      <c r="AQ836" s="26" t="s">
        <v>1941</v>
      </c>
      <c r="AR836" s="26" t="s">
        <v>1941</v>
      </c>
      <c r="AS836" s="26" t="s">
        <v>1941</v>
      </c>
      <c r="AT836" s="26" t="s">
        <v>1941</v>
      </c>
      <c r="AU836" s="26" t="s">
        <v>1941</v>
      </c>
      <c r="AV836" s="26" t="s">
        <v>1941</v>
      </c>
      <c r="AW836" s="26" t="s">
        <v>1941</v>
      </c>
      <c r="AX836" s="26" t="s">
        <v>1941</v>
      </c>
      <c r="AY836" s="26" t="s">
        <v>1941</v>
      </c>
      <c r="AZ836" s="26" t="s">
        <v>1941</v>
      </c>
      <c r="BA836" s="26" t="s">
        <v>1941</v>
      </c>
      <c r="BB836" s="26" t="s">
        <v>1941</v>
      </c>
      <c r="BC836" s="26" t="s">
        <v>1941</v>
      </c>
      <c r="BD836" s="26" t="s">
        <v>1941</v>
      </c>
      <c r="BE836" s="26" t="s">
        <v>1941</v>
      </c>
      <c r="BF836" s="26" t="s">
        <v>1941</v>
      </c>
      <c r="BG836" s="26" t="s">
        <v>1941</v>
      </c>
      <c r="BH836" s="26" t="s">
        <v>1941</v>
      </c>
      <c r="BI836" s="26" t="s">
        <v>1941</v>
      </c>
      <c r="BJ836" s="26" t="s">
        <v>1941</v>
      </c>
      <c r="BK836" s="26" t="s">
        <v>1941</v>
      </c>
      <c r="BL836" s="26" t="s">
        <v>1941</v>
      </c>
      <c r="BM836" s="26" t="s">
        <v>1941</v>
      </c>
      <c r="BN836" s="26" t="s">
        <v>1941</v>
      </c>
      <c r="BO836" s="26" t="s">
        <v>1941</v>
      </c>
      <c r="BP836" s="26" t="s">
        <v>1941</v>
      </c>
      <c r="BQ836" s="26" t="s">
        <v>1941</v>
      </c>
      <c r="BR836" s="26" t="s">
        <v>1941</v>
      </c>
      <c r="BS836" s="26" t="s">
        <v>1941</v>
      </c>
      <c r="BT836" s="26" t="s">
        <v>1941</v>
      </c>
      <c r="BU836" s="26" t="str">
        <f t="shared" si="776"/>
        <v/>
      </c>
      <c r="BV836" s="26" t="str">
        <f t="shared" si="777"/>
        <v/>
      </c>
      <c r="BW836" s="26" t="str">
        <f t="shared" si="778"/>
        <v/>
      </c>
      <c r="BX836" s="26" t="str">
        <f t="shared" si="779"/>
        <v/>
      </c>
      <c r="BY836" s="26" t="str">
        <f t="shared" si="780"/>
        <v/>
      </c>
      <c r="BZ836" s="26" t="str">
        <f t="shared" si="781"/>
        <v/>
      </c>
      <c r="CA836" s="26" t="str">
        <f t="shared" si="782"/>
        <v>95. USED AS A REACTANT</v>
      </c>
      <c r="CB836" s="26" t="str">
        <f t="shared" si="783"/>
        <v/>
      </c>
      <c r="CC836" s="26" t="str">
        <f t="shared" si="784"/>
        <v>97. P102  RAW MATERIALS</v>
      </c>
      <c r="CD836" s="26" t="str">
        <f t="shared" si="785"/>
        <v/>
      </c>
      <c r="CE836" s="26" t="str">
        <f t="shared" si="786"/>
        <v/>
      </c>
      <c r="CF836" s="26" t="str">
        <f t="shared" si="787"/>
        <v/>
      </c>
      <c r="CG836" s="26" t="str">
        <f t="shared" si="788"/>
        <v/>
      </c>
      <c r="CH836" s="26" t="str">
        <f t="shared" si="789"/>
        <v/>
      </c>
      <c r="CI836" s="26" t="str">
        <f t="shared" si="790"/>
        <v/>
      </c>
      <c r="CJ836" s="26" t="str">
        <f t="shared" si="791"/>
        <v/>
      </c>
      <c r="CK836" s="26" t="str">
        <f t="shared" si="792"/>
        <v/>
      </c>
      <c r="CL836" s="26" t="str">
        <f t="shared" si="793"/>
        <v/>
      </c>
      <c r="CM836" s="26" t="str">
        <f t="shared" si="794"/>
        <v/>
      </c>
      <c r="CN836" s="26" t="str">
        <f t="shared" si="795"/>
        <v/>
      </c>
      <c r="CO836" s="26" t="str">
        <f t="shared" si="796"/>
        <v/>
      </c>
      <c r="CP836" s="26" t="str">
        <f t="shared" si="797"/>
        <v/>
      </c>
      <c r="CQ836" s="26" t="str">
        <f t="shared" si="798"/>
        <v/>
      </c>
      <c r="CR836" s="26" t="str">
        <f t="shared" si="799"/>
        <v/>
      </c>
      <c r="CS836" s="26" t="str">
        <f t="shared" si="800"/>
        <v/>
      </c>
      <c r="CT836" s="26" t="str">
        <f t="shared" si="801"/>
        <v/>
      </c>
      <c r="CU836" s="26" t="str">
        <f t="shared" si="802"/>
        <v/>
      </c>
      <c r="CV836" s="26" t="str">
        <f t="shared" si="803"/>
        <v/>
      </c>
      <c r="CW836" s="26" t="str">
        <f t="shared" si="804"/>
        <v/>
      </c>
      <c r="CX836" s="26" t="str">
        <f t="shared" si="805"/>
        <v/>
      </c>
      <c r="CY836" s="26" t="str">
        <f t="shared" si="806"/>
        <v/>
      </c>
      <c r="CZ836" s="26" t="str">
        <f t="shared" si="807"/>
        <v/>
      </c>
      <c r="DA836" s="26" t="str">
        <f t="shared" si="808"/>
        <v/>
      </c>
      <c r="DB836" s="26" t="str">
        <f t="shared" si="809"/>
        <v/>
      </c>
      <c r="DC836" s="26" t="str">
        <f t="shared" si="810"/>
        <v/>
      </c>
      <c r="DD836" s="26" t="str">
        <f t="shared" si="811"/>
        <v/>
      </c>
      <c r="DE836" s="26" t="str">
        <f t="shared" si="812"/>
        <v/>
      </c>
      <c r="DF836" s="26" t="str">
        <f t="shared" si="813"/>
        <v/>
      </c>
      <c r="DG836" s="26" t="str">
        <f t="shared" si="814"/>
        <v/>
      </c>
      <c r="DH836" s="26" t="str">
        <f t="shared" si="815"/>
        <v/>
      </c>
      <c r="DI836" s="26" t="str">
        <f t="shared" si="816"/>
        <v/>
      </c>
      <c r="DJ836" s="26" t="str">
        <f t="shared" si="817"/>
        <v/>
      </c>
      <c r="DK836" s="26" t="str">
        <f t="shared" si="818"/>
        <v/>
      </c>
      <c r="DL836" s="26" t="str">
        <f t="shared" si="819"/>
        <v/>
      </c>
      <c r="DM836" s="26" t="str">
        <f t="shared" si="820"/>
        <v/>
      </c>
      <c r="DN836" s="26" t="str">
        <f t="shared" si="821"/>
        <v/>
      </c>
      <c r="DO836" s="26" t="str">
        <f t="shared" si="822"/>
        <v/>
      </c>
      <c r="DP836" s="26" t="str">
        <f t="shared" si="823"/>
        <v/>
      </c>
      <c r="DQ836" s="26" t="str">
        <f t="shared" si="824"/>
        <v/>
      </c>
      <c r="DR836" s="26" t="str">
        <f t="shared" si="825"/>
        <v/>
      </c>
      <c r="DS836" s="26" t="str">
        <f t="shared" si="826"/>
        <v/>
      </c>
      <c r="DT836" s="26" t="str">
        <f t="shared" si="827"/>
        <v/>
      </c>
      <c r="DU836" s="26" t="str">
        <f t="shared" si="828"/>
        <v/>
      </c>
      <c r="DV836" s="26" t="str">
        <f t="shared" si="829"/>
        <v/>
      </c>
    </row>
    <row r="837" spans="1:126" ht="75" x14ac:dyDescent="0.25">
      <c r="A837" t="s">
        <v>1942</v>
      </c>
      <c r="B837">
        <v>2021</v>
      </c>
      <c r="C837" t="s">
        <v>2046</v>
      </c>
      <c r="D837">
        <v>106990</v>
      </c>
      <c r="E837" s="19">
        <v>1321220210621</v>
      </c>
      <c r="F837" t="s">
        <v>953</v>
      </c>
      <c r="G837">
        <v>324110</v>
      </c>
      <c r="H837" t="s">
        <v>954</v>
      </c>
      <c r="I837" t="s">
        <v>699</v>
      </c>
      <c r="J837" t="s">
        <v>273</v>
      </c>
      <c r="K837" t="s">
        <v>113</v>
      </c>
      <c r="L837">
        <v>79007</v>
      </c>
      <c r="M837" s="26" t="str">
        <f t="shared" si="775"/>
        <v>89. PRODUCE THE CHEMICAL, 90. IMPORT THE CHEMICAL, 94. AS A MANUFACTURED IMPURITY, 116. AS A PROCESS IMPURITY</v>
      </c>
      <c r="N837" s="26" t="s">
        <v>2047</v>
      </c>
      <c r="O837" s="26" t="s">
        <v>2068</v>
      </c>
      <c r="P837">
        <v>88</v>
      </c>
      <c r="Q837">
        <v>0</v>
      </c>
      <c r="R837">
        <v>88</v>
      </c>
      <c r="S837" s="26" t="s">
        <v>1940</v>
      </c>
      <c r="T837" s="26" t="s">
        <v>1940</v>
      </c>
      <c r="U837" s="26" t="s">
        <v>1941</v>
      </c>
      <c r="V837" s="26" t="s">
        <v>1941</v>
      </c>
      <c r="W837" s="26" t="s">
        <v>1941</v>
      </c>
      <c r="X837" s="26" t="s">
        <v>1940</v>
      </c>
      <c r="Y837" s="26" t="s">
        <v>1941</v>
      </c>
      <c r="Z837" s="26" t="s">
        <v>1941</v>
      </c>
      <c r="AA837" s="26" t="s">
        <v>1941</v>
      </c>
      <c r="AB837" s="26" t="s">
        <v>1941</v>
      </c>
      <c r="AC837" s="26" t="s">
        <v>1941</v>
      </c>
      <c r="AD837" s="26" t="s">
        <v>1941</v>
      </c>
      <c r="AE837" s="26" t="s">
        <v>1941</v>
      </c>
      <c r="AF837" s="26" t="s">
        <v>1941</v>
      </c>
      <c r="AG837" s="26" t="s">
        <v>1941</v>
      </c>
      <c r="AH837" s="26" t="s">
        <v>1941</v>
      </c>
      <c r="AI837" s="26" t="s">
        <v>1941</v>
      </c>
      <c r="AJ837" s="26" t="s">
        <v>1941</v>
      </c>
      <c r="AK837" s="26" t="s">
        <v>1941</v>
      </c>
      <c r="AL837" s="26" t="s">
        <v>1941</v>
      </c>
      <c r="AM837" s="26" t="s">
        <v>1941</v>
      </c>
      <c r="AN837" s="26" t="s">
        <v>1941</v>
      </c>
      <c r="AO837" s="26" t="s">
        <v>1941</v>
      </c>
      <c r="AP837" s="26" t="s">
        <v>1941</v>
      </c>
      <c r="AQ837" s="26" t="s">
        <v>1941</v>
      </c>
      <c r="AR837" s="26" t="s">
        <v>1941</v>
      </c>
      <c r="AS837" s="26" t="s">
        <v>1941</v>
      </c>
      <c r="AT837" s="26" t="s">
        <v>1940</v>
      </c>
      <c r="AU837" s="26" t="s">
        <v>1941</v>
      </c>
      <c r="AV837" s="26" t="s">
        <v>1941</v>
      </c>
      <c r="AW837" s="26" t="s">
        <v>1941</v>
      </c>
      <c r="AX837" s="26" t="s">
        <v>1941</v>
      </c>
      <c r="AY837" s="26" t="s">
        <v>1941</v>
      </c>
      <c r="AZ837" s="26" t="s">
        <v>1941</v>
      </c>
      <c r="BA837" s="26" t="s">
        <v>1941</v>
      </c>
      <c r="BB837" s="26" t="s">
        <v>1941</v>
      </c>
      <c r="BC837" s="26" t="s">
        <v>1941</v>
      </c>
      <c r="BD837" s="26" t="s">
        <v>1941</v>
      </c>
      <c r="BE837" s="26" t="s">
        <v>1941</v>
      </c>
      <c r="BF837" s="26" t="s">
        <v>1941</v>
      </c>
      <c r="BG837" s="26" t="s">
        <v>1941</v>
      </c>
      <c r="BH837" s="26" t="s">
        <v>1941</v>
      </c>
      <c r="BI837" s="26" t="s">
        <v>1941</v>
      </c>
      <c r="BJ837" s="26" t="s">
        <v>1941</v>
      </c>
      <c r="BK837" s="26" t="s">
        <v>1941</v>
      </c>
      <c r="BL837" s="26" t="s">
        <v>1941</v>
      </c>
      <c r="BM837" s="26" t="s">
        <v>1941</v>
      </c>
      <c r="BN837" s="26" t="s">
        <v>1941</v>
      </c>
      <c r="BO837" s="26" t="s">
        <v>1941</v>
      </c>
      <c r="BP837" s="26" t="s">
        <v>1941</v>
      </c>
      <c r="BQ837" s="26" t="s">
        <v>1941</v>
      </c>
      <c r="BR837" s="26" t="s">
        <v>1941</v>
      </c>
      <c r="BS837" s="26" t="s">
        <v>1941</v>
      </c>
      <c r="BT837" s="26" t="s">
        <v>1941</v>
      </c>
      <c r="BU837" s="26" t="str">
        <f t="shared" si="776"/>
        <v>89. PRODUCE THE CHEMICAL</v>
      </c>
      <c r="BV837" s="26" t="str">
        <f t="shared" si="777"/>
        <v>90. IMPORT THE CHEMICAL</v>
      </c>
      <c r="BW837" s="26" t="str">
        <f t="shared" si="778"/>
        <v/>
      </c>
      <c r="BX837" s="26" t="str">
        <f t="shared" si="779"/>
        <v/>
      </c>
      <c r="BY837" s="26" t="str">
        <f t="shared" si="780"/>
        <v/>
      </c>
      <c r="BZ837" s="26" t="str">
        <f t="shared" si="781"/>
        <v>94. AS A MANUFACTURED IMPURITY</v>
      </c>
      <c r="CA837" s="26" t="str">
        <f t="shared" si="782"/>
        <v/>
      </c>
      <c r="CB837" s="26" t="str">
        <f t="shared" si="783"/>
        <v/>
      </c>
      <c r="CC837" s="26" t="str">
        <f t="shared" si="784"/>
        <v/>
      </c>
      <c r="CD837" s="26" t="str">
        <f t="shared" si="785"/>
        <v/>
      </c>
      <c r="CE837" s="26" t="str">
        <f t="shared" si="786"/>
        <v/>
      </c>
      <c r="CF837" s="26" t="str">
        <f t="shared" si="787"/>
        <v/>
      </c>
      <c r="CG837" s="26" t="str">
        <f t="shared" si="788"/>
        <v/>
      </c>
      <c r="CH837" s="26" t="str">
        <f t="shared" si="789"/>
        <v/>
      </c>
      <c r="CI837" s="26" t="str">
        <f t="shared" si="790"/>
        <v/>
      </c>
      <c r="CJ837" s="26" t="str">
        <f t="shared" si="791"/>
        <v/>
      </c>
      <c r="CK837" s="26" t="str">
        <f t="shared" si="792"/>
        <v/>
      </c>
      <c r="CL837" s="26" t="str">
        <f t="shared" si="793"/>
        <v/>
      </c>
      <c r="CM837" s="26" t="str">
        <f t="shared" si="794"/>
        <v/>
      </c>
      <c r="CN837" s="26" t="str">
        <f t="shared" si="795"/>
        <v/>
      </c>
      <c r="CO837" s="26" t="str">
        <f t="shared" si="796"/>
        <v/>
      </c>
      <c r="CP837" s="26" t="str">
        <f t="shared" si="797"/>
        <v/>
      </c>
      <c r="CQ837" s="26" t="str">
        <f t="shared" si="798"/>
        <v/>
      </c>
      <c r="CR837" s="26" t="str">
        <f t="shared" si="799"/>
        <v/>
      </c>
      <c r="CS837" s="26" t="str">
        <f t="shared" si="800"/>
        <v/>
      </c>
      <c r="CT837" s="26" t="str">
        <f t="shared" si="801"/>
        <v/>
      </c>
      <c r="CU837" s="26" t="str">
        <f t="shared" si="802"/>
        <v/>
      </c>
      <c r="CV837" s="26" t="str">
        <f t="shared" si="803"/>
        <v>116. AS A PROCESS IMPURITY</v>
      </c>
      <c r="CW837" s="26" t="str">
        <f t="shared" si="804"/>
        <v/>
      </c>
      <c r="CX837" s="26" t="str">
        <f t="shared" si="805"/>
        <v/>
      </c>
      <c r="CY837" s="26" t="str">
        <f t="shared" si="806"/>
        <v/>
      </c>
      <c r="CZ837" s="26" t="str">
        <f t="shared" si="807"/>
        <v/>
      </c>
      <c r="DA837" s="26" t="str">
        <f t="shared" si="808"/>
        <v/>
      </c>
      <c r="DB837" s="26" t="str">
        <f t="shared" si="809"/>
        <v/>
      </c>
      <c r="DC837" s="26" t="str">
        <f t="shared" si="810"/>
        <v/>
      </c>
      <c r="DD837" s="26" t="str">
        <f t="shared" si="811"/>
        <v/>
      </c>
      <c r="DE837" s="26" t="str">
        <f t="shared" si="812"/>
        <v/>
      </c>
      <c r="DF837" s="26" t="str">
        <f t="shared" si="813"/>
        <v/>
      </c>
      <c r="DG837" s="26" t="str">
        <f t="shared" si="814"/>
        <v/>
      </c>
      <c r="DH837" s="26" t="str">
        <f t="shared" si="815"/>
        <v/>
      </c>
      <c r="DI837" s="26" t="str">
        <f t="shared" si="816"/>
        <v/>
      </c>
      <c r="DJ837" s="26" t="str">
        <f t="shared" si="817"/>
        <v/>
      </c>
      <c r="DK837" s="26" t="str">
        <f t="shared" si="818"/>
        <v/>
      </c>
      <c r="DL837" s="26" t="str">
        <f t="shared" si="819"/>
        <v/>
      </c>
      <c r="DM837" s="26" t="str">
        <f t="shared" si="820"/>
        <v/>
      </c>
      <c r="DN837" s="26" t="str">
        <f t="shared" si="821"/>
        <v/>
      </c>
      <c r="DO837" s="26" t="str">
        <f t="shared" si="822"/>
        <v/>
      </c>
      <c r="DP837" s="26" t="str">
        <f t="shared" si="823"/>
        <v/>
      </c>
      <c r="DQ837" s="26" t="str">
        <f t="shared" si="824"/>
        <v/>
      </c>
      <c r="DR837" s="26" t="str">
        <f t="shared" si="825"/>
        <v/>
      </c>
      <c r="DS837" s="26" t="str">
        <f t="shared" si="826"/>
        <v/>
      </c>
      <c r="DT837" s="26" t="str">
        <f t="shared" si="827"/>
        <v/>
      </c>
      <c r="DU837" s="26" t="str">
        <f t="shared" si="828"/>
        <v/>
      </c>
      <c r="DV837" s="26" t="str">
        <f t="shared" si="829"/>
        <v/>
      </c>
    </row>
    <row r="838" spans="1:126" ht="75" x14ac:dyDescent="0.25">
      <c r="A838" t="s">
        <v>1942</v>
      </c>
      <c r="B838">
        <v>2020</v>
      </c>
      <c r="C838" t="s">
        <v>2046</v>
      </c>
      <c r="D838">
        <v>106990</v>
      </c>
      <c r="E838" s="19">
        <v>1320219040817</v>
      </c>
      <c r="F838" t="s">
        <v>1957</v>
      </c>
      <c r="G838">
        <v>324110</v>
      </c>
      <c r="H838" t="s">
        <v>1958</v>
      </c>
      <c r="I838" t="s">
        <v>1959</v>
      </c>
      <c r="J838" t="s">
        <v>500</v>
      </c>
      <c r="K838" t="s">
        <v>103</v>
      </c>
      <c r="L838">
        <v>70767</v>
      </c>
      <c r="M838" s="26" t="str">
        <f t="shared" si="775"/>
        <v>89. PRODUCE THE CHEMICAL, 93. AS A BYPRODUCT, 133. ANCILLARY OR OTHER USE, 142. Z399  OTHER</v>
      </c>
      <c r="N838" s="26" t="s">
        <v>172</v>
      </c>
      <c r="O838" s="26" t="s">
        <v>2058</v>
      </c>
      <c r="P838">
        <v>0</v>
      </c>
      <c r="Q838">
        <v>945</v>
      </c>
      <c r="R838">
        <v>945</v>
      </c>
      <c r="S838" s="26" t="s">
        <v>1940</v>
      </c>
      <c r="T838" s="26" t="s">
        <v>1941</v>
      </c>
      <c r="U838" s="26" t="s">
        <v>1941</v>
      </c>
      <c r="V838" s="26" t="s">
        <v>1941</v>
      </c>
      <c r="W838" s="26" t="s">
        <v>1940</v>
      </c>
      <c r="X838" s="26" t="s">
        <v>1941</v>
      </c>
      <c r="Y838" s="26" t="s">
        <v>1941</v>
      </c>
      <c r="Z838" s="26" t="s">
        <v>1941</v>
      </c>
      <c r="AA838" s="26" t="s">
        <v>1941</v>
      </c>
      <c r="AB838" s="26" t="s">
        <v>1941</v>
      </c>
      <c r="AC838" s="26" t="s">
        <v>1941</v>
      </c>
      <c r="AD838" s="26" t="s">
        <v>1941</v>
      </c>
      <c r="AE838" s="26" t="s">
        <v>1941</v>
      </c>
      <c r="AF838" s="26" t="s">
        <v>1941</v>
      </c>
      <c r="AG838" s="26" t="s">
        <v>1941</v>
      </c>
      <c r="AH838" s="26" t="s">
        <v>1941</v>
      </c>
      <c r="AI838" s="26" t="s">
        <v>1941</v>
      </c>
      <c r="AJ838" s="26" t="s">
        <v>1941</v>
      </c>
      <c r="AK838" s="26" t="s">
        <v>1941</v>
      </c>
      <c r="AL838" s="26" t="s">
        <v>1941</v>
      </c>
      <c r="AM838" s="26" t="s">
        <v>1941</v>
      </c>
      <c r="AN838" s="26" t="s">
        <v>1941</v>
      </c>
      <c r="AO838" s="26" t="s">
        <v>1941</v>
      </c>
      <c r="AP838" s="26" t="s">
        <v>1941</v>
      </c>
      <c r="AQ838" s="26" t="s">
        <v>1941</v>
      </c>
      <c r="AR838" s="26" t="s">
        <v>1941</v>
      </c>
      <c r="AS838" s="26" t="s">
        <v>1941</v>
      </c>
      <c r="AT838" s="26" t="s">
        <v>1941</v>
      </c>
      <c r="AU838" s="26" t="s">
        <v>1941</v>
      </c>
      <c r="AV838" s="26" t="s">
        <v>1941</v>
      </c>
      <c r="AW838" s="26" t="s">
        <v>1941</v>
      </c>
      <c r="AX838" s="26" t="s">
        <v>1941</v>
      </c>
      <c r="AY838" s="26" t="s">
        <v>1941</v>
      </c>
      <c r="AZ838" s="26" t="s">
        <v>1941</v>
      </c>
      <c r="BA838" s="26" t="s">
        <v>1941</v>
      </c>
      <c r="BB838" s="26" t="s">
        <v>1941</v>
      </c>
      <c r="BC838" s="26" t="s">
        <v>1941</v>
      </c>
      <c r="BD838" s="26" t="s">
        <v>1941</v>
      </c>
      <c r="BE838" s="26" t="s">
        <v>1941</v>
      </c>
      <c r="BF838" s="26" t="s">
        <v>1941</v>
      </c>
      <c r="BG838" s="26" t="s">
        <v>1941</v>
      </c>
      <c r="BH838" s="26" t="s">
        <v>1941</v>
      </c>
      <c r="BI838" s="26" t="s">
        <v>1941</v>
      </c>
      <c r="BJ838" s="26" t="s">
        <v>1941</v>
      </c>
      <c r="BK838" s="26" t="s">
        <v>1940</v>
      </c>
      <c r="BL838" s="26" t="s">
        <v>1941</v>
      </c>
      <c r="BM838" s="26" t="s">
        <v>1941</v>
      </c>
      <c r="BN838" s="26" t="s">
        <v>1941</v>
      </c>
      <c r="BO838" s="26" t="s">
        <v>1941</v>
      </c>
      <c r="BP838" s="26" t="s">
        <v>1941</v>
      </c>
      <c r="BQ838" s="26" t="s">
        <v>1941</v>
      </c>
      <c r="BR838" s="26" t="s">
        <v>1941</v>
      </c>
      <c r="BS838" s="26" t="s">
        <v>1941</v>
      </c>
      <c r="BT838" s="26" t="s">
        <v>1940</v>
      </c>
      <c r="BU838" s="26" t="str">
        <f t="shared" si="776"/>
        <v>89. PRODUCE THE CHEMICAL</v>
      </c>
      <c r="BV838" s="26" t="str">
        <f t="shared" si="777"/>
        <v/>
      </c>
      <c r="BW838" s="26" t="str">
        <f t="shared" si="778"/>
        <v/>
      </c>
      <c r="BX838" s="26" t="str">
        <f t="shared" si="779"/>
        <v/>
      </c>
      <c r="BY838" s="26" t="str">
        <f t="shared" si="780"/>
        <v>93. AS A BYPRODUCT</v>
      </c>
      <c r="BZ838" s="26" t="str">
        <f t="shared" si="781"/>
        <v/>
      </c>
      <c r="CA838" s="26" t="str">
        <f t="shared" si="782"/>
        <v/>
      </c>
      <c r="CB838" s="26" t="str">
        <f t="shared" si="783"/>
        <v/>
      </c>
      <c r="CC838" s="26" t="str">
        <f t="shared" si="784"/>
        <v/>
      </c>
      <c r="CD838" s="26" t="str">
        <f t="shared" si="785"/>
        <v/>
      </c>
      <c r="CE838" s="26" t="str">
        <f t="shared" si="786"/>
        <v/>
      </c>
      <c r="CF838" s="26" t="str">
        <f t="shared" si="787"/>
        <v/>
      </c>
      <c r="CG838" s="26" t="str">
        <f t="shared" si="788"/>
        <v/>
      </c>
      <c r="CH838" s="26" t="str">
        <f t="shared" si="789"/>
        <v/>
      </c>
      <c r="CI838" s="26" t="str">
        <f t="shared" si="790"/>
        <v/>
      </c>
      <c r="CJ838" s="26" t="str">
        <f t="shared" si="791"/>
        <v/>
      </c>
      <c r="CK838" s="26" t="str">
        <f t="shared" si="792"/>
        <v/>
      </c>
      <c r="CL838" s="26" t="str">
        <f t="shared" si="793"/>
        <v/>
      </c>
      <c r="CM838" s="26" t="str">
        <f t="shared" si="794"/>
        <v/>
      </c>
      <c r="CN838" s="26" t="str">
        <f t="shared" si="795"/>
        <v/>
      </c>
      <c r="CO838" s="26" t="str">
        <f t="shared" si="796"/>
        <v/>
      </c>
      <c r="CP838" s="26" t="str">
        <f t="shared" si="797"/>
        <v/>
      </c>
      <c r="CQ838" s="26" t="str">
        <f t="shared" si="798"/>
        <v/>
      </c>
      <c r="CR838" s="26" t="str">
        <f t="shared" si="799"/>
        <v/>
      </c>
      <c r="CS838" s="26" t="str">
        <f t="shared" si="800"/>
        <v/>
      </c>
      <c r="CT838" s="26" t="str">
        <f t="shared" si="801"/>
        <v/>
      </c>
      <c r="CU838" s="26" t="str">
        <f t="shared" si="802"/>
        <v/>
      </c>
      <c r="CV838" s="26" t="str">
        <f t="shared" si="803"/>
        <v/>
      </c>
      <c r="CW838" s="26" t="str">
        <f t="shared" si="804"/>
        <v/>
      </c>
      <c r="CX838" s="26" t="str">
        <f t="shared" si="805"/>
        <v/>
      </c>
      <c r="CY838" s="26" t="str">
        <f t="shared" si="806"/>
        <v/>
      </c>
      <c r="CZ838" s="26" t="str">
        <f t="shared" si="807"/>
        <v/>
      </c>
      <c r="DA838" s="26" t="str">
        <f t="shared" si="808"/>
        <v/>
      </c>
      <c r="DB838" s="26" t="str">
        <f t="shared" si="809"/>
        <v/>
      </c>
      <c r="DC838" s="26" t="str">
        <f t="shared" si="810"/>
        <v/>
      </c>
      <c r="DD838" s="26" t="str">
        <f t="shared" si="811"/>
        <v/>
      </c>
      <c r="DE838" s="26" t="str">
        <f t="shared" si="812"/>
        <v/>
      </c>
      <c r="DF838" s="26" t="str">
        <f t="shared" si="813"/>
        <v/>
      </c>
      <c r="DG838" s="26" t="str">
        <f t="shared" si="814"/>
        <v/>
      </c>
      <c r="DH838" s="26" t="str">
        <f t="shared" si="815"/>
        <v/>
      </c>
      <c r="DI838" s="26" t="str">
        <f t="shared" si="816"/>
        <v/>
      </c>
      <c r="DJ838" s="26" t="str">
        <f t="shared" si="817"/>
        <v/>
      </c>
      <c r="DK838" s="26" t="str">
        <f t="shared" si="818"/>
        <v/>
      </c>
      <c r="DL838" s="26" t="str">
        <f t="shared" si="819"/>
        <v/>
      </c>
      <c r="DM838" s="26" t="str">
        <f t="shared" si="820"/>
        <v>133. ANCILLARY OR OTHER USE</v>
      </c>
      <c r="DN838" s="26" t="str">
        <f t="shared" si="821"/>
        <v/>
      </c>
      <c r="DO838" s="26" t="str">
        <f t="shared" si="822"/>
        <v/>
      </c>
      <c r="DP838" s="26" t="str">
        <f t="shared" si="823"/>
        <v/>
      </c>
      <c r="DQ838" s="26" t="str">
        <f t="shared" si="824"/>
        <v/>
      </c>
      <c r="DR838" s="26" t="str">
        <f t="shared" si="825"/>
        <v/>
      </c>
      <c r="DS838" s="26" t="str">
        <f t="shared" si="826"/>
        <v/>
      </c>
      <c r="DT838" s="26" t="str">
        <f t="shared" si="827"/>
        <v/>
      </c>
      <c r="DU838" s="26" t="str">
        <f t="shared" si="828"/>
        <v/>
      </c>
      <c r="DV838" s="26" t="str">
        <f t="shared" si="829"/>
        <v>142. Z399  OTHER</v>
      </c>
    </row>
    <row r="839" spans="1:126" ht="105" x14ac:dyDescent="0.25">
      <c r="A839" t="s">
        <v>1942</v>
      </c>
      <c r="B839">
        <v>2021</v>
      </c>
      <c r="C839" t="s">
        <v>2046</v>
      </c>
      <c r="D839">
        <v>106990</v>
      </c>
      <c r="E839" s="19">
        <v>1321219869551</v>
      </c>
      <c r="F839" t="s">
        <v>1957</v>
      </c>
      <c r="G839">
        <v>324110</v>
      </c>
      <c r="H839" t="s">
        <v>1958</v>
      </c>
      <c r="I839" t="s">
        <v>1959</v>
      </c>
      <c r="J839" t="s">
        <v>500</v>
      </c>
      <c r="K839" t="s">
        <v>103</v>
      </c>
      <c r="L839">
        <v>70767</v>
      </c>
      <c r="M839" s="26" t="str">
        <f t="shared" si="775"/>
        <v>89. PRODUCE THE CHEMICAL, 92. SALE OR DISTRIBUTION OF THE CHEMICAL, 93. AS A BYPRODUCT</v>
      </c>
      <c r="N839" s="26" t="s">
        <v>172</v>
      </c>
      <c r="O839" s="26" t="s">
        <v>2058</v>
      </c>
      <c r="P839">
        <v>0</v>
      </c>
      <c r="Q839">
        <v>9135</v>
      </c>
      <c r="R839">
        <v>9135</v>
      </c>
      <c r="S839" s="26" t="s">
        <v>1940</v>
      </c>
      <c r="T839" s="26" t="s">
        <v>1941</v>
      </c>
      <c r="U839" s="26" t="s">
        <v>1941</v>
      </c>
      <c r="V839" s="26" t="s">
        <v>1940</v>
      </c>
      <c r="W839" s="26" t="s">
        <v>1940</v>
      </c>
      <c r="X839" s="26" t="s">
        <v>1941</v>
      </c>
      <c r="Y839" s="26" t="s">
        <v>1941</v>
      </c>
      <c r="Z839" s="26" t="s">
        <v>1941</v>
      </c>
      <c r="AA839" s="26" t="s">
        <v>1941</v>
      </c>
      <c r="AB839" s="26" t="s">
        <v>1941</v>
      </c>
      <c r="AC839" s="26" t="s">
        <v>1941</v>
      </c>
      <c r="AD839" s="26" t="s">
        <v>1941</v>
      </c>
      <c r="AE839" s="26" t="s">
        <v>1941</v>
      </c>
      <c r="AF839" s="26" t="s">
        <v>1941</v>
      </c>
      <c r="AG839" s="26" t="s">
        <v>1941</v>
      </c>
      <c r="AH839" s="26" t="s">
        <v>1941</v>
      </c>
      <c r="AI839" s="26" t="s">
        <v>1941</v>
      </c>
      <c r="AJ839" s="26" t="s">
        <v>1941</v>
      </c>
      <c r="AK839" s="26" t="s">
        <v>1941</v>
      </c>
      <c r="AL839" s="26" t="s">
        <v>1941</v>
      </c>
      <c r="AM839" s="26" t="s">
        <v>1941</v>
      </c>
      <c r="AN839" s="26" t="s">
        <v>1941</v>
      </c>
      <c r="AO839" s="26" t="s">
        <v>1941</v>
      </c>
      <c r="AP839" s="26" t="s">
        <v>1941</v>
      </c>
      <c r="AQ839" s="26" t="s">
        <v>1941</v>
      </c>
      <c r="AR839" s="26" t="s">
        <v>1941</v>
      </c>
      <c r="AS839" s="26" t="s">
        <v>1941</v>
      </c>
      <c r="AT839" s="26" t="s">
        <v>1941</v>
      </c>
      <c r="AU839" s="26" t="s">
        <v>1941</v>
      </c>
      <c r="AV839" s="26" t="s">
        <v>1941</v>
      </c>
      <c r="AW839" s="26" t="s">
        <v>1941</v>
      </c>
      <c r="AX839" s="26" t="s">
        <v>1941</v>
      </c>
      <c r="AY839" s="26" t="s">
        <v>1941</v>
      </c>
      <c r="AZ839" s="26" t="s">
        <v>1941</v>
      </c>
      <c r="BA839" s="26" t="s">
        <v>1941</v>
      </c>
      <c r="BB839" s="26" t="s">
        <v>1941</v>
      </c>
      <c r="BC839" s="26" t="s">
        <v>1941</v>
      </c>
      <c r="BD839" s="26" t="s">
        <v>1941</v>
      </c>
      <c r="BE839" s="26" t="s">
        <v>1941</v>
      </c>
      <c r="BF839" s="26" t="s">
        <v>1941</v>
      </c>
      <c r="BG839" s="26" t="s">
        <v>1941</v>
      </c>
      <c r="BH839" s="26" t="s">
        <v>1941</v>
      </c>
      <c r="BI839" s="26" t="s">
        <v>1941</v>
      </c>
      <c r="BJ839" s="26" t="s">
        <v>1941</v>
      </c>
      <c r="BK839" s="26" t="s">
        <v>1941</v>
      </c>
      <c r="BL839" s="26" t="s">
        <v>1941</v>
      </c>
      <c r="BM839" s="26" t="s">
        <v>1941</v>
      </c>
      <c r="BN839" s="26" t="s">
        <v>1941</v>
      </c>
      <c r="BO839" s="26" t="s">
        <v>1941</v>
      </c>
      <c r="BP839" s="26" t="s">
        <v>1941</v>
      </c>
      <c r="BQ839" s="26" t="s">
        <v>1941</v>
      </c>
      <c r="BR839" s="26" t="s">
        <v>1941</v>
      </c>
      <c r="BS839" s="26" t="s">
        <v>1941</v>
      </c>
      <c r="BT839" s="26" t="s">
        <v>1941</v>
      </c>
      <c r="BU839" s="26" t="str">
        <f t="shared" si="776"/>
        <v>89. PRODUCE THE CHEMICAL</v>
      </c>
      <c r="BV839" s="26" t="str">
        <f t="shared" si="777"/>
        <v/>
      </c>
      <c r="BW839" s="26" t="str">
        <f t="shared" si="778"/>
        <v/>
      </c>
      <c r="BX839" s="26" t="str">
        <f t="shared" si="779"/>
        <v>92. SALE OR DISTRIBUTION OF THE CHEMICAL</v>
      </c>
      <c r="BY839" s="26" t="str">
        <f t="shared" si="780"/>
        <v>93. AS A BYPRODUCT</v>
      </c>
      <c r="BZ839" s="26" t="str">
        <f t="shared" si="781"/>
        <v/>
      </c>
      <c r="CA839" s="26" t="str">
        <f t="shared" si="782"/>
        <v/>
      </c>
      <c r="CB839" s="26" t="str">
        <f t="shared" si="783"/>
        <v/>
      </c>
      <c r="CC839" s="26" t="str">
        <f t="shared" si="784"/>
        <v/>
      </c>
      <c r="CD839" s="26" t="str">
        <f t="shared" si="785"/>
        <v/>
      </c>
      <c r="CE839" s="26" t="str">
        <f t="shared" si="786"/>
        <v/>
      </c>
      <c r="CF839" s="26" t="str">
        <f t="shared" si="787"/>
        <v/>
      </c>
      <c r="CG839" s="26" t="str">
        <f t="shared" si="788"/>
        <v/>
      </c>
      <c r="CH839" s="26" t="str">
        <f t="shared" si="789"/>
        <v/>
      </c>
      <c r="CI839" s="26" t="str">
        <f t="shared" si="790"/>
        <v/>
      </c>
      <c r="CJ839" s="26" t="str">
        <f t="shared" si="791"/>
        <v/>
      </c>
      <c r="CK839" s="26" t="str">
        <f t="shared" si="792"/>
        <v/>
      </c>
      <c r="CL839" s="26" t="str">
        <f t="shared" si="793"/>
        <v/>
      </c>
      <c r="CM839" s="26" t="str">
        <f t="shared" si="794"/>
        <v/>
      </c>
      <c r="CN839" s="26" t="str">
        <f t="shared" si="795"/>
        <v/>
      </c>
      <c r="CO839" s="26" t="str">
        <f t="shared" si="796"/>
        <v/>
      </c>
      <c r="CP839" s="26" t="str">
        <f t="shared" si="797"/>
        <v/>
      </c>
      <c r="CQ839" s="26" t="str">
        <f t="shared" si="798"/>
        <v/>
      </c>
      <c r="CR839" s="26" t="str">
        <f t="shared" si="799"/>
        <v/>
      </c>
      <c r="CS839" s="26" t="str">
        <f t="shared" si="800"/>
        <v/>
      </c>
      <c r="CT839" s="26" t="str">
        <f t="shared" si="801"/>
        <v/>
      </c>
      <c r="CU839" s="26" t="str">
        <f t="shared" si="802"/>
        <v/>
      </c>
      <c r="CV839" s="26" t="str">
        <f t="shared" si="803"/>
        <v/>
      </c>
      <c r="CW839" s="26" t="str">
        <f t="shared" si="804"/>
        <v/>
      </c>
      <c r="CX839" s="26" t="str">
        <f t="shared" si="805"/>
        <v/>
      </c>
      <c r="CY839" s="26" t="str">
        <f t="shared" si="806"/>
        <v/>
      </c>
      <c r="CZ839" s="26" t="str">
        <f t="shared" si="807"/>
        <v/>
      </c>
      <c r="DA839" s="26" t="str">
        <f t="shared" si="808"/>
        <v/>
      </c>
      <c r="DB839" s="26" t="str">
        <f t="shared" si="809"/>
        <v/>
      </c>
      <c r="DC839" s="26" t="str">
        <f t="shared" si="810"/>
        <v/>
      </c>
      <c r="DD839" s="26" t="str">
        <f t="shared" si="811"/>
        <v/>
      </c>
      <c r="DE839" s="26" t="str">
        <f t="shared" si="812"/>
        <v/>
      </c>
      <c r="DF839" s="26" t="str">
        <f t="shared" si="813"/>
        <v/>
      </c>
      <c r="DG839" s="26" t="str">
        <f t="shared" si="814"/>
        <v/>
      </c>
      <c r="DH839" s="26" t="str">
        <f t="shared" si="815"/>
        <v/>
      </c>
      <c r="DI839" s="26" t="str">
        <f t="shared" si="816"/>
        <v/>
      </c>
      <c r="DJ839" s="26" t="str">
        <f t="shared" si="817"/>
        <v/>
      </c>
      <c r="DK839" s="26" t="str">
        <f t="shared" si="818"/>
        <v/>
      </c>
      <c r="DL839" s="26" t="str">
        <f t="shared" si="819"/>
        <v/>
      </c>
      <c r="DM839" s="26" t="str">
        <f t="shared" si="820"/>
        <v/>
      </c>
      <c r="DN839" s="26" t="str">
        <f t="shared" si="821"/>
        <v/>
      </c>
      <c r="DO839" s="26" t="str">
        <f t="shared" si="822"/>
        <v/>
      </c>
      <c r="DP839" s="26" t="str">
        <f t="shared" si="823"/>
        <v/>
      </c>
      <c r="DQ839" s="26" t="str">
        <f t="shared" si="824"/>
        <v/>
      </c>
      <c r="DR839" s="26" t="str">
        <f t="shared" si="825"/>
        <v/>
      </c>
      <c r="DS839" s="26" t="str">
        <f t="shared" si="826"/>
        <v/>
      </c>
      <c r="DT839" s="26" t="str">
        <f t="shared" si="827"/>
        <v/>
      </c>
      <c r="DU839" s="26" t="str">
        <f t="shared" si="828"/>
        <v/>
      </c>
      <c r="DV839" s="26" t="str">
        <f t="shared" si="829"/>
        <v/>
      </c>
    </row>
    <row r="840" spans="1:126" ht="45" x14ac:dyDescent="0.25">
      <c r="A840" t="s">
        <v>1942</v>
      </c>
      <c r="B840">
        <v>2016</v>
      </c>
      <c r="C840" t="s">
        <v>2046</v>
      </c>
      <c r="D840">
        <v>106990</v>
      </c>
      <c r="E840" s="19">
        <v>1316215565577</v>
      </c>
      <c r="F840" t="s">
        <v>956</v>
      </c>
      <c r="G840">
        <v>324110</v>
      </c>
      <c r="H840" t="s">
        <v>957</v>
      </c>
      <c r="I840" t="s">
        <v>958</v>
      </c>
      <c r="J840" t="s">
        <v>170</v>
      </c>
      <c r="K840" t="s">
        <v>113</v>
      </c>
      <c r="L840">
        <v>77640</v>
      </c>
      <c r="M840" s="26" t="str">
        <f t="shared" si="775"/>
        <v>89. PRODUCE THE CHEMICAL, 94. AS A MANUFACTURED IMPURITY, 133. ANCILLARY OR OTHER USE</v>
      </c>
      <c r="N840" t="s">
        <v>2053</v>
      </c>
      <c r="O840" s="70" t="s">
        <v>2081</v>
      </c>
      <c r="P840">
        <v>146</v>
      </c>
      <c r="Q840">
        <v>73</v>
      </c>
      <c r="R840">
        <v>219</v>
      </c>
      <c r="S840" s="26" t="s">
        <v>1940</v>
      </c>
      <c r="T840" s="26" t="s">
        <v>1941</v>
      </c>
      <c r="U840" s="26" t="s">
        <v>1941</v>
      </c>
      <c r="V840" s="26" t="s">
        <v>1941</v>
      </c>
      <c r="W840" s="26" t="s">
        <v>1941</v>
      </c>
      <c r="X840" s="26" t="s">
        <v>1940</v>
      </c>
      <c r="Y840" s="26" t="s">
        <v>1941</v>
      </c>
      <c r="AE840" s="26" t="s">
        <v>1941</v>
      </c>
      <c r="AR840" s="26" t="s">
        <v>1941</v>
      </c>
      <c r="AS840" s="26" t="s">
        <v>1941</v>
      </c>
      <c r="AT840" s="26" t="s">
        <v>1941</v>
      </c>
      <c r="AV840" s="26" t="s">
        <v>1941</v>
      </c>
      <c r="BD840" s="26" t="s">
        <v>1941</v>
      </c>
      <c r="BK840" s="26" t="s">
        <v>1940</v>
      </c>
      <c r="BU840" s="26" t="str">
        <f t="shared" si="776"/>
        <v>89. PRODUCE THE CHEMICAL</v>
      </c>
      <c r="BV840" s="26" t="str">
        <f t="shared" si="777"/>
        <v/>
      </c>
      <c r="BW840" s="26" t="str">
        <f t="shared" si="778"/>
        <v/>
      </c>
      <c r="BX840" s="26" t="str">
        <f t="shared" si="779"/>
        <v/>
      </c>
      <c r="BY840" s="26" t="str">
        <f t="shared" si="780"/>
        <v/>
      </c>
      <c r="BZ840" s="26" t="str">
        <f t="shared" si="781"/>
        <v>94. AS A MANUFACTURED IMPURITY</v>
      </c>
      <c r="CA840" s="26" t="str">
        <f t="shared" si="782"/>
        <v/>
      </c>
      <c r="CB840" s="26" t="str">
        <f t="shared" si="783"/>
        <v/>
      </c>
      <c r="CC840" s="26" t="str">
        <f t="shared" si="784"/>
        <v/>
      </c>
      <c r="CD840" s="26" t="str">
        <f t="shared" si="785"/>
        <v/>
      </c>
      <c r="CE840" s="26" t="str">
        <f t="shared" si="786"/>
        <v/>
      </c>
      <c r="CF840" s="26" t="str">
        <f t="shared" si="787"/>
        <v/>
      </c>
      <c r="CG840" s="26" t="str">
        <f t="shared" si="788"/>
        <v/>
      </c>
      <c r="CH840" s="26" t="str">
        <f t="shared" si="789"/>
        <v/>
      </c>
      <c r="CI840" s="26" t="str">
        <f t="shared" si="790"/>
        <v/>
      </c>
      <c r="CJ840" s="26" t="str">
        <f t="shared" si="791"/>
        <v/>
      </c>
      <c r="CK840" s="26" t="str">
        <f t="shared" si="792"/>
        <v/>
      </c>
      <c r="CL840" s="26" t="str">
        <f t="shared" si="793"/>
        <v/>
      </c>
      <c r="CM840" s="26" t="str">
        <f t="shared" si="794"/>
        <v/>
      </c>
      <c r="CN840" s="26" t="str">
        <f t="shared" si="795"/>
        <v/>
      </c>
      <c r="CO840" s="26" t="str">
        <f t="shared" si="796"/>
        <v/>
      </c>
      <c r="CP840" s="26" t="str">
        <f t="shared" si="797"/>
        <v/>
      </c>
      <c r="CQ840" s="26" t="str">
        <f t="shared" si="798"/>
        <v/>
      </c>
      <c r="CR840" s="26" t="str">
        <f t="shared" si="799"/>
        <v/>
      </c>
      <c r="CS840" s="26" t="str">
        <f t="shared" si="800"/>
        <v/>
      </c>
      <c r="CT840" s="26" t="str">
        <f t="shared" si="801"/>
        <v/>
      </c>
      <c r="CU840" s="26" t="str">
        <f t="shared" si="802"/>
        <v/>
      </c>
      <c r="CV840" s="26" t="str">
        <f t="shared" si="803"/>
        <v/>
      </c>
      <c r="CW840" s="26" t="str">
        <f t="shared" si="804"/>
        <v/>
      </c>
      <c r="CX840" s="26" t="str">
        <f t="shared" si="805"/>
        <v/>
      </c>
      <c r="CY840" s="26" t="str">
        <f t="shared" si="806"/>
        <v/>
      </c>
      <c r="CZ840" s="26" t="str">
        <f t="shared" si="807"/>
        <v/>
      </c>
      <c r="DA840" s="26" t="str">
        <f t="shared" si="808"/>
        <v/>
      </c>
      <c r="DB840" s="26" t="str">
        <f t="shared" si="809"/>
        <v/>
      </c>
      <c r="DC840" s="26" t="str">
        <f t="shared" si="810"/>
        <v/>
      </c>
      <c r="DD840" s="26" t="str">
        <f t="shared" si="811"/>
        <v/>
      </c>
      <c r="DE840" s="26" t="str">
        <f t="shared" si="812"/>
        <v/>
      </c>
      <c r="DF840" s="26" t="str">
        <f t="shared" si="813"/>
        <v/>
      </c>
      <c r="DG840" s="26" t="str">
        <f t="shared" si="814"/>
        <v/>
      </c>
      <c r="DH840" s="26" t="str">
        <f t="shared" si="815"/>
        <v/>
      </c>
      <c r="DI840" s="26" t="str">
        <f t="shared" si="816"/>
        <v/>
      </c>
      <c r="DJ840" s="26" t="str">
        <f t="shared" si="817"/>
        <v/>
      </c>
      <c r="DK840" s="26" t="str">
        <f t="shared" si="818"/>
        <v/>
      </c>
      <c r="DL840" s="26" t="str">
        <f t="shared" si="819"/>
        <v/>
      </c>
      <c r="DM840" s="26" t="str">
        <f t="shared" si="820"/>
        <v>133. ANCILLARY OR OTHER USE</v>
      </c>
      <c r="DN840" s="26" t="str">
        <f t="shared" si="821"/>
        <v/>
      </c>
      <c r="DO840" s="26" t="str">
        <f t="shared" si="822"/>
        <v/>
      </c>
      <c r="DP840" s="26" t="str">
        <f t="shared" si="823"/>
        <v/>
      </c>
      <c r="DQ840" s="26" t="str">
        <f t="shared" si="824"/>
        <v/>
      </c>
      <c r="DR840" s="26" t="str">
        <f t="shared" si="825"/>
        <v/>
      </c>
      <c r="DS840" s="26" t="str">
        <f t="shared" si="826"/>
        <v/>
      </c>
      <c r="DT840" s="26" t="str">
        <f t="shared" si="827"/>
        <v/>
      </c>
      <c r="DU840" s="26" t="str">
        <f t="shared" si="828"/>
        <v/>
      </c>
      <c r="DV840" s="26" t="str">
        <f t="shared" si="829"/>
        <v/>
      </c>
    </row>
    <row r="841" spans="1:126" ht="45" x14ac:dyDescent="0.25">
      <c r="A841" t="s">
        <v>1942</v>
      </c>
      <c r="B841">
        <v>2017</v>
      </c>
      <c r="C841" t="s">
        <v>2046</v>
      </c>
      <c r="D841">
        <v>106990</v>
      </c>
      <c r="E841" s="19">
        <v>1317216228078</v>
      </c>
      <c r="F841" t="s">
        <v>956</v>
      </c>
      <c r="G841">
        <v>324110</v>
      </c>
      <c r="H841" t="s">
        <v>957</v>
      </c>
      <c r="I841" t="s">
        <v>958</v>
      </c>
      <c r="J841" t="s">
        <v>170</v>
      </c>
      <c r="K841" t="s">
        <v>113</v>
      </c>
      <c r="L841">
        <v>77640</v>
      </c>
      <c r="M841" s="26" t="str">
        <f t="shared" si="775"/>
        <v>89. PRODUCE THE CHEMICAL, 94. AS A MANUFACTURED IMPURITY, 133. ANCILLARY OR OTHER USE</v>
      </c>
      <c r="N841" t="s">
        <v>2053</v>
      </c>
      <c r="O841" s="70" t="s">
        <v>2081</v>
      </c>
      <c r="P841">
        <v>208</v>
      </c>
      <c r="Q841">
        <v>678</v>
      </c>
      <c r="R841">
        <v>886</v>
      </c>
      <c r="S841" s="26" t="s">
        <v>1940</v>
      </c>
      <c r="T841" s="26" t="s">
        <v>1941</v>
      </c>
      <c r="U841" s="26" t="s">
        <v>1941</v>
      </c>
      <c r="V841" s="26" t="s">
        <v>1941</v>
      </c>
      <c r="W841" s="26" t="s">
        <v>1941</v>
      </c>
      <c r="X841" s="26" t="s">
        <v>1940</v>
      </c>
      <c r="Y841" s="26" t="s">
        <v>1941</v>
      </c>
      <c r="AE841" s="26" t="s">
        <v>1941</v>
      </c>
      <c r="AR841" s="26" t="s">
        <v>1941</v>
      </c>
      <c r="AS841" s="26" t="s">
        <v>1941</v>
      </c>
      <c r="AT841" s="26" t="s">
        <v>1941</v>
      </c>
      <c r="AV841" s="26" t="s">
        <v>1941</v>
      </c>
      <c r="BD841" s="26" t="s">
        <v>1941</v>
      </c>
      <c r="BK841" s="26" t="s">
        <v>1940</v>
      </c>
      <c r="BU841" s="26" t="str">
        <f t="shared" si="776"/>
        <v>89. PRODUCE THE CHEMICAL</v>
      </c>
      <c r="BV841" s="26" t="str">
        <f t="shared" si="777"/>
        <v/>
      </c>
      <c r="BW841" s="26" t="str">
        <f t="shared" si="778"/>
        <v/>
      </c>
      <c r="BX841" s="26" t="str">
        <f t="shared" si="779"/>
        <v/>
      </c>
      <c r="BY841" s="26" t="str">
        <f t="shared" si="780"/>
        <v/>
      </c>
      <c r="BZ841" s="26" t="str">
        <f t="shared" si="781"/>
        <v>94. AS A MANUFACTURED IMPURITY</v>
      </c>
      <c r="CA841" s="26" t="str">
        <f t="shared" si="782"/>
        <v/>
      </c>
      <c r="CB841" s="26" t="str">
        <f t="shared" si="783"/>
        <v/>
      </c>
      <c r="CC841" s="26" t="str">
        <f t="shared" si="784"/>
        <v/>
      </c>
      <c r="CD841" s="26" t="str">
        <f t="shared" si="785"/>
        <v/>
      </c>
      <c r="CE841" s="26" t="str">
        <f t="shared" si="786"/>
        <v/>
      </c>
      <c r="CF841" s="26" t="str">
        <f t="shared" si="787"/>
        <v/>
      </c>
      <c r="CG841" s="26" t="str">
        <f t="shared" si="788"/>
        <v/>
      </c>
      <c r="CH841" s="26" t="str">
        <f t="shared" si="789"/>
        <v/>
      </c>
      <c r="CI841" s="26" t="str">
        <f t="shared" si="790"/>
        <v/>
      </c>
      <c r="CJ841" s="26" t="str">
        <f t="shared" si="791"/>
        <v/>
      </c>
      <c r="CK841" s="26" t="str">
        <f t="shared" si="792"/>
        <v/>
      </c>
      <c r="CL841" s="26" t="str">
        <f t="shared" si="793"/>
        <v/>
      </c>
      <c r="CM841" s="26" t="str">
        <f t="shared" si="794"/>
        <v/>
      </c>
      <c r="CN841" s="26" t="str">
        <f t="shared" si="795"/>
        <v/>
      </c>
      <c r="CO841" s="26" t="str">
        <f t="shared" si="796"/>
        <v/>
      </c>
      <c r="CP841" s="26" t="str">
        <f t="shared" si="797"/>
        <v/>
      </c>
      <c r="CQ841" s="26" t="str">
        <f t="shared" si="798"/>
        <v/>
      </c>
      <c r="CR841" s="26" t="str">
        <f t="shared" si="799"/>
        <v/>
      </c>
      <c r="CS841" s="26" t="str">
        <f t="shared" si="800"/>
        <v/>
      </c>
      <c r="CT841" s="26" t="str">
        <f t="shared" si="801"/>
        <v/>
      </c>
      <c r="CU841" s="26" t="str">
        <f t="shared" si="802"/>
        <v/>
      </c>
      <c r="CV841" s="26" t="str">
        <f t="shared" si="803"/>
        <v/>
      </c>
      <c r="CW841" s="26" t="str">
        <f t="shared" si="804"/>
        <v/>
      </c>
      <c r="CX841" s="26" t="str">
        <f t="shared" si="805"/>
        <v/>
      </c>
      <c r="CY841" s="26" t="str">
        <f t="shared" si="806"/>
        <v/>
      </c>
      <c r="CZ841" s="26" t="str">
        <f t="shared" si="807"/>
        <v/>
      </c>
      <c r="DA841" s="26" t="str">
        <f t="shared" si="808"/>
        <v/>
      </c>
      <c r="DB841" s="26" t="str">
        <f t="shared" si="809"/>
        <v/>
      </c>
      <c r="DC841" s="26" t="str">
        <f t="shared" si="810"/>
        <v/>
      </c>
      <c r="DD841" s="26" t="str">
        <f t="shared" si="811"/>
        <v/>
      </c>
      <c r="DE841" s="26" t="str">
        <f t="shared" si="812"/>
        <v/>
      </c>
      <c r="DF841" s="26" t="str">
        <f t="shared" si="813"/>
        <v/>
      </c>
      <c r="DG841" s="26" t="str">
        <f t="shared" si="814"/>
        <v/>
      </c>
      <c r="DH841" s="26" t="str">
        <f t="shared" si="815"/>
        <v/>
      </c>
      <c r="DI841" s="26" t="str">
        <f t="shared" si="816"/>
        <v/>
      </c>
      <c r="DJ841" s="26" t="str">
        <f t="shared" si="817"/>
        <v/>
      </c>
      <c r="DK841" s="26" t="str">
        <f t="shared" si="818"/>
        <v/>
      </c>
      <c r="DL841" s="26" t="str">
        <f t="shared" si="819"/>
        <v/>
      </c>
      <c r="DM841" s="26" t="str">
        <f t="shared" si="820"/>
        <v>133. ANCILLARY OR OTHER USE</v>
      </c>
      <c r="DN841" s="26" t="str">
        <f t="shared" si="821"/>
        <v/>
      </c>
      <c r="DO841" s="26" t="str">
        <f t="shared" si="822"/>
        <v/>
      </c>
      <c r="DP841" s="26" t="str">
        <f t="shared" si="823"/>
        <v/>
      </c>
      <c r="DQ841" s="26" t="str">
        <f t="shared" si="824"/>
        <v/>
      </c>
      <c r="DR841" s="26" t="str">
        <f t="shared" si="825"/>
        <v/>
      </c>
      <c r="DS841" s="26" t="str">
        <f t="shared" si="826"/>
        <v/>
      </c>
      <c r="DT841" s="26" t="str">
        <f t="shared" si="827"/>
        <v/>
      </c>
      <c r="DU841" s="26" t="str">
        <f t="shared" si="828"/>
        <v/>
      </c>
      <c r="DV841" s="26" t="str">
        <f t="shared" si="829"/>
        <v/>
      </c>
    </row>
    <row r="842" spans="1:126" ht="75" x14ac:dyDescent="0.25">
      <c r="A842" t="s">
        <v>1942</v>
      </c>
      <c r="B842">
        <v>2018</v>
      </c>
      <c r="C842" t="s">
        <v>2046</v>
      </c>
      <c r="D842">
        <v>106990</v>
      </c>
      <c r="E842" s="19">
        <v>1318217175684</v>
      </c>
      <c r="F842" t="s">
        <v>956</v>
      </c>
      <c r="G842">
        <v>324110</v>
      </c>
      <c r="H842" t="s">
        <v>957</v>
      </c>
      <c r="I842" t="s">
        <v>958</v>
      </c>
      <c r="J842" t="s">
        <v>170</v>
      </c>
      <c r="K842" t="s">
        <v>113</v>
      </c>
      <c r="L842">
        <v>77640</v>
      </c>
      <c r="M842" s="26" t="str">
        <f t="shared" si="775"/>
        <v>89. PRODUCE THE CHEMICAL, 94. AS A MANUFACTURED IMPURITY, 95. USED AS A REACTANT, 96. P101  FEEDSTOCKS, 98. P103  INTERMEDIATES, 133. ANCILLARY OR OTHER USE, 137. Z304  FUEL, 142. Z399  OTHER</v>
      </c>
      <c r="N842" t="s">
        <v>2053</v>
      </c>
      <c r="O842" s="70" t="s">
        <v>2081</v>
      </c>
      <c r="P842">
        <v>170</v>
      </c>
      <c r="Q842">
        <v>694</v>
      </c>
      <c r="R842">
        <v>864</v>
      </c>
      <c r="S842" s="26" t="s">
        <v>1940</v>
      </c>
      <c r="T842" s="26" t="s">
        <v>1941</v>
      </c>
      <c r="U842" s="26" t="s">
        <v>1941</v>
      </c>
      <c r="V842" s="26" t="s">
        <v>1941</v>
      </c>
      <c r="W842" s="26" t="s">
        <v>1941</v>
      </c>
      <c r="X842" s="26" t="s">
        <v>1940</v>
      </c>
      <c r="Y842" s="26" t="s">
        <v>1940</v>
      </c>
      <c r="Z842" s="26" t="s">
        <v>1940</v>
      </c>
      <c r="AA842" s="26" t="s">
        <v>1941</v>
      </c>
      <c r="AB842" s="26" t="s">
        <v>1940</v>
      </c>
      <c r="AC842" s="26" t="s">
        <v>1941</v>
      </c>
      <c r="AD842" s="26" t="s">
        <v>1941</v>
      </c>
      <c r="AE842" s="26" t="s">
        <v>1941</v>
      </c>
      <c r="AF842" s="26" t="s">
        <v>1941</v>
      </c>
      <c r="AG842" s="26" t="s">
        <v>1941</v>
      </c>
      <c r="AH842" s="26" t="s">
        <v>1941</v>
      </c>
      <c r="AI842" s="26" t="s">
        <v>1941</v>
      </c>
      <c r="AJ842" s="26" t="s">
        <v>1941</v>
      </c>
      <c r="AK842" s="26" t="s">
        <v>1941</v>
      </c>
      <c r="AL842" s="26" t="s">
        <v>1941</v>
      </c>
      <c r="AM842" s="26" t="s">
        <v>1941</v>
      </c>
      <c r="AN842" s="26" t="s">
        <v>1941</v>
      </c>
      <c r="AO842" s="26" t="s">
        <v>1941</v>
      </c>
      <c r="AP842" s="26" t="s">
        <v>1941</v>
      </c>
      <c r="AQ842" s="26" t="s">
        <v>1941</v>
      </c>
      <c r="AR842" s="26" t="s">
        <v>1941</v>
      </c>
      <c r="AS842" s="26" t="s">
        <v>1941</v>
      </c>
      <c r="AT842" s="26" t="s">
        <v>1941</v>
      </c>
      <c r="AU842" s="26" t="s">
        <v>1941</v>
      </c>
      <c r="AV842" s="26" t="s">
        <v>1941</v>
      </c>
      <c r="AW842" s="26" t="s">
        <v>1941</v>
      </c>
      <c r="AX842" s="26" t="s">
        <v>1941</v>
      </c>
      <c r="AY842" s="26" t="s">
        <v>1941</v>
      </c>
      <c r="AZ842" s="26" t="s">
        <v>1941</v>
      </c>
      <c r="BA842" s="26" t="s">
        <v>1941</v>
      </c>
      <c r="BB842" s="26" t="s">
        <v>1941</v>
      </c>
      <c r="BC842" s="26" t="s">
        <v>1941</v>
      </c>
      <c r="BD842" s="26" t="s">
        <v>1941</v>
      </c>
      <c r="BE842" s="26" t="s">
        <v>1941</v>
      </c>
      <c r="BF842" s="26" t="s">
        <v>1941</v>
      </c>
      <c r="BG842" s="26" t="s">
        <v>1941</v>
      </c>
      <c r="BH842" s="26" t="s">
        <v>1941</v>
      </c>
      <c r="BI842" s="26" t="s">
        <v>1941</v>
      </c>
      <c r="BJ842" s="26" t="s">
        <v>1941</v>
      </c>
      <c r="BK842" s="26" t="s">
        <v>1940</v>
      </c>
      <c r="BL842" s="26" t="s">
        <v>1941</v>
      </c>
      <c r="BM842" s="26" t="s">
        <v>1941</v>
      </c>
      <c r="BN842" s="26" t="s">
        <v>1941</v>
      </c>
      <c r="BO842" s="26" t="s">
        <v>1940</v>
      </c>
      <c r="BP842" s="26" t="s">
        <v>1941</v>
      </c>
      <c r="BQ842" s="26" t="s">
        <v>1941</v>
      </c>
      <c r="BR842" s="26" t="s">
        <v>1941</v>
      </c>
      <c r="BS842" s="26" t="s">
        <v>1941</v>
      </c>
      <c r="BT842" s="26" t="s">
        <v>1940</v>
      </c>
      <c r="BU842" s="26" t="str">
        <f t="shared" si="776"/>
        <v>89. PRODUCE THE CHEMICAL</v>
      </c>
      <c r="BV842" s="26" t="str">
        <f t="shared" si="777"/>
        <v/>
      </c>
      <c r="BW842" s="26" t="str">
        <f t="shared" si="778"/>
        <v/>
      </c>
      <c r="BX842" s="26" t="str">
        <f t="shared" si="779"/>
        <v/>
      </c>
      <c r="BY842" s="26" t="str">
        <f t="shared" si="780"/>
        <v/>
      </c>
      <c r="BZ842" s="26" t="str">
        <f t="shared" si="781"/>
        <v>94. AS A MANUFACTURED IMPURITY</v>
      </c>
      <c r="CA842" s="26" t="str">
        <f t="shared" si="782"/>
        <v>95. USED AS A REACTANT</v>
      </c>
      <c r="CB842" s="26" t="str">
        <f t="shared" si="783"/>
        <v>96. P101  FEEDSTOCKS</v>
      </c>
      <c r="CC842" s="26" t="str">
        <f t="shared" si="784"/>
        <v/>
      </c>
      <c r="CD842" s="26" t="str">
        <f t="shared" si="785"/>
        <v>98. P103  INTERMEDIATES</v>
      </c>
      <c r="CE842" s="26" t="str">
        <f t="shared" si="786"/>
        <v/>
      </c>
      <c r="CF842" s="26" t="str">
        <f t="shared" si="787"/>
        <v/>
      </c>
      <c r="CG842" s="26" t="str">
        <f t="shared" si="788"/>
        <v/>
      </c>
      <c r="CH842" s="26" t="str">
        <f t="shared" si="789"/>
        <v/>
      </c>
      <c r="CI842" s="26" t="str">
        <f t="shared" si="790"/>
        <v/>
      </c>
      <c r="CJ842" s="26" t="str">
        <f t="shared" si="791"/>
        <v/>
      </c>
      <c r="CK842" s="26" t="str">
        <f t="shared" si="792"/>
        <v/>
      </c>
      <c r="CL842" s="26" t="str">
        <f t="shared" si="793"/>
        <v/>
      </c>
      <c r="CM842" s="26" t="str">
        <f t="shared" si="794"/>
        <v/>
      </c>
      <c r="CN842" s="26" t="str">
        <f t="shared" si="795"/>
        <v/>
      </c>
      <c r="CO842" s="26" t="str">
        <f t="shared" si="796"/>
        <v/>
      </c>
      <c r="CP842" s="26" t="str">
        <f t="shared" si="797"/>
        <v/>
      </c>
      <c r="CQ842" s="26" t="str">
        <f t="shared" si="798"/>
        <v/>
      </c>
      <c r="CR842" s="26" t="str">
        <f t="shared" si="799"/>
        <v/>
      </c>
      <c r="CS842" s="26" t="str">
        <f t="shared" si="800"/>
        <v/>
      </c>
      <c r="CT842" s="26" t="str">
        <f t="shared" si="801"/>
        <v/>
      </c>
      <c r="CU842" s="26" t="str">
        <f t="shared" si="802"/>
        <v/>
      </c>
      <c r="CV842" s="26" t="str">
        <f t="shared" si="803"/>
        <v/>
      </c>
      <c r="CW842" s="26" t="str">
        <f t="shared" si="804"/>
        <v/>
      </c>
      <c r="CX842" s="26" t="str">
        <f t="shared" si="805"/>
        <v/>
      </c>
      <c r="CY842" s="26" t="str">
        <f t="shared" si="806"/>
        <v/>
      </c>
      <c r="CZ842" s="26" t="str">
        <f t="shared" si="807"/>
        <v/>
      </c>
      <c r="DA842" s="26" t="str">
        <f t="shared" si="808"/>
        <v/>
      </c>
      <c r="DB842" s="26" t="str">
        <f t="shared" si="809"/>
        <v/>
      </c>
      <c r="DC842" s="26" t="str">
        <f t="shared" si="810"/>
        <v/>
      </c>
      <c r="DD842" s="26" t="str">
        <f t="shared" si="811"/>
        <v/>
      </c>
      <c r="DE842" s="26" t="str">
        <f t="shared" si="812"/>
        <v/>
      </c>
      <c r="DF842" s="26" t="str">
        <f t="shared" si="813"/>
        <v/>
      </c>
      <c r="DG842" s="26" t="str">
        <f t="shared" si="814"/>
        <v/>
      </c>
      <c r="DH842" s="26" t="str">
        <f t="shared" si="815"/>
        <v/>
      </c>
      <c r="DI842" s="26" t="str">
        <f t="shared" si="816"/>
        <v/>
      </c>
      <c r="DJ842" s="26" t="str">
        <f t="shared" si="817"/>
        <v/>
      </c>
      <c r="DK842" s="26" t="str">
        <f t="shared" si="818"/>
        <v/>
      </c>
      <c r="DL842" s="26" t="str">
        <f t="shared" si="819"/>
        <v/>
      </c>
      <c r="DM842" s="26" t="str">
        <f t="shared" si="820"/>
        <v>133. ANCILLARY OR OTHER USE</v>
      </c>
      <c r="DN842" s="26" t="str">
        <f t="shared" si="821"/>
        <v/>
      </c>
      <c r="DO842" s="26" t="str">
        <f t="shared" si="822"/>
        <v/>
      </c>
      <c r="DP842" s="26" t="str">
        <f t="shared" si="823"/>
        <v/>
      </c>
      <c r="DQ842" s="26" t="str">
        <f t="shared" si="824"/>
        <v>137. Z304  FUEL</v>
      </c>
      <c r="DR842" s="26" t="str">
        <f t="shared" si="825"/>
        <v/>
      </c>
      <c r="DS842" s="26" t="str">
        <f t="shared" si="826"/>
        <v/>
      </c>
      <c r="DT842" s="26" t="str">
        <f t="shared" si="827"/>
        <v/>
      </c>
      <c r="DU842" s="26" t="str">
        <f t="shared" si="828"/>
        <v/>
      </c>
      <c r="DV842" s="26" t="str">
        <f t="shared" si="829"/>
        <v>142. Z399  OTHER</v>
      </c>
    </row>
    <row r="843" spans="1:126" ht="75" x14ac:dyDescent="0.25">
      <c r="A843" t="s">
        <v>1942</v>
      </c>
      <c r="B843">
        <v>2019</v>
      </c>
      <c r="C843" t="s">
        <v>2046</v>
      </c>
      <c r="D843">
        <v>106990</v>
      </c>
      <c r="E843" s="19">
        <v>1319217927805</v>
      </c>
      <c r="F843" t="s">
        <v>956</v>
      </c>
      <c r="G843">
        <v>324110</v>
      </c>
      <c r="H843" t="s">
        <v>957</v>
      </c>
      <c r="I843" t="s">
        <v>958</v>
      </c>
      <c r="J843" t="s">
        <v>170</v>
      </c>
      <c r="K843" t="s">
        <v>113</v>
      </c>
      <c r="L843">
        <v>77640</v>
      </c>
      <c r="M843" s="26" t="str">
        <f t="shared" si="775"/>
        <v>89. PRODUCE THE CHEMICAL, 94. AS A MANUFACTURED IMPURITY, 95. USED AS A REACTANT, 96. P101  FEEDSTOCKS, 98. P103  INTERMEDIATES, 133. ANCILLARY OR OTHER USE, 137. Z304  FUEL, 142. Z399  OTHER</v>
      </c>
      <c r="N843" t="s">
        <v>2053</v>
      </c>
      <c r="O843" s="70" t="s">
        <v>2081</v>
      </c>
      <c r="P843">
        <v>83</v>
      </c>
      <c r="Q843">
        <v>701</v>
      </c>
      <c r="R843">
        <v>784</v>
      </c>
      <c r="S843" s="26" t="s">
        <v>1940</v>
      </c>
      <c r="T843" s="26" t="s">
        <v>1941</v>
      </c>
      <c r="U843" s="26" t="s">
        <v>1941</v>
      </c>
      <c r="V843" s="26" t="s">
        <v>1941</v>
      </c>
      <c r="W843" s="26" t="s">
        <v>1941</v>
      </c>
      <c r="X843" s="26" t="s">
        <v>1940</v>
      </c>
      <c r="Y843" s="26" t="s">
        <v>1940</v>
      </c>
      <c r="Z843" s="26" t="s">
        <v>1940</v>
      </c>
      <c r="AA843" s="26" t="s">
        <v>1941</v>
      </c>
      <c r="AB843" s="26" t="s">
        <v>1940</v>
      </c>
      <c r="AC843" s="26" t="s">
        <v>1941</v>
      </c>
      <c r="AD843" s="26" t="s">
        <v>1941</v>
      </c>
      <c r="AE843" s="26" t="s">
        <v>1941</v>
      </c>
      <c r="AF843" s="26" t="s">
        <v>1941</v>
      </c>
      <c r="AG843" s="26" t="s">
        <v>1941</v>
      </c>
      <c r="AH843" s="26" t="s">
        <v>1941</v>
      </c>
      <c r="AI843" s="26" t="s">
        <v>1941</v>
      </c>
      <c r="AJ843" s="26" t="s">
        <v>1941</v>
      </c>
      <c r="AK843" s="26" t="s">
        <v>1941</v>
      </c>
      <c r="AL843" s="26" t="s">
        <v>1941</v>
      </c>
      <c r="AM843" s="26" t="s">
        <v>1941</v>
      </c>
      <c r="AN843" s="26" t="s">
        <v>1941</v>
      </c>
      <c r="AO843" s="26" t="s">
        <v>1941</v>
      </c>
      <c r="AP843" s="26" t="s">
        <v>1941</v>
      </c>
      <c r="AQ843" s="26" t="s">
        <v>1941</v>
      </c>
      <c r="AR843" s="26" t="s">
        <v>1941</v>
      </c>
      <c r="AS843" s="26" t="s">
        <v>1941</v>
      </c>
      <c r="AT843" s="26" t="s">
        <v>1941</v>
      </c>
      <c r="AU843" s="26" t="s">
        <v>1941</v>
      </c>
      <c r="AV843" s="26" t="s">
        <v>1941</v>
      </c>
      <c r="AW843" s="26" t="s">
        <v>1941</v>
      </c>
      <c r="AX843" s="26" t="s">
        <v>1941</v>
      </c>
      <c r="AY843" s="26" t="s">
        <v>1941</v>
      </c>
      <c r="AZ843" s="26" t="s">
        <v>1941</v>
      </c>
      <c r="BA843" s="26" t="s">
        <v>1941</v>
      </c>
      <c r="BB843" s="26" t="s">
        <v>1941</v>
      </c>
      <c r="BC843" s="26" t="s">
        <v>1941</v>
      </c>
      <c r="BD843" s="26" t="s">
        <v>1941</v>
      </c>
      <c r="BE843" s="26" t="s">
        <v>1941</v>
      </c>
      <c r="BF843" s="26" t="s">
        <v>1941</v>
      </c>
      <c r="BG843" s="26" t="s">
        <v>1941</v>
      </c>
      <c r="BH843" s="26" t="s">
        <v>1941</v>
      </c>
      <c r="BI843" s="26" t="s">
        <v>1941</v>
      </c>
      <c r="BJ843" s="26" t="s">
        <v>1941</v>
      </c>
      <c r="BK843" s="26" t="s">
        <v>1940</v>
      </c>
      <c r="BL843" s="26" t="s">
        <v>1941</v>
      </c>
      <c r="BM843" s="26" t="s">
        <v>1941</v>
      </c>
      <c r="BN843" s="26" t="s">
        <v>1941</v>
      </c>
      <c r="BO843" s="26" t="s">
        <v>1940</v>
      </c>
      <c r="BP843" s="26" t="s">
        <v>1941</v>
      </c>
      <c r="BQ843" s="26" t="s">
        <v>1941</v>
      </c>
      <c r="BR843" s="26" t="s">
        <v>1941</v>
      </c>
      <c r="BS843" s="26" t="s">
        <v>1941</v>
      </c>
      <c r="BT843" s="26" t="s">
        <v>1940</v>
      </c>
      <c r="BU843" s="26" t="str">
        <f t="shared" si="776"/>
        <v>89. PRODUCE THE CHEMICAL</v>
      </c>
      <c r="BV843" s="26" t="str">
        <f t="shared" si="777"/>
        <v/>
      </c>
      <c r="BW843" s="26" t="str">
        <f t="shared" si="778"/>
        <v/>
      </c>
      <c r="BX843" s="26" t="str">
        <f t="shared" si="779"/>
        <v/>
      </c>
      <c r="BY843" s="26" t="str">
        <f t="shared" si="780"/>
        <v/>
      </c>
      <c r="BZ843" s="26" t="str">
        <f t="shared" si="781"/>
        <v>94. AS A MANUFACTURED IMPURITY</v>
      </c>
      <c r="CA843" s="26" t="str">
        <f t="shared" si="782"/>
        <v>95. USED AS A REACTANT</v>
      </c>
      <c r="CB843" s="26" t="str">
        <f t="shared" si="783"/>
        <v>96. P101  FEEDSTOCKS</v>
      </c>
      <c r="CC843" s="26" t="str">
        <f t="shared" si="784"/>
        <v/>
      </c>
      <c r="CD843" s="26" t="str">
        <f t="shared" si="785"/>
        <v>98. P103  INTERMEDIATES</v>
      </c>
      <c r="CE843" s="26" t="str">
        <f t="shared" si="786"/>
        <v/>
      </c>
      <c r="CF843" s="26" t="str">
        <f t="shared" si="787"/>
        <v/>
      </c>
      <c r="CG843" s="26" t="str">
        <f t="shared" si="788"/>
        <v/>
      </c>
      <c r="CH843" s="26" t="str">
        <f t="shared" si="789"/>
        <v/>
      </c>
      <c r="CI843" s="26" t="str">
        <f t="shared" si="790"/>
        <v/>
      </c>
      <c r="CJ843" s="26" t="str">
        <f t="shared" si="791"/>
        <v/>
      </c>
      <c r="CK843" s="26" t="str">
        <f t="shared" si="792"/>
        <v/>
      </c>
      <c r="CL843" s="26" t="str">
        <f t="shared" si="793"/>
        <v/>
      </c>
      <c r="CM843" s="26" t="str">
        <f t="shared" si="794"/>
        <v/>
      </c>
      <c r="CN843" s="26" t="str">
        <f t="shared" si="795"/>
        <v/>
      </c>
      <c r="CO843" s="26" t="str">
        <f t="shared" si="796"/>
        <v/>
      </c>
      <c r="CP843" s="26" t="str">
        <f t="shared" si="797"/>
        <v/>
      </c>
      <c r="CQ843" s="26" t="str">
        <f t="shared" si="798"/>
        <v/>
      </c>
      <c r="CR843" s="26" t="str">
        <f t="shared" si="799"/>
        <v/>
      </c>
      <c r="CS843" s="26" t="str">
        <f t="shared" si="800"/>
        <v/>
      </c>
      <c r="CT843" s="26" t="str">
        <f t="shared" si="801"/>
        <v/>
      </c>
      <c r="CU843" s="26" t="str">
        <f t="shared" si="802"/>
        <v/>
      </c>
      <c r="CV843" s="26" t="str">
        <f t="shared" si="803"/>
        <v/>
      </c>
      <c r="CW843" s="26" t="str">
        <f t="shared" si="804"/>
        <v/>
      </c>
      <c r="CX843" s="26" t="str">
        <f t="shared" si="805"/>
        <v/>
      </c>
      <c r="CY843" s="26" t="str">
        <f t="shared" si="806"/>
        <v/>
      </c>
      <c r="CZ843" s="26" t="str">
        <f t="shared" si="807"/>
        <v/>
      </c>
      <c r="DA843" s="26" t="str">
        <f t="shared" si="808"/>
        <v/>
      </c>
      <c r="DB843" s="26" t="str">
        <f t="shared" si="809"/>
        <v/>
      </c>
      <c r="DC843" s="26" t="str">
        <f t="shared" si="810"/>
        <v/>
      </c>
      <c r="DD843" s="26" t="str">
        <f t="shared" si="811"/>
        <v/>
      </c>
      <c r="DE843" s="26" t="str">
        <f t="shared" si="812"/>
        <v/>
      </c>
      <c r="DF843" s="26" t="str">
        <f t="shared" si="813"/>
        <v/>
      </c>
      <c r="DG843" s="26" t="str">
        <f t="shared" si="814"/>
        <v/>
      </c>
      <c r="DH843" s="26" t="str">
        <f t="shared" si="815"/>
        <v/>
      </c>
      <c r="DI843" s="26" t="str">
        <f t="shared" si="816"/>
        <v/>
      </c>
      <c r="DJ843" s="26" t="str">
        <f t="shared" si="817"/>
        <v/>
      </c>
      <c r="DK843" s="26" t="str">
        <f t="shared" si="818"/>
        <v/>
      </c>
      <c r="DL843" s="26" t="str">
        <f t="shared" si="819"/>
        <v/>
      </c>
      <c r="DM843" s="26" t="str">
        <f t="shared" si="820"/>
        <v>133. ANCILLARY OR OTHER USE</v>
      </c>
      <c r="DN843" s="26" t="str">
        <f t="shared" si="821"/>
        <v/>
      </c>
      <c r="DO843" s="26" t="str">
        <f t="shared" si="822"/>
        <v/>
      </c>
      <c r="DP843" s="26" t="str">
        <f t="shared" si="823"/>
        <v/>
      </c>
      <c r="DQ843" s="26" t="str">
        <f t="shared" si="824"/>
        <v>137. Z304  FUEL</v>
      </c>
      <c r="DR843" s="26" t="str">
        <f t="shared" si="825"/>
        <v/>
      </c>
      <c r="DS843" s="26" t="str">
        <f t="shared" si="826"/>
        <v/>
      </c>
      <c r="DT843" s="26" t="str">
        <f t="shared" si="827"/>
        <v/>
      </c>
      <c r="DU843" s="26" t="str">
        <f t="shared" si="828"/>
        <v/>
      </c>
      <c r="DV843" s="26" t="str">
        <f t="shared" si="829"/>
        <v>142. Z399  OTHER</v>
      </c>
    </row>
    <row r="844" spans="1:126" ht="105" x14ac:dyDescent="0.25">
      <c r="A844" t="s">
        <v>1942</v>
      </c>
      <c r="B844">
        <v>2020</v>
      </c>
      <c r="C844" t="s">
        <v>2046</v>
      </c>
      <c r="D844">
        <v>106990</v>
      </c>
      <c r="E844" s="19">
        <v>1320219165901</v>
      </c>
      <c r="F844" t="s">
        <v>956</v>
      </c>
      <c r="G844">
        <v>324110</v>
      </c>
      <c r="H844" t="s">
        <v>957</v>
      </c>
      <c r="I844" t="s">
        <v>958</v>
      </c>
      <c r="J844" t="s">
        <v>170</v>
      </c>
      <c r="K844" t="s">
        <v>113</v>
      </c>
      <c r="L844">
        <v>77640</v>
      </c>
      <c r="M844" s="26" t="str">
        <f t="shared" si="775"/>
        <v>89. PRODUCE THE CHEMICAL, 92. SALE OR DISTRIBUTION OF THE CHEMICAL, 95. USED AS A REACTANT, 98. P103  INTERMEDIATES, 101. ADDED AS A FORMULATION COMPONENT, 113. P299  OTHER, 133. ANCILLARY OR OTHER USE, 137. Z304  FUEL</v>
      </c>
      <c r="N844" t="s">
        <v>2053</v>
      </c>
      <c r="O844" s="70" t="s">
        <v>2081</v>
      </c>
      <c r="P844">
        <v>112</v>
      </c>
      <c r="Q844">
        <v>683</v>
      </c>
      <c r="R844">
        <v>795</v>
      </c>
      <c r="S844" s="26" t="s">
        <v>1940</v>
      </c>
      <c r="T844" s="26" t="s">
        <v>1941</v>
      </c>
      <c r="U844" s="26" t="s">
        <v>1941</v>
      </c>
      <c r="V844" s="26" t="s">
        <v>1940</v>
      </c>
      <c r="W844" s="26" t="s">
        <v>1941</v>
      </c>
      <c r="X844" s="26" t="s">
        <v>1941</v>
      </c>
      <c r="Y844" s="26" t="s">
        <v>1940</v>
      </c>
      <c r="Z844" s="26" t="s">
        <v>1941</v>
      </c>
      <c r="AA844" s="26" t="s">
        <v>1941</v>
      </c>
      <c r="AB844" s="26" t="s">
        <v>1940</v>
      </c>
      <c r="AC844" s="26" t="s">
        <v>1941</v>
      </c>
      <c r="AD844" s="26" t="s">
        <v>1941</v>
      </c>
      <c r="AE844" s="26" t="s">
        <v>1940</v>
      </c>
      <c r="AF844" s="26" t="s">
        <v>1941</v>
      </c>
      <c r="AG844" s="26" t="s">
        <v>1941</v>
      </c>
      <c r="AH844" s="26" t="s">
        <v>1941</v>
      </c>
      <c r="AI844" s="26" t="s">
        <v>1941</v>
      </c>
      <c r="AJ844" s="26" t="s">
        <v>1941</v>
      </c>
      <c r="AK844" s="26" t="s">
        <v>1941</v>
      </c>
      <c r="AL844" s="26" t="s">
        <v>1941</v>
      </c>
      <c r="AM844" s="26" t="s">
        <v>1941</v>
      </c>
      <c r="AN844" s="26" t="s">
        <v>1941</v>
      </c>
      <c r="AO844" s="26" t="s">
        <v>1941</v>
      </c>
      <c r="AP844" s="26" t="s">
        <v>1941</v>
      </c>
      <c r="AQ844" s="26" t="s">
        <v>1940</v>
      </c>
      <c r="AR844" s="26" t="s">
        <v>1941</v>
      </c>
      <c r="AS844" s="26" t="s">
        <v>1941</v>
      </c>
      <c r="AT844" s="26" t="s">
        <v>1941</v>
      </c>
      <c r="AU844" s="26" t="s">
        <v>1941</v>
      </c>
      <c r="AV844" s="26" t="s">
        <v>1941</v>
      </c>
      <c r="AW844" s="26" t="s">
        <v>1941</v>
      </c>
      <c r="AX844" s="26" t="s">
        <v>1941</v>
      </c>
      <c r="AY844" s="26" t="s">
        <v>1941</v>
      </c>
      <c r="AZ844" s="26" t="s">
        <v>1941</v>
      </c>
      <c r="BA844" s="26" t="s">
        <v>1941</v>
      </c>
      <c r="BB844" s="26" t="s">
        <v>1941</v>
      </c>
      <c r="BC844" s="26" t="s">
        <v>1941</v>
      </c>
      <c r="BD844" s="26" t="s">
        <v>1941</v>
      </c>
      <c r="BE844" s="26" t="s">
        <v>1941</v>
      </c>
      <c r="BF844" s="26" t="s">
        <v>1941</v>
      </c>
      <c r="BG844" s="26" t="s">
        <v>1941</v>
      </c>
      <c r="BH844" s="26" t="s">
        <v>1941</v>
      </c>
      <c r="BI844" s="26" t="s">
        <v>1941</v>
      </c>
      <c r="BJ844" s="26" t="s">
        <v>1941</v>
      </c>
      <c r="BK844" s="26" t="s">
        <v>1940</v>
      </c>
      <c r="BL844" s="26" t="s">
        <v>1941</v>
      </c>
      <c r="BM844" s="26" t="s">
        <v>1941</v>
      </c>
      <c r="BN844" s="26" t="s">
        <v>1941</v>
      </c>
      <c r="BO844" s="26" t="s">
        <v>1940</v>
      </c>
      <c r="BP844" s="26" t="s">
        <v>1941</v>
      </c>
      <c r="BQ844" s="26" t="s">
        <v>1941</v>
      </c>
      <c r="BR844" s="26" t="s">
        <v>1941</v>
      </c>
      <c r="BS844" s="26" t="s">
        <v>1941</v>
      </c>
      <c r="BT844" s="26" t="s">
        <v>1941</v>
      </c>
      <c r="BU844" s="26" t="str">
        <f t="shared" si="776"/>
        <v>89. PRODUCE THE CHEMICAL</v>
      </c>
      <c r="BV844" s="26" t="str">
        <f t="shared" si="777"/>
        <v/>
      </c>
      <c r="BW844" s="26" t="str">
        <f t="shared" si="778"/>
        <v/>
      </c>
      <c r="BX844" s="26" t="str">
        <f t="shared" si="779"/>
        <v>92. SALE OR DISTRIBUTION OF THE CHEMICAL</v>
      </c>
      <c r="BY844" s="26" t="str">
        <f t="shared" si="780"/>
        <v/>
      </c>
      <c r="BZ844" s="26" t="str">
        <f t="shared" si="781"/>
        <v/>
      </c>
      <c r="CA844" s="26" t="str">
        <f t="shared" si="782"/>
        <v>95. USED AS A REACTANT</v>
      </c>
      <c r="CB844" s="26" t="str">
        <f t="shared" si="783"/>
        <v/>
      </c>
      <c r="CC844" s="26" t="str">
        <f t="shared" si="784"/>
        <v/>
      </c>
      <c r="CD844" s="26" t="str">
        <f t="shared" si="785"/>
        <v>98. P103  INTERMEDIATES</v>
      </c>
      <c r="CE844" s="26" t="str">
        <f t="shared" si="786"/>
        <v/>
      </c>
      <c r="CF844" s="26" t="str">
        <f t="shared" si="787"/>
        <v/>
      </c>
      <c r="CG844" s="26" t="str">
        <f t="shared" si="788"/>
        <v>101. ADDED AS A FORMULATION COMPONENT</v>
      </c>
      <c r="CH844" s="26" t="str">
        <f t="shared" si="789"/>
        <v/>
      </c>
      <c r="CI844" s="26" t="str">
        <f t="shared" si="790"/>
        <v/>
      </c>
      <c r="CJ844" s="26" t="str">
        <f t="shared" si="791"/>
        <v/>
      </c>
      <c r="CK844" s="26" t="str">
        <f t="shared" si="792"/>
        <v/>
      </c>
      <c r="CL844" s="26" t="str">
        <f t="shared" si="793"/>
        <v/>
      </c>
      <c r="CM844" s="26" t="str">
        <f t="shared" si="794"/>
        <v/>
      </c>
      <c r="CN844" s="26" t="str">
        <f t="shared" si="795"/>
        <v/>
      </c>
      <c r="CO844" s="26" t="str">
        <f t="shared" si="796"/>
        <v/>
      </c>
      <c r="CP844" s="26" t="str">
        <f t="shared" si="797"/>
        <v/>
      </c>
      <c r="CQ844" s="26" t="str">
        <f t="shared" si="798"/>
        <v/>
      </c>
      <c r="CR844" s="26" t="str">
        <f t="shared" si="799"/>
        <v/>
      </c>
      <c r="CS844" s="26" t="str">
        <f t="shared" si="800"/>
        <v>113. P299  OTHER</v>
      </c>
      <c r="CT844" s="26" t="str">
        <f t="shared" si="801"/>
        <v/>
      </c>
      <c r="CU844" s="26" t="str">
        <f t="shared" si="802"/>
        <v/>
      </c>
      <c r="CV844" s="26" t="str">
        <f t="shared" si="803"/>
        <v/>
      </c>
      <c r="CW844" s="26" t="str">
        <f t="shared" si="804"/>
        <v/>
      </c>
      <c r="CX844" s="26" t="str">
        <f t="shared" si="805"/>
        <v/>
      </c>
      <c r="CY844" s="26" t="str">
        <f t="shared" si="806"/>
        <v/>
      </c>
      <c r="CZ844" s="26" t="str">
        <f t="shared" si="807"/>
        <v/>
      </c>
      <c r="DA844" s="26" t="str">
        <f t="shared" si="808"/>
        <v/>
      </c>
      <c r="DB844" s="26" t="str">
        <f t="shared" si="809"/>
        <v/>
      </c>
      <c r="DC844" s="26" t="str">
        <f t="shared" si="810"/>
        <v/>
      </c>
      <c r="DD844" s="26" t="str">
        <f t="shared" si="811"/>
        <v/>
      </c>
      <c r="DE844" s="26" t="str">
        <f t="shared" si="812"/>
        <v/>
      </c>
      <c r="DF844" s="26" t="str">
        <f t="shared" si="813"/>
        <v/>
      </c>
      <c r="DG844" s="26" t="str">
        <f t="shared" si="814"/>
        <v/>
      </c>
      <c r="DH844" s="26" t="str">
        <f t="shared" si="815"/>
        <v/>
      </c>
      <c r="DI844" s="26" t="str">
        <f t="shared" si="816"/>
        <v/>
      </c>
      <c r="DJ844" s="26" t="str">
        <f t="shared" si="817"/>
        <v/>
      </c>
      <c r="DK844" s="26" t="str">
        <f t="shared" si="818"/>
        <v/>
      </c>
      <c r="DL844" s="26" t="str">
        <f t="shared" si="819"/>
        <v/>
      </c>
      <c r="DM844" s="26" t="str">
        <f t="shared" si="820"/>
        <v>133. ANCILLARY OR OTHER USE</v>
      </c>
      <c r="DN844" s="26" t="str">
        <f t="shared" si="821"/>
        <v/>
      </c>
      <c r="DO844" s="26" t="str">
        <f t="shared" si="822"/>
        <v/>
      </c>
      <c r="DP844" s="26" t="str">
        <f t="shared" si="823"/>
        <v/>
      </c>
      <c r="DQ844" s="26" t="str">
        <f t="shared" si="824"/>
        <v>137. Z304  FUEL</v>
      </c>
      <c r="DR844" s="26" t="str">
        <f t="shared" si="825"/>
        <v/>
      </c>
      <c r="DS844" s="26" t="str">
        <f t="shared" si="826"/>
        <v/>
      </c>
      <c r="DT844" s="26" t="str">
        <f t="shared" si="827"/>
        <v/>
      </c>
      <c r="DU844" s="26" t="str">
        <f t="shared" si="828"/>
        <v/>
      </c>
      <c r="DV844" s="26" t="str">
        <f t="shared" si="829"/>
        <v/>
      </c>
    </row>
    <row r="845" spans="1:126" ht="75" x14ac:dyDescent="0.25">
      <c r="A845" t="s">
        <v>1942</v>
      </c>
      <c r="B845">
        <v>2021</v>
      </c>
      <c r="C845" t="s">
        <v>2046</v>
      </c>
      <c r="D845">
        <v>106990</v>
      </c>
      <c r="E845" s="19">
        <v>1321220081297</v>
      </c>
      <c r="F845" t="s">
        <v>956</v>
      </c>
      <c r="G845">
        <v>324110</v>
      </c>
      <c r="H845" t="s">
        <v>957</v>
      </c>
      <c r="I845" t="s">
        <v>958</v>
      </c>
      <c r="J845" t="s">
        <v>170</v>
      </c>
      <c r="K845" t="s">
        <v>113</v>
      </c>
      <c r="L845">
        <v>77640</v>
      </c>
      <c r="M845" s="26" t="str">
        <f t="shared" si="775"/>
        <v>89. PRODUCE THE CHEMICAL, 94. AS A MANUFACTURED IMPURITY, 95. USED AS A REACTANT, 96. P101  FEEDSTOCKS, 98. P103  INTERMEDIATES, 133. ANCILLARY OR OTHER USE, 137. Z304  FUEL, 142. Z399  OTHER</v>
      </c>
      <c r="N845" t="s">
        <v>2053</v>
      </c>
      <c r="O845" s="70" t="s">
        <v>2081</v>
      </c>
      <c r="P845">
        <v>80</v>
      </c>
      <c r="Q845">
        <v>683</v>
      </c>
      <c r="R845">
        <v>763</v>
      </c>
      <c r="S845" s="26" t="s">
        <v>1940</v>
      </c>
      <c r="T845" s="26" t="s">
        <v>1941</v>
      </c>
      <c r="U845" s="26" t="s">
        <v>1941</v>
      </c>
      <c r="V845" s="26" t="s">
        <v>1941</v>
      </c>
      <c r="W845" s="26" t="s">
        <v>1941</v>
      </c>
      <c r="X845" s="26" t="s">
        <v>1940</v>
      </c>
      <c r="Y845" s="26" t="s">
        <v>1940</v>
      </c>
      <c r="Z845" s="26" t="s">
        <v>1940</v>
      </c>
      <c r="AA845" s="26" t="s">
        <v>1941</v>
      </c>
      <c r="AB845" s="26" t="s">
        <v>1940</v>
      </c>
      <c r="AC845" s="26" t="s">
        <v>1941</v>
      </c>
      <c r="AD845" s="26" t="s">
        <v>1941</v>
      </c>
      <c r="AE845" s="26" t="s">
        <v>1941</v>
      </c>
      <c r="AF845" s="26" t="s">
        <v>1941</v>
      </c>
      <c r="AG845" s="26" t="s">
        <v>1941</v>
      </c>
      <c r="AH845" s="26" t="s">
        <v>1941</v>
      </c>
      <c r="AI845" s="26" t="s">
        <v>1941</v>
      </c>
      <c r="AJ845" s="26" t="s">
        <v>1941</v>
      </c>
      <c r="AK845" s="26" t="s">
        <v>1941</v>
      </c>
      <c r="AL845" s="26" t="s">
        <v>1941</v>
      </c>
      <c r="AM845" s="26" t="s">
        <v>1941</v>
      </c>
      <c r="AN845" s="26" t="s">
        <v>1941</v>
      </c>
      <c r="AO845" s="26" t="s">
        <v>1941</v>
      </c>
      <c r="AP845" s="26" t="s">
        <v>1941</v>
      </c>
      <c r="AQ845" s="26" t="s">
        <v>1941</v>
      </c>
      <c r="AR845" s="26" t="s">
        <v>1941</v>
      </c>
      <c r="AS845" s="26" t="s">
        <v>1941</v>
      </c>
      <c r="AT845" s="26" t="s">
        <v>1941</v>
      </c>
      <c r="AU845" s="26" t="s">
        <v>1941</v>
      </c>
      <c r="AV845" s="26" t="s">
        <v>1941</v>
      </c>
      <c r="AW845" s="26" t="s">
        <v>1941</v>
      </c>
      <c r="AX845" s="26" t="s">
        <v>1941</v>
      </c>
      <c r="AY845" s="26" t="s">
        <v>1941</v>
      </c>
      <c r="AZ845" s="26" t="s">
        <v>1941</v>
      </c>
      <c r="BA845" s="26" t="s">
        <v>1941</v>
      </c>
      <c r="BB845" s="26" t="s">
        <v>1941</v>
      </c>
      <c r="BC845" s="26" t="s">
        <v>1941</v>
      </c>
      <c r="BD845" s="26" t="s">
        <v>1941</v>
      </c>
      <c r="BE845" s="26" t="s">
        <v>1941</v>
      </c>
      <c r="BF845" s="26" t="s">
        <v>1941</v>
      </c>
      <c r="BG845" s="26" t="s">
        <v>1941</v>
      </c>
      <c r="BH845" s="26" t="s">
        <v>1941</v>
      </c>
      <c r="BI845" s="26" t="s">
        <v>1941</v>
      </c>
      <c r="BJ845" s="26" t="s">
        <v>1941</v>
      </c>
      <c r="BK845" s="26" t="s">
        <v>1940</v>
      </c>
      <c r="BL845" s="26" t="s">
        <v>1941</v>
      </c>
      <c r="BM845" s="26" t="s">
        <v>1941</v>
      </c>
      <c r="BN845" s="26" t="s">
        <v>1941</v>
      </c>
      <c r="BO845" s="26" t="s">
        <v>1940</v>
      </c>
      <c r="BP845" s="26" t="s">
        <v>1941</v>
      </c>
      <c r="BQ845" s="26" t="s">
        <v>1941</v>
      </c>
      <c r="BR845" s="26" t="s">
        <v>1941</v>
      </c>
      <c r="BS845" s="26" t="s">
        <v>1941</v>
      </c>
      <c r="BT845" s="26" t="s">
        <v>1940</v>
      </c>
      <c r="BU845" s="26" t="str">
        <f t="shared" si="776"/>
        <v>89. PRODUCE THE CHEMICAL</v>
      </c>
      <c r="BV845" s="26" t="str">
        <f t="shared" si="777"/>
        <v/>
      </c>
      <c r="BW845" s="26" t="str">
        <f t="shared" si="778"/>
        <v/>
      </c>
      <c r="BX845" s="26" t="str">
        <f t="shared" si="779"/>
        <v/>
      </c>
      <c r="BY845" s="26" t="str">
        <f t="shared" si="780"/>
        <v/>
      </c>
      <c r="BZ845" s="26" t="str">
        <f t="shared" si="781"/>
        <v>94. AS A MANUFACTURED IMPURITY</v>
      </c>
      <c r="CA845" s="26" t="str">
        <f t="shared" si="782"/>
        <v>95. USED AS A REACTANT</v>
      </c>
      <c r="CB845" s="26" t="str">
        <f t="shared" si="783"/>
        <v>96. P101  FEEDSTOCKS</v>
      </c>
      <c r="CC845" s="26" t="str">
        <f t="shared" si="784"/>
        <v/>
      </c>
      <c r="CD845" s="26" t="str">
        <f t="shared" si="785"/>
        <v>98. P103  INTERMEDIATES</v>
      </c>
      <c r="CE845" s="26" t="str">
        <f t="shared" si="786"/>
        <v/>
      </c>
      <c r="CF845" s="26" t="str">
        <f t="shared" si="787"/>
        <v/>
      </c>
      <c r="CG845" s="26" t="str">
        <f t="shared" si="788"/>
        <v/>
      </c>
      <c r="CH845" s="26" t="str">
        <f t="shared" si="789"/>
        <v/>
      </c>
      <c r="CI845" s="26" t="str">
        <f t="shared" si="790"/>
        <v/>
      </c>
      <c r="CJ845" s="26" t="str">
        <f t="shared" si="791"/>
        <v/>
      </c>
      <c r="CK845" s="26" t="str">
        <f t="shared" si="792"/>
        <v/>
      </c>
      <c r="CL845" s="26" t="str">
        <f t="shared" si="793"/>
        <v/>
      </c>
      <c r="CM845" s="26" t="str">
        <f t="shared" si="794"/>
        <v/>
      </c>
      <c r="CN845" s="26" t="str">
        <f t="shared" si="795"/>
        <v/>
      </c>
      <c r="CO845" s="26" t="str">
        <f t="shared" si="796"/>
        <v/>
      </c>
      <c r="CP845" s="26" t="str">
        <f t="shared" si="797"/>
        <v/>
      </c>
      <c r="CQ845" s="26" t="str">
        <f t="shared" si="798"/>
        <v/>
      </c>
      <c r="CR845" s="26" t="str">
        <f t="shared" si="799"/>
        <v/>
      </c>
      <c r="CS845" s="26" t="str">
        <f t="shared" si="800"/>
        <v/>
      </c>
      <c r="CT845" s="26" t="str">
        <f t="shared" si="801"/>
        <v/>
      </c>
      <c r="CU845" s="26" t="str">
        <f t="shared" si="802"/>
        <v/>
      </c>
      <c r="CV845" s="26" t="str">
        <f t="shared" si="803"/>
        <v/>
      </c>
      <c r="CW845" s="26" t="str">
        <f t="shared" si="804"/>
        <v/>
      </c>
      <c r="CX845" s="26" t="str">
        <f t="shared" si="805"/>
        <v/>
      </c>
      <c r="CY845" s="26" t="str">
        <f t="shared" si="806"/>
        <v/>
      </c>
      <c r="CZ845" s="26" t="str">
        <f t="shared" si="807"/>
        <v/>
      </c>
      <c r="DA845" s="26" t="str">
        <f t="shared" si="808"/>
        <v/>
      </c>
      <c r="DB845" s="26" t="str">
        <f t="shared" si="809"/>
        <v/>
      </c>
      <c r="DC845" s="26" t="str">
        <f t="shared" si="810"/>
        <v/>
      </c>
      <c r="DD845" s="26" t="str">
        <f t="shared" si="811"/>
        <v/>
      </c>
      <c r="DE845" s="26" t="str">
        <f t="shared" si="812"/>
        <v/>
      </c>
      <c r="DF845" s="26" t="str">
        <f t="shared" si="813"/>
        <v/>
      </c>
      <c r="DG845" s="26" t="str">
        <f t="shared" si="814"/>
        <v/>
      </c>
      <c r="DH845" s="26" t="str">
        <f t="shared" si="815"/>
        <v/>
      </c>
      <c r="DI845" s="26" t="str">
        <f t="shared" si="816"/>
        <v/>
      </c>
      <c r="DJ845" s="26" t="str">
        <f t="shared" si="817"/>
        <v/>
      </c>
      <c r="DK845" s="26" t="str">
        <f t="shared" si="818"/>
        <v/>
      </c>
      <c r="DL845" s="26" t="str">
        <f t="shared" si="819"/>
        <v/>
      </c>
      <c r="DM845" s="26" t="str">
        <f t="shared" si="820"/>
        <v>133. ANCILLARY OR OTHER USE</v>
      </c>
      <c r="DN845" s="26" t="str">
        <f t="shared" si="821"/>
        <v/>
      </c>
      <c r="DO845" s="26" t="str">
        <f t="shared" si="822"/>
        <v/>
      </c>
      <c r="DP845" s="26" t="str">
        <f t="shared" si="823"/>
        <v/>
      </c>
      <c r="DQ845" s="26" t="str">
        <f t="shared" si="824"/>
        <v>137. Z304  FUEL</v>
      </c>
      <c r="DR845" s="26" t="str">
        <f t="shared" si="825"/>
        <v/>
      </c>
      <c r="DS845" s="26" t="str">
        <f t="shared" si="826"/>
        <v/>
      </c>
      <c r="DT845" s="26" t="str">
        <f t="shared" si="827"/>
        <v/>
      </c>
      <c r="DU845" s="26" t="str">
        <f t="shared" si="828"/>
        <v/>
      </c>
      <c r="DV845" s="26" t="str">
        <f t="shared" si="829"/>
        <v>142. Z399  OTHER</v>
      </c>
    </row>
    <row r="846" spans="1:126" ht="30" x14ac:dyDescent="0.25">
      <c r="A846" t="s">
        <v>1942</v>
      </c>
      <c r="B846">
        <v>2016</v>
      </c>
      <c r="C846" t="s">
        <v>2046</v>
      </c>
      <c r="D846">
        <v>106990</v>
      </c>
      <c r="E846" s="19">
        <v>1316215526462</v>
      </c>
      <c r="F846" t="s">
        <v>960</v>
      </c>
      <c r="G846">
        <v>325199</v>
      </c>
      <c r="H846" t="s">
        <v>961</v>
      </c>
      <c r="I846" t="s">
        <v>962</v>
      </c>
      <c r="J846" t="s">
        <v>424</v>
      </c>
      <c r="K846" t="s">
        <v>113</v>
      </c>
      <c r="L846">
        <v>77508</v>
      </c>
      <c r="M846" s="26" t="str">
        <f t="shared" si="775"/>
        <v>114. USED AS AN ARTICLE COMPONENT, 115. REPACKAGING</v>
      </c>
      <c r="N846" s="26" t="s">
        <v>194</v>
      </c>
      <c r="O846" s="26" t="s">
        <v>2050</v>
      </c>
      <c r="P846">
        <v>0</v>
      </c>
      <c r="Q846">
        <v>36.4</v>
      </c>
      <c r="R846">
        <v>36.4</v>
      </c>
      <c r="S846" s="26" t="s">
        <v>1941</v>
      </c>
      <c r="T846" s="26" t="s">
        <v>1941</v>
      </c>
      <c r="U846" s="26" t="s">
        <v>1941</v>
      </c>
      <c r="V846" s="26" t="s">
        <v>1941</v>
      </c>
      <c r="W846" s="26" t="s">
        <v>1941</v>
      </c>
      <c r="X846" s="26" t="s">
        <v>1941</v>
      </c>
      <c r="Y846" s="26" t="s">
        <v>1941</v>
      </c>
      <c r="AE846" s="26" t="s">
        <v>1941</v>
      </c>
      <c r="AR846" s="26" t="s">
        <v>1940</v>
      </c>
      <c r="AS846" s="26" t="s">
        <v>1940</v>
      </c>
      <c r="AT846" s="26" t="s">
        <v>1941</v>
      </c>
      <c r="AV846" s="26" t="s">
        <v>1941</v>
      </c>
      <c r="BD846" s="26" t="s">
        <v>1941</v>
      </c>
      <c r="BK846" s="26" t="s">
        <v>1941</v>
      </c>
      <c r="BU846" s="26" t="str">
        <f t="shared" si="776"/>
        <v/>
      </c>
      <c r="BV846" s="26" t="str">
        <f t="shared" si="777"/>
        <v/>
      </c>
      <c r="BW846" s="26" t="str">
        <f t="shared" si="778"/>
        <v/>
      </c>
      <c r="BX846" s="26" t="str">
        <f t="shared" si="779"/>
        <v/>
      </c>
      <c r="BY846" s="26" t="str">
        <f t="shared" si="780"/>
        <v/>
      </c>
      <c r="BZ846" s="26" t="str">
        <f t="shared" si="781"/>
        <v/>
      </c>
      <c r="CA846" s="26" t="str">
        <f t="shared" si="782"/>
        <v/>
      </c>
      <c r="CB846" s="26" t="str">
        <f t="shared" si="783"/>
        <v/>
      </c>
      <c r="CC846" s="26" t="str">
        <f t="shared" si="784"/>
        <v/>
      </c>
      <c r="CD846" s="26" t="str">
        <f t="shared" si="785"/>
        <v/>
      </c>
      <c r="CE846" s="26" t="str">
        <f t="shared" si="786"/>
        <v/>
      </c>
      <c r="CF846" s="26" t="str">
        <f t="shared" si="787"/>
        <v/>
      </c>
      <c r="CG846" s="26" t="str">
        <f t="shared" si="788"/>
        <v/>
      </c>
      <c r="CH846" s="26" t="str">
        <f t="shared" si="789"/>
        <v/>
      </c>
      <c r="CI846" s="26" t="str">
        <f t="shared" si="790"/>
        <v/>
      </c>
      <c r="CJ846" s="26" t="str">
        <f t="shared" si="791"/>
        <v/>
      </c>
      <c r="CK846" s="26" t="str">
        <f t="shared" si="792"/>
        <v/>
      </c>
      <c r="CL846" s="26" t="str">
        <f t="shared" si="793"/>
        <v/>
      </c>
      <c r="CM846" s="26" t="str">
        <f t="shared" si="794"/>
        <v/>
      </c>
      <c r="CN846" s="26" t="str">
        <f t="shared" si="795"/>
        <v/>
      </c>
      <c r="CO846" s="26" t="str">
        <f t="shared" si="796"/>
        <v/>
      </c>
      <c r="CP846" s="26" t="str">
        <f t="shared" si="797"/>
        <v/>
      </c>
      <c r="CQ846" s="26" t="str">
        <f t="shared" si="798"/>
        <v/>
      </c>
      <c r="CR846" s="26" t="str">
        <f t="shared" si="799"/>
        <v/>
      </c>
      <c r="CS846" s="26" t="str">
        <f t="shared" si="800"/>
        <v/>
      </c>
      <c r="CT846" s="26" t="str">
        <f t="shared" si="801"/>
        <v>114. USED AS AN ARTICLE COMPONENT</v>
      </c>
      <c r="CU846" s="26" t="str">
        <f t="shared" si="802"/>
        <v>115. REPACKAGING</v>
      </c>
      <c r="CV846" s="26" t="str">
        <f t="shared" si="803"/>
        <v/>
      </c>
      <c r="CW846" s="26" t="str">
        <f t="shared" si="804"/>
        <v/>
      </c>
      <c r="CX846" s="26" t="str">
        <f t="shared" si="805"/>
        <v/>
      </c>
      <c r="CY846" s="26" t="str">
        <f t="shared" si="806"/>
        <v/>
      </c>
      <c r="CZ846" s="26" t="str">
        <f t="shared" si="807"/>
        <v/>
      </c>
      <c r="DA846" s="26" t="str">
        <f t="shared" si="808"/>
        <v/>
      </c>
      <c r="DB846" s="26" t="str">
        <f t="shared" si="809"/>
        <v/>
      </c>
      <c r="DC846" s="26" t="str">
        <f t="shared" si="810"/>
        <v/>
      </c>
      <c r="DD846" s="26" t="str">
        <f t="shared" si="811"/>
        <v/>
      </c>
      <c r="DE846" s="26" t="str">
        <f t="shared" si="812"/>
        <v/>
      </c>
      <c r="DF846" s="26" t="str">
        <f t="shared" si="813"/>
        <v/>
      </c>
      <c r="DG846" s="26" t="str">
        <f t="shared" si="814"/>
        <v/>
      </c>
      <c r="DH846" s="26" t="str">
        <f t="shared" si="815"/>
        <v/>
      </c>
      <c r="DI846" s="26" t="str">
        <f t="shared" si="816"/>
        <v/>
      </c>
      <c r="DJ846" s="26" t="str">
        <f t="shared" si="817"/>
        <v/>
      </c>
      <c r="DK846" s="26" t="str">
        <f t="shared" si="818"/>
        <v/>
      </c>
      <c r="DL846" s="26" t="str">
        <f t="shared" si="819"/>
        <v/>
      </c>
      <c r="DM846" s="26" t="str">
        <f t="shared" si="820"/>
        <v/>
      </c>
      <c r="DN846" s="26" t="str">
        <f t="shared" si="821"/>
        <v/>
      </c>
      <c r="DO846" s="26" t="str">
        <f t="shared" si="822"/>
        <v/>
      </c>
      <c r="DP846" s="26" t="str">
        <f t="shared" si="823"/>
        <v/>
      </c>
      <c r="DQ846" s="26" t="str">
        <f t="shared" si="824"/>
        <v/>
      </c>
      <c r="DR846" s="26" t="str">
        <f t="shared" si="825"/>
        <v/>
      </c>
      <c r="DS846" s="26" t="str">
        <f t="shared" si="826"/>
        <v/>
      </c>
      <c r="DT846" s="26" t="str">
        <f t="shared" si="827"/>
        <v/>
      </c>
      <c r="DU846" s="26" t="str">
        <f t="shared" si="828"/>
        <v/>
      </c>
      <c r="DV846" s="26" t="str">
        <f t="shared" si="829"/>
        <v/>
      </c>
    </row>
    <row r="847" spans="1:126" x14ac:dyDescent="0.25">
      <c r="A847" t="s">
        <v>1949</v>
      </c>
      <c r="B847">
        <v>2019</v>
      </c>
      <c r="C847" t="s">
        <v>2046</v>
      </c>
      <c r="D847">
        <v>106990</v>
      </c>
      <c r="E847" s="19">
        <v>1319218374938</v>
      </c>
      <c r="F847" t="s">
        <v>960</v>
      </c>
      <c r="G847">
        <v>325199</v>
      </c>
      <c r="H847" t="s">
        <v>961</v>
      </c>
      <c r="I847" t="s">
        <v>962</v>
      </c>
      <c r="J847" t="s">
        <v>424</v>
      </c>
      <c r="K847" t="s">
        <v>113</v>
      </c>
      <c r="L847">
        <v>77508</v>
      </c>
      <c r="M847" s="26" t="str">
        <f t="shared" si="775"/>
        <v/>
      </c>
      <c r="N847" s="26" t="s">
        <v>194</v>
      </c>
      <c r="O847" s="26" t="s">
        <v>2093</v>
      </c>
      <c r="P847">
        <v>500</v>
      </c>
      <c r="Q847">
        <v>500</v>
      </c>
      <c r="R847">
        <f>SUM(P847:Q847)</f>
        <v>1000</v>
      </c>
      <c r="S847" s="26" t="s">
        <v>1941</v>
      </c>
      <c r="T847" s="26" t="s">
        <v>1941</v>
      </c>
      <c r="U847" s="26" t="s">
        <v>1941</v>
      </c>
      <c r="V847" s="26" t="s">
        <v>1941</v>
      </c>
      <c r="W847" s="26" t="s">
        <v>1941</v>
      </c>
      <c r="X847" s="26" t="s">
        <v>1941</v>
      </c>
      <c r="Y847" s="26" t="s">
        <v>1941</v>
      </c>
      <c r="AE847" s="26" t="s">
        <v>1941</v>
      </c>
      <c r="AR847" s="26" t="s">
        <v>1941</v>
      </c>
      <c r="AS847" s="26" t="s">
        <v>1941</v>
      </c>
      <c r="AT847" s="26" t="s">
        <v>1941</v>
      </c>
      <c r="AV847" s="26" t="s">
        <v>1941</v>
      </c>
      <c r="BD847" s="26" t="s">
        <v>1941</v>
      </c>
      <c r="BK847" s="26" t="s">
        <v>1941</v>
      </c>
      <c r="BU847" s="26" t="str">
        <f t="shared" si="776"/>
        <v/>
      </c>
      <c r="BV847" s="26" t="str">
        <f t="shared" si="777"/>
        <v/>
      </c>
      <c r="BW847" s="26" t="str">
        <f t="shared" si="778"/>
        <v/>
      </c>
      <c r="BX847" s="26" t="str">
        <f t="shared" si="779"/>
        <v/>
      </c>
      <c r="BY847" s="26" t="str">
        <f t="shared" si="780"/>
        <v/>
      </c>
      <c r="BZ847" s="26" t="str">
        <f t="shared" si="781"/>
        <v/>
      </c>
      <c r="CA847" s="26" t="str">
        <f t="shared" si="782"/>
        <v/>
      </c>
      <c r="CB847" s="26" t="str">
        <f t="shared" si="783"/>
        <v/>
      </c>
      <c r="CC847" s="26" t="str">
        <f t="shared" si="784"/>
        <v/>
      </c>
      <c r="CD847" s="26" t="str">
        <f t="shared" si="785"/>
        <v/>
      </c>
      <c r="CE847" s="26" t="str">
        <f t="shared" si="786"/>
        <v/>
      </c>
      <c r="CF847" s="26" t="str">
        <f t="shared" si="787"/>
        <v/>
      </c>
      <c r="CG847" s="26" t="str">
        <f t="shared" si="788"/>
        <v/>
      </c>
      <c r="CH847" s="26" t="str">
        <f t="shared" si="789"/>
        <v/>
      </c>
      <c r="CI847" s="26" t="str">
        <f t="shared" si="790"/>
        <v/>
      </c>
      <c r="CJ847" s="26" t="str">
        <f t="shared" si="791"/>
        <v/>
      </c>
      <c r="CK847" s="26" t="str">
        <f t="shared" si="792"/>
        <v/>
      </c>
      <c r="CL847" s="26" t="str">
        <f t="shared" si="793"/>
        <v/>
      </c>
      <c r="CM847" s="26" t="str">
        <f t="shared" si="794"/>
        <v/>
      </c>
      <c r="CN847" s="26" t="str">
        <f t="shared" si="795"/>
        <v/>
      </c>
      <c r="CO847" s="26" t="str">
        <f t="shared" si="796"/>
        <v/>
      </c>
      <c r="CP847" s="26" t="str">
        <f t="shared" si="797"/>
        <v/>
      </c>
      <c r="CQ847" s="26" t="str">
        <f t="shared" si="798"/>
        <v/>
      </c>
      <c r="CR847" s="26" t="str">
        <f t="shared" si="799"/>
        <v/>
      </c>
      <c r="CS847" s="26" t="str">
        <f t="shared" si="800"/>
        <v/>
      </c>
      <c r="CT847" s="26" t="str">
        <f t="shared" si="801"/>
        <v/>
      </c>
      <c r="CU847" s="26" t="str">
        <f t="shared" si="802"/>
        <v/>
      </c>
      <c r="CV847" s="26" t="str">
        <f t="shared" si="803"/>
        <v/>
      </c>
      <c r="CW847" s="26" t="str">
        <f t="shared" si="804"/>
        <v/>
      </c>
      <c r="CX847" s="26" t="str">
        <f t="shared" si="805"/>
        <v/>
      </c>
      <c r="CY847" s="26" t="str">
        <f t="shared" si="806"/>
        <v/>
      </c>
      <c r="CZ847" s="26" t="str">
        <f t="shared" si="807"/>
        <v/>
      </c>
      <c r="DA847" s="26" t="str">
        <f t="shared" si="808"/>
        <v/>
      </c>
      <c r="DB847" s="26" t="str">
        <f t="shared" si="809"/>
        <v/>
      </c>
      <c r="DC847" s="26" t="str">
        <f t="shared" si="810"/>
        <v/>
      </c>
      <c r="DD847" s="26" t="str">
        <f t="shared" si="811"/>
        <v/>
      </c>
      <c r="DE847" s="26" t="str">
        <f t="shared" si="812"/>
        <v/>
      </c>
      <c r="DF847" s="26" t="str">
        <f t="shared" si="813"/>
        <v/>
      </c>
      <c r="DG847" s="26" t="str">
        <f t="shared" si="814"/>
        <v/>
      </c>
      <c r="DH847" s="26" t="str">
        <f t="shared" si="815"/>
        <v/>
      </c>
      <c r="DI847" s="26" t="str">
        <f t="shared" si="816"/>
        <v/>
      </c>
      <c r="DJ847" s="26" t="str">
        <f t="shared" si="817"/>
        <v/>
      </c>
      <c r="DK847" s="26" t="str">
        <f t="shared" si="818"/>
        <v/>
      </c>
      <c r="DL847" s="26" t="str">
        <f t="shared" si="819"/>
        <v/>
      </c>
      <c r="DM847" s="26" t="str">
        <f t="shared" si="820"/>
        <v/>
      </c>
      <c r="DN847" s="26" t="str">
        <f t="shared" si="821"/>
        <v/>
      </c>
      <c r="DO847" s="26" t="str">
        <f t="shared" si="822"/>
        <v/>
      </c>
      <c r="DP847" s="26" t="str">
        <f t="shared" si="823"/>
        <v/>
      </c>
      <c r="DQ847" s="26" t="str">
        <f t="shared" si="824"/>
        <v/>
      </c>
      <c r="DR847" s="26" t="str">
        <f t="shared" si="825"/>
        <v/>
      </c>
      <c r="DS847" s="26" t="str">
        <f t="shared" si="826"/>
        <v/>
      </c>
      <c r="DT847" s="26" t="str">
        <f t="shared" si="827"/>
        <v/>
      </c>
      <c r="DU847" s="26" t="str">
        <f t="shared" si="828"/>
        <v/>
      </c>
      <c r="DV847" s="26" t="str">
        <f t="shared" si="829"/>
        <v/>
      </c>
    </row>
    <row r="848" spans="1:126" ht="30" x14ac:dyDescent="0.25">
      <c r="A848" t="s">
        <v>1942</v>
      </c>
      <c r="B848">
        <v>2016</v>
      </c>
      <c r="C848" t="s">
        <v>2046</v>
      </c>
      <c r="D848">
        <v>106990</v>
      </c>
      <c r="E848" s="19">
        <v>1316215236288</v>
      </c>
      <c r="F848" t="s">
        <v>965</v>
      </c>
      <c r="G848">
        <v>325211</v>
      </c>
      <c r="H848" t="s">
        <v>966</v>
      </c>
      <c r="I848" t="s">
        <v>967</v>
      </c>
      <c r="J848" t="s">
        <v>968</v>
      </c>
      <c r="K848" t="s">
        <v>338</v>
      </c>
      <c r="L848">
        <v>61350</v>
      </c>
      <c r="M848" s="26" t="str">
        <f t="shared" si="775"/>
        <v>95. USED AS A REACTANT</v>
      </c>
      <c r="N848" s="26" t="s">
        <v>400</v>
      </c>
      <c r="O848" s="26" t="s">
        <v>401</v>
      </c>
      <c r="P848">
        <v>215</v>
      </c>
      <c r="Q848">
        <v>51539</v>
      </c>
      <c r="R848">
        <v>51754</v>
      </c>
      <c r="S848" s="26" t="s">
        <v>1941</v>
      </c>
      <c r="T848" s="26" t="s">
        <v>1941</v>
      </c>
      <c r="U848" s="26" t="s">
        <v>1941</v>
      </c>
      <c r="V848" s="26" t="s">
        <v>1941</v>
      </c>
      <c r="W848" s="26" t="s">
        <v>1941</v>
      </c>
      <c r="X848" s="26" t="s">
        <v>1941</v>
      </c>
      <c r="Y848" s="26" t="s">
        <v>1940</v>
      </c>
      <c r="AE848" s="26" t="s">
        <v>1941</v>
      </c>
      <c r="AR848" s="26" t="s">
        <v>1941</v>
      </c>
      <c r="AS848" s="26" t="s">
        <v>1941</v>
      </c>
      <c r="AT848" s="26" t="s">
        <v>1941</v>
      </c>
      <c r="AV848" s="26" t="s">
        <v>1941</v>
      </c>
      <c r="BD848" s="26" t="s">
        <v>1941</v>
      </c>
      <c r="BK848" s="26" t="s">
        <v>1941</v>
      </c>
      <c r="BU848" s="26" t="str">
        <f t="shared" si="776"/>
        <v/>
      </c>
      <c r="BV848" s="26" t="str">
        <f t="shared" si="777"/>
        <v/>
      </c>
      <c r="BW848" s="26" t="str">
        <f t="shared" si="778"/>
        <v/>
      </c>
      <c r="BX848" s="26" t="str">
        <f t="shared" si="779"/>
        <v/>
      </c>
      <c r="BY848" s="26" t="str">
        <f t="shared" si="780"/>
        <v/>
      </c>
      <c r="BZ848" s="26" t="str">
        <f t="shared" si="781"/>
        <v/>
      </c>
      <c r="CA848" s="26" t="str">
        <f t="shared" si="782"/>
        <v>95. USED AS A REACTANT</v>
      </c>
      <c r="CB848" s="26" t="str">
        <f t="shared" si="783"/>
        <v/>
      </c>
      <c r="CC848" s="26" t="str">
        <f t="shared" si="784"/>
        <v/>
      </c>
      <c r="CD848" s="26" t="str">
        <f t="shared" si="785"/>
        <v/>
      </c>
      <c r="CE848" s="26" t="str">
        <f t="shared" si="786"/>
        <v/>
      </c>
      <c r="CF848" s="26" t="str">
        <f t="shared" si="787"/>
        <v/>
      </c>
      <c r="CG848" s="26" t="str">
        <f t="shared" si="788"/>
        <v/>
      </c>
      <c r="CH848" s="26" t="str">
        <f t="shared" si="789"/>
        <v/>
      </c>
      <c r="CI848" s="26" t="str">
        <f t="shared" si="790"/>
        <v/>
      </c>
      <c r="CJ848" s="26" t="str">
        <f t="shared" si="791"/>
        <v/>
      </c>
      <c r="CK848" s="26" t="str">
        <f t="shared" si="792"/>
        <v/>
      </c>
      <c r="CL848" s="26" t="str">
        <f t="shared" si="793"/>
        <v/>
      </c>
      <c r="CM848" s="26" t="str">
        <f t="shared" si="794"/>
        <v/>
      </c>
      <c r="CN848" s="26" t="str">
        <f t="shared" si="795"/>
        <v/>
      </c>
      <c r="CO848" s="26" t="str">
        <f t="shared" si="796"/>
        <v/>
      </c>
      <c r="CP848" s="26" t="str">
        <f t="shared" si="797"/>
        <v/>
      </c>
      <c r="CQ848" s="26" t="str">
        <f t="shared" si="798"/>
        <v/>
      </c>
      <c r="CR848" s="26" t="str">
        <f t="shared" si="799"/>
        <v/>
      </c>
      <c r="CS848" s="26" t="str">
        <f t="shared" si="800"/>
        <v/>
      </c>
      <c r="CT848" s="26" t="str">
        <f t="shared" si="801"/>
        <v/>
      </c>
      <c r="CU848" s="26" t="str">
        <f t="shared" si="802"/>
        <v/>
      </c>
      <c r="CV848" s="26" t="str">
        <f t="shared" si="803"/>
        <v/>
      </c>
      <c r="CW848" s="26" t="str">
        <f t="shared" si="804"/>
        <v/>
      </c>
      <c r="CX848" s="26" t="str">
        <f t="shared" si="805"/>
        <v/>
      </c>
      <c r="CY848" s="26" t="str">
        <f t="shared" si="806"/>
        <v/>
      </c>
      <c r="CZ848" s="26" t="str">
        <f t="shared" si="807"/>
        <v/>
      </c>
      <c r="DA848" s="26" t="str">
        <f t="shared" si="808"/>
        <v/>
      </c>
      <c r="DB848" s="26" t="str">
        <f t="shared" si="809"/>
        <v/>
      </c>
      <c r="DC848" s="26" t="str">
        <f t="shared" si="810"/>
        <v/>
      </c>
      <c r="DD848" s="26" t="str">
        <f t="shared" si="811"/>
        <v/>
      </c>
      <c r="DE848" s="26" t="str">
        <f t="shared" si="812"/>
        <v/>
      </c>
      <c r="DF848" s="26" t="str">
        <f t="shared" si="813"/>
        <v/>
      </c>
      <c r="DG848" s="26" t="str">
        <f t="shared" si="814"/>
        <v/>
      </c>
      <c r="DH848" s="26" t="str">
        <f t="shared" si="815"/>
        <v/>
      </c>
      <c r="DI848" s="26" t="str">
        <f t="shared" si="816"/>
        <v/>
      </c>
      <c r="DJ848" s="26" t="str">
        <f t="shared" si="817"/>
        <v/>
      </c>
      <c r="DK848" s="26" t="str">
        <f t="shared" si="818"/>
        <v/>
      </c>
      <c r="DL848" s="26" t="str">
        <f t="shared" si="819"/>
        <v/>
      </c>
      <c r="DM848" s="26" t="str">
        <f t="shared" si="820"/>
        <v/>
      </c>
      <c r="DN848" s="26" t="str">
        <f t="shared" si="821"/>
        <v/>
      </c>
      <c r="DO848" s="26" t="str">
        <f t="shared" si="822"/>
        <v/>
      </c>
      <c r="DP848" s="26" t="str">
        <f t="shared" si="823"/>
        <v/>
      </c>
      <c r="DQ848" s="26" t="str">
        <f t="shared" si="824"/>
        <v/>
      </c>
      <c r="DR848" s="26" t="str">
        <f t="shared" si="825"/>
        <v/>
      </c>
      <c r="DS848" s="26" t="str">
        <f t="shared" si="826"/>
        <v/>
      </c>
      <c r="DT848" s="26" t="str">
        <f t="shared" si="827"/>
        <v/>
      </c>
      <c r="DU848" s="26" t="str">
        <f t="shared" si="828"/>
        <v/>
      </c>
      <c r="DV848" s="26" t="str">
        <f t="shared" si="829"/>
        <v/>
      </c>
    </row>
    <row r="849" spans="1:126" ht="30" x14ac:dyDescent="0.25">
      <c r="A849" t="s">
        <v>1942</v>
      </c>
      <c r="B849">
        <v>2017</v>
      </c>
      <c r="C849" t="s">
        <v>2046</v>
      </c>
      <c r="D849">
        <v>106990</v>
      </c>
      <c r="E849" s="19">
        <v>1317216231961</v>
      </c>
      <c r="F849" t="s">
        <v>965</v>
      </c>
      <c r="G849">
        <v>325211</v>
      </c>
      <c r="H849" t="s">
        <v>966</v>
      </c>
      <c r="I849" t="s">
        <v>967</v>
      </c>
      <c r="J849" t="s">
        <v>968</v>
      </c>
      <c r="K849" t="s">
        <v>338</v>
      </c>
      <c r="L849">
        <v>61350</v>
      </c>
      <c r="M849" s="26" t="str">
        <f t="shared" si="775"/>
        <v>95. USED AS A REACTANT</v>
      </c>
      <c r="N849" s="26" t="s">
        <v>400</v>
      </c>
      <c r="O849" s="26" t="s">
        <v>401</v>
      </c>
      <c r="P849">
        <v>524</v>
      </c>
      <c r="Q849">
        <v>54407</v>
      </c>
      <c r="R849">
        <v>54931</v>
      </c>
      <c r="S849" s="26" t="s">
        <v>1941</v>
      </c>
      <c r="T849" s="26" t="s">
        <v>1941</v>
      </c>
      <c r="U849" s="26" t="s">
        <v>1941</v>
      </c>
      <c r="V849" s="26" t="s">
        <v>1941</v>
      </c>
      <c r="W849" s="26" t="s">
        <v>1941</v>
      </c>
      <c r="X849" s="26" t="s">
        <v>1941</v>
      </c>
      <c r="Y849" s="26" t="s">
        <v>1940</v>
      </c>
      <c r="AE849" s="26" t="s">
        <v>1941</v>
      </c>
      <c r="AR849" s="26" t="s">
        <v>1941</v>
      </c>
      <c r="AS849" s="26" t="s">
        <v>1941</v>
      </c>
      <c r="AT849" s="26" t="s">
        <v>1941</v>
      </c>
      <c r="AV849" s="26" t="s">
        <v>1941</v>
      </c>
      <c r="BD849" s="26" t="s">
        <v>1941</v>
      </c>
      <c r="BK849" s="26" t="s">
        <v>1941</v>
      </c>
      <c r="BU849" s="26" t="str">
        <f t="shared" si="776"/>
        <v/>
      </c>
      <c r="BV849" s="26" t="str">
        <f t="shared" si="777"/>
        <v/>
      </c>
      <c r="BW849" s="26" t="str">
        <f t="shared" si="778"/>
        <v/>
      </c>
      <c r="BX849" s="26" t="str">
        <f t="shared" si="779"/>
        <v/>
      </c>
      <c r="BY849" s="26" t="str">
        <f t="shared" si="780"/>
        <v/>
      </c>
      <c r="BZ849" s="26" t="str">
        <f t="shared" si="781"/>
        <v/>
      </c>
      <c r="CA849" s="26" t="str">
        <f t="shared" si="782"/>
        <v>95. USED AS A REACTANT</v>
      </c>
      <c r="CB849" s="26" t="str">
        <f t="shared" si="783"/>
        <v/>
      </c>
      <c r="CC849" s="26" t="str">
        <f t="shared" si="784"/>
        <v/>
      </c>
      <c r="CD849" s="26" t="str">
        <f t="shared" si="785"/>
        <v/>
      </c>
      <c r="CE849" s="26" t="str">
        <f t="shared" si="786"/>
        <v/>
      </c>
      <c r="CF849" s="26" t="str">
        <f t="shared" si="787"/>
        <v/>
      </c>
      <c r="CG849" s="26" t="str">
        <f t="shared" si="788"/>
        <v/>
      </c>
      <c r="CH849" s="26" t="str">
        <f t="shared" si="789"/>
        <v/>
      </c>
      <c r="CI849" s="26" t="str">
        <f t="shared" si="790"/>
        <v/>
      </c>
      <c r="CJ849" s="26" t="str">
        <f t="shared" si="791"/>
        <v/>
      </c>
      <c r="CK849" s="26" t="str">
        <f t="shared" si="792"/>
        <v/>
      </c>
      <c r="CL849" s="26" t="str">
        <f t="shared" si="793"/>
        <v/>
      </c>
      <c r="CM849" s="26" t="str">
        <f t="shared" si="794"/>
        <v/>
      </c>
      <c r="CN849" s="26" t="str">
        <f t="shared" si="795"/>
        <v/>
      </c>
      <c r="CO849" s="26" t="str">
        <f t="shared" si="796"/>
        <v/>
      </c>
      <c r="CP849" s="26" t="str">
        <f t="shared" si="797"/>
        <v/>
      </c>
      <c r="CQ849" s="26" t="str">
        <f t="shared" si="798"/>
        <v/>
      </c>
      <c r="CR849" s="26" t="str">
        <f t="shared" si="799"/>
        <v/>
      </c>
      <c r="CS849" s="26" t="str">
        <f t="shared" si="800"/>
        <v/>
      </c>
      <c r="CT849" s="26" t="str">
        <f t="shared" si="801"/>
        <v/>
      </c>
      <c r="CU849" s="26" t="str">
        <f t="shared" si="802"/>
        <v/>
      </c>
      <c r="CV849" s="26" t="str">
        <f t="shared" si="803"/>
        <v/>
      </c>
      <c r="CW849" s="26" t="str">
        <f t="shared" si="804"/>
        <v/>
      </c>
      <c r="CX849" s="26" t="str">
        <f t="shared" si="805"/>
        <v/>
      </c>
      <c r="CY849" s="26" t="str">
        <f t="shared" si="806"/>
        <v/>
      </c>
      <c r="CZ849" s="26" t="str">
        <f t="shared" si="807"/>
        <v/>
      </c>
      <c r="DA849" s="26" t="str">
        <f t="shared" si="808"/>
        <v/>
      </c>
      <c r="DB849" s="26" t="str">
        <f t="shared" si="809"/>
        <v/>
      </c>
      <c r="DC849" s="26" t="str">
        <f t="shared" si="810"/>
        <v/>
      </c>
      <c r="DD849" s="26" t="str">
        <f t="shared" si="811"/>
        <v/>
      </c>
      <c r="DE849" s="26" t="str">
        <f t="shared" si="812"/>
        <v/>
      </c>
      <c r="DF849" s="26" t="str">
        <f t="shared" si="813"/>
        <v/>
      </c>
      <c r="DG849" s="26" t="str">
        <f t="shared" si="814"/>
        <v/>
      </c>
      <c r="DH849" s="26" t="str">
        <f t="shared" si="815"/>
        <v/>
      </c>
      <c r="DI849" s="26" t="str">
        <f t="shared" si="816"/>
        <v/>
      </c>
      <c r="DJ849" s="26" t="str">
        <f t="shared" si="817"/>
        <v/>
      </c>
      <c r="DK849" s="26" t="str">
        <f t="shared" si="818"/>
        <v/>
      </c>
      <c r="DL849" s="26" t="str">
        <f t="shared" si="819"/>
        <v/>
      </c>
      <c r="DM849" s="26" t="str">
        <f t="shared" si="820"/>
        <v/>
      </c>
      <c r="DN849" s="26" t="str">
        <f t="shared" si="821"/>
        <v/>
      </c>
      <c r="DO849" s="26" t="str">
        <f t="shared" si="822"/>
        <v/>
      </c>
      <c r="DP849" s="26" t="str">
        <f t="shared" si="823"/>
        <v/>
      </c>
      <c r="DQ849" s="26" t="str">
        <f t="shared" si="824"/>
        <v/>
      </c>
      <c r="DR849" s="26" t="str">
        <f t="shared" si="825"/>
        <v/>
      </c>
      <c r="DS849" s="26" t="str">
        <f t="shared" si="826"/>
        <v/>
      </c>
      <c r="DT849" s="26" t="str">
        <f t="shared" si="827"/>
        <v/>
      </c>
      <c r="DU849" s="26" t="str">
        <f t="shared" si="828"/>
        <v/>
      </c>
      <c r="DV849" s="26" t="str">
        <f t="shared" si="829"/>
        <v/>
      </c>
    </row>
    <row r="850" spans="1:126" ht="60" x14ac:dyDescent="0.25">
      <c r="A850" t="s">
        <v>1942</v>
      </c>
      <c r="B850">
        <v>2018</v>
      </c>
      <c r="C850" t="s">
        <v>2046</v>
      </c>
      <c r="D850">
        <v>106990</v>
      </c>
      <c r="E850" s="19">
        <v>1318217015876</v>
      </c>
      <c r="F850" t="s">
        <v>965</v>
      </c>
      <c r="G850">
        <v>325211</v>
      </c>
      <c r="H850" t="s">
        <v>966</v>
      </c>
      <c r="I850" t="s">
        <v>967</v>
      </c>
      <c r="J850" t="s">
        <v>968</v>
      </c>
      <c r="K850" t="s">
        <v>338</v>
      </c>
      <c r="L850">
        <v>61350</v>
      </c>
      <c r="M850" s="26" t="str">
        <f t="shared" si="775"/>
        <v>95. USED AS A REACTANT, 97. P102  RAW MATERIALS</v>
      </c>
      <c r="N850" s="26" t="s">
        <v>400</v>
      </c>
      <c r="O850" s="26" t="s">
        <v>401</v>
      </c>
      <c r="P850">
        <v>3741</v>
      </c>
      <c r="Q850">
        <v>49331</v>
      </c>
      <c r="R850">
        <v>53072</v>
      </c>
      <c r="S850" s="26" t="s">
        <v>1941</v>
      </c>
      <c r="T850" s="26" t="s">
        <v>1941</v>
      </c>
      <c r="U850" s="26" t="s">
        <v>1941</v>
      </c>
      <c r="V850" s="26" t="s">
        <v>1941</v>
      </c>
      <c r="W850" s="26" t="s">
        <v>1941</v>
      </c>
      <c r="X850" s="26" t="s">
        <v>1941</v>
      </c>
      <c r="Y850" s="26" t="s">
        <v>1940</v>
      </c>
      <c r="Z850" s="26" t="s">
        <v>1941</v>
      </c>
      <c r="AA850" s="26" t="s">
        <v>1940</v>
      </c>
      <c r="AB850" s="26" t="s">
        <v>1941</v>
      </c>
      <c r="AC850" s="26" t="s">
        <v>1941</v>
      </c>
      <c r="AD850" s="26" t="s">
        <v>1941</v>
      </c>
      <c r="AE850" s="26" t="s">
        <v>1941</v>
      </c>
      <c r="AF850" s="26" t="s">
        <v>1941</v>
      </c>
      <c r="AG850" s="26" t="s">
        <v>1941</v>
      </c>
      <c r="AH850" s="26" t="s">
        <v>1941</v>
      </c>
      <c r="AI850" s="26" t="s">
        <v>1941</v>
      </c>
      <c r="AJ850" s="26" t="s">
        <v>1941</v>
      </c>
      <c r="AK850" s="26" t="s">
        <v>1941</v>
      </c>
      <c r="AL850" s="26" t="s">
        <v>1941</v>
      </c>
      <c r="AM850" s="26" t="s">
        <v>1941</v>
      </c>
      <c r="AN850" s="26" t="s">
        <v>1941</v>
      </c>
      <c r="AO850" s="26" t="s">
        <v>1941</v>
      </c>
      <c r="AP850" s="26" t="s">
        <v>1941</v>
      </c>
      <c r="AQ850" s="26" t="s">
        <v>1941</v>
      </c>
      <c r="AR850" s="26" t="s">
        <v>1941</v>
      </c>
      <c r="AS850" s="26" t="s">
        <v>1941</v>
      </c>
      <c r="AT850" s="26" t="s">
        <v>1941</v>
      </c>
      <c r="AU850" s="26" t="s">
        <v>1941</v>
      </c>
      <c r="AV850" s="26" t="s">
        <v>1941</v>
      </c>
      <c r="AW850" s="26" t="s">
        <v>1941</v>
      </c>
      <c r="AX850" s="26" t="s">
        <v>1941</v>
      </c>
      <c r="AY850" s="26" t="s">
        <v>1941</v>
      </c>
      <c r="AZ850" s="26" t="s">
        <v>1941</v>
      </c>
      <c r="BA850" s="26" t="s">
        <v>1941</v>
      </c>
      <c r="BB850" s="26" t="s">
        <v>1941</v>
      </c>
      <c r="BC850" s="26" t="s">
        <v>1941</v>
      </c>
      <c r="BD850" s="26" t="s">
        <v>1941</v>
      </c>
      <c r="BE850" s="26" t="s">
        <v>1941</v>
      </c>
      <c r="BF850" s="26" t="s">
        <v>1941</v>
      </c>
      <c r="BG850" s="26" t="s">
        <v>1941</v>
      </c>
      <c r="BH850" s="26" t="s">
        <v>1941</v>
      </c>
      <c r="BI850" s="26" t="s">
        <v>1941</v>
      </c>
      <c r="BJ850" s="26" t="s">
        <v>1941</v>
      </c>
      <c r="BK850" s="26" t="s">
        <v>1941</v>
      </c>
      <c r="BL850" s="26" t="s">
        <v>1941</v>
      </c>
      <c r="BM850" s="26" t="s">
        <v>1941</v>
      </c>
      <c r="BN850" s="26" t="s">
        <v>1941</v>
      </c>
      <c r="BO850" s="26" t="s">
        <v>1941</v>
      </c>
      <c r="BP850" s="26" t="s">
        <v>1941</v>
      </c>
      <c r="BQ850" s="26" t="s">
        <v>1941</v>
      </c>
      <c r="BR850" s="26" t="s">
        <v>1941</v>
      </c>
      <c r="BS850" s="26" t="s">
        <v>1941</v>
      </c>
      <c r="BT850" s="26" t="s">
        <v>1941</v>
      </c>
      <c r="BU850" s="26" t="str">
        <f t="shared" si="776"/>
        <v/>
      </c>
      <c r="BV850" s="26" t="str">
        <f t="shared" si="777"/>
        <v/>
      </c>
      <c r="BW850" s="26" t="str">
        <f t="shared" si="778"/>
        <v/>
      </c>
      <c r="BX850" s="26" t="str">
        <f t="shared" si="779"/>
        <v/>
      </c>
      <c r="BY850" s="26" t="str">
        <f t="shared" si="780"/>
        <v/>
      </c>
      <c r="BZ850" s="26" t="str">
        <f t="shared" si="781"/>
        <v/>
      </c>
      <c r="CA850" s="26" t="str">
        <f t="shared" si="782"/>
        <v>95. USED AS A REACTANT</v>
      </c>
      <c r="CB850" s="26" t="str">
        <f t="shared" si="783"/>
        <v/>
      </c>
      <c r="CC850" s="26" t="str">
        <f t="shared" si="784"/>
        <v>97. P102  RAW MATERIALS</v>
      </c>
      <c r="CD850" s="26" t="str">
        <f t="shared" si="785"/>
        <v/>
      </c>
      <c r="CE850" s="26" t="str">
        <f t="shared" si="786"/>
        <v/>
      </c>
      <c r="CF850" s="26" t="str">
        <f t="shared" si="787"/>
        <v/>
      </c>
      <c r="CG850" s="26" t="str">
        <f t="shared" si="788"/>
        <v/>
      </c>
      <c r="CH850" s="26" t="str">
        <f t="shared" si="789"/>
        <v/>
      </c>
      <c r="CI850" s="26" t="str">
        <f t="shared" si="790"/>
        <v/>
      </c>
      <c r="CJ850" s="26" t="str">
        <f t="shared" si="791"/>
        <v/>
      </c>
      <c r="CK850" s="26" t="str">
        <f t="shared" si="792"/>
        <v/>
      </c>
      <c r="CL850" s="26" t="str">
        <f t="shared" si="793"/>
        <v/>
      </c>
      <c r="CM850" s="26" t="str">
        <f t="shared" si="794"/>
        <v/>
      </c>
      <c r="CN850" s="26" t="str">
        <f t="shared" si="795"/>
        <v/>
      </c>
      <c r="CO850" s="26" t="str">
        <f t="shared" si="796"/>
        <v/>
      </c>
      <c r="CP850" s="26" t="str">
        <f t="shared" si="797"/>
        <v/>
      </c>
      <c r="CQ850" s="26" t="str">
        <f t="shared" si="798"/>
        <v/>
      </c>
      <c r="CR850" s="26" t="str">
        <f t="shared" si="799"/>
        <v/>
      </c>
      <c r="CS850" s="26" t="str">
        <f t="shared" si="800"/>
        <v/>
      </c>
      <c r="CT850" s="26" t="str">
        <f t="shared" si="801"/>
        <v/>
      </c>
      <c r="CU850" s="26" t="str">
        <f t="shared" si="802"/>
        <v/>
      </c>
      <c r="CV850" s="26" t="str">
        <f t="shared" si="803"/>
        <v/>
      </c>
      <c r="CW850" s="26" t="str">
        <f t="shared" si="804"/>
        <v/>
      </c>
      <c r="CX850" s="26" t="str">
        <f t="shared" si="805"/>
        <v/>
      </c>
      <c r="CY850" s="26" t="str">
        <f t="shared" si="806"/>
        <v/>
      </c>
      <c r="CZ850" s="26" t="str">
        <f t="shared" si="807"/>
        <v/>
      </c>
      <c r="DA850" s="26" t="str">
        <f t="shared" si="808"/>
        <v/>
      </c>
      <c r="DB850" s="26" t="str">
        <f t="shared" si="809"/>
        <v/>
      </c>
      <c r="DC850" s="26" t="str">
        <f t="shared" si="810"/>
        <v/>
      </c>
      <c r="DD850" s="26" t="str">
        <f t="shared" si="811"/>
        <v/>
      </c>
      <c r="DE850" s="26" t="str">
        <f t="shared" si="812"/>
        <v/>
      </c>
      <c r="DF850" s="26" t="str">
        <f t="shared" si="813"/>
        <v/>
      </c>
      <c r="DG850" s="26" t="str">
        <f t="shared" si="814"/>
        <v/>
      </c>
      <c r="DH850" s="26" t="str">
        <f t="shared" si="815"/>
        <v/>
      </c>
      <c r="DI850" s="26" t="str">
        <f t="shared" si="816"/>
        <v/>
      </c>
      <c r="DJ850" s="26" t="str">
        <f t="shared" si="817"/>
        <v/>
      </c>
      <c r="DK850" s="26" t="str">
        <f t="shared" si="818"/>
        <v/>
      </c>
      <c r="DL850" s="26" t="str">
        <f t="shared" si="819"/>
        <v/>
      </c>
      <c r="DM850" s="26" t="str">
        <f t="shared" si="820"/>
        <v/>
      </c>
      <c r="DN850" s="26" t="str">
        <f t="shared" si="821"/>
        <v/>
      </c>
      <c r="DO850" s="26" t="str">
        <f t="shared" si="822"/>
        <v/>
      </c>
      <c r="DP850" s="26" t="str">
        <f t="shared" si="823"/>
        <v/>
      </c>
      <c r="DQ850" s="26" t="str">
        <f t="shared" si="824"/>
        <v/>
      </c>
      <c r="DR850" s="26" t="str">
        <f t="shared" si="825"/>
        <v/>
      </c>
      <c r="DS850" s="26" t="str">
        <f t="shared" si="826"/>
        <v/>
      </c>
      <c r="DT850" s="26" t="str">
        <f t="shared" si="827"/>
        <v/>
      </c>
      <c r="DU850" s="26" t="str">
        <f t="shared" si="828"/>
        <v/>
      </c>
      <c r="DV850" s="26" t="str">
        <f t="shared" si="829"/>
        <v/>
      </c>
    </row>
    <row r="851" spans="1:126" ht="60" x14ac:dyDescent="0.25">
      <c r="A851" t="s">
        <v>1942</v>
      </c>
      <c r="B851">
        <v>2019</v>
      </c>
      <c r="C851" t="s">
        <v>2046</v>
      </c>
      <c r="D851">
        <v>106990</v>
      </c>
      <c r="E851" s="19">
        <v>1319217953001</v>
      </c>
      <c r="F851" t="s">
        <v>965</v>
      </c>
      <c r="G851">
        <v>325211</v>
      </c>
      <c r="H851" t="s">
        <v>966</v>
      </c>
      <c r="I851" t="s">
        <v>967</v>
      </c>
      <c r="J851" t="s">
        <v>968</v>
      </c>
      <c r="K851" t="s">
        <v>338</v>
      </c>
      <c r="L851">
        <v>61350</v>
      </c>
      <c r="M851" s="26" t="str">
        <f t="shared" si="775"/>
        <v>95. USED AS A REACTANT, 97. P102  RAW MATERIALS</v>
      </c>
      <c r="N851" s="26" t="s">
        <v>400</v>
      </c>
      <c r="O851" s="26" t="s">
        <v>401</v>
      </c>
      <c r="P851">
        <v>30621</v>
      </c>
      <c r="Q851">
        <v>47793</v>
      </c>
      <c r="R851">
        <v>78414</v>
      </c>
      <c r="S851" s="26" t="s">
        <v>1941</v>
      </c>
      <c r="T851" s="26" t="s">
        <v>1941</v>
      </c>
      <c r="U851" s="26" t="s">
        <v>1941</v>
      </c>
      <c r="V851" s="26" t="s">
        <v>1941</v>
      </c>
      <c r="W851" s="26" t="s">
        <v>1941</v>
      </c>
      <c r="X851" s="26" t="s">
        <v>1941</v>
      </c>
      <c r="Y851" s="26" t="s">
        <v>1940</v>
      </c>
      <c r="Z851" s="26" t="s">
        <v>1941</v>
      </c>
      <c r="AA851" s="26" t="s">
        <v>1940</v>
      </c>
      <c r="AB851" s="26" t="s">
        <v>1941</v>
      </c>
      <c r="AC851" s="26" t="s">
        <v>1941</v>
      </c>
      <c r="AD851" s="26" t="s">
        <v>1941</v>
      </c>
      <c r="AE851" s="26" t="s">
        <v>1941</v>
      </c>
      <c r="AF851" s="26" t="s">
        <v>1941</v>
      </c>
      <c r="AG851" s="26" t="s">
        <v>1941</v>
      </c>
      <c r="AH851" s="26" t="s">
        <v>1941</v>
      </c>
      <c r="AI851" s="26" t="s">
        <v>1941</v>
      </c>
      <c r="AJ851" s="26" t="s">
        <v>1941</v>
      </c>
      <c r="AK851" s="26" t="s">
        <v>1941</v>
      </c>
      <c r="AL851" s="26" t="s">
        <v>1941</v>
      </c>
      <c r="AM851" s="26" t="s">
        <v>1941</v>
      </c>
      <c r="AN851" s="26" t="s">
        <v>1941</v>
      </c>
      <c r="AO851" s="26" t="s">
        <v>1941</v>
      </c>
      <c r="AP851" s="26" t="s">
        <v>1941</v>
      </c>
      <c r="AQ851" s="26" t="s">
        <v>1941</v>
      </c>
      <c r="AR851" s="26" t="s">
        <v>1941</v>
      </c>
      <c r="AS851" s="26" t="s">
        <v>1941</v>
      </c>
      <c r="AT851" s="26" t="s">
        <v>1941</v>
      </c>
      <c r="AU851" s="26" t="s">
        <v>1941</v>
      </c>
      <c r="AV851" s="26" t="s">
        <v>1941</v>
      </c>
      <c r="AW851" s="26" t="s">
        <v>1941</v>
      </c>
      <c r="AX851" s="26" t="s">
        <v>1941</v>
      </c>
      <c r="AY851" s="26" t="s">
        <v>1941</v>
      </c>
      <c r="AZ851" s="26" t="s">
        <v>1941</v>
      </c>
      <c r="BA851" s="26" t="s">
        <v>1941</v>
      </c>
      <c r="BB851" s="26" t="s">
        <v>1941</v>
      </c>
      <c r="BC851" s="26" t="s">
        <v>1941</v>
      </c>
      <c r="BD851" s="26" t="s">
        <v>1941</v>
      </c>
      <c r="BE851" s="26" t="s">
        <v>1941</v>
      </c>
      <c r="BF851" s="26" t="s">
        <v>1941</v>
      </c>
      <c r="BG851" s="26" t="s">
        <v>1941</v>
      </c>
      <c r="BH851" s="26" t="s">
        <v>1941</v>
      </c>
      <c r="BI851" s="26" t="s">
        <v>1941</v>
      </c>
      <c r="BJ851" s="26" t="s">
        <v>1941</v>
      </c>
      <c r="BK851" s="26" t="s">
        <v>1941</v>
      </c>
      <c r="BL851" s="26" t="s">
        <v>1941</v>
      </c>
      <c r="BM851" s="26" t="s">
        <v>1941</v>
      </c>
      <c r="BN851" s="26" t="s">
        <v>1941</v>
      </c>
      <c r="BO851" s="26" t="s">
        <v>1941</v>
      </c>
      <c r="BP851" s="26" t="s">
        <v>1941</v>
      </c>
      <c r="BQ851" s="26" t="s">
        <v>1941</v>
      </c>
      <c r="BR851" s="26" t="s">
        <v>1941</v>
      </c>
      <c r="BS851" s="26" t="s">
        <v>1941</v>
      </c>
      <c r="BT851" s="26" t="s">
        <v>1941</v>
      </c>
      <c r="BU851" s="26" t="str">
        <f t="shared" si="776"/>
        <v/>
      </c>
      <c r="BV851" s="26" t="str">
        <f t="shared" si="777"/>
        <v/>
      </c>
      <c r="BW851" s="26" t="str">
        <f t="shared" si="778"/>
        <v/>
      </c>
      <c r="BX851" s="26" t="str">
        <f t="shared" si="779"/>
        <v/>
      </c>
      <c r="BY851" s="26" t="str">
        <f t="shared" si="780"/>
        <v/>
      </c>
      <c r="BZ851" s="26" t="str">
        <f t="shared" si="781"/>
        <v/>
      </c>
      <c r="CA851" s="26" t="str">
        <f t="shared" si="782"/>
        <v>95. USED AS A REACTANT</v>
      </c>
      <c r="CB851" s="26" t="str">
        <f t="shared" si="783"/>
        <v/>
      </c>
      <c r="CC851" s="26" t="str">
        <f t="shared" si="784"/>
        <v>97. P102  RAW MATERIALS</v>
      </c>
      <c r="CD851" s="26" t="str">
        <f t="shared" si="785"/>
        <v/>
      </c>
      <c r="CE851" s="26" t="str">
        <f t="shared" si="786"/>
        <v/>
      </c>
      <c r="CF851" s="26" t="str">
        <f t="shared" si="787"/>
        <v/>
      </c>
      <c r="CG851" s="26" t="str">
        <f t="shared" si="788"/>
        <v/>
      </c>
      <c r="CH851" s="26" t="str">
        <f t="shared" si="789"/>
        <v/>
      </c>
      <c r="CI851" s="26" t="str">
        <f t="shared" si="790"/>
        <v/>
      </c>
      <c r="CJ851" s="26" t="str">
        <f t="shared" si="791"/>
        <v/>
      </c>
      <c r="CK851" s="26" t="str">
        <f t="shared" si="792"/>
        <v/>
      </c>
      <c r="CL851" s="26" t="str">
        <f t="shared" si="793"/>
        <v/>
      </c>
      <c r="CM851" s="26" t="str">
        <f t="shared" si="794"/>
        <v/>
      </c>
      <c r="CN851" s="26" t="str">
        <f t="shared" si="795"/>
        <v/>
      </c>
      <c r="CO851" s="26" t="str">
        <f t="shared" si="796"/>
        <v/>
      </c>
      <c r="CP851" s="26" t="str">
        <f t="shared" si="797"/>
        <v/>
      </c>
      <c r="CQ851" s="26" t="str">
        <f t="shared" si="798"/>
        <v/>
      </c>
      <c r="CR851" s="26" t="str">
        <f t="shared" si="799"/>
        <v/>
      </c>
      <c r="CS851" s="26" t="str">
        <f t="shared" si="800"/>
        <v/>
      </c>
      <c r="CT851" s="26" t="str">
        <f t="shared" si="801"/>
        <v/>
      </c>
      <c r="CU851" s="26" t="str">
        <f t="shared" si="802"/>
        <v/>
      </c>
      <c r="CV851" s="26" t="str">
        <f t="shared" si="803"/>
        <v/>
      </c>
      <c r="CW851" s="26" t="str">
        <f t="shared" si="804"/>
        <v/>
      </c>
      <c r="CX851" s="26" t="str">
        <f t="shared" si="805"/>
        <v/>
      </c>
      <c r="CY851" s="26" t="str">
        <f t="shared" si="806"/>
        <v/>
      </c>
      <c r="CZ851" s="26" t="str">
        <f t="shared" si="807"/>
        <v/>
      </c>
      <c r="DA851" s="26" t="str">
        <f t="shared" si="808"/>
        <v/>
      </c>
      <c r="DB851" s="26" t="str">
        <f t="shared" si="809"/>
        <v/>
      </c>
      <c r="DC851" s="26" t="str">
        <f t="shared" si="810"/>
        <v/>
      </c>
      <c r="DD851" s="26" t="str">
        <f t="shared" si="811"/>
        <v/>
      </c>
      <c r="DE851" s="26" t="str">
        <f t="shared" si="812"/>
        <v/>
      </c>
      <c r="DF851" s="26" t="str">
        <f t="shared" si="813"/>
        <v/>
      </c>
      <c r="DG851" s="26" t="str">
        <f t="shared" si="814"/>
        <v/>
      </c>
      <c r="DH851" s="26" t="str">
        <f t="shared" si="815"/>
        <v/>
      </c>
      <c r="DI851" s="26" t="str">
        <f t="shared" si="816"/>
        <v/>
      </c>
      <c r="DJ851" s="26" t="str">
        <f t="shared" si="817"/>
        <v/>
      </c>
      <c r="DK851" s="26" t="str">
        <f t="shared" si="818"/>
        <v/>
      </c>
      <c r="DL851" s="26" t="str">
        <f t="shared" si="819"/>
        <v/>
      </c>
      <c r="DM851" s="26" t="str">
        <f t="shared" si="820"/>
        <v/>
      </c>
      <c r="DN851" s="26" t="str">
        <f t="shared" si="821"/>
        <v/>
      </c>
      <c r="DO851" s="26" t="str">
        <f t="shared" si="822"/>
        <v/>
      </c>
      <c r="DP851" s="26" t="str">
        <f t="shared" si="823"/>
        <v/>
      </c>
      <c r="DQ851" s="26" t="str">
        <f t="shared" si="824"/>
        <v/>
      </c>
      <c r="DR851" s="26" t="str">
        <f t="shared" si="825"/>
        <v/>
      </c>
      <c r="DS851" s="26" t="str">
        <f t="shared" si="826"/>
        <v/>
      </c>
      <c r="DT851" s="26" t="str">
        <f t="shared" si="827"/>
        <v/>
      </c>
      <c r="DU851" s="26" t="str">
        <f t="shared" si="828"/>
        <v/>
      </c>
      <c r="DV851" s="26" t="str">
        <f t="shared" si="829"/>
        <v/>
      </c>
    </row>
    <row r="852" spans="1:126" ht="45" x14ac:dyDescent="0.25">
      <c r="A852" t="s">
        <v>1942</v>
      </c>
      <c r="B852">
        <v>2020</v>
      </c>
      <c r="C852" t="s">
        <v>2046</v>
      </c>
      <c r="D852">
        <v>106990</v>
      </c>
      <c r="E852" s="19">
        <v>1320218788420</v>
      </c>
      <c r="F852" t="s">
        <v>965</v>
      </c>
      <c r="G852">
        <v>325211</v>
      </c>
      <c r="H852" t="s">
        <v>966</v>
      </c>
      <c r="I852" t="s">
        <v>967</v>
      </c>
      <c r="J852" t="s">
        <v>968</v>
      </c>
      <c r="K852" t="s">
        <v>338</v>
      </c>
      <c r="L852">
        <v>61350</v>
      </c>
      <c r="M852" s="26" t="str">
        <f t="shared" si="775"/>
        <v>115. REPACKAGING</v>
      </c>
      <c r="N852" s="26" t="s">
        <v>400</v>
      </c>
      <c r="O852" s="26" t="s">
        <v>401</v>
      </c>
      <c r="P852">
        <v>12843</v>
      </c>
      <c r="Q852">
        <v>51110</v>
      </c>
      <c r="R852">
        <v>63953</v>
      </c>
      <c r="S852" s="26" t="s">
        <v>1941</v>
      </c>
      <c r="T852" s="26" t="s">
        <v>1941</v>
      </c>
      <c r="U852" s="26" t="s">
        <v>1941</v>
      </c>
      <c r="V852" s="26" t="s">
        <v>1941</v>
      </c>
      <c r="W852" s="26" t="s">
        <v>1941</v>
      </c>
      <c r="X852" s="26" t="s">
        <v>1941</v>
      </c>
      <c r="Y852" s="26" t="s">
        <v>1941</v>
      </c>
      <c r="Z852" s="26" t="s">
        <v>1941</v>
      </c>
      <c r="AA852" s="26" t="s">
        <v>1941</v>
      </c>
      <c r="AB852" s="26" t="s">
        <v>1941</v>
      </c>
      <c r="AC852" s="26" t="s">
        <v>1941</v>
      </c>
      <c r="AD852" s="26" t="s">
        <v>1941</v>
      </c>
      <c r="AE852" s="26" t="s">
        <v>1941</v>
      </c>
      <c r="AF852" s="26" t="s">
        <v>1941</v>
      </c>
      <c r="AG852" s="26" t="s">
        <v>1941</v>
      </c>
      <c r="AH852" s="26" t="s">
        <v>1941</v>
      </c>
      <c r="AI852" s="26" t="s">
        <v>1941</v>
      </c>
      <c r="AJ852" s="26" t="s">
        <v>1941</v>
      </c>
      <c r="AK852" s="26" t="s">
        <v>1941</v>
      </c>
      <c r="AL852" s="26" t="s">
        <v>1941</v>
      </c>
      <c r="AM852" s="26" t="s">
        <v>1941</v>
      </c>
      <c r="AN852" s="26" t="s">
        <v>1941</v>
      </c>
      <c r="AO852" s="26" t="s">
        <v>1941</v>
      </c>
      <c r="AP852" s="26" t="s">
        <v>1941</v>
      </c>
      <c r="AQ852" s="26" t="s">
        <v>1941</v>
      </c>
      <c r="AR852" s="26" t="s">
        <v>1941</v>
      </c>
      <c r="AS852" s="26" t="s">
        <v>1940</v>
      </c>
      <c r="AT852" s="26" t="s">
        <v>1941</v>
      </c>
      <c r="AU852" s="26" t="s">
        <v>1941</v>
      </c>
      <c r="AV852" s="26" t="s">
        <v>1941</v>
      </c>
      <c r="AW852" s="26" t="s">
        <v>1941</v>
      </c>
      <c r="AX852" s="26" t="s">
        <v>1941</v>
      </c>
      <c r="AY852" s="26" t="s">
        <v>1941</v>
      </c>
      <c r="AZ852" s="26" t="s">
        <v>1941</v>
      </c>
      <c r="BA852" s="26" t="s">
        <v>1941</v>
      </c>
      <c r="BB852" s="26" t="s">
        <v>1941</v>
      </c>
      <c r="BC852" s="26" t="s">
        <v>1941</v>
      </c>
      <c r="BD852" s="26" t="s">
        <v>1941</v>
      </c>
      <c r="BE852" s="26" t="s">
        <v>1941</v>
      </c>
      <c r="BF852" s="26" t="s">
        <v>1941</v>
      </c>
      <c r="BG852" s="26" t="s">
        <v>1941</v>
      </c>
      <c r="BH852" s="26" t="s">
        <v>1941</v>
      </c>
      <c r="BI852" s="26" t="s">
        <v>1941</v>
      </c>
      <c r="BJ852" s="26" t="s">
        <v>1941</v>
      </c>
      <c r="BK852" s="26" t="s">
        <v>1941</v>
      </c>
      <c r="BL852" s="26" t="s">
        <v>1941</v>
      </c>
      <c r="BM852" s="26" t="s">
        <v>1941</v>
      </c>
      <c r="BN852" s="26" t="s">
        <v>1941</v>
      </c>
      <c r="BO852" s="26" t="s">
        <v>1941</v>
      </c>
      <c r="BP852" s="26" t="s">
        <v>1941</v>
      </c>
      <c r="BQ852" s="26" t="s">
        <v>1941</v>
      </c>
      <c r="BR852" s="26" t="s">
        <v>1941</v>
      </c>
      <c r="BS852" s="26" t="s">
        <v>1941</v>
      </c>
      <c r="BT852" s="26" t="s">
        <v>1941</v>
      </c>
      <c r="BU852" s="26" t="str">
        <f t="shared" si="776"/>
        <v/>
      </c>
      <c r="BV852" s="26" t="str">
        <f t="shared" si="777"/>
        <v/>
      </c>
      <c r="BW852" s="26" t="str">
        <f t="shared" si="778"/>
        <v/>
      </c>
      <c r="BX852" s="26" t="str">
        <f t="shared" si="779"/>
        <v/>
      </c>
      <c r="BY852" s="26" t="str">
        <f t="shared" si="780"/>
        <v/>
      </c>
      <c r="BZ852" s="26" t="str">
        <f t="shared" si="781"/>
        <v/>
      </c>
      <c r="CA852" s="26" t="str">
        <f t="shared" si="782"/>
        <v/>
      </c>
      <c r="CB852" s="26" t="str">
        <f t="shared" si="783"/>
        <v/>
      </c>
      <c r="CC852" s="26" t="str">
        <f t="shared" si="784"/>
        <v/>
      </c>
      <c r="CD852" s="26" t="str">
        <f t="shared" si="785"/>
        <v/>
      </c>
      <c r="CE852" s="26" t="str">
        <f t="shared" si="786"/>
        <v/>
      </c>
      <c r="CF852" s="26" t="str">
        <f t="shared" si="787"/>
        <v/>
      </c>
      <c r="CG852" s="26" t="str">
        <f t="shared" si="788"/>
        <v/>
      </c>
      <c r="CH852" s="26" t="str">
        <f t="shared" si="789"/>
        <v/>
      </c>
      <c r="CI852" s="26" t="str">
        <f t="shared" si="790"/>
        <v/>
      </c>
      <c r="CJ852" s="26" t="str">
        <f t="shared" si="791"/>
        <v/>
      </c>
      <c r="CK852" s="26" t="str">
        <f t="shared" si="792"/>
        <v/>
      </c>
      <c r="CL852" s="26" t="str">
        <f t="shared" si="793"/>
        <v/>
      </c>
      <c r="CM852" s="26" t="str">
        <f t="shared" si="794"/>
        <v/>
      </c>
      <c r="CN852" s="26" t="str">
        <f t="shared" si="795"/>
        <v/>
      </c>
      <c r="CO852" s="26" t="str">
        <f t="shared" si="796"/>
        <v/>
      </c>
      <c r="CP852" s="26" t="str">
        <f t="shared" si="797"/>
        <v/>
      </c>
      <c r="CQ852" s="26" t="str">
        <f t="shared" si="798"/>
        <v/>
      </c>
      <c r="CR852" s="26" t="str">
        <f t="shared" si="799"/>
        <v/>
      </c>
      <c r="CS852" s="26" t="str">
        <f t="shared" si="800"/>
        <v/>
      </c>
      <c r="CT852" s="26" t="str">
        <f t="shared" si="801"/>
        <v/>
      </c>
      <c r="CU852" s="26" t="str">
        <f t="shared" si="802"/>
        <v>115. REPACKAGING</v>
      </c>
      <c r="CV852" s="26" t="str">
        <f t="shared" si="803"/>
        <v/>
      </c>
      <c r="CW852" s="26" t="str">
        <f t="shared" si="804"/>
        <v/>
      </c>
      <c r="CX852" s="26" t="str">
        <f t="shared" si="805"/>
        <v/>
      </c>
      <c r="CY852" s="26" t="str">
        <f t="shared" si="806"/>
        <v/>
      </c>
      <c r="CZ852" s="26" t="str">
        <f t="shared" si="807"/>
        <v/>
      </c>
      <c r="DA852" s="26" t="str">
        <f t="shared" si="808"/>
        <v/>
      </c>
      <c r="DB852" s="26" t="str">
        <f t="shared" si="809"/>
        <v/>
      </c>
      <c r="DC852" s="26" t="str">
        <f t="shared" si="810"/>
        <v/>
      </c>
      <c r="DD852" s="26" t="str">
        <f t="shared" si="811"/>
        <v/>
      </c>
      <c r="DE852" s="26" t="str">
        <f t="shared" si="812"/>
        <v/>
      </c>
      <c r="DF852" s="26" t="str">
        <f t="shared" si="813"/>
        <v/>
      </c>
      <c r="DG852" s="26" t="str">
        <f t="shared" si="814"/>
        <v/>
      </c>
      <c r="DH852" s="26" t="str">
        <f t="shared" si="815"/>
        <v/>
      </c>
      <c r="DI852" s="26" t="str">
        <f t="shared" si="816"/>
        <v/>
      </c>
      <c r="DJ852" s="26" t="str">
        <f t="shared" si="817"/>
        <v/>
      </c>
      <c r="DK852" s="26" t="str">
        <f t="shared" si="818"/>
        <v/>
      </c>
      <c r="DL852" s="26" t="str">
        <f t="shared" si="819"/>
        <v/>
      </c>
      <c r="DM852" s="26" t="str">
        <f t="shared" si="820"/>
        <v/>
      </c>
      <c r="DN852" s="26" t="str">
        <f t="shared" si="821"/>
        <v/>
      </c>
      <c r="DO852" s="26" t="str">
        <f t="shared" si="822"/>
        <v/>
      </c>
      <c r="DP852" s="26" t="str">
        <f t="shared" si="823"/>
        <v/>
      </c>
      <c r="DQ852" s="26" t="str">
        <f t="shared" si="824"/>
        <v/>
      </c>
      <c r="DR852" s="26" t="str">
        <f t="shared" si="825"/>
        <v/>
      </c>
      <c r="DS852" s="26" t="str">
        <f t="shared" si="826"/>
        <v/>
      </c>
      <c r="DT852" s="26" t="str">
        <f t="shared" si="827"/>
        <v/>
      </c>
      <c r="DU852" s="26" t="str">
        <f t="shared" si="828"/>
        <v/>
      </c>
      <c r="DV852" s="26" t="str">
        <f t="shared" si="829"/>
        <v/>
      </c>
    </row>
    <row r="853" spans="1:126" ht="60" x14ac:dyDescent="0.25">
      <c r="A853" t="s">
        <v>1942</v>
      </c>
      <c r="B853">
        <v>2021</v>
      </c>
      <c r="C853" t="s">
        <v>2046</v>
      </c>
      <c r="D853">
        <v>106990</v>
      </c>
      <c r="E853" s="19">
        <v>1321219758238</v>
      </c>
      <c r="F853" t="s">
        <v>965</v>
      </c>
      <c r="G853">
        <v>325211</v>
      </c>
      <c r="H853" t="s">
        <v>966</v>
      </c>
      <c r="I853" t="s">
        <v>967</v>
      </c>
      <c r="J853" t="s">
        <v>968</v>
      </c>
      <c r="K853" t="s">
        <v>338</v>
      </c>
      <c r="L853">
        <v>61350</v>
      </c>
      <c r="M853" s="26" t="str">
        <f t="shared" si="775"/>
        <v>95. USED AS A REACTANT, 97. P102  RAW MATERIALS</v>
      </c>
      <c r="N853" s="26" t="s">
        <v>400</v>
      </c>
      <c r="O853" s="26" t="s">
        <v>401</v>
      </c>
      <c r="P853">
        <v>16640</v>
      </c>
      <c r="Q853">
        <v>51814</v>
      </c>
      <c r="R853">
        <v>68454</v>
      </c>
      <c r="S853" s="26" t="s">
        <v>1941</v>
      </c>
      <c r="T853" s="26" t="s">
        <v>1941</v>
      </c>
      <c r="U853" s="26" t="s">
        <v>1941</v>
      </c>
      <c r="V853" s="26" t="s">
        <v>1941</v>
      </c>
      <c r="W853" s="26" t="s">
        <v>1941</v>
      </c>
      <c r="X853" s="26" t="s">
        <v>1941</v>
      </c>
      <c r="Y853" s="26" t="s">
        <v>1940</v>
      </c>
      <c r="Z853" s="26" t="s">
        <v>1941</v>
      </c>
      <c r="AA853" s="26" t="s">
        <v>1940</v>
      </c>
      <c r="AB853" s="26" t="s">
        <v>1941</v>
      </c>
      <c r="AC853" s="26" t="s">
        <v>1941</v>
      </c>
      <c r="AD853" s="26" t="s">
        <v>1941</v>
      </c>
      <c r="AE853" s="26" t="s">
        <v>1941</v>
      </c>
      <c r="AF853" s="26" t="s">
        <v>1941</v>
      </c>
      <c r="AG853" s="26" t="s">
        <v>1941</v>
      </c>
      <c r="AH853" s="26" t="s">
        <v>1941</v>
      </c>
      <c r="AI853" s="26" t="s">
        <v>1941</v>
      </c>
      <c r="AJ853" s="26" t="s">
        <v>1941</v>
      </c>
      <c r="AK853" s="26" t="s">
        <v>1941</v>
      </c>
      <c r="AL853" s="26" t="s">
        <v>1941</v>
      </c>
      <c r="AM853" s="26" t="s">
        <v>1941</v>
      </c>
      <c r="AN853" s="26" t="s">
        <v>1941</v>
      </c>
      <c r="AO853" s="26" t="s">
        <v>1941</v>
      </c>
      <c r="AP853" s="26" t="s">
        <v>1941</v>
      </c>
      <c r="AQ853" s="26" t="s">
        <v>1941</v>
      </c>
      <c r="AR853" s="26" t="s">
        <v>1941</v>
      </c>
      <c r="AS853" s="26" t="s">
        <v>1941</v>
      </c>
      <c r="AT853" s="26" t="s">
        <v>1941</v>
      </c>
      <c r="AU853" s="26" t="s">
        <v>1941</v>
      </c>
      <c r="AV853" s="26" t="s">
        <v>1941</v>
      </c>
      <c r="AW853" s="26" t="s">
        <v>1941</v>
      </c>
      <c r="AX853" s="26" t="s">
        <v>1941</v>
      </c>
      <c r="AY853" s="26" t="s">
        <v>1941</v>
      </c>
      <c r="AZ853" s="26" t="s">
        <v>1941</v>
      </c>
      <c r="BA853" s="26" t="s">
        <v>1941</v>
      </c>
      <c r="BB853" s="26" t="s">
        <v>1941</v>
      </c>
      <c r="BC853" s="26" t="s">
        <v>1941</v>
      </c>
      <c r="BD853" s="26" t="s">
        <v>1941</v>
      </c>
      <c r="BE853" s="26" t="s">
        <v>1941</v>
      </c>
      <c r="BF853" s="26" t="s">
        <v>1941</v>
      </c>
      <c r="BG853" s="26" t="s">
        <v>1941</v>
      </c>
      <c r="BH853" s="26" t="s">
        <v>1941</v>
      </c>
      <c r="BI853" s="26" t="s">
        <v>1941</v>
      </c>
      <c r="BJ853" s="26" t="s">
        <v>1941</v>
      </c>
      <c r="BK853" s="26" t="s">
        <v>1941</v>
      </c>
      <c r="BL853" s="26" t="s">
        <v>1941</v>
      </c>
      <c r="BM853" s="26" t="s">
        <v>1941</v>
      </c>
      <c r="BN853" s="26" t="s">
        <v>1941</v>
      </c>
      <c r="BO853" s="26" t="s">
        <v>1941</v>
      </c>
      <c r="BP853" s="26" t="s">
        <v>1941</v>
      </c>
      <c r="BQ853" s="26" t="s">
        <v>1941</v>
      </c>
      <c r="BR853" s="26" t="s">
        <v>1941</v>
      </c>
      <c r="BS853" s="26" t="s">
        <v>1941</v>
      </c>
      <c r="BT853" s="26" t="s">
        <v>1941</v>
      </c>
      <c r="BU853" s="26" t="str">
        <f t="shared" si="776"/>
        <v/>
      </c>
      <c r="BV853" s="26" t="str">
        <f t="shared" si="777"/>
        <v/>
      </c>
      <c r="BW853" s="26" t="str">
        <f t="shared" si="778"/>
        <v/>
      </c>
      <c r="BX853" s="26" t="str">
        <f t="shared" si="779"/>
        <v/>
      </c>
      <c r="BY853" s="26" t="str">
        <f t="shared" si="780"/>
        <v/>
      </c>
      <c r="BZ853" s="26" t="str">
        <f t="shared" si="781"/>
        <v/>
      </c>
      <c r="CA853" s="26" t="str">
        <f t="shared" si="782"/>
        <v>95. USED AS A REACTANT</v>
      </c>
      <c r="CB853" s="26" t="str">
        <f t="shared" si="783"/>
        <v/>
      </c>
      <c r="CC853" s="26" t="str">
        <f t="shared" si="784"/>
        <v>97. P102  RAW MATERIALS</v>
      </c>
      <c r="CD853" s="26" t="str">
        <f t="shared" si="785"/>
        <v/>
      </c>
      <c r="CE853" s="26" t="str">
        <f t="shared" si="786"/>
        <v/>
      </c>
      <c r="CF853" s="26" t="str">
        <f t="shared" si="787"/>
        <v/>
      </c>
      <c r="CG853" s="26" t="str">
        <f t="shared" si="788"/>
        <v/>
      </c>
      <c r="CH853" s="26" t="str">
        <f t="shared" si="789"/>
        <v/>
      </c>
      <c r="CI853" s="26" t="str">
        <f t="shared" si="790"/>
        <v/>
      </c>
      <c r="CJ853" s="26" t="str">
        <f t="shared" si="791"/>
        <v/>
      </c>
      <c r="CK853" s="26" t="str">
        <f t="shared" si="792"/>
        <v/>
      </c>
      <c r="CL853" s="26" t="str">
        <f t="shared" si="793"/>
        <v/>
      </c>
      <c r="CM853" s="26" t="str">
        <f t="shared" si="794"/>
        <v/>
      </c>
      <c r="CN853" s="26" t="str">
        <f t="shared" si="795"/>
        <v/>
      </c>
      <c r="CO853" s="26" t="str">
        <f t="shared" si="796"/>
        <v/>
      </c>
      <c r="CP853" s="26" t="str">
        <f t="shared" si="797"/>
        <v/>
      </c>
      <c r="CQ853" s="26" t="str">
        <f t="shared" si="798"/>
        <v/>
      </c>
      <c r="CR853" s="26" t="str">
        <f t="shared" si="799"/>
        <v/>
      </c>
      <c r="CS853" s="26" t="str">
        <f t="shared" si="800"/>
        <v/>
      </c>
      <c r="CT853" s="26" t="str">
        <f t="shared" si="801"/>
        <v/>
      </c>
      <c r="CU853" s="26" t="str">
        <f t="shared" si="802"/>
        <v/>
      </c>
      <c r="CV853" s="26" t="str">
        <f t="shared" si="803"/>
        <v/>
      </c>
      <c r="CW853" s="26" t="str">
        <f t="shared" si="804"/>
        <v/>
      </c>
      <c r="CX853" s="26" t="str">
        <f t="shared" si="805"/>
        <v/>
      </c>
      <c r="CY853" s="26" t="str">
        <f t="shared" si="806"/>
        <v/>
      </c>
      <c r="CZ853" s="26" t="str">
        <f t="shared" si="807"/>
        <v/>
      </c>
      <c r="DA853" s="26" t="str">
        <f t="shared" si="808"/>
        <v/>
      </c>
      <c r="DB853" s="26" t="str">
        <f t="shared" si="809"/>
        <v/>
      </c>
      <c r="DC853" s="26" t="str">
        <f t="shared" si="810"/>
        <v/>
      </c>
      <c r="DD853" s="26" t="str">
        <f t="shared" si="811"/>
        <v/>
      </c>
      <c r="DE853" s="26" t="str">
        <f t="shared" si="812"/>
        <v/>
      </c>
      <c r="DF853" s="26" t="str">
        <f t="shared" si="813"/>
        <v/>
      </c>
      <c r="DG853" s="26" t="str">
        <f t="shared" si="814"/>
        <v/>
      </c>
      <c r="DH853" s="26" t="str">
        <f t="shared" si="815"/>
        <v/>
      </c>
      <c r="DI853" s="26" t="str">
        <f t="shared" si="816"/>
        <v/>
      </c>
      <c r="DJ853" s="26" t="str">
        <f t="shared" si="817"/>
        <v/>
      </c>
      <c r="DK853" s="26" t="str">
        <f t="shared" si="818"/>
        <v/>
      </c>
      <c r="DL853" s="26" t="str">
        <f t="shared" si="819"/>
        <v/>
      </c>
      <c r="DM853" s="26" t="str">
        <f t="shared" si="820"/>
        <v/>
      </c>
      <c r="DN853" s="26" t="str">
        <f t="shared" si="821"/>
        <v/>
      </c>
      <c r="DO853" s="26" t="str">
        <f t="shared" si="822"/>
        <v/>
      </c>
      <c r="DP853" s="26" t="str">
        <f t="shared" si="823"/>
        <v/>
      </c>
      <c r="DQ853" s="26" t="str">
        <f t="shared" si="824"/>
        <v/>
      </c>
      <c r="DR853" s="26" t="str">
        <f t="shared" si="825"/>
        <v/>
      </c>
      <c r="DS853" s="26" t="str">
        <f t="shared" si="826"/>
        <v/>
      </c>
      <c r="DT853" s="26" t="str">
        <f t="shared" si="827"/>
        <v/>
      </c>
      <c r="DU853" s="26" t="str">
        <f t="shared" si="828"/>
        <v/>
      </c>
      <c r="DV853" s="26" t="str">
        <f t="shared" si="829"/>
        <v/>
      </c>
    </row>
    <row r="854" spans="1:126" ht="30" x14ac:dyDescent="0.25">
      <c r="A854" t="s">
        <v>1942</v>
      </c>
      <c r="B854">
        <v>2016</v>
      </c>
      <c r="C854" t="s">
        <v>2046</v>
      </c>
      <c r="D854">
        <v>106990</v>
      </c>
      <c r="E854" s="19">
        <v>1316215283969</v>
      </c>
      <c r="F854" t="s">
        <v>971</v>
      </c>
      <c r="G854">
        <v>325199</v>
      </c>
      <c r="H854" t="s">
        <v>972</v>
      </c>
      <c r="I854" t="s">
        <v>973</v>
      </c>
      <c r="J854" t="s">
        <v>919</v>
      </c>
      <c r="K854" t="s">
        <v>103</v>
      </c>
      <c r="L854">
        <v>70669</v>
      </c>
      <c r="M854" s="26" t="str">
        <f t="shared" si="775"/>
        <v>89. PRODUCE THE CHEMICAL, 93. AS A BYPRODUCT</v>
      </c>
      <c r="N854" s="69" t="s">
        <v>172</v>
      </c>
      <c r="O854" s="26" t="s">
        <v>2115</v>
      </c>
      <c r="P854">
        <v>569</v>
      </c>
      <c r="Q854">
        <v>1079</v>
      </c>
      <c r="R854">
        <v>1648</v>
      </c>
      <c r="S854" s="26" t="s">
        <v>1940</v>
      </c>
      <c r="T854" s="26" t="s">
        <v>1941</v>
      </c>
      <c r="U854" s="26" t="s">
        <v>1941</v>
      </c>
      <c r="V854" s="26" t="s">
        <v>1941</v>
      </c>
      <c r="W854" s="26" t="s">
        <v>1940</v>
      </c>
      <c r="X854" s="26" t="s">
        <v>1941</v>
      </c>
      <c r="Y854" s="26" t="s">
        <v>1941</v>
      </c>
      <c r="AE854" s="26" t="s">
        <v>1941</v>
      </c>
      <c r="AR854" s="26" t="s">
        <v>1941</v>
      </c>
      <c r="AS854" s="26" t="s">
        <v>1941</v>
      </c>
      <c r="AT854" s="26" t="s">
        <v>1941</v>
      </c>
      <c r="AV854" s="26" t="s">
        <v>1941</v>
      </c>
      <c r="BD854" s="26" t="s">
        <v>1941</v>
      </c>
      <c r="BK854" s="26" t="s">
        <v>1941</v>
      </c>
      <c r="BU854" s="26" t="str">
        <f t="shared" si="776"/>
        <v>89. PRODUCE THE CHEMICAL</v>
      </c>
      <c r="BV854" s="26" t="str">
        <f t="shared" si="777"/>
        <v/>
      </c>
      <c r="BW854" s="26" t="str">
        <f t="shared" si="778"/>
        <v/>
      </c>
      <c r="BX854" s="26" t="str">
        <f t="shared" si="779"/>
        <v/>
      </c>
      <c r="BY854" s="26" t="str">
        <f t="shared" si="780"/>
        <v>93. AS A BYPRODUCT</v>
      </c>
      <c r="BZ854" s="26" t="str">
        <f t="shared" si="781"/>
        <v/>
      </c>
      <c r="CA854" s="26" t="str">
        <f t="shared" si="782"/>
        <v/>
      </c>
      <c r="CB854" s="26" t="str">
        <f t="shared" si="783"/>
        <v/>
      </c>
      <c r="CC854" s="26" t="str">
        <f t="shared" si="784"/>
        <v/>
      </c>
      <c r="CD854" s="26" t="str">
        <f t="shared" si="785"/>
        <v/>
      </c>
      <c r="CE854" s="26" t="str">
        <f t="shared" si="786"/>
        <v/>
      </c>
      <c r="CF854" s="26" t="str">
        <f t="shared" si="787"/>
        <v/>
      </c>
      <c r="CG854" s="26" t="str">
        <f t="shared" si="788"/>
        <v/>
      </c>
      <c r="CH854" s="26" t="str">
        <f t="shared" si="789"/>
        <v/>
      </c>
      <c r="CI854" s="26" t="str">
        <f t="shared" si="790"/>
        <v/>
      </c>
      <c r="CJ854" s="26" t="str">
        <f t="shared" si="791"/>
        <v/>
      </c>
      <c r="CK854" s="26" t="str">
        <f t="shared" si="792"/>
        <v/>
      </c>
      <c r="CL854" s="26" t="str">
        <f t="shared" si="793"/>
        <v/>
      </c>
      <c r="CM854" s="26" t="str">
        <f t="shared" si="794"/>
        <v/>
      </c>
      <c r="CN854" s="26" t="str">
        <f t="shared" si="795"/>
        <v/>
      </c>
      <c r="CO854" s="26" t="str">
        <f t="shared" si="796"/>
        <v/>
      </c>
      <c r="CP854" s="26" t="str">
        <f t="shared" si="797"/>
        <v/>
      </c>
      <c r="CQ854" s="26" t="str">
        <f t="shared" si="798"/>
        <v/>
      </c>
      <c r="CR854" s="26" t="str">
        <f t="shared" si="799"/>
        <v/>
      </c>
      <c r="CS854" s="26" t="str">
        <f t="shared" si="800"/>
        <v/>
      </c>
      <c r="CT854" s="26" t="str">
        <f t="shared" si="801"/>
        <v/>
      </c>
      <c r="CU854" s="26" t="str">
        <f t="shared" si="802"/>
        <v/>
      </c>
      <c r="CV854" s="26" t="str">
        <f t="shared" si="803"/>
        <v/>
      </c>
      <c r="CW854" s="26" t="str">
        <f t="shared" si="804"/>
        <v/>
      </c>
      <c r="CX854" s="26" t="str">
        <f t="shared" si="805"/>
        <v/>
      </c>
      <c r="CY854" s="26" t="str">
        <f t="shared" si="806"/>
        <v/>
      </c>
      <c r="CZ854" s="26" t="str">
        <f t="shared" si="807"/>
        <v/>
      </c>
      <c r="DA854" s="26" t="str">
        <f t="shared" si="808"/>
        <v/>
      </c>
      <c r="DB854" s="26" t="str">
        <f t="shared" si="809"/>
        <v/>
      </c>
      <c r="DC854" s="26" t="str">
        <f t="shared" si="810"/>
        <v/>
      </c>
      <c r="DD854" s="26" t="str">
        <f t="shared" si="811"/>
        <v/>
      </c>
      <c r="DE854" s="26" t="str">
        <f t="shared" si="812"/>
        <v/>
      </c>
      <c r="DF854" s="26" t="str">
        <f t="shared" si="813"/>
        <v/>
      </c>
      <c r="DG854" s="26" t="str">
        <f t="shared" si="814"/>
        <v/>
      </c>
      <c r="DH854" s="26" t="str">
        <f t="shared" si="815"/>
        <v/>
      </c>
      <c r="DI854" s="26" t="str">
        <f t="shared" si="816"/>
        <v/>
      </c>
      <c r="DJ854" s="26" t="str">
        <f t="shared" si="817"/>
        <v/>
      </c>
      <c r="DK854" s="26" t="str">
        <f t="shared" si="818"/>
        <v/>
      </c>
      <c r="DL854" s="26" t="str">
        <f t="shared" si="819"/>
        <v/>
      </c>
      <c r="DM854" s="26" t="str">
        <f t="shared" si="820"/>
        <v/>
      </c>
      <c r="DN854" s="26" t="str">
        <f t="shared" si="821"/>
        <v/>
      </c>
      <c r="DO854" s="26" t="str">
        <f t="shared" si="822"/>
        <v/>
      </c>
      <c r="DP854" s="26" t="str">
        <f t="shared" si="823"/>
        <v/>
      </c>
      <c r="DQ854" s="26" t="str">
        <f t="shared" si="824"/>
        <v/>
      </c>
      <c r="DR854" s="26" t="str">
        <f t="shared" si="825"/>
        <v/>
      </c>
      <c r="DS854" s="26" t="str">
        <f t="shared" si="826"/>
        <v/>
      </c>
      <c r="DT854" s="26" t="str">
        <f t="shared" si="827"/>
        <v/>
      </c>
      <c r="DU854" s="26" t="str">
        <f t="shared" si="828"/>
        <v/>
      </c>
      <c r="DV854" s="26" t="str">
        <f t="shared" si="829"/>
        <v/>
      </c>
    </row>
    <row r="855" spans="1:126" ht="30" x14ac:dyDescent="0.25">
      <c r="A855" t="s">
        <v>1942</v>
      </c>
      <c r="B855">
        <v>2017</v>
      </c>
      <c r="C855" t="s">
        <v>2046</v>
      </c>
      <c r="D855">
        <v>106990</v>
      </c>
      <c r="E855" s="19">
        <v>1317216305730</v>
      </c>
      <c r="F855" t="s">
        <v>971</v>
      </c>
      <c r="G855">
        <v>325199</v>
      </c>
      <c r="H855" t="s">
        <v>972</v>
      </c>
      <c r="I855" t="s">
        <v>973</v>
      </c>
      <c r="J855" t="s">
        <v>919</v>
      </c>
      <c r="K855" t="s">
        <v>103</v>
      </c>
      <c r="L855">
        <v>70669</v>
      </c>
      <c r="M855" s="26" t="str">
        <f t="shared" si="775"/>
        <v>89. PRODUCE THE CHEMICAL, 93. AS A BYPRODUCT</v>
      </c>
      <c r="N855" s="69" t="s">
        <v>172</v>
      </c>
      <c r="O855" s="26" t="s">
        <v>2115</v>
      </c>
      <c r="P855">
        <v>565</v>
      </c>
      <c r="Q855">
        <v>1111</v>
      </c>
      <c r="R855">
        <v>1676</v>
      </c>
      <c r="S855" s="26" t="s">
        <v>1940</v>
      </c>
      <c r="T855" s="26" t="s">
        <v>1941</v>
      </c>
      <c r="U855" s="26" t="s">
        <v>1941</v>
      </c>
      <c r="V855" s="26" t="s">
        <v>1941</v>
      </c>
      <c r="W855" s="26" t="s">
        <v>1940</v>
      </c>
      <c r="X855" s="26" t="s">
        <v>1941</v>
      </c>
      <c r="Y855" s="26" t="s">
        <v>1941</v>
      </c>
      <c r="AE855" s="26" t="s">
        <v>1941</v>
      </c>
      <c r="AR855" s="26" t="s">
        <v>1941</v>
      </c>
      <c r="AS855" s="26" t="s">
        <v>1941</v>
      </c>
      <c r="AT855" s="26" t="s">
        <v>1941</v>
      </c>
      <c r="AV855" s="26" t="s">
        <v>1941</v>
      </c>
      <c r="BD855" s="26" t="s">
        <v>1941</v>
      </c>
      <c r="BK855" s="26" t="s">
        <v>1941</v>
      </c>
      <c r="BU855" s="26" t="str">
        <f t="shared" si="776"/>
        <v>89. PRODUCE THE CHEMICAL</v>
      </c>
      <c r="BV855" s="26" t="str">
        <f t="shared" si="777"/>
        <v/>
      </c>
      <c r="BW855" s="26" t="str">
        <f t="shared" si="778"/>
        <v/>
      </c>
      <c r="BX855" s="26" t="str">
        <f t="shared" si="779"/>
        <v/>
      </c>
      <c r="BY855" s="26" t="str">
        <f t="shared" si="780"/>
        <v>93. AS A BYPRODUCT</v>
      </c>
      <c r="BZ855" s="26" t="str">
        <f t="shared" si="781"/>
        <v/>
      </c>
      <c r="CA855" s="26" t="str">
        <f t="shared" si="782"/>
        <v/>
      </c>
      <c r="CB855" s="26" t="str">
        <f t="shared" si="783"/>
        <v/>
      </c>
      <c r="CC855" s="26" t="str">
        <f t="shared" si="784"/>
        <v/>
      </c>
      <c r="CD855" s="26" t="str">
        <f t="shared" si="785"/>
        <v/>
      </c>
      <c r="CE855" s="26" t="str">
        <f t="shared" si="786"/>
        <v/>
      </c>
      <c r="CF855" s="26" t="str">
        <f t="shared" si="787"/>
        <v/>
      </c>
      <c r="CG855" s="26" t="str">
        <f t="shared" si="788"/>
        <v/>
      </c>
      <c r="CH855" s="26" t="str">
        <f t="shared" si="789"/>
        <v/>
      </c>
      <c r="CI855" s="26" t="str">
        <f t="shared" si="790"/>
        <v/>
      </c>
      <c r="CJ855" s="26" t="str">
        <f t="shared" si="791"/>
        <v/>
      </c>
      <c r="CK855" s="26" t="str">
        <f t="shared" si="792"/>
        <v/>
      </c>
      <c r="CL855" s="26" t="str">
        <f t="shared" si="793"/>
        <v/>
      </c>
      <c r="CM855" s="26" t="str">
        <f t="shared" si="794"/>
        <v/>
      </c>
      <c r="CN855" s="26" t="str">
        <f t="shared" si="795"/>
        <v/>
      </c>
      <c r="CO855" s="26" t="str">
        <f t="shared" si="796"/>
        <v/>
      </c>
      <c r="CP855" s="26" t="str">
        <f t="shared" si="797"/>
        <v/>
      </c>
      <c r="CQ855" s="26" t="str">
        <f t="shared" si="798"/>
        <v/>
      </c>
      <c r="CR855" s="26" t="str">
        <f t="shared" si="799"/>
        <v/>
      </c>
      <c r="CS855" s="26" t="str">
        <f t="shared" si="800"/>
        <v/>
      </c>
      <c r="CT855" s="26" t="str">
        <f t="shared" si="801"/>
        <v/>
      </c>
      <c r="CU855" s="26" t="str">
        <f t="shared" si="802"/>
        <v/>
      </c>
      <c r="CV855" s="26" t="str">
        <f t="shared" si="803"/>
        <v/>
      </c>
      <c r="CW855" s="26" t="str">
        <f t="shared" si="804"/>
        <v/>
      </c>
      <c r="CX855" s="26" t="str">
        <f t="shared" si="805"/>
        <v/>
      </c>
      <c r="CY855" s="26" t="str">
        <f t="shared" si="806"/>
        <v/>
      </c>
      <c r="CZ855" s="26" t="str">
        <f t="shared" si="807"/>
        <v/>
      </c>
      <c r="DA855" s="26" t="str">
        <f t="shared" si="808"/>
        <v/>
      </c>
      <c r="DB855" s="26" t="str">
        <f t="shared" si="809"/>
        <v/>
      </c>
      <c r="DC855" s="26" t="str">
        <f t="shared" si="810"/>
        <v/>
      </c>
      <c r="DD855" s="26" t="str">
        <f t="shared" si="811"/>
        <v/>
      </c>
      <c r="DE855" s="26" t="str">
        <f t="shared" si="812"/>
        <v/>
      </c>
      <c r="DF855" s="26" t="str">
        <f t="shared" si="813"/>
        <v/>
      </c>
      <c r="DG855" s="26" t="str">
        <f t="shared" si="814"/>
        <v/>
      </c>
      <c r="DH855" s="26" t="str">
        <f t="shared" si="815"/>
        <v/>
      </c>
      <c r="DI855" s="26" t="str">
        <f t="shared" si="816"/>
        <v/>
      </c>
      <c r="DJ855" s="26" t="str">
        <f t="shared" si="817"/>
        <v/>
      </c>
      <c r="DK855" s="26" t="str">
        <f t="shared" si="818"/>
        <v/>
      </c>
      <c r="DL855" s="26" t="str">
        <f t="shared" si="819"/>
        <v/>
      </c>
      <c r="DM855" s="26" t="str">
        <f t="shared" si="820"/>
        <v/>
      </c>
      <c r="DN855" s="26" t="str">
        <f t="shared" si="821"/>
        <v/>
      </c>
      <c r="DO855" s="26" t="str">
        <f t="shared" si="822"/>
        <v/>
      </c>
      <c r="DP855" s="26" t="str">
        <f t="shared" si="823"/>
        <v/>
      </c>
      <c r="DQ855" s="26" t="str">
        <f t="shared" si="824"/>
        <v/>
      </c>
      <c r="DR855" s="26" t="str">
        <f t="shared" si="825"/>
        <v/>
      </c>
      <c r="DS855" s="26" t="str">
        <f t="shared" si="826"/>
        <v/>
      </c>
      <c r="DT855" s="26" t="str">
        <f t="shared" si="827"/>
        <v/>
      </c>
      <c r="DU855" s="26" t="str">
        <f t="shared" si="828"/>
        <v/>
      </c>
      <c r="DV855" s="26" t="str">
        <f t="shared" si="829"/>
        <v/>
      </c>
    </row>
    <row r="856" spans="1:126" ht="45" x14ac:dyDescent="0.25">
      <c r="A856" t="s">
        <v>1942</v>
      </c>
      <c r="B856">
        <v>2018</v>
      </c>
      <c r="C856" t="s">
        <v>2046</v>
      </c>
      <c r="D856">
        <v>106990</v>
      </c>
      <c r="E856" s="19">
        <v>1318217217456</v>
      </c>
      <c r="F856" t="s">
        <v>971</v>
      </c>
      <c r="G856">
        <v>325199</v>
      </c>
      <c r="H856" t="s">
        <v>972</v>
      </c>
      <c r="I856" t="s">
        <v>973</v>
      </c>
      <c r="J856" t="s">
        <v>919</v>
      </c>
      <c r="K856" t="s">
        <v>103</v>
      </c>
      <c r="L856">
        <v>70669</v>
      </c>
      <c r="M856" s="26" t="str">
        <f t="shared" si="775"/>
        <v>89. PRODUCE THE CHEMICAL, 93. AS A BYPRODUCT</v>
      </c>
      <c r="N856" s="69" t="s">
        <v>172</v>
      </c>
      <c r="O856" s="26" t="s">
        <v>2115</v>
      </c>
      <c r="P856">
        <v>483</v>
      </c>
      <c r="Q856">
        <v>1498</v>
      </c>
      <c r="R856">
        <v>1981</v>
      </c>
      <c r="S856" s="26" t="s">
        <v>1940</v>
      </c>
      <c r="T856" s="26" t="s">
        <v>1941</v>
      </c>
      <c r="U856" s="26" t="s">
        <v>1941</v>
      </c>
      <c r="V856" s="26" t="s">
        <v>1941</v>
      </c>
      <c r="W856" s="26" t="s">
        <v>1940</v>
      </c>
      <c r="X856" s="26" t="s">
        <v>1941</v>
      </c>
      <c r="Y856" s="26" t="s">
        <v>1941</v>
      </c>
      <c r="Z856" s="26" t="s">
        <v>1941</v>
      </c>
      <c r="AA856" s="26" t="s">
        <v>1941</v>
      </c>
      <c r="AB856" s="26" t="s">
        <v>1941</v>
      </c>
      <c r="AC856" s="26" t="s">
        <v>1941</v>
      </c>
      <c r="AD856" s="26" t="s">
        <v>1941</v>
      </c>
      <c r="AE856" s="26" t="s">
        <v>1941</v>
      </c>
      <c r="AF856" s="26" t="s">
        <v>1941</v>
      </c>
      <c r="AG856" s="26" t="s">
        <v>1941</v>
      </c>
      <c r="AH856" s="26" t="s">
        <v>1941</v>
      </c>
      <c r="AI856" s="26" t="s">
        <v>1941</v>
      </c>
      <c r="AJ856" s="26" t="s">
        <v>1941</v>
      </c>
      <c r="AK856" s="26" t="s">
        <v>1941</v>
      </c>
      <c r="AL856" s="26" t="s">
        <v>1941</v>
      </c>
      <c r="AM856" s="26" t="s">
        <v>1941</v>
      </c>
      <c r="AN856" s="26" t="s">
        <v>1941</v>
      </c>
      <c r="AO856" s="26" t="s">
        <v>1941</v>
      </c>
      <c r="AP856" s="26" t="s">
        <v>1941</v>
      </c>
      <c r="AQ856" s="26" t="s">
        <v>1941</v>
      </c>
      <c r="AR856" s="26" t="s">
        <v>1941</v>
      </c>
      <c r="AS856" s="26" t="s">
        <v>1941</v>
      </c>
      <c r="AT856" s="26" t="s">
        <v>1941</v>
      </c>
      <c r="AU856" s="26" t="s">
        <v>1941</v>
      </c>
      <c r="AV856" s="26" t="s">
        <v>1941</v>
      </c>
      <c r="AW856" s="26" t="s">
        <v>1941</v>
      </c>
      <c r="AX856" s="26" t="s">
        <v>1941</v>
      </c>
      <c r="AY856" s="26" t="s">
        <v>1941</v>
      </c>
      <c r="AZ856" s="26" t="s">
        <v>1941</v>
      </c>
      <c r="BA856" s="26" t="s">
        <v>1941</v>
      </c>
      <c r="BB856" s="26" t="s">
        <v>1941</v>
      </c>
      <c r="BC856" s="26" t="s">
        <v>1941</v>
      </c>
      <c r="BD856" s="26" t="s">
        <v>1941</v>
      </c>
      <c r="BE856" s="26" t="s">
        <v>1941</v>
      </c>
      <c r="BF856" s="26" t="s">
        <v>1941</v>
      </c>
      <c r="BG856" s="26" t="s">
        <v>1941</v>
      </c>
      <c r="BH856" s="26" t="s">
        <v>1941</v>
      </c>
      <c r="BI856" s="26" t="s">
        <v>1941</v>
      </c>
      <c r="BJ856" s="26" t="s">
        <v>1941</v>
      </c>
      <c r="BK856" s="26" t="s">
        <v>1941</v>
      </c>
      <c r="BL856" s="26" t="s">
        <v>1941</v>
      </c>
      <c r="BM856" s="26" t="s">
        <v>1941</v>
      </c>
      <c r="BN856" s="26" t="s">
        <v>1941</v>
      </c>
      <c r="BO856" s="26" t="s">
        <v>1941</v>
      </c>
      <c r="BP856" s="26" t="s">
        <v>1941</v>
      </c>
      <c r="BQ856" s="26" t="s">
        <v>1941</v>
      </c>
      <c r="BR856" s="26" t="s">
        <v>1941</v>
      </c>
      <c r="BS856" s="26" t="s">
        <v>1941</v>
      </c>
      <c r="BT856" s="26" t="s">
        <v>1941</v>
      </c>
      <c r="BU856" s="26" t="str">
        <f t="shared" si="776"/>
        <v>89. PRODUCE THE CHEMICAL</v>
      </c>
      <c r="BV856" s="26" t="str">
        <f t="shared" si="777"/>
        <v/>
      </c>
      <c r="BW856" s="26" t="str">
        <f t="shared" si="778"/>
        <v/>
      </c>
      <c r="BX856" s="26" t="str">
        <f t="shared" si="779"/>
        <v/>
      </c>
      <c r="BY856" s="26" t="str">
        <f t="shared" si="780"/>
        <v>93. AS A BYPRODUCT</v>
      </c>
      <c r="BZ856" s="26" t="str">
        <f t="shared" si="781"/>
        <v/>
      </c>
      <c r="CA856" s="26" t="str">
        <f t="shared" si="782"/>
        <v/>
      </c>
      <c r="CB856" s="26" t="str">
        <f t="shared" si="783"/>
        <v/>
      </c>
      <c r="CC856" s="26" t="str">
        <f t="shared" si="784"/>
        <v/>
      </c>
      <c r="CD856" s="26" t="str">
        <f t="shared" si="785"/>
        <v/>
      </c>
      <c r="CE856" s="26" t="str">
        <f t="shared" si="786"/>
        <v/>
      </c>
      <c r="CF856" s="26" t="str">
        <f t="shared" si="787"/>
        <v/>
      </c>
      <c r="CG856" s="26" t="str">
        <f t="shared" si="788"/>
        <v/>
      </c>
      <c r="CH856" s="26" t="str">
        <f t="shared" si="789"/>
        <v/>
      </c>
      <c r="CI856" s="26" t="str">
        <f t="shared" si="790"/>
        <v/>
      </c>
      <c r="CJ856" s="26" t="str">
        <f t="shared" si="791"/>
        <v/>
      </c>
      <c r="CK856" s="26" t="str">
        <f t="shared" si="792"/>
        <v/>
      </c>
      <c r="CL856" s="26" t="str">
        <f t="shared" si="793"/>
        <v/>
      </c>
      <c r="CM856" s="26" t="str">
        <f t="shared" si="794"/>
        <v/>
      </c>
      <c r="CN856" s="26" t="str">
        <f t="shared" si="795"/>
        <v/>
      </c>
      <c r="CO856" s="26" t="str">
        <f t="shared" si="796"/>
        <v/>
      </c>
      <c r="CP856" s="26" t="str">
        <f t="shared" si="797"/>
        <v/>
      </c>
      <c r="CQ856" s="26" t="str">
        <f t="shared" si="798"/>
        <v/>
      </c>
      <c r="CR856" s="26" t="str">
        <f t="shared" si="799"/>
        <v/>
      </c>
      <c r="CS856" s="26" t="str">
        <f t="shared" si="800"/>
        <v/>
      </c>
      <c r="CT856" s="26" t="str">
        <f t="shared" si="801"/>
        <v/>
      </c>
      <c r="CU856" s="26" t="str">
        <f t="shared" si="802"/>
        <v/>
      </c>
      <c r="CV856" s="26" t="str">
        <f t="shared" si="803"/>
        <v/>
      </c>
      <c r="CW856" s="26" t="str">
        <f t="shared" si="804"/>
        <v/>
      </c>
      <c r="CX856" s="26" t="str">
        <f t="shared" si="805"/>
        <v/>
      </c>
      <c r="CY856" s="26" t="str">
        <f t="shared" si="806"/>
        <v/>
      </c>
      <c r="CZ856" s="26" t="str">
        <f t="shared" si="807"/>
        <v/>
      </c>
      <c r="DA856" s="26" t="str">
        <f t="shared" si="808"/>
        <v/>
      </c>
      <c r="DB856" s="26" t="str">
        <f t="shared" si="809"/>
        <v/>
      </c>
      <c r="DC856" s="26" t="str">
        <f t="shared" si="810"/>
        <v/>
      </c>
      <c r="DD856" s="26" t="str">
        <f t="shared" si="811"/>
        <v/>
      </c>
      <c r="DE856" s="26" t="str">
        <f t="shared" si="812"/>
        <v/>
      </c>
      <c r="DF856" s="26" t="str">
        <f t="shared" si="813"/>
        <v/>
      </c>
      <c r="DG856" s="26" t="str">
        <f t="shared" si="814"/>
        <v/>
      </c>
      <c r="DH856" s="26" t="str">
        <f t="shared" si="815"/>
        <v/>
      </c>
      <c r="DI856" s="26" t="str">
        <f t="shared" si="816"/>
        <v/>
      </c>
      <c r="DJ856" s="26" t="str">
        <f t="shared" si="817"/>
        <v/>
      </c>
      <c r="DK856" s="26" t="str">
        <f t="shared" si="818"/>
        <v/>
      </c>
      <c r="DL856" s="26" t="str">
        <f t="shared" si="819"/>
        <v/>
      </c>
      <c r="DM856" s="26" t="str">
        <f t="shared" si="820"/>
        <v/>
      </c>
      <c r="DN856" s="26" t="str">
        <f t="shared" si="821"/>
        <v/>
      </c>
      <c r="DO856" s="26" t="str">
        <f t="shared" si="822"/>
        <v/>
      </c>
      <c r="DP856" s="26" t="str">
        <f t="shared" si="823"/>
        <v/>
      </c>
      <c r="DQ856" s="26" t="str">
        <f t="shared" si="824"/>
        <v/>
      </c>
      <c r="DR856" s="26" t="str">
        <f t="shared" si="825"/>
        <v/>
      </c>
      <c r="DS856" s="26" t="str">
        <f t="shared" si="826"/>
        <v/>
      </c>
      <c r="DT856" s="26" t="str">
        <f t="shared" si="827"/>
        <v/>
      </c>
      <c r="DU856" s="26" t="str">
        <f t="shared" si="828"/>
        <v/>
      </c>
      <c r="DV856" s="26" t="str">
        <f t="shared" si="829"/>
        <v/>
      </c>
    </row>
    <row r="857" spans="1:126" ht="75" x14ac:dyDescent="0.25">
      <c r="A857" t="s">
        <v>1942</v>
      </c>
      <c r="B857">
        <v>2019</v>
      </c>
      <c r="C857" t="s">
        <v>2046</v>
      </c>
      <c r="D857">
        <v>106990</v>
      </c>
      <c r="E857" s="19">
        <v>1319218035451</v>
      </c>
      <c r="F857" t="s">
        <v>971</v>
      </c>
      <c r="G857">
        <v>325199</v>
      </c>
      <c r="H857" t="s">
        <v>972</v>
      </c>
      <c r="I857" t="s">
        <v>973</v>
      </c>
      <c r="J857" t="s">
        <v>919</v>
      </c>
      <c r="K857" t="s">
        <v>103</v>
      </c>
      <c r="L857">
        <v>70669</v>
      </c>
      <c r="M857" s="26" t="str">
        <f t="shared" si="775"/>
        <v>89. PRODUCE THE CHEMICAL, 93. AS A BYPRODUCT, 133. ANCILLARY OR OTHER USE, 142. Z399  OTHER</v>
      </c>
      <c r="N857" s="69" t="s">
        <v>172</v>
      </c>
      <c r="O857" s="26" t="s">
        <v>2115</v>
      </c>
      <c r="P857">
        <v>1584</v>
      </c>
      <c r="Q857">
        <v>5556</v>
      </c>
      <c r="R857">
        <v>7140</v>
      </c>
      <c r="S857" s="26" t="s">
        <v>1940</v>
      </c>
      <c r="T857" s="26" t="s">
        <v>1941</v>
      </c>
      <c r="U857" s="26" t="s">
        <v>1941</v>
      </c>
      <c r="V857" s="26" t="s">
        <v>1941</v>
      </c>
      <c r="W857" s="26" t="s">
        <v>1940</v>
      </c>
      <c r="X857" s="26" t="s">
        <v>1941</v>
      </c>
      <c r="Y857" s="26" t="s">
        <v>1941</v>
      </c>
      <c r="Z857" s="26" t="s">
        <v>1941</v>
      </c>
      <c r="AA857" s="26" t="s">
        <v>1941</v>
      </c>
      <c r="AB857" s="26" t="s">
        <v>1941</v>
      </c>
      <c r="AC857" s="26" t="s">
        <v>1941</v>
      </c>
      <c r="AD857" s="26" t="s">
        <v>1941</v>
      </c>
      <c r="AE857" s="26" t="s">
        <v>1941</v>
      </c>
      <c r="AF857" s="26" t="s">
        <v>1941</v>
      </c>
      <c r="AG857" s="26" t="s">
        <v>1941</v>
      </c>
      <c r="AH857" s="26" t="s">
        <v>1941</v>
      </c>
      <c r="AI857" s="26" t="s">
        <v>1941</v>
      </c>
      <c r="AJ857" s="26" t="s">
        <v>1941</v>
      </c>
      <c r="AK857" s="26" t="s">
        <v>1941</v>
      </c>
      <c r="AL857" s="26" t="s">
        <v>1941</v>
      </c>
      <c r="AM857" s="26" t="s">
        <v>1941</v>
      </c>
      <c r="AN857" s="26" t="s">
        <v>1941</v>
      </c>
      <c r="AO857" s="26" t="s">
        <v>1941</v>
      </c>
      <c r="AP857" s="26" t="s">
        <v>1941</v>
      </c>
      <c r="AQ857" s="26" t="s">
        <v>1941</v>
      </c>
      <c r="AR857" s="26" t="s">
        <v>1941</v>
      </c>
      <c r="AS857" s="26" t="s">
        <v>1941</v>
      </c>
      <c r="AT857" s="26" t="s">
        <v>1941</v>
      </c>
      <c r="AU857" s="26" t="s">
        <v>1941</v>
      </c>
      <c r="AV857" s="26" t="s">
        <v>1941</v>
      </c>
      <c r="AW857" s="26" t="s">
        <v>1941</v>
      </c>
      <c r="AX857" s="26" t="s">
        <v>1941</v>
      </c>
      <c r="AY857" s="26" t="s">
        <v>1941</v>
      </c>
      <c r="AZ857" s="26" t="s">
        <v>1941</v>
      </c>
      <c r="BA857" s="26" t="s">
        <v>1941</v>
      </c>
      <c r="BB857" s="26" t="s">
        <v>1941</v>
      </c>
      <c r="BC857" s="26" t="s">
        <v>1941</v>
      </c>
      <c r="BD857" s="26" t="s">
        <v>1941</v>
      </c>
      <c r="BE857" s="26" t="s">
        <v>1941</v>
      </c>
      <c r="BF857" s="26" t="s">
        <v>1941</v>
      </c>
      <c r="BG857" s="26" t="s">
        <v>1941</v>
      </c>
      <c r="BH857" s="26" t="s">
        <v>1941</v>
      </c>
      <c r="BI857" s="26" t="s">
        <v>1941</v>
      </c>
      <c r="BJ857" s="26" t="s">
        <v>1941</v>
      </c>
      <c r="BK857" s="26" t="s">
        <v>1940</v>
      </c>
      <c r="BL857" s="26" t="s">
        <v>1941</v>
      </c>
      <c r="BM857" s="26" t="s">
        <v>1941</v>
      </c>
      <c r="BN857" s="26" t="s">
        <v>1941</v>
      </c>
      <c r="BO857" s="26" t="s">
        <v>1941</v>
      </c>
      <c r="BP857" s="26" t="s">
        <v>1941</v>
      </c>
      <c r="BQ857" s="26" t="s">
        <v>1941</v>
      </c>
      <c r="BR857" s="26" t="s">
        <v>1941</v>
      </c>
      <c r="BS857" s="26" t="s">
        <v>1941</v>
      </c>
      <c r="BT857" s="26" t="s">
        <v>1940</v>
      </c>
      <c r="BU857" s="26" t="str">
        <f t="shared" si="776"/>
        <v>89. PRODUCE THE CHEMICAL</v>
      </c>
      <c r="BV857" s="26" t="str">
        <f t="shared" si="777"/>
        <v/>
      </c>
      <c r="BW857" s="26" t="str">
        <f t="shared" si="778"/>
        <v/>
      </c>
      <c r="BX857" s="26" t="str">
        <f t="shared" si="779"/>
        <v/>
      </c>
      <c r="BY857" s="26" t="str">
        <f t="shared" si="780"/>
        <v>93. AS A BYPRODUCT</v>
      </c>
      <c r="BZ857" s="26" t="str">
        <f t="shared" si="781"/>
        <v/>
      </c>
      <c r="CA857" s="26" t="str">
        <f t="shared" si="782"/>
        <v/>
      </c>
      <c r="CB857" s="26" t="str">
        <f t="shared" si="783"/>
        <v/>
      </c>
      <c r="CC857" s="26" t="str">
        <f t="shared" si="784"/>
        <v/>
      </c>
      <c r="CD857" s="26" t="str">
        <f t="shared" si="785"/>
        <v/>
      </c>
      <c r="CE857" s="26" t="str">
        <f t="shared" si="786"/>
        <v/>
      </c>
      <c r="CF857" s="26" t="str">
        <f t="shared" si="787"/>
        <v/>
      </c>
      <c r="CG857" s="26" t="str">
        <f t="shared" si="788"/>
        <v/>
      </c>
      <c r="CH857" s="26" t="str">
        <f t="shared" si="789"/>
        <v/>
      </c>
      <c r="CI857" s="26" t="str">
        <f t="shared" si="790"/>
        <v/>
      </c>
      <c r="CJ857" s="26" t="str">
        <f t="shared" si="791"/>
        <v/>
      </c>
      <c r="CK857" s="26" t="str">
        <f t="shared" si="792"/>
        <v/>
      </c>
      <c r="CL857" s="26" t="str">
        <f t="shared" si="793"/>
        <v/>
      </c>
      <c r="CM857" s="26" t="str">
        <f t="shared" si="794"/>
        <v/>
      </c>
      <c r="CN857" s="26" t="str">
        <f t="shared" si="795"/>
        <v/>
      </c>
      <c r="CO857" s="26" t="str">
        <f t="shared" si="796"/>
        <v/>
      </c>
      <c r="CP857" s="26" t="str">
        <f t="shared" si="797"/>
        <v/>
      </c>
      <c r="CQ857" s="26" t="str">
        <f t="shared" si="798"/>
        <v/>
      </c>
      <c r="CR857" s="26" t="str">
        <f t="shared" si="799"/>
        <v/>
      </c>
      <c r="CS857" s="26" t="str">
        <f t="shared" si="800"/>
        <v/>
      </c>
      <c r="CT857" s="26" t="str">
        <f t="shared" si="801"/>
        <v/>
      </c>
      <c r="CU857" s="26" t="str">
        <f t="shared" si="802"/>
        <v/>
      </c>
      <c r="CV857" s="26" t="str">
        <f t="shared" si="803"/>
        <v/>
      </c>
      <c r="CW857" s="26" t="str">
        <f t="shared" si="804"/>
        <v/>
      </c>
      <c r="CX857" s="26" t="str">
        <f t="shared" si="805"/>
        <v/>
      </c>
      <c r="CY857" s="26" t="str">
        <f t="shared" si="806"/>
        <v/>
      </c>
      <c r="CZ857" s="26" t="str">
        <f t="shared" si="807"/>
        <v/>
      </c>
      <c r="DA857" s="26" t="str">
        <f t="shared" si="808"/>
        <v/>
      </c>
      <c r="DB857" s="26" t="str">
        <f t="shared" si="809"/>
        <v/>
      </c>
      <c r="DC857" s="26" t="str">
        <f t="shared" si="810"/>
        <v/>
      </c>
      <c r="DD857" s="26" t="str">
        <f t="shared" si="811"/>
        <v/>
      </c>
      <c r="DE857" s="26" t="str">
        <f t="shared" si="812"/>
        <v/>
      </c>
      <c r="DF857" s="26" t="str">
        <f t="shared" si="813"/>
        <v/>
      </c>
      <c r="DG857" s="26" t="str">
        <f t="shared" si="814"/>
        <v/>
      </c>
      <c r="DH857" s="26" t="str">
        <f t="shared" si="815"/>
        <v/>
      </c>
      <c r="DI857" s="26" t="str">
        <f t="shared" si="816"/>
        <v/>
      </c>
      <c r="DJ857" s="26" t="str">
        <f t="shared" si="817"/>
        <v/>
      </c>
      <c r="DK857" s="26" t="str">
        <f t="shared" si="818"/>
        <v/>
      </c>
      <c r="DL857" s="26" t="str">
        <f t="shared" si="819"/>
        <v/>
      </c>
      <c r="DM857" s="26" t="str">
        <f t="shared" si="820"/>
        <v>133. ANCILLARY OR OTHER USE</v>
      </c>
      <c r="DN857" s="26" t="str">
        <f t="shared" si="821"/>
        <v/>
      </c>
      <c r="DO857" s="26" t="str">
        <f t="shared" si="822"/>
        <v/>
      </c>
      <c r="DP857" s="26" t="str">
        <f t="shared" si="823"/>
        <v/>
      </c>
      <c r="DQ857" s="26" t="str">
        <f t="shared" si="824"/>
        <v/>
      </c>
      <c r="DR857" s="26" t="str">
        <f t="shared" si="825"/>
        <v/>
      </c>
      <c r="DS857" s="26" t="str">
        <f t="shared" si="826"/>
        <v/>
      </c>
      <c r="DT857" s="26" t="str">
        <f t="shared" si="827"/>
        <v/>
      </c>
      <c r="DU857" s="26" t="str">
        <f t="shared" si="828"/>
        <v/>
      </c>
      <c r="DV857" s="26" t="str">
        <f t="shared" si="829"/>
        <v>142. Z399  OTHER</v>
      </c>
    </row>
    <row r="858" spans="1:126" ht="45" x14ac:dyDescent="0.25">
      <c r="A858" t="s">
        <v>1942</v>
      </c>
      <c r="B858">
        <v>2020</v>
      </c>
      <c r="C858" t="s">
        <v>2046</v>
      </c>
      <c r="D858">
        <v>106990</v>
      </c>
      <c r="E858" s="19">
        <v>1320220603094</v>
      </c>
      <c r="F858" t="s">
        <v>971</v>
      </c>
      <c r="G858">
        <v>325110</v>
      </c>
      <c r="H858" t="s">
        <v>972</v>
      </c>
      <c r="I858" t="s">
        <v>973</v>
      </c>
      <c r="J858" t="s">
        <v>919</v>
      </c>
      <c r="K858" t="s">
        <v>103</v>
      </c>
      <c r="L858">
        <v>70669</v>
      </c>
      <c r="M858" s="26" t="str">
        <f t="shared" si="775"/>
        <v>115. REPACKAGING</v>
      </c>
      <c r="N858" s="69" t="s">
        <v>172</v>
      </c>
      <c r="O858" s="26" t="s">
        <v>2115</v>
      </c>
      <c r="P858">
        <v>523</v>
      </c>
      <c r="Q858">
        <v>2527</v>
      </c>
      <c r="R858">
        <v>3050</v>
      </c>
      <c r="S858" s="26" t="s">
        <v>1941</v>
      </c>
      <c r="T858" s="26" t="s">
        <v>1941</v>
      </c>
      <c r="U858" s="26" t="s">
        <v>1941</v>
      </c>
      <c r="V858" s="26" t="s">
        <v>1941</v>
      </c>
      <c r="W858" s="26" t="s">
        <v>1941</v>
      </c>
      <c r="X858" s="26" t="s">
        <v>1941</v>
      </c>
      <c r="Y858" s="26" t="s">
        <v>1941</v>
      </c>
      <c r="Z858" s="26" t="s">
        <v>1941</v>
      </c>
      <c r="AA858" s="26" t="s">
        <v>1941</v>
      </c>
      <c r="AB858" s="26" t="s">
        <v>1941</v>
      </c>
      <c r="AC858" s="26" t="s">
        <v>1941</v>
      </c>
      <c r="AD858" s="26" t="s">
        <v>1941</v>
      </c>
      <c r="AE858" s="26" t="s">
        <v>1941</v>
      </c>
      <c r="AF858" s="26" t="s">
        <v>1941</v>
      </c>
      <c r="AG858" s="26" t="s">
        <v>1941</v>
      </c>
      <c r="AH858" s="26" t="s">
        <v>1941</v>
      </c>
      <c r="AI858" s="26" t="s">
        <v>1941</v>
      </c>
      <c r="AJ858" s="26" t="s">
        <v>1941</v>
      </c>
      <c r="AK858" s="26" t="s">
        <v>1941</v>
      </c>
      <c r="AL858" s="26" t="s">
        <v>1941</v>
      </c>
      <c r="AM858" s="26" t="s">
        <v>1941</v>
      </c>
      <c r="AN858" s="26" t="s">
        <v>1941</v>
      </c>
      <c r="AO858" s="26" t="s">
        <v>1941</v>
      </c>
      <c r="AP858" s="26" t="s">
        <v>1941</v>
      </c>
      <c r="AQ858" s="26" t="s">
        <v>1941</v>
      </c>
      <c r="AR858" s="26" t="s">
        <v>1941</v>
      </c>
      <c r="AS858" s="26" t="s">
        <v>1940</v>
      </c>
      <c r="AT858" s="26" t="s">
        <v>1941</v>
      </c>
      <c r="AU858" s="26" t="s">
        <v>1941</v>
      </c>
      <c r="AV858" s="26" t="s">
        <v>1941</v>
      </c>
      <c r="AW858" s="26" t="s">
        <v>1941</v>
      </c>
      <c r="AX858" s="26" t="s">
        <v>1941</v>
      </c>
      <c r="AY858" s="26" t="s">
        <v>1941</v>
      </c>
      <c r="AZ858" s="26" t="s">
        <v>1941</v>
      </c>
      <c r="BA858" s="26" t="s">
        <v>1941</v>
      </c>
      <c r="BB858" s="26" t="s">
        <v>1941</v>
      </c>
      <c r="BC858" s="26" t="s">
        <v>1941</v>
      </c>
      <c r="BD858" s="26" t="s">
        <v>1941</v>
      </c>
      <c r="BE858" s="26" t="s">
        <v>1941</v>
      </c>
      <c r="BF858" s="26" t="s">
        <v>1941</v>
      </c>
      <c r="BG858" s="26" t="s">
        <v>1941</v>
      </c>
      <c r="BH858" s="26" t="s">
        <v>1941</v>
      </c>
      <c r="BI858" s="26" t="s">
        <v>1941</v>
      </c>
      <c r="BJ858" s="26" t="s">
        <v>1941</v>
      </c>
      <c r="BK858" s="26" t="s">
        <v>1941</v>
      </c>
      <c r="BL858" s="26" t="s">
        <v>1941</v>
      </c>
      <c r="BM858" s="26" t="s">
        <v>1941</v>
      </c>
      <c r="BN858" s="26" t="s">
        <v>1941</v>
      </c>
      <c r="BO858" s="26" t="s">
        <v>1941</v>
      </c>
      <c r="BP858" s="26" t="s">
        <v>1941</v>
      </c>
      <c r="BQ858" s="26" t="s">
        <v>1941</v>
      </c>
      <c r="BR858" s="26" t="s">
        <v>1941</v>
      </c>
      <c r="BS858" s="26" t="s">
        <v>1941</v>
      </c>
      <c r="BT858" s="26" t="s">
        <v>1941</v>
      </c>
      <c r="BU858" s="26" t="str">
        <f t="shared" si="776"/>
        <v/>
      </c>
      <c r="BV858" s="26" t="str">
        <f t="shared" si="777"/>
        <v/>
      </c>
      <c r="BW858" s="26" t="str">
        <f t="shared" si="778"/>
        <v/>
      </c>
      <c r="BX858" s="26" t="str">
        <f t="shared" si="779"/>
        <v/>
      </c>
      <c r="BY858" s="26" t="str">
        <f t="shared" si="780"/>
        <v/>
      </c>
      <c r="BZ858" s="26" t="str">
        <f t="shared" si="781"/>
        <v/>
      </c>
      <c r="CA858" s="26" t="str">
        <f t="shared" si="782"/>
        <v/>
      </c>
      <c r="CB858" s="26" t="str">
        <f t="shared" si="783"/>
        <v/>
      </c>
      <c r="CC858" s="26" t="str">
        <f t="shared" si="784"/>
        <v/>
      </c>
      <c r="CD858" s="26" t="str">
        <f t="shared" si="785"/>
        <v/>
      </c>
      <c r="CE858" s="26" t="str">
        <f t="shared" si="786"/>
        <v/>
      </c>
      <c r="CF858" s="26" t="str">
        <f t="shared" si="787"/>
        <v/>
      </c>
      <c r="CG858" s="26" t="str">
        <f t="shared" si="788"/>
        <v/>
      </c>
      <c r="CH858" s="26" t="str">
        <f t="shared" si="789"/>
        <v/>
      </c>
      <c r="CI858" s="26" t="str">
        <f t="shared" si="790"/>
        <v/>
      </c>
      <c r="CJ858" s="26" t="str">
        <f t="shared" si="791"/>
        <v/>
      </c>
      <c r="CK858" s="26" t="str">
        <f t="shared" si="792"/>
        <v/>
      </c>
      <c r="CL858" s="26" t="str">
        <f t="shared" si="793"/>
        <v/>
      </c>
      <c r="CM858" s="26" t="str">
        <f t="shared" si="794"/>
        <v/>
      </c>
      <c r="CN858" s="26" t="str">
        <f t="shared" si="795"/>
        <v/>
      </c>
      <c r="CO858" s="26" t="str">
        <f t="shared" si="796"/>
        <v/>
      </c>
      <c r="CP858" s="26" t="str">
        <f t="shared" si="797"/>
        <v/>
      </c>
      <c r="CQ858" s="26" t="str">
        <f t="shared" si="798"/>
        <v/>
      </c>
      <c r="CR858" s="26" t="str">
        <f t="shared" si="799"/>
        <v/>
      </c>
      <c r="CS858" s="26" t="str">
        <f t="shared" si="800"/>
        <v/>
      </c>
      <c r="CT858" s="26" t="str">
        <f t="shared" si="801"/>
        <v/>
      </c>
      <c r="CU858" s="26" t="str">
        <f t="shared" si="802"/>
        <v>115. REPACKAGING</v>
      </c>
      <c r="CV858" s="26" t="str">
        <f t="shared" si="803"/>
        <v/>
      </c>
      <c r="CW858" s="26" t="str">
        <f t="shared" si="804"/>
        <v/>
      </c>
      <c r="CX858" s="26" t="str">
        <f t="shared" si="805"/>
        <v/>
      </c>
      <c r="CY858" s="26" t="str">
        <f t="shared" si="806"/>
        <v/>
      </c>
      <c r="CZ858" s="26" t="str">
        <f t="shared" si="807"/>
        <v/>
      </c>
      <c r="DA858" s="26" t="str">
        <f t="shared" si="808"/>
        <v/>
      </c>
      <c r="DB858" s="26" t="str">
        <f t="shared" si="809"/>
        <v/>
      </c>
      <c r="DC858" s="26" t="str">
        <f t="shared" si="810"/>
        <v/>
      </c>
      <c r="DD858" s="26" t="str">
        <f t="shared" si="811"/>
        <v/>
      </c>
      <c r="DE858" s="26" t="str">
        <f t="shared" si="812"/>
        <v/>
      </c>
      <c r="DF858" s="26" t="str">
        <f t="shared" si="813"/>
        <v/>
      </c>
      <c r="DG858" s="26" t="str">
        <f t="shared" si="814"/>
        <v/>
      </c>
      <c r="DH858" s="26" t="str">
        <f t="shared" si="815"/>
        <v/>
      </c>
      <c r="DI858" s="26" t="str">
        <f t="shared" si="816"/>
        <v/>
      </c>
      <c r="DJ858" s="26" t="str">
        <f t="shared" si="817"/>
        <v/>
      </c>
      <c r="DK858" s="26" t="str">
        <f t="shared" si="818"/>
        <v/>
      </c>
      <c r="DL858" s="26" t="str">
        <f t="shared" si="819"/>
        <v/>
      </c>
      <c r="DM858" s="26" t="str">
        <f t="shared" si="820"/>
        <v/>
      </c>
      <c r="DN858" s="26" t="str">
        <f t="shared" si="821"/>
        <v/>
      </c>
      <c r="DO858" s="26" t="str">
        <f t="shared" si="822"/>
        <v/>
      </c>
      <c r="DP858" s="26" t="str">
        <f t="shared" si="823"/>
        <v/>
      </c>
      <c r="DQ858" s="26" t="str">
        <f t="shared" si="824"/>
        <v/>
      </c>
      <c r="DR858" s="26" t="str">
        <f t="shared" si="825"/>
        <v/>
      </c>
      <c r="DS858" s="26" t="str">
        <f t="shared" si="826"/>
        <v/>
      </c>
      <c r="DT858" s="26" t="str">
        <f t="shared" si="827"/>
        <v/>
      </c>
      <c r="DU858" s="26" t="str">
        <f t="shared" si="828"/>
        <v/>
      </c>
      <c r="DV858" s="26" t="str">
        <f t="shared" si="829"/>
        <v/>
      </c>
    </row>
    <row r="859" spans="1:126" ht="75" x14ac:dyDescent="0.25">
      <c r="A859" t="s">
        <v>1942</v>
      </c>
      <c r="B859">
        <v>2021</v>
      </c>
      <c r="C859" t="s">
        <v>2046</v>
      </c>
      <c r="D859">
        <v>106990</v>
      </c>
      <c r="E859" s="19">
        <v>1321220406755</v>
      </c>
      <c r="F859" t="s">
        <v>971</v>
      </c>
      <c r="G859">
        <v>325199</v>
      </c>
      <c r="H859" t="s">
        <v>972</v>
      </c>
      <c r="I859" t="s">
        <v>973</v>
      </c>
      <c r="J859" t="s">
        <v>919</v>
      </c>
      <c r="K859" t="s">
        <v>103</v>
      </c>
      <c r="L859">
        <v>70669</v>
      </c>
      <c r="M859" s="26" t="str">
        <f t="shared" si="775"/>
        <v>89. PRODUCE THE CHEMICAL, 93. AS A BYPRODUCT, 133. ANCILLARY OR OTHER USE, 142. Z399  OTHER</v>
      </c>
      <c r="N859" s="69" t="s">
        <v>172</v>
      </c>
      <c r="O859" s="26" t="s">
        <v>2115</v>
      </c>
      <c r="P859">
        <v>734</v>
      </c>
      <c r="Q859">
        <v>1109</v>
      </c>
      <c r="R859">
        <v>1843</v>
      </c>
      <c r="S859" s="26" t="s">
        <v>1940</v>
      </c>
      <c r="T859" s="26" t="s">
        <v>1941</v>
      </c>
      <c r="U859" s="26" t="s">
        <v>1941</v>
      </c>
      <c r="V859" s="26" t="s">
        <v>1941</v>
      </c>
      <c r="W859" s="26" t="s">
        <v>1940</v>
      </c>
      <c r="X859" s="26" t="s">
        <v>1941</v>
      </c>
      <c r="Y859" s="26" t="s">
        <v>1941</v>
      </c>
      <c r="Z859" s="26" t="s">
        <v>1941</v>
      </c>
      <c r="AA859" s="26" t="s">
        <v>1941</v>
      </c>
      <c r="AB859" s="26" t="s">
        <v>1941</v>
      </c>
      <c r="AC859" s="26" t="s">
        <v>1941</v>
      </c>
      <c r="AD859" s="26" t="s">
        <v>1941</v>
      </c>
      <c r="AE859" s="26" t="s">
        <v>1941</v>
      </c>
      <c r="AF859" s="26" t="s">
        <v>1941</v>
      </c>
      <c r="AG859" s="26" t="s">
        <v>1941</v>
      </c>
      <c r="AH859" s="26" t="s">
        <v>1941</v>
      </c>
      <c r="AI859" s="26" t="s">
        <v>1941</v>
      </c>
      <c r="AJ859" s="26" t="s">
        <v>1941</v>
      </c>
      <c r="AK859" s="26" t="s">
        <v>1941</v>
      </c>
      <c r="AL859" s="26" t="s">
        <v>1941</v>
      </c>
      <c r="AM859" s="26" t="s">
        <v>1941</v>
      </c>
      <c r="AN859" s="26" t="s">
        <v>1941</v>
      </c>
      <c r="AO859" s="26" t="s">
        <v>1941</v>
      </c>
      <c r="AP859" s="26" t="s">
        <v>1941</v>
      </c>
      <c r="AQ859" s="26" t="s">
        <v>1941</v>
      </c>
      <c r="AR859" s="26" t="s">
        <v>1941</v>
      </c>
      <c r="AS859" s="26" t="s">
        <v>1941</v>
      </c>
      <c r="AT859" s="26" t="s">
        <v>1941</v>
      </c>
      <c r="AU859" s="26" t="s">
        <v>1941</v>
      </c>
      <c r="AV859" s="26" t="s">
        <v>1941</v>
      </c>
      <c r="AW859" s="26" t="s">
        <v>1941</v>
      </c>
      <c r="AX859" s="26" t="s">
        <v>1941</v>
      </c>
      <c r="AY859" s="26" t="s">
        <v>1941</v>
      </c>
      <c r="AZ859" s="26" t="s">
        <v>1941</v>
      </c>
      <c r="BA859" s="26" t="s">
        <v>1941</v>
      </c>
      <c r="BB859" s="26" t="s">
        <v>1941</v>
      </c>
      <c r="BC859" s="26" t="s">
        <v>1941</v>
      </c>
      <c r="BD859" s="26" t="s">
        <v>1941</v>
      </c>
      <c r="BE859" s="26" t="s">
        <v>1941</v>
      </c>
      <c r="BF859" s="26" t="s">
        <v>1941</v>
      </c>
      <c r="BG859" s="26" t="s">
        <v>1941</v>
      </c>
      <c r="BH859" s="26" t="s">
        <v>1941</v>
      </c>
      <c r="BI859" s="26" t="s">
        <v>1941</v>
      </c>
      <c r="BJ859" s="26" t="s">
        <v>1941</v>
      </c>
      <c r="BK859" s="26" t="s">
        <v>1940</v>
      </c>
      <c r="BL859" s="26" t="s">
        <v>1941</v>
      </c>
      <c r="BM859" s="26" t="s">
        <v>1941</v>
      </c>
      <c r="BN859" s="26" t="s">
        <v>1941</v>
      </c>
      <c r="BO859" s="26" t="s">
        <v>1941</v>
      </c>
      <c r="BP859" s="26" t="s">
        <v>1941</v>
      </c>
      <c r="BQ859" s="26" t="s">
        <v>1941</v>
      </c>
      <c r="BR859" s="26" t="s">
        <v>1941</v>
      </c>
      <c r="BS859" s="26" t="s">
        <v>1941</v>
      </c>
      <c r="BT859" s="26" t="s">
        <v>1940</v>
      </c>
      <c r="BU859" s="26" t="str">
        <f t="shared" si="776"/>
        <v>89. PRODUCE THE CHEMICAL</v>
      </c>
      <c r="BV859" s="26" t="str">
        <f t="shared" si="777"/>
        <v/>
      </c>
      <c r="BW859" s="26" t="str">
        <f t="shared" si="778"/>
        <v/>
      </c>
      <c r="BX859" s="26" t="str">
        <f t="shared" si="779"/>
        <v/>
      </c>
      <c r="BY859" s="26" t="str">
        <f t="shared" si="780"/>
        <v>93. AS A BYPRODUCT</v>
      </c>
      <c r="BZ859" s="26" t="str">
        <f t="shared" si="781"/>
        <v/>
      </c>
      <c r="CA859" s="26" t="str">
        <f t="shared" si="782"/>
        <v/>
      </c>
      <c r="CB859" s="26" t="str">
        <f t="shared" si="783"/>
        <v/>
      </c>
      <c r="CC859" s="26" t="str">
        <f t="shared" si="784"/>
        <v/>
      </c>
      <c r="CD859" s="26" t="str">
        <f t="shared" si="785"/>
        <v/>
      </c>
      <c r="CE859" s="26" t="str">
        <f t="shared" si="786"/>
        <v/>
      </c>
      <c r="CF859" s="26" t="str">
        <f t="shared" si="787"/>
        <v/>
      </c>
      <c r="CG859" s="26" t="str">
        <f t="shared" si="788"/>
        <v/>
      </c>
      <c r="CH859" s="26" t="str">
        <f t="shared" si="789"/>
        <v/>
      </c>
      <c r="CI859" s="26" t="str">
        <f t="shared" si="790"/>
        <v/>
      </c>
      <c r="CJ859" s="26" t="str">
        <f t="shared" si="791"/>
        <v/>
      </c>
      <c r="CK859" s="26" t="str">
        <f t="shared" si="792"/>
        <v/>
      </c>
      <c r="CL859" s="26" t="str">
        <f t="shared" si="793"/>
        <v/>
      </c>
      <c r="CM859" s="26" t="str">
        <f t="shared" si="794"/>
        <v/>
      </c>
      <c r="CN859" s="26" t="str">
        <f t="shared" si="795"/>
        <v/>
      </c>
      <c r="CO859" s="26" t="str">
        <f t="shared" si="796"/>
        <v/>
      </c>
      <c r="CP859" s="26" t="str">
        <f t="shared" si="797"/>
        <v/>
      </c>
      <c r="CQ859" s="26" t="str">
        <f t="shared" si="798"/>
        <v/>
      </c>
      <c r="CR859" s="26" t="str">
        <f t="shared" si="799"/>
        <v/>
      </c>
      <c r="CS859" s="26" t="str">
        <f t="shared" si="800"/>
        <v/>
      </c>
      <c r="CT859" s="26" t="str">
        <f t="shared" si="801"/>
        <v/>
      </c>
      <c r="CU859" s="26" t="str">
        <f t="shared" si="802"/>
        <v/>
      </c>
      <c r="CV859" s="26" t="str">
        <f t="shared" si="803"/>
        <v/>
      </c>
      <c r="CW859" s="26" t="str">
        <f t="shared" si="804"/>
        <v/>
      </c>
      <c r="CX859" s="26" t="str">
        <f t="shared" si="805"/>
        <v/>
      </c>
      <c r="CY859" s="26" t="str">
        <f t="shared" si="806"/>
        <v/>
      </c>
      <c r="CZ859" s="26" t="str">
        <f t="shared" si="807"/>
        <v/>
      </c>
      <c r="DA859" s="26" t="str">
        <f t="shared" si="808"/>
        <v/>
      </c>
      <c r="DB859" s="26" t="str">
        <f t="shared" si="809"/>
        <v/>
      </c>
      <c r="DC859" s="26" t="str">
        <f t="shared" si="810"/>
        <v/>
      </c>
      <c r="DD859" s="26" t="str">
        <f t="shared" si="811"/>
        <v/>
      </c>
      <c r="DE859" s="26" t="str">
        <f t="shared" si="812"/>
        <v/>
      </c>
      <c r="DF859" s="26" t="str">
        <f t="shared" si="813"/>
        <v/>
      </c>
      <c r="DG859" s="26" t="str">
        <f t="shared" si="814"/>
        <v/>
      </c>
      <c r="DH859" s="26" t="str">
        <f t="shared" si="815"/>
        <v/>
      </c>
      <c r="DI859" s="26" t="str">
        <f t="shared" si="816"/>
        <v/>
      </c>
      <c r="DJ859" s="26" t="str">
        <f t="shared" si="817"/>
        <v/>
      </c>
      <c r="DK859" s="26" t="str">
        <f t="shared" si="818"/>
        <v/>
      </c>
      <c r="DL859" s="26" t="str">
        <f t="shared" si="819"/>
        <v/>
      </c>
      <c r="DM859" s="26" t="str">
        <f t="shared" si="820"/>
        <v>133. ANCILLARY OR OTHER USE</v>
      </c>
      <c r="DN859" s="26" t="str">
        <f t="shared" si="821"/>
        <v/>
      </c>
      <c r="DO859" s="26" t="str">
        <f t="shared" si="822"/>
        <v/>
      </c>
      <c r="DP859" s="26" t="str">
        <f t="shared" si="823"/>
        <v/>
      </c>
      <c r="DQ859" s="26" t="str">
        <f t="shared" si="824"/>
        <v/>
      </c>
      <c r="DR859" s="26" t="str">
        <f t="shared" si="825"/>
        <v/>
      </c>
      <c r="DS859" s="26" t="str">
        <f t="shared" si="826"/>
        <v/>
      </c>
      <c r="DT859" s="26" t="str">
        <f t="shared" si="827"/>
        <v/>
      </c>
      <c r="DU859" s="26" t="str">
        <f t="shared" si="828"/>
        <v/>
      </c>
      <c r="DV859" s="26" t="str">
        <f t="shared" si="829"/>
        <v>142. Z399  OTHER</v>
      </c>
    </row>
    <row r="860" spans="1:126" ht="45" x14ac:dyDescent="0.25">
      <c r="A860" t="s">
        <v>1942</v>
      </c>
      <c r="B860">
        <v>2021</v>
      </c>
      <c r="C860" t="s">
        <v>2046</v>
      </c>
      <c r="D860">
        <v>106990</v>
      </c>
      <c r="E860" s="19">
        <v>1321220108738</v>
      </c>
      <c r="F860" t="s">
        <v>2009</v>
      </c>
      <c r="G860">
        <v>424710</v>
      </c>
      <c r="H860" t="s">
        <v>2010</v>
      </c>
      <c r="I860" t="s">
        <v>2011</v>
      </c>
      <c r="J860" t="s">
        <v>2012</v>
      </c>
      <c r="K860" t="s">
        <v>140</v>
      </c>
      <c r="L860">
        <v>35221</v>
      </c>
      <c r="M860" s="26" t="str">
        <f t="shared" si="775"/>
        <v>115. REPACKAGING</v>
      </c>
      <c r="N860" s="26" t="s">
        <v>194</v>
      </c>
      <c r="O860" s="26" t="s">
        <v>2116</v>
      </c>
      <c r="P860">
        <v>51</v>
      </c>
      <c r="Q860">
        <v>83</v>
      </c>
      <c r="R860">
        <v>134</v>
      </c>
      <c r="S860" s="26" t="s">
        <v>1941</v>
      </c>
      <c r="T860" s="26" t="s">
        <v>1941</v>
      </c>
      <c r="U860" s="26" t="s">
        <v>1941</v>
      </c>
      <c r="V860" s="26" t="s">
        <v>1941</v>
      </c>
      <c r="W860" s="26" t="s">
        <v>1941</v>
      </c>
      <c r="X860" s="26" t="s">
        <v>1941</v>
      </c>
      <c r="Y860" s="26" t="s">
        <v>1941</v>
      </c>
      <c r="Z860" s="26" t="s">
        <v>1941</v>
      </c>
      <c r="AA860" s="26" t="s">
        <v>1941</v>
      </c>
      <c r="AB860" s="26" t="s">
        <v>1941</v>
      </c>
      <c r="AC860" s="26" t="s">
        <v>1941</v>
      </c>
      <c r="AD860" s="26" t="s">
        <v>1941</v>
      </c>
      <c r="AE860" s="26" t="s">
        <v>1941</v>
      </c>
      <c r="AF860" s="26" t="s">
        <v>1941</v>
      </c>
      <c r="AG860" s="26" t="s">
        <v>1941</v>
      </c>
      <c r="AH860" s="26" t="s">
        <v>1941</v>
      </c>
      <c r="AI860" s="26" t="s">
        <v>1941</v>
      </c>
      <c r="AJ860" s="26" t="s">
        <v>1941</v>
      </c>
      <c r="AK860" s="26" t="s">
        <v>1941</v>
      </c>
      <c r="AL860" s="26" t="s">
        <v>1941</v>
      </c>
      <c r="AM860" s="26" t="s">
        <v>1941</v>
      </c>
      <c r="AN860" s="26" t="s">
        <v>1941</v>
      </c>
      <c r="AO860" s="26" t="s">
        <v>1941</v>
      </c>
      <c r="AP860" s="26" t="s">
        <v>1941</v>
      </c>
      <c r="AQ860" s="26" t="s">
        <v>1941</v>
      </c>
      <c r="AR860" s="26" t="s">
        <v>1941</v>
      </c>
      <c r="AS860" s="26" t="s">
        <v>1940</v>
      </c>
      <c r="AT860" s="26" t="s">
        <v>1941</v>
      </c>
      <c r="AU860" s="26" t="s">
        <v>1941</v>
      </c>
      <c r="AV860" s="26" t="s">
        <v>1941</v>
      </c>
      <c r="AW860" s="26" t="s">
        <v>1941</v>
      </c>
      <c r="AX860" s="26" t="s">
        <v>1941</v>
      </c>
      <c r="AY860" s="26" t="s">
        <v>1941</v>
      </c>
      <c r="AZ860" s="26" t="s">
        <v>1941</v>
      </c>
      <c r="BA860" s="26" t="s">
        <v>1941</v>
      </c>
      <c r="BB860" s="26" t="s">
        <v>1941</v>
      </c>
      <c r="BC860" s="26" t="s">
        <v>1941</v>
      </c>
      <c r="BD860" s="26" t="s">
        <v>1941</v>
      </c>
      <c r="BE860" s="26" t="s">
        <v>1941</v>
      </c>
      <c r="BF860" s="26" t="s">
        <v>1941</v>
      </c>
      <c r="BG860" s="26" t="s">
        <v>1941</v>
      </c>
      <c r="BH860" s="26" t="s">
        <v>1941</v>
      </c>
      <c r="BI860" s="26" t="s">
        <v>1941</v>
      </c>
      <c r="BJ860" s="26" t="s">
        <v>1941</v>
      </c>
      <c r="BK860" s="26" t="s">
        <v>1941</v>
      </c>
      <c r="BL860" s="26" t="s">
        <v>1941</v>
      </c>
      <c r="BM860" s="26" t="s">
        <v>1941</v>
      </c>
      <c r="BN860" s="26" t="s">
        <v>1941</v>
      </c>
      <c r="BO860" s="26" t="s">
        <v>1941</v>
      </c>
      <c r="BP860" s="26" t="s">
        <v>1941</v>
      </c>
      <c r="BQ860" s="26" t="s">
        <v>1941</v>
      </c>
      <c r="BR860" s="26" t="s">
        <v>1941</v>
      </c>
      <c r="BS860" s="26" t="s">
        <v>1941</v>
      </c>
      <c r="BT860" s="26" t="s">
        <v>1941</v>
      </c>
      <c r="BU860" s="26" t="str">
        <f t="shared" si="776"/>
        <v/>
      </c>
      <c r="BV860" s="26" t="str">
        <f t="shared" si="777"/>
        <v/>
      </c>
      <c r="BW860" s="26" t="str">
        <f t="shared" si="778"/>
        <v/>
      </c>
      <c r="BX860" s="26" t="str">
        <f t="shared" si="779"/>
        <v/>
      </c>
      <c r="BY860" s="26" t="str">
        <f t="shared" si="780"/>
        <v/>
      </c>
      <c r="BZ860" s="26" t="str">
        <f t="shared" si="781"/>
        <v/>
      </c>
      <c r="CA860" s="26" t="str">
        <f t="shared" si="782"/>
        <v/>
      </c>
      <c r="CB860" s="26" t="str">
        <f t="shared" si="783"/>
        <v/>
      </c>
      <c r="CC860" s="26" t="str">
        <f t="shared" si="784"/>
        <v/>
      </c>
      <c r="CD860" s="26" t="str">
        <f t="shared" si="785"/>
        <v/>
      </c>
      <c r="CE860" s="26" t="str">
        <f t="shared" si="786"/>
        <v/>
      </c>
      <c r="CF860" s="26" t="str">
        <f t="shared" si="787"/>
        <v/>
      </c>
      <c r="CG860" s="26" t="str">
        <f t="shared" si="788"/>
        <v/>
      </c>
      <c r="CH860" s="26" t="str">
        <f t="shared" si="789"/>
        <v/>
      </c>
      <c r="CI860" s="26" t="str">
        <f t="shared" si="790"/>
        <v/>
      </c>
      <c r="CJ860" s="26" t="str">
        <f t="shared" si="791"/>
        <v/>
      </c>
      <c r="CK860" s="26" t="str">
        <f t="shared" si="792"/>
        <v/>
      </c>
      <c r="CL860" s="26" t="str">
        <f t="shared" si="793"/>
        <v/>
      </c>
      <c r="CM860" s="26" t="str">
        <f t="shared" si="794"/>
        <v/>
      </c>
      <c r="CN860" s="26" t="str">
        <f t="shared" si="795"/>
        <v/>
      </c>
      <c r="CO860" s="26" t="str">
        <f t="shared" si="796"/>
        <v/>
      </c>
      <c r="CP860" s="26" t="str">
        <f t="shared" si="797"/>
        <v/>
      </c>
      <c r="CQ860" s="26" t="str">
        <f t="shared" si="798"/>
        <v/>
      </c>
      <c r="CR860" s="26" t="str">
        <f t="shared" si="799"/>
        <v/>
      </c>
      <c r="CS860" s="26" t="str">
        <f t="shared" si="800"/>
        <v/>
      </c>
      <c r="CT860" s="26" t="str">
        <f t="shared" si="801"/>
        <v/>
      </c>
      <c r="CU860" s="26" t="str">
        <f t="shared" si="802"/>
        <v>115. REPACKAGING</v>
      </c>
      <c r="CV860" s="26" t="str">
        <f t="shared" si="803"/>
        <v/>
      </c>
      <c r="CW860" s="26" t="str">
        <f t="shared" si="804"/>
        <v/>
      </c>
      <c r="CX860" s="26" t="str">
        <f t="shared" si="805"/>
        <v/>
      </c>
      <c r="CY860" s="26" t="str">
        <f t="shared" si="806"/>
        <v/>
      </c>
      <c r="CZ860" s="26" t="str">
        <f t="shared" si="807"/>
        <v/>
      </c>
      <c r="DA860" s="26" t="str">
        <f t="shared" si="808"/>
        <v/>
      </c>
      <c r="DB860" s="26" t="str">
        <f t="shared" si="809"/>
        <v/>
      </c>
      <c r="DC860" s="26" t="str">
        <f t="shared" si="810"/>
        <v/>
      </c>
      <c r="DD860" s="26" t="str">
        <f t="shared" si="811"/>
        <v/>
      </c>
      <c r="DE860" s="26" t="str">
        <f t="shared" si="812"/>
        <v/>
      </c>
      <c r="DF860" s="26" t="str">
        <f t="shared" si="813"/>
        <v/>
      </c>
      <c r="DG860" s="26" t="str">
        <f t="shared" si="814"/>
        <v/>
      </c>
      <c r="DH860" s="26" t="str">
        <f t="shared" si="815"/>
        <v/>
      </c>
      <c r="DI860" s="26" t="str">
        <f t="shared" si="816"/>
        <v/>
      </c>
      <c r="DJ860" s="26" t="str">
        <f t="shared" si="817"/>
        <v/>
      </c>
      <c r="DK860" s="26" t="str">
        <f t="shared" si="818"/>
        <v/>
      </c>
      <c r="DL860" s="26" t="str">
        <f t="shared" si="819"/>
        <v/>
      </c>
      <c r="DM860" s="26" t="str">
        <f t="shared" si="820"/>
        <v/>
      </c>
      <c r="DN860" s="26" t="str">
        <f t="shared" si="821"/>
        <v/>
      </c>
      <c r="DO860" s="26" t="str">
        <f t="shared" si="822"/>
        <v/>
      </c>
      <c r="DP860" s="26" t="str">
        <f t="shared" si="823"/>
        <v/>
      </c>
      <c r="DQ860" s="26" t="str">
        <f t="shared" si="824"/>
        <v/>
      </c>
      <c r="DR860" s="26" t="str">
        <f t="shared" si="825"/>
        <v/>
      </c>
      <c r="DS860" s="26" t="str">
        <f t="shared" si="826"/>
        <v/>
      </c>
      <c r="DT860" s="26" t="str">
        <f t="shared" si="827"/>
        <v/>
      </c>
      <c r="DU860" s="26" t="str">
        <f t="shared" si="828"/>
        <v/>
      </c>
      <c r="DV860" s="26" t="str">
        <f t="shared" si="829"/>
        <v/>
      </c>
    </row>
    <row r="861" spans="1:126" ht="45" x14ac:dyDescent="0.25">
      <c r="A861" t="s">
        <v>1942</v>
      </c>
      <c r="B861">
        <v>2016</v>
      </c>
      <c r="C861" t="s">
        <v>2046</v>
      </c>
      <c r="D861">
        <v>106990</v>
      </c>
      <c r="E861" s="19">
        <v>1316216656215</v>
      </c>
      <c r="F861" t="s">
        <v>975</v>
      </c>
      <c r="G861">
        <v>325110</v>
      </c>
      <c r="H861" t="s">
        <v>976</v>
      </c>
      <c r="I861" t="s">
        <v>378</v>
      </c>
      <c r="J861" t="s">
        <v>379</v>
      </c>
      <c r="K861" t="s">
        <v>113</v>
      </c>
      <c r="L861">
        <v>77536</v>
      </c>
      <c r="M861" s="26" t="str">
        <f t="shared" si="775"/>
        <v>90. IMPORT THE CHEMICAL, 92. SALE OR DISTRIBUTION OF THE CHEMICAL, 101. ADDED AS A FORMULATION COMPONENT</v>
      </c>
      <c r="N861" s="26" t="s">
        <v>172</v>
      </c>
      <c r="O861" s="26" t="s">
        <v>173</v>
      </c>
      <c r="P861">
        <v>5300</v>
      </c>
      <c r="Q861">
        <v>23000</v>
      </c>
      <c r="R861">
        <v>28300</v>
      </c>
      <c r="S861" s="26" t="s">
        <v>1941</v>
      </c>
      <c r="T861" s="26" t="s">
        <v>1940</v>
      </c>
      <c r="U861" s="26" t="s">
        <v>1941</v>
      </c>
      <c r="V861" s="26" t="s">
        <v>1940</v>
      </c>
      <c r="W861" s="26" t="s">
        <v>1941</v>
      </c>
      <c r="X861" s="26" t="s">
        <v>1941</v>
      </c>
      <c r="Y861" s="26" t="s">
        <v>1941</v>
      </c>
      <c r="AE861" s="26" t="s">
        <v>1940</v>
      </c>
      <c r="AR861" s="26" t="s">
        <v>1941</v>
      </c>
      <c r="AS861" s="26" t="s">
        <v>1941</v>
      </c>
      <c r="AT861" s="26" t="s">
        <v>1941</v>
      </c>
      <c r="AV861" s="26" t="s">
        <v>1941</v>
      </c>
      <c r="BD861" s="26" t="s">
        <v>1941</v>
      </c>
      <c r="BK861" s="26" t="s">
        <v>1941</v>
      </c>
      <c r="BU861" s="26" t="str">
        <f t="shared" si="776"/>
        <v/>
      </c>
      <c r="BV861" s="26" t="str">
        <f t="shared" si="777"/>
        <v>90. IMPORT THE CHEMICAL</v>
      </c>
      <c r="BW861" s="26" t="str">
        <f t="shared" si="778"/>
        <v/>
      </c>
      <c r="BX861" s="26" t="str">
        <f t="shared" si="779"/>
        <v>92. SALE OR DISTRIBUTION OF THE CHEMICAL</v>
      </c>
      <c r="BY861" s="26" t="str">
        <f t="shared" si="780"/>
        <v/>
      </c>
      <c r="BZ861" s="26" t="str">
        <f t="shared" si="781"/>
        <v/>
      </c>
      <c r="CA861" s="26" t="str">
        <f t="shared" si="782"/>
        <v/>
      </c>
      <c r="CB861" s="26" t="str">
        <f t="shared" si="783"/>
        <v/>
      </c>
      <c r="CC861" s="26" t="str">
        <f t="shared" si="784"/>
        <v/>
      </c>
      <c r="CD861" s="26" t="str">
        <f t="shared" si="785"/>
        <v/>
      </c>
      <c r="CE861" s="26" t="str">
        <f t="shared" si="786"/>
        <v/>
      </c>
      <c r="CF861" s="26" t="str">
        <f t="shared" si="787"/>
        <v/>
      </c>
      <c r="CG861" s="26" t="str">
        <f t="shared" si="788"/>
        <v>101. ADDED AS A FORMULATION COMPONENT</v>
      </c>
      <c r="CH861" s="26" t="str">
        <f t="shared" si="789"/>
        <v/>
      </c>
      <c r="CI861" s="26" t="str">
        <f t="shared" si="790"/>
        <v/>
      </c>
      <c r="CJ861" s="26" t="str">
        <f t="shared" si="791"/>
        <v/>
      </c>
      <c r="CK861" s="26" t="str">
        <f t="shared" si="792"/>
        <v/>
      </c>
      <c r="CL861" s="26" t="str">
        <f t="shared" si="793"/>
        <v/>
      </c>
      <c r="CM861" s="26" t="str">
        <f t="shared" si="794"/>
        <v/>
      </c>
      <c r="CN861" s="26" t="str">
        <f t="shared" si="795"/>
        <v/>
      </c>
      <c r="CO861" s="26" t="str">
        <f t="shared" si="796"/>
        <v/>
      </c>
      <c r="CP861" s="26" t="str">
        <f t="shared" si="797"/>
        <v/>
      </c>
      <c r="CQ861" s="26" t="str">
        <f t="shared" si="798"/>
        <v/>
      </c>
      <c r="CR861" s="26" t="str">
        <f t="shared" si="799"/>
        <v/>
      </c>
      <c r="CS861" s="26" t="str">
        <f t="shared" si="800"/>
        <v/>
      </c>
      <c r="CT861" s="26" t="str">
        <f t="shared" si="801"/>
        <v/>
      </c>
      <c r="CU861" s="26" t="str">
        <f t="shared" si="802"/>
        <v/>
      </c>
      <c r="CV861" s="26" t="str">
        <f t="shared" si="803"/>
        <v/>
      </c>
      <c r="CW861" s="26" t="str">
        <f t="shared" si="804"/>
        <v/>
      </c>
      <c r="CX861" s="26" t="str">
        <f t="shared" si="805"/>
        <v/>
      </c>
      <c r="CY861" s="26" t="str">
        <f t="shared" si="806"/>
        <v/>
      </c>
      <c r="CZ861" s="26" t="str">
        <f t="shared" si="807"/>
        <v/>
      </c>
      <c r="DA861" s="26" t="str">
        <f t="shared" si="808"/>
        <v/>
      </c>
      <c r="DB861" s="26" t="str">
        <f t="shared" si="809"/>
        <v/>
      </c>
      <c r="DC861" s="26" t="str">
        <f t="shared" si="810"/>
        <v/>
      </c>
      <c r="DD861" s="26" t="str">
        <f t="shared" si="811"/>
        <v/>
      </c>
      <c r="DE861" s="26" t="str">
        <f t="shared" si="812"/>
        <v/>
      </c>
      <c r="DF861" s="26" t="str">
        <f t="shared" si="813"/>
        <v/>
      </c>
      <c r="DG861" s="26" t="str">
        <f t="shared" si="814"/>
        <v/>
      </c>
      <c r="DH861" s="26" t="str">
        <f t="shared" si="815"/>
        <v/>
      </c>
      <c r="DI861" s="26" t="str">
        <f t="shared" si="816"/>
        <v/>
      </c>
      <c r="DJ861" s="26" t="str">
        <f t="shared" si="817"/>
        <v/>
      </c>
      <c r="DK861" s="26" t="str">
        <f t="shared" si="818"/>
        <v/>
      </c>
      <c r="DL861" s="26" t="str">
        <f t="shared" si="819"/>
        <v/>
      </c>
      <c r="DM861" s="26" t="str">
        <f t="shared" si="820"/>
        <v/>
      </c>
      <c r="DN861" s="26" t="str">
        <f t="shared" si="821"/>
        <v/>
      </c>
      <c r="DO861" s="26" t="str">
        <f t="shared" si="822"/>
        <v/>
      </c>
      <c r="DP861" s="26" t="str">
        <f t="shared" si="823"/>
        <v/>
      </c>
      <c r="DQ861" s="26" t="str">
        <f t="shared" si="824"/>
        <v/>
      </c>
      <c r="DR861" s="26" t="str">
        <f t="shared" si="825"/>
        <v/>
      </c>
      <c r="DS861" s="26" t="str">
        <f t="shared" si="826"/>
        <v/>
      </c>
      <c r="DT861" s="26" t="str">
        <f t="shared" si="827"/>
        <v/>
      </c>
      <c r="DU861" s="26" t="str">
        <f t="shared" si="828"/>
        <v/>
      </c>
      <c r="DV861" s="26" t="str">
        <f t="shared" si="829"/>
        <v/>
      </c>
    </row>
    <row r="862" spans="1:126" ht="60" x14ac:dyDescent="0.25">
      <c r="A862" t="s">
        <v>1942</v>
      </c>
      <c r="B862">
        <v>2017</v>
      </c>
      <c r="C862" t="s">
        <v>2046</v>
      </c>
      <c r="D862">
        <v>106990</v>
      </c>
      <c r="E862" s="19">
        <v>1317216587182</v>
      </c>
      <c r="F862" t="s">
        <v>975</v>
      </c>
      <c r="G862">
        <v>325110</v>
      </c>
      <c r="H862" t="s">
        <v>976</v>
      </c>
      <c r="I862" t="s">
        <v>378</v>
      </c>
      <c r="J862" t="s">
        <v>379</v>
      </c>
      <c r="K862" t="s">
        <v>113</v>
      </c>
      <c r="L862">
        <v>77536</v>
      </c>
      <c r="M862" s="26" t="str">
        <f t="shared" si="775"/>
        <v>90. IMPORT THE CHEMICAL, 92. SALE OR DISTRIBUTION OF THE CHEMICAL, 101. ADDED AS A FORMULATION COMPONENT, 133. ANCILLARY OR OTHER USE</v>
      </c>
      <c r="N862" s="26" t="s">
        <v>172</v>
      </c>
      <c r="O862" s="26" t="s">
        <v>173</v>
      </c>
      <c r="P862">
        <v>3500</v>
      </c>
      <c r="Q862">
        <v>49000</v>
      </c>
      <c r="R862">
        <v>52500</v>
      </c>
      <c r="S862" s="26" t="s">
        <v>1941</v>
      </c>
      <c r="T862" s="26" t="s">
        <v>1940</v>
      </c>
      <c r="U862" s="26" t="s">
        <v>1941</v>
      </c>
      <c r="V862" s="26" t="s">
        <v>1940</v>
      </c>
      <c r="W862" s="26" t="s">
        <v>1941</v>
      </c>
      <c r="X862" s="26" t="s">
        <v>1941</v>
      </c>
      <c r="Y862" s="26" t="s">
        <v>1941</v>
      </c>
      <c r="AE862" s="26" t="s">
        <v>1940</v>
      </c>
      <c r="AR862" s="26" t="s">
        <v>1941</v>
      </c>
      <c r="AS862" s="26" t="s">
        <v>1941</v>
      </c>
      <c r="AT862" s="26" t="s">
        <v>1941</v>
      </c>
      <c r="AV862" s="26" t="s">
        <v>1941</v>
      </c>
      <c r="BD862" s="26" t="s">
        <v>1941</v>
      </c>
      <c r="BK862" s="26" t="s">
        <v>1940</v>
      </c>
      <c r="BU862" s="26" t="str">
        <f t="shared" si="776"/>
        <v/>
      </c>
      <c r="BV862" s="26" t="str">
        <f t="shared" si="777"/>
        <v>90. IMPORT THE CHEMICAL</v>
      </c>
      <c r="BW862" s="26" t="str">
        <f t="shared" si="778"/>
        <v/>
      </c>
      <c r="BX862" s="26" t="str">
        <f t="shared" si="779"/>
        <v>92. SALE OR DISTRIBUTION OF THE CHEMICAL</v>
      </c>
      <c r="BY862" s="26" t="str">
        <f t="shared" si="780"/>
        <v/>
      </c>
      <c r="BZ862" s="26" t="str">
        <f t="shared" si="781"/>
        <v/>
      </c>
      <c r="CA862" s="26" t="str">
        <f t="shared" si="782"/>
        <v/>
      </c>
      <c r="CB862" s="26" t="str">
        <f t="shared" si="783"/>
        <v/>
      </c>
      <c r="CC862" s="26" t="str">
        <f t="shared" si="784"/>
        <v/>
      </c>
      <c r="CD862" s="26" t="str">
        <f t="shared" si="785"/>
        <v/>
      </c>
      <c r="CE862" s="26" t="str">
        <f t="shared" si="786"/>
        <v/>
      </c>
      <c r="CF862" s="26" t="str">
        <f t="shared" si="787"/>
        <v/>
      </c>
      <c r="CG862" s="26" t="str">
        <f t="shared" si="788"/>
        <v>101. ADDED AS A FORMULATION COMPONENT</v>
      </c>
      <c r="CH862" s="26" t="str">
        <f t="shared" si="789"/>
        <v/>
      </c>
      <c r="CI862" s="26" t="str">
        <f t="shared" si="790"/>
        <v/>
      </c>
      <c r="CJ862" s="26" t="str">
        <f t="shared" si="791"/>
        <v/>
      </c>
      <c r="CK862" s="26" t="str">
        <f t="shared" si="792"/>
        <v/>
      </c>
      <c r="CL862" s="26" t="str">
        <f t="shared" si="793"/>
        <v/>
      </c>
      <c r="CM862" s="26" t="str">
        <f t="shared" si="794"/>
        <v/>
      </c>
      <c r="CN862" s="26" t="str">
        <f t="shared" si="795"/>
        <v/>
      </c>
      <c r="CO862" s="26" t="str">
        <f t="shared" si="796"/>
        <v/>
      </c>
      <c r="CP862" s="26" t="str">
        <f t="shared" si="797"/>
        <v/>
      </c>
      <c r="CQ862" s="26" t="str">
        <f t="shared" si="798"/>
        <v/>
      </c>
      <c r="CR862" s="26" t="str">
        <f t="shared" si="799"/>
        <v/>
      </c>
      <c r="CS862" s="26" t="str">
        <f t="shared" si="800"/>
        <v/>
      </c>
      <c r="CT862" s="26" t="str">
        <f t="shared" si="801"/>
        <v/>
      </c>
      <c r="CU862" s="26" t="str">
        <f t="shared" si="802"/>
        <v/>
      </c>
      <c r="CV862" s="26" t="str">
        <f t="shared" si="803"/>
        <v/>
      </c>
      <c r="CW862" s="26" t="str">
        <f t="shared" si="804"/>
        <v/>
      </c>
      <c r="CX862" s="26" t="str">
        <f t="shared" si="805"/>
        <v/>
      </c>
      <c r="CY862" s="26" t="str">
        <f t="shared" si="806"/>
        <v/>
      </c>
      <c r="CZ862" s="26" t="str">
        <f t="shared" si="807"/>
        <v/>
      </c>
      <c r="DA862" s="26" t="str">
        <f t="shared" si="808"/>
        <v/>
      </c>
      <c r="DB862" s="26" t="str">
        <f t="shared" si="809"/>
        <v/>
      </c>
      <c r="DC862" s="26" t="str">
        <f t="shared" si="810"/>
        <v/>
      </c>
      <c r="DD862" s="26" t="str">
        <f t="shared" si="811"/>
        <v/>
      </c>
      <c r="DE862" s="26" t="str">
        <f t="shared" si="812"/>
        <v/>
      </c>
      <c r="DF862" s="26" t="str">
        <f t="shared" si="813"/>
        <v/>
      </c>
      <c r="DG862" s="26" t="str">
        <f t="shared" si="814"/>
        <v/>
      </c>
      <c r="DH862" s="26" t="str">
        <f t="shared" si="815"/>
        <v/>
      </c>
      <c r="DI862" s="26" t="str">
        <f t="shared" si="816"/>
        <v/>
      </c>
      <c r="DJ862" s="26" t="str">
        <f t="shared" si="817"/>
        <v/>
      </c>
      <c r="DK862" s="26" t="str">
        <f t="shared" si="818"/>
        <v/>
      </c>
      <c r="DL862" s="26" t="str">
        <f t="shared" si="819"/>
        <v/>
      </c>
      <c r="DM862" s="26" t="str">
        <f t="shared" si="820"/>
        <v>133. ANCILLARY OR OTHER USE</v>
      </c>
      <c r="DN862" s="26" t="str">
        <f t="shared" si="821"/>
        <v/>
      </c>
      <c r="DO862" s="26" t="str">
        <f t="shared" si="822"/>
        <v/>
      </c>
      <c r="DP862" s="26" t="str">
        <f t="shared" si="823"/>
        <v/>
      </c>
      <c r="DQ862" s="26" t="str">
        <f t="shared" si="824"/>
        <v/>
      </c>
      <c r="DR862" s="26" t="str">
        <f t="shared" si="825"/>
        <v/>
      </c>
      <c r="DS862" s="26" t="str">
        <f t="shared" si="826"/>
        <v/>
      </c>
      <c r="DT862" s="26" t="str">
        <f t="shared" si="827"/>
        <v/>
      </c>
      <c r="DU862" s="26" t="str">
        <f t="shared" si="828"/>
        <v/>
      </c>
      <c r="DV862" s="26" t="str">
        <f t="shared" si="829"/>
        <v/>
      </c>
    </row>
    <row r="863" spans="1:126" ht="105" x14ac:dyDescent="0.25">
      <c r="A863" t="s">
        <v>1942</v>
      </c>
      <c r="B863">
        <v>2018</v>
      </c>
      <c r="C863" t="s">
        <v>2046</v>
      </c>
      <c r="D863">
        <v>106990</v>
      </c>
      <c r="E863" s="19">
        <v>1318217249857</v>
      </c>
      <c r="F863" t="s">
        <v>975</v>
      </c>
      <c r="G863">
        <v>325110</v>
      </c>
      <c r="H863" t="s">
        <v>976</v>
      </c>
      <c r="I863" t="s">
        <v>378</v>
      </c>
      <c r="J863" t="s">
        <v>379</v>
      </c>
      <c r="K863" t="s">
        <v>113</v>
      </c>
      <c r="L863">
        <v>77536</v>
      </c>
      <c r="M863" s="26" t="str">
        <f t="shared" si="775"/>
        <v>89. PRODUCE THE CHEMICAL, 92. SALE OR DISTRIBUTION OF THE CHEMICAL, 95. USED AS A REACTANT, 98. P103  INTERMEDIATES, 101. ADDED AS A FORMULATION COMPONENT, 113. P299  OTHER, 133. ANCILLARY OR OTHER USE, 137. Z304  FUEL</v>
      </c>
      <c r="N863" s="26" t="s">
        <v>172</v>
      </c>
      <c r="O863" s="26" t="s">
        <v>173</v>
      </c>
      <c r="P863">
        <v>4400</v>
      </c>
      <c r="Q863">
        <v>37000</v>
      </c>
      <c r="R863">
        <v>41400</v>
      </c>
      <c r="S863" s="26" t="s">
        <v>1940</v>
      </c>
      <c r="T863" s="26" t="s">
        <v>1941</v>
      </c>
      <c r="U863" s="26" t="s">
        <v>1941</v>
      </c>
      <c r="V863" s="26" t="s">
        <v>1940</v>
      </c>
      <c r="W863" s="26" t="s">
        <v>1941</v>
      </c>
      <c r="X863" s="26" t="s">
        <v>1941</v>
      </c>
      <c r="Y863" s="26" t="s">
        <v>1940</v>
      </c>
      <c r="Z863" s="26" t="s">
        <v>1941</v>
      </c>
      <c r="AA863" s="26" t="s">
        <v>1941</v>
      </c>
      <c r="AB863" s="26" t="s">
        <v>1940</v>
      </c>
      <c r="AC863" s="26" t="s">
        <v>1941</v>
      </c>
      <c r="AD863" s="26" t="s">
        <v>1941</v>
      </c>
      <c r="AE863" s="26" t="s">
        <v>1940</v>
      </c>
      <c r="AF863" s="26" t="s">
        <v>1941</v>
      </c>
      <c r="AG863" s="26" t="s">
        <v>1941</v>
      </c>
      <c r="AH863" s="26" t="s">
        <v>1941</v>
      </c>
      <c r="AI863" s="26" t="s">
        <v>1941</v>
      </c>
      <c r="AJ863" s="26" t="s">
        <v>1941</v>
      </c>
      <c r="AK863" s="26" t="s">
        <v>1941</v>
      </c>
      <c r="AL863" s="26" t="s">
        <v>1941</v>
      </c>
      <c r="AM863" s="26" t="s">
        <v>1941</v>
      </c>
      <c r="AN863" s="26" t="s">
        <v>1941</v>
      </c>
      <c r="AO863" s="26" t="s">
        <v>1941</v>
      </c>
      <c r="AP863" s="26" t="s">
        <v>1941</v>
      </c>
      <c r="AQ863" s="26" t="s">
        <v>1940</v>
      </c>
      <c r="AR863" s="26" t="s">
        <v>1941</v>
      </c>
      <c r="AS863" s="26" t="s">
        <v>1941</v>
      </c>
      <c r="AT863" s="26" t="s">
        <v>1941</v>
      </c>
      <c r="AU863" s="26" t="s">
        <v>1941</v>
      </c>
      <c r="AV863" s="26" t="s">
        <v>1941</v>
      </c>
      <c r="AW863" s="26" t="s">
        <v>1941</v>
      </c>
      <c r="AX863" s="26" t="s">
        <v>1941</v>
      </c>
      <c r="AY863" s="26" t="s">
        <v>1941</v>
      </c>
      <c r="AZ863" s="26" t="s">
        <v>1941</v>
      </c>
      <c r="BA863" s="26" t="s">
        <v>1941</v>
      </c>
      <c r="BB863" s="26" t="s">
        <v>1941</v>
      </c>
      <c r="BC863" s="26" t="s">
        <v>1941</v>
      </c>
      <c r="BD863" s="26" t="s">
        <v>1941</v>
      </c>
      <c r="BE863" s="26" t="s">
        <v>1941</v>
      </c>
      <c r="BF863" s="26" t="s">
        <v>1941</v>
      </c>
      <c r="BG863" s="26" t="s">
        <v>1941</v>
      </c>
      <c r="BH863" s="26" t="s">
        <v>1941</v>
      </c>
      <c r="BI863" s="26" t="s">
        <v>1941</v>
      </c>
      <c r="BJ863" s="26" t="s">
        <v>1941</v>
      </c>
      <c r="BK863" s="26" t="s">
        <v>1940</v>
      </c>
      <c r="BL863" s="26" t="s">
        <v>1941</v>
      </c>
      <c r="BM863" s="26" t="s">
        <v>1941</v>
      </c>
      <c r="BN863" s="26" t="s">
        <v>1941</v>
      </c>
      <c r="BO863" s="26" t="s">
        <v>1940</v>
      </c>
      <c r="BP863" s="26" t="s">
        <v>1941</v>
      </c>
      <c r="BQ863" s="26" t="s">
        <v>1941</v>
      </c>
      <c r="BR863" s="26" t="s">
        <v>1941</v>
      </c>
      <c r="BS863" s="26" t="s">
        <v>1941</v>
      </c>
      <c r="BT863" s="26" t="s">
        <v>1941</v>
      </c>
      <c r="BU863" s="26" t="str">
        <f t="shared" si="776"/>
        <v>89. PRODUCE THE CHEMICAL</v>
      </c>
      <c r="BV863" s="26" t="str">
        <f t="shared" si="777"/>
        <v/>
      </c>
      <c r="BW863" s="26" t="str">
        <f t="shared" si="778"/>
        <v/>
      </c>
      <c r="BX863" s="26" t="str">
        <f t="shared" si="779"/>
        <v>92. SALE OR DISTRIBUTION OF THE CHEMICAL</v>
      </c>
      <c r="BY863" s="26" t="str">
        <f t="shared" si="780"/>
        <v/>
      </c>
      <c r="BZ863" s="26" t="str">
        <f t="shared" si="781"/>
        <v/>
      </c>
      <c r="CA863" s="26" t="str">
        <f t="shared" si="782"/>
        <v>95. USED AS A REACTANT</v>
      </c>
      <c r="CB863" s="26" t="str">
        <f t="shared" si="783"/>
        <v/>
      </c>
      <c r="CC863" s="26" t="str">
        <f t="shared" si="784"/>
        <v/>
      </c>
      <c r="CD863" s="26" t="str">
        <f t="shared" si="785"/>
        <v>98. P103  INTERMEDIATES</v>
      </c>
      <c r="CE863" s="26" t="str">
        <f t="shared" si="786"/>
        <v/>
      </c>
      <c r="CF863" s="26" t="str">
        <f t="shared" si="787"/>
        <v/>
      </c>
      <c r="CG863" s="26" t="str">
        <f t="shared" si="788"/>
        <v>101. ADDED AS A FORMULATION COMPONENT</v>
      </c>
      <c r="CH863" s="26" t="str">
        <f t="shared" si="789"/>
        <v/>
      </c>
      <c r="CI863" s="26" t="str">
        <f t="shared" si="790"/>
        <v/>
      </c>
      <c r="CJ863" s="26" t="str">
        <f t="shared" si="791"/>
        <v/>
      </c>
      <c r="CK863" s="26" t="str">
        <f t="shared" si="792"/>
        <v/>
      </c>
      <c r="CL863" s="26" t="str">
        <f t="shared" si="793"/>
        <v/>
      </c>
      <c r="CM863" s="26" t="str">
        <f t="shared" si="794"/>
        <v/>
      </c>
      <c r="CN863" s="26" t="str">
        <f t="shared" si="795"/>
        <v/>
      </c>
      <c r="CO863" s="26" t="str">
        <f t="shared" si="796"/>
        <v/>
      </c>
      <c r="CP863" s="26" t="str">
        <f t="shared" si="797"/>
        <v/>
      </c>
      <c r="CQ863" s="26" t="str">
        <f t="shared" si="798"/>
        <v/>
      </c>
      <c r="CR863" s="26" t="str">
        <f t="shared" si="799"/>
        <v/>
      </c>
      <c r="CS863" s="26" t="str">
        <f t="shared" si="800"/>
        <v>113. P299  OTHER</v>
      </c>
      <c r="CT863" s="26" t="str">
        <f t="shared" si="801"/>
        <v/>
      </c>
      <c r="CU863" s="26" t="str">
        <f t="shared" si="802"/>
        <v/>
      </c>
      <c r="CV863" s="26" t="str">
        <f t="shared" si="803"/>
        <v/>
      </c>
      <c r="CW863" s="26" t="str">
        <f t="shared" si="804"/>
        <v/>
      </c>
      <c r="CX863" s="26" t="str">
        <f t="shared" si="805"/>
        <v/>
      </c>
      <c r="CY863" s="26" t="str">
        <f t="shared" si="806"/>
        <v/>
      </c>
      <c r="CZ863" s="26" t="str">
        <f t="shared" si="807"/>
        <v/>
      </c>
      <c r="DA863" s="26" t="str">
        <f t="shared" si="808"/>
        <v/>
      </c>
      <c r="DB863" s="26" t="str">
        <f t="shared" si="809"/>
        <v/>
      </c>
      <c r="DC863" s="26" t="str">
        <f t="shared" si="810"/>
        <v/>
      </c>
      <c r="DD863" s="26" t="str">
        <f t="shared" si="811"/>
        <v/>
      </c>
      <c r="DE863" s="26" t="str">
        <f t="shared" si="812"/>
        <v/>
      </c>
      <c r="DF863" s="26" t="str">
        <f t="shared" si="813"/>
        <v/>
      </c>
      <c r="DG863" s="26" t="str">
        <f t="shared" si="814"/>
        <v/>
      </c>
      <c r="DH863" s="26" t="str">
        <f t="shared" si="815"/>
        <v/>
      </c>
      <c r="DI863" s="26" t="str">
        <f t="shared" si="816"/>
        <v/>
      </c>
      <c r="DJ863" s="26" t="str">
        <f t="shared" si="817"/>
        <v/>
      </c>
      <c r="DK863" s="26" t="str">
        <f t="shared" si="818"/>
        <v/>
      </c>
      <c r="DL863" s="26" t="str">
        <f t="shared" si="819"/>
        <v/>
      </c>
      <c r="DM863" s="26" t="str">
        <f t="shared" si="820"/>
        <v>133. ANCILLARY OR OTHER USE</v>
      </c>
      <c r="DN863" s="26" t="str">
        <f t="shared" si="821"/>
        <v/>
      </c>
      <c r="DO863" s="26" t="str">
        <f t="shared" si="822"/>
        <v/>
      </c>
      <c r="DP863" s="26" t="str">
        <f t="shared" si="823"/>
        <v/>
      </c>
      <c r="DQ863" s="26" t="str">
        <f t="shared" si="824"/>
        <v>137. Z304  FUEL</v>
      </c>
      <c r="DR863" s="26" t="str">
        <f t="shared" si="825"/>
        <v/>
      </c>
      <c r="DS863" s="26" t="str">
        <f t="shared" si="826"/>
        <v/>
      </c>
      <c r="DT863" s="26" t="str">
        <f t="shared" si="827"/>
        <v/>
      </c>
      <c r="DU863" s="26" t="str">
        <f t="shared" si="828"/>
        <v/>
      </c>
      <c r="DV863" s="26" t="str">
        <f t="shared" si="829"/>
        <v/>
      </c>
    </row>
    <row r="864" spans="1:126" ht="105" x14ac:dyDescent="0.25">
      <c r="A864" t="s">
        <v>1942</v>
      </c>
      <c r="B864">
        <v>2019</v>
      </c>
      <c r="C864" t="s">
        <v>2046</v>
      </c>
      <c r="D864">
        <v>106990</v>
      </c>
      <c r="E864" s="19">
        <v>1319218028138</v>
      </c>
      <c r="F864" t="s">
        <v>975</v>
      </c>
      <c r="G864">
        <v>325110</v>
      </c>
      <c r="H864" t="s">
        <v>976</v>
      </c>
      <c r="I864" t="s">
        <v>378</v>
      </c>
      <c r="J864" t="s">
        <v>379</v>
      </c>
      <c r="K864" t="s">
        <v>113</v>
      </c>
      <c r="L864">
        <v>77536</v>
      </c>
      <c r="M864" s="26" t="str">
        <f t="shared" si="775"/>
        <v>89. PRODUCE THE CHEMICAL, 92. SALE OR DISTRIBUTION OF THE CHEMICAL, 95. USED AS A REACTANT, 98. P103  INTERMEDIATES, 101. ADDED AS A FORMULATION COMPONENT, 113. P299  OTHER, 133. ANCILLARY OR OTHER USE, 137. Z304  FUEL</v>
      </c>
      <c r="N864" s="26" t="s">
        <v>172</v>
      </c>
      <c r="O864" s="26" t="s">
        <v>173</v>
      </c>
      <c r="P864">
        <v>5400</v>
      </c>
      <c r="Q864">
        <v>37000</v>
      </c>
      <c r="R864">
        <v>42400</v>
      </c>
      <c r="S864" s="26" t="s">
        <v>1940</v>
      </c>
      <c r="T864" s="26" t="s">
        <v>1941</v>
      </c>
      <c r="U864" s="26" t="s">
        <v>1941</v>
      </c>
      <c r="V864" s="26" t="s">
        <v>1940</v>
      </c>
      <c r="W864" s="26" t="s">
        <v>1941</v>
      </c>
      <c r="X864" s="26" t="s">
        <v>1941</v>
      </c>
      <c r="Y864" s="26" t="s">
        <v>1940</v>
      </c>
      <c r="Z864" s="26" t="s">
        <v>1941</v>
      </c>
      <c r="AA864" s="26" t="s">
        <v>1941</v>
      </c>
      <c r="AB864" s="26" t="s">
        <v>1940</v>
      </c>
      <c r="AC864" s="26" t="s">
        <v>1941</v>
      </c>
      <c r="AD864" s="26" t="s">
        <v>1941</v>
      </c>
      <c r="AE864" s="26" t="s">
        <v>1940</v>
      </c>
      <c r="AF864" s="26" t="s">
        <v>1941</v>
      </c>
      <c r="AG864" s="26" t="s">
        <v>1941</v>
      </c>
      <c r="AH864" s="26" t="s">
        <v>1941</v>
      </c>
      <c r="AI864" s="26" t="s">
        <v>1941</v>
      </c>
      <c r="AJ864" s="26" t="s">
        <v>1941</v>
      </c>
      <c r="AK864" s="26" t="s">
        <v>1941</v>
      </c>
      <c r="AL864" s="26" t="s">
        <v>1941</v>
      </c>
      <c r="AM864" s="26" t="s">
        <v>1941</v>
      </c>
      <c r="AN864" s="26" t="s">
        <v>1941</v>
      </c>
      <c r="AO864" s="26" t="s">
        <v>1941</v>
      </c>
      <c r="AP864" s="26" t="s">
        <v>1941</v>
      </c>
      <c r="AQ864" s="26" t="s">
        <v>1940</v>
      </c>
      <c r="AR864" s="26" t="s">
        <v>1941</v>
      </c>
      <c r="AS864" s="26" t="s">
        <v>1941</v>
      </c>
      <c r="AT864" s="26" t="s">
        <v>1941</v>
      </c>
      <c r="AU864" s="26" t="s">
        <v>1941</v>
      </c>
      <c r="AV864" s="26" t="s">
        <v>1941</v>
      </c>
      <c r="AW864" s="26" t="s">
        <v>1941</v>
      </c>
      <c r="AX864" s="26" t="s">
        <v>1941</v>
      </c>
      <c r="AY864" s="26" t="s">
        <v>1941</v>
      </c>
      <c r="AZ864" s="26" t="s">
        <v>1941</v>
      </c>
      <c r="BA864" s="26" t="s">
        <v>1941</v>
      </c>
      <c r="BB864" s="26" t="s">
        <v>1941</v>
      </c>
      <c r="BC864" s="26" t="s">
        <v>1941</v>
      </c>
      <c r="BD864" s="26" t="s">
        <v>1941</v>
      </c>
      <c r="BE864" s="26" t="s">
        <v>1941</v>
      </c>
      <c r="BF864" s="26" t="s">
        <v>1941</v>
      </c>
      <c r="BG864" s="26" t="s">
        <v>1941</v>
      </c>
      <c r="BH864" s="26" t="s">
        <v>1941</v>
      </c>
      <c r="BI864" s="26" t="s">
        <v>1941</v>
      </c>
      <c r="BJ864" s="26" t="s">
        <v>1941</v>
      </c>
      <c r="BK864" s="26" t="s">
        <v>1940</v>
      </c>
      <c r="BL864" s="26" t="s">
        <v>1941</v>
      </c>
      <c r="BM864" s="26" t="s">
        <v>1941</v>
      </c>
      <c r="BN864" s="26" t="s">
        <v>1941</v>
      </c>
      <c r="BO864" s="26" t="s">
        <v>1940</v>
      </c>
      <c r="BP864" s="26" t="s">
        <v>1941</v>
      </c>
      <c r="BQ864" s="26" t="s">
        <v>1941</v>
      </c>
      <c r="BR864" s="26" t="s">
        <v>1941</v>
      </c>
      <c r="BS864" s="26" t="s">
        <v>1941</v>
      </c>
      <c r="BT864" s="26" t="s">
        <v>1941</v>
      </c>
      <c r="BU864" s="26" t="str">
        <f t="shared" si="776"/>
        <v>89. PRODUCE THE CHEMICAL</v>
      </c>
      <c r="BV864" s="26" t="str">
        <f t="shared" si="777"/>
        <v/>
      </c>
      <c r="BW864" s="26" t="str">
        <f t="shared" si="778"/>
        <v/>
      </c>
      <c r="BX864" s="26" t="str">
        <f t="shared" si="779"/>
        <v>92. SALE OR DISTRIBUTION OF THE CHEMICAL</v>
      </c>
      <c r="BY864" s="26" t="str">
        <f t="shared" si="780"/>
        <v/>
      </c>
      <c r="BZ864" s="26" t="str">
        <f t="shared" si="781"/>
        <v/>
      </c>
      <c r="CA864" s="26" t="str">
        <f t="shared" si="782"/>
        <v>95. USED AS A REACTANT</v>
      </c>
      <c r="CB864" s="26" t="str">
        <f t="shared" si="783"/>
        <v/>
      </c>
      <c r="CC864" s="26" t="str">
        <f t="shared" si="784"/>
        <v/>
      </c>
      <c r="CD864" s="26" t="str">
        <f t="shared" si="785"/>
        <v>98. P103  INTERMEDIATES</v>
      </c>
      <c r="CE864" s="26" t="str">
        <f t="shared" si="786"/>
        <v/>
      </c>
      <c r="CF864" s="26" t="str">
        <f t="shared" si="787"/>
        <v/>
      </c>
      <c r="CG864" s="26" t="str">
        <f t="shared" si="788"/>
        <v>101. ADDED AS A FORMULATION COMPONENT</v>
      </c>
      <c r="CH864" s="26" t="str">
        <f t="shared" si="789"/>
        <v/>
      </c>
      <c r="CI864" s="26" t="str">
        <f t="shared" si="790"/>
        <v/>
      </c>
      <c r="CJ864" s="26" t="str">
        <f t="shared" si="791"/>
        <v/>
      </c>
      <c r="CK864" s="26" t="str">
        <f t="shared" si="792"/>
        <v/>
      </c>
      <c r="CL864" s="26" t="str">
        <f t="shared" si="793"/>
        <v/>
      </c>
      <c r="CM864" s="26" t="str">
        <f t="shared" si="794"/>
        <v/>
      </c>
      <c r="CN864" s="26" t="str">
        <f t="shared" si="795"/>
        <v/>
      </c>
      <c r="CO864" s="26" t="str">
        <f t="shared" si="796"/>
        <v/>
      </c>
      <c r="CP864" s="26" t="str">
        <f t="shared" si="797"/>
        <v/>
      </c>
      <c r="CQ864" s="26" t="str">
        <f t="shared" si="798"/>
        <v/>
      </c>
      <c r="CR864" s="26" t="str">
        <f t="shared" si="799"/>
        <v/>
      </c>
      <c r="CS864" s="26" t="str">
        <f t="shared" si="800"/>
        <v>113. P299  OTHER</v>
      </c>
      <c r="CT864" s="26" t="str">
        <f t="shared" si="801"/>
        <v/>
      </c>
      <c r="CU864" s="26" t="str">
        <f t="shared" si="802"/>
        <v/>
      </c>
      <c r="CV864" s="26" t="str">
        <f t="shared" si="803"/>
        <v/>
      </c>
      <c r="CW864" s="26" t="str">
        <f t="shared" si="804"/>
        <v/>
      </c>
      <c r="CX864" s="26" t="str">
        <f t="shared" si="805"/>
        <v/>
      </c>
      <c r="CY864" s="26" t="str">
        <f t="shared" si="806"/>
        <v/>
      </c>
      <c r="CZ864" s="26" t="str">
        <f t="shared" si="807"/>
        <v/>
      </c>
      <c r="DA864" s="26" t="str">
        <f t="shared" si="808"/>
        <v/>
      </c>
      <c r="DB864" s="26" t="str">
        <f t="shared" si="809"/>
        <v/>
      </c>
      <c r="DC864" s="26" t="str">
        <f t="shared" si="810"/>
        <v/>
      </c>
      <c r="DD864" s="26" t="str">
        <f t="shared" si="811"/>
        <v/>
      </c>
      <c r="DE864" s="26" t="str">
        <f t="shared" si="812"/>
        <v/>
      </c>
      <c r="DF864" s="26" t="str">
        <f t="shared" si="813"/>
        <v/>
      </c>
      <c r="DG864" s="26" t="str">
        <f t="shared" si="814"/>
        <v/>
      </c>
      <c r="DH864" s="26" t="str">
        <f t="shared" si="815"/>
        <v/>
      </c>
      <c r="DI864" s="26" t="str">
        <f t="shared" si="816"/>
        <v/>
      </c>
      <c r="DJ864" s="26" t="str">
        <f t="shared" si="817"/>
        <v/>
      </c>
      <c r="DK864" s="26" t="str">
        <f t="shared" si="818"/>
        <v/>
      </c>
      <c r="DL864" s="26" t="str">
        <f t="shared" si="819"/>
        <v/>
      </c>
      <c r="DM864" s="26" t="str">
        <f t="shared" si="820"/>
        <v>133. ANCILLARY OR OTHER USE</v>
      </c>
      <c r="DN864" s="26" t="str">
        <f t="shared" si="821"/>
        <v/>
      </c>
      <c r="DO864" s="26" t="str">
        <f t="shared" si="822"/>
        <v/>
      </c>
      <c r="DP864" s="26" t="str">
        <f t="shared" si="823"/>
        <v/>
      </c>
      <c r="DQ864" s="26" t="str">
        <f t="shared" si="824"/>
        <v>137. Z304  FUEL</v>
      </c>
      <c r="DR864" s="26" t="str">
        <f t="shared" si="825"/>
        <v/>
      </c>
      <c r="DS864" s="26" t="str">
        <f t="shared" si="826"/>
        <v/>
      </c>
      <c r="DT864" s="26" t="str">
        <f t="shared" si="827"/>
        <v/>
      </c>
      <c r="DU864" s="26" t="str">
        <f t="shared" si="828"/>
        <v/>
      </c>
      <c r="DV864" s="26" t="str">
        <f t="shared" si="829"/>
        <v/>
      </c>
    </row>
    <row r="865" spans="1:126" ht="105" x14ac:dyDescent="0.25">
      <c r="A865" t="s">
        <v>1942</v>
      </c>
      <c r="B865">
        <v>2020</v>
      </c>
      <c r="C865" t="s">
        <v>2046</v>
      </c>
      <c r="D865">
        <v>106990</v>
      </c>
      <c r="E865" s="19">
        <v>1320219030210</v>
      </c>
      <c r="F865" t="s">
        <v>975</v>
      </c>
      <c r="G865">
        <v>325110</v>
      </c>
      <c r="H865" t="s">
        <v>976</v>
      </c>
      <c r="I865" t="s">
        <v>378</v>
      </c>
      <c r="J865" t="s">
        <v>379</v>
      </c>
      <c r="K865" t="s">
        <v>113</v>
      </c>
      <c r="L865">
        <v>77536</v>
      </c>
      <c r="M865" s="26" t="str">
        <f t="shared" si="775"/>
        <v>89. PRODUCE THE CHEMICAL, 91. ON-SITE USE OF THE CHEMICAL, 92. SALE OR DISTRIBUTION OF THE CHEMICAL, 101. ADDED AS A FORMULATION COMPONENT, 113. P299  OTHER, 118. USED AS A CHEMICAL PROCESSING AID, 125. Z199  OTHER</v>
      </c>
      <c r="N865" s="26" t="s">
        <v>172</v>
      </c>
      <c r="O865" s="26" t="s">
        <v>173</v>
      </c>
      <c r="P865">
        <v>4300</v>
      </c>
      <c r="Q865">
        <v>17000</v>
      </c>
      <c r="R865">
        <v>21300</v>
      </c>
      <c r="S865" s="26" t="s">
        <v>1940</v>
      </c>
      <c r="T865" s="26" t="s">
        <v>1941</v>
      </c>
      <c r="U865" s="26" t="s">
        <v>1940</v>
      </c>
      <c r="V865" s="26" t="s">
        <v>1940</v>
      </c>
      <c r="W865" s="26" t="s">
        <v>1941</v>
      </c>
      <c r="X865" s="26" t="s">
        <v>1941</v>
      </c>
      <c r="Y865" s="26" t="s">
        <v>1941</v>
      </c>
      <c r="Z865" s="26" t="s">
        <v>1941</v>
      </c>
      <c r="AA865" s="26" t="s">
        <v>1941</v>
      </c>
      <c r="AB865" s="26" t="s">
        <v>1941</v>
      </c>
      <c r="AC865" s="26" t="s">
        <v>1941</v>
      </c>
      <c r="AD865" s="26" t="s">
        <v>1941</v>
      </c>
      <c r="AE865" s="26" t="s">
        <v>1940</v>
      </c>
      <c r="AF865" s="26" t="s">
        <v>1941</v>
      </c>
      <c r="AG865" s="26" t="s">
        <v>1941</v>
      </c>
      <c r="AH865" s="26" t="s">
        <v>1941</v>
      </c>
      <c r="AI865" s="26" t="s">
        <v>1941</v>
      </c>
      <c r="AJ865" s="26" t="s">
        <v>1941</v>
      </c>
      <c r="AK865" s="26" t="s">
        <v>1941</v>
      </c>
      <c r="AL865" s="26" t="s">
        <v>1941</v>
      </c>
      <c r="AM865" s="26" t="s">
        <v>1941</v>
      </c>
      <c r="AN865" s="26" t="s">
        <v>1941</v>
      </c>
      <c r="AO865" s="26" t="s">
        <v>1941</v>
      </c>
      <c r="AP865" s="26" t="s">
        <v>1941</v>
      </c>
      <c r="AQ865" s="26" t="s">
        <v>1940</v>
      </c>
      <c r="AR865" s="26" t="s">
        <v>1941</v>
      </c>
      <c r="AS865" s="26" t="s">
        <v>1941</v>
      </c>
      <c r="AT865" s="26" t="s">
        <v>1941</v>
      </c>
      <c r="AU865" s="26" t="s">
        <v>1941</v>
      </c>
      <c r="AV865" s="26" t="s">
        <v>1940</v>
      </c>
      <c r="AW865" s="26" t="s">
        <v>1941</v>
      </c>
      <c r="AX865" s="26" t="s">
        <v>1941</v>
      </c>
      <c r="AY865" s="26" t="s">
        <v>1941</v>
      </c>
      <c r="AZ865" s="26" t="s">
        <v>1941</v>
      </c>
      <c r="BA865" s="26" t="s">
        <v>1941</v>
      </c>
      <c r="BB865" s="26" t="s">
        <v>1941</v>
      </c>
      <c r="BC865" s="26" t="s">
        <v>1940</v>
      </c>
      <c r="BD865" s="26" t="s">
        <v>1941</v>
      </c>
      <c r="BE865" s="26" t="s">
        <v>1941</v>
      </c>
      <c r="BF865" s="26" t="s">
        <v>1941</v>
      </c>
      <c r="BG865" s="26" t="s">
        <v>1941</v>
      </c>
      <c r="BH865" s="26" t="s">
        <v>1941</v>
      </c>
      <c r="BI865" s="26" t="s">
        <v>1941</v>
      </c>
      <c r="BJ865" s="26" t="s">
        <v>1941</v>
      </c>
      <c r="BK865" s="26" t="s">
        <v>1941</v>
      </c>
      <c r="BL865" s="26" t="s">
        <v>1941</v>
      </c>
      <c r="BM865" s="26" t="s">
        <v>1941</v>
      </c>
      <c r="BN865" s="26" t="s">
        <v>1941</v>
      </c>
      <c r="BO865" s="26" t="s">
        <v>1941</v>
      </c>
      <c r="BP865" s="26" t="s">
        <v>1941</v>
      </c>
      <c r="BQ865" s="26" t="s">
        <v>1941</v>
      </c>
      <c r="BR865" s="26" t="s">
        <v>1941</v>
      </c>
      <c r="BS865" s="26" t="s">
        <v>1941</v>
      </c>
      <c r="BT865" s="26" t="s">
        <v>1941</v>
      </c>
      <c r="BU865" s="26" t="str">
        <f t="shared" si="776"/>
        <v>89. PRODUCE THE CHEMICAL</v>
      </c>
      <c r="BV865" s="26" t="str">
        <f t="shared" si="777"/>
        <v/>
      </c>
      <c r="BW865" s="26" t="str">
        <f t="shared" si="778"/>
        <v>91. ON-SITE USE OF THE CHEMICAL</v>
      </c>
      <c r="BX865" s="26" t="str">
        <f t="shared" si="779"/>
        <v>92. SALE OR DISTRIBUTION OF THE CHEMICAL</v>
      </c>
      <c r="BY865" s="26" t="str">
        <f t="shared" si="780"/>
        <v/>
      </c>
      <c r="BZ865" s="26" t="str">
        <f t="shared" si="781"/>
        <v/>
      </c>
      <c r="CA865" s="26" t="str">
        <f t="shared" si="782"/>
        <v/>
      </c>
      <c r="CB865" s="26" t="str">
        <f t="shared" si="783"/>
        <v/>
      </c>
      <c r="CC865" s="26" t="str">
        <f t="shared" si="784"/>
        <v/>
      </c>
      <c r="CD865" s="26" t="str">
        <f t="shared" si="785"/>
        <v/>
      </c>
      <c r="CE865" s="26" t="str">
        <f t="shared" si="786"/>
        <v/>
      </c>
      <c r="CF865" s="26" t="str">
        <f t="shared" si="787"/>
        <v/>
      </c>
      <c r="CG865" s="26" t="str">
        <f t="shared" si="788"/>
        <v>101. ADDED AS A FORMULATION COMPONENT</v>
      </c>
      <c r="CH865" s="26" t="str">
        <f t="shared" si="789"/>
        <v/>
      </c>
      <c r="CI865" s="26" t="str">
        <f t="shared" si="790"/>
        <v/>
      </c>
      <c r="CJ865" s="26" t="str">
        <f t="shared" si="791"/>
        <v/>
      </c>
      <c r="CK865" s="26" t="str">
        <f t="shared" si="792"/>
        <v/>
      </c>
      <c r="CL865" s="26" t="str">
        <f t="shared" si="793"/>
        <v/>
      </c>
      <c r="CM865" s="26" t="str">
        <f t="shared" si="794"/>
        <v/>
      </c>
      <c r="CN865" s="26" t="str">
        <f t="shared" si="795"/>
        <v/>
      </c>
      <c r="CO865" s="26" t="str">
        <f t="shared" si="796"/>
        <v/>
      </c>
      <c r="CP865" s="26" t="str">
        <f t="shared" si="797"/>
        <v/>
      </c>
      <c r="CQ865" s="26" t="str">
        <f t="shared" si="798"/>
        <v/>
      </c>
      <c r="CR865" s="26" t="str">
        <f t="shared" si="799"/>
        <v/>
      </c>
      <c r="CS865" s="26" t="str">
        <f t="shared" si="800"/>
        <v>113. P299  OTHER</v>
      </c>
      <c r="CT865" s="26" t="str">
        <f t="shared" si="801"/>
        <v/>
      </c>
      <c r="CU865" s="26" t="str">
        <f t="shared" si="802"/>
        <v/>
      </c>
      <c r="CV865" s="26" t="str">
        <f t="shared" si="803"/>
        <v/>
      </c>
      <c r="CW865" s="26" t="str">
        <f t="shared" si="804"/>
        <v/>
      </c>
      <c r="CX865" s="26" t="str">
        <f t="shared" si="805"/>
        <v>118. USED AS A CHEMICAL PROCESSING AID</v>
      </c>
      <c r="CY865" s="26" t="str">
        <f t="shared" si="806"/>
        <v/>
      </c>
      <c r="CZ865" s="26" t="str">
        <f t="shared" si="807"/>
        <v/>
      </c>
      <c r="DA865" s="26" t="str">
        <f t="shared" si="808"/>
        <v/>
      </c>
      <c r="DB865" s="26" t="str">
        <f t="shared" si="809"/>
        <v/>
      </c>
      <c r="DC865" s="26" t="str">
        <f t="shared" si="810"/>
        <v/>
      </c>
      <c r="DD865" s="26" t="str">
        <f t="shared" si="811"/>
        <v/>
      </c>
      <c r="DE865" s="26" t="str">
        <f t="shared" si="812"/>
        <v>125. Z199  OTHER</v>
      </c>
      <c r="DF865" s="26" t="str">
        <f t="shared" si="813"/>
        <v/>
      </c>
      <c r="DG865" s="26" t="str">
        <f t="shared" si="814"/>
        <v/>
      </c>
      <c r="DH865" s="26" t="str">
        <f t="shared" si="815"/>
        <v/>
      </c>
      <c r="DI865" s="26" t="str">
        <f t="shared" si="816"/>
        <v/>
      </c>
      <c r="DJ865" s="26" t="str">
        <f t="shared" si="817"/>
        <v/>
      </c>
      <c r="DK865" s="26" t="str">
        <f t="shared" si="818"/>
        <v/>
      </c>
      <c r="DL865" s="26" t="str">
        <f t="shared" si="819"/>
        <v/>
      </c>
      <c r="DM865" s="26" t="str">
        <f t="shared" si="820"/>
        <v/>
      </c>
      <c r="DN865" s="26" t="str">
        <f t="shared" si="821"/>
        <v/>
      </c>
      <c r="DO865" s="26" t="str">
        <f t="shared" si="822"/>
        <v/>
      </c>
      <c r="DP865" s="26" t="str">
        <f t="shared" si="823"/>
        <v/>
      </c>
      <c r="DQ865" s="26" t="str">
        <f t="shared" si="824"/>
        <v/>
      </c>
      <c r="DR865" s="26" t="str">
        <f t="shared" si="825"/>
        <v/>
      </c>
      <c r="DS865" s="26" t="str">
        <f t="shared" si="826"/>
        <v/>
      </c>
      <c r="DT865" s="26" t="str">
        <f t="shared" si="827"/>
        <v/>
      </c>
      <c r="DU865" s="26" t="str">
        <f t="shared" si="828"/>
        <v/>
      </c>
      <c r="DV865" s="26" t="str">
        <f t="shared" si="829"/>
        <v/>
      </c>
    </row>
    <row r="866" spans="1:126" ht="105" x14ac:dyDescent="0.25">
      <c r="A866" t="s">
        <v>1942</v>
      </c>
      <c r="B866">
        <v>2021</v>
      </c>
      <c r="C866" t="s">
        <v>2046</v>
      </c>
      <c r="D866">
        <v>106990</v>
      </c>
      <c r="E866" s="19">
        <v>1321220274625</v>
      </c>
      <c r="F866" t="s">
        <v>975</v>
      </c>
      <c r="G866">
        <v>325110</v>
      </c>
      <c r="H866" t="s">
        <v>976</v>
      </c>
      <c r="I866" t="s">
        <v>378</v>
      </c>
      <c r="J866" t="s">
        <v>379</v>
      </c>
      <c r="K866" t="s">
        <v>113</v>
      </c>
      <c r="L866">
        <v>77536</v>
      </c>
      <c r="M866" s="26" t="str">
        <f t="shared" si="775"/>
        <v>89. PRODUCE THE CHEMICAL, 92. SALE OR DISTRIBUTION OF THE CHEMICAL, 95. USED AS A REACTANT, 98. P103  INTERMEDIATES, 101. ADDED AS A FORMULATION COMPONENT, 113. P299  OTHER, 133. ANCILLARY OR OTHER USE, 137. Z304  FUEL</v>
      </c>
      <c r="N866" s="26" t="s">
        <v>172</v>
      </c>
      <c r="O866" s="26" t="s">
        <v>173</v>
      </c>
      <c r="P866">
        <v>5000</v>
      </c>
      <c r="Q866">
        <v>30000</v>
      </c>
      <c r="R866">
        <v>35000</v>
      </c>
      <c r="S866" s="26" t="s">
        <v>1940</v>
      </c>
      <c r="T866" s="26" t="s">
        <v>1941</v>
      </c>
      <c r="U866" s="26" t="s">
        <v>1941</v>
      </c>
      <c r="V866" s="26" t="s">
        <v>1940</v>
      </c>
      <c r="W866" s="26" t="s">
        <v>1941</v>
      </c>
      <c r="X866" s="26" t="s">
        <v>1941</v>
      </c>
      <c r="Y866" s="26" t="s">
        <v>1940</v>
      </c>
      <c r="Z866" s="26" t="s">
        <v>1941</v>
      </c>
      <c r="AA866" s="26" t="s">
        <v>1941</v>
      </c>
      <c r="AB866" s="26" t="s">
        <v>1940</v>
      </c>
      <c r="AC866" s="26" t="s">
        <v>1941</v>
      </c>
      <c r="AD866" s="26" t="s">
        <v>1941</v>
      </c>
      <c r="AE866" s="26" t="s">
        <v>1940</v>
      </c>
      <c r="AF866" s="26" t="s">
        <v>1941</v>
      </c>
      <c r="AG866" s="26" t="s">
        <v>1941</v>
      </c>
      <c r="AH866" s="26" t="s">
        <v>1941</v>
      </c>
      <c r="AI866" s="26" t="s">
        <v>1941</v>
      </c>
      <c r="AJ866" s="26" t="s">
        <v>1941</v>
      </c>
      <c r="AK866" s="26" t="s">
        <v>1941</v>
      </c>
      <c r="AL866" s="26" t="s">
        <v>1941</v>
      </c>
      <c r="AM866" s="26" t="s">
        <v>1941</v>
      </c>
      <c r="AN866" s="26" t="s">
        <v>1941</v>
      </c>
      <c r="AO866" s="26" t="s">
        <v>1941</v>
      </c>
      <c r="AP866" s="26" t="s">
        <v>1941</v>
      </c>
      <c r="AQ866" s="26" t="s">
        <v>1940</v>
      </c>
      <c r="AR866" s="26" t="s">
        <v>1941</v>
      </c>
      <c r="AS866" s="26" t="s">
        <v>1941</v>
      </c>
      <c r="AT866" s="26" t="s">
        <v>1941</v>
      </c>
      <c r="AU866" s="26" t="s">
        <v>1941</v>
      </c>
      <c r="AV866" s="26" t="s">
        <v>1941</v>
      </c>
      <c r="AW866" s="26" t="s">
        <v>1941</v>
      </c>
      <c r="AX866" s="26" t="s">
        <v>1941</v>
      </c>
      <c r="AY866" s="26" t="s">
        <v>1941</v>
      </c>
      <c r="AZ866" s="26" t="s">
        <v>1941</v>
      </c>
      <c r="BA866" s="26" t="s">
        <v>1941</v>
      </c>
      <c r="BB866" s="26" t="s">
        <v>1941</v>
      </c>
      <c r="BC866" s="26" t="s">
        <v>1941</v>
      </c>
      <c r="BD866" s="26" t="s">
        <v>1941</v>
      </c>
      <c r="BE866" s="26" t="s">
        <v>1941</v>
      </c>
      <c r="BF866" s="26" t="s">
        <v>1941</v>
      </c>
      <c r="BG866" s="26" t="s">
        <v>1941</v>
      </c>
      <c r="BH866" s="26" t="s">
        <v>1941</v>
      </c>
      <c r="BI866" s="26" t="s">
        <v>1941</v>
      </c>
      <c r="BJ866" s="26" t="s">
        <v>1941</v>
      </c>
      <c r="BK866" s="26" t="s">
        <v>1940</v>
      </c>
      <c r="BL866" s="26" t="s">
        <v>1941</v>
      </c>
      <c r="BM866" s="26" t="s">
        <v>1941</v>
      </c>
      <c r="BN866" s="26" t="s">
        <v>1941</v>
      </c>
      <c r="BO866" s="26" t="s">
        <v>1940</v>
      </c>
      <c r="BP866" s="26" t="s">
        <v>1941</v>
      </c>
      <c r="BQ866" s="26" t="s">
        <v>1941</v>
      </c>
      <c r="BR866" s="26" t="s">
        <v>1941</v>
      </c>
      <c r="BS866" s="26" t="s">
        <v>1941</v>
      </c>
      <c r="BT866" s="26" t="s">
        <v>1941</v>
      </c>
      <c r="BU866" s="26" t="str">
        <f t="shared" si="776"/>
        <v>89. PRODUCE THE CHEMICAL</v>
      </c>
      <c r="BV866" s="26" t="str">
        <f t="shared" si="777"/>
        <v/>
      </c>
      <c r="BW866" s="26" t="str">
        <f t="shared" si="778"/>
        <v/>
      </c>
      <c r="BX866" s="26" t="str">
        <f t="shared" si="779"/>
        <v>92. SALE OR DISTRIBUTION OF THE CHEMICAL</v>
      </c>
      <c r="BY866" s="26" t="str">
        <f t="shared" si="780"/>
        <v/>
      </c>
      <c r="BZ866" s="26" t="str">
        <f t="shared" si="781"/>
        <v/>
      </c>
      <c r="CA866" s="26" t="str">
        <f t="shared" si="782"/>
        <v>95. USED AS A REACTANT</v>
      </c>
      <c r="CB866" s="26" t="str">
        <f t="shared" si="783"/>
        <v/>
      </c>
      <c r="CC866" s="26" t="str">
        <f t="shared" si="784"/>
        <v/>
      </c>
      <c r="CD866" s="26" t="str">
        <f t="shared" si="785"/>
        <v>98. P103  INTERMEDIATES</v>
      </c>
      <c r="CE866" s="26" t="str">
        <f t="shared" si="786"/>
        <v/>
      </c>
      <c r="CF866" s="26" t="str">
        <f t="shared" si="787"/>
        <v/>
      </c>
      <c r="CG866" s="26" t="str">
        <f t="shared" si="788"/>
        <v>101. ADDED AS A FORMULATION COMPONENT</v>
      </c>
      <c r="CH866" s="26" t="str">
        <f t="shared" si="789"/>
        <v/>
      </c>
      <c r="CI866" s="26" t="str">
        <f t="shared" si="790"/>
        <v/>
      </c>
      <c r="CJ866" s="26" t="str">
        <f t="shared" si="791"/>
        <v/>
      </c>
      <c r="CK866" s="26" t="str">
        <f t="shared" si="792"/>
        <v/>
      </c>
      <c r="CL866" s="26" t="str">
        <f t="shared" si="793"/>
        <v/>
      </c>
      <c r="CM866" s="26" t="str">
        <f t="shared" si="794"/>
        <v/>
      </c>
      <c r="CN866" s="26" t="str">
        <f t="shared" si="795"/>
        <v/>
      </c>
      <c r="CO866" s="26" t="str">
        <f t="shared" si="796"/>
        <v/>
      </c>
      <c r="CP866" s="26" t="str">
        <f t="shared" si="797"/>
        <v/>
      </c>
      <c r="CQ866" s="26" t="str">
        <f t="shared" si="798"/>
        <v/>
      </c>
      <c r="CR866" s="26" t="str">
        <f t="shared" si="799"/>
        <v/>
      </c>
      <c r="CS866" s="26" t="str">
        <f t="shared" si="800"/>
        <v>113. P299  OTHER</v>
      </c>
      <c r="CT866" s="26" t="str">
        <f t="shared" si="801"/>
        <v/>
      </c>
      <c r="CU866" s="26" t="str">
        <f t="shared" si="802"/>
        <v/>
      </c>
      <c r="CV866" s="26" t="str">
        <f t="shared" si="803"/>
        <v/>
      </c>
      <c r="CW866" s="26" t="str">
        <f t="shared" si="804"/>
        <v/>
      </c>
      <c r="CX866" s="26" t="str">
        <f t="shared" si="805"/>
        <v/>
      </c>
      <c r="CY866" s="26" t="str">
        <f t="shared" si="806"/>
        <v/>
      </c>
      <c r="CZ866" s="26" t="str">
        <f t="shared" si="807"/>
        <v/>
      </c>
      <c r="DA866" s="26" t="str">
        <f t="shared" si="808"/>
        <v/>
      </c>
      <c r="DB866" s="26" t="str">
        <f t="shared" si="809"/>
        <v/>
      </c>
      <c r="DC866" s="26" t="str">
        <f t="shared" si="810"/>
        <v/>
      </c>
      <c r="DD866" s="26" t="str">
        <f t="shared" si="811"/>
        <v/>
      </c>
      <c r="DE866" s="26" t="str">
        <f t="shared" si="812"/>
        <v/>
      </c>
      <c r="DF866" s="26" t="str">
        <f t="shared" si="813"/>
        <v/>
      </c>
      <c r="DG866" s="26" t="str">
        <f t="shared" si="814"/>
        <v/>
      </c>
      <c r="DH866" s="26" t="str">
        <f t="shared" si="815"/>
        <v/>
      </c>
      <c r="DI866" s="26" t="str">
        <f t="shared" si="816"/>
        <v/>
      </c>
      <c r="DJ866" s="26" t="str">
        <f t="shared" si="817"/>
        <v/>
      </c>
      <c r="DK866" s="26" t="str">
        <f t="shared" si="818"/>
        <v/>
      </c>
      <c r="DL866" s="26" t="str">
        <f t="shared" si="819"/>
        <v/>
      </c>
      <c r="DM866" s="26" t="str">
        <f t="shared" si="820"/>
        <v>133. ANCILLARY OR OTHER USE</v>
      </c>
      <c r="DN866" s="26" t="str">
        <f t="shared" si="821"/>
        <v/>
      </c>
      <c r="DO866" s="26" t="str">
        <f t="shared" si="822"/>
        <v/>
      </c>
      <c r="DP866" s="26" t="str">
        <f t="shared" si="823"/>
        <v/>
      </c>
      <c r="DQ866" s="26" t="str">
        <f t="shared" si="824"/>
        <v>137. Z304  FUEL</v>
      </c>
      <c r="DR866" s="26" t="str">
        <f t="shared" si="825"/>
        <v/>
      </c>
      <c r="DS866" s="26" t="str">
        <f t="shared" si="826"/>
        <v/>
      </c>
      <c r="DT866" s="26" t="str">
        <f t="shared" si="827"/>
        <v/>
      </c>
      <c r="DU866" s="26" t="str">
        <f t="shared" si="828"/>
        <v/>
      </c>
      <c r="DV866" s="26" t="str">
        <f t="shared" si="829"/>
        <v/>
      </c>
    </row>
    <row r="867" spans="1:126" ht="45" x14ac:dyDescent="0.25">
      <c r="A867" t="s">
        <v>1942</v>
      </c>
      <c r="B867">
        <v>2018</v>
      </c>
      <c r="C867" t="s">
        <v>2046</v>
      </c>
      <c r="D867">
        <v>106990</v>
      </c>
      <c r="E867" s="19">
        <v>1318217235643</v>
      </c>
      <c r="F867" t="s">
        <v>1628</v>
      </c>
      <c r="G867">
        <v>424710</v>
      </c>
      <c r="H867" t="s">
        <v>1629</v>
      </c>
      <c r="I867" t="s">
        <v>1630</v>
      </c>
      <c r="J867" t="s">
        <v>1631</v>
      </c>
      <c r="K867" t="s">
        <v>103</v>
      </c>
      <c r="L867">
        <v>70062</v>
      </c>
      <c r="M867" s="26" t="str">
        <f t="shared" si="775"/>
        <v>115. REPACKAGING</v>
      </c>
      <c r="N867" s="26" t="s">
        <v>194</v>
      </c>
      <c r="O867" s="26" t="s">
        <v>195</v>
      </c>
      <c r="P867">
        <v>33</v>
      </c>
      <c r="Q867">
        <v>95</v>
      </c>
      <c r="R867">
        <v>128</v>
      </c>
      <c r="S867" s="26" t="s">
        <v>1941</v>
      </c>
      <c r="T867" s="26" t="s">
        <v>1941</v>
      </c>
      <c r="U867" s="26" t="s">
        <v>1941</v>
      </c>
      <c r="V867" s="26" t="s">
        <v>1941</v>
      </c>
      <c r="W867" s="26" t="s">
        <v>1941</v>
      </c>
      <c r="X867" s="26" t="s">
        <v>1941</v>
      </c>
      <c r="Y867" s="26" t="s">
        <v>1941</v>
      </c>
      <c r="Z867" s="26" t="s">
        <v>1941</v>
      </c>
      <c r="AA867" s="26" t="s">
        <v>1941</v>
      </c>
      <c r="AB867" s="26" t="s">
        <v>1941</v>
      </c>
      <c r="AC867" s="26" t="s">
        <v>1941</v>
      </c>
      <c r="AD867" s="26" t="s">
        <v>1941</v>
      </c>
      <c r="AE867" s="26" t="s">
        <v>1941</v>
      </c>
      <c r="AF867" s="26" t="s">
        <v>1941</v>
      </c>
      <c r="AG867" s="26" t="s">
        <v>1941</v>
      </c>
      <c r="AH867" s="26" t="s">
        <v>1941</v>
      </c>
      <c r="AI867" s="26" t="s">
        <v>1941</v>
      </c>
      <c r="AJ867" s="26" t="s">
        <v>1941</v>
      </c>
      <c r="AK867" s="26" t="s">
        <v>1941</v>
      </c>
      <c r="AL867" s="26" t="s">
        <v>1941</v>
      </c>
      <c r="AM867" s="26" t="s">
        <v>1941</v>
      </c>
      <c r="AN867" s="26" t="s">
        <v>1941</v>
      </c>
      <c r="AO867" s="26" t="s">
        <v>1941</v>
      </c>
      <c r="AP867" s="26" t="s">
        <v>1941</v>
      </c>
      <c r="AQ867" s="26" t="s">
        <v>1941</v>
      </c>
      <c r="AR867" s="26" t="s">
        <v>1941</v>
      </c>
      <c r="AS867" s="26" t="s">
        <v>1940</v>
      </c>
      <c r="AT867" s="26" t="s">
        <v>1941</v>
      </c>
      <c r="AU867" s="26" t="s">
        <v>1941</v>
      </c>
      <c r="AV867" s="26" t="s">
        <v>1941</v>
      </c>
      <c r="AW867" s="26" t="s">
        <v>1941</v>
      </c>
      <c r="AX867" s="26" t="s">
        <v>1941</v>
      </c>
      <c r="AY867" s="26" t="s">
        <v>1941</v>
      </c>
      <c r="AZ867" s="26" t="s">
        <v>1941</v>
      </c>
      <c r="BA867" s="26" t="s">
        <v>1941</v>
      </c>
      <c r="BB867" s="26" t="s">
        <v>1941</v>
      </c>
      <c r="BC867" s="26" t="s">
        <v>1941</v>
      </c>
      <c r="BD867" s="26" t="s">
        <v>1941</v>
      </c>
      <c r="BE867" s="26" t="s">
        <v>1941</v>
      </c>
      <c r="BF867" s="26" t="s">
        <v>1941</v>
      </c>
      <c r="BG867" s="26" t="s">
        <v>1941</v>
      </c>
      <c r="BH867" s="26" t="s">
        <v>1941</v>
      </c>
      <c r="BI867" s="26" t="s">
        <v>1941</v>
      </c>
      <c r="BJ867" s="26" t="s">
        <v>1941</v>
      </c>
      <c r="BK867" s="26" t="s">
        <v>1941</v>
      </c>
      <c r="BL867" s="26" t="s">
        <v>1941</v>
      </c>
      <c r="BM867" s="26" t="s">
        <v>1941</v>
      </c>
      <c r="BN867" s="26" t="s">
        <v>1941</v>
      </c>
      <c r="BO867" s="26" t="s">
        <v>1941</v>
      </c>
      <c r="BP867" s="26" t="s">
        <v>1941</v>
      </c>
      <c r="BQ867" s="26" t="s">
        <v>1941</v>
      </c>
      <c r="BR867" s="26" t="s">
        <v>1941</v>
      </c>
      <c r="BS867" s="26" t="s">
        <v>1941</v>
      </c>
      <c r="BT867" s="26" t="s">
        <v>1941</v>
      </c>
      <c r="BU867" s="26" t="str">
        <f t="shared" si="776"/>
        <v/>
      </c>
      <c r="BV867" s="26" t="str">
        <f t="shared" si="777"/>
        <v/>
      </c>
      <c r="BW867" s="26" t="str">
        <f t="shared" si="778"/>
        <v/>
      </c>
      <c r="BX867" s="26" t="str">
        <f t="shared" si="779"/>
        <v/>
      </c>
      <c r="BY867" s="26" t="str">
        <f t="shared" si="780"/>
        <v/>
      </c>
      <c r="BZ867" s="26" t="str">
        <f t="shared" si="781"/>
        <v/>
      </c>
      <c r="CA867" s="26" t="str">
        <f t="shared" si="782"/>
        <v/>
      </c>
      <c r="CB867" s="26" t="str">
        <f t="shared" si="783"/>
        <v/>
      </c>
      <c r="CC867" s="26" t="str">
        <f t="shared" si="784"/>
        <v/>
      </c>
      <c r="CD867" s="26" t="str">
        <f t="shared" si="785"/>
        <v/>
      </c>
      <c r="CE867" s="26" t="str">
        <f t="shared" si="786"/>
        <v/>
      </c>
      <c r="CF867" s="26" t="str">
        <f t="shared" si="787"/>
        <v/>
      </c>
      <c r="CG867" s="26" t="str">
        <f t="shared" si="788"/>
        <v/>
      </c>
      <c r="CH867" s="26" t="str">
        <f t="shared" si="789"/>
        <v/>
      </c>
      <c r="CI867" s="26" t="str">
        <f t="shared" si="790"/>
        <v/>
      </c>
      <c r="CJ867" s="26" t="str">
        <f t="shared" si="791"/>
        <v/>
      </c>
      <c r="CK867" s="26" t="str">
        <f t="shared" si="792"/>
        <v/>
      </c>
      <c r="CL867" s="26" t="str">
        <f t="shared" si="793"/>
        <v/>
      </c>
      <c r="CM867" s="26" t="str">
        <f t="shared" si="794"/>
        <v/>
      </c>
      <c r="CN867" s="26" t="str">
        <f t="shared" si="795"/>
        <v/>
      </c>
      <c r="CO867" s="26" t="str">
        <f t="shared" si="796"/>
        <v/>
      </c>
      <c r="CP867" s="26" t="str">
        <f t="shared" si="797"/>
        <v/>
      </c>
      <c r="CQ867" s="26" t="str">
        <f t="shared" si="798"/>
        <v/>
      </c>
      <c r="CR867" s="26" t="str">
        <f t="shared" si="799"/>
        <v/>
      </c>
      <c r="CS867" s="26" t="str">
        <f t="shared" si="800"/>
        <v/>
      </c>
      <c r="CT867" s="26" t="str">
        <f t="shared" si="801"/>
        <v/>
      </c>
      <c r="CU867" s="26" t="str">
        <f t="shared" si="802"/>
        <v>115. REPACKAGING</v>
      </c>
      <c r="CV867" s="26" t="str">
        <f t="shared" si="803"/>
        <v/>
      </c>
      <c r="CW867" s="26" t="str">
        <f t="shared" si="804"/>
        <v/>
      </c>
      <c r="CX867" s="26" t="str">
        <f t="shared" si="805"/>
        <v/>
      </c>
      <c r="CY867" s="26" t="str">
        <f t="shared" si="806"/>
        <v/>
      </c>
      <c r="CZ867" s="26" t="str">
        <f t="shared" si="807"/>
        <v/>
      </c>
      <c r="DA867" s="26" t="str">
        <f t="shared" si="808"/>
        <v/>
      </c>
      <c r="DB867" s="26" t="str">
        <f t="shared" si="809"/>
        <v/>
      </c>
      <c r="DC867" s="26" t="str">
        <f t="shared" si="810"/>
        <v/>
      </c>
      <c r="DD867" s="26" t="str">
        <f t="shared" si="811"/>
        <v/>
      </c>
      <c r="DE867" s="26" t="str">
        <f t="shared" si="812"/>
        <v/>
      </c>
      <c r="DF867" s="26" t="str">
        <f t="shared" si="813"/>
        <v/>
      </c>
      <c r="DG867" s="26" t="str">
        <f t="shared" si="814"/>
        <v/>
      </c>
      <c r="DH867" s="26" t="str">
        <f t="shared" si="815"/>
        <v/>
      </c>
      <c r="DI867" s="26" t="str">
        <f t="shared" si="816"/>
        <v/>
      </c>
      <c r="DJ867" s="26" t="str">
        <f t="shared" si="817"/>
        <v/>
      </c>
      <c r="DK867" s="26" t="str">
        <f t="shared" si="818"/>
        <v/>
      </c>
      <c r="DL867" s="26" t="str">
        <f t="shared" si="819"/>
        <v/>
      </c>
      <c r="DM867" s="26" t="str">
        <f t="shared" si="820"/>
        <v/>
      </c>
      <c r="DN867" s="26" t="str">
        <f t="shared" si="821"/>
        <v/>
      </c>
      <c r="DO867" s="26" t="str">
        <f t="shared" si="822"/>
        <v/>
      </c>
      <c r="DP867" s="26" t="str">
        <f t="shared" si="823"/>
        <v/>
      </c>
      <c r="DQ867" s="26" t="str">
        <f t="shared" si="824"/>
        <v/>
      </c>
      <c r="DR867" s="26" t="str">
        <f t="shared" si="825"/>
        <v/>
      </c>
      <c r="DS867" s="26" t="str">
        <f t="shared" si="826"/>
        <v/>
      </c>
      <c r="DT867" s="26" t="str">
        <f t="shared" si="827"/>
        <v/>
      </c>
      <c r="DU867" s="26" t="str">
        <f t="shared" si="828"/>
        <v/>
      </c>
      <c r="DV867" s="26" t="str">
        <f t="shared" si="829"/>
        <v/>
      </c>
    </row>
    <row r="868" spans="1:126" ht="45" x14ac:dyDescent="0.25">
      <c r="A868" t="s">
        <v>1942</v>
      </c>
      <c r="B868">
        <v>2019</v>
      </c>
      <c r="C868" t="s">
        <v>2046</v>
      </c>
      <c r="D868">
        <v>106990</v>
      </c>
      <c r="E868" s="19">
        <v>1319217995428</v>
      </c>
      <c r="F868" t="s">
        <v>1628</v>
      </c>
      <c r="G868">
        <v>424710</v>
      </c>
      <c r="H868" t="s">
        <v>1629</v>
      </c>
      <c r="I868" t="s">
        <v>1630</v>
      </c>
      <c r="J868" t="s">
        <v>1631</v>
      </c>
      <c r="K868" t="s">
        <v>103</v>
      </c>
      <c r="L868">
        <v>70062</v>
      </c>
      <c r="M868" s="26" t="str">
        <f t="shared" si="775"/>
        <v>115. REPACKAGING</v>
      </c>
      <c r="N868" s="26" t="s">
        <v>194</v>
      </c>
      <c r="O868" s="26" t="s">
        <v>195</v>
      </c>
      <c r="P868">
        <v>31</v>
      </c>
      <c r="Q868">
        <v>98</v>
      </c>
      <c r="R868">
        <v>129</v>
      </c>
      <c r="S868" s="26" t="s">
        <v>1941</v>
      </c>
      <c r="T868" s="26" t="s">
        <v>1941</v>
      </c>
      <c r="U868" s="26" t="s">
        <v>1941</v>
      </c>
      <c r="V868" s="26" t="s">
        <v>1941</v>
      </c>
      <c r="W868" s="26" t="s">
        <v>1941</v>
      </c>
      <c r="X868" s="26" t="s">
        <v>1941</v>
      </c>
      <c r="Y868" s="26" t="s">
        <v>1941</v>
      </c>
      <c r="Z868" s="26" t="s">
        <v>1941</v>
      </c>
      <c r="AA868" s="26" t="s">
        <v>1941</v>
      </c>
      <c r="AB868" s="26" t="s">
        <v>1941</v>
      </c>
      <c r="AC868" s="26" t="s">
        <v>1941</v>
      </c>
      <c r="AD868" s="26" t="s">
        <v>1941</v>
      </c>
      <c r="AE868" s="26" t="s">
        <v>1941</v>
      </c>
      <c r="AF868" s="26" t="s">
        <v>1941</v>
      </c>
      <c r="AG868" s="26" t="s">
        <v>1941</v>
      </c>
      <c r="AH868" s="26" t="s">
        <v>1941</v>
      </c>
      <c r="AI868" s="26" t="s">
        <v>1941</v>
      </c>
      <c r="AJ868" s="26" t="s">
        <v>1941</v>
      </c>
      <c r="AK868" s="26" t="s">
        <v>1941</v>
      </c>
      <c r="AL868" s="26" t="s">
        <v>1941</v>
      </c>
      <c r="AM868" s="26" t="s">
        <v>1941</v>
      </c>
      <c r="AN868" s="26" t="s">
        <v>1941</v>
      </c>
      <c r="AO868" s="26" t="s">
        <v>1941</v>
      </c>
      <c r="AP868" s="26" t="s">
        <v>1941</v>
      </c>
      <c r="AQ868" s="26" t="s">
        <v>1941</v>
      </c>
      <c r="AR868" s="26" t="s">
        <v>1941</v>
      </c>
      <c r="AS868" s="26" t="s">
        <v>1940</v>
      </c>
      <c r="AT868" s="26" t="s">
        <v>1941</v>
      </c>
      <c r="AU868" s="26" t="s">
        <v>1941</v>
      </c>
      <c r="AV868" s="26" t="s">
        <v>1941</v>
      </c>
      <c r="AW868" s="26" t="s">
        <v>1941</v>
      </c>
      <c r="AX868" s="26" t="s">
        <v>1941</v>
      </c>
      <c r="AY868" s="26" t="s">
        <v>1941</v>
      </c>
      <c r="AZ868" s="26" t="s">
        <v>1941</v>
      </c>
      <c r="BA868" s="26" t="s">
        <v>1941</v>
      </c>
      <c r="BB868" s="26" t="s">
        <v>1941</v>
      </c>
      <c r="BC868" s="26" t="s">
        <v>1941</v>
      </c>
      <c r="BD868" s="26" t="s">
        <v>1941</v>
      </c>
      <c r="BE868" s="26" t="s">
        <v>1941</v>
      </c>
      <c r="BF868" s="26" t="s">
        <v>1941</v>
      </c>
      <c r="BG868" s="26" t="s">
        <v>1941</v>
      </c>
      <c r="BH868" s="26" t="s">
        <v>1941</v>
      </c>
      <c r="BI868" s="26" t="s">
        <v>1941</v>
      </c>
      <c r="BJ868" s="26" t="s">
        <v>1941</v>
      </c>
      <c r="BK868" s="26" t="s">
        <v>1941</v>
      </c>
      <c r="BL868" s="26" t="s">
        <v>1941</v>
      </c>
      <c r="BM868" s="26" t="s">
        <v>1941</v>
      </c>
      <c r="BN868" s="26" t="s">
        <v>1941</v>
      </c>
      <c r="BO868" s="26" t="s">
        <v>1941</v>
      </c>
      <c r="BP868" s="26" t="s">
        <v>1941</v>
      </c>
      <c r="BQ868" s="26" t="s">
        <v>1941</v>
      </c>
      <c r="BR868" s="26" t="s">
        <v>1941</v>
      </c>
      <c r="BS868" s="26" t="s">
        <v>1941</v>
      </c>
      <c r="BT868" s="26" t="s">
        <v>1941</v>
      </c>
      <c r="BU868" s="26" t="str">
        <f t="shared" si="776"/>
        <v/>
      </c>
      <c r="BV868" s="26" t="str">
        <f t="shared" si="777"/>
        <v/>
      </c>
      <c r="BW868" s="26" t="str">
        <f t="shared" si="778"/>
        <v/>
      </c>
      <c r="BX868" s="26" t="str">
        <f t="shared" si="779"/>
        <v/>
      </c>
      <c r="BY868" s="26" t="str">
        <f t="shared" si="780"/>
        <v/>
      </c>
      <c r="BZ868" s="26" t="str">
        <f t="shared" si="781"/>
        <v/>
      </c>
      <c r="CA868" s="26" t="str">
        <f t="shared" si="782"/>
        <v/>
      </c>
      <c r="CB868" s="26" t="str">
        <f t="shared" si="783"/>
        <v/>
      </c>
      <c r="CC868" s="26" t="str">
        <f t="shared" si="784"/>
        <v/>
      </c>
      <c r="CD868" s="26" t="str">
        <f t="shared" si="785"/>
        <v/>
      </c>
      <c r="CE868" s="26" t="str">
        <f t="shared" si="786"/>
        <v/>
      </c>
      <c r="CF868" s="26" t="str">
        <f t="shared" si="787"/>
        <v/>
      </c>
      <c r="CG868" s="26" t="str">
        <f t="shared" si="788"/>
        <v/>
      </c>
      <c r="CH868" s="26" t="str">
        <f t="shared" si="789"/>
        <v/>
      </c>
      <c r="CI868" s="26" t="str">
        <f t="shared" si="790"/>
        <v/>
      </c>
      <c r="CJ868" s="26" t="str">
        <f t="shared" si="791"/>
        <v/>
      </c>
      <c r="CK868" s="26" t="str">
        <f t="shared" si="792"/>
        <v/>
      </c>
      <c r="CL868" s="26" t="str">
        <f t="shared" si="793"/>
        <v/>
      </c>
      <c r="CM868" s="26" t="str">
        <f t="shared" si="794"/>
        <v/>
      </c>
      <c r="CN868" s="26" t="str">
        <f t="shared" si="795"/>
        <v/>
      </c>
      <c r="CO868" s="26" t="str">
        <f t="shared" si="796"/>
        <v/>
      </c>
      <c r="CP868" s="26" t="str">
        <f t="shared" si="797"/>
        <v/>
      </c>
      <c r="CQ868" s="26" t="str">
        <f t="shared" si="798"/>
        <v/>
      </c>
      <c r="CR868" s="26" t="str">
        <f t="shared" si="799"/>
        <v/>
      </c>
      <c r="CS868" s="26" t="str">
        <f t="shared" si="800"/>
        <v/>
      </c>
      <c r="CT868" s="26" t="str">
        <f t="shared" si="801"/>
        <v/>
      </c>
      <c r="CU868" s="26" t="str">
        <f t="shared" si="802"/>
        <v>115. REPACKAGING</v>
      </c>
      <c r="CV868" s="26" t="str">
        <f t="shared" si="803"/>
        <v/>
      </c>
      <c r="CW868" s="26" t="str">
        <f t="shared" si="804"/>
        <v/>
      </c>
      <c r="CX868" s="26" t="str">
        <f t="shared" si="805"/>
        <v/>
      </c>
      <c r="CY868" s="26" t="str">
        <f t="shared" si="806"/>
        <v/>
      </c>
      <c r="CZ868" s="26" t="str">
        <f t="shared" si="807"/>
        <v/>
      </c>
      <c r="DA868" s="26" t="str">
        <f t="shared" si="808"/>
        <v/>
      </c>
      <c r="DB868" s="26" t="str">
        <f t="shared" si="809"/>
        <v/>
      </c>
      <c r="DC868" s="26" t="str">
        <f t="shared" si="810"/>
        <v/>
      </c>
      <c r="DD868" s="26" t="str">
        <f t="shared" si="811"/>
        <v/>
      </c>
      <c r="DE868" s="26" t="str">
        <f t="shared" si="812"/>
        <v/>
      </c>
      <c r="DF868" s="26" t="str">
        <f t="shared" si="813"/>
        <v/>
      </c>
      <c r="DG868" s="26" t="str">
        <f t="shared" si="814"/>
        <v/>
      </c>
      <c r="DH868" s="26" t="str">
        <f t="shared" si="815"/>
        <v/>
      </c>
      <c r="DI868" s="26" t="str">
        <f t="shared" si="816"/>
        <v/>
      </c>
      <c r="DJ868" s="26" t="str">
        <f t="shared" si="817"/>
        <v/>
      </c>
      <c r="DK868" s="26" t="str">
        <f t="shared" si="818"/>
        <v/>
      </c>
      <c r="DL868" s="26" t="str">
        <f t="shared" si="819"/>
        <v/>
      </c>
      <c r="DM868" s="26" t="str">
        <f t="shared" si="820"/>
        <v/>
      </c>
      <c r="DN868" s="26" t="str">
        <f t="shared" si="821"/>
        <v/>
      </c>
      <c r="DO868" s="26" t="str">
        <f t="shared" si="822"/>
        <v/>
      </c>
      <c r="DP868" s="26" t="str">
        <f t="shared" si="823"/>
        <v/>
      </c>
      <c r="DQ868" s="26" t="str">
        <f t="shared" si="824"/>
        <v/>
      </c>
      <c r="DR868" s="26" t="str">
        <f t="shared" si="825"/>
        <v/>
      </c>
      <c r="DS868" s="26" t="str">
        <f t="shared" si="826"/>
        <v/>
      </c>
      <c r="DT868" s="26" t="str">
        <f t="shared" si="827"/>
        <v/>
      </c>
      <c r="DU868" s="26" t="str">
        <f t="shared" si="828"/>
        <v/>
      </c>
      <c r="DV868" s="26" t="str">
        <f t="shared" si="829"/>
        <v/>
      </c>
    </row>
    <row r="869" spans="1:126" ht="105" x14ac:dyDescent="0.25">
      <c r="A869" t="s">
        <v>1942</v>
      </c>
      <c r="B869">
        <v>2020</v>
      </c>
      <c r="C869" t="s">
        <v>2046</v>
      </c>
      <c r="D869">
        <v>106990</v>
      </c>
      <c r="E869" s="19">
        <v>1320218984375</v>
      </c>
      <c r="F869" t="s">
        <v>1628</v>
      </c>
      <c r="G869">
        <v>424710</v>
      </c>
      <c r="H869" t="s">
        <v>1629</v>
      </c>
      <c r="I869" t="s">
        <v>1630</v>
      </c>
      <c r="J869" t="s">
        <v>1631</v>
      </c>
      <c r="K869" t="s">
        <v>103</v>
      </c>
      <c r="L869">
        <v>70062</v>
      </c>
      <c r="M869" s="26" t="str">
        <f t="shared" si="775"/>
        <v>89. PRODUCE THE CHEMICAL, 91. ON-SITE USE OF THE CHEMICAL, 92. SALE OR DISTRIBUTION OF THE CHEMICAL, 101. ADDED AS A FORMULATION COMPONENT, 113. P299  OTHER, 118. USED AS A CHEMICAL PROCESSING AID, 125. Z199  OTHER</v>
      </c>
      <c r="N869" s="26" t="s">
        <v>194</v>
      </c>
      <c r="O869" s="26" t="s">
        <v>195</v>
      </c>
      <c r="P869">
        <v>30</v>
      </c>
      <c r="Q869">
        <v>102</v>
      </c>
      <c r="R869">
        <v>132</v>
      </c>
      <c r="S869" s="26" t="s">
        <v>1940</v>
      </c>
      <c r="T869" s="26" t="s">
        <v>1941</v>
      </c>
      <c r="U869" s="26" t="s">
        <v>1940</v>
      </c>
      <c r="V869" s="26" t="s">
        <v>1940</v>
      </c>
      <c r="W869" s="26" t="s">
        <v>1941</v>
      </c>
      <c r="X869" s="26" t="s">
        <v>1941</v>
      </c>
      <c r="Y869" s="26" t="s">
        <v>1941</v>
      </c>
      <c r="Z869" s="26" t="s">
        <v>1941</v>
      </c>
      <c r="AA869" s="26" t="s">
        <v>1941</v>
      </c>
      <c r="AB869" s="26" t="s">
        <v>1941</v>
      </c>
      <c r="AC869" s="26" t="s">
        <v>1941</v>
      </c>
      <c r="AD869" s="26" t="s">
        <v>1941</v>
      </c>
      <c r="AE869" s="26" t="s">
        <v>1940</v>
      </c>
      <c r="AF869" s="26" t="s">
        <v>1941</v>
      </c>
      <c r="AG869" s="26" t="s">
        <v>1941</v>
      </c>
      <c r="AH869" s="26" t="s">
        <v>1941</v>
      </c>
      <c r="AI869" s="26" t="s">
        <v>1941</v>
      </c>
      <c r="AJ869" s="26" t="s">
        <v>1941</v>
      </c>
      <c r="AK869" s="26" t="s">
        <v>1941</v>
      </c>
      <c r="AL869" s="26" t="s">
        <v>1941</v>
      </c>
      <c r="AM869" s="26" t="s">
        <v>1941</v>
      </c>
      <c r="AN869" s="26" t="s">
        <v>1941</v>
      </c>
      <c r="AO869" s="26" t="s">
        <v>1941</v>
      </c>
      <c r="AP869" s="26" t="s">
        <v>1941</v>
      </c>
      <c r="AQ869" s="26" t="s">
        <v>1940</v>
      </c>
      <c r="AR869" s="26" t="s">
        <v>1941</v>
      </c>
      <c r="AS869" s="26" t="s">
        <v>1941</v>
      </c>
      <c r="AT869" s="26" t="s">
        <v>1941</v>
      </c>
      <c r="AU869" s="26" t="s">
        <v>1941</v>
      </c>
      <c r="AV869" s="26" t="s">
        <v>1940</v>
      </c>
      <c r="AW869" s="26" t="s">
        <v>1941</v>
      </c>
      <c r="AX869" s="26" t="s">
        <v>1941</v>
      </c>
      <c r="AY869" s="26" t="s">
        <v>1941</v>
      </c>
      <c r="AZ869" s="26" t="s">
        <v>1941</v>
      </c>
      <c r="BA869" s="26" t="s">
        <v>1941</v>
      </c>
      <c r="BB869" s="26" t="s">
        <v>1941</v>
      </c>
      <c r="BC869" s="26" t="s">
        <v>1940</v>
      </c>
      <c r="BD869" s="26" t="s">
        <v>1941</v>
      </c>
      <c r="BE869" s="26" t="s">
        <v>1941</v>
      </c>
      <c r="BF869" s="26" t="s">
        <v>1941</v>
      </c>
      <c r="BG869" s="26" t="s">
        <v>1941</v>
      </c>
      <c r="BH869" s="26" t="s">
        <v>1941</v>
      </c>
      <c r="BI869" s="26" t="s">
        <v>1941</v>
      </c>
      <c r="BJ869" s="26" t="s">
        <v>1941</v>
      </c>
      <c r="BK869" s="26" t="s">
        <v>1941</v>
      </c>
      <c r="BL869" s="26" t="s">
        <v>1941</v>
      </c>
      <c r="BM869" s="26" t="s">
        <v>1941</v>
      </c>
      <c r="BN869" s="26" t="s">
        <v>1941</v>
      </c>
      <c r="BO869" s="26" t="s">
        <v>1941</v>
      </c>
      <c r="BP869" s="26" t="s">
        <v>1941</v>
      </c>
      <c r="BQ869" s="26" t="s">
        <v>1941</v>
      </c>
      <c r="BR869" s="26" t="s">
        <v>1941</v>
      </c>
      <c r="BS869" s="26" t="s">
        <v>1941</v>
      </c>
      <c r="BT869" s="26" t="s">
        <v>1941</v>
      </c>
      <c r="BU869" s="26" t="str">
        <f t="shared" si="776"/>
        <v>89. PRODUCE THE CHEMICAL</v>
      </c>
      <c r="BV869" s="26" t="str">
        <f t="shared" si="777"/>
        <v/>
      </c>
      <c r="BW869" s="26" t="str">
        <f t="shared" si="778"/>
        <v>91. ON-SITE USE OF THE CHEMICAL</v>
      </c>
      <c r="BX869" s="26" t="str">
        <f t="shared" si="779"/>
        <v>92. SALE OR DISTRIBUTION OF THE CHEMICAL</v>
      </c>
      <c r="BY869" s="26" t="str">
        <f t="shared" si="780"/>
        <v/>
      </c>
      <c r="BZ869" s="26" t="str">
        <f t="shared" si="781"/>
        <v/>
      </c>
      <c r="CA869" s="26" t="str">
        <f t="shared" si="782"/>
        <v/>
      </c>
      <c r="CB869" s="26" t="str">
        <f t="shared" si="783"/>
        <v/>
      </c>
      <c r="CC869" s="26" t="str">
        <f t="shared" si="784"/>
        <v/>
      </c>
      <c r="CD869" s="26" t="str">
        <f t="shared" si="785"/>
        <v/>
      </c>
      <c r="CE869" s="26" t="str">
        <f t="shared" si="786"/>
        <v/>
      </c>
      <c r="CF869" s="26" t="str">
        <f t="shared" si="787"/>
        <v/>
      </c>
      <c r="CG869" s="26" t="str">
        <f t="shared" si="788"/>
        <v>101. ADDED AS A FORMULATION COMPONENT</v>
      </c>
      <c r="CH869" s="26" t="str">
        <f t="shared" si="789"/>
        <v/>
      </c>
      <c r="CI869" s="26" t="str">
        <f t="shared" si="790"/>
        <v/>
      </c>
      <c r="CJ869" s="26" t="str">
        <f t="shared" si="791"/>
        <v/>
      </c>
      <c r="CK869" s="26" t="str">
        <f t="shared" si="792"/>
        <v/>
      </c>
      <c r="CL869" s="26" t="str">
        <f t="shared" si="793"/>
        <v/>
      </c>
      <c r="CM869" s="26" t="str">
        <f t="shared" si="794"/>
        <v/>
      </c>
      <c r="CN869" s="26" t="str">
        <f t="shared" si="795"/>
        <v/>
      </c>
      <c r="CO869" s="26" t="str">
        <f t="shared" si="796"/>
        <v/>
      </c>
      <c r="CP869" s="26" t="str">
        <f t="shared" si="797"/>
        <v/>
      </c>
      <c r="CQ869" s="26" t="str">
        <f t="shared" si="798"/>
        <v/>
      </c>
      <c r="CR869" s="26" t="str">
        <f t="shared" si="799"/>
        <v/>
      </c>
      <c r="CS869" s="26" t="str">
        <f t="shared" si="800"/>
        <v>113. P299  OTHER</v>
      </c>
      <c r="CT869" s="26" t="str">
        <f t="shared" si="801"/>
        <v/>
      </c>
      <c r="CU869" s="26" t="str">
        <f t="shared" si="802"/>
        <v/>
      </c>
      <c r="CV869" s="26" t="str">
        <f t="shared" si="803"/>
        <v/>
      </c>
      <c r="CW869" s="26" t="str">
        <f t="shared" si="804"/>
        <v/>
      </c>
      <c r="CX869" s="26" t="str">
        <f t="shared" si="805"/>
        <v>118. USED AS A CHEMICAL PROCESSING AID</v>
      </c>
      <c r="CY869" s="26" t="str">
        <f t="shared" si="806"/>
        <v/>
      </c>
      <c r="CZ869" s="26" t="str">
        <f t="shared" si="807"/>
        <v/>
      </c>
      <c r="DA869" s="26" t="str">
        <f t="shared" si="808"/>
        <v/>
      </c>
      <c r="DB869" s="26" t="str">
        <f t="shared" si="809"/>
        <v/>
      </c>
      <c r="DC869" s="26" t="str">
        <f t="shared" si="810"/>
        <v/>
      </c>
      <c r="DD869" s="26" t="str">
        <f t="shared" si="811"/>
        <v/>
      </c>
      <c r="DE869" s="26" t="str">
        <f t="shared" si="812"/>
        <v>125. Z199  OTHER</v>
      </c>
      <c r="DF869" s="26" t="str">
        <f t="shared" si="813"/>
        <v/>
      </c>
      <c r="DG869" s="26" t="str">
        <f t="shared" si="814"/>
        <v/>
      </c>
      <c r="DH869" s="26" t="str">
        <f t="shared" si="815"/>
        <v/>
      </c>
      <c r="DI869" s="26" t="str">
        <f t="shared" si="816"/>
        <v/>
      </c>
      <c r="DJ869" s="26" t="str">
        <f t="shared" si="817"/>
        <v/>
      </c>
      <c r="DK869" s="26" t="str">
        <f t="shared" si="818"/>
        <v/>
      </c>
      <c r="DL869" s="26" t="str">
        <f t="shared" si="819"/>
        <v/>
      </c>
      <c r="DM869" s="26" t="str">
        <f t="shared" si="820"/>
        <v/>
      </c>
      <c r="DN869" s="26" t="str">
        <f t="shared" si="821"/>
        <v/>
      </c>
      <c r="DO869" s="26" t="str">
        <f t="shared" si="822"/>
        <v/>
      </c>
      <c r="DP869" s="26" t="str">
        <f t="shared" si="823"/>
        <v/>
      </c>
      <c r="DQ869" s="26" t="str">
        <f t="shared" si="824"/>
        <v/>
      </c>
      <c r="DR869" s="26" t="str">
        <f t="shared" si="825"/>
        <v/>
      </c>
      <c r="DS869" s="26" t="str">
        <f t="shared" si="826"/>
        <v/>
      </c>
      <c r="DT869" s="26" t="str">
        <f t="shared" si="827"/>
        <v/>
      </c>
      <c r="DU869" s="26" t="str">
        <f t="shared" si="828"/>
        <v/>
      </c>
      <c r="DV869" s="26" t="str">
        <f t="shared" si="829"/>
        <v/>
      </c>
    </row>
    <row r="870" spans="1:126" ht="45" x14ac:dyDescent="0.25">
      <c r="A870" t="s">
        <v>1942</v>
      </c>
      <c r="B870">
        <v>2019</v>
      </c>
      <c r="C870" t="s">
        <v>2046</v>
      </c>
      <c r="D870">
        <v>106990</v>
      </c>
      <c r="E870" s="19">
        <v>1319217986429</v>
      </c>
      <c r="F870" t="s">
        <v>1876</v>
      </c>
      <c r="G870">
        <v>424710</v>
      </c>
      <c r="H870" t="s">
        <v>1877</v>
      </c>
      <c r="I870" t="s">
        <v>1878</v>
      </c>
      <c r="J870" t="s">
        <v>200</v>
      </c>
      <c r="K870" t="s">
        <v>153</v>
      </c>
      <c r="L870">
        <v>37209</v>
      </c>
      <c r="M870" s="26" t="str">
        <f t="shared" si="775"/>
        <v>115. REPACKAGING</v>
      </c>
      <c r="N870" s="26" t="s">
        <v>194</v>
      </c>
      <c r="O870" s="26" t="s">
        <v>195</v>
      </c>
      <c r="P870">
        <v>72</v>
      </c>
      <c r="Q870">
        <v>91</v>
      </c>
      <c r="R870">
        <v>163</v>
      </c>
      <c r="S870" s="26" t="s">
        <v>1941</v>
      </c>
      <c r="T870" s="26" t="s">
        <v>1941</v>
      </c>
      <c r="U870" s="26" t="s">
        <v>1941</v>
      </c>
      <c r="V870" s="26" t="s">
        <v>1941</v>
      </c>
      <c r="W870" s="26" t="s">
        <v>1941</v>
      </c>
      <c r="X870" s="26" t="s">
        <v>1941</v>
      </c>
      <c r="Y870" s="26" t="s">
        <v>1941</v>
      </c>
      <c r="Z870" s="26" t="s">
        <v>1941</v>
      </c>
      <c r="AA870" s="26" t="s">
        <v>1941</v>
      </c>
      <c r="AB870" s="26" t="s">
        <v>1941</v>
      </c>
      <c r="AC870" s="26" t="s">
        <v>1941</v>
      </c>
      <c r="AD870" s="26" t="s">
        <v>1941</v>
      </c>
      <c r="AE870" s="26" t="s">
        <v>1941</v>
      </c>
      <c r="AF870" s="26" t="s">
        <v>1941</v>
      </c>
      <c r="AG870" s="26" t="s">
        <v>1941</v>
      </c>
      <c r="AH870" s="26" t="s">
        <v>1941</v>
      </c>
      <c r="AI870" s="26" t="s">
        <v>1941</v>
      </c>
      <c r="AJ870" s="26" t="s">
        <v>1941</v>
      </c>
      <c r="AK870" s="26" t="s">
        <v>1941</v>
      </c>
      <c r="AL870" s="26" t="s">
        <v>1941</v>
      </c>
      <c r="AM870" s="26" t="s">
        <v>1941</v>
      </c>
      <c r="AN870" s="26" t="s">
        <v>1941</v>
      </c>
      <c r="AO870" s="26" t="s">
        <v>1941</v>
      </c>
      <c r="AP870" s="26" t="s">
        <v>1941</v>
      </c>
      <c r="AQ870" s="26" t="s">
        <v>1941</v>
      </c>
      <c r="AR870" s="26" t="s">
        <v>1941</v>
      </c>
      <c r="AS870" s="26" t="s">
        <v>1940</v>
      </c>
      <c r="AT870" s="26" t="s">
        <v>1941</v>
      </c>
      <c r="AU870" s="26" t="s">
        <v>1941</v>
      </c>
      <c r="AV870" s="26" t="s">
        <v>1941</v>
      </c>
      <c r="AW870" s="26" t="s">
        <v>1941</v>
      </c>
      <c r="AX870" s="26" t="s">
        <v>1941</v>
      </c>
      <c r="AY870" s="26" t="s">
        <v>1941</v>
      </c>
      <c r="AZ870" s="26" t="s">
        <v>1941</v>
      </c>
      <c r="BA870" s="26" t="s">
        <v>1941</v>
      </c>
      <c r="BB870" s="26" t="s">
        <v>1941</v>
      </c>
      <c r="BC870" s="26" t="s">
        <v>1941</v>
      </c>
      <c r="BD870" s="26" t="s">
        <v>1941</v>
      </c>
      <c r="BE870" s="26" t="s">
        <v>1941</v>
      </c>
      <c r="BF870" s="26" t="s">
        <v>1941</v>
      </c>
      <c r="BG870" s="26" t="s">
        <v>1941</v>
      </c>
      <c r="BH870" s="26" t="s">
        <v>1941</v>
      </c>
      <c r="BI870" s="26" t="s">
        <v>1941</v>
      </c>
      <c r="BJ870" s="26" t="s">
        <v>1941</v>
      </c>
      <c r="BK870" s="26" t="s">
        <v>1941</v>
      </c>
      <c r="BL870" s="26" t="s">
        <v>1941</v>
      </c>
      <c r="BM870" s="26" t="s">
        <v>1941</v>
      </c>
      <c r="BN870" s="26" t="s">
        <v>1941</v>
      </c>
      <c r="BO870" s="26" t="s">
        <v>1941</v>
      </c>
      <c r="BP870" s="26" t="s">
        <v>1941</v>
      </c>
      <c r="BQ870" s="26" t="s">
        <v>1941</v>
      </c>
      <c r="BR870" s="26" t="s">
        <v>1941</v>
      </c>
      <c r="BS870" s="26" t="s">
        <v>1941</v>
      </c>
      <c r="BT870" s="26" t="s">
        <v>1941</v>
      </c>
      <c r="BU870" s="26" t="str">
        <f t="shared" si="776"/>
        <v/>
      </c>
      <c r="BV870" s="26" t="str">
        <f t="shared" si="777"/>
        <v/>
      </c>
      <c r="BW870" s="26" t="str">
        <f t="shared" si="778"/>
        <v/>
      </c>
      <c r="BX870" s="26" t="str">
        <f t="shared" si="779"/>
        <v/>
      </c>
      <c r="BY870" s="26" t="str">
        <f t="shared" si="780"/>
        <v/>
      </c>
      <c r="BZ870" s="26" t="str">
        <f t="shared" si="781"/>
        <v/>
      </c>
      <c r="CA870" s="26" t="str">
        <f t="shared" si="782"/>
        <v/>
      </c>
      <c r="CB870" s="26" t="str">
        <f t="shared" si="783"/>
        <v/>
      </c>
      <c r="CC870" s="26" t="str">
        <f t="shared" si="784"/>
        <v/>
      </c>
      <c r="CD870" s="26" t="str">
        <f t="shared" si="785"/>
        <v/>
      </c>
      <c r="CE870" s="26" t="str">
        <f t="shared" si="786"/>
        <v/>
      </c>
      <c r="CF870" s="26" t="str">
        <f t="shared" si="787"/>
        <v/>
      </c>
      <c r="CG870" s="26" t="str">
        <f t="shared" si="788"/>
        <v/>
      </c>
      <c r="CH870" s="26" t="str">
        <f t="shared" si="789"/>
        <v/>
      </c>
      <c r="CI870" s="26" t="str">
        <f t="shared" si="790"/>
        <v/>
      </c>
      <c r="CJ870" s="26" t="str">
        <f t="shared" si="791"/>
        <v/>
      </c>
      <c r="CK870" s="26" t="str">
        <f t="shared" si="792"/>
        <v/>
      </c>
      <c r="CL870" s="26" t="str">
        <f t="shared" si="793"/>
        <v/>
      </c>
      <c r="CM870" s="26" t="str">
        <f t="shared" si="794"/>
        <v/>
      </c>
      <c r="CN870" s="26" t="str">
        <f t="shared" si="795"/>
        <v/>
      </c>
      <c r="CO870" s="26" t="str">
        <f t="shared" si="796"/>
        <v/>
      </c>
      <c r="CP870" s="26" t="str">
        <f t="shared" si="797"/>
        <v/>
      </c>
      <c r="CQ870" s="26" t="str">
        <f t="shared" si="798"/>
        <v/>
      </c>
      <c r="CR870" s="26" t="str">
        <f t="shared" si="799"/>
        <v/>
      </c>
      <c r="CS870" s="26" t="str">
        <f t="shared" si="800"/>
        <v/>
      </c>
      <c r="CT870" s="26" t="str">
        <f t="shared" si="801"/>
        <v/>
      </c>
      <c r="CU870" s="26" t="str">
        <f t="shared" si="802"/>
        <v>115. REPACKAGING</v>
      </c>
      <c r="CV870" s="26" t="str">
        <f t="shared" si="803"/>
        <v/>
      </c>
      <c r="CW870" s="26" t="str">
        <f t="shared" si="804"/>
        <v/>
      </c>
      <c r="CX870" s="26" t="str">
        <f t="shared" si="805"/>
        <v/>
      </c>
      <c r="CY870" s="26" t="str">
        <f t="shared" si="806"/>
        <v/>
      </c>
      <c r="CZ870" s="26" t="str">
        <f t="shared" si="807"/>
        <v/>
      </c>
      <c r="DA870" s="26" t="str">
        <f t="shared" si="808"/>
        <v/>
      </c>
      <c r="DB870" s="26" t="str">
        <f t="shared" si="809"/>
        <v/>
      </c>
      <c r="DC870" s="26" t="str">
        <f t="shared" si="810"/>
        <v/>
      </c>
      <c r="DD870" s="26" t="str">
        <f t="shared" si="811"/>
        <v/>
      </c>
      <c r="DE870" s="26" t="str">
        <f t="shared" si="812"/>
        <v/>
      </c>
      <c r="DF870" s="26" t="str">
        <f t="shared" si="813"/>
        <v/>
      </c>
      <c r="DG870" s="26" t="str">
        <f t="shared" si="814"/>
        <v/>
      </c>
      <c r="DH870" s="26" t="str">
        <f t="shared" si="815"/>
        <v/>
      </c>
      <c r="DI870" s="26" t="str">
        <f t="shared" si="816"/>
        <v/>
      </c>
      <c r="DJ870" s="26" t="str">
        <f t="shared" si="817"/>
        <v/>
      </c>
      <c r="DK870" s="26" t="str">
        <f t="shared" si="818"/>
        <v/>
      </c>
      <c r="DL870" s="26" t="str">
        <f t="shared" si="819"/>
        <v/>
      </c>
      <c r="DM870" s="26" t="str">
        <f t="shared" si="820"/>
        <v/>
      </c>
      <c r="DN870" s="26" t="str">
        <f t="shared" si="821"/>
        <v/>
      </c>
      <c r="DO870" s="26" t="str">
        <f t="shared" si="822"/>
        <v/>
      </c>
      <c r="DP870" s="26" t="str">
        <f t="shared" si="823"/>
        <v/>
      </c>
      <c r="DQ870" s="26" t="str">
        <f t="shared" si="824"/>
        <v/>
      </c>
      <c r="DR870" s="26" t="str">
        <f t="shared" si="825"/>
        <v/>
      </c>
      <c r="DS870" s="26" t="str">
        <f t="shared" si="826"/>
        <v/>
      </c>
      <c r="DT870" s="26" t="str">
        <f t="shared" si="827"/>
        <v/>
      </c>
      <c r="DU870" s="26" t="str">
        <f t="shared" si="828"/>
        <v/>
      </c>
      <c r="DV870" s="26" t="str">
        <f t="shared" si="829"/>
        <v/>
      </c>
    </row>
    <row r="871" spans="1:126" ht="75" x14ac:dyDescent="0.25">
      <c r="A871" t="s">
        <v>1942</v>
      </c>
      <c r="B871">
        <v>2020</v>
      </c>
      <c r="C871" t="s">
        <v>2046</v>
      </c>
      <c r="D871">
        <v>106990</v>
      </c>
      <c r="E871" s="19">
        <v>1320218984413</v>
      </c>
      <c r="F871" t="s">
        <v>1876</v>
      </c>
      <c r="G871">
        <v>424710</v>
      </c>
      <c r="H871" t="s">
        <v>1877</v>
      </c>
      <c r="I871" t="s">
        <v>1878</v>
      </c>
      <c r="J871" t="s">
        <v>200</v>
      </c>
      <c r="K871" t="s">
        <v>153</v>
      </c>
      <c r="L871">
        <v>37209</v>
      </c>
      <c r="M871" s="26" t="str">
        <f t="shared" si="775"/>
        <v>133. ANCILLARY OR OTHER USE, 142. Z399  OTHER</v>
      </c>
      <c r="N871" s="26" t="s">
        <v>194</v>
      </c>
      <c r="O871" s="26" t="s">
        <v>195</v>
      </c>
      <c r="P871">
        <v>66</v>
      </c>
      <c r="Q871">
        <v>77</v>
      </c>
      <c r="R871">
        <v>143</v>
      </c>
      <c r="S871" s="26" t="s">
        <v>1941</v>
      </c>
      <c r="T871" s="26" t="s">
        <v>1941</v>
      </c>
      <c r="U871" s="26" t="s">
        <v>1941</v>
      </c>
      <c r="V871" s="26" t="s">
        <v>1941</v>
      </c>
      <c r="W871" s="26" t="s">
        <v>1941</v>
      </c>
      <c r="X871" s="26" t="s">
        <v>1941</v>
      </c>
      <c r="Y871" s="26" t="s">
        <v>1941</v>
      </c>
      <c r="Z871" s="26" t="s">
        <v>1941</v>
      </c>
      <c r="AA871" s="26" t="s">
        <v>1941</v>
      </c>
      <c r="AB871" s="26" t="s">
        <v>1941</v>
      </c>
      <c r="AC871" s="26" t="s">
        <v>1941</v>
      </c>
      <c r="AD871" s="26" t="s">
        <v>1941</v>
      </c>
      <c r="AE871" s="26" t="s">
        <v>1941</v>
      </c>
      <c r="AF871" s="26" t="s">
        <v>1941</v>
      </c>
      <c r="AG871" s="26" t="s">
        <v>1941</v>
      </c>
      <c r="AH871" s="26" t="s">
        <v>1941</v>
      </c>
      <c r="AI871" s="26" t="s">
        <v>1941</v>
      </c>
      <c r="AJ871" s="26" t="s">
        <v>1941</v>
      </c>
      <c r="AK871" s="26" t="s">
        <v>1941</v>
      </c>
      <c r="AL871" s="26" t="s">
        <v>1941</v>
      </c>
      <c r="AM871" s="26" t="s">
        <v>1941</v>
      </c>
      <c r="AN871" s="26" t="s">
        <v>1941</v>
      </c>
      <c r="AO871" s="26" t="s">
        <v>1941</v>
      </c>
      <c r="AP871" s="26" t="s">
        <v>1941</v>
      </c>
      <c r="AQ871" s="26" t="s">
        <v>1941</v>
      </c>
      <c r="AR871" s="26" t="s">
        <v>1941</v>
      </c>
      <c r="AS871" s="26" t="s">
        <v>1941</v>
      </c>
      <c r="AT871" s="26" t="s">
        <v>1941</v>
      </c>
      <c r="AU871" s="26" t="s">
        <v>1941</v>
      </c>
      <c r="AV871" s="26" t="s">
        <v>1941</v>
      </c>
      <c r="AW871" s="26" t="s">
        <v>1941</v>
      </c>
      <c r="AX871" s="26" t="s">
        <v>1941</v>
      </c>
      <c r="AY871" s="26" t="s">
        <v>1941</v>
      </c>
      <c r="AZ871" s="26" t="s">
        <v>1941</v>
      </c>
      <c r="BA871" s="26" t="s">
        <v>1941</v>
      </c>
      <c r="BB871" s="26" t="s">
        <v>1941</v>
      </c>
      <c r="BC871" s="26" t="s">
        <v>1941</v>
      </c>
      <c r="BD871" s="26" t="s">
        <v>1941</v>
      </c>
      <c r="BE871" s="26" t="s">
        <v>1941</v>
      </c>
      <c r="BF871" s="26" t="s">
        <v>1941</v>
      </c>
      <c r="BG871" s="26" t="s">
        <v>1941</v>
      </c>
      <c r="BH871" s="26" t="s">
        <v>1941</v>
      </c>
      <c r="BI871" s="26" t="s">
        <v>1941</v>
      </c>
      <c r="BJ871" s="26" t="s">
        <v>1941</v>
      </c>
      <c r="BK871" s="26" t="s">
        <v>1940</v>
      </c>
      <c r="BL871" s="26" t="s">
        <v>1941</v>
      </c>
      <c r="BM871" s="26" t="s">
        <v>1941</v>
      </c>
      <c r="BN871" s="26" t="s">
        <v>1941</v>
      </c>
      <c r="BO871" s="26" t="s">
        <v>1941</v>
      </c>
      <c r="BP871" s="26" t="s">
        <v>1941</v>
      </c>
      <c r="BQ871" s="26" t="s">
        <v>1941</v>
      </c>
      <c r="BR871" s="26" t="s">
        <v>1941</v>
      </c>
      <c r="BS871" s="26" t="s">
        <v>1941</v>
      </c>
      <c r="BT871" s="26" t="s">
        <v>1940</v>
      </c>
      <c r="BU871" s="26" t="str">
        <f t="shared" si="776"/>
        <v/>
      </c>
      <c r="BV871" s="26" t="str">
        <f t="shared" si="777"/>
        <v/>
      </c>
      <c r="BW871" s="26" t="str">
        <f t="shared" si="778"/>
        <v/>
      </c>
      <c r="BX871" s="26" t="str">
        <f t="shared" si="779"/>
        <v/>
      </c>
      <c r="BY871" s="26" t="str">
        <f t="shared" si="780"/>
        <v/>
      </c>
      <c r="BZ871" s="26" t="str">
        <f t="shared" si="781"/>
        <v/>
      </c>
      <c r="CA871" s="26" t="str">
        <f t="shared" si="782"/>
        <v/>
      </c>
      <c r="CB871" s="26" t="str">
        <f t="shared" si="783"/>
        <v/>
      </c>
      <c r="CC871" s="26" t="str">
        <f t="shared" si="784"/>
        <v/>
      </c>
      <c r="CD871" s="26" t="str">
        <f t="shared" si="785"/>
        <v/>
      </c>
      <c r="CE871" s="26" t="str">
        <f t="shared" si="786"/>
        <v/>
      </c>
      <c r="CF871" s="26" t="str">
        <f t="shared" si="787"/>
        <v/>
      </c>
      <c r="CG871" s="26" t="str">
        <f t="shared" si="788"/>
        <v/>
      </c>
      <c r="CH871" s="26" t="str">
        <f t="shared" si="789"/>
        <v/>
      </c>
      <c r="CI871" s="26" t="str">
        <f t="shared" si="790"/>
        <v/>
      </c>
      <c r="CJ871" s="26" t="str">
        <f t="shared" si="791"/>
        <v/>
      </c>
      <c r="CK871" s="26" t="str">
        <f t="shared" si="792"/>
        <v/>
      </c>
      <c r="CL871" s="26" t="str">
        <f t="shared" si="793"/>
        <v/>
      </c>
      <c r="CM871" s="26" t="str">
        <f t="shared" si="794"/>
        <v/>
      </c>
      <c r="CN871" s="26" t="str">
        <f t="shared" si="795"/>
        <v/>
      </c>
      <c r="CO871" s="26" t="str">
        <f t="shared" si="796"/>
        <v/>
      </c>
      <c r="CP871" s="26" t="str">
        <f t="shared" si="797"/>
        <v/>
      </c>
      <c r="CQ871" s="26" t="str">
        <f t="shared" si="798"/>
        <v/>
      </c>
      <c r="CR871" s="26" t="str">
        <f t="shared" si="799"/>
        <v/>
      </c>
      <c r="CS871" s="26" t="str">
        <f t="shared" si="800"/>
        <v/>
      </c>
      <c r="CT871" s="26" t="str">
        <f t="shared" si="801"/>
        <v/>
      </c>
      <c r="CU871" s="26" t="str">
        <f t="shared" si="802"/>
        <v/>
      </c>
      <c r="CV871" s="26" t="str">
        <f t="shared" si="803"/>
        <v/>
      </c>
      <c r="CW871" s="26" t="str">
        <f t="shared" si="804"/>
        <v/>
      </c>
      <c r="CX871" s="26" t="str">
        <f t="shared" si="805"/>
        <v/>
      </c>
      <c r="CY871" s="26" t="str">
        <f t="shared" si="806"/>
        <v/>
      </c>
      <c r="CZ871" s="26" t="str">
        <f t="shared" si="807"/>
        <v/>
      </c>
      <c r="DA871" s="26" t="str">
        <f t="shared" si="808"/>
        <v/>
      </c>
      <c r="DB871" s="26" t="str">
        <f t="shared" si="809"/>
        <v/>
      </c>
      <c r="DC871" s="26" t="str">
        <f t="shared" si="810"/>
        <v/>
      </c>
      <c r="DD871" s="26" t="str">
        <f t="shared" si="811"/>
        <v/>
      </c>
      <c r="DE871" s="26" t="str">
        <f t="shared" si="812"/>
        <v/>
      </c>
      <c r="DF871" s="26" t="str">
        <f t="shared" si="813"/>
        <v/>
      </c>
      <c r="DG871" s="26" t="str">
        <f t="shared" si="814"/>
        <v/>
      </c>
      <c r="DH871" s="26" t="str">
        <f t="shared" si="815"/>
        <v/>
      </c>
      <c r="DI871" s="26" t="str">
        <f t="shared" si="816"/>
        <v/>
      </c>
      <c r="DJ871" s="26" t="str">
        <f t="shared" si="817"/>
        <v/>
      </c>
      <c r="DK871" s="26" t="str">
        <f t="shared" si="818"/>
        <v/>
      </c>
      <c r="DL871" s="26" t="str">
        <f t="shared" si="819"/>
        <v/>
      </c>
      <c r="DM871" s="26" t="str">
        <f t="shared" si="820"/>
        <v>133. ANCILLARY OR OTHER USE</v>
      </c>
      <c r="DN871" s="26" t="str">
        <f t="shared" si="821"/>
        <v/>
      </c>
      <c r="DO871" s="26" t="str">
        <f t="shared" si="822"/>
        <v/>
      </c>
      <c r="DP871" s="26" t="str">
        <f t="shared" si="823"/>
        <v/>
      </c>
      <c r="DQ871" s="26" t="str">
        <f t="shared" si="824"/>
        <v/>
      </c>
      <c r="DR871" s="26" t="str">
        <f t="shared" si="825"/>
        <v/>
      </c>
      <c r="DS871" s="26" t="str">
        <f t="shared" si="826"/>
        <v/>
      </c>
      <c r="DT871" s="26" t="str">
        <f t="shared" si="827"/>
        <v/>
      </c>
      <c r="DU871" s="26" t="str">
        <f t="shared" si="828"/>
        <v/>
      </c>
      <c r="DV871" s="26" t="str">
        <f t="shared" si="829"/>
        <v>142. Z399  OTHER</v>
      </c>
    </row>
    <row r="872" spans="1:126" ht="45" x14ac:dyDescent="0.25">
      <c r="A872" t="s">
        <v>1942</v>
      </c>
      <c r="B872">
        <v>2021</v>
      </c>
      <c r="C872" t="s">
        <v>2046</v>
      </c>
      <c r="D872">
        <v>106990</v>
      </c>
      <c r="E872" s="19">
        <v>1321220027080</v>
      </c>
      <c r="F872" t="s">
        <v>1876</v>
      </c>
      <c r="G872">
        <v>424710</v>
      </c>
      <c r="H872" t="s">
        <v>1877</v>
      </c>
      <c r="I872" t="s">
        <v>1878</v>
      </c>
      <c r="J872" t="s">
        <v>200</v>
      </c>
      <c r="K872" t="s">
        <v>153</v>
      </c>
      <c r="L872">
        <v>37209</v>
      </c>
      <c r="M872" s="26" t="str">
        <f t="shared" si="775"/>
        <v>115. REPACKAGING</v>
      </c>
      <c r="N872" s="26" t="s">
        <v>194</v>
      </c>
      <c r="O872" s="26" t="s">
        <v>195</v>
      </c>
      <c r="P872">
        <v>71</v>
      </c>
      <c r="Q872">
        <v>99</v>
      </c>
      <c r="R872">
        <v>170</v>
      </c>
      <c r="S872" s="26" t="s">
        <v>1941</v>
      </c>
      <c r="T872" s="26" t="s">
        <v>1941</v>
      </c>
      <c r="U872" s="26" t="s">
        <v>1941</v>
      </c>
      <c r="V872" s="26" t="s">
        <v>1941</v>
      </c>
      <c r="W872" s="26" t="s">
        <v>1941</v>
      </c>
      <c r="X872" s="26" t="s">
        <v>1941</v>
      </c>
      <c r="Y872" s="26" t="s">
        <v>1941</v>
      </c>
      <c r="Z872" s="26" t="s">
        <v>1941</v>
      </c>
      <c r="AA872" s="26" t="s">
        <v>1941</v>
      </c>
      <c r="AB872" s="26" t="s">
        <v>1941</v>
      </c>
      <c r="AC872" s="26" t="s">
        <v>1941</v>
      </c>
      <c r="AD872" s="26" t="s">
        <v>1941</v>
      </c>
      <c r="AE872" s="26" t="s">
        <v>1941</v>
      </c>
      <c r="AF872" s="26" t="s">
        <v>1941</v>
      </c>
      <c r="AG872" s="26" t="s">
        <v>1941</v>
      </c>
      <c r="AH872" s="26" t="s">
        <v>1941</v>
      </c>
      <c r="AI872" s="26" t="s">
        <v>1941</v>
      </c>
      <c r="AJ872" s="26" t="s">
        <v>1941</v>
      </c>
      <c r="AK872" s="26" t="s">
        <v>1941</v>
      </c>
      <c r="AL872" s="26" t="s">
        <v>1941</v>
      </c>
      <c r="AM872" s="26" t="s">
        <v>1941</v>
      </c>
      <c r="AN872" s="26" t="s">
        <v>1941</v>
      </c>
      <c r="AO872" s="26" t="s">
        <v>1941</v>
      </c>
      <c r="AP872" s="26" t="s">
        <v>1941</v>
      </c>
      <c r="AQ872" s="26" t="s">
        <v>1941</v>
      </c>
      <c r="AR872" s="26" t="s">
        <v>1941</v>
      </c>
      <c r="AS872" s="26" t="s">
        <v>1940</v>
      </c>
      <c r="AT872" s="26" t="s">
        <v>1941</v>
      </c>
      <c r="AU872" s="26" t="s">
        <v>1941</v>
      </c>
      <c r="AV872" s="26" t="s">
        <v>1941</v>
      </c>
      <c r="AW872" s="26" t="s">
        <v>1941</v>
      </c>
      <c r="AX872" s="26" t="s">
        <v>1941</v>
      </c>
      <c r="AY872" s="26" t="s">
        <v>1941</v>
      </c>
      <c r="AZ872" s="26" t="s">
        <v>1941</v>
      </c>
      <c r="BA872" s="26" t="s">
        <v>1941</v>
      </c>
      <c r="BB872" s="26" t="s">
        <v>1941</v>
      </c>
      <c r="BC872" s="26" t="s">
        <v>1941</v>
      </c>
      <c r="BD872" s="26" t="s">
        <v>1941</v>
      </c>
      <c r="BE872" s="26" t="s">
        <v>1941</v>
      </c>
      <c r="BF872" s="26" t="s">
        <v>1941</v>
      </c>
      <c r="BG872" s="26" t="s">
        <v>1941</v>
      </c>
      <c r="BH872" s="26" t="s">
        <v>1941</v>
      </c>
      <c r="BI872" s="26" t="s">
        <v>1941</v>
      </c>
      <c r="BJ872" s="26" t="s">
        <v>1941</v>
      </c>
      <c r="BK872" s="26" t="s">
        <v>1941</v>
      </c>
      <c r="BL872" s="26" t="s">
        <v>1941</v>
      </c>
      <c r="BM872" s="26" t="s">
        <v>1941</v>
      </c>
      <c r="BN872" s="26" t="s">
        <v>1941</v>
      </c>
      <c r="BO872" s="26" t="s">
        <v>1941</v>
      </c>
      <c r="BP872" s="26" t="s">
        <v>1941</v>
      </c>
      <c r="BQ872" s="26" t="s">
        <v>1941</v>
      </c>
      <c r="BR872" s="26" t="s">
        <v>1941</v>
      </c>
      <c r="BS872" s="26" t="s">
        <v>1941</v>
      </c>
      <c r="BT872" s="26" t="s">
        <v>1941</v>
      </c>
      <c r="BU872" s="26" t="str">
        <f t="shared" si="776"/>
        <v/>
      </c>
      <c r="BV872" s="26" t="str">
        <f t="shared" si="777"/>
        <v/>
      </c>
      <c r="BW872" s="26" t="str">
        <f t="shared" si="778"/>
        <v/>
      </c>
      <c r="BX872" s="26" t="str">
        <f t="shared" si="779"/>
        <v/>
      </c>
      <c r="BY872" s="26" t="str">
        <f t="shared" si="780"/>
        <v/>
      </c>
      <c r="BZ872" s="26" t="str">
        <f t="shared" si="781"/>
        <v/>
      </c>
      <c r="CA872" s="26" t="str">
        <f t="shared" si="782"/>
        <v/>
      </c>
      <c r="CB872" s="26" t="str">
        <f t="shared" si="783"/>
        <v/>
      </c>
      <c r="CC872" s="26" t="str">
        <f t="shared" si="784"/>
        <v/>
      </c>
      <c r="CD872" s="26" t="str">
        <f t="shared" si="785"/>
        <v/>
      </c>
      <c r="CE872" s="26" t="str">
        <f t="shared" si="786"/>
        <v/>
      </c>
      <c r="CF872" s="26" t="str">
        <f t="shared" si="787"/>
        <v/>
      </c>
      <c r="CG872" s="26" t="str">
        <f t="shared" si="788"/>
        <v/>
      </c>
      <c r="CH872" s="26" t="str">
        <f t="shared" si="789"/>
        <v/>
      </c>
      <c r="CI872" s="26" t="str">
        <f t="shared" si="790"/>
        <v/>
      </c>
      <c r="CJ872" s="26" t="str">
        <f t="shared" si="791"/>
        <v/>
      </c>
      <c r="CK872" s="26" t="str">
        <f t="shared" si="792"/>
        <v/>
      </c>
      <c r="CL872" s="26" t="str">
        <f t="shared" si="793"/>
        <v/>
      </c>
      <c r="CM872" s="26" t="str">
        <f t="shared" si="794"/>
        <v/>
      </c>
      <c r="CN872" s="26" t="str">
        <f t="shared" si="795"/>
        <v/>
      </c>
      <c r="CO872" s="26" t="str">
        <f t="shared" si="796"/>
        <v/>
      </c>
      <c r="CP872" s="26" t="str">
        <f t="shared" si="797"/>
        <v/>
      </c>
      <c r="CQ872" s="26" t="str">
        <f t="shared" si="798"/>
        <v/>
      </c>
      <c r="CR872" s="26" t="str">
        <f t="shared" si="799"/>
        <v/>
      </c>
      <c r="CS872" s="26" t="str">
        <f t="shared" si="800"/>
        <v/>
      </c>
      <c r="CT872" s="26" t="str">
        <f t="shared" si="801"/>
        <v/>
      </c>
      <c r="CU872" s="26" t="str">
        <f t="shared" si="802"/>
        <v>115. REPACKAGING</v>
      </c>
      <c r="CV872" s="26" t="str">
        <f t="shared" si="803"/>
        <v/>
      </c>
      <c r="CW872" s="26" t="str">
        <f t="shared" si="804"/>
        <v/>
      </c>
      <c r="CX872" s="26" t="str">
        <f t="shared" si="805"/>
        <v/>
      </c>
      <c r="CY872" s="26" t="str">
        <f t="shared" si="806"/>
        <v/>
      </c>
      <c r="CZ872" s="26" t="str">
        <f t="shared" si="807"/>
        <v/>
      </c>
      <c r="DA872" s="26" t="str">
        <f t="shared" si="808"/>
        <v/>
      </c>
      <c r="DB872" s="26" t="str">
        <f t="shared" si="809"/>
        <v/>
      </c>
      <c r="DC872" s="26" t="str">
        <f t="shared" si="810"/>
        <v/>
      </c>
      <c r="DD872" s="26" t="str">
        <f t="shared" si="811"/>
        <v/>
      </c>
      <c r="DE872" s="26" t="str">
        <f t="shared" si="812"/>
        <v/>
      </c>
      <c r="DF872" s="26" t="str">
        <f t="shared" si="813"/>
        <v/>
      </c>
      <c r="DG872" s="26" t="str">
        <f t="shared" si="814"/>
        <v/>
      </c>
      <c r="DH872" s="26" t="str">
        <f t="shared" si="815"/>
        <v/>
      </c>
      <c r="DI872" s="26" t="str">
        <f t="shared" si="816"/>
        <v/>
      </c>
      <c r="DJ872" s="26" t="str">
        <f t="shared" si="817"/>
        <v/>
      </c>
      <c r="DK872" s="26" t="str">
        <f t="shared" si="818"/>
        <v/>
      </c>
      <c r="DL872" s="26" t="str">
        <f t="shared" si="819"/>
        <v/>
      </c>
      <c r="DM872" s="26" t="str">
        <f t="shared" si="820"/>
        <v/>
      </c>
      <c r="DN872" s="26" t="str">
        <f t="shared" si="821"/>
        <v/>
      </c>
      <c r="DO872" s="26" t="str">
        <f t="shared" si="822"/>
        <v/>
      </c>
      <c r="DP872" s="26" t="str">
        <f t="shared" si="823"/>
        <v/>
      </c>
      <c r="DQ872" s="26" t="str">
        <f t="shared" si="824"/>
        <v/>
      </c>
      <c r="DR872" s="26" t="str">
        <f t="shared" si="825"/>
        <v/>
      </c>
      <c r="DS872" s="26" t="str">
        <f t="shared" si="826"/>
        <v/>
      </c>
      <c r="DT872" s="26" t="str">
        <f t="shared" si="827"/>
        <v/>
      </c>
      <c r="DU872" s="26" t="str">
        <f t="shared" si="828"/>
        <v/>
      </c>
      <c r="DV872" s="26" t="str">
        <f t="shared" si="829"/>
        <v/>
      </c>
    </row>
    <row r="873" spans="1:126" ht="75" x14ac:dyDescent="0.25">
      <c r="A873" t="s">
        <v>1942</v>
      </c>
      <c r="B873">
        <v>2016</v>
      </c>
      <c r="C873" t="s">
        <v>2046</v>
      </c>
      <c r="D873">
        <v>106990</v>
      </c>
      <c r="E873" s="19">
        <v>1316215209750</v>
      </c>
      <c r="F873" t="s">
        <v>978</v>
      </c>
      <c r="G873">
        <v>324110</v>
      </c>
      <c r="H873" t="s">
        <v>979</v>
      </c>
      <c r="I873" t="s">
        <v>980</v>
      </c>
      <c r="J873" t="s">
        <v>412</v>
      </c>
      <c r="K873" t="s">
        <v>103</v>
      </c>
      <c r="L873">
        <v>70079</v>
      </c>
      <c r="M873" s="26" t="str">
        <f t="shared" ref="M873:M878" si="830">_xlfn.TEXTJOIN(", ", TRUE, BU873:DV873)</f>
        <v>89. PRODUCE THE CHEMICAL, 91. ON-SITE USE OF THE CHEMICAL, 92. SALE OR DISTRIBUTION OF THE CHEMICAL, 101. ADDED AS A FORMULATION COMPONENT, 118. USED AS A CHEMICAL PROCESSING AID</v>
      </c>
      <c r="N873" s="23" t="s">
        <v>172</v>
      </c>
      <c r="O873" s="26" t="s">
        <v>173</v>
      </c>
      <c r="P873">
        <f>2043+22653</f>
        <v>24696</v>
      </c>
      <c r="Q873">
        <f>3123+27296</f>
        <v>30419</v>
      </c>
      <c r="R873">
        <f>SUM(P873:Q873)</f>
        <v>55115</v>
      </c>
      <c r="S873" s="26" t="s">
        <v>1940</v>
      </c>
      <c r="T873" s="26" t="s">
        <v>1941</v>
      </c>
      <c r="U873" s="26" t="s">
        <v>1940</v>
      </c>
      <c r="V873" s="26" t="s">
        <v>1940</v>
      </c>
      <c r="W873" s="26" t="s">
        <v>1941</v>
      </c>
      <c r="X873" s="26" t="s">
        <v>1941</v>
      </c>
      <c r="Y873" s="26" t="s">
        <v>1941</v>
      </c>
      <c r="AE873" s="26" t="s">
        <v>1940</v>
      </c>
      <c r="AR873" s="26" t="s">
        <v>1941</v>
      </c>
      <c r="AS873" s="26" t="s">
        <v>1941</v>
      </c>
      <c r="AT873" s="26" t="s">
        <v>1941</v>
      </c>
      <c r="AV873" s="26" t="s">
        <v>1940</v>
      </c>
      <c r="BD873" s="26" t="s">
        <v>1941</v>
      </c>
      <c r="BK873" s="26" t="s">
        <v>1941</v>
      </c>
      <c r="BU873" s="26" t="str">
        <f t="shared" ref="BU873:CD878" si="831">IF(S873="Yes", BU$1,"")</f>
        <v>89. PRODUCE THE CHEMICAL</v>
      </c>
      <c r="BV873" s="26" t="str">
        <f t="shared" si="831"/>
        <v/>
      </c>
      <c r="BW873" s="26" t="str">
        <f t="shared" si="831"/>
        <v>91. ON-SITE USE OF THE CHEMICAL</v>
      </c>
      <c r="BX873" s="26" t="str">
        <f t="shared" si="831"/>
        <v>92. SALE OR DISTRIBUTION OF THE CHEMICAL</v>
      </c>
      <c r="BY873" s="26" t="str">
        <f t="shared" si="831"/>
        <v/>
      </c>
      <c r="BZ873" s="26" t="str">
        <f t="shared" si="831"/>
        <v/>
      </c>
      <c r="CA873" s="26" t="str">
        <f t="shared" si="831"/>
        <v/>
      </c>
      <c r="CB873" s="26" t="str">
        <f t="shared" si="831"/>
        <v/>
      </c>
      <c r="CC873" s="26" t="str">
        <f t="shared" si="831"/>
        <v/>
      </c>
      <c r="CD873" s="26" t="str">
        <f t="shared" si="831"/>
        <v/>
      </c>
      <c r="CE873" s="26" t="str">
        <f t="shared" si="786"/>
        <v/>
      </c>
      <c r="CF873" s="26" t="str">
        <f t="shared" si="787"/>
        <v/>
      </c>
      <c r="CG873" s="26" t="str">
        <f t="shared" si="788"/>
        <v>101. ADDED AS A FORMULATION COMPONENT</v>
      </c>
      <c r="CH873" s="26" t="str">
        <f t="shared" si="789"/>
        <v/>
      </c>
      <c r="CI873" s="26" t="str">
        <f t="shared" si="790"/>
        <v/>
      </c>
      <c r="CJ873" s="26" t="str">
        <f t="shared" si="791"/>
        <v/>
      </c>
      <c r="CK873" s="26" t="str">
        <f t="shared" si="792"/>
        <v/>
      </c>
      <c r="CL873" s="26" t="str">
        <f t="shared" si="793"/>
        <v/>
      </c>
      <c r="CM873" s="26" t="str">
        <f t="shared" si="794"/>
        <v/>
      </c>
      <c r="CN873" s="26" t="str">
        <f t="shared" si="795"/>
        <v/>
      </c>
      <c r="CO873" s="26" t="str">
        <f t="shared" si="796"/>
        <v/>
      </c>
      <c r="CP873" s="26" t="str">
        <f t="shared" si="797"/>
        <v/>
      </c>
      <c r="CQ873" s="26" t="str">
        <f t="shared" si="798"/>
        <v/>
      </c>
      <c r="CR873" s="26" t="str">
        <f t="shared" si="799"/>
        <v/>
      </c>
      <c r="CS873" s="26" t="str">
        <f t="shared" si="800"/>
        <v/>
      </c>
      <c r="CT873" s="26" t="str">
        <f t="shared" si="801"/>
        <v/>
      </c>
      <c r="CU873" s="26" t="str">
        <f t="shared" si="802"/>
        <v/>
      </c>
      <c r="CV873" s="26" t="str">
        <f t="shared" si="803"/>
        <v/>
      </c>
      <c r="CW873" s="26" t="str">
        <f t="shared" si="804"/>
        <v/>
      </c>
      <c r="CX873" s="26" t="str">
        <f t="shared" si="805"/>
        <v>118. USED AS A CHEMICAL PROCESSING AID</v>
      </c>
      <c r="CY873" s="26" t="str">
        <f t="shared" si="806"/>
        <v/>
      </c>
      <c r="CZ873" s="26" t="str">
        <f t="shared" si="807"/>
        <v/>
      </c>
      <c r="DA873" s="26" t="str">
        <f t="shared" si="808"/>
        <v/>
      </c>
      <c r="DB873" s="26" t="str">
        <f t="shared" si="809"/>
        <v/>
      </c>
      <c r="DC873" s="26" t="str">
        <f t="shared" si="810"/>
        <v/>
      </c>
      <c r="DD873" s="26" t="str">
        <f t="shared" si="811"/>
        <v/>
      </c>
      <c r="DE873" s="26" t="str">
        <f t="shared" si="812"/>
        <v/>
      </c>
      <c r="DF873" s="26" t="str">
        <f t="shared" si="813"/>
        <v/>
      </c>
      <c r="DG873" s="26" t="str">
        <f t="shared" si="814"/>
        <v/>
      </c>
      <c r="DH873" s="26" t="str">
        <f t="shared" si="815"/>
        <v/>
      </c>
      <c r="DI873" s="26" t="str">
        <f t="shared" si="816"/>
        <v/>
      </c>
      <c r="DJ873" s="26" t="str">
        <f t="shared" si="817"/>
        <v/>
      </c>
      <c r="DK873" s="26" t="str">
        <f t="shared" si="818"/>
        <v/>
      </c>
      <c r="DL873" s="26" t="str">
        <f t="shared" si="819"/>
        <v/>
      </c>
      <c r="DM873" s="26" t="str">
        <f t="shared" si="820"/>
        <v/>
      </c>
      <c r="DN873" s="26" t="str">
        <f t="shared" si="821"/>
        <v/>
      </c>
      <c r="DO873" s="26" t="str">
        <f t="shared" si="822"/>
        <v/>
      </c>
      <c r="DP873" s="26" t="str">
        <f t="shared" si="823"/>
        <v/>
      </c>
      <c r="DQ873" s="26" t="str">
        <f t="shared" si="824"/>
        <v/>
      </c>
      <c r="DR873" s="26" t="str">
        <f t="shared" si="825"/>
        <v/>
      </c>
      <c r="DS873" s="26" t="str">
        <f t="shared" si="826"/>
        <v/>
      </c>
      <c r="DT873" s="26" t="str">
        <f t="shared" si="827"/>
        <v/>
      </c>
      <c r="DU873" s="26" t="str">
        <f t="shared" si="828"/>
        <v/>
      </c>
      <c r="DV873" s="26" t="str">
        <f t="shared" si="829"/>
        <v/>
      </c>
    </row>
    <row r="874" spans="1:126" ht="75" x14ac:dyDescent="0.25">
      <c r="A874" t="s">
        <v>1942</v>
      </c>
      <c r="B874">
        <v>2017</v>
      </c>
      <c r="C874" t="s">
        <v>2046</v>
      </c>
      <c r="D874">
        <v>106990</v>
      </c>
      <c r="E874" s="19">
        <v>1317216624092</v>
      </c>
      <c r="F874" t="s">
        <v>978</v>
      </c>
      <c r="G874">
        <v>324110</v>
      </c>
      <c r="H874" t="s">
        <v>979</v>
      </c>
      <c r="I874" t="s">
        <v>980</v>
      </c>
      <c r="J874" t="s">
        <v>412</v>
      </c>
      <c r="K874" t="s">
        <v>103</v>
      </c>
      <c r="L874">
        <v>70079</v>
      </c>
      <c r="M874" s="26" t="str">
        <f t="shared" si="830"/>
        <v>89. PRODUCE THE CHEMICAL, 91. ON-SITE USE OF THE CHEMICAL, 92. SALE OR DISTRIBUTION OF THE CHEMICAL, 101. ADDED AS A FORMULATION COMPONENT, 118. USED AS A CHEMICAL PROCESSING AID</v>
      </c>
      <c r="N874" s="23" t="s">
        <v>172</v>
      </c>
      <c r="O874" s="26" t="s">
        <v>173</v>
      </c>
      <c r="P874">
        <f>1405+20460</f>
        <v>21865</v>
      </c>
      <c r="Q874">
        <f>2420+29982</f>
        <v>32402</v>
      </c>
      <c r="R874">
        <f t="shared" ref="R874:R878" si="832">SUM(P874:Q874)</f>
        <v>54267</v>
      </c>
      <c r="S874" s="26" t="s">
        <v>1940</v>
      </c>
      <c r="T874" s="26" t="s">
        <v>1941</v>
      </c>
      <c r="U874" s="26" t="s">
        <v>1940</v>
      </c>
      <c r="V874" s="26" t="s">
        <v>1940</v>
      </c>
      <c r="W874" s="26" t="s">
        <v>1941</v>
      </c>
      <c r="X874" s="26" t="s">
        <v>1941</v>
      </c>
      <c r="Y874" s="26" t="s">
        <v>1941</v>
      </c>
      <c r="AE874" s="26" t="s">
        <v>1940</v>
      </c>
      <c r="AR874" s="26" t="s">
        <v>1941</v>
      </c>
      <c r="AS874" s="26" t="s">
        <v>1941</v>
      </c>
      <c r="AT874" s="26" t="s">
        <v>1941</v>
      </c>
      <c r="AV874" s="26" t="s">
        <v>1940</v>
      </c>
      <c r="BD874" s="26" t="s">
        <v>1941</v>
      </c>
      <c r="BK874" s="26" t="s">
        <v>1941</v>
      </c>
      <c r="BU874" s="26" t="str">
        <f t="shared" si="831"/>
        <v>89. PRODUCE THE CHEMICAL</v>
      </c>
      <c r="BV874" s="26" t="str">
        <f t="shared" si="831"/>
        <v/>
      </c>
      <c r="BW874" s="26" t="str">
        <f t="shared" si="831"/>
        <v>91. ON-SITE USE OF THE CHEMICAL</v>
      </c>
      <c r="BX874" s="26" t="str">
        <f t="shared" si="831"/>
        <v>92. SALE OR DISTRIBUTION OF THE CHEMICAL</v>
      </c>
      <c r="BY874" s="26" t="str">
        <f t="shared" si="831"/>
        <v/>
      </c>
      <c r="BZ874" s="26" t="str">
        <f t="shared" si="831"/>
        <v/>
      </c>
      <c r="CA874" s="26" t="str">
        <f t="shared" si="831"/>
        <v/>
      </c>
      <c r="CB874" s="26" t="str">
        <f t="shared" si="831"/>
        <v/>
      </c>
      <c r="CC874" s="26" t="str">
        <f t="shared" si="831"/>
        <v/>
      </c>
      <c r="CD874" s="26" t="str">
        <f t="shared" si="831"/>
        <v/>
      </c>
      <c r="CE874" s="26" t="str">
        <f t="shared" si="786"/>
        <v/>
      </c>
      <c r="CF874" s="26" t="str">
        <f t="shared" si="787"/>
        <v/>
      </c>
      <c r="CG874" s="26" t="str">
        <f t="shared" si="788"/>
        <v>101. ADDED AS A FORMULATION COMPONENT</v>
      </c>
      <c r="CH874" s="26" t="str">
        <f t="shared" si="789"/>
        <v/>
      </c>
      <c r="CI874" s="26" t="str">
        <f t="shared" si="790"/>
        <v/>
      </c>
      <c r="CJ874" s="26" t="str">
        <f t="shared" si="791"/>
        <v/>
      </c>
      <c r="CK874" s="26" t="str">
        <f t="shared" si="792"/>
        <v/>
      </c>
      <c r="CL874" s="26" t="str">
        <f t="shared" si="793"/>
        <v/>
      </c>
      <c r="CM874" s="26" t="str">
        <f t="shared" si="794"/>
        <v/>
      </c>
      <c r="CN874" s="26" t="str">
        <f t="shared" si="795"/>
        <v/>
      </c>
      <c r="CO874" s="26" t="str">
        <f t="shared" si="796"/>
        <v/>
      </c>
      <c r="CP874" s="26" t="str">
        <f t="shared" si="797"/>
        <v/>
      </c>
      <c r="CQ874" s="26" t="str">
        <f t="shared" si="798"/>
        <v/>
      </c>
      <c r="CR874" s="26" t="str">
        <f t="shared" si="799"/>
        <v/>
      </c>
      <c r="CS874" s="26" t="str">
        <f t="shared" si="800"/>
        <v/>
      </c>
      <c r="CT874" s="26" t="str">
        <f t="shared" si="801"/>
        <v/>
      </c>
      <c r="CU874" s="26" t="str">
        <f t="shared" si="802"/>
        <v/>
      </c>
      <c r="CV874" s="26" t="str">
        <f t="shared" si="803"/>
        <v/>
      </c>
      <c r="CW874" s="26" t="str">
        <f t="shared" si="804"/>
        <v/>
      </c>
      <c r="CX874" s="26" t="str">
        <f t="shared" si="805"/>
        <v>118. USED AS A CHEMICAL PROCESSING AID</v>
      </c>
      <c r="CY874" s="26" t="str">
        <f t="shared" si="806"/>
        <v/>
      </c>
      <c r="CZ874" s="26" t="str">
        <f t="shared" si="807"/>
        <v/>
      </c>
      <c r="DA874" s="26" t="str">
        <f t="shared" si="808"/>
        <v/>
      </c>
      <c r="DB874" s="26" t="str">
        <f t="shared" si="809"/>
        <v/>
      </c>
      <c r="DC874" s="26" t="str">
        <f t="shared" si="810"/>
        <v/>
      </c>
      <c r="DD874" s="26" t="str">
        <f t="shared" si="811"/>
        <v/>
      </c>
      <c r="DE874" s="26" t="str">
        <f t="shared" si="812"/>
        <v/>
      </c>
      <c r="DF874" s="26" t="str">
        <f t="shared" si="813"/>
        <v/>
      </c>
      <c r="DG874" s="26" t="str">
        <f t="shared" si="814"/>
        <v/>
      </c>
      <c r="DH874" s="26" t="str">
        <f t="shared" si="815"/>
        <v/>
      </c>
      <c r="DI874" s="26" t="str">
        <f t="shared" si="816"/>
        <v/>
      </c>
      <c r="DJ874" s="26" t="str">
        <f t="shared" si="817"/>
        <v/>
      </c>
      <c r="DK874" s="26" t="str">
        <f t="shared" si="818"/>
        <v/>
      </c>
      <c r="DL874" s="26" t="str">
        <f t="shared" si="819"/>
        <v/>
      </c>
      <c r="DM874" s="26" t="str">
        <f t="shared" si="820"/>
        <v/>
      </c>
      <c r="DN874" s="26" t="str">
        <f t="shared" si="821"/>
        <v/>
      </c>
      <c r="DO874" s="26" t="str">
        <f t="shared" si="822"/>
        <v/>
      </c>
      <c r="DP874" s="26" t="str">
        <f t="shared" si="823"/>
        <v/>
      </c>
      <c r="DQ874" s="26" t="str">
        <f t="shared" si="824"/>
        <v/>
      </c>
      <c r="DR874" s="26" t="str">
        <f t="shared" si="825"/>
        <v/>
      </c>
      <c r="DS874" s="26" t="str">
        <f t="shared" si="826"/>
        <v/>
      </c>
      <c r="DT874" s="26" t="str">
        <f t="shared" si="827"/>
        <v/>
      </c>
      <c r="DU874" s="26" t="str">
        <f t="shared" si="828"/>
        <v/>
      </c>
      <c r="DV874" s="26" t="str">
        <f t="shared" si="829"/>
        <v/>
      </c>
    </row>
    <row r="875" spans="1:126" ht="51.95" customHeight="1" x14ac:dyDescent="0.25">
      <c r="A875" t="s">
        <v>1942</v>
      </c>
      <c r="B875">
        <v>2018</v>
      </c>
      <c r="C875" t="s">
        <v>2046</v>
      </c>
      <c r="D875">
        <v>106990</v>
      </c>
      <c r="E875" s="19">
        <v>1318217191790</v>
      </c>
      <c r="F875" t="s">
        <v>978</v>
      </c>
      <c r="G875">
        <v>324110</v>
      </c>
      <c r="H875" t="s">
        <v>979</v>
      </c>
      <c r="I875" t="s">
        <v>980</v>
      </c>
      <c r="J875" t="s">
        <v>412</v>
      </c>
      <c r="K875" t="s">
        <v>103</v>
      </c>
      <c r="L875">
        <v>70079</v>
      </c>
      <c r="M875" s="26" t="str">
        <f t="shared" si="830"/>
        <v>89. PRODUCE THE CHEMICAL, 91. ON-SITE USE OF THE CHEMICAL, 92. SALE OR DISTRIBUTION OF THE CHEMICAL, 101. ADDED AS A FORMULATION COMPONENT, 113. P299  OTHER, 118. USED AS A CHEMICAL PROCESSING AID, 125. Z199  OTHER</v>
      </c>
      <c r="N875" s="23" t="s">
        <v>172</v>
      </c>
      <c r="O875" s="26" t="s">
        <v>173</v>
      </c>
      <c r="P875">
        <f>5455.12+17524.62</f>
        <v>22979.739999999998</v>
      </c>
      <c r="Q875">
        <f>2113.6+23884.76</f>
        <v>25998.359999999997</v>
      </c>
      <c r="R875">
        <f t="shared" si="832"/>
        <v>48978.099999999991</v>
      </c>
      <c r="S875" s="26" t="s">
        <v>1940</v>
      </c>
      <c r="T875" s="26" t="s">
        <v>1941</v>
      </c>
      <c r="U875" s="26" t="s">
        <v>1940</v>
      </c>
      <c r="V875" s="26" t="s">
        <v>1940</v>
      </c>
      <c r="W875" s="26" t="s">
        <v>1941</v>
      </c>
      <c r="X875" s="26" t="s">
        <v>1941</v>
      </c>
      <c r="Y875" s="26" t="s">
        <v>1941</v>
      </c>
      <c r="Z875" s="26" t="s">
        <v>1941</v>
      </c>
      <c r="AA875" s="26" t="s">
        <v>1941</v>
      </c>
      <c r="AB875" s="26" t="s">
        <v>1941</v>
      </c>
      <c r="AC875" s="26" t="s">
        <v>1941</v>
      </c>
      <c r="AD875" s="26" t="s">
        <v>1941</v>
      </c>
      <c r="AE875" s="26" t="s">
        <v>1940</v>
      </c>
      <c r="AF875" s="26" t="s">
        <v>1941</v>
      </c>
      <c r="AG875" s="26" t="s">
        <v>1941</v>
      </c>
      <c r="AH875" s="26" t="s">
        <v>1941</v>
      </c>
      <c r="AI875" s="26" t="s">
        <v>1941</v>
      </c>
      <c r="AJ875" s="26" t="s">
        <v>1941</v>
      </c>
      <c r="AK875" s="26" t="s">
        <v>1941</v>
      </c>
      <c r="AL875" s="26" t="s">
        <v>1941</v>
      </c>
      <c r="AM875" s="26" t="s">
        <v>1941</v>
      </c>
      <c r="AN875" s="26" t="s">
        <v>1941</v>
      </c>
      <c r="AO875" s="26" t="s">
        <v>1941</v>
      </c>
      <c r="AP875" s="26" t="s">
        <v>1941</v>
      </c>
      <c r="AQ875" s="26" t="s">
        <v>1940</v>
      </c>
      <c r="AR875" s="26" t="s">
        <v>1941</v>
      </c>
      <c r="AS875" s="26" t="s">
        <v>1941</v>
      </c>
      <c r="AT875" s="26" t="s">
        <v>1941</v>
      </c>
      <c r="AU875" s="26" t="s">
        <v>1941</v>
      </c>
      <c r="AV875" s="26" t="s">
        <v>1940</v>
      </c>
      <c r="AW875" s="26" t="s">
        <v>1941</v>
      </c>
      <c r="AX875" s="26" t="s">
        <v>1941</v>
      </c>
      <c r="AY875" s="26" t="s">
        <v>1941</v>
      </c>
      <c r="AZ875" s="26" t="s">
        <v>1941</v>
      </c>
      <c r="BA875" s="26" t="s">
        <v>1941</v>
      </c>
      <c r="BB875" s="26" t="s">
        <v>1941</v>
      </c>
      <c r="BC875" s="26" t="s">
        <v>1940</v>
      </c>
      <c r="BD875" s="26" t="s">
        <v>1941</v>
      </c>
      <c r="BE875" s="26" t="s">
        <v>1941</v>
      </c>
      <c r="BF875" s="26" t="s">
        <v>1941</v>
      </c>
      <c r="BG875" s="26" t="s">
        <v>1941</v>
      </c>
      <c r="BH875" s="26" t="s">
        <v>1941</v>
      </c>
      <c r="BI875" s="26" t="s">
        <v>1941</v>
      </c>
      <c r="BJ875" s="26" t="s">
        <v>1941</v>
      </c>
      <c r="BK875" s="26" t="s">
        <v>1941</v>
      </c>
      <c r="BL875" s="26" t="s">
        <v>1941</v>
      </c>
      <c r="BM875" s="26" t="s">
        <v>1941</v>
      </c>
      <c r="BN875" s="26" t="s">
        <v>1941</v>
      </c>
      <c r="BO875" s="26" t="s">
        <v>1941</v>
      </c>
      <c r="BP875" s="26" t="s">
        <v>1941</v>
      </c>
      <c r="BQ875" s="26" t="s">
        <v>1941</v>
      </c>
      <c r="BR875" s="26" t="s">
        <v>1941</v>
      </c>
      <c r="BS875" s="26" t="s">
        <v>1941</v>
      </c>
      <c r="BT875" s="26" t="s">
        <v>1941</v>
      </c>
      <c r="BU875" s="26" t="str">
        <f t="shared" si="831"/>
        <v>89. PRODUCE THE CHEMICAL</v>
      </c>
      <c r="BV875" s="26" t="str">
        <f t="shared" si="831"/>
        <v/>
      </c>
      <c r="BW875" s="26" t="str">
        <f t="shared" si="831"/>
        <v>91. ON-SITE USE OF THE CHEMICAL</v>
      </c>
      <c r="BX875" s="26" t="str">
        <f t="shared" si="831"/>
        <v>92. SALE OR DISTRIBUTION OF THE CHEMICAL</v>
      </c>
      <c r="BY875" s="26" t="str">
        <f t="shared" si="831"/>
        <v/>
      </c>
      <c r="BZ875" s="26" t="str">
        <f t="shared" si="831"/>
        <v/>
      </c>
      <c r="CA875" s="26" t="str">
        <f t="shared" si="831"/>
        <v/>
      </c>
      <c r="CB875" s="26" t="str">
        <f t="shared" si="831"/>
        <v/>
      </c>
      <c r="CC875" s="26" t="str">
        <f t="shared" si="831"/>
        <v/>
      </c>
      <c r="CD875" s="26" t="str">
        <f t="shared" si="831"/>
        <v/>
      </c>
      <c r="CE875" s="26" t="str">
        <f t="shared" si="786"/>
        <v/>
      </c>
      <c r="CF875" s="26" t="str">
        <f t="shared" si="787"/>
        <v/>
      </c>
      <c r="CG875" s="26" t="str">
        <f t="shared" si="788"/>
        <v>101. ADDED AS A FORMULATION COMPONENT</v>
      </c>
      <c r="CH875" s="26" t="str">
        <f t="shared" si="789"/>
        <v/>
      </c>
      <c r="CI875" s="26" t="str">
        <f t="shared" si="790"/>
        <v/>
      </c>
      <c r="CJ875" s="26" t="str">
        <f t="shared" si="791"/>
        <v/>
      </c>
      <c r="CK875" s="26" t="str">
        <f t="shared" si="792"/>
        <v/>
      </c>
      <c r="CL875" s="26" t="str">
        <f t="shared" si="793"/>
        <v/>
      </c>
      <c r="CM875" s="26" t="str">
        <f t="shared" si="794"/>
        <v/>
      </c>
      <c r="CN875" s="26" t="str">
        <f t="shared" si="795"/>
        <v/>
      </c>
      <c r="CO875" s="26" t="str">
        <f t="shared" si="796"/>
        <v/>
      </c>
      <c r="CP875" s="26" t="str">
        <f t="shared" si="797"/>
        <v/>
      </c>
      <c r="CQ875" s="26" t="str">
        <f t="shared" si="798"/>
        <v/>
      </c>
      <c r="CR875" s="26" t="str">
        <f t="shared" si="799"/>
        <v/>
      </c>
      <c r="CS875" s="26" t="str">
        <f t="shared" si="800"/>
        <v>113. P299  OTHER</v>
      </c>
      <c r="CT875" s="26" t="str">
        <f t="shared" si="801"/>
        <v/>
      </c>
      <c r="CU875" s="26" t="str">
        <f t="shared" si="802"/>
        <v/>
      </c>
      <c r="CV875" s="26" t="str">
        <f t="shared" si="803"/>
        <v/>
      </c>
      <c r="CW875" s="26" t="str">
        <f t="shared" si="804"/>
        <v/>
      </c>
      <c r="CX875" s="26" t="str">
        <f t="shared" si="805"/>
        <v>118. USED AS A CHEMICAL PROCESSING AID</v>
      </c>
      <c r="CY875" s="26" t="str">
        <f t="shared" si="806"/>
        <v/>
      </c>
      <c r="CZ875" s="26" t="str">
        <f t="shared" si="807"/>
        <v/>
      </c>
      <c r="DA875" s="26" t="str">
        <f t="shared" si="808"/>
        <v/>
      </c>
      <c r="DB875" s="26" t="str">
        <f t="shared" si="809"/>
        <v/>
      </c>
      <c r="DC875" s="26" t="str">
        <f t="shared" si="810"/>
        <v/>
      </c>
      <c r="DD875" s="26" t="str">
        <f t="shared" si="811"/>
        <v/>
      </c>
      <c r="DE875" s="26" t="str">
        <f t="shared" si="812"/>
        <v>125. Z199  OTHER</v>
      </c>
      <c r="DF875" s="26" t="str">
        <f t="shared" si="813"/>
        <v/>
      </c>
      <c r="DG875" s="26" t="str">
        <f t="shared" si="814"/>
        <v/>
      </c>
      <c r="DH875" s="26" t="str">
        <f t="shared" si="815"/>
        <v/>
      </c>
      <c r="DI875" s="26" t="str">
        <f t="shared" si="816"/>
        <v/>
      </c>
      <c r="DJ875" s="26" t="str">
        <f t="shared" si="817"/>
        <v/>
      </c>
      <c r="DK875" s="26" t="str">
        <f t="shared" si="818"/>
        <v/>
      </c>
      <c r="DL875" s="26" t="str">
        <f t="shared" si="819"/>
        <v/>
      </c>
      <c r="DM875" s="26" t="str">
        <f t="shared" si="820"/>
        <v/>
      </c>
      <c r="DN875" s="26" t="str">
        <f t="shared" si="821"/>
        <v/>
      </c>
      <c r="DO875" s="26" t="str">
        <f t="shared" si="822"/>
        <v/>
      </c>
      <c r="DP875" s="26" t="str">
        <f t="shared" si="823"/>
        <v/>
      </c>
      <c r="DQ875" s="26" t="str">
        <f t="shared" si="824"/>
        <v/>
      </c>
      <c r="DR875" s="26" t="str">
        <f t="shared" si="825"/>
        <v/>
      </c>
      <c r="DS875" s="26" t="str">
        <f t="shared" si="826"/>
        <v/>
      </c>
      <c r="DT875" s="26" t="str">
        <f t="shared" si="827"/>
        <v/>
      </c>
      <c r="DU875" s="26" t="str">
        <f t="shared" si="828"/>
        <v/>
      </c>
      <c r="DV875" s="26" t="str">
        <f t="shared" si="829"/>
        <v/>
      </c>
    </row>
    <row r="876" spans="1:126" ht="105" x14ac:dyDescent="0.25">
      <c r="A876" t="s">
        <v>1942</v>
      </c>
      <c r="B876">
        <v>2019</v>
      </c>
      <c r="C876" t="s">
        <v>2046</v>
      </c>
      <c r="D876">
        <v>106990</v>
      </c>
      <c r="E876" s="19">
        <v>1319218006144</v>
      </c>
      <c r="F876" t="s">
        <v>978</v>
      </c>
      <c r="G876">
        <v>324110</v>
      </c>
      <c r="H876" t="s">
        <v>979</v>
      </c>
      <c r="I876" t="s">
        <v>980</v>
      </c>
      <c r="J876" t="s">
        <v>412</v>
      </c>
      <c r="K876" t="s">
        <v>103</v>
      </c>
      <c r="L876">
        <v>70079</v>
      </c>
      <c r="M876" s="26" t="str">
        <f t="shared" si="830"/>
        <v>89. PRODUCE THE CHEMICAL, 91. ON-SITE USE OF THE CHEMICAL, 92. SALE OR DISTRIBUTION OF THE CHEMICAL, 101. ADDED AS A FORMULATION COMPONENT, 113. P299  OTHER, 118. USED AS A CHEMICAL PROCESSING AID, 125. Z199  OTHER</v>
      </c>
      <c r="N876" s="23" t="s">
        <v>172</v>
      </c>
      <c r="O876" s="26" t="s">
        <v>173</v>
      </c>
      <c r="P876">
        <f>0+24232.36</f>
        <v>24232.36</v>
      </c>
      <c r="Q876">
        <f>4135.63+31018.2</f>
        <v>35153.83</v>
      </c>
      <c r="R876">
        <f t="shared" si="832"/>
        <v>59386.19</v>
      </c>
      <c r="S876" s="26" t="s">
        <v>1940</v>
      </c>
      <c r="T876" s="26" t="s">
        <v>1941</v>
      </c>
      <c r="U876" s="26" t="s">
        <v>1940</v>
      </c>
      <c r="V876" s="26" t="s">
        <v>1940</v>
      </c>
      <c r="W876" s="26" t="s">
        <v>1941</v>
      </c>
      <c r="X876" s="26" t="s">
        <v>1941</v>
      </c>
      <c r="Y876" s="26" t="s">
        <v>1941</v>
      </c>
      <c r="Z876" s="26" t="s">
        <v>1941</v>
      </c>
      <c r="AA876" s="26" t="s">
        <v>1941</v>
      </c>
      <c r="AB876" s="26" t="s">
        <v>1941</v>
      </c>
      <c r="AC876" s="26" t="s">
        <v>1941</v>
      </c>
      <c r="AD876" s="26" t="s">
        <v>1941</v>
      </c>
      <c r="AE876" s="26" t="s">
        <v>1940</v>
      </c>
      <c r="AF876" s="26" t="s">
        <v>1941</v>
      </c>
      <c r="AG876" s="26" t="s">
        <v>1941</v>
      </c>
      <c r="AH876" s="26" t="s">
        <v>1941</v>
      </c>
      <c r="AI876" s="26" t="s">
        <v>1941</v>
      </c>
      <c r="AJ876" s="26" t="s">
        <v>1941</v>
      </c>
      <c r="AK876" s="26" t="s">
        <v>1941</v>
      </c>
      <c r="AL876" s="26" t="s">
        <v>1941</v>
      </c>
      <c r="AM876" s="26" t="s">
        <v>1941</v>
      </c>
      <c r="AN876" s="26" t="s">
        <v>1941</v>
      </c>
      <c r="AO876" s="26" t="s">
        <v>1941</v>
      </c>
      <c r="AP876" s="26" t="s">
        <v>1941</v>
      </c>
      <c r="AQ876" s="26" t="s">
        <v>1940</v>
      </c>
      <c r="AR876" s="26" t="s">
        <v>1941</v>
      </c>
      <c r="AS876" s="26" t="s">
        <v>1941</v>
      </c>
      <c r="AT876" s="26" t="s">
        <v>1941</v>
      </c>
      <c r="AU876" s="26" t="s">
        <v>1941</v>
      </c>
      <c r="AV876" s="26" t="s">
        <v>1940</v>
      </c>
      <c r="AW876" s="26" t="s">
        <v>1941</v>
      </c>
      <c r="AX876" s="26" t="s">
        <v>1941</v>
      </c>
      <c r="AY876" s="26" t="s">
        <v>1941</v>
      </c>
      <c r="AZ876" s="26" t="s">
        <v>1941</v>
      </c>
      <c r="BA876" s="26" t="s">
        <v>1941</v>
      </c>
      <c r="BB876" s="26" t="s">
        <v>1941</v>
      </c>
      <c r="BC876" s="26" t="s">
        <v>1940</v>
      </c>
      <c r="BD876" s="26" t="s">
        <v>1941</v>
      </c>
      <c r="BE876" s="26" t="s">
        <v>1941</v>
      </c>
      <c r="BF876" s="26" t="s">
        <v>1941</v>
      </c>
      <c r="BG876" s="26" t="s">
        <v>1941</v>
      </c>
      <c r="BH876" s="26" t="s">
        <v>1941</v>
      </c>
      <c r="BI876" s="26" t="s">
        <v>1941</v>
      </c>
      <c r="BJ876" s="26" t="s">
        <v>1941</v>
      </c>
      <c r="BK876" s="26" t="s">
        <v>1941</v>
      </c>
      <c r="BL876" s="26" t="s">
        <v>1941</v>
      </c>
      <c r="BM876" s="26" t="s">
        <v>1941</v>
      </c>
      <c r="BN876" s="26" t="s">
        <v>1941</v>
      </c>
      <c r="BO876" s="26" t="s">
        <v>1941</v>
      </c>
      <c r="BP876" s="26" t="s">
        <v>1941</v>
      </c>
      <c r="BQ876" s="26" t="s">
        <v>1941</v>
      </c>
      <c r="BR876" s="26" t="s">
        <v>1941</v>
      </c>
      <c r="BS876" s="26" t="s">
        <v>1941</v>
      </c>
      <c r="BT876" s="26" t="s">
        <v>1941</v>
      </c>
      <c r="BU876" s="26" t="str">
        <f t="shared" si="831"/>
        <v>89. PRODUCE THE CHEMICAL</v>
      </c>
      <c r="BV876" s="26" t="str">
        <f t="shared" si="831"/>
        <v/>
      </c>
      <c r="BW876" s="26" t="str">
        <f t="shared" si="831"/>
        <v>91. ON-SITE USE OF THE CHEMICAL</v>
      </c>
      <c r="BX876" s="26" t="str">
        <f t="shared" si="831"/>
        <v>92. SALE OR DISTRIBUTION OF THE CHEMICAL</v>
      </c>
      <c r="BY876" s="26" t="str">
        <f t="shared" si="831"/>
        <v/>
      </c>
      <c r="BZ876" s="26" t="str">
        <f t="shared" si="831"/>
        <v/>
      </c>
      <c r="CA876" s="26" t="str">
        <f t="shared" si="831"/>
        <v/>
      </c>
      <c r="CB876" s="26" t="str">
        <f t="shared" si="831"/>
        <v/>
      </c>
      <c r="CC876" s="26" t="str">
        <f t="shared" si="831"/>
        <v/>
      </c>
      <c r="CD876" s="26" t="str">
        <f t="shared" si="831"/>
        <v/>
      </c>
      <c r="CE876" s="26" t="str">
        <f t="shared" si="786"/>
        <v/>
      </c>
      <c r="CF876" s="26" t="str">
        <f t="shared" si="787"/>
        <v/>
      </c>
      <c r="CG876" s="26" t="str">
        <f t="shared" si="788"/>
        <v>101. ADDED AS A FORMULATION COMPONENT</v>
      </c>
      <c r="CH876" s="26" t="str">
        <f t="shared" si="789"/>
        <v/>
      </c>
      <c r="CI876" s="26" t="str">
        <f t="shared" si="790"/>
        <v/>
      </c>
      <c r="CJ876" s="26" t="str">
        <f t="shared" si="791"/>
        <v/>
      </c>
      <c r="CK876" s="26" t="str">
        <f t="shared" si="792"/>
        <v/>
      </c>
      <c r="CL876" s="26" t="str">
        <f t="shared" si="793"/>
        <v/>
      </c>
      <c r="CM876" s="26" t="str">
        <f t="shared" si="794"/>
        <v/>
      </c>
      <c r="CN876" s="26" t="str">
        <f t="shared" si="795"/>
        <v/>
      </c>
      <c r="CO876" s="26" t="str">
        <f t="shared" si="796"/>
        <v/>
      </c>
      <c r="CP876" s="26" t="str">
        <f t="shared" si="797"/>
        <v/>
      </c>
      <c r="CQ876" s="26" t="str">
        <f t="shared" si="798"/>
        <v/>
      </c>
      <c r="CR876" s="26" t="str">
        <f t="shared" si="799"/>
        <v/>
      </c>
      <c r="CS876" s="26" t="str">
        <f t="shared" si="800"/>
        <v>113. P299  OTHER</v>
      </c>
      <c r="CT876" s="26" t="str">
        <f t="shared" si="801"/>
        <v/>
      </c>
      <c r="CU876" s="26" t="str">
        <f t="shared" si="802"/>
        <v/>
      </c>
      <c r="CV876" s="26" t="str">
        <f t="shared" si="803"/>
        <v/>
      </c>
      <c r="CW876" s="26" t="str">
        <f t="shared" si="804"/>
        <v/>
      </c>
      <c r="CX876" s="26" t="str">
        <f t="shared" si="805"/>
        <v>118. USED AS A CHEMICAL PROCESSING AID</v>
      </c>
      <c r="CY876" s="26" t="str">
        <f t="shared" si="806"/>
        <v/>
      </c>
      <c r="CZ876" s="26" t="str">
        <f t="shared" si="807"/>
        <v/>
      </c>
      <c r="DA876" s="26" t="str">
        <f t="shared" si="808"/>
        <v/>
      </c>
      <c r="DB876" s="26" t="str">
        <f t="shared" si="809"/>
        <v/>
      </c>
      <c r="DC876" s="26" t="str">
        <f t="shared" si="810"/>
        <v/>
      </c>
      <c r="DD876" s="26" t="str">
        <f t="shared" si="811"/>
        <v/>
      </c>
      <c r="DE876" s="26" t="str">
        <f t="shared" si="812"/>
        <v>125. Z199  OTHER</v>
      </c>
      <c r="DF876" s="26" t="str">
        <f t="shared" si="813"/>
        <v/>
      </c>
      <c r="DG876" s="26" t="str">
        <f t="shared" si="814"/>
        <v/>
      </c>
      <c r="DH876" s="26" t="str">
        <f t="shared" si="815"/>
        <v/>
      </c>
      <c r="DI876" s="26" t="str">
        <f t="shared" si="816"/>
        <v/>
      </c>
      <c r="DJ876" s="26" t="str">
        <f t="shared" si="817"/>
        <v/>
      </c>
      <c r="DK876" s="26" t="str">
        <f t="shared" si="818"/>
        <v/>
      </c>
      <c r="DL876" s="26" t="str">
        <f t="shared" si="819"/>
        <v/>
      </c>
      <c r="DM876" s="26" t="str">
        <f t="shared" si="820"/>
        <v/>
      </c>
      <c r="DN876" s="26" t="str">
        <f t="shared" si="821"/>
        <v/>
      </c>
      <c r="DO876" s="26" t="str">
        <f t="shared" si="822"/>
        <v/>
      </c>
      <c r="DP876" s="26" t="str">
        <f t="shared" si="823"/>
        <v/>
      </c>
      <c r="DQ876" s="26" t="str">
        <f t="shared" si="824"/>
        <v/>
      </c>
      <c r="DR876" s="26" t="str">
        <f t="shared" si="825"/>
        <v/>
      </c>
      <c r="DS876" s="26" t="str">
        <f t="shared" si="826"/>
        <v/>
      </c>
      <c r="DT876" s="26" t="str">
        <f t="shared" si="827"/>
        <v/>
      </c>
      <c r="DU876" s="26" t="str">
        <f t="shared" si="828"/>
        <v/>
      </c>
      <c r="DV876" s="26" t="str">
        <f t="shared" si="829"/>
        <v/>
      </c>
    </row>
    <row r="877" spans="1:126" ht="45" x14ac:dyDescent="0.25">
      <c r="A877" t="s">
        <v>1942</v>
      </c>
      <c r="B877">
        <v>2020</v>
      </c>
      <c r="C877" t="s">
        <v>2046</v>
      </c>
      <c r="D877">
        <v>106990</v>
      </c>
      <c r="E877" s="19">
        <v>1320219299981</v>
      </c>
      <c r="F877" t="s">
        <v>978</v>
      </c>
      <c r="G877">
        <v>324110</v>
      </c>
      <c r="H877" t="s">
        <v>979</v>
      </c>
      <c r="I877" t="s">
        <v>980</v>
      </c>
      <c r="J877" t="s">
        <v>412</v>
      </c>
      <c r="K877" t="s">
        <v>103</v>
      </c>
      <c r="L877">
        <v>70079</v>
      </c>
      <c r="M877" s="26" t="str">
        <f t="shared" si="830"/>
        <v>115. REPACKAGING</v>
      </c>
      <c r="N877" s="23" t="s">
        <v>172</v>
      </c>
      <c r="O877" s="26" t="s">
        <v>173</v>
      </c>
      <c r="P877">
        <f>5455.12+3861.57</f>
        <v>9316.69</v>
      </c>
      <c r="Q877">
        <f>2113.65+28366.18</f>
        <v>30479.83</v>
      </c>
      <c r="R877">
        <f t="shared" si="832"/>
        <v>39796.520000000004</v>
      </c>
      <c r="S877" s="26" t="s">
        <v>1941</v>
      </c>
      <c r="T877" s="26" t="s">
        <v>1941</v>
      </c>
      <c r="U877" s="26" t="s">
        <v>1941</v>
      </c>
      <c r="V877" s="26" t="s">
        <v>1941</v>
      </c>
      <c r="W877" s="26" t="s">
        <v>1941</v>
      </c>
      <c r="X877" s="26" t="s">
        <v>1941</v>
      </c>
      <c r="Y877" s="26" t="s">
        <v>1941</v>
      </c>
      <c r="Z877" s="26" t="s">
        <v>1941</v>
      </c>
      <c r="AA877" s="26" t="s">
        <v>1941</v>
      </c>
      <c r="AB877" s="26" t="s">
        <v>1941</v>
      </c>
      <c r="AC877" s="26" t="s">
        <v>1941</v>
      </c>
      <c r="AD877" s="26" t="s">
        <v>1941</v>
      </c>
      <c r="AE877" s="26" t="s">
        <v>1941</v>
      </c>
      <c r="AF877" s="26" t="s">
        <v>1941</v>
      </c>
      <c r="AG877" s="26" t="s">
        <v>1941</v>
      </c>
      <c r="AH877" s="26" t="s">
        <v>1941</v>
      </c>
      <c r="AI877" s="26" t="s">
        <v>1941</v>
      </c>
      <c r="AJ877" s="26" t="s">
        <v>1941</v>
      </c>
      <c r="AK877" s="26" t="s">
        <v>1941</v>
      </c>
      <c r="AL877" s="26" t="s">
        <v>1941</v>
      </c>
      <c r="AM877" s="26" t="s">
        <v>1941</v>
      </c>
      <c r="AN877" s="26" t="s">
        <v>1941</v>
      </c>
      <c r="AO877" s="26" t="s">
        <v>1941</v>
      </c>
      <c r="AP877" s="26" t="s">
        <v>1941</v>
      </c>
      <c r="AQ877" s="26" t="s">
        <v>1941</v>
      </c>
      <c r="AR877" s="26" t="s">
        <v>1941</v>
      </c>
      <c r="AS877" s="26" t="s">
        <v>1940</v>
      </c>
      <c r="AT877" s="26" t="s">
        <v>1941</v>
      </c>
      <c r="AU877" s="26" t="s">
        <v>1941</v>
      </c>
      <c r="AV877" s="26" t="s">
        <v>1941</v>
      </c>
      <c r="AW877" s="26" t="s">
        <v>1941</v>
      </c>
      <c r="AX877" s="26" t="s">
        <v>1941</v>
      </c>
      <c r="AY877" s="26" t="s">
        <v>1941</v>
      </c>
      <c r="AZ877" s="26" t="s">
        <v>1941</v>
      </c>
      <c r="BA877" s="26" t="s">
        <v>1941</v>
      </c>
      <c r="BB877" s="26" t="s">
        <v>1941</v>
      </c>
      <c r="BC877" s="26" t="s">
        <v>1941</v>
      </c>
      <c r="BD877" s="26" t="s">
        <v>1941</v>
      </c>
      <c r="BE877" s="26" t="s">
        <v>1941</v>
      </c>
      <c r="BF877" s="26" t="s">
        <v>1941</v>
      </c>
      <c r="BG877" s="26" t="s">
        <v>1941</v>
      </c>
      <c r="BH877" s="26" t="s">
        <v>1941</v>
      </c>
      <c r="BI877" s="26" t="s">
        <v>1941</v>
      </c>
      <c r="BJ877" s="26" t="s">
        <v>1941</v>
      </c>
      <c r="BK877" s="26" t="s">
        <v>1941</v>
      </c>
      <c r="BL877" s="26" t="s">
        <v>1941</v>
      </c>
      <c r="BM877" s="26" t="s">
        <v>1941</v>
      </c>
      <c r="BN877" s="26" t="s">
        <v>1941</v>
      </c>
      <c r="BO877" s="26" t="s">
        <v>1941</v>
      </c>
      <c r="BP877" s="26" t="s">
        <v>1941</v>
      </c>
      <c r="BQ877" s="26" t="s">
        <v>1941</v>
      </c>
      <c r="BR877" s="26" t="s">
        <v>1941</v>
      </c>
      <c r="BS877" s="26" t="s">
        <v>1941</v>
      </c>
      <c r="BT877" s="26" t="s">
        <v>1941</v>
      </c>
      <c r="BU877" s="26" t="str">
        <f t="shared" si="831"/>
        <v/>
      </c>
      <c r="BV877" s="26" t="str">
        <f t="shared" si="831"/>
        <v/>
      </c>
      <c r="BW877" s="26" t="str">
        <f t="shared" si="831"/>
        <v/>
      </c>
      <c r="BX877" s="26" t="str">
        <f t="shared" si="831"/>
        <v/>
      </c>
      <c r="BY877" s="26" t="str">
        <f t="shared" si="831"/>
        <v/>
      </c>
      <c r="BZ877" s="26" t="str">
        <f t="shared" si="831"/>
        <v/>
      </c>
      <c r="CA877" s="26" t="str">
        <f t="shared" si="831"/>
        <v/>
      </c>
      <c r="CB877" s="26" t="str">
        <f t="shared" si="831"/>
        <v/>
      </c>
      <c r="CC877" s="26" t="str">
        <f t="shared" si="831"/>
        <v/>
      </c>
      <c r="CD877" s="26" t="str">
        <f t="shared" si="831"/>
        <v/>
      </c>
      <c r="CE877" s="26" t="str">
        <f t="shared" si="786"/>
        <v/>
      </c>
      <c r="CF877" s="26" t="str">
        <f t="shared" si="787"/>
        <v/>
      </c>
      <c r="CG877" s="26" t="str">
        <f t="shared" si="788"/>
        <v/>
      </c>
      <c r="CH877" s="26" t="str">
        <f t="shared" si="789"/>
        <v/>
      </c>
      <c r="CI877" s="26" t="str">
        <f t="shared" si="790"/>
        <v/>
      </c>
      <c r="CJ877" s="26" t="str">
        <f t="shared" si="791"/>
        <v/>
      </c>
      <c r="CK877" s="26" t="str">
        <f t="shared" si="792"/>
        <v/>
      </c>
      <c r="CL877" s="26" t="str">
        <f t="shared" si="793"/>
        <v/>
      </c>
      <c r="CM877" s="26" t="str">
        <f t="shared" si="794"/>
        <v/>
      </c>
      <c r="CN877" s="26" t="str">
        <f t="shared" si="795"/>
        <v/>
      </c>
      <c r="CO877" s="26" t="str">
        <f t="shared" si="796"/>
        <v/>
      </c>
      <c r="CP877" s="26" t="str">
        <f t="shared" si="797"/>
        <v/>
      </c>
      <c r="CQ877" s="26" t="str">
        <f t="shared" si="798"/>
        <v/>
      </c>
      <c r="CR877" s="26" t="str">
        <f t="shared" si="799"/>
        <v/>
      </c>
      <c r="CS877" s="26" t="str">
        <f t="shared" si="800"/>
        <v/>
      </c>
      <c r="CT877" s="26" t="str">
        <f t="shared" si="801"/>
        <v/>
      </c>
      <c r="CU877" s="26" t="str">
        <f t="shared" si="802"/>
        <v>115. REPACKAGING</v>
      </c>
      <c r="CV877" s="26" t="str">
        <f t="shared" si="803"/>
        <v/>
      </c>
      <c r="CW877" s="26" t="str">
        <f t="shared" si="804"/>
        <v/>
      </c>
      <c r="CX877" s="26" t="str">
        <f t="shared" si="805"/>
        <v/>
      </c>
      <c r="CY877" s="26" t="str">
        <f t="shared" si="806"/>
        <v/>
      </c>
      <c r="CZ877" s="26" t="str">
        <f t="shared" si="807"/>
        <v/>
      </c>
      <c r="DA877" s="26" t="str">
        <f t="shared" si="808"/>
        <v/>
      </c>
      <c r="DB877" s="26" t="str">
        <f t="shared" si="809"/>
        <v/>
      </c>
      <c r="DC877" s="26" t="str">
        <f t="shared" si="810"/>
        <v/>
      </c>
      <c r="DD877" s="26" t="str">
        <f t="shared" si="811"/>
        <v/>
      </c>
      <c r="DE877" s="26" t="str">
        <f t="shared" si="812"/>
        <v/>
      </c>
      <c r="DF877" s="26" t="str">
        <f t="shared" si="813"/>
        <v/>
      </c>
      <c r="DG877" s="26" t="str">
        <f t="shared" si="814"/>
        <v/>
      </c>
      <c r="DH877" s="26" t="str">
        <f t="shared" si="815"/>
        <v/>
      </c>
      <c r="DI877" s="26" t="str">
        <f t="shared" si="816"/>
        <v/>
      </c>
      <c r="DJ877" s="26" t="str">
        <f t="shared" si="817"/>
        <v/>
      </c>
      <c r="DK877" s="26" t="str">
        <f t="shared" si="818"/>
        <v/>
      </c>
      <c r="DL877" s="26" t="str">
        <f t="shared" si="819"/>
        <v/>
      </c>
      <c r="DM877" s="26" t="str">
        <f t="shared" si="820"/>
        <v/>
      </c>
      <c r="DN877" s="26" t="str">
        <f t="shared" si="821"/>
        <v/>
      </c>
      <c r="DO877" s="26" t="str">
        <f t="shared" si="822"/>
        <v/>
      </c>
      <c r="DP877" s="26" t="str">
        <f t="shared" si="823"/>
        <v/>
      </c>
      <c r="DQ877" s="26" t="str">
        <f t="shared" si="824"/>
        <v/>
      </c>
      <c r="DR877" s="26" t="str">
        <f t="shared" si="825"/>
        <v/>
      </c>
      <c r="DS877" s="26" t="str">
        <f t="shared" si="826"/>
        <v/>
      </c>
      <c r="DT877" s="26" t="str">
        <f t="shared" si="827"/>
        <v/>
      </c>
      <c r="DU877" s="26" t="str">
        <f t="shared" si="828"/>
        <v/>
      </c>
      <c r="DV877" s="26" t="str">
        <f t="shared" si="829"/>
        <v/>
      </c>
    </row>
    <row r="878" spans="1:126" ht="105" x14ac:dyDescent="0.25">
      <c r="A878" t="s">
        <v>1942</v>
      </c>
      <c r="B878">
        <v>2021</v>
      </c>
      <c r="C878" t="s">
        <v>2046</v>
      </c>
      <c r="D878">
        <v>106990</v>
      </c>
      <c r="E878" s="19">
        <v>1321220408583</v>
      </c>
      <c r="F878" t="s">
        <v>978</v>
      </c>
      <c r="G878">
        <v>324110</v>
      </c>
      <c r="H878" t="s">
        <v>979</v>
      </c>
      <c r="I878" t="s">
        <v>980</v>
      </c>
      <c r="J878" t="s">
        <v>412</v>
      </c>
      <c r="K878" t="s">
        <v>103</v>
      </c>
      <c r="L878">
        <v>70079</v>
      </c>
      <c r="M878" s="26" t="str">
        <f t="shared" si="830"/>
        <v>89. PRODUCE THE CHEMICAL, 91. ON-SITE USE OF THE CHEMICAL, 92. SALE OR DISTRIBUTION OF THE CHEMICAL, 101. ADDED AS A FORMULATION COMPONENT, 113. P299  OTHER, 118. USED AS A CHEMICAL PROCESSING AID, 125. Z199  OTHER</v>
      </c>
      <c r="N878" s="23" t="s">
        <v>172</v>
      </c>
      <c r="O878" s="26" t="s">
        <v>173</v>
      </c>
      <c r="P878">
        <f>5618.14+2845.82</f>
        <v>8463.9600000000009</v>
      </c>
      <c r="Q878">
        <f>7864.03+44635.26</f>
        <v>52499.29</v>
      </c>
      <c r="R878">
        <f t="shared" si="832"/>
        <v>60963.25</v>
      </c>
      <c r="S878" s="26" t="s">
        <v>1940</v>
      </c>
      <c r="T878" s="26" t="s">
        <v>1941</v>
      </c>
      <c r="U878" s="26" t="s">
        <v>1940</v>
      </c>
      <c r="V878" s="26" t="s">
        <v>1940</v>
      </c>
      <c r="W878" s="26" t="s">
        <v>1941</v>
      </c>
      <c r="X878" s="26" t="s">
        <v>1941</v>
      </c>
      <c r="Y878" s="26" t="s">
        <v>1941</v>
      </c>
      <c r="Z878" s="26" t="s">
        <v>1941</v>
      </c>
      <c r="AA878" s="26" t="s">
        <v>1941</v>
      </c>
      <c r="AB878" s="26" t="s">
        <v>1941</v>
      </c>
      <c r="AC878" s="26" t="s">
        <v>1941</v>
      </c>
      <c r="AD878" s="26" t="s">
        <v>1941</v>
      </c>
      <c r="AE878" s="26" t="s">
        <v>1940</v>
      </c>
      <c r="AF878" s="26" t="s">
        <v>1941</v>
      </c>
      <c r="AG878" s="26" t="s">
        <v>1941</v>
      </c>
      <c r="AH878" s="26" t="s">
        <v>1941</v>
      </c>
      <c r="AI878" s="26" t="s">
        <v>1941</v>
      </c>
      <c r="AJ878" s="26" t="s">
        <v>1941</v>
      </c>
      <c r="AK878" s="26" t="s">
        <v>1941</v>
      </c>
      <c r="AL878" s="26" t="s">
        <v>1941</v>
      </c>
      <c r="AM878" s="26" t="s">
        <v>1941</v>
      </c>
      <c r="AN878" s="26" t="s">
        <v>1941</v>
      </c>
      <c r="AO878" s="26" t="s">
        <v>1941</v>
      </c>
      <c r="AP878" s="26" t="s">
        <v>1941</v>
      </c>
      <c r="AQ878" s="26" t="s">
        <v>1940</v>
      </c>
      <c r="AR878" s="26" t="s">
        <v>1941</v>
      </c>
      <c r="AS878" s="26" t="s">
        <v>1941</v>
      </c>
      <c r="AT878" s="26" t="s">
        <v>1941</v>
      </c>
      <c r="AU878" s="26" t="s">
        <v>1941</v>
      </c>
      <c r="AV878" s="26" t="s">
        <v>1940</v>
      </c>
      <c r="AW878" s="26" t="s">
        <v>1941</v>
      </c>
      <c r="AX878" s="26" t="s">
        <v>1941</v>
      </c>
      <c r="AY878" s="26" t="s">
        <v>1941</v>
      </c>
      <c r="AZ878" s="26" t="s">
        <v>1941</v>
      </c>
      <c r="BA878" s="26" t="s">
        <v>1941</v>
      </c>
      <c r="BB878" s="26" t="s">
        <v>1941</v>
      </c>
      <c r="BC878" s="26" t="s">
        <v>1940</v>
      </c>
      <c r="BD878" s="26" t="s">
        <v>1941</v>
      </c>
      <c r="BE878" s="26" t="s">
        <v>1941</v>
      </c>
      <c r="BF878" s="26" t="s">
        <v>1941</v>
      </c>
      <c r="BG878" s="26" t="s">
        <v>1941</v>
      </c>
      <c r="BH878" s="26" t="s">
        <v>1941</v>
      </c>
      <c r="BI878" s="26" t="s">
        <v>1941</v>
      </c>
      <c r="BJ878" s="26" t="s">
        <v>1941</v>
      </c>
      <c r="BK878" s="26" t="s">
        <v>1941</v>
      </c>
      <c r="BL878" s="26" t="s">
        <v>1941</v>
      </c>
      <c r="BM878" s="26" t="s">
        <v>1941</v>
      </c>
      <c r="BN878" s="26" t="s">
        <v>1941</v>
      </c>
      <c r="BO878" s="26" t="s">
        <v>1941</v>
      </c>
      <c r="BP878" s="26" t="s">
        <v>1941</v>
      </c>
      <c r="BQ878" s="26" t="s">
        <v>1941</v>
      </c>
      <c r="BR878" s="26" t="s">
        <v>1941</v>
      </c>
      <c r="BS878" s="26" t="s">
        <v>1941</v>
      </c>
      <c r="BT878" s="26" t="s">
        <v>1941</v>
      </c>
      <c r="BU878" s="26" t="str">
        <f t="shared" si="831"/>
        <v>89. PRODUCE THE CHEMICAL</v>
      </c>
      <c r="BV878" s="26" t="str">
        <f t="shared" si="831"/>
        <v/>
      </c>
      <c r="BW878" s="26" t="str">
        <f t="shared" si="831"/>
        <v>91. ON-SITE USE OF THE CHEMICAL</v>
      </c>
      <c r="BX878" s="26" t="str">
        <f t="shared" si="831"/>
        <v>92. SALE OR DISTRIBUTION OF THE CHEMICAL</v>
      </c>
      <c r="BY878" s="26" t="str">
        <f t="shared" si="831"/>
        <v/>
      </c>
      <c r="BZ878" s="26" t="str">
        <f t="shared" si="831"/>
        <v/>
      </c>
      <c r="CA878" s="26" t="str">
        <f t="shared" si="831"/>
        <v/>
      </c>
      <c r="CB878" s="26" t="str">
        <f t="shared" si="831"/>
        <v/>
      </c>
      <c r="CC878" s="26" t="str">
        <f t="shared" si="831"/>
        <v/>
      </c>
      <c r="CD878" s="26" t="str">
        <f t="shared" si="831"/>
        <v/>
      </c>
      <c r="CE878" s="26" t="str">
        <f t="shared" si="786"/>
        <v/>
      </c>
      <c r="CF878" s="26" t="str">
        <f t="shared" si="787"/>
        <v/>
      </c>
      <c r="CG878" s="26" t="str">
        <f t="shared" si="788"/>
        <v>101. ADDED AS A FORMULATION COMPONENT</v>
      </c>
      <c r="CH878" s="26" t="str">
        <f t="shared" si="789"/>
        <v/>
      </c>
      <c r="CI878" s="26" t="str">
        <f t="shared" si="790"/>
        <v/>
      </c>
      <c r="CJ878" s="26" t="str">
        <f t="shared" si="791"/>
        <v/>
      </c>
      <c r="CK878" s="26" t="str">
        <f t="shared" si="792"/>
        <v/>
      </c>
      <c r="CL878" s="26" t="str">
        <f t="shared" si="793"/>
        <v/>
      </c>
      <c r="CM878" s="26" t="str">
        <f t="shared" si="794"/>
        <v/>
      </c>
      <c r="CN878" s="26" t="str">
        <f t="shared" si="795"/>
        <v/>
      </c>
      <c r="CO878" s="26" t="str">
        <f t="shared" si="796"/>
        <v/>
      </c>
      <c r="CP878" s="26" t="str">
        <f t="shared" si="797"/>
        <v/>
      </c>
      <c r="CQ878" s="26" t="str">
        <f t="shared" si="798"/>
        <v/>
      </c>
      <c r="CR878" s="26" t="str">
        <f t="shared" si="799"/>
        <v/>
      </c>
      <c r="CS878" s="26" t="str">
        <f t="shared" si="800"/>
        <v>113. P299  OTHER</v>
      </c>
      <c r="CT878" s="26" t="str">
        <f t="shared" si="801"/>
        <v/>
      </c>
      <c r="CU878" s="26" t="str">
        <f t="shared" si="802"/>
        <v/>
      </c>
      <c r="CV878" s="26" t="str">
        <f t="shared" si="803"/>
        <v/>
      </c>
      <c r="CW878" s="26" t="str">
        <f t="shared" si="804"/>
        <v/>
      </c>
      <c r="CX878" s="26" t="str">
        <f t="shared" si="805"/>
        <v>118. USED AS A CHEMICAL PROCESSING AID</v>
      </c>
      <c r="CY878" s="26" t="str">
        <f t="shared" si="806"/>
        <v/>
      </c>
      <c r="CZ878" s="26" t="str">
        <f t="shared" si="807"/>
        <v/>
      </c>
      <c r="DA878" s="26" t="str">
        <f t="shared" si="808"/>
        <v/>
      </c>
      <c r="DB878" s="26" t="str">
        <f t="shared" si="809"/>
        <v/>
      </c>
      <c r="DC878" s="26" t="str">
        <f t="shared" si="810"/>
        <v/>
      </c>
      <c r="DD878" s="26" t="str">
        <f t="shared" si="811"/>
        <v/>
      </c>
      <c r="DE878" s="26" t="str">
        <f t="shared" si="812"/>
        <v>125. Z199  OTHER</v>
      </c>
      <c r="DF878" s="26" t="str">
        <f t="shared" si="813"/>
        <v/>
      </c>
      <c r="DG878" s="26" t="str">
        <f t="shared" si="814"/>
        <v/>
      </c>
      <c r="DH878" s="26" t="str">
        <f t="shared" si="815"/>
        <v/>
      </c>
      <c r="DI878" s="26" t="str">
        <f t="shared" si="816"/>
        <v/>
      </c>
      <c r="DJ878" s="26" t="str">
        <f t="shared" si="817"/>
        <v/>
      </c>
      <c r="DK878" s="26" t="str">
        <f t="shared" si="818"/>
        <v/>
      </c>
      <c r="DL878" s="26" t="str">
        <f t="shared" si="819"/>
        <v/>
      </c>
      <c r="DM878" s="26" t="str">
        <f t="shared" si="820"/>
        <v/>
      </c>
      <c r="DN878" s="26" t="str">
        <f t="shared" si="821"/>
        <v/>
      </c>
      <c r="DO878" s="26" t="str">
        <f t="shared" si="822"/>
        <v/>
      </c>
      <c r="DP878" s="26" t="str">
        <f t="shared" si="823"/>
        <v/>
      </c>
      <c r="DQ878" s="26" t="str">
        <f t="shared" si="824"/>
        <v/>
      </c>
      <c r="DR878" s="26" t="str">
        <f t="shared" si="825"/>
        <v/>
      </c>
      <c r="DS878" s="26" t="str">
        <f t="shared" si="826"/>
        <v/>
      </c>
      <c r="DT878" s="26" t="str">
        <f t="shared" si="827"/>
        <v/>
      </c>
      <c r="DU878" s="26" t="str">
        <f t="shared" si="828"/>
        <v/>
      </c>
      <c r="DV878" s="26" t="str">
        <f t="shared" si="829"/>
        <v/>
      </c>
    </row>
    <row r="879" spans="1:126" x14ac:dyDescent="0.25">
      <c r="A879" t="s">
        <v>1942</v>
      </c>
      <c r="B879">
        <v>2016</v>
      </c>
      <c r="C879" t="s">
        <v>2046</v>
      </c>
      <c r="D879">
        <v>106990</v>
      </c>
      <c r="E879" s="19">
        <v>1316215209851</v>
      </c>
      <c r="F879" t="s">
        <v>983</v>
      </c>
      <c r="G879">
        <v>325110</v>
      </c>
      <c r="H879" t="s">
        <v>984</v>
      </c>
      <c r="I879" t="s">
        <v>985</v>
      </c>
      <c r="J879" t="s">
        <v>412</v>
      </c>
      <c r="K879" t="s">
        <v>103</v>
      </c>
      <c r="L879">
        <v>70079</v>
      </c>
      <c r="M879" s="26" t="str">
        <f t="shared" si="775"/>
        <v>133. ANCILLARY OR OTHER USE</v>
      </c>
      <c r="N879" s="26" t="s">
        <v>194</v>
      </c>
      <c r="O879" s="26" t="s">
        <v>2068</v>
      </c>
      <c r="P879">
        <v>2992</v>
      </c>
      <c r="Q879">
        <v>0.14000000000000001</v>
      </c>
      <c r="R879">
        <v>2992.14</v>
      </c>
      <c r="S879" s="26" t="s">
        <v>1941</v>
      </c>
      <c r="T879" s="26" t="s">
        <v>1941</v>
      </c>
      <c r="U879" s="26" t="s">
        <v>1941</v>
      </c>
      <c r="V879" s="26" t="s">
        <v>1941</v>
      </c>
      <c r="W879" s="26" t="s">
        <v>1941</v>
      </c>
      <c r="X879" s="26" t="s">
        <v>1941</v>
      </c>
      <c r="Y879" s="26" t="s">
        <v>1941</v>
      </c>
      <c r="AE879" s="26" t="s">
        <v>1941</v>
      </c>
      <c r="AR879" s="26" t="s">
        <v>1941</v>
      </c>
      <c r="AS879" s="26" t="s">
        <v>1941</v>
      </c>
      <c r="AT879" s="26" t="s">
        <v>1941</v>
      </c>
      <c r="AV879" s="26" t="s">
        <v>1941</v>
      </c>
      <c r="BD879" s="26" t="s">
        <v>1941</v>
      </c>
      <c r="BK879" s="26" t="s">
        <v>1940</v>
      </c>
      <c r="BU879" s="26" t="str">
        <f t="shared" si="776"/>
        <v/>
      </c>
      <c r="BV879" s="26" t="str">
        <f t="shared" si="777"/>
        <v/>
      </c>
      <c r="BW879" s="26" t="str">
        <f t="shared" si="778"/>
        <v/>
      </c>
      <c r="BX879" s="26" t="str">
        <f t="shared" si="779"/>
        <v/>
      </c>
      <c r="BY879" s="26" t="str">
        <f t="shared" si="780"/>
        <v/>
      </c>
      <c r="BZ879" s="26" t="str">
        <f t="shared" si="781"/>
        <v/>
      </c>
      <c r="CA879" s="26" t="str">
        <f t="shared" si="782"/>
        <v/>
      </c>
      <c r="CB879" s="26" t="str">
        <f t="shared" si="783"/>
        <v/>
      </c>
      <c r="CC879" s="26" t="str">
        <f t="shared" si="784"/>
        <v/>
      </c>
      <c r="CD879" s="26" t="str">
        <f t="shared" si="785"/>
        <v/>
      </c>
      <c r="CE879" s="26" t="str">
        <f t="shared" si="786"/>
        <v/>
      </c>
      <c r="CF879" s="26" t="str">
        <f t="shared" si="787"/>
        <v/>
      </c>
      <c r="CG879" s="26" t="str">
        <f t="shared" si="788"/>
        <v/>
      </c>
      <c r="CH879" s="26" t="str">
        <f t="shared" si="789"/>
        <v/>
      </c>
      <c r="CI879" s="26" t="str">
        <f t="shared" si="790"/>
        <v/>
      </c>
      <c r="CJ879" s="26" t="str">
        <f t="shared" si="791"/>
        <v/>
      </c>
      <c r="CK879" s="26" t="str">
        <f t="shared" si="792"/>
        <v/>
      </c>
      <c r="CL879" s="26" t="str">
        <f t="shared" si="793"/>
        <v/>
      </c>
      <c r="CM879" s="26" t="str">
        <f t="shared" si="794"/>
        <v/>
      </c>
      <c r="CN879" s="26" t="str">
        <f t="shared" si="795"/>
        <v/>
      </c>
      <c r="CO879" s="26" t="str">
        <f t="shared" si="796"/>
        <v/>
      </c>
      <c r="CP879" s="26" t="str">
        <f t="shared" si="797"/>
        <v/>
      </c>
      <c r="CQ879" s="26" t="str">
        <f t="shared" si="798"/>
        <v/>
      </c>
      <c r="CR879" s="26" t="str">
        <f t="shared" si="799"/>
        <v/>
      </c>
      <c r="CS879" s="26" t="str">
        <f t="shared" si="800"/>
        <v/>
      </c>
      <c r="CT879" s="26" t="str">
        <f t="shared" si="801"/>
        <v/>
      </c>
      <c r="CU879" s="26" t="str">
        <f t="shared" si="802"/>
        <v/>
      </c>
      <c r="CV879" s="26" t="str">
        <f t="shared" si="803"/>
        <v/>
      </c>
      <c r="CW879" s="26" t="str">
        <f t="shared" si="804"/>
        <v/>
      </c>
      <c r="CX879" s="26" t="str">
        <f t="shared" si="805"/>
        <v/>
      </c>
      <c r="CY879" s="26" t="str">
        <f t="shared" si="806"/>
        <v/>
      </c>
      <c r="CZ879" s="26" t="str">
        <f t="shared" si="807"/>
        <v/>
      </c>
      <c r="DA879" s="26" t="str">
        <f t="shared" si="808"/>
        <v/>
      </c>
      <c r="DB879" s="26" t="str">
        <f t="shared" si="809"/>
        <v/>
      </c>
      <c r="DC879" s="26" t="str">
        <f t="shared" si="810"/>
        <v/>
      </c>
      <c r="DD879" s="26" t="str">
        <f t="shared" si="811"/>
        <v/>
      </c>
      <c r="DE879" s="26" t="str">
        <f t="shared" si="812"/>
        <v/>
      </c>
      <c r="DF879" s="26" t="str">
        <f t="shared" si="813"/>
        <v/>
      </c>
      <c r="DG879" s="26" t="str">
        <f t="shared" si="814"/>
        <v/>
      </c>
      <c r="DH879" s="26" t="str">
        <f t="shared" si="815"/>
        <v/>
      </c>
      <c r="DI879" s="26" t="str">
        <f t="shared" si="816"/>
        <v/>
      </c>
      <c r="DJ879" s="26" t="str">
        <f t="shared" si="817"/>
        <v/>
      </c>
      <c r="DK879" s="26" t="str">
        <f t="shared" si="818"/>
        <v/>
      </c>
      <c r="DL879" s="26" t="str">
        <f t="shared" si="819"/>
        <v/>
      </c>
      <c r="DM879" s="26" t="str">
        <f t="shared" si="820"/>
        <v>133. ANCILLARY OR OTHER USE</v>
      </c>
      <c r="DN879" s="26" t="str">
        <f t="shared" si="821"/>
        <v/>
      </c>
      <c r="DO879" s="26" t="str">
        <f t="shared" si="822"/>
        <v/>
      </c>
      <c r="DP879" s="26" t="str">
        <f t="shared" si="823"/>
        <v/>
      </c>
      <c r="DQ879" s="26" t="str">
        <f t="shared" si="824"/>
        <v/>
      </c>
      <c r="DR879" s="26" t="str">
        <f t="shared" si="825"/>
        <v/>
      </c>
      <c r="DS879" s="26" t="str">
        <f t="shared" si="826"/>
        <v/>
      </c>
      <c r="DT879" s="26" t="str">
        <f t="shared" si="827"/>
        <v/>
      </c>
      <c r="DU879" s="26" t="str">
        <f t="shared" si="828"/>
        <v/>
      </c>
      <c r="DV879" s="26" t="str">
        <f t="shared" si="829"/>
        <v/>
      </c>
    </row>
    <row r="880" spans="1:126" x14ac:dyDescent="0.25">
      <c r="A880" t="s">
        <v>1942</v>
      </c>
      <c r="B880">
        <v>2017</v>
      </c>
      <c r="C880" t="s">
        <v>2046</v>
      </c>
      <c r="D880">
        <v>106990</v>
      </c>
      <c r="E880" s="19">
        <v>1317215966298</v>
      </c>
      <c r="F880" t="s">
        <v>983</v>
      </c>
      <c r="G880">
        <v>325110</v>
      </c>
      <c r="H880" t="s">
        <v>984</v>
      </c>
      <c r="I880" t="s">
        <v>985</v>
      </c>
      <c r="J880" t="s">
        <v>412</v>
      </c>
      <c r="K880" t="s">
        <v>103</v>
      </c>
      <c r="L880">
        <v>70079</v>
      </c>
      <c r="M880" s="26" t="str">
        <f t="shared" si="775"/>
        <v>133. ANCILLARY OR OTHER USE</v>
      </c>
      <c r="N880" s="26" t="s">
        <v>194</v>
      </c>
      <c r="O880" s="26" t="s">
        <v>2068</v>
      </c>
      <c r="P880">
        <v>2747</v>
      </c>
      <c r="Q880">
        <v>0.14000000000000001</v>
      </c>
      <c r="R880">
        <v>2747.14</v>
      </c>
      <c r="S880" s="26" t="s">
        <v>1941</v>
      </c>
      <c r="T880" s="26" t="s">
        <v>1941</v>
      </c>
      <c r="U880" s="26" t="s">
        <v>1941</v>
      </c>
      <c r="V880" s="26" t="s">
        <v>1941</v>
      </c>
      <c r="W880" s="26" t="s">
        <v>1941</v>
      </c>
      <c r="X880" s="26" t="s">
        <v>1941</v>
      </c>
      <c r="Y880" s="26" t="s">
        <v>1941</v>
      </c>
      <c r="AE880" s="26" t="s">
        <v>1941</v>
      </c>
      <c r="AR880" s="26" t="s">
        <v>1941</v>
      </c>
      <c r="AS880" s="26" t="s">
        <v>1941</v>
      </c>
      <c r="AT880" s="26" t="s">
        <v>1941</v>
      </c>
      <c r="AV880" s="26" t="s">
        <v>1941</v>
      </c>
      <c r="BD880" s="26" t="s">
        <v>1941</v>
      </c>
      <c r="BK880" s="26" t="s">
        <v>1940</v>
      </c>
      <c r="BU880" s="26" t="str">
        <f t="shared" si="776"/>
        <v/>
      </c>
      <c r="BV880" s="26" t="str">
        <f t="shared" si="777"/>
        <v/>
      </c>
      <c r="BW880" s="26" t="str">
        <f t="shared" si="778"/>
        <v/>
      </c>
      <c r="BX880" s="26" t="str">
        <f t="shared" si="779"/>
        <v/>
      </c>
      <c r="BY880" s="26" t="str">
        <f t="shared" si="780"/>
        <v/>
      </c>
      <c r="BZ880" s="26" t="str">
        <f t="shared" si="781"/>
        <v/>
      </c>
      <c r="CA880" s="26" t="str">
        <f t="shared" si="782"/>
        <v/>
      </c>
      <c r="CB880" s="26" t="str">
        <f t="shared" si="783"/>
        <v/>
      </c>
      <c r="CC880" s="26" t="str">
        <f t="shared" si="784"/>
        <v/>
      </c>
      <c r="CD880" s="26" t="str">
        <f t="shared" si="785"/>
        <v/>
      </c>
      <c r="CE880" s="26" t="str">
        <f t="shared" si="786"/>
        <v/>
      </c>
      <c r="CF880" s="26" t="str">
        <f t="shared" si="787"/>
        <v/>
      </c>
      <c r="CG880" s="26" t="str">
        <f t="shared" si="788"/>
        <v/>
      </c>
      <c r="CH880" s="26" t="str">
        <f t="shared" si="789"/>
        <v/>
      </c>
      <c r="CI880" s="26" t="str">
        <f t="shared" si="790"/>
        <v/>
      </c>
      <c r="CJ880" s="26" t="str">
        <f t="shared" si="791"/>
        <v/>
      </c>
      <c r="CK880" s="26" t="str">
        <f t="shared" si="792"/>
        <v/>
      </c>
      <c r="CL880" s="26" t="str">
        <f t="shared" si="793"/>
        <v/>
      </c>
      <c r="CM880" s="26" t="str">
        <f t="shared" si="794"/>
        <v/>
      </c>
      <c r="CN880" s="26" t="str">
        <f t="shared" si="795"/>
        <v/>
      </c>
      <c r="CO880" s="26" t="str">
        <f t="shared" si="796"/>
        <v/>
      </c>
      <c r="CP880" s="26" t="str">
        <f t="shared" si="797"/>
        <v/>
      </c>
      <c r="CQ880" s="26" t="str">
        <f t="shared" si="798"/>
        <v/>
      </c>
      <c r="CR880" s="26" t="str">
        <f t="shared" si="799"/>
        <v/>
      </c>
      <c r="CS880" s="26" t="str">
        <f t="shared" si="800"/>
        <v/>
      </c>
      <c r="CT880" s="26" t="str">
        <f t="shared" si="801"/>
        <v/>
      </c>
      <c r="CU880" s="26" t="str">
        <f t="shared" si="802"/>
        <v/>
      </c>
      <c r="CV880" s="26" t="str">
        <f t="shared" si="803"/>
        <v/>
      </c>
      <c r="CW880" s="26" t="str">
        <f t="shared" si="804"/>
        <v/>
      </c>
      <c r="CX880" s="26" t="str">
        <f t="shared" si="805"/>
        <v/>
      </c>
      <c r="CY880" s="26" t="str">
        <f t="shared" si="806"/>
        <v/>
      </c>
      <c r="CZ880" s="26" t="str">
        <f t="shared" si="807"/>
        <v/>
      </c>
      <c r="DA880" s="26" t="str">
        <f t="shared" si="808"/>
        <v/>
      </c>
      <c r="DB880" s="26" t="str">
        <f t="shared" si="809"/>
        <v/>
      </c>
      <c r="DC880" s="26" t="str">
        <f t="shared" si="810"/>
        <v/>
      </c>
      <c r="DD880" s="26" t="str">
        <f t="shared" si="811"/>
        <v/>
      </c>
      <c r="DE880" s="26" t="str">
        <f t="shared" si="812"/>
        <v/>
      </c>
      <c r="DF880" s="26" t="str">
        <f t="shared" si="813"/>
        <v/>
      </c>
      <c r="DG880" s="26" t="str">
        <f t="shared" si="814"/>
        <v/>
      </c>
      <c r="DH880" s="26" t="str">
        <f t="shared" si="815"/>
        <v/>
      </c>
      <c r="DI880" s="26" t="str">
        <f t="shared" si="816"/>
        <v/>
      </c>
      <c r="DJ880" s="26" t="str">
        <f t="shared" si="817"/>
        <v/>
      </c>
      <c r="DK880" s="26" t="str">
        <f t="shared" si="818"/>
        <v/>
      </c>
      <c r="DL880" s="26" t="str">
        <f t="shared" si="819"/>
        <v/>
      </c>
      <c r="DM880" s="26" t="str">
        <f t="shared" si="820"/>
        <v>133. ANCILLARY OR OTHER USE</v>
      </c>
      <c r="DN880" s="26" t="str">
        <f t="shared" si="821"/>
        <v/>
      </c>
      <c r="DO880" s="26" t="str">
        <f t="shared" si="822"/>
        <v/>
      </c>
      <c r="DP880" s="26" t="str">
        <f t="shared" si="823"/>
        <v/>
      </c>
      <c r="DQ880" s="26" t="str">
        <f t="shared" si="824"/>
        <v/>
      </c>
      <c r="DR880" s="26" t="str">
        <f t="shared" si="825"/>
        <v/>
      </c>
      <c r="DS880" s="26" t="str">
        <f t="shared" si="826"/>
        <v/>
      </c>
      <c r="DT880" s="26" t="str">
        <f t="shared" si="827"/>
        <v/>
      </c>
      <c r="DU880" s="26" t="str">
        <f t="shared" si="828"/>
        <v/>
      </c>
      <c r="DV880" s="26" t="str">
        <f t="shared" si="829"/>
        <v/>
      </c>
    </row>
    <row r="881" spans="1:126" ht="75" x14ac:dyDescent="0.25">
      <c r="A881" t="s">
        <v>1942</v>
      </c>
      <c r="B881">
        <v>2018</v>
      </c>
      <c r="C881" t="s">
        <v>2046</v>
      </c>
      <c r="D881">
        <v>106990</v>
      </c>
      <c r="E881" s="19">
        <v>1318217191206</v>
      </c>
      <c r="F881" t="s">
        <v>983</v>
      </c>
      <c r="G881">
        <v>325110</v>
      </c>
      <c r="H881" t="s">
        <v>984</v>
      </c>
      <c r="I881" t="s">
        <v>985</v>
      </c>
      <c r="J881" t="s">
        <v>412</v>
      </c>
      <c r="K881" t="s">
        <v>103</v>
      </c>
      <c r="L881">
        <v>70079</v>
      </c>
      <c r="M881" s="26" t="str">
        <f t="shared" ref="M881:M944" si="833">_xlfn.TEXTJOIN(", ", TRUE, BU881:DV881)</f>
        <v>133. ANCILLARY OR OTHER USE, 142. Z399  OTHER</v>
      </c>
      <c r="N881" s="26" t="s">
        <v>194</v>
      </c>
      <c r="O881" s="26" t="s">
        <v>2068</v>
      </c>
      <c r="P881">
        <v>1334.2</v>
      </c>
      <c r="Q881">
        <v>0.14000000000000001</v>
      </c>
      <c r="R881">
        <v>1334.34</v>
      </c>
      <c r="S881" s="26" t="s">
        <v>1941</v>
      </c>
      <c r="T881" s="26" t="s">
        <v>1941</v>
      </c>
      <c r="U881" s="26" t="s">
        <v>1941</v>
      </c>
      <c r="V881" s="26" t="s">
        <v>1941</v>
      </c>
      <c r="W881" s="26" t="s">
        <v>1941</v>
      </c>
      <c r="X881" s="26" t="s">
        <v>1941</v>
      </c>
      <c r="Y881" s="26" t="s">
        <v>1941</v>
      </c>
      <c r="Z881" s="26" t="s">
        <v>1941</v>
      </c>
      <c r="AA881" s="26" t="s">
        <v>1941</v>
      </c>
      <c r="AB881" s="26" t="s">
        <v>1941</v>
      </c>
      <c r="AC881" s="26" t="s">
        <v>1941</v>
      </c>
      <c r="AD881" s="26" t="s">
        <v>1941</v>
      </c>
      <c r="AE881" s="26" t="s">
        <v>1941</v>
      </c>
      <c r="AF881" s="26" t="s">
        <v>1941</v>
      </c>
      <c r="AG881" s="26" t="s">
        <v>1941</v>
      </c>
      <c r="AH881" s="26" t="s">
        <v>1941</v>
      </c>
      <c r="AI881" s="26" t="s">
        <v>1941</v>
      </c>
      <c r="AJ881" s="26" t="s">
        <v>1941</v>
      </c>
      <c r="AK881" s="26" t="s">
        <v>1941</v>
      </c>
      <c r="AL881" s="26" t="s">
        <v>1941</v>
      </c>
      <c r="AM881" s="26" t="s">
        <v>1941</v>
      </c>
      <c r="AN881" s="26" t="s">
        <v>1941</v>
      </c>
      <c r="AO881" s="26" t="s">
        <v>1941</v>
      </c>
      <c r="AP881" s="26" t="s">
        <v>1941</v>
      </c>
      <c r="AQ881" s="26" t="s">
        <v>1941</v>
      </c>
      <c r="AR881" s="26" t="s">
        <v>1941</v>
      </c>
      <c r="AS881" s="26" t="s">
        <v>1941</v>
      </c>
      <c r="AT881" s="26" t="s">
        <v>1941</v>
      </c>
      <c r="AU881" s="26" t="s">
        <v>1941</v>
      </c>
      <c r="AV881" s="26" t="s">
        <v>1941</v>
      </c>
      <c r="AW881" s="26" t="s">
        <v>1941</v>
      </c>
      <c r="AX881" s="26" t="s">
        <v>1941</v>
      </c>
      <c r="AY881" s="26" t="s">
        <v>1941</v>
      </c>
      <c r="AZ881" s="26" t="s">
        <v>1941</v>
      </c>
      <c r="BA881" s="26" t="s">
        <v>1941</v>
      </c>
      <c r="BB881" s="26" t="s">
        <v>1941</v>
      </c>
      <c r="BC881" s="26" t="s">
        <v>1941</v>
      </c>
      <c r="BD881" s="26" t="s">
        <v>1941</v>
      </c>
      <c r="BE881" s="26" t="s">
        <v>1941</v>
      </c>
      <c r="BF881" s="26" t="s">
        <v>1941</v>
      </c>
      <c r="BG881" s="26" t="s">
        <v>1941</v>
      </c>
      <c r="BH881" s="26" t="s">
        <v>1941</v>
      </c>
      <c r="BI881" s="26" t="s">
        <v>1941</v>
      </c>
      <c r="BJ881" s="26" t="s">
        <v>1941</v>
      </c>
      <c r="BK881" s="26" t="s">
        <v>1940</v>
      </c>
      <c r="BL881" s="26" t="s">
        <v>1941</v>
      </c>
      <c r="BM881" s="26" t="s">
        <v>1941</v>
      </c>
      <c r="BN881" s="26" t="s">
        <v>1941</v>
      </c>
      <c r="BO881" s="26" t="s">
        <v>1941</v>
      </c>
      <c r="BP881" s="26" t="s">
        <v>1941</v>
      </c>
      <c r="BQ881" s="26" t="s">
        <v>1941</v>
      </c>
      <c r="BR881" s="26" t="s">
        <v>1941</v>
      </c>
      <c r="BS881" s="26" t="s">
        <v>1941</v>
      </c>
      <c r="BT881" s="26" t="s">
        <v>1940</v>
      </c>
      <c r="BU881" s="26" t="str">
        <f t="shared" ref="BU881:BU944" si="834">IF(S881="Yes", BU$1,"")</f>
        <v/>
      </c>
      <c r="BV881" s="26" t="str">
        <f t="shared" ref="BV881:BV944" si="835">IF(T881="Yes", BV$1,"")</f>
        <v/>
      </c>
      <c r="BW881" s="26" t="str">
        <f t="shared" ref="BW881:BW944" si="836">IF(U881="Yes", BW$1,"")</f>
        <v/>
      </c>
      <c r="BX881" s="26" t="str">
        <f t="shared" ref="BX881:BX944" si="837">IF(V881="Yes", BX$1,"")</f>
        <v/>
      </c>
      <c r="BY881" s="26" t="str">
        <f t="shared" ref="BY881:BY944" si="838">IF(W881="Yes", BY$1,"")</f>
        <v/>
      </c>
      <c r="BZ881" s="26" t="str">
        <f t="shared" ref="BZ881:BZ944" si="839">IF(X881="Yes", BZ$1,"")</f>
        <v/>
      </c>
      <c r="CA881" s="26" t="str">
        <f t="shared" ref="CA881:CA944" si="840">IF(Y881="Yes", CA$1,"")</f>
        <v/>
      </c>
      <c r="CB881" s="26" t="str">
        <f t="shared" ref="CB881:CB944" si="841">IF(Z881="Yes", CB$1,"")</f>
        <v/>
      </c>
      <c r="CC881" s="26" t="str">
        <f t="shared" ref="CC881:CC944" si="842">IF(AA881="Yes", CC$1,"")</f>
        <v/>
      </c>
      <c r="CD881" s="26" t="str">
        <f t="shared" ref="CD881:CD944" si="843">IF(AB881="Yes", CD$1,"")</f>
        <v/>
      </c>
      <c r="CE881" s="26" t="str">
        <f t="shared" ref="CE881:CE944" si="844">IF(AC881="Yes", CE$1,"")</f>
        <v/>
      </c>
      <c r="CF881" s="26" t="str">
        <f t="shared" ref="CF881:CF944" si="845">IF(AD881="Yes", CF$1,"")</f>
        <v/>
      </c>
      <c r="CG881" s="26" t="str">
        <f t="shared" ref="CG881:CG944" si="846">IF(AE881="Yes", CG$1,"")</f>
        <v/>
      </c>
      <c r="CH881" s="26" t="str">
        <f t="shared" ref="CH881:CH944" si="847">IF(AF881="Yes", CH$1,"")</f>
        <v/>
      </c>
      <c r="CI881" s="26" t="str">
        <f t="shared" ref="CI881:CI944" si="848">IF(AG881="Yes", CI$1,"")</f>
        <v/>
      </c>
      <c r="CJ881" s="26" t="str">
        <f t="shared" ref="CJ881:CJ944" si="849">IF(AH881="Yes", CJ$1,"")</f>
        <v/>
      </c>
      <c r="CK881" s="26" t="str">
        <f t="shared" ref="CK881:CK944" si="850">IF(AI881="Yes", CK$1,"")</f>
        <v/>
      </c>
      <c r="CL881" s="26" t="str">
        <f t="shared" ref="CL881:CL944" si="851">IF(AJ881="Yes", CL$1,"")</f>
        <v/>
      </c>
      <c r="CM881" s="26" t="str">
        <f t="shared" ref="CM881:CM944" si="852">IF(AK881="Yes", CM$1,"")</f>
        <v/>
      </c>
      <c r="CN881" s="26" t="str">
        <f t="shared" ref="CN881:CN944" si="853">IF(AL881="Yes", CN$1,"")</f>
        <v/>
      </c>
      <c r="CO881" s="26" t="str">
        <f t="shared" ref="CO881:CO944" si="854">IF(AM881="Yes", CO$1,"")</f>
        <v/>
      </c>
      <c r="CP881" s="26" t="str">
        <f t="shared" ref="CP881:CP944" si="855">IF(AN881="Yes", CP$1,"")</f>
        <v/>
      </c>
      <c r="CQ881" s="26" t="str">
        <f t="shared" ref="CQ881:CQ944" si="856">IF(AO881="Yes", CQ$1,"")</f>
        <v/>
      </c>
      <c r="CR881" s="26" t="str">
        <f t="shared" ref="CR881:CR944" si="857">IF(AP881="Yes", CR$1,"")</f>
        <v/>
      </c>
      <c r="CS881" s="26" t="str">
        <f t="shared" ref="CS881:CS944" si="858">IF(AQ881="Yes", CS$1,"")</f>
        <v/>
      </c>
      <c r="CT881" s="26" t="str">
        <f t="shared" ref="CT881:CT944" si="859">IF(AR881="Yes", CT$1,"")</f>
        <v/>
      </c>
      <c r="CU881" s="26" t="str">
        <f t="shared" ref="CU881:CU944" si="860">IF(AS881="Yes", CU$1,"")</f>
        <v/>
      </c>
      <c r="CV881" s="26" t="str">
        <f t="shared" ref="CV881:CV944" si="861">IF(AT881="Yes", CV$1,"")</f>
        <v/>
      </c>
      <c r="CW881" s="26" t="str">
        <f t="shared" ref="CW881:CW944" si="862">IF(AU881="Yes", CW$1,"")</f>
        <v/>
      </c>
      <c r="CX881" s="26" t="str">
        <f t="shared" ref="CX881:CX944" si="863">IF(AV881="Yes", CX$1,"")</f>
        <v/>
      </c>
      <c r="CY881" s="26" t="str">
        <f t="shared" ref="CY881:CY944" si="864">IF(AW881="Yes", CY$1,"")</f>
        <v/>
      </c>
      <c r="CZ881" s="26" t="str">
        <f t="shared" ref="CZ881:CZ944" si="865">IF(AX881="Yes", CZ$1,"")</f>
        <v/>
      </c>
      <c r="DA881" s="26" t="str">
        <f t="shared" ref="DA881:DA944" si="866">IF(AY881="Yes", DA$1,"")</f>
        <v/>
      </c>
      <c r="DB881" s="26" t="str">
        <f t="shared" ref="DB881:DB944" si="867">IF(AZ881="Yes", DB$1,"")</f>
        <v/>
      </c>
      <c r="DC881" s="26" t="str">
        <f t="shared" ref="DC881:DC944" si="868">IF(BA881="Yes", DC$1,"")</f>
        <v/>
      </c>
      <c r="DD881" s="26" t="str">
        <f t="shared" ref="DD881:DD944" si="869">IF(BB881="Yes", DD$1,"")</f>
        <v/>
      </c>
      <c r="DE881" s="26" t="str">
        <f t="shared" ref="DE881:DE944" si="870">IF(BC881="Yes", DE$1,"")</f>
        <v/>
      </c>
      <c r="DF881" s="26" t="str">
        <f t="shared" ref="DF881:DF944" si="871">IF(BD881="Yes", DF$1,"")</f>
        <v/>
      </c>
      <c r="DG881" s="26" t="str">
        <f t="shared" ref="DG881:DG944" si="872">IF(BE881="Yes", DG$1,"")</f>
        <v/>
      </c>
      <c r="DH881" s="26" t="str">
        <f t="shared" ref="DH881:DH944" si="873">IF(BF881="Yes", DH$1,"")</f>
        <v/>
      </c>
      <c r="DI881" s="26" t="str">
        <f t="shared" ref="DI881:DI944" si="874">IF(BG881="Yes", DI$1,"")</f>
        <v/>
      </c>
      <c r="DJ881" s="26" t="str">
        <f t="shared" ref="DJ881:DJ944" si="875">IF(BH881="Yes", DJ$1,"")</f>
        <v/>
      </c>
      <c r="DK881" s="26" t="str">
        <f t="shared" ref="DK881:DK944" si="876">IF(BI881="Yes", DK$1,"")</f>
        <v/>
      </c>
      <c r="DL881" s="26" t="str">
        <f t="shared" ref="DL881:DL944" si="877">IF(BJ881="Yes", DL$1,"")</f>
        <v/>
      </c>
      <c r="DM881" s="26" t="str">
        <f t="shared" ref="DM881:DM944" si="878">IF(BK881="Yes", DM$1,"")</f>
        <v>133. ANCILLARY OR OTHER USE</v>
      </c>
      <c r="DN881" s="26" t="str">
        <f t="shared" ref="DN881:DN944" si="879">IF(BL881="Yes", DN$1,"")</f>
        <v/>
      </c>
      <c r="DO881" s="26" t="str">
        <f t="shared" ref="DO881:DO944" si="880">IF(BM881="Yes", DO$1,"")</f>
        <v/>
      </c>
      <c r="DP881" s="26" t="str">
        <f t="shared" ref="DP881:DP944" si="881">IF(BN881="Yes", DP$1,"")</f>
        <v/>
      </c>
      <c r="DQ881" s="26" t="str">
        <f t="shared" ref="DQ881:DQ944" si="882">IF(BO881="Yes", DQ$1,"")</f>
        <v/>
      </c>
      <c r="DR881" s="26" t="str">
        <f t="shared" ref="DR881:DR944" si="883">IF(BP881="Yes", DR$1,"")</f>
        <v/>
      </c>
      <c r="DS881" s="26" t="str">
        <f t="shared" ref="DS881:DS944" si="884">IF(BQ881="Yes", DS$1,"")</f>
        <v/>
      </c>
      <c r="DT881" s="26" t="str">
        <f t="shared" ref="DT881:DT944" si="885">IF(BR881="Yes", DT$1,"")</f>
        <v/>
      </c>
      <c r="DU881" s="26" t="str">
        <f t="shared" ref="DU881:DU944" si="886">IF(BS881="Yes", DU$1,"")</f>
        <v/>
      </c>
      <c r="DV881" s="26" t="str">
        <f t="shared" ref="DV881:DV944" si="887">IF(BT881="Yes", DV$1,"")</f>
        <v>142. Z399  OTHER</v>
      </c>
    </row>
    <row r="882" spans="1:126" ht="75" x14ac:dyDescent="0.25">
      <c r="A882" t="s">
        <v>1942</v>
      </c>
      <c r="B882">
        <v>2019</v>
      </c>
      <c r="C882" t="s">
        <v>2046</v>
      </c>
      <c r="D882">
        <v>106990</v>
      </c>
      <c r="E882" s="19">
        <v>1319218006827</v>
      </c>
      <c r="F882" t="s">
        <v>983</v>
      </c>
      <c r="G882">
        <v>325110</v>
      </c>
      <c r="H882" t="s">
        <v>984</v>
      </c>
      <c r="I882" t="s">
        <v>985</v>
      </c>
      <c r="J882" t="s">
        <v>412</v>
      </c>
      <c r="K882" t="s">
        <v>103</v>
      </c>
      <c r="L882">
        <v>70079</v>
      </c>
      <c r="M882" s="26" t="str">
        <f t="shared" si="833"/>
        <v>133. ANCILLARY OR OTHER USE, 142. Z399  OTHER</v>
      </c>
      <c r="N882" s="26" t="s">
        <v>194</v>
      </c>
      <c r="O882" s="26" t="s">
        <v>2068</v>
      </c>
      <c r="P882">
        <v>2059.6999999999998</v>
      </c>
      <c r="Q882">
        <v>0</v>
      </c>
      <c r="R882">
        <v>2059.6999999999998</v>
      </c>
      <c r="S882" s="26" t="s">
        <v>1941</v>
      </c>
      <c r="T882" s="26" t="s">
        <v>1941</v>
      </c>
      <c r="U882" s="26" t="s">
        <v>1941</v>
      </c>
      <c r="V882" s="26" t="s">
        <v>1941</v>
      </c>
      <c r="W882" s="26" t="s">
        <v>1941</v>
      </c>
      <c r="X882" s="26" t="s">
        <v>1941</v>
      </c>
      <c r="Y882" s="26" t="s">
        <v>1941</v>
      </c>
      <c r="Z882" s="26" t="s">
        <v>1941</v>
      </c>
      <c r="AA882" s="26" t="s">
        <v>1941</v>
      </c>
      <c r="AB882" s="26" t="s">
        <v>1941</v>
      </c>
      <c r="AC882" s="26" t="s">
        <v>1941</v>
      </c>
      <c r="AD882" s="26" t="s">
        <v>1941</v>
      </c>
      <c r="AE882" s="26" t="s">
        <v>1941</v>
      </c>
      <c r="AF882" s="26" t="s">
        <v>1941</v>
      </c>
      <c r="AG882" s="26" t="s">
        <v>1941</v>
      </c>
      <c r="AH882" s="26" t="s">
        <v>1941</v>
      </c>
      <c r="AI882" s="26" t="s">
        <v>1941</v>
      </c>
      <c r="AJ882" s="26" t="s">
        <v>1941</v>
      </c>
      <c r="AK882" s="26" t="s">
        <v>1941</v>
      </c>
      <c r="AL882" s="26" t="s">
        <v>1941</v>
      </c>
      <c r="AM882" s="26" t="s">
        <v>1941</v>
      </c>
      <c r="AN882" s="26" t="s">
        <v>1941</v>
      </c>
      <c r="AO882" s="26" t="s">
        <v>1941</v>
      </c>
      <c r="AP882" s="26" t="s">
        <v>1941</v>
      </c>
      <c r="AQ882" s="26" t="s">
        <v>1941</v>
      </c>
      <c r="AR882" s="26" t="s">
        <v>1941</v>
      </c>
      <c r="AS882" s="26" t="s">
        <v>1941</v>
      </c>
      <c r="AT882" s="26" t="s">
        <v>1941</v>
      </c>
      <c r="AU882" s="26" t="s">
        <v>1941</v>
      </c>
      <c r="AV882" s="26" t="s">
        <v>1941</v>
      </c>
      <c r="AW882" s="26" t="s">
        <v>1941</v>
      </c>
      <c r="AX882" s="26" t="s">
        <v>1941</v>
      </c>
      <c r="AY882" s="26" t="s">
        <v>1941</v>
      </c>
      <c r="AZ882" s="26" t="s">
        <v>1941</v>
      </c>
      <c r="BA882" s="26" t="s">
        <v>1941</v>
      </c>
      <c r="BB882" s="26" t="s">
        <v>1941</v>
      </c>
      <c r="BC882" s="26" t="s">
        <v>1941</v>
      </c>
      <c r="BD882" s="26" t="s">
        <v>1941</v>
      </c>
      <c r="BE882" s="26" t="s">
        <v>1941</v>
      </c>
      <c r="BF882" s="26" t="s">
        <v>1941</v>
      </c>
      <c r="BG882" s="26" t="s">
        <v>1941</v>
      </c>
      <c r="BH882" s="26" t="s">
        <v>1941</v>
      </c>
      <c r="BI882" s="26" t="s">
        <v>1941</v>
      </c>
      <c r="BJ882" s="26" t="s">
        <v>1941</v>
      </c>
      <c r="BK882" s="26" t="s">
        <v>1940</v>
      </c>
      <c r="BL882" s="26" t="s">
        <v>1941</v>
      </c>
      <c r="BM882" s="26" t="s">
        <v>1941</v>
      </c>
      <c r="BN882" s="26" t="s">
        <v>1941</v>
      </c>
      <c r="BO882" s="26" t="s">
        <v>1941</v>
      </c>
      <c r="BP882" s="26" t="s">
        <v>1941</v>
      </c>
      <c r="BQ882" s="26" t="s">
        <v>1941</v>
      </c>
      <c r="BR882" s="26" t="s">
        <v>1941</v>
      </c>
      <c r="BS882" s="26" t="s">
        <v>1941</v>
      </c>
      <c r="BT882" s="26" t="s">
        <v>1940</v>
      </c>
      <c r="BU882" s="26" t="str">
        <f t="shared" si="834"/>
        <v/>
      </c>
      <c r="BV882" s="26" t="str">
        <f t="shared" si="835"/>
        <v/>
      </c>
      <c r="BW882" s="26" t="str">
        <f t="shared" si="836"/>
        <v/>
      </c>
      <c r="BX882" s="26" t="str">
        <f t="shared" si="837"/>
        <v/>
      </c>
      <c r="BY882" s="26" t="str">
        <f t="shared" si="838"/>
        <v/>
      </c>
      <c r="BZ882" s="26" t="str">
        <f t="shared" si="839"/>
        <v/>
      </c>
      <c r="CA882" s="26" t="str">
        <f t="shared" si="840"/>
        <v/>
      </c>
      <c r="CB882" s="26" t="str">
        <f t="shared" si="841"/>
        <v/>
      </c>
      <c r="CC882" s="26" t="str">
        <f t="shared" si="842"/>
        <v/>
      </c>
      <c r="CD882" s="26" t="str">
        <f t="shared" si="843"/>
        <v/>
      </c>
      <c r="CE882" s="26" t="str">
        <f t="shared" si="844"/>
        <v/>
      </c>
      <c r="CF882" s="26" t="str">
        <f t="shared" si="845"/>
        <v/>
      </c>
      <c r="CG882" s="26" t="str">
        <f t="shared" si="846"/>
        <v/>
      </c>
      <c r="CH882" s="26" t="str">
        <f t="shared" si="847"/>
        <v/>
      </c>
      <c r="CI882" s="26" t="str">
        <f t="shared" si="848"/>
        <v/>
      </c>
      <c r="CJ882" s="26" t="str">
        <f t="shared" si="849"/>
        <v/>
      </c>
      <c r="CK882" s="26" t="str">
        <f t="shared" si="850"/>
        <v/>
      </c>
      <c r="CL882" s="26" t="str">
        <f t="shared" si="851"/>
        <v/>
      </c>
      <c r="CM882" s="26" t="str">
        <f t="shared" si="852"/>
        <v/>
      </c>
      <c r="CN882" s="26" t="str">
        <f t="shared" si="853"/>
        <v/>
      </c>
      <c r="CO882" s="26" t="str">
        <f t="shared" si="854"/>
        <v/>
      </c>
      <c r="CP882" s="26" t="str">
        <f t="shared" si="855"/>
        <v/>
      </c>
      <c r="CQ882" s="26" t="str">
        <f t="shared" si="856"/>
        <v/>
      </c>
      <c r="CR882" s="26" t="str">
        <f t="shared" si="857"/>
        <v/>
      </c>
      <c r="CS882" s="26" t="str">
        <f t="shared" si="858"/>
        <v/>
      </c>
      <c r="CT882" s="26" t="str">
        <f t="shared" si="859"/>
        <v/>
      </c>
      <c r="CU882" s="26" t="str">
        <f t="shared" si="860"/>
        <v/>
      </c>
      <c r="CV882" s="26" t="str">
        <f t="shared" si="861"/>
        <v/>
      </c>
      <c r="CW882" s="26" t="str">
        <f t="shared" si="862"/>
        <v/>
      </c>
      <c r="CX882" s="26" t="str">
        <f t="shared" si="863"/>
        <v/>
      </c>
      <c r="CY882" s="26" t="str">
        <f t="shared" si="864"/>
        <v/>
      </c>
      <c r="CZ882" s="26" t="str">
        <f t="shared" si="865"/>
        <v/>
      </c>
      <c r="DA882" s="26" t="str">
        <f t="shared" si="866"/>
        <v/>
      </c>
      <c r="DB882" s="26" t="str">
        <f t="shared" si="867"/>
        <v/>
      </c>
      <c r="DC882" s="26" t="str">
        <f t="shared" si="868"/>
        <v/>
      </c>
      <c r="DD882" s="26" t="str">
        <f t="shared" si="869"/>
        <v/>
      </c>
      <c r="DE882" s="26" t="str">
        <f t="shared" si="870"/>
        <v/>
      </c>
      <c r="DF882" s="26" t="str">
        <f t="shared" si="871"/>
        <v/>
      </c>
      <c r="DG882" s="26" t="str">
        <f t="shared" si="872"/>
        <v/>
      </c>
      <c r="DH882" s="26" t="str">
        <f t="shared" si="873"/>
        <v/>
      </c>
      <c r="DI882" s="26" t="str">
        <f t="shared" si="874"/>
        <v/>
      </c>
      <c r="DJ882" s="26" t="str">
        <f t="shared" si="875"/>
        <v/>
      </c>
      <c r="DK882" s="26" t="str">
        <f t="shared" si="876"/>
        <v/>
      </c>
      <c r="DL882" s="26" t="str">
        <f t="shared" si="877"/>
        <v/>
      </c>
      <c r="DM882" s="26" t="str">
        <f t="shared" si="878"/>
        <v>133. ANCILLARY OR OTHER USE</v>
      </c>
      <c r="DN882" s="26" t="str">
        <f t="shared" si="879"/>
        <v/>
      </c>
      <c r="DO882" s="26" t="str">
        <f t="shared" si="880"/>
        <v/>
      </c>
      <c r="DP882" s="26" t="str">
        <f t="shared" si="881"/>
        <v/>
      </c>
      <c r="DQ882" s="26" t="str">
        <f t="shared" si="882"/>
        <v/>
      </c>
      <c r="DR882" s="26" t="str">
        <f t="shared" si="883"/>
        <v/>
      </c>
      <c r="DS882" s="26" t="str">
        <f t="shared" si="884"/>
        <v/>
      </c>
      <c r="DT882" s="26" t="str">
        <f t="shared" si="885"/>
        <v/>
      </c>
      <c r="DU882" s="26" t="str">
        <f t="shared" si="886"/>
        <v/>
      </c>
      <c r="DV882" s="26" t="str">
        <f t="shared" si="887"/>
        <v>142. Z399  OTHER</v>
      </c>
    </row>
    <row r="883" spans="1:126" ht="45" x14ac:dyDescent="0.25">
      <c r="A883" t="s">
        <v>1942</v>
      </c>
      <c r="B883">
        <v>2020</v>
      </c>
      <c r="C883" t="s">
        <v>2046</v>
      </c>
      <c r="D883">
        <v>106990</v>
      </c>
      <c r="E883" s="19">
        <v>1320219301239</v>
      </c>
      <c r="F883" t="s">
        <v>983</v>
      </c>
      <c r="G883">
        <v>325110</v>
      </c>
      <c r="H883" t="s">
        <v>984</v>
      </c>
      <c r="I883" t="s">
        <v>985</v>
      </c>
      <c r="J883" t="s">
        <v>412</v>
      </c>
      <c r="K883" t="s">
        <v>103</v>
      </c>
      <c r="L883">
        <v>70079</v>
      </c>
      <c r="M883" s="26" t="str">
        <f t="shared" si="833"/>
        <v>115. REPACKAGING</v>
      </c>
      <c r="N883" s="26" t="s">
        <v>194</v>
      </c>
      <c r="O883" s="26" t="s">
        <v>2068</v>
      </c>
      <c r="P883">
        <v>2154</v>
      </c>
      <c r="Q883">
        <v>0.01</v>
      </c>
      <c r="R883">
        <v>2154.0100000000002</v>
      </c>
      <c r="S883" s="26" t="s">
        <v>1941</v>
      </c>
      <c r="T883" s="26" t="s">
        <v>1941</v>
      </c>
      <c r="U883" s="26" t="s">
        <v>1941</v>
      </c>
      <c r="V883" s="26" t="s">
        <v>1941</v>
      </c>
      <c r="W883" s="26" t="s">
        <v>1941</v>
      </c>
      <c r="X883" s="26" t="s">
        <v>1941</v>
      </c>
      <c r="Y883" s="26" t="s">
        <v>1941</v>
      </c>
      <c r="Z883" s="26" t="s">
        <v>1941</v>
      </c>
      <c r="AA883" s="26" t="s">
        <v>1941</v>
      </c>
      <c r="AB883" s="26" t="s">
        <v>1941</v>
      </c>
      <c r="AC883" s="26" t="s">
        <v>1941</v>
      </c>
      <c r="AD883" s="26" t="s">
        <v>1941</v>
      </c>
      <c r="AE883" s="26" t="s">
        <v>1941</v>
      </c>
      <c r="AF883" s="26" t="s">
        <v>1941</v>
      </c>
      <c r="AG883" s="26" t="s">
        <v>1941</v>
      </c>
      <c r="AH883" s="26" t="s">
        <v>1941</v>
      </c>
      <c r="AI883" s="26" t="s">
        <v>1941</v>
      </c>
      <c r="AJ883" s="26" t="s">
        <v>1941</v>
      </c>
      <c r="AK883" s="26" t="s">
        <v>1941</v>
      </c>
      <c r="AL883" s="26" t="s">
        <v>1941</v>
      </c>
      <c r="AM883" s="26" t="s">
        <v>1941</v>
      </c>
      <c r="AN883" s="26" t="s">
        <v>1941</v>
      </c>
      <c r="AO883" s="26" t="s">
        <v>1941</v>
      </c>
      <c r="AP883" s="26" t="s">
        <v>1941</v>
      </c>
      <c r="AQ883" s="26" t="s">
        <v>1941</v>
      </c>
      <c r="AR883" s="26" t="s">
        <v>1941</v>
      </c>
      <c r="AS883" s="26" t="s">
        <v>1940</v>
      </c>
      <c r="AT883" s="26" t="s">
        <v>1941</v>
      </c>
      <c r="AU883" s="26" t="s">
        <v>1941</v>
      </c>
      <c r="AV883" s="26" t="s">
        <v>1941</v>
      </c>
      <c r="AW883" s="26" t="s">
        <v>1941</v>
      </c>
      <c r="AX883" s="26" t="s">
        <v>1941</v>
      </c>
      <c r="AY883" s="26" t="s">
        <v>1941</v>
      </c>
      <c r="AZ883" s="26" t="s">
        <v>1941</v>
      </c>
      <c r="BA883" s="26" t="s">
        <v>1941</v>
      </c>
      <c r="BB883" s="26" t="s">
        <v>1941</v>
      </c>
      <c r="BC883" s="26" t="s">
        <v>1941</v>
      </c>
      <c r="BD883" s="26" t="s">
        <v>1941</v>
      </c>
      <c r="BE883" s="26" t="s">
        <v>1941</v>
      </c>
      <c r="BF883" s="26" t="s">
        <v>1941</v>
      </c>
      <c r="BG883" s="26" t="s">
        <v>1941</v>
      </c>
      <c r="BH883" s="26" t="s">
        <v>1941</v>
      </c>
      <c r="BI883" s="26" t="s">
        <v>1941</v>
      </c>
      <c r="BJ883" s="26" t="s">
        <v>1941</v>
      </c>
      <c r="BK883" s="26" t="s">
        <v>1941</v>
      </c>
      <c r="BL883" s="26" t="s">
        <v>1941</v>
      </c>
      <c r="BM883" s="26" t="s">
        <v>1941</v>
      </c>
      <c r="BN883" s="26" t="s">
        <v>1941</v>
      </c>
      <c r="BO883" s="26" t="s">
        <v>1941</v>
      </c>
      <c r="BP883" s="26" t="s">
        <v>1941</v>
      </c>
      <c r="BQ883" s="26" t="s">
        <v>1941</v>
      </c>
      <c r="BR883" s="26" t="s">
        <v>1941</v>
      </c>
      <c r="BS883" s="26" t="s">
        <v>1941</v>
      </c>
      <c r="BT883" s="26" t="s">
        <v>1941</v>
      </c>
      <c r="BU883" s="26" t="str">
        <f t="shared" si="834"/>
        <v/>
      </c>
      <c r="BV883" s="26" t="str">
        <f t="shared" si="835"/>
        <v/>
      </c>
      <c r="BW883" s="26" t="str">
        <f t="shared" si="836"/>
        <v/>
      </c>
      <c r="BX883" s="26" t="str">
        <f t="shared" si="837"/>
        <v/>
      </c>
      <c r="BY883" s="26" t="str">
        <f t="shared" si="838"/>
        <v/>
      </c>
      <c r="BZ883" s="26" t="str">
        <f t="shared" si="839"/>
        <v/>
      </c>
      <c r="CA883" s="26" t="str">
        <f t="shared" si="840"/>
        <v/>
      </c>
      <c r="CB883" s="26" t="str">
        <f t="shared" si="841"/>
        <v/>
      </c>
      <c r="CC883" s="26" t="str">
        <f t="shared" si="842"/>
        <v/>
      </c>
      <c r="CD883" s="26" t="str">
        <f t="shared" si="843"/>
        <v/>
      </c>
      <c r="CE883" s="26" t="str">
        <f t="shared" si="844"/>
        <v/>
      </c>
      <c r="CF883" s="26" t="str">
        <f t="shared" si="845"/>
        <v/>
      </c>
      <c r="CG883" s="26" t="str">
        <f t="shared" si="846"/>
        <v/>
      </c>
      <c r="CH883" s="26" t="str">
        <f t="shared" si="847"/>
        <v/>
      </c>
      <c r="CI883" s="26" t="str">
        <f t="shared" si="848"/>
        <v/>
      </c>
      <c r="CJ883" s="26" t="str">
        <f t="shared" si="849"/>
        <v/>
      </c>
      <c r="CK883" s="26" t="str">
        <f t="shared" si="850"/>
        <v/>
      </c>
      <c r="CL883" s="26" t="str">
        <f t="shared" si="851"/>
        <v/>
      </c>
      <c r="CM883" s="26" t="str">
        <f t="shared" si="852"/>
        <v/>
      </c>
      <c r="CN883" s="26" t="str">
        <f t="shared" si="853"/>
        <v/>
      </c>
      <c r="CO883" s="26" t="str">
        <f t="shared" si="854"/>
        <v/>
      </c>
      <c r="CP883" s="26" t="str">
        <f t="shared" si="855"/>
        <v/>
      </c>
      <c r="CQ883" s="26" t="str">
        <f t="shared" si="856"/>
        <v/>
      </c>
      <c r="CR883" s="26" t="str">
        <f t="shared" si="857"/>
        <v/>
      </c>
      <c r="CS883" s="26" t="str">
        <f t="shared" si="858"/>
        <v/>
      </c>
      <c r="CT883" s="26" t="str">
        <f t="shared" si="859"/>
        <v/>
      </c>
      <c r="CU883" s="26" t="str">
        <f t="shared" si="860"/>
        <v>115. REPACKAGING</v>
      </c>
      <c r="CV883" s="26" t="str">
        <f t="shared" si="861"/>
        <v/>
      </c>
      <c r="CW883" s="26" t="str">
        <f t="shared" si="862"/>
        <v/>
      </c>
      <c r="CX883" s="26" t="str">
        <f t="shared" si="863"/>
        <v/>
      </c>
      <c r="CY883" s="26" t="str">
        <f t="shared" si="864"/>
        <v/>
      </c>
      <c r="CZ883" s="26" t="str">
        <f t="shared" si="865"/>
        <v/>
      </c>
      <c r="DA883" s="26" t="str">
        <f t="shared" si="866"/>
        <v/>
      </c>
      <c r="DB883" s="26" t="str">
        <f t="shared" si="867"/>
        <v/>
      </c>
      <c r="DC883" s="26" t="str">
        <f t="shared" si="868"/>
        <v/>
      </c>
      <c r="DD883" s="26" t="str">
        <f t="shared" si="869"/>
        <v/>
      </c>
      <c r="DE883" s="26" t="str">
        <f t="shared" si="870"/>
        <v/>
      </c>
      <c r="DF883" s="26" t="str">
        <f t="shared" si="871"/>
        <v/>
      </c>
      <c r="DG883" s="26" t="str">
        <f t="shared" si="872"/>
        <v/>
      </c>
      <c r="DH883" s="26" t="str">
        <f t="shared" si="873"/>
        <v/>
      </c>
      <c r="DI883" s="26" t="str">
        <f t="shared" si="874"/>
        <v/>
      </c>
      <c r="DJ883" s="26" t="str">
        <f t="shared" si="875"/>
        <v/>
      </c>
      <c r="DK883" s="26" t="str">
        <f t="shared" si="876"/>
        <v/>
      </c>
      <c r="DL883" s="26" t="str">
        <f t="shared" si="877"/>
        <v/>
      </c>
      <c r="DM883" s="26" t="str">
        <f t="shared" si="878"/>
        <v/>
      </c>
      <c r="DN883" s="26" t="str">
        <f t="shared" si="879"/>
        <v/>
      </c>
      <c r="DO883" s="26" t="str">
        <f t="shared" si="880"/>
        <v/>
      </c>
      <c r="DP883" s="26" t="str">
        <f t="shared" si="881"/>
        <v/>
      </c>
      <c r="DQ883" s="26" t="str">
        <f t="shared" si="882"/>
        <v/>
      </c>
      <c r="DR883" s="26" t="str">
        <f t="shared" si="883"/>
        <v/>
      </c>
      <c r="DS883" s="26" t="str">
        <f t="shared" si="884"/>
        <v/>
      </c>
      <c r="DT883" s="26" t="str">
        <f t="shared" si="885"/>
        <v/>
      </c>
      <c r="DU883" s="26" t="str">
        <f t="shared" si="886"/>
        <v/>
      </c>
      <c r="DV883" s="26" t="str">
        <f t="shared" si="887"/>
        <v/>
      </c>
    </row>
    <row r="884" spans="1:126" ht="75" x14ac:dyDescent="0.25">
      <c r="A884" t="s">
        <v>1942</v>
      </c>
      <c r="B884">
        <v>2021</v>
      </c>
      <c r="C884" t="s">
        <v>2046</v>
      </c>
      <c r="D884">
        <v>106990</v>
      </c>
      <c r="E884" s="19">
        <v>1321220315485</v>
      </c>
      <c r="F884" t="s">
        <v>983</v>
      </c>
      <c r="G884">
        <v>325110</v>
      </c>
      <c r="H884" t="s">
        <v>984</v>
      </c>
      <c r="I884" t="s">
        <v>985</v>
      </c>
      <c r="J884" t="s">
        <v>412</v>
      </c>
      <c r="K884" t="s">
        <v>103</v>
      </c>
      <c r="L884">
        <v>70079</v>
      </c>
      <c r="M884" s="26" t="str">
        <f t="shared" si="833"/>
        <v>133. ANCILLARY OR OTHER USE, 142. Z399  OTHER</v>
      </c>
      <c r="N884" s="26" t="s">
        <v>194</v>
      </c>
      <c r="O884" s="26" t="s">
        <v>2068</v>
      </c>
      <c r="P884">
        <v>1581.59</v>
      </c>
      <c r="Q884">
        <v>0.01</v>
      </c>
      <c r="R884">
        <v>1581.6</v>
      </c>
      <c r="S884" s="26" t="s">
        <v>1941</v>
      </c>
      <c r="T884" s="26" t="s">
        <v>1941</v>
      </c>
      <c r="U884" s="26" t="s">
        <v>1941</v>
      </c>
      <c r="V884" s="26" t="s">
        <v>1941</v>
      </c>
      <c r="W884" s="26" t="s">
        <v>1941</v>
      </c>
      <c r="X884" s="26" t="s">
        <v>1941</v>
      </c>
      <c r="Y884" s="26" t="s">
        <v>1941</v>
      </c>
      <c r="Z884" s="26" t="s">
        <v>1941</v>
      </c>
      <c r="AA884" s="26" t="s">
        <v>1941</v>
      </c>
      <c r="AB884" s="26" t="s">
        <v>1941</v>
      </c>
      <c r="AC884" s="26" t="s">
        <v>1941</v>
      </c>
      <c r="AD884" s="26" t="s">
        <v>1941</v>
      </c>
      <c r="AE884" s="26" t="s">
        <v>1941</v>
      </c>
      <c r="AF884" s="26" t="s">
        <v>1941</v>
      </c>
      <c r="AG884" s="26" t="s">
        <v>1941</v>
      </c>
      <c r="AH884" s="26" t="s">
        <v>1941</v>
      </c>
      <c r="AI884" s="26" t="s">
        <v>1941</v>
      </c>
      <c r="AJ884" s="26" t="s">
        <v>1941</v>
      </c>
      <c r="AK884" s="26" t="s">
        <v>1941</v>
      </c>
      <c r="AL884" s="26" t="s">
        <v>1941</v>
      </c>
      <c r="AM884" s="26" t="s">
        <v>1941</v>
      </c>
      <c r="AN884" s="26" t="s">
        <v>1941</v>
      </c>
      <c r="AO884" s="26" t="s">
        <v>1941</v>
      </c>
      <c r="AP884" s="26" t="s">
        <v>1941</v>
      </c>
      <c r="AQ884" s="26" t="s">
        <v>1941</v>
      </c>
      <c r="AR884" s="26" t="s">
        <v>1941</v>
      </c>
      <c r="AS884" s="26" t="s">
        <v>1941</v>
      </c>
      <c r="AT884" s="26" t="s">
        <v>1941</v>
      </c>
      <c r="AU884" s="26" t="s">
        <v>1941</v>
      </c>
      <c r="AV884" s="26" t="s">
        <v>1941</v>
      </c>
      <c r="AW884" s="26" t="s">
        <v>1941</v>
      </c>
      <c r="AX884" s="26" t="s">
        <v>1941</v>
      </c>
      <c r="AY884" s="26" t="s">
        <v>1941</v>
      </c>
      <c r="AZ884" s="26" t="s">
        <v>1941</v>
      </c>
      <c r="BA884" s="26" t="s">
        <v>1941</v>
      </c>
      <c r="BB884" s="26" t="s">
        <v>1941</v>
      </c>
      <c r="BC884" s="26" t="s">
        <v>1941</v>
      </c>
      <c r="BD884" s="26" t="s">
        <v>1941</v>
      </c>
      <c r="BE884" s="26" t="s">
        <v>1941</v>
      </c>
      <c r="BF884" s="26" t="s">
        <v>1941</v>
      </c>
      <c r="BG884" s="26" t="s">
        <v>1941</v>
      </c>
      <c r="BH884" s="26" t="s">
        <v>1941</v>
      </c>
      <c r="BI884" s="26" t="s">
        <v>1941</v>
      </c>
      <c r="BJ884" s="26" t="s">
        <v>1941</v>
      </c>
      <c r="BK884" s="26" t="s">
        <v>1940</v>
      </c>
      <c r="BL884" s="26" t="s">
        <v>1941</v>
      </c>
      <c r="BM884" s="26" t="s">
        <v>1941</v>
      </c>
      <c r="BN884" s="26" t="s">
        <v>1941</v>
      </c>
      <c r="BO884" s="26" t="s">
        <v>1941</v>
      </c>
      <c r="BP884" s="26" t="s">
        <v>1941</v>
      </c>
      <c r="BQ884" s="26" t="s">
        <v>1941</v>
      </c>
      <c r="BR884" s="26" t="s">
        <v>1941</v>
      </c>
      <c r="BS884" s="26" t="s">
        <v>1941</v>
      </c>
      <c r="BT884" s="26" t="s">
        <v>1940</v>
      </c>
      <c r="BU884" s="26" t="str">
        <f t="shared" si="834"/>
        <v/>
      </c>
      <c r="BV884" s="26" t="str">
        <f t="shared" si="835"/>
        <v/>
      </c>
      <c r="BW884" s="26" t="str">
        <f t="shared" si="836"/>
        <v/>
      </c>
      <c r="BX884" s="26" t="str">
        <f t="shared" si="837"/>
        <v/>
      </c>
      <c r="BY884" s="26" t="str">
        <f t="shared" si="838"/>
        <v/>
      </c>
      <c r="BZ884" s="26" t="str">
        <f t="shared" si="839"/>
        <v/>
      </c>
      <c r="CA884" s="26" t="str">
        <f t="shared" si="840"/>
        <v/>
      </c>
      <c r="CB884" s="26" t="str">
        <f t="shared" si="841"/>
        <v/>
      </c>
      <c r="CC884" s="26" t="str">
        <f t="shared" si="842"/>
        <v/>
      </c>
      <c r="CD884" s="26" t="str">
        <f t="shared" si="843"/>
        <v/>
      </c>
      <c r="CE884" s="26" t="str">
        <f t="shared" si="844"/>
        <v/>
      </c>
      <c r="CF884" s="26" t="str">
        <f t="shared" si="845"/>
        <v/>
      </c>
      <c r="CG884" s="26" t="str">
        <f t="shared" si="846"/>
        <v/>
      </c>
      <c r="CH884" s="26" t="str">
        <f t="shared" si="847"/>
        <v/>
      </c>
      <c r="CI884" s="26" t="str">
        <f t="shared" si="848"/>
        <v/>
      </c>
      <c r="CJ884" s="26" t="str">
        <f t="shared" si="849"/>
        <v/>
      </c>
      <c r="CK884" s="26" t="str">
        <f t="shared" si="850"/>
        <v/>
      </c>
      <c r="CL884" s="26" t="str">
        <f t="shared" si="851"/>
        <v/>
      </c>
      <c r="CM884" s="26" t="str">
        <f t="shared" si="852"/>
        <v/>
      </c>
      <c r="CN884" s="26" t="str">
        <f t="shared" si="853"/>
        <v/>
      </c>
      <c r="CO884" s="26" t="str">
        <f t="shared" si="854"/>
        <v/>
      </c>
      <c r="CP884" s="26" t="str">
        <f t="shared" si="855"/>
        <v/>
      </c>
      <c r="CQ884" s="26" t="str">
        <f t="shared" si="856"/>
        <v/>
      </c>
      <c r="CR884" s="26" t="str">
        <f t="shared" si="857"/>
        <v/>
      </c>
      <c r="CS884" s="26" t="str">
        <f t="shared" si="858"/>
        <v/>
      </c>
      <c r="CT884" s="26" t="str">
        <f t="shared" si="859"/>
        <v/>
      </c>
      <c r="CU884" s="26" t="str">
        <f t="shared" si="860"/>
        <v/>
      </c>
      <c r="CV884" s="26" t="str">
        <f t="shared" si="861"/>
        <v/>
      </c>
      <c r="CW884" s="26" t="str">
        <f t="shared" si="862"/>
        <v/>
      </c>
      <c r="CX884" s="26" t="str">
        <f t="shared" si="863"/>
        <v/>
      </c>
      <c r="CY884" s="26" t="str">
        <f t="shared" si="864"/>
        <v/>
      </c>
      <c r="CZ884" s="26" t="str">
        <f t="shared" si="865"/>
        <v/>
      </c>
      <c r="DA884" s="26" t="str">
        <f t="shared" si="866"/>
        <v/>
      </c>
      <c r="DB884" s="26" t="str">
        <f t="shared" si="867"/>
        <v/>
      </c>
      <c r="DC884" s="26" t="str">
        <f t="shared" si="868"/>
        <v/>
      </c>
      <c r="DD884" s="26" t="str">
        <f t="shared" si="869"/>
        <v/>
      </c>
      <c r="DE884" s="26" t="str">
        <f t="shared" si="870"/>
        <v/>
      </c>
      <c r="DF884" s="26" t="str">
        <f t="shared" si="871"/>
        <v/>
      </c>
      <c r="DG884" s="26" t="str">
        <f t="shared" si="872"/>
        <v/>
      </c>
      <c r="DH884" s="26" t="str">
        <f t="shared" si="873"/>
        <v/>
      </c>
      <c r="DI884" s="26" t="str">
        <f t="shared" si="874"/>
        <v/>
      </c>
      <c r="DJ884" s="26" t="str">
        <f t="shared" si="875"/>
        <v/>
      </c>
      <c r="DK884" s="26" t="str">
        <f t="shared" si="876"/>
        <v/>
      </c>
      <c r="DL884" s="26" t="str">
        <f t="shared" si="877"/>
        <v/>
      </c>
      <c r="DM884" s="26" t="str">
        <f t="shared" si="878"/>
        <v>133. ANCILLARY OR OTHER USE</v>
      </c>
      <c r="DN884" s="26" t="str">
        <f t="shared" si="879"/>
        <v/>
      </c>
      <c r="DO884" s="26" t="str">
        <f t="shared" si="880"/>
        <v/>
      </c>
      <c r="DP884" s="26" t="str">
        <f t="shared" si="881"/>
        <v/>
      </c>
      <c r="DQ884" s="26" t="str">
        <f t="shared" si="882"/>
        <v/>
      </c>
      <c r="DR884" s="26" t="str">
        <f t="shared" si="883"/>
        <v/>
      </c>
      <c r="DS884" s="26" t="str">
        <f t="shared" si="884"/>
        <v/>
      </c>
      <c r="DT884" s="26" t="str">
        <f t="shared" si="885"/>
        <v/>
      </c>
      <c r="DU884" s="26" t="str">
        <f t="shared" si="886"/>
        <v/>
      </c>
      <c r="DV884" s="26" t="str">
        <f t="shared" si="887"/>
        <v>142. Z399  OTHER</v>
      </c>
    </row>
    <row r="885" spans="1:126" ht="45" x14ac:dyDescent="0.25">
      <c r="A885" t="s">
        <v>1942</v>
      </c>
      <c r="B885">
        <v>2018</v>
      </c>
      <c r="C885" t="s">
        <v>2046</v>
      </c>
      <c r="D885">
        <v>106990</v>
      </c>
      <c r="E885" s="19">
        <v>1318217095278</v>
      </c>
      <c r="F885" t="s">
        <v>1639</v>
      </c>
      <c r="G885">
        <v>424710</v>
      </c>
      <c r="H885" t="s">
        <v>1640</v>
      </c>
      <c r="I885" t="s">
        <v>1641</v>
      </c>
      <c r="J885" t="s">
        <v>1642</v>
      </c>
      <c r="K885" t="s">
        <v>1643</v>
      </c>
      <c r="L885">
        <v>97210</v>
      </c>
      <c r="M885" s="26" t="str">
        <f t="shared" si="833"/>
        <v>115. REPACKAGING</v>
      </c>
      <c r="N885" s="26" t="s">
        <v>194</v>
      </c>
      <c r="O885" s="26" t="s">
        <v>195</v>
      </c>
      <c r="P885">
        <v>28</v>
      </c>
      <c r="Q885">
        <v>24</v>
      </c>
      <c r="R885">
        <v>52</v>
      </c>
      <c r="S885" s="26" t="s">
        <v>1941</v>
      </c>
      <c r="T885" s="26" t="s">
        <v>1941</v>
      </c>
      <c r="U885" s="26" t="s">
        <v>1941</v>
      </c>
      <c r="V885" s="26" t="s">
        <v>1941</v>
      </c>
      <c r="W885" s="26" t="s">
        <v>1941</v>
      </c>
      <c r="X885" s="26" t="s">
        <v>1941</v>
      </c>
      <c r="Y885" s="26" t="s">
        <v>1941</v>
      </c>
      <c r="Z885" s="26" t="s">
        <v>1941</v>
      </c>
      <c r="AA885" s="26" t="s">
        <v>1941</v>
      </c>
      <c r="AB885" s="26" t="s">
        <v>1941</v>
      </c>
      <c r="AC885" s="26" t="s">
        <v>1941</v>
      </c>
      <c r="AD885" s="26" t="s">
        <v>1941</v>
      </c>
      <c r="AE885" s="26" t="s">
        <v>1941</v>
      </c>
      <c r="AF885" s="26" t="s">
        <v>1941</v>
      </c>
      <c r="AG885" s="26" t="s">
        <v>1941</v>
      </c>
      <c r="AH885" s="26" t="s">
        <v>1941</v>
      </c>
      <c r="AI885" s="26" t="s">
        <v>1941</v>
      </c>
      <c r="AJ885" s="26" t="s">
        <v>1941</v>
      </c>
      <c r="AK885" s="26" t="s">
        <v>1941</v>
      </c>
      <c r="AL885" s="26" t="s">
        <v>1941</v>
      </c>
      <c r="AM885" s="26" t="s">
        <v>1941</v>
      </c>
      <c r="AN885" s="26" t="s">
        <v>1941</v>
      </c>
      <c r="AO885" s="26" t="s">
        <v>1941</v>
      </c>
      <c r="AP885" s="26" t="s">
        <v>1941</v>
      </c>
      <c r="AQ885" s="26" t="s">
        <v>1941</v>
      </c>
      <c r="AR885" s="26" t="s">
        <v>1941</v>
      </c>
      <c r="AS885" s="26" t="s">
        <v>1940</v>
      </c>
      <c r="AT885" s="26" t="s">
        <v>1941</v>
      </c>
      <c r="AU885" s="26" t="s">
        <v>1941</v>
      </c>
      <c r="AV885" s="26" t="s">
        <v>1941</v>
      </c>
      <c r="AW885" s="26" t="s">
        <v>1941</v>
      </c>
      <c r="AX885" s="26" t="s">
        <v>1941</v>
      </c>
      <c r="AY885" s="26" t="s">
        <v>1941</v>
      </c>
      <c r="AZ885" s="26" t="s">
        <v>1941</v>
      </c>
      <c r="BA885" s="26" t="s">
        <v>1941</v>
      </c>
      <c r="BB885" s="26" t="s">
        <v>1941</v>
      </c>
      <c r="BC885" s="26" t="s">
        <v>1941</v>
      </c>
      <c r="BD885" s="26" t="s">
        <v>1941</v>
      </c>
      <c r="BE885" s="26" t="s">
        <v>1941</v>
      </c>
      <c r="BF885" s="26" t="s">
        <v>1941</v>
      </c>
      <c r="BG885" s="26" t="s">
        <v>1941</v>
      </c>
      <c r="BH885" s="26" t="s">
        <v>1941</v>
      </c>
      <c r="BI885" s="26" t="s">
        <v>1941</v>
      </c>
      <c r="BJ885" s="26" t="s">
        <v>1941</v>
      </c>
      <c r="BK885" s="26" t="s">
        <v>1941</v>
      </c>
      <c r="BL885" s="26" t="s">
        <v>1941</v>
      </c>
      <c r="BM885" s="26" t="s">
        <v>1941</v>
      </c>
      <c r="BN885" s="26" t="s">
        <v>1941</v>
      </c>
      <c r="BO885" s="26" t="s">
        <v>1941</v>
      </c>
      <c r="BP885" s="26" t="s">
        <v>1941</v>
      </c>
      <c r="BQ885" s="26" t="s">
        <v>1941</v>
      </c>
      <c r="BR885" s="26" t="s">
        <v>1941</v>
      </c>
      <c r="BS885" s="26" t="s">
        <v>1941</v>
      </c>
      <c r="BT885" s="26" t="s">
        <v>1941</v>
      </c>
      <c r="BU885" s="26" t="str">
        <f t="shared" si="834"/>
        <v/>
      </c>
      <c r="BV885" s="26" t="str">
        <f t="shared" si="835"/>
        <v/>
      </c>
      <c r="BW885" s="26" t="str">
        <f t="shared" si="836"/>
        <v/>
      </c>
      <c r="BX885" s="26" t="str">
        <f t="shared" si="837"/>
        <v/>
      </c>
      <c r="BY885" s="26" t="str">
        <f t="shared" si="838"/>
        <v/>
      </c>
      <c r="BZ885" s="26" t="str">
        <f t="shared" si="839"/>
        <v/>
      </c>
      <c r="CA885" s="26" t="str">
        <f t="shared" si="840"/>
        <v/>
      </c>
      <c r="CB885" s="26" t="str">
        <f t="shared" si="841"/>
        <v/>
      </c>
      <c r="CC885" s="26" t="str">
        <f t="shared" si="842"/>
        <v/>
      </c>
      <c r="CD885" s="26" t="str">
        <f t="shared" si="843"/>
        <v/>
      </c>
      <c r="CE885" s="26" t="str">
        <f t="shared" si="844"/>
        <v/>
      </c>
      <c r="CF885" s="26" t="str">
        <f t="shared" si="845"/>
        <v/>
      </c>
      <c r="CG885" s="26" t="str">
        <f t="shared" si="846"/>
        <v/>
      </c>
      <c r="CH885" s="26" t="str">
        <f t="shared" si="847"/>
        <v/>
      </c>
      <c r="CI885" s="26" t="str">
        <f t="shared" si="848"/>
        <v/>
      </c>
      <c r="CJ885" s="26" t="str">
        <f t="shared" si="849"/>
        <v/>
      </c>
      <c r="CK885" s="26" t="str">
        <f t="shared" si="850"/>
        <v/>
      </c>
      <c r="CL885" s="26" t="str">
        <f t="shared" si="851"/>
        <v/>
      </c>
      <c r="CM885" s="26" t="str">
        <f t="shared" si="852"/>
        <v/>
      </c>
      <c r="CN885" s="26" t="str">
        <f t="shared" si="853"/>
        <v/>
      </c>
      <c r="CO885" s="26" t="str">
        <f t="shared" si="854"/>
        <v/>
      </c>
      <c r="CP885" s="26" t="str">
        <f t="shared" si="855"/>
        <v/>
      </c>
      <c r="CQ885" s="26" t="str">
        <f t="shared" si="856"/>
        <v/>
      </c>
      <c r="CR885" s="26" t="str">
        <f t="shared" si="857"/>
        <v/>
      </c>
      <c r="CS885" s="26" t="str">
        <f t="shared" si="858"/>
        <v/>
      </c>
      <c r="CT885" s="26" t="str">
        <f t="shared" si="859"/>
        <v/>
      </c>
      <c r="CU885" s="26" t="str">
        <f t="shared" si="860"/>
        <v>115. REPACKAGING</v>
      </c>
      <c r="CV885" s="26" t="str">
        <f t="shared" si="861"/>
        <v/>
      </c>
      <c r="CW885" s="26" t="str">
        <f t="shared" si="862"/>
        <v/>
      </c>
      <c r="CX885" s="26" t="str">
        <f t="shared" si="863"/>
        <v/>
      </c>
      <c r="CY885" s="26" t="str">
        <f t="shared" si="864"/>
        <v/>
      </c>
      <c r="CZ885" s="26" t="str">
        <f t="shared" si="865"/>
        <v/>
      </c>
      <c r="DA885" s="26" t="str">
        <f t="shared" si="866"/>
        <v/>
      </c>
      <c r="DB885" s="26" t="str">
        <f t="shared" si="867"/>
        <v/>
      </c>
      <c r="DC885" s="26" t="str">
        <f t="shared" si="868"/>
        <v/>
      </c>
      <c r="DD885" s="26" t="str">
        <f t="shared" si="869"/>
        <v/>
      </c>
      <c r="DE885" s="26" t="str">
        <f t="shared" si="870"/>
        <v/>
      </c>
      <c r="DF885" s="26" t="str">
        <f t="shared" si="871"/>
        <v/>
      </c>
      <c r="DG885" s="26" t="str">
        <f t="shared" si="872"/>
        <v/>
      </c>
      <c r="DH885" s="26" t="str">
        <f t="shared" si="873"/>
        <v/>
      </c>
      <c r="DI885" s="26" t="str">
        <f t="shared" si="874"/>
        <v/>
      </c>
      <c r="DJ885" s="26" t="str">
        <f t="shared" si="875"/>
        <v/>
      </c>
      <c r="DK885" s="26" t="str">
        <f t="shared" si="876"/>
        <v/>
      </c>
      <c r="DL885" s="26" t="str">
        <f t="shared" si="877"/>
        <v/>
      </c>
      <c r="DM885" s="26" t="str">
        <f t="shared" si="878"/>
        <v/>
      </c>
      <c r="DN885" s="26" t="str">
        <f t="shared" si="879"/>
        <v/>
      </c>
      <c r="DO885" s="26" t="str">
        <f t="shared" si="880"/>
        <v/>
      </c>
      <c r="DP885" s="26" t="str">
        <f t="shared" si="881"/>
        <v/>
      </c>
      <c r="DQ885" s="26" t="str">
        <f t="shared" si="882"/>
        <v/>
      </c>
      <c r="DR885" s="26" t="str">
        <f t="shared" si="883"/>
        <v/>
      </c>
      <c r="DS885" s="26" t="str">
        <f t="shared" si="884"/>
        <v/>
      </c>
      <c r="DT885" s="26" t="str">
        <f t="shared" si="885"/>
        <v/>
      </c>
      <c r="DU885" s="26" t="str">
        <f t="shared" si="886"/>
        <v/>
      </c>
      <c r="DV885" s="26" t="str">
        <f t="shared" si="887"/>
        <v/>
      </c>
    </row>
    <row r="886" spans="1:126" ht="45" x14ac:dyDescent="0.25">
      <c r="A886" t="s">
        <v>1942</v>
      </c>
      <c r="B886">
        <v>2019</v>
      </c>
      <c r="C886" t="s">
        <v>2046</v>
      </c>
      <c r="D886">
        <v>106990</v>
      </c>
      <c r="E886" s="19">
        <v>1319218132900</v>
      </c>
      <c r="F886" t="s">
        <v>1639</v>
      </c>
      <c r="G886">
        <v>424710</v>
      </c>
      <c r="H886" t="s">
        <v>1640</v>
      </c>
      <c r="I886" t="s">
        <v>1641</v>
      </c>
      <c r="J886" t="s">
        <v>1642</v>
      </c>
      <c r="K886" t="s">
        <v>1643</v>
      </c>
      <c r="L886">
        <v>97210</v>
      </c>
      <c r="M886" s="26" t="str">
        <f t="shared" si="833"/>
        <v>115. REPACKAGING</v>
      </c>
      <c r="N886" s="26" t="s">
        <v>194</v>
      </c>
      <c r="O886" s="26" t="s">
        <v>195</v>
      </c>
      <c r="P886">
        <v>27</v>
      </c>
      <c r="Q886">
        <v>23</v>
      </c>
      <c r="R886">
        <v>50</v>
      </c>
      <c r="S886" s="26" t="s">
        <v>1941</v>
      </c>
      <c r="T886" s="26" t="s">
        <v>1941</v>
      </c>
      <c r="U886" s="26" t="s">
        <v>1941</v>
      </c>
      <c r="V886" s="26" t="s">
        <v>1941</v>
      </c>
      <c r="W886" s="26" t="s">
        <v>1941</v>
      </c>
      <c r="X886" s="26" t="s">
        <v>1941</v>
      </c>
      <c r="Y886" s="26" t="s">
        <v>1941</v>
      </c>
      <c r="Z886" s="26" t="s">
        <v>1941</v>
      </c>
      <c r="AA886" s="26" t="s">
        <v>1941</v>
      </c>
      <c r="AB886" s="26" t="s">
        <v>1941</v>
      </c>
      <c r="AC886" s="26" t="s">
        <v>1941</v>
      </c>
      <c r="AD886" s="26" t="s">
        <v>1941</v>
      </c>
      <c r="AE886" s="26" t="s">
        <v>1941</v>
      </c>
      <c r="AF886" s="26" t="s">
        <v>1941</v>
      </c>
      <c r="AG886" s="26" t="s">
        <v>1941</v>
      </c>
      <c r="AH886" s="26" t="s">
        <v>1941</v>
      </c>
      <c r="AI886" s="26" t="s">
        <v>1941</v>
      </c>
      <c r="AJ886" s="26" t="s">
        <v>1941</v>
      </c>
      <c r="AK886" s="26" t="s">
        <v>1941</v>
      </c>
      <c r="AL886" s="26" t="s">
        <v>1941</v>
      </c>
      <c r="AM886" s="26" t="s">
        <v>1941</v>
      </c>
      <c r="AN886" s="26" t="s">
        <v>1941</v>
      </c>
      <c r="AO886" s="26" t="s">
        <v>1941</v>
      </c>
      <c r="AP886" s="26" t="s">
        <v>1941</v>
      </c>
      <c r="AQ886" s="26" t="s">
        <v>1941</v>
      </c>
      <c r="AR886" s="26" t="s">
        <v>1941</v>
      </c>
      <c r="AS886" s="26" t="s">
        <v>1940</v>
      </c>
      <c r="AT886" s="26" t="s">
        <v>1941</v>
      </c>
      <c r="AU886" s="26" t="s">
        <v>1941</v>
      </c>
      <c r="AV886" s="26" t="s">
        <v>1941</v>
      </c>
      <c r="AW886" s="26" t="s">
        <v>1941</v>
      </c>
      <c r="AX886" s="26" t="s">
        <v>1941</v>
      </c>
      <c r="AY886" s="26" t="s">
        <v>1941</v>
      </c>
      <c r="AZ886" s="26" t="s">
        <v>1941</v>
      </c>
      <c r="BA886" s="26" t="s">
        <v>1941</v>
      </c>
      <c r="BB886" s="26" t="s">
        <v>1941</v>
      </c>
      <c r="BC886" s="26" t="s">
        <v>1941</v>
      </c>
      <c r="BD886" s="26" t="s">
        <v>1941</v>
      </c>
      <c r="BE886" s="26" t="s">
        <v>1941</v>
      </c>
      <c r="BF886" s="26" t="s">
        <v>1941</v>
      </c>
      <c r="BG886" s="26" t="s">
        <v>1941</v>
      </c>
      <c r="BH886" s="26" t="s">
        <v>1941</v>
      </c>
      <c r="BI886" s="26" t="s">
        <v>1941</v>
      </c>
      <c r="BJ886" s="26" t="s">
        <v>1941</v>
      </c>
      <c r="BK886" s="26" t="s">
        <v>1941</v>
      </c>
      <c r="BL886" s="26" t="s">
        <v>1941</v>
      </c>
      <c r="BM886" s="26" t="s">
        <v>1941</v>
      </c>
      <c r="BN886" s="26" t="s">
        <v>1941</v>
      </c>
      <c r="BO886" s="26" t="s">
        <v>1941</v>
      </c>
      <c r="BP886" s="26" t="s">
        <v>1941</v>
      </c>
      <c r="BQ886" s="26" t="s">
        <v>1941</v>
      </c>
      <c r="BR886" s="26" t="s">
        <v>1941</v>
      </c>
      <c r="BS886" s="26" t="s">
        <v>1941</v>
      </c>
      <c r="BT886" s="26" t="s">
        <v>1941</v>
      </c>
      <c r="BU886" s="26" t="str">
        <f t="shared" si="834"/>
        <v/>
      </c>
      <c r="BV886" s="26" t="str">
        <f t="shared" si="835"/>
        <v/>
      </c>
      <c r="BW886" s="26" t="str">
        <f t="shared" si="836"/>
        <v/>
      </c>
      <c r="BX886" s="26" t="str">
        <f t="shared" si="837"/>
        <v/>
      </c>
      <c r="BY886" s="26" t="str">
        <f t="shared" si="838"/>
        <v/>
      </c>
      <c r="BZ886" s="26" t="str">
        <f t="shared" si="839"/>
        <v/>
      </c>
      <c r="CA886" s="26" t="str">
        <f t="shared" si="840"/>
        <v/>
      </c>
      <c r="CB886" s="26" t="str">
        <f t="shared" si="841"/>
        <v/>
      </c>
      <c r="CC886" s="26" t="str">
        <f t="shared" si="842"/>
        <v/>
      </c>
      <c r="CD886" s="26" t="str">
        <f t="shared" si="843"/>
        <v/>
      </c>
      <c r="CE886" s="26" t="str">
        <f t="shared" si="844"/>
        <v/>
      </c>
      <c r="CF886" s="26" t="str">
        <f t="shared" si="845"/>
        <v/>
      </c>
      <c r="CG886" s="26" t="str">
        <f t="shared" si="846"/>
        <v/>
      </c>
      <c r="CH886" s="26" t="str">
        <f t="shared" si="847"/>
        <v/>
      </c>
      <c r="CI886" s="26" t="str">
        <f t="shared" si="848"/>
        <v/>
      </c>
      <c r="CJ886" s="26" t="str">
        <f t="shared" si="849"/>
        <v/>
      </c>
      <c r="CK886" s="26" t="str">
        <f t="shared" si="850"/>
        <v/>
      </c>
      <c r="CL886" s="26" t="str">
        <f t="shared" si="851"/>
        <v/>
      </c>
      <c r="CM886" s="26" t="str">
        <f t="shared" si="852"/>
        <v/>
      </c>
      <c r="CN886" s="26" t="str">
        <f t="shared" si="853"/>
        <v/>
      </c>
      <c r="CO886" s="26" t="str">
        <f t="shared" si="854"/>
        <v/>
      </c>
      <c r="CP886" s="26" t="str">
        <f t="shared" si="855"/>
        <v/>
      </c>
      <c r="CQ886" s="26" t="str">
        <f t="shared" si="856"/>
        <v/>
      </c>
      <c r="CR886" s="26" t="str">
        <f t="shared" si="857"/>
        <v/>
      </c>
      <c r="CS886" s="26" t="str">
        <f t="shared" si="858"/>
        <v/>
      </c>
      <c r="CT886" s="26" t="str">
        <f t="shared" si="859"/>
        <v/>
      </c>
      <c r="CU886" s="26" t="str">
        <f t="shared" si="860"/>
        <v>115. REPACKAGING</v>
      </c>
      <c r="CV886" s="26" t="str">
        <f t="shared" si="861"/>
        <v/>
      </c>
      <c r="CW886" s="26" t="str">
        <f t="shared" si="862"/>
        <v/>
      </c>
      <c r="CX886" s="26" t="str">
        <f t="shared" si="863"/>
        <v/>
      </c>
      <c r="CY886" s="26" t="str">
        <f t="shared" si="864"/>
        <v/>
      </c>
      <c r="CZ886" s="26" t="str">
        <f t="shared" si="865"/>
        <v/>
      </c>
      <c r="DA886" s="26" t="str">
        <f t="shared" si="866"/>
        <v/>
      </c>
      <c r="DB886" s="26" t="str">
        <f t="shared" si="867"/>
        <v/>
      </c>
      <c r="DC886" s="26" t="str">
        <f t="shared" si="868"/>
        <v/>
      </c>
      <c r="DD886" s="26" t="str">
        <f t="shared" si="869"/>
        <v/>
      </c>
      <c r="DE886" s="26" t="str">
        <f t="shared" si="870"/>
        <v/>
      </c>
      <c r="DF886" s="26" t="str">
        <f t="shared" si="871"/>
        <v/>
      </c>
      <c r="DG886" s="26" t="str">
        <f t="shared" si="872"/>
        <v/>
      </c>
      <c r="DH886" s="26" t="str">
        <f t="shared" si="873"/>
        <v/>
      </c>
      <c r="DI886" s="26" t="str">
        <f t="shared" si="874"/>
        <v/>
      </c>
      <c r="DJ886" s="26" t="str">
        <f t="shared" si="875"/>
        <v/>
      </c>
      <c r="DK886" s="26" t="str">
        <f t="shared" si="876"/>
        <v/>
      </c>
      <c r="DL886" s="26" t="str">
        <f t="shared" si="877"/>
        <v/>
      </c>
      <c r="DM886" s="26" t="str">
        <f t="shared" si="878"/>
        <v/>
      </c>
      <c r="DN886" s="26" t="str">
        <f t="shared" si="879"/>
        <v/>
      </c>
      <c r="DO886" s="26" t="str">
        <f t="shared" si="880"/>
        <v/>
      </c>
      <c r="DP886" s="26" t="str">
        <f t="shared" si="881"/>
        <v/>
      </c>
      <c r="DQ886" s="26" t="str">
        <f t="shared" si="882"/>
        <v/>
      </c>
      <c r="DR886" s="26" t="str">
        <f t="shared" si="883"/>
        <v/>
      </c>
      <c r="DS886" s="26" t="str">
        <f t="shared" si="884"/>
        <v/>
      </c>
      <c r="DT886" s="26" t="str">
        <f t="shared" si="885"/>
        <v/>
      </c>
      <c r="DU886" s="26" t="str">
        <f t="shared" si="886"/>
        <v/>
      </c>
      <c r="DV886" s="26" t="str">
        <f t="shared" si="887"/>
        <v/>
      </c>
    </row>
    <row r="887" spans="1:126" ht="45" x14ac:dyDescent="0.25">
      <c r="A887" t="s">
        <v>1942</v>
      </c>
      <c r="B887">
        <v>2021</v>
      </c>
      <c r="C887" t="s">
        <v>2046</v>
      </c>
      <c r="D887">
        <v>106990</v>
      </c>
      <c r="E887" s="19">
        <v>1321219857923</v>
      </c>
      <c r="F887" t="s">
        <v>1639</v>
      </c>
      <c r="G887">
        <v>424710</v>
      </c>
      <c r="H887" t="s">
        <v>1640</v>
      </c>
      <c r="I887" t="s">
        <v>1641</v>
      </c>
      <c r="J887" t="s">
        <v>1642</v>
      </c>
      <c r="K887" t="s">
        <v>1643</v>
      </c>
      <c r="L887">
        <v>97210</v>
      </c>
      <c r="M887" s="26" t="str">
        <f t="shared" si="833"/>
        <v>115. REPACKAGING</v>
      </c>
      <c r="N887" s="26" t="s">
        <v>194</v>
      </c>
      <c r="O887" s="26" t="s">
        <v>195</v>
      </c>
      <c r="P887">
        <v>28</v>
      </c>
      <c r="Q887">
        <v>29</v>
      </c>
      <c r="R887">
        <v>57</v>
      </c>
      <c r="S887" s="26" t="s">
        <v>1941</v>
      </c>
      <c r="T887" s="26" t="s">
        <v>1941</v>
      </c>
      <c r="U887" s="26" t="s">
        <v>1941</v>
      </c>
      <c r="V887" s="26" t="s">
        <v>1941</v>
      </c>
      <c r="W887" s="26" t="s">
        <v>1941</v>
      </c>
      <c r="X887" s="26" t="s">
        <v>1941</v>
      </c>
      <c r="Y887" s="26" t="s">
        <v>1941</v>
      </c>
      <c r="Z887" s="26" t="s">
        <v>1941</v>
      </c>
      <c r="AA887" s="26" t="s">
        <v>1941</v>
      </c>
      <c r="AB887" s="26" t="s">
        <v>1941</v>
      </c>
      <c r="AC887" s="26" t="s">
        <v>1941</v>
      </c>
      <c r="AD887" s="26" t="s">
        <v>1941</v>
      </c>
      <c r="AE887" s="26" t="s">
        <v>1941</v>
      </c>
      <c r="AF887" s="26" t="s">
        <v>1941</v>
      </c>
      <c r="AG887" s="26" t="s">
        <v>1941</v>
      </c>
      <c r="AH887" s="26" t="s">
        <v>1941</v>
      </c>
      <c r="AI887" s="26" t="s">
        <v>1941</v>
      </c>
      <c r="AJ887" s="26" t="s">
        <v>1941</v>
      </c>
      <c r="AK887" s="26" t="s">
        <v>1941</v>
      </c>
      <c r="AL887" s="26" t="s">
        <v>1941</v>
      </c>
      <c r="AM887" s="26" t="s">
        <v>1941</v>
      </c>
      <c r="AN887" s="26" t="s">
        <v>1941</v>
      </c>
      <c r="AO887" s="26" t="s">
        <v>1941</v>
      </c>
      <c r="AP887" s="26" t="s">
        <v>1941</v>
      </c>
      <c r="AQ887" s="26" t="s">
        <v>1941</v>
      </c>
      <c r="AR887" s="26" t="s">
        <v>1941</v>
      </c>
      <c r="AS887" s="26" t="s">
        <v>1940</v>
      </c>
      <c r="AT887" s="26" t="s">
        <v>1941</v>
      </c>
      <c r="AU887" s="26" t="s">
        <v>1941</v>
      </c>
      <c r="AV887" s="26" t="s">
        <v>1941</v>
      </c>
      <c r="AW887" s="26" t="s">
        <v>1941</v>
      </c>
      <c r="AX887" s="26" t="s">
        <v>1941</v>
      </c>
      <c r="AY887" s="26" t="s">
        <v>1941</v>
      </c>
      <c r="AZ887" s="26" t="s">
        <v>1941</v>
      </c>
      <c r="BA887" s="26" t="s">
        <v>1941</v>
      </c>
      <c r="BB887" s="26" t="s">
        <v>1941</v>
      </c>
      <c r="BC887" s="26" t="s">
        <v>1941</v>
      </c>
      <c r="BD887" s="26" t="s">
        <v>1941</v>
      </c>
      <c r="BE887" s="26" t="s">
        <v>1941</v>
      </c>
      <c r="BF887" s="26" t="s">
        <v>1941</v>
      </c>
      <c r="BG887" s="26" t="s">
        <v>1941</v>
      </c>
      <c r="BH887" s="26" t="s">
        <v>1941</v>
      </c>
      <c r="BI887" s="26" t="s">
        <v>1941</v>
      </c>
      <c r="BJ887" s="26" t="s">
        <v>1941</v>
      </c>
      <c r="BK887" s="26" t="s">
        <v>1941</v>
      </c>
      <c r="BL887" s="26" t="s">
        <v>1941</v>
      </c>
      <c r="BM887" s="26" t="s">
        <v>1941</v>
      </c>
      <c r="BN887" s="26" t="s">
        <v>1941</v>
      </c>
      <c r="BO887" s="26" t="s">
        <v>1941</v>
      </c>
      <c r="BP887" s="26" t="s">
        <v>1941</v>
      </c>
      <c r="BQ887" s="26" t="s">
        <v>1941</v>
      </c>
      <c r="BR887" s="26" t="s">
        <v>1941</v>
      </c>
      <c r="BS887" s="26" t="s">
        <v>1941</v>
      </c>
      <c r="BT887" s="26" t="s">
        <v>1941</v>
      </c>
      <c r="BU887" s="26" t="str">
        <f t="shared" si="834"/>
        <v/>
      </c>
      <c r="BV887" s="26" t="str">
        <f t="shared" si="835"/>
        <v/>
      </c>
      <c r="BW887" s="26" t="str">
        <f t="shared" si="836"/>
        <v/>
      </c>
      <c r="BX887" s="26" t="str">
        <f t="shared" si="837"/>
        <v/>
      </c>
      <c r="BY887" s="26" t="str">
        <f t="shared" si="838"/>
        <v/>
      </c>
      <c r="BZ887" s="26" t="str">
        <f t="shared" si="839"/>
        <v/>
      </c>
      <c r="CA887" s="26" t="str">
        <f t="shared" si="840"/>
        <v/>
      </c>
      <c r="CB887" s="26" t="str">
        <f t="shared" si="841"/>
        <v/>
      </c>
      <c r="CC887" s="26" t="str">
        <f t="shared" si="842"/>
        <v/>
      </c>
      <c r="CD887" s="26" t="str">
        <f t="shared" si="843"/>
        <v/>
      </c>
      <c r="CE887" s="26" t="str">
        <f t="shared" si="844"/>
        <v/>
      </c>
      <c r="CF887" s="26" t="str">
        <f t="shared" si="845"/>
        <v/>
      </c>
      <c r="CG887" s="26" t="str">
        <f t="shared" si="846"/>
        <v/>
      </c>
      <c r="CH887" s="26" t="str">
        <f t="shared" si="847"/>
        <v/>
      </c>
      <c r="CI887" s="26" t="str">
        <f t="shared" si="848"/>
        <v/>
      </c>
      <c r="CJ887" s="26" t="str">
        <f t="shared" si="849"/>
        <v/>
      </c>
      <c r="CK887" s="26" t="str">
        <f t="shared" si="850"/>
        <v/>
      </c>
      <c r="CL887" s="26" t="str">
        <f t="shared" si="851"/>
        <v/>
      </c>
      <c r="CM887" s="26" t="str">
        <f t="shared" si="852"/>
        <v/>
      </c>
      <c r="CN887" s="26" t="str">
        <f t="shared" si="853"/>
        <v/>
      </c>
      <c r="CO887" s="26" t="str">
        <f t="shared" si="854"/>
        <v/>
      </c>
      <c r="CP887" s="26" t="str">
        <f t="shared" si="855"/>
        <v/>
      </c>
      <c r="CQ887" s="26" t="str">
        <f t="shared" si="856"/>
        <v/>
      </c>
      <c r="CR887" s="26" t="str">
        <f t="shared" si="857"/>
        <v/>
      </c>
      <c r="CS887" s="26" t="str">
        <f t="shared" si="858"/>
        <v/>
      </c>
      <c r="CT887" s="26" t="str">
        <f t="shared" si="859"/>
        <v/>
      </c>
      <c r="CU887" s="26" t="str">
        <f t="shared" si="860"/>
        <v>115. REPACKAGING</v>
      </c>
      <c r="CV887" s="26" t="str">
        <f t="shared" si="861"/>
        <v/>
      </c>
      <c r="CW887" s="26" t="str">
        <f t="shared" si="862"/>
        <v/>
      </c>
      <c r="CX887" s="26" t="str">
        <f t="shared" si="863"/>
        <v/>
      </c>
      <c r="CY887" s="26" t="str">
        <f t="shared" si="864"/>
        <v/>
      </c>
      <c r="CZ887" s="26" t="str">
        <f t="shared" si="865"/>
        <v/>
      </c>
      <c r="DA887" s="26" t="str">
        <f t="shared" si="866"/>
        <v/>
      </c>
      <c r="DB887" s="26" t="str">
        <f t="shared" si="867"/>
        <v/>
      </c>
      <c r="DC887" s="26" t="str">
        <f t="shared" si="868"/>
        <v/>
      </c>
      <c r="DD887" s="26" t="str">
        <f t="shared" si="869"/>
        <v/>
      </c>
      <c r="DE887" s="26" t="str">
        <f t="shared" si="870"/>
        <v/>
      </c>
      <c r="DF887" s="26" t="str">
        <f t="shared" si="871"/>
        <v/>
      </c>
      <c r="DG887" s="26" t="str">
        <f t="shared" si="872"/>
        <v/>
      </c>
      <c r="DH887" s="26" t="str">
        <f t="shared" si="873"/>
        <v/>
      </c>
      <c r="DI887" s="26" t="str">
        <f t="shared" si="874"/>
        <v/>
      </c>
      <c r="DJ887" s="26" t="str">
        <f t="shared" si="875"/>
        <v/>
      </c>
      <c r="DK887" s="26" t="str">
        <f t="shared" si="876"/>
        <v/>
      </c>
      <c r="DL887" s="26" t="str">
        <f t="shared" si="877"/>
        <v/>
      </c>
      <c r="DM887" s="26" t="str">
        <f t="shared" si="878"/>
        <v/>
      </c>
      <c r="DN887" s="26" t="str">
        <f t="shared" si="879"/>
        <v/>
      </c>
      <c r="DO887" s="26" t="str">
        <f t="shared" si="880"/>
        <v/>
      </c>
      <c r="DP887" s="26" t="str">
        <f t="shared" si="881"/>
        <v/>
      </c>
      <c r="DQ887" s="26" t="str">
        <f t="shared" si="882"/>
        <v/>
      </c>
      <c r="DR887" s="26" t="str">
        <f t="shared" si="883"/>
        <v/>
      </c>
      <c r="DS887" s="26" t="str">
        <f t="shared" si="884"/>
        <v/>
      </c>
      <c r="DT887" s="26" t="str">
        <f t="shared" si="885"/>
        <v/>
      </c>
      <c r="DU887" s="26" t="str">
        <f t="shared" si="886"/>
        <v/>
      </c>
      <c r="DV887" s="26" t="str">
        <f t="shared" si="887"/>
        <v/>
      </c>
    </row>
    <row r="888" spans="1:126" ht="45" x14ac:dyDescent="0.25">
      <c r="A888" t="s">
        <v>1942</v>
      </c>
      <c r="B888">
        <v>2018</v>
      </c>
      <c r="C888" t="s">
        <v>2046</v>
      </c>
      <c r="D888">
        <v>106990</v>
      </c>
      <c r="E888" s="19">
        <v>1318217095417</v>
      </c>
      <c r="F888" t="s">
        <v>1646</v>
      </c>
      <c r="G888">
        <v>424710</v>
      </c>
      <c r="H888" t="s">
        <v>1647</v>
      </c>
      <c r="I888" t="s">
        <v>1648</v>
      </c>
      <c r="J888" t="s">
        <v>1649</v>
      </c>
      <c r="K888" t="s">
        <v>213</v>
      </c>
      <c r="L888">
        <v>98134</v>
      </c>
      <c r="M888" s="26" t="str">
        <f t="shared" si="833"/>
        <v>115. REPACKAGING</v>
      </c>
      <c r="N888" s="26" t="s">
        <v>194</v>
      </c>
      <c r="O888" s="26" t="s">
        <v>195</v>
      </c>
      <c r="P888">
        <v>41</v>
      </c>
      <c r="Q888">
        <v>95</v>
      </c>
      <c r="R888">
        <v>136</v>
      </c>
      <c r="S888" s="26" t="s">
        <v>1941</v>
      </c>
      <c r="T888" s="26" t="s">
        <v>1941</v>
      </c>
      <c r="U888" s="26" t="s">
        <v>1941</v>
      </c>
      <c r="V888" s="26" t="s">
        <v>1941</v>
      </c>
      <c r="W888" s="26" t="s">
        <v>1941</v>
      </c>
      <c r="X888" s="26" t="s">
        <v>1941</v>
      </c>
      <c r="Y888" s="26" t="s">
        <v>1941</v>
      </c>
      <c r="Z888" s="26" t="s">
        <v>1941</v>
      </c>
      <c r="AA888" s="26" t="s">
        <v>1941</v>
      </c>
      <c r="AB888" s="26" t="s">
        <v>1941</v>
      </c>
      <c r="AC888" s="26" t="s">
        <v>1941</v>
      </c>
      <c r="AD888" s="26" t="s">
        <v>1941</v>
      </c>
      <c r="AE888" s="26" t="s">
        <v>1941</v>
      </c>
      <c r="AF888" s="26" t="s">
        <v>1941</v>
      </c>
      <c r="AG888" s="26" t="s">
        <v>1941</v>
      </c>
      <c r="AH888" s="26" t="s">
        <v>1941</v>
      </c>
      <c r="AI888" s="26" t="s">
        <v>1941</v>
      </c>
      <c r="AJ888" s="26" t="s">
        <v>1941</v>
      </c>
      <c r="AK888" s="26" t="s">
        <v>1941</v>
      </c>
      <c r="AL888" s="26" t="s">
        <v>1941</v>
      </c>
      <c r="AM888" s="26" t="s">
        <v>1941</v>
      </c>
      <c r="AN888" s="26" t="s">
        <v>1941</v>
      </c>
      <c r="AO888" s="26" t="s">
        <v>1941</v>
      </c>
      <c r="AP888" s="26" t="s">
        <v>1941</v>
      </c>
      <c r="AQ888" s="26" t="s">
        <v>1941</v>
      </c>
      <c r="AR888" s="26" t="s">
        <v>1941</v>
      </c>
      <c r="AS888" s="26" t="s">
        <v>1940</v>
      </c>
      <c r="AT888" s="26" t="s">
        <v>1941</v>
      </c>
      <c r="AU888" s="26" t="s">
        <v>1941</v>
      </c>
      <c r="AV888" s="26" t="s">
        <v>1941</v>
      </c>
      <c r="AW888" s="26" t="s">
        <v>1941</v>
      </c>
      <c r="AX888" s="26" t="s">
        <v>1941</v>
      </c>
      <c r="AY888" s="26" t="s">
        <v>1941</v>
      </c>
      <c r="AZ888" s="26" t="s">
        <v>1941</v>
      </c>
      <c r="BA888" s="26" t="s">
        <v>1941</v>
      </c>
      <c r="BB888" s="26" t="s">
        <v>1941</v>
      </c>
      <c r="BC888" s="26" t="s">
        <v>1941</v>
      </c>
      <c r="BD888" s="26" t="s">
        <v>1941</v>
      </c>
      <c r="BE888" s="26" t="s">
        <v>1941</v>
      </c>
      <c r="BF888" s="26" t="s">
        <v>1941</v>
      </c>
      <c r="BG888" s="26" t="s">
        <v>1941</v>
      </c>
      <c r="BH888" s="26" t="s">
        <v>1941</v>
      </c>
      <c r="BI888" s="26" t="s">
        <v>1941</v>
      </c>
      <c r="BJ888" s="26" t="s">
        <v>1941</v>
      </c>
      <c r="BK888" s="26" t="s">
        <v>1941</v>
      </c>
      <c r="BL888" s="26" t="s">
        <v>1941</v>
      </c>
      <c r="BM888" s="26" t="s">
        <v>1941</v>
      </c>
      <c r="BN888" s="26" t="s">
        <v>1941</v>
      </c>
      <c r="BO888" s="26" t="s">
        <v>1941</v>
      </c>
      <c r="BP888" s="26" t="s">
        <v>1941</v>
      </c>
      <c r="BQ888" s="26" t="s">
        <v>1941</v>
      </c>
      <c r="BR888" s="26" t="s">
        <v>1941</v>
      </c>
      <c r="BS888" s="26" t="s">
        <v>1941</v>
      </c>
      <c r="BT888" s="26" t="s">
        <v>1941</v>
      </c>
      <c r="BU888" s="26" t="str">
        <f t="shared" si="834"/>
        <v/>
      </c>
      <c r="BV888" s="26" t="str">
        <f t="shared" si="835"/>
        <v/>
      </c>
      <c r="BW888" s="26" t="str">
        <f t="shared" si="836"/>
        <v/>
      </c>
      <c r="BX888" s="26" t="str">
        <f t="shared" si="837"/>
        <v/>
      </c>
      <c r="BY888" s="26" t="str">
        <f t="shared" si="838"/>
        <v/>
      </c>
      <c r="BZ888" s="26" t="str">
        <f t="shared" si="839"/>
        <v/>
      </c>
      <c r="CA888" s="26" t="str">
        <f t="shared" si="840"/>
        <v/>
      </c>
      <c r="CB888" s="26" t="str">
        <f t="shared" si="841"/>
        <v/>
      </c>
      <c r="CC888" s="26" t="str">
        <f t="shared" si="842"/>
        <v/>
      </c>
      <c r="CD888" s="26" t="str">
        <f t="shared" si="843"/>
        <v/>
      </c>
      <c r="CE888" s="26" t="str">
        <f t="shared" si="844"/>
        <v/>
      </c>
      <c r="CF888" s="26" t="str">
        <f t="shared" si="845"/>
        <v/>
      </c>
      <c r="CG888" s="26" t="str">
        <f t="shared" si="846"/>
        <v/>
      </c>
      <c r="CH888" s="26" t="str">
        <f t="shared" si="847"/>
        <v/>
      </c>
      <c r="CI888" s="26" t="str">
        <f t="shared" si="848"/>
        <v/>
      </c>
      <c r="CJ888" s="26" t="str">
        <f t="shared" si="849"/>
        <v/>
      </c>
      <c r="CK888" s="26" t="str">
        <f t="shared" si="850"/>
        <v/>
      </c>
      <c r="CL888" s="26" t="str">
        <f t="shared" si="851"/>
        <v/>
      </c>
      <c r="CM888" s="26" t="str">
        <f t="shared" si="852"/>
        <v/>
      </c>
      <c r="CN888" s="26" t="str">
        <f t="shared" si="853"/>
        <v/>
      </c>
      <c r="CO888" s="26" t="str">
        <f t="shared" si="854"/>
        <v/>
      </c>
      <c r="CP888" s="26" t="str">
        <f t="shared" si="855"/>
        <v/>
      </c>
      <c r="CQ888" s="26" t="str">
        <f t="shared" si="856"/>
        <v/>
      </c>
      <c r="CR888" s="26" t="str">
        <f t="shared" si="857"/>
        <v/>
      </c>
      <c r="CS888" s="26" t="str">
        <f t="shared" si="858"/>
        <v/>
      </c>
      <c r="CT888" s="26" t="str">
        <f t="shared" si="859"/>
        <v/>
      </c>
      <c r="CU888" s="26" t="str">
        <f t="shared" si="860"/>
        <v>115. REPACKAGING</v>
      </c>
      <c r="CV888" s="26" t="str">
        <f t="shared" si="861"/>
        <v/>
      </c>
      <c r="CW888" s="26" t="str">
        <f t="shared" si="862"/>
        <v/>
      </c>
      <c r="CX888" s="26" t="str">
        <f t="shared" si="863"/>
        <v/>
      </c>
      <c r="CY888" s="26" t="str">
        <f t="shared" si="864"/>
        <v/>
      </c>
      <c r="CZ888" s="26" t="str">
        <f t="shared" si="865"/>
        <v/>
      </c>
      <c r="DA888" s="26" t="str">
        <f t="shared" si="866"/>
        <v/>
      </c>
      <c r="DB888" s="26" t="str">
        <f t="shared" si="867"/>
        <v/>
      </c>
      <c r="DC888" s="26" t="str">
        <f t="shared" si="868"/>
        <v/>
      </c>
      <c r="DD888" s="26" t="str">
        <f t="shared" si="869"/>
        <v/>
      </c>
      <c r="DE888" s="26" t="str">
        <f t="shared" si="870"/>
        <v/>
      </c>
      <c r="DF888" s="26" t="str">
        <f t="shared" si="871"/>
        <v/>
      </c>
      <c r="DG888" s="26" t="str">
        <f t="shared" si="872"/>
        <v/>
      </c>
      <c r="DH888" s="26" t="str">
        <f t="shared" si="873"/>
        <v/>
      </c>
      <c r="DI888" s="26" t="str">
        <f t="shared" si="874"/>
        <v/>
      </c>
      <c r="DJ888" s="26" t="str">
        <f t="shared" si="875"/>
        <v/>
      </c>
      <c r="DK888" s="26" t="str">
        <f t="shared" si="876"/>
        <v/>
      </c>
      <c r="DL888" s="26" t="str">
        <f t="shared" si="877"/>
        <v/>
      </c>
      <c r="DM888" s="26" t="str">
        <f t="shared" si="878"/>
        <v/>
      </c>
      <c r="DN888" s="26" t="str">
        <f t="shared" si="879"/>
        <v/>
      </c>
      <c r="DO888" s="26" t="str">
        <f t="shared" si="880"/>
        <v/>
      </c>
      <c r="DP888" s="26" t="str">
        <f t="shared" si="881"/>
        <v/>
      </c>
      <c r="DQ888" s="26" t="str">
        <f t="shared" si="882"/>
        <v/>
      </c>
      <c r="DR888" s="26" t="str">
        <f t="shared" si="883"/>
        <v/>
      </c>
      <c r="DS888" s="26" t="str">
        <f t="shared" si="884"/>
        <v/>
      </c>
      <c r="DT888" s="26" t="str">
        <f t="shared" si="885"/>
        <v/>
      </c>
      <c r="DU888" s="26" t="str">
        <f t="shared" si="886"/>
        <v/>
      </c>
      <c r="DV888" s="26" t="str">
        <f t="shared" si="887"/>
        <v/>
      </c>
    </row>
    <row r="889" spans="1:126" ht="45" x14ac:dyDescent="0.25">
      <c r="A889" t="s">
        <v>1942</v>
      </c>
      <c r="B889">
        <v>2019</v>
      </c>
      <c r="C889" t="s">
        <v>2046</v>
      </c>
      <c r="D889">
        <v>106990</v>
      </c>
      <c r="E889" s="19">
        <v>1319218135426</v>
      </c>
      <c r="F889" t="s">
        <v>1646</v>
      </c>
      <c r="G889">
        <v>424710</v>
      </c>
      <c r="H889" t="s">
        <v>1647</v>
      </c>
      <c r="I889" t="s">
        <v>1648</v>
      </c>
      <c r="J889" t="s">
        <v>1649</v>
      </c>
      <c r="K889" t="s">
        <v>213</v>
      </c>
      <c r="L889">
        <v>98134</v>
      </c>
      <c r="M889" s="26" t="str">
        <f t="shared" si="833"/>
        <v>115. REPACKAGING</v>
      </c>
      <c r="N889" s="26" t="s">
        <v>194</v>
      </c>
      <c r="O889" s="26" t="s">
        <v>195</v>
      </c>
      <c r="P889">
        <v>39</v>
      </c>
      <c r="Q889">
        <v>91</v>
      </c>
      <c r="R889">
        <v>130</v>
      </c>
      <c r="S889" s="26" t="s">
        <v>1941</v>
      </c>
      <c r="T889" s="26" t="s">
        <v>1941</v>
      </c>
      <c r="U889" s="26" t="s">
        <v>1941</v>
      </c>
      <c r="V889" s="26" t="s">
        <v>1941</v>
      </c>
      <c r="W889" s="26" t="s">
        <v>1941</v>
      </c>
      <c r="X889" s="26" t="s">
        <v>1941</v>
      </c>
      <c r="Y889" s="26" t="s">
        <v>1941</v>
      </c>
      <c r="Z889" s="26" t="s">
        <v>1941</v>
      </c>
      <c r="AA889" s="26" t="s">
        <v>1941</v>
      </c>
      <c r="AB889" s="26" t="s">
        <v>1941</v>
      </c>
      <c r="AC889" s="26" t="s">
        <v>1941</v>
      </c>
      <c r="AD889" s="26" t="s">
        <v>1941</v>
      </c>
      <c r="AE889" s="26" t="s">
        <v>1941</v>
      </c>
      <c r="AF889" s="26" t="s">
        <v>1941</v>
      </c>
      <c r="AG889" s="26" t="s">
        <v>1941</v>
      </c>
      <c r="AH889" s="26" t="s">
        <v>1941</v>
      </c>
      <c r="AI889" s="26" t="s">
        <v>1941</v>
      </c>
      <c r="AJ889" s="26" t="s">
        <v>1941</v>
      </c>
      <c r="AK889" s="26" t="s">
        <v>1941</v>
      </c>
      <c r="AL889" s="26" t="s">
        <v>1941</v>
      </c>
      <c r="AM889" s="26" t="s">
        <v>1941</v>
      </c>
      <c r="AN889" s="26" t="s">
        <v>1941</v>
      </c>
      <c r="AO889" s="26" t="s">
        <v>1941</v>
      </c>
      <c r="AP889" s="26" t="s">
        <v>1941</v>
      </c>
      <c r="AQ889" s="26" t="s">
        <v>1941</v>
      </c>
      <c r="AR889" s="26" t="s">
        <v>1941</v>
      </c>
      <c r="AS889" s="26" t="s">
        <v>1940</v>
      </c>
      <c r="AT889" s="26" t="s">
        <v>1941</v>
      </c>
      <c r="AU889" s="26" t="s">
        <v>1941</v>
      </c>
      <c r="AV889" s="26" t="s">
        <v>1941</v>
      </c>
      <c r="AW889" s="26" t="s">
        <v>1941</v>
      </c>
      <c r="AX889" s="26" t="s">
        <v>1941</v>
      </c>
      <c r="AY889" s="26" t="s">
        <v>1941</v>
      </c>
      <c r="AZ889" s="26" t="s">
        <v>1941</v>
      </c>
      <c r="BA889" s="26" t="s">
        <v>1941</v>
      </c>
      <c r="BB889" s="26" t="s">
        <v>1941</v>
      </c>
      <c r="BC889" s="26" t="s">
        <v>1941</v>
      </c>
      <c r="BD889" s="26" t="s">
        <v>1941</v>
      </c>
      <c r="BE889" s="26" t="s">
        <v>1941</v>
      </c>
      <c r="BF889" s="26" t="s">
        <v>1941</v>
      </c>
      <c r="BG889" s="26" t="s">
        <v>1941</v>
      </c>
      <c r="BH889" s="26" t="s">
        <v>1941</v>
      </c>
      <c r="BI889" s="26" t="s">
        <v>1941</v>
      </c>
      <c r="BJ889" s="26" t="s">
        <v>1941</v>
      </c>
      <c r="BK889" s="26" t="s">
        <v>1941</v>
      </c>
      <c r="BL889" s="26" t="s">
        <v>1941</v>
      </c>
      <c r="BM889" s="26" t="s">
        <v>1941</v>
      </c>
      <c r="BN889" s="26" t="s">
        <v>1941</v>
      </c>
      <c r="BO889" s="26" t="s">
        <v>1941</v>
      </c>
      <c r="BP889" s="26" t="s">
        <v>1941</v>
      </c>
      <c r="BQ889" s="26" t="s">
        <v>1941</v>
      </c>
      <c r="BR889" s="26" t="s">
        <v>1941</v>
      </c>
      <c r="BS889" s="26" t="s">
        <v>1941</v>
      </c>
      <c r="BT889" s="26" t="s">
        <v>1941</v>
      </c>
      <c r="BU889" s="26" t="str">
        <f t="shared" si="834"/>
        <v/>
      </c>
      <c r="BV889" s="26" t="str">
        <f t="shared" si="835"/>
        <v/>
      </c>
      <c r="BW889" s="26" t="str">
        <f t="shared" si="836"/>
        <v/>
      </c>
      <c r="BX889" s="26" t="str">
        <f t="shared" si="837"/>
        <v/>
      </c>
      <c r="BY889" s="26" t="str">
        <f t="shared" si="838"/>
        <v/>
      </c>
      <c r="BZ889" s="26" t="str">
        <f t="shared" si="839"/>
        <v/>
      </c>
      <c r="CA889" s="26" t="str">
        <f t="shared" si="840"/>
        <v/>
      </c>
      <c r="CB889" s="26" t="str">
        <f t="shared" si="841"/>
        <v/>
      </c>
      <c r="CC889" s="26" t="str">
        <f t="shared" si="842"/>
        <v/>
      </c>
      <c r="CD889" s="26" t="str">
        <f t="shared" si="843"/>
        <v/>
      </c>
      <c r="CE889" s="26" t="str">
        <f t="shared" si="844"/>
        <v/>
      </c>
      <c r="CF889" s="26" t="str">
        <f t="shared" si="845"/>
        <v/>
      </c>
      <c r="CG889" s="26" t="str">
        <f t="shared" si="846"/>
        <v/>
      </c>
      <c r="CH889" s="26" t="str">
        <f t="shared" si="847"/>
        <v/>
      </c>
      <c r="CI889" s="26" t="str">
        <f t="shared" si="848"/>
        <v/>
      </c>
      <c r="CJ889" s="26" t="str">
        <f t="shared" si="849"/>
        <v/>
      </c>
      <c r="CK889" s="26" t="str">
        <f t="shared" si="850"/>
        <v/>
      </c>
      <c r="CL889" s="26" t="str">
        <f t="shared" si="851"/>
        <v/>
      </c>
      <c r="CM889" s="26" t="str">
        <f t="shared" si="852"/>
        <v/>
      </c>
      <c r="CN889" s="26" t="str">
        <f t="shared" si="853"/>
        <v/>
      </c>
      <c r="CO889" s="26" t="str">
        <f t="shared" si="854"/>
        <v/>
      </c>
      <c r="CP889" s="26" t="str">
        <f t="shared" si="855"/>
        <v/>
      </c>
      <c r="CQ889" s="26" t="str">
        <f t="shared" si="856"/>
        <v/>
      </c>
      <c r="CR889" s="26" t="str">
        <f t="shared" si="857"/>
        <v/>
      </c>
      <c r="CS889" s="26" t="str">
        <f t="shared" si="858"/>
        <v/>
      </c>
      <c r="CT889" s="26" t="str">
        <f t="shared" si="859"/>
        <v/>
      </c>
      <c r="CU889" s="26" t="str">
        <f t="shared" si="860"/>
        <v>115. REPACKAGING</v>
      </c>
      <c r="CV889" s="26" t="str">
        <f t="shared" si="861"/>
        <v/>
      </c>
      <c r="CW889" s="26" t="str">
        <f t="shared" si="862"/>
        <v/>
      </c>
      <c r="CX889" s="26" t="str">
        <f t="shared" si="863"/>
        <v/>
      </c>
      <c r="CY889" s="26" t="str">
        <f t="shared" si="864"/>
        <v/>
      </c>
      <c r="CZ889" s="26" t="str">
        <f t="shared" si="865"/>
        <v/>
      </c>
      <c r="DA889" s="26" t="str">
        <f t="shared" si="866"/>
        <v/>
      </c>
      <c r="DB889" s="26" t="str">
        <f t="shared" si="867"/>
        <v/>
      </c>
      <c r="DC889" s="26" t="str">
        <f t="shared" si="868"/>
        <v/>
      </c>
      <c r="DD889" s="26" t="str">
        <f t="shared" si="869"/>
        <v/>
      </c>
      <c r="DE889" s="26" t="str">
        <f t="shared" si="870"/>
        <v/>
      </c>
      <c r="DF889" s="26" t="str">
        <f t="shared" si="871"/>
        <v/>
      </c>
      <c r="DG889" s="26" t="str">
        <f t="shared" si="872"/>
        <v/>
      </c>
      <c r="DH889" s="26" t="str">
        <f t="shared" si="873"/>
        <v/>
      </c>
      <c r="DI889" s="26" t="str">
        <f t="shared" si="874"/>
        <v/>
      </c>
      <c r="DJ889" s="26" t="str">
        <f t="shared" si="875"/>
        <v/>
      </c>
      <c r="DK889" s="26" t="str">
        <f t="shared" si="876"/>
        <v/>
      </c>
      <c r="DL889" s="26" t="str">
        <f t="shared" si="877"/>
        <v/>
      </c>
      <c r="DM889" s="26" t="str">
        <f t="shared" si="878"/>
        <v/>
      </c>
      <c r="DN889" s="26" t="str">
        <f t="shared" si="879"/>
        <v/>
      </c>
      <c r="DO889" s="26" t="str">
        <f t="shared" si="880"/>
        <v/>
      </c>
      <c r="DP889" s="26" t="str">
        <f t="shared" si="881"/>
        <v/>
      </c>
      <c r="DQ889" s="26" t="str">
        <f t="shared" si="882"/>
        <v/>
      </c>
      <c r="DR889" s="26" t="str">
        <f t="shared" si="883"/>
        <v/>
      </c>
      <c r="DS889" s="26" t="str">
        <f t="shared" si="884"/>
        <v/>
      </c>
      <c r="DT889" s="26" t="str">
        <f t="shared" si="885"/>
        <v/>
      </c>
      <c r="DU889" s="26" t="str">
        <f t="shared" si="886"/>
        <v/>
      </c>
      <c r="DV889" s="26" t="str">
        <f t="shared" si="887"/>
        <v/>
      </c>
    </row>
    <row r="890" spans="1:126" ht="75" x14ac:dyDescent="0.25">
      <c r="A890" t="s">
        <v>1942</v>
      </c>
      <c r="B890">
        <v>2020</v>
      </c>
      <c r="C890" t="s">
        <v>2046</v>
      </c>
      <c r="D890">
        <v>106990</v>
      </c>
      <c r="E890" s="19">
        <v>1320219138385</v>
      </c>
      <c r="F890" t="s">
        <v>1646</v>
      </c>
      <c r="G890">
        <v>424710</v>
      </c>
      <c r="H890" t="s">
        <v>1647</v>
      </c>
      <c r="I890" t="s">
        <v>1648</v>
      </c>
      <c r="J890" t="s">
        <v>1649</v>
      </c>
      <c r="K890" t="s">
        <v>213</v>
      </c>
      <c r="L890">
        <v>98134</v>
      </c>
      <c r="M890" s="26" t="str">
        <f t="shared" si="833"/>
        <v>89. PRODUCE THE CHEMICAL, 94. AS A MANUFACTURED IMPURITY</v>
      </c>
      <c r="N890" s="26" t="s">
        <v>194</v>
      </c>
      <c r="O890" s="26" t="s">
        <v>195</v>
      </c>
      <c r="P890">
        <v>36</v>
      </c>
      <c r="Q890">
        <v>94</v>
      </c>
      <c r="R890">
        <v>130</v>
      </c>
      <c r="S890" s="26" t="s">
        <v>1940</v>
      </c>
      <c r="T890" s="26" t="s">
        <v>1941</v>
      </c>
      <c r="U890" s="26" t="s">
        <v>1941</v>
      </c>
      <c r="V890" s="26" t="s">
        <v>1941</v>
      </c>
      <c r="W890" s="26" t="s">
        <v>1941</v>
      </c>
      <c r="X890" s="26" t="s">
        <v>1940</v>
      </c>
      <c r="Y890" s="26" t="s">
        <v>1941</v>
      </c>
      <c r="Z890" s="26" t="s">
        <v>1941</v>
      </c>
      <c r="AA890" s="26" t="s">
        <v>1941</v>
      </c>
      <c r="AB890" s="26" t="s">
        <v>1941</v>
      </c>
      <c r="AC890" s="26" t="s">
        <v>1941</v>
      </c>
      <c r="AD890" s="26" t="s">
        <v>1941</v>
      </c>
      <c r="AE890" s="26" t="s">
        <v>1941</v>
      </c>
      <c r="AF890" s="26" t="s">
        <v>1941</v>
      </c>
      <c r="AG890" s="26" t="s">
        <v>1941</v>
      </c>
      <c r="AH890" s="26" t="s">
        <v>1941</v>
      </c>
      <c r="AI890" s="26" t="s">
        <v>1941</v>
      </c>
      <c r="AJ890" s="26" t="s">
        <v>1941</v>
      </c>
      <c r="AK890" s="26" t="s">
        <v>1941</v>
      </c>
      <c r="AL890" s="26" t="s">
        <v>1941</v>
      </c>
      <c r="AM890" s="26" t="s">
        <v>1941</v>
      </c>
      <c r="AN890" s="26" t="s">
        <v>1941</v>
      </c>
      <c r="AO890" s="26" t="s">
        <v>1941</v>
      </c>
      <c r="AP890" s="26" t="s">
        <v>1941</v>
      </c>
      <c r="AQ890" s="26" t="s">
        <v>1941</v>
      </c>
      <c r="AR890" s="26" t="s">
        <v>1941</v>
      </c>
      <c r="AS890" s="26" t="s">
        <v>1941</v>
      </c>
      <c r="AT890" s="26" t="s">
        <v>1941</v>
      </c>
      <c r="AU890" s="26" t="s">
        <v>1941</v>
      </c>
      <c r="AV890" s="26" t="s">
        <v>1941</v>
      </c>
      <c r="AW890" s="26" t="s">
        <v>1941</v>
      </c>
      <c r="AX890" s="26" t="s">
        <v>1941</v>
      </c>
      <c r="AY890" s="26" t="s">
        <v>1941</v>
      </c>
      <c r="AZ890" s="26" t="s">
        <v>1941</v>
      </c>
      <c r="BA890" s="26" t="s">
        <v>1941</v>
      </c>
      <c r="BB890" s="26" t="s">
        <v>1941</v>
      </c>
      <c r="BC890" s="26" t="s">
        <v>1941</v>
      </c>
      <c r="BD890" s="26" t="s">
        <v>1941</v>
      </c>
      <c r="BE890" s="26" t="s">
        <v>1941</v>
      </c>
      <c r="BF890" s="26" t="s">
        <v>1941</v>
      </c>
      <c r="BG890" s="26" t="s">
        <v>1941</v>
      </c>
      <c r="BH890" s="26" t="s">
        <v>1941</v>
      </c>
      <c r="BI890" s="26" t="s">
        <v>1941</v>
      </c>
      <c r="BJ890" s="26" t="s">
        <v>1941</v>
      </c>
      <c r="BK890" s="26" t="s">
        <v>1941</v>
      </c>
      <c r="BL890" s="26" t="s">
        <v>1941</v>
      </c>
      <c r="BM890" s="26" t="s">
        <v>1941</v>
      </c>
      <c r="BN890" s="26" t="s">
        <v>1941</v>
      </c>
      <c r="BO890" s="26" t="s">
        <v>1941</v>
      </c>
      <c r="BP890" s="26" t="s">
        <v>1941</v>
      </c>
      <c r="BQ890" s="26" t="s">
        <v>1941</v>
      </c>
      <c r="BR890" s="26" t="s">
        <v>1941</v>
      </c>
      <c r="BS890" s="26" t="s">
        <v>1941</v>
      </c>
      <c r="BT890" s="26" t="s">
        <v>1941</v>
      </c>
      <c r="BU890" s="26" t="str">
        <f t="shared" si="834"/>
        <v>89. PRODUCE THE CHEMICAL</v>
      </c>
      <c r="BV890" s="26" t="str">
        <f t="shared" si="835"/>
        <v/>
      </c>
      <c r="BW890" s="26" t="str">
        <f t="shared" si="836"/>
        <v/>
      </c>
      <c r="BX890" s="26" t="str">
        <f t="shared" si="837"/>
        <v/>
      </c>
      <c r="BY890" s="26" t="str">
        <f t="shared" si="838"/>
        <v/>
      </c>
      <c r="BZ890" s="26" t="str">
        <f t="shared" si="839"/>
        <v>94. AS A MANUFACTURED IMPURITY</v>
      </c>
      <c r="CA890" s="26" t="str">
        <f t="shared" si="840"/>
        <v/>
      </c>
      <c r="CB890" s="26" t="str">
        <f t="shared" si="841"/>
        <v/>
      </c>
      <c r="CC890" s="26" t="str">
        <f t="shared" si="842"/>
        <v/>
      </c>
      <c r="CD890" s="26" t="str">
        <f t="shared" si="843"/>
        <v/>
      </c>
      <c r="CE890" s="26" t="str">
        <f t="shared" si="844"/>
        <v/>
      </c>
      <c r="CF890" s="26" t="str">
        <f t="shared" si="845"/>
        <v/>
      </c>
      <c r="CG890" s="26" t="str">
        <f t="shared" si="846"/>
        <v/>
      </c>
      <c r="CH890" s="26" t="str">
        <f t="shared" si="847"/>
        <v/>
      </c>
      <c r="CI890" s="26" t="str">
        <f t="shared" si="848"/>
        <v/>
      </c>
      <c r="CJ890" s="26" t="str">
        <f t="shared" si="849"/>
        <v/>
      </c>
      <c r="CK890" s="26" t="str">
        <f t="shared" si="850"/>
        <v/>
      </c>
      <c r="CL890" s="26" t="str">
        <f t="shared" si="851"/>
        <v/>
      </c>
      <c r="CM890" s="26" t="str">
        <f t="shared" si="852"/>
        <v/>
      </c>
      <c r="CN890" s="26" t="str">
        <f t="shared" si="853"/>
        <v/>
      </c>
      <c r="CO890" s="26" t="str">
        <f t="shared" si="854"/>
        <v/>
      </c>
      <c r="CP890" s="26" t="str">
        <f t="shared" si="855"/>
        <v/>
      </c>
      <c r="CQ890" s="26" t="str">
        <f t="shared" si="856"/>
        <v/>
      </c>
      <c r="CR890" s="26" t="str">
        <f t="shared" si="857"/>
        <v/>
      </c>
      <c r="CS890" s="26" t="str">
        <f t="shared" si="858"/>
        <v/>
      </c>
      <c r="CT890" s="26" t="str">
        <f t="shared" si="859"/>
        <v/>
      </c>
      <c r="CU890" s="26" t="str">
        <f t="shared" si="860"/>
        <v/>
      </c>
      <c r="CV890" s="26" t="str">
        <f t="shared" si="861"/>
        <v/>
      </c>
      <c r="CW890" s="26" t="str">
        <f t="shared" si="862"/>
        <v/>
      </c>
      <c r="CX890" s="26" t="str">
        <f t="shared" si="863"/>
        <v/>
      </c>
      <c r="CY890" s="26" t="str">
        <f t="shared" si="864"/>
        <v/>
      </c>
      <c r="CZ890" s="26" t="str">
        <f t="shared" si="865"/>
        <v/>
      </c>
      <c r="DA890" s="26" t="str">
        <f t="shared" si="866"/>
        <v/>
      </c>
      <c r="DB890" s="26" t="str">
        <f t="shared" si="867"/>
        <v/>
      </c>
      <c r="DC890" s="26" t="str">
        <f t="shared" si="868"/>
        <v/>
      </c>
      <c r="DD890" s="26" t="str">
        <f t="shared" si="869"/>
        <v/>
      </c>
      <c r="DE890" s="26" t="str">
        <f t="shared" si="870"/>
        <v/>
      </c>
      <c r="DF890" s="26" t="str">
        <f t="shared" si="871"/>
        <v/>
      </c>
      <c r="DG890" s="26" t="str">
        <f t="shared" si="872"/>
        <v/>
      </c>
      <c r="DH890" s="26" t="str">
        <f t="shared" si="873"/>
        <v/>
      </c>
      <c r="DI890" s="26" t="str">
        <f t="shared" si="874"/>
        <v/>
      </c>
      <c r="DJ890" s="26" t="str">
        <f t="shared" si="875"/>
        <v/>
      </c>
      <c r="DK890" s="26" t="str">
        <f t="shared" si="876"/>
        <v/>
      </c>
      <c r="DL890" s="26" t="str">
        <f t="shared" si="877"/>
        <v/>
      </c>
      <c r="DM890" s="26" t="str">
        <f t="shared" si="878"/>
        <v/>
      </c>
      <c r="DN890" s="26" t="str">
        <f t="shared" si="879"/>
        <v/>
      </c>
      <c r="DO890" s="26" t="str">
        <f t="shared" si="880"/>
        <v/>
      </c>
      <c r="DP890" s="26" t="str">
        <f t="shared" si="881"/>
        <v/>
      </c>
      <c r="DQ890" s="26" t="str">
        <f t="shared" si="882"/>
        <v/>
      </c>
      <c r="DR890" s="26" t="str">
        <f t="shared" si="883"/>
        <v/>
      </c>
      <c r="DS890" s="26" t="str">
        <f t="shared" si="884"/>
        <v/>
      </c>
      <c r="DT890" s="26" t="str">
        <f t="shared" si="885"/>
        <v/>
      </c>
      <c r="DU890" s="26" t="str">
        <f t="shared" si="886"/>
        <v/>
      </c>
      <c r="DV890" s="26" t="str">
        <f t="shared" si="887"/>
        <v/>
      </c>
    </row>
    <row r="891" spans="1:126" ht="45" x14ac:dyDescent="0.25">
      <c r="A891" t="s">
        <v>1942</v>
      </c>
      <c r="B891">
        <v>2021</v>
      </c>
      <c r="C891" t="s">
        <v>2046</v>
      </c>
      <c r="D891">
        <v>106990</v>
      </c>
      <c r="E891" s="19">
        <v>1321219855234</v>
      </c>
      <c r="F891" t="s">
        <v>1646</v>
      </c>
      <c r="G891">
        <v>424710</v>
      </c>
      <c r="H891" t="s">
        <v>1647</v>
      </c>
      <c r="I891" t="s">
        <v>1648</v>
      </c>
      <c r="J891" t="s">
        <v>1649</v>
      </c>
      <c r="K891" t="s">
        <v>213</v>
      </c>
      <c r="L891">
        <v>98134</v>
      </c>
      <c r="M891" s="26" t="str">
        <f t="shared" si="833"/>
        <v>115. REPACKAGING</v>
      </c>
      <c r="N891" s="26" t="s">
        <v>194</v>
      </c>
      <c r="O891" s="26" t="s">
        <v>195</v>
      </c>
      <c r="P891">
        <v>39</v>
      </c>
      <c r="Q891">
        <v>101</v>
      </c>
      <c r="R891">
        <v>140</v>
      </c>
      <c r="S891" s="26" t="s">
        <v>1941</v>
      </c>
      <c r="T891" s="26" t="s">
        <v>1941</v>
      </c>
      <c r="U891" s="26" t="s">
        <v>1941</v>
      </c>
      <c r="V891" s="26" t="s">
        <v>1941</v>
      </c>
      <c r="W891" s="26" t="s">
        <v>1941</v>
      </c>
      <c r="X891" s="26" t="s">
        <v>1941</v>
      </c>
      <c r="Y891" s="26" t="s">
        <v>1941</v>
      </c>
      <c r="Z891" s="26" t="s">
        <v>1941</v>
      </c>
      <c r="AA891" s="26" t="s">
        <v>1941</v>
      </c>
      <c r="AB891" s="26" t="s">
        <v>1941</v>
      </c>
      <c r="AC891" s="26" t="s">
        <v>1941</v>
      </c>
      <c r="AD891" s="26" t="s">
        <v>1941</v>
      </c>
      <c r="AE891" s="26" t="s">
        <v>1941</v>
      </c>
      <c r="AF891" s="26" t="s">
        <v>1941</v>
      </c>
      <c r="AG891" s="26" t="s">
        <v>1941</v>
      </c>
      <c r="AH891" s="26" t="s">
        <v>1941</v>
      </c>
      <c r="AI891" s="26" t="s">
        <v>1941</v>
      </c>
      <c r="AJ891" s="26" t="s">
        <v>1941</v>
      </c>
      <c r="AK891" s="26" t="s">
        <v>1941</v>
      </c>
      <c r="AL891" s="26" t="s">
        <v>1941</v>
      </c>
      <c r="AM891" s="26" t="s">
        <v>1941</v>
      </c>
      <c r="AN891" s="26" t="s">
        <v>1941</v>
      </c>
      <c r="AO891" s="26" t="s">
        <v>1941</v>
      </c>
      <c r="AP891" s="26" t="s">
        <v>1941</v>
      </c>
      <c r="AQ891" s="26" t="s">
        <v>1941</v>
      </c>
      <c r="AR891" s="26" t="s">
        <v>1941</v>
      </c>
      <c r="AS891" s="26" t="s">
        <v>1940</v>
      </c>
      <c r="AT891" s="26" t="s">
        <v>1941</v>
      </c>
      <c r="AU891" s="26" t="s">
        <v>1941</v>
      </c>
      <c r="AV891" s="26" t="s">
        <v>1941</v>
      </c>
      <c r="AW891" s="26" t="s">
        <v>1941</v>
      </c>
      <c r="AX891" s="26" t="s">
        <v>1941</v>
      </c>
      <c r="AY891" s="26" t="s">
        <v>1941</v>
      </c>
      <c r="AZ891" s="26" t="s">
        <v>1941</v>
      </c>
      <c r="BA891" s="26" t="s">
        <v>1941</v>
      </c>
      <c r="BB891" s="26" t="s">
        <v>1941</v>
      </c>
      <c r="BC891" s="26" t="s">
        <v>1941</v>
      </c>
      <c r="BD891" s="26" t="s">
        <v>1941</v>
      </c>
      <c r="BE891" s="26" t="s">
        <v>1941</v>
      </c>
      <c r="BF891" s="26" t="s">
        <v>1941</v>
      </c>
      <c r="BG891" s="26" t="s">
        <v>1941</v>
      </c>
      <c r="BH891" s="26" t="s">
        <v>1941</v>
      </c>
      <c r="BI891" s="26" t="s">
        <v>1941</v>
      </c>
      <c r="BJ891" s="26" t="s">
        <v>1941</v>
      </c>
      <c r="BK891" s="26" t="s">
        <v>1941</v>
      </c>
      <c r="BL891" s="26" t="s">
        <v>1941</v>
      </c>
      <c r="BM891" s="26" t="s">
        <v>1941</v>
      </c>
      <c r="BN891" s="26" t="s">
        <v>1941</v>
      </c>
      <c r="BO891" s="26" t="s">
        <v>1941</v>
      </c>
      <c r="BP891" s="26" t="s">
        <v>1941</v>
      </c>
      <c r="BQ891" s="26" t="s">
        <v>1941</v>
      </c>
      <c r="BR891" s="26" t="s">
        <v>1941</v>
      </c>
      <c r="BS891" s="26" t="s">
        <v>1941</v>
      </c>
      <c r="BT891" s="26" t="s">
        <v>1941</v>
      </c>
      <c r="BU891" s="26" t="str">
        <f t="shared" si="834"/>
        <v/>
      </c>
      <c r="BV891" s="26" t="str">
        <f t="shared" si="835"/>
        <v/>
      </c>
      <c r="BW891" s="26" t="str">
        <f t="shared" si="836"/>
        <v/>
      </c>
      <c r="BX891" s="26" t="str">
        <f t="shared" si="837"/>
        <v/>
      </c>
      <c r="BY891" s="26" t="str">
        <f t="shared" si="838"/>
        <v/>
      </c>
      <c r="BZ891" s="26" t="str">
        <f t="shared" si="839"/>
        <v/>
      </c>
      <c r="CA891" s="26" t="str">
        <f t="shared" si="840"/>
        <v/>
      </c>
      <c r="CB891" s="26" t="str">
        <f t="shared" si="841"/>
        <v/>
      </c>
      <c r="CC891" s="26" t="str">
        <f t="shared" si="842"/>
        <v/>
      </c>
      <c r="CD891" s="26" t="str">
        <f t="shared" si="843"/>
        <v/>
      </c>
      <c r="CE891" s="26" t="str">
        <f t="shared" si="844"/>
        <v/>
      </c>
      <c r="CF891" s="26" t="str">
        <f t="shared" si="845"/>
        <v/>
      </c>
      <c r="CG891" s="26" t="str">
        <f t="shared" si="846"/>
        <v/>
      </c>
      <c r="CH891" s="26" t="str">
        <f t="shared" si="847"/>
        <v/>
      </c>
      <c r="CI891" s="26" t="str">
        <f t="shared" si="848"/>
        <v/>
      </c>
      <c r="CJ891" s="26" t="str">
        <f t="shared" si="849"/>
        <v/>
      </c>
      <c r="CK891" s="26" t="str">
        <f t="shared" si="850"/>
        <v/>
      </c>
      <c r="CL891" s="26" t="str">
        <f t="shared" si="851"/>
        <v/>
      </c>
      <c r="CM891" s="26" t="str">
        <f t="shared" si="852"/>
        <v/>
      </c>
      <c r="CN891" s="26" t="str">
        <f t="shared" si="853"/>
        <v/>
      </c>
      <c r="CO891" s="26" t="str">
        <f t="shared" si="854"/>
        <v/>
      </c>
      <c r="CP891" s="26" t="str">
        <f t="shared" si="855"/>
        <v/>
      </c>
      <c r="CQ891" s="26" t="str">
        <f t="shared" si="856"/>
        <v/>
      </c>
      <c r="CR891" s="26" t="str">
        <f t="shared" si="857"/>
        <v/>
      </c>
      <c r="CS891" s="26" t="str">
        <f t="shared" si="858"/>
        <v/>
      </c>
      <c r="CT891" s="26" t="str">
        <f t="shared" si="859"/>
        <v/>
      </c>
      <c r="CU891" s="26" t="str">
        <f t="shared" si="860"/>
        <v>115. REPACKAGING</v>
      </c>
      <c r="CV891" s="26" t="str">
        <f t="shared" si="861"/>
        <v/>
      </c>
      <c r="CW891" s="26" t="str">
        <f t="shared" si="862"/>
        <v/>
      </c>
      <c r="CX891" s="26" t="str">
        <f t="shared" si="863"/>
        <v/>
      </c>
      <c r="CY891" s="26" t="str">
        <f t="shared" si="864"/>
        <v/>
      </c>
      <c r="CZ891" s="26" t="str">
        <f t="shared" si="865"/>
        <v/>
      </c>
      <c r="DA891" s="26" t="str">
        <f t="shared" si="866"/>
        <v/>
      </c>
      <c r="DB891" s="26" t="str">
        <f t="shared" si="867"/>
        <v/>
      </c>
      <c r="DC891" s="26" t="str">
        <f t="shared" si="868"/>
        <v/>
      </c>
      <c r="DD891" s="26" t="str">
        <f t="shared" si="869"/>
        <v/>
      </c>
      <c r="DE891" s="26" t="str">
        <f t="shared" si="870"/>
        <v/>
      </c>
      <c r="DF891" s="26" t="str">
        <f t="shared" si="871"/>
        <v/>
      </c>
      <c r="DG891" s="26" t="str">
        <f t="shared" si="872"/>
        <v/>
      </c>
      <c r="DH891" s="26" t="str">
        <f t="shared" si="873"/>
        <v/>
      </c>
      <c r="DI891" s="26" t="str">
        <f t="shared" si="874"/>
        <v/>
      </c>
      <c r="DJ891" s="26" t="str">
        <f t="shared" si="875"/>
        <v/>
      </c>
      <c r="DK891" s="26" t="str">
        <f t="shared" si="876"/>
        <v/>
      </c>
      <c r="DL891" s="26" t="str">
        <f t="shared" si="877"/>
        <v/>
      </c>
      <c r="DM891" s="26" t="str">
        <f t="shared" si="878"/>
        <v/>
      </c>
      <c r="DN891" s="26" t="str">
        <f t="shared" si="879"/>
        <v/>
      </c>
      <c r="DO891" s="26" t="str">
        <f t="shared" si="880"/>
        <v/>
      </c>
      <c r="DP891" s="26" t="str">
        <f t="shared" si="881"/>
        <v/>
      </c>
      <c r="DQ891" s="26" t="str">
        <f t="shared" si="882"/>
        <v/>
      </c>
      <c r="DR891" s="26" t="str">
        <f t="shared" si="883"/>
        <v/>
      </c>
      <c r="DS891" s="26" t="str">
        <f t="shared" si="884"/>
        <v/>
      </c>
      <c r="DT891" s="26" t="str">
        <f t="shared" si="885"/>
        <v/>
      </c>
      <c r="DU891" s="26" t="str">
        <f t="shared" si="886"/>
        <v/>
      </c>
      <c r="DV891" s="26" t="str">
        <f t="shared" si="887"/>
        <v/>
      </c>
    </row>
    <row r="892" spans="1:126" ht="105" x14ac:dyDescent="0.25">
      <c r="A892" t="s">
        <v>1942</v>
      </c>
      <c r="B892">
        <v>2020</v>
      </c>
      <c r="C892" t="s">
        <v>2046</v>
      </c>
      <c r="D892">
        <v>106990</v>
      </c>
      <c r="E892" s="19">
        <v>1320220588065</v>
      </c>
      <c r="F892" t="s">
        <v>1980</v>
      </c>
      <c r="G892">
        <v>325211</v>
      </c>
      <c r="H892" t="s">
        <v>1981</v>
      </c>
      <c r="I892" t="s">
        <v>1982</v>
      </c>
      <c r="J892" t="s">
        <v>406</v>
      </c>
      <c r="K892" t="s">
        <v>103</v>
      </c>
      <c r="L892">
        <v>70764</v>
      </c>
      <c r="M892" s="26" t="str">
        <f t="shared" si="833"/>
        <v>89. PRODUCE THE CHEMICAL, 91. ON-SITE USE OF THE CHEMICAL, 92. SALE OR DISTRIBUTION OF THE CHEMICAL, 95. USED AS A REACTANT, 98. P103  INTERMEDIATES</v>
      </c>
      <c r="N892" s="26" t="s">
        <v>400</v>
      </c>
      <c r="O892" s="26" t="s">
        <v>587</v>
      </c>
      <c r="P892">
        <v>21</v>
      </c>
      <c r="Q892">
        <v>5140</v>
      </c>
      <c r="R892">
        <v>5161</v>
      </c>
      <c r="S892" s="26" t="s">
        <v>1940</v>
      </c>
      <c r="T892" s="26" t="s">
        <v>1941</v>
      </c>
      <c r="U892" s="26" t="s">
        <v>1940</v>
      </c>
      <c r="V892" s="26" t="s">
        <v>1940</v>
      </c>
      <c r="W892" s="26" t="s">
        <v>1941</v>
      </c>
      <c r="X892" s="26" t="s">
        <v>1941</v>
      </c>
      <c r="Y892" s="26" t="s">
        <v>1940</v>
      </c>
      <c r="Z892" s="26" t="s">
        <v>1941</v>
      </c>
      <c r="AA892" s="26" t="s">
        <v>1941</v>
      </c>
      <c r="AB892" s="26" t="s">
        <v>1940</v>
      </c>
      <c r="AC892" s="26" t="s">
        <v>1941</v>
      </c>
      <c r="AD892" s="26" t="s">
        <v>1941</v>
      </c>
      <c r="AE892" s="26" t="s">
        <v>1941</v>
      </c>
      <c r="AF892" s="26" t="s">
        <v>1941</v>
      </c>
      <c r="AG892" s="26" t="s">
        <v>1941</v>
      </c>
      <c r="AH892" s="26" t="s">
        <v>1941</v>
      </c>
      <c r="AI892" s="26" t="s">
        <v>1941</v>
      </c>
      <c r="AJ892" s="26" t="s">
        <v>1941</v>
      </c>
      <c r="AK892" s="26" t="s">
        <v>1941</v>
      </c>
      <c r="AL892" s="26" t="s">
        <v>1941</v>
      </c>
      <c r="AM892" s="26" t="s">
        <v>1941</v>
      </c>
      <c r="AN892" s="26" t="s">
        <v>1941</v>
      </c>
      <c r="AO892" s="26" t="s">
        <v>1941</v>
      </c>
      <c r="AP892" s="26" t="s">
        <v>1941</v>
      </c>
      <c r="AQ892" s="26" t="s">
        <v>1941</v>
      </c>
      <c r="AR892" s="26" t="s">
        <v>1941</v>
      </c>
      <c r="AS892" s="26" t="s">
        <v>1941</v>
      </c>
      <c r="AT892" s="26" t="s">
        <v>1941</v>
      </c>
      <c r="AU892" s="26" t="s">
        <v>1941</v>
      </c>
      <c r="AV892" s="26" t="s">
        <v>1941</v>
      </c>
      <c r="AW892" s="26" t="s">
        <v>1941</v>
      </c>
      <c r="AX892" s="26" t="s">
        <v>1941</v>
      </c>
      <c r="AY892" s="26" t="s">
        <v>1941</v>
      </c>
      <c r="AZ892" s="26" t="s">
        <v>1941</v>
      </c>
      <c r="BA892" s="26" t="s">
        <v>1941</v>
      </c>
      <c r="BB892" s="26" t="s">
        <v>1941</v>
      </c>
      <c r="BC892" s="26" t="s">
        <v>1941</v>
      </c>
      <c r="BD892" s="26" t="s">
        <v>1941</v>
      </c>
      <c r="BE892" s="26" t="s">
        <v>1941</v>
      </c>
      <c r="BF892" s="26" t="s">
        <v>1941</v>
      </c>
      <c r="BG892" s="26" t="s">
        <v>1941</v>
      </c>
      <c r="BH892" s="26" t="s">
        <v>1941</v>
      </c>
      <c r="BI892" s="26" t="s">
        <v>1941</v>
      </c>
      <c r="BJ892" s="26" t="s">
        <v>1941</v>
      </c>
      <c r="BK892" s="26" t="s">
        <v>1941</v>
      </c>
      <c r="BL892" s="26" t="s">
        <v>1941</v>
      </c>
      <c r="BM892" s="26" t="s">
        <v>1941</v>
      </c>
      <c r="BN892" s="26" t="s">
        <v>1941</v>
      </c>
      <c r="BO892" s="26" t="s">
        <v>1941</v>
      </c>
      <c r="BP892" s="26" t="s">
        <v>1941</v>
      </c>
      <c r="BQ892" s="26" t="s">
        <v>1941</v>
      </c>
      <c r="BR892" s="26" t="s">
        <v>1941</v>
      </c>
      <c r="BS892" s="26" t="s">
        <v>1941</v>
      </c>
      <c r="BT892" s="26" t="s">
        <v>1941</v>
      </c>
      <c r="BU892" s="26" t="str">
        <f t="shared" si="834"/>
        <v>89. PRODUCE THE CHEMICAL</v>
      </c>
      <c r="BV892" s="26" t="str">
        <f t="shared" si="835"/>
        <v/>
      </c>
      <c r="BW892" s="26" t="str">
        <f t="shared" si="836"/>
        <v>91. ON-SITE USE OF THE CHEMICAL</v>
      </c>
      <c r="BX892" s="26" t="str">
        <f t="shared" si="837"/>
        <v>92. SALE OR DISTRIBUTION OF THE CHEMICAL</v>
      </c>
      <c r="BY892" s="26" t="str">
        <f t="shared" si="838"/>
        <v/>
      </c>
      <c r="BZ892" s="26" t="str">
        <f t="shared" si="839"/>
        <v/>
      </c>
      <c r="CA892" s="26" t="str">
        <f t="shared" si="840"/>
        <v>95. USED AS A REACTANT</v>
      </c>
      <c r="CB892" s="26" t="str">
        <f t="shared" si="841"/>
        <v/>
      </c>
      <c r="CC892" s="26" t="str">
        <f t="shared" si="842"/>
        <v/>
      </c>
      <c r="CD892" s="26" t="str">
        <f t="shared" si="843"/>
        <v>98. P103  INTERMEDIATES</v>
      </c>
      <c r="CE892" s="26" t="str">
        <f t="shared" si="844"/>
        <v/>
      </c>
      <c r="CF892" s="26" t="str">
        <f t="shared" si="845"/>
        <v/>
      </c>
      <c r="CG892" s="26" t="str">
        <f t="shared" si="846"/>
        <v/>
      </c>
      <c r="CH892" s="26" t="str">
        <f t="shared" si="847"/>
        <v/>
      </c>
      <c r="CI892" s="26" t="str">
        <f t="shared" si="848"/>
        <v/>
      </c>
      <c r="CJ892" s="26" t="str">
        <f t="shared" si="849"/>
        <v/>
      </c>
      <c r="CK892" s="26" t="str">
        <f t="shared" si="850"/>
        <v/>
      </c>
      <c r="CL892" s="26" t="str">
        <f t="shared" si="851"/>
        <v/>
      </c>
      <c r="CM892" s="26" t="str">
        <f t="shared" si="852"/>
        <v/>
      </c>
      <c r="CN892" s="26" t="str">
        <f t="shared" si="853"/>
        <v/>
      </c>
      <c r="CO892" s="26" t="str">
        <f t="shared" si="854"/>
        <v/>
      </c>
      <c r="CP892" s="26" t="str">
        <f t="shared" si="855"/>
        <v/>
      </c>
      <c r="CQ892" s="26" t="str">
        <f t="shared" si="856"/>
        <v/>
      </c>
      <c r="CR892" s="26" t="str">
        <f t="shared" si="857"/>
        <v/>
      </c>
      <c r="CS892" s="26" t="str">
        <f t="shared" si="858"/>
        <v/>
      </c>
      <c r="CT892" s="26" t="str">
        <f t="shared" si="859"/>
        <v/>
      </c>
      <c r="CU892" s="26" t="str">
        <f t="shared" si="860"/>
        <v/>
      </c>
      <c r="CV892" s="26" t="str">
        <f t="shared" si="861"/>
        <v/>
      </c>
      <c r="CW892" s="26" t="str">
        <f t="shared" si="862"/>
        <v/>
      </c>
      <c r="CX892" s="26" t="str">
        <f t="shared" si="863"/>
        <v/>
      </c>
      <c r="CY892" s="26" t="str">
        <f t="shared" si="864"/>
        <v/>
      </c>
      <c r="CZ892" s="26" t="str">
        <f t="shared" si="865"/>
        <v/>
      </c>
      <c r="DA892" s="26" t="str">
        <f t="shared" si="866"/>
        <v/>
      </c>
      <c r="DB892" s="26" t="str">
        <f t="shared" si="867"/>
        <v/>
      </c>
      <c r="DC892" s="26" t="str">
        <f t="shared" si="868"/>
        <v/>
      </c>
      <c r="DD892" s="26" t="str">
        <f t="shared" si="869"/>
        <v/>
      </c>
      <c r="DE892" s="26" t="str">
        <f t="shared" si="870"/>
        <v/>
      </c>
      <c r="DF892" s="26" t="str">
        <f t="shared" si="871"/>
        <v/>
      </c>
      <c r="DG892" s="26" t="str">
        <f t="shared" si="872"/>
        <v/>
      </c>
      <c r="DH892" s="26" t="str">
        <f t="shared" si="873"/>
        <v/>
      </c>
      <c r="DI892" s="26" t="str">
        <f t="shared" si="874"/>
        <v/>
      </c>
      <c r="DJ892" s="26" t="str">
        <f t="shared" si="875"/>
        <v/>
      </c>
      <c r="DK892" s="26" t="str">
        <f t="shared" si="876"/>
        <v/>
      </c>
      <c r="DL892" s="26" t="str">
        <f t="shared" si="877"/>
        <v/>
      </c>
      <c r="DM892" s="26" t="str">
        <f t="shared" si="878"/>
        <v/>
      </c>
      <c r="DN892" s="26" t="str">
        <f t="shared" si="879"/>
        <v/>
      </c>
      <c r="DO892" s="26" t="str">
        <f t="shared" si="880"/>
        <v/>
      </c>
      <c r="DP892" s="26" t="str">
        <f t="shared" si="881"/>
        <v/>
      </c>
      <c r="DQ892" s="26" t="str">
        <f t="shared" si="882"/>
        <v/>
      </c>
      <c r="DR892" s="26" t="str">
        <f t="shared" si="883"/>
        <v/>
      </c>
      <c r="DS892" s="26" t="str">
        <f t="shared" si="884"/>
        <v/>
      </c>
      <c r="DT892" s="26" t="str">
        <f t="shared" si="885"/>
        <v/>
      </c>
      <c r="DU892" s="26" t="str">
        <f t="shared" si="886"/>
        <v/>
      </c>
      <c r="DV892" s="26" t="str">
        <f t="shared" si="887"/>
        <v/>
      </c>
    </row>
    <row r="893" spans="1:126" ht="45" x14ac:dyDescent="0.25">
      <c r="A893" t="s">
        <v>1942</v>
      </c>
      <c r="B893">
        <v>2021</v>
      </c>
      <c r="C893" t="s">
        <v>2046</v>
      </c>
      <c r="D893">
        <v>106990</v>
      </c>
      <c r="E893" s="19">
        <v>1321220406324</v>
      </c>
      <c r="F893" t="s">
        <v>1980</v>
      </c>
      <c r="G893">
        <v>325211</v>
      </c>
      <c r="H893" t="s">
        <v>1981</v>
      </c>
      <c r="I893" t="s">
        <v>1982</v>
      </c>
      <c r="J893" t="s">
        <v>406</v>
      </c>
      <c r="K893" t="s">
        <v>103</v>
      </c>
      <c r="L893">
        <v>70764</v>
      </c>
      <c r="M893" s="26" t="str">
        <f t="shared" si="833"/>
        <v>89. PRODUCE THE CHEMICAL, 93. AS A BYPRODUCT</v>
      </c>
      <c r="N893" s="26" t="s">
        <v>400</v>
      </c>
      <c r="O893" s="26" t="s">
        <v>587</v>
      </c>
      <c r="P893">
        <v>126</v>
      </c>
      <c r="Q893">
        <v>607</v>
      </c>
      <c r="R893">
        <v>733</v>
      </c>
      <c r="S893" s="26" t="s">
        <v>1940</v>
      </c>
      <c r="T893" s="26" t="s">
        <v>1941</v>
      </c>
      <c r="U893" s="26" t="s">
        <v>1941</v>
      </c>
      <c r="V893" s="26" t="s">
        <v>1941</v>
      </c>
      <c r="W893" s="26" t="s">
        <v>1940</v>
      </c>
      <c r="X893" s="26" t="s">
        <v>1941</v>
      </c>
      <c r="Y893" s="26" t="s">
        <v>1941</v>
      </c>
      <c r="Z893" s="26" t="s">
        <v>1941</v>
      </c>
      <c r="AA893" s="26" t="s">
        <v>1941</v>
      </c>
      <c r="AB893" s="26" t="s">
        <v>1941</v>
      </c>
      <c r="AC893" s="26" t="s">
        <v>1941</v>
      </c>
      <c r="AD893" s="26" t="s">
        <v>1941</v>
      </c>
      <c r="AE893" s="26" t="s">
        <v>1941</v>
      </c>
      <c r="AF893" s="26" t="s">
        <v>1941</v>
      </c>
      <c r="AG893" s="26" t="s">
        <v>1941</v>
      </c>
      <c r="AH893" s="26" t="s">
        <v>1941</v>
      </c>
      <c r="AI893" s="26" t="s">
        <v>1941</v>
      </c>
      <c r="AJ893" s="26" t="s">
        <v>1941</v>
      </c>
      <c r="AK893" s="26" t="s">
        <v>1941</v>
      </c>
      <c r="AL893" s="26" t="s">
        <v>1941</v>
      </c>
      <c r="AM893" s="26" t="s">
        <v>1941</v>
      </c>
      <c r="AN893" s="26" t="s">
        <v>1941</v>
      </c>
      <c r="AO893" s="26" t="s">
        <v>1941</v>
      </c>
      <c r="AP893" s="26" t="s">
        <v>1941</v>
      </c>
      <c r="AQ893" s="26" t="s">
        <v>1941</v>
      </c>
      <c r="AR893" s="26" t="s">
        <v>1941</v>
      </c>
      <c r="AS893" s="26" t="s">
        <v>1941</v>
      </c>
      <c r="AT893" s="26" t="s">
        <v>1941</v>
      </c>
      <c r="AU893" s="26" t="s">
        <v>1941</v>
      </c>
      <c r="AV893" s="26" t="s">
        <v>1941</v>
      </c>
      <c r="AW893" s="26" t="s">
        <v>1941</v>
      </c>
      <c r="AX893" s="26" t="s">
        <v>1941</v>
      </c>
      <c r="AY893" s="26" t="s">
        <v>1941</v>
      </c>
      <c r="AZ893" s="26" t="s">
        <v>1941</v>
      </c>
      <c r="BA893" s="26" t="s">
        <v>1941</v>
      </c>
      <c r="BB893" s="26" t="s">
        <v>1941</v>
      </c>
      <c r="BC893" s="26" t="s">
        <v>1941</v>
      </c>
      <c r="BD893" s="26" t="s">
        <v>1941</v>
      </c>
      <c r="BE893" s="26" t="s">
        <v>1941</v>
      </c>
      <c r="BF893" s="26" t="s">
        <v>1941</v>
      </c>
      <c r="BG893" s="26" t="s">
        <v>1941</v>
      </c>
      <c r="BH893" s="26" t="s">
        <v>1941</v>
      </c>
      <c r="BI893" s="26" t="s">
        <v>1941</v>
      </c>
      <c r="BJ893" s="26" t="s">
        <v>1941</v>
      </c>
      <c r="BK893" s="26" t="s">
        <v>1941</v>
      </c>
      <c r="BL893" s="26" t="s">
        <v>1941</v>
      </c>
      <c r="BM893" s="26" t="s">
        <v>1941</v>
      </c>
      <c r="BN893" s="26" t="s">
        <v>1941</v>
      </c>
      <c r="BO893" s="26" t="s">
        <v>1941</v>
      </c>
      <c r="BP893" s="26" t="s">
        <v>1941</v>
      </c>
      <c r="BQ893" s="26" t="s">
        <v>1941</v>
      </c>
      <c r="BR893" s="26" t="s">
        <v>1941</v>
      </c>
      <c r="BS893" s="26" t="s">
        <v>1941</v>
      </c>
      <c r="BT893" s="26" t="s">
        <v>1941</v>
      </c>
      <c r="BU893" s="26" t="str">
        <f t="shared" si="834"/>
        <v>89. PRODUCE THE CHEMICAL</v>
      </c>
      <c r="BV893" s="26" t="str">
        <f t="shared" si="835"/>
        <v/>
      </c>
      <c r="BW893" s="26" t="str">
        <f t="shared" si="836"/>
        <v/>
      </c>
      <c r="BX893" s="26" t="str">
        <f t="shared" si="837"/>
        <v/>
      </c>
      <c r="BY893" s="26" t="str">
        <f t="shared" si="838"/>
        <v>93. AS A BYPRODUCT</v>
      </c>
      <c r="BZ893" s="26" t="str">
        <f t="shared" si="839"/>
        <v/>
      </c>
      <c r="CA893" s="26" t="str">
        <f t="shared" si="840"/>
        <v/>
      </c>
      <c r="CB893" s="26" t="str">
        <f t="shared" si="841"/>
        <v/>
      </c>
      <c r="CC893" s="26" t="str">
        <f t="shared" si="842"/>
        <v/>
      </c>
      <c r="CD893" s="26" t="str">
        <f t="shared" si="843"/>
        <v/>
      </c>
      <c r="CE893" s="26" t="str">
        <f t="shared" si="844"/>
        <v/>
      </c>
      <c r="CF893" s="26" t="str">
        <f t="shared" si="845"/>
        <v/>
      </c>
      <c r="CG893" s="26" t="str">
        <f t="shared" si="846"/>
        <v/>
      </c>
      <c r="CH893" s="26" t="str">
        <f t="shared" si="847"/>
        <v/>
      </c>
      <c r="CI893" s="26" t="str">
        <f t="shared" si="848"/>
        <v/>
      </c>
      <c r="CJ893" s="26" t="str">
        <f t="shared" si="849"/>
        <v/>
      </c>
      <c r="CK893" s="26" t="str">
        <f t="shared" si="850"/>
        <v/>
      </c>
      <c r="CL893" s="26" t="str">
        <f t="shared" si="851"/>
        <v/>
      </c>
      <c r="CM893" s="26" t="str">
        <f t="shared" si="852"/>
        <v/>
      </c>
      <c r="CN893" s="26" t="str">
        <f t="shared" si="853"/>
        <v/>
      </c>
      <c r="CO893" s="26" t="str">
        <f t="shared" si="854"/>
        <v/>
      </c>
      <c r="CP893" s="26" t="str">
        <f t="shared" si="855"/>
        <v/>
      </c>
      <c r="CQ893" s="26" t="str">
        <f t="shared" si="856"/>
        <v/>
      </c>
      <c r="CR893" s="26" t="str">
        <f t="shared" si="857"/>
        <v/>
      </c>
      <c r="CS893" s="26" t="str">
        <f t="shared" si="858"/>
        <v/>
      </c>
      <c r="CT893" s="26" t="str">
        <f t="shared" si="859"/>
        <v/>
      </c>
      <c r="CU893" s="26" t="str">
        <f t="shared" si="860"/>
        <v/>
      </c>
      <c r="CV893" s="26" t="str">
        <f t="shared" si="861"/>
        <v/>
      </c>
      <c r="CW893" s="26" t="str">
        <f t="shared" si="862"/>
        <v/>
      </c>
      <c r="CX893" s="26" t="str">
        <f t="shared" si="863"/>
        <v/>
      </c>
      <c r="CY893" s="26" t="str">
        <f t="shared" si="864"/>
        <v/>
      </c>
      <c r="CZ893" s="26" t="str">
        <f t="shared" si="865"/>
        <v/>
      </c>
      <c r="DA893" s="26" t="str">
        <f t="shared" si="866"/>
        <v/>
      </c>
      <c r="DB893" s="26" t="str">
        <f t="shared" si="867"/>
        <v/>
      </c>
      <c r="DC893" s="26" t="str">
        <f t="shared" si="868"/>
        <v/>
      </c>
      <c r="DD893" s="26" t="str">
        <f t="shared" si="869"/>
        <v/>
      </c>
      <c r="DE893" s="26" t="str">
        <f t="shared" si="870"/>
        <v/>
      </c>
      <c r="DF893" s="26" t="str">
        <f t="shared" si="871"/>
        <v/>
      </c>
      <c r="DG893" s="26" t="str">
        <f t="shared" si="872"/>
        <v/>
      </c>
      <c r="DH893" s="26" t="str">
        <f t="shared" si="873"/>
        <v/>
      </c>
      <c r="DI893" s="26" t="str">
        <f t="shared" si="874"/>
        <v/>
      </c>
      <c r="DJ893" s="26" t="str">
        <f t="shared" si="875"/>
        <v/>
      </c>
      <c r="DK893" s="26" t="str">
        <f t="shared" si="876"/>
        <v/>
      </c>
      <c r="DL893" s="26" t="str">
        <f t="shared" si="877"/>
        <v/>
      </c>
      <c r="DM893" s="26" t="str">
        <f t="shared" si="878"/>
        <v/>
      </c>
      <c r="DN893" s="26" t="str">
        <f t="shared" si="879"/>
        <v/>
      </c>
      <c r="DO893" s="26" t="str">
        <f t="shared" si="880"/>
        <v/>
      </c>
      <c r="DP893" s="26" t="str">
        <f t="shared" si="881"/>
        <v/>
      </c>
      <c r="DQ893" s="26" t="str">
        <f t="shared" si="882"/>
        <v/>
      </c>
      <c r="DR893" s="26" t="str">
        <f t="shared" si="883"/>
        <v/>
      </c>
      <c r="DS893" s="26" t="str">
        <f t="shared" si="884"/>
        <v/>
      </c>
      <c r="DT893" s="26" t="str">
        <f t="shared" si="885"/>
        <v/>
      </c>
      <c r="DU893" s="26" t="str">
        <f t="shared" si="886"/>
        <v/>
      </c>
      <c r="DV893" s="26" t="str">
        <f t="shared" si="887"/>
        <v/>
      </c>
    </row>
    <row r="894" spans="1:126" x14ac:dyDescent="0.25">
      <c r="A894" t="s">
        <v>1942</v>
      </c>
      <c r="B894">
        <v>2016</v>
      </c>
      <c r="C894" t="s">
        <v>2046</v>
      </c>
      <c r="D894">
        <v>106990</v>
      </c>
      <c r="E894" s="19">
        <v>1316215632555</v>
      </c>
      <c r="F894" t="s">
        <v>999</v>
      </c>
      <c r="G894">
        <v>325110</v>
      </c>
      <c r="H894" t="s">
        <v>1000</v>
      </c>
      <c r="I894" t="s">
        <v>1001</v>
      </c>
      <c r="J894" t="s">
        <v>266</v>
      </c>
      <c r="K894" t="s">
        <v>113</v>
      </c>
      <c r="L894">
        <v>77520</v>
      </c>
      <c r="M894" s="26" t="str">
        <f t="shared" si="833"/>
        <v>115. REPACKAGING</v>
      </c>
      <c r="N894" s="26" t="s">
        <v>194</v>
      </c>
      <c r="O894" s="26" t="s">
        <v>2050</v>
      </c>
      <c r="P894">
        <v>667</v>
      </c>
      <c r="Q894">
        <v>23</v>
      </c>
      <c r="R894">
        <v>690</v>
      </c>
      <c r="S894" s="26" t="s">
        <v>1941</v>
      </c>
      <c r="T894" s="26" t="s">
        <v>1941</v>
      </c>
      <c r="U894" s="26" t="s">
        <v>1941</v>
      </c>
      <c r="V894" s="26" t="s">
        <v>1941</v>
      </c>
      <c r="W894" s="26" t="s">
        <v>1941</v>
      </c>
      <c r="X894" s="26" t="s">
        <v>1941</v>
      </c>
      <c r="Y894" s="26" t="s">
        <v>1941</v>
      </c>
      <c r="AE894" s="26" t="s">
        <v>1941</v>
      </c>
      <c r="AR894" s="26" t="s">
        <v>1941</v>
      </c>
      <c r="AS894" s="26" t="s">
        <v>1940</v>
      </c>
      <c r="AT894" s="26" t="s">
        <v>1941</v>
      </c>
      <c r="AV894" s="26" t="s">
        <v>1941</v>
      </c>
      <c r="BD894" s="26" t="s">
        <v>1941</v>
      </c>
      <c r="BK894" s="26" t="s">
        <v>1941</v>
      </c>
      <c r="BU894" s="26" t="str">
        <f t="shared" si="834"/>
        <v/>
      </c>
      <c r="BV894" s="26" t="str">
        <f t="shared" si="835"/>
        <v/>
      </c>
      <c r="BW894" s="26" t="str">
        <f t="shared" si="836"/>
        <v/>
      </c>
      <c r="BX894" s="26" t="str">
        <f t="shared" si="837"/>
        <v/>
      </c>
      <c r="BY894" s="26" t="str">
        <f t="shared" si="838"/>
        <v/>
      </c>
      <c r="BZ894" s="26" t="str">
        <f t="shared" si="839"/>
        <v/>
      </c>
      <c r="CA894" s="26" t="str">
        <f t="shared" si="840"/>
        <v/>
      </c>
      <c r="CB894" s="26" t="str">
        <f t="shared" si="841"/>
        <v/>
      </c>
      <c r="CC894" s="26" t="str">
        <f t="shared" si="842"/>
        <v/>
      </c>
      <c r="CD894" s="26" t="str">
        <f t="shared" si="843"/>
        <v/>
      </c>
      <c r="CE894" s="26" t="str">
        <f t="shared" si="844"/>
        <v/>
      </c>
      <c r="CF894" s="26" t="str">
        <f t="shared" si="845"/>
        <v/>
      </c>
      <c r="CG894" s="26" t="str">
        <f t="shared" si="846"/>
        <v/>
      </c>
      <c r="CH894" s="26" t="str">
        <f t="shared" si="847"/>
        <v/>
      </c>
      <c r="CI894" s="26" t="str">
        <f t="shared" si="848"/>
        <v/>
      </c>
      <c r="CJ894" s="26" t="str">
        <f t="shared" si="849"/>
        <v/>
      </c>
      <c r="CK894" s="26" t="str">
        <f t="shared" si="850"/>
        <v/>
      </c>
      <c r="CL894" s="26" t="str">
        <f t="shared" si="851"/>
        <v/>
      </c>
      <c r="CM894" s="26" t="str">
        <f t="shared" si="852"/>
        <v/>
      </c>
      <c r="CN894" s="26" t="str">
        <f t="shared" si="853"/>
        <v/>
      </c>
      <c r="CO894" s="26" t="str">
        <f t="shared" si="854"/>
        <v/>
      </c>
      <c r="CP894" s="26" t="str">
        <f t="shared" si="855"/>
        <v/>
      </c>
      <c r="CQ894" s="26" t="str">
        <f t="shared" si="856"/>
        <v/>
      </c>
      <c r="CR894" s="26" t="str">
        <f t="shared" si="857"/>
        <v/>
      </c>
      <c r="CS894" s="26" t="str">
        <f t="shared" si="858"/>
        <v/>
      </c>
      <c r="CT894" s="26" t="str">
        <f t="shared" si="859"/>
        <v/>
      </c>
      <c r="CU894" s="26" t="str">
        <f t="shared" si="860"/>
        <v>115. REPACKAGING</v>
      </c>
      <c r="CV894" s="26" t="str">
        <f t="shared" si="861"/>
        <v/>
      </c>
      <c r="CW894" s="26" t="str">
        <f t="shared" si="862"/>
        <v/>
      </c>
      <c r="CX894" s="26" t="str">
        <f t="shared" si="863"/>
        <v/>
      </c>
      <c r="CY894" s="26" t="str">
        <f t="shared" si="864"/>
        <v/>
      </c>
      <c r="CZ894" s="26" t="str">
        <f t="shared" si="865"/>
        <v/>
      </c>
      <c r="DA894" s="26" t="str">
        <f t="shared" si="866"/>
        <v/>
      </c>
      <c r="DB894" s="26" t="str">
        <f t="shared" si="867"/>
        <v/>
      </c>
      <c r="DC894" s="26" t="str">
        <f t="shared" si="868"/>
        <v/>
      </c>
      <c r="DD894" s="26" t="str">
        <f t="shared" si="869"/>
        <v/>
      </c>
      <c r="DE894" s="26" t="str">
        <f t="shared" si="870"/>
        <v/>
      </c>
      <c r="DF894" s="26" t="str">
        <f t="shared" si="871"/>
        <v/>
      </c>
      <c r="DG894" s="26" t="str">
        <f t="shared" si="872"/>
        <v/>
      </c>
      <c r="DH894" s="26" t="str">
        <f t="shared" si="873"/>
        <v/>
      </c>
      <c r="DI894" s="26" t="str">
        <f t="shared" si="874"/>
        <v/>
      </c>
      <c r="DJ894" s="26" t="str">
        <f t="shared" si="875"/>
        <v/>
      </c>
      <c r="DK894" s="26" t="str">
        <f t="shared" si="876"/>
        <v/>
      </c>
      <c r="DL894" s="26" t="str">
        <f t="shared" si="877"/>
        <v/>
      </c>
      <c r="DM894" s="26" t="str">
        <f t="shared" si="878"/>
        <v/>
      </c>
      <c r="DN894" s="26" t="str">
        <f t="shared" si="879"/>
        <v/>
      </c>
      <c r="DO894" s="26" t="str">
        <f t="shared" si="880"/>
        <v/>
      </c>
      <c r="DP894" s="26" t="str">
        <f t="shared" si="881"/>
        <v/>
      </c>
      <c r="DQ894" s="26" t="str">
        <f t="shared" si="882"/>
        <v/>
      </c>
      <c r="DR894" s="26" t="str">
        <f t="shared" si="883"/>
        <v/>
      </c>
      <c r="DS894" s="26" t="str">
        <f t="shared" si="884"/>
        <v/>
      </c>
      <c r="DT894" s="26" t="str">
        <f t="shared" si="885"/>
        <v/>
      </c>
      <c r="DU894" s="26" t="str">
        <f t="shared" si="886"/>
        <v/>
      </c>
      <c r="DV894" s="26" t="str">
        <f t="shared" si="887"/>
        <v/>
      </c>
    </row>
    <row r="895" spans="1:126" x14ac:dyDescent="0.25">
      <c r="A895" t="s">
        <v>1942</v>
      </c>
      <c r="B895">
        <v>2017</v>
      </c>
      <c r="C895" t="s">
        <v>2046</v>
      </c>
      <c r="D895">
        <v>106990</v>
      </c>
      <c r="E895" s="19">
        <v>1317216600989</v>
      </c>
      <c r="F895" t="s">
        <v>999</v>
      </c>
      <c r="G895">
        <v>325110</v>
      </c>
      <c r="H895" t="s">
        <v>1000</v>
      </c>
      <c r="I895" t="s">
        <v>1001</v>
      </c>
      <c r="J895" t="s">
        <v>266</v>
      </c>
      <c r="K895" t="s">
        <v>113</v>
      </c>
      <c r="L895">
        <v>77520</v>
      </c>
      <c r="M895" s="26" t="str">
        <f t="shared" si="833"/>
        <v>115. REPACKAGING</v>
      </c>
      <c r="N895" s="26" t="s">
        <v>194</v>
      </c>
      <c r="O895" s="26" t="s">
        <v>2050</v>
      </c>
      <c r="P895">
        <v>850</v>
      </c>
      <c r="Q895">
        <v>50</v>
      </c>
      <c r="R895">
        <v>900</v>
      </c>
      <c r="S895" s="26" t="s">
        <v>1941</v>
      </c>
      <c r="T895" s="26" t="s">
        <v>1941</v>
      </c>
      <c r="U895" s="26" t="s">
        <v>1941</v>
      </c>
      <c r="V895" s="26" t="s">
        <v>1941</v>
      </c>
      <c r="W895" s="26" t="s">
        <v>1941</v>
      </c>
      <c r="X895" s="26" t="s">
        <v>1941</v>
      </c>
      <c r="Y895" s="26" t="s">
        <v>1941</v>
      </c>
      <c r="AE895" s="26" t="s">
        <v>1941</v>
      </c>
      <c r="AR895" s="26" t="s">
        <v>1941</v>
      </c>
      <c r="AS895" s="26" t="s">
        <v>1940</v>
      </c>
      <c r="AT895" s="26" t="s">
        <v>1941</v>
      </c>
      <c r="AV895" s="26" t="s">
        <v>1941</v>
      </c>
      <c r="BD895" s="26" t="s">
        <v>1941</v>
      </c>
      <c r="BK895" s="26" t="s">
        <v>1941</v>
      </c>
      <c r="BU895" s="26" t="str">
        <f t="shared" si="834"/>
        <v/>
      </c>
      <c r="BV895" s="26" t="str">
        <f t="shared" si="835"/>
        <v/>
      </c>
      <c r="BW895" s="26" t="str">
        <f t="shared" si="836"/>
        <v/>
      </c>
      <c r="BX895" s="26" t="str">
        <f t="shared" si="837"/>
        <v/>
      </c>
      <c r="BY895" s="26" t="str">
        <f t="shared" si="838"/>
        <v/>
      </c>
      <c r="BZ895" s="26" t="str">
        <f t="shared" si="839"/>
        <v/>
      </c>
      <c r="CA895" s="26" t="str">
        <f t="shared" si="840"/>
        <v/>
      </c>
      <c r="CB895" s="26" t="str">
        <f t="shared" si="841"/>
        <v/>
      </c>
      <c r="CC895" s="26" t="str">
        <f t="shared" si="842"/>
        <v/>
      </c>
      <c r="CD895" s="26" t="str">
        <f t="shared" si="843"/>
        <v/>
      </c>
      <c r="CE895" s="26" t="str">
        <f t="shared" si="844"/>
        <v/>
      </c>
      <c r="CF895" s="26" t="str">
        <f t="shared" si="845"/>
        <v/>
      </c>
      <c r="CG895" s="26" t="str">
        <f t="shared" si="846"/>
        <v/>
      </c>
      <c r="CH895" s="26" t="str">
        <f t="shared" si="847"/>
        <v/>
      </c>
      <c r="CI895" s="26" t="str">
        <f t="shared" si="848"/>
        <v/>
      </c>
      <c r="CJ895" s="26" t="str">
        <f t="shared" si="849"/>
        <v/>
      </c>
      <c r="CK895" s="26" t="str">
        <f t="shared" si="850"/>
        <v/>
      </c>
      <c r="CL895" s="26" t="str">
        <f t="shared" si="851"/>
        <v/>
      </c>
      <c r="CM895" s="26" t="str">
        <f t="shared" si="852"/>
        <v/>
      </c>
      <c r="CN895" s="26" t="str">
        <f t="shared" si="853"/>
        <v/>
      </c>
      <c r="CO895" s="26" t="str">
        <f t="shared" si="854"/>
        <v/>
      </c>
      <c r="CP895" s="26" t="str">
        <f t="shared" si="855"/>
        <v/>
      </c>
      <c r="CQ895" s="26" t="str">
        <f t="shared" si="856"/>
        <v/>
      </c>
      <c r="CR895" s="26" t="str">
        <f t="shared" si="857"/>
        <v/>
      </c>
      <c r="CS895" s="26" t="str">
        <f t="shared" si="858"/>
        <v/>
      </c>
      <c r="CT895" s="26" t="str">
        <f t="shared" si="859"/>
        <v/>
      </c>
      <c r="CU895" s="26" t="str">
        <f t="shared" si="860"/>
        <v>115. REPACKAGING</v>
      </c>
      <c r="CV895" s="26" t="str">
        <f t="shared" si="861"/>
        <v/>
      </c>
      <c r="CW895" s="26" t="str">
        <f t="shared" si="862"/>
        <v/>
      </c>
      <c r="CX895" s="26" t="str">
        <f t="shared" si="863"/>
        <v/>
      </c>
      <c r="CY895" s="26" t="str">
        <f t="shared" si="864"/>
        <v/>
      </c>
      <c r="CZ895" s="26" t="str">
        <f t="shared" si="865"/>
        <v/>
      </c>
      <c r="DA895" s="26" t="str">
        <f t="shared" si="866"/>
        <v/>
      </c>
      <c r="DB895" s="26" t="str">
        <f t="shared" si="867"/>
        <v/>
      </c>
      <c r="DC895" s="26" t="str">
        <f t="shared" si="868"/>
        <v/>
      </c>
      <c r="DD895" s="26" t="str">
        <f t="shared" si="869"/>
        <v/>
      </c>
      <c r="DE895" s="26" t="str">
        <f t="shared" si="870"/>
        <v/>
      </c>
      <c r="DF895" s="26" t="str">
        <f t="shared" si="871"/>
        <v/>
      </c>
      <c r="DG895" s="26" t="str">
        <f t="shared" si="872"/>
        <v/>
      </c>
      <c r="DH895" s="26" t="str">
        <f t="shared" si="873"/>
        <v/>
      </c>
      <c r="DI895" s="26" t="str">
        <f t="shared" si="874"/>
        <v/>
      </c>
      <c r="DJ895" s="26" t="str">
        <f t="shared" si="875"/>
        <v/>
      </c>
      <c r="DK895" s="26" t="str">
        <f t="shared" si="876"/>
        <v/>
      </c>
      <c r="DL895" s="26" t="str">
        <f t="shared" si="877"/>
        <v/>
      </c>
      <c r="DM895" s="26" t="str">
        <f t="shared" si="878"/>
        <v/>
      </c>
      <c r="DN895" s="26" t="str">
        <f t="shared" si="879"/>
        <v/>
      </c>
      <c r="DO895" s="26" t="str">
        <f t="shared" si="880"/>
        <v/>
      </c>
      <c r="DP895" s="26" t="str">
        <f t="shared" si="881"/>
        <v/>
      </c>
      <c r="DQ895" s="26" t="str">
        <f t="shared" si="882"/>
        <v/>
      </c>
      <c r="DR895" s="26" t="str">
        <f t="shared" si="883"/>
        <v/>
      </c>
      <c r="DS895" s="26" t="str">
        <f t="shared" si="884"/>
        <v/>
      </c>
      <c r="DT895" s="26" t="str">
        <f t="shared" si="885"/>
        <v/>
      </c>
      <c r="DU895" s="26" t="str">
        <f t="shared" si="886"/>
        <v/>
      </c>
      <c r="DV895" s="26" t="str">
        <f t="shared" si="887"/>
        <v/>
      </c>
    </row>
    <row r="896" spans="1:126" ht="45" x14ac:dyDescent="0.25">
      <c r="A896" t="s">
        <v>1942</v>
      </c>
      <c r="B896">
        <v>2018</v>
      </c>
      <c r="C896" t="s">
        <v>2046</v>
      </c>
      <c r="D896">
        <v>106990</v>
      </c>
      <c r="E896" s="19">
        <v>1318217382175</v>
      </c>
      <c r="F896" t="s">
        <v>999</v>
      </c>
      <c r="G896">
        <v>325110</v>
      </c>
      <c r="H896" t="s">
        <v>1000</v>
      </c>
      <c r="I896" t="s">
        <v>1001</v>
      </c>
      <c r="J896" t="s">
        <v>266</v>
      </c>
      <c r="K896" t="s">
        <v>113</v>
      </c>
      <c r="L896">
        <v>77520</v>
      </c>
      <c r="M896" s="26" t="str">
        <f t="shared" si="833"/>
        <v>115. REPACKAGING</v>
      </c>
      <c r="N896" s="26" t="s">
        <v>194</v>
      </c>
      <c r="O896" s="26" t="s">
        <v>2050</v>
      </c>
      <c r="P896">
        <v>894.2</v>
      </c>
      <c r="Q896">
        <v>66</v>
      </c>
      <c r="R896">
        <v>960.2</v>
      </c>
      <c r="S896" s="26" t="s">
        <v>1941</v>
      </c>
      <c r="T896" s="26" t="s">
        <v>1941</v>
      </c>
      <c r="U896" s="26" t="s">
        <v>1941</v>
      </c>
      <c r="V896" s="26" t="s">
        <v>1941</v>
      </c>
      <c r="W896" s="26" t="s">
        <v>1941</v>
      </c>
      <c r="X896" s="26" t="s">
        <v>1941</v>
      </c>
      <c r="Y896" s="26" t="s">
        <v>1941</v>
      </c>
      <c r="Z896" s="26" t="s">
        <v>1941</v>
      </c>
      <c r="AA896" s="26" t="s">
        <v>1941</v>
      </c>
      <c r="AB896" s="26" t="s">
        <v>1941</v>
      </c>
      <c r="AC896" s="26" t="s">
        <v>1941</v>
      </c>
      <c r="AD896" s="26" t="s">
        <v>1941</v>
      </c>
      <c r="AE896" s="26" t="s">
        <v>1941</v>
      </c>
      <c r="AF896" s="26" t="s">
        <v>1941</v>
      </c>
      <c r="AG896" s="26" t="s">
        <v>1941</v>
      </c>
      <c r="AH896" s="26" t="s">
        <v>1941</v>
      </c>
      <c r="AI896" s="26" t="s">
        <v>1941</v>
      </c>
      <c r="AJ896" s="26" t="s">
        <v>1941</v>
      </c>
      <c r="AK896" s="26" t="s">
        <v>1941</v>
      </c>
      <c r="AL896" s="26" t="s">
        <v>1941</v>
      </c>
      <c r="AM896" s="26" t="s">
        <v>1941</v>
      </c>
      <c r="AN896" s="26" t="s">
        <v>1941</v>
      </c>
      <c r="AO896" s="26" t="s">
        <v>1941</v>
      </c>
      <c r="AP896" s="26" t="s">
        <v>1941</v>
      </c>
      <c r="AQ896" s="26" t="s">
        <v>1941</v>
      </c>
      <c r="AR896" s="26" t="s">
        <v>1941</v>
      </c>
      <c r="AS896" s="26" t="s">
        <v>1940</v>
      </c>
      <c r="AT896" s="26" t="s">
        <v>1941</v>
      </c>
      <c r="AU896" s="26" t="s">
        <v>1941</v>
      </c>
      <c r="AV896" s="26" t="s">
        <v>1941</v>
      </c>
      <c r="AW896" s="26" t="s">
        <v>1941</v>
      </c>
      <c r="AX896" s="26" t="s">
        <v>1941</v>
      </c>
      <c r="AY896" s="26" t="s">
        <v>1941</v>
      </c>
      <c r="AZ896" s="26" t="s">
        <v>1941</v>
      </c>
      <c r="BA896" s="26" t="s">
        <v>1941</v>
      </c>
      <c r="BB896" s="26" t="s">
        <v>1941</v>
      </c>
      <c r="BC896" s="26" t="s">
        <v>1941</v>
      </c>
      <c r="BD896" s="26" t="s">
        <v>1941</v>
      </c>
      <c r="BE896" s="26" t="s">
        <v>1941</v>
      </c>
      <c r="BF896" s="26" t="s">
        <v>1941</v>
      </c>
      <c r="BG896" s="26" t="s">
        <v>1941</v>
      </c>
      <c r="BH896" s="26" t="s">
        <v>1941</v>
      </c>
      <c r="BI896" s="26" t="s">
        <v>1941</v>
      </c>
      <c r="BJ896" s="26" t="s">
        <v>1941</v>
      </c>
      <c r="BK896" s="26" t="s">
        <v>1941</v>
      </c>
      <c r="BL896" s="26" t="s">
        <v>1941</v>
      </c>
      <c r="BM896" s="26" t="s">
        <v>1941</v>
      </c>
      <c r="BN896" s="26" t="s">
        <v>1941</v>
      </c>
      <c r="BO896" s="26" t="s">
        <v>1941</v>
      </c>
      <c r="BP896" s="26" t="s">
        <v>1941</v>
      </c>
      <c r="BQ896" s="26" t="s">
        <v>1941</v>
      </c>
      <c r="BR896" s="26" t="s">
        <v>1941</v>
      </c>
      <c r="BS896" s="26" t="s">
        <v>1941</v>
      </c>
      <c r="BT896" s="26" t="s">
        <v>1941</v>
      </c>
      <c r="BU896" s="26" t="str">
        <f t="shared" si="834"/>
        <v/>
      </c>
      <c r="BV896" s="26" t="str">
        <f t="shared" si="835"/>
        <v/>
      </c>
      <c r="BW896" s="26" t="str">
        <f t="shared" si="836"/>
        <v/>
      </c>
      <c r="BX896" s="26" t="str">
        <f t="shared" si="837"/>
        <v/>
      </c>
      <c r="BY896" s="26" t="str">
        <f t="shared" si="838"/>
        <v/>
      </c>
      <c r="BZ896" s="26" t="str">
        <f t="shared" si="839"/>
        <v/>
      </c>
      <c r="CA896" s="26" t="str">
        <f t="shared" si="840"/>
        <v/>
      </c>
      <c r="CB896" s="26" t="str">
        <f t="shared" si="841"/>
        <v/>
      </c>
      <c r="CC896" s="26" t="str">
        <f t="shared" si="842"/>
        <v/>
      </c>
      <c r="CD896" s="26" t="str">
        <f t="shared" si="843"/>
        <v/>
      </c>
      <c r="CE896" s="26" t="str">
        <f t="shared" si="844"/>
        <v/>
      </c>
      <c r="CF896" s="26" t="str">
        <f t="shared" si="845"/>
        <v/>
      </c>
      <c r="CG896" s="26" t="str">
        <f t="shared" si="846"/>
        <v/>
      </c>
      <c r="CH896" s="26" t="str">
        <f t="shared" si="847"/>
        <v/>
      </c>
      <c r="CI896" s="26" t="str">
        <f t="shared" si="848"/>
        <v/>
      </c>
      <c r="CJ896" s="26" t="str">
        <f t="shared" si="849"/>
        <v/>
      </c>
      <c r="CK896" s="26" t="str">
        <f t="shared" si="850"/>
        <v/>
      </c>
      <c r="CL896" s="26" t="str">
        <f t="shared" si="851"/>
        <v/>
      </c>
      <c r="CM896" s="26" t="str">
        <f t="shared" si="852"/>
        <v/>
      </c>
      <c r="CN896" s="26" t="str">
        <f t="shared" si="853"/>
        <v/>
      </c>
      <c r="CO896" s="26" t="str">
        <f t="shared" si="854"/>
        <v/>
      </c>
      <c r="CP896" s="26" t="str">
        <f t="shared" si="855"/>
        <v/>
      </c>
      <c r="CQ896" s="26" t="str">
        <f t="shared" si="856"/>
        <v/>
      </c>
      <c r="CR896" s="26" t="str">
        <f t="shared" si="857"/>
        <v/>
      </c>
      <c r="CS896" s="26" t="str">
        <f t="shared" si="858"/>
        <v/>
      </c>
      <c r="CT896" s="26" t="str">
        <f t="shared" si="859"/>
        <v/>
      </c>
      <c r="CU896" s="26" t="str">
        <f t="shared" si="860"/>
        <v>115. REPACKAGING</v>
      </c>
      <c r="CV896" s="26" t="str">
        <f t="shared" si="861"/>
        <v/>
      </c>
      <c r="CW896" s="26" t="str">
        <f t="shared" si="862"/>
        <v/>
      </c>
      <c r="CX896" s="26" t="str">
        <f t="shared" si="863"/>
        <v/>
      </c>
      <c r="CY896" s="26" t="str">
        <f t="shared" si="864"/>
        <v/>
      </c>
      <c r="CZ896" s="26" t="str">
        <f t="shared" si="865"/>
        <v/>
      </c>
      <c r="DA896" s="26" t="str">
        <f t="shared" si="866"/>
        <v/>
      </c>
      <c r="DB896" s="26" t="str">
        <f t="shared" si="867"/>
        <v/>
      </c>
      <c r="DC896" s="26" t="str">
        <f t="shared" si="868"/>
        <v/>
      </c>
      <c r="DD896" s="26" t="str">
        <f t="shared" si="869"/>
        <v/>
      </c>
      <c r="DE896" s="26" t="str">
        <f t="shared" si="870"/>
        <v/>
      </c>
      <c r="DF896" s="26" t="str">
        <f t="shared" si="871"/>
        <v/>
      </c>
      <c r="DG896" s="26" t="str">
        <f t="shared" si="872"/>
        <v/>
      </c>
      <c r="DH896" s="26" t="str">
        <f t="shared" si="873"/>
        <v/>
      </c>
      <c r="DI896" s="26" t="str">
        <f t="shared" si="874"/>
        <v/>
      </c>
      <c r="DJ896" s="26" t="str">
        <f t="shared" si="875"/>
        <v/>
      </c>
      <c r="DK896" s="26" t="str">
        <f t="shared" si="876"/>
        <v/>
      </c>
      <c r="DL896" s="26" t="str">
        <f t="shared" si="877"/>
        <v/>
      </c>
      <c r="DM896" s="26" t="str">
        <f t="shared" si="878"/>
        <v/>
      </c>
      <c r="DN896" s="26" t="str">
        <f t="shared" si="879"/>
        <v/>
      </c>
      <c r="DO896" s="26" t="str">
        <f t="shared" si="880"/>
        <v/>
      </c>
      <c r="DP896" s="26" t="str">
        <f t="shared" si="881"/>
        <v/>
      </c>
      <c r="DQ896" s="26" t="str">
        <f t="shared" si="882"/>
        <v/>
      </c>
      <c r="DR896" s="26" t="str">
        <f t="shared" si="883"/>
        <v/>
      </c>
      <c r="DS896" s="26" t="str">
        <f t="shared" si="884"/>
        <v/>
      </c>
      <c r="DT896" s="26" t="str">
        <f t="shared" si="885"/>
        <v/>
      </c>
      <c r="DU896" s="26" t="str">
        <f t="shared" si="886"/>
        <v/>
      </c>
      <c r="DV896" s="26" t="str">
        <f t="shared" si="887"/>
        <v/>
      </c>
    </row>
    <row r="897" spans="1:126" ht="45" x14ac:dyDescent="0.25">
      <c r="A897" t="s">
        <v>1942</v>
      </c>
      <c r="B897">
        <v>2019</v>
      </c>
      <c r="C897" t="s">
        <v>2046</v>
      </c>
      <c r="D897">
        <v>106990</v>
      </c>
      <c r="E897" s="19">
        <v>1319218451387</v>
      </c>
      <c r="F897" t="s">
        <v>999</v>
      </c>
      <c r="G897">
        <v>325110</v>
      </c>
      <c r="H897" t="s">
        <v>1000</v>
      </c>
      <c r="I897" t="s">
        <v>1001</v>
      </c>
      <c r="J897" t="s">
        <v>266</v>
      </c>
      <c r="K897" t="s">
        <v>113</v>
      </c>
      <c r="L897">
        <v>77520</v>
      </c>
      <c r="M897" s="26" t="str">
        <f t="shared" si="833"/>
        <v>115. REPACKAGING</v>
      </c>
      <c r="N897" s="26" t="s">
        <v>194</v>
      </c>
      <c r="O897" s="26" t="s">
        <v>2050</v>
      </c>
      <c r="P897">
        <v>1001.8</v>
      </c>
      <c r="Q897">
        <v>1.0900000000000001</v>
      </c>
      <c r="R897">
        <v>1002.89</v>
      </c>
      <c r="S897" s="26" t="s">
        <v>1941</v>
      </c>
      <c r="T897" s="26" t="s">
        <v>1941</v>
      </c>
      <c r="U897" s="26" t="s">
        <v>1941</v>
      </c>
      <c r="V897" s="26" t="s">
        <v>1941</v>
      </c>
      <c r="W897" s="26" t="s">
        <v>1941</v>
      </c>
      <c r="X897" s="26" t="s">
        <v>1941</v>
      </c>
      <c r="Y897" s="26" t="s">
        <v>1941</v>
      </c>
      <c r="Z897" s="26" t="s">
        <v>1941</v>
      </c>
      <c r="AA897" s="26" t="s">
        <v>1941</v>
      </c>
      <c r="AB897" s="26" t="s">
        <v>1941</v>
      </c>
      <c r="AC897" s="26" t="s">
        <v>1941</v>
      </c>
      <c r="AD897" s="26" t="s">
        <v>1941</v>
      </c>
      <c r="AE897" s="26" t="s">
        <v>1941</v>
      </c>
      <c r="AF897" s="26" t="s">
        <v>1941</v>
      </c>
      <c r="AG897" s="26" t="s">
        <v>1941</v>
      </c>
      <c r="AH897" s="26" t="s">
        <v>1941</v>
      </c>
      <c r="AI897" s="26" t="s">
        <v>1941</v>
      </c>
      <c r="AJ897" s="26" t="s">
        <v>1941</v>
      </c>
      <c r="AK897" s="26" t="s">
        <v>1941</v>
      </c>
      <c r="AL897" s="26" t="s">
        <v>1941</v>
      </c>
      <c r="AM897" s="26" t="s">
        <v>1941</v>
      </c>
      <c r="AN897" s="26" t="s">
        <v>1941</v>
      </c>
      <c r="AO897" s="26" t="s">
        <v>1941</v>
      </c>
      <c r="AP897" s="26" t="s">
        <v>1941</v>
      </c>
      <c r="AQ897" s="26" t="s">
        <v>1941</v>
      </c>
      <c r="AR897" s="26" t="s">
        <v>1941</v>
      </c>
      <c r="AS897" s="26" t="s">
        <v>1940</v>
      </c>
      <c r="AT897" s="26" t="s">
        <v>1941</v>
      </c>
      <c r="AU897" s="26" t="s">
        <v>1941</v>
      </c>
      <c r="AV897" s="26" t="s">
        <v>1941</v>
      </c>
      <c r="AW897" s="26" t="s">
        <v>1941</v>
      </c>
      <c r="AX897" s="26" t="s">
        <v>1941</v>
      </c>
      <c r="AY897" s="26" t="s">
        <v>1941</v>
      </c>
      <c r="AZ897" s="26" t="s">
        <v>1941</v>
      </c>
      <c r="BA897" s="26" t="s">
        <v>1941</v>
      </c>
      <c r="BB897" s="26" t="s">
        <v>1941</v>
      </c>
      <c r="BC897" s="26" t="s">
        <v>1941</v>
      </c>
      <c r="BD897" s="26" t="s">
        <v>1941</v>
      </c>
      <c r="BE897" s="26" t="s">
        <v>1941</v>
      </c>
      <c r="BF897" s="26" t="s">
        <v>1941</v>
      </c>
      <c r="BG897" s="26" t="s">
        <v>1941</v>
      </c>
      <c r="BH897" s="26" t="s">
        <v>1941</v>
      </c>
      <c r="BI897" s="26" t="s">
        <v>1941</v>
      </c>
      <c r="BJ897" s="26" t="s">
        <v>1941</v>
      </c>
      <c r="BK897" s="26" t="s">
        <v>1941</v>
      </c>
      <c r="BL897" s="26" t="s">
        <v>1941</v>
      </c>
      <c r="BM897" s="26" t="s">
        <v>1941</v>
      </c>
      <c r="BN897" s="26" t="s">
        <v>1941</v>
      </c>
      <c r="BO897" s="26" t="s">
        <v>1941</v>
      </c>
      <c r="BP897" s="26" t="s">
        <v>1941</v>
      </c>
      <c r="BQ897" s="26" t="s">
        <v>1941</v>
      </c>
      <c r="BR897" s="26" t="s">
        <v>1941</v>
      </c>
      <c r="BS897" s="26" t="s">
        <v>1941</v>
      </c>
      <c r="BT897" s="26" t="s">
        <v>1941</v>
      </c>
      <c r="BU897" s="26" t="str">
        <f t="shared" si="834"/>
        <v/>
      </c>
      <c r="BV897" s="26" t="str">
        <f t="shared" si="835"/>
        <v/>
      </c>
      <c r="BW897" s="26" t="str">
        <f t="shared" si="836"/>
        <v/>
      </c>
      <c r="BX897" s="26" t="str">
        <f t="shared" si="837"/>
        <v/>
      </c>
      <c r="BY897" s="26" t="str">
        <f t="shared" si="838"/>
        <v/>
      </c>
      <c r="BZ897" s="26" t="str">
        <f t="shared" si="839"/>
        <v/>
      </c>
      <c r="CA897" s="26" t="str">
        <f t="shared" si="840"/>
        <v/>
      </c>
      <c r="CB897" s="26" t="str">
        <f t="shared" si="841"/>
        <v/>
      </c>
      <c r="CC897" s="26" t="str">
        <f t="shared" si="842"/>
        <v/>
      </c>
      <c r="CD897" s="26" t="str">
        <f t="shared" si="843"/>
        <v/>
      </c>
      <c r="CE897" s="26" t="str">
        <f t="shared" si="844"/>
        <v/>
      </c>
      <c r="CF897" s="26" t="str">
        <f t="shared" si="845"/>
        <v/>
      </c>
      <c r="CG897" s="26" t="str">
        <f t="shared" si="846"/>
        <v/>
      </c>
      <c r="CH897" s="26" t="str">
        <f t="shared" si="847"/>
        <v/>
      </c>
      <c r="CI897" s="26" t="str">
        <f t="shared" si="848"/>
        <v/>
      </c>
      <c r="CJ897" s="26" t="str">
        <f t="shared" si="849"/>
        <v/>
      </c>
      <c r="CK897" s="26" t="str">
        <f t="shared" si="850"/>
        <v/>
      </c>
      <c r="CL897" s="26" t="str">
        <f t="shared" si="851"/>
        <v/>
      </c>
      <c r="CM897" s="26" t="str">
        <f t="shared" si="852"/>
        <v/>
      </c>
      <c r="CN897" s="26" t="str">
        <f t="shared" si="853"/>
        <v/>
      </c>
      <c r="CO897" s="26" t="str">
        <f t="shared" si="854"/>
        <v/>
      </c>
      <c r="CP897" s="26" t="str">
        <f t="shared" si="855"/>
        <v/>
      </c>
      <c r="CQ897" s="26" t="str">
        <f t="shared" si="856"/>
        <v/>
      </c>
      <c r="CR897" s="26" t="str">
        <f t="shared" si="857"/>
        <v/>
      </c>
      <c r="CS897" s="26" t="str">
        <f t="shared" si="858"/>
        <v/>
      </c>
      <c r="CT897" s="26" t="str">
        <f t="shared" si="859"/>
        <v/>
      </c>
      <c r="CU897" s="26" t="str">
        <f t="shared" si="860"/>
        <v>115. REPACKAGING</v>
      </c>
      <c r="CV897" s="26" t="str">
        <f t="shared" si="861"/>
        <v/>
      </c>
      <c r="CW897" s="26" t="str">
        <f t="shared" si="862"/>
        <v/>
      </c>
      <c r="CX897" s="26" t="str">
        <f t="shared" si="863"/>
        <v/>
      </c>
      <c r="CY897" s="26" t="str">
        <f t="shared" si="864"/>
        <v/>
      </c>
      <c r="CZ897" s="26" t="str">
        <f t="shared" si="865"/>
        <v/>
      </c>
      <c r="DA897" s="26" t="str">
        <f t="shared" si="866"/>
        <v/>
      </c>
      <c r="DB897" s="26" t="str">
        <f t="shared" si="867"/>
        <v/>
      </c>
      <c r="DC897" s="26" t="str">
        <f t="shared" si="868"/>
        <v/>
      </c>
      <c r="DD897" s="26" t="str">
        <f t="shared" si="869"/>
        <v/>
      </c>
      <c r="DE897" s="26" t="str">
        <f t="shared" si="870"/>
        <v/>
      </c>
      <c r="DF897" s="26" t="str">
        <f t="shared" si="871"/>
        <v/>
      </c>
      <c r="DG897" s="26" t="str">
        <f t="shared" si="872"/>
        <v/>
      </c>
      <c r="DH897" s="26" t="str">
        <f t="shared" si="873"/>
        <v/>
      </c>
      <c r="DI897" s="26" t="str">
        <f t="shared" si="874"/>
        <v/>
      </c>
      <c r="DJ897" s="26" t="str">
        <f t="shared" si="875"/>
        <v/>
      </c>
      <c r="DK897" s="26" t="str">
        <f t="shared" si="876"/>
        <v/>
      </c>
      <c r="DL897" s="26" t="str">
        <f t="shared" si="877"/>
        <v/>
      </c>
      <c r="DM897" s="26" t="str">
        <f t="shared" si="878"/>
        <v/>
      </c>
      <c r="DN897" s="26" t="str">
        <f t="shared" si="879"/>
        <v/>
      </c>
      <c r="DO897" s="26" t="str">
        <f t="shared" si="880"/>
        <v/>
      </c>
      <c r="DP897" s="26" t="str">
        <f t="shared" si="881"/>
        <v/>
      </c>
      <c r="DQ897" s="26" t="str">
        <f t="shared" si="882"/>
        <v/>
      </c>
      <c r="DR897" s="26" t="str">
        <f t="shared" si="883"/>
        <v/>
      </c>
      <c r="DS897" s="26" t="str">
        <f t="shared" si="884"/>
        <v/>
      </c>
      <c r="DT897" s="26" t="str">
        <f t="shared" si="885"/>
        <v/>
      </c>
      <c r="DU897" s="26" t="str">
        <f t="shared" si="886"/>
        <v/>
      </c>
      <c r="DV897" s="26" t="str">
        <f t="shared" si="887"/>
        <v/>
      </c>
    </row>
    <row r="898" spans="1:126" ht="75" x14ac:dyDescent="0.25">
      <c r="A898" t="s">
        <v>1942</v>
      </c>
      <c r="B898">
        <v>2020</v>
      </c>
      <c r="C898" t="s">
        <v>2046</v>
      </c>
      <c r="D898">
        <v>106990</v>
      </c>
      <c r="E898" s="19">
        <v>1320219027137</v>
      </c>
      <c r="F898" t="s">
        <v>999</v>
      </c>
      <c r="G898">
        <v>325110</v>
      </c>
      <c r="H898" t="s">
        <v>1000</v>
      </c>
      <c r="I898" t="s">
        <v>1001</v>
      </c>
      <c r="J898" t="s">
        <v>266</v>
      </c>
      <c r="K898" t="s">
        <v>113</v>
      </c>
      <c r="L898">
        <v>77520</v>
      </c>
      <c r="M898" s="26" t="str">
        <f t="shared" si="833"/>
        <v>133. ANCILLARY OR OTHER USE, 139. Z306  WASTE TREATMENT</v>
      </c>
      <c r="N898" s="26" t="s">
        <v>194</v>
      </c>
      <c r="O898" s="26" t="s">
        <v>2050</v>
      </c>
      <c r="P898">
        <v>925.21699999999998</v>
      </c>
      <c r="Q898">
        <v>0.84199999999999997</v>
      </c>
      <c r="R898">
        <v>926.05899999999997</v>
      </c>
      <c r="S898" s="26" t="s">
        <v>1941</v>
      </c>
      <c r="T898" s="26" t="s">
        <v>1941</v>
      </c>
      <c r="U898" s="26" t="s">
        <v>1941</v>
      </c>
      <c r="V898" s="26" t="s">
        <v>1941</v>
      </c>
      <c r="W898" s="26" t="s">
        <v>1941</v>
      </c>
      <c r="X898" s="26" t="s">
        <v>1941</v>
      </c>
      <c r="Y898" s="26" t="s">
        <v>1941</v>
      </c>
      <c r="Z898" s="26" t="s">
        <v>1941</v>
      </c>
      <c r="AA898" s="26" t="s">
        <v>1941</v>
      </c>
      <c r="AB898" s="26" t="s">
        <v>1941</v>
      </c>
      <c r="AC898" s="26" t="s">
        <v>1941</v>
      </c>
      <c r="AD898" s="26" t="s">
        <v>1941</v>
      </c>
      <c r="AE898" s="26" t="s">
        <v>1941</v>
      </c>
      <c r="AF898" s="26" t="s">
        <v>1941</v>
      </c>
      <c r="AG898" s="26" t="s">
        <v>1941</v>
      </c>
      <c r="AH898" s="26" t="s">
        <v>1941</v>
      </c>
      <c r="AI898" s="26" t="s">
        <v>1941</v>
      </c>
      <c r="AJ898" s="26" t="s">
        <v>1941</v>
      </c>
      <c r="AK898" s="26" t="s">
        <v>1941</v>
      </c>
      <c r="AL898" s="26" t="s">
        <v>1941</v>
      </c>
      <c r="AM898" s="26" t="s">
        <v>1941</v>
      </c>
      <c r="AN898" s="26" t="s">
        <v>1941</v>
      </c>
      <c r="AO898" s="26" t="s">
        <v>1941</v>
      </c>
      <c r="AP898" s="26" t="s">
        <v>1941</v>
      </c>
      <c r="AQ898" s="26" t="s">
        <v>1941</v>
      </c>
      <c r="AR898" s="26" t="s">
        <v>1941</v>
      </c>
      <c r="AS898" s="26" t="s">
        <v>1941</v>
      </c>
      <c r="AT898" s="26" t="s">
        <v>1941</v>
      </c>
      <c r="AU898" s="26" t="s">
        <v>1941</v>
      </c>
      <c r="AV898" s="26" t="s">
        <v>1941</v>
      </c>
      <c r="AW898" s="26" t="s">
        <v>1941</v>
      </c>
      <c r="AX898" s="26" t="s">
        <v>1941</v>
      </c>
      <c r="AY898" s="26" t="s">
        <v>1941</v>
      </c>
      <c r="AZ898" s="26" t="s">
        <v>1941</v>
      </c>
      <c r="BA898" s="26" t="s">
        <v>1941</v>
      </c>
      <c r="BB898" s="26" t="s">
        <v>1941</v>
      </c>
      <c r="BC898" s="26" t="s">
        <v>1941</v>
      </c>
      <c r="BD898" s="26" t="s">
        <v>1941</v>
      </c>
      <c r="BE898" s="26" t="s">
        <v>1941</v>
      </c>
      <c r="BF898" s="26" t="s">
        <v>1941</v>
      </c>
      <c r="BG898" s="26" t="s">
        <v>1941</v>
      </c>
      <c r="BH898" s="26" t="s">
        <v>1941</v>
      </c>
      <c r="BI898" s="26" t="s">
        <v>1941</v>
      </c>
      <c r="BJ898" s="26" t="s">
        <v>1941</v>
      </c>
      <c r="BK898" s="26" t="s">
        <v>1940</v>
      </c>
      <c r="BL898" s="26" t="s">
        <v>1941</v>
      </c>
      <c r="BM898" s="26" t="s">
        <v>1941</v>
      </c>
      <c r="BN898" s="26" t="s">
        <v>1941</v>
      </c>
      <c r="BO898" s="26" t="s">
        <v>1941</v>
      </c>
      <c r="BP898" s="26" t="s">
        <v>1941</v>
      </c>
      <c r="BQ898" s="26" t="s">
        <v>1940</v>
      </c>
      <c r="BR898" s="26" t="s">
        <v>1941</v>
      </c>
      <c r="BS898" s="26" t="s">
        <v>1941</v>
      </c>
      <c r="BT898" s="26" t="s">
        <v>1941</v>
      </c>
      <c r="BU898" s="26" t="str">
        <f t="shared" si="834"/>
        <v/>
      </c>
      <c r="BV898" s="26" t="str">
        <f t="shared" si="835"/>
        <v/>
      </c>
      <c r="BW898" s="26" t="str">
        <f t="shared" si="836"/>
        <v/>
      </c>
      <c r="BX898" s="26" t="str">
        <f t="shared" si="837"/>
        <v/>
      </c>
      <c r="BY898" s="26" t="str">
        <f t="shared" si="838"/>
        <v/>
      </c>
      <c r="BZ898" s="26" t="str">
        <f t="shared" si="839"/>
        <v/>
      </c>
      <c r="CA898" s="26" t="str">
        <f t="shared" si="840"/>
        <v/>
      </c>
      <c r="CB898" s="26" t="str">
        <f t="shared" si="841"/>
        <v/>
      </c>
      <c r="CC898" s="26" t="str">
        <f t="shared" si="842"/>
        <v/>
      </c>
      <c r="CD898" s="26" t="str">
        <f t="shared" si="843"/>
        <v/>
      </c>
      <c r="CE898" s="26" t="str">
        <f t="shared" si="844"/>
        <v/>
      </c>
      <c r="CF898" s="26" t="str">
        <f t="shared" si="845"/>
        <v/>
      </c>
      <c r="CG898" s="26" t="str">
        <f t="shared" si="846"/>
        <v/>
      </c>
      <c r="CH898" s="26" t="str">
        <f t="shared" si="847"/>
        <v/>
      </c>
      <c r="CI898" s="26" t="str">
        <f t="shared" si="848"/>
        <v/>
      </c>
      <c r="CJ898" s="26" t="str">
        <f t="shared" si="849"/>
        <v/>
      </c>
      <c r="CK898" s="26" t="str">
        <f t="shared" si="850"/>
        <v/>
      </c>
      <c r="CL898" s="26" t="str">
        <f t="shared" si="851"/>
        <v/>
      </c>
      <c r="CM898" s="26" t="str">
        <f t="shared" si="852"/>
        <v/>
      </c>
      <c r="CN898" s="26" t="str">
        <f t="shared" si="853"/>
        <v/>
      </c>
      <c r="CO898" s="26" t="str">
        <f t="shared" si="854"/>
        <v/>
      </c>
      <c r="CP898" s="26" t="str">
        <f t="shared" si="855"/>
        <v/>
      </c>
      <c r="CQ898" s="26" t="str">
        <f t="shared" si="856"/>
        <v/>
      </c>
      <c r="CR898" s="26" t="str">
        <f t="shared" si="857"/>
        <v/>
      </c>
      <c r="CS898" s="26" t="str">
        <f t="shared" si="858"/>
        <v/>
      </c>
      <c r="CT898" s="26" t="str">
        <f t="shared" si="859"/>
        <v/>
      </c>
      <c r="CU898" s="26" t="str">
        <f t="shared" si="860"/>
        <v/>
      </c>
      <c r="CV898" s="26" t="str">
        <f t="shared" si="861"/>
        <v/>
      </c>
      <c r="CW898" s="26" t="str">
        <f t="shared" si="862"/>
        <v/>
      </c>
      <c r="CX898" s="26" t="str">
        <f t="shared" si="863"/>
        <v/>
      </c>
      <c r="CY898" s="26" t="str">
        <f t="shared" si="864"/>
        <v/>
      </c>
      <c r="CZ898" s="26" t="str">
        <f t="shared" si="865"/>
        <v/>
      </c>
      <c r="DA898" s="26" t="str">
        <f t="shared" si="866"/>
        <v/>
      </c>
      <c r="DB898" s="26" t="str">
        <f t="shared" si="867"/>
        <v/>
      </c>
      <c r="DC898" s="26" t="str">
        <f t="shared" si="868"/>
        <v/>
      </c>
      <c r="DD898" s="26" t="str">
        <f t="shared" si="869"/>
        <v/>
      </c>
      <c r="DE898" s="26" t="str">
        <f t="shared" si="870"/>
        <v/>
      </c>
      <c r="DF898" s="26" t="str">
        <f t="shared" si="871"/>
        <v/>
      </c>
      <c r="DG898" s="26" t="str">
        <f t="shared" si="872"/>
        <v/>
      </c>
      <c r="DH898" s="26" t="str">
        <f t="shared" si="873"/>
        <v/>
      </c>
      <c r="DI898" s="26" t="str">
        <f t="shared" si="874"/>
        <v/>
      </c>
      <c r="DJ898" s="26" t="str">
        <f t="shared" si="875"/>
        <v/>
      </c>
      <c r="DK898" s="26" t="str">
        <f t="shared" si="876"/>
        <v/>
      </c>
      <c r="DL898" s="26" t="str">
        <f t="shared" si="877"/>
        <v/>
      </c>
      <c r="DM898" s="26" t="str">
        <f t="shared" si="878"/>
        <v>133. ANCILLARY OR OTHER USE</v>
      </c>
      <c r="DN898" s="26" t="str">
        <f t="shared" si="879"/>
        <v/>
      </c>
      <c r="DO898" s="26" t="str">
        <f t="shared" si="880"/>
        <v/>
      </c>
      <c r="DP898" s="26" t="str">
        <f t="shared" si="881"/>
        <v/>
      </c>
      <c r="DQ898" s="26" t="str">
        <f t="shared" si="882"/>
        <v/>
      </c>
      <c r="DR898" s="26" t="str">
        <f t="shared" si="883"/>
        <v/>
      </c>
      <c r="DS898" s="26" t="str">
        <f t="shared" si="884"/>
        <v>139. Z306  WASTE TREATMENT</v>
      </c>
      <c r="DT898" s="26" t="str">
        <f t="shared" si="885"/>
        <v/>
      </c>
      <c r="DU898" s="26" t="str">
        <f t="shared" si="886"/>
        <v/>
      </c>
      <c r="DV898" s="26" t="str">
        <f t="shared" si="887"/>
        <v/>
      </c>
    </row>
    <row r="899" spans="1:126" ht="45" x14ac:dyDescent="0.25">
      <c r="A899" t="s">
        <v>1942</v>
      </c>
      <c r="B899">
        <v>2021</v>
      </c>
      <c r="C899" t="s">
        <v>2046</v>
      </c>
      <c r="D899">
        <v>106990</v>
      </c>
      <c r="E899" s="19">
        <v>1321220365631</v>
      </c>
      <c r="F899" t="s">
        <v>999</v>
      </c>
      <c r="G899">
        <v>325110</v>
      </c>
      <c r="H899" t="s">
        <v>1000</v>
      </c>
      <c r="I899" t="s">
        <v>1001</v>
      </c>
      <c r="J899" t="s">
        <v>266</v>
      </c>
      <c r="K899" t="s">
        <v>113</v>
      </c>
      <c r="L899">
        <v>77520</v>
      </c>
      <c r="M899" s="26" t="str">
        <f t="shared" si="833"/>
        <v>115. REPACKAGING</v>
      </c>
      <c r="N899" s="26" t="s">
        <v>194</v>
      </c>
      <c r="O899" s="26" t="s">
        <v>2050</v>
      </c>
      <c r="P899">
        <v>674.86599999999999</v>
      </c>
      <c r="Q899">
        <v>0.84199999999999997</v>
      </c>
      <c r="R899">
        <v>675.70799999999997</v>
      </c>
      <c r="S899" s="26" t="s">
        <v>1941</v>
      </c>
      <c r="T899" s="26" t="s">
        <v>1941</v>
      </c>
      <c r="U899" s="26" t="s">
        <v>1941</v>
      </c>
      <c r="V899" s="26" t="s">
        <v>1941</v>
      </c>
      <c r="W899" s="26" t="s">
        <v>1941</v>
      </c>
      <c r="X899" s="26" t="s">
        <v>1941</v>
      </c>
      <c r="Y899" s="26" t="s">
        <v>1941</v>
      </c>
      <c r="Z899" s="26" t="s">
        <v>1941</v>
      </c>
      <c r="AA899" s="26" t="s">
        <v>1941</v>
      </c>
      <c r="AB899" s="26" t="s">
        <v>1941</v>
      </c>
      <c r="AC899" s="26" t="s">
        <v>1941</v>
      </c>
      <c r="AD899" s="26" t="s">
        <v>1941</v>
      </c>
      <c r="AE899" s="26" t="s">
        <v>1941</v>
      </c>
      <c r="AF899" s="26" t="s">
        <v>1941</v>
      </c>
      <c r="AG899" s="26" t="s">
        <v>1941</v>
      </c>
      <c r="AH899" s="26" t="s">
        <v>1941</v>
      </c>
      <c r="AI899" s="26" t="s">
        <v>1941</v>
      </c>
      <c r="AJ899" s="26" t="s">
        <v>1941</v>
      </c>
      <c r="AK899" s="26" t="s">
        <v>1941</v>
      </c>
      <c r="AL899" s="26" t="s">
        <v>1941</v>
      </c>
      <c r="AM899" s="26" t="s">
        <v>1941</v>
      </c>
      <c r="AN899" s="26" t="s">
        <v>1941</v>
      </c>
      <c r="AO899" s="26" t="s">
        <v>1941</v>
      </c>
      <c r="AP899" s="26" t="s">
        <v>1941</v>
      </c>
      <c r="AQ899" s="26" t="s">
        <v>1941</v>
      </c>
      <c r="AR899" s="26" t="s">
        <v>1941</v>
      </c>
      <c r="AS899" s="26" t="s">
        <v>1940</v>
      </c>
      <c r="AT899" s="26" t="s">
        <v>1941</v>
      </c>
      <c r="AU899" s="26" t="s">
        <v>1941</v>
      </c>
      <c r="AV899" s="26" t="s">
        <v>1941</v>
      </c>
      <c r="AW899" s="26" t="s">
        <v>1941</v>
      </c>
      <c r="AX899" s="26" t="s">
        <v>1941</v>
      </c>
      <c r="AY899" s="26" t="s">
        <v>1941</v>
      </c>
      <c r="AZ899" s="26" t="s">
        <v>1941</v>
      </c>
      <c r="BA899" s="26" t="s">
        <v>1941</v>
      </c>
      <c r="BB899" s="26" t="s">
        <v>1941</v>
      </c>
      <c r="BC899" s="26" t="s">
        <v>1941</v>
      </c>
      <c r="BD899" s="26" t="s">
        <v>1941</v>
      </c>
      <c r="BE899" s="26" t="s">
        <v>1941</v>
      </c>
      <c r="BF899" s="26" t="s">
        <v>1941</v>
      </c>
      <c r="BG899" s="26" t="s">
        <v>1941</v>
      </c>
      <c r="BH899" s="26" t="s">
        <v>1941</v>
      </c>
      <c r="BI899" s="26" t="s">
        <v>1941</v>
      </c>
      <c r="BJ899" s="26" t="s">
        <v>1941</v>
      </c>
      <c r="BK899" s="26" t="s">
        <v>1941</v>
      </c>
      <c r="BL899" s="26" t="s">
        <v>1941</v>
      </c>
      <c r="BM899" s="26" t="s">
        <v>1941</v>
      </c>
      <c r="BN899" s="26" t="s">
        <v>1941</v>
      </c>
      <c r="BO899" s="26" t="s">
        <v>1941</v>
      </c>
      <c r="BP899" s="26" t="s">
        <v>1941</v>
      </c>
      <c r="BQ899" s="26" t="s">
        <v>1941</v>
      </c>
      <c r="BR899" s="26" t="s">
        <v>1941</v>
      </c>
      <c r="BS899" s="26" t="s">
        <v>1941</v>
      </c>
      <c r="BT899" s="26" t="s">
        <v>1941</v>
      </c>
      <c r="BU899" s="26" t="str">
        <f t="shared" si="834"/>
        <v/>
      </c>
      <c r="BV899" s="26" t="str">
        <f t="shared" si="835"/>
        <v/>
      </c>
      <c r="BW899" s="26" t="str">
        <f t="shared" si="836"/>
        <v/>
      </c>
      <c r="BX899" s="26" t="str">
        <f t="shared" si="837"/>
        <v/>
      </c>
      <c r="BY899" s="26" t="str">
        <f t="shared" si="838"/>
        <v/>
      </c>
      <c r="BZ899" s="26" t="str">
        <f t="shared" si="839"/>
        <v/>
      </c>
      <c r="CA899" s="26" t="str">
        <f t="shared" si="840"/>
        <v/>
      </c>
      <c r="CB899" s="26" t="str">
        <f t="shared" si="841"/>
        <v/>
      </c>
      <c r="CC899" s="26" t="str">
        <f t="shared" si="842"/>
        <v/>
      </c>
      <c r="CD899" s="26" t="str">
        <f t="shared" si="843"/>
        <v/>
      </c>
      <c r="CE899" s="26" t="str">
        <f t="shared" si="844"/>
        <v/>
      </c>
      <c r="CF899" s="26" t="str">
        <f t="shared" si="845"/>
        <v/>
      </c>
      <c r="CG899" s="26" t="str">
        <f t="shared" si="846"/>
        <v/>
      </c>
      <c r="CH899" s="26" t="str">
        <f t="shared" si="847"/>
        <v/>
      </c>
      <c r="CI899" s="26" t="str">
        <f t="shared" si="848"/>
        <v/>
      </c>
      <c r="CJ899" s="26" t="str">
        <f t="shared" si="849"/>
        <v/>
      </c>
      <c r="CK899" s="26" t="str">
        <f t="shared" si="850"/>
        <v/>
      </c>
      <c r="CL899" s="26" t="str">
        <f t="shared" si="851"/>
        <v/>
      </c>
      <c r="CM899" s="26" t="str">
        <f t="shared" si="852"/>
        <v/>
      </c>
      <c r="CN899" s="26" t="str">
        <f t="shared" si="853"/>
        <v/>
      </c>
      <c r="CO899" s="26" t="str">
        <f t="shared" si="854"/>
        <v/>
      </c>
      <c r="CP899" s="26" t="str">
        <f t="shared" si="855"/>
        <v/>
      </c>
      <c r="CQ899" s="26" t="str">
        <f t="shared" si="856"/>
        <v/>
      </c>
      <c r="CR899" s="26" t="str">
        <f t="shared" si="857"/>
        <v/>
      </c>
      <c r="CS899" s="26" t="str">
        <f t="shared" si="858"/>
        <v/>
      </c>
      <c r="CT899" s="26" t="str">
        <f t="shared" si="859"/>
        <v/>
      </c>
      <c r="CU899" s="26" t="str">
        <f t="shared" si="860"/>
        <v>115. REPACKAGING</v>
      </c>
      <c r="CV899" s="26" t="str">
        <f t="shared" si="861"/>
        <v/>
      </c>
      <c r="CW899" s="26" t="str">
        <f t="shared" si="862"/>
        <v/>
      </c>
      <c r="CX899" s="26" t="str">
        <f t="shared" si="863"/>
        <v/>
      </c>
      <c r="CY899" s="26" t="str">
        <f t="shared" si="864"/>
        <v/>
      </c>
      <c r="CZ899" s="26" t="str">
        <f t="shared" si="865"/>
        <v/>
      </c>
      <c r="DA899" s="26" t="str">
        <f t="shared" si="866"/>
        <v/>
      </c>
      <c r="DB899" s="26" t="str">
        <f t="shared" si="867"/>
        <v/>
      </c>
      <c r="DC899" s="26" t="str">
        <f t="shared" si="868"/>
        <v/>
      </c>
      <c r="DD899" s="26" t="str">
        <f t="shared" si="869"/>
        <v/>
      </c>
      <c r="DE899" s="26" t="str">
        <f t="shared" si="870"/>
        <v/>
      </c>
      <c r="DF899" s="26" t="str">
        <f t="shared" si="871"/>
        <v/>
      </c>
      <c r="DG899" s="26" t="str">
        <f t="shared" si="872"/>
        <v/>
      </c>
      <c r="DH899" s="26" t="str">
        <f t="shared" si="873"/>
        <v/>
      </c>
      <c r="DI899" s="26" t="str">
        <f t="shared" si="874"/>
        <v/>
      </c>
      <c r="DJ899" s="26" t="str">
        <f t="shared" si="875"/>
        <v/>
      </c>
      <c r="DK899" s="26" t="str">
        <f t="shared" si="876"/>
        <v/>
      </c>
      <c r="DL899" s="26" t="str">
        <f t="shared" si="877"/>
        <v/>
      </c>
      <c r="DM899" s="26" t="str">
        <f t="shared" si="878"/>
        <v/>
      </c>
      <c r="DN899" s="26" t="str">
        <f t="shared" si="879"/>
        <v/>
      </c>
      <c r="DO899" s="26" t="str">
        <f t="shared" si="880"/>
        <v/>
      </c>
      <c r="DP899" s="26" t="str">
        <f t="shared" si="881"/>
        <v/>
      </c>
      <c r="DQ899" s="26" t="str">
        <f t="shared" si="882"/>
        <v/>
      </c>
      <c r="DR899" s="26" t="str">
        <f t="shared" si="883"/>
        <v/>
      </c>
      <c r="DS899" s="26" t="str">
        <f t="shared" si="884"/>
        <v/>
      </c>
      <c r="DT899" s="26" t="str">
        <f t="shared" si="885"/>
        <v/>
      </c>
      <c r="DU899" s="26" t="str">
        <f t="shared" si="886"/>
        <v/>
      </c>
      <c r="DV899" s="26" t="str">
        <f t="shared" si="887"/>
        <v/>
      </c>
    </row>
    <row r="900" spans="1:126" ht="60" x14ac:dyDescent="0.25">
      <c r="A900" t="s">
        <v>1942</v>
      </c>
      <c r="B900">
        <v>2016</v>
      </c>
      <c r="C900" t="s">
        <v>2046</v>
      </c>
      <c r="D900">
        <v>106990</v>
      </c>
      <c r="E900" s="19">
        <v>1316215147671</v>
      </c>
      <c r="F900" t="s">
        <v>1003</v>
      </c>
      <c r="G900">
        <v>324110</v>
      </c>
      <c r="H900" t="s">
        <v>1004</v>
      </c>
      <c r="I900" t="s">
        <v>1005</v>
      </c>
      <c r="J900" t="s">
        <v>1006</v>
      </c>
      <c r="K900" t="s">
        <v>625</v>
      </c>
      <c r="L900">
        <v>82609</v>
      </c>
      <c r="M900" s="26" t="str">
        <f t="shared" si="833"/>
        <v>89. PRODUCE THE CHEMICAL, 91. ON-SITE USE OF THE CHEMICAL, 92. SALE OR DISTRIBUTION OF THE CHEMICAL, 95. USED AS A REACTANT</v>
      </c>
      <c r="N900" s="26" t="s">
        <v>172</v>
      </c>
      <c r="O900" s="70" t="s">
        <v>2064</v>
      </c>
      <c r="P900">
        <v>1</v>
      </c>
      <c r="Q900">
        <v>0</v>
      </c>
      <c r="R900">
        <v>1</v>
      </c>
      <c r="S900" s="26" t="s">
        <v>1940</v>
      </c>
      <c r="T900" s="26" t="s">
        <v>1941</v>
      </c>
      <c r="U900" s="26" t="s">
        <v>1940</v>
      </c>
      <c r="V900" s="26" t="s">
        <v>1940</v>
      </c>
      <c r="W900" s="26" t="s">
        <v>1941</v>
      </c>
      <c r="X900" s="26" t="s">
        <v>1941</v>
      </c>
      <c r="Y900" s="26" t="s">
        <v>1940</v>
      </c>
      <c r="AE900" s="26" t="s">
        <v>1941</v>
      </c>
      <c r="AR900" s="26" t="s">
        <v>1941</v>
      </c>
      <c r="AS900" s="26" t="s">
        <v>1941</v>
      </c>
      <c r="AT900" s="26" t="s">
        <v>1941</v>
      </c>
      <c r="AV900" s="26" t="s">
        <v>1941</v>
      </c>
      <c r="BD900" s="26" t="s">
        <v>1941</v>
      </c>
      <c r="BK900" s="26" t="s">
        <v>1941</v>
      </c>
      <c r="BU900" s="26" t="str">
        <f t="shared" si="834"/>
        <v>89. PRODUCE THE CHEMICAL</v>
      </c>
      <c r="BV900" s="26" t="str">
        <f t="shared" si="835"/>
        <v/>
      </c>
      <c r="BW900" s="26" t="str">
        <f t="shared" si="836"/>
        <v>91. ON-SITE USE OF THE CHEMICAL</v>
      </c>
      <c r="BX900" s="26" t="str">
        <f t="shared" si="837"/>
        <v>92. SALE OR DISTRIBUTION OF THE CHEMICAL</v>
      </c>
      <c r="BY900" s="26" t="str">
        <f t="shared" si="838"/>
        <v/>
      </c>
      <c r="BZ900" s="26" t="str">
        <f t="shared" si="839"/>
        <v/>
      </c>
      <c r="CA900" s="26" t="str">
        <f t="shared" si="840"/>
        <v>95. USED AS A REACTANT</v>
      </c>
      <c r="CB900" s="26" t="str">
        <f t="shared" si="841"/>
        <v/>
      </c>
      <c r="CC900" s="26" t="str">
        <f t="shared" si="842"/>
        <v/>
      </c>
      <c r="CD900" s="26" t="str">
        <f t="shared" si="843"/>
        <v/>
      </c>
      <c r="CE900" s="26" t="str">
        <f t="shared" si="844"/>
        <v/>
      </c>
      <c r="CF900" s="26" t="str">
        <f t="shared" si="845"/>
        <v/>
      </c>
      <c r="CG900" s="26" t="str">
        <f t="shared" si="846"/>
        <v/>
      </c>
      <c r="CH900" s="26" t="str">
        <f t="shared" si="847"/>
        <v/>
      </c>
      <c r="CI900" s="26" t="str">
        <f t="shared" si="848"/>
        <v/>
      </c>
      <c r="CJ900" s="26" t="str">
        <f t="shared" si="849"/>
        <v/>
      </c>
      <c r="CK900" s="26" t="str">
        <f t="shared" si="850"/>
        <v/>
      </c>
      <c r="CL900" s="26" t="str">
        <f t="shared" si="851"/>
        <v/>
      </c>
      <c r="CM900" s="26" t="str">
        <f t="shared" si="852"/>
        <v/>
      </c>
      <c r="CN900" s="26" t="str">
        <f t="shared" si="853"/>
        <v/>
      </c>
      <c r="CO900" s="26" t="str">
        <f t="shared" si="854"/>
        <v/>
      </c>
      <c r="CP900" s="26" t="str">
        <f t="shared" si="855"/>
        <v/>
      </c>
      <c r="CQ900" s="26" t="str">
        <f t="shared" si="856"/>
        <v/>
      </c>
      <c r="CR900" s="26" t="str">
        <f t="shared" si="857"/>
        <v/>
      </c>
      <c r="CS900" s="26" t="str">
        <f t="shared" si="858"/>
        <v/>
      </c>
      <c r="CT900" s="26" t="str">
        <f t="shared" si="859"/>
        <v/>
      </c>
      <c r="CU900" s="26" t="str">
        <f t="shared" si="860"/>
        <v/>
      </c>
      <c r="CV900" s="26" t="str">
        <f t="shared" si="861"/>
        <v/>
      </c>
      <c r="CW900" s="26" t="str">
        <f t="shared" si="862"/>
        <v/>
      </c>
      <c r="CX900" s="26" t="str">
        <f t="shared" si="863"/>
        <v/>
      </c>
      <c r="CY900" s="26" t="str">
        <f t="shared" si="864"/>
        <v/>
      </c>
      <c r="CZ900" s="26" t="str">
        <f t="shared" si="865"/>
        <v/>
      </c>
      <c r="DA900" s="26" t="str">
        <f t="shared" si="866"/>
        <v/>
      </c>
      <c r="DB900" s="26" t="str">
        <f t="shared" si="867"/>
        <v/>
      </c>
      <c r="DC900" s="26" t="str">
        <f t="shared" si="868"/>
        <v/>
      </c>
      <c r="DD900" s="26" t="str">
        <f t="shared" si="869"/>
        <v/>
      </c>
      <c r="DE900" s="26" t="str">
        <f t="shared" si="870"/>
        <v/>
      </c>
      <c r="DF900" s="26" t="str">
        <f t="shared" si="871"/>
        <v/>
      </c>
      <c r="DG900" s="26" t="str">
        <f t="shared" si="872"/>
        <v/>
      </c>
      <c r="DH900" s="26" t="str">
        <f t="shared" si="873"/>
        <v/>
      </c>
      <c r="DI900" s="26" t="str">
        <f t="shared" si="874"/>
        <v/>
      </c>
      <c r="DJ900" s="26" t="str">
        <f t="shared" si="875"/>
        <v/>
      </c>
      <c r="DK900" s="26" t="str">
        <f t="shared" si="876"/>
        <v/>
      </c>
      <c r="DL900" s="26" t="str">
        <f t="shared" si="877"/>
        <v/>
      </c>
      <c r="DM900" s="26" t="str">
        <f t="shared" si="878"/>
        <v/>
      </c>
      <c r="DN900" s="26" t="str">
        <f t="shared" si="879"/>
        <v/>
      </c>
      <c r="DO900" s="26" t="str">
        <f t="shared" si="880"/>
        <v/>
      </c>
      <c r="DP900" s="26" t="str">
        <f t="shared" si="881"/>
        <v/>
      </c>
      <c r="DQ900" s="26" t="str">
        <f t="shared" si="882"/>
        <v/>
      </c>
      <c r="DR900" s="26" t="str">
        <f t="shared" si="883"/>
        <v/>
      </c>
      <c r="DS900" s="26" t="str">
        <f t="shared" si="884"/>
        <v/>
      </c>
      <c r="DT900" s="26" t="str">
        <f t="shared" si="885"/>
        <v/>
      </c>
      <c r="DU900" s="26" t="str">
        <f t="shared" si="886"/>
        <v/>
      </c>
      <c r="DV900" s="26" t="str">
        <f t="shared" si="887"/>
        <v/>
      </c>
    </row>
    <row r="901" spans="1:126" ht="60" x14ac:dyDescent="0.25">
      <c r="A901" t="s">
        <v>1942</v>
      </c>
      <c r="B901">
        <v>2017</v>
      </c>
      <c r="C901" t="s">
        <v>2046</v>
      </c>
      <c r="D901">
        <v>106990</v>
      </c>
      <c r="E901" s="19">
        <v>1317215914870</v>
      </c>
      <c r="F901" t="s">
        <v>1003</v>
      </c>
      <c r="G901">
        <v>324110</v>
      </c>
      <c r="H901" t="s">
        <v>1004</v>
      </c>
      <c r="I901" t="s">
        <v>1005</v>
      </c>
      <c r="J901" t="s">
        <v>1006</v>
      </c>
      <c r="K901" t="s">
        <v>625</v>
      </c>
      <c r="L901">
        <v>82609</v>
      </c>
      <c r="M901" s="26" t="str">
        <f t="shared" si="833"/>
        <v>89. PRODUCE THE CHEMICAL, 91. ON-SITE USE OF THE CHEMICAL, 92. SALE OR DISTRIBUTION OF THE CHEMICAL, 95. USED AS A REACTANT</v>
      </c>
      <c r="N901" s="26" t="s">
        <v>172</v>
      </c>
      <c r="O901" s="70" t="s">
        <v>2064</v>
      </c>
      <c r="P901">
        <v>1</v>
      </c>
      <c r="Q901">
        <v>0</v>
      </c>
      <c r="R901">
        <v>1</v>
      </c>
      <c r="S901" s="26" t="s">
        <v>1940</v>
      </c>
      <c r="T901" s="26" t="s">
        <v>1941</v>
      </c>
      <c r="U901" s="26" t="s">
        <v>1940</v>
      </c>
      <c r="V901" s="26" t="s">
        <v>1940</v>
      </c>
      <c r="W901" s="26" t="s">
        <v>1941</v>
      </c>
      <c r="X901" s="26" t="s">
        <v>1941</v>
      </c>
      <c r="Y901" s="26" t="s">
        <v>1940</v>
      </c>
      <c r="AE901" s="26" t="s">
        <v>1941</v>
      </c>
      <c r="AR901" s="26" t="s">
        <v>1941</v>
      </c>
      <c r="AS901" s="26" t="s">
        <v>1941</v>
      </c>
      <c r="AT901" s="26" t="s">
        <v>1941</v>
      </c>
      <c r="AV901" s="26" t="s">
        <v>1941</v>
      </c>
      <c r="BD901" s="26" t="s">
        <v>1941</v>
      </c>
      <c r="BK901" s="26" t="s">
        <v>1941</v>
      </c>
      <c r="BU901" s="26" t="str">
        <f t="shared" si="834"/>
        <v>89. PRODUCE THE CHEMICAL</v>
      </c>
      <c r="BV901" s="26" t="str">
        <f t="shared" si="835"/>
        <v/>
      </c>
      <c r="BW901" s="26" t="str">
        <f t="shared" si="836"/>
        <v>91. ON-SITE USE OF THE CHEMICAL</v>
      </c>
      <c r="BX901" s="26" t="str">
        <f t="shared" si="837"/>
        <v>92. SALE OR DISTRIBUTION OF THE CHEMICAL</v>
      </c>
      <c r="BY901" s="26" t="str">
        <f t="shared" si="838"/>
        <v/>
      </c>
      <c r="BZ901" s="26" t="str">
        <f t="shared" si="839"/>
        <v/>
      </c>
      <c r="CA901" s="26" t="str">
        <f t="shared" si="840"/>
        <v>95. USED AS A REACTANT</v>
      </c>
      <c r="CB901" s="26" t="str">
        <f t="shared" si="841"/>
        <v/>
      </c>
      <c r="CC901" s="26" t="str">
        <f t="shared" si="842"/>
        <v/>
      </c>
      <c r="CD901" s="26" t="str">
        <f t="shared" si="843"/>
        <v/>
      </c>
      <c r="CE901" s="26" t="str">
        <f t="shared" si="844"/>
        <v/>
      </c>
      <c r="CF901" s="26" t="str">
        <f t="shared" si="845"/>
        <v/>
      </c>
      <c r="CG901" s="26" t="str">
        <f t="shared" si="846"/>
        <v/>
      </c>
      <c r="CH901" s="26" t="str">
        <f t="shared" si="847"/>
        <v/>
      </c>
      <c r="CI901" s="26" t="str">
        <f t="shared" si="848"/>
        <v/>
      </c>
      <c r="CJ901" s="26" t="str">
        <f t="shared" si="849"/>
        <v/>
      </c>
      <c r="CK901" s="26" t="str">
        <f t="shared" si="850"/>
        <v/>
      </c>
      <c r="CL901" s="26" t="str">
        <f t="shared" si="851"/>
        <v/>
      </c>
      <c r="CM901" s="26" t="str">
        <f t="shared" si="852"/>
        <v/>
      </c>
      <c r="CN901" s="26" t="str">
        <f t="shared" si="853"/>
        <v/>
      </c>
      <c r="CO901" s="26" t="str">
        <f t="shared" si="854"/>
        <v/>
      </c>
      <c r="CP901" s="26" t="str">
        <f t="shared" si="855"/>
        <v/>
      </c>
      <c r="CQ901" s="26" t="str">
        <f t="shared" si="856"/>
        <v/>
      </c>
      <c r="CR901" s="26" t="str">
        <f t="shared" si="857"/>
        <v/>
      </c>
      <c r="CS901" s="26" t="str">
        <f t="shared" si="858"/>
        <v/>
      </c>
      <c r="CT901" s="26" t="str">
        <f t="shared" si="859"/>
        <v/>
      </c>
      <c r="CU901" s="26" t="str">
        <f t="shared" si="860"/>
        <v/>
      </c>
      <c r="CV901" s="26" t="str">
        <f t="shared" si="861"/>
        <v/>
      </c>
      <c r="CW901" s="26" t="str">
        <f t="shared" si="862"/>
        <v/>
      </c>
      <c r="CX901" s="26" t="str">
        <f t="shared" si="863"/>
        <v/>
      </c>
      <c r="CY901" s="26" t="str">
        <f t="shared" si="864"/>
        <v/>
      </c>
      <c r="CZ901" s="26" t="str">
        <f t="shared" si="865"/>
        <v/>
      </c>
      <c r="DA901" s="26" t="str">
        <f t="shared" si="866"/>
        <v/>
      </c>
      <c r="DB901" s="26" t="str">
        <f t="shared" si="867"/>
        <v/>
      </c>
      <c r="DC901" s="26" t="str">
        <f t="shared" si="868"/>
        <v/>
      </c>
      <c r="DD901" s="26" t="str">
        <f t="shared" si="869"/>
        <v/>
      </c>
      <c r="DE901" s="26" t="str">
        <f t="shared" si="870"/>
        <v/>
      </c>
      <c r="DF901" s="26" t="str">
        <f t="shared" si="871"/>
        <v/>
      </c>
      <c r="DG901" s="26" t="str">
        <f t="shared" si="872"/>
        <v/>
      </c>
      <c r="DH901" s="26" t="str">
        <f t="shared" si="873"/>
        <v/>
      </c>
      <c r="DI901" s="26" t="str">
        <f t="shared" si="874"/>
        <v/>
      </c>
      <c r="DJ901" s="26" t="str">
        <f t="shared" si="875"/>
        <v/>
      </c>
      <c r="DK901" s="26" t="str">
        <f t="shared" si="876"/>
        <v/>
      </c>
      <c r="DL901" s="26" t="str">
        <f t="shared" si="877"/>
        <v/>
      </c>
      <c r="DM901" s="26" t="str">
        <f t="shared" si="878"/>
        <v/>
      </c>
      <c r="DN901" s="26" t="str">
        <f t="shared" si="879"/>
        <v/>
      </c>
      <c r="DO901" s="26" t="str">
        <f t="shared" si="880"/>
        <v/>
      </c>
      <c r="DP901" s="26" t="str">
        <f t="shared" si="881"/>
        <v/>
      </c>
      <c r="DQ901" s="26" t="str">
        <f t="shared" si="882"/>
        <v/>
      </c>
      <c r="DR901" s="26" t="str">
        <f t="shared" si="883"/>
        <v/>
      </c>
      <c r="DS901" s="26" t="str">
        <f t="shared" si="884"/>
        <v/>
      </c>
      <c r="DT901" s="26" t="str">
        <f t="shared" si="885"/>
        <v/>
      </c>
      <c r="DU901" s="26" t="str">
        <f t="shared" si="886"/>
        <v/>
      </c>
      <c r="DV901" s="26" t="str">
        <f t="shared" si="887"/>
        <v/>
      </c>
    </row>
    <row r="902" spans="1:126" ht="105" x14ac:dyDescent="0.25">
      <c r="A902" t="s">
        <v>1942</v>
      </c>
      <c r="B902">
        <v>2018</v>
      </c>
      <c r="C902" t="s">
        <v>2046</v>
      </c>
      <c r="D902">
        <v>106990</v>
      </c>
      <c r="E902" s="19">
        <v>1318216892834</v>
      </c>
      <c r="F902" t="s">
        <v>1003</v>
      </c>
      <c r="G902">
        <v>324110</v>
      </c>
      <c r="H902" t="s">
        <v>1004</v>
      </c>
      <c r="I902" t="s">
        <v>1005</v>
      </c>
      <c r="J902" t="s">
        <v>1006</v>
      </c>
      <c r="K902" t="s">
        <v>625</v>
      </c>
      <c r="L902">
        <v>82609</v>
      </c>
      <c r="M902" s="26" t="str">
        <f t="shared" si="833"/>
        <v>89. PRODUCE THE CHEMICAL, 91. ON-SITE USE OF THE CHEMICAL, 92. SALE OR DISTRIBUTION OF THE CHEMICAL, 95. USED AS A REACTANT, 98. P103  INTERMEDIATES</v>
      </c>
      <c r="N902" s="26" t="s">
        <v>172</v>
      </c>
      <c r="O902" s="70" t="s">
        <v>2064</v>
      </c>
      <c r="P902">
        <v>1</v>
      </c>
      <c r="Q902">
        <v>0</v>
      </c>
      <c r="R902">
        <v>1</v>
      </c>
      <c r="S902" s="26" t="s">
        <v>1940</v>
      </c>
      <c r="T902" s="26" t="s">
        <v>1941</v>
      </c>
      <c r="U902" s="26" t="s">
        <v>1940</v>
      </c>
      <c r="V902" s="26" t="s">
        <v>1940</v>
      </c>
      <c r="W902" s="26" t="s">
        <v>1941</v>
      </c>
      <c r="X902" s="26" t="s">
        <v>1941</v>
      </c>
      <c r="Y902" s="26" t="s">
        <v>1940</v>
      </c>
      <c r="Z902" s="26" t="s">
        <v>1941</v>
      </c>
      <c r="AA902" s="26" t="s">
        <v>1941</v>
      </c>
      <c r="AB902" s="26" t="s">
        <v>1940</v>
      </c>
      <c r="AC902" s="26" t="s">
        <v>1941</v>
      </c>
      <c r="AD902" s="26" t="s">
        <v>1941</v>
      </c>
      <c r="AE902" s="26" t="s">
        <v>1941</v>
      </c>
      <c r="AF902" s="26" t="s">
        <v>1941</v>
      </c>
      <c r="AG902" s="26" t="s">
        <v>1941</v>
      </c>
      <c r="AH902" s="26" t="s">
        <v>1941</v>
      </c>
      <c r="AI902" s="26" t="s">
        <v>1941</v>
      </c>
      <c r="AJ902" s="26" t="s">
        <v>1941</v>
      </c>
      <c r="AK902" s="26" t="s">
        <v>1941</v>
      </c>
      <c r="AL902" s="26" t="s">
        <v>1941</v>
      </c>
      <c r="AM902" s="26" t="s">
        <v>1941</v>
      </c>
      <c r="AN902" s="26" t="s">
        <v>1941</v>
      </c>
      <c r="AO902" s="26" t="s">
        <v>1941</v>
      </c>
      <c r="AP902" s="26" t="s">
        <v>1941</v>
      </c>
      <c r="AQ902" s="26" t="s">
        <v>1941</v>
      </c>
      <c r="AR902" s="26" t="s">
        <v>1941</v>
      </c>
      <c r="AS902" s="26" t="s">
        <v>1941</v>
      </c>
      <c r="AT902" s="26" t="s">
        <v>1941</v>
      </c>
      <c r="AU902" s="26" t="s">
        <v>1941</v>
      </c>
      <c r="AV902" s="26" t="s">
        <v>1941</v>
      </c>
      <c r="AW902" s="26" t="s">
        <v>1941</v>
      </c>
      <c r="AX902" s="26" t="s">
        <v>1941</v>
      </c>
      <c r="AY902" s="26" t="s">
        <v>1941</v>
      </c>
      <c r="AZ902" s="26" t="s">
        <v>1941</v>
      </c>
      <c r="BA902" s="26" t="s">
        <v>1941</v>
      </c>
      <c r="BB902" s="26" t="s">
        <v>1941</v>
      </c>
      <c r="BC902" s="26" t="s">
        <v>1941</v>
      </c>
      <c r="BD902" s="26" t="s">
        <v>1941</v>
      </c>
      <c r="BE902" s="26" t="s">
        <v>1941</v>
      </c>
      <c r="BF902" s="26" t="s">
        <v>1941</v>
      </c>
      <c r="BG902" s="26" t="s">
        <v>1941</v>
      </c>
      <c r="BH902" s="26" t="s">
        <v>1941</v>
      </c>
      <c r="BI902" s="26" t="s">
        <v>1941</v>
      </c>
      <c r="BJ902" s="26" t="s">
        <v>1941</v>
      </c>
      <c r="BK902" s="26" t="s">
        <v>1941</v>
      </c>
      <c r="BL902" s="26" t="s">
        <v>1941</v>
      </c>
      <c r="BM902" s="26" t="s">
        <v>1941</v>
      </c>
      <c r="BN902" s="26" t="s">
        <v>1941</v>
      </c>
      <c r="BO902" s="26" t="s">
        <v>1941</v>
      </c>
      <c r="BP902" s="26" t="s">
        <v>1941</v>
      </c>
      <c r="BQ902" s="26" t="s">
        <v>1941</v>
      </c>
      <c r="BR902" s="26" t="s">
        <v>1941</v>
      </c>
      <c r="BS902" s="26" t="s">
        <v>1941</v>
      </c>
      <c r="BT902" s="26" t="s">
        <v>1941</v>
      </c>
      <c r="BU902" s="26" t="str">
        <f t="shared" si="834"/>
        <v>89. PRODUCE THE CHEMICAL</v>
      </c>
      <c r="BV902" s="26" t="str">
        <f t="shared" si="835"/>
        <v/>
      </c>
      <c r="BW902" s="26" t="str">
        <f t="shared" si="836"/>
        <v>91. ON-SITE USE OF THE CHEMICAL</v>
      </c>
      <c r="BX902" s="26" t="str">
        <f t="shared" si="837"/>
        <v>92. SALE OR DISTRIBUTION OF THE CHEMICAL</v>
      </c>
      <c r="BY902" s="26" t="str">
        <f t="shared" si="838"/>
        <v/>
      </c>
      <c r="BZ902" s="26" t="str">
        <f t="shared" si="839"/>
        <v/>
      </c>
      <c r="CA902" s="26" t="str">
        <f t="shared" si="840"/>
        <v>95. USED AS A REACTANT</v>
      </c>
      <c r="CB902" s="26" t="str">
        <f t="shared" si="841"/>
        <v/>
      </c>
      <c r="CC902" s="26" t="str">
        <f t="shared" si="842"/>
        <v/>
      </c>
      <c r="CD902" s="26" t="str">
        <f t="shared" si="843"/>
        <v>98. P103  INTERMEDIATES</v>
      </c>
      <c r="CE902" s="26" t="str">
        <f t="shared" si="844"/>
        <v/>
      </c>
      <c r="CF902" s="26" t="str">
        <f t="shared" si="845"/>
        <v/>
      </c>
      <c r="CG902" s="26" t="str">
        <f t="shared" si="846"/>
        <v/>
      </c>
      <c r="CH902" s="26" t="str">
        <f t="shared" si="847"/>
        <v/>
      </c>
      <c r="CI902" s="26" t="str">
        <f t="shared" si="848"/>
        <v/>
      </c>
      <c r="CJ902" s="26" t="str">
        <f t="shared" si="849"/>
        <v/>
      </c>
      <c r="CK902" s="26" t="str">
        <f t="shared" si="850"/>
        <v/>
      </c>
      <c r="CL902" s="26" t="str">
        <f t="shared" si="851"/>
        <v/>
      </c>
      <c r="CM902" s="26" t="str">
        <f t="shared" si="852"/>
        <v/>
      </c>
      <c r="CN902" s="26" t="str">
        <f t="shared" si="853"/>
        <v/>
      </c>
      <c r="CO902" s="26" t="str">
        <f t="shared" si="854"/>
        <v/>
      </c>
      <c r="CP902" s="26" t="str">
        <f t="shared" si="855"/>
        <v/>
      </c>
      <c r="CQ902" s="26" t="str">
        <f t="shared" si="856"/>
        <v/>
      </c>
      <c r="CR902" s="26" t="str">
        <f t="shared" si="857"/>
        <v/>
      </c>
      <c r="CS902" s="26" t="str">
        <f t="shared" si="858"/>
        <v/>
      </c>
      <c r="CT902" s="26" t="str">
        <f t="shared" si="859"/>
        <v/>
      </c>
      <c r="CU902" s="26" t="str">
        <f t="shared" si="860"/>
        <v/>
      </c>
      <c r="CV902" s="26" t="str">
        <f t="shared" si="861"/>
        <v/>
      </c>
      <c r="CW902" s="26" t="str">
        <f t="shared" si="862"/>
        <v/>
      </c>
      <c r="CX902" s="26" t="str">
        <f t="shared" si="863"/>
        <v/>
      </c>
      <c r="CY902" s="26" t="str">
        <f t="shared" si="864"/>
        <v/>
      </c>
      <c r="CZ902" s="26" t="str">
        <f t="shared" si="865"/>
        <v/>
      </c>
      <c r="DA902" s="26" t="str">
        <f t="shared" si="866"/>
        <v/>
      </c>
      <c r="DB902" s="26" t="str">
        <f t="shared" si="867"/>
        <v/>
      </c>
      <c r="DC902" s="26" t="str">
        <f t="shared" si="868"/>
        <v/>
      </c>
      <c r="DD902" s="26" t="str">
        <f t="shared" si="869"/>
        <v/>
      </c>
      <c r="DE902" s="26" t="str">
        <f t="shared" si="870"/>
        <v/>
      </c>
      <c r="DF902" s="26" t="str">
        <f t="shared" si="871"/>
        <v/>
      </c>
      <c r="DG902" s="26" t="str">
        <f t="shared" si="872"/>
        <v/>
      </c>
      <c r="DH902" s="26" t="str">
        <f t="shared" si="873"/>
        <v/>
      </c>
      <c r="DI902" s="26" t="str">
        <f t="shared" si="874"/>
        <v/>
      </c>
      <c r="DJ902" s="26" t="str">
        <f t="shared" si="875"/>
        <v/>
      </c>
      <c r="DK902" s="26" t="str">
        <f t="shared" si="876"/>
        <v/>
      </c>
      <c r="DL902" s="26" t="str">
        <f t="shared" si="877"/>
        <v/>
      </c>
      <c r="DM902" s="26" t="str">
        <f t="shared" si="878"/>
        <v/>
      </c>
      <c r="DN902" s="26" t="str">
        <f t="shared" si="879"/>
        <v/>
      </c>
      <c r="DO902" s="26" t="str">
        <f t="shared" si="880"/>
        <v/>
      </c>
      <c r="DP902" s="26" t="str">
        <f t="shared" si="881"/>
        <v/>
      </c>
      <c r="DQ902" s="26" t="str">
        <f t="shared" si="882"/>
        <v/>
      </c>
      <c r="DR902" s="26" t="str">
        <f t="shared" si="883"/>
        <v/>
      </c>
      <c r="DS902" s="26" t="str">
        <f t="shared" si="884"/>
        <v/>
      </c>
      <c r="DT902" s="26" t="str">
        <f t="shared" si="885"/>
        <v/>
      </c>
      <c r="DU902" s="26" t="str">
        <f t="shared" si="886"/>
        <v/>
      </c>
      <c r="DV902" s="26" t="str">
        <f t="shared" si="887"/>
        <v/>
      </c>
    </row>
    <row r="903" spans="1:126" ht="75" x14ac:dyDescent="0.25">
      <c r="A903" t="s">
        <v>1942</v>
      </c>
      <c r="B903">
        <v>2019</v>
      </c>
      <c r="C903" t="s">
        <v>2046</v>
      </c>
      <c r="D903">
        <v>106990</v>
      </c>
      <c r="E903" s="19">
        <v>1319217947985</v>
      </c>
      <c r="F903" t="s">
        <v>1003</v>
      </c>
      <c r="G903">
        <v>324110</v>
      </c>
      <c r="H903" t="s">
        <v>1004</v>
      </c>
      <c r="I903" t="s">
        <v>1005</v>
      </c>
      <c r="J903" t="s">
        <v>1006</v>
      </c>
      <c r="K903" t="s">
        <v>625</v>
      </c>
      <c r="L903">
        <v>82609</v>
      </c>
      <c r="M903" s="26" t="str">
        <f t="shared" si="833"/>
        <v>89. PRODUCE THE CHEMICAL, 94. AS A MANUFACTURED IMPURITY</v>
      </c>
      <c r="N903" s="26" t="s">
        <v>172</v>
      </c>
      <c r="O903" s="70" t="s">
        <v>2064</v>
      </c>
      <c r="P903">
        <v>1</v>
      </c>
      <c r="Q903">
        <v>0.2</v>
      </c>
      <c r="R903">
        <v>1.2</v>
      </c>
      <c r="S903" s="26" t="s">
        <v>1940</v>
      </c>
      <c r="T903" s="26" t="s">
        <v>1941</v>
      </c>
      <c r="U903" s="26" t="s">
        <v>1941</v>
      </c>
      <c r="V903" s="26" t="s">
        <v>1941</v>
      </c>
      <c r="W903" s="26" t="s">
        <v>1941</v>
      </c>
      <c r="X903" s="26" t="s">
        <v>1940</v>
      </c>
      <c r="Y903" s="26" t="s">
        <v>1941</v>
      </c>
      <c r="Z903" s="26" t="s">
        <v>1941</v>
      </c>
      <c r="AA903" s="26" t="s">
        <v>1941</v>
      </c>
      <c r="AB903" s="26" t="s">
        <v>1941</v>
      </c>
      <c r="AC903" s="26" t="s">
        <v>1941</v>
      </c>
      <c r="AD903" s="26" t="s">
        <v>1941</v>
      </c>
      <c r="AE903" s="26" t="s">
        <v>1941</v>
      </c>
      <c r="AF903" s="26" t="s">
        <v>1941</v>
      </c>
      <c r="AG903" s="26" t="s">
        <v>1941</v>
      </c>
      <c r="AH903" s="26" t="s">
        <v>1941</v>
      </c>
      <c r="AI903" s="26" t="s">
        <v>1941</v>
      </c>
      <c r="AJ903" s="26" t="s">
        <v>1941</v>
      </c>
      <c r="AK903" s="26" t="s">
        <v>1941</v>
      </c>
      <c r="AL903" s="26" t="s">
        <v>1941</v>
      </c>
      <c r="AM903" s="26" t="s">
        <v>1941</v>
      </c>
      <c r="AN903" s="26" t="s">
        <v>1941</v>
      </c>
      <c r="AO903" s="26" t="s">
        <v>1941</v>
      </c>
      <c r="AP903" s="26" t="s">
        <v>1941</v>
      </c>
      <c r="AQ903" s="26" t="s">
        <v>1941</v>
      </c>
      <c r="AR903" s="26" t="s">
        <v>1941</v>
      </c>
      <c r="AS903" s="26" t="s">
        <v>1941</v>
      </c>
      <c r="AT903" s="26" t="s">
        <v>1941</v>
      </c>
      <c r="AU903" s="26" t="s">
        <v>1941</v>
      </c>
      <c r="AV903" s="26" t="s">
        <v>1941</v>
      </c>
      <c r="AW903" s="26" t="s">
        <v>1941</v>
      </c>
      <c r="AX903" s="26" t="s">
        <v>1941</v>
      </c>
      <c r="AY903" s="26" t="s">
        <v>1941</v>
      </c>
      <c r="AZ903" s="26" t="s">
        <v>1941</v>
      </c>
      <c r="BA903" s="26" t="s">
        <v>1941</v>
      </c>
      <c r="BB903" s="26" t="s">
        <v>1941</v>
      </c>
      <c r="BC903" s="26" t="s">
        <v>1941</v>
      </c>
      <c r="BD903" s="26" t="s">
        <v>1941</v>
      </c>
      <c r="BE903" s="26" t="s">
        <v>1941</v>
      </c>
      <c r="BF903" s="26" t="s">
        <v>1941</v>
      </c>
      <c r="BG903" s="26" t="s">
        <v>1941</v>
      </c>
      <c r="BH903" s="26" t="s">
        <v>1941</v>
      </c>
      <c r="BI903" s="26" t="s">
        <v>1941</v>
      </c>
      <c r="BJ903" s="26" t="s">
        <v>1941</v>
      </c>
      <c r="BK903" s="26" t="s">
        <v>1941</v>
      </c>
      <c r="BL903" s="26" t="s">
        <v>1941</v>
      </c>
      <c r="BM903" s="26" t="s">
        <v>1941</v>
      </c>
      <c r="BN903" s="26" t="s">
        <v>1941</v>
      </c>
      <c r="BO903" s="26" t="s">
        <v>1941</v>
      </c>
      <c r="BP903" s="26" t="s">
        <v>1941</v>
      </c>
      <c r="BQ903" s="26" t="s">
        <v>1941</v>
      </c>
      <c r="BR903" s="26" t="s">
        <v>1941</v>
      </c>
      <c r="BS903" s="26" t="s">
        <v>1941</v>
      </c>
      <c r="BT903" s="26" t="s">
        <v>1941</v>
      </c>
      <c r="BU903" s="26" t="str">
        <f t="shared" si="834"/>
        <v>89. PRODUCE THE CHEMICAL</v>
      </c>
      <c r="BV903" s="26" t="str">
        <f t="shared" si="835"/>
        <v/>
      </c>
      <c r="BW903" s="26" t="str">
        <f t="shared" si="836"/>
        <v/>
      </c>
      <c r="BX903" s="26" t="str">
        <f t="shared" si="837"/>
        <v/>
      </c>
      <c r="BY903" s="26" t="str">
        <f t="shared" si="838"/>
        <v/>
      </c>
      <c r="BZ903" s="26" t="str">
        <f t="shared" si="839"/>
        <v>94. AS A MANUFACTURED IMPURITY</v>
      </c>
      <c r="CA903" s="26" t="str">
        <f t="shared" si="840"/>
        <v/>
      </c>
      <c r="CB903" s="26" t="str">
        <f t="shared" si="841"/>
        <v/>
      </c>
      <c r="CC903" s="26" t="str">
        <f t="shared" si="842"/>
        <v/>
      </c>
      <c r="CD903" s="26" t="str">
        <f t="shared" si="843"/>
        <v/>
      </c>
      <c r="CE903" s="26" t="str">
        <f t="shared" si="844"/>
        <v/>
      </c>
      <c r="CF903" s="26" t="str">
        <f t="shared" si="845"/>
        <v/>
      </c>
      <c r="CG903" s="26" t="str">
        <f t="shared" si="846"/>
        <v/>
      </c>
      <c r="CH903" s="26" t="str">
        <f t="shared" si="847"/>
        <v/>
      </c>
      <c r="CI903" s="26" t="str">
        <f t="shared" si="848"/>
        <v/>
      </c>
      <c r="CJ903" s="26" t="str">
        <f t="shared" si="849"/>
        <v/>
      </c>
      <c r="CK903" s="26" t="str">
        <f t="shared" si="850"/>
        <v/>
      </c>
      <c r="CL903" s="26" t="str">
        <f t="shared" si="851"/>
        <v/>
      </c>
      <c r="CM903" s="26" t="str">
        <f t="shared" si="852"/>
        <v/>
      </c>
      <c r="CN903" s="26" t="str">
        <f t="shared" si="853"/>
        <v/>
      </c>
      <c r="CO903" s="26" t="str">
        <f t="shared" si="854"/>
        <v/>
      </c>
      <c r="CP903" s="26" t="str">
        <f t="shared" si="855"/>
        <v/>
      </c>
      <c r="CQ903" s="26" t="str">
        <f t="shared" si="856"/>
        <v/>
      </c>
      <c r="CR903" s="26" t="str">
        <f t="shared" si="857"/>
        <v/>
      </c>
      <c r="CS903" s="26" t="str">
        <f t="shared" si="858"/>
        <v/>
      </c>
      <c r="CT903" s="26" t="str">
        <f t="shared" si="859"/>
        <v/>
      </c>
      <c r="CU903" s="26" t="str">
        <f t="shared" si="860"/>
        <v/>
      </c>
      <c r="CV903" s="26" t="str">
        <f t="shared" si="861"/>
        <v/>
      </c>
      <c r="CW903" s="26" t="str">
        <f t="shared" si="862"/>
        <v/>
      </c>
      <c r="CX903" s="26" t="str">
        <f t="shared" si="863"/>
        <v/>
      </c>
      <c r="CY903" s="26" t="str">
        <f t="shared" si="864"/>
        <v/>
      </c>
      <c r="CZ903" s="26" t="str">
        <f t="shared" si="865"/>
        <v/>
      </c>
      <c r="DA903" s="26" t="str">
        <f t="shared" si="866"/>
        <v/>
      </c>
      <c r="DB903" s="26" t="str">
        <f t="shared" si="867"/>
        <v/>
      </c>
      <c r="DC903" s="26" t="str">
        <f t="shared" si="868"/>
        <v/>
      </c>
      <c r="DD903" s="26" t="str">
        <f t="shared" si="869"/>
        <v/>
      </c>
      <c r="DE903" s="26" t="str">
        <f t="shared" si="870"/>
        <v/>
      </c>
      <c r="DF903" s="26" t="str">
        <f t="shared" si="871"/>
        <v/>
      </c>
      <c r="DG903" s="26" t="str">
        <f t="shared" si="872"/>
        <v/>
      </c>
      <c r="DH903" s="26" t="str">
        <f t="shared" si="873"/>
        <v/>
      </c>
      <c r="DI903" s="26" t="str">
        <f t="shared" si="874"/>
        <v/>
      </c>
      <c r="DJ903" s="26" t="str">
        <f t="shared" si="875"/>
        <v/>
      </c>
      <c r="DK903" s="26" t="str">
        <f t="shared" si="876"/>
        <v/>
      </c>
      <c r="DL903" s="26" t="str">
        <f t="shared" si="877"/>
        <v/>
      </c>
      <c r="DM903" s="26" t="str">
        <f t="shared" si="878"/>
        <v/>
      </c>
      <c r="DN903" s="26" t="str">
        <f t="shared" si="879"/>
        <v/>
      </c>
      <c r="DO903" s="26" t="str">
        <f t="shared" si="880"/>
        <v/>
      </c>
      <c r="DP903" s="26" t="str">
        <f t="shared" si="881"/>
        <v/>
      </c>
      <c r="DQ903" s="26" t="str">
        <f t="shared" si="882"/>
        <v/>
      </c>
      <c r="DR903" s="26" t="str">
        <f t="shared" si="883"/>
        <v/>
      </c>
      <c r="DS903" s="26" t="str">
        <f t="shared" si="884"/>
        <v/>
      </c>
      <c r="DT903" s="26" t="str">
        <f t="shared" si="885"/>
        <v/>
      </c>
      <c r="DU903" s="26" t="str">
        <f t="shared" si="886"/>
        <v/>
      </c>
      <c r="DV903" s="26" t="str">
        <f t="shared" si="887"/>
        <v/>
      </c>
    </row>
    <row r="904" spans="1:126" ht="105" x14ac:dyDescent="0.25">
      <c r="A904" t="s">
        <v>1942</v>
      </c>
      <c r="B904">
        <v>2020</v>
      </c>
      <c r="C904" t="s">
        <v>2046</v>
      </c>
      <c r="D904">
        <v>106990</v>
      </c>
      <c r="E904" s="19">
        <v>1320218758340</v>
      </c>
      <c r="F904" t="s">
        <v>1003</v>
      </c>
      <c r="G904">
        <v>324110</v>
      </c>
      <c r="H904" t="s">
        <v>1004</v>
      </c>
      <c r="I904" t="s">
        <v>1005</v>
      </c>
      <c r="J904" t="s">
        <v>1006</v>
      </c>
      <c r="K904" t="s">
        <v>625</v>
      </c>
      <c r="L904">
        <v>82609</v>
      </c>
      <c r="M904" s="26" t="str">
        <f t="shared" si="833"/>
        <v>89. PRODUCE THE CHEMICAL, 92. SALE OR DISTRIBUTION OF THE CHEMICAL, 116. AS A PROCESS IMPURITY</v>
      </c>
      <c r="N904" s="26" t="s">
        <v>172</v>
      </c>
      <c r="O904" s="70" t="s">
        <v>2064</v>
      </c>
      <c r="P904">
        <v>1</v>
      </c>
      <c r="Q904">
        <v>0.2</v>
      </c>
      <c r="R904">
        <v>1.2</v>
      </c>
      <c r="S904" s="26" t="s">
        <v>1940</v>
      </c>
      <c r="T904" s="26" t="s">
        <v>1941</v>
      </c>
      <c r="U904" s="26" t="s">
        <v>1941</v>
      </c>
      <c r="V904" s="26" t="s">
        <v>1940</v>
      </c>
      <c r="W904" s="26" t="s">
        <v>1941</v>
      </c>
      <c r="X904" s="26" t="s">
        <v>1941</v>
      </c>
      <c r="Y904" s="26" t="s">
        <v>1941</v>
      </c>
      <c r="Z904" s="26" t="s">
        <v>1941</v>
      </c>
      <c r="AA904" s="26" t="s">
        <v>1941</v>
      </c>
      <c r="AB904" s="26" t="s">
        <v>1941</v>
      </c>
      <c r="AC904" s="26" t="s">
        <v>1941</v>
      </c>
      <c r="AD904" s="26" t="s">
        <v>1941</v>
      </c>
      <c r="AE904" s="26" t="s">
        <v>1941</v>
      </c>
      <c r="AF904" s="26" t="s">
        <v>1941</v>
      </c>
      <c r="AG904" s="26" t="s">
        <v>1941</v>
      </c>
      <c r="AH904" s="26" t="s">
        <v>1941</v>
      </c>
      <c r="AI904" s="26" t="s">
        <v>1941</v>
      </c>
      <c r="AJ904" s="26" t="s">
        <v>1941</v>
      </c>
      <c r="AK904" s="26" t="s">
        <v>1941</v>
      </c>
      <c r="AL904" s="26" t="s">
        <v>1941</v>
      </c>
      <c r="AM904" s="26" t="s">
        <v>1941</v>
      </c>
      <c r="AN904" s="26" t="s">
        <v>1941</v>
      </c>
      <c r="AO904" s="26" t="s">
        <v>1941</v>
      </c>
      <c r="AP904" s="26" t="s">
        <v>1941</v>
      </c>
      <c r="AQ904" s="26" t="s">
        <v>1941</v>
      </c>
      <c r="AR904" s="26" t="s">
        <v>1941</v>
      </c>
      <c r="AS904" s="26" t="s">
        <v>1941</v>
      </c>
      <c r="AT904" s="26" t="s">
        <v>1940</v>
      </c>
      <c r="AU904" s="26" t="s">
        <v>1941</v>
      </c>
      <c r="AV904" s="26" t="s">
        <v>1941</v>
      </c>
      <c r="AW904" s="26" t="s">
        <v>1941</v>
      </c>
      <c r="AX904" s="26" t="s">
        <v>1941</v>
      </c>
      <c r="AY904" s="26" t="s">
        <v>1941</v>
      </c>
      <c r="AZ904" s="26" t="s">
        <v>1941</v>
      </c>
      <c r="BA904" s="26" t="s">
        <v>1941</v>
      </c>
      <c r="BB904" s="26" t="s">
        <v>1941</v>
      </c>
      <c r="BC904" s="26" t="s">
        <v>1941</v>
      </c>
      <c r="BD904" s="26" t="s">
        <v>1941</v>
      </c>
      <c r="BE904" s="26" t="s">
        <v>1941</v>
      </c>
      <c r="BF904" s="26" t="s">
        <v>1941</v>
      </c>
      <c r="BG904" s="26" t="s">
        <v>1941</v>
      </c>
      <c r="BH904" s="26" t="s">
        <v>1941</v>
      </c>
      <c r="BI904" s="26" t="s">
        <v>1941</v>
      </c>
      <c r="BJ904" s="26" t="s">
        <v>1941</v>
      </c>
      <c r="BK904" s="26" t="s">
        <v>1941</v>
      </c>
      <c r="BL904" s="26" t="s">
        <v>1941</v>
      </c>
      <c r="BM904" s="26" t="s">
        <v>1941</v>
      </c>
      <c r="BN904" s="26" t="s">
        <v>1941</v>
      </c>
      <c r="BO904" s="26" t="s">
        <v>1941</v>
      </c>
      <c r="BP904" s="26" t="s">
        <v>1941</v>
      </c>
      <c r="BQ904" s="26" t="s">
        <v>1941</v>
      </c>
      <c r="BR904" s="26" t="s">
        <v>1941</v>
      </c>
      <c r="BS904" s="26" t="s">
        <v>1941</v>
      </c>
      <c r="BT904" s="26" t="s">
        <v>1941</v>
      </c>
      <c r="BU904" s="26" t="str">
        <f t="shared" si="834"/>
        <v>89. PRODUCE THE CHEMICAL</v>
      </c>
      <c r="BV904" s="26" t="str">
        <f t="shared" si="835"/>
        <v/>
      </c>
      <c r="BW904" s="26" t="str">
        <f t="shared" si="836"/>
        <v/>
      </c>
      <c r="BX904" s="26" t="str">
        <f t="shared" si="837"/>
        <v>92. SALE OR DISTRIBUTION OF THE CHEMICAL</v>
      </c>
      <c r="BY904" s="26" t="str">
        <f t="shared" si="838"/>
        <v/>
      </c>
      <c r="BZ904" s="26" t="str">
        <f t="shared" si="839"/>
        <v/>
      </c>
      <c r="CA904" s="26" t="str">
        <f t="shared" si="840"/>
        <v/>
      </c>
      <c r="CB904" s="26" t="str">
        <f t="shared" si="841"/>
        <v/>
      </c>
      <c r="CC904" s="26" t="str">
        <f t="shared" si="842"/>
        <v/>
      </c>
      <c r="CD904" s="26" t="str">
        <f t="shared" si="843"/>
        <v/>
      </c>
      <c r="CE904" s="26" t="str">
        <f t="shared" si="844"/>
        <v/>
      </c>
      <c r="CF904" s="26" t="str">
        <f t="shared" si="845"/>
        <v/>
      </c>
      <c r="CG904" s="26" t="str">
        <f t="shared" si="846"/>
        <v/>
      </c>
      <c r="CH904" s="26" t="str">
        <f t="shared" si="847"/>
        <v/>
      </c>
      <c r="CI904" s="26" t="str">
        <f t="shared" si="848"/>
        <v/>
      </c>
      <c r="CJ904" s="26" t="str">
        <f t="shared" si="849"/>
        <v/>
      </c>
      <c r="CK904" s="26" t="str">
        <f t="shared" si="850"/>
        <v/>
      </c>
      <c r="CL904" s="26" t="str">
        <f t="shared" si="851"/>
        <v/>
      </c>
      <c r="CM904" s="26" t="str">
        <f t="shared" si="852"/>
        <v/>
      </c>
      <c r="CN904" s="26" t="str">
        <f t="shared" si="853"/>
        <v/>
      </c>
      <c r="CO904" s="26" t="str">
        <f t="shared" si="854"/>
        <v/>
      </c>
      <c r="CP904" s="26" t="str">
        <f t="shared" si="855"/>
        <v/>
      </c>
      <c r="CQ904" s="26" t="str">
        <f t="shared" si="856"/>
        <v/>
      </c>
      <c r="CR904" s="26" t="str">
        <f t="shared" si="857"/>
        <v/>
      </c>
      <c r="CS904" s="26" t="str">
        <f t="shared" si="858"/>
        <v/>
      </c>
      <c r="CT904" s="26" t="str">
        <f t="shared" si="859"/>
        <v/>
      </c>
      <c r="CU904" s="26" t="str">
        <f t="shared" si="860"/>
        <v/>
      </c>
      <c r="CV904" s="26" t="str">
        <f t="shared" si="861"/>
        <v>116. AS A PROCESS IMPURITY</v>
      </c>
      <c r="CW904" s="26" t="str">
        <f t="shared" si="862"/>
        <v/>
      </c>
      <c r="CX904" s="26" t="str">
        <f t="shared" si="863"/>
        <v/>
      </c>
      <c r="CY904" s="26" t="str">
        <f t="shared" si="864"/>
        <v/>
      </c>
      <c r="CZ904" s="26" t="str">
        <f t="shared" si="865"/>
        <v/>
      </c>
      <c r="DA904" s="26" t="str">
        <f t="shared" si="866"/>
        <v/>
      </c>
      <c r="DB904" s="26" t="str">
        <f t="shared" si="867"/>
        <v/>
      </c>
      <c r="DC904" s="26" t="str">
        <f t="shared" si="868"/>
        <v/>
      </c>
      <c r="DD904" s="26" t="str">
        <f t="shared" si="869"/>
        <v/>
      </c>
      <c r="DE904" s="26" t="str">
        <f t="shared" si="870"/>
        <v/>
      </c>
      <c r="DF904" s="26" t="str">
        <f t="shared" si="871"/>
        <v/>
      </c>
      <c r="DG904" s="26" t="str">
        <f t="shared" si="872"/>
        <v/>
      </c>
      <c r="DH904" s="26" t="str">
        <f t="shared" si="873"/>
        <v/>
      </c>
      <c r="DI904" s="26" t="str">
        <f t="shared" si="874"/>
        <v/>
      </c>
      <c r="DJ904" s="26" t="str">
        <f t="shared" si="875"/>
        <v/>
      </c>
      <c r="DK904" s="26" t="str">
        <f t="shared" si="876"/>
        <v/>
      </c>
      <c r="DL904" s="26" t="str">
        <f t="shared" si="877"/>
        <v/>
      </c>
      <c r="DM904" s="26" t="str">
        <f t="shared" si="878"/>
        <v/>
      </c>
      <c r="DN904" s="26" t="str">
        <f t="shared" si="879"/>
        <v/>
      </c>
      <c r="DO904" s="26" t="str">
        <f t="shared" si="880"/>
        <v/>
      </c>
      <c r="DP904" s="26" t="str">
        <f t="shared" si="881"/>
        <v/>
      </c>
      <c r="DQ904" s="26" t="str">
        <f t="shared" si="882"/>
        <v/>
      </c>
      <c r="DR904" s="26" t="str">
        <f t="shared" si="883"/>
        <v/>
      </c>
      <c r="DS904" s="26" t="str">
        <f t="shared" si="884"/>
        <v/>
      </c>
      <c r="DT904" s="26" t="str">
        <f t="shared" si="885"/>
        <v/>
      </c>
      <c r="DU904" s="26" t="str">
        <f t="shared" si="886"/>
        <v/>
      </c>
      <c r="DV904" s="26" t="str">
        <f t="shared" si="887"/>
        <v/>
      </c>
    </row>
    <row r="905" spans="1:126" ht="75" x14ac:dyDescent="0.25">
      <c r="A905" t="s">
        <v>1942</v>
      </c>
      <c r="B905">
        <v>2021</v>
      </c>
      <c r="C905" t="s">
        <v>2046</v>
      </c>
      <c r="D905">
        <v>106990</v>
      </c>
      <c r="E905" s="19">
        <v>1321219853254</v>
      </c>
      <c r="F905" t="s">
        <v>1003</v>
      </c>
      <c r="G905">
        <v>324110</v>
      </c>
      <c r="H905" t="s">
        <v>1004</v>
      </c>
      <c r="I905" t="s">
        <v>1005</v>
      </c>
      <c r="J905" t="s">
        <v>1006</v>
      </c>
      <c r="K905" t="s">
        <v>625</v>
      </c>
      <c r="L905">
        <v>82609</v>
      </c>
      <c r="M905" s="26" t="str">
        <f t="shared" si="833"/>
        <v>89. PRODUCE THE CHEMICAL, 94. AS A MANUFACTURED IMPURITY, 116. AS A PROCESS IMPURITY</v>
      </c>
      <c r="N905" s="26" t="s">
        <v>172</v>
      </c>
      <c r="O905" s="70" t="s">
        <v>2064</v>
      </c>
      <c r="P905">
        <v>0.5</v>
      </c>
      <c r="Q905">
        <v>0.1</v>
      </c>
      <c r="R905">
        <v>0.6</v>
      </c>
      <c r="S905" s="26" t="s">
        <v>1940</v>
      </c>
      <c r="T905" s="26" t="s">
        <v>1941</v>
      </c>
      <c r="U905" s="26" t="s">
        <v>1941</v>
      </c>
      <c r="V905" s="26" t="s">
        <v>1941</v>
      </c>
      <c r="W905" s="26" t="s">
        <v>1941</v>
      </c>
      <c r="X905" s="26" t="s">
        <v>1940</v>
      </c>
      <c r="Y905" s="26" t="s">
        <v>1941</v>
      </c>
      <c r="Z905" s="26" t="s">
        <v>1941</v>
      </c>
      <c r="AA905" s="26" t="s">
        <v>1941</v>
      </c>
      <c r="AB905" s="26" t="s">
        <v>1941</v>
      </c>
      <c r="AC905" s="26" t="s">
        <v>1941</v>
      </c>
      <c r="AD905" s="26" t="s">
        <v>1941</v>
      </c>
      <c r="AE905" s="26" t="s">
        <v>1941</v>
      </c>
      <c r="AF905" s="26" t="s">
        <v>1941</v>
      </c>
      <c r="AG905" s="26" t="s">
        <v>1941</v>
      </c>
      <c r="AH905" s="26" t="s">
        <v>1941</v>
      </c>
      <c r="AI905" s="26" t="s">
        <v>1941</v>
      </c>
      <c r="AJ905" s="26" t="s">
        <v>1941</v>
      </c>
      <c r="AK905" s="26" t="s">
        <v>1941</v>
      </c>
      <c r="AL905" s="26" t="s">
        <v>1941</v>
      </c>
      <c r="AM905" s="26" t="s">
        <v>1941</v>
      </c>
      <c r="AN905" s="26" t="s">
        <v>1941</v>
      </c>
      <c r="AO905" s="26" t="s">
        <v>1941</v>
      </c>
      <c r="AP905" s="26" t="s">
        <v>1941</v>
      </c>
      <c r="AQ905" s="26" t="s">
        <v>1941</v>
      </c>
      <c r="AR905" s="26" t="s">
        <v>1941</v>
      </c>
      <c r="AS905" s="26" t="s">
        <v>1941</v>
      </c>
      <c r="AT905" s="26" t="s">
        <v>1940</v>
      </c>
      <c r="AU905" s="26" t="s">
        <v>1941</v>
      </c>
      <c r="AV905" s="26" t="s">
        <v>1941</v>
      </c>
      <c r="AW905" s="26" t="s">
        <v>1941</v>
      </c>
      <c r="AX905" s="26" t="s">
        <v>1941</v>
      </c>
      <c r="AY905" s="26" t="s">
        <v>1941</v>
      </c>
      <c r="AZ905" s="26" t="s">
        <v>1941</v>
      </c>
      <c r="BA905" s="26" t="s">
        <v>1941</v>
      </c>
      <c r="BB905" s="26" t="s">
        <v>1941</v>
      </c>
      <c r="BC905" s="26" t="s">
        <v>1941</v>
      </c>
      <c r="BD905" s="26" t="s">
        <v>1941</v>
      </c>
      <c r="BE905" s="26" t="s">
        <v>1941</v>
      </c>
      <c r="BF905" s="26" t="s">
        <v>1941</v>
      </c>
      <c r="BG905" s="26" t="s">
        <v>1941</v>
      </c>
      <c r="BH905" s="26" t="s">
        <v>1941</v>
      </c>
      <c r="BI905" s="26" t="s">
        <v>1941</v>
      </c>
      <c r="BJ905" s="26" t="s">
        <v>1941</v>
      </c>
      <c r="BK905" s="26" t="s">
        <v>1941</v>
      </c>
      <c r="BL905" s="26" t="s">
        <v>1941</v>
      </c>
      <c r="BM905" s="26" t="s">
        <v>1941</v>
      </c>
      <c r="BN905" s="26" t="s">
        <v>1941</v>
      </c>
      <c r="BO905" s="26" t="s">
        <v>1941</v>
      </c>
      <c r="BP905" s="26" t="s">
        <v>1941</v>
      </c>
      <c r="BQ905" s="26" t="s">
        <v>1941</v>
      </c>
      <c r="BR905" s="26" t="s">
        <v>1941</v>
      </c>
      <c r="BS905" s="26" t="s">
        <v>1941</v>
      </c>
      <c r="BT905" s="26" t="s">
        <v>1941</v>
      </c>
      <c r="BU905" s="26" t="str">
        <f t="shared" si="834"/>
        <v>89. PRODUCE THE CHEMICAL</v>
      </c>
      <c r="BV905" s="26" t="str">
        <f t="shared" si="835"/>
        <v/>
      </c>
      <c r="BW905" s="26" t="str">
        <f t="shared" si="836"/>
        <v/>
      </c>
      <c r="BX905" s="26" t="str">
        <f t="shared" si="837"/>
        <v/>
      </c>
      <c r="BY905" s="26" t="str">
        <f t="shared" si="838"/>
        <v/>
      </c>
      <c r="BZ905" s="26" t="str">
        <f t="shared" si="839"/>
        <v>94. AS A MANUFACTURED IMPURITY</v>
      </c>
      <c r="CA905" s="26" t="str">
        <f t="shared" si="840"/>
        <v/>
      </c>
      <c r="CB905" s="26" t="str">
        <f t="shared" si="841"/>
        <v/>
      </c>
      <c r="CC905" s="26" t="str">
        <f t="shared" si="842"/>
        <v/>
      </c>
      <c r="CD905" s="26" t="str">
        <f t="shared" si="843"/>
        <v/>
      </c>
      <c r="CE905" s="26" t="str">
        <f t="shared" si="844"/>
        <v/>
      </c>
      <c r="CF905" s="26" t="str">
        <f t="shared" si="845"/>
        <v/>
      </c>
      <c r="CG905" s="26" t="str">
        <f t="shared" si="846"/>
        <v/>
      </c>
      <c r="CH905" s="26" t="str">
        <f t="shared" si="847"/>
        <v/>
      </c>
      <c r="CI905" s="26" t="str">
        <f t="shared" si="848"/>
        <v/>
      </c>
      <c r="CJ905" s="26" t="str">
        <f t="shared" si="849"/>
        <v/>
      </c>
      <c r="CK905" s="26" t="str">
        <f t="shared" si="850"/>
        <v/>
      </c>
      <c r="CL905" s="26" t="str">
        <f t="shared" si="851"/>
        <v/>
      </c>
      <c r="CM905" s="26" t="str">
        <f t="shared" si="852"/>
        <v/>
      </c>
      <c r="CN905" s="26" t="str">
        <f t="shared" si="853"/>
        <v/>
      </c>
      <c r="CO905" s="26" t="str">
        <f t="shared" si="854"/>
        <v/>
      </c>
      <c r="CP905" s="26" t="str">
        <f t="shared" si="855"/>
        <v/>
      </c>
      <c r="CQ905" s="26" t="str">
        <f t="shared" si="856"/>
        <v/>
      </c>
      <c r="CR905" s="26" t="str">
        <f t="shared" si="857"/>
        <v/>
      </c>
      <c r="CS905" s="26" t="str">
        <f t="shared" si="858"/>
        <v/>
      </c>
      <c r="CT905" s="26" t="str">
        <f t="shared" si="859"/>
        <v/>
      </c>
      <c r="CU905" s="26" t="str">
        <f t="shared" si="860"/>
        <v/>
      </c>
      <c r="CV905" s="26" t="str">
        <f t="shared" si="861"/>
        <v>116. AS A PROCESS IMPURITY</v>
      </c>
      <c r="CW905" s="26" t="str">
        <f t="shared" si="862"/>
        <v/>
      </c>
      <c r="CX905" s="26" t="str">
        <f t="shared" si="863"/>
        <v/>
      </c>
      <c r="CY905" s="26" t="str">
        <f t="shared" si="864"/>
        <v/>
      </c>
      <c r="CZ905" s="26" t="str">
        <f t="shared" si="865"/>
        <v/>
      </c>
      <c r="DA905" s="26" t="str">
        <f t="shared" si="866"/>
        <v/>
      </c>
      <c r="DB905" s="26" t="str">
        <f t="shared" si="867"/>
        <v/>
      </c>
      <c r="DC905" s="26" t="str">
        <f t="shared" si="868"/>
        <v/>
      </c>
      <c r="DD905" s="26" t="str">
        <f t="shared" si="869"/>
        <v/>
      </c>
      <c r="DE905" s="26" t="str">
        <f t="shared" si="870"/>
        <v/>
      </c>
      <c r="DF905" s="26" t="str">
        <f t="shared" si="871"/>
        <v/>
      </c>
      <c r="DG905" s="26" t="str">
        <f t="shared" si="872"/>
        <v/>
      </c>
      <c r="DH905" s="26" t="str">
        <f t="shared" si="873"/>
        <v/>
      </c>
      <c r="DI905" s="26" t="str">
        <f t="shared" si="874"/>
        <v/>
      </c>
      <c r="DJ905" s="26" t="str">
        <f t="shared" si="875"/>
        <v/>
      </c>
      <c r="DK905" s="26" t="str">
        <f t="shared" si="876"/>
        <v/>
      </c>
      <c r="DL905" s="26" t="str">
        <f t="shared" si="877"/>
        <v/>
      </c>
      <c r="DM905" s="26" t="str">
        <f t="shared" si="878"/>
        <v/>
      </c>
      <c r="DN905" s="26" t="str">
        <f t="shared" si="879"/>
        <v/>
      </c>
      <c r="DO905" s="26" t="str">
        <f t="shared" si="880"/>
        <v/>
      </c>
      <c r="DP905" s="26" t="str">
        <f t="shared" si="881"/>
        <v/>
      </c>
      <c r="DQ905" s="26" t="str">
        <f t="shared" si="882"/>
        <v/>
      </c>
      <c r="DR905" s="26" t="str">
        <f t="shared" si="883"/>
        <v/>
      </c>
      <c r="DS905" s="26" t="str">
        <f t="shared" si="884"/>
        <v/>
      </c>
      <c r="DT905" s="26" t="str">
        <f t="shared" si="885"/>
        <v/>
      </c>
      <c r="DU905" s="26" t="str">
        <f t="shared" si="886"/>
        <v/>
      </c>
      <c r="DV905" s="26" t="str">
        <f t="shared" si="887"/>
        <v/>
      </c>
    </row>
    <row r="906" spans="1:126" ht="60" x14ac:dyDescent="0.25">
      <c r="A906" t="s">
        <v>1942</v>
      </c>
      <c r="B906">
        <v>2016</v>
      </c>
      <c r="C906" t="s">
        <v>2046</v>
      </c>
      <c r="D906">
        <v>106990</v>
      </c>
      <c r="E906" s="19">
        <v>1316215607730</v>
      </c>
      <c r="F906" t="s">
        <v>1009</v>
      </c>
      <c r="G906">
        <v>324110</v>
      </c>
      <c r="H906" t="s">
        <v>1010</v>
      </c>
      <c r="I906" t="s">
        <v>1011</v>
      </c>
      <c r="J906" t="s">
        <v>1012</v>
      </c>
      <c r="K906" t="s">
        <v>625</v>
      </c>
      <c r="L906">
        <v>82334</v>
      </c>
      <c r="M906" s="26" t="str">
        <f t="shared" si="833"/>
        <v>89. PRODUCE THE CHEMICAL, 91. ON-SITE USE OF THE CHEMICAL, 92. SALE OR DISTRIBUTION OF THE CHEMICAL, 95. USED AS A REACTANT</v>
      </c>
      <c r="N906" s="26" t="s">
        <v>172</v>
      </c>
      <c r="O906" s="70" t="s">
        <v>2064</v>
      </c>
      <c r="P906">
        <v>4</v>
      </c>
      <c r="Q906">
        <v>48</v>
      </c>
      <c r="R906">
        <v>52</v>
      </c>
      <c r="S906" s="26" t="s">
        <v>1940</v>
      </c>
      <c r="T906" s="26" t="s">
        <v>1941</v>
      </c>
      <c r="U906" s="26" t="s">
        <v>1940</v>
      </c>
      <c r="V906" s="26" t="s">
        <v>1940</v>
      </c>
      <c r="W906" s="26" t="s">
        <v>1941</v>
      </c>
      <c r="X906" s="26" t="s">
        <v>1941</v>
      </c>
      <c r="Y906" s="26" t="s">
        <v>1940</v>
      </c>
      <c r="AE906" s="26" t="s">
        <v>1941</v>
      </c>
      <c r="AR906" s="26" t="s">
        <v>1941</v>
      </c>
      <c r="AS906" s="26" t="s">
        <v>1941</v>
      </c>
      <c r="AT906" s="26" t="s">
        <v>1941</v>
      </c>
      <c r="AV906" s="26" t="s">
        <v>1941</v>
      </c>
      <c r="BD906" s="26" t="s">
        <v>1941</v>
      </c>
      <c r="BK906" s="26" t="s">
        <v>1941</v>
      </c>
      <c r="BU906" s="26" t="str">
        <f t="shared" si="834"/>
        <v>89. PRODUCE THE CHEMICAL</v>
      </c>
      <c r="BV906" s="26" t="str">
        <f t="shared" si="835"/>
        <v/>
      </c>
      <c r="BW906" s="26" t="str">
        <f t="shared" si="836"/>
        <v>91. ON-SITE USE OF THE CHEMICAL</v>
      </c>
      <c r="BX906" s="26" t="str">
        <f t="shared" si="837"/>
        <v>92. SALE OR DISTRIBUTION OF THE CHEMICAL</v>
      </c>
      <c r="BY906" s="26" t="str">
        <f t="shared" si="838"/>
        <v/>
      </c>
      <c r="BZ906" s="26" t="str">
        <f t="shared" si="839"/>
        <v/>
      </c>
      <c r="CA906" s="26" t="str">
        <f t="shared" si="840"/>
        <v>95. USED AS A REACTANT</v>
      </c>
      <c r="CB906" s="26" t="str">
        <f t="shared" si="841"/>
        <v/>
      </c>
      <c r="CC906" s="26" t="str">
        <f t="shared" si="842"/>
        <v/>
      </c>
      <c r="CD906" s="26" t="str">
        <f t="shared" si="843"/>
        <v/>
      </c>
      <c r="CE906" s="26" t="str">
        <f t="shared" si="844"/>
        <v/>
      </c>
      <c r="CF906" s="26" t="str">
        <f t="shared" si="845"/>
        <v/>
      </c>
      <c r="CG906" s="26" t="str">
        <f t="shared" si="846"/>
        <v/>
      </c>
      <c r="CH906" s="26" t="str">
        <f t="shared" si="847"/>
        <v/>
      </c>
      <c r="CI906" s="26" t="str">
        <f t="shared" si="848"/>
        <v/>
      </c>
      <c r="CJ906" s="26" t="str">
        <f t="shared" si="849"/>
        <v/>
      </c>
      <c r="CK906" s="26" t="str">
        <f t="shared" si="850"/>
        <v/>
      </c>
      <c r="CL906" s="26" t="str">
        <f t="shared" si="851"/>
        <v/>
      </c>
      <c r="CM906" s="26" t="str">
        <f t="shared" si="852"/>
        <v/>
      </c>
      <c r="CN906" s="26" t="str">
        <f t="shared" si="853"/>
        <v/>
      </c>
      <c r="CO906" s="26" t="str">
        <f t="shared" si="854"/>
        <v/>
      </c>
      <c r="CP906" s="26" t="str">
        <f t="shared" si="855"/>
        <v/>
      </c>
      <c r="CQ906" s="26" t="str">
        <f t="shared" si="856"/>
        <v/>
      </c>
      <c r="CR906" s="26" t="str">
        <f t="shared" si="857"/>
        <v/>
      </c>
      <c r="CS906" s="26" t="str">
        <f t="shared" si="858"/>
        <v/>
      </c>
      <c r="CT906" s="26" t="str">
        <f t="shared" si="859"/>
        <v/>
      </c>
      <c r="CU906" s="26" t="str">
        <f t="shared" si="860"/>
        <v/>
      </c>
      <c r="CV906" s="26" t="str">
        <f t="shared" si="861"/>
        <v/>
      </c>
      <c r="CW906" s="26" t="str">
        <f t="shared" si="862"/>
        <v/>
      </c>
      <c r="CX906" s="26" t="str">
        <f t="shared" si="863"/>
        <v/>
      </c>
      <c r="CY906" s="26" t="str">
        <f t="shared" si="864"/>
        <v/>
      </c>
      <c r="CZ906" s="26" t="str">
        <f t="shared" si="865"/>
        <v/>
      </c>
      <c r="DA906" s="26" t="str">
        <f t="shared" si="866"/>
        <v/>
      </c>
      <c r="DB906" s="26" t="str">
        <f t="shared" si="867"/>
        <v/>
      </c>
      <c r="DC906" s="26" t="str">
        <f t="shared" si="868"/>
        <v/>
      </c>
      <c r="DD906" s="26" t="str">
        <f t="shared" si="869"/>
        <v/>
      </c>
      <c r="DE906" s="26" t="str">
        <f t="shared" si="870"/>
        <v/>
      </c>
      <c r="DF906" s="26" t="str">
        <f t="shared" si="871"/>
        <v/>
      </c>
      <c r="DG906" s="26" t="str">
        <f t="shared" si="872"/>
        <v/>
      </c>
      <c r="DH906" s="26" t="str">
        <f t="shared" si="873"/>
        <v/>
      </c>
      <c r="DI906" s="26" t="str">
        <f t="shared" si="874"/>
        <v/>
      </c>
      <c r="DJ906" s="26" t="str">
        <f t="shared" si="875"/>
        <v/>
      </c>
      <c r="DK906" s="26" t="str">
        <f t="shared" si="876"/>
        <v/>
      </c>
      <c r="DL906" s="26" t="str">
        <f t="shared" si="877"/>
        <v/>
      </c>
      <c r="DM906" s="26" t="str">
        <f t="shared" si="878"/>
        <v/>
      </c>
      <c r="DN906" s="26" t="str">
        <f t="shared" si="879"/>
        <v/>
      </c>
      <c r="DO906" s="26" t="str">
        <f t="shared" si="880"/>
        <v/>
      </c>
      <c r="DP906" s="26" t="str">
        <f t="shared" si="881"/>
        <v/>
      </c>
      <c r="DQ906" s="26" t="str">
        <f t="shared" si="882"/>
        <v/>
      </c>
      <c r="DR906" s="26" t="str">
        <f t="shared" si="883"/>
        <v/>
      </c>
      <c r="DS906" s="26" t="str">
        <f t="shared" si="884"/>
        <v/>
      </c>
      <c r="DT906" s="26" t="str">
        <f t="shared" si="885"/>
        <v/>
      </c>
      <c r="DU906" s="26" t="str">
        <f t="shared" si="886"/>
        <v/>
      </c>
      <c r="DV906" s="26" t="str">
        <f t="shared" si="887"/>
        <v/>
      </c>
    </row>
    <row r="907" spans="1:126" ht="60" x14ac:dyDescent="0.25">
      <c r="A907" t="s">
        <v>1942</v>
      </c>
      <c r="B907">
        <v>2017</v>
      </c>
      <c r="C907" t="s">
        <v>2046</v>
      </c>
      <c r="D907">
        <v>106990</v>
      </c>
      <c r="E907" s="19">
        <v>1317216443717</v>
      </c>
      <c r="F907" t="s">
        <v>1009</v>
      </c>
      <c r="G907">
        <v>324110</v>
      </c>
      <c r="H907" t="s">
        <v>1010</v>
      </c>
      <c r="I907" t="s">
        <v>1011</v>
      </c>
      <c r="J907" t="s">
        <v>1012</v>
      </c>
      <c r="K907" t="s">
        <v>625</v>
      </c>
      <c r="L907">
        <v>82334</v>
      </c>
      <c r="M907" s="26" t="str">
        <f t="shared" si="833"/>
        <v>89. PRODUCE THE CHEMICAL, 91. ON-SITE USE OF THE CHEMICAL, 92. SALE OR DISTRIBUTION OF THE CHEMICAL, 95. USED AS A REACTANT</v>
      </c>
      <c r="N907" s="26" t="s">
        <v>172</v>
      </c>
      <c r="O907" s="70" t="s">
        <v>2064</v>
      </c>
      <c r="P907">
        <v>3</v>
      </c>
      <c r="Q907">
        <v>37</v>
      </c>
      <c r="R907">
        <v>40</v>
      </c>
      <c r="S907" s="26" t="s">
        <v>1940</v>
      </c>
      <c r="T907" s="26" t="s">
        <v>1941</v>
      </c>
      <c r="U907" s="26" t="s">
        <v>1940</v>
      </c>
      <c r="V907" s="26" t="s">
        <v>1940</v>
      </c>
      <c r="W907" s="26" t="s">
        <v>1941</v>
      </c>
      <c r="X907" s="26" t="s">
        <v>1941</v>
      </c>
      <c r="Y907" s="26" t="s">
        <v>1940</v>
      </c>
      <c r="AE907" s="26" t="s">
        <v>1941</v>
      </c>
      <c r="AR907" s="26" t="s">
        <v>1941</v>
      </c>
      <c r="AS907" s="26" t="s">
        <v>1941</v>
      </c>
      <c r="AT907" s="26" t="s">
        <v>1941</v>
      </c>
      <c r="AV907" s="26" t="s">
        <v>1941</v>
      </c>
      <c r="BD907" s="26" t="s">
        <v>1941</v>
      </c>
      <c r="BK907" s="26" t="s">
        <v>1941</v>
      </c>
      <c r="BU907" s="26" t="str">
        <f t="shared" si="834"/>
        <v>89. PRODUCE THE CHEMICAL</v>
      </c>
      <c r="BV907" s="26" t="str">
        <f t="shared" si="835"/>
        <v/>
      </c>
      <c r="BW907" s="26" t="str">
        <f t="shared" si="836"/>
        <v>91. ON-SITE USE OF THE CHEMICAL</v>
      </c>
      <c r="BX907" s="26" t="str">
        <f t="shared" si="837"/>
        <v>92. SALE OR DISTRIBUTION OF THE CHEMICAL</v>
      </c>
      <c r="BY907" s="26" t="str">
        <f t="shared" si="838"/>
        <v/>
      </c>
      <c r="BZ907" s="26" t="str">
        <f t="shared" si="839"/>
        <v/>
      </c>
      <c r="CA907" s="26" t="str">
        <f t="shared" si="840"/>
        <v>95. USED AS A REACTANT</v>
      </c>
      <c r="CB907" s="26" t="str">
        <f t="shared" si="841"/>
        <v/>
      </c>
      <c r="CC907" s="26" t="str">
        <f t="shared" si="842"/>
        <v/>
      </c>
      <c r="CD907" s="26" t="str">
        <f t="shared" si="843"/>
        <v/>
      </c>
      <c r="CE907" s="26" t="str">
        <f t="shared" si="844"/>
        <v/>
      </c>
      <c r="CF907" s="26" t="str">
        <f t="shared" si="845"/>
        <v/>
      </c>
      <c r="CG907" s="26" t="str">
        <f t="shared" si="846"/>
        <v/>
      </c>
      <c r="CH907" s="26" t="str">
        <f t="shared" si="847"/>
        <v/>
      </c>
      <c r="CI907" s="26" t="str">
        <f t="shared" si="848"/>
        <v/>
      </c>
      <c r="CJ907" s="26" t="str">
        <f t="shared" si="849"/>
        <v/>
      </c>
      <c r="CK907" s="26" t="str">
        <f t="shared" si="850"/>
        <v/>
      </c>
      <c r="CL907" s="26" t="str">
        <f t="shared" si="851"/>
        <v/>
      </c>
      <c r="CM907" s="26" t="str">
        <f t="shared" si="852"/>
        <v/>
      </c>
      <c r="CN907" s="26" t="str">
        <f t="shared" si="853"/>
        <v/>
      </c>
      <c r="CO907" s="26" t="str">
        <f t="shared" si="854"/>
        <v/>
      </c>
      <c r="CP907" s="26" t="str">
        <f t="shared" si="855"/>
        <v/>
      </c>
      <c r="CQ907" s="26" t="str">
        <f t="shared" si="856"/>
        <v/>
      </c>
      <c r="CR907" s="26" t="str">
        <f t="shared" si="857"/>
        <v/>
      </c>
      <c r="CS907" s="26" t="str">
        <f t="shared" si="858"/>
        <v/>
      </c>
      <c r="CT907" s="26" t="str">
        <f t="shared" si="859"/>
        <v/>
      </c>
      <c r="CU907" s="26" t="str">
        <f t="shared" si="860"/>
        <v/>
      </c>
      <c r="CV907" s="26" t="str">
        <f t="shared" si="861"/>
        <v/>
      </c>
      <c r="CW907" s="26" t="str">
        <f t="shared" si="862"/>
        <v/>
      </c>
      <c r="CX907" s="26" t="str">
        <f t="shared" si="863"/>
        <v/>
      </c>
      <c r="CY907" s="26" t="str">
        <f t="shared" si="864"/>
        <v/>
      </c>
      <c r="CZ907" s="26" t="str">
        <f t="shared" si="865"/>
        <v/>
      </c>
      <c r="DA907" s="26" t="str">
        <f t="shared" si="866"/>
        <v/>
      </c>
      <c r="DB907" s="26" t="str">
        <f t="shared" si="867"/>
        <v/>
      </c>
      <c r="DC907" s="26" t="str">
        <f t="shared" si="868"/>
        <v/>
      </c>
      <c r="DD907" s="26" t="str">
        <f t="shared" si="869"/>
        <v/>
      </c>
      <c r="DE907" s="26" t="str">
        <f t="shared" si="870"/>
        <v/>
      </c>
      <c r="DF907" s="26" t="str">
        <f t="shared" si="871"/>
        <v/>
      </c>
      <c r="DG907" s="26" t="str">
        <f t="shared" si="872"/>
        <v/>
      </c>
      <c r="DH907" s="26" t="str">
        <f t="shared" si="873"/>
        <v/>
      </c>
      <c r="DI907" s="26" t="str">
        <f t="shared" si="874"/>
        <v/>
      </c>
      <c r="DJ907" s="26" t="str">
        <f t="shared" si="875"/>
        <v/>
      </c>
      <c r="DK907" s="26" t="str">
        <f t="shared" si="876"/>
        <v/>
      </c>
      <c r="DL907" s="26" t="str">
        <f t="shared" si="877"/>
        <v/>
      </c>
      <c r="DM907" s="26" t="str">
        <f t="shared" si="878"/>
        <v/>
      </c>
      <c r="DN907" s="26" t="str">
        <f t="shared" si="879"/>
        <v/>
      </c>
      <c r="DO907" s="26" t="str">
        <f t="shared" si="880"/>
        <v/>
      </c>
      <c r="DP907" s="26" t="str">
        <f t="shared" si="881"/>
        <v/>
      </c>
      <c r="DQ907" s="26" t="str">
        <f t="shared" si="882"/>
        <v/>
      </c>
      <c r="DR907" s="26" t="str">
        <f t="shared" si="883"/>
        <v/>
      </c>
      <c r="DS907" s="26" t="str">
        <f t="shared" si="884"/>
        <v/>
      </c>
      <c r="DT907" s="26" t="str">
        <f t="shared" si="885"/>
        <v/>
      </c>
      <c r="DU907" s="26" t="str">
        <f t="shared" si="886"/>
        <v/>
      </c>
      <c r="DV907" s="26" t="str">
        <f t="shared" si="887"/>
        <v/>
      </c>
    </row>
    <row r="908" spans="1:126" ht="105" x14ac:dyDescent="0.25">
      <c r="A908" t="s">
        <v>1942</v>
      </c>
      <c r="B908">
        <v>2018</v>
      </c>
      <c r="C908" t="s">
        <v>2046</v>
      </c>
      <c r="D908">
        <v>106990</v>
      </c>
      <c r="E908" s="19">
        <v>1318217285257</v>
      </c>
      <c r="F908" t="s">
        <v>1009</v>
      </c>
      <c r="G908">
        <v>324110</v>
      </c>
      <c r="H908" t="s">
        <v>1010</v>
      </c>
      <c r="I908" t="s">
        <v>1011</v>
      </c>
      <c r="J908" t="s">
        <v>1012</v>
      </c>
      <c r="K908" t="s">
        <v>625</v>
      </c>
      <c r="L908">
        <v>82334</v>
      </c>
      <c r="M908" s="26" t="str">
        <f t="shared" si="833"/>
        <v>89. PRODUCE THE CHEMICAL, 91. ON-SITE USE OF THE CHEMICAL, 92. SALE OR DISTRIBUTION OF THE CHEMICAL, 95. USED AS A REACTANT, 98. P103  INTERMEDIATES</v>
      </c>
      <c r="N908" s="26" t="s">
        <v>172</v>
      </c>
      <c r="O908" s="70" t="s">
        <v>2064</v>
      </c>
      <c r="P908">
        <v>2</v>
      </c>
      <c r="Q908">
        <v>38</v>
      </c>
      <c r="R908">
        <v>40</v>
      </c>
      <c r="S908" s="26" t="s">
        <v>1940</v>
      </c>
      <c r="T908" s="26" t="s">
        <v>1941</v>
      </c>
      <c r="U908" s="26" t="s">
        <v>1940</v>
      </c>
      <c r="V908" s="26" t="s">
        <v>1940</v>
      </c>
      <c r="W908" s="26" t="s">
        <v>1941</v>
      </c>
      <c r="X908" s="26" t="s">
        <v>1941</v>
      </c>
      <c r="Y908" s="26" t="s">
        <v>1940</v>
      </c>
      <c r="Z908" s="26" t="s">
        <v>1941</v>
      </c>
      <c r="AA908" s="26" t="s">
        <v>1941</v>
      </c>
      <c r="AB908" s="26" t="s">
        <v>1940</v>
      </c>
      <c r="AC908" s="26" t="s">
        <v>1941</v>
      </c>
      <c r="AD908" s="26" t="s">
        <v>1941</v>
      </c>
      <c r="AE908" s="26" t="s">
        <v>1941</v>
      </c>
      <c r="AF908" s="26" t="s">
        <v>1941</v>
      </c>
      <c r="AG908" s="26" t="s">
        <v>1941</v>
      </c>
      <c r="AH908" s="26" t="s">
        <v>1941</v>
      </c>
      <c r="AI908" s="26" t="s">
        <v>1941</v>
      </c>
      <c r="AJ908" s="26" t="s">
        <v>1941</v>
      </c>
      <c r="AK908" s="26" t="s">
        <v>1941</v>
      </c>
      <c r="AL908" s="26" t="s">
        <v>1941</v>
      </c>
      <c r="AM908" s="26" t="s">
        <v>1941</v>
      </c>
      <c r="AN908" s="26" t="s">
        <v>1941</v>
      </c>
      <c r="AO908" s="26" t="s">
        <v>1941</v>
      </c>
      <c r="AP908" s="26" t="s">
        <v>1941</v>
      </c>
      <c r="AQ908" s="26" t="s">
        <v>1941</v>
      </c>
      <c r="AR908" s="26" t="s">
        <v>1941</v>
      </c>
      <c r="AS908" s="26" t="s">
        <v>1941</v>
      </c>
      <c r="AT908" s="26" t="s">
        <v>1941</v>
      </c>
      <c r="AU908" s="26" t="s">
        <v>1941</v>
      </c>
      <c r="AV908" s="26" t="s">
        <v>1941</v>
      </c>
      <c r="AW908" s="26" t="s">
        <v>1941</v>
      </c>
      <c r="AX908" s="26" t="s">
        <v>1941</v>
      </c>
      <c r="AY908" s="26" t="s">
        <v>1941</v>
      </c>
      <c r="AZ908" s="26" t="s">
        <v>1941</v>
      </c>
      <c r="BA908" s="26" t="s">
        <v>1941</v>
      </c>
      <c r="BB908" s="26" t="s">
        <v>1941</v>
      </c>
      <c r="BC908" s="26" t="s">
        <v>1941</v>
      </c>
      <c r="BD908" s="26" t="s">
        <v>1941</v>
      </c>
      <c r="BE908" s="26" t="s">
        <v>1941</v>
      </c>
      <c r="BF908" s="26" t="s">
        <v>1941</v>
      </c>
      <c r="BG908" s="26" t="s">
        <v>1941</v>
      </c>
      <c r="BH908" s="26" t="s">
        <v>1941</v>
      </c>
      <c r="BI908" s="26" t="s">
        <v>1941</v>
      </c>
      <c r="BJ908" s="26" t="s">
        <v>1941</v>
      </c>
      <c r="BK908" s="26" t="s">
        <v>1941</v>
      </c>
      <c r="BL908" s="26" t="s">
        <v>1941</v>
      </c>
      <c r="BM908" s="26" t="s">
        <v>1941</v>
      </c>
      <c r="BN908" s="26" t="s">
        <v>1941</v>
      </c>
      <c r="BO908" s="26" t="s">
        <v>1941</v>
      </c>
      <c r="BP908" s="26" t="s">
        <v>1941</v>
      </c>
      <c r="BQ908" s="26" t="s">
        <v>1941</v>
      </c>
      <c r="BR908" s="26" t="s">
        <v>1941</v>
      </c>
      <c r="BS908" s="26" t="s">
        <v>1941</v>
      </c>
      <c r="BT908" s="26" t="s">
        <v>1941</v>
      </c>
      <c r="BU908" s="26" t="str">
        <f t="shared" si="834"/>
        <v>89. PRODUCE THE CHEMICAL</v>
      </c>
      <c r="BV908" s="26" t="str">
        <f t="shared" si="835"/>
        <v/>
      </c>
      <c r="BW908" s="26" t="str">
        <f t="shared" si="836"/>
        <v>91. ON-SITE USE OF THE CHEMICAL</v>
      </c>
      <c r="BX908" s="26" t="str">
        <f t="shared" si="837"/>
        <v>92. SALE OR DISTRIBUTION OF THE CHEMICAL</v>
      </c>
      <c r="BY908" s="26" t="str">
        <f t="shared" si="838"/>
        <v/>
      </c>
      <c r="BZ908" s="26" t="str">
        <f t="shared" si="839"/>
        <v/>
      </c>
      <c r="CA908" s="26" t="str">
        <f t="shared" si="840"/>
        <v>95. USED AS A REACTANT</v>
      </c>
      <c r="CB908" s="26" t="str">
        <f t="shared" si="841"/>
        <v/>
      </c>
      <c r="CC908" s="26" t="str">
        <f t="shared" si="842"/>
        <v/>
      </c>
      <c r="CD908" s="26" t="str">
        <f t="shared" si="843"/>
        <v>98. P103  INTERMEDIATES</v>
      </c>
      <c r="CE908" s="26" t="str">
        <f t="shared" si="844"/>
        <v/>
      </c>
      <c r="CF908" s="26" t="str">
        <f t="shared" si="845"/>
        <v/>
      </c>
      <c r="CG908" s="26" t="str">
        <f t="shared" si="846"/>
        <v/>
      </c>
      <c r="CH908" s="26" t="str">
        <f t="shared" si="847"/>
        <v/>
      </c>
      <c r="CI908" s="26" t="str">
        <f t="shared" si="848"/>
        <v/>
      </c>
      <c r="CJ908" s="26" t="str">
        <f t="shared" si="849"/>
        <v/>
      </c>
      <c r="CK908" s="26" t="str">
        <f t="shared" si="850"/>
        <v/>
      </c>
      <c r="CL908" s="26" t="str">
        <f t="shared" si="851"/>
        <v/>
      </c>
      <c r="CM908" s="26" t="str">
        <f t="shared" si="852"/>
        <v/>
      </c>
      <c r="CN908" s="26" t="str">
        <f t="shared" si="853"/>
        <v/>
      </c>
      <c r="CO908" s="26" t="str">
        <f t="shared" si="854"/>
        <v/>
      </c>
      <c r="CP908" s="26" t="str">
        <f t="shared" si="855"/>
        <v/>
      </c>
      <c r="CQ908" s="26" t="str">
        <f t="shared" si="856"/>
        <v/>
      </c>
      <c r="CR908" s="26" t="str">
        <f t="shared" si="857"/>
        <v/>
      </c>
      <c r="CS908" s="26" t="str">
        <f t="shared" si="858"/>
        <v/>
      </c>
      <c r="CT908" s="26" t="str">
        <f t="shared" si="859"/>
        <v/>
      </c>
      <c r="CU908" s="26" t="str">
        <f t="shared" si="860"/>
        <v/>
      </c>
      <c r="CV908" s="26" t="str">
        <f t="shared" si="861"/>
        <v/>
      </c>
      <c r="CW908" s="26" t="str">
        <f t="shared" si="862"/>
        <v/>
      </c>
      <c r="CX908" s="26" t="str">
        <f t="shared" si="863"/>
        <v/>
      </c>
      <c r="CY908" s="26" t="str">
        <f t="shared" si="864"/>
        <v/>
      </c>
      <c r="CZ908" s="26" t="str">
        <f t="shared" si="865"/>
        <v/>
      </c>
      <c r="DA908" s="26" t="str">
        <f t="shared" si="866"/>
        <v/>
      </c>
      <c r="DB908" s="26" t="str">
        <f t="shared" si="867"/>
        <v/>
      </c>
      <c r="DC908" s="26" t="str">
        <f t="shared" si="868"/>
        <v/>
      </c>
      <c r="DD908" s="26" t="str">
        <f t="shared" si="869"/>
        <v/>
      </c>
      <c r="DE908" s="26" t="str">
        <f t="shared" si="870"/>
        <v/>
      </c>
      <c r="DF908" s="26" t="str">
        <f t="shared" si="871"/>
        <v/>
      </c>
      <c r="DG908" s="26" t="str">
        <f t="shared" si="872"/>
        <v/>
      </c>
      <c r="DH908" s="26" t="str">
        <f t="shared" si="873"/>
        <v/>
      </c>
      <c r="DI908" s="26" t="str">
        <f t="shared" si="874"/>
        <v/>
      </c>
      <c r="DJ908" s="26" t="str">
        <f t="shared" si="875"/>
        <v/>
      </c>
      <c r="DK908" s="26" t="str">
        <f t="shared" si="876"/>
        <v/>
      </c>
      <c r="DL908" s="26" t="str">
        <f t="shared" si="877"/>
        <v/>
      </c>
      <c r="DM908" s="26" t="str">
        <f t="shared" si="878"/>
        <v/>
      </c>
      <c r="DN908" s="26" t="str">
        <f t="shared" si="879"/>
        <v/>
      </c>
      <c r="DO908" s="26" t="str">
        <f t="shared" si="880"/>
        <v/>
      </c>
      <c r="DP908" s="26" t="str">
        <f t="shared" si="881"/>
        <v/>
      </c>
      <c r="DQ908" s="26" t="str">
        <f t="shared" si="882"/>
        <v/>
      </c>
      <c r="DR908" s="26" t="str">
        <f t="shared" si="883"/>
        <v/>
      </c>
      <c r="DS908" s="26" t="str">
        <f t="shared" si="884"/>
        <v/>
      </c>
      <c r="DT908" s="26" t="str">
        <f t="shared" si="885"/>
        <v/>
      </c>
      <c r="DU908" s="26" t="str">
        <f t="shared" si="886"/>
        <v/>
      </c>
      <c r="DV908" s="26" t="str">
        <f t="shared" si="887"/>
        <v/>
      </c>
    </row>
    <row r="909" spans="1:126" ht="105" x14ac:dyDescent="0.25">
      <c r="A909" t="s">
        <v>1942</v>
      </c>
      <c r="B909">
        <v>2019</v>
      </c>
      <c r="C909" t="s">
        <v>2046</v>
      </c>
      <c r="D909">
        <v>106990</v>
      </c>
      <c r="E909" s="19">
        <v>1319218197756</v>
      </c>
      <c r="F909" t="s">
        <v>1009</v>
      </c>
      <c r="G909">
        <v>324110</v>
      </c>
      <c r="H909" t="s">
        <v>1010</v>
      </c>
      <c r="I909" t="s">
        <v>1011</v>
      </c>
      <c r="J909" t="s">
        <v>1012</v>
      </c>
      <c r="K909" t="s">
        <v>625</v>
      </c>
      <c r="L909">
        <v>82334</v>
      </c>
      <c r="M909" s="26" t="str">
        <f t="shared" si="833"/>
        <v>89. PRODUCE THE CHEMICAL, 91. ON-SITE USE OF THE CHEMICAL, 92. SALE OR DISTRIBUTION OF THE CHEMICAL, 95. USED AS A REACTANT, 98. P103  INTERMEDIATES</v>
      </c>
      <c r="N909" s="26" t="s">
        <v>172</v>
      </c>
      <c r="O909" s="70" t="s">
        <v>2064</v>
      </c>
      <c r="P909">
        <v>5</v>
      </c>
      <c r="Q909">
        <v>53</v>
      </c>
      <c r="R909">
        <v>58</v>
      </c>
      <c r="S909" s="26" t="s">
        <v>1940</v>
      </c>
      <c r="T909" s="26" t="s">
        <v>1941</v>
      </c>
      <c r="U909" s="26" t="s">
        <v>1940</v>
      </c>
      <c r="V909" s="26" t="s">
        <v>1940</v>
      </c>
      <c r="W909" s="26" t="s">
        <v>1941</v>
      </c>
      <c r="X909" s="26" t="s">
        <v>1941</v>
      </c>
      <c r="Y909" s="26" t="s">
        <v>1940</v>
      </c>
      <c r="Z909" s="26" t="s">
        <v>1941</v>
      </c>
      <c r="AA909" s="26" t="s">
        <v>1941</v>
      </c>
      <c r="AB909" s="26" t="s">
        <v>1940</v>
      </c>
      <c r="AC909" s="26" t="s">
        <v>1941</v>
      </c>
      <c r="AD909" s="26" t="s">
        <v>1941</v>
      </c>
      <c r="AE909" s="26" t="s">
        <v>1941</v>
      </c>
      <c r="AF909" s="26" t="s">
        <v>1941</v>
      </c>
      <c r="AG909" s="26" t="s">
        <v>1941</v>
      </c>
      <c r="AH909" s="26" t="s">
        <v>1941</v>
      </c>
      <c r="AI909" s="26" t="s">
        <v>1941</v>
      </c>
      <c r="AJ909" s="26" t="s">
        <v>1941</v>
      </c>
      <c r="AK909" s="26" t="s">
        <v>1941</v>
      </c>
      <c r="AL909" s="26" t="s">
        <v>1941</v>
      </c>
      <c r="AM909" s="26" t="s">
        <v>1941</v>
      </c>
      <c r="AN909" s="26" t="s">
        <v>1941</v>
      </c>
      <c r="AO909" s="26" t="s">
        <v>1941</v>
      </c>
      <c r="AP909" s="26" t="s">
        <v>1941</v>
      </c>
      <c r="AQ909" s="26" t="s">
        <v>1941</v>
      </c>
      <c r="AR909" s="26" t="s">
        <v>1941</v>
      </c>
      <c r="AS909" s="26" t="s">
        <v>1941</v>
      </c>
      <c r="AT909" s="26" t="s">
        <v>1941</v>
      </c>
      <c r="AU909" s="26" t="s">
        <v>1941</v>
      </c>
      <c r="AV909" s="26" t="s">
        <v>1941</v>
      </c>
      <c r="AW909" s="26" t="s">
        <v>1941</v>
      </c>
      <c r="AX909" s="26" t="s">
        <v>1941</v>
      </c>
      <c r="AY909" s="26" t="s">
        <v>1941</v>
      </c>
      <c r="AZ909" s="26" t="s">
        <v>1941</v>
      </c>
      <c r="BA909" s="26" t="s">
        <v>1941</v>
      </c>
      <c r="BB909" s="26" t="s">
        <v>1941</v>
      </c>
      <c r="BC909" s="26" t="s">
        <v>1941</v>
      </c>
      <c r="BD909" s="26" t="s">
        <v>1941</v>
      </c>
      <c r="BE909" s="26" t="s">
        <v>1941</v>
      </c>
      <c r="BF909" s="26" t="s">
        <v>1941</v>
      </c>
      <c r="BG909" s="26" t="s">
        <v>1941</v>
      </c>
      <c r="BH909" s="26" t="s">
        <v>1941</v>
      </c>
      <c r="BI909" s="26" t="s">
        <v>1941</v>
      </c>
      <c r="BJ909" s="26" t="s">
        <v>1941</v>
      </c>
      <c r="BK909" s="26" t="s">
        <v>1941</v>
      </c>
      <c r="BL909" s="26" t="s">
        <v>1941</v>
      </c>
      <c r="BM909" s="26" t="s">
        <v>1941</v>
      </c>
      <c r="BN909" s="26" t="s">
        <v>1941</v>
      </c>
      <c r="BO909" s="26" t="s">
        <v>1941</v>
      </c>
      <c r="BP909" s="26" t="s">
        <v>1941</v>
      </c>
      <c r="BQ909" s="26" t="s">
        <v>1941</v>
      </c>
      <c r="BR909" s="26" t="s">
        <v>1941</v>
      </c>
      <c r="BS909" s="26" t="s">
        <v>1941</v>
      </c>
      <c r="BT909" s="26" t="s">
        <v>1941</v>
      </c>
      <c r="BU909" s="26" t="str">
        <f t="shared" si="834"/>
        <v>89. PRODUCE THE CHEMICAL</v>
      </c>
      <c r="BV909" s="26" t="str">
        <f t="shared" si="835"/>
        <v/>
      </c>
      <c r="BW909" s="26" t="str">
        <f t="shared" si="836"/>
        <v>91. ON-SITE USE OF THE CHEMICAL</v>
      </c>
      <c r="BX909" s="26" t="str">
        <f t="shared" si="837"/>
        <v>92. SALE OR DISTRIBUTION OF THE CHEMICAL</v>
      </c>
      <c r="BY909" s="26" t="str">
        <f t="shared" si="838"/>
        <v/>
      </c>
      <c r="BZ909" s="26" t="str">
        <f t="shared" si="839"/>
        <v/>
      </c>
      <c r="CA909" s="26" t="str">
        <f t="shared" si="840"/>
        <v>95. USED AS A REACTANT</v>
      </c>
      <c r="CB909" s="26" t="str">
        <f t="shared" si="841"/>
        <v/>
      </c>
      <c r="CC909" s="26" t="str">
        <f t="shared" si="842"/>
        <v/>
      </c>
      <c r="CD909" s="26" t="str">
        <f t="shared" si="843"/>
        <v>98. P103  INTERMEDIATES</v>
      </c>
      <c r="CE909" s="26" t="str">
        <f t="shared" si="844"/>
        <v/>
      </c>
      <c r="CF909" s="26" t="str">
        <f t="shared" si="845"/>
        <v/>
      </c>
      <c r="CG909" s="26" t="str">
        <f t="shared" si="846"/>
        <v/>
      </c>
      <c r="CH909" s="26" t="str">
        <f t="shared" si="847"/>
        <v/>
      </c>
      <c r="CI909" s="26" t="str">
        <f t="shared" si="848"/>
        <v/>
      </c>
      <c r="CJ909" s="26" t="str">
        <f t="shared" si="849"/>
        <v/>
      </c>
      <c r="CK909" s="26" t="str">
        <f t="shared" si="850"/>
        <v/>
      </c>
      <c r="CL909" s="26" t="str">
        <f t="shared" si="851"/>
        <v/>
      </c>
      <c r="CM909" s="26" t="str">
        <f t="shared" si="852"/>
        <v/>
      </c>
      <c r="CN909" s="26" t="str">
        <f t="shared" si="853"/>
        <v/>
      </c>
      <c r="CO909" s="26" t="str">
        <f t="shared" si="854"/>
        <v/>
      </c>
      <c r="CP909" s="26" t="str">
        <f t="shared" si="855"/>
        <v/>
      </c>
      <c r="CQ909" s="26" t="str">
        <f t="shared" si="856"/>
        <v/>
      </c>
      <c r="CR909" s="26" t="str">
        <f t="shared" si="857"/>
        <v/>
      </c>
      <c r="CS909" s="26" t="str">
        <f t="shared" si="858"/>
        <v/>
      </c>
      <c r="CT909" s="26" t="str">
        <f t="shared" si="859"/>
        <v/>
      </c>
      <c r="CU909" s="26" t="str">
        <f t="shared" si="860"/>
        <v/>
      </c>
      <c r="CV909" s="26" t="str">
        <f t="shared" si="861"/>
        <v/>
      </c>
      <c r="CW909" s="26" t="str">
        <f t="shared" si="862"/>
        <v/>
      </c>
      <c r="CX909" s="26" t="str">
        <f t="shared" si="863"/>
        <v/>
      </c>
      <c r="CY909" s="26" t="str">
        <f t="shared" si="864"/>
        <v/>
      </c>
      <c r="CZ909" s="26" t="str">
        <f t="shared" si="865"/>
        <v/>
      </c>
      <c r="DA909" s="26" t="str">
        <f t="shared" si="866"/>
        <v/>
      </c>
      <c r="DB909" s="26" t="str">
        <f t="shared" si="867"/>
        <v/>
      </c>
      <c r="DC909" s="26" t="str">
        <f t="shared" si="868"/>
        <v/>
      </c>
      <c r="DD909" s="26" t="str">
        <f t="shared" si="869"/>
        <v/>
      </c>
      <c r="DE909" s="26" t="str">
        <f t="shared" si="870"/>
        <v/>
      </c>
      <c r="DF909" s="26" t="str">
        <f t="shared" si="871"/>
        <v/>
      </c>
      <c r="DG909" s="26" t="str">
        <f t="shared" si="872"/>
        <v/>
      </c>
      <c r="DH909" s="26" t="str">
        <f t="shared" si="873"/>
        <v/>
      </c>
      <c r="DI909" s="26" t="str">
        <f t="shared" si="874"/>
        <v/>
      </c>
      <c r="DJ909" s="26" t="str">
        <f t="shared" si="875"/>
        <v/>
      </c>
      <c r="DK909" s="26" t="str">
        <f t="shared" si="876"/>
        <v/>
      </c>
      <c r="DL909" s="26" t="str">
        <f t="shared" si="877"/>
        <v/>
      </c>
      <c r="DM909" s="26" t="str">
        <f t="shared" si="878"/>
        <v/>
      </c>
      <c r="DN909" s="26" t="str">
        <f t="shared" si="879"/>
        <v/>
      </c>
      <c r="DO909" s="26" t="str">
        <f t="shared" si="880"/>
        <v/>
      </c>
      <c r="DP909" s="26" t="str">
        <f t="shared" si="881"/>
        <v/>
      </c>
      <c r="DQ909" s="26" t="str">
        <f t="shared" si="882"/>
        <v/>
      </c>
      <c r="DR909" s="26" t="str">
        <f t="shared" si="883"/>
        <v/>
      </c>
      <c r="DS909" s="26" t="str">
        <f t="shared" si="884"/>
        <v/>
      </c>
      <c r="DT909" s="26" t="str">
        <f t="shared" si="885"/>
        <v/>
      </c>
      <c r="DU909" s="26" t="str">
        <f t="shared" si="886"/>
        <v/>
      </c>
      <c r="DV909" s="26" t="str">
        <f t="shared" si="887"/>
        <v/>
      </c>
    </row>
    <row r="910" spans="1:126" ht="75" x14ac:dyDescent="0.25">
      <c r="A910" t="s">
        <v>1942</v>
      </c>
      <c r="B910">
        <v>2020</v>
      </c>
      <c r="C910" t="s">
        <v>2046</v>
      </c>
      <c r="D910">
        <v>106990</v>
      </c>
      <c r="E910" s="19">
        <v>1320219297571</v>
      </c>
      <c r="F910" t="s">
        <v>1009</v>
      </c>
      <c r="G910">
        <v>324110</v>
      </c>
      <c r="H910" t="s">
        <v>1010</v>
      </c>
      <c r="I910" t="s">
        <v>1011</v>
      </c>
      <c r="J910" t="s">
        <v>1012</v>
      </c>
      <c r="K910" t="s">
        <v>625</v>
      </c>
      <c r="L910">
        <v>82334</v>
      </c>
      <c r="M910" s="26" t="str">
        <f t="shared" si="833"/>
        <v>89. PRODUCE THE CHEMICAL, 91. ON-SITE USE OF THE CHEMICAL, 93. AS A BYPRODUCT, 94. AS A MANUFACTURED IMPURITY, 133. ANCILLARY OR OTHER USE, 137. Z304  FUEL</v>
      </c>
      <c r="N910" s="26" t="s">
        <v>172</v>
      </c>
      <c r="O910" s="70" t="s">
        <v>2064</v>
      </c>
      <c r="P910">
        <v>5</v>
      </c>
      <c r="Q910">
        <v>54</v>
      </c>
      <c r="R910">
        <v>59</v>
      </c>
      <c r="S910" s="26" t="s">
        <v>1940</v>
      </c>
      <c r="T910" s="26" t="s">
        <v>1941</v>
      </c>
      <c r="U910" s="26" t="s">
        <v>1940</v>
      </c>
      <c r="V910" s="26" t="s">
        <v>1941</v>
      </c>
      <c r="W910" s="26" t="s">
        <v>1940</v>
      </c>
      <c r="X910" s="26" t="s">
        <v>1940</v>
      </c>
      <c r="Y910" s="26" t="s">
        <v>1941</v>
      </c>
      <c r="Z910" s="26" t="s">
        <v>1941</v>
      </c>
      <c r="AA910" s="26" t="s">
        <v>1941</v>
      </c>
      <c r="AB910" s="26" t="s">
        <v>1941</v>
      </c>
      <c r="AC910" s="26" t="s">
        <v>1941</v>
      </c>
      <c r="AD910" s="26" t="s">
        <v>1941</v>
      </c>
      <c r="AE910" s="26" t="s">
        <v>1941</v>
      </c>
      <c r="AF910" s="26" t="s">
        <v>1941</v>
      </c>
      <c r="AG910" s="26" t="s">
        <v>1941</v>
      </c>
      <c r="AH910" s="26" t="s">
        <v>1941</v>
      </c>
      <c r="AI910" s="26" t="s">
        <v>1941</v>
      </c>
      <c r="AJ910" s="26" t="s">
        <v>1941</v>
      </c>
      <c r="AK910" s="26" t="s">
        <v>1941</v>
      </c>
      <c r="AL910" s="26" t="s">
        <v>1941</v>
      </c>
      <c r="AM910" s="26" t="s">
        <v>1941</v>
      </c>
      <c r="AN910" s="26" t="s">
        <v>1941</v>
      </c>
      <c r="AO910" s="26" t="s">
        <v>1941</v>
      </c>
      <c r="AP910" s="26" t="s">
        <v>1941</v>
      </c>
      <c r="AQ910" s="26" t="s">
        <v>1941</v>
      </c>
      <c r="AR910" s="26" t="s">
        <v>1941</v>
      </c>
      <c r="AS910" s="26" t="s">
        <v>1941</v>
      </c>
      <c r="AT910" s="26" t="s">
        <v>1941</v>
      </c>
      <c r="AU910" s="26" t="s">
        <v>1941</v>
      </c>
      <c r="AV910" s="26" t="s">
        <v>1941</v>
      </c>
      <c r="AW910" s="26" t="s">
        <v>1941</v>
      </c>
      <c r="AX910" s="26" t="s">
        <v>1941</v>
      </c>
      <c r="AY910" s="26" t="s">
        <v>1941</v>
      </c>
      <c r="AZ910" s="26" t="s">
        <v>1941</v>
      </c>
      <c r="BA910" s="26" t="s">
        <v>1941</v>
      </c>
      <c r="BB910" s="26" t="s">
        <v>1941</v>
      </c>
      <c r="BC910" s="26" t="s">
        <v>1941</v>
      </c>
      <c r="BD910" s="26" t="s">
        <v>1941</v>
      </c>
      <c r="BE910" s="26" t="s">
        <v>1941</v>
      </c>
      <c r="BF910" s="26" t="s">
        <v>1941</v>
      </c>
      <c r="BG910" s="26" t="s">
        <v>1941</v>
      </c>
      <c r="BH910" s="26" t="s">
        <v>1941</v>
      </c>
      <c r="BI910" s="26" t="s">
        <v>1941</v>
      </c>
      <c r="BJ910" s="26" t="s">
        <v>1941</v>
      </c>
      <c r="BK910" s="26" t="s">
        <v>1940</v>
      </c>
      <c r="BL910" s="26" t="s">
        <v>1941</v>
      </c>
      <c r="BM910" s="26" t="s">
        <v>1941</v>
      </c>
      <c r="BN910" s="26" t="s">
        <v>1941</v>
      </c>
      <c r="BO910" s="26" t="s">
        <v>1940</v>
      </c>
      <c r="BP910" s="26" t="s">
        <v>1941</v>
      </c>
      <c r="BQ910" s="26" t="s">
        <v>1941</v>
      </c>
      <c r="BR910" s="26" t="s">
        <v>1941</v>
      </c>
      <c r="BS910" s="26" t="s">
        <v>1941</v>
      </c>
      <c r="BT910" s="26" t="s">
        <v>1941</v>
      </c>
      <c r="BU910" s="26" t="str">
        <f t="shared" si="834"/>
        <v>89. PRODUCE THE CHEMICAL</v>
      </c>
      <c r="BV910" s="26" t="str">
        <f t="shared" si="835"/>
        <v/>
      </c>
      <c r="BW910" s="26" t="str">
        <f t="shared" si="836"/>
        <v>91. ON-SITE USE OF THE CHEMICAL</v>
      </c>
      <c r="BX910" s="26" t="str">
        <f t="shared" si="837"/>
        <v/>
      </c>
      <c r="BY910" s="26" t="str">
        <f t="shared" si="838"/>
        <v>93. AS A BYPRODUCT</v>
      </c>
      <c r="BZ910" s="26" t="str">
        <f t="shared" si="839"/>
        <v>94. AS A MANUFACTURED IMPURITY</v>
      </c>
      <c r="CA910" s="26" t="str">
        <f t="shared" si="840"/>
        <v/>
      </c>
      <c r="CB910" s="26" t="str">
        <f t="shared" si="841"/>
        <v/>
      </c>
      <c r="CC910" s="26" t="str">
        <f t="shared" si="842"/>
        <v/>
      </c>
      <c r="CD910" s="26" t="str">
        <f t="shared" si="843"/>
        <v/>
      </c>
      <c r="CE910" s="26" t="str">
        <f t="shared" si="844"/>
        <v/>
      </c>
      <c r="CF910" s="26" t="str">
        <f t="shared" si="845"/>
        <v/>
      </c>
      <c r="CG910" s="26" t="str">
        <f t="shared" si="846"/>
        <v/>
      </c>
      <c r="CH910" s="26" t="str">
        <f t="shared" si="847"/>
        <v/>
      </c>
      <c r="CI910" s="26" t="str">
        <f t="shared" si="848"/>
        <v/>
      </c>
      <c r="CJ910" s="26" t="str">
        <f t="shared" si="849"/>
        <v/>
      </c>
      <c r="CK910" s="26" t="str">
        <f t="shared" si="850"/>
        <v/>
      </c>
      <c r="CL910" s="26" t="str">
        <f t="shared" si="851"/>
        <v/>
      </c>
      <c r="CM910" s="26" t="str">
        <f t="shared" si="852"/>
        <v/>
      </c>
      <c r="CN910" s="26" t="str">
        <f t="shared" si="853"/>
        <v/>
      </c>
      <c r="CO910" s="26" t="str">
        <f t="shared" si="854"/>
        <v/>
      </c>
      <c r="CP910" s="26" t="str">
        <f t="shared" si="855"/>
        <v/>
      </c>
      <c r="CQ910" s="26" t="str">
        <f t="shared" si="856"/>
        <v/>
      </c>
      <c r="CR910" s="26" t="str">
        <f t="shared" si="857"/>
        <v/>
      </c>
      <c r="CS910" s="26" t="str">
        <f t="shared" si="858"/>
        <v/>
      </c>
      <c r="CT910" s="26" t="str">
        <f t="shared" si="859"/>
        <v/>
      </c>
      <c r="CU910" s="26" t="str">
        <f t="shared" si="860"/>
        <v/>
      </c>
      <c r="CV910" s="26" t="str">
        <f t="shared" si="861"/>
        <v/>
      </c>
      <c r="CW910" s="26" t="str">
        <f t="shared" si="862"/>
        <v/>
      </c>
      <c r="CX910" s="26" t="str">
        <f t="shared" si="863"/>
        <v/>
      </c>
      <c r="CY910" s="26" t="str">
        <f t="shared" si="864"/>
        <v/>
      </c>
      <c r="CZ910" s="26" t="str">
        <f t="shared" si="865"/>
        <v/>
      </c>
      <c r="DA910" s="26" t="str">
        <f t="shared" si="866"/>
        <v/>
      </c>
      <c r="DB910" s="26" t="str">
        <f t="shared" si="867"/>
        <v/>
      </c>
      <c r="DC910" s="26" t="str">
        <f t="shared" si="868"/>
        <v/>
      </c>
      <c r="DD910" s="26" t="str">
        <f t="shared" si="869"/>
        <v/>
      </c>
      <c r="DE910" s="26" t="str">
        <f t="shared" si="870"/>
        <v/>
      </c>
      <c r="DF910" s="26" t="str">
        <f t="shared" si="871"/>
        <v/>
      </c>
      <c r="DG910" s="26" t="str">
        <f t="shared" si="872"/>
        <v/>
      </c>
      <c r="DH910" s="26" t="str">
        <f t="shared" si="873"/>
        <v/>
      </c>
      <c r="DI910" s="26" t="str">
        <f t="shared" si="874"/>
        <v/>
      </c>
      <c r="DJ910" s="26" t="str">
        <f t="shared" si="875"/>
        <v/>
      </c>
      <c r="DK910" s="26" t="str">
        <f t="shared" si="876"/>
        <v/>
      </c>
      <c r="DL910" s="26" t="str">
        <f t="shared" si="877"/>
        <v/>
      </c>
      <c r="DM910" s="26" t="str">
        <f t="shared" si="878"/>
        <v>133. ANCILLARY OR OTHER USE</v>
      </c>
      <c r="DN910" s="26" t="str">
        <f t="shared" si="879"/>
        <v/>
      </c>
      <c r="DO910" s="26" t="str">
        <f t="shared" si="880"/>
        <v/>
      </c>
      <c r="DP910" s="26" t="str">
        <f t="shared" si="881"/>
        <v/>
      </c>
      <c r="DQ910" s="26" t="str">
        <f t="shared" si="882"/>
        <v>137. Z304  FUEL</v>
      </c>
      <c r="DR910" s="26" t="str">
        <f t="shared" si="883"/>
        <v/>
      </c>
      <c r="DS910" s="26" t="str">
        <f t="shared" si="884"/>
        <v/>
      </c>
      <c r="DT910" s="26" t="str">
        <f t="shared" si="885"/>
        <v/>
      </c>
      <c r="DU910" s="26" t="str">
        <f t="shared" si="886"/>
        <v/>
      </c>
      <c r="DV910" s="26" t="str">
        <f t="shared" si="887"/>
        <v/>
      </c>
    </row>
    <row r="911" spans="1:126" ht="105" x14ac:dyDescent="0.25">
      <c r="A911" t="s">
        <v>1942</v>
      </c>
      <c r="B911">
        <v>2021</v>
      </c>
      <c r="C911" t="s">
        <v>2046</v>
      </c>
      <c r="D911">
        <v>106990</v>
      </c>
      <c r="E911" s="19">
        <v>1321220466849</v>
      </c>
      <c r="F911" t="s">
        <v>1009</v>
      </c>
      <c r="G911">
        <v>324110</v>
      </c>
      <c r="H911" t="s">
        <v>1010</v>
      </c>
      <c r="I911" t="s">
        <v>1011</v>
      </c>
      <c r="J911" t="s">
        <v>1012</v>
      </c>
      <c r="K911" t="s">
        <v>625</v>
      </c>
      <c r="L911">
        <v>82334</v>
      </c>
      <c r="M911" s="26" t="str">
        <f t="shared" si="833"/>
        <v>89. PRODUCE THE CHEMICAL, 91. ON-SITE USE OF THE CHEMICAL, 92. SALE OR DISTRIBUTION OF THE CHEMICAL, 95. USED AS A REACTANT, 98. P103  INTERMEDIATES</v>
      </c>
      <c r="N911" s="26" t="s">
        <v>172</v>
      </c>
      <c r="O911" s="70" t="s">
        <v>2064</v>
      </c>
      <c r="P911">
        <v>3</v>
      </c>
      <c r="Q911">
        <v>130</v>
      </c>
      <c r="R911">
        <v>133</v>
      </c>
      <c r="S911" s="26" t="s">
        <v>1940</v>
      </c>
      <c r="T911" s="26" t="s">
        <v>1941</v>
      </c>
      <c r="U911" s="26" t="s">
        <v>1940</v>
      </c>
      <c r="V911" s="26" t="s">
        <v>1940</v>
      </c>
      <c r="W911" s="26" t="s">
        <v>1941</v>
      </c>
      <c r="X911" s="26" t="s">
        <v>1941</v>
      </c>
      <c r="Y911" s="26" t="s">
        <v>1940</v>
      </c>
      <c r="Z911" s="26" t="s">
        <v>1941</v>
      </c>
      <c r="AA911" s="26" t="s">
        <v>1941</v>
      </c>
      <c r="AB911" s="26" t="s">
        <v>1940</v>
      </c>
      <c r="AC911" s="26" t="s">
        <v>1941</v>
      </c>
      <c r="AD911" s="26" t="s">
        <v>1941</v>
      </c>
      <c r="AE911" s="26" t="s">
        <v>1941</v>
      </c>
      <c r="AF911" s="26" t="s">
        <v>1941</v>
      </c>
      <c r="AG911" s="26" t="s">
        <v>1941</v>
      </c>
      <c r="AH911" s="26" t="s">
        <v>1941</v>
      </c>
      <c r="AI911" s="26" t="s">
        <v>1941</v>
      </c>
      <c r="AJ911" s="26" t="s">
        <v>1941</v>
      </c>
      <c r="AK911" s="26" t="s">
        <v>1941</v>
      </c>
      <c r="AL911" s="26" t="s">
        <v>1941</v>
      </c>
      <c r="AM911" s="26" t="s">
        <v>1941</v>
      </c>
      <c r="AN911" s="26" t="s">
        <v>1941</v>
      </c>
      <c r="AO911" s="26" t="s">
        <v>1941</v>
      </c>
      <c r="AP911" s="26" t="s">
        <v>1941</v>
      </c>
      <c r="AQ911" s="26" t="s">
        <v>1941</v>
      </c>
      <c r="AR911" s="26" t="s">
        <v>1941</v>
      </c>
      <c r="AS911" s="26" t="s">
        <v>1941</v>
      </c>
      <c r="AT911" s="26" t="s">
        <v>1941</v>
      </c>
      <c r="AU911" s="26" t="s">
        <v>1941</v>
      </c>
      <c r="AV911" s="26" t="s">
        <v>1941</v>
      </c>
      <c r="AW911" s="26" t="s">
        <v>1941</v>
      </c>
      <c r="AX911" s="26" t="s">
        <v>1941</v>
      </c>
      <c r="AY911" s="26" t="s">
        <v>1941</v>
      </c>
      <c r="AZ911" s="26" t="s">
        <v>1941</v>
      </c>
      <c r="BA911" s="26" t="s">
        <v>1941</v>
      </c>
      <c r="BB911" s="26" t="s">
        <v>1941</v>
      </c>
      <c r="BC911" s="26" t="s">
        <v>1941</v>
      </c>
      <c r="BD911" s="26" t="s">
        <v>1941</v>
      </c>
      <c r="BE911" s="26" t="s">
        <v>1941</v>
      </c>
      <c r="BF911" s="26" t="s">
        <v>1941</v>
      </c>
      <c r="BG911" s="26" t="s">
        <v>1941</v>
      </c>
      <c r="BH911" s="26" t="s">
        <v>1941</v>
      </c>
      <c r="BI911" s="26" t="s">
        <v>1941</v>
      </c>
      <c r="BJ911" s="26" t="s">
        <v>1941</v>
      </c>
      <c r="BK911" s="26" t="s">
        <v>1941</v>
      </c>
      <c r="BL911" s="26" t="s">
        <v>1941</v>
      </c>
      <c r="BM911" s="26" t="s">
        <v>1941</v>
      </c>
      <c r="BN911" s="26" t="s">
        <v>1941</v>
      </c>
      <c r="BO911" s="26" t="s">
        <v>1941</v>
      </c>
      <c r="BP911" s="26" t="s">
        <v>1941</v>
      </c>
      <c r="BQ911" s="26" t="s">
        <v>1941</v>
      </c>
      <c r="BR911" s="26" t="s">
        <v>1941</v>
      </c>
      <c r="BS911" s="26" t="s">
        <v>1941</v>
      </c>
      <c r="BT911" s="26" t="s">
        <v>1941</v>
      </c>
      <c r="BU911" s="26" t="str">
        <f t="shared" si="834"/>
        <v>89. PRODUCE THE CHEMICAL</v>
      </c>
      <c r="BV911" s="26" t="str">
        <f t="shared" si="835"/>
        <v/>
      </c>
      <c r="BW911" s="26" t="str">
        <f t="shared" si="836"/>
        <v>91. ON-SITE USE OF THE CHEMICAL</v>
      </c>
      <c r="BX911" s="26" t="str">
        <f t="shared" si="837"/>
        <v>92. SALE OR DISTRIBUTION OF THE CHEMICAL</v>
      </c>
      <c r="BY911" s="26" t="str">
        <f t="shared" si="838"/>
        <v/>
      </c>
      <c r="BZ911" s="26" t="str">
        <f t="shared" si="839"/>
        <v/>
      </c>
      <c r="CA911" s="26" t="str">
        <f t="shared" si="840"/>
        <v>95. USED AS A REACTANT</v>
      </c>
      <c r="CB911" s="26" t="str">
        <f t="shared" si="841"/>
        <v/>
      </c>
      <c r="CC911" s="26" t="str">
        <f t="shared" si="842"/>
        <v/>
      </c>
      <c r="CD911" s="26" t="str">
        <f t="shared" si="843"/>
        <v>98. P103  INTERMEDIATES</v>
      </c>
      <c r="CE911" s="26" t="str">
        <f t="shared" si="844"/>
        <v/>
      </c>
      <c r="CF911" s="26" t="str">
        <f t="shared" si="845"/>
        <v/>
      </c>
      <c r="CG911" s="26" t="str">
        <f t="shared" si="846"/>
        <v/>
      </c>
      <c r="CH911" s="26" t="str">
        <f t="shared" si="847"/>
        <v/>
      </c>
      <c r="CI911" s="26" t="str">
        <f t="shared" si="848"/>
        <v/>
      </c>
      <c r="CJ911" s="26" t="str">
        <f t="shared" si="849"/>
        <v/>
      </c>
      <c r="CK911" s="26" t="str">
        <f t="shared" si="850"/>
        <v/>
      </c>
      <c r="CL911" s="26" t="str">
        <f t="shared" si="851"/>
        <v/>
      </c>
      <c r="CM911" s="26" t="str">
        <f t="shared" si="852"/>
        <v/>
      </c>
      <c r="CN911" s="26" t="str">
        <f t="shared" si="853"/>
        <v/>
      </c>
      <c r="CO911" s="26" t="str">
        <f t="shared" si="854"/>
        <v/>
      </c>
      <c r="CP911" s="26" t="str">
        <f t="shared" si="855"/>
        <v/>
      </c>
      <c r="CQ911" s="26" t="str">
        <f t="shared" si="856"/>
        <v/>
      </c>
      <c r="CR911" s="26" t="str">
        <f t="shared" si="857"/>
        <v/>
      </c>
      <c r="CS911" s="26" t="str">
        <f t="shared" si="858"/>
        <v/>
      </c>
      <c r="CT911" s="26" t="str">
        <f t="shared" si="859"/>
        <v/>
      </c>
      <c r="CU911" s="26" t="str">
        <f t="shared" si="860"/>
        <v/>
      </c>
      <c r="CV911" s="26" t="str">
        <f t="shared" si="861"/>
        <v/>
      </c>
      <c r="CW911" s="26" t="str">
        <f t="shared" si="862"/>
        <v/>
      </c>
      <c r="CX911" s="26" t="str">
        <f t="shared" si="863"/>
        <v/>
      </c>
      <c r="CY911" s="26" t="str">
        <f t="shared" si="864"/>
        <v/>
      </c>
      <c r="CZ911" s="26" t="str">
        <f t="shared" si="865"/>
        <v/>
      </c>
      <c r="DA911" s="26" t="str">
        <f t="shared" si="866"/>
        <v/>
      </c>
      <c r="DB911" s="26" t="str">
        <f t="shared" si="867"/>
        <v/>
      </c>
      <c r="DC911" s="26" t="str">
        <f t="shared" si="868"/>
        <v/>
      </c>
      <c r="DD911" s="26" t="str">
        <f t="shared" si="869"/>
        <v/>
      </c>
      <c r="DE911" s="26" t="str">
        <f t="shared" si="870"/>
        <v/>
      </c>
      <c r="DF911" s="26" t="str">
        <f t="shared" si="871"/>
        <v/>
      </c>
      <c r="DG911" s="26" t="str">
        <f t="shared" si="872"/>
        <v/>
      </c>
      <c r="DH911" s="26" t="str">
        <f t="shared" si="873"/>
        <v/>
      </c>
      <c r="DI911" s="26" t="str">
        <f t="shared" si="874"/>
        <v/>
      </c>
      <c r="DJ911" s="26" t="str">
        <f t="shared" si="875"/>
        <v/>
      </c>
      <c r="DK911" s="26" t="str">
        <f t="shared" si="876"/>
        <v/>
      </c>
      <c r="DL911" s="26" t="str">
        <f t="shared" si="877"/>
        <v/>
      </c>
      <c r="DM911" s="26" t="str">
        <f t="shared" si="878"/>
        <v/>
      </c>
      <c r="DN911" s="26" t="str">
        <f t="shared" si="879"/>
        <v/>
      </c>
      <c r="DO911" s="26" t="str">
        <f t="shared" si="880"/>
        <v/>
      </c>
      <c r="DP911" s="26" t="str">
        <f t="shared" si="881"/>
        <v/>
      </c>
      <c r="DQ911" s="26" t="str">
        <f t="shared" si="882"/>
        <v/>
      </c>
      <c r="DR911" s="26" t="str">
        <f t="shared" si="883"/>
        <v/>
      </c>
      <c r="DS911" s="26" t="str">
        <f t="shared" si="884"/>
        <v/>
      </c>
      <c r="DT911" s="26" t="str">
        <f t="shared" si="885"/>
        <v/>
      </c>
      <c r="DU911" s="26" t="str">
        <f t="shared" si="886"/>
        <v/>
      </c>
      <c r="DV911" s="26" t="str">
        <f t="shared" si="887"/>
        <v/>
      </c>
    </row>
    <row r="912" spans="1:126" ht="30" x14ac:dyDescent="0.25">
      <c r="A912" t="s">
        <v>1942</v>
      </c>
      <c r="B912">
        <v>2016</v>
      </c>
      <c r="C912" t="s">
        <v>2046</v>
      </c>
      <c r="D912">
        <v>106990</v>
      </c>
      <c r="E912" s="19">
        <v>1316217695218</v>
      </c>
      <c r="F912" t="s">
        <v>1015</v>
      </c>
      <c r="G912">
        <v>336611</v>
      </c>
      <c r="H912" t="s">
        <v>1988</v>
      </c>
      <c r="I912" t="s">
        <v>1018</v>
      </c>
      <c r="J912" t="s">
        <v>760</v>
      </c>
      <c r="K912" t="s">
        <v>113</v>
      </c>
      <c r="L912">
        <v>77530</v>
      </c>
      <c r="M912" s="26" t="str">
        <f t="shared" si="833"/>
        <v>133. ANCILLARY OR OTHER USE</v>
      </c>
      <c r="N912" s="26" t="s">
        <v>2069</v>
      </c>
      <c r="O912" s="26" t="s">
        <v>2099</v>
      </c>
      <c r="P912">
        <v>0</v>
      </c>
      <c r="Q912">
        <v>532</v>
      </c>
      <c r="R912">
        <v>532</v>
      </c>
      <c r="S912" s="26" t="s">
        <v>1941</v>
      </c>
      <c r="T912" s="26" t="s">
        <v>1941</v>
      </c>
      <c r="U912" s="26" t="s">
        <v>1941</v>
      </c>
      <c r="V912" s="26" t="s">
        <v>1941</v>
      </c>
      <c r="W912" s="26" t="s">
        <v>1941</v>
      </c>
      <c r="X912" s="26" t="s">
        <v>1941</v>
      </c>
      <c r="Y912" s="26" t="s">
        <v>1941</v>
      </c>
      <c r="AE912" s="26" t="s">
        <v>1941</v>
      </c>
      <c r="AR912" s="26" t="s">
        <v>1941</v>
      </c>
      <c r="AS912" s="26" t="s">
        <v>1941</v>
      </c>
      <c r="AT912" s="26" t="s">
        <v>1941</v>
      </c>
      <c r="AU912" s="26" t="s">
        <v>1941</v>
      </c>
      <c r="AV912" s="26" t="s">
        <v>1941</v>
      </c>
      <c r="BD912" s="26" t="s">
        <v>1941</v>
      </c>
      <c r="BK912" s="26" t="s">
        <v>1940</v>
      </c>
      <c r="BU912" s="26" t="str">
        <f t="shared" si="834"/>
        <v/>
      </c>
      <c r="BV912" s="26" t="str">
        <f t="shared" si="835"/>
        <v/>
      </c>
      <c r="BW912" s="26" t="str">
        <f t="shared" si="836"/>
        <v/>
      </c>
      <c r="BX912" s="26" t="str">
        <f t="shared" si="837"/>
        <v/>
      </c>
      <c r="BY912" s="26" t="str">
        <f t="shared" si="838"/>
        <v/>
      </c>
      <c r="BZ912" s="26" t="str">
        <f t="shared" si="839"/>
        <v/>
      </c>
      <c r="CA912" s="26" t="str">
        <f t="shared" si="840"/>
        <v/>
      </c>
      <c r="CB912" s="26" t="str">
        <f t="shared" si="841"/>
        <v/>
      </c>
      <c r="CC912" s="26" t="str">
        <f t="shared" si="842"/>
        <v/>
      </c>
      <c r="CD912" s="26" t="str">
        <f t="shared" si="843"/>
        <v/>
      </c>
      <c r="CE912" s="26" t="str">
        <f t="shared" si="844"/>
        <v/>
      </c>
      <c r="CF912" s="26" t="str">
        <f t="shared" si="845"/>
        <v/>
      </c>
      <c r="CG912" s="26" t="str">
        <f t="shared" si="846"/>
        <v/>
      </c>
      <c r="CH912" s="26" t="str">
        <f t="shared" si="847"/>
        <v/>
      </c>
      <c r="CI912" s="26" t="str">
        <f t="shared" si="848"/>
        <v/>
      </c>
      <c r="CJ912" s="26" t="str">
        <f t="shared" si="849"/>
        <v/>
      </c>
      <c r="CK912" s="26" t="str">
        <f t="shared" si="850"/>
        <v/>
      </c>
      <c r="CL912" s="26" t="str">
        <f t="shared" si="851"/>
        <v/>
      </c>
      <c r="CM912" s="26" t="str">
        <f t="shared" si="852"/>
        <v/>
      </c>
      <c r="CN912" s="26" t="str">
        <f t="shared" si="853"/>
        <v/>
      </c>
      <c r="CO912" s="26" t="str">
        <f t="shared" si="854"/>
        <v/>
      </c>
      <c r="CP912" s="26" t="str">
        <f t="shared" si="855"/>
        <v/>
      </c>
      <c r="CQ912" s="26" t="str">
        <f t="shared" si="856"/>
        <v/>
      </c>
      <c r="CR912" s="26" t="str">
        <f t="shared" si="857"/>
        <v/>
      </c>
      <c r="CS912" s="26" t="str">
        <f t="shared" si="858"/>
        <v/>
      </c>
      <c r="CT912" s="26" t="str">
        <f t="shared" si="859"/>
        <v/>
      </c>
      <c r="CU912" s="26" t="str">
        <f t="shared" si="860"/>
        <v/>
      </c>
      <c r="CV912" s="26" t="str">
        <f t="shared" si="861"/>
        <v/>
      </c>
      <c r="CW912" s="26" t="str">
        <f t="shared" si="862"/>
        <v/>
      </c>
      <c r="CX912" s="26" t="str">
        <f t="shared" si="863"/>
        <v/>
      </c>
      <c r="CY912" s="26" t="str">
        <f t="shared" si="864"/>
        <v/>
      </c>
      <c r="CZ912" s="26" t="str">
        <f t="shared" si="865"/>
        <v/>
      </c>
      <c r="DA912" s="26" t="str">
        <f t="shared" si="866"/>
        <v/>
      </c>
      <c r="DB912" s="26" t="str">
        <f t="shared" si="867"/>
        <v/>
      </c>
      <c r="DC912" s="26" t="str">
        <f t="shared" si="868"/>
        <v/>
      </c>
      <c r="DD912" s="26" t="str">
        <f t="shared" si="869"/>
        <v/>
      </c>
      <c r="DE912" s="26" t="str">
        <f t="shared" si="870"/>
        <v/>
      </c>
      <c r="DF912" s="26" t="str">
        <f t="shared" si="871"/>
        <v/>
      </c>
      <c r="DG912" s="26" t="str">
        <f t="shared" si="872"/>
        <v/>
      </c>
      <c r="DH912" s="26" t="str">
        <f t="shared" si="873"/>
        <v/>
      </c>
      <c r="DI912" s="26" t="str">
        <f t="shared" si="874"/>
        <v/>
      </c>
      <c r="DJ912" s="26" t="str">
        <f t="shared" si="875"/>
        <v/>
      </c>
      <c r="DK912" s="26" t="str">
        <f t="shared" si="876"/>
        <v/>
      </c>
      <c r="DL912" s="26" t="str">
        <f t="shared" si="877"/>
        <v/>
      </c>
      <c r="DM912" s="26" t="str">
        <f t="shared" si="878"/>
        <v>133. ANCILLARY OR OTHER USE</v>
      </c>
      <c r="DN912" s="26" t="str">
        <f t="shared" si="879"/>
        <v/>
      </c>
      <c r="DO912" s="26" t="str">
        <f t="shared" si="880"/>
        <v/>
      </c>
      <c r="DP912" s="26" t="str">
        <f t="shared" si="881"/>
        <v/>
      </c>
      <c r="DQ912" s="26" t="str">
        <f t="shared" si="882"/>
        <v/>
      </c>
      <c r="DR912" s="26" t="str">
        <f t="shared" si="883"/>
        <v/>
      </c>
      <c r="DS912" s="26" t="str">
        <f t="shared" si="884"/>
        <v/>
      </c>
      <c r="DT912" s="26" t="str">
        <f t="shared" si="885"/>
        <v/>
      </c>
      <c r="DU912" s="26" t="str">
        <f t="shared" si="886"/>
        <v/>
      </c>
      <c r="DV912" s="26" t="str">
        <f t="shared" si="887"/>
        <v/>
      </c>
    </row>
    <row r="913" spans="1:126" ht="30" x14ac:dyDescent="0.25">
      <c r="A913" t="s">
        <v>1942</v>
      </c>
      <c r="B913">
        <v>2017</v>
      </c>
      <c r="C913" t="s">
        <v>2046</v>
      </c>
      <c r="D913">
        <v>106990</v>
      </c>
      <c r="E913" s="19">
        <v>1317217695269</v>
      </c>
      <c r="F913" t="s">
        <v>1015</v>
      </c>
      <c r="G913">
        <v>336611</v>
      </c>
      <c r="H913" t="s">
        <v>1988</v>
      </c>
      <c r="I913" t="s">
        <v>1018</v>
      </c>
      <c r="J913" t="s">
        <v>760</v>
      </c>
      <c r="K913" t="s">
        <v>113</v>
      </c>
      <c r="L913">
        <v>77530</v>
      </c>
      <c r="M913" s="26" t="str">
        <f t="shared" si="833"/>
        <v>133. ANCILLARY OR OTHER USE</v>
      </c>
      <c r="N913" s="26" t="s">
        <v>2069</v>
      </c>
      <c r="O913" s="26" t="s">
        <v>2099</v>
      </c>
      <c r="P913">
        <v>0</v>
      </c>
      <c r="Q913">
        <v>245.4</v>
      </c>
      <c r="R913">
        <v>245.4</v>
      </c>
      <c r="S913" s="26" t="s">
        <v>1941</v>
      </c>
      <c r="T913" s="26" t="s">
        <v>1941</v>
      </c>
      <c r="U913" s="26" t="s">
        <v>1941</v>
      </c>
      <c r="V913" s="26" t="s">
        <v>1941</v>
      </c>
      <c r="W913" s="26" t="s">
        <v>1941</v>
      </c>
      <c r="X913" s="26" t="s">
        <v>1941</v>
      </c>
      <c r="Y913" s="26" t="s">
        <v>1941</v>
      </c>
      <c r="AE913" s="26" t="s">
        <v>1941</v>
      </c>
      <c r="AR913" s="26" t="s">
        <v>1941</v>
      </c>
      <c r="AS913" s="26" t="s">
        <v>1941</v>
      </c>
      <c r="AT913" s="26" t="s">
        <v>1941</v>
      </c>
      <c r="AU913" s="26" t="s">
        <v>1941</v>
      </c>
      <c r="AV913" s="26" t="s">
        <v>1941</v>
      </c>
      <c r="BD913" s="26" t="s">
        <v>1941</v>
      </c>
      <c r="BK913" s="26" t="s">
        <v>1940</v>
      </c>
      <c r="BU913" s="26" t="str">
        <f t="shared" si="834"/>
        <v/>
      </c>
      <c r="BV913" s="26" t="str">
        <f t="shared" si="835"/>
        <v/>
      </c>
      <c r="BW913" s="26" t="str">
        <f t="shared" si="836"/>
        <v/>
      </c>
      <c r="BX913" s="26" t="str">
        <f t="shared" si="837"/>
        <v/>
      </c>
      <c r="BY913" s="26" t="str">
        <f t="shared" si="838"/>
        <v/>
      </c>
      <c r="BZ913" s="26" t="str">
        <f t="shared" si="839"/>
        <v/>
      </c>
      <c r="CA913" s="26" t="str">
        <f t="shared" si="840"/>
        <v/>
      </c>
      <c r="CB913" s="26" t="str">
        <f t="shared" si="841"/>
        <v/>
      </c>
      <c r="CC913" s="26" t="str">
        <f t="shared" si="842"/>
        <v/>
      </c>
      <c r="CD913" s="26" t="str">
        <f t="shared" si="843"/>
        <v/>
      </c>
      <c r="CE913" s="26" t="str">
        <f t="shared" si="844"/>
        <v/>
      </c>
      <c r="CF913" s="26" t="str">
        <f t="shared" si="845"/>
        <v/>
      </c>
      <c r="CG913" s="26" t="str">
        <f t="shared" si="846"/>
        <v/>
      </c>
      <c r="CH913" s="26" t="str">
        <f t="shared" si="847"/>
        <v/>
      </c>
      <c r="CI913" s="26" t="str">
        <f t="shared" si="848"/>
        <v/>
      </c>
      <c r="CJ913" s="26" t="str">
        <f t="shared" si="849"/>
        <v/>
      </c>
      <c r="CK913" s="26" t="str">
        <f t="shared" si="850"/>
        <v/>
      </c>
      <c r="CL913" s="26" t="str">
        <f t="shared" si="851"/>
        <v/>
      </c>
      <c r="CM913" s="26" t="str">
        <f t="shared" si="852"/>
        <v/>
      </c>
      <c r="CN913" s="26" t="str">
        <f t="shared" si="853"/>
        <v/>
      </c>
      <c r="CO913" s="26" t="str">
        <f t="shared" si="854"/>
        <v/>
      </c>
      <c r="CP913" s="26" t="str">
        <f t="shared" si="855"/>
        <v/>
      </c>
      <c r="CQ913" s="26" t="str">
        <f t="shared" si="856"/>
        <v/>
      </c>
      <c r="CR913" s="26" t="str">
        <f t="shared" si="857"/>
        <v/>
      </c>
      <c r="CS913" s="26" t="str">
        <f t="shared" si="858"/>
        <v/>
      </c>
      <c r="CT913" s="26" t="str">
        <f t="shared" si="859"/>
        <v/>
      </c>
      <c r="CU913" s="26" t="str">
        <f t="shared" si="860"/>
        <v/>
      </c>
      <c r="CV913" s="26" t="str">
        <f t="shared" si="861"/>
        <v/>
      </c>
      <c r="CW913" s="26" t="str">
        <f t="shared" si="862"/>
        <v/>
      </c>
      <c r="CX913" s="26" t="str">
        <f t="shared" si="863"/>
        <v/>
      </c>
      <c r="CY913" s="26" t="str">
        <f t="shared" si="864"/>
        <v/>
      </c>
      <c r="CZ913" s="26" t="str">
        <f t="shared" si="865"/>
        <v/>
      </c>
      <c r="DA913" s="26" t="str">
        <f t="shared" si="866"/>
        <v/>
      </c>
      <c r="DB913" s="26" t="str">
        <f t="shared" si="867"/>
        <v/>
      </c>
      <c r="DC913" s="26" t="str">
        <f t="shared" si="868"/>
        <v/>
      </c>
      <c r="DD913" s="26" t="str">
        <f t="shared" si="869"/>
        <v/>
      </c>
      <c r="DE913" s="26" t="str">
        <f t="shared" si="870"/>
        <v/>
      </c>
      <c r="DF913" s="26" t="str">
        <f t="shared" si="871"/>
        <v/>
      </c>
      <c r="DG913" s="26" t="str">
        <f t="shared" si="872"/>
        <v/>
      </c>
      <c r="DH913" s="26" t="str">
        <f t="shared" si="873"/>
        <v/>
      </c>
      <c r="DI913" s="26" t="str">
        <f t="shared" si="874"/>
        <v/>
      </c>
      <c r="DJ913" s="26" t="str">
        <f t="shared" si="875"/>
        <v/>
      </c>
      <c r="DK913" s="26" t="str">
        <f t="shared" si="876"/>
        <v/>
      </c>
      <c r="DL913" s="26" t="str">
        <f t="shared" si="877"/>
        <v/>
      </c>
      <c r="DM913" s="26" t="str">
        <f t="shared" si="878"/>
        <v>133. ANCILLARY OR OTHER USE</v>
      </c>
      <c r="DN913" s="26" t="str">
        <f t="shared" si="879"/>
        <v/>
      </c>
      <c r="DO913" s="26" t="str">
        <f t="shared" si="880"/>
        <v/>
      </c>
      <c r="DP913" s="26" t="str">
        <f t="shared" si="881"/>
        <v/>
      </c>
      <c r="DQ913" s="26" t="str">
        <f t="shared" si="882"/>
        <v/>
      </c>
      <c r="DR913" s="26" t="str">
        <f t="shared" si="883"/>
        <v/>
      </c>
      <c r="DS913" s="26" t="str">
        <f t="shared" si="884"/>
        <v/>
      </c>
      <c r="DT913" s="26" t="str">
        <f t="shared" si="885"/>
        <v/>
      </c>
      <c r="DU913" s="26" t="str">
        <f t="shared" si="886"/>
        <v/>
      </c>
      <c r="DV913" s="26" t="str">
        <f t="shared" si="887"/>
        <v/>
      </c>
    </row>
    <row r="914" spans="1:126" ht="75" x14ac:dyDescent="0.25">
      <c r="A914" t="s">
        <v>1942</v>
      </c>
      <c r="B914">
        <v>2018</v>
      </c>
      <c r="C914" t="s">
        <v>2046</v>
      </c>
      <c r="D914">
        <v>106990</v>
      </c>
      <c r="E914" s="19">
        <v>1318217489069</v>
      </c>
      <c r="F914" t="s">
        <v>1015</v>
      </c>
      <c r="G914">
        <v>336611</v>
      </c>
      <c r="H914" t="s">
        <v>1988</v>
      </c>
      <c r="I914" t="s">
        <v>1018</v>
      </c>
      <c r="J914" t="s">
        <v>760</v>
      </c>
      <c r="K914" t="s">
        <v>113</v>
      </c>
      <c r="L914">
        <v>77530</v>
      </c>
      <c r="M914" s="26" t="str">
        <f t="shared" si="833"/>
        <v>133. ANCILLARY OR OTHER USE, 142. Z399  OTHER</v>
      </c>
      <c r="N914" s="26" t="s">
        <v>2069</v>
      </c>
      <c r="O914" s="26" t="s">
        <v>2099</v>
      </c>
      <c r="P914">
        <v>5</v>
      </c>
      <c r="Q914">
        <v>250</v>
      </c>
      <c r="R914">
        <v>255</v>
      </c>
      <c r="S914" s="26" t="s">
        <v>1941</v>
      </c>
      <c r="T914" s="26" t="s">
        <v>1941</v>
      </c>
      <c r="U914" s="26" t="s">
        <v>1941</v>
      </c>
      <c r="V914" s="26" t="s">
        <v>1941</v>
      </c>
      <c r="W914" s="26" t="s">
        <v>1941</v>
      </c>
      <c r="X914" s="26" t="s">
        <v>1941</v>
      </c>
      <c r="Y914" s="26" t="s">
        <v>1941</v>
      </c>
      <c r="Z914" s="26" t="s">
        <v>1941</v>
      </c>
      <c r="AA914" s="26" t="s">
        <v>1941</v>
      </c>
      <c r="AB914" s="26" t="s">
        <v>1941</v>
      </c>
      <c r="AC914" s="26" t="s">
        <v>1941</v>
      </c>
      <c r="AD914" s="26" t="s">
        <v>1941</v>
      </c>
      <c r="AE914" s="26" t="s">
        <v>1941</v>
      </c>
      <c r="AF914" s="26" t="s">
        <v>1941</v>
      </c>
      <c r="AG914" s="26" t="s">
        <v>1941</v>
      </c>
      <c r="AH914" s="26" t="s">
        <v>1941</v>
      </c>
      <c r="AI914" s="26" t="s">
        <v>1941</v>
      </c>
      <c r="AJ914" s="26" t="s">
        <v>1941</v>
      </c>
      <c r="AK914" s="26" t="s">
        <v>1941</v>
      </c>
      <c r="AL914" s="26" t="s">
        <v>1941</v>
      </c>
      <c r="AM914" s="26" t="s">
        <v>1941</v>
      </c>
      <c r="AN914" s="26" t="s">
        <v>1941</v>
      </c>
      <c r="AO914" s="26" t="s">
        <v>1941</v>
      </c>
      <c r="AP914" s="26" t="s">
        <v>1941</v>
      </c>
      <c r="AQ914" s="26" t="s">
        <v>1941</v>
      </c>
      <c r="AR914" s="26" t="s">
        <v>1941</v>
      </c>
      <c r="AS914" s="26" t="s">
        <v>1941</v>
      </c>
      <c r="AT914" s="26" t="s">
        <v>1941</v>
      </c>
      <c r="AU914" s="26" t="s">
        <v>1941</v>
      </c>
      <c r="AV914" s="26" t="s">
        <v>1941</v>
      </c>
      <c r="AW914" s="26" t="s">
        <v>1941</v>
      </c>
      <c r="AX914" s="26" t="s">
        <v>1941</v>
      </c>
      <c r="AY914" s="26" t="s">
        <v>1941</v>
      </c>
      <c r="AZ914" s="26" t="s">
        <v>1941</v>
      </c>
      <c r="BA914" s="26" t="s">
        <v>1941</v>
      </c>
      <c r="BB914" s="26" t="s">
        <v>1941</v>
      </c>
      <c r="BC914" s="26" t="s">
        <v>1941</v>
      </c>
      <c r="BD914" s="26" t="s">
        <v>1941</v>
      </c>
      <c r="BE914" s="26" t="s">
        <v>1941</v>
      </c>
      <c r="BF914" s="26" t="s">
        <v>1941</v>
      </c>
      <c r="BG914" s="26" t="s">
        <v>1941</v>
      </c>
      <c r="BH914" s="26" t="s">
        <v>1941</v>
      </c>
      <c r="BI914" s="26" t="s">
        <v>1941</v>
      </c>
      <c r="BJ914" s="26" t="s">
        <v>1941</v>
      </c>
      <c r="BK914" s="26" t="s">
        <v>1940</v>
      </c>
      <c r="BL914" s="26" t="s">
        <v>1941</v>
      </c>
      <c r="BM914" s="26" t="s">
        <v>1941</v>
      </c>
      <c r="BN914" s="26" t="s">
        <v>1941</v>
      </c>
      <c r="BO914" s="26" t="s">
        <v>1941</v>
      </c>
      <c r="BP914" s="26" t="s">
        <v>1941</v>
      </c>
      <c r="BQ914" s="26" t="s">
        <v>1941</v>
      </c>
      <c r="BR914" s="26" t="s">
        <v>1941</v>
      </c>
      <c r="BS914" s="26" t="s">
        <v>1941</v>
      </c>
      <c r="BT914" s="26" t="s">
        <v>1940</v>
      </c>
      <c r="BU914" s="26" t="str">
        <f t="shared" si="834"/>
        <v/>
      </c>
      <c r="BV914" s="26" t="str">
        <f t="shared" si="835"/>
        <v/>
      </c>
      <c r="BW914" s="26" t="str">
        <f t="shared" si="836"/>
        <v/>
      </c>
      <c r="BX914" s="26" t="str">
        <f t="shared" si="837"/>
        <v/>
      </c>
      <c r="BY914" s="26" t="str">
        <f t="shared" si="838"/>
        <v/>
      </c>
      <c r="BZ914" s="26" t="str">
        <f t="shared" si="839"/>
        <v/>
      </c>
      <c r="CA914" s="26" t="str">
        <f t="shared" si="840"/>
        <v/>
      </c>
      <c r="CB914" s="26" t="str">
        <f t="shared" si="841"/>
        <v/>
      </c>
      <c r="CC914" s="26" t="str">
        <f t="shared" si="842"/>
        <v/>
      </c>
      <c r="CD914" s="26" t="str">
        <f t="shared" si="843"/>
        <v/>
      </c>
      <c r="CE914" s="26" t="str">
        <f t="shared" si="844"/>
        <v/>
      </c>
      <c r="CF914" s="26" t="str">
        <f t="shared" si="845"/>
        <v/>
      </c>
      <c r="CG914" s="26" t="str">
        <f t="shared" si="846"/>
        <v/>
      </c>
      <c r="CH914" s="26" t="str">
        <f t="shared" si="847"/>
        <v/>
      </c>
      <c r="CI914" s="26" t="str">
        <f t="shared" si="848"/>
        <v/>
      </c>
      <c r="CJ914" s="26" t="str">
        <f t="shared" si="849"/>
        <v/>
      </c>
      <c r="CK914" s="26" t="str">
        <f t="shared" si="850"/>
        <v/>
      </c>
      <c r="CL914" s="26" t="str">
        <f t="shared" si="851"/>
        <v/>
      </c>
      <c r="CM914" s="26" t="str">
        <f t="shared" si="852"/>
        <v/>
      </c>
      <c r="CN914" s="26" t="str">
        <f t="shared" si="853"/>
        <v/>
      </c>
      <c r="CO914" s="26" t="str">
        <f t="shared" si="854"/>
        <v/>
      </c>
      <c r="CP914" s="26" t="str">
        <f t="shared" si="855"/>
        <v/>
      </c>
      <c r="CQ914" s="26" t="str">
        <f t="shared" si="856"/>
        <v/>
      </c>
      <c r="CR914" s="26" t="str">
        <f t="shared" si="857"/>
        <v/>
      </c>
      <c r="CS914" s="26" t="str">
        <f t="shared" si="858"/>
        <v/>
      </c>
      <c r="CT914" s="26" t="str">
        <f t="shared" si="859"/>
        <v/>
      </c>
      <c r="CU914" s="26" t="str">
        <f t="shared" si="860"/>
        <v/>
      </c>
      <c r="CV914" s="26" t="str">
        <f t="shared" si="861"/>
        <v/>
      </c>
      <c r="CW914" s="26" t="str">
        <f t="shared" si="862"/>
        <v/>
      </c>
      <c r="CX914" s="26" t="str">
        <f t="shared" si="863"/>
        <v/>
      </c>
      <c r="CY914" s="26" t="str">
        <f t="shared" si="864"/>
        <v/>
      </c>
      <c r="CZ914" s="26" t="str">
        <f t="shared" si="865"/>
        <v/>
      </c>
      <c r="DA914" s="26" t="str">
        <f t="shared" si="866"/>
        <v/>
      </c>
      <c r="DB914" s="26" t="str">
        <f t="shared" si="867"/>
        <v/>
      </c>
      <c r="DC914" s="26" t="str">
        <f t="shared" si="868"/>
        <v/>
      </c>
      <c r="DD914" s="26" t="str">
        <f t="shared" si="869"/>
        <v/>
      </c>
      <c r="DE914" s="26" t="str">
        <f t="shared" si="870"/>
        <v/>
      </c>
      <c r="DF914" s="26" t="str">
        <f t="shared" si="871"/>
        <v/>
      </c>
      <c r="DG914" s="26" t="str">
        <f t="shared" si="872"/>
        <v/>
      </c>
      <c r="DH914" s="26" t="str">
        <f t="shared" si="873"/>
        <v/>
      </c>
      <c r="DI914" s="26" t="str">
        <f t="shared" si="874"/>
        <v/>
      </c>
      <c r="DJ914" s="26" t="str">
        <f t="shared" si="875"/>
        <v/>
      </c>
      <c r="DK914" s="26" t="str">
        <f t="shared" si="876"/>
        <v/>
      </c>
      <c r="DL914" s="26" t="str">
        <f t="shared" si="877"/>
        <v/>
      </c>
      <c r="DM914" s="26" t="str">
        <f t="shared" si="878"/>
        <v>133. ANCILLARY OR OTHER USE</v>
      </c>
      <c r="DN914" s="26" t="str">
        <f t="shared" si="879"/>
        <v/>
      </c>
      <c r="DO914" s="26" t="str">
        <f t="shared" si="880"/>
        <v/>
      </c>
      <c r="DP914" s="26" t="str">
        <f t="shared" si="881"/>
        <v/>
      </c>
      <c r="DQ914" s="26" t="str">
        <f t="shared" si="882"/>
        <v/>
      </c>
      <c r="DR914" s="26" t="str">
        <f t="shared" si="883"/>
        <v/>
      </c>
      <c r="DS914" s="26" t="str">
        <f t="shared" si="884"/>
        <v/>
      </c>
      <c r="DT914" s="26" t="str">
        <f t="shared" si="885"/>
        <v/>
      </c>
      <c r="DU914" s="26" t="str">
        <f t="shared" si="886"/>
        <v/>
      </c>
      <c r="DV914" s="26" t="str">
        <f t="shared" si="887"/>
        <v>142. Z399  OTHER</v>
      </c>
    </row>
    <row r="915" spans="1:126" ht="75" x14ac:dyDescent="0.25">
      <c r="A915" t="s">
        <v>1942</v>
      </c>
      <c r="B915">
        <v>2019</v>
      </c>
      <c r="C915" t="s">
        <v>2046</v>
      </c>
      <c r="D915">
        <v>106990</v>
      </c>
      <c r="E915" s="19">
        <v>1319218292973</v>
      </c>
      <c r="F915" t="s">
        <v>1015</v>
      </c>
      <c r="G915">
        <v>336611</v>
      </c>
      <c r="H915" t="s">
        <v>1988</v>
      </c>
      <c r="I915" t="s">
        <v>1018</v>
      </c>
      <c r="J915" t="s">
        <v>760</v>
      </c>
      <c r="K915" t="s">
        <v>113</v>
      </c>
      <c r="L915">
        <v>77530</v>
      </c>
      <c r="M915" s="26" t="str">
        <f t="shared" si="833"/>
        <v>133. ANCILLARY OR OTHER USE, 139. Z306  WASTE TREATMENT</v>
      </c>
      <c r="N915" s="26" t="s">
        <v>2069</v>
      </c>
      <c r="O915" s="26" t="s">
        <v>2099</v>
      </c>
      <c r="P915">
        <v>5</v>
      </c>
      <c r="Q915">
        <v>250</v>
      </c>
      <c r="R915">
        <v>255</v>
      </c>
      <c r="S915" s="26" t="s">
        <v>1941</v>
      </c>
      <c r="T915" s="26" t="s">
        <v>1941</v>
      </c>
      <c r="U915" s="26" t="s">
        <v>1941</v>
      </c>
      <c r="V915" s="26" t="s">
        <v>1941</v>
      </c>
      <c r="W915" s="26" t="s">
        <v>1941</v>
      </c>
      <c r="X915" s="26" t="s">
        <v>1941</v>
      </c>
      <c r="Y915" s="26" t="s">
        <v>1941</v>
      </c>
      <c r="Z915" s="26" t="s">
        <v>1941</v>
      </c>
      <c r="AA915" s="26" t="s">
        <v>1941</v>
      </c>
      <c r="AB915" s="26" t="s">
        <v>1941</v>
      </c>
      <c r="AC915" s="26" t="s">
        <v>1941</v>
      </c>
      <c r="AD915" s="26" t="s">
        <v>1941</v>
      </c>
      <c r="AE915" s="26" t="s">
        <v>1941</v>
      </c>
      <c r="AF915" s="26" t="s">
        <v>1941</v>
      </c>
      <c r="AG915" s="26" t="s">
        <v>1941</v>
      </c>
      <c r="AH915" s="26" t="s">
        <v>1941</v>
      </c>
      <c r="AI915" s="26" t="s">
        <v>1941</v>
      </c>
      <c r="AJ915" s="26" t="s">
        <v>1941</v>
      </c>
      <c r="AK915" s="26" t="s">
        <v>1941</v>
      </c>
      <c r="AL915" s="26" t="s">
        <v>1941</v>
      </c>
      <c r="AM915" s="26" t="s">
        <v>1941</v>
      </c>
      <c r="AN915" s="26" t="s">
        <v>1941</v>
      </c>
      <c r="AO915" s="26" t="s">
        <v>1941</v>
      </c>
      <c r="AP915" s="26" t="s">
        <v>1941</v>
      </c>
      <c r="AQ915" s="26" t="s">
        <v>1941</v>
      </c>
      <c r="AR915" s="26" t="s">
        <v>1941</v>
      </c>
      <c r="AS915" s="26" t="s">
        <v>1941</v>
      </c>
      <c r="AT915" s="26" t="s">
        <v>1941</v>
      </c>
      <c r="AU915" s="26" t="s">
        <v>1941</v>
      </c>
      <c r="AV915" s="26" t="s">
        <v>1941</v>
      </c>
      <c r="AW915" s="26" t="s">
        <v>1941</v>
      </c>
      <c r="AX915" s="26" t="s">
        <v>1941</v>
      </c>
      <c r="AY915" s="26" t="s">
        <v>1941</v>
      </c>
      <c r="AZ915" s="26" t="s">
        <v>1941</v>
      </c>
      <c r="BA915" s="26" t="s">
        <v>1941</v>
      </c>
      <c r="BB915" s="26" t="s">
        <v>1941</v>
      </c>
      <c r="BC915" s="26" t="s">
        <v>1941</v>
      </c>
      <c r="BD915" s="26" t="s">
        <v>1941</v>
      </c>
      <c r="BE915" s="26" t="s">
        <v>1941</v>
      </c>
      <c r="BF915" s="26" t="s">
        <v>1941</v>
      </c>
      <c r="BG915" s="26" t="s">
        <v>1941</v>
      </c>
      <c r="BH915" s="26" t="s">
        <v>1941</v>
      </c>
      <c r="BI915" s="26" t="s">
        <v>1941</v>
      </c>
      <c r="BJ915" s="26" t="s">
        <v>1941</v>
      </c>
      <c r="BK915" s="26" t="s">
        <v>1940</v>
      </c>
      <c r="BL915" s="26" t="s">
        <v>1941</v>
      </c>
      <c r="BM915" s="26" t="s">
        <v>1941</v>
      </c>
      <c r="BN915" s="26" t="s">
        <v>1941</v>
      </c>
      <c r="BO915" s="26" t="s">
        <v>1941</v>
      </c>
      <c r="BP915" s="26" t="s">
        <v>1941</v>
      </c>
      <c r="BQ915" s="26" t="s">
        <v>1940</v>
      </c>
      <c r="BR915" s="26" t="s">
        <v>1941</v>
      </c>
      <c r="BS915" s="26" t="s">
        <v>1941</v>
      </c>
      <c r="BT915" s="26" t="s">
        <v>1941</v>
      </c>
      <c r="BU915" s="26" t="str">
        <f t="shared" si="834"/>
        <v/>
      </c>
      <c r="BV915" s="26" t="str">
        <f t="shared" si="835"/>
        <v/>
      </c>
      <c r="BW915" s="26" t="str">
        <f t="shared" si="836"/>
        <v/>
      </c>
      <c r="BX915" s="26" t="str">
        <f t="shared" si="837"/>
        <v/>
      </c>
      <c r="BY915" s="26" t="str">
        <f t="shared" si="838"/>
        <v/>
      </c>
      <c r="BZ915" s="26" t="str">
        <f t="shared" si="839"/>
        <v/>
      </c>
      <c r="CA915" s="26" t="str">
        <f t="shared" si="840"/>
        <v/>
      </c>
      <c r="CB915" s="26" t="str">
        <f t="shared" si="841"/>
        <v/>
      </c>
      <c r="CC915" s="26" t="str">
        <f t="shared" si="842"/>
        <v/>
      </c>
      <c r="CD915" s="26" t="str">
        <f t="shared" si="843"/>
        <v/>
      </c>
      <c r="CE915" s="26" t="str">
        <f t="shared" si="844"/>
        <v/>
      </c>
      <c r="CF915" s="26" t="str">
        <f t="shared" si="845"/>
        <v/>
      </c>
      <c r="CG915" s="26" t="str">
        <f t="shared" si="846"/>
        <v/>
      </c>
      <c r="CH915" s="26" t="str">
        <f t="shared" si="847"/>
        <v/>
      </c>
      <c r="CI915" s="26" t="str">
        <f t="shared" si="848"/>
        <v/>
      </c>
      <c r="CJ915" s="26" t="str">
        <f t="shared" si="849"/>
        <v/>
      </c>
      <c r="CK915" s="26" t="str">
        <f t="shared" si="850"/>
        <v/>
      </c>
      <c r="CL915" s="26" t="str">
        <f t="shared" si="851"/>
        <v/>
      </c>
      <c r="CM915" s="26" t="str">
        <f t="shared" si="852"/>
        <v/>
      </c>
      <c r="CN915" s="26" t="str">
        <f t="shared" si="853"/>
        <v/>
      </c>
      <c r="CO915" s="26" t="str">
        <f t="shared" si="854"/>
        <v/>
      </c>
      <c r="CP915" s="26" t="str">
        <f t="shared" si="855"/>
        <v/>
      </c>
      <c r="CQ915" s="26" t="str">
        <f t="shared" si="856"/>
        <v/>
      </c>
      <c r="CR915" s="26" t="str">
        <f t="shared" si="857"/>
        <v/>
      </c>
      <c r="CS915" s="26" t="str">
        <f t="shared" si="858"/>
        <v/>
      </c>
      <c r="CT915" s="26" t="str">
        <f t="shared" si="859"/>
        <v/>
      </c>
      <c r="CU915" s="26" t="str">
        <f t="shared" si="860"/>
        <v/>
      </c>
      <c r="CV915" s="26" t="str">
        <f t="shared" si="861"/>
        <v/>
      </c>
      <c r="CW915" s="26" t="str">
        <f t="shared" si="862"/>
        <v/>
      </c>
      <c r="CX915" s="26" t="str">
        <f t="shared" si="863"/>
        <v/>
      </c>
      <c r="CY915" s="26" t="str">
        <f t="shared" si="864"/>
        <v/>
      </c>
      <c r="CZ915" s="26" t="str">
        <f t="shared" si="865"/>
        <v/>
      </c>
      <c r="DA915" s="26" t="str">
        <f t="shared" si="866"/>
        <v/>
      </c>
      <c r="DB915" s="26" t="str">
        <f t="shared" si="867"/>
        <v/>
      </c>
      <c r="DC915" s="26" t="str">
        <f t="shared" si="868"/>
        <v/>
      </c>
      <c r="DD915" s="26" t="str">
        <f t="shared" si="869"/>
        <v/>
      </c>
      <c r="DE915" s="26" t="str">
        <f t="shared" si="870"/>
        <v/>
      </c>
      <c r="DF915" s="26" t="str">
        <f t="shared" si="871"/>
        <v/>
      </c>
      <c r="DG915" s="26" t="str">
        <f t="shared" si="872"/>
        <v/>
      </c>
      <c r="DH915" s="26" t="str">
        <f t="shared" si="873"/>
        <v/>
      </c>
      <c r="DI915" s="26" t="str">
        <f t="shared" si="874"/>
        <v/>
      </c>
      <c r="DJ915" s="26" t="str">
        <f t="shared" si="875"/>
        <v/>
      </c>
      <c r="DK915" s="26" t="str">
        <f t="shared" si="876"/>
        <v/>
      </c>
      <c r="DL915" s="26" t="str">
        <f t="shared" si="877"/>
        <v/>
      </c>
      <c r="DM915" s="26" t="str">
        <f t="shared" si="878"/>
        <v>133. ANCILLARY OR OTHER USE</v>
      </c>
      <c r="DN915" s="26" t="str">
        <f t="shared" si="879"/>
        <v/>
      </c>
      <c r="DO915" s="26" t="str">
        <f t="shared" si="880"/>
        <v/>
      </c>
      <c r="DP915" s="26" t="str">
        <f t="shared" si="881"/>
        <v/>
      </c>
      <c r="DQ915" s="26" t="str">
        <f t="shared" si="882"/>
        <v/>
      </c>
      <c r="DR915" s="26" t="str">
        <f t="shared" si="883"/>
        <v/>
      </c>
      <c r="DS915" s="26" t="str">
        <f t="shared" si="884"/>
        <v>139. Z306  WASTE TREATMENT</v>
      </c>
      <c r="DT915" s="26" t="str">
        <f t="shared" si="885"/>
        <v/>
      </c>
      <c r="DU915" s="26" t="str">
        <f t="shared" si="886"/>
        <v/>
      </c>
      <c r="DV915" s="26" t="str">
        <f t="shared" si="887"/>
        <v/>
      </c>
    </row>
    <row r="916" spans="1:126" ht="75" x14ac:dyDescent="0.25">
      <c r="A916" t="s">
        <v>1942</v>
      </c>
      <c r="B916">
        <v>2020</v>
      </c>
      <c r="C916" t="s">
        <v>2046</v>
      </c>
      <c r="D916">
        <v>106990</v>
      </c>
      <c r="E916" s="19">
        <v>1320219273265</v>
      </c>
      <c r="F916" t="s">
        <v>1015</v>
      </c>
      <c r="G916">
        <v>336611</v>
      </c>
      <c r="H916" t="s">
        <v>1988</v>
      </c>
      <c r="I916" t="s">
        <v>1018</v>
      </c>
      <c r="J916" t="s">
        <v>760</v>
      </c>
      <c r="K916" t="s">
        <v>113</v>
      </c>
      <c r="L916">
        <v>77530</v>
      </c>
      <c r="M916" s="26" t="str">
        <f t="shared" si="833"/>
        <v>89. PRODUCE THE CHEMICAL, 93. AS A BYPRODUCT, 94. AS A MANUFACTURED IMPURITY</v>
      </c>
      <c r="N916" s="26" t="s">
        <v>2069</v>
      </c>
      <c r="O916" s="26" t="s">
        <v>2099</v>
      </c>
      <c r="P916">
        <v>0</v>
      </c>
      <c r="Q916">
        <v>250</v>
      </c>
      <c r="R916">
        <v>250</v>
      </c>
      <c r="S916" s="26" t="s">
        <v>1940</v>
      </c>
      <c r="T916" s="26" t="s">
        <v>1941</v>
      </c>
      <c r="U916" s="26" t="s">
        <v>1941</v>
      </c>
      <c r="V916" s="26" t="s">
        <v>1941</v>
      </c>
      <c r="W916" s="26" t="s">
        <v>1940</v>
      </c>
      <c r="X916" s="26" t="s">
        <v>1940</v>
      </c>
      <c r="Y916" s="26" t="s">
        <v>1941</v>
      </c>
      <c r="Z916" s="26" t="s">
        <v>1941</v>
      </c>
      <c r="AA916" s="26" t="s">
        <v>1941</v>
      </c>
      <c r="AB916" s="26" t="s">
        <v>1941</v>
      </c>
      <c r="AC916" s="26" t="s">
        <v>1941</v>
      </c>
      <c r="AD916" s="26" t="s">
        <v>1941</v>
      </c>
      <c r="AE916" s="26" t="s">
        <v>1941</v>
      </c>
      <c r="AF916" s="26" t="s">
        <v>1941</v>
      </c>
      <c r="AG916" s="26" t="s">
        <v>1941</v>
      </c>
      <c r="AH916" s="26" t="s">
        <v>1941</v>
      </c>
      <c r="AI916" s="26" t="s">
        <v>1941</v>
      </c>
      <c r="AJ916" s="26" t="s">
        <v>1941</v>
      </c>
      <c r="AK916" s="26" t="s">
        <v>1941</v>
      </c>
      <c r="AL916" s="26" t="s">
        <v>1941</v>
      </c>
      <c r="AM916" s="26" t="s">
        <v>1941</v>
      </c>
      <c r="AN916" s="26" t="s">
        <v>1941</v>
      </c>
      <c r="AO916" s="26" t="s">
        <v>1941</v>
      </c>
      <c r="AP916" s="26" t="s">
        <v>1941</v>
      </c>
      <c r="AQ916" s="26" t="s">
        <v>1941</v>
      </c>
      <c r="AR916" s="26" t="s">
        <v>1941</v>
      </c>
      <c r="AS916" s="26" t="s">
        <v>1941</v>
      </c>
      <c r="AT916" s="26" t="s">
        <v>1941</v>
      </c>
      <c r="AU916" s="26" t="s">
        <v>1941</v>
      </c>
      <c r="AV916" s="26" t="s">
        <v>1941</v>
      </c>
      <c r="AW916" s="26" t="s">
        <v>1941</v>
      </c>
      <c r="AX916" s="26" t="s">
        <v>1941</v>
      </c>
      <c r="AY916" s="26" t="s">
        <v>1941</v>
      </c>
      <c r="AZ916" s="26" t="s">
        <v>1941</v>
      </c>
      <c r="BA916" s="26" t="s">
        <v>1941</v>
      </c>
      <c r="BB916" s="26" t="s">
        <v>1941</v>
      </c>
      <c r="BC916" s="26" t="s">
        <v>1941</v>
      </c>
      <c r="BD916" s="26" t="s">
        <v>1941</v>
      </c>
      <c r="BE916" s="26" t="s">
        <v>1941</v>
      </c>
      <c r="BF916" s="26" t="s">
        <v>1941</v>
      </c>
      <c r="BG916" s="26" t="s">
        <v>1941</v>
      </c>
      <c r="BH916" s="26" t="s">
        <v>1941</v>
      </c>
      <c r="BI916" s="26" t="s">
        <v>1941</v>
      </c>
      <c r="BJ916" s="26" t="s">
        <v>1941</v>
      </c>
      <c r="BK916" s="26" t="s">
        <v>1941</v>
      </c>
      <c r="BL916" s="26" t="s">
        <v>1941</v>
      </c>
      <c r="BM916" s="26" t="s">
        <v>1941</v>
      </c>
      <c r="BN916" s="26" t="s">
        <v>1941</v>
      </c>
      <c r="BO916" s="26" t="s">
        <v>1941</v>
      </c>
      <c r="BP916" s="26" t="s">
        <v>1941</v>
      </c>
      <c r="BQ916" s="26" t="s">
        <v>1941</v>
      </c>
      <c r="BR916" s="26" t="s">
        <v>1941</v>
      </c>
      <c r="BS916" s="26" t="s">
        <v>1941</v>
      </c>
      <c r="BT916" s="26" t="s">
        <v>1941</v>
      </c>
      <c r="BU916" s="26" t="str">
        <f t="shared" si="834"/>
        <v>89. PRODUCE THE CHEMICAL</v>
      </c>
      <c r="BV916" s="26" t="str">
        <f t="shared" si="835"/>
        <v/>
      </c>
      <c r="BW916" s="26" t="str">
        <f t="shared" si="836"/>
        <v/>
      </c>
      <c r="BX916" s="26" t="str">
        <f t="shared" si="837"/>
        <v/>
      </c>
      <c r="BY916" s="26" t="str">
        <f t="shared" si="838"/>
        <v>93. AS A BYPRODUCT</v>
      </c>
      <c r="BZ916" s="26" t="str">
        <f t="shared" si="839"/>
        <v>94. AS A MANUFACTURED IMPURITY</v>
      </c>
      <c r="CA916" s="26" t="str">
        <f t="shared" si="840"/>
        <v/>
      </c>
      <c r="CB916" s="26" t="str">
        <f t="shared" si="841"/>
        <v/>
      </c>
      <c r="CC916" s="26" t="str">
        <f t="shared" si="842"/>
        <v/>
      </c>
      <c r="CD916" s="26" t="str">
        <f t="shared" si="843"/>
        <v/>
      </c>
      <c r="CE916" s="26" t="str">
        <f t="shared" si="844"/>
        <v/>
      </c>
      <c r="CF916" s="26" t="str">
        <f t="shared" si="845"/>
        <v/>
      </c>
      <c r="CG916" s="26" t="str">
        <f t="shared" si="846"/>
        <v/>
      </c>
      <c r="CH916" s="26" t="str">
        <f t="shared" si="847"/>
        <v/>
      </c>
      <c r="CI916" s="26" t="str">
        <f t="shared" si="848"/>
        <v/>
      </c>
      <c r="CJ916" s="26" t="str">
        <f t="shared" si="849"/>
        <v/>
      </c>
      <c r="CK916" s="26" t="str">
        <f t="shared" si="850"/>
        <v/>
      </c>
      <c r="CL916" s="26" t="str">
        <f t="shared" si="851"/>
        <v/>
      </c>
      <c r="CM916" s="26" t="str">
        <f t="shared" si="852"/>
        <v/>
      </c>
      <c r="CN916" s="26" t="str">
        <f t="shared" si="853"/>
        <v/>
      </c>
      <c r="CO916" s="26" t="str">
        <f t="shared" si="854"/>
        <v/>
      </c>
      <c r="CP916" s="26" t="str">
        <f t="shared" si="855"/>
        <v/>
      </c>
      <c r="CQ916" s="26" t="str">
        <f t="shared" si="856"/>
        <v/>
      </c>
      <c r="CR916" s="26" t="str">
        <f t="shared" si="857"/>
        <v/>
      </c>
      <c r="CS916" s="26" t="str">
        <f t="shared" si="858"/>
        <v/>
      </c>
      <c r="CT916" s="26" t="str">
        <f t="shared" si="859"/>
        <v/>
      </c>
      <c r="CU916" s="26" t="str">
        <f t="shared" si="860"/>
        <v/>
      </c>
      <c r="CV916" s="26" t="str">
        <f t="shared" si="861"/>
        <v/>
      </c>
      <c r="CW916" s="26" t="str">
        <f t="shared" si="862"/>
        <v/>
      </c>
      <c r="CX916" s="26" t="str">
        <f t="shared" si="863"/>
        <v/>
      </c>
      <c r="CY916" s="26" t="str">
        <f t="shared" si="864"/>
        <v/>
      </c>
      <c r="CZ916" s="26" t="str">
        <f t="shared" si="865"/>
        <v/>
      </c>
      <c r="DA916" s="26" t="str">
        <f t="shared" si="866"/>
        <v/>
      </c>
      <c r="DB916" s="26" t="str">
        <f t="shared" si="867"/>
        <v/>
      </c>
      <c r="DC916" s="26" t="str">
        <f t="shared" si="868"/>
        <v/>
      </c>
      <c r="DD916" s="26" t="str">
        <f t="shared" si="869"/>
        <v/>
      </c>
      <c r="DE916" s="26" t="str">
        <f t="shared" si="870"/>
        <v/>
      </c>
      <c r="DF916" s="26" t="str">
        <f t="shared" si="871"/>
        <v/>
      </c>
      <c r="DG916" s="26" t="str">
        <f t="shared" si="872"/>
        <v/>
      </c>
      <c r="DH916" s="26" t="str">
        <f t="shared" si="873"/>
        <v/>
      </c>
      <c r="DI916" s="26" t="str">
        <f t="shared" si="874"/>
        <v/>
      </c>
      <c r="DJ916" s="26" t="str">
        <f t="shared" si="875"/>
        <v/>
      </c>
      <c r="DK916" s="26" t="str">
        <f t="shared" si="876"/>
        <v/>
      </c>
      <c r="DL916" s="26" t="str">
        <f t="shared" si="877"/>
        <v/>
      </c>
      <c r="DM916" s="26" t="str">
        <f t="shared" si="878"/>
        <v/>
      </c>
      <c r="DN916" s="26" t="str">
        <f t="shared" si="879"/>
        <v/>
      </c>
      <c r="DO916" s="26" t="str">
        <f t="shared" si="880"/>
        <v/>
      </c>
      <c r="DP916" s="26" t="str">
        <f t="shared" si="881"/>
        <v/>
      </c>
      <c r="DQ916" s="26" t="str">
        <f t="shared" si="882"/>
        <v/>
      </c>
      <c r="DR916" s="26" t="str">
        <f t="shared" si="883"/>
        <v/>
      </c>
      <c r="DS916" s="26" t="str">
        <f t="shared" si="884"/>
        <v/>
      </c>
      <c r="DT916" s="26" t="str">
        <f t="shared" si="885"/>
        <v/>
      </c>
      <c r="DU916" s="26" t="str">
        <f t="shared" si="886"/>
        <v/>
      </c>
      <c r="DV916" s="26" t="str">
        <f t="shared" si="887"/>
        <v/>
      </c>
    </row>
    <row r="917" spans="1:126" ht="75" x14ac:dyDescent="0.25">
      <c r="A917" t="s">
        <v>1942</v>
      </c>
      <c r="B917">
        <v>2021</v>
      </c>
      <c r="C917" t="s">
        <v>2046</v>
      </c>
      <c r="D917">
        <v>106990</v>
      </c>
      <c r="E917" s="19">
        <v>1321220510337</v>
      </c>
      <c r="F917" t="s">
        <v>1015</v>
      </c>
      <c r="G917">
        <v>336611</v>
      </c>
      <c r="H917" t="s">
        <v>1988</v>
      </c>
      <c r="I917" t="s">
        <v>1018</v>
      </c>
      <c r="J917" t="s">
        <v>760</v>
      </c>
      <c r="K917" t="s">
        <v>113</v>
      </c>
      <c r="L917">
        <v>77530</v>
      </c>
      <c r="M917" s="26" t="str">
        <f t="shared" si="833"/>
        <v>133. ANCILLARY OR OTHER USE, 139. Z306  WASTE TREATMENT</v>
      </c>
      <c r="N917" s="26" t="s">
        <v>2069</v>
      </c>
      <c r="O917" s="26" t="s">
        <v>2051</v>
      </c>
      <c r="P917">
        <v>5</v>
      </c>
      <c r="Q917">
        <v>250</v>
      </c>
      <c r="R917">
        <v>255</v>
      </c>
      <c r="S917" s="26" t="s">
        <v>1941</v>
      </c>
      <c r="T917" s="26" t="s">
        <v>1941</v>
      </c>
      <c r="U917" s="26" t="s">
        <v>1941</v>
      </c>
      <c r="V917" s="26" t="s">
        <v>1941</v>
      </c>
      <c r="W917" s="26" t="s">
        <v>1941</v>
      </c>
      <c r="X917" s="26" t="s">
        <v>1941</v>
      </c>
      <c r="Y917" s="26" t="s">
        <v>1941</v>
      </c>
      <c r="Z917" s="26" t="s">
        <v>1941</v>
      </c>
      <c r="AA917" s="26" t="s">
        <v>1941</v>
      </c>
      <c r="AB917" s="26" t="s">
        <v>1941</v>
      </c>
      <c r="AC917" s="26" t="s">
        <v>1941</v>
      </c>
      <c r="AD917" s="26" t="s">
        <v>1941</v>
      </c>
      <c r="AE917" s="26" t="s">
        <v>1941</v>
      </c>
      <c r="AF917" s="26" t="s">
        <v>1941</v>
      </c>
      <c r="AG917" s="26" t="s">
        <v>1941</v>
      </c>
      <c r="AH917" s="26" t="s">
        <v>1941</v>
      </c>
      <c r="AI917" s="26" t="s">
        <v>1941</v>
      </c>
      <c r="AJ917" s="26" t="s">
        <v>1941</v>
      </c>
      <c r="AK917" s="26" t="s">
        <v>1941</v>
      </c>
      <c r="AL917" s="26" t="s">
        <v>1941</v>
      </c>
      <c r="AM917" s="26" t="s">
        <v>1941</v>
      </c>
      <c r="AN917" s="26" t="s">
        <v>1941</v>
      </c>
      <c r="AO917" s="26" t="s">
        <v>1941</v>
      </c>
      <c r="AP917" s="26" t="s">
        <v>1941</v>
      </c>
      <c r="AQ917" s="26" t="s">
        <v>1941</v>
      </c>
      <c r="AR917" s="26" t="s">
        <v>1941</v>
      </c>
      <c r="AS917" s="26" t="s">
        <v>1941</v>
      </c>
      <c r="AT917" s="26" t="s">
        <v>1941</v>
      </c>
      <c r="AU917" s="26" t="s">
        <v>1941</v>
      </c>
      <c r="AV917" s="26" t="s">
        <v>1941</v>
      </c>
      <c r="AW917" s="26" t="s">
        <v>1941</v>
      </c>
      <c r="AX917" s="26" t="s">
        <v>1941</v>
      </c>
      <c r="AY917" s="26" t="s">
        <v>1941</v>
      </c>
      <c r="AZ917" s="26" t="s">
        <v>1941</v>
      </c>
      <c r="BA917" s="26" t="s">
        <v>1941</v>
      </c>
      <c r="BB917" s="26" t="s">
        <v>1941</v>
      </c>
      <c r="BC917" s="26" t="s">
        <v>1941</v>
      </c>
      <c r="BD917" s="26" t="s">
        <v>1941</v>
      </c>
      <c r="BE917" s="26" t="s">
        <v>1941</v>
      </c>
      <c r="BF917" s="26" t="s">
        <v>1941</v>
      </c>
      <c r="BG917" s="26" t="s">
        <v>1941</v>
      </c>
      <c r="BH917" s="26" t="s">
        <v>1941</v>
      </c>
      <c r="BI917" s="26" t="s">
        <v>1941</v>
      </c>
      <c r="BJ917" s="26" t="s">
        <v>1941</v>
      </c>
      <c r="BK917" s="26" t="s">
        <v>1940</v>
      </c>
      <c r="BL917" s="26" t="s">
        <v>1941</v>
      </c>
      <c r="BM917" s="26" t="s">
        <v>1941</v>
      </c>
      <c r="BN917" s="26" t="s">
        <v>1941</v>
      </c>
      <c r="BO917" s="26" t="s">
        <v>1941</v>
      </c>
      <c r="BP917" s="26" t="s">
        <v>1941</v>
      </c>
      <c r="BQ917" s="26" t="s">
        <v>1940</v>
      </c>
      <c r="BR917" s="26" t="s">
        <v>1941</v>
      </c>
      <c r="BS917" s="26" t="s">
        <v>1941</v>
      </c>
      <c r="BT917" s="26" t="s">
        <v>1941</v>
      </c>
      <c r="BU917" s="26" t="str">
        <f t="shared" si="834"/>
        <v/>
      </c>
      <c r="BV917" s="26" t="str">
        <f t="shared" si="835"/>
        <v/>
      </c>
      <c r="BW917" s="26" t="str">
        <f t="shared" si="836"/>
        <v/>
      </c>
      <c r="BX917" s="26" t="str">
        <f t="shared" si="837"/>
        <v/>
      </c>
      <c r="BY917" s="26" t="str">
        <f t="shared" si="838"/>
        <v/>
      </c>
      <c r="BZ917" s="26" t="str">
        <f t="shared" si="839"/>
        <v/>
      </c>
      <c r="CA917" s="26" t="str">
        <f t="shared" si="840"/>
        <v/>
      </c>
      <c r="CB917" s="26" t="str">
        <f t="shared" si="841"/>
        <v/>
      </c>
      <c r="CC917" s="26" t="str">
        <f t="shared" si="842"/>
        <v/>
      </c>
      <c r="CD917" s="26" t="str">
        <f t="shared" si="843"/>
        <v/>
      </c>
      <c r="CE917" s="26" t="str">
        <f t="shared" si="844"/>
        <v/>
      </c>
      <c r="CF917" s="26" t="str">
        <f t="shared" si="845"/>
        <v/>
      </c>
      <c r="CG917" s="26" t="str">
        <f t="shared" si="846"/>
        <v/>
      </c>
      <c r="CH917" s="26" t="str">
        <f t="shared" si="847"/>
        <v/>
      </c>
      <c r="CI917" s="26" t="str">
        <f t="shared" si="848"/>
        <v/>
      </c>
      <c r="CJ917" s="26" t="str">
        <f t="shared" si="849"/>
        <v/>
      </c>
      <c r="CK917" s="26" t="str">
        <f t="shared" si="850"/>
        <v/>
      </c>
      <c r="CL917" s="26" t="str">
        <f t="shared" si="851"/>
        <v/>
      </c>
      <c r="CM917" s="26" t="str">
        <f t="shared" si="852"/>
        <v/>
      </c>
      <c r="CN917" s="26" t="str">
        <f t="shared" si="853"/>
        <v/>
      </c>
      <c r="CO917" s="26" t="str">
        <f t="shared" si="854"/>
        <v/>
      </c>
      <c r="CP917" s="26" t="str">
        <f t="shared" si="855"/>
        <v/>
      </c>
      <c r="CQ917" s="26" t="str">
        <f t="shared" si="856"/>
        <v/>
      </c>
      <c r="CR917" s="26" t="str">
        <f t="shared" si="857"/>
        <v/>
      </c>
      <c r="CS917" s="26" t="str">
        <f t="shared" si="858"/>
        <v/>
      </c>
      <c r="CT917" s="26" t="str">
        <f t="shared" si="859"/>
        <v/>
      </c>
      <c r="CU917" s="26" t="str">
        <f t="shared" si="860"/>
        <v/>
      </c>
      <c r="CV917" s="26" t="str">
        <f t="shared" si="861"/>
        <v/>
      </c>
      <c r="CW917" s="26" t="str">
        <f t="shared" si="862"/>
        <v/>
      </c>
      <c r="CX917" s="26" t="str">
        <f t="shared" si="863"/>
        <v/>
      </c>
      <c r="CY917" s="26" t="str">
        <f t="shared" si="864"/>
        <v/>
      </c>
      <c r="CZ917" s="26" t="str">
        <f t="shared" si="865"/>
        <v/>
      </c>
      <c r="DA917" s="26" t="str">
        <f t="shared" si="866"/>
        <v/>
      </c>
      <c r="DB917" s="26" t="str">
        <f t="shared" si="867"/>
        <v/>
      </c>
      <c r="DC917" s="26" t="str">
        <f t="shared" si="868"/>
        <v/>
      </c>
      <c r="DD917" s="26" t="str">
        <f t="shared" si="869"/>
        <v/>
      </c>
      <c r="DE917" s="26" t="str">
        <f t="shared" si="870"/>
        <v/>
      </c>
      <c r="DF917" s="26" t="str">
        <f t="shared" si="871"/>
        <v/>
      </c>
      <c r="DG917" s="26" t="str">
        <f t="shared" si="872"/>
        <v/>
      </c>
      <c r="DH917" s="26" t="str">
        <f t="shared" si="873"/>
        <v/>
      </c>
      <c r="DI917" s="26" t="str">
        <f t="shared" si="874"/>
        <v/>
      </c>
      <c r="DJ917" s="26" t="str">
        <f t="shared" si="875"/>
        <v/>
      </c>
      <c r="DK917" s="26" t="str">
        <f t="shared" si="876"/>
        <v/>
      </c>
      <c r="DL917" s="26" t="str">
        <f t="shared" si="877"/>
        <v/>
      </c>
      <c r="DM917" s="26" t="str">
        <f t="shared" si="878"/>
        <v>133. ANCILLARY OR OTHER USE</v>
      </c>
      <c r="DN917" s="26" t="str">
        <f t="shared" si="879"/>
        <v/>
      </c>
      <c r="DO917" s="26" t="str">
        <f t="shared" si="880"/>
        <v/>
      </c>
      <c r="DP917" s="26" t="str">
        <f t="shared" si="881"/>
        <v/>
      </c>
      <c r="DQ917" s="26" t="str">
        <f t="shared" si="882"/>
        <v/>
      </c>
      <c r="DR917" s="26" t="str">
        <f t="shared" si="883"/>
        <v/>
      </c>
      <c r="DS917" s="26" t="str">
        <f t="shared" si="884"/>
        <v>139. Z306  WASTE TREATMENT</v>
      </c>
      <c r="DT917" s="26" t="str">
        <f t="shared" si="885"/>
        <v/>
      </c>
      <c r="DU917" s="26" t="str">
        <f t="shared" si="886"/>
        <v/>
      </c>
      <c r="DV917" s="26" t="str">
        <f t="shared" si="887"/>
        <v/>
      </c>
    </row>
    <row r="918" spans="1:126" ht="30" x14ac:dyDescent="0.25">
      <c r="A918" t="s">
        <v>1942</v>
      </c>
      <c r="B918">
        <v>2016</v>
      </c>
      <c r="C918" t="s">
        <v>2046</v>
      </c>
      <c r="D918">
        <v>106990</v>
      </c>
      <c r="E918" s="19">
        <v>1316215011851</v>
      </c>
      <c r="F918" t="s">
        <v>1020</v>
      </c>
      <c r="G918">
        <v>325199</v>
      </c>
      <c r="H918" t="s">
        <v>1021</v>
      </c>
      <c r="I918" t="s">
        <v>1022</v>
      </c>
      <c r="J918" t="s">
        <v>1023</v>
      </c>
      <c r="K918" t="s">
        <v>103</v>
      </c>
      <c r="L918">
        <v>70057</v>
      </c>
      <c r="M918" s="26" t="str">
        <f t="shared" si="833"/>
        <v>89. PRODUCE THE CHEMICAL, 92. SALE OR DISTRIBUTION OF THE CHEMICAL</v>
      </c>
      <c r="N918" s="26" t="s">
        <v>172</v>
      </c>
      <c r="O918" s="26" t="s">
        <v>2117</v>
      </c>
      <c r="P918">
        <v>686</v>
      </c>
      <c r="Q918">
        <v>3223</v>
      </c>
      <c r="R918">
        <v>3909</v>
      </c>
      <c r="S918" s="26" t="s">
        <v>1940</v>
      </c>
      <c r="T918" s="26" t="s">
        <v>1941</v>
      </c>
      <c r="U918" s="26" t="s">
        <v>1941</v>
      </c>
      <c r="V918" s="26" t="s">
        <v>1940</v>
      </c>
      <c r="W918" s="26" t="s">
        <v>1941</v>
      </c>
      <c r="X918" s="26" t="s">
        <v>1941</v>
      </c>
      <c r="Y918" s="26" t="s">
        <v>1941</v>
      </c>
      <c r="AE918" s="26" t="s">
        <v>1941</v>
      </c>
      <c r="AR918" s="26" t="s">
        <v>1941</v>
      </c>
      <c r="AS918" s="26" t="s">
        <v>1941</v>
      </c>
      <c r="AT918" s="26" t="s">
        <v>1941</v>
      </c>
      <c r="AV918" s="26" t="s">
        <v>1941</v>
      </c>
      <c r="BD918" s="26" t="s">
        <v>1941</v>
      </c>
      <c r="BK918" s="26" t="s">
        <v>1941</v>
      </c>
      <c r="BU918" s="26" t="str">
        <f t="shared" si="834"/>
        <v>89. PRODUCE THE CHEMICAL</v>
      </c>
      <c r="BV918" s="26" t="str">
        <f t="shared" si="835"/>
        <v/>
      </c>
      <c r="BW918" s="26" t="str">
        <f t="shared" si="836"/>
        <v/>
      </c>
      <c r="BX918" s="26" t="str">
        <f t="shared" si="837"/>
        <v>92. SALE OR DISTRIBUTION OF THE CHEMICAL</v>
      </c>
      <c r="BY918" s="26" t="str">
        <f t="shared" si="838"/>
        <v/>
      </c>
      <c r="BZ918" s="26" t="str">
        <f t="shared" si="839"/>
        <v/>
      </c>
      <c r="CA918" s="26" t="str">
        <f t="shared" si="840"/>
        <v/>
      </c>
      <c r="CB918" s="26" t="str">
        <f t="shared" si="841"/>
        <v/>
      </c>
      <c r="CC918" s="26" t="str">
        <f t="shared" si="842"/>
        <v/>
      </c>
      <c r="CD918" s="26" t="str">
        <f t="shared" si="843"/>
        <v/>
      </c>
      <c r="CE918" s="26" t="str">
        <f t="shared" si="844"/>
        <v/>
      </c>
      <c r="CF918" s="26" t="str">
        <f t="shared" si="845"/>
        <v/>
      </c>
      <c r="CG918" s="26" t="str">
        <f t="shared" si="846"/>
        <v/>
      </c>
      <c r="CH918" s="26" t="str">
        <f t="shared" si="847"/>
        <v/>
      </c>
      <c r="CI918" s="26" t="str">
        <f t="shared" si="848"/>
        <v/>
      </c>
      <c r="CJ918" s="26" t="str">
        <f t="shared" si="849"/>
        <v/>
      </c>
      <c r="CK918" s="26" t="str">
        <f t="shared" si="850"/>
        <v/>
      </c>
      <c r="CL918" s="26" t="str">
        <f t="shared" si="851"/>
        <v/>
      </c>
      <c r="CM918" s="26" t="str">
        <f t="shared" si="852"/>
        <v/>
      </c>
      <c r="CN918" s="26" t="str">
        <f t="shared" si="853"/>
        <v/>
      </c>
      <c r="CO918" s="26" t="str">
        <f t="shared" si="854"/>
        <v/>
      </c>
      <c r="CP918" s="26" t="str">
        <f t="shared" si="855"/>
        <v/>
      </c>
      <c r="CQ918" s="26" t="str">
        <f t="shared" si="856"/>
        <v/>
      </c>
      <c r="CR918" s="26" t="str">
        <f t="shared" si="857"/>
        <v/>
      </c>
      <c r="CS918" s="26" t="str">
        <f t="shared" si="858"/>
        <v/>
      </c>
      <c r="CT918" s="26" t="str">
        <f t="shared" si="859"/>
        <v/>
      </c>
      <c r="CU918" s="26" t="str">
        <f t="shared" si="860"/>
        <v/>
      </c>
      <c r="CV918" s="26" t="str">
        <f t="shared" si="861"/>
        <v/>
      </c>
      <c r="CW918" s="26" t="str">
        <f t="shared" si="862"/>
        <v/>
      </c>
      <c r="CX918" s="26" t="str">
        <f t="shared" si="863"/>
        <v/>
      </c>
      <c r="CY918" s="26" t="str">
        <f t="shared" si="864"/>
        <v/>
      </c>
      <c r="CZ918" s="26" t="str">
        <f t="shared" si="865"/>
        <v/>
      </c>
      <c r="DA918" s="26" t="str">
        <f t="shared" si="866"/>
        <v/>
      </c>
      <c r="DB918" s="26" t="str">
        <f t="shared" si="867"/>
        <v/>
      </c>
      <c r="DC918" s="26" t="str">
        <f t="shared" si="868"/>
        <v/>
      </c>
      <c r="DD918" s="26" t="str">
        <f t="shared" si="869"/>
        <v/>
      </c>
      <c r="DE918" s="26" t="str">
        <f t="shared" si="870"/>
        <v/>
      </c>
      <c r="DF918" s="26" t="str">
        <f t="shared" si="871"/>
        <v/>
      </c>
      <c r="DG918" s="26" t="str">
        <f t="shared" si="872"/>
        <v/>
      </c>
      <c r="DH918" s="26" t="str">
        <f t="shared" si="873"/>
        <v/>
      </c>
      <c r="DI918" s="26" t="str">
        <f t="shared" si="874"/>
        <v/>
      </c>
      <c r="DJ918" s="26" t="str">
        <f t="shared" si="875"/>
        <v/>
      </c>
      <c r="DK918" s="26" t="str">
        <f t="shared" si="876"/>
        <v/>
      </c>
      <c r="DL918" s="26" t="str">
        <f t="shared" si="877"/>
        <v/>
      </c>
      <c r="DM918" s="26" t="str">
        <f t="shared" si="878"/>
        <v/>
      </c>
      <c r="DN918" s="26" t="str">
        <f t="shared" si="879"/>
        <v/>
      </c>
      <c r="DO918" s="26" t="str">
        <f t="shared" si="880"/>
        <v/>
      </c>
      <c r="DP918" s="26" t="str">
        <f t="shared" si="881"/>
        <v/>
      </c>
      <c r="DQ918" s="26" t="str">
        <f t="shared" si="882"/>
        <v/>
      </c>
      <c r="DR918" s="26" t="str">
        <f t="shared" si="883"/>
        <v/>
      </c>
      <c r="DS918" s="26" t="str">
        <f t="shared" si="884"/>
        <v/>
      </c>
      <c r="DT918" s="26" t="str">
        <f t="shared" si="885"/>
        <v/>
      </c>
      <c r="DU918" s="26" t="str">
        <f t="shared" si="886"/>
        <v/>
      </c>
      <c r="DV918" s="26" t="str">
        <f t="shared" si="887"/>
        <v/>
      </c>
    </row>
    <row r="919" spans="1:126" ht="45" x14ac:dyDescent="0.25">
      <c r="A919" t="s">
        <v>1942</v>
      </c>
      <c r="B919">
        <v>2017</v>
      </c>
      <c r="C919" t="s">
        <v>2046</v>
      </c>
      <c r="D919">
        <v>106990</v>
      </c>
      <c r="E919" s="19">
        <v>1317216185761</v>
      </c>
      <c r="F919" t="s">
        <v>1020</v>
      </c>
      <c r="G919">
        <v>325199</v>
      </c>
      <c r="H919" t="s">
        <v>1021</v>
      </c>
      <c r="I919" t="s">
        <v>1022</v>
      </c>
      <c r="J919" t="s">
        <v>1023</v>
      </c>
      <c r="K919" t="s">
        <v>103</v>
      </c>
      <c r="L919">
        <v>70057</v>
      </c>
      <c r="M919" s="26" t="str">
        <f t="shared" si="833"/>
        <v>89. PRODUCE THE CHEMICAL, 92. SALE OR DISTRIBUTION OF THE CHEMICAL, 95. USED AS A REACTANT</v>
      </c>
      <c r="N919" s="26" t="s">
        <v>172</v>
      </c>
      <c r="O919" s="26" t="s">
        <v>2117</v>
      </c>
      <c r="P919">
        <v>618</v>
      </c>
      <c r="Q919">
        <v>5195</v>
      </c>
      <c r="R919">
        <v>5813</v>
      </c>
      <c r="S919" s="26" t="s">
        <v>1940</v>
      </c>
      <c r="T919" s="26" t="s">
        <v>1941</v>
      </c>
      <c r="U919" s="26" t="s">
        <v>1941</v>
      </c>
      <c r="V919" s="26" t="s">
        <v>1940</v>
      </c>
      <c r="W919" s="26" t="s">
        <v>1941</v>
      </c>
      <c r="X919" s="26" t="s">
        <v>1941</v>
      </c>
      <c r="Y919" s="26" t="s">
        <v>1940</v>
      </c>
      <c r="AE919" s="26" t="s">
        <v>1941</v>
      </c>
      <c r="AR919" s="26" t="s">
        <v>1941</v>
      </c>
      <c r="AS919" s="26" t="s">
        <v>1941</v>
      </c>
      <c r="AT919" s="26" t="s">
        <v>1941</v>
      </c>
      <c r="AV919" s="26" t="s">
        <v>1941</v>
      </c>
      <c r="BD919" s="26" t="s">
        <v>1941</v>
      </c>
      <c r="BK919" s="26" t="s">
        <v>1941</v>
      </c>
      <c r="BU919" s="26" t="str">
        <f t="shared" si="834"/>
        <v>89. PRODUCE THE CHEMICAL</v>
      </c>
      <c r="BV919" s="26" t="str">
        <f t="shared" si="835"/>
        <v/>
      </c>
      <c r="BW919" s="26" t="str">
        <f t="shared" si="836"/>
        <v/>
      </c>
      <c r="BX919" s="26" t="str">
        <f t="shared" si="837"/>
        <v>92. SALE OR DISTRIBUTION OF THE CHEMICAL</v>
      </c>
      <c r="BY919" s="26" t="str">
        <f t="shared" si="838"/>
        <v/>
      </c>
      <c r="BZ919" s="26" t="str">
        <f t="shared" si="839"/>
        <v/>
      </c>
      <c r="CA919" s="26" t="str">
        <f t="shared" si="840"/>
        <v>95. USED AS A REACTANT</v>
      </c>
      <c r="CB919" s="26" t="str">
        <f t="shared" si="841"/>
        <v/>
      </c>
      <c r="CC919" s="26" t="str">
        <f t="shared" si="842"/>
        <v/>
      </c>
      <c r="CD919" s="26" t="str">
        <f t="shared" si="843"/>
        <v/>
      </c>
      <c r="CE919" s="26" t="str">
        <f t="shared" si="844"/>
        <v/>
      </c>
      <c r="CF919" s="26" t="str">
        <f t="shared" si="845"/>
        <v/>
      </c>
      <c r="CG919" s="26" t="str">
        <f t="shared" si="846"/>
        <v/>
      </c>
      <c r="CH919" s="26" t="str">
        <f t="shared" si="847"/>
        <v/>
      </c>
      <c r="CI919" s="26" t="str">
        <f t="shared" si="848"/>
        <v/>
      </c>
      <c r="CJ919" s="26" t="str">
        <f t="shared" si="849"/>
        <v/>
      </c>
      <c r="CK919" s="26" t="str">
        <f t="shared" si="850"/>
        <v/>
      </c>
      <c r="CL919" s="26" t="str">
        <f t="shared" si="851"/>
        <v/>
      </c>
      <c r="CM919" s="26" t="str">
        <f t="shared" si="852"/>
        <v/>
      </c>
      <c r="CN919" s="26" t="str">
        <f t="shared" si="853"/>
        <v/>
      </c>
      <c r="CO919" s="26" t="str">
        <f t="shared" si="854"/>
        <v/>
      </c>
      <c r="CP919" s="26" t="str">
        <f t="shared" si="855"/>
        <v/>
      </c>
      <c r="CQ919" s="26" t="str">
        <f t="shared" si="856"/>
        <v/>
      </c>
      <c r="CR919" s="26" t="str">
        <f t="shared" si="857"/>
        <v/>
      </c>
      <c r="CS919" s="26" t="str">
        <f t="shared" si="858"/>
        <v/>
      </c>
      <c r="CT919" s="26" t="str">
        <f t="shared" si="859"/>
        <v/>
      </c>
      <c r="CU919" s="26" t="str">
        <f t="shared" si="860"/>
        <v/>
      </c>
      <c r="CV919" s="26" t="str">
        <f t="shared" si="861"/>
        <v/>
      </c>
      <c r="CW919" s="26" t="str">
        <f t="shared" si="862"/>
        <v/>
      </c>
      <c r="CX919" s="26" t="str">
        <f t="shared" si="863"/>
        <v/>
      </c>
      <c r="CY919" s="26" t="str">
        <f t="shared" si="864"/>
        <v/>
      </c>
      <c r="CZ919" s="26" t="str">
        <f t="shared" si="865"/>
        <v/>
      </c>
      <c r="DA919" s="26" t="str">
        <f t="shared" si="866"/>
        <v/>
      </c>
      <c r="DB919" s="26" t="str">
        <f t="shared" si="867"/>
        <v/>
      </c>
      <c r="DC919" s="26" t="str">
        <f t="shared" si="868"/>
        <v/>
      </c>
      <c r="DD919" s="26" t="str">
        <f t="shared" si="869"/>
        <v/>
      </c>
      <c r="DE919" s="26" t="str">
        <f t="shared" si="870"/>
        <v/>
      </c>
      <c r="DF919" s="26" t="str">
        <f t="shared" si="871"/>
        <v/>
      </c>
      <c r="DG919" s="26" t="str">
        <f t="shared" si="872"/>
        <v/>
      </c>
      <c r="DH919" s="26" t="str">
        <f t="shared" si="873"/>
        <v/>
      </c>
      <c r="DI919" s="26" t="str">
        <f t="shared" si="874"/>
        <v/>
      </c>
      <c r="DJ919" s="26" t="str">
        <f t="shared" si="875"/>
        <v/>
      </c>
      <c r="DK919" s="26" t="str">
        <f t="shared" si="876"/>
        <v/>
      </c>
      <c r="DL919" s="26" t="str">
        <f t="shared" si="877"/>
        <v/>
      </c>
      <c r="DM919" s="26" t="str">
        <f t="shared" si="878"/>
        <v/>
      </c>
      <c r="DN919" s="26" t="str">
        <f t="shared" si="879"/>
        <v/>
      </c>
      <c r="DO919" s="26" t="str">
        <f t="shared" si="880"/>
        <v/>
      </c>
      <c r="DP919" s="26" t="str">
        <f t="shared" si="881"/>
        <v/>
      </c>
      <c r="DQ919" s="26" t="str">
        <f t="shared" si="882"/>
        <v/>
      </c>
      <c r="DR919" s="26" t="str">
        <f t="shared" si="883"/>
        <v/>
      </c>
      <c r="DS919" s="26" t="str">
        <f t="shared" si="884"/>
        <v/>
      </c>
      <c r="DT919" s="26" t="str">
        <f t="shared" si="885"/>
        <v/>
      </c>
      <c r="DU919" s="26" t="str">
        <f t="shared" si="886"/>
        <v/>
      </c>
      <c r="DV919" s="26" t="str">
        <f t="shared" si="887"/>
        <v/>
      </c>
    </row>
    <row r="920" spans="1:126" ht="105" x14ac:dyDescent="0.25">
      <c r="A920" t="s">
        <v>1942</v>
      </c>
      <c r="B920">
        <v>2018</v>
      </c>
      <c r="C920" t="s">
        <v>2046</v>
      </c>
      <c r="D920">
        <v>106990</v>
      </c>
      <c r="E920" s="19">
        <v>1318218533863</v>
      </c>
      <c r="F920" t="s">
        <v>1020</v>
      </c>
      <c r="G920">
        <v>325199</v>
      </c>
      <c r="H920" t="s">
        <v>1021</v>
      </c>
      <c r="I920" t="s">
        <v>1022</v>
      </c>
      <c r="J920" t="s">
        <v>1023</v>
      </c>
      <c r="K920" t="s">
        <v>103</v>
      </c>
      <c r="L920">
        <v>70057</v>
      </c>
      <c r="M920" s="26" t="str">
        <f t="shared" si="833"/>
        <v>89. PRODUCE THE CHEMICAL, 92. SALE OR DISTRIBUTION OF THE CHEMICAL, 95. USED AS A REACTANT, 97. P102  RAW MATERIALS</v>
      </c>
      <c r="N920" s="26" t="s">
        <v>172</v>
      </c>
      <c r="O920" s="26" t="s">
        <v>2117</v>
      </c>
      <c r="P920">
        <v>867</v>
      </c>
      <c r="Q920">
        <v>3435</v>
      </c>
      <c r="R920">
        <v>4302</v>
      </c>
      <c r="S920" s="26" t="s">
        <v>1940</v>
      </c>
      <c r="T920" s="26" t="s">
        <v>1941</v>
      </c>
      <c r="U920" s="26" t="s">
        <v>1941</v>
      </c>
      <c r="V920" s="26" t="s">
        <v>1940</v>
      </c>
      <c r="W920" s="26" t="s">
        <v>1941</v>
      </c>
      <c r="X920" s="26" t="s">
        <v>1941</v>
      </c>
      <c r="Y920" s="26" t="s">
        <v>1940</v>
      </c>
      <c r="Z920" s="26" t="s">
        <v>1941</v>
      </c>
      <c r="AA920" s="26" t="s">
        <v>1940</v>
      </c>
      <c r="AB920" s="26" t="s">
        <v>1941</v>
      </c>
      <c r="AC920" s="26" t="s">
        <v>1941</v>
      </c>
      <c r="AD920" s="26" t="s">
        <v>1941</v>
      </c>
      <c r="AE920" s="26" t="s">
        <v>1941</v>
      </c>
      <c r="AF920" s="26" t="s">
        <v>1941</v>
      </c>
      <c r="AG920" s="26" t="s">
        <v>1941</v>
      </c>
      <c r="AH920" s="26" t="s">
        <v>1941</v>
      </c>
      <c r="AI920" s="26" t="s">
        <v>1941</v>
      </c>
      <c r="AJ920" s="26" t="s">
        <v>1941</v>
      </c>
      <c r="AK920" s="26" t="s">
        <v>1941</v>
      </c>
      <c r="AL920" s="26" t="s">
        <v>1941</v>
      </c>
      <c r="AM920" s="26" t="s">
        <v>1941</v>
      </c>
      <c r="AN920" s="26" t="s">
        <v>1941</v>
      </c>
      <c r="AO920" s="26" t="s">
        <v>1941</v>
      </c>
      <c r="AP920" s="26" t="s">
        <v>1941</v>
      </c>
      <c r="AQ920" s="26" t="s">
        <v>1941</v>
      </c>
      <c r="AR920" s="26" t="s">
        <v>1941</v>
      </c>
      <c r="AS920" s="26" t="s">
        <v>1941</v>
      </c>
      <c r="AT920" s="26" t="s">
        <v>1941</v>
      </c>
      <c r="AU920" s="26" t="s">
        <v>1941</v>
      </c>
      <c r="AV920" s="26" t="s">
        <v>1941</v>
      </c>
      <c r="AW920" s="26" t="s">
        <v>1941</v>
      </c>
      <c r="AX920" s="26" t="s">
        <v>1941</v>
      </c>
      <c r="AY920" s="26" t="s">
        <v>1941</v>
      </c>
      <c r="AZ920" s="26" t="s">
        <v>1941</v>
      </c>
      <c r="BA920" s="26" t="s">
        <v>1941</v>
      </c>
      <c r="BB920" s="26" t="s">
        <v>1941</v>
      </c>
      <c r="BC920" s="26" t="s">
        <v>1941</v>
      </c>
      <c r="BD920" s="26" t="s">
        <v>1941</v>
      </c>
      <c r="BE920" s="26" t="s">
        <v>1941</v>
      </c>
      <c r="BF920" s="26" t="s">
        <v>1941</v>
      </c>
      <c r="BG920" s="26" t="s">
        <v>1941</v>
      </c>
      <c r="BH920" s="26" t="s">
        <v>1941</v>
      </c>
      <c r="BI920" s="26" t="s">
        <v>1941</v>
      </c>
      <c r="BJ920" s="26" t="s">
        <v>1941</v>
      </c>
      <c r="BK920" s="26" t="s">
        <v>1941</v>
      </c>
      <c r="BL920" s="26" t="s">
        <v>1941</v>
      </c>
      <c r="BM920" s="26" t="s">
        <v>1941</v>
      </c>
      <c r="BN920" s="26" t="s">
        <v>1941</v>
      </c>
      <c r="BO920" s="26" t="s">
        <v>1941</v>
      </c>
      <c r="BP920" s="26" t="s">
        <v>1941</v>
      </c>
      <c r="BQ920" s="26" t="s">
        <v>1941</v>
      </c>
      <c r="BR920" s="26" t="s">
        <v>1941</v>
      </c>
      <c r="BS920" s="26" t="s">
        <v>1941</v>
      </c>
      <c r="BT920" s="26" t="s">
        <v>1941</v>
      </c>
      <c r="BU920" s="26" t="str">
        <f t="shared" si="834"/>
        <v>89. PRODUCE THE CHEMICAL</v>
      </c>
      <c r="BV920" s="26" t="str">
        <f t="shared" si="835"/>
        <v/>
      </c>
      <c r="BW920" s="26" t="str">
        <f t="shared" si="836"/>
        <v/>
      </c>
      <c r="BX920" s="26" t="str">
        <f t="shared" si="837"/>
        <v>92. SALE OR DISTRIBUTION OF THE CHEMICAL</v>
      </c>
      <c r="BY920" s="26" t="str">
        <f t="shared" si="838"/>
        <v/>
      </c>
      <c r="BZ920" s="26" t="str">
        <f t="shared" si="839"/>
        <v/>
      </c>
      <c r="CA920" s="26" t="str">
        <f t="shared" si="840"/>
        <v>95. USED AS A REACTANT</v>
      </c>
      <c r="CB920" s="26" t="str">
        <f t="shared" si="841"/>
        <v/>
      </c>
      <c r="CC920" s="26" t="str">
        <f t="shared" si="842"/>
        <v>97. P102  RAW MATERIALS</v>
      </c>
      <c r="CD920" s="26" t="str">
        <f t="shared" si="843"/>
        <v/>
      </c>
      <c r="CE920" s="26" t="str">
        <f t="shared" si="844"/>
        <v/>
      </c>
      <c r="CF920" s="26" t="str">
        <f t="shared" si="845"/>
        <v/>
      </c>
      <c r="CG920" s="26" t="str">
        <f t="shared" si="846"/>
        <v/>
      </c>
      <c r="CH920" s="26" t="str">
        <f t="shared" si="847"/>
        <v/>
      </c>
      <c r="CI920" s="26" t="str">
        <f t="shared" si="848"/>
        <v/>
      </c>
      <c r="CJ920" s="26" t="str">
        <f t="shared" si="849"/>
        <v/>
      </c>
      <c r="CK920" s="26" t="str">
        <f t="shared" si="850"/>
        <v/>
      </c>
      <c r="CL920" s="26" t="str">
        <f t="shared" si="851"/>
        <v/>
      </c>
      <c r="CM920" s="26" t="str">
        <f t="shared" si="852"/>
        <v/>
      </c>
      <c r="CN920" s="26" t="str">
        <f t="shared" si="853"/>
        <v/>
      </c>
      <c r="CO920" s="26" t="str">
        <f t="shared" si="854"/>
        <v/>
      </c>
      <c r="CP920" s="26" t="str">
        <f t="shared" si="855"/>
        <v/>
      </c>
      <c r="CQ920" s="26" t="str">
        <f t="shared" si="856"/>
        <v/>
      </c>
      <c r="CR920" s="26" t="str">
        <f t="shared" si="857"/>
        <v/>
      </c>
      <c r="CS920" s="26" t="str">
        <f t="shared" si="858"/>
        <v/>
      </c>
      <c r="CT920" s="26" t="str">
        <f t="shared" si="859"/>
        <v/>
      </c>
      <c r="CU920" s="26" t="str">
        <f t="shared" si="860"/>
        <v/>
      </c>
      <c r="CV920" s="26" t="str">
        <f t="shared" si="861"/>
        <v/>
      </c>
      <c r="CW920" s="26" t="str">
        <f t="shared" si="862"/>
        <v/>
      </c>
      <c r="CX920" s="26" t="str">
        <f t="shared" si="863"/>
        <v/>
      </c>
      <c r="CY920" s="26" t="str">
        <f t="shared" si="864"/>
        <v/>
      </c>
      <c r="CZ920" s="26" t="str">
        <f t="shared" si="865"/>
        <v/>
      </c>
      <c r="DA920" s="26" t="str">
        <f t="shared" si="866"/>
        <v/>
      </c>
      <c r="DB920" s="26" t="str">
        <f t="shared" si="867"/>
        <v/>
      </c>
      <c r="DC920" s="26" t="str">
        <f t="shared" si="868"/>
        <v/>
      </c>
      <c r="DD920" s="26" t="str">
        <f t="shared" si="869"/>
        <v/>
      </c>
      <c r="DE920" s="26" t="str">
        <f t="shared" si="870"/>
        <v/>
      </c>
      <c r="DF920" s="26" t="str">
        <f t="shared" si="871"/>
        <v/>
      </c>
      <c r="DG920" s="26" t="str">
        <f t="shared" si="872"/>
        <v/>
      </c>
      <c r="DH920" s="26" t="str">
        <f t="shared" si="873"/>
        <v/>
      </c>
      <c r="DI920" s="26" t="str">
        <f t="shared" si="874"/>
        <v/>
      </c>
      <c r="DJ920" s="26" t="str">
        <f t="shared" si="875"/>
        <v/>
      </c>
      <c r="DK920" s="26" t="str">
        <f t="shared" si="876"/>
        <v/>
      </c>
      <c r="DL920" s="26" t="str">
        <f t="shared" si="877"/>
        <v/>
      </c>
      <c r="DM920" s="26" t="str">
        <f t="shared" si="878"/>
        <v/>
      </c>
      <c r="DN920" s="26" t="str">
        <f t="shared" si="879"/>
        <v/>
      </c>
      <c r="DO920" s="26" t="str">
        <f t="shared" si="880"/>
        <v/>
      </c>
      <c r="DP920" s="26" t="str">
        <f t="shared" si="881"/>
        <v/>
      </c>
      <c r="DQ920" s="26" t="str">
        <f t="shared" si="882"/>
        <v/>
      </c>
      <c r="DR920" s="26" t="str">
        <f t="shared" si="883"/>
        <v/>
      </c>
      <c r="DS920" s="26" t="str">
        <f t="shared" si="884"/>
        <v/>
      </c>
      <c r="DT920" s="26" t="str">
        <f t="shared" si="885"/>
        <v/>
      </c>
      <c r="DU920" s="26" t="str">
        <f t="shared" si="886"/>
        <v/>
      </c>
      <c r="DV920" s="26" t="str">
        <f t="shared" si="887"/>
        <v/>
      </c>
    </row>
    <row r="921" spans="1:126" ht="105" x14ac:dyDescent="0.25">
      <c r="A921" t="s">
        <v>1942</v>
      </c>
      <c r="B921">
        <v>2019</v>
      </c>
      <c r="C921" t="s">
        <v>2046</v>
      </c>
      <c r="D921">
        <v>106990</v>
      </c>
      <c r="E921" s="19">
        <v>1319218341042</v>
      </c>
      <c r="F921" t="s">
        <v>1020</v>
      </c>
      <c r="G921">
        <v>325199</v>
      </c>
      <c r="H921" t="s">
        <v>1021</v>
      </c>
      <c r="I921" t="s">
        <v>1022</v>
      </c>
      <c r="J921" t="s">
        <v>1023</v>
      </c>
      <c r="K921" t="s">
        <v>103</v>
      </c>
      <c r="L921">
        <v>70057</v>
      </c>
      <c r="M921" s="26" t="str">
        <f t="shared" si="833"/>
        <v>89. PRODUCE THE CHEMICAL, 92. SALE OR DISTRIBUTION OF THE CHEMICAL, 116. AS A PROCESS IMPURITY</v>
      </c>
      <c r="N921" s="26" t="s">
        <v>172</v>
      </c>
      <c r="O921" s="26" t="s">
        <v>2117</v>
      </c>
      <c r="P921">
        <v>1124</v>
      </c>
      <c r="Q921">
        <v>2739</v>
      </c>
      <c r="R921">
        <v>3863</v>
      </c>
      <c r="S921" s="26" t="s">
        <v>1940</v>
      </c>
      <c r="T921" s="26" t="s">
        <v>1941</v>
      </c>
      <c r="U921" s="26" t="s">
        <v>1941</v>
      </c>
      <c r="V921" s="26" t="s">
        <v>1940</v>
      </c>
      <c r="W921" s="26" t="s">
        <v>1941</v>
      </c>
      <c r="X921" s="26" t="s">
        <v>1941</v>
      </c>
      <c r="Y921" s="26" t="s">
        <v>1941</v>
      </c>
      <c r="Z921" s="26" t="s">
        <v>1941</v>
      </c>
      <c r="AA921" s="26" t="s">
        <v>1941</v>
      </c>
      <c r="AB921" s="26" t="s">
        <v>1941</v>
      </c>
      <c r="AC921" s="26" t="s">
        <v>1941</v>
      </c>
      <c r="AD921" s="26" t="s">
        <v>1941</v>
      </c>
      <c r="AE921" s="26" t="s">
        <v>1941</v>
      </c>
      <c r="AF921" s="26" t="s">
        <v>1941</v>
      </c>
      <c r="AG921" s="26" t="s">
        <v>1941</v>
      </c>
      <c r="AH921" s="26" t="s">
        <v>1941</v>
      </c>
      <c r="AI921" s="26" t="s">
        <v>1941</v>
      </c>
      <c r="AJ921" s="26" t="s">
        <v>1941</v>
      </c>
      <c r="AK921" s="26" t="s">
        <v>1941</v>
      </c>
      <c r="AL921" s="26" t="s">
        <v>1941</v>
      </c>
      <c r="AM921" s="26" t="s">
        <v>1941</v>
      </c>
      <c r="AN921" s="26" t="s">
        <v>1941</v>
      </c>
      <c r="AO921" s="26" t="s">
        <v>1941</v>
      </c>
      <c r="AP921" s="26" t="s">
        <v>1941</v>
      </c>
      <c r="AQ921" s="26" t="s">
        <v>1941</v>
      </c>
      <c r="AR921" s="26" t="s">
        <v>1941</v>
      </c>
      <c r="AS921" s="26" t="s">
        <v>1941</v>
      </c>
      <c r="AT921" s="26" t="s">
        <v>1940</v>
      </c>
      <c r="AU921" s="26" t="s">
        <v>1941</v>
      </c>
      <c r="AV921" s="26" t="s">
        <v>1941</v>
      </c>
      <c r="AW921" s="26" t="s">
        <v>1941</v>
      </c>
      <c r="AX921" s="26" t="s">
        <v>1941</v>
      </c>
      <c r="AY921" s="26" t="s">
        <v>1941</v>
      </c>
      <c r="AZ921" s="26" t="s">
        <v>1941</v>
      </c>
      <c r="BA921" s="26" t="s">
        <v>1941</v>
      </c>
      <c r="BB921" s="26" t="s">
        <v>1941</v>
      </c>
      <c r="BC921" s="26" t="s">
        <v>1941</v>
      </c>
      <c r="BD921" s="26" t="s">
        <v>1941</v>
      </c>
      <c r="BE921" s="26" t="s">
        <v>1941</v>
      </c>
      <c r="BF921" s="26" t="s">
        <v>1941</v>
      </c>
      <c r="BG921" s="26" t="s">
        <v>1941</v>
      </c>
      <c r="BH921" s="26" t="s">
        <v>1941</v>
      </c>
      <c r="BI921" s="26" t="s">
        <v>1941</v>
      </c>
      <c r="BJ921" s="26" t="s">
        <v>1941</v>
      </c>
      <c r="BK921" s="26" t="s">
        <v>1941</v>
      </c>
      <c r="BL921" s="26" t="s">
        <v>1941</v>
      </c>
      <c r="BM921" s="26" t="s">
        <v>1941</v>
      </c>
      <c r="BN921" s="26" t="s">
        <v>1941</v>
      </c>
      <c r="BO921" s="26" t="s">
        <v>1941</v>
      </c>
      <c r="BP921" s="26" t="s">
        <v>1941</v>
      </c>
      <c r="BQ921" s="26" t="s">
        <v>1941</v>
      </c>
      <c r="BR921" s="26" t="s">
        <v>1941</v>
      </c>
      <c r="BS921" s="26" t="s">
        <v>1941</v>
      </c>
      <c r="BT921" s="26" t="s">
        <v>1941</v>
      </c>
      <c r="BU921" s="26" t="str">
        <f t="shared" si="834"/>
        <v>89. PRODUCE THE CHEMICAL</v>
      </c>
      <c r="BV921" s="26" t="str">
        <f t="shared" si="835"/>
        <v/>
      </c>
      <c r="BW921" s="26" t="str">
        <f t="shared" si="836"/>
        <v/>
      </c>
      <c r="BX921" s="26" t="str">
        <f t="shared" si="837"/>
        <v>92. SALE OR DISTRIBUTION OF THE CHEMICAL</v>
      </c>
      <c r="BY921" s="26" t="str">
        <f t="shared" si="838"/>
        <v/>
      </c>
      <c r="BZ921" s="26" t="str">
        <f t="shared" si="839"/>
        <v/>
      </c>
      <c r="CA921" s="26" t="str">
        <f t="shared" si="840"/>
        <v/>
      </c>
      <c r="CB921" s="26" t="str">
        <f t="shared" si="841"/>
        <v/>
      </c>
      <c r="CC921" s="26" t="str">
        <f t="shared" si="842"/>
        <v/>
      </c>
      <c r="CD921" s="26" t="str">
        <f t="shared" si="843"/>
        <v/>
      </c>
      <c r="CE921" s="26" t="str">
        <f t="shared" si="844"/>
        <v/>
      </c>
      <c r="CF921" s="26" t="str">
        <f t="shared" si="845"/>
        <v/>
      </c>
      <c r="CG921" s="26" t="str">
        <f t="shared" si="846"/>
        <v/>
      </c>
      <c r="CH921" s="26" t="str">
        <f t="shared" si="847"/>
        <v/>
      </c>
      <c r="CI921" s="26" t="str">
        <f t="shared" si="848"/>
        <v/>
      </c>
      <c r="CJ921" s="26" t="str">
        <f t="shared" si="849"/>
        <v/>
      </c>
      <c r="CK921" s="26" t="str">
        <f t="shared" si="850"/>
        <v/>
      </c>
      <c r="CL921" s="26" t="str">
        <f t="shared" si="851"/>
        <v/>
      </c>
      <c r="CM921" s="26" t="str">
        <f t="shared" si="852"/>
        <v/>
      </c>
      <c r="CN921" s="26" t="str">
        <f t="shared" si="853"/>
        <v/>
      </c>
      <c r="CO921" s="26" t="str">
        <f t="shared" si="854"/>
        <v/>
      </c>
      <c r="CP921" s="26" t="str">
        <f t="shared" si="855"/>
        <v/>
      </c>
      <c r="CQ921" s="26" t="str">
        <f t="shared" si="856"/>
        <v/>
      </c>
      <c r="CR921" s="26" t="str">
        <f t="shared" si="857"/>
        <v/>
      </c>
      <c r="CS921" s="26" t="str">
        <f t="shared" si="858"/>
        <v/>
      </c>
      <c r="CT921" s="26" t="str">
        <f t="shared" si="859"/>
        <v/>
      </c>
      <c r="CU921" s="26" t="str">
        <f t="shared" si="860"/>
        <v/>
      </c>
      <c r="CV921" s="26" t="str">
        <f t="shared" si="861"/>
        <v>116. AS A PROCESS IMPURITY</v>
      </c>
      <c r="CW921" s="26" t="str">
        <f t="shared" si="862"/>
        <v/>
      </c>
      <c r="CX921" s="26" t="str">
        <f t="shared" si="863"/>
        <v/>
      </c>
      <c r="CY921" s="26" t="str">
        <f t="shared" si="864"/>
        <v/>
      </c>
      <c r="CZ921" s="26" t="str">
        <f t="shared" si="865"/>
        <v/>
      </c>
      <c r="DA921" s="26" t="str">
        <f t="shared" si="866"/>
        <v/>
      </c>
      <c r="DB921" s="26" t="str">
        <f t="shared" si="867"/>
        <v/>
      </c>
      <c r="DC921" s="26" t="str">
        <f t="shared" si="868"/>
        <v/>
      </c>
      <c r="DD921" s="26" t="str">
        <f t="shared" si="869"/>
        <v/>
      </c>
      <c r="DE921" s="26" t="str">
        <f t="shared" si="870"/>
        <v/>
      </c>
      <c r="DF921" s="26" t="str">
        <f t="shared" si="871"/>
        <v/>
      </c>
      <c r="DG921" s="26" t="str">
        <f t="shared" si="872"/>
        <v/>
      </c>
      <c r="DH921" s="26" t="str">
        <f t="shared" si="873"/>
        <v/>
      </c>
      <c r="DI921" s="26" t="str">
        <f t="shared" si="874"/>
        <v/>
      </c>
      <c r="DJ921" s="26" t="str">
        <f t="shared" si="875"/>
        <v/>
      </c>
      <c r="DK921" s="26" t="str">
        <f t="shared" si="876"/>
        <v/>
      </c>
      <c r="DL921" s="26" t="str">
        <f t="shared" si="877"/>
        <v/>
      </c>
      <c r="DM921" s="26" t="str">
        <f t="shared" si="878"/>
        <v/>
      </c>
      <c r="DN921" s="26" t="str">
        <f t="shared" si="879"/>
        <v/>
      </c>
      <c r="DO921" s="26" t="str">
        <f t="shared" si="880"/>
        <v/>
      </c>
      <c r="DP921" s="26" t="str">
        <f t="shared" si="881"/>
        <v/>
      </c>
      <c r="DQ921" s="26" t="str">
        <f t="shared" si="882"/>
        <v/>
      </c>
      <c r="DR921" s="26" t="str">
        <f t="shared" si="883"/>
        <v/>
      </c>
      <c r="DS921" s="26" t="str">
        <f t="shared" si="884"/>
        <v/>
      </c>
      <c r="DT921" s="26" t="str">
        <f t="shared" si="885"/>
        <v/>
      </c>
      <c r="DU921" s="26" t="str">
        <f t="shared" si="886"/>
        <v/>
      </c>
      <c r="DV921" s="26" t="str">
        <f t="shared" si="887"/>
        <v/>
      </c>
    </row>
    <row r="922" spans="1:126" ht="45" x14ac:dyDescent="0.25">
      <c r="A922" t="s">
        <v>1942</v>
      </c>
      <c r="B922">
        <v>2020</v>
      </c>
      <c r="C922" t="s">
        <v>2046</v>
      </c>
      <c r="D922">
        <v>106990</v>
      </c>
      <c r="E922" s="19">
        <v>1320219122963</v>
      </c>
      <c r="F922" t="s">
        <v>1020</v>
      </c>
      <c r="G922">
        <v>325199</v>
      </c>
      <c r="H922" t="s">
        <v>1021</v>
      </c>
      <c r="I922" t="s">
        <v>1022</v>
      </c>
      <c r="J922" t="s">
        <v>1023</v>
      </c>
      <c r="K922" t="s">
        <v>103</v>
      </c>
      <c r="L922">
        <v>70057</v>
      </c>
      <c r="M922" s="26" t="str">
        <f t="shared" si="833"/>
        <v>115. REPACKAGING</v>
      </c>
      <c r="N922" s="26" t="s">
        <v>172</v>
      </c>
      <c r="O922" s="26" t="s">
        <v>2117</v>
      </c>
      <c r="P922">
        <v>665</v>
      </c>
      <c r="Q922">
        <v>17522</v>
      </c>
      <c r="R922">
        <v>18187</v>
      </c>
      <c r="S922" s="26" t="s">
        <v>1941</v>
      </c>
      <c r="T922" s="26" t="s">
        <v>1941</v>
      </c>
      <c r="U922" s="26" t="s">
        <v>1941</v>
      </c>
      <c r="V922" s="26" t="s">
        <v>1941</v>
      </c>
      <c r="W922" s="26" t="s">
        <v>1941</v>
      </c>
      <c r="X922" s="26" t="s">
        <v>1941</v>
      </c>
      <c r="Y922" s="26" t="s">
        <v>1941</v>
      </c>
      <c r="Z922" s="26" t="s">
        <v>1941</v>
      </c>
      <c r="AA922" s="26" t="s">
        <v>1941</v>
      </c>
      <c r="AB922" s="26" t="s">
        <v>1941</v>
      </c>
      <c r="AC922" s="26" t="s">
        <v>1941</v>
      </c>
      <c r="AD922" s="26" t="s">
        <v>1941</v>
      </c>
      <c r="AE922" s="26" t="s">
        <v>1941</v>
      </c>
      <c r="AF922" s="26" t="s">
        <v>1941</v>
      </c>
      <c r="AG922" s="26" t="s">
        <v>1941</v>
      </c>
      <c r="AH922" s="26" t="s">
        <v>1941</v>
      </c>
      <c r="AI922" s="26" t="s">
        <v>1941</v>
      </c>
      <c r="AJ922" s="26" t="s">
        <v>1941</v>
      </c>
      <c r="AK922" s="26" t="s">
        <v>1941</v>
      </c>
      <c r="AL922" s="26" t="s">
        <v>1941</v>
      </c>
      <c r="AM922" s="26" t="s">
        <v>1941</v>
      </c>
      <c r="AN922" s="26" t="s">
        <v>1941</v>
      </c>
      <c r="AO922" s="26" t="s">
        <v>1941</v>
      </c>
      <c r="AP922" s="26" t="s">
        <v>1941</v>
      </c>
      <c r="AQ922" s="26" t="s">
        <v>1941</v>
      </c>
      <c r="AR922" s="26" t="s">
        <v>1941</v>
      </c>
      <c r="AS922" s="26" t="s">
        <v>1940</v>
      </c>
      <c r="AT922" s="26" t="s">
        <v>1941</v>
      </c>
      <c r="AU922" s="26" t="s">
        <v>1941</v>
      </c>
      <c r="AV922" s="26" t="s">
        <v>1941</v>
      </c>
      <c r="AW922" s="26" t="s">
        <v>1941</v>
      </c>
      <c r="AX922" s="26" t="s">
        <v>1941</v>
      </c>
      <c r="AY922" s="26" t="s">
        <v>1941</v>
      </c>
      <c r="AZ922" s="26" t="s">
        <v>1941</v>
      </c>
      <c r="BA922" s="26" t="s">
        <v>1941</v>
      </c>
      <c r="BB922" s="26" t="s">
        <v>1941</v>
      </c>
      <c r="BC922" s="26" t="s">
        <v>1941</v>
      </c>
      <c r="BD922" s="26" t="s">
        <v>1941</v>
      </c>
      <c r="BE922" s="26" t="s">
        <v>1941</v>
      </c>
      <c r="BF922" s="26" t="s">
        <v>1941</v>
      </c>
      <c r="BG922" s="26" t="s">
        <v>1941</v>
      </c>
      <c r="BH922" s="26" t="s">
        <v>1941</v>
      </c>
      <c r="BI922" s="26" t="s">
        <v>1941</v>
      </c>
      <c r="BJ922" s="26" t="s">
        <v>1941</v>
      </c>
      <c r="BK922" s="26" t="s">
        <v>1941</v>
      </c>
      <c r="BL922" s="26" t="s">
        <v>1941</v>
      </c>
      <c r="BM922" s="26" t="s">
        <v>1941</v>
      </c>
      <c r="BN922" s="26" t="s">
        <v>1941</v>
      </c>
      <c r="BO922" s="26" t="s">
        <v>1941</v>
      </c>
      <c r="BP922" s="26" t="s">
        <v>1941</v>
      </c>
      <c r="BQ922" s="26" t="s">
        <v>1941</v>
      </c>
      <c r="BR922" s="26" t="s">
        <v>1941</v>
      </c>
      <c r="BS922" s="26" t="s">
        <v>1941</v>
      </c>
      <c r="BT922" s="26" t="s">
        <v>1941</v>
      </c>
      <c r="BU922" s="26" t="str">
        <f t="shared" si="834"/>
        <v/>
      </c>
      <c r="BV922" s="26" t="str">
        <f t="shared" si="835"/>
        <v/>
      </c>
      <c r="BW922" s="26" t="str">
        <f t="shared" si="836"/>
        <v/>
      </c>
      <c r="BX922" s="26" t="str">
        <f t="shared" si="837"/>
        <v/>
      </c>
      <c r="BY922" s="26" t="str">
        <f t="shared" si="838"/>
        <v/>
      </c>
      <c r="BZ922" s="26" t="str">
        <f t="shared" si="839"/>
        <v/>
      </c>
      <c r="CA922" s="26" t="str">
        <f t="shared" si="840"/>
        <v/>
      </c>
      <c r="CB922" s="26" t="str">
        <f t="shared" si="841"/>
        <v/>
      </c>
      <c r="CC922" s="26" t="str">
        <f t="shared" si="842"/>
        <v/>
      </c>
      <c r="CD922" s="26" t="str">
        <f t="shared" si="843"/>
        <v/>
      </c>
      <c r="CE922" s="26" t="str">
        <f t="shared" si="844"/>
        <v/>
      </c>
      <c r="CF922" s="26" t="str">
        <f t="shared" si="845"/>
        <v/>
      </c>
      <c r="CG922" s="26" t="str">
        <f t="shared" si="846"/>
        <v/>
      </c>
      <c r="CH922" s="26" t="str">
        <f t="shared" si="847"/>
        <v/>
      </c>
      <c r="CI922" s="26" t="str">
        <f t="shared" si="848"/>
        <v/>
      </c>
      <c r="CJ922" s="26" t="str">
        <f t="shared" si="849"/>
        <v/>
      </c>
      <c r="CK922" s="26" t="str">
        <f t="shared" si="850"/>
        <v/>
      </c>
      <c r="CL922" s="26" t="str">
        <f t="shared" si="851"/>
        <v/>
      </c>
      <c r="CM922" s="26" t="str">
        <f t="shared" si="852"/>
        <v/>
      </c>
      <c r="CN922" s="26" t="str">
        <f t="shared" si="853"/>
        <v/>
      </c>
      <c r="CO922" s="26" t="str">
        <f t="shared" si="854"/>
        <v/>
      </c>
      <c r="CP922" s="26" t="str">
        <f t="shared" si="855"/>
        <v/>
      </c>
      <c r="CQ922" s="26" t="str">
        <f t="shared" si="856"/>
        <v/>
      </c>
      <c r="CR922" s="26" t="str">
        <f t="shared" si="857"/>
        <v/>
      </c>
      <c r="CS922" s="26" t="str">
        <f t="shared" si="858"/>
        <v/>
      </c>
      <c r="CT922" s="26" t="str">
        <f t="shared" si="859"/>
        <v/>
      </c>
      <c r="CU922" s="26" t="str">
        <f t="shared" si="860"/>
        <v>115. REPACKAGING</v>
      </c>
      <c r="CV922" s="26" t="str">
        <f t="shared" si="861"/>
        <v/>
      </c>
      <c r="CW922" s="26" t="str">
        <f t="shared" si="862"/>
        <v/>
      </c>
      <c r="CX922" s="26" t="str">
        <f t="shared" si="863"/>
        <v/>
      </c>
      <c r="CY922" s="26" t="str">
        <f t="shared" si="864"/>
        <v/>
      </c>
      <c r="CZ922" s="26" t="str">
        <f t="shared" si="865"/>
        <v/>
      </c>
      <c r="DA922" s="26" t="str">
        <f t="shared" si="866"/>
        <v/>
      </c>
      <c r="DB922" s="26" t="str">
        <f t="shared" si="867"/>
        <v/>
      </c>
      <c r="DC922" s="26" t="str">
        <f t="shared" si="868"/>
        <v/>
      </c>
      <c r="DD922" s="26" t="str">
        <f t="shared" si="869"/>
        <v/>
      </c>
      <c r="DE922" s="26" t="str">
        <f t="shared" si="870"/>
        <v/>
      </c>
      <c r="DF922" s="26" t="str">
        <f t="shared" si="871"/>
        <v/>
      </c>
      <c r="DG922" s="26" t="str">
        <f t="shared" si="872"/>
        <v/>
      </c>
      <c r="DH922" s="26" t="str">
        <f t="shared" si="873"/>
        <v/>
      </c>
      <c r="DI922" s="26" t="str">
        <f t="shared" si="874"/>
        <v/>
      </c>
      <c r="DJ922" s="26" t="str">
        <f t="shared" si="875"/>
        <v/>
      </c>
      <c r="DK922" s="26" t="str">
        <f t="shared" si="876"/>
        <v/>
      </c>
      <c r="DL922" s="26" t="str">
        <f t="shared" si="877"/>
        <v/>
      </c>
      <c r="DM922" s="26" t="str">
        <f t="shared" si="878"/>
        <v/>
      </c>
      <c r="DN922" s="26" t="str">
        <f t="shared" si="879"/>
        <v/>
      </c>
      <c r="DO922" s="26" t="str">
        <f t="shared" si="880"/>
        <v/>
      </c>
      <c r="DP922" s="26" t="str">
        <f t="shared" si="881"/>
        <v/>
      </c>
      <c r="DQ922" s="26" t="str">
        <f t="shared" si="882"/>
        <v/>
      </c>
      <c r="DR922" s="26" t="str">
        <f t="shared" si="883"/>
        <v/>
      </c>
      <c r="DS922" s="26" t="str">
        <f t="shared" si="884"/>
        <v/>
      </c>
      <c r="DT922" s="26" t="str">
        <f t="shared" si="885"/>
        <v/>
      </c>
      <c r="DU922" s="26" t="str">
        <f t="shared" si="886"/>
        <v/>
      </c>
      <c r="DV922" s="26" t="str">
        <f t="shared" si="887"/>
        <v/>
      </c>
    </row>
    <row r="923" spans="1:126" ht="105" x14ac:dyDescent="0.25">
      <c r="A923" t="s">
        <v>1942</v>
      </c>
      <c r="B923">
        <v>2021</v>
      </c>
      <c r="C923" t="s">
        <v>2046</v>
      </c>
      <c r="D923">
        <v>106990</v>
      </c>
      <c r="E923" s="19">
        <v>1321220240636</v>
      </c>
      <c r="F923" t="s">
        <v>1020</v>
      </c>
      <c r="G923">
        <v>325199</v>
      </c>
      <c r="H923" t="s">
        <v>1021</v>
      </c>
      <c r="I923" t="s">
        <v>1022</v>
      </c>
      <c r="J923" t="s">
        <v>1023</v>
      </c>
      <c r="K923" t="s">
        <v>103</v>
      </c>
      <c r="L923">
        <v>70057</v>
      </c>
      <c r="M923" s="26" t="str">
        <f t="shared" si="833"/>
        <v>89. PRODUCE THE CHEMICAL, 92. SALE OR DISTRIBUTION OF THE CHEMICAL, 95. USED AS A REACTANT, 100. P199  OTHER</v>
      </c>
      <c r="N923" s="26" t="s">
        <v>172</v>
      </c>
      <c r="O923" s="26" t="s">
        <v>2117</v>
      </c>
      <c r="P923">
        <v>769</v>
      </c>
      <c r="Q923">
        <v>1811</v>
      </c>
      <c r="R923">
        <v>2580</v>
      </c>
      <c r="S923" s="26" t="s">
        <v>1940</v>
      </c>
      <c r="T923" s="26" t="s">
        <v>1941</v>
      </c>
      <c r="U923" s="26" t="s">
        <v>1941</v>
      </c>
      <c r="V923" s="26" t="s">
        <v>1940</v>
      </c>
      <c r="W923" s="26" t="s">
        <v>1941</v>
      </c>
      <c r="X923" s="26" t="s">
        <v>1941</v>
      </c>
      <c r="Y923" s="26" t="s">
        <v>1940</v>
      </c>
      <c r="Z923" s="26" t="s">
        <v>1941</v>
      </c>
      <c r="AA923" s="26" t="s">
        <v>1941</v>
      </c>
      <c r="AB923" s="26" t="s">
        <v>1941</v>
      </c>
      <c r="AC923" s="26" t="s">
        <v>1941</v>
      </c>
      <c r="AD923" s="26" t="s">
        <v>1940</v>
      </c>
      <c r="AE923" s="26" t="s">
        <v>1941</v>
      </c>
      <c r="AF923" s="26" t="s">
        <v>1941</v>
      </c>
      <c r="AG923" s="26" t="s">
        <v>1941</v>
      </c>
      <c r="AH923" s="26" t="s">
        <v>1941</v>
      </c>
      <c r="AI923" s="26" t="s">
        <v>1941</v>
      </c>
      <c r="AJ923" s="26" t="s">
        <v>1941</v>
      </c>
      <c r="AK923" s="26" t="s">
        <v>1941</v>
      </c>
      <c r="AL923" s="26" t="s">
        <v>1941</v>
      </c>
      <c r="AM923" s="26" t="s">
        <v>1941</v>
      </c>
      <c r="AN923" s="26" t="s">
        <v>1941</v>
      </c>
      <c r="AO923" s="26" t="s">
        <v>1941</v>
      </c>
      <c r="AP923" s="26" t="s">
        <v>1941</v>
      </c>
      <c r="AQ923" s="26" t="s">
        <v>1941</v>
      </c>
      <c r="AR923" s="26" t="s">
        <v>1941</v>
      </c>
      <c r="AS923" s="26" t="s">
        <v>1941</v>
      </c>
      <c r="AT923" s="26" t="s">
        <v>1941</v>
      </c>
      <c r="AU923" s="26" t="s">
        <v>1941</v>
      </c>
      <c r="AV923" s="26" t="s">
        <v>1941</v>
      </c>
      <c r="AW923" s="26" t="s">
        <v>1941</v>
      </c>
      <c r="AX923" s="26" t="s">
        <v>1941</v>
      </c>
      <c r="AY923" s="26" t="s">
        <v>1941</v>
      </c>
      <c r="AZ923" s="26" t="s">
        <v>1941</v>
      </c>
      <c r="BA923" s="26" t="s">
        <v>1941</v>
      </c>
      <c r="BB923" s="26" t="s">
        <v>1941</v>
      </c>
      <c r="BC923" s="26" t="s">
        <v>1941</v>
      </c>
      <c r="BD923" s="26" t="s">
        <v>1941</v>
      </c>
      <c r="BE923" s="26" t="s">
        <v>1941</v>
      </c>
      <c r="BF923" s="26" t="s">
        <v>1941</v>
      </c>
      <c r="BG923" s="26" t="s">
        <v>1941</v>
      </c>
      <c r="BH923" s="26" t="s">
        <v>1941</v>
      </c>
      <c r="BI923" s="26" t="s">
        <v>1941</v>
      </c>
      <c r="BJ923" s="26" t="s">
        <v>1941</v>
      </c>
      <c r="BK923" s="26" t="s">
        <v>1941</v>
      </c>
      <c r="BL923" s="26" t="s">
        <v>1941</v>
      </c>
      <c r="BM923" s="26" t="s">
        <v>1941</v>
      </c>
      <c r="BN923" s="26" t="s">
        <v>1941</v>
      </c>
      <c r="BO923" s="26" t="s">
        <v>1941</v>
      </c>
      <c r="BP923" s="26" t="s">
        <v>1941</v>
      </c>
      <c r="BQ923" s="26" t="s">
        <v>1941</v>
      </c>
      <c r="BR923" s="26" t="s">
        <v>1941</v>
      </c>
      <c r="BS923" s="26" t="s">
        <v>1941</v>
      </c>
      <c r="BT923" s="26" t="s">
        <v>1941</v>
      </c>
      <c r="BU923" s="26" t="str">
        <f t="shared" si="834"/>
        <v>89. PRODUCE THE CHEMICAL</v>
      </c>
      <c r="BV923" s="26" t="str">
        <f t="shared" si="835"/>
        <v/>
      </c>
      <c r="BW923" s="26" t="str">
        <f t="shared" si="836"/>
        <v/>
      </c>
      <c r="BX923" s="26" t="str">
        <f t="shared" si="837"/>
        <v>92. SALE OR DISTRIBUTION OF THE CHEMICAL</v>
      </c>
      <c r="BY923" s="26" t="str">
        <f t="shared" si="838"/>
        <v/>
      </c>
      <c r="BZ923" s="26" t="str">
        <f t="shared" si="839"/>
        <v/>
      </c>
      <c r="CA923" s="26" t="str">
        <f t="shared" si="840"/>
        <v>95. USED AS A REACTANT</v>
      </c>
      <c r="CB923" s="26" t="str">
        <f t="shared" si="841"/>
        <v/>
      </c>
      <c r="CC923" s="26" t="str">
        <f t="shared" si="842"/>
        <v/>
      </c>
      <c r="CD923" s="26" t="str">
        <f t="shared" si="843"/>
        <v/>
      </c>
      <c r="CE923" s="26" t="str">
        <f t="shared" si="844"/>
        <v/>
      </c>
      <c r="CF923" s="26" t="str">
        <f t="shared" si="845"/>
        <v>100. P199  OTHER</v>
      </c>
      <c r="CG923" s="26" t="str">
        <f t="shared" si="846"/>
        <v/>
      </c>
      <c r="CH923" s="26" t="str">
        <f t="shared" si="847"/>
        <v/>
      </c>
      <c r="CI923" s="26" t="str">
        <f t="shared" si="848"/>
        <v/>
      </c>
      <c r="CJ923" s="26" t="str">
        <f t="shared" si="849"/>
        <v/>
      </c>
      <c r="CK923" s="26" t="str">
        <f t="shared" si="850"/>
        <v/>
      </c>
      <c r="CL923" s="26" t="str">
        <f t="shared" si="851"/>
        <v/>
      </c>
      <c r="CM923" s="26" t="str">
        <f t="shared" si="852"/>
        <v/>
      </c>
      <c r="CN923" s="26" t="str">
        <f t="shared" si="853"/>
        <v/>
      </c>
      <c r="CO923" s="26" t="str">
        <f t="shared" si="854"/>
        <v/>
      </c>
      <c r="CP923" s="26" t="str">
        <f t="shared" si="855"/>
        <v/>
      </c>
      <c r="CQ923" s="26" t="str">
        <f t="shared" si="856"/>
        <v/>
      </c>
      <c r="CR923" s="26" t="str">
        <f t="shared" si="857"/>
        <v/>
      </c>
      <c r="CS923" s="26" t="str">
        <f t="shared" si="858"/>
        <v/>
      </c>
      <c r="CT923" s="26" t="str">
        <f t="shared" si="859"/>
        <v/>
      </c>
      <c r="CU923" s="26" t="str">
        <f t="shared" si="860"/>
        <v/>
      </c>
      <c r="CV923" s="26" t="str">
        <f t="shared" si="861"/>
        <v/>
      </c>
      <c r="CW923" s="26" t="str">
        <f t="shared" si="862"/>
        <v/>
      </c>
      <c r="CX923" s="26" t="str">
        <f t="shared" si="863"/>
        <v/>
      </c>
      <c r="CY923" s="26" t="str">
        <f t="shared" si="864"/>
        <v/>
      </c>
      <c r="CZ923" s="26" t="str">
        <f t="shared" si="865"/>
        <v/>
      </c>
      <c r="DA923" s="26" t="str">
        <f t="shared" si="866"/>
        <v/>
      </c>
      <c r="DB923" s="26" t="str">
        <f t="shared" si="867"/>
        <v/>
      </c>
      <c r="DC923" s="26" t="str">
        <f t="shared" si="868"/>
        <v/>
      </c>
      <c r="DD923" s="26" t="str">
        <f t="shared" si="869"/>
        <v/>
      </c>
      <c r="DE923" s="26" t="str">
        <f t="shared" si="870"/>
        <v/>
      </c>
      <c r="DF923" s="26" t="str">
        <f t="shared" si="871"/>
        <v/>
      </c>
      <c r="DG923" s="26" t="str">
        <f t="shared" si="872"/>
        <v/>
      </c>
      <c r="DH923" s="26" t="str">
        <f t="shared" si="873"/>
        <v/>
      </c>
      <c r="DI923" s="26" t="str">
        <f t="shared" si="874"/>
        <v/>
      </c>
      <c r="DJ923" s="26" t="str">
        <f t="shared" si="875"/>
        <v/>
      </c>
      <c r="DK923" s="26" t="str">
        <f t="shared" si="876"/>
        <v/>
      </c>
      <c r="DL923" s="26" t="str">
        <f t="shared" si="877"/>
        <v/>
      </c>
      <c r="DM923" s="26" t="str">
        <f t="shared" si="878"/>
        <v/>
      </c>
      <c r="DN923" s="26" t="str">
        <f t="shared" si="879"/>
        <v/>
      </c>
      <c r="DO923" s="26" t="str">
        <f t="shared" si="880"/>
        <v/>
      </c>
      <c r="DP923" s="26" t="str">
        <f t="shared" si="881"/>
        <v/>
      </c>
      <c r="DQ923" s="26" t="str">
        <f t="shared" si="882"/>
        <v/>
      </c>
      <c r="DR923" s="26" t="str">
        <f t="shared" si="883"/>
        <v/>
      </c>
      <c r="DS923" s="26" t="str">
        <f t="shared" si="884"/>
        <v/>
      </c>
      <c r="DT923" s="26" t="str">
        <f t="shared" si="885"/>
        <v/>
      </c>
      <c r="DU923" s="26" t="str">
        <f t="shared" si="886"/>
        <v/>
      </c>
      <c r="DV923" s="26" t="str">
        <f t="shared" si="887"/>
        <v/>
      </c>
    </row>
    <row r="924" spans="1:126" ht="90" x14ac:dyDescent="0.25">
      <c r="A924" t="s">
        <v>1942</v>
      </c>
      <c r="B924">
        <v>2016</v>
      </c>
      <c r="C924" t="s">
        <v>2046</v>
      </c>
      <c r="D924">
        <v>106990</v>
      </c>
      <c r="E924" s="19">
        <v>1316215504630</v>
      </c>
      <c r="F924" t="s">
        <v>1026</v>
      </c>
      <c r="G924">
        <v>324110</v>
      </c>
      <c r="H924" t="s">
        <v>1027</v>
      </c>
      <c r="I924" t="s">
        <v>1028</v>
      </c>
      <c r="J924" t="s">
        <v>1029</v>
      </c>
      <c r="K924" t="s">
        <v>579</v>
      </c>
      <c r="L924">
        <v>55071</v>
      </c>
      <c r="M924" s="26" t="str">
        <f t="shared" si="833"/>
        <v>89. PRODUCE THE CHEMICAL, 91. ON-SITE USE OF THE CHEMICAL, 93. AS A BYPRODUCT, 94. AS A MANUFACTURED IMPURITY, 95. USED AS A REACTANT, 101. ADDED AS A FORMULATION COMPONENT, 133. ANCILLARY OR OTHER USE</v>
      </c>
      <c r="N924" s="26" t="s">
        <v>2085</v>
      </c>
      <c r="O924" s="69" t="s">
        <v>124</v>
      </c>
      <c r="P924">
        <v>74</v>
      </c>
      <c r="Q924">
        <v>540</v>
      </c>
      <c r="R924">
        <v>614</v>
      </c>
      <c r="S924" s="26" t="s">
        <v>1940</v>
      </c>
      <c r="T924" s="26" t="s">
        <v>1941</v>
      </c>
      <c r="U924" s="26" t="s">
        <v>1940</v>
      </c>
      <c r="V924" s="26" t="s">
        <v>1941</v>
      </c>
      <c r="W924" s="26" t="s">
        <v>1940</v>
      </c>
      <c r="X924" s="26" t="s">
        <v>1940</v>
      </c>
      <c r="Y924" s="26" t="s">
        <v>1940</v>
      </c>
      <c r="AE924" s="26" t="s">
        <v>1940</v>
      </c>
      <c r="AR924" s="26" t="s">
        <v>1941</v>
      </c>
      <c r="AS924" s="26" t="s">
        <v>1941</v>
      </c>
      <c r="AT924" s="26" t="s">
        <v>1941</v>
      </c>
      <c r="AV924" s="26" t="s">
        <v>1941</v>
      </c>
      <c r="BD924" s="26" t="s">
        <v>1941</v>
      </c>
      <c r="BK924" s="26" t="s">
        <v>1940</v>
      </c>
      <c r="BU924" s="26" t="str">
        <f t="shared" si="834"/>
        <v>89. PRODUCE THE CHEMICAL</v>
      </c>
      <c r="BV924" s="26" t="str">
        <f t="shared" si="835"/>
        <v/>
      </c>
      <c r="BW924" s="26" t="str">
        <f t="shared" si="836"/>
        <v>91. ON-SITE USE OF THE CHEMICAL</v>
      </c>
      <c r="BX924" s="26" t="str">
        <f t="shared" si="837"/>
        <v/>
      </c>
      <c r="BY924" s="26" t="str">
        <f t="shared" si="838"/>
        <v>93. AS A BYPRODUCT</v>
      </c>
      <c r="BZ924" s="26" t="str">
        <f t="shared" si="839"/>
        <v>94. AS A MANUFACTURED IMPURITY</v>
      </c>
      <c r="CA924" s="26" t="str">
        <f t="shared" si="840"/>
        <v>95. USED AS A REACTANT</v>
      </c>
      <c r="CB924" s="26" t="str">
        <f t="shared" si="841"/>
        <v/>
      </c>
      <c r="CC924" s="26" t="str">
        <f t="shared" si="842"/>
        <v/>
      </c>
      <c r="CD924" s="26" t="str">
        <f t="shared" si="843"/>
        <v/>
      </c>
      <c r="CE924" s="26" t="str">
        <f t="shared" si="844"/>
        <v/>
      </c>
      <c r="CF924" s="26" t="str">
        <f t="shared" si="845"/>
        <v/>
      </c>
      <c r="CG924" s="26" t="str">
        <f t="shared" si="846"/>
        <v>101. ADDED AS A FORMULATION COMPONENT</v>
      </c>
      <c r="CH924" s="26" t="str">
        <f t="shared" si="847"/>
        <v/>
      </c>
      <c r="CI924" s="26" t="str">
        <f t="shared" si="848"/>
        <v/>
      </c>
      <c r="CJ924" s="26" t="str">
        <f t="shared" si="849"/>
        <v/>
      </c>
      <c r="CK924" s="26" t="str">
        <f t="shared" si="850"/>
        <v/>
      </c>
      <c r="CL924" s="26" t="str">
        <f t="shared" si="851"/>
        <v/>
      </c>
      <c r="CM924" s="26" t="str">
        <f t="shared" si="852"/>
        <v/>
      </c>
      <c r="CN924" s="26" t="str">
        <f t="shared" si="853"/>
        <v/>
      </c>
      <c r="CO924" s="26" t="str">
        <f t="shared" si="854"/>
        <v/>
      </c>
      <c r="CP924" s="26" t="str">
        <f t="shared" si="855"/>
        <v/>
      </c>
      <c r="CQ924" s="26" t="str">
        <f t="shared" si="856"/>
        <v/>
      </c>
      <c r="CR924" s="26" t="str">
        <f t="shared" si="857"/>
        <v/>
      </c>
      <c r="CS924" s="26" t="str">
        <f t="shared" si="858"/>
        <v/>
      </c>
      <c r="CT924" s="26" t="str">
        <f t="shared" si="859"/>
        <v/>
      </c>
      <c r="CU924" s="26" t="str">
        <f t="shared" si="860"/>
        <v/>
      </c>
      <c r="CV924" s="26" t="str">
        <f t="shared" si="861"/>
        <v/>
      </c>
      <c r="CW924" s="26" t="str">
        <f t="shared" si="862"/>
        <v/>
      </c>
      <c r="CX924" s="26" t="str">
        <f t="shared" si="863"/>
        <v/>
      </c>
      <c r="CY924" s="26" t="str">
        <f t="shared" si="864"/>
        <v/>
      </c>
      <c r="CZ924" s="26" t="str">
        <f t="shared" si="865"/>
        <v/>
      </c>
      <c r="DA924" s="26" t="str">
        <f t="shared" si="866"/>
        <v/>
      </c>
      <c r="DB924" s="26" t="str">
        <f t="shared" si="867"/>
        <v/>
      </c>
      <c r="DC924" s="26" t="str">
        <f t="shared" si="868"/>
        <v/>
      </c>
      <c r="DD924" s="26" t="str">
        <f t="shared" si="869"/>
        <v/>
      </c>
      <c r="DE924" s="26" t="str">
        <f t="shared" si="870"/>
        <v/>
      </c>
      <c r="DF924" s="26" t="str">
        <f t="shared" si="871"/>
        <v/>
      </c>
      <c r="DG924" s="26" t="str">
        <f t="shared" si="872"/>
        <v/>
      </c>
      <c r="DH924" s="26" t="str">
        <f t="shared" si="873"/>
        <v/>
      </c>
      <c r="DI924" s="26" t="str">
        <f t="shared" si="874"/>
        <v/>
      </c>
      <c r="DJ924" s="26" t="str">
        <f t="shared" si="875"/>
        <v/>
      </c>
      <c r="DK924" s="26" t="str">
        <f t="shared" si="876"/>
        <v/>
      </c>
      <c r="DL924" s="26" t="str">
        <f t="shared" si="877"/>
        <v/>
      </c>
      <c r="DM924" s="26" t="str">
        <f t="shared" si="878"/>
        <v>133. ANCILLARY OR OTHER USE</v>
      </c>
      <c r="DN924" s="26" t="str">
        <f t="shared" si="879"/>
        <v/>
      </c>
      <c r="DO924" s="26" t="str">
        <f t="shared" si="880"/>
        <v/>
      </c>
      <c r="DP924" s="26" t="str">
        <f t="shared" si="881"/>
        <v/>
      </c>
      <c r="DQ924" s="26" t="str">
        <f t="shared" si="882"/>
        <v/>
      </c>
      <c r="DR924" s="26" t="str">
        <f t="shared" si="883"/>
        <v/>
      </c>
      <c r="DS924" s="26" t="str">
        <f t="shared" si="884"/>
        <v/>
      </c>
      <c r="DT924" s="26" t="str">
        <f t="shared" si="885"/>
        <v/>
      </c>
      <c r="DU924" s="26" t="str">
        <f t="shared" si="886"/>
        <v/>
      </c>
      <c r="DV924" s="26" t="str">
        <f t="shared" si="887"/>
        <v/>
      </c>
    </row>
    <row r="925" spans="1:126" ht="90" x14ac:dyDescent="0.25">
      <c r="A925" t="s">
        <v>1942</v>
      </c>
      <c r="B925">
        <v>2017</v>
      </c>
      <c r="C925" t="s">
        <v>2046</v>
      </c>
      <c r="D925">
        <v>106990</v>
      </c>
      <c r="E925" s="19">
        <v>1317216213049</v>
      </c>
      <c r="F925" t="s">
        <v>1026</v>
      </c>
      <c r="G925">
        <v>324110</v>
      </c>
      <c r="H925" t="s">
        <v>1027</v>
      </c>
      <c r="I925" t="s">
        <v>1028</v>
      </c>
      <c r="J925" t="s">
        <v>1029</v>
      </c>
      <c r="K925" t="s">
        <v>579</v>
      </c>
      <c r="L925">
        <v>55071</v>
      </c>
      <c r="M925" s="26" t="str">
        <f t="shared" si="833"/>
        <v>89. PRODUCE THE CHEMICAL, 91. ON-SITE USE OF THE CHEMICAL, 93. AS A BYPRODUCT, 94. AS A MANUFACTURED IMPURITY, 95. USED AS A REACTANT, 101. ADDED AS A FORMULATION COMPONENT, 133. ANCILLARY OR OTHER USE</v>
      </c>
      <c r="N925" s="26" t="s">
        <v>2085</v>
      </c>
      <c r="O925" s="26" t="s">
        <v>124</v>
      </c>
      <c r="P925">
        <v>96</v>
      </c>
      <c r="Q925">
        <v>5</v>
      </c>
      <c r="R925">
        <v>101</v>
      </c>
      <c r="S925" s="26" t="s">
        <v>1940</v>
      </c>
      <c r="T925" s="26" t="s">
        <v>1941</v>
      </c>
      <c r="U925" s="26" t="s">
        <v>1940</v>
      </c>
      <c r="V925" s="26" t="s">
        <v>1941</v>
      </c>
      <c r="W925" s="26" t="s">
        <v>1940</v>
      </c>
      <c r="X925" s="26" t="s">
        <v>1940</v>
      </c>
      <c r="Y925" s="26" t="s">
        <v>1940</v>
      </c>
      <c r="AE925" s="26" t="s">
        <v>1940</v>
      </c>
      <c r="AR925" s="26" t="s">
        <v>1941</v>
      </c>
      <c r="AS925" s="26" t="s">
        <v>1941</v>
      </c>
      <c r="AT925" s="26" t="s">
        <v>1941</v>
      </c>
      <c r="AV925" s="26" t="s">
        <v>1941</v>
      </c>
      <c r="BD925" s="26" t="s">
        <v>1941</v>
      </c>
      <c r="BK925" s="26" t="s">
        <v>1940</v>
      </c>
      <c r="BU925" s="26" t="str">
        <f t="shared" si="834"/>
        <v>89. PRODUCE THE CHEMICAL</v>
      </c>
      <c r="BV925" s="26" t="str">
        <f t="shared" si="835"/>
        <v/>
      </c>
      <c r="BW925" s="26" t="str">
        <f t="shared" si="836"/>
        <v>91. ON-SITE USE OF THE CHEMICAL</v>
      </c>
      <c r="BX925" s="26" t="str">
        <f t="shared" si="837"/>
        <v/>
      </c>
      <c r="BY925" s="26" t="str">
        <f t="shared" si="838"/>
        <v>93. AS A BYPRODUCT</v>
      </c>
      <c r="BZ925" s="26" t="str">
        <f t="shared" si="839"/>
        <v>94. AS A MANUFACTURED IMPURITY</v>
      </c>
      <c r="CA925" s="26" t="str">
        <f t="shared" si="840"/>
        <v>95. USED AS A REACTANT</v>
      </c>
      <c r="CB925" s="26" t="str">
        <f t="shared" si="841"/>
        <v/>
      </c>
      <c r="CC925" s="26" t="str">
        <f t="shared" si="842"/>
        <v/>
      </c>
      <c r="CD925" s="26" t="str">
        <f t="shared" si="843"/>
        <v/>
      </c>
      <c r="CE925" s="26" t="str">
        <f t="shared" si="844"/>
        <v/>
      </c>
      <c r="CF925" s="26" t="str">
        <f t="shared" si="845"/>
        <v/>
      </c>
      <c r="CG925" s="26" t="str">
        <f t="shared" si="846"/>
        <v>101. ADDED AS A FORMULATION COMPONENT</v>
      </c>
      <c r="CH925" s="26" t="str">
        <f t="shared" si="847"/>
        <v/>
      </c>
      <c r="CI925" s="26" t="str">
        <f t="shared" si="848"/>
        <v/>
      </c>
      <c r="CJ925" s="26" t="str">
        <f t="shared" si="849"/>
        <v/>
      </c>
      <c r="CK925" s="26" t="str">
        <f t="shared" si="850"/>
        <v/>
      </c>
      <c r="CL925" s="26" t="str">
        <f t="shared" si="851"/>
        <v/>
      </c>
      <c r="CM925" s="26" t="str">
        <f t="shared" si="852"/>
        <v/>
      </c>
      <c r="CN925" s="26" t="str">
        <f t="shared" si="853"/>
        <v/>
      </c>
      <c r="CO925" s="26" t="str">
        <f t="shared" si="854"/>
        <v/>
      </c>
      <c r="CP925" s="26" t="str">
        <f t="shared" si="855"/>
        <v/>
      </c>
      <c r="CQ925" s="26" t="str">
        <f t="shared" si="856"/>
        <v/>
      </c>
      <c r="CR925" s="26" t="str">
        <f t="shared" si="857"/>
        <v/>
      </c>
      <c r="CS925" s="26" t="str">
        <f t="shared" si="858"/>
        <v/>
      </c>
      <c r="CT925" s="26" t="str">
        <f t="shared" si="859"/>
        <v/>
      </c>
      <c r="CU925" s="26" t="str">
        <f t="shared" si="860"/>
        <v/>
      </c>
      <c r="CV925" s="26" t="str">
        <f t="shared" si="861"/>
        <v/>
      </c>
      <c r="CW925" s="26" t="str">
        <f t="shared" si="862"/>
        <v/>
      </c>
      <c r="CX925" s="26" t="str">
        <f t="shared" si="863"/>
        <v/>
      </c>
      <c r="CY925" s="26" t="str">
        <f t="shared" si="864"/>
        <v/>
      </c>
      <c r="CZ925" s="26" t="str">
        <f t="shared" si="865"/>
        <v/>
      </c>
      <c r="DA925" s="26" t="str">
        <f t="shared" si="866"/>
        <v/>
      </c>
      <c r="DB925" s="26" t="str">
        <f t="shared" si="867"/>
        <v/>
      </c>
      <c r="DC925" s="26" t="str">
        <f t="shared" si="868"/>
        <v/>
      </c>
      <c r="DD925" s="26" t="str">
        <f t="shared" si="869"/>
        <v/>
      </c>
      <c r="DE925" s="26" t="str">
        <f t="shared" si="870"/>
        <v/>
      </c>
      <c r="DF925" s="26" t="str">
        <f t="shared" si="871"/>
        <v/>
      </c>
      <c r="DG925" s="26" t="str">
        <f t="shared" si="872"/>
        <v/>
      </c>
      <c r="DH925" s="26" t="str">
        <f t="shared" si="873"/>
        <v/>
      </c>
      <c r="DI925" s="26" t="str">
        <f t="shared" si="874"/>
        <v/>
      </c>
      <c r="DJ925" s="26" t="str">
        <f t="shared" si="875"/>
        <v/>
      </c>
      <c r="DK925" s="26" t="str">
        <f t="shared" si="876"/>
        <v/>
      </c>
      <c r="DL925" s="26" t="str">
        <f t="shared" si="877"/>
        <v/>
      </c>
      <c r="DM925" s="26" t="str">
        <f t="shared" si="878"/>
        <v>133. ANCILLARY OR OTHER USE</v>
      </c>
      <c r="DN925" s="26" t="str">
        <f t="shared" si="879"/>
        <v/>
      </c>
      <c r="DO925" s="26" t="str">
        <f t="shared" si="880"/>
        <v/>
      </c>
      <c r="DP925" s="26" t="str">
        <f t="shared" si="881"/>
        <v/>
      </c>
      <c r="DQ925" s="26" t="str">
        <f t="shared" si="882"/>
        <v/>
      </c>
      <c r="DR925" s="26" t="str">
        <f t="shared" si="883"/>
        <v/>
      </c>
      <c r="DS925" s="26" t="str">
        <f t="shared" si="884"/>
        <v/>
      </c>
      <c r="DT925" s="26" t="str">
        <f t="shared" si="885"/>
        <v/>
      </c>
      <c r="DU925" s="26" t="str">
        <f t="shared" si="886"/>
        <v/>
      </c>
      <c r="DV925" s="26" t="str">
        <f t="shared" si="887"/>
        <v/>
      </c>
    </row>
    <row r="926" spans="1:126" ht="75" x14ac:dyDescent="0.25">
      <c r="A926" t="s">
        <v>1942</v>
      </c>
      <c r="B926">
        <v>2018</v>
      </c>
      <c r="C926" t="s">
        <v>2046</v>
      </c>
      <c r="D926">
        <v>106990</v>
      </c>
      <c r="E926" s="19">
        <v>1318217110612</v>
      </c>
      <c r="F926" t="s">
        <v>1026</v>
      </c>
      <c r="G926">
        <v>324110</v>
      </c>
      <c r="H926" t="s">
        <v>1027</v>
      </c>
      <c r="I926" t="s">
        <v>1028</v>
      </c>
      <c r="J926" t="s">
        <v>1029</v>
      </c>
      <c r="K926" t="s">
        <v>579</v>
      </c>
      <c r="L926">
        <v>55071</v>
      </c>
      <c r="M926" s="26" t="str">
        <f t="shared" si="833"/>
        <v>89. PRODUCE THE CHEMICAL, 91. ON-SITE USE OF THE CHEMICAL, 93. AS A BYPRODUCT, 94. AS A MANUFACTURED IMPURITY, 133. ANCILLARY OR OTHER USE, 137. Z304  FUEL</v>
      </c>
      <c r="N926" s="26" t="s">
        <v>2085</v>
      </c>
      <c r="O926" s="26" t="s">
        <v>124</v>
      </c>
      <c r="P926">
        <v>51</v>
      </c>
      <c r="Q926">
        <v>4</v>
      </c>
      <c r="R926">
        <v>55</v>
      </c>
      <c r="S926" s="26" t="s">
        <v>1940</v>
      </c>
      <c r="T926" s="26" t="s">
        <v>1941</v>
      </c>
      <c r="U926" s="26" t="s">
        <v>1940</v>
      </c>
      <c r="V926" s="26" t="s">
        <v>1941</v>
      </c>
      <c r="W926" s="26" t="s">
        <v>1940</v>
      </c>
      <c r="X926" s="26" t="s">
        <v>1940</v>
      </c>
      <c r="Y926" s="26" t="s">
        <v>1941</v>
      </c>
      <c r="Z926" s="26" t="s">
        <v>1941</v>
      </c>
      <c r="AA926" s="26" t="s">
        <v>1941</v>
      </c>
      <c r="AB926" s="26" t="s">
        <v>1941</v>
      </c>
      <c r="AC926" s="26" t="s">
        <v>1941</v>
      </c>
      <c r="AD926" s="26" t="s">
        <v>1941</v>
      </c>
      <c r="AE926" s="26" t="s">
        <v>1941</v>
      </c>
      <c r="AF926" s="26" t="s">
        <v>1941</v>
      </c>
      <c r="AG926" s="26" t="s">
        <v>1941</v>
      </c>
      <c r="AH926" s="26" t="s">
        <v>1941</v>
      </c>
      <c r="AI926" s="26" t="s">
        <v>1941</v>
      </c>
      <c r="AJ926" s="26" t="s">
        <v>1941</v>
      </c>
      <c r="AK926" s="26" t="s">
        <v>1941</v>
      </c>
      <c r="AL926" s="26" t="s">
        <v>1941</v>
      </c>
      <c r="AM926" s="26" t="s">
        <v>1941</v>
      </c>
      <c r="AN926" s="26" t="s">
        <v>1941</v>
      </c>
      <c r="AO926" s="26" t="s">
        <v>1941</v>
      </c>
      <c r="AP926" s="26" t="s">
        <v>1941</v>
      </c>
      <c r="AQ926" s="26" t="s">
        <v>1941</v>
      </c>
      <c r="AR926" s="26" t="s">
        <v>1941</v>
      </c>
      <c r="AS926" s="26" t="s">
        <v>1941</v>
      </c>
      <c r="AT926" s="26" t="s">
        <v>1941</v>
      </c>
      <c r="AU926" s="26" t="s">
        <v>1941</v>
      </c>
      <c r="AV926" s="26" t="s">
        <v>1941</v>
      </c>
      <c r="AW926" s="26" t="s">
        <v>1941</v>
      </c>
      <c r="AX926" s="26" t="s">
        <v>1941</v>
      </c>
      <c r="AY926" s="26" t="s">
        <v>1941</v>
      </c>
      <c r="AZ926" s="26" t="s">
        <v>1941</v>
      </c>
      <c r="BA926" s="26" t="s">
        <v>1941</v>
      </c>
      <c r="BB926" s="26" t="s">
        <v>1941</v>
      </c>
      <c r="BC926" s="26" t="s">
        <v>1941</v>
      </c>
      <c r="BD926" s="26" t="s">
        <v>1941</v>
      </c>
      <c r="BE926" s="26" t="s">
        <v>1941</v>
      </c>
      <c r="BF926" s="26" t="s">
        <v>1941</v>
      </c>
      <c r="BG926" s="26" t="s">
        <v>1941</v>
      </c>
      <c r="BH926" s="26" t="s">
        <v>1941</v>
      </c>
      <c r="BI926" s="26" t="s">
        <v>1941</v>
      </c>
      <c r="BJ926" s="26" t="s">
        <v>1941</v>
      </c>
      <c r="BK926" s="26" t="s">
        <v>1940</v>
      </c>
      <c r="BL926" s="26" t="s">
        <v>1941</v>
      </c>
      <c r="BM926" s="26" t="s">
        <v>1941</v>
      </c>
      <c r="BN926" s="26" t="s">
        <v>1941</v>
      </c>
      <c r="BO926" s="26" t="s">
        <v>1940</v>
      </c>
      <c r="BP926" s="26" t="s">
        <v>1941</v>
      </c>
      <c r="BQ926" s="26" t="s">
        <v>1941</v>
      </c>
      <c r="BR926" s="26" t="s">
        <v>1941</v>
      </c>
      <c r="BS926" s="26" t="s">
        <v>1941</v>
      </c>
      <c r="BT926" s="26" t="s">
        <v>1941</v>
      </c>
      <c r="BU926" s="26" t="str">
        <f t="shared" si="834"/>
        <v>89. PRODUCE THE CHEMICAL</v>
      </c>
      <c r="BV926" s="26" t="str">
        <f t="shared" si="835"/>
        <v/>
      </c>
      <c r="BW926" s="26" t="str">
        <f t="shared" si="836"/>
        <v>91. ON-SITE USE OF THE CHEMICAL</v>
      </c>
      <c r="BX926" s="26" t="str">
        <f t="shared" si="837"/>
        <v/>
      </c>
      <c r="BY926" s="26" t="str">
        <f t="shared" si="838"/>
        <v>93. AS A BYPRODUCT</v>
      </c>
      <c r="BZ926" s="26" t="str">
        <f t="shared" si="839"/>
        <v>94. AS A MANUFACTURED IMPURITY</v>
      </c>
      <c r="CA926" s="26" t="str">
        <f t="shared" si="840"/>
        <v/>
      </c>
      <c r="CB926" s="26" t="str">
        <f t="shared" si="841"/>
        <v/>
      </c>
      <c r="CC926" s="26" t="str">
        <f t="shared" si="842"/>
        <v/>
      </c>
      <c r="CD926" s="26" t="str">
        <f t="shared" si="843"/>
        <v/>
      </c>
      <c r="CE926" s="26" t="str">
        <f t="shared" si="844"/>
        <v/>
      </c>
      <c r="CF926" s="26" t="str">
        <f t="shared" si="845"/>
        <v/>
      </c>
      <c r="CG926" s="26" t="str">
        <f t="shared" si="846"/>
        <v/>
      </c>
      <c r="CH926" s="26" t="str">
        <f t="shared" si="847"/>
        <v/>
      </c>
      <c r="CI926" s="26" t="str">
        <f t="shared" si="848"/>
        <v/>
      </c>
      <c r="CJ926" s="26" t="str">
        <f t="shared" si="849"/>
        <v/>
      </c>
      <c r="CK926" s="26" t="str">
        <f t="shared" si="850"/>
        <v/>
      </c>
      <c r="CL926" s="26" t="str">
        <f t="shared" si="851"/>
        <v/>
      </c>
      <c r="CM926" s="26" t="str">
        <f t="shared" si="852"/>
        <v/>
      </c>
      <c r="CN926" s="26" t="str">
        <f t="shared" si="853"/>
        <v/>
      </c>
      <c r="CO926" s="26" t="str">
        <f t="shared" si="854"/>
        <v/>
      </c>
      <c r="CP926" s="26" t="str">
        <f t="shared" si="855"/>
        <v/>
      </c>
      <c r="CQ926" s="26" t="str">
        <f t="shared" si="856"/>
        <v/>
      </c>
      <c r="CR926" s="26" t="str">
        <f t="shared" si="857"/>
        <v/>
      </c>
      <c r="CS926" s="26" t="str">
        <f t="shared" si="858"/>
        <v/>
      </c>
      <c r="CT926" s="26" t="str">
        <f t="shared" si="859"/>
        <v/>
      </c>
      <c r="CU926" s="26" t="str">
        <f t="shared" si="860"/>
        <v/>
      </c>
      <c r="CV926" s="26" t="str">
        <f t="shared" si="861"/>
        <v/>
      </c>
      <c r="CW926" s="26" t="str">
        <f t="shared" si="862"/>
        <v/>
      </c>
      <c r="CX926" s="26" t="str">
        <f t="shared" si="863"/>
        <v/>
      </c>
      <c r="CY926" s="26" t="str">
        <f t="shared" si="864"/>
        <v/>
      </c>
      <c r="CZ926" s="26" t="str">
        <f t="shared" si="865"/>
        <v/>
      </c>
      <c r="DA926" s="26" t="str">
        <f t="shared" si="866"/>
        <v/>
      </c>
      <c r="DB926" s="26" t="str">
        <f t="shared" si="867"/>
        <v/>
      </c>
      <c r="DC926" s="26" t="str">
        <f t="shared" si="868"/>
        <v/>
      </c>
      <c r="DD926" s="26" t="str">
        <f t="shared" si="869"/>
        <v/>
      </c>
      <c r="DE926" s="26" t="str">
        <f t="shared" si="870"/>
        <v/>
      </c>
      <c r="DF926" s="26" t="str">
        <f t="shared" si="871"/>
        <v/>
      </c>
      <c r="DG926" s="26" t="str">
        <f t="shared" si="872"/>
        <v/>
      </c>
      <c r="DH926" s="26" t="str">
        <f t="shared" si="873"/>
        <v/>
      </c>
      <c r="DI926" s="26" t="str">
        <f t="shared" si="874"/>
        <v/>
      </c>
      <c r="DJ926" s="26" t="str">
        <f t="shared" si="875"/>
        <v/>
      </c>
      <c r="DK926" s="26" t="str">
        <f t="shared" si="876"/>
        <v/>
      </c>
      <c r="DL926" s="26" t="str">
        <f t="shared" si="877"/>
        <v/>
      </c>
      <c r="DM926" s="26" t="str">
        <f t="shared" si="878"/>
        <v>133. ANCILLARY OR OTHER USE</v>
      </c>
      <c r="DN926" s="26" t="str">
        <f t="shared" si="879"/>
        <v/>
      </c>
      <c r="DO926" s="26" t="str">
        <f t="shared" si="880"/>
        <v/>
      </c>
      <c r="DP926" s="26" t="str">
        <f t="shared" si="881"/>
        <v/>
      </c>
      <c r="DQ926" s="26" t="str">
        <f t="shared" si="882"/>
        <v>137. Z304  FUEL</v>
      </c>
      <c r="DR926" s="26" t="str">
        <f t="shared" si="883"/>
        <v/>
      </c>
      <c r="DS926" s="26" t="str">
        <f t="shared" si="884"/>
        <v/>
      </c>
      <c r="DT926" s="26" t="str">
        <f t="shared" si="885"/>
        <v/>
      </c>
      <c r="DU926" s="26" t="str">
        <f t="shared" si="886"/>
        <v/>
      </c>
      <c r="DV926" s="26" t="str">
        <f t="shared" si="887"/>
        <v/>
      </c>
    </row>
    <row r="927" spans="1:126" ht="75" x14ac:dyDescent="0.25">
      <c r="A927" t="s">
        <v>1942</v>
      </c>
      <c r="B927">
        <v>2019</v>
      </c>
      <c r="C927" t="s">
        <v>2046</v>
      </c>
      <c r="D927">
        <v>106990</v>
      </c>
      <c r="E927" s="19">
        <v>1319218253045</v>
      </c>
      <c r="F927" t="s">
        <v>1026</v>
      </c>
      <c r="G927">
        <v>324110</v>
      </c>
      <c r="H927" t="s">
        <v>1027</v>
      </c>
      <c r="I927" t="s">
        <v>1028</v>
      </c>
      <c r="J927" t="s">
        <v>1029</v>
      </c>
      <c r="K927" t="s">
        <v>579</v>
      </c>
      <c r="L927">
        <v>55071</v>
      </c>
      <c r="M927" s="26" t="str">
        <f t="shared" si="833"/>
        <v>89. PRODUCE THE CHEMICAL, 91. ON-SITE USE OF THE CHEMICAL, 93. AS A BYPRODUCT, 94. AS A MANUFACTURED IMPURITY, 133. ANCILLARY OR OTHER USE, 137. Z304  FUEL</v>
      </c>
      <c r="N927" s="26" t="s">
        <v>2085</v>
      </c>
      <c r="O927" s="26" t="s">
        <v>124</v>
      </c>
      <c r="P927">
        <v>58</v>
      </c>
      <c r="Q927">
        <v>4</v>
      </c>
      <c r="R927">
        <v>62</v>
      </c>
      <c r="S927" s="26" t="s">
        <v>1940</v>
      </c>
      <c r="T927" s="26" t="s">
        <v>1941</v>
      </c>
      <c r="U927" s="26" t="s">
        <v>1940</v>
      </c>
      <c r="V927" s="26" t="s">
        <v>1941</v>
      </c>
      <c r="W927" s="26" t="s">
        <v>1940</v>
      </c>
      <c r="X927" s="26" t="s">
        <v>1940</v>
      </c>
      <c r="Y927" s="26" t="s">
        <v>1941</v>
      </c>
      <c r="Z927" s="26" t="s">
        <v>1941</v>
      </c>
      <c r="AA927" s="26" t="s">
        <v>1941</v>
      </c>
      <c r="AB927" s="26" t="s">
        <v>1941</v>
      </c>
      <c r="AC927" s="26" t="s">
        <v>1941</v>
      </c>
      <c r="AD927" s="26" t="s">
        <v>1941</v>
      </c>
      <c r="AE927" s="26" t="s">
        <v>1941</v>
      </c>
      <c r="AF927" s="26" t="s">
        <v>1941</v>
      </c>
      <c r="AG927" s="26" t="s">
        <v>1941</v>
      </c>
      <c r="AH927" s="26" t="s">
        <v>1941</v>
      </c>
      <c r="AI927" s="26" t="s">
        <v>1941</v>
      </c>
      <c r="AJ927" s="26" t="s">
        <v>1941</v>
      </c>
      <c r="AK927" s="26" t="s">
        <v>1941</v>
      </c>
      <c r="AL927" s="26" t="s">
        <v>1941</v>
      </c>
      <c r="AM927" s="26" t="s">
        <v>1941</v>
      </c>
      <c r="AN927" s="26" t="s">
        <v>1941</v>
      </c>
      <c r="AO927" s="26" t="s">
        <v>1941</v>
      </c>
      <c r="AP927" s="26" t="s">
        <v>1941</v>
      </c>
      <c r="AQ927" s="26" t="s">
        <v>1941</v>
      </c>
      <c r="AR927" s="26" t="s">
        <v>1941</v>
      </c>
      <c r="AS927" s="26" t="s">
        <v>1941</v>
      </c>
      <c r="AT927" s="26" t="s">
        <v>1941</v>
      </c>
      <c r="AU927" s="26" t="s">
        <v>1941</v>
      </c>
      <c r="AV927" s="26" t="s">
        <v>1941</v>
      </c>
      <c r="AW927" s="26" t="s">
        <v>1941</v>
      </c>
      <c r="AX927" s="26" t="s">
        <v>1941</v>
      </c>
      <c r="AY927" s="26" t="s">
        <v>1941</v>
      </c>
      <c r="AZ927" s="26" t="s">
        <v>1941</v>
      </c>
      <c r="BA927" s="26" t="s">
        <v>1941</v>
      </c>
      <c r="BB927" s="26" t="s">
        <v>1941</v>
      </c>
      <c r="BC927" s="26" t="s">
        <v>1941</v>
      </c>
      <c r="BD927" s="26" t="s">
        <v>1941</v>
      </c>
      <c r="BE927" s="26" t="s">
        <v>1941</v>
      </c>
      <c r="BF927" s="26" t="s">
        <v>1941</v>
      </c>
      <c r="BG927" s="26" t="s">
        <v>1941</v>
      </c>
      <c r="BH927" s="26" t="s">
        <v>1941</v>
      </c>
      <c r="BI927" s="26" t="s">
        <v>1941</v>
      </c>
      <c r="BJ927" s="26" t="s">
        <v>1941</v>
      </c>
      <c r="BK927" s="26" t="s">
        <v>1940</v>
      </c>
      <c r="BL927" s="26" t="s">
        <v>1941</v>
      </c>
      <c r="BM927" s="26" t="s">
        <v>1941</v>
      </c>
      <c r="BN927" s="26" t="s">
        <v>1941</v>
      </c>
      <c r="BO927" s="26" t="s">
        <v>1940</v>
      </c>
      <c r="BP927" s="26" t="s">
        <v>1941</v>
      </c>
      <c r="BQ927" s="26" t="s">
        <v>1941</v>
      </c>
      <c r="BR927" s="26" t="s">
        <v>1941</v>
      </c>
      <c r="BS927" s="26" t="s">
        <v>1941</v>
      </c>
      <c r="BT927" s="26" t="s">
        <v>1941</v>
      </c>
      <c r="BU927" s="26" t="str">
        <f t="shared" si="834"/>
        <v>89. PRODUCE THE CHEMICAL</v>
      </c>
      <c r="BV927" s="26" t="str">
        <f t="shared" si="835"/>
        <v/>
      </c>
      <c r="BW927" s="26" t="str">
        <f t="shared" si="836"/>
        <v>91. ON-SITE USE OF THE CHEMICAL</v>
      </c>
      <c r="BX927" s="26" t="str">
        <f t="shared" si="837"/>
        <v/>
      </c>
      <c r="BY927" s="26" t="str">
        <f t="shared" si="838"/>
        <v>93. AS A BYPRODUCT</v>
      </c>
      <c r="BZ927" s="26" t="str">
        <f t="shared" si="839"/>
        <v>94. AS A MANUFACTURED IMPURITY</v>
      </c>
      <c r="CA927" s="26" t="str">
        <f t="shared" si="840"/>
        <v/>
      </c>
      <c r="CB927" s="26" t="str">
        <f t="shared" si="841"/>
        <v/>
      </c>
      <c r="CC927" s="26" t="str">
        <f t="shared" si="842"/>
        <v/>
      </c>
      <c r="CD927" s="26" t="str">
        <f t="shared" si="843"/>
        <v/>
      </c>
      <c r="CE927" s="26" t="str">
        <f t="shared" si="844"/>
        <v/>
      </c>
      <c r="CF927" s="26" t="str">
        <f t="shared" si="845"/>
        <v/>
      </c>
      <c r="CG927" s="26" t="str">
        <f t="shared" si="846"/>
        <v/>
      </c>
      <c r="CH927" s="26" t="str">
        <f t="shared" si="847"/>
        <v/>
      </c>
      <c r="CI927" s="26" t="str">
        <f t="shared" si="848"/>
        <v/>
      </c>
      <c r="CJ927" s="26" t="str">
        <f t="shared" si="849"/>
        <v/>
      </c>
      <c r="CK927" s="26" t="str">
        <f t="shared" si="850"/>
        <v/>
      </c>
      <c r="CL927" s="26" t="str">
        <f t="shared" si="851"/>
        <v/>
      </c>
      <c r="CM927" s="26" t="str">
        <f t="shared" si="852"/>
        <v/>
      </c>
      <c r="CN927" s="26" t="str">
        <f t="shared" si="853"/>
        <v/>
      </c>
      <c r="CO927" s="26" t="str">
        <f t="shared" si="854"/>
        <v/>
      </c>
      <c r="CP927" s="26" t="str">
        <f t="shared" si="855"/>
        <v/>
      </c>
      <c r="CQ927" s="26" t="str">
        <f t="shared" si="856"/>
        <v/>
      </c>
      <c r="CR927" s="26" t="str">
        <f t="shared" si="857"/>
        <v/>
      </c>
      <c r="CS927" s="26" t="str">
        <f t="shared" si="858"/>
        <v/>
      </c>
      <c r="CT927" s="26" t="str">
        <f t="shared" si="859"/>
        <v/>
      </c>
      <c r="CU927" s="26" t="str">
        <f t="shared" si="860"/>
        <v/>
      </c>
      <c r="CV927" s="26" t="str">
        <f t="shared" si="861"/>
        <v/>
      </c>
      <c r="CW927" s="26" t="str">
        <f t="shared" si="862"/>
        <v/>
      </c>
      <c r="CX927" s="26" t="str">
        <f t="shared" si="863"/>
        <v/>
      </c>
      <c r="CY927" s="26" t="str">
        <f t="shared" si="864"/>
        <v/>
      </c>
      <c r="CZ927" s="26" t="str">
        <f t="shared" si="865"/>
        <v/>
      </c>
      <c r="DA927" s="26" t="str">
        <f t="shared" si="866"/>
        <v/>
      </c>
      <c r="DB927" s="26" t="str">
        <f t="shared" si="867"/>
        <v/>
      </c>
      <c r="DC927" s="26" t="str">
        <f t="shared" si="868"/>
        <v/>
      </c>
      <c r="DD927" s="26" t="str">
        <f t="shared" si="869"/>
        <v/>
      </c>
      <c r="DE927" s="26" t="str">
        <f t="shared" si="870"/>
        <v/>
      </c>
      <c r="DF927" s="26" t="str">
        <f t="shared" si="871"/>
        <v/>
      </c>
      <c r="DG927" s="26" t="str">
        <f t="shared" si="872"/>
        <v/>
      </c>
      <c r="DH927" s="26" t="str">
        <f t="shared" si="873"/>
        <v/>
      </c>
      <c r="DI927" s="26" t="str">
        <f t="shared" si="874"/>
        <v/>
      </c>
      <c r="DJ927" s="26" t="str">
        <f t="shared" si="875"/>
        <v/>
      </c>
      <c r="DK927" s="26" t="str">
        <f t="shared" si="876"/>
        <v/>
      </c>
      <c r="DL927" s="26" t="str">
        <f t="shared" si="877"/>
        <v/>
      </c>
      <c r="DM927" s="26" t="str">
        <f t="shared" si="878"/>
        <v>133. ANCILLARY OR OTHER USE</v>
      </c>
      <c r="DN927" s="26" t="str">
        <f t="shared" si="879"/>
        <v/>
      </c>
      <c r="DO927" s="26" t="str">
        <f t="shared" si="880"/>
        <v/>
      </c>
      <c r="DP927" s="26" t="str">
        <f t="shared" si="881"/>
        <v/>
      </c>
      <c r="DQ927" s="26" t="str">
        <f t="shared" si="882"/>
        <v>137. Z304  FUEL</v>
      </c>
      <c r="DR927" s="26" t="str">
        <f t="shared" si="883"/>
        <v/>
      </c>
      <c r="DS927" s="26" t="str">
        <f t="shared" si="884"/>
        <v/>
      </c>
      <c r="DT927" s="26" t="str">
        <f t="shared" si="885"/>
        <v/>
      </c>
      <c r="DU927" s="26" t="str">
        <f t="shared" si="886"/>
        <v/>
      </c>
      <c r="DV927" s="26" t="str">
        <f t="shared" si="887"/>
        <v/>
      </c>
    </row>
    <row r="928" spans="1:126" ht="75" x14ac:dyDescent="0.25">
      <c r="A928" t="s">
        <v>1942</v>
      </c>
      <c r="B928">
        <v>2020</v>
      </c>
      <c r="C928" t="s">
        <v>2046</v>
      </c>
      <c r="D928">
        <v>106990</v>
      </c>
      <c r="E928" s="19">
        <v>1320219205299</v>
      </c>
      <c r="F928" t="s">
        <v>1026</v>
      </c>
      <c r="G928">
        <v>324110</v>
      </c>
      <c r="H928" t="s">
        <v>1027</v>
      </c>
      <c r="I928" t="s">
        <v>1028</v>
      </c>
      <c r="J928" t="s">
        <v>1029</v>
      </c>
      <c r="K928" t="s">
        <v>579</v>
      </c>
      <c r="L928">
        <v>55071</v>
      </c>
      <c r="M928" s="26" t="str">
        <f t="shared" si="833"/>
        <v>89. PRODUCE THE CHEMICAL, 94. AS A MANUFACTURED IMPURITY, 133. ANCILLARY OR OTHER USE, 137. Z304  FUEL</v>
      </c>
      <c r="N928" s="26" t="s">
        <v>2085</v>
      </c>
      <c r="O928" s="26" t="s">
        <v>124</v>
      </c>
      <c r="P928">
        <v>65</v>
      </c>
      <c r="Q928">
        <v>4</v>
      </c>
      <c r="R928">
        <v>69</v>
      </c>
      <c r="S928" s="26" t="s">
        <v>1940</v>
      </c>
      <c r="T928" s="26" t="s">
        <v>1941</v>
      </c>
      <c r="U928" s="26" t="s">
        <v>1941</v>
      </c>
      <c r="V928" s="26" t="s">
        <v>1941</v>
      </c>
      <c r="W928" s="26" t="s">
        <v>1941</v>
      </c>
      <c r="X928" s="26" t="s">
        <v>1940</v>
      </c>
      <c r="Y928" s="26" t="s">
        <v>1941</v>
      </c>
      <c r="Z928" s="26" t="s">
        <v>1941</v>
      </c>
      <c r="AA928" s="26" t="s">
        <v>1941</v>
      </c>
      <c r="AB928" s="26" t="s">
        <v>1941</v>
      </c>
      <c r="AC928" s="26" t="s">
        <v>1941</v>
      </c>
      <c r="AD928" s="26" t="s">
        <v>1941</v>
      </c>
      <c r="AE928" s="26" t="s">
        <v>1941</v>
      </c>
      <c r="AF928" s="26" t="s">
        <v>1941</v>
      </c>
      <c r="AG928" s="26" t="s">
        <v>1941</v>
      </c>
      <c r="AH928" s="26" t="s">
        <v>1941</v>
      </c>
      <c r="AI928" s="26" t="s">
        <v>1941</v>
      </c>
      <c r="AJ928" s="26" t="s">
        <v>1941</v>
      </c>
      <c r="AK928" s="26" t="s">
        <v>1941</v>
      </c>
      <c r="AL928" s="26" t="s">
        <v>1941</v>
      </c>
      <c r="AM928" s="26" t="s">
        <v>1941</v>
      </c>
      <c r="AN928" s="26" t="s">
        <v>1941</v>
      </c>
      <c r="AO928" s="26" t="s">
        <v>1941</v>
      </c>
      <c r="AP928" s="26" t="s">
        <v>1941</v>
      </c>
      <c r="AQ928" s="26" t="s">
        <v>1941</v>
      </c>
      <c r="AR928" s="26" t="s">
        <v>1941</v>
      </c>
      <c r="AS928" s="26" t="s">
        <v>1941</v>
      </c>
      <c r="AT928" s="26" t="s">
        <v>1941</v>
      </c>
      <c r="AU928" s="26" t="s">
        <v>1941</v>
      </c>
      <c r="AV928" s="26" t="s">
        <v>1941</v>
      </c>
      <c r="AW928" s="26" t="s">
        <v>1941</v>
      </c>
      <c r="AX928" s="26" t="s">
        <v>1941</v>
      </c>
      <c r="AY928" s="26" t="s">
        <v>1941</v>
      </c>
      <c r="AZ928" s="26" t="s">
        <v>1941</v>
      </c>
      <c r="BA928" s="26" t="s">
        <v>1941</v>
      </c>
      <c r="BB928" s="26" t="s">
        <v>1941</v>
      </c>
      <c r="BC928" s="26" t="s">
        <v>1941</v>
      </c>
      <c r="BD928" s="26" t="s">
        <v>1941</v>
      </c>
      <c r="BE928" s="26" t="s">
        <v>1941</v>
      </c>
      <c r="BF928" s="26" t="s">
        <v>1941</v>
      </c>
      <c r="BG928" s="26" t="s">
        <v>1941</v>
      </c>
      <c r="BH928" s="26" t="s">
        <v>1941</v>
      </c>
      <c r="BI928" s="26" t="s">
        <v>1941</v>
      </c>
      <c r="BJ928" s="26" t="s">
        <v>1941</v>
      </c>
      <c r="BK928" s="26" t="s">
        <v>1940</v>
      </c>
      <c r="BL928" s="26" t="s">
        <v>1941</v>
      </c>
      <c r="BM928" s="26" t="s">
        <v>1941</v>
      </c>
      <c r="BN928" s="26" t="s">
        <v>1941</v>
      </c>
      <c r="BO928" s="26" t="s">
        <v>1940</v>
      </c>
      <c r="BP928" s="26" t="s">
        <v>1941</v>
      </c>
      <c r="BQ928" s="26" t="s">
        <v>1941</v>
      </c>
      <c r="BR928" s="26" t="s">
        <v>1941</v>
      </c>
      <c r="BS928" s="26" t="s">
        <v>1941</v>
      </c>
      <c r="BT928" s="26" t="s">
        <v>1941</v>
      </c>
      <c r="BU928" s="26" t="str">
        <f t="shared" si="834"/>
        <v>89. PRODUCE THE CHEMICAL</v>
      </c>
      <c r="BV928" s="26" t="str">
        <f t="shared" si="835"/>
        <v/>
      </c>
      <c r="BW928" s="26" t="str">
        <f t="shared" si="836"/>
        <v/>
      </c>
      <c r="BX928" s="26" t="str">
        <f t="shared" si="837"/>
        <v/>
      </c>
      <c r="BY928" s="26" t="str">
        <f t="shared" si="838"/>
        <v/>
      </c>
      <c r="BZ928" s="26" t="str">
        <f t="shared" si="839"/>
        <v>94. AS A MANUFACTURED IMPURITY</v>
      </c>
      <c r="CA928" s="26" t="str">
        <f t="shared" si="840"/>
        <v/>
      </c>
      <c r="CB928" s="26" t="str">
        <f t="shared" si="841"/>
        <v/>
      </c>
      <c r="CC928" s="26" t="str">
        <f t="shared" si="842"/>
        <v/>
      </c>
      <c r="CD928" s="26" t="str">
        <f t="shared" si="843"/>
        <v/>
      </c>
      <c r="CE928" s="26" t="str">
        <f t="shared" si="844"/>
        <v/>
      </c>
      <c r="CF928" s="26" t="str">
        <f t="shared" si="845"/>
        <v/>
      </c>
      <c r="CG928" s="26" t="str">
        <f t="shared" si="846"/>
        <v/>
      </c>
      <c r="CH928" s="26" t="str">
        <f t="shared" si="847"/>
        <v/>
      </c>
      <c r="CI928" s="26" t="str">
        <f t="shared" si="848"/>
        <v/>
      </c>
      <c r="CJ928" s="26" t="str">
        <f t="shared" si="849"/>
        <v/>
      </c>
      <c r="CK928" s="26" t="str">
        <f t="shared" si="850"/>
        <v/>
      </c>
      <c r="CL928" s="26" t="str">
        <f t="shared" si="851"/>
        <v/>
      </c>
      <c r="CM928" s="26" t="str">
        <f t="shared" si="852"/>
        <v/>
      </c>
      <c r="CN928" s="26" t="str">
        <f t="shared" si="853"/>
        <v/>
      </c>
      <c r="CO928" s="26" t="str">
        <f t="shared" si="854"/>
        <v/>
      </c>
      <c r="CP928" s="26" t="str">
        <f t="shared" si="855"/>
        <v/>
      </c>
      <c r="CQ928" s="26" t="str">
        <f t="shared" si="856"/>
        <v/>
      </c>
      <c r="CR928" s="26" t="str">
        <f t="shared" si="857"/>
        <v/>
      </c>
      <c r="CS928" s="26" t="str">
        <f t="shared" si="858"/>
        <v/>
      </c>
      <c r="CT928" s="26" t="str">
        <f t="shared" si="859"/>
        <v/>
      </c>
      <c r="CU928" s="26" t="str">
        <f t="shared" si="860"/>
        <v/>
      </c>
      <c r="CV928" s="26" t="str">
        <f t="shared" si="861"/>
        <v/>
      </c>
      <c r="CW928" s="26" t="str">
        <f t="shared" si="862"/>
        <v/>
      </c>
      <c r="CX928" s="26" t="str">
        <f t="shared" si="863"/>
        <v/>
      </c>
      <c r="CY928" s="26" t="str">
        <f t="shared" si="864"/>
        <v/>
      </c>
      <c r="CZ928" s="26" t="str">
        <f t="shared" si="865"/>
        <v/>
      </c>
      <c r="DA928" s="26" t="str">
        <f t="shared" si="866"/>
        <v/>
      </c>
      <c r="DB928" s="26" t="str">
        <f t="shared" si="867"/>
        <v/>
      </c>
      <c r="DC928" s="26" t="str">
        <f t="shared" si="868"/>
        <v/>
      </c>
      <c r="DD928" s="26" t="str">
        <f t="shared" si="869"/>
        <v/>
      </c>
      <c r="DE928" s="26" t="str">
        <f t="shared" si="870"/>
        <v/>
      </c>
      <c r="DF928" s="26" t="str">
        <f t="shared" si="871"/>
        <v/>
      </c>
      <c r="DG928" s="26" t="str">
        <f t="shared" si="872"/>
        <v/>
      </c>
      <c r="DH928" s="26" t="str">
        <f t="shared" si="873"/>
        <v/>
      </c>
      <c r="DI928" s="26" t="str">
        <f t="shared" si="874"/>
        <v/>
      </c>
      <c r="DJ928" s="26" t="str">
        <f t="shared" si="875"/>
        <v/>
      </c>
      <c r="DK928" s="26" t="str">
        <f t="shared" si="876"/>
        <v/>
      </c>
      <c r="DL928" s="26" t="str">
        <f t="shared" si="877"/>
        <v/>
      </c>
      <c r="DM928" s="26" t="str">
        <f t="shared" si="878"/>
        <v>133. ANCILLARY OR OTHER USE</v>
      </c>
      <c r="DN928" s="26" t="str">
        <f t="shared" si="879"/>
        <v/>
      </c>
      <c r="DO928" s="26" t="str">
        <f t="shared" si="880"/>
        <v/>
      </c>
      <c r="DP928" s="26" t="str">
        <f t="shared" si="881"/>
        <v/>
      </c>
      <c r="DQ928" s="26" t="str">
        <f t="shared" si="882"/>
        <v>137. Z304  FUEL</v>
      </c>
      <c r="DR928" s="26" t="str">
        <f t="shared" si="883"/>
        <v/>
      </c>
      <c r="DS928" s="26" t="str">
        <f t="shared" si="884"/>
        <v/>
      </c>
      <c r="DT928" s="26" t="str">
        <f t="shared" si="885"/>
        <v/>
      </c>
      <c r="DU928" s="26" t="str">
        <f t="shared" si="886"/>
        <v/>
      </c>
      <c r="DV928" s="26" t="str">
        <f t="shared" si="887"/>
        <v/>
      </c>
    </row>
    <row r="929" spans="1:126" ht="75" x14ac:dyDescent="0.25">
      <c r="A929" t="s">
        <v>1942</v>
      </c>
      <c r="B929">
        <v>2021</v>
      </c>
      <c r="C929" t="s">
        <v>2046</v>
      </c>
      <c r="D929">
        <v>106990</v>
      </c>
      <c r="E929" s="19">
        <v>1321220234999</v>
      </c>
      <c r="F929" t="s">
        <v>1026</v>
      </c>
      <c r="G929">
        <v>324110</v>
      </c>
      <c r="H929" t="s">
        <v>1027</v>
      </c>
      <c r="I929" t="s">
        <v>1028</v>
      </c>
      <c r="J929" t="s">
        <v>1029</v>
      </c>
      <c r="K929" t="s">
        <v>579</v>
      </c>
      <c r="L929">
        <v>55071</v>
      </c>
      <c r="M929" s="26" t="str">
        <f t="shared" si="833"/>
        <v>89. PRODUCE THE CHEMICAL, 91. ON-SITE USE OF THE CHEMICAL, 93. AS A BYPRODUCT, 94. AS A MANUFACTURED IMPURITY, 133. ANCILLARY OR OTHER USE, 137. Z304  FUEL</v>
      </c>
      <c r="N929" s="26" t="s">
        <v>2085</v>
      </c>
      <c r="O929" s="26" t="s">
        <v>124</v>
      </c>
      <c r="P929">
        <v>68</v>
      </c>
      <c r="Q929">
        <v>3</v>
      </c>
      <c r="R929">
        <v>71</v>
      </c>
      <c r="S929" s="26" t="s">
        <v>1940</v>
      </c>
      <c r="T929" s="26" t="s">
        <v>1941</v>
      </c>
      <c r="U929" s="26" t="s">
        <v>1940</v>
      </c>
      <c r="V929" s="26" t="s">
        <v>1941</v>
      </c>
      <c r="W929" s="26" t="s">
        <v>1940</v>
      </c>
      <c r="X929" s="26" t="s">
        <v>1940</v>
      </c>
      <c r="Y929" s="26" t="s">
        <v>1941</v>
      </c>
      <c r="Z929" s="26" t="s">
        <v>1941</v>
      </c>
      <c r="AA929" s="26" t="s">
        <v>1941</v>
      </c>
      <c r="AB929" s="26" t="s">
        <v>1941</v>
      </c>
      <c r="AC929" s="26" t="s">
        <v>1941</v>
      </c>
      <c r="AD929" s="26" t="s">
        <v>1941</v>
      </c>
      <c r="AE929" s="26" t="s">
        <v>1941</v>
      </c>
      <c r="AF929" s="26" t="s">
        <v>1941</v>
      </c>
      <c r="AG929" s="26" t="s">
        <v>1941</v>
      </c>
      <c r="AH929" s="26" t="s">
        <v>1941</v>
      </c>
      <c r="AI929" s="26" t="s">
        <v>1941</v>
      </c>
      <c r="AJ929" s="26" t="s">
        <v>1941</v>
      </c>
      <c r="AK929" s="26" t="s">
        <v>1941</v>
      </c>
      <c r="AL929" s="26" t="s">
        <v>1941</v>
      </c>
      <c r="AM929" s="26" t="s">
        <v>1941</v>
      </c>
      <c r="AN929" s="26" t="s">
        <v>1941</v>
      </c>
      <c r="AO929" s="26" t="s">
        <v>1941</v>
      </c>
      <c r="AP929" s="26" t="s">
        <v>1941</v>
      </c>
      <c r="AQ929" s="26" t="s">
        <v>1941</v>
      </c>
      <c r="AR929" s="26" t="s">
        <v>1941</v>
      </c>
      <c r="AS929" s="26" t="s">
        <v>1941</v>
      </c>
      <c r="AT929" s="26" t="s">
        <v>1941</v>
      </c>
      <c r="AU929" s="26" t="s">
        <v>1941</v>
      </c>
      <c r="AV929" s="26" t="s">
        <v>1941</v>
      </c>
      <c r="AW929" s="26" t="s">
        <v>1941</v>
      </c>
      <c r="AX929" s="26" t="s">
        <v>1941</v>
      </c>
      <c r="AY929" s="26" t="s">
        <v>1941</v>
      </c>
      <c r="AZ929" s="26" t="s">
        <v>1941</v>
      </c>
      <c r="BA929" s="26" t="s">
        <v>1941</v>
      </c>
      <c r="BB929" s="26" t="s">
        <v>1941</v>
      </c>
      <c r="BC929" s="26" t="s">
        <v>1941</v>
      </c>
      <c r="BD929" s="26" t="s">
        <v>1941</v>
      </c>
      <c r="BE929" s="26" t="s">
        <v>1941</v>
      </c>
      <c r="BF929" s="26" t="s">
        <v>1941</v>
      </c>
      <c r="BG929" s="26" t="s">
        <v>1941</v>
      </c>
      <c r="BH929" s="26" t="s">
        <v>1941</v>
      </c>
      <c r="BI929" s="26" t="s">
        <v>1941</v>
      </c>
      <c r="BJ929" s="26" t="s">
        <v>1941</v>
      </c>
      <c r="BK929" s="26" t="s">
        <v>1940</v>
      </c>
      <c r="BL929" s="26" t="s">
        <v>1941</v>
      </c>
      <c r="BM929" s="26" t="s">
        <v>1941</v>
      </c>
      <c r="BN929" s="26" t="s">
        <v>1941</v>
      </c>
      <c r="BO929" s="26" t="s">
        <v>1940</v>
      </c>
      <c r="BP929" s="26" t="s">
        <v>1941</v>
      </c>
      <c r="BQ929" s="26" t="s">
        <v>1941</v>
      </c>
      <c r="BR929" s="26" t="s">
        <v>1941</v>
      </c>
      <c r="BS929" s="26" t="s">
        <v>1941</v>
      </c>
      <c r="BT929" s="26" t="s">
        <v>1941</v>
      </c>
      <c r="BU929" s="26" t="str">
        <f t="shared" si="834"/>
        <v>89. PRODUCE THE CHEMICAL</v>
      </c>
      <c r="BV929" s="26" t="str">
        <f t="shared" si="835"/>
        <v/>
      </c>
      <c r="BW929" s="26" t="str">
        <f t="shared" si="836"/>
        <v>91. ON-SITE USE OF THE CHEMICAL</v>
      </c>
      <c r="BX929" s="26" t="str">
        <f t="shared" si="837"/>
        <v/>
      </c>
      <c r="BY929" s="26" t="str">
        <f t="shared" si="838"/>
        <v>93. AS A BYPRODUCT</v>
      </c>
      <c r="BZ929" s="26" t="str">
        <f t="shared" si="839"/>
        <v>94. AS A MANUFACTURED IMPURITY</v>
      </c>
      <c r="CA929" s="26" t="str">
        <f t="shared" si="840"/>
        <v/>
      </c>
      <c r="CB929" s="26" t="str">
        <f t="shared" si="841"/>
        <v/>
      </c>
      <c r="CC929" s="26" t="str">
        <f t="shared" si="842"/>
        <v/>
      </c>
      <c r="CD929" s="26" t="str">
        <f t="shared" si="843"/>
        <v/>
      </c>
      <c r="CE929" s="26" t="str">
        <f t="shared" si="844"/>
        <v/>
      </c>
      <c r="CF929" s="26" t="str">
        <f t="shared" si="845"/>
        <v/>
      </c>
      <c r="CG929" s="26" t="str">
        <f t="shared" si="846"/>
        <v/>
      </c>
      <c r="CH929" s="26" t="str">
        <f t="shared" si="847"/>
        <v/>
      </c>
      <c r="CI929" s="26" t="str">
        <f t="shared" si="848"/>
        <v/>
      </c>
      <c r="CJ929" s="26" t="str">
        <f t="shared" si="849"/>
        <v/>
      </c>
      <c r="CK929" s="26" t="str">
        <f t="shared" si="850"/>
        <v/>
      </c>
      <c r="CL929" s="26" t="str">
        <f t="shared" si="851"/>
        <v/>
      </c>
      <c r="CM929" s="26" t="str">
        <f t="shared" si="852"/>
        <v/>
      </c>
      <c r="CN929" s="26" t="str">
        <f t="shared" si="853"/>
        <v/>
      </c>
      <c r="CO929" s="26" t="str">
        <f t="shared" si="854"/>
        <v/>
      </c>
      <c r="CP929" s="26" t="str">
        <f t="shared" si="855"/>
        <v/>
      </c>
      <c r="CQ929" s="26" t="str">
        <f t="shared" si="856"/>
        <v/>
      </c>
      <c r="CR929" s="26" t="str">
        <f t="shared" si="857"/>
        <v/>
      </c>
      <c r="CS929" s="26" t="str">
        <f t="shared" si="858"/>
        <v/>
      </c>
      <c r="CT929" s="26" t="str">
        <f t="shared" si="859"/>
        <v/>
      </c>
      <c r="CU929" s="26" t="str">
        <f t="shared" si="860"/>
        <v/>
      </c>
      <c r="CV929" s="26" t="str">
        <f t="shared" si="861"/>
        <v/>
      </c>
      <c r="CW929" s="26" t="str">
        <f t="shared" si="862"/>
        <v/>
      </c>
      <c r="CX929" s="26" t="str">
        <f t="shared" si="863"/>
        <v/>
      </c>
      <c r="CY929" s="26" t="str">
        <f t="shared" si="864"/>
        <v/>
      </c>
      <c r="CZ929" s="26" t="str">
        <f t="shared" si="865"/>
        <v/>
      </c>
      <c r="DA929" s="26" t="str">
        <f t="shared" si="866"/>
        <v/>
      </c>
      <c r="DB929" s="26" t="str">
        <f t="shared" si="867"/>
        <v/>
      </c>
      <c r="DC929" s="26" t="str">
        <f t="shared" si="868"/>
        <v/>
      </c>
      <c r="DD929" s="26" t="str">
        <f t="shared" si="869"/>
        <v/>
      </c>
      <c r="DE929" s="26" t="str">
        <f t="shared" si="870"/>
        <v/>
      </c>
      <c r="DF929" s="26" t="str">
        <f t="shared" si="871"/>
        <v/>
      </c>
      <c r="DG929" s="26" t="str">
        <f t="shared" si="872"/>
        <v/>
      </c>
      <c r="DH929" s="26" t="str">
        <f t="shared" si="873"/>
        <v/>
      </c>
      <c r="DI929" s="26" t="str">
        <f t="shared" si="874"/>
        <v/>
      </c>
      <c r="DJ929" s="26" t="str">
        <f t="shared" si="875"/>
        <v/>
      </c>
      <c r="DK929" s="26" t="str">
        <f t="shared" si="876"/>
        <v/>
      </c>
      <c r="DL929" s="26" t="str">
        <f t="shared" si="877"/>
        <v/>
      </c>
      <c r="DM929" s="26" t="str">
        <f t="shared" si="878"/>
        <v>133. ANCILLARY OR OTHER USE</v>
      </c>
      <c r="DN929" s="26" t="str">
        <f t="shared" si="879"/>
        <v/>
      </c>
      <c r="DO929" s="26" t="str">
        <f t="shared" si="880"/>
        <v/>
      </c>
      <c r="DP929" s="26" t="str">
        <f t="shared" si="881"/>
        <v/>
      </c>
      <c r="DQ929" s="26" t="str">
        <f t="shared" si="882"/>
        <v>137. Z304  FUEL</v>
      </c>
      <c r="DR929" s="26" t="str">
        <f t="shared" si="883"/>
        <v/>
      </c>
      <c r="DS929" s="26" t="str">
        <f t="shared" si="884"/>
        <v/>
      </c>
      <c r="DT929" s="26" t="str">
        <f t="shared" si="885"/>
        <v/>
      </c>
      <c r="DU929" s="26" t="str">
        <f t="shared" si="886"/>
        <v/>
      </c>
      <c r="DV929" s="26" t="str">
        <f t="shared" si="887"/>
        <v/>
      </c>
    </row>
    <row r="930" spans="1:126" ht="60" x14ac:dyDescent="0.25">
      <c r="A930" t="s">
        <v>1942</v>
      </c>
      <c r="B930">
        <v>2016</v>
      </c>
      <c r="C930" t="s">
        <v>2046</v>
      </c>
      <c r="D930">
        <v>106990</v>
      </c>
      <c r="E930" s="19">
        <v>1316215174842</v>
      </c>
      <c r="F930" t="s">
        <v>1032</v>
      </c>
      <c r="G930">
        <v>324110</v>
      </c>
      <c r="H930" t="s">
        <v>1033</v>
      </c>
      <c r="I930" t="s">
        <v>1034</v>
      </c>
      <c r="J930" t="s">
        <v>1035</v>
      </c>
      <c r="K930" t="s">
        <v>595</v>
      </c>
      <c r="L930">
        <v>80022</v>
      </c>
      <c r="M930" s="26" t="str">
        <f t="shared" si="833"/>
        <v>89. PRODUCE THE CHEMICAL, 93. AS A BYPRODUCT, 94. AS A MANUFACTURED IMPURITY</v>
      </c>
      <c r="N930" s="26" t="s">
        <v>2072</v>
      </c>
      <c r="O930" s="26" t="s">
        <v>5236</v>
      </c>
      <c r="P930">
        <v>85</v>
      </c>
      <c r="Q930">
        <v>0.5</v>
      </c>
      <c r="R930">
        <v>85.5</v>
      </c>
      <c r="S930" s="26" t="s">
        <v>1940</v>
      </c>
      <c r="T930" s="26" t="s">
        <v>1941</v>
      </c>
      <c r="U930" s="26" t="s">
        <v>1941</v>
      </c>
      <c r="V930" s="26" t="s">
        <v>1941</v>
      </c>
      <c r="W930" s="26" t="s">
        <v>1940</v>
      </c>
      <c r="X930" s="26" t="s">
        <v>1940</v>
      </c>
      <c r="Y930" s="26" t="s">
        <v>1941</v>
      </c>
      <c r="AE930" s="26" t="s">
        <v>1941</v>
      </c>
      <c r="AR930" s="26" t="s">
        <v>1941</v>
      </c>
      <c r="AS930" s="26" t="s">
        <v>1941</v>
      </c>
      <c r="AT930" s="26" t="s">
        <v>1941</v>
      </c>
      <c r="AV930" s="26" t="s">
        <v>1941</v>
      </c>
      <c r="BD930" s="26" t="s">
        <v>1941</v>
      </c>
      <c r="BK930" s="26" t="s">
        <v>1941</v>
      </c>
      <c r="BU930" s="26" t="str">
        <f t="shared" si="834"/>
        <v>89. PRODUCE THE CHEMICAL</v>
      </c>
      <c r="BV930" s="26" t="str">
        <f t="shared" si="835"/>
        <v/>
      </c>
      <c r="BW930" s="26" t="str">
        <f t="shared" si="836"/>
        <v/>
      </c>
      <c r="BX930" s="26" t="str">
        <f t="shared" si="837"/>
        <v/>
      </c>
      <c r="BY930" s="26" t="str">
        <f t="shared" si="838"/>
        <v>93. AS A BYPRODUCT</v>
      </c>
      <c r="BZ930" s="26" t="str">
        <f t="shared" si="839"/>
        <v>94. AS A MANUFACTURED IMPURITY</v>
      </c>
      <c r="CA930" s="26" t="str">
        <f t="shared" si="840"/>
        <v/>
      </c>
      <c r="CB930" s="26" t="str">
        <f t="shared" si="841"/>
        <v/>
      </c>
      <c r="CC930" s="26" t="str">
        <f t="shared" si="842"/>
        <v/>
      </c>
      <c r="CD930" s="26" t="str">
        <f t="shared" si="843"/>
        <v/>
      </c>
      <c r="CE930" s="26" t="str">
        <f t="shared" si="844"/>
        <v/>
      </c>
      <c r="CF930" s="26" t="str">
        <f t="shared" si="845"/>
        <v/>
      </c>
      <c r="CG930" s="26" t="str">
        <f t="shared" si="846"/>
        <v/>
      </c>
      <c r="CH930" s="26" t="str">
        <f t="shared" si="847"/>
        <v/>
      </c>
      <c r="CI930" s="26" t="str">
        <f t="shared" si="848"/>
        <v/>
      </c>
      <c r="CJ930" s="26" t="str">
        <f t="shared" si="849"/>
        <v/>
      </c>
      <c r="CK930" s="26" t="str">
        <f t="shared" si="850"/>
        <v/>
      </c>
      <c r="CL930" s="26" t="str">
        <f t="shared" si="851"/>
        <v/>
      </c>
      <c r="CM930" s="26" t="str">
        <f t="shared" si="852"/>
        <v/>
      </c>
      <c r="CN930" s="26" t="str">
        <f t="shared" si="853"/>
        <v/>
      </c>
      <c r="CO930" s="26" t="str">
        <f t="shared" si="854"/>
        <v/>
      </c>
      <c r="CP930" s="26" t="str">
        <f t="shared" si="855"/>
        <v/>
      </c>
      <c r="CQ930" s="26" t="str">
        <f t="shared" si="856"/>
        <v/>
      </c>
      <c r="CR930" s="26" t="str">
        <f t="shared" si="857"/>
        <v/>
      </c>
      <c r="CS930" s="26" t="str">
        <f t="shared" si="858"/>
        <v/>
      </c>
      <c r="CT930" s="26" t="str">
        <f t="shared" si="859"/>
        <v/>
      </c>
      <c r="CU930" s="26" t="str">
        <f t="shared" si="860"/>
        <v/>
      </c>
      <c r="CV930" s="26" t="str">
        <f t="shared" si="861"/>
        <v/>
      </c>
      <c r="CW930" s="26" t="str">
        <f t="shared" si="862"/>
        <v/>
      </c>
      <c r="CX930" s="26" t="str">
        <f t="shared" si="863"/>
        <v/>
      </c>
      <c r="CY930" s="26" t="str">
        <f t="shared" si="864"/>
        <v/>
      </c>
      <c r="CZ930" s="26" t="str">
        <f t="shared" si="865"/>
        <v/>
      </c>
      <c r="DA930" s="26" t="str">
        <f t="shared" si="866"/>
        <v/>
      </c>
      <c r="DB930" s="26" t="str">
        <f t="shared" si="867"/>
        <v/>
      </c>
      <c r="DC930" s="26" t="str">
        <f t="shared" si="868"/>
        <v/>
      </c>
      <c r="DD930" s="26" t="str">
        <f t="shared" si="869"/>
        <v/>
      </c>
      <c r="DE930" s="26" t="str">
        <f t="shared" si="870"/>
        <v/>
      </c>
      <c r="DF930" s="26" t="str">
        <f t="shared" si="871"/>
        <v/>
      </c>
      <c r="DG930" s="26" t="str">
        <f t="shared" si="872"/>
        <v/>
      </c>
      <c r="DH930" s="26" t="str">
        <f t="shared" si="873"/>
        <v/>
      </c>
      <c r="DI930" s="26" t="str">
        <f t="shared" si="874"/>
        <v/>
      </c>
      <c r="DJ930" s="26" t="str">
        <f t="shared" si="875"/>
        <v/>
      </c>
      <c r="DK930" s="26" t="str">
        <f t="shared" si="876"/>
        <v/>
      </c>
      <c r="DL930" s="26" t="str">
        <f t="shared" si="877"/>
        <v/>
      </c>
      <c r="DM930" s="26" t="str">
        <f t="shared" si="878"/>
        <v/>
      </c>
      <c r="DN930" s="26" t="str">
        <f t="shared" si="879"/>
        <v/>
      </c>
      <c r="DO930" s="26" t="str">
        <f t="shared" si="880"/>
        <v/>
      </c>
      <c r="DP930" s="26" t="str">
        <f t="shared" si="881"/>
        <v/>
      </c>
      <c r="DQ930" s="26" t="str">
        <f t="shared" si="882"/>
        <v/>
      </c>
      <c r="DR930" s="26" t="str">
        <f t="shared" si="883"/>
        <v/>
      </c>
      <c r="DS930" s="26" t="str">
        <f t="shared" si="884"/>
        <v/>
      </c>
      <c r="DT930" s="26" t="str">
        <f t="shared" si="885"/>
        <v/>
      </c>
      <c r="DU930" s="26" t="str">
        <f t="shared" si="886"/>
        <v/>
      </c>
      <c r="DV930" s="26" t="str">
        <f t="shared" si="887"/>
        <v/>
      </c>
    </row>
    <row r="931" spans="1:126" ht="60" x14ac:dyDescent="0.25">
      <c r="A931" t="s">
        <v>1942</v>
      </c>
      <c r="B931">
        <v>2017</v>
      </c>
      <c r="C931" t="s">
        <v>2046</v>
      </c>
      <c r="D931">
        <v>106990</v>
      </c>
      <c r="E931" s="19">
        <v>1317215986819</v>
      </c>
      <c r="F931" t="s">
        <v>1032</v>
      </c>
      <c r="G931">
        <v>324110</v>
      </c>
      <c r="H931" t="s">
        <v>1033</v>
      </c>
      <c r="I931" t="s">
        <v>1034</v>
      </c>
      <c r="J931" t="s">
        <v>1035</v>
      </c>
      <c r="K931" t="s">
        <v>595</v>
      </c>
      <c r="L931">
        <v>80022</v>
      </c>
      <c r="M931" s="26" t="str">
        <f t="shared" si="833"/>
        <v>89. PRODUCE THE CHEMICAL, 93. AS A BYPRODUCT, 94. AS A MANUFACTURED IMPURITY</v>
      </c>
      <c r="N931" s="26" t="s">
        <v>2072</v>
      </c>
      <c r="O931" s="26" t="s">
        <v>5236</v>
      </c>
      <c r="P931">
        <v>56</v>
      </c>
      <c r="Q931">
        <v>0.3</v>
      </c>
      <c r="R931">
        <v>56.3</v>
      </c>
      <c r="S931" s="26" t="s">
        <v>1940</v>
      </c>
      <c r="T931" s="26" t="s">
        <v>1941</v>
      </c>
      <c r="U931" s="26" t="s">
        <v>1941</v>
      </c>
      <c r="V931" s="26" t="s">
        <v>1941</v>
      </c>
      <c r="W931" s="26" t="s">
        <v>1940</v>
      </c>
      <c r="X931" s="26" t="s">
        <v>1940</v>
      </c>
      <c r="Y931" s="26" t="s">
        <v>1941</v>
      </c>
      <c r="AE931" s="26" t="s">
        <v>1941</v>
      </c>
      <c r="AR931" s="26" t="s">
        <v>1941</v>
      </c>
      <c r="AS931" s="26" t="s">
        <v>1941</v>
      </c>
      <c r="AT931" s="26" t="s">
        <v>1941</v>
      </c>
      <c r="AV931" s="26" t="s">
        <v>1941</v>
      </c>
      <c r="BD931" s="26" t="s">
        <v>1941</v>
      </c>
      <c r="BK931" s="26" t="s">
        <v>1941</v>
      </c>
      <c r="BU931" s="26" t="str">
        <f t="shared" si="834"/>
        <v>89. PRODUCE THE CHEMICAL</v>
      </c>
      <c r="BV931" s="26" t="str">
        <f t="shared" si="835"/>
        <v/>
      </c>
      <c r="BW931" s="26" t="str">
        <f t="shared" si="836"/>
        <v/>
      </c>
      <c r="BX931" s="26" t="str">
        <f t="shared" si="837"/>
        <v/>
      </c>
      <c r="BY931" s="26" t="str">
        <f t="shared" si="838"/>
        <v>93. AS A BYPRODUCT</v>
      </c>
      <c r="BZ931" s="26" t="str">
        <f t="shared" si="839"/>
        <v>94. AS A MANUFACTURED IMPURITY</v>
      </c>
      <c r="CA931" s="26" t="str">
        <f t="shared" si="840"/>
        <v/>
      </c>
      <c r="CB931" s="26" t="str">
        <f t="shared" si="841"/>
        <v/>
      </c>
      <c r="CC931" s="26" t="str">
        <f t="shared" si="842"/>
        <v/>
      </c>
      <c r="CD931" s="26" t="str">
        <f t="shared" si="843"/>
        <v/>
      </c>
      <c r="CE931" s="26" t="str">
        <f t="shared" si="844"/>
        <v/>
      </c>
      <c r="CF931" s="26" t="str">
        <f t="shared" si="845"/>
        <v/>
      </c>
      <c r="CG931" s="26" t="str">
        <f t="shared" si="846"/>
        <v/>
      </c>
      <c r="CH931" s="26" t="str">
        <f t="shared" si="847"/>
        <v/>
      </c>
      <c r="CI931" s="26" t="str">
        <f t="shared" si="848"/>
        <v/>
      </c>
      <c r="CJ931" s="26" t="str">
        <f t="shared" si="849"/>
        <v/>
      </c>
      <c r="CK931" s="26" t="str">
        <f t="shared" si="850"/>
        <v/>
      </c>
      <c r="CL931" s="26" t="str">
        <f t="shared" si="851"/>
        <v/>
      </c>
      <c r="CM931" s="26" t="str">
        <f t="shared" si="852"/>
        <v/>
      </c>
      <c r="CN931" s="26" t="str">
        <f t="shared" si="853"/>
        <v/>
      </c>
      <c r="CO931" s="26" t="str">
        <f t="shared" si="854"/>
        <v/>
      </c>
      <c r="CP931" s="26" t="str">
        <f t="shared" si="855"/>
        <v/>
      </c>
      <c r="CQ931" s="26" t="str">
        <f t="shared" si="856"/>
        <v/>
      </c>
      <c r="CR931" s="26" t="str">
        <f t="shared" si="857"/>
        <v/>
      </c>
      <c r="CS931" s="26" t="str">
        <f t="shared" si="858"/>
        <v/>
      </c>
      <c r="CT931" s="26" t="str">
        <f t="shared" si="859"/>
        <v/>
      </c>
      <c r="CU931" s="26" t="str">
        <f t="shared" si="860"/>
        <v/>
      </c>
      <c r="CV931" s="26" t="str">
        <f t="shared" si="861"/>
        <v/>
      </c>
      <c r="CW931" s="26" t="str">
        <f t="shared" si="862"/>
        <v/>
      </c>
      <c r="CX931" s="26" t="str">
        <f t="shared" si="863"/>
        <v/>
      </c>
      <c r="CY931" s="26" t="str">
        <f t="shared" si="864"/>
        <v/>
      </c>
      <c r="CZ931" s="26" t="str">
        <f t="shared" si="865"/>
        <v/>
      </c>
      <c r="DA931" s="26" t="str">
        <f t="shared" si="866"/>
        <v/>
      </c>
      <c r="DB931" s="26" t="str">
        <f t="shared" si="867"/>
        <v/>
      </c>
      <c r="DC931" s="26" t="str">
        <f t="shared" si="868"/>
        <v/>
      </c>
      <c r="DD931" s="26" t="str">
        <f t="shared" si="869"/>
        <v/>
      </c>
      <c r="DE931" s="26" t="str">
        <f t="shared" si="870"/>
        <v/>
      </c>
      <c r="DF931" s="26" t="str">
        <f t="shared" si="871"/>
        <v/>
      </c>
      <c r="DG931" s="26" t="str">
        <f t="shared" si="872"/>
        <v/>
      </c>
      <c r="DH931" s="26" t="str">
        <f t="shared" si="873"/>
        <v/>
      </c>
      <c r="DI931" s="26" t="str">
        <f t="shared" si="874"/>
        <v/>
      </c>
      <c r="DJ931" s="26" t="str">
        <f t="shared" si="875"/>
        <v/>
      </c>
      <c r="DK931" s="26" t="str">
        <f t="shared" si="876"/>
        <v/>
      </c>
      <c r="DL931" s="26" t="str">
        <f t="shared" si="877"/>
        <v/>
      </c>
      <c r="DM931" s="26" t="str">
        <f t="shared" si="878"/>
        <v/>
      </c>
      <c r="DN931" s="26" t="str">
        <f t="shared" si="879"/>
        <v/>
      </c>
      <c r="DO931" s="26" t="str">
        <f t="shared" si="880"/>
        <v/>
      </c>
      <c r="DP931" s="26" t="str">
        <f t="shared" si="881"/>
        <v/>
      </c>
      <c r="DQ931" s="26" t="str">
        <f t="shared" si="882"/>
        <v/>
      </c>
      <c r="DR931" s="26" t="str">
        <f t="shared" si="883"/>
        <v/>
      </c>
      <c r="DS931" s="26" t="str">
        <f t="shared" si="884"/>
        <v/>
      </c>
      <c r="DT931" s="26" t="str">
        <f t="shared" si="885"/>
        <v/>
      </c>
      <c r="DU931" s="26" t="str">
        <f t="shared" si="886"/>
        <v/>
      </c>
      <c r="DV931" s="26" t="str">
        <f t="shared" si="887"/>
        <v/>
      </c>
    </row>
    <row r="932" spans="1:126" ht="75" x14ac:dyDescent="0.25">
      <c r="A932" t="s">
        <v>1942</v>
      </c>
      <c r="B932">
        <v>2018</v>
      </c>
      <c r="C932" t="s">
        <v>2046</v>
      </c>
      <c r="D932">
        <v>106990</v>
      </c>
      <c r="E932" s="19">
        <v>1318217143700</v>
      </c>
      <c r="F932" t="s">
        <v>1032</v>
      </c>
      <c r="G932">
        <v>324110</v>
      </c>
      <c r="H932" t="s">
        <v>1033</v>
      </c>
      <c r="I932" t="s">
        <v>1034</v>
      </c>
      <c r="J932" t="s">
        <v>1035</v>
      </c>
      <c r="K932" t="s">
        <v>595</v>
      </c>
      <c r="L932">
        <v>80022</v>
      </c>
      <c r="M932" s="26" t="str">
        <f t="shared" si="833"/>
        <v>89. PRODUCE THE CHEMICAL, 93. AS A BYPRODUCT, 94. AS A MANUFACTURED IMPURITY</v>
      </c>
      <c r="N932" s="26" t="s">
        <v>2072</v>
      </c>
      <c r="O932" s="26" t="s">
        <v>5236</v>
      </c>
      <c r="P932">
        <v>66</v>
      </c>
      <c r="Q932">
        <v>0.3</v>
      </c>
      <c r="R932">
        <v>66.3</v>
      </c>
      <c r="S932" s="26" t="s">
        <v>1940</v>
      </c>
      <c r="T932" s="26" t="s">
        <v>1941</v>
      </c>
      <c r="U932" s="26" t="s">
        <v>1941</v>
      </c>
      <c r="V932" s="26" t="s">
        <v>1941</v>
      </c>
      <c r="W932" s="26" t="s">
        <v>1940</v>
      </c>
      <c r="X932" s="26" t="s">
        <v>1940</v>
      </c>
      <c r="Y932" s="26" t="s">
        <v>1941</v>
      </c>
      <c r="Z932" s="26" t="s">
        <v>1941</v>
      </c>
      <c r="AA932" s="26" t="s">
        <v>1941</v>
      </c>
      <c r="AB932" s="26" t="s">
        <v>1941</v>
      </c>
      <c r="AC932" s="26" t="s">
        <v>1941</v>
      </c>
      <c r="AD932" s="26" t="s">
        <v>1941</v>
      </c>
      <c r="AE932" s="26" t="s">
        <v>1941</v>
      </c>
      <c r="AF932" s="26" t="s">
        <v>1941</v>
      </c>
      <c r="AG932" s="26" t="s">
        <v>1941</v>
      </c>
      <c r="AH932" s="26" t="s">
        <v>1941</v>
      </c>
      <c r="AI932" s="26" t="s">
        <v>1941</v>
      </c>
      <c r="AJ932" s="26" t="s">
        <v>1941</v>
      </c>
      <c r="AK932" s="26" t="s">
        <v>1941</v>
      </c>
      <c r="AL932" s="26" t="s">
        <v>1941</v>
      </c>
      <c r="AM932" s="26" t="s">
        <v>1941</v>
      </c>
      <c r="AN932" s="26" t="s">
        <v>1941</v>
      </c>
      <c r="AO932" s="26" t="s">
        <v>1941</v>
      </c>
      <c r="AP932" s="26" t="s">
        <v>1941</v>
      </c>
      <c r="AQ932" s="26" t="s">
        <v>1941</v>
      </c>
      <c r="AR932" s="26" t="s">
        <v>1941</v>
      </c>
      <c r="AS932" s="26" t="s">
        <v>1941</v>
      </c>
      <c r="AT932" s="26" t="s">
        <v>1941</v>
      </c>
      <c r="AU932" s="26" t="s">
        <v>1941</v>
      </c>
      <c r="AV932" s="26" t="s">
        <v>1941</v>
      </c>
      <c r="AW932" s="26" t="s">
        <v>1941</v>
      </c>
      <c r="AX932" s="26" t="s">
        <v>1941</v>
      </c>
      <c r="AY932" s="26" t="s">
        <v>1941</v>
      </c>
      <c r="AZ932" s="26" t="s">
        <v>1941</v>
      </c>
      <c r="BA932" s="26" t="s">
        <v>1941</v>
      </c>
      <c r="BB932" s="26" t="s">
        <v>1941</v>
      </c>
      <c r="BC932" s="26" t="s">
        <v>1941</v>
      </c>
      <c r="BD932" s="26" t="s">
        <v>1941</v>
      </c>
      <c r="BE932" s="26" t="s">
        <v>1941</v>
      </c>
      <c r="BF932" s="26" t="s">
        <v>1941</v>
      </c>
      <c r="BG932" s="26" t="s">
        <v>1941</v>
      </c>
      <c r="BH932" s="26" t="s">
        <v>1941</v>
      </c>
      <c r="BI932" s="26" t="s">
        <v>1941</v>
      </c>
      <c r="BJ932" s="26" t="s">
        <v>1941</v>
      </c>
      <c r="BK932" s="26" t="s">
        <v>1941</v>
      </c>
      <c r="BL932" s="26" t="s">
        <v>1941</v>
      </c>
      <c r="BM932" s="26" t="s">
        <v>1941</v>
      </c>
      <c r="BN932" s="26" t="s">
        <v>1941</v>
      </c>
      <c r="BO932" s="26" t="s">
        <v>1941</v>
      </c>
      <c r="BP932" s="26" t="s">
        <v>1941</v>
      </c>
      <c r="BQ932" s="26" t="s">
        <v>1941</v>
      </c>
      <c r="BR932" s="26" t="s">
        <v>1941</v>
      </c>
      <c r="BS932" s="26" t="s">
        <v>1941</v>
      </c>
      <c r="BT932" s="26" t="s">
        <v>1941</v>
      </c>
      <c r="BU932" s="26" t="str">
        <f t="shared" si="834"/>
        <v>89. PRODUCE THE CHEMICAL</v>
      </c>
      <c r="BV932" s="26" t="str">
        <f t="shared" si="835"/>
        <v/>
      </c>
      <c r="BW932" s="26" t="str">
        <f t="shared" si="836"/>
        <v/>
      </c>
      <c r="BX932" s="26" t="str">
        <f t="shared" si="837"/>
        <v/>
      </c>
      <c r="BY932" s="26" t="str">
        <f t="shared" si="838"/>
        <v>93. AS A BYPRODUCT</v>
      </c>
      <c r="BZ932" s="26" t="str">
        <f t="shared" si="839"/>
        <v>94. AS A MANUFACTURED IMPURITY</v>
      </c>
      <c r="CA932" s="26" t="str">
        <f t="shared" si="840"/>
        <v/>
      </c>
      <c r="CB932" s="26" t="str">
        <f t="shared" si="841"/>
        <v/>
      </c>
      <c r="CC932" s="26" t="str">
        <f t="shared" si="842"/>
        <v/>
      </c>
      <c r="CD932" s="26" t="str">
        <f t="shared" si="843"/>
        <v/>
      </c>
      <c r="CE932" s="26" t="str">
        <f t="shared" si="844"/>
        <v/>
      </c>
      <c r="CF932" s="26" t="str">
        <f t="shared" si="845"/>
        <v/>
      </c>
      <c r="CG932" s="26" t="str">
        <f t="shared" si="846"/>
        <v/>
      </c>
      <c r="CH932" s="26" t="str">
        <f t="shared" si="847"/>
        <v/>
      </c>
      <c r="CI932" s="26" t="str">
        <f t="shared" si="848"/>
        <v/>
      </c>
      <c r="CJ932" s="26" t="str">
        <f t="shared" si="849"/>
        <v/>
      </c>
      <c r="CK932" s="26" t="str">
        <f t="shared" si="850"/>
        <v/>
      </c>
      <c r="CL932" s="26" t="str">
        <f t="shared" si="851"/>
        <v/>
      </c>
      <c r="CM932" s="26" t="str">
        <f t="shared" si="852"/>
        <v/>
      </c>
      <c r="CN932" s="26" t="str">
        <f t="shared" si="853"/>
        <v/>
      </c>
      <c r="CO932" s="26" t="str">
        <f t="shared" si="854"/>
        <v/>
      </c>
      <c r="CP932" s="26" t="str">
        <f t="shared" si="855"/>
        <v/>
      </c>
      <c r="CQ932" s="26" t="str">
        <f t="shared" si="856"/>
        <v/>
      </c>
      <c r="CR932" s="26" t="str">
        <f t="shared" si="857"/>
        <v/>
      </c>
      <c r="CS932" s="26" t="str">
        <f t="shared" si="858"/>
        <v/>
      </c>
      <c r="CT932" s="26" t="str">
        <f t="shared" si="859"/>
        <v/>
      </c>
      <c r="CU932" s="26" t="str">
        <f t="shared" si="860"/>
        <v/>
      </c>
      <c r="CV932" s="26" t="str">
        <f t="shared" si="861"/>
        <v/>
      </c>
      <c r="CW932" s="26" t="str">
        <f t="shared" si="862"/>
        <v/>
      </c>
      <c r="CX932" s="26" t="str">
        <f t="shared" si="863"/>
        <v/>
      </c>
      <c r="CY932" s="26" t="str">
        <f t="shared" si="864"/>
        <v/>
      </c>
      <c r="CZ932" s="26" t="str">
        <f t="shared" si="865"/>
        <v/>
      </c>
      <c r="DA932" s="26" t="str">
        <f t="shared" si="866"/>
        <v/>
      </c>
      <c r="DB932" s="26" t="str">
        <f t="shared" si="867"/>
        <v/>
      </c>
      <c r="DC932" s="26" t="str">
        <f t="shared" si="868"/>
        <v/>
      </c>
      <c r="DD932" s="26" t="str">
        <f t="shared" si="869"/>
        <v/>
      </c>
      <c r="DE932" s="26" t="str">
        <f t="shared" si="870"/>
        <v/>
      </c>
      <c r="DF932" s="26" t="str">
        <f t="shared" si="871"/>
        <v/>
      </c>
      <c r="DG932" s="26" t="str">
        <f t="shared" si="872"/>
        <v/>
      </c>
      <c r="DH932" s="26" t="str">
        <f t="shared" si="873"/>
        <v/>
      </c>
      <c r="DI932" s="26" t="str">
        <f t="shared" si="874"/>
        <v/>
      </c>
      <c r="DJ932" s="26" t="str">
        <f t="shared" si="875"/>
        <v/>
      </c>
      <c r="DK932" s="26" t="str">
        <f t="shared" si="876"/>
        <v/>
      </c>
      <c r="DL932" s="26" t="str">
        <f t="shared" si="877"/>
        <v/>
      </c>
      <c r="DM932" s="26" t="str">
        <f t="shared" si="878"/>
        <v/>
      </c>
      <c r="DN932" s="26" t="str">
        <f t="shared" si="879"/>
        <v/>
      </c>
      <c r="DO932" s="26" t="str">
        <f t="shared" si="880"/>
        <v/>
      </c>
      <c r="DP932" s="26" t="str">
        <f t="shared" si="881"/>
        <v/>
      </c>
      <c r="DQ932" s="26" t="str">
        <f t="shared" si="882"/>
        <v/>
      </c>
      <c r="DR932" s="26" t="str">
        <f t="shared" si="883"/>
        <v/>
      </c>
      <c r="DS932" s="26" t="str">
        <f t="shared" si="884"/>
        <v/>
      </c>
      <c r="DT932" s="26" t="str">
        <f t="shared" si="885"/>
        <v/>
      </c>
      <c r="DU932" s="26" t="str">
        <f t="shared" si="886"/>
        <v/>
      </c>
      <c r="DV932" s="26" t="str">
        <f t="shared" si="887"/>
        <v/>
      </c>
    </row>
    <row r="933" spans="1:126" ht="75" x14ac:dyDescent="0.25">
      <c r="A933" t="s">
        <v>1942</v>
      </c>
      <c r="B933">
        <v>2019</v>
      </c>
      <c r="C933" t="s">
        <v>2046</v>
      </c>
      <c r="D933">
        <v>106990</v>
      </c>
      <c r="E933" s="19">
        <v>1319218259404</v>
      </c>
      <c r="F933" t="s">
        <v>1032</v>
      </c>
      <c r="G933">
        <v>324110</v>
      </c>
      <c r="H933" t="s">
        <v>1033</v>
      </c>
      <c r="I933" t="s">
        <v>1034</v>
      </c>
      <c r="J933" t="s">
        <v>1035</v>
      </c>
      <c r="K933" t="s">
        <v>595</v>
      </c>
      <c r="L933">
        <v>80022</v>
      </c>
      <c r="M933" s="26" t="str">
        <f t="shared" si="833"/>
        <v>89. PRODUCE THE CHEMICAL, 93. AS A BYPRODUCT, 94. AS A MANUFACTURED IMPURITY</v>
      </c>
      <c r="N933" s="26" t="s">
        <v>2072</v>
      </c>
      <c r="O933" s="26" t="s">
        <v>5236</v>
      </c>
      <c r="P933">
        <v>70</v>
      </c>
      <c r="Q933">
        <v>0</v>
      </c>
      <c r="R933">
        <v>70</v>
      </c>
      <c r="S933" s="26" t="s">
        <v>1940</v>
      </c>
      <c r="T933" s="26" t="s">
        <v>1941</v>
      </c>
      <c r="U933" s="26" t="s">
        <v>1941</v>
      </c>
      <c r="V933" s="26" t="s">
        <v>1941</v>
      </c>
      <c r="W933" s="26" t="s">
        <v>1940</v>
      </c>
      <c r="X933" s="26" t="s">
        <v>1940</v>
      </c>
      <c r="Y933" s="26" t="s">
        <v>1941</v>
      </c>
      <c r="Z933" s="26" t="s">
        <v>1941</v>
      </c>
      <c r="AA933" s="26" t="s">
        <v>1941</v>
      </c>
      <c r="AB933" s="26" t="s">
        <v>1941</v>
      </c>
      <c r="AC933" s="26" t="s">
        <v>1941</v>
      </c>
      <c r="AD933" s="26" t="s">
        <v>1941</v>
      </c>
      <c r="AE933" s="26" t="s">
        <v>1941</v>
      </c>
      <c r="AF933" s="26" t="s">
        <v>1941</v>
      </c>
      <c r="AG933" s="26" t="s">
        <v>1941</v>
      </c>
      <c r="AH933" s="26" t="s">
        <v>1941</v>
      </c>
      <c r="AI933" s="26" t="s">
        <v>1941</v>
      </c>
      <c r="AJ933" s="26" t="s">
        <v>1941</v>
      </c>
      <c r="AK933" s="26" t="s">
        <v>1941</v>
      </c>
      <c r="AL933" s="26" t="s">
        <v>1941</v>
      </c>
      <c r="AM933" s="26" t="s">
        <v>1941</v>
      </c>
      <c r="AN933" s="26" t="s">
        <v>1941</v>
      </c>
      <c r="AO933" s="26" t="s">
        <v>1941</v>
      </c>
      <c r="AP933" s="26" t="s">
        <v>1941</v>
      </c>
      <c r="AQ933" s="26" t="s">
        <v>1941</v>
      </c>
      <c r="AR933" s="26" t="s">
        <v>1941</v>
      </c>
      <c r="AS933" s="26" t="s">
        <v>1941</v>
      </c>
      <c r="AT933" s="26" t="s">
        <v>1941</v>
      </c>
      <c r="AU933" s="26" t="s">
        <v>1941</v>
      </c>
      <c r="AV933" s="26" t="s">
        <v>1941</v>
      </c>
      <c r="AW933" s="26" t="s">
        <v>1941</v>
      </c>
      <c r="AX933" s="26" t="s">
        <v>1941</v>
      </c>
      <c r="AY933" s="26" t="s">
        <v>1941</v>
      </c>
      <c r="AZ933" s="26" t="s">
        <v>1941</v>
      </c>
      <c r="BA933" s="26" t="s">
        <v>1941</v>
      </c>
      <c r="BB933" s="26" t="s">
        <v>1941</v>
      </c>
      <c r="BC933" s="26" t="s">
        <v>1941</v>
      </c>
      <c r="BD933" s="26" t="s">
        <v>1941</v>
      </c>
      <c r="BE933" s="26" t="s">
        <v>1941</v>
      </c>
      <c r="BF933" s="26" t="s">
        <v>1941</v>
      </c>
      <c r="BG933" s="26" t="s">
        <v>1941</v>
      </c>
      <c r="BH933" s="26" t="s">
        <v>1941</v>
      </c>
      <c r="BI933" s="26" t="s">
        <v>1941</v>
      </c>
      <c r="BJ933" s="26" t="s">
        <v>1941</v>
      </c>
      <c r="BK933" s="26" t="s">
        <v>1941</v>
      </c>
      <c r="BL933" s="26" t="s">
        <v>1941</v>
      </c>
      <c r="BM933" s="26" t="s">
        <v>1941</v>
      </c>
      <c r="BN933" s="26" t="s">
        <v>1941</v>
      </c>
      <c r="BO933" s="26" t="s">
        <v>1941</v>
      </c>
      <c r="BP933" s="26" t="s">
        <v>1941</v>
      </c>
      <c r="BQ933" s="26" t="s">
        <v>1941</v>
      </c>
      <c r="BR933" s="26" t="s">
        <v>1941</v>
      </c>
      <c r="BS933" s="26" t="s">
        <v>1941</v>
      </c>
      <c r="BT933" s="26" t="s">
        <v>1941</v>
      </c>
      <c r="BU933" s="26" t="str">
        <f t="shared" si="834"/>
        <v>89. PRODUCE THE CHEMICAL</v>
      </c>
      <c r="BV933" s="26" t="str">
        <f t="shared" si="835"/>
        <v/>
      </c>
      <c r="BW933" s="26" t="str">
        <f t="shared" si="836"/>
        <v/>
      </c>
      <c r="BX933" s="26" t="str">
        <f t="shared" si="837"/>
        <v/>
      </c>
      <c r="BY933" s="26" t="str">
        <f t="shared" si="838"/>
        <v>93. AS A BYPRODUCT</v>
      </c>
      <c r="BZ933" s="26" t="str">
        <f t="shared" si="839"/>
        <v>94. AS A MANUFACTURED IMPURITY</v>
      </c>
      <c r="CA933" s="26" t="str">
        <f t="shared" si="840"/>
        <v/>
      </c>
      <c r="CB933" s="26" t="str">
        <f t="shared" si="841"/>
        <v/>
      </c>
      <c r="CC933" s="26" t="str">
        <f t="shared" si="842"/>
        <v/>
      </c>
      <c r="CD933" s="26" t="str">
        <f t="shared" si="843"/>
        <v/>
      </c>
      <c r="CE933" s="26" t="str">
        <f t="shared" si="844"/>
        <v/>
      </c>
      <c r="CF933" s="26" t="str">
        <f t="shared" si="845"/>
        <v/>
      </c>
      <c r="CG933" s="26" t="str">
        <f t="shared" si="846"/>
        <v/>
      </c>
      <c r="CH933" s="26" t="str">
        <f t="shared" si="847"/>
        <v/>
      </c>
      <c r="CI933" s="26" t="str">
        <f t="shared" si="848"/>
        <v/>
      </c>
      <c r="CJ933" s="26" t="str">
        <f t="shared" si="849"/>
        <v/>
      </c>
      <c r="CK933" s="26" t="str">
        <f t="shared" si="850"/>
        <v/>
      </c>
      <c r="CL933" s="26" t="str">
        <f t="shared" si="851"/>
        <v/>
      </c>
      <c r="CM933" s="26" t="str">
        <f t="shared" si="852"/>
        <v/>
      </c>
      <c r="CN933" s="26" t="str">
        <f t="shared" si="853"/>
        <v/>
      </c>
      <c r="CO933" s="26" t="str">
        <f t="shared" si="854"/>
        <v/>
      </c>
      <c r="CP933" s="26" t="str">
        <f t="shared" si="855"/>
        <v/>
      </c>
      <c r="CQ933" s="26" t="str">
        <f t="shared" si="856"/>
        <v/>
      </c>
      <c r="CR933" s="26" t="str">
        <f t="shared" si="857"/>
        <v/>
      </c>
      <c r="CS933" s="26" t="str">
        <f t="shared" si="858"/>
        <v/>
      </c>
      <c r="CT933" s="26" t="str">
        <f t="shared" si="859"/>
        <v/>
      </c>
      <c r="CU933" s="26" t="str">
        <f t="shared" si="860"/>
        <v/>
      </c>
      <c r="CV933" s="26" t="str">
        <f t="shared" si="861"/>
        <v/>
      </c>
      <c r="CW933" s="26" t="str">
        <f t="shared" si="862"/>
        <v/>
      </c>
      <c r="CX933" s="26" t="str">
        <f t="shared" si="863"/>
        <v/>
      </c>
      <c r="CY933" s="26" t="str">
        <f t="shared" si="864"/>
        <v/>
      </c>
      <c r="CZ933" s="26" t="str">
        <f t="shared" si="865"/>
        <v/>
      </c>
      <c r="DA933" s="26" t="str">
        <f t="shared" si="866"/>
        <v/>
      </c>
      <c r="DB933" s="26" t="str">
        <f t="shared" si="867"/>
        <v/>
      </c>
      <c r="DC933" s="26" t="str">
        <f t="shared" si="868"/>
        <v/>
      </c>
      <c r="DD933" s="26" t="str">
        <f t="shared" si="869"/>
        <v/>
      </c>
      <c r="DE933" s="26" t="str">
        <f t="shared" si="870"/>
        <v/>
      </c>
      <c r="DF933" s="26" t="str">
        <f t="shared" si="871"/>
        <v/>
      </c>
      <c r="DG933" s="26" t="str">
        <f t="shared" si="872"/>
        <v/>
      </c>
      <c r="DH933" s="26" t="str">
        <f t="shared" si="873"/>
        <v/>
      </c>
      <c r="DI933" s="26" t="str">
        <f t="shared" si="874"/>
        <v/>
      </c>
      <c r="DJ933" s="26" t="str">
        <f t="shared" si="875"/>
        <v/>
      </c>
      <c r="DK933" s="26" t="str">
        <f t="shared" si="876"/>
        <v/>
      </c>
      <c r="DL933" s="26" t="str">
        <f t="shared" si="877"/>
        <v/>
      </c>
      <c r="DM933" s="26" t="str">
        <f t="shared" si="878"/>
        <v/>
      </c>
      <c r="DN933" s="26" t="str">
        <f t="shared" si="879"/>
        <v/>
      </c>
      <c r="DO933" s="26" t="str">
        <f t="shared" si="880"/>
        <v/>
      </c>
      <c r="DP933" s="26" t="str">
        <f t="shared" si="881"/>
        <v/>
      </c>
      <c r="DQ933" s="26" t="str">
        <f t="shared" si="882"/>
        <v/>
      </c>
      <c r="DR933" s="26" t="str">
        <f t="shared" si="883"/>
        <v/>
      </c>
      <c r="DS933" s="26" t="str">
        <f t="shared" si="884"/>
        <v/>
      </c>
      <c r="DT933" s="26" t="str">
        <f t="shared" si="885"/>
        <v/>
      </c>
      <c r="DU933" s="26" t="str">
        <f t="shared" si="886"/>
        <v/>
      </c>
      <c r="DV933" s="26" t="str">
        <f t="shared" si="887"/>
        <v/>
      </c>
    </row>
    <row r="934" spans="1:126" ht="60" x14ac:dyDescent="0.25">
      <c r="A934" t="s">
        <v>1942</v>
      </c>
      <c r="B934">
        <v>2020</v>
      </c>
      <c r="C934" t="s">
        <v>2046</v>
      </c>
      <c r="D934">
        <v>106990</v>
      </c>
      <c r="E934" s="19">
        <v>1320219129121</v>
      </c>
      <c r="F934" t="s">
        <v>1032</v>
      </c>
      <c r="G934">
        <v>324110</v>
      </c>
      <c r="H934" t="s">
        <v>1033</v>
      </c>
      <c r="I934" t="s">
        <v>1034</v>
      </c>
      <c r="J934" t="s">
        <v>1035</v>
      </c>
      <c r="K934" t="s">
        <v>595</v>
      </c>
      <c r="L934">
        <v>80022</v>
      </c>
      <c r="M934" s="26" t="str">
        <f t="shared" si="833"/>
        <v>89. PRODUCE THE CHEMICAL, 93. AS A BYPRODUCT</v>
      </c>
      <c r="N934" s="26" t="s">
        <v>2072</v>
      </c>
      <c r="O934" s="26" t="s">
        <v>5236</v>
      </c>
      <c r="P934">
        <v>65</v>
      </c>
      <c r="Q934">
        <v>0</v>
      </c>
      <c r="R934">
        <v>65</v>
      </c>
      <c r="S934" s="26" t="s">
        <v>1940</v>
      </c>
      <c r="T934" s="26" t="s">
        <v>1941</v>
      </c>
      <c r="U934" s="26" t="s">
        <v>1941</v>
      </c>
      <c r="V934" s="26" t="s">
        <v>1941</v>
      </c>
      <c r="W934" s="26" t="s">
        <v>1940</v>
      </c>
      <c r="X934" s="26" t="s">
        <v>1941</v>
      </c>
      <c r="Y934" s="26" t="s">
        <v>1941</v>
      </c>
      <c r="Z934" s="26" t="s">
        <v>1941</v>
      </c>
      <c r="AA934" s="26" t="s">
        <v>1941</v>
      </c>
      <c r="AB934" s="26" t="s">
        <v>1941</v>
      </c>
      <c r="AC934" s="26" t="s">
        <v>1941</v>
      </c>
      <c r="AD934" s="26" t="s">
        <v>1941</v>
      </c>
      <c r="AE934" s="26" t="s">
        <v>1941</v>
      </c>
      <c r="AF934" s="26" t="s">
        <v>1941</v>
      </c>
      <c r="AG934" s="26" t="s">
        <v>1941</v>
      </c>
      <c r="AH934" s="26" t="s">
        <v>1941</v>
      </c>
      <c r="AI934" s="26" t="s">
        <v>1941</v>
      </c>
      <c r="AJ934" s="26" t="s">
        <v>1941</v>
      </c>
      <c r="AK934" s="26" t="s">
        <v>1941</v>
      </c>
      <c r="AL934" s="26" t="s">
        <v>1941</v>
      </c>
      <c r="AM934" s="26" t="s">
        <v>1941</v>
      </c>
      <c r="AN934" s="26" t="s">
        <v>1941</v>
      </c>
      <c r="AO934" s="26" t="s">
        <v>1941</v>
      </c>
      <c r="AP934" s="26" t="s">
        <v>1941</v>
      </c>
      <c r="AQ934" s="26" t="s">
        <v>1941</v>
      </c>
      <c r="AR934" s="26" t="s">
        <v>1941</v>
      </c>
      <c r="AS934" s="26" t="s">
        <v>1941</v>
      </c>
      <c r="AT934" s="26" t="s">
        <v>1941</v>
      </c>
      <c r="AU934" s="26" t="s">
        <v>1941</v>
      </c>
      <c r="AV934" s="26" t="s">
        <v>1941</v>
      </c>
      <c r="AW934" s="26" t="s">
        <v>1941</v>
      </c>
      <c r="AX934" s="26" t="s">
        <v>1941</v>
      </c>
      <c r="AY934" s="26" t="s">
        <v>1941</v>
      </c>
      <c r="AZ934" s="26" t="s">
        <v>1941</v>
      </c>
      <c r="BA934" s="26" t="s">
        <v>1941</v>
      </c>
      <c r="BB934" s="26" t="s">
        <v>1941</v>
      </c>
      <c r="BC934" s="26" t="s">
        <v>1941</v>
      </c>
      <c r="BD934" s="26" t="s">
        <v>1941</v>
      </c>
      <c r="BE934" s="26" t="s">
        <v>1941</v>
      </c>
      <c r="BF934" s="26" t="s">
        <v>1941</v>
      </c>
      <c r="BG934" s="26" t="s">
        <v>1941</v>
      </c>
      <c r="BH934" s="26" t="s">
        <v>1941</v>
      </c>
      <c r="BI934" s="26" t="s">
        <v>1941</v>
      </c>
      <c r="BJ934" s="26" t="s">
        <v>1941</v>
      </c>
      <c r="BK934" s="26" t="s">
        <v>1941</v>
      </c>
      <c r="BL934" s="26" t="s">
        <v>1941</v>
      </c>
      <c r="BM934" s="26" t="s">
        <v>1941</v>
      </c>
      <c r="BN934" s="26" t="s">
        <v>1941</v>
      </c>
      <c r="BO934" s="26" t="s">
        <v>1941</v>
      </c>
      <c r="BP934" s="26" t="s">
        <v>1941</v>
      </c>
      <c r="BQ934" s="26" t="s">
        <v>1941</v>
      </c>
      <c r="BR934" s="26" t="s">
        <v>1941</v>
      </c>
      <c r="BS934" s="26" t="s">
        <v>1941</v>
      </c>
      <c r="BT934" s="26" t="s">
        <v>1941</v>
      </c>
      <c r="BU934" s="26" t="str">
        <f t="shared" si="834"/>
        <v>89. PRODUCE THE CHEMICAL</v>
      </c>
      <c r="BV934" s="26" t="str">
        <f t="shared" si="835"/>
        <v/>
      </c>
      <c r="BW934" s="26" t="str">
        <f t="shared" si="836"/>
        <v/>
      </c>
      <c r="BX934" s="26" t="str">
        <f t="shared" si="837"/>
        <v/>
      </c>
      <c r="BY934" s="26" t="str">
        <f t="shared" si="838"/>
        <v>93. AS A BYPRODUCT</v>
      </c>
      <c r="BZ934" s="26" t="str">
        <f t="shared" si="839"/>
        <v/>
      </c>
      <c r="CA934" s="26" t="str">
        <f t="shared" si="840"/>
        <v/>
      </c>
      <c r="CB934" s="26" t="str">
        <f t="shared" si="841"/>
        <v/>
      </c>
      <c r="CC934" s="26" t="str">
        <f t="shared" si="842"/>
        <v/>
      </c>
      <c r="CD934" s="26" t="str">
        <f t="shared" si="843"/>
        <v/>
      </c>
      <c r="CE934" s="26" t="str">
        <f t="shared" si="844"/>
        <v/>
      </c>
      <c r="CF934" s="26" t="str">
        <f t="shared" si="845"/>
        <v/>
      </c>
      <c r="CG934" s="26" t="str">
        <f t="shared" si="846"/>
        <v/>
      </c>
      <c r="CH934" s="26" t="str">
        <f t="shared" si="847"/>
        <v/>
      </c>
      <c r="CI934" s="26" t="str">
        <f t="shared" si="848"/>
        <v/>
      </c>
      <c r="CJ934" s="26" t="str">
        <f t="shared" si="849"/>
        <v/>
      </c>
      <c r="CK934" s="26" t="str">
        <f t="shared" si="850"/>
        <v/>
      </c>
      <c r="CL934" s="26" t="str">
        <f t="shared" si="851"/>
        <v/>
      </c>
      <c r="CM934" s="26" t="str">
        <f t="shared" si="852"/>
        <v/>
      </c>
      <c r="CN934" s="26" t="str">
        <f t="shared" si="853"/>
        <v/>
      </c>
      <c r="CO934" s="26" t="str">
        <f t="shared" si="854"/>
        <v/>
      </c>
      <c r="CP934" s="26" t="str">
        <f t="shared" si="855"/>
        <v/>
      </c>
      <c r="CQ934" s="26" t="str">
        <f t="shared" si="856"/>
        <v/>
      </c>
      <c r="CR934" s="26" t="str">
        <f t="shared" si="857"/>
        <v/>
      </c>
      <c r="CS934" s="26" t="str">
        <f t="shared" si="858"/>
        <v/>
      </c>
      <c r="CT934" s="26" t="str">
        <f t="shared" si="859"/>
        <v/>
      </c>
      <c r="CU934" s="26" t="str">
        <f t="shared" si="860"/>
        <v/>
      </c>
      <c r="CV934" s="26" t="str">
        <f t="shared" si="861"/>
        <v/>
      </c>
      <c r="CW934" s="26" t="str">
        <f t="shared" si="862"/>
        <v/>
      </c>
      <c r="CX934" s="26" t="str">
        <f t="shared" si="863"/>
        <v/>
      </c>
      <c r="CY934" s="26" t="str">
        <f t="shared" si="864"/>
        <v/>
      </c>
      <c r="CZ934" s="26" t="str">
        <f t="shared" si="865"/>
        <v/>
      </c>
      <c r="DA934" s="26" t="str">
        <f t="shared" si="866"/>
        <v/>
      </c>
      <c r="DB934" s="26" t="str">
        <f t="shared" si="867"/>
        <v/>
      </c>
      <c r="DC934" s="26" t="str">
        <f t="shared" si="868"/>
        <v/>
      </c>
      <c r="DD934" s="26" t="str">
        <f t="shared" si="869"/>
        <v/>
      </c>
      <c r="DE934" s="26" t="str">
        <f t="shared" si="870"/>
        <v/>
      </c>
      <c r="DF934" s="26" t="str">
        <f t="shared" si="871"/>
        <v/>
      </c>
      <c r="DG934" s="26" t="str">
        <f t="shared" si="872"/>
        <v/>
      </c>
      <c r="DH934" s="26" t="str">
        <f t="shared" si="873"/>
        <v/>
      </c>
      <c r="DI934" s="26" t="str">
        <f t="shared" si="874"/>
        <v/>
      </c>
      <c r="DJ934" s="26" t="str">
        <f t="shared" si="875"/>
        <v/>
      </c>
      <c r="DK934" s="26" t="str">
        <f t="shared" si="876"/>
        <v/>
      </c>
      <c r="DL934" s="26" t="str">
        <f t="shared" si="877"/>
        <v/>
      </c>
      <c r="DM934" s="26" t="str">
        <f t="shared" si="878"/>
        <v/>
      </c>
      <c r="DN934" s="26" t="str">
        <f t="shared" si="879"/>
        <v/>
      </c>
      <c r="DO934" s="26" t="str">
        <f t="shared" si="880"/>
        <v/>
      </c>
      <c r="DP934" s="26" t="str">
        <f t="shared" si="881"/>
        <v/>
      </c>
      <c r="DQ934" s="26" t="str">
        <f t="shared" si="882"/>
        <v/>
      </c>
      <c r="DR934" s="26" t="str">
        <f t="shared" si="883"/>
        <v/>
      </c>
      <c r="DS934" s="26" t="str">
        <f t="shared" si="884"/>
        <v/>
      </c>
      <c r="DT934" s="26" t="str">
        <f t="shared" si="885"/>
        <v/>
      </c>
      <c r="DU934" s="26" t="str">
        <f t="shared" si="886"/>
        <v/>
      </c>
      <c r="DV934" s="26" t="str">
        <f t="shared" si="887"/>
        <v/>
      </c>
    </row>
    <row r="935" spans="1:126" ht="75" x14ac:dyDescent="0.25">
      <c r="A935" t="s">
        <v>1942</v>
      </c>
      <c r="B935">
        <v>2021</v>
      </c>
      <c r="C935" t="s">
        <v>2046</v>
      </c>
      <c r="D935">
        <v>106990</v>
      </c>
      <c r="E935" s="19">
        <v>1321220272951</v>
      </c>
      <c r="F935" t="s">
        <v>1032</v>
      </c>
      <c r="G935">
        <v>324110</v>
      </c>
      <c r="H935" t="s">
        <v>1033</v>
      </c>
      <c r="I935" t="s">
        <v>1034</v>
      </c>
      <c r="J935" t="s">
        <v>1035</v>
      </c>
      <c r="K935" t="s">
        <v>595</v>
      </c>
      <c r="L935">
        <v>80022</v>
      </c>
      <c r="M935" s="26" t="str">
        <f t="shared" si="833"/>
        <v>89. PRODUCE THE CHEMICAL, 93. AS A BYPRODUCT, 94. AS A MANUFACTURED IMPURITY</v>
      </c>
      <c r="N935" s="26" t="s">
        <v>2072</v>
      </c>
      <c r="O935" s="26" t="s">
        <v>5236</v>
      </c>
      <c r="P935">
        <v>176</v>
      </c>
      <c r="Q935">
        <v>0</v>
      </c>
      <c r="R935">
        <v>176</v>
      </c>
      <c r="S935" s="26" t="s">
        <v>1940</v>
      </c>
      <c r="T935" s="26" t="s">
        <v>1941</v>
      </c>
      <c r="U935" s="26" t="s">
        <v>1941</v>
      </c>
      <c r="V935" s="26" t="s">
        <v>1941</v>
      </c>
      <c r="W935" s="26" t="s">
        <v>1940</v>
      </c>
      <c r="X935" s="26" t="s">
        <v>1940</v>
      </c>
      <c r="Y935" s="26" t="s">
        <v>1941</v>
      </c>
      <c r="Z935" s="26" t="s">
        <v>1941</v>
      </c>
      <c r="AA935" s="26" t="s">
        <v>1941</v>
      </c>
      <c r="AB935" s="26" t="s">
        <v>1941</v>
      </c>
      <c r="AC935" s="26" t="s">
        <v>1941</v>
      </c>
      <c r="AD935" s="26" t="s">
        <v>1941</v>
      </c>
      <c r="AE935" s="26" t="s">
        <v>1941</v>
      </c>
      <c r="AF935" s="26" t="s">
        <v>1941</v>
      </c>
      <c r="AG935" s="26" t="s">
        <v>1941</v>
      </c>
      <c r="AH935" s="26" t="s">
        <v>1941</v>
      </c>
      <c r="AI935" s="26" t="s">
        <v>1941</v>
      </c>
      <c r="AJ935" s="26" t="s">
        <v>1941</v>
      </c>
      <c r="AK935" s="26" t="s">
        <v>1941</v>
      </c>
      <c r="AL935" s="26" t="s">
        <v>1941</v>
      </c>
      <c r="AM935" s="26" t="s">
        <v>1941</v>
      </c>
      <c r="AN935" s="26" t="s">
        <v>1941</v>
      </c>
      <c r="AO935" s="26" t="s">
        <v>1941</v>
      </c>
      <c r="AP935" s="26" t="s">
        <v>1941</v>
      </c>
      <c r="AQ935" s="26" t="s">
        <v>1941</v>
      </c>
      <c r="AR935" s="26" t="s">
        <v>1941</v>
      </c>
      <c r="AS935" s="26" t="s">
        <v>1941</v>
      </c>
      <c r="AT935" s="26" t="s">
        <v>1941</v>
      </c>
      <c r="AU935" s="26" t="s">
        <v>1941</v>
      </c>
      <c r="AV935" s="26" t="s">
        <v>1941</v>
      </c>
      <c r="AW935" s="26" t="s">
        <v>1941</v>
      </c>
      <c r="AX935" s="26" t="s">
        <v>1941</v>
      </c>
      <c r="AY935" s="26" t="s">
        <v>1941</v>
      </c>
      <c r="AZ935" s="26" t="s">
        <v>1941</v>
      </c>
      <c r="BA935" s="26" t="s">
        <v>1941</v>
      </c>
      <c r="BB935" s="26" t="s">
        <v>1941</v>
      </c>
      <c r="BC935" s="26" t="s">
        <v>1941</v>
      </c>
      <c r="BD935" s="26" t="s">
        <v>1941</v>
      </c>
      <c r="BE935" s="26" t="s">
        <v>1941</v>
      </c>
      <c r="BF935" s="26" t="s">
        <v>1941</v>
      </c>
      <c r="BG935" s="26" t="s">
        <v>1941</v>
      </c>
      <c r="BH935" s="26" t="s">
        <v>1941</v>
      </c>
      <c r="BI935" s="26" t="s">
        <v>1941</v>
      </c>
      <c r="BJ935" s="26" t="s">
        <v>1941</v>
      </c>
      <c r="BK935" s="26" t="s">
        <v>1941</v>
      </c>
      <c r="BL935" s="26" t="s">
        <v>1941</v>
      </c>
      <c r="BM935" s="26" t="s">
        <v>1941</v>
      </c>
      <c r="BN935" s="26" t="s">
        <v>1941</v>
      </c>
      <c r="BO935" s="26" t="s">
        <v>1941</v>
      </c>
      <c r="BP935" s="26" t="s">
        <v>1941</v>
      </c>
      <c r="BQ935" s="26" t="s">
        <v>1941</v>
      </c>
      <c r="BR935" s="26" t="s">
        <v>1941</v>
      </c>
      <c r="BS935" s="26" t="s">
        <v>1941</v>
      </c>
      <c r="BT935" s="26" t="s">
        <v>1941</v>
      </c>
      <c r="BU935" s="26" t="str">
        <f t="shared" si="834"/>
        <v>89. PRODUCE THE CHEMICAL</v>
      </c>
      <c r="BV935" s="26" t="str">
        <f t="shared" si="835"/>
        <v/>
      </c>
      <c r="BW935" s="26" t="str">
        <f t="shared" si="836"/>
        <v/>
      </c>
      <c r="BX935" s="26" t="str">
        <f t="shared" si="837"/>
        <v/>
      </c>
      <c r="BY935" s="26" t="str">
        <f t="shared" si="838"/>
        <v>93. AS A BYPRODUCT</v>
      </c>
      <c r="BZ935" s="26" t="str">
        <f t="shared" si="839"/>
        <v>94. AS A MANUFACTURED IMPURITY</v>
      </c>
      <c r="CA935" s="26" t="str">
        <f t="shared" si="840"/>
        <v/>
      </c>
      <c r="CB935" s="26" t="str">
        <f t="shared" si="841"/>
        <v/>
      </c>
      <c r="CC935" s="26" t="str">
        <f t="shared" si="842"/>
        <v/>
      </c>
      <c r="CD935" s="26" t="str">
        <f t="shared" si="843"/>
        <v/>
      </c>
      <c r="CE935" s="26" t="str">
        <f t="shared" si="844"/>
        <v/>
      </c>
      <c r="CF935" s="26" t="str">
        <f t="shared" si="845"/>
        <v/>
      </c>
      <c r="CG935" s="26" t="str">
        <f t="shared" si="846"/>
        <v/>
      </c>
      <c r="CH935" s="26" t="str">
        <f t="shared" si="847"/>
        <v/>
      </c>
      <c r="CI935" s="26" t="str">
        <f t="shared" si="848"/>
        <v/>
      </c>
      <c r="CJ935" s="26" t="str">
        <f t="shared" si="849"/>
        <v/>
      </c>
      <c r="CK935" s="26" t="str">
        <f t="shared" si="850"/>
        <v/>
      </c>
      <c r="CL935" s="26" t="str">
        <f t="shared" si="851"/>
        <v/>
      </c>
      <c r="CM935" s="26" t="str">
        <f t="shared" si="852"/>
        <v/>
      </c>
      <c r="CN935" s="26" t="str">
        <f t="shared" si="853"/>
        <v/>
      </c>
      <c r="CO935" s="26" t="str">
        <f t="shared" si="854"/>
        <v/>
      </c>
      <c r="CP935" s="26" t="str">
        <f t="shared" si="855"/>
        <v/>
      </c>
      <c r="CQ935" s="26" t="str">
        <f t="shared" si="856"/>
        <v/>
      </c>
      <c r="CR935" s="26" t="str">
        <f t="shared" si="857"/>
        <v/>
      </c>
      <c r="CS935" s="26" t="str">
        <f t="shared" si="858"/>
        <v/>
      </c>
      <c r="CT935" s="26" t="str">
        <f t="shared" si="859"/>
        <v/>
      </c>
      <c r="CU935" s="26" t="str">
        <f t="shared" si="860"/>
        <v/>
      </c>
      <c r="CV935" s="26" t="str">
        <f t="shared" si="861"/>
        <v/>
      </c>
      <c r="CW935" s="26" t="str">
        <f t="shared" si="862"/>
        <v/>
      </c>
      <c r="CX935" s="26" t="str">
        <f t="shared" si="863"/>
        <v/>
      </c>
      <c r="CY935" s="26" t="str">
        <f t="shared" si="864"/>
        <v/>
      </c>
      <c r="CZ935" s="26" t="str">
        <f t="shared" si="865"/>
        <v/>
      </c>
      <c r="DA935" s="26" t="str">
        <f t="shared" si="866"/>
        <v/>
      </c>
      <c r="DB935" s="26" t="str">
        <f t="shared" si="867"/>
        <v/>
      </c>
      <c r="DC935" s="26" t="str">
        <f t="shared" si="868"/>
        <v/>
      </c>
      <c r="DD935" s="26" t="str">
        <f t="shared" si="869"/>
        <v/>
      </c>
      <c r="DE935" s="26" t="str">
        <f t="shared" si="870"/>
        <v/>
      </c>
      <c r="DF935" s="26" t="str">
        <f t="shared" si="871"/>
        <v/>
      </c>
      <c r="DG935" s="26" t="str">
        <f t="shared" si="872"/>
        <v/>
      </c>
      <c r="DH935" s="26" t="str">
        <f t="shared" si="873"/>
        <v/>
      </c>
      <c r="DI935" s="26" t="str">
        <f t="shared" si="874"/>
        <v/>
      </c>
      <c r="DJ935" s="26" t="str">
        <f t="shared" si="875"/>
        <v/>
      </c>
      <c r="DK935" s="26" t="str">
        <f t="shared" si="876"/>
        <v/>
      </c>
      <c r="DL935" s="26" t="str">
        <f t="shared" si="877"/>
        <v/>
      </c>
      <c r="DM935" s="26" t="str">
        <f t="shared" si="878"/>
        <v/>
      </c>
      <c r="DN935" s="26" t="str">
        <f t="shared" si="879"/>
        <v/>
      </c>
      <c r="DO935" s="26" t="str">
        <f t="shared" si="880"/>
        <v/>
      </c>
      <c r="DP935" s="26" t="str">
        <f t="shared" si="881"/>
        <v/>
      </c>
      <c r="DQ935" s="26" t="str">
        <f t="shared" si="882"/>
        <v/>
      </c>
      <c r="DR935" s="26" t="str">
        <f t="shared" si="883"/>
        <v/>
      </c>
      <c r="DS935" s="26" t="str">
        <f t="shared" si="884"/>
        <v/>
      </c>
      <c r="DT935" s="26" t="str">
        <f t="shared" si="885"/>
        <v/>
      </c>
      <c r="DU935" s="26" t="str">
        <f t="shared" si="886"/>
        <v/>
      </c>
      <c r="DV935" s="26" t="str">
        <f t="shared" si="887"/>
        <v/>
      </c>
    </row>
    <row r="936" spans="1:126" ht="30" x14ac:dyDescent="0.25">
      <c r="A936" t="s">
        <v>1942</v>
      </c>
      <c r="B936">
        <v>2016</v>
      </c>
      <c r="C936" t="s">
        <v>2046</v>
      </c>
      <c r="D936">
        <v>106990</v>
      </c>
      <c r="E936" s="19">
        <v>1316215606157</v>
      </c>
      <c r="F936" t="s">
        <v>1038</v>
      </c>
      <c r="G936">
        <v>424710</v>
      </c>
      <c r="H936" t="s">
        <v>1039</v>
      </c>
      <c r="I936" t="s">
        <v>1040</v>
      </c>
      <c r="J936" t="s">
        <v>713</v>
      </c>
      <c r="K936" t="s">
        <v>113</v>
      </c>
      <c r="L936">
        <v>77547</v>
      </c>
      <c r="M936" s="26" t="str">
        <f t="shared" si="833"/>
        <v>115. REPACKAGING</v>
      </c>
      <c r="N936" s="26" t="s">
        <v>194</v>
      </c>
      <c r="O936" s="26" t="s">
        <v>195</v>
      </c>
      <c r="P936">
        <v>7540</v>
      </c>
      <c r="Q936">
        <v>2010</v>
      </c>
      <c r="R936">
        <v>9550</v>
      </c>
      <c r="S936" s="26" t="s">
        <v>1941</v>
      </c>
      <c r="T936" s="26" t="s">
        <v>1941</v>
      </c>
      <c r="U936" s="26" t="s">
        <v>1941</v>
      </c>
      <c r="V936" s="26" t="s">
        <v>1941</v>
      </c>
      <c r="W936" s="26" t="s">
        <v>1941</v>
      </c>
      <c r="X936" s="26" t="s">
        <v>1941</v>
      </c>
      <c r="Y936" s="26" t="s">
        <v>1941</v>
      </c>
      <c r="AE936" s="26" t="s">
        <v>1941</v>
      </c>
      <c r="AR936" s="26" t="s">
        <v>1941</v>
      </c>
      <c r="AS936" s="26" t="s">
        <v>1940</v>
      </c>
      <c r="AT936" s="26" t="s">
        <v>1941</v>
      </c>
      <c r="AV936" s="26" t="s">
        <v>1941</v>
      </c>
      <c r="BD936" s="26" t="s">
        <v>1941</v>
      </c>
      <c r="BK936" s="26" t="s">
        <v>1941</v>
      </c>
      <c r="BU936" s="26" t="str">
        <f t="shared" si="834"/>
        <v/>
      </c>
      <c r="BV936" s="26" t="str">
        <f t="shared" si="835"/>
        <v/>
      </c>
      <c r="BW936" s="26" t="str">
        <f t="shared" si="836"/>
        <v/>
      </c>
      <c r="BX936" s="26" t="str">
        <f t="shared" si="837"/>
        <v/>
      </c>
      <c r="BY936" s="26" t="str">
        <f t="shared" si="838"/>
        <v/>
      </c>
      <c r="BZ936" s="26" t="str">
        <f t="shared" si="839"/>
        <v/>
      </c>
      <c r="CA936" s="26" t="str">
        <f t="shared" si="840"/>
        <v/>
      </c>
      <c r="CB936" s="26" t="str">
        <f t="shared" si="841"/>
        <v/>
      </c>
      <c r="CC936" s="26" t="str">
        <f t="shared" si="842"/>
        <v/>
      </c>
      <c r="CD936" s="26" t="str">
        <f t="shared" si="843"/>
        <v/>
      </c>
      <c r="CE936" s="26" t="str">
        <f t="shared" si="844"/>
        <v/>
      </c>
      <c r="CF936" s="26" t="str">
        <f t="shared" si="845"/>
        <v/>
      </c>
      <c r="CG936" s="26" t="str">
        <f t="shared" si="846"/>
        <v/>
      </c>
      <c r="CH936" s="26" t="str">
        <f t="shared" si="847"/>
        <v/>
      </c>
      <c r="CI936" s="26" t="str">
        <f t="shared" si="848"/>
        <v/>
      </c>
      <c r="CJ936" s="26" t="str">
        <f t="shared" si="849"/>
        <v/>
      </c>
      <c r="CK936" s="26" t="str">
        <f t="shared" si="850"/>
        <v/>
      </c>
      <c r="CL936" s="26" t="str">
        <f t="shared" si="851"/>
        <v/>
      </c>
      <c r="CM936" s="26" t="str">
        <f t="shared" si="852"/>
        <v/>
      </c>
      <c r="CN936" s="26" t="str">
        <f t="shared" si="853"/>
        <v/>
      </c>
      <c r="CO936" s="26" t="str">
        <f t="shared" si="854"/>
        <v/>
      </c>
      <c r="CP936" s="26" t="str">
        <f t="shared" si="855"/>
        <v/>
      </c>
      <c r="CQ936" s="26" t="str">
        <f t="shared" si="856"/>
        <v/>
      </c>
      <c r="CR936" s="26" t="str">
        <f t="shared" si="857"/>
        <v/>
      </c>
      <c r="CS936" s="26" t="str">
        <f t="shared" si="858"/>
        <v/>
      </c>
      <c r="CT936" s="26" t="str">
        <f t="shared" si="859"/>
        <v/>
      </c>
      <c r="CU936" s="26" t="str">
        <f t="shared" si="860"/>
        <v>115. REPACKAGING</v>
      </c>
      <c r="CV936" s="26" t="str">
        <f t="shared" si="861"/>
        <v/>
      </c>
      <c r="CW936" s="26" t="str">
        <f t="shared" si="862"/>
        <v/>
      </c>
      <c r="CX936" s="26" t="str">
        <f t="shared" si="863"/>
        <v/>
      </c>
      <c r="CY936" s="26" t="str">
        <f t="shared" si="864"/>
        <v/>
      </c>
      <c r="CZ936" s="26" t="str">
        <f t="shared" si="865"/>
        <v/>
      </c>
      <c r="DA936" s="26" t="str">
        <f t="shared" si="866"/>
        <v/>
      </c>
      <c r="DB936" s="26" t="str">
        <f t="shared" si="867"/>
        <v/>
      </c>
      <c r="DC936" s="26" t="str">
        <f t="shared" si="868"/>
        <v/>
      </c>
      <c r="DD936" s="26" t="str">
        <f t="shared" si="869"/>
        <v/>
      </c>
      <c r="DE936" s="26" t="str">
        <f t="shared" si="870"/>
        <v/>
      </c>
      <c r="DF936" s="26" t="str">
        <f t="shared" si="871"/>
        <v/>
      </c>
      <c r="DG936" s="26" t="str">
        <f t="shared" si="872"/>
        <v/>
      </c>
      <c r="DH936" s="26" t="str">
        <f t="shared" si="873"/>
        <v/>
      </c>
      <c r="DI936" s="26" t="str">
        <f t="shared" si="874"/>
        <v/>
      </c>
      <c r="DJ936" s="26" t="str">
        <f t="shared" si="875"/>
        <v/>
      </c>
      <c r="DK936" s="26" t="str">
        <f t="shared" si="876"/>
        <v/>
      </c>
      <c r="DL936" s="26" t="str">
        <f t="shared" si="877"/>
        <v/>
      </c>
      <c r="DM936" s="26" t="str">
        <f t="shared" si="878"/>
        <v/>
      </c>
      <c r="DN936" s="26" t="str">
        <f t="shared" si="879"/>
        <v/>
      </c>
      <c r="DO936" s="26" t="str">
        <f t="shared" si="880"/>
        <v/>
      </c>
      <c r="DP936" s="26" t="str">
        <f t="shared" si="881"/>
        <v/>
      </c>
      <c r="DQ936" s="26" t="str">
        <f t="shared" si="882"/>
        <v/>
      </c>
      <c r="DR936" s="26" t="str">
        <f t="shared" si="883"/>
        <v/>
      </c>
      <c r="DS936" s="26" t="str">
        <f t="shared" si="884"/>
        <v/>
      </c>
      <c r="DT936" s="26" t="str">
        <f t="shared" si="885"/>
        <v/>
      </c>
      <c r="DU936" s="26" t="str">
        <f t="shared" si="886"/>
        <v/>
      </c>
      <c r="DV936" s="26" t="str">
        <f t="shared" si="887"/>
        <v/>
      </c>
    </row>
    <row r="937" spans="1:126" ht="30" x14ac:dyDescent="0.25">
      <c r="A937" t="s">
        <v>1942</v>
      </c>
      <c r="B937">
        <v>2017</v>
      </c>
      <c r="C937" t="s">
        <v>2046</v>
      </c>
      <c r="D937">
        <v>106990</v>
      </c>
      <c r="E937" s="19">
        <v>1317216313181</v>
      </c>
      <c r="F937" t="s">
        <v>1038</v>
      </c>
      <c r="G937">
        <v>424710</v>
      </c>
      <c r="H937" t="s">
        <v>1039</v>
      </c>
      <c r="I937" t="s">
        <v>1040</v>
      </c>
      <c r="J937" t="s">
        <v>713</v>
      </c>
      <c r="K937" t="s">
        <v>113</v>
      </c>
      <c r="L937">
        <v>77547</v>
      </c>
      <c r="M937" s="26" t="str">
        <f t="shared" si="833"/>
        <v>115. REPACKAGING</v>
      </c>
      <c r="N937" s="26" t="s">
        <v>194</v>
      </c>
      <c r="O937" s="26" t="s">
        <v>195</v>
      </c>
      <c r="P937">
        <v>9120</v>
      </c>
      <c r="Q937">
        <v>10600</v>
      </c>
      <c r="R937">
        <v>19720</v>
      </c>
      <c r="S937" s="26" t="s">
        <v>1941</v>
      </c>
      <c r="T937" s="26" t="s">
        <v>1941</v>
      </c>
      <c r="U937" s="26" t="s">
        <v>1941</v>
      </c>
      <c r="V937" s="26" t="s">
        <v>1941</v>
      </c>
      <c r="W937" s="26" t="s">
        <v>1941</v>
      </c>
      <c r="X937" s="26" t="s">
        <v>1941</v>
      </c>
      <c r="Y937" s="26" t="s">
        <v>1941</v>
      </c>
      <c r="AE937" s="26" t="s">
        <v>1941</v>
      </c>
      <c r="AR937" s="26" t="s">
        <v>1941</v>
      </c>
      <c r="AS937" s="26" t="s">
        <v>1940</v>
      </c>
      <c r="AT937" s="26" t="s">
        <v>1941</v>
      </c>
      <c r="AV937" s="26" t="s">
        <v>1941</v>
      </c>
      <c r="BD937" s="26" t="s">
        <v>1941</v>
      </c>
      <c r="BK937" s="26" t="s">
        <v>1941</v>
      </c>
      <c r="BU937" s="26" t="str">
        <f t="shared" si="834"/>
        <v/>
      </c>
      <c r="BV937" s="26" t="str">
        <f t="shared" si="835"/>
        <v/>
      </c>
      <c r="BW937" s="26" t="str">
        <f t="shared" si="836"/>
        <v/>
      </c>
      <c r="BX937" s="26" t="str">
        <f t="shared" si="837"/>
        <v/>
      </c>
      <c r="BY937" s="26" t="str">
        <f t="shared" si="838"/>
        <v/>
      </c>
      <c r="BZ937" s="26" t="str">
        <f t="shared" si="839"/>
        <v/>
      </c>
      <c r="CA937" s="26" t="str">
        <f t="shared" si="840"/>
        <v/>
      </c>
      <c r="CB937" s="26" t="str">
        <f t="shared" si="841"/>
        <v/>
      </c>
      <c r="CC937" s="26" t="str">
        <f t="shared" si="842"/>
        <v/>
      </c>
      <c r="CD937" s="26" t="str">
        <f t="shared" si="843"/>
        <v/>
      </c>
      <c r="CE937" s="26" t="str">
        <f t="shared" si="844"/>
        <v/>
      </c>
      <c r="CF937" s="26" t="str">
        <f t="shared" si="845"/>
        <v/>
      </c>
      <c r="CG937" s="26" t="str">
        <f t="shared" si="846"/>
        <v/>
      </c>
      <c r="CH937" s="26" t="str">
        <f t="shared" si="847"/>
        <v/>
      </c>
      <c r="CI937" s="26" t="str">
        <f t="shared" si="848"/>
        <v/>
      </c>
      <c r="CJ937" s="26" t="str">
        <f t="shared" si="849"/>
        <v/>
      </c>
      <c r="CK937" s="26" t="str">
        <f t="shared" si="850"/>
        <v/>
      </c>
      <c r="CL937" s="26" t="str">
        <f t="shared" si="851"/>
        <v/>
      </c>
      <c r="CM937" s="26" t="str">
        <f t="shared" si="852"/>
        <v/>
      </c>
      <c r="CN937" s="26" t="str">
        <f t="shared" si="853"/>
        <v/>
      </c>
      <c r="CO937" s="26" t="str">
        <f t="shared" si="854"/>
        <v/>
      </c>
      <c r="CP937" s="26" t="str">
        <f t="shared" si="855"/>
        <v/>
      </c>
      <c r="CQ937" s="26" t="str">
        <f t="shared" si="856"/>
        <v/>
      </c>
      <c r="CR937" s="26" t="str">
        <f t="shared" si="857"/>
        <v/>
      </c>
      <c r="CS937" s="26" t="str">
        <f t="shared" si="858"/>
        <v/>
      </c>
      <c r="CT937" s="26" t="str">
        <f t="shared" si="859"/>
        <v/>
      </c>
      <c r="CU937" s="26" t="str">
        <f t="shared" si="860"/>
        <v>115. REPACKAGING</v>
      </c>
      <c r="CV937" s="26" t="str">
        <f t="shared" si="861"/>
        <v/>
      </c>
      <c r="CW937" s="26" t="str">
        <f t="shared" si="862"/>
        <v/>
      </c>
      <c r="CX937" s="26" t="str">
        <f t="shared" si="863"/>
        <v/>
      </c>
      <c r="CY937" s="26" t="str">
        <f t="shared" si="864"/>
        <v/>
      </c>
      <c r="CZ937" s="26" t="str">
        <f t="shared" si="865"/>
        <v/>
      </c>
      <c r="DA937" s="26" t="str">
        <f t="shared" si="866"/>
        <v/>
      </c>
      <c r="DB937" s="26" t="str">
        <f t="shared" si="867"/>
        <v/>
      </c>
      <c r="DC937" s="26" t="str">
        <f t="shared" si="868"/>
        <v/>
      </c>
      <c r="DD937" s="26" t="str">
        <f t="shared" si="869"/>
        <v/>
      </c>
      <c r="DE937" s="26" t="str">
        <f t="shared" si="870"/>
        <v/>
      </c>
      <c r="DF937" s="26" t="str">
        <f t="shared" si="871"/>
        <v/>
      </c>
      <c r="DG937" s="26" t="str">
        <f t="shared" si="872"/>
        <v/>
      </c>
      <c r="DH937" s="26" t="str">
        <f t="shared" si="873"/>
        <v/>
      </c>
      <c r="DI937" s="26" t="str">
        <f t="shared" si="874"/>
        <v/>
      </c>
      <c r="DJ937" s="26" t="str">
        <f t="shared" si="875"/>
        <v/>
      </c>
      <c r="DK937" s="26" t="str">
        <f t="shared" si="876"/>
        <v/>
      </c>
      <c r="DL937" s="26" t="str">
        <f t="shared" si="877"/>
        <v/>
      </c>
      <c r="DM937" s="26" t="str">
        <f t="shared" si="878"/>
        <v/>
      </c>
      <c r="DN937" s="26" t="str">
        <f t="shared" si="879"/>
        <v/>
      </c>
      <c r="DO937" s="26" t="str">
        <f t="shared" si="880"/>
        <v/>
      </c>
      <c r="DP937" s="26" t="str">
        <f t="shared" si="881"/>
        <v/>
      </c>
      <c r="DQ937" s="26" t="str">
        <f t="shared" si="882"/>
        <v/>
      </c>
      <c r="DR937" s="26" t="str">
        <f t="shared" si="883"/>
        <v/>
      </c>
      <c r="DS937" s="26" t="str">
        <f t="shared" si="884"/>
        <v/>
      </c>
      <c r="DT937" s="26" t="str">
        <f t="shared" si="885"/>
        <v/>
      </c>
      <c r="DU937" s="26" t="str">
        <f t="shared" si="886"/>
        <v/>
      </c>
      <c r="DV937" s="26" t="str">
        <f t="shared" si="887"/>
        <v/>
      </c>
    </row>
    <row r="938" spans="1:126" ht="45" x14ac:dyDescent="0.25">
      <c r="A938" t="s">
        <v>1942</v>
      </c>
      <c r="B938">
        <v>2018</v>
      </c>
      <c r="C938" t="s">
        <v>2046</v>
      </c>
      <c r="D938">
        <v>106990</v>
      </c>
      <c r="E938" s="19">
        <v>1318217325277</v>
      </c>
      <c r="F938" t="s">
        <v>1038</v>
      </c>
      <c r="G938">
        <v>424710</v>
      </c>
      <c r="H938" t="s">
        <v>1039</v>
      </c>
      <c r="I938" t="s">
        <v>1040</v>
      </c>
      <c r="J938" t="s">
        <v>713</v>
      </c>
      <c r="K938" t="s">
        <v>113</v>
      </c>
      <c r="L938">
        <v>77547</v>
      </c>
      <c r="M938" s="26" t="str">
        <f t="shared" si="833"/>
        <v>115. REPACKAGING</v>
      </c>
      <c r="N938" s="26" t="s">
        <v>194</v>
      </c>
      <c r="O938" s="26" t="s">
        <v>195</v>
      </c>
      <c r="P938">
        <v>9090</v>
      </c>
      <c r="Q938">
        <v>10200</v>
      </c>
      <c r="R938">
        <v>19290</v>
      </c>
      <c r="S938" s="26" t="s">
        <v>1941</v>
      </c>
      <c r="T938" s="26" t="s">
        <v>1941</v>
      </c>
      <c r="U938" s="26" t="s">
        <v>1941</v>
      </c>
      <c r="V938" s="26" t="s">
        <v>1941</v>
      </c>
      <c r="W938" s="26" t="s">
        <v>1941</v>
      </c>
      <c r="X938" s="26" t="s">
        <v>1941</v>
      </c>
      <c r="Y938" s="26" t="s">
        <v>1941</v>
      </c>
      <c r="Z938" s="26" t="s">
        <v>1941</v>
      </c>
      <c r="AA938" s="26" t="s">
        <v>1941</v>
      </c>
      <c r="AB938" s="26" t="s">
        <v>1941</v>
      </c>
      <c r="AC938" s="26" t="s">
        <v>1941</v>
      </c>
      <c r="AD938" s="26" t="s">
        <v>1941</v>
      </c>
      <c r="AE938" s="26" t="s">
        <v>1941</v>
      </c>
      <c r="AF938" s="26" t="s">
        <v>1941</v>
      </c>
      <c r="AG938" s="26" t="s">
        <v>1941</v>
      </c>
      <c r="AH938" s="26" t="s">
        <v>1941</v>
      </c>
      <c r="AI938" s="26" t="s">
        <v>1941</v>
      </c>
      <c r="AJ938" s="26" t="s">
        <v>1941</v>
      </c>
      <c r="AK938" s="26" t="s">
        <v>1941</v>
      </c>
      <c r="AL938" s="26" t="s">
        <v>1941</v>
      </c>
      <c r="AM938" s="26" t="s">
        <v>1941</v>
      </c>
      <c r="AN938" s="26" t="s">
        <v>1941</v>
      </c>
      <c r="AO938" s="26" t="s">
        <v>1941</v>
      </c>
      <c r="AP938" s="26" t="s">
        <v>1941</v>
      </c>
      <c r="AQ938" s="26" t="s">
        <v>1941</v>
      </c>
      <c r="AR938" s="26" t="s">
        <v>1941</v>
      </c>
      <c r="AS938" s="26" t="s">
        <v>1940</v>
      </c>
      <c r="AT938" s="26" t="s">
        <v>1941</v>
      </c>
      <c r="AU938" s="26" t="s">
        <v>1941</v>
      </c>
      <c r="AV938" s="26" t="s">
        <v>1941</v>
      </c>
      <c r="AW938" s="26" t="s">
        <v>1941</v>
      </c>
      <c r="AX938" s="26" t="s">
        <v>1941</v>
      </c>
      <c r="AY938" s="26" t="s">
        <v>1941</v>
      </c>
      <c r="AZ938" s="26" t="s">
        <v>1941</v>
      </c>
      <c r="BA938" s="26" t="s">
        <v>1941</v>
      </c>
      <c r="BB938" s="26" t="s">
        <v>1941</v>
      </c>
      <c r="BC938" s="26" t="s">
        <v>1941</v>
      </c>
      <c r="BD938" s="26" t="s">
        <v>1941</v>
      </c>
      <c r="BE938" s="26" t="s">
        <v>1941</v>
      </c>
      <c r="BF938" s="26" t="s">
        <v>1941</v>
      </c>
      <c r="BG938" s="26" t="s">
        <v>1941</v>
      </c>
      <c r="BH938" s="26" t="s">
        <v>1941</v>
      </c>
      <c r="BI938" s="26" t="s">
        <v>1941</v>
      </c>
      <c r="BJ938" s="26" t="s">
        <v>1941</v>
      </c>
      <c r="BK938" s="26" t="s">
        <v>1941</v>
      </c>
      <c r="BL938" s="26" t="s">
        <v>1941</v>
      </c>
      <c r="BM938" s="26" t="s">
        <v>1941</v>
      </c>
      <c r="BN938" s="26" t="s">
        <v>1941</v>
      </c>
      <c r="BO938" s="26" t="s">
        <v>1941</v>
      </c>
      <c r="BP938" s="26" t="s">
        <v>1941</v>
      </c>
      <c r="BQ938" s="26" t="s">
        <v>1941</v>
      </c>
      <c r="BR938" s="26" t="s">
        <v>1941</v>
      </c>
      <c r="BS938" s="26" t="s">
        <v>1941</v>
      </c>
      <c r="BT938" s="26" t="s">
        <v>1941</v>
      </c>
      <c r="BU938" s="26" t="str">
        <f t="shared" si="834"/>
        <v/>
      </c>
      <c r="BV938" s="26" t="str">
        <f t="shared" si="835"/>
        <v/>
      </c>
      <c r="BW938" s="26" t="str">
        <f t="shared" si="836"/>
        <v/>
      </c>
      <c r="BX938" s="26" t="str">
        <f t="shared" si="837"/>
        <v/>
      </c>
      <c r="BY938" s="26" t="str">
        <f t="shared" si="838"/>
        <v/>
      </c>
      <c r="BZ938" s="26" t="str">
        <f t="shared" si="839"/>
        <v/>
      </c>
      <c r="CA938" s="26" t="str">
        <f t="shared" si="840"/>
        <v/>
      </c>
      <c r="CB938" s="26" t="str">
        <f t="shared" si="841"/>
        <v/>
      </c>
      <c r="CC938" s="26" t="str">
        <f t="shared" si="842"/>
        <v/>
      </c>
      <c r="CD938" s="26" t="str">
        <f t="shared" si="843"/>
        <v/>
      </c>
      <c r="CE938" s="26" t="str">
        <f t="shared" si="844"/>
        <v/>
      </c>
      <c r="CF938" s="26" t="str">
        <f t="shared" si="845"/>
        <v/>
      </c>
      <c r="CG938" s="26" t="str">
        <f t="shared" si="846"/>
        <v/>
      </c>
      <c r="CH938" s="26" t="str">
        <f t="shared" si="847"/>
        <v/>
      </c>
      <c r="CI938" s="26" t="str">
        <f t="shared" si="848"/>
        <v/>
      </c>
      <c r="CJ938" s="26" t="str">
        <f t="shared" si="849"/>
        <v/>
      </c>
      <c r="CK938" s="26" t="str">
        <f t="shared" si="850"/>
        <v/>
      </c>
      <c r="CL938" s="26" t="str">
        <f t="shared" si="851"/>
        <v/>
      </c>
      <c r="CM938" s="26" t="str">
        <f t="shared" si="852"/>
        <v/>
      </c>
      <c r="CN938" s="26" t="str">
        <f t="shared" si="853"/>
        <v/>
      </c>
      <c r="CO938" s="26" t="str">
        <f t="shared" si="854"/>
        <v/>
      </c>
      <c r="CP938" s="26" t="str">
        <f t="shared" si="855"/>
        <v/>
      </c>
      <c r="CQ938" s="26" t="str">
        <f t="shared" si="856"/>
        <v/>
      </c>
      <c r="CR938" s="26" t="str">
        <f t="shared" si="857"/>
        <v/>
      </c>
      <c r="CS938" s="26" t="str">
        <f t="shared" si="858"/>
        <v/>
      </c>
      <c r="CT938" s="26" t="str">
        <f t="shared" si="859"/>
        <v/>
      </c>
      <c r="CU938" s="26" t="str">
        <f t="shared" si="860"/>
        <v>115. REPACKAGING</v>
      </c>
      <c r="CV938" s="26" t="str">
        <f t="shared" si="861"/>
        <v/>
      </c>
      <c r="CW938" s="26" t="str">
        <f t="shared" si="862"/>
        <v/>
      </c>
      <c r="CX938" s="26" t="str">
        <f t="shared" si="863"/>
        <v/>
      </c>
      <c r="CY938" s="26" t="str">
        <f t="shared" si="864"/>
        <v/>
      </c>
      <c r="CZ938" s="26" t="str">
        <f t="shared" si="865"/>
        <v/>
      </c>
      <c r="DA938" s="26" t="str">
        <f t="shared" si="866"/>
        <v/>
      </c>
      <c r="DB938" s="26" t="str">
        <f t="shared" si="867"/>
        <v/>
      </c>
      <c r="DC938" s="26" t="str">
        <f t="shared" si="868"/>
        <v/>
      </c>
      <c r="DD938" s="26" t="str">
        <f t="shared" si="869"/>
        <v/>
      </c>
      <c r="DE938" s="26" t="str">
        <f t="shared" si="870"/>
        <v/>
      </c>
      <c r="DF938" s="26" t="str">
        <f t="shared" si="871"/>
        <v/>
      </c>
      <c r="DG938" s="26" t="str">
        <f t="shared" si="872"/>
        <v/>
      </c>
      <c r="DH938" s="26" t="str">
        <f t="shared" si="873"/>
        <v/>
      </c>
      <c r="DI938" s="26" t="str">
        <f t="shared" si="874"/>
        <v/>
      </c>
      <c r="DJ938" s="26" t="str">
        <f t="shared" si="875"/>
        <v/>
      </c>
      <c r="DK938" s="26" t="str">
        <f t="shared" si="876"/>
        <v/>
      </c>
      <c r="DL938" s="26" t="str">
        <f t="shared" si="877"/>
        <v/>
      </c>
      <c r="DM938" s="26" t="str">
        <f t="shared" si="878"/>
        <v/>
      </c>
      <c r="DN938" s="26" t="str">
        <f t="shared" si="879"/>
        <v/>
      </c>
      <c r="DO938" s="26" t="str">
        <f t="shared" si="880"/>
        <v/>
      </c>
      <c r="DP938" s="26" t="str">
        <f t="shared" si="881"/>
        <v/>
      </c>
      <c r="DQ938" s="26" t="str">
        <f t="shared" si="882"/>
        <v/>
      </c>
      <c r="DR938" s="26" t="str">
        <f t="shared" si="883"/>
        <v/>
      </c>
      <c r="DS938" s="26" t="str">
        <f t="shared" si="884"/>
        <v/>
      </c>
      <c r="DT938" s="26" t="str">
        <f t="shared" si="885"/>
        <v/>
      </c>
      <c r="DU938" s="26" t="str">
        <f t="shared" si="886"/>
        <v/>
      </c>
      <c r="DV938" s="26" t="str">
        <f t="shared" si="887"/>
        <v/>
      </c>
    </row>
    <row r="939" spans="1:126" ht="45" x14ac:dyDescent="0.25">
      <c r="A939" t="s">
        <v>1942</v>
      </c>
      <c r="B939">
        <v>2019</v>
      </c>
      <c r="C939" t="s">
        <v>2046</v>
      </c>
      <c r="D939">
        <v>106990</v>
      </c>
      <c r="E939" s="19">
        <v>1319218417792</v>
      </c>
      <c r="F939" t="s">
        <v>1038</v>
      </c>
      <c r="G939">
        <v>424710</v>
      </c>
      <c r="H939" t="s">
        <v>1039</v>
      </c>
      <c r="I939" t="s">
        <v>1040</v>
      </c>
      <c r="J939" t="s">
        <v>713</v>
      </c>
      <c r="K939" t="s">
        <v>113</v>
      </c>
      <c r="L939">
        <v>77547</v>
      </c>
      <c r="M939" s="26" t="str">
        <f t="shared" si="833"/>
        <v>115. REPACKAGING</v>
      </c>
      <c r="N939" s="26" t="s">
        <v>194</v>
      </c>
      <c r="O939" s="26" t="s">
        <v>195</v>
      </c>
      <c r="P939">
        <v>9260</v>
      </c>
      <c r="Q939">
        <v>7312</v>
      </c>
      <c r="R939">
        <v>16572</v>
      </c>
      <c r="S939" s="26" t="s">
        <v>1941</v>
      </c>
      <c r="T939" s="26" t="s">
        <v>1941</v>
      </c>
      <c r="U939" s="26" t="s">
        <v>1941</v>
      </c>
      <c r="V939" s="26" t="s">
        <v>1941</v>
      </c>
      <c r="W939" s="26" t="s">
        <v>1941</v>
      </c>
      <c r="X939" s="26" t="s">
        <v>1941</v>
      </c>
      <c r="Y939" s="26" t="s">
        <v>1941</v>
      </c>
      <c r="Z939" s="26" t="s">
        <v>1941</v>
      </c>
      <c r="AA939" s="26" t="s">
        <v>1941</v>
      </c>
      <c r="AB939" s="26" t="s">
        <v>1941</v>
      </c>
      <c r="AC939" s="26" t="s">
        <v>1941</v>
      </c>
      <c r="AD939" s="26" t="s">
        <v>1941</v>
      </c>
      <c r="AE939" s="26" t="s">
        <v>1941</v>
      </c>
      <c r="AF939" s="26" t="s">
        <v>1941</v>
      </c>
      <c r="AG939" s="26" t="s">
        <v>1941</v>
      </c>
      <c r="AH939" s="26" t="s">
        <v>1941</v>
      </c>
      <c r="AI939" s="26" t="s">
        <v>1941</v>
      </c>
      <c r="AJ939" s="26" t="s">
        <v>1941</v>
      </c>
      <c r="AK939" s="26" t="s">
        <v>1941</v>
      </c>
      <c r="AL939" s="26" t="s">
        <v>1941</v>
      </c>
      <c r="AM939" s="26" t="s">
        <v>1941</v>
      </c>
      <c r="AN939" s="26" t="s">
        <v>1941</v>
      </c>
      <c r="AO939" s="26" t="s">
        <v>1941</v>
      </c>
      <c r="AP939" s="26" t="s">
        <v>1941</v>
      </c>
      <c r="AQ939" s="26" t="s">
        <v>1941</v>
      </c>
      <c r="AR939" s="26" t="s">
        <v>1941</v>
      </c>
      <c r="AS939" s="26" t="s">
        <v>1940</v>
      </c>
      <c r="AT939" s="26" t="s">
        <v>1941</v>
      </c>
      <c r="AU939" s="26" t="s">
        <v>1941</v>
      </c>
      <c r="AV939" s="26" t="s">
        <v>1941</v>
      </c>
      <c r="AW939" s="26" t="s">
        <v>1941</v>
      </c>
      <c r="AX939" s="26" t="s">
        <v>1941</v>
      </c>
      <c r="AY939" s="26" t="s">
        <v>1941</v>
      </c>
      <c r="AZ939" s="26" t="s">
        <v>1941</v>
      </c>
      <c r="BA939" s="26" t="s">
        <v>1941</v>
      </c>
      <c r="BB939" s="26" t="s">
        <v>1941</v>
      </c>
      <c r="BC939" s="26" t="s">
        <v>1941</v>
      </c>
      <c r="BD939" s="26" t="s">
        <v>1941</v>
      </c>
      <c r="BE939" s="26" t="s">
        <v>1941</v>
      </c>
      <c r="BF939" s="26" t="s">
        <v>1941</v>
      </c>
      <c r="BG939" s="26" t="s">
        <v>1941</v>
      </c>
      <c r="BH939" s="26" t="s">
        <v>1941</v>
      </c>
      <c r="BI939" s="26" t="s">
        <v>1941</v>
      </c>
      <c r="BJ939" s="26" t="s">
        <v>1941</v>
      </c>
      <c r="BK939" s="26" t="s">
        <v>1941</v>
      </c>
      <c r="BL939" s="26" t="s">
        <v>1941</v>
      </c>
      <c r="BM939" s="26" t="s">
        <v>1941</v>
      </c>
      <c r="BN939" s="26" t="s">
        <v>1941</v>
      </c>
      <c r="BO939" s="26" t="s">
        <v>1941</v>
      </c>
      <c r="BP939" s="26" t="s">
        <v>1941</v>
      </c>
      <c r="BQ939" s="26" t="s">
        <v>1941</v>
      </c>
      <c r="BR939" s="26" t="s">
        <v>1941</v>
      </c>
      <c r="BS939" s="26" t="s">
        <v>1941</v>
      </c>
      <c r="BT939" s="26" t="s">
        <v>1941</v>
      </c>
      <c r="BU939" s="26" t="str">
        <f t="shared" si="834"/>
        <v/>
      </c>
      <c r="BV939" s="26" t="str">
        <f t="shared" si="835"/>
        <v/>
      </c>
      <c r="BW939" s="26" t="str">
        <f t="shared" si="836"/>
        <v/>
      </c>
      <c r="BX939" s="26" t="str">
        <f t="shared" si="837"/>
        <v/>
      </c>
      <c r="BY939" s="26" t="str">
        <f t="shared" si="838"/>
        <v/>
      </c>
      <c r="BZ939" s="26" t="str">
        <f t="shared" si="839"/>
        <v/>
      </c>
      <c r="CA939" s="26" t="str">
        <f t="shared" si="840"/>
        <v/>
      </c>
      <c r="CB939" s="26" t="str">
        <f t="shared" si="841"/>
        <v/>
      </c>
      <c r="CC939" s="26" t="str">
        <f t="shared" si="842"/>
        <v/>
      </c>
      <c r="CD939" s="26" t="str">
        <f t="shared" si="843"/>
        <v/>
      </c>
      <c r="CE939" s="26" t="str">
        <f t="shared" si="844"/>
        <v/>
      </c>
      <c r="CF939" s="26" t="str">
        <f t="shared" si="845"/>
        <v/>
      </c>
      <c r="CG939" s="26" t="str">
        <f t="shared" si="846"/>
        <v/>
      </c>
      <c r="CH939" s="26" t="str">
        <f t="shared" si="847"/>
        <v/>
      </c>
      <c r="CI939" s="26" t="str">
        <f t="shared" si="848"/>
        <v/>
      </c>
      <c r="CJ939" s="26" t="str">
        <f t="shared" si="849"/>
        <v/>
      </c>
      <c r="CK939" s="26" t="str">
        <f t="shared" si="850"/>
        <v/>
      </c>
      <c r="CL939" s="26" t="str">
        <f t="shared" si="851"/>
        <v/>
      </c>
      <c r="CM939" s="26" t="str">
        <f t="shared" si="852"/>
        <v/>
      </c>
      <c r="CN939" s="26" t="str">
        <f t="shared" si="853"/>
        <v/>
      </c>
      <c r="CO939" s="26" t="str">
        <f t="shared" si="854"/>
        <v/>
      </c>
      <c r="CP939" s="26" t="str">
        <f t="shared" si="855"/>
        <v/>
      </c>
      <c r="CQ939" s="26" t="str">
        <f t="shared" si="856"/>
        <v/>
      </c>
      <c r="CR939" s="26" t="str">
        <f t="shared" si="857"/>
        <v/>
      </c>
      <c r="CS939" s="26" t="str">
        <f t="shared" si="858"/>
        <v/>
      </c>
      <c r="CT939" s="26" t="str">
        <f t="shared" si="859"/>
        <v/>
      </c>
      <c r="CU939" s="26" t="str">
        <f t="shared" si="860"/>
        <v>115. REPACKAGING</v>
      </c>
      <c r="CV939" s="26" t="str">
        <f t="shared" si="861"/>
        <v/>
      </c>
      <c r="CW939" s="26" t="str">
        <f t="shared" si="862"/>
        <v/>
      </c>
      <c r="CX939" s="26" t="str">
        <f t="shared" si="863"/>
        <v/>
      </c>
      <c r="CY939" s="26" t="str">
        <f t="shared" si="864"/>
        <v/>
      </c>
      <c r="CZ939" s="26" t="str">
        <f t="shared" si="865"/>
        <v/>
      </c>
      <c r="DA939" s="26" t="str">
        <f t="shared" si="866"/>
        <v/>
      </c>
      <c r="DB939" s="26" t="str">
        <f t="shared" si="867"/>
        <v/>
      </c>
      <c r="DC939" s="26" t="str">
        <f t="shared" si="868"/>
        <v/>
      </c>
      <c r="DD939" s="26" t="str">
        <f t="shared" si="869"/>
        <v/>
      </c>
      <c r="DE939" s="26" t="str">
        <f t="shared" si="870"/>
        <v/>
      </c>
      <c r="DF939" s="26" t="str">
        <f t="shared" si="871"/>
        <v/>
      </c>
      <c r="DG939" s="26" t="str">
        <f t="shared" si="872"/>
        <v/>
      </c>
      <c r="DH939" s="26" t="str">
        <f t="shared" si="873"/>
        <v/>
      </c>
      <c r="DI939" s="26" t="str">
        <f t="shared" si="874"/>
        <v/>
      </c>
      <c r="DJ939" s="26" t="str">
        <f t="shared" si="875"/>
        <v/>
      </c>
      <c r="DK939" s="26" t="str">
        <f t="shared" si="876"/>
        <v/>
      </c>
      <c r="DL939" s="26" t="str">
        <f t="shared" si="877"/>
        <v/>
      </c>
      <c r="DM939" s="26" t="str">
        <f t="shared" si="878"/>
        <v/>
      </c>
      <c r="DN939" s="26" t="str">
        <f t="shared" si="879"/>
        <v/>
      </c>
      <c r="DO939" s="26" t="str">
        <f t="shared" si="880"/>
        <v/>
      </c>
      <c r="DP939" s="26" t="str">
        <f t="shared" si="881"/>
        <v/>
      </c>
      <c r="DQ939" s="26" t="str">
        <f t="shared" si="882"/>
        <v/>
      </c>
      <c r="DR939" s="26" t="str">
        <f t="shared" si="883"/>
        <v/>
      </c>
      <c r="DS939" s="26" t="str">
        <f t="shared" si="884"/>
        <v/>
      </c>
      <c r="DT939" s="26" t="str">
        <f t="shared" si="885"/>
        <v/>
      </c>
      <c r="DU939" s="26" t="str">
        <f t="shared" si="886"/>
        <v/>
      </c>
      <c r="DV939" s="26" t="str">
        <f t="shared" si="887"/>
        <v/>
      </c>
    </row>
    <row r="940" spans="1:126" ht="45" x14ac:dyDescent="0.25">
      <c r="A940" t="s">
        <v>1942</v>
      </c>
      <c r="B940">
        <v>2020</v>
      </c>
      <c r="C940" t="s">
        <v>2046</v>
      </c>
      <c r="D940">
        <v>106990</v>
      </c>
      <c r="E940" s="19">
        <v>1320219391859</v>
      </c>
      <c r="F940" t="s">
        <v>1038</v>
      </c>
      <c r="G940">
        <v>424710</v>
      </c>
      <c r="H940" t="s">
        <v>1039</v>
      </c>
      <c r="I940" t="s">
        <v>1040</v>
      </c>
      <c r="J940" t="s">
        <v>713</v>
      </c>
      <c r="K940" t="s">
        <v>113</v>
      </c>
      <c r="L940">
        <v>77547</v>
      </c>
      <c r="M940" s="26" t="str">
        <f t="shared" si="833"/>
        <v>89. PRODUCE THE CHEMICAL, 93. AS A BYPRODUCT</v>
      </c>
      <c r="N940" s="26" t="s">
        <v>194</v>
      </c>
      <c r="O940" s="26" t="s">
        <v>195</v>
      </c>
      <c r="P940">
        <v>8769</v>
      </c>
      <c r="Q940">
        <v>4342.8999999999996</v>
      </c>
      <c r="R940">
        <v>13111.9</v>
      </c>
      <c r="S940" s="26" t="s">
        <v>1940</v>
      </c>
      <c r="T940" s="26" t="s">
        <v>1941</v>
      </c>
      <c r="U940" s="26" t="s">
        <v>1941</v>
      </c>
      <c r="V940" s="26" t="s">
        <v>1941</v>
      </c>
      <c r="W940" s="26" t="s">
        <v>1940</v>
      </c>
      <c r="X940" s="26" t="s">
        <v>1941</v>
      </c>
      <c r="Y940" s="26" t="s">
        <v>1941</v>
      </c>
      <c r="Z940" s="26" t="s">
        <v>1941</v>
      </c>
      <c r="AA940" s="26" t="s">
        <v>1941</v>
      </c>
      <c r="AB940" s="26" t="s">
        <v>1941</v>
      </c>
      <c r="AC940" s="26" t="s">
        <v>1941</v>
      </c>
      <c r="AD940" s="26" t="s">
        <v>1941</v>
      </c>
      <c r="AE940" s="26" t="s">
        <v>1941</v>
      </c>
      <c r="AF940" s="26" t="s">
        <v>1941</v>
      </c>
      <c r="AG940" s="26" t="s">
        <v>1941</v>
      </c>
      <c r="AH940" s="26" t="s">
        <v>1941</v>
      </c>
      <c r="AI940" s="26" t="s">
        <v>1941</v>
      </c>
      <c r="AJ940" s="26" t="s">
        <v>1941</v>
      </c>
      <c r="AK940" s="26" t="s">
        <v>1941</v>
      </c>
      <c r="AL940" s="26" t="s">
        <v>1941</v>
      </c>
      <c r="AM940" s="26" t="s">
        <v>1941</v>
      </c>
      <c r="AN940" s="26" t="s">
        <v>1941</v>
      </c>
      <c r="AO940" s="26" t="s">
        <v>1941</v>
      </c>
      <c r="AP940" s="26" t="s">
        <v>1941</v>
      </c>
      <c r="AQ940" s="26" t="s">
        <v>1941</v>
      </c>
      <c r="AR940" s="26" t="s">
        <v>1941</v>
      </c>
      <c r="AS940" s="26" t="s">
        <v>1941</v>
      </c>
      <c r="AT940" s="26" t="s">
        <v>1941</v>
      </c>
      <c r="AU940" s="26" t="s">
        <v>1941</v>
      </c>
      <c r="AV940" s="26" t="s">
        <v>1941</v>
      </c>
      <c r="AW940" s="26" t="s">
        <v>1941</v>
      </c>
      <c r="AX940" s="26" t="s">
        <v>1941</v>
      </c>
      <c r="AY940" s="26" t="s">
        <v>1941</v>
      </c>
      <c r="AZ940" s="26" t="s">
        <v>1941</v>
      </c>
      <c r="BA940" s="26" t="s">
        <v>1941</v>
      </c>
      <c r="BB940" s="26" t="s">
        <v>1941</v>
      </c>
      <c r="BC940" s="26" t="s">
        <v>1941</v>
      </c>
      <c r="BD940" s="26" t="s">
        <v>1941</v>
      </c>
      <c r="BE940" s="26" t="s">
        <v>1941</v>
      </c>
      <c r="BF940" s="26" t="s">
        <v>1941</v>
      </c>
      <c r="BG940" s="26" t="s">
        <v>1941</v>
      </c>
      <c r="BH940" s="26" t="s">
        <v>1941</v>
      </c>
      <c r="BI940" s="26" t="s">
        <v>1941</v>
      </c>
      <c r="BJ940" s="26" t="s">
        <v>1941</v>
      </c>
      <c r="BK940" s="26" t="s">
        <v>1941</v>
      </c>
      <c r="BL940" s="26" t="s">
        <v>1941</v>
      </c>
      <c r="BM940" s="26" t="s">
        <v>1941</v>
      </c>
      <c r="BN940" s="26" t="s">
        <v>1941</v>
      </c>
      <c r="BO940" s="26" t="s">
        <v>1941</v>
      </c>
      <c r="BP940" s="26" t="s">
        <v>1941</v>
      </c>
      <c r="BQ940" s="26" t="s">
        <v>1941</v>
      </c>
      <c r="BR940" s="26" t="s">
        <v>1941</v>
      </c>
      <c r="BS940" s="26" t="s">
        <v>1941</v>
      </c>
      <c r="BT940" s="26" t="s">
        <v>1941</v>
      </c>
      <c r="BU940" s="26" t="str">
        <f t="shared" si="834"/>
        <v>89. PRODUCE THE CHEMICAL</v>
      </c>
      <c r="BV940" s="26" t="str">
        <f t="shared" si="835"/>
        <v/>
      </c>
      <c r="BW940" s="26" t="str">
        <f t="shared" si="836"/>
        <v/>
      </c>
      <c r="BX940" s="26" t="str">
        <f t="shared" si="837"/>
        <v/>
      </c>
      <c r="BY940" s="26" t="str">
        <f t="shared" si="838"/>
        <v>93. AS A BYPRODUCT</v>
      </c>
      <c r="BZ940" s="26" t="str">
        <f t="shared" si="839"/>
        <v/>
      </c>
      <c r="CA940" s="26" t="str">
        <f t="shared" si="840"/>
        <v/>
      </c>
      <c r="CB940" s="26" t="str">
        <f t="shared" si="841"/>
        <v/>
      </c>
      <c r="CC940" s="26" t="str">
        <f t="shared" si="842"/>
        <v/>
      </c>
      <c r="CD940" s="26" t="str">
        <f t="shared" si="843"/>
        <v/>
      </c>
      <c r="CE940" s="26" t="str">
        <f t="shared" si="844"/>
        <v/>
      </c>
      <c r="CF940" s="26" t="str">
        <f t="shared" si="845"/>
        <v/>
      </c>
      <c r="CG940" s="26" t="str">
        <f t="shared" si="846"/>
        <v/>
      </c>
      <c r="CH940" s="26" t="str">
        <f t="shared" si="847"/>
        <v/>
      </c>
      <c r="CI940" s="26" t="str">
        <f t="shared" si="848"/>
        <v/>
      </c>
      <c r="CJ940" s="26" t="str">
        <f t="shared" si="849"/>
        <v/>
      </c>
      <c r="CK940" s="26" t="str">
        <f t="shared" si="850"/>
        <v/>
      </c>
      <c r="CL940" s="26" t="str">
        <f t="shared" si="851"/>
        <v/>
      </c>
      <c r="CM940" s="26" t="str">
        <f t="shared" si="852"/>
        <v/>
      </c>
      <c r="CN940" s="26" t="str">
        <f t="shared" si="853"/>
        <v/>
      </c>
      <c r="CO940" s="26" t="str">
        <f t="shared" si="854"/>
        <v/>
      </c>
      <c r="CP940" s="26" t="str">
        <f t="shared" si="855"/>
        <v/>
      </c>
      <c r="CQ940" s="26" t="str">
        <f t="shared" si="856"/>
        <v/>
      </c>
      <c r="CR940" s="26" t="str">
        <f t="shared" si="857"/>
        <v/>
      </c>
      <c r="CS940" s="26" t="str">
        <f t="shared" si="858"/>
        <v/>
      </c>
      <c r="CT940" s="26" t="str">
        <f t="shared" si="859"/>
        <v/>
      </c>
      <c r="CU940" s="26" t="str">
        <f t="shared" si="860"/>
        <v/>
      </c>
      <c r="CV940" s="26" t="str">
        <f t="shared" si="861"/>
        <v/>
      </c>
      <c r="CW940" s="26" t="str">
        <f t="shared" si="862"/>
        <v/>
      </c>
      <c r="CX940" s="26" t="str">
        <f t="shared" si="863"/>
        <v/>
      </c>
      <c r="CY940" s="26" t="str">
        <f t="shared" si="864"/>
        <v/>
      </c>
      <c r="CZ940" s="26" t="str">
        <f t="shared" si="865"/>
        <v/>
      </c>
      <c r="DA940" s="26" t="str">
        <f t="shared" si="866"/>
        <v/>
      </c>
      <c r="DB940" s="26" t="str">
        <f t="shared" si="867"/>
        <v/>
      </c>
      <c r="DC940" s="26" t="str">
        <f t="shared" si="868"/>
        <v/>
      </c>
      <c r="DD940" s="26" t="str">
        <f t="shared" si="869"/>
        <v/>
      </c>
      <c r="DE940" s="26" t="str">
        <f t="shared" si="870"/>
        <v/>
      </c>
      <c r="DF940" s="26" t="str">
        <f t="shared" si="871"/>
        <v/>
      </c>
      <c r="DG940" s="26" t="str">
        <f t="shared" si="872"/>
        <v/>
      </c>
      <c r="DH940" s="26" t="str">
        <f t="shared" si="873"/>
        <v/>
      </c>
      <c r="DI940" s="26" t="str">
        <f t="shared" si="874"/>
        <v/>
      </c>
      <c r="DJ940" s="26" t="str">
        <f t="shared" si="875"/>
        <v/>
      </c>
      <c r="DK940" s="26" t="str">
        <f t="shared" si="876"/>
        <v/>
      </c>
      <c r="DL940" s="26" t="str">
        <f t="shared" si="877"/>
        <v/>
      </c>
      <c r="DM940" s="26" t="str">
        <f t="shared" si="878"/>
        <v/>
      </c>
      <c r="DN940" s="26" t="str">
        <f t="shared" si="879"/>
        <v/>
      </c>
      <c r="DO940" s="26" t="str">
        <f t="shared" si="880"/>
        <v/>
      </c>
      <c r="DP940" s="26" t="str">
        <f t="shared" si="881"/>
        <v/>
      </c>
      <c r="DQ940" s="26" t="str">
        <f t="shared" si="882"/>
        <v/>
      </c>
      <c r="DR940" s="26" t="str">
        <f t="shared" si="883"/>
        <v/>
      </c>
      <c r="DS940" s="26" t="str">
        <f t="shared" si="884"/>
        <v/>
      </c>
      <c r="DT940" s="26" t="str">
        <f t="shared" si="885"/>
        <v/>
      </c>
      <c r="DU940" s="26" t="str">
        <f t="shared" si="886"/>
        <v/>
      </c>
      <c r="DV940" s="26" t="str">
        <f t="shared" si="887"/>
        <v/>
      </c>
    </row>
    <row r="941" spans="1:126" ht="45" x14ac:dyDescent="0.25">
      <c r="A941" t="s">
        <v>1942</v>
      </c>
      <c r="B941">
        <v>2021</v>
      </c>
      <c r="C941" t="s">
        <v>2046</v>
      </c>
      <c r="D941">
        <v>106990</v>
      </c>
      <c r="E941" s="19">
        <v>1321220544605</v>
      </c>
      <c r="F941" t="s">
        <v>1038</v>
      </c>
      <c r="G941">
        <v>424710</v>
      </c>
      <c r="H941" t="s">
        <v>1039</v>
      </c>
      <c r="I941" t="s">
        <v>1040</v>
      </c>
      <c r="J941" t="s">
        <v>713</v>
      </c>
      <c r="K941" t="s">
        <v>113</v>
      </c>
      <c r="L941">
        <v>77547</v>
      </c>
      <c r="M941" s="26" t="str">
        <f t="shared" si="833"/>
        <v>115. REPACKAGING</v>
      </c>
      <c r="N941" s="26" t="s">
        <v>194</v>
      </c>
      <c r="O941" s="26" t="s">
        <v>195</v>
      </c>
      <c r="P941">
        <v>8769</v>
      </c>
      <c r="Q941">
        <v>4343</v>
      </c>
      <c r="R941">
        <v>13112</v>
      </c>
      <c r="S941" s="26" t="s">
        <v>1941</v>
      </c>
      <c r="T941" s="26" t="s">
        <v>1941</v>
      </c>
      <c r="U941" s="26" t="s">
        <v>1941</v>
      </c>
      <c r="V941" s="26" t="s">
        <v>1941</v>
      </c>
      <c r="W941" s="26" t="s">
        <v>1941</v>
      </c>
      <c r="X941" s="26" t="s">
        <v>1941</v>
      </c>
      <c r="Y941" s="26" t="s">
        <v>1941</v>
      </c>
      <c r="Z941" s="26" t="s">
        <v>1941</v>
      </c>
      <c r="AA941" s="26" t="s">
        <v>1941</v>
      </c>
      <c r="AB941" s="26" t="s">
        <v>1941</v>
      </c>
      <c r="AC941" s="26" t="s">
        <v>1941</v>
      </c>
      <c r="AD941" s="26" t="s">
        <v>1941</v>
      </c>
      <c r="AE941" s="26" t="s">
        <v>1941</v>
      </c>
      <c r="AF941" s="26" t="s">
        <v>1941</v>
      </c>
      <c r="AG941" s="26" t="s">
        <v>1941</v>
      </c>
      <c r="AH941" s="26" t="s">
        <v>1941</v>
      </c>
      <c r="AI941" s="26" t="s">
        <v>1941</v>
      </c>
      <c r="AJ941" s="26" t="s">
        <v>1941</v>
      </c>
      <c r="AK941" s="26" t="s">
        <v>1941</v>
      </c>
      <c r="AL941" s="26" t="s">
        <v>1941</v>
      </c>
      <c r="AM941" s="26" t="s">
        <v>1941</v>
      </c>
      <c r="AN941" s="26" t="s">
        <v>1941</v>
      </c>
      <c r="AO941" s="26" t="s">
        <v>1941</v>
      </c>
      <c r="AP941" s="26" t="s">
        <v>1941</v>
      </c>
      <c r="AQ941" s="26" t="s">
        <v>1941</v>
      </c>
      <c r="AR941" s="26" t="s">
        <v>1941</v>
      </c>
      <c r="AS941" s="26" t="s">
        <v>1940</v>
      </c>
      <c r="AT941" s="26" t="s">
        <v>1941</v>
      </c>
      <c r="AU941" s="26" t="s">
        <v>1941</v>
      </c>
      <c r="AV941" s="26" t="s">
        <v>1941</v>
      </c>
      <c r="AW941" s="26" t="s">
        <v>1941</v>
      </c>
      <c r="AX941" s="26" t="s">
        <v>1941</v>
      </c>
      <c r="AY941" s="26" t="s">
        <v>1941</v>
      </c>
      <c r="AZ941" s="26" t="s">
        <v>1941</v>
      </c>
      <c r="BA941" s="26" t="s">
        <v>1941</v>
      </c>
      <c r="BB941" s="26" t="s">
        <v>1941</v>
      </c>
      <c r="BC941" s="26" t="s">
        <v>1941</v>
      </c>
      <c r="BD941" s="26" t="s">
        <v>1941</v>
      </c>
      <c r="BE941" s="26" t="s">
        <v>1941</v>
      </c>
      <c r="BF941" s="26" t="s">
        <v>1941</v>
      </c>
      <c r="BG941" s="26" t="s">
        <v>1941</v>
      </c>
      <c r="BH941" s="26" t="s">
        <v>1941</v>
      </c>
      <c r="BI941" s="26" t="s">
        <v>1941</v>
      </c>
      <c r="BJ941" s="26" t="s">
        <v>1941</v>
      </c>
      <c r="BK941" s="26" t="s">
        <v>1941</v>
      </c>
      <c r="BL941" s="26" t="s">
        <v>1941</v>
      </c>
      <c r="BM941" s="26" t="s">
        <v>1941</v>
      </c>
      <c r="BN941" s="26" t="s">
        <v>1941</v>
      </c>
      <c r="BO941" s="26" t="s">
        <v>1941</v>
      </c>
      <c r="BP941" s="26" t="s">
        <v>1941</v>
      </c>
      <c r="BQ941" s="26" t="s">
        <v>1941</v>
      </c>
      <c r="BR941" s="26" t="s">
        <v>1941</v>
      </c>
      <c r="BS941" s="26" t="s">
        <v>1941</v>
      </c>
      <c r="BT941" s="26" t="s">
        <v>1941</v>
      </c>
      <c r="BU941" s="26" t="str">
        <f t="shared" si="834"/>
        <v/>
      </c>
      <c r="BV941" s="26" t="str">
        <f t="shared" si="835"/>
        <v/>
      </c>
      <c r="BW941" s="26" t="str">
        <f t="shared" si="836"/>
        <v/>
      </c>
      <c r="BX941" s="26" t="str">
        <f t="shared" si="837"/>
        <v/>
      </c>
      <c r="BY941" s="26" t="str">
        <f t="shared" si="838"/>
        <v/>
      </c>
      <c r="BZ941" s="26" t="str">
        <f t="shared" si="839"/>
        <v/>
      </c>
      <c r="CA941" s="26" t="str">
        <f t="shared" si="840"/>
        <v/>
      </c>
      <c r="CB941" s="26" t="str">
        <f t="shared" si="841"/>
        <v/>
      </c>
      <c r="CC941" s="26" t="str">
        <f t="shared" si="842"/>
        <v/>
      </c>
      <c r="CD941" s="26" t="str">
        <f t="shared" si="843"/>
        <v/>
      </c>
      <c r="CE941" s="26" t="str">
        <f t="shared" si="844"/>
        <v/>
      </c>
      <c r="CF941" s="26" t="str">
        <f t="shared" si="845"/>
        <v/>
      </c>
      <c r="CG941" s="26" t="str">
        <f t="shared" si="846"/>
        <v/>
      </c>
      <c r="CH941" s="26" t="str">
        <f t="shared" si="847"/>
        <v/>
      </c>
      <c r="CI941" s="26" t="str">
        <f t="shared" si="848"/>
        <v/>
      </c>
      <c r="CJ941" s="26" t="str">
        <f t="shared" si="849"/>
        <v/>
      </c>
      <c r="CK941" s="26" t="str">
        <f t="shared" si="850"/>
        <v/>
      </c>
      <c r="CL941" s="26" t="str">
        <f t="shared" si="851"/>
        <v/>
      </c>
      <c r="CM941" s="26" t="str">
        <f t="shared" si="852"/>
        <v/>
      </c>
      <c r="CN941" s="26" t="str">
        <f t="shared" si="853"/>
        <v/>
      </c>
      <c r="CO941" s="26" t="str">
        <f t="shared" si="854"/>
        <v/>
      </c>
      <c r="CP941" s="26" t="str">
        <f t="shared" si="855"/>
        <v/>
      </c>
      <c r="CQ941" s="26" t="str">
        <f t="shared" si="856"/>
        <v/>
      </c>
      <c r="CR941" s="26" t="str">
        <f t="shared" si="857"/>
        <v/>
      </c>
      <c r="CS941" s="26" t="str">
        <f t="shared" si="858"/>
        <v/>
      </c>
      <c r="CT941" s="26" t="str">
        <f t="shared" si="859"/>
        <v/>
      </c>
      <c r="CU941" s="26" t="str">
        <f t="shared" si="860"/>
        <v>115. REPACKAGING</v>
      </c>
      <c r="CV941" s="26" t="str">
        <f t="shared" si="861"/>
        <v/>
      </c>
      <c r="CW941" s="26" t="str">
        <f t="shared" si="862"/>
        <v/>
      </c>
      <c r="CX941" s="26" t="str">
        <f t="shared" si="863"/>
        <v/>
      </c>
      <c r="CY941" s="26" t="str">
        <f t="shared" si="864"/>
        <v/>
      </c>
      <c r="CZ941" s="26" t="str">
        <f t="shared" si="865"/>
        <v/>
      </c>
      <c r="DA941" s="26" t="str">
        <f t="shared" si="866"/>
        <v/>
      </c>
      <c r="DB941" s="26" t="str">
        <f t="shared" si="867"/>
        <v/>
      </c>
      <c r="DC941" s="26" t="str">
        <f t="shared" si="868"/>
        <v/>
      </c>
      <c r="DD941" s="26" t="str">
        <f t="shared" si="869"/>
        <v/>
      </c>
      <c r="DE941" s="26" t="str">
        <f t="shared" si="870"/>
        <v/>
      </c>
      <c r="DF941" s="26" t="str">
        <f t="shared" si="871"/>
        <v/>
      </c>
      <c r="DG941" s="26" t="str">
        <f t="shared" si="872"/>
        <v/>
      </c>
      <c r="DH941" s="26" t="str">
        <f t="shared" si="873"/>
        <v/>
      </c>
      <c r="DI941" s="26" t="str">
        <f t="shared" si="874"/>
        <v/>
      </c>
      <c r="DJ941" s="26" t="str">
        <f t="shared" si="875"/>
        <v/>
      </c>
      <c r="DK941" s="26" t="str">
        <f t="shared" si="876"/>
        <v/>
      </c>
      <c r="DL941" s="26" t="str">
        <f t="shared" si="877"/>
        <v/>
      </c>
      <c r="DM941" s="26" t="str">
        <f t="shared" si="878"/>
        <v/>
      </c>
      <c r="DN941" s="26" t="str">
        <f t="shared" si="879"/>
        <v/>
      </c>
      <c r="DO941" s="26" t="str">
        <f t="shared" si="880"/>
        <v/>
      </c>
      <c r="DP941" s="26" t="str">
        <f t="shared" si="881"/>
        <v/>
      </c>
      <c r="DQ941" s="26" t="str">
        <f t="shared" si="882"/>
        <v/>
      </c>
      <c r="DR941" s="26" t="str">
        <f t="shared" si="883"/>
        <v/>
      </c>
      <c r="DS941" s="26" t="str">
        <f t="shared" si="884"/>
        <v/>
      </c>
      <c r="DT941" s="26" t="str">
        <f t="shared" si="885"/>
        <v/>
      </c>
      <c r="DU941" s="26" t="str">
        <f t="shared" si="886"/>
        <v/>
      </c>
      <c r="DV941" s="26" t="str">
        <f t="shared" si="887"/>
        <v/>
      </c>
    </row>
    <row r="942" spans="1:126" ht="60" x14ac:dyDescent="0.25">
      <c r="A942" t="s">
        <v>1942</v>
      </c>
      <c r="B942">
        <v>2016</v>
      </c>
      <c r="C942" t="s">
        <v>2046</v>
      </c>
      <c r="D942">
        <v>106990</v>
      </c>
      <c r="E942" s="19">
        <v>1316215617667</v>
      </c>
      <c r="F942" t="s">
        <v>1052</v>
      </c>
      <c r="G942">
        <v>324110</v>
      </c>
      <c r="H942" t="s">
        <v>1053</v>
      </c>
      <c r="I942" t="s">
        <v>1054</v>
      </c>
      <c r="J942" t="s">
        <v>990</v>
      </c>
      <c r="K942" t="s">
        <v>213</v>
      </c>
      <c r="L942">
        <v>98221</v>
      </c>
      <c r="M942" s="26" t="str">
        <f t="shared" si="833"/>
        <v>89. PRODUCE THE CHEMICAL, 91. ON-SITE USE OF THE CHEMICAL, 94. AS A MANUFACTURED IMPURITY, 95. USED AS A REACTANT</v>
      </c>
      <c r="N942" s="26" t="s">
        <v>2047</v>
      </c>
      <c r="O942" s="26" t="s">
        <v>2118</v>
      </c>
      <c r="P942">
        <v>1</v>
      </c>
      <c r="Q942">
        <v>398</v>
      </c>
      <c r="R942">
        <v>399</v>
      </c>
      <c r="S942" s="26" t="s">
        <v>1940</v>
      </c>
      <c r="T942" s="26" t="s">
        <v>1941</v>
      </c>
      <c r="U942" s="26" t="s">
        <v>1940</v>
      </c>
      <c r="V942" s="26" t="s">
        <v>1941</v>
      </c>
      <c r="W942" s="26" t="s">
        <v>1941</v>
      </c>
      <c r="X942" s="26" t="s">
        <v>1940</v>
      </c>
      <c r="Y942" s="26" t="s">
        <v>1940</v>
      </c>
      <c r="AE942" s="26" t="s">
        <v>1941</v>
      </c>
      <c r="AR942" s="26" t="s">
        <v>1941</v>
      </c>
      <c r="AS942" s="26" t="s">
        <v>1941</v>
      </c>
      <c r="AT942" s="26" t="s">
        <v>1941</v>
      </c>
      <c r="AV942" s="26" t="s">
        <v>1941</v>
      </c>
      <c r="BD942" s="26" t="s">
        <v>1941</v>
      </c>
      <c r="BK942" s="26" t="s">
        <v>1941</v>
      </c>
      <c r="BU942" s="26" t="str">
        <f t="shared" si="834"/>
        <v>89. PRODUCE THE CHEMICAL</v>
      </c>
      <c r="BV942" s="26" t="str">
        <f t="shared" si="835"/>
        <v/>
      </c>
      <c r="BW942" s="26" t="str">
        <f t="shared" si="836"/>
        <v>91. ON-SITE USE OF THE CHEMICAL</v>
      </c>
      <c r="BX942" s="26" t="str">
        <f t="shared" si="837"/>
        <v/>
      </c>
      <c r="BY942" s="26" t="str">
        <f t="shared" si="838"/>
        <v/>
      </c>
      <c r="BZ942" s="26" t="str">
        <f t="shared" si="839"/>
        <v>94. AS A MANUFACTURED IMPURITY</v>
      </c>
      <c r="CA942" s="26" t="str">
        <f t="shared" si="840"/>
        <v>95. USED AS A REACTANT</v>
      </c>
      <c r="CB942" s="26" t="str">
        <f t="shared" si="841"/>
        <v/>
      </c>
      <c r="CC942" s="26" t="str">
        <f t="shared" si="842"/>
        <v/>
      </c>
      <c r="CD942" s="26" t="str">
        <f t="shared" si="843"/>
        <v/>
      </c>
      <c r="CE942" s="26" t="str">
        <f t="shared" si="844"/>
        <v/>
      </c>
      <c r="CF942" s="26" t="str">
        <f t="shared" si="845"/>
        <v/>
      </c>
      <c r="CG942" s="26" t="str">
        <f t="shared" si="846"/>
        <v/>
      </c>
      <c r="CH942" s="26" t="str">
        <f t="shared" si="847"/>
        <v/>
      </c>
      <c r="CI942" s="26" t="str">
        <f t="shared" si="848"/>
        <v/>
      </c>
      <c r="CJ942" s="26" t="str">
        <f t="shared" si="849"/>
        <v/>
      </c>
      <c r="CK942" s="26" t="str">
        <f t="shared" si="850"/>
        <v/>
      </c>
      <c r="CL942" s="26" t="str">
        <f t="shared" si="851"/>
        <v/>
      </c>
      <c r="CM942" s="26" t="str">
        <f t="shared" si="852"/>
        <v/>
      </c>
      <c r="CN942" s="26" t="str">
        <f t="shared" si="853"/>
        <v/>
      </c>
      <c r="CO942" s="26" t="str">
        <f t="shared" si="854"/>
        <v/>
      </c>
      <c r="CP942" s="26" t="str">
        <f t="shared" si="855"/>
        <v/>
      </c>
      <c r="CQ942" s="26" t="str">
        <f t="shared" si="856"/>
        <v/>
      </c>
      <c r="CR942" s="26" t="str">
        <f t="shared" si="857"/>
        <v/>
      </c>
      <c r="CS942" s="26" t="str">
        <f t="shared" si="858"/>
        <v/>
      </c>
      <c r="CT942" s="26" t="str">
        <f t="shared" si="859"/>
        <v/>
      </c>
      <c r="CU942" s="26" t="str">
        <f t="shared" si="860"/>
        <v/>
      </c>
      <c r="CV942" s="26" t="str">
        <f t="shared" si="861"/>
        <v/>
      </c>
      <c r="CW942" s="26" t="str">
        <f t="shared" si="862"/>
        <v/>
      </c>
      <c r="CX942" s="26" t="str">
        <f t="shared" si="863"/>
        <v/>
      </c>
      <c r="CY942" s="26" t="str">
        <f t="shared" si="864"/>
        <v/>
      </c>
      <c r="CZ942" s="26" t="str">
        <f t="shared" si="865"/>
        <v/>
      </c>
      <c r="DA942" s="26" t="str">
        <f t="shared" si="866"/>
        <v/>
      </c>
      <c r="DB942" s="26" t="str">
        <f t="shared" si="867"/>
        <v/>
      </c>
      <c r="DC942" s="26" t="str">
        <f t="shared" si="868"/>
        <v/>
      </c>
      <c r="DD942" s="26" t="str">
        <f t="shared" si="869"/>
        <v/>
      </c>
      <c r="DE942" s="26" t="str">
        <f t="shared" si="870"/>
        <v/>
      </c>
      <c r="DF942" s="26" t="str">
        <f t="shared" si="871"/>
        <v/>
      </c>
      <c r="DG942" s="26" t="str">
        <f t="shared" si="872"/>
        <v/>
      </c>
      <c r="DH942" s="26" t="str">
        <f t="shared" si="873"/>
        <v/>
      </c>
      <c r="DI942" s="26" t="str">
        <f t="shared" si="874"/>
        <v/>
      </c>
      <c r="DJ942" s="26" t="str">
        <f t="shared" si="875"/>
        <v/>
      </c>
      <c r="DK942" s="26" t="str">
        <f t="shared" si="876"/>
        <v/>
      </c>
      <c r="DL942" s="26" t="str">
        <f t="shared" si="877"/>
        <v/>
      </c>
      <c r="DM942" s="26" t="str">
        <f t="shared" si="878"/>
        <v/>
      </c>
      <c r="DN942" s="26" t="str">
        <f t="shared" si="879"/>
        <v/>
      </c>
      <c r="DO942" s="26" t="str">
        <f t="shared" si="880"/>
        <v/>
      </c>
      <c r="DP942" s="26" t="str">
        <f t="shared" si="881"/>
        <v/>
      </c>
      <c r="DQ942" s="26" t="str">
        <f t="shared" si="882"/>
        <v/>
      </c>
      <c r="DR942" s="26" t="str">
        <f t="shared" si="883"/>
        <v/>
      </c>
      <c r="DS942" s="26" t="str">
        <f t="shared" si="884"/>
        <v/>
      </c>
      <c r="DT942" s="26" t="str">
        <f t="shared" si="885"/>
        <v/>
      </c>
      <c r="DU942" s="26" t="str">
        <f t="shared" si="886"/>
        <v/>
      </c>
      <c r="DV942" s="26" t="str">
        <f t="shared" si="887"/>
        <v/>
      </c>
    </row>
    <row r="943" spans="1:126" ht="45" x14ac:dyDescent="0.25">
      <c r="A943" t="s">
        <v>1942</v>
      </c>
      <c r="B943">
        <v>2017</v>
      </c>
      <c r="C943" t="s">
        <v>2046</v>
      </c>
      <c r="D943">
        <v>106990</v>
      </c>
      <c r="E943" s="19">
        <v>1317216576645</v>
      </c>
      <c r="F943" t="s">
        <v>1052</v>
      </c>
      <c r="G943">
        <v>324110</v>
      </c>
      <c r="H943" t="s">
        <v>1053</v>
      </c>
      <c r="I943" t="s">
        <v>1054</v>
      </c>
      <c r="J943" t="s">
        <v>990</v>
      </c>
      <c r="K943" t="s">
        <v>213</v>
      </c>
      <c r="L943">
        <v>98221</v>
      </c>
      <c r="M943" s="26" t="str">
        <f t="shared" si="833"/>
        <v>89. PRODUCE THE CHEMICAL, 91. ON-SITE USE OF THE CHEMICAL, 93. AS A BYPRODUCT, 133. ANCILLARY OR OTHER USE</v>
      </c>
      <c r="N943" s="26" t="s">
        <v>2047</v>
      </c>
      <c r="O943" s="26" t="s">
        <v>2118</v>
      </c>
      <c r="P943">
        <v>1</v>
      </c>
      <c r="Q943">
        <v>415</v>
      </c>
      <c r="R943">
        <v>416</v>
      </c>
      <c r="S943" s="26" t="s">
        <v>1940</v>
      </c>
      <c r="T943" s="26" t="s">
        <v>1941</v>
      </c>
      <c r="U943" s="26" t="s">
        <v>1940</v>
      </c>
      <c r="V943" s="26" t="s">
        <v>1941</v>
      </c>
      <c r="W943" s="26" t="s">
        <v>1940</v>
      </c>
      <c r="X943" s="26" t="s">
        <v>1941</v>
      </c>
      <c r="Y943" s="26" t="s">
        <v>1941</v>
      </c>
      <c r="AE943" s="26" t="s">
        <v>1941</v>
      </c>
      <c r="AR943" s="26" t="s">
        <v>1941</v>
      </c>
      <c r="AS943" s="26" t="s">
        <v>1941</v>
      </c>
      <c r="AT943" s="26" t="s">
        <v>1941</v>
      </c>
      <c r="AV943" s="26" t="s">
        <v>1941</v>
      </c>
      <c r="BD943" s="26" t="s">
        <v>1941</v>
      </c>
      <c r="BK943" s="26" t="s">
        <v>1940</v>
      </c>
      <c r="BU943" s="26" t="str">
        <f t="shared" si="834"/>
        <v>89. PRODUCE THE CHEMICAL</v>
      </c>
      <c r="BV943" s="26" t="str">
        <f t="shared" si="835"/>
        <v/>
      </c>
      <c r="BW943" s="26" t="str">
        <f t="shared" si="836"/>
        <v>91. ON-SITE USE OF THE CHEMICAL</v>
      </c>
      <c r="BX943" s="26" t="str">
        <f t="shared" si="837"/>
        <v/>
      </c>
      <c r="BY943" s="26" t="str">
        <f t="shared" si="838"/>
        <v>93. AS A BYPRODUCT</v>
      </c>
      <c r="BZ943" s="26" t="str">
        <f t="shared" si="839"/>
        <v/>
      </c>
      <c r="CA943" s="26" t="str">
        <f t="shared" si="840"/>
        <v/>
      </c>
      <c r="CB943" s="26" t="str">
        <f t="shared" si="841"/>
        <v/>
      </c>
      <c r="CC943" s="26" t="str">
        <f t="shared" si="842"/>
        <v/>
      </c>
      <c r="CD943" s="26" t="str">
        <f t="shared" si="843"/>
        <v/>
      </c>
      <c r="CE943" s="26" t="str">
        <f t="shared" si="844"/>
        <v/>
      </c>
      <c r="CF943" s="26" t="str">
        <f t="shared" si="845"/>
        <v/>
      </c>
      <c r="CG943" s="26" t="str">
        <f t="shared" si="846"/>
        <v/>
      </c>
      <c r="CH943" s="26" t="str">
        <f t="shared" si="847"/>
        <v/>
      </c>
      <c r="CI943" s="26" t="str">
        <f t="shared" si="848"/>
        <v/>
      </c>
      <c r="CJ943" s="26" t="str">
        <f t="shared" si="849"/>
        <v/>
      </c>
      <c r="CK943" s="26" t="str">
        <f t="shared" si="850"/>
        <v/>
      </c>
      <c r="CL943" s="26" t="str">
        <f t="shared" si="851"/>
        <v/>
      </c>
      <c r="CM943" s="26" t="str">
        <f t="shared" si="852"/>
        <v/>
      </c>
      <c r="CN943" s="26" t="str">
        <f t="shared" si="853"/>
        <v/>
      </c>
      <c r="CO943" s="26" t="str">
        <f t="shared" si="854"/>
        <v/>
      </c>
      <c r="CP943" s="26" t="str">
        <f t="shared" si="855"/>
        <v/>
      </c>
      <c r="CQ943" s="26" t="str">
        <f t="shared" si="856"/>
        <v/>
      </c>
      <c r="CR943" s="26" t="str">
        <f t="shared" si="857"/>
        <v/>
      </c>
      <c r="CS943" s="26" t="str">
        <f t="shared" si="858"/>
        <v/>
      </c>
      <c r="CT943" s="26" t="str">
        <f t="shared" si="859"/>
        <v/>
      </c>
      <c r="CU943" s="26" t="str">
        <f t="shared" si="860"/>
        <v/>
      </c>
      <c r="CV943" s="26" t="str">
        <f t="shared" si="861"/>
        <v/>
      </c>
      <c r="CW943" s="26" t="str">
        <f t="shared" si="862"/>
        <v/>
      </c>
      <c r="CX943" s="26" t="str">
        <f t="shared" si="863"/>
        <v/>
      </c>
      <c r="CY943" s="26" t="str">
        <f t="shared" si="864"/>
        <v/>
      </c>
      <c r="CZ943" s="26" t="str">
        <f t="shared" si="865"/>
        <v/>
      </c>
      <c r="DA943" s="26" t="str">
        <f t="shared" si="866"/>
        <v/>
      </c>
      <c r="DB943" s="26" t="str">
        <f t="shared" si="867"/>
        <v/>
      </c>
      <c r="DC943" s="26" t="str">
        <f t="shared" si="868"/>
        <v/>
      </c>
      <c r="DD943" s="26" t="str">
        <f t="shared" si="869"/>
        <v/>
      </c>
      <c r="DE943" s="26" t="str">
        <f t="shared" si="870"/>
        <v/>
      </c>
      <c r="DF943" s="26" t="str">
        <f t="shared" si="871"/>
        <v/>
      </c>
      <c r="DG943" s="26" t="str">
        <f t="shared" si="872"/>
        <v/>
      </c>
      <c r="DH943" s="26" t="str">
        <f t="shared" si="873"/>
        <v/>
      </c>
      <c r="DI943" s="26" t="str">
        <f t="shared" si="874"/>
        <v/>
      </c>
      <c r="DJ943" s="26" t="str">
        <f t="shared" si="875"/>
        <v/>
      </c>
      <c r="DK943" s="26" t="str">
        <f t="shared" si="876"/>
        <v/>
      </c>
      <c r="DL943" s="26" t="str">
        <f t="shared" si="877"/>
        <v/>
      </c>
      <c r="DM943" s="26" t="str">
        <f t="shared" si="878"/>
        <v>133. ANCILLARY OR OTHER USE</v>
      </c>
      <c r="DN943" s="26" t="str">
        <f t="shared" si="879"/>
        <v/>
      </c>
      <c r="DO943" s="26" t="str">
        <f t="shared" si="880"/>
        <v/>
      </c>
      <c r="DP943" s="26" t="str">
        <f t="shared" si="881"/>
        <v/>
      </c>
      <c r="DQ943" s="26" t="str">
        <f t="shared" si="882"/>
        <v/>
      </c>
      <c r="DR943" s="26" t="str">
        <f t="shared" si="883"/>
        <v/>
      </c>
      <c r="DS943" s="26" t="str">
        <f t="shared" si="884"/>
        <v/>
      </c>
      <c r="DT943" s="26" t="str">
        <f t="shared" si="885"/>
        <v/>
      </c>
      <c r="DU943" s="26" t="str">
        <f t="shared" si="886"/>
        <v/>
      </c>
      <c r="DV943" s="26" t="str">
        <f t="shared" si="887"/>
        <v/>
      </c>
    </row>
    <row r="944" spans="1:126" ht="75" x14ac:dyDescent="0.25">
      <c r="A944" t="s">
        <v>1942</v>
      </c>
      <c r="B944">
        <v>2018</v>
      </c>
      <c r="C944" t="s">
        <v>2046</v>
      </c>
      <c r="D944">
        <v>106990</v>
      </c>
      <c r="E944" s="19">
        <v>1318217470246</v>
      </c>
      <c r="F944" t="s">
        <v>1052</v>
      </c>
      <c r="G944">
        <v>324110</v>
      </c>
      <c r="H944" t="s">
        <v>1053</v>
      </c>
      <c r="I944" t="s">
        <v>1054</v>
      </c>
      <c r="J944" t="s">
        <v>990</v>
      </c>
      <c r="K944" t="s">
        <v>213</v>
      </c>
      <c r="L944">
        <v>98221</v>
      </c>
      <c r="M944" s="26" t="str">
        <f t="shared" si="833"/>
        <v>89. PRODUCE THE CHEMICAL, 94. AS A MANUFACTURED IMPURITY</v>
      </c>
      <c r="N944" s="26" t="s">
        <v>2047</v>
      </c>
      <c r="O944" s="26" t="s">
        <v>2096</v>
      </c>
      <c r="P944">
        <v>0.84</v>
      </c>
      <c r="Q944">
        <v>333.2</v>
      </c>
      <c r="R944">
        <v>334.04</v>
      </c>
      <c r="S944" s="26" t="s">
        <v>1940</v>
      </c>
      <c r="T944" s="26" t="s">
        <v>1941</v>
      </c>
      <c r="U944" s="26" t="s">
        <v>1941</v>
      </c>
      <c r="V944" s="26" t="s">
        <v>1941</v>
      </c>
      <c r="W944" s="26" t="s">
        <v>1941</v>
      </c>
      <c r="X944" s="26" t="s">
        <v>1940</v>
      </c>
      <c r="Y944" s="26" t="s">
        <v>1941</v>
      </c>
      <c r="Z944" s="26" t="s">
        <v>1941</v>
      </c>
      <c r="AA944" s="26" t="s">
        <v>1941</v>
      </c>
      <c r="AB944" s="26" t="s">
        <v>1941</v>
      </c>
      <c r="AC944" s="26" t="s">
        <v>1941</v>
      </c>
      <c r="AD944" s="26" t="s">
        <v>1941</v>
      </c>
      <c r="AE944" s="26" t="s">
        <v>1941</v>
      </c>
      <c r="AF944" s="26" t="s">
        <v>1941</v>
      </c>
      <c r="AG944" s="26" t="s">
        <v>1941</v>
      </c>
      <c r="AH944" s="26" t="s">
        <v>1941</v>
      </c>
      <c r="AI944" s="26" t="s">
        <v>1941</v>
      </c>
      <c r="AJ944" s="26" t="s">
        <v>1941</v>
      </c>
      <c r="AK944" s="26" t="s">
        <v>1941</v>
      </c>
      <c r="AL944" s="26" t="s">
        <v>1941</v>
      </c>
      <c r="AM944" s="26" t="s">
        <v>1941</v>
      </c>
      <c r="AN944" s="26" t="s">
        <v>1941</v>
      </c>
      <c r="AO944" s="26" t="s">
        <v>1941</v>
      </c>
      <c r="AP944" s="26" t="s">
        <v>1941</v>
      </c>
      <c r="AQ944" s="26" t="s">
        <v>1941</v>
      </c>
      <c r="AR944" s="26" t="s">
        <v>1941</v>
      </c>
      <c r="AS944" s="26" t="s">
        <v>1941</v>
      </c>
      <c r="AT944" s="26" t="s">
        <v>1941</v>
      </c>
      <c r="AU944" s="26" t="s">
        <v>1941</v>
      </c>
      <c r="AV944" s="26" t="s">
        <v>1941</v>
      </c>
      <c r="AW944" s="26" t="s">
        <v>1941</v>
      </c>
      <c r="AX944" s="26" t="s">
        <v>1941</v>
      </c>
      <c r="AY944" s="26" t="s">
        <v>1941</v>
      </c>
      <c r="AZ944" s="26" t="s">
        <v>1941</v>
      </c>
      <c r="BA944" s="26" t="s">
        <v>1941</v>
      </c>
      <c r="BB944" s="26" t="s">
        <v>1941</v>
      </c>
      <c r="BC944" s="26" t="s">
        <v>1941</v>
      </c>
      <c r="BD944" s="26" t="s">
        <v>1941</v>
      </c>
      <c r="BE944" s="26" t="s">
        <v>1941</v>
      </c>
      <c r="BF944" s="26" t="s">
        <v>1941</v>
      </c>
      <c r="BG944" s="26" t="s">
        <v>1941</v>
      </c>
      <c r="BH944" s="26" t="s">
        <v>1941</v>
      </c>
      <c r="BI944" s="26" t="s">
        <v>1941</v>
      </c>
      <c r="BJ944" s="26" t="s">
        <v>1941</v>
      </c>
      <c r="BK944" s="26" t="s">
        <v>1941</v>
      </c>
      <c r="BL944" s="26" t="s">
        <v>1941</v>
      </c>
      <c r="BM944" s="26" t="s">
        <v>1941</v>
      </c>
      <c r="BN944" s="26" t="s">
        <v>1941</v>
      </c>
      <c r="BO944" s="26" t="s">
        <v>1941</v>
      </c>
      <c r="BP944" s="26" t="s">
        <v>1941</v>
      </c>
      <c r="BQ944" s="26" t="s">
        <v>1941</v>
      </c>
      <c r="BR944" s="26" t="s">
        <v>1941</v>
      </c>
      <c r="BS944" s="26" t="s">
        <v>1941</v>
      </c>
      <c r="BT944" s="26" t="s">
        <v>1941</v>
      </c>
      <c r="BU944" s="26" t="str">
        <f t="shared" si="834"/>
        <v>89. PRODUCE THE CHEMICAL</v>
      </c>
      <c r="BV944" s="26" t="str">
        <f t="shared" si="835"/>
        <v/>
      </c>
      <c r="BW944" s="26" t="str">
        <f t="shared" si="836"/>
        <v/>
      </c>
      <c r="BX944" s="26" t="str">
        <f t="shared" si="837"/>
        <v/>
      </c>
      <c r="BY944" s="26" t="str">
        <f t="shared" si="838"/>
        <v/>
      </c>
      <c r="BZ944" s="26" t="str">
        <f t="shared" si="839"/>
        <v>94. AS A MANUFACTURED IMPURITY</v>
      </c>
      <c r="CA944" s="26" t="str">
        <f t="shared" si="840"/>
        <v/>
      </c>
      <c r="CB944" s="26" t="str">
        <f t="shared" si="841"/>
        <v/>
      </c>
      <c r="CC944" s="26" t="str">
        <f t="shared" si="842"/>
        <v/>
      </c>
      <c r="CD944" s="26" t="str">
        <f t="shared" si="843"/>
        <v/>
      </c>
      <c r="CE944" s="26" t="str">
        <f t="shared" si="844"/>
        <v/>
      </c>
      <c r="CF944" s="26" t="str">
        <f t="shared" si="845"/>
        <v/>
      </c>
      <c r="CG944" s="26" t="str">
        <f t="shared" si="846"/>
        <v/>
      </c>
      <c r="CH944" s="26" t="str">
        <f t="shared" si="847"/>
        <v/>
      </c>
      <c r="CI944" s="26" t="str">
        <f t="shared" si="848"/>
        <v/>
      </c>
      <c r="CJ944" s="26" t="str">
        <f t="shared" si="849"/>
        <v/>
      </c>
      <c r="CK944" s="26" t="str">
        <f t="shared" si="850"/>
        <v/>
      </c>
      <c r="CL944" s="26" t="str">
        <f t="shared" si="851"/>
        <v/>
      </c>
      <c r="CM944" s="26" t="str">
        <f t="shared" si="852"/>
        <v/>
      </c>
      <c r="CN944" s="26" t="str">
        <f t="shared" si="853"/>
        <v/>
      </c>
      <c r="CO944" s="26" t="str">
        <f t="shared" si="854"/>
        <v/>
      </c>
      <c r="CP944" s="26" t="str">
        <f t="shared" si="855"/>
        <v/>
      </c>
      <c r="CQ944" s="26" t="str">
        <f t="shared" si="856"/>
        <v/>
      </c>
      <c r="CR944" s="26" t="str">
        <f t="shared" si="857"/>
        <v/>
      </c>
      <c r="CS944" s="26" t="str">
        <f t="shared" si="858"/>
        <v/>
      </c>
      <c r="CT944" s="26" t="str">
        <f t="shared" si="859"/>
        <v/>
      </c>
      <c r="CU944" s="26" t="str">
        <f t="shared" si="860"/>
        <v/>
      </c>
      <c r="CV944" s="26" t="str">
        <f t="shared" si="861"/>
        <v/>
      </c>
      <c r="CW944" s="26" t="str">
        <f t="shared" si="862"/>
        <v/>
      </c>
      <c r="CX944" s="26" t="str">
        <f t="shared" si="863"/>
        <v/>
      </c>
      <c r="CY944" s="26" t="str">
        <f t="shared" si="864"/>
        <v/>
      </c>
      <c r="CZ944" s="26" t="str">
        <f t="shared" si="865"/>
        <v/>
      </c>
      <c r="DA944" s="26" t="str">
        <f t="shared" si="866"/>
        <v/>
      </c>
      <c r="DB944" s="26" t="str">
        <f t="shared" si="867"/>
        <v/>
      </c>
      <c r="DC944" s="26" t="str">
        <f t="shared" si="868"/>
        <v/>
      </c>
      <c r="DD944" s="26" t="str">
        <f t="shared" si="869"/>
        <v/>
      </c>
      <c r="DE944" s="26" t="str">
        <f t="shared" si="870"/>
        <v/>
      </c>
      <c r="DF944" s="26" t="str">
        <f t="shared" si="871"/>
        <v/>
      </c>
      <c r="DG944" s="26" t="str">
        <f t="shared" si="872"/>
        <v/>
      </c>
      <c r="DH944" s="26" t="str">
        <f t="shared" si="873"/>
        <v/>
      </c>
      <c r="DI944" s="26" t="str">
        <f t="shared" si="874"/>
        <v/>
      </c>
      <c r="DJ944" s="26" t="str">
        <f t="shared" si="875"/>
        <v/>
      </c>
      <c r="DK944" s="26" t="str">
        <f t="shared" si="876"/>
        <v/>
      </c>
      <c r="DL944" s="26" t="str">
        <f t="shared" si="877"/>
        <v/>
      </c>
      <c r="DM944" s="26" t="str">
        <f t="shared" si="878"/>
        <v/>
      </c>
      <c r="DN944" s="26" t="str">
        <f t="shared" si="879"/>
        <v/>
      </c>
      <c r="DO944" s="26" t="str">
        <f t="shared" si="880"/>
        <v/>
      </c>
      <c r="DP944" s="26" t="str">
        <f t="shared" si="881"/>
        <v/>
      </c>
      <c r="DQ944" s="26" t="str">
        <f t="shared" si="882"/>
        <v/>
      </c>
      <c r="DR944" s="26" t="str">
        <f t="shared" si="883"/>
        <v/>
      </c>
      <c r="DS944" s="26" t="str">
        <f t="shared" si="884"/>
        <v/>
      </c>
      <c r="DT944" s="26" t="str">
        <f t="shared" si="885"/>
        <v/>
      </c>
      <c r="DU944" s="26" t="str">
        <f t="shared" si="886"/>
        <v/>
      </c>
      <c r="DV944" s="26" t="str">
        <f t="shared" si="887"/>
        <v/>
      </c>
    </row>
    <row r="945" spans="1:126" ht="75" x14ac:dyDescent="0.25">
      <c r="A945" t="s">
        <v>1942</v>
      </c>
      <c r="B945">
        <v>2019</v>
      </c>
      <c r="C945" t="s">
        <v>2046</v>
      </c>
      <c r="D945">
        <v>106990</v>
      </c>
      <c r="E945" s="19">
        <v>1319218339164</v>
      </c>
      <c r="F945" t="s">
        <v>1052</v>
      </c>
      <c r="G945">
        <v>324110</v>
      </c>
      <c r="H945" t="s">
        <v>1053</v>
      </c>
      <c r="I945" t="s">
        <v>1054</v>
      </c>
      <c r="J945" t="s">
        <v>990</v>
      </c>
      <c r="K945" t="s">
        <v>213</v>
      </c>
      <c r="L945">
        <v>98221</v>
      </c>
      <c r="M945" s="26" t="str">
        <f t="shared" ref="M945:M973" si="888">_xlfn.TEXTJOIN(", ", TRUE, BU945:DV945)</f>
        <v>89. PRODUCE THE CHEMICAL, 94. AS A MANUFACTURED IMPURITY, 116. AS A PROCESS IMPURITY, 133. ANCILLARY OR OTHER USE, 137. Z304  FUEL</v>
      </c>
      <c r="N945" s="26" t="s">
        <v>2047</v>
      </c>
      <c r="O945" s="26" t="s">
        <v>2096</v>
      </c>
      <c r="P945">
        <v>1.5835227000000001</v>
      </c>
      <c r="Q945">
        <v>444.19737750000002</v>
      </c>
      <c r="R945">
        <v>445.78090020000002</v>
      </c>
      <c r="S945" s="26" t="s">
        <v>1940</v>
      </c>
      <c r="T945" s="26" t="s">
        <v>1941</v>
      </c>
      <c r="U945" s="26" t="s">
        <v>1941</v>
      </c>
      <c r="V945" s="26" t="s">
        <v>1941</v>
      </c>
      <c r="W945" s="26" t="s">
        <v>1941</v>
      </c>
      <c r="X945" s="26" t="s">
        <v>1940</v>
      </c>
      <c r="Y945" s="26" t="s">
        <v>1941</v>
      </c>
      <c r="Z945" s="26" t="s">
        <v>1941</v>
      </c>
      <c r="AA945" s="26" t="s">
        <v>1941</v>
      </c>
      <c r="AB945" s="26" t="s">
        <v>1941</v>
      </c>
      <c r="AC945" s="26" t="s">
        <v>1941</v>
      </c>
      <c r="AD945" s="26" t="s">
        <v>1941</v>
      </c>
      <c r="AE945" s="26" t="s">
        <v>1941</v>
      </c>
      <c r="AF945" s="26" t="s">
        <v>1941</v>
      </c>
      <c r="AG945" s="26" t="s">
        <v>1941</v>
      </c>
      <c r="AH945" s="26" t="s">
        <v>1941</v>
      </c>
      <c r="AI945" s="26" t="s">
        <v>1941</v>
      </c>
      <c r="AJ945" s="26" t="s">
        <v>1941</v>
      </c>
      <c r="AK945" s="26" t="s">
        <v>1941</v>
      </c>
      <c r="AL945" s="26" t="s">
        <v>1941</v>
      </c>
      <c r="AM945" s="26" t="s">
        <v>1941</v>
      </c>
      <c r="AN945" s="26" t="s">
        <v>1941</v>
      </c>
      <c r="AO945" s="26" t="s">
        <v>1941</v>
      </c>
      <c r="AP945" s="26" t="s">
        <v>1941</v>
      </c>
      <c r="AQ945" s="26" t="s">
        <v>1941</v>
      </c>
      <c r="AR945" s="26" t="s">
        <v>1941</v>
      </c>
      <c r="AS945" s="26" t="s">
        <v>1941</v>
      </c>
      <c r="AT945" s="26" t="s">
        <v>1940</v>
      </c>
      <c r="AU945" s="26" t="s">
        <v>1941</v>
      </c>
      <c r="AV945" s="26" t="s">
        <v>1941</v>
      </c>
      <c r="AW945" s="26" t="s">
        <v>1941</v>
      </c>
      <c r="AX945" s="26" t="s">
        <v>1941</v>
      </c>
      <c r="AY945" s="26" t="s">
        <v>1941</v>
      </c>
      <c r="AZ945" s="26" t="s">
        <v>1941</v>
      </c>
      <c r="BA945" s="26" t="s">
        <v>1941</v>
      </c>
      <c r="BB945" s="26" t="s">
        <v>1941</v>
      </c>
      <c r="BC945" s="26" t="s">
        <v>1941</v>
      </c>
      <c r="BD945" s="26" t="s">
        <v>1941</v>
      </c>
      <c r="BE945" s="26" t="s">
        <v>1941</v>
      </c>
      <c r="BF945" s="26" t="s">
        <v>1941</v>
      </c>
      <c r="BG945" s="26" t="s">
        <v>1941</v>
      </c>
      <c r="BH945" s="26" t="s">
        <v>1941</v>
      </c>
      <c r="BI945" s="26" t="s">
        <v>1941</v>
      </c>
      <c r="BJ945" s="26" t="s">
        <v>1941</v>
      </c>
      <c r="BK945" s="26" t="s">
        <v>1940</v>
      </c>
      <c r="BL945" s="26" t="s">
        <v>1941</v>
      </c>
      <c r="BM945" s="26" t="s">
        <v>1941</v>
      </c>
      <c r="BN945" s="26" t="s">
        <v>1941</v>
      </c>
      <c r="BO945" s="26" t="s">
        <v>1940</v>
      </c>
      <c r="BP945" s="26" t="s">
        <v>1941</v>
      </c>
      <c r="BQ945" s="26" t="s">
        <v>1941</v>
      </c>
      <c r="BR945" s="26" t="s">
        <v>1941</v>
      </c>
      <c r="BS945" s="26" t="s">
        <v>1941</v>
      </c>
      <c r="BT945" s="26" t="s">
        <v>1941</v>
      </c>
      <c r="BU945" s="26" t="str">
        <f t="shared" ref="BU945:BU973" si="889">IF(S945="Yes", BU$1,"")</f>
        <v>89. PRODUCE THE CHEMICAL</v>
      </c>
      <c r="BV945" s="26" t="str">
        <f t="shared" ref="BV945:BV973" si="890">IF(T945="Yes", BV$1,"")</f>
        <v/>
      </c>
      <c r="BW945" s="26" t="str">
        <f t="shared" ref="BW945:BW973" si="891">IF(U945="Yes", BW$1,"")</f>
        <v/>
      </c>
      <c r="BX945" s="26" t="str">
        <f t="shared" ref="BX945:BX973" si="892">IF(V945="Yes", BX$1,"")</f>
        <v/>
      </c>
      <c r="BY945" s="26" t="str">
        <f t="shared" ref="BY945:BY973" si="893">IF(W945="Yes", BY$1,"")</f>
        <v/>
      </c>
      <c r="BZ945" s="26" t="str">
        <f t="shared" ref="BZ945:BZ973" si="894">IF(X945="Yes", BZ$1,"")</f>
        <v>94. AS A MANUFACTURED IMPURITY</v>
      </c>
      <c r="CA945" s="26" t="str">
        <f t="shared" ref="CA945:CA973" si="895">IF(Y945="Yes", CA$1,"")</f>
        <v/>
      </c>
      <c r="CB945" s="26" t="str">
        <f t="shared" ref="CB945:CB973" si="896">IF(Z945="Yes", CB$1,"")</f>
        <v/>
      </c>
      <c r="CC945" s="26" t="str">
        <f t="shared" ref="CC945:CC973" si="897">IF(AA945="Yes", CC$1,"")</f>
        <v/>
      </c>
      <c r="CD945" s="26" t="str">
        <f t="shared" ref="CD945:CD973" si="898">IF(AB945="Yes", CD$1,"")</f>
        <v/>
      </c>
      <c r="CE945" s="26" t="str">
        <f t="shared" ref="CE945:CE973" si="899">IF(AC945="Yes", CE$1,"")</f>
        <v/>
      </c>
      <c r="CF945" s="26" t="str">
        <f t="shared" ref="CF945:CF973" si="900">IF(AD945="Yes", CF$1,"")</f>
        <v/>
      </c>
      <c r="CG945" s="26" t="str">
        <f t="shared" ref="CG945:CG973" si="901">IF(AE945="Yes", CG$1,"")</f>
        <v/>
      </c>
      <c r="CH945" s="26" t="str">
        <f t="shared" ref="CH945:CH973" si="902">IF(AF945="Yes", CH$1,"")</f>
        <v/>
      </c>
      <c r="CI945" s="26" t="str">
        <f t="shared" ref="CI945:CI973" si="903">IF(AG945="Yes", CI$1,"")</f>
        <v/>
      </c>
      <c r="CJ945" s="26" t="str">
        <f t="shared" ref="CJ945:CJ973" si="904">IF(AH945="Yes", CJ$1,"")</f>
        <v/>
      </c>
      <c r="CK945" s="26" t="str">
        <f t="shared" ref="CK945:CK973" si="905">IF(AI945="Yes", CK$1,"")</f>
        <v/>
      </c>
      <c r="CL945" s="26" t="str">
        <f t="shared" ref="CL945:CL973" si="906">IF(AJ945="Yes", CL$1,"")</f>
        <v/>
      </c>
      <c r="CM945" s="26" t="str">
        <f t="shared" ref="CM945:CM973" si="907">IF(AK945="Yes", CM$1,"")</f>
        <v/>
      </c>
      <c r="CN945" s="26" t="str">
        <f t="shared" ref="CN945:CN973" si="908">IF(AL945="Yes", CN$1,"")</f>
        <v/>
      </c>
      <c r="CO945" s="26" t="str">
        <f t="shared" ref="CO945:CO973" si="909">IF(AM945="Yes", CO$1,"")</f>
        <v/>
      </c>
      <c r="CP945" s="26" t="str">
        <f t="shared" ref="CP945:CP973" si="910">IF(AN945="Yes", CP$1,"")</f>
        <v/>
      </c>
      <c r="CQ945" s="26" t="str">
        <f t="shared" ref="CQ945:CQ973" si="911">IF(AO945="Yes", CQ$1,"")</f>
        <v/>
      </c>
      <c r="CR945" s="26" t="str">
        <f t="shared" ref="CR945:CR973" si="912">IF(AP945="Yes", CR$1,"")</f>
        <v/>
      </c>
      <c r="CS945" s="26" t="str">
        <f t="shared" ref="CS945:CS973" si="913">IF(AQ945="Yes", CS$1,"")</f>
        <v/>
      </c>
      <c r="CT945" s="26" t="str">
        <f t="shared" ref="CT945:CT973" si="914">IF(AR945="Yes", CT$1,"")</f>
        <v/>
      </c>
      <c r="CU945" s="26" t="str">
        <f t="shared" ref="CU945:CU973" si="915">IF(AS945="Yes", CU$1,"")</f>
        <v/>
      </c>
      <c r="CV945" s="26" t="str">
        <f t="shared" ref="CV945:CV973" si="916">IF(AT945="Yes", CV$1,"")</f>
        <v>116. AS A PROCESS IMPURITY</v>
      </c>
      <c r="CW945" s="26" t="str">
        <f t="shared" ref="CW945:CW973" si="917">IF(AU945="Yes", CW$1,"")</f>
        <v/>
      </c>
      <c r="CX945" s="26" t="str">
        <f t="shared" ref="CX945:CX973" si="918">IF(AV945="Yes", CX$1,"")</f>
        <v/>
      </c>
      <c r="CY945" s="26" t="str">
        <f t="shared" ref="CY945:CY973" si="919">IF(AW945="Yes", CY$1,"")</f>
        <v/>
      </c>
      <c r="CZ945" s="26" t="str">
        <f t="shared" ref="CZ945:CZ973" si="920">IF(AX945="Yes", CZ$1,"")</f>
        <v/>
      </c>
      <c r="DA945" s="26" t="str">
        <f t="shared" ref="DA945:DA973" si="921">IF(AY945="Yes", DA$1,"")</f>
        <v/>
      </c>
      <c r="DB945" s="26" t="str">
        <f t="shared" ref="DB945:DB973" si="922">IF(AZ945="Yes", DB$1,"")</f>
        <v/>
      </c>
      <c r="DC945" s="26" t="str">
        <f t="shared" ref="DC945:DC973" si="923">IF(BA945="Yes", DC$1,"")</f>
        <v/>
      </c>
      <c r="DD945" s="26" t="str">
        <f t="shared" ref="DD945:DD973" si="924">IF(BB945="Yes", DD$1,"")</f>
        <v/>
      </c>
      <c r="DE945" s="26" t="str">
        <f t="shared" ref="DE945:DE973" si="925">IF(BC945="Yes", DE$1,"")</f>
        <v/>
      </c>
      <c r="DF945" s="26" t="str">
        <f t="shared" ref="DF945:DF973" si="926">IF(BD945="Yes", DF$1,"")</f>
        <v/>
      </c>
      <c r="DG945" s="26" t="str">
        <f t="shared" ref="DG945:DG973" si="927">IF(BE945="Yes", DG$1,"")</f>
        <v/>
      </c>
      <c r="DH945" s="26" t="str">
        <f t="shared" ref="DH945:DH973" si="928">IF(BF945="Yes", DH$1,"")</f>
        <v/>
      </c>
      <c r="DI945" s="26" t="str">
        <f t="shared" ref="DI945:DI973" si="929">IF(BG945="Yes", DI$1,"")</f>
        <v/>
      </c>
      <c r="DJ945" s="26" t="str">
        <f t="shared" ref="DJ945:DJ973" si="930">IF(BH945="Yes", DJ$1,"")</f>
        <v/>
      </c>
      <c r="DK945" s="26" t="str">
        <f t="shared" ref="DK945:DK973" si="931">IF(BI945="Yes", DK$1,"")</f>
        <v/>
      </c>
      <c r="DL945" s="26" t="str">
        <f t="shared" ref="DL945:DL973" si="932">IF(BJ945="Yes", DL$1,"")</f>
        <v/>
      </c>
      <c r="DM945" s="26" t="str">
        <f t="shared" ref="DM945:DM973" si="933">IF(BK945="Yes", DM$1,"")</f>
        <v>133. ANCILLARY OR OTHER USE</v>
      </c>
      <c r="DN945" s="26" t="str">
        <f t="shared" ref="DN945:DN973" si="934">IF(BL945="Yes", DN$1,"")</f>
        <v/>
      </c>
      <c r="DO945" s="26" t="str">
        <f t="shared" ref="DO945:DO973" si="935">IF(BM945="Yes", DO$1,"")</f>
        <v/>
      </c>
      <c r="DP945" s="26" t="str">
        <f t="shared" ref="DP945:DP973" si="936">IF(BN945="Yes", DP$1,"")</f>
        <v/>
      </c>
      <c r="DQ945" s="26" t="str">
        <f t="shared" ref="DQ945:DQ973" si="937">IF(BO945="Yes", DQ$1,"")</f>
        <v>137. Z304  FUEL</v>
      </c>
      <c r="DR945" s="26" t="str">
        <f t="shared" ref="DR945:DR973" si="938">IF(BP945="Yes", DR$1,"")</f>
        <v/>
      </c>
      <c r="DS945" s="26" t="str">
        <f t="shared" ref="DS945:DS973" si="939">IF(BQ945="Yes", DS$1,"")</f>
        <v/>
      </c>
      <c r="DT945" s="26" t="str">
        <f t="shared" ref="DT945:DT973" si="940">IF(BR945="Yes", DT$1,"")</f>
        <v/>
      </c>
      <c r="DU945" s="26" t="str">
        <f t="shared" ref="DU945:DU973" si="941">IF(BS945="Yes", DU$1,"")</f>
        <v/>
      </c>
      <c r="DV945" s="26" t="str">
        <f t="shared" ref="DV945:DV973" si="942">IF(BT945="Yes", DV$1,"")</f>
        <v/>
      </c>
    </row>
    <row r="946" spans="1:126" ht="75" x14ac:dyDescent="0.25">
      <c r="A946" t="s">
        <v>1942</v>
      </c>
      <c r="B946">
        <v>2020</v>
      </c>
      <c r="C946" t="s">
        <v>2046</v>
      </c>
      <c r="D946">
        <v>106990</v>
      </c>
      <c r="E946" s="19">
        <v>1320219073020</v>
      </c>
      <c r="F946" t="s">
        <v>1052</v>
      </c>
      <c r="G946">
        <v>324110</v>
      </c>
      <c r="H946" t="s">
        <v>1053</v>
      </c>
      <c r="I946" t="s">
        <v>1054</v>
      </c>
      <c r="J946" t="s">
        <v>990</v>
      </c>
      <c r="K946" t="s">
        <v>213</v>
      </c>
      <c r="L946">
        <v>98221</v>
      </c>
      <c r="M946" s="26" t="str">
        <f t="shared" si="888"/>
        <v>89. PRODUCE THE CHEMICAL, 94. AS A MANUFACTURED IMPURITY</v>
      </c>
      <c r="N946" s="26" t="s">
        <v>2047</v>
      </c>
      <c r="O946" s="26" t="s">
        <v>2096</v>
      </c>
      <c r="P946">
        <v>2</v>
      </c>
      <c r="Q946">
        <v>665</v>
      </c>
      <c r="R946">
        <v>667</v>
      </c>
      <c r="S946" s="26" t="s">
        <v>1940</v>
      </c>
      <c r="T946" s="26" t="s">
        <v>1941</v>
      </c>
      <c r="U946" s="26" t="s">
        <v>1941</v>
      </c>
      <c r="V946" s="26" t="s">
        <v>1941</v>
      </c>
      <c r="W946" s="26" t="s">
        <v>1941</v>
      </c>
      <c r="X946" s="26" t="s">
        <v>1940</v>
      </c>
      <c r="Y946" s="26" t="s">
        <v>1941</v>
      </c>
      <c r="Z946" s="26" t="s">
        <v>1941</v>
      </c>
      <c r="AA946" s="26" t="s">
        <v>1941</v>
      </c>
      <c r="AB946" s="26" t="s">
        <v>1941</v>
      </c>
      <c r="AC946" s="26" t="s">
        <v>1941</v>
      </c>
      <c r="AD946" s="26" t="s">
        <v>1941</v>
      </c>
      <c r="AE946" s="26" t="s">
        <v>1941</v>
      </c>
      <c r="AF946" s="26" t="s">
        <v>1941</v>
      </c>
      <c r="AG946" s="26" t="s">
        <v>1941</v>
      </c>
      <c r="AH946" s="26" t="s">
        <v>1941</v>
      </c>
      <c r="AI946" s="26" t="s">
        <v>1941</v>
      </c>
      <c r="AJ946" s="26" t="s">
        <v>1941</v>
      </c>
      <c r="AK946" s="26" t="s">
        <v>1941</v>
      </c>
      <c r="AL946" s="26" t="s">
        <v>1941</v>
      </c>
      <c r="AM946" s="26" t="s">
        <v>1941</v>
      </c>
      <c r="AN946" s="26" t="s">
        <v>1941</v>
      </c>
      <c r="AO946" s="26" t="s">
        <v>1941</v>
      </c>
      <c r="AP946" s="26" t="s">
        <v>1941</v>
      </c>
      <c r="AQ946" s="26" t="s">
        <v>1941</v>
      </c>
      <c r="AR946" s="26" t="s">
        <v>1941</v>
      </c>
      <c r="AS946" s="26" t="s">
        <v>1941</v>
      </c>
      <c r="AT946" s="26" t="s">
        <v>1941</v>
      </c>
      <c r="AU946" s="26" t="s">
        <v>1941</v>
      </c>
      <c r="AV946" s="26" t="s">
        <v>1941</v>
      </c>
      <c r="AW946" s="26" t="s">
        <v>1941</v>
      </c>
      <c r="AX946" s="26" t="s">
        <v>1941</v>
      </c>
      <c r="AY946" s="26" t="s">
        <v>1941</v>
      </c>
      <c r="AZ946" s="26" t="s">
        <v>1941</v>
      </c>
      <c r="BA946" s="26" t="s">
        <v>1941</v>
      </c>
      <c r="BB946" s="26" t="s">
        <v>1941</v>
      </c>
      <c r="BC946" s="26" t="s">
        <v>1941</v>
      </c>
      <c r="BD946" s="26" t="s">
        <v>1941</v>
      </c>
      <c r="BE946" s="26" t="s">
        <v>1941</v>
      </c>
      <c r="BF946" s="26" t="s">
        <v>1941</v>
      </c>
      <c r="BG946" s="26" t="s">
        <v>1941</v>
      </c>
      <c r="BH946" s="26" t="s">
        <v>1941</v>
      </c>
      <c r="BI946" s="26" t="s">
        <v>1941</v>
      </c>
      <c r="BJ946" s="26" t="s">
        <v>1941</v>
      </c>
      <c r="BK946" s="26" t="s">
        <v>1941</v>
      </c>
      <c r="BL946" s="26" t="s">
        <v>1941</v>
      </c>
      <c r="BM946" s="26" t="s">
        <v>1941</v>
      </c>
      <c r="BN946" s="26" t="s">
        <v>1941</v>
      </c>
      <c r="BO946" s="26" t="s">
        <v>1941</v>
      </c>
      <c r="BP946" s="26" t="s">
        <v>1941</v>
      </c>
      <c r="BQ946" s="26" t="s">
        <v>1941</v>
      </c>
      <c r="BR946" s="26" t="s">
        <v>1941</v>
      </c>
      <c r="BS946" s="26" t="s">
        <v>1941</v>
      </c>
      <c r="BT946" s="26" t="s">
        <v>1941</v>
      </c>
      <c r="BU946" s="26" t="str">
        <f t="shared" si="889"/>
        <v>89. PRODUCE THE CHEMICAL</v>
      </c>
      <c r="BV946" s="26" t="str">
        <f t="shared" si="890"/>
        <v/>
      </c>
      <c r="BW946" s="26" t="str">
        <f t="shared" si="891"/>
        <v/>
      </c>
      <c r="BX946" s="26" t="str">
        <f t="shared" si="892"/>
        <v/>
      </c>
      <c r="BY946" s="26" t="str">
        <f t="shared" si="893"/>
        <v/>
      </c>
      <c r="BZ946" s="26" t="str">
        <f t="shared" si="894"/>
        <v>94. AS A MANUFACTURED IMPURITY</v>
      </c>
      <c r="CA946" s="26" t="str">
        <f t="shared" si="895"/>
        <v/>
      </c>
      <c r="CB946" s="26" t="str">
        <f t="shared" si="896"/>
        <v/>
      </c>
      <c r="CC946" s="26" t="str">
        <f t="shared" si="897"/>
        <v/>
      </c>
      <c r="CD946" s="26" t="str">
        <f t="shared" si="898"/>
        <v/>
      </c>
      <c r="CE946" s="26" t="str">
        <f t="shared" si="899"/>
        <v/>
      </c>
      <c r="CF946" s="26" t="str">
        <f t="shared" si="900"/>
        <v/>
      </c>
      <c r="CG946" s="26" t="str">
        <f t="shared" si="901"/>
        <v/>
      </c>
      <c r="CH946" s="26" t="str">
        <f t="shared" si="902"/>
        <v/>
      </c>
      <c r="CI946" s="26" t="str">
        <f t="shared" si="903"/>
        <v/>
      </c>
      <c r="CJ946" s="26" t="str">
        <f t="shared" si="904"/>
        <v/>
      </c>
      <c r="CK946" s="26" t="str">
        <f t="shared" si="905"/>
        <v/>
      </c>
      <c r="CL946" s="26" t="str">
        <f t="shared" si="906"/>
        <v/>
      </c>
      <c r="CM946" s="26" t="str">
        <f t="shared" si="907"/>
        <v/>
      </c>
      <c r="CN946" s="26" t="str">
        <f t="shared" si="908"/>
        <v/>
      </c>
      <c r="CO946" s="26" t="str">
        <f t="shared" si="909"/>
        <v/>
      </c>
      <c r="CP946" s="26" t="str">
        <f t="shared" si="910"/>
        <v/>
      </c>
      <c r="CQ946" s="26" t="str">
        <f t="shared" si="911"/>
        <v/>
      </c>
      <c r="CR946" s="26" t="str">
        <f t="shared" si="912"/>
        <v/>
      </c>
      <c r="CS946" s="26" t="str">
        <f t="shared" si="913"/>
        <v/>
      </c>
      <c r="CT946" s="26" t="str">
        <f t="shared" si="914"/>
        <v/>
      </c>
      <c r="CU946" s="26" t="str">
        <f t="shared" si="915"/>
        <v/>
      </c>
      <c r="CV946" s="26" t="str">
        <f t="shared" si="916"/>
        <v/>
      </c>
      <c r="CW946" s="26" t="str">
        <f t="shared" si="917"/>
        <v/>
      </c>
      <c r="CX946" s="26" t="str">
        <f t="shared" si="918"/>
        <v/>
      </c>
      <c r="CY946" s="26" t="str">
        <f t="shared" si="919"/>
        <v/>
      </c>
      <c r="CZ946" s="26" t="str">
        <f t="shared" si="920"/>
        <v/>
      </c>
      <c r="DA946" s="26" t="str">
        <f t="shared" si="921"/>
        <v/>
      </c>
      <c r="DB946" s="26" t="str">
        <f t="shared" si="922"/>
        <v/>
      </c>
      <c r="DC946" s="26" t="str">
        <f t="shared" si="923"/>
        <v/>
      </c>
      <c r="DD946" s="26" t="str">
        <f t="shared" si="924"/>
        <v/>
      </c>
      <c r="DE946" s="26" t="str">
        <f t="shared" si="925"/>
        <v/>
      </c>
      <c r="DF946" s="26" t="str">
        <f t="shared" si="926"/>
        <v/>
      </c>
      <c r="DG946" s="26" t="str">
        <f t="shared" si="927"/>
        <v/>
      </c>
      <c r="DH946" s="26" t="str">
        <f t="shared" si="928"/>
        <v/>
      </c>
      <c r="DI946" s="26" t="str">
        <f t="shared" si="929"/>
        <v/>
      </c>
      <c r="DJ946" s="26" t="str">
        <f t="shared" si="930"/>
        <v/>
      </c>
      <c r="DK946" s="26" t="str">
        <f t="shared" si="931"/>
        <v/>
      </c>
      <c r="DL946" s="26" t="str">
        <f t="shared" si="932"/>
        <v/>
      </c>
      <c r="DM946" s="26" t="str">
        <f t="shared" si="933"/>
        <v/>
      </c>
      <c r="DN946" s="26" t="str">
        <f t="shared" si="934"/>
        <v/>
      </c>
      <c r="DO946" s="26" t="str">
        <f t="shared" si="935"/>
        <v/>
      </c>
      <c r="DP946" s="26" t="str">
        <f t="shared" si="936"/>
        <v/>
      </c>
      <c r="DQ946" s="26" t="str">
        <f t="shared" si="937"/>
        <v/>
      </c>
      <c r="DR946" s="26" t="str">
        <f t="shared" si="938"/>
        <v/>
      </c>
      <c r="DS946" s="26" t="str">
        <f t="shared" si="939"/>
        <v/>
      </c>
      <c r="DT946" s="26" t="str">
        <f t="shared" si="940"/>
        <v/>
      </c>
      <c r="DU946" s="26" t="str">
        <f t="shared" si="941"/>
        <v/>
      </c>
      <c r="DV946" s="26" t="str">
        <f t="shared" si="942"/>
        <v/>
      </c>
    </row>
    <row r="947" spans="1:126" ht="75" x14ac:dyDescent="0.25">
      <c r="A947" t="s">
        <v>1942</v>
      </c>
      <c r="B947">
        <v>2021</v>
      </c>
      <c r="C947" t="s">
        <v>2046</v>
      </c>
      <c r="D947">
        <v>106990</v>
      </c>
      <c r="E947" s="19">
        <v>1321220098798</v>
      </c>
      <c r="F947" t="s">
        <v>1052</v>
      </c>
      <c r="G947">
        <v>324110</v>
      </c>
      <c r="H947" t="s">
        <v>1053</v>
      </c>
      <c r="I947" t="s">
        <v>1054</v>
      </c>
      <c r="J947" t="s">
        <v>990</v>
      </c>
      <c r="K947" t="s">
        <v>213</v>
      </c>
      <c r="L947">
        <v>98221</v>
      </c>
      <c r="M947" s="26" t="str">
        <f t="shared" si="888"/>
        <v>89. PRODUCE THE CHEMICAL, 94. AS A MANUFACTURED IMPURITY, 116. AS A PROCESS IMPURITY, 133. ANCILLARY OR OTHER USE, 137. Z304  FUEL</v>
      </c>
      <c r="N947" s="26" t="s">
        <v>2047</v>
      </c>
      <c r="O947" s="26" t="s">
        <v>2096</v>
      </c>
      <c r="P947">
        <v>2</v>
      </c>
      <c r="Q947">
        <v>681</v>
      </c>
      <c r="R947">
        <v>683</v>
      </c>
      <c r="S947" s="26" t="s">
        <v>1940</v>
      </c>
      <c r="T947" s="26" t="s">
        <v>1941</v>
      </c>
      <c r="U947" s="26" t="s">
        <v>1941</v>
      </c>
      <c r="V947" s="26" t="s">
        <v>1941</v>
      </c>
      <c r="W947" s="26" t="s">
        <v>1941</v>
      </c>
      <c r="X947" s="26" t="s">
        <v>1940</v>
      </c>
      <c r="Y947" s="26" t="s">
        <v>1941</v>
      </c>
      <c r="Z947" s="26" t="s">
        <v>1941</v>
      </c>
      <c r="AA947" s="26" t="s">
        <v>1941</v>
      </c>
      <c r="AB947" s="26" t="s">
        <v>1941</v>
      </c>
      <c r="AC947" s="26" t="s">
        <v>1941</v>
      </c>
      <c r="AD947" s="26" t="s">
        <v>1941</v>
      </c>
      <c r="AE947" s="26" t="s">
        <v>1941</v>
      </c>
      <c r="AF947" s="26" t="s">
        <v>1941</v>
      </c>
      <c r="AG947" s="26" t="s">
        <v>1941</v>
      </c>
      <c r="AH947" s="26" t="s">
        <v>1941</v>
      </c>
      <c r="AI947" s="26" t="s">
        <v>1941</v>
      </c>
      <c r="AJ947" s="26" t="s">
        <v>1941</v>
      </c>
      <c r="AK947" s="26" t="s">
        <v>1941</v>
      </c>
      <c r="AL947" s="26" t="s">
        <v>1941</v>
      </c>
      <c r="AM947" s="26" t="s">
        <v>1941</v>
      </c>
      <c r="AN947" s="26" t="s">
        <v>1941</v>
      </c>
      <c r="AO947" s="26" t="s">
        <v>1941</v>
      </c>
      <c r="AP947" s="26" t="s">
        <v>1941</v>
      </c>
      <c r="AQ947" s="26" t="s">
        <v>1941</v>
      </c>
      <c r="AR947" s="26" t="s">
        <v>1941</v>
      </c>
      <c r="AS947" s="26" t="s">
        <v>1941</v>
      </c>
      <c r="AT947" s="26" t="s">
        <v>1940</v>
      </c>
      <c r="AU947" s="26" t="s">
        <v>1941</v>
      </c>
      <c r="AV947" s="26" t="s">
        <v>1941</v>
      </c>
      <c r="AW947" s="26" t="s">
        <v>1941</v>
      </c>
      <c r="AX947" s="26" t="s">
        <v>1941</v>
      </c>
      <c r="AY947" s="26" t="s">
        <v>1941</v>
      </c>
      <c r="AZ947" s="26" t="s">
        <v>1941</v>
      </c>
      <c r="BA947" s="26" t="s">
        <v>1941</v>
      </c>
      <c r="BB947" s="26" t="s">
        <v>1941</v>
      </c>
      <c r="BC947" s="26" t="s">
        <v>1941</v>
      </c>
      <c r="BD947" s="26" t="s">
        <v>1941</v>
      </c>
      <c r="BE947" s="26" t="s">
        <v>1941</v>
      </c>
      <c r="BF947" s="26" t="s">
        <v>1941</v>
      </c>
      <c r="BG947" s="26" t="s">
        <v>1941</v>
      </c>
      <c r="BH947" s="26" t="s">
        <v>1941</v>
      </c>
      <c r="BI947" s="26" t="s">
        <v>1941</v>
      </c>
      <c r="BJ947" s="26" t="s">
        <v>1941</v>
      </c>
      <c r="BK947" s="26" t="s">
        <v>1940</v>
      </c>
      <c r="BL947" s="26" t="s">
        <v>1941</v>
      </c>
      <c r="BM947" s="26" t="s">
        <v>1941</v>
      </c>
      <c r="BN947" s="26" t="s">
        <v>1941</v>
      </c>
      <c r="BO947" s="26" t="s">
        <v>1940</v>
      </c>
      <c r="BP947" s="26" t="s">
        <v>1941</v>
      </c>
      <c r="BQ947" s="26" t="s">
        <v>1941</v>
      </c>
      <c r="BR947" s="26" t="s">
        <v>1941</v>
      </c>
      <c r="BS947" s="26" t="s">
        <v>1941</v>
      </c>
      <c r="BT947" s="26" t="s">
        <v>1941</v>
      </c>
      <c r="BU947" s="26" t="str">
        <f t="shared" si="889"/>
        <v>89. PRODUCE THE CHEMICAL</v>
      </c>
      <c r="BV947" s="26" t="str">
        <f t="shared" si="890"/>
        <v/>
      </c>
      <c r="BW947" s="26" t="str">
        <f t="shared" si="891"/>
        <v/>
      </c>
      <c r="BX947" s="26" t="str">
        <f t="shared" si="892"/>
        <v/>
      </c>
      <c r="BY947" s="26" t="str">
        <f t="shared" si="893"/>
        <v/>
      </c>
      <c r="BZ947" s="26" t="str">
        <f t="shared" si="894"/>
        <v>94. AS A MANUFACTURED IMPURITY</v>
      </c>
      <c r="CA947" s="26" t="str">
        <f t="shared" si="895"/>
        <v/>
      </c>
      <c r="CB947" s="26" t="str">
        <f t="shared" si="896"/>
        <v/>
      </c>
      <c r="CC947" s="26" t="str">
        <f t="shared" si="897"/>
        <v/>
      </c>
      <c r="CD947" s="26" t="str">
        <f t="shared" si="898"/>
        <v/>
      </c>
      <c r="CE947" s="26" t="str">
        <f t="shared" si="899"/>
        <v/>
      </c>
      <c r="CF947" s="26" t="str">
        <f t="shared" si="900"/>
        <v/>
      </c>
      <c r="CG947" s="26" t="str">
        <f t="shared" si="901"/>
        <v/>
      </c>
      <c r="CH947" s="26" t="str">
        <f t="shared" si="902"/>
        <v/>
      </c>
      <c r="CI947" s="26" t="str">
        <f t="shared" si="903"/>
        <v/>
      </c>
      <c r="CJ947" s="26" t="str">
        <f t="shared" si="904"/>
        <v/>
      </c>
      <c r="CK947" s="26" t="str">
        <f t="shared" si="905"/>
        <v/>
      </c>
      <c r="CL947" s="26" t="str">
        <f t="shared" si="906"/>
        <v/>
      </c>
      <c r="CM947" s="26" t="str">
        <f t="shared" si="907"/>
        <v/>
      </c>
      <c r="CN947" s="26" t="str">
        <f t="shared" si="908"/>
        <v/>
      </c>
      <c r="CO947" s="26" t="str">
        <f t="shared" si="909"/>
        <v/>
      </c>
      <c r="CP947" s="26" t="str">
        <f t="shared" si="910"/>
        <v/>
      </c>
      <c r="CQ947" s="26" t="str">
        <f t="shared" si="911"/>
        <v/>
      </c>
      <c r="CR947" s="26" t="str">
        <f t="shared" si="912"/>
        <v/>
      </c>
      <c r="CS947" s="26" t="str">
        <f t="shared" si="913"/>
        <v/>
      </c>
      <c r="CT947" s="26" t="str">
        <f t="shared" si="914"/>
        <v/>
      </c>
      <c r="CU947" s="26" t="str">
        <f t="shared" si="915"/>
        <v/>
      </c>
      <c r="CV947" s="26" t="str">
        <f t="shared" si="916"/>
        <v>116. AS A PROCESS IMPURITY</v>
      </c>
      <c r="CW947" s="26" t="str">
        <f t="shared" si="917"/>
        <v/>
      </c>
      <c r="CX947" s="26" t="str">
        <f t="shared" si="918"/>
        <v/>
      </c>
      <c r="CY947" s="26" t="str">
        <f t="shared" si="919"/>
        <v/>
      </c>
      <c r="CZ947" s="26" t="str">
        <f t="shared" si="920"/>
        <v/>
      </c>
      <c r="DA947" s="26" t="str">
        <f t="shared" si="921"/>
        <v/>
      </c>
      <c r="DB947" s="26" t="str">
        <f t="shared" si="922"/>
        <v/>
      </c>
      <c r="DC947" s="26" t="str">
        <f t="shared" si="923"/>
        <v/>
      </c>
      <c r="DD947" s="26" t="str">
        <f t="shared" si="924"/>
        <v/>
      </c>
      <c r="DE947" s="26" t="str">
        <f t="shared" si="925"/>
        <v/>
      </c>
      <c r="DF947" s="26" t="str">
        <f t="shared" si="926"/>
        <v/>
      </c>
      <c r="DG947" s="26" t="str">
        <f t="shared" si="927"/>
        <v/>
      </c>
      <c r="DH947" s="26" t="str">
        <f t="shared" si="928"/>
        <v/>
      </c>
      <c r="DI947" s="26" t="str">
        <f t="shared" si="929"/>
        <v/>
      </c>
      <c r="DJ947" s="26" t="str">
        <f t="shared" si="930"/>
        <v/>
      </c>
      <c r="DK947" s="26" t="str">
        <f t="shared" si="931"/>
        <v/>
      </c>
      <c r="DL947" s="26" t="str">
        <f t="shared" si="932"/>
        <v/>
      </c>
      <c r="DM947" s="26" t="str">
        <f t="shared" si="933"/>
        <v>133. ANCILLARY OR OTHER USE</v>
      </c>
      <c r="DN947" s="26" t="str">
        <f t="shared" si="934"/>
        <v/>
      </c>
      <c r="DO947" s="26" t="str">
        <f t="shared" si="935"/>
        <v/>
      </c>
      <c r="DP947" s="26" t="str">
        <f t="shared" si="936"/>
        <v/>
      </c>
      <c r="DQ947" s="26" t="str">
        <f t="shared" si="937"/>
        <v>137. Z304  FUEL</v>
      </c>
      <c r="DR947" s="26" t="str">
        <f t="shared" si="938"/>
        <v/>
      </c>
      <c r="DS947" s="26" t="str">
        <f t="shared" si="939"/>
        <v/>
      </c>
      <c r="DT947" s="26" t="str">
        <f t="shared" si="940"/>
        <v/>
      </c>
      <c r="DU947" s="26" t="str">
        <f t="shared" si="941"/>
        <v/>
      </c>
      <c r="DV947" s="26" t="str">
        <f t="shared" si="942"/>
        <v/>
      </c>
    </row>
    <row r="948" spans="1:126" ht="90" x14ac:dyDescent="0.25">
      <c r="A948" t="s">
        <v>1942</v>
      </c>
      <c r="B948">
        <v>2016</v>
      </c>
      <c r="C948" t="s">
        <v>2046</v>
      </c>
      <c r="D948">
        <v>106990</v>
      </c>
      <c r="E948" s="19">
        <v>1316215622426</v>
      </c>
      <c r="F948" t="s">
        <v>1042</v>
      </c>
      <c r="G948">
        <v>324110</v>
      </c>
      <c r="H948" t="s">
        <v>1043</v>
      </c>
      <c r="I948" t="s">
        <v>1044</v>
      </c>
      <c r="J948" t="s">
        <v>925</v>
      </c>
      <c r="K948" t="s">
        <v>293</v>
      </c>
      <c r="L948">
        <v>90745</v>
      </c>
      <c r="M948" s="26" t="str">
        <f t="shared" si="888"/>
        <v>89. PRODUCE THE CHEMICAL, 91. ON-SITE USE OF THE CHEMICAL, 93. AS A BYPRODUCT, 94. AS A MANUFACTURED IMPURITY, 95. USED AS A REACTANT, 115. REPACKAGING, 116. AS A PROCESS IMPURITY, 133. ANCILLARY OR OTHER USE</v>
      </c>
      <c r="N948" s="26" t="s">
        <v>194</v>
      </c>
      <c r="O948" s="26" t="s">
        <v>2096</v>
      </c>
      <c r="P948">
        <f>4+20+37</f>
        <v>61</v>
      </c>
      <c r="Q948">
        <f>3+4</f>
        <v>7</v>
      </c>
      <c r="R948">
        <f t="shared" ref="R948:R953" si="943">SUM(P948:Q948)</f>
        <v>68</v>
      </c>
      <c r="S948" s="26" t="s">
        <v>1940</v>
      </c>
      <c r="T948" s="26" t="s">
        <v>1941</v>
      </c>
      <c r="U948" s="26" t="s">
        <v>1940</v>
      </c>
      <c r="V948" s="26" t="s">
        <v>1941</v>
      </c>
      <c r="W948" s="26" t="s">
        <v>1940</v>
      </c>
      <c r="X948" s="26" t="s">
        <v>1940</v>
      </c>
      <c r="Y948" s="26" t="s">
        <v>1940</v>
      </c>
      <c r="AE948" s="26" t="s">
        <v>1941</v>
      </c>
      <c r="AR948" s="26" t="s">
        <v>1941</v>
      </c>
      <c r="AS948" s="26" t="s">
        <v>1940</v>
      </c>
      <c r="AT948" s="26" t="s">
        <v>1940</v>
      </c>
      <c r="AV948" s="26" t="s">
        <v>1941</v>
      </c>
      <c r="BD948" s="26" t="s">
        <v>1941</v>
      </c>
      <c r="BK948" s="26" t="s">
        <v>1940</v>
      </c>
      <c r="BU948" s="26" t="str">
        <f t="shared" si="889"/>
        <v>89. PRODUCE THE CHEMICAL</v>
      </c>
      <c r="BV948" s="26" t="str">
        <f t="shared" si="890"/>
        <v/>
      </c>
      <c r="BW948" s="26" t="str">
        <f t="shared" si="891"/>
        <v>91. ON-SITE USE OF THE CHEMICAL</v>
      </c>
      <c r="BX948" s="26" t="str">
        <f t="shared" si="892"/>
        <v/>
      </c>
      <c r="BY948" s="26" t="str">
        <f t="shared" si="893"/>
        <v>93. AS A BYPRODUCT</v>
      </c>
      <c r="BZ948" s="26" t="str">
        <f t="shared" si="894"/>
        <v>94. AS A MANUFACTURED IMPURITY</v>
      </c>
      <c r="CA948" s="26" t="str">
        <f t="shared" si="895"/>
        <v>95. USED AS A REACTANT</v>
      </c>
      <c r="CB948" s="26" t="str">
        <f t="shared" si="896"/>
        <v/>
      </c>
      <c r="CC948" s="26" t="str">
        <f t="shared" si="897"/>
        <v/>
      </c>
      <c r="CD948" s="26" t="str">
        <f t="shared" si="898"/>
        <v/>
      </c>
      <c r="CE948" s="26" t="str">
        <f t="shared" si="899"/>
        <v/>
      </c>
      <c r="CF948" s="26" t="str">
        <f t="shared" si="900"/>
        <v/>
      </c>
      <c r="CG948" s="26" t="str">
        <f t="shared" si="901"/>
        <v/>
      </c>
      <c r="CH948" s="26" t="str">
        <f t="shared" si="902"/>
        <v/>
      </c>
      <c r="CI948" s="26" t="str">
        <f t="shared" si="903"/>
        <v/>
      </c>
      <c r="CJ948" s="26" t="str">
        <f t="shared" si="904"/>
        <v/>
      </c>
      <c r="CK948" s="26" t="str">
        <f t="shared" si="905"/>
        <v/>
      </c>
      <c r="CL948" s="26" t="str">
        <f t="shared" si="906"/>
        <v/>
      </c>
      <c r="CM948" s="26" t="str">
        <f t="shared" si="907"/>
        <v/>
      </c>
      <c r="CN948" s="26" t="str">
        <f t="shared" si="908"/>
        <v/>
      </c>
      <c r="CO948" s="26" t="str">
        <f t="shared" si="909"/>
        <v/>
      </c>
      <c r="CP948" s="26" t="str">
        <f t="shared" si="910"/>
        <v/>
      </c>
      <c r="CQ948" s="26" t="str">
        <f t="shared" si="911"/>
        <v/>
      </c>
      <c r="CR948" s="26" t="str">
        <f t="shared" si="912"/>
        <v/>
      </c>
      <c r="CS948" s="26" t="str">
        <f t="shared" si="913"/>
        <v/>
      </c>
      <c r="CT948" s="26" t="str">
        <f t="shared" si="914"/>
        <v/>
      </c>
      <c r="CU948" s="26" t="str">
        <f t="shared" si="915"/>
        <v>115. REPACKAGING</v>
      </c>
      <c r="CV948" s="26" t="str">
        <f t="shared" si="916"/>
        <v>116. AS A PROCESS IMPURITY</v>
      </c>
      <c r="CW948" s="26" t="str">
        <f t="shared" si="917"/>
        <v/>
      </c>
      <c r="CX948" s="26" t="str">
        <f t="shared" si="918"/>
        <v/>
      </c>
      <c r="CY948" s="26" t="str">
        <f t="shared" si="919"/>
        <v/>
      </c>
      <c r="CZ948" s="26" t="str">
        <f t="shared" si="920"/>
        <v/>
      </c>
      <c r="DA948" s="26" t="str">
        <f t="shared" si="921"/>
        <v/>
      </c>
      <c r="DB948" s="26" t="str">
        <f t="shared" si="922"/>
        <v/>
      </c>
      <c r="DC948" s="26" t="str">
        <f t="shared" si="923"/>
        <v/>
      </c>
      <c r="DD948" s="26" t="str">
        <f t="shared" si="924"/>
        <v/>
      </c>
      <c r="DE948" s="26" t="str">
        <f t="shared" si="925"/>
        <v/>
      </c>
      <c r="DF948" s="26" t="str">
        <f t="shared" si="926"/>
        <v/>
      </c>
      <c r="DG948" s="26" t="str">
        <f t="shared" si="927"/>
        <v/>
      </c>
      <c r="DH948" s="26" t="str">
        <f t="shared" si="928"/>
        <v/>
      </c>
      <c r="DI948" s="26" t="str">
        <f t="shared" si="929"/>
        <v/>
      </c>
      <c r="DJ948" s="26" t="str">
        <f t="shared" si="930"/>
        <v/>
      </c>
      <c r="DK948" s="26" t="str">
        <f t="shared" si="931"/>
        <v/>
      </c>
      <c r="DL948" s="26" t="str">
        <f t="shared" si="932"/>
        <v/>
      </c>
      <c r="DM948" s="26" t="str">
        <f t="shared" si="933"/>
        <v>133. ANCILLARY OR OTHER USE</v>
      </c>
      <c r="DN948" s="26" t="str">
        <f t="shared" si="934"/>
        <v/>
      </c>
      <c r="DO948" s="26" t="str">
        <f t="shared" si="935"/>
        <v/>
      </c>
      <c r="DP948" s="26" t="str">
        <f t="shared" si="936"/>
        <v/>
      </c>
      <c r="DQ948" s="26" t="str">
        <f t="shared" si="937"/>
        <v/>
      </c>
      <c r="DR948" s="26" t="str">
        <f t="shared" si="938"/>
        <v/>
      </c>
      <c r="DS948" s="26" t="str">
        <f t="shared" si="939"/>
        <v/>
      </c>
      <c r="DT948" s="26" t="str">
        <f t="shared" si="940"/>
        <v/>
      </c>
      <c r="DU948" s="26" t="str">
        <f t="shared" si="941"/>
        <v/>
      </c>
      <c r="DV948" s="26" t="str">
        <f t="shared" si="942"/>
        <v/>
      </c>
    </row>
    <row r="949" spans="1:126" ht="75" x14ac:dyDescent="0.25">
      <c r="A949" t="s">
        <v>1942</v>
      </c>
      <c r="B949">
        <v>2017</v>
      </c>
      <c r="C949" t="s">
        <v>2046</v>
      </c>
      <c r="D949">
        <v>106990</v>
      </c>
      <c r="E949" s="19">
        <v>1317216178828</v>
      </c>
      <c r="F949" t="s">
        <v>1042</v>
      </c>
      <c r="G949">
        <v>424710</v>
      </c>
      <c r="H949" t="s">
        <v>1043</v>
      </c>
      <c r="I949" t="s">
        <v>1044</v>
      </c>
      <c r="J949" t="s">
        <v>925</v>
      </c>
      <c r="K949" t="s">
        <v>293</v>
      </c>
      <c r="L949">
        <v>90745</v>
      </c>
      <c r="M949" s="26" t="str">
        <f t="shared" si="888"/>
        <v>89. PRODUCE THE CHEMICAL, 91. ON-SITE USE OF THE CHEMICAL, 93. AS A BYPRODUCT, 94. AS A MANUFACTURED IMPURITY, 95. USED AS A REACTANT, 115. REPACKAGING, 116. AS A PROCESS IMPURITY</v>
      </c>
      <c r="N949" s="26" t="s">
        <v>194</v>
      </c>
      <c r="O949" s="26" t="s">
        <v>2096</v>
      </c>
      <c r="P949">
        <f>3+48+34</f>
        <v>85</v>
      </c>
      <c r="Q949">
        <f>4+3</f>
        <v>7</v>
      </c>
      <c r="R949">
        <f t="shared" si="943"/>
        <v>92</v>
      </c>
      <c r="S949" s="26" t="s">
        <v>1940</v>
      </c>
      <c r="T949" s="26" t="s">
        <v>1941</v>
      </c>
      <c r="U949" s="26" t="s">
        <v>1940</v>
      </c>
      <c r="V949" s="26" t="s">
        <v>1941</v>
      </c>
      <c r="W949" s="26" t="s">
        <v>1940</v>
      </c>
      <c r="X949" s="26" t="s">
        <v>1940</v>
      </c>
      <c r="Y949" s="26" t="s">
        <v>1940</v>
      </c>
      <c r="AE949" s="26" t="s">
        <v>1941</v>
      </c>
      <c r="AR949" s="26" t="s">
        <v>1941</v>
      </c>
      <c r="AS949" s="26" t="s">
        <v>1940</v>
      </c>
      <c r="AT949" s="26" t="s">
        <v>1940</v>
      </c>
      <c r="AV949" s="26" t="s">
        <v>1941</v>
      </c>
      <c r="BD949" s="26" t="s">
        <v>1941</v>
      </c>
      <c r="BK949" s="26" t="s">
        <v>1941</v>
      </c>
      <c r="BU949" s="26" t="str">
        <f t="shared" si="889"/>
        <v>89. PRODUCE THE CHEMICAL</v>
      </c>
      <c r="BV949" s="26" t="str">
        <f t="shared" si="890"/>
        <v/>
      </c>
      <c r="BW949" s="26" t="str">
        <f t="shared" si="891"/>
        <v>91. ON-SITE USE OF THE CHEMICAL</v>
      </c>
      <c r="BX949" s="26" t="str">
        <f t="shared" si="892"/>
        <v/>
      </c>
      <c r="BY949" s="26" t="str">
        <f t="shared" si="893"/>
        <v>93. AS A BYPRODUCT</v>
      </c>
      <c r="BZ949" s="26" t="str">
        <f t="shared" si="894"/>
        <v>94. AS A MANUFACTURED IMPURITY</v>
      </c>
      <c r="CA949" s="26" t="str">
        <f t="shared" si="895"/>
        <v>95. USED AS A REACTANT</v>
      </c>
      <c r="CB949" s="26" t="str">
        <f t="shared" si="896"/>
        <v/>
      </c>
      <c r="CC949" s="26" t="str">
        <f t="shared" si="897"/>
        <v/>
      </c>
      <c r="CD949" s="26" t="str">
        <f t="shared" si="898"/>
        <v/>
      </c>
      <c r="CE949" s="26" t="str">
        <f t="shared" si="899"/>
        <v/>
      </c>
      <c r="CF949" s="26" t="str">
        <f t="shared" si="900"/>
        <v/>
      </c>
      <c r="CG949" s="26" t="str">
        <f t="shared" si="901"/>
        <v/>
      </c>
      <c r="CH949" s="26" t="str">
        <f t="shared" si="902"/>
        <v/>
      </c>
      <c r="CI949" s="26" t="str">
        <f t="shared" si="903"/>
        <v/>
      </c>
      <c r="CJ949" s="26" t="str">
        <f t="shared" si="904"/>
        <v/>
      </c>
      <c r="CK949" s="26" t="str">
        <f t="shared" si="905"/>
        <v/>
      </c>
      <c r="CL949" s="26" t="str">
        <f t="shared" si="906"/>
        <v/>
      </c>
      <c r="CM949" s="26" t="str">
        <f t="shared" si="907"/>
        <v/>
      </c>
      <c r="CN949" s="26" t="str">
        <f t="shared" si="908"/>
        <v/>
      </c>
      <c r="CO949" s="26" t="str">
        <f t="shared" si="909"/>
        <v/>
      </c>
      <c r="CP949" s="26" t="str">
        <f t="shared" si="910"/>
        <v/>
      </c>
      <c r="CQ949" s="26" t="str">
        <f t="shared" si="911"/>
        <v/>
      </c>
      <c r="CR949" s="26" t="str">
        <f t="shared" si="912"/>
        <v/>
      </c>
      <c r="CS949" s="26" t="str">
        <f t="shared" si="913"/>
        <v/>
      </c>
      <c r="CT949" s="26" t="str">
        <f t="shared" si="914"/>
        <v/>
      </c>
      <c r="CU949" s="26" t="str">
        <f t="shared" si="915"/>
        <v>115. REPACKAGING</v>
      </c>
      <c r="CV949" s="26" t="str">
        <f t="shared" si="916"/>
        <v>116. AS A PROCESS IMPURITY</v>
      </c>
      <c r="CW949" s="26" t="str">
        <f t="shared" si="917"/>
        <v/>
      </c>
      <c r="CX949" s="26" t="str">
        <f t="shared" si="918"/>
        <v/>
      </c>
      <c r="CY949" s="26" t="str">
        <f t="shared" si="919"/>
        <v/>
      </c>
      <c r="CZ949" s="26" t="str">
        <f t="shared" si="920"/>
        <v/>
      </c>
      <c r="DA949" s="26" t="str">
        <f t="shared" si="921"/>
        <v/>
      </c>
      <c r="DB949" s="26" t="str">
        <f t="shared" si="922"/>
        <v/>
      </c>
      <c r="DC949" s="26" t="str">
        <f t="shared" si="923"/>
        <v/>
      </c>
      <c r="DD949" s="26" t="str">
        <f t="shared" si="924"/>
        <v/>
      </c>
      <c r="DE949" s="26" t="str">
        <f t="shared" si="925"/>
        <v/>
      </c>
      <c r="DF949" s="26" t="str">
        <f t="shared" si="926"/>
        <v/>
      </c>
      <c r="DG949" s="26" t="str">
        <f t="shared" si="927"/>
        <v/>
      </c>
      <c r="DH949" s="26" t="str">
        <f t="shared" si="928"/>
        <v/>
      </c>
      <c r="DI949" s="26" t="str">
        <f t="shared" si="929"/>
        <v/>
      </c>
      <c r="DJ949" s="26" t="str">
        <f t="shared" si="930"/>
        <v/>
      </c>
      <c r="DK949" s="26" t="str">
        <f t="shared" si="931"/>
        <v/>
      </c>
      <c r="DL949" s="26" t="str">
        <f t="shared" si="932"/>
        <v/>
      </c>
      <c r="DM949" s="26" t="str">
        <f t="shared" si="933"/>
        <v/>
      </c>
      <c r="DN949" s="26" t="str">
        <f t="shared" si="934"/>
        <v/>
      </c>
      <c r="DO949" s="26" t="str">
        <f t="shared" si="935"/>
        <v/>
      </c>
      <c r="DP949" s="26" t="str">
        <f t="shared" si="936"/>
        <v/>
      </c>
      <c r="DQ949" s="26" t="str">
        <f t="shared" si="937"/>
        <v/>
      </c>
      <c r="DR949" s="26" t="str">
        <f t="shared" si="938"/>
        <v/>
      </c>
      <c r="DS949" s="26" t="str">
        <f t="shared" si="939"/>
        <v/>
      </c>
      <c r="DT949" s="26" t="str">
        <f t="shared" si="940"/>
        <v/>
      </c>
      <c r="DU949" s="26" t="str">
        <f t="shared" si="941"/>
        <v/>
      </c>
      <c r="DV949" s="26" t="str">
        <f t="shared" si="942"/>
        <v/>
      </c>
    </row>
    <row r="950" spans="1:126" ht="90" x14ac:dyDescent="0.25">
      <c r="A950" t="s">
        <v>1942</v>
      </c>
      <c r="B950">
        <v>2018</v>
      </c>
      <c r="C950" t="s">
        <v>2046</v>
      </c>
      <c r="D950">
        <v>106990</v>
      </c>
      <c r="E950" s="19">
        <v>1318217059207</v>
      </c>
      <c r="F950" t="s">
        <v>1042</v>
      </c>
      <c r="G950">
        <v>424710</v>
      </c>
      <c r="H950" t="s">
        <v>1043</v>
      </c>
      <c r="I950" t="s">
        <v>1044</v>
      </c>
      <c r="J950" t="s">
        <v>925</v>
      </c>
      <c r="K950" t="s">
        <v>293</v>
      </c>
      <c r="L950">
        <v>90745</v>
      </c>
      <c r="M950" s="26" t="str">
        <f t="shared" si="888"/>
        <v>89. PRODUCE THE CHEMICAL, 93. AS A BYPRODUCT, 94. AS A MANUFACTURED IMPURITY, 115. REPACKAGING, 116. AS A PROCESS IMPURITY, 133. ANCILLARY OR OTHER USE, 137. Z304  FUEL, 142. Z399  OTHER</v>
      </c>
      <c r="N950" s="26" t="s">
        <v>194</v>
      </c>
      <c r="O950" s="26" t="s">
        <v>2096</v>
      </c>
      <c r="P950">
        <f>39+45+3</f>
        <v>87</v>
      </c>
      <c r="Q950">
        <f>4+4</f>
        <v>8</v>
      </c>
      <c r="R950">
        <f t="shared" si="943"/>
        <v>95</v>
      </c>
      <c r="S950" s="26" t="s">
        <v>1940</v>
      </c>
      <c r="T950" s="26" t="s">
        <v>1941</v>
      </c>
      <c r="U950" s="26" t="s">
        <v>1941</v>
      </c>
      <c r="V950" s="26" t="s">
        <v>1941</v>
      </c>
      <c r="W950" s="26" t="s">
        <v>1940</v>
      </c>
      <c r="X950" s="26" t="s">
        <v>1940</v>
      </c>
      <c r="Y950" s="26" t="s">
        <v>1941</v>
      </c>
      <c r="Z950" s="26" t="s">
        <v>1941</v>
      </c>
      <c r="AA950" s="26" t="s">
        <v>1941</v>
      </c>
      <c r="AB950" s="26" t="s">
        <v>1941</v>
      </c>
      <c r="AC950" s="26" t="s">
        <v>1941</v>
      </c>
      <c r="AD950" s="26" t="s">
        <v>1941</v>
      </c>
      <c r="AE950" s="26" t="s">
        <v>1941</v>
      </c>
      <c r="AF950" s="26" t="s">
        <v>1941</v>
      </c>
      <c r="AG950" s="26" t="s">
        <v>1941</v>
      </c>
      <c r="AH950" s="26" t="s">
        <v>1941</v>
      </c>
      <c r="AI950" s="26" t="s">
        <v>1941</v>
      </c>
      <c r="AJ950" s="26" t="s">
        <v>1941</v>
      </c>
      <c r="AK950" s="26" t="s">
        <v>1941</v>
      </c>
      <c r="AL950" s="26" t="s">
        <v>1941</v>
      </c>
      <c r="AM950" s="26" t="s">
        <v>1941</v>
      </c>
      <c r="AN950" s="26" t="s">
        <v>1941</v>
      </c>
      <c r="AO950" s="26" t="s">
        <v>1941</v>
      </c>
      <c r="AP950" s="26" t="s">
        <v>1941</v>
      </c>
      <c r="AQ950" s="26" t="s">
        <v>1941</v>
      </c>
      <c r="AR950" s="26" t="s">
        <v>1941</v>
      </c>
      <c r="AS950" s="26" t="s">
        <v>1940</v>
      </c>
      <c r="AT950" s="26" t="s">
        <v>1940</v>
      </c>
      <c r="AU950" s="26" t="s">
        <v>1941</v>
      </c>
      <c r="AV950" s="26" t="s">
        <v>1941</v>
      </c>
      <c r="AW950" s="26" t="s">
        <v>1941</v>
      </c>
      <c r="AX950" s="26" t="s">
        <v>1941</v>
      </c>
      <c r="AY950" s="26" t="s">
        <v>1941</v>
      </c>
      <c r="AZ950" s="26" t="s">
        <v>1941</v>
      </c>
      <c r="BA950" s="26" t="s">
        <v>1941</v>
      </c>
      <c r="BB950" s="26" t="s">
        <v>1941</v>
      </c>
      <c r="BC950" s="26" t="s">
        <v>1941</v>
      </c>
      <c r="BD950" s="26" t="s">
        <v>1941</v>
      </c>
      <c r="BE950" s="26" t="s">
        <v>1941</v>
      </c>
      <c r="BF950" s="26" t="s">
        <v>1941</v>
      </c>
      <c r="BG950" s="26" t="s">
        <v>1941</v>
      </c>
      <c r="BH950" s="26" t="s">
        <v>1941</v>
      </c>
      <c r="BI950" s="26" t="s">
        <v>1941</v>
      </c>
      <c r="BJ950" s="26" t="s">
        <v>1941</v>
      </c>
      <c r="BK950" s="26" t="s">
        <v>1940</v>
      </c>
      <c r="BL950" s="26" t="s">
        <v>1941</v>
      </c>
      <c r="BM950" s="26" t="s">
        <v>1941</v>
      </c>
      <c r="BN950" s="26" t="s">
        <v>1941</v>
      </c>
      <c r="BO950" s="26" t="s">
        <v>1940</v>
      </c>
      <c r="BP950" s="26" t="s">
        <v>1941</v>
      </c>
      <c r="BQ950" s="26" t="s">
        <v>1941</v>
      </c>
      <c r="BR950" s="26" t="s">
        <v>1941</v>
      </c>
      <c r="BS950" s="26" t="s">
        <v>1941</v>
      </c>
      <c r="BT950" s="26" t="s">
        <v>1940</v>
      </c>
      <c r="BU950" s="26" t="str">
        <f t="shared" si="889"/>
        <v>89. PRODUCE THE CHEMICAL</v>
      </c>
      <c r="BV950" s="26" t="str">
        <f t="shared" si="890"/>
        <v/>
      </c>
      <c r="BW950" s="26" t="str">
        <f t="shared" si="891"/>
        <v/>
      </c>
      <c r="BX950" s="26" t="str">
        <f t="shared" si="892"/>
        <v/>
      </c>
      <c r="BY950" s="26" t="str">
        <f t="shared" si="893"/>
        <v>93. AS A BYPRODUCT</v>
      </c>
      <c r="BZ950" s="26" t="str">
        <f t="shared" si="894"/>
        <v>94. AS A MANUFACTURED IMPURITY</v>
      </c>
      <c r="CA950" s="26" t="str">
        <f t="shared" si="895"/>
        <v/>
      </c>
      <c r="CB950" s="26" t="str">
        <f t="shared" si="896"/>
        <v/>
      </c>
      <c r="CC950" s="26" t="str">
        <f t="shared" si="897"/>
        <v/>
      </c>
      <c r="CD950" s="26" t="str">
        <f t="shared" si="898"/>
        <v/>
      </c>
      <c r="CE950" s="26" t="str">
        <f t="shared" si="899"/>
        <v/>
      </c>
      <c r="CF950" s="26" t="str">
        <f t="shared" si="900"/>
        <v/>
      </c>
      <c r="CG950" s="26" t="str">
        <f t="shared" si="901"/>
        <v/>
      </c>
      <c r="CH950" s="26" t="str">
        <f t="shared" si="902"/>
        <v/>
      </c>
      <c r="CI950" s="26" t="str">
        <f t="shared" si="903"/>
        <v/>
      </c>
      <c r="CJ950" s="26" t="str">
        <f t="shared" si="904"/>
        <v/>
      </c>
      <c r="CK950" s="26" t="str">
        <f t="shared" si="905"/>
        <v/>
      </c>
      <c r="CL950" s="26" t="str">
        <f t="shared" si="906"/>
        <v/>
      </c>
      <c r="CM950" s="26" t="str">
        <f t="shared" si="907"/>
        <v/>
      </c>
      <c r="CN950" s="26" t="str">
        <f t="shared" si="908"/>
        <v/>
      </c>
      <c r="CO950" s="26" t="str">
        <f t="shared" si="909"/>
        <v/>
      </c>
      <c r="CP950" s="26" t="str">
        <f t="shared" si="910"/>
        <v/>
      </c>
      <c r="CQ950" s="26" t="str">
        <f t="shared" si="911"/>
        <v/>
      </c>
      <c r="CR950" s="26" t="str">
        <f t="shared" si="912"/>
        <v/>
      </c>
      <c r="CS950" s="26" t="str">
        <f t="shared" si="913"/>
        <v/>
      </c>
      <c r="CT950" s="26" t="str">
        <f t="shared" si="914"/>
        <v/>
      </c>
      <c r="CU950" s="26" t="str">
        <f t="shared" si="915"/>
        <v>115. REPACKAGING</v>
      </c>
      <c r="CV950" s="26" t="str">
        <f t="shared" si="916"/>
        <v>116. AS A PROCESS IMPURITY</v>
      </c>
      <c r="CW950" s="26" t="str">
        <f t="shared" si="917"/>
        <v/>
      </c>
      <c r="CX950" s="26" t="str">
        <f t="shared" si="918"/>
        <v/>
      </c>
      <c r="CY950" s="26" t="str">
        <f t="shared" si="919"/>
        <v/>
      </c>
      <c r="CZ950" s="26" t="str">
        <f t="shared" si="920"/>
        <v/>
      </c>
      <c r="DA950" s="26" t="str">
        <f t="shared" si="921"/>
        <v/>
      </c>
      <c r="DB950" s="26" t="str">
        <f t="shared" si="922"/>
        <v/>
      </c>
      <c r="DC950" s="26" t="str">
        <f t="shared" si="923"/>
        <v/>
      </c>
      <c r="DD950" s="26" t="str">
        <f t="shared" si="924"/>
        <v/>
      </c>
      <c r="DE950" s="26" t="str">
        <f t="shared" si="925"/>
        <v/>
      </c>
      <c r="DF950" s="26" t="str">
        <f t="shared" si="926"/>
        <v/>
      </c>
      <c r="DG950" s="26" t="str">
        <f t="shared" si="927"/>
        <v/>
      </c>
      <c r="DH950" s="26" t="str">
        <f t="shared" si="928"/>
        <v/>
      </c>
      <c r="DI950" s="26" t="str">
        <f t="shared" si="929"/>
        <v/>
      </c>
      <c r="DJ950" s="26" t="str">
        <f t="shared" si="930"/>
        <v/>
      </c>
      <c r="DK950" s="26" t="str">
        <f t="shared" si="931"/>
        <v/>
      </c>
      <c r="DL950" s="26" t="str">
        <f t="shared" si="932"/>
        <v/>
      </c>
      <c r="DM950" s="26" t="str">
        <f t="shared" si="933"/>
        <v>133. ANCILLARY OR OTHER USE</v>
      </c>
      <c r="DN950" s="26" t="str">
        <f t="shared" si="934"/>
        <v/>
      </c>
      <c r="DO950" s="26" t="str">
        <f t="shared" si="935"/>
        <v/>
      </c>
      <c r="DP950" s="26" t="str">
        <f t="shared" si="936"/>
        <v/>
      </c>
      <c r="DQ950" s="26" t="str">
        <f t="shared" si="937"/>
        <v>137. Z304  FUEL</v>
      </c>
      <c r="DR950" s="26" t="str">
        <f t="shared" si="938"/>
        <v/>
      </c>
      <c r="DS950" s="26" t="str">
        <f t="shared" si="939"/>
        <v/>
      </c>
      <c r="DT950" s="26" t="str">
        <f t="shared" si="940"/>
        <v/>
      </c>
      <c r="DU950" s="26" t="str">
        <f t="shared" si="941"/>
        <v/>
      </c>
      <c r="DV950" s="26" t="str">
        <f t="shared" si="942"/>
        <v>142. Z399  OTHER</v>
      </c>
    </row>
    <row r="951" spans="1:126" ht="90" x14ac:dyDescent="0.25">
      <c r="A951" t="s">
        <v>1942</v>
      </c>
      <c r="B951">
        <v>2019</v>
      </c>
      <c r="C951" t="s">
        <v>2046</v>
      </c>
      <c r="D951">
        <v>106990</v>
      </c>
      <c r="E951" s="19">
        <v>1319218222848</v>
      </c>
      <c r="F951" t="s">
        <v>1042</v>
      </c>
      <c r="G951">
        <v>424710</v>
      </c>
      <c r="H951" t="s">
        <v>1043</v>
      </c>
      <c r="I951" t="s">
        <v>1044</v>
      </c>
      <c r="J951" t="s">
        <v>925</v>
      </c>
      <c r="K951" t="s">
        <v>293</v>
      </c>
      <c r="L951">
        <v>90745</v>
      </c>
      <c r="M951" s="26" t="str">
        <f t="shared" si="888"/>
        <v>89. PRODUCE THE CHEMICAL, 93. AS A BYPRODUCT, 94. AS A MANUFACTURED IMPURITY, 115. REPACKAGING, 116. AS A PROCESS IMPURITY, 133. ANCILLARY OR OTHER USE, 137. Z304  FUEL, 142. Z399  OTHER</v>
      </c>
      <c r="N951" s="26" t="s">
        <v>194</v>
      </c>
      <c r="O951" s="26" t="s">
        <v>2096</v>
      </c>
      <c r="P951">
        <f>32+3+39</f>
        <v>74</v>
      </c>
      <c r="Q951">
        <f>4+2</f>
        <v>6</v>
      </c>
      <c r="R951">
        <f t="shared" si="943"/>
        <v>80</v>
      </c>
      <c r="S951" s="26" t="s">
        <v>1940</v>
      </c>
      <c r="T951" s="26" t="s">
        <v>1941</v>
      </c>
      <c r="U951" s="26" t="s">
        <v>1941</v>
      </c>
      <c r="V951" s="26" t="s">
        <v>1941</v>
      </c>
      <c r="W951" s="26" t="s">
        <v>1940</v>
      </c>
      <c r="X951" s="26" t="s">
        <v>1940</v>
      </c>
      <c r="Y951" s="26" t="s">
        <v>1941</v>
      </c>
      <c r="Z951" s="26" t="s">
        <v>1941</v>
      </c>
      <c r="AA951" s="26" t="s">
        <v>1941</v>
      </c>
      <c r="AB951" s="26" t="s">
        <v>1941</v>
      </c>
      <c r="AC951" s="26" t="s">
        <v>1941</v>
      </c>
      <c r="AD951" s="26" t="s">
        <v>1941</v>
      </c>
      <c r="AE951" s="26" t="s">
        <v>1941</v>
      </c>
      <c r="AF951" s="26" t="s">
        <v>1941</v>
      </c>
      <c r="AG951" s="26" t="s">
        <v>1941</v>
      </c>
      <c r="AH951" s="26" t="s">
        <v>1941</v>
      </c>
      <c r="AI951" s="26" t="s">
        <v>1941</v>
      </c>
      <c r="AJ951" s="26" t="s">
        <v>1941</v>
      </c>
      <c r="AK951" s="26" t="s">
        <v>1941</v>
      </c>
      <c r="AL951" s="26" t="s">
        <v>1941</v>
      </c>
      <c r="AM951" s="26" t="s">
        <v>1941</v>
      </c>
      <c r="AN951" s="26" t="s">
        <v>1941</v>
      </c>
      <c r="AO951" s="26" t="s">
        <v>1941</v>
      </c>
      <c r="AP951" s="26" t="s">
        <v>1941</v>
      </c>
      <c r="AQ951" s="26" t="s">
        <v>1941</v>
      </c>
      <c r="AR951" s="26" t="s">
        <v>1941</v>
      </c>
      <c r="AS951" s="26" t="s">
        <v>1940</v>
      </c>
      <c r="AT951" s="26" t="s">
        <v>1940</v>
      </c>
      <c r="AU951" s="26" t="s">
        <v>1941</v>
      </c>
      <c r="AV951" s="26" t="s">
        <v>1941</v>
      </c>
      <c r="AW951" s="26" t="s">
        <v>1941</v>
      </c>
      <c r="AX951" s="26" t="s">
        <v>1941</v>
      </c>
      <c r="AY951" s="26" t="s">
        <v>1941</v>
      </c>
      <c r="AZ951" s="26" t="s">
        <v>1941</v>
      </c>
      <c r="BA951" s="26" t="s">
        <v>1941</v>
      </c>
      <c r="BB951" s="26" t="s">
        <v>1941</v>
      </c>
      <c r="BC951" s="26" t="s">
        <v>1941</v>
      </c>
      <c r="BD951" s="26" t="s">
        <v>1941</v>
      </c>
      <c r="BE951" s="26" t="s">
        <v>1941</v>
      </c>
      <c r="BF951" s="26" t="s">
        <v>1941</v>
      </c>
      <c r="BG951" s="26" t="s">
        <v>1941</v>
      </c>
      <c r="BH951" s="26" t="s">
        <v>1941</v>
      </c>
      <c r="BI951" s="26" t="s">
        <v>1941</v>
      </c>
      <c r="BJ951" s="26" t="s">
        <v>1941</v>
      </c>
      <c r="BK951" s="26" t="s">
        <v>1940</v>
      </c>
      <c r="BL951" s="26" t="s">
        <v>1941</v>
      </c>
      <c r="BM951" s="26" t="s">
        <v>1941</v>
      </c>
      <c r="BN951" s="26" t="s">
        <v>1941</v>
      </c>
      <c r="BO951" s="26" t="s">
        <v>1940</v>
      </c>
      <c r="BP951" s="26" t="s">
        <v>1941</v>
      </c>
      <c r="BQ951" s="26" t="s">
        <v>1941</v>
      </c>
      <c r="BR951" s="26" t="s">
        <v>1941</v>
      </c>
      <c r="BS951" s="26" t="s">
        <v>1941</v>
      </c>
      <c r="BT951" s="26" t="s">
        <v>1940</v>
      </c>
      <c r="BU951" s="26" t="str">
        <f t="shared" si="889"/>
        <v>89. PRODUCE THE CHEMICAL</v>
      </c>
      <c r="BV951" s="26" t="str">
        <f t="shared" si="890"/>
        <v/>
      </c>
      <c r="BW951" s="26" t="str">
        <f t="shared" si="891"/>
        <v/>
      </c>
      <c r="BX951" s="26" t="str">
        <f t="shared" si="892"/>
        <v/>
      </c>
      <c r="BY951" s="26" t="str">
        <f t="shared" si="893"/>
        <v>93. AS A BYPRODUCT</v>
      </c>
      <c r="BZ951" s="26" t="str">
        <f t="shared" si="894"/>
        <v>94. AS A MANUFACTURED IMPURITY</v>
      </c>
      <c r="CA951" s="26" t="str">
        <f t="shared" si="895"/>
        <v/>
      </c>
      <c r="CB951" s="26" t="str">
        <f t="shared" si="896"/>
        <v/>
      </c>
      <c r="CC951" s="26" t="str">
        <f t="shared" si="897"/>
        <v/>
      </c>
      <c r="CD951" s="26" t="str">
        <f t="shared" si="898"/>
        <v/>
      </c>
      <c r="CE951" s="26" t="str">
        <f t="shared" si="899"/>
        <v/>
      </c>
      <c r="CF951" s="26" t="str">
        <f t="shared" si="900"/>
        <v/>
      </c>
      <c r="CG951" s="26" t="str">
        <f t="shared" si="901"/>
        <v/>
      </c>
      <c r="CH951" s="26" t="str">
        <f t="shared" si="902"/>
        <v/>
      </c>
      <c r="CI951" s="26" t="str">
        <f t="shared" si="903"/>
        <v/>
      </c>
      <c r="CJ951" s="26" t="str">
        <f t="shared" si="904"/>
        <v/>
      </c>
      <c r="CK951" s="26" t="str">
        <f t="shared" si="905"/>
        <v/>
      </c>
      <c r="CL951" s="26" t="str">
        <f t="shared" si="906"/>
        <v/>
      </c>
      <c r="CM951" s="26" t="str">
        <f t="shared" si="907"/>
        <v/>
      </c>
      <c r="CN951" s="26" t="str">
        <f t="shared" si="908"/>
        <v/>
      </c>
      <c r="CO951" s="26" t="str">
        <f t="shared" si="909"/>
        <v/>
      </c>
      <c r="CP951" s="26" t="str">
        <f t="shared" si="910"/>
        <v/>
      </c>
      <c r="CQ951" s="26" t="str">
        <f t="shared" si="911"/>
        <v/>
      </c>
      <c r="CR951" s="26" t="str">
        <f t="shared" si="912"/>
        <v/>
      </c>
      <c r="CS951" s="26" t="str">
        <f t="shared" si="913"/>
        <v/>
      </c>
      <c r="CT951" s="26" t="str">
        <f t="shared" si="914"/>
        <v/>
      </c>
      <c r="CU951" s="26" t="str">
        <f t="shared" si="915"/>
        <v>115. REPACKAGING</v>
      </c>
      <c r="CV951" s="26" t="str">
        <f t="shared" si="916"/>
        <v>116. AS A PROCESS IMPURITY</v>
      </c>
      <c r="CW951" s="26" t="str">
        <f t="shared" si="917"/>
        <v/>
      </c>
      <c r="CX951" s="26" t="str">
        <f t="shared" si="918"/>
        <v/>
      </c>
      <c r="CY951" s="26" t="str">
        <f t="shared" si="919"/>
        <v/>
      </c>
      <c r="CZ951" s="26" t="str">
        <f t="shared" si="920"/>
        <v/>
      </c>
      <c r="DA951" s="26" t="str">
        <f t="shared" si="921"/>
        <v/>
      </c>
      <c r="DB951" s="26" t="str">
        <f t="shared" si="922"/>
        <v/>
      </c>
      <c r="DC951" s="26" t="str">
        <f t="shared" si="923"/>
        <v/>
      </c>
      <c r="DD951" s="26" t="str">
        <f t="shared" si="924"/>
        <v/>
      </c>
      <c r="DE951" s="26" t="str">
        <f t="shared" si="925"/>
        <v/>
      </c>
      <c r="DF951" s="26" t="str">
        <f t="shared" si="926"/>
        <v/>
      </c>
      <c r="DG951" s="26" t="str">
        <f t="shared" si="927"/>
        <v/>
      </c>
      <c r="DH951" s="26" t="str">
        <f t="shared" si="928"/>
        <v/>
      </c>
      <c r="DI951" s="26" t="str">
        <f t="shared" si="929"/>
        <v/>
      </c>
      <c r="DJ951" s="26" t="str">
        <f t="shared" si="930"/>
        <v/>
      </c>
      <c r="DK951" s="26" t="str">
        <f t="shared" si="931"/>
        <v/>
      </c>
      <c r="DL951" s="26" t="str">
        <f t="shared" si="932"/>
        <v/>
      </c>
      <c r="DM951" s="26" t="str">
        <f t="shared" si="933"/>
        <v>133. ANCILLARY OR OTHER USE</v>
      </c>
      <c r="DN951" s="26" t="str">
        <f t="shared" si="934"/>
        <v/>
      </c>
      <c r="DO951" s="26" t="str">
        <f t="shared" si="935"/>
        <v/>
      </c>
      <c r="DP951" s="26" t="str">
        <f t="shared" si="936"/>
        <v/>
      </c>
      <c r="DQ951" s="26" t="str">
        <f t="shared" si="937"/>
        <v>137. Z304  FUEL</v>
      </c>
      <c r="DR951" s="26" t="str">
        <f t="shared" si="938"/>
        <v/>
      </c>
      <c r="DS951" s="26" t="str">
        <f t="shared" si="939"/>
        <v/>
      </c>
      <c r="DT951" s="26" t="str">
        <f t="shared" si="940"/>
        <v/>
      </c>
      <c r="DU951" s="26" t="str">
        <f t="shared" si="941"/>
        <v/>
      </c>
      <c r="DV951" s="26" t="str">
        <f t="shared" si="942"/>
        <v>142. Z399  OTHER</v>
      </c>
    </row>
    <row r="952" spans="1:126" ht="90" x14ac:dyDescent="0.25">
      <c r="A952" t="s">
        <v>1942</v>
      </c>
      <c r="B952">
        <v>2020</v>
      </c>
      <c r="C952" t="s">
        <v>2046</v>
      </c>
      <c r="D952">
        <v>106990</v>
      </c>
      <c r="E952" s="19">
        <v>1320219061417</v>
      </c>
      <c r="F952" t="s">
        <v>1042</v>
      </c>
      <c r="G952">
        <v>324110</v>
      </c>
      <c r="H952" t="s">
        <v>1043</v>
      </c>
      <c r="I952" t="s">
        <v>1044</v>
      </c>
      <c r="J952" t="s">
        <v>925</v>
      </c>
      <c r="K952" t="s">
        <v>293</v>
      </c>
      <c r="L952">
        <v>90745</v>
      </c>
      <c r="M952" s="26" t="str">
        <f t="shared" si="888"/>
        <v>89. PRODUCE THE CHEMICAL, 91. ON-SITE USE OF THE CHEMICAL, 93. AS A BYPRODUCT, 94. AS A MANUFACTURED IMPURITY, 116. AS A PROCESS IMPURITY, 133. ANCILLARY OR OTHER USE, 137. Z304  FUEL, 142. Z399  OTHER</v>
      </c>
      <c r="N952" s="26" t="s">
        <v>194</v>
      </c>
      <c r="O952" s="26" t="s">
        <v>2083</v>
      </c>
      <c r="P952">
        <f>2+27+30</f>
        <v>59</v>
      </c>
      <c r="Q952">
        <f>5+4</f>
        <v>9</v>
      </c>
      <c r="R952">
        <f t="shared" si="943"/>
        <v>68</v>
      </c>
      <c r="S952" s="26" t="s">
        <v>1940</v>
      </c>
      <c r="T952" s="26" t="s">
        <v>1941</v>
      </c>
      <c r="U952" s="26" t="s">
        <v>1940</v>
      </c>
      <c r="V952" s="26" t="s">
        <v>1941</v>
      </c>
      <c r="W952" s="26" t="s">
        <v>1940</v>
      </c>
      <c r="X952" s="26" t="s">
        <v>1940</v>
      </c>
      <c r="Y952" s="26" t="s">
        <v>1941</v>
      </c>
      <c r="Z952" s="26" t="s">
        <v>1941</v>
      </c>
      <c r="AA952" s="26" t="s">
        <v>1941</v>
      </c>
      <c r="AB952" s="26" t="s">
        <v>1941</v>
      </c>
      <c r="AC952" s="26" t="s">
        <v>1941</v>
      </c>
      <c r="AD952" s="26" t="s">
        <v>1941</v>
      </c>
      <c r="AE952" s="26" t="s">
        <v>1941</v>
      </c>
      <c r="AF952" s="26" t="s">
        <v>1941</v>
      </c>
      <c r="AG952" s="26" t="s">
        <v>1941</v>
      </c>
      <c r="AH952" s="26" t="s">
        <v>1941</v>
      </c>
      <c r="AI952" s="26" t="s">
        <v>1941</v>
      </c>
      <c r="AJ952" s="26" t="s">
        <v>1941</v>
      </c>
      <c r="AK952" s="26" t="s">
        <v>1941</v>
      </c>
      <c r="AL952" s="26" t="s">
        <v>1941</v>
      </c>
      <c r="AM952" s="26" t="s">
        <v>1941</v>
      </c>
      <c r="AN952" s="26" t="s">
        <v>1941</v>
      </c>
      <c r="AO952" s="26" t="s">
        <v>1941</v>
      </c>
      <c r="AP952" s="26" t="s">
        <v>1941</v>
      </c>
      <c r="AQ952" s="26" t="s">
        <v>1941</v>
      </c>
      <c r="AR952" s="26" t="s">
        <v>1941</v>
      </c>
      <c r="AS952" s="26" t="s">
        <v>1941</v>
      </c>
      <c r="AT952" s="26" t="s">
        <v>1940</v>
      </c>
      <c r="AU952" s="26" t="s">
        <v>1941</v>
      </c>
      <c r="AV952" s="26" t="s">
        <v>1941</v>
      </c>
      <c r="AW952" s="26" t="s">
        <v>1941</v>
      </c>
      <c r="AX952" s="26" t="s">
        <v>1941</v>
      </c>
      <c r="AY952" s="26" t="s">
        <v>1941</v>
      </c>
      <c r="AZ952" s="26" t="s">
        <v>1941</v>
      </c>
      <c r="BA952" s="26" t="s">
        <v>1941</v>
      </c>
      <c r="BB952" s="26" t="s">
        <v>1941</v>
      </c>
      <c r="BC952" s="26" t="s">
        <v>1941</v>
      </c>
      <c r="BD952" s="26" t="s">
        <v>1941</v>
      </c>
      <c r="BE952" s="26" t="s">
        <v>1941</v>
      </c>
      <c r="BF952" s="26" t="s">
        <v>1941</v>
      </c>
      <c r="BG952" s="26" t="s">
        <v>1941</v>
      </c>
      <c r="BH952" s="26" t="s">
        <v>1941</v>
      </c>
      <c r="BI952" s="26" t="s">
        <v>1941</v>
      </c>
      <c r="BJ952" s="26" t="s">
        <v>1941</v>
      </c>
      <c r="BK952" s="26" t="s">
        <v>1940</v>
      </c>
      <c r="BL952" s="26" t="s">
        <v>1941</v>
      </c>
      <c r="BM952" s="26" t="s">
        <v>1941</v>
      </c>
      <c r="BN952" s="26" t="s">
        <v>1941</v>
      </c>
      <c r="BO952" s="26" t="s">
        <v>1940</v>
      </c>
      <c r="BP952" s="26" t="s">
        <v>1941</v>
      </c>
      <c r="BQ952" s="26" t="s">
        <v>1941</v>
      </c>
      <c r="BR952" s="26" t="s">
        <v>1941</v>
      </c>
      <c r="BS952" s="26" t="s">
        <v>1941</v>
      </c>
      <c r="BT952" s="26" t="s">
        <v>1940</v>
      </c>
      <c r="BU952" s="26" t="str">
        <f t="shared" si="889"/>
        <v>89. PRODUCE THE CHEMICAL</v>
      </c>
      <c r="BV952" s="26" t="str">
        <f t="shared" si="890"/>
        <v/>
      </c>
      <c r="BW952" s="26" t="str">
        <f t="shared" si="891"/>
        <v>91. ON-SITE USE OF THE CHEMICAL</v>
      </c>
      <c r="BX952" s="26" t="str">
        <f t="shared" si="892"/>
        <v/>
      </c>
      <c r="BY952" s="26" t="str">
        <f t="shared" si="893"/>
        <v>93. AS A BYPRODUCT</v>
      </c>
      <c r="BZ952" s="26" t="str">
        <f t="shared" si="894"/>
        <v>94. AS A MANUFACTURED IMPURITY</v>
      </c>
      <c r="CA952" s="26" t="str">
        <f t="shared" si="895"/>
        <v/>
      </c>
      <c r="CB952" s="26" t="str">
        <f t="shared" si="896"/>
        <v/>
      </c>
      <c r="CC952" s="26" t="str">
        <f t="shared" si="897"/>
        <v/>
      </c>
      <c r="CD952" s="26" t="str">
        <f t="shared" si="898"/>
        <v/>
      </c>
      <c r="CE952" s="26" t="str">
        <f t="shared" si="899"/>
        <v/>
      </c>
      <c r="CF952" s="26" t="str">
        <f t="shared" si="900"/>
        <v/>
      </c>
      <c r="CG952" s="26" t="str">
        <f t="shared" si="901"/>
        <v/>
      </c>
      <c r="CH952" s="26" t="str">
        <f t="shared" si="902"/>
        <v/>
      </c>
      <c r="CI952" s="26" t="str">
        <f t="shared" si="903"/>
        <v/>
      </c>
      <c r="CJ952" s="26" t="str">
        <f t="shared" si="904"/>
        <v/>
      </c>
      <c r="CK952" s="26" t="str">
        <f t="shared" si="905"/>
        <v/>
      </c>
      <c r="CL952" s="26" t="str">
        <f t="shared" si="906"/>
        <v/>
      </c>
      <c r="CM952" s="26" t="str">
        <f t="shared" si="907"/>
        <v/>
      </c>
      <c r="CN952" s="26" t="str">
        <f t="shared" si="908"/>
        <v/>
      </c>
      <c r="CO952" s="26" t="str">
        <f t="shared" si="909"/>
        <v/>
      </c>
      <c r="CP952" s="26" t="str">
        <f t="shared" si="910"/>
        <v/>
      </c>
      <c r="CQ952" s="26" t="str">
        <f t="shared" si="911"/>
        <v/>
      </c>
      <c r="CR952" s="26" t="str">
        <f t="shared" si="912"/>
        <v/>
      </c>
      <c r="CS952" s="26" t="str">
        <f t="shared" si="913"/>
        <v/>
      </c>
      <c r="CT952" s="26" t="str">
        <f t="shared" si="914"/>
        <v/>
      </c>
      <c r="CU952" s="26" t="str">
        <f t="shared" si="915"/>
        <v/>
      </c>
      <c r="CV952" s="26" t="str">
        <f t="shared" si="916"/>
        <v>116. AS A PROCESS IMPURITY</v>
      </c>
      <c r="CW952" s="26" t="str">
        <f t="shared" si="917"/>
        <v/>
      </c>
      <c r="CX952" s="26" t="str">
        <f t="shared" si="918"/>
        <v/>
      </c>
      <c r="CY952" s="26" t="str">
        <f t="shared" si="919"/>
        <v/>
      </c>
      <c r="CZ952" s="26" t="str">
        <f t="shared" si="920"/>
        <v/>
      </c>
      <c r="DA952" s="26" t="str">
        <f t="shared" si="921"/>
        <v/>
      </c>
      <c r="DB952" s="26" t="str">
        <f t="shared" si="922"/>
        <v/>
      </c>
      <c r="DC952" s="26" t="str">
        <f t="shared" si="923"/>
        <v/>
      </c>
      <c r="DD952" s="26" t="str">
        <f t="shared" si="924"/>
        <v/>
      </c>
      <c r="DE952" s="26" t="str">
        <f t="shared" si="925"/>
        <v/>
      </c>
      <c r="DF952" s="26" t="str">
        <f t="shared" si="926"/>
        <v/>
      </c>
      <c r="DG952" s="26" t="str">
        <f t="shared" si="927"/>
        <v/>
      </c>
      <c r="DH952" s="26" t="str">
        <f t="shared" si="928"/>
        <v/>
      </c>
      <c r="DI952" s="26" t="str">
        <f t="shared" si="929"/>
        <v/>
      </c>
      <c r="DJ952" s="26" t="str">
        <f t="shared" si="930"/>
        <v/>
      </c>
      <c r="DK952" s="26" t="str">
        <f t="shared" si="931"/>
        <v/>
      </c>
      <c r="DL952" s="26" t="str">
        <f t="shared" si="932"/>
        <v/>
      </c>
      <c r="DM952" s="26" t="str">
        <f t="shared" si="933"/>
        <v>133. ANCILLARY OR OTHER USE</v>
      </c>
      <c r="DN952" s="26" t="str">
        <f t="shared" si="934"/>
        <v/>
      </c>
      <c r="DO952" s="26" t="str">
        <f t="shared" si="935"/>
        <v/>
      </c>
      <c r="DP952" s="26" t="str">
        <f t="shared" si="936"/>
        <v/>
      </c>
      <c r="DQ952" s="26" t="str">
        <f t="shared" si="937"/>
        <v>137. Z304  FUEL</v>
      </c>
      <c r="DR952" s="26" t="str">
        <f t="shared" si="938"/>
        <v/>
      </c>
      <c r="DS952" s="26" t="str">
        <f t="shared" si="939"/>
        <v/>
      </c>
      <c r="DT952" s="26" t="str">
        <f t="shared" si="940"/>
        <v/>
      </c>
      <c r="DU952" s="26" t="str">
        <f t="shared" si="941"/>
        <v/>
      </c>
      <c r="DV952" s="26" t="str">
        <f t="shared" si="942"/>
        <v>142. Z399  OTHER</v>
      </c>
    </row>
    <row r="953" spans="1:126" ht="75" x14ac:dyDescent="0.25">
      <c r="A953" t="s">
        <v>1942</v>
      </c>
      <c r="B953">
        <v>2021</v>
      </c>
      <c r="C953" t="s">
        <v>2046</v>
      </c>
      <c r="D953">
        <v>106990</v>
      </c>
      <c r="E953" s="19">
        <v>1321219855842</v>
      </c>
      <c r="F953" t="s">
        <v>1042</v>
      </c>
      <c r="G953">
        <v>324110</v>
      </c>
      <c r="H953" t="s">
        <v>1043</v>
      </c>
      <c r="I953" t="s">
        <v>1044</v>
      </c>
      <c r="J953" t="s">
        <v>925</v>
      </c>
      <c r="K953" t="s">
        <v>293</v>
      </c>
      <c r="L953">
        <v>90745</v>
      </c>
      <c r="M953" s="26" t="str">
        <f t="shared" si="888"/>
        <v>89. PRODUCE THE CHEMICAL, 93. AS A BYPRODUCT, 94. AS A MANUFACTURED IMPURITY, 115. REPACKAGING, 116. AS A PROCESS IMPURITY, 133. ANCILLARY OR OTHER USE, 142. Z399  OTHER</v>
      </c>
      <c r="N953" s="26" t="s">
        <v>194</v>
      </c>
      <c r="O953" s="26" t="s">
        <v>2096</v>
      </c>
      <c r="P953">
        <f>27+3</f>
        <v>30</v>
      </c>
      <c r="Q953">
        <v>3</v>
      </c>
      <c r="R953">
        <f t="shared" si="943"/>
        <v>33</v>
      </c>
      <c r="S953" s="26" t="s">
        <v>1940</v>
      </c>
      <c r="T953" s="26" t="s">
        <v>1941</v>
      </c>
      <c r="U953" s="26" t="s">
        <v>1941</v>
      </c>
      <c r="V953" s="26" t="s">
        <v>1941</v>
      </c>
      <c r="W953" s="26" t="s">
        <v>1940</v>
      </c>
      <c r="X953" s="26" t="s">
        <v>1940</v>
      </c>
      <c r="Y953" s="26" t="s">
        <v>1941</v>
      </c>
      <c r="Z953" s="26" t="s">
        <v>1941</v>
      </c>
      <c r="AA953" s="26" t="s">
        <v>1941</v>
      </c>
      <c r="AB953" s="26" t="s">
        <v>1941</v>
      </c>
      <c r="AC953" s="26" t="s">
        <v>1941</v>
      </c>
      <c r="AD953" s="26" t="s">
        <v>1941</v>
      </c>
      <c r="AE953" s="26" t="s">
        <v>1941</v>
      </c>
      <c r="AF953" s="26" t="s">
        <v>1941</v>
      </c>
      <c r="AG953" s="26" t="s">
        <v>1941</v>
      </c>
      <c r="AH953" s="26" t="s">
        <v>1941</v>
      </c>
      <c r="AI953" s="26" t="s">
        <v>1941</v>
      </c>
      <c r="AJ953" s="26" t="s">
        <v>1941</v>
      </c>
      <c r="AK953" s="26" t="s">
        <v>1941</v>
      </c>
      <c r="AL953" s="26" t="s">
        <v>1941</v>
      </c>
      <c r="AM953" s="26" t="s">
        <v>1941</v>
      </c>
      <c r="AN953" s="26" t="s">
        <v>1941</v>
      </c>
      <c r="AO953" s="26" t="s">
        <v>1941</v>
      </c>
      <c r="AP953" s="26" t="s">
        <v>1941</v>
      </c>
      <c r="AQ953" s="26" t="s">
        <v>1941</v>
      </c>
      <c r="AR953" s="26" t="s">
        <v>1941</v>
      </c>
      <c r="AS953" s="26" t="s">
        <v>1940</v>
      </c>
      <c r="AT953" s="26" t="s">
        <v>1940</v>
      </c>
      <c r="AU953" s="26" t="s">
        <v>1941</v>
      </c>
      <c r="AV953" s="26" t="s">
        <v>1941</v>
      </c>
      <c r="AW953" s="26" t="s">
        <v>1941</v>
      </c>
      <c r="AX953" s="26" t="s">
        <v>1941</v>
      </c>
      <c r="AY953" s="26" t="s">
        <v>1941</v>
      </c>
      <c r="AZ953" s="26" t="s">
        <v>1941</v>
      </c>
      <c r="BA953" s="26" t="s">
        <v>1941</v>
      </c>
      <c r="BB953" s="26" t="s">
        <v>1941</v>
      </c>
      <c r="BC953" s="26" t="s">
        <v>1941</v>
      </c>
      <c r="BD953" s="26" t="s">
        <v>1941</v>
      </c>
      <c r="BE953" s="26" t="s">
        <v>1941</v>
      </c>
      <c r="BF953" s="26" t="s">
        <v>1941</v>
      </c>
      <c r="BG953" s="26" t="s">
        <v>1941</v>
      </c>
      <c r="BH953" s="26" t="s">
        <v>1941</v>
      </c>
      <c r="BI953" s="26" t="s">
        <v>1941</v>
      </c>
      <c r="BJ953" s="26" t="s">
        <v>1941</v>
      </c>
      <c r="BK953" s="26" t="s">
        <v>1940</v>
      </c>
      <c r="BL953" s="26" t="s">
        <v>1941</v>
      </c>
      <c r="BM953" s="26" t="s">
        <v>1941</v>
      </c>
      <c r="BN953" s="26" t="s">
        <v>1941</v>
      </c>
      <c r="BO953" s="26" t="s">
        <v>1941</v>
      </c>
      <c r="BP953" s="26" t="s">
        <v>1941</v>
      </c>
      <c r="BQ953" s="26" t="s">
        <v>1941</v>
      </c>
      <c r="BR953" s="26" t="s">
        <v>1941</v>
      </c>
      <c r="BS953" s="26" t="s">
        <v>1941</v>
      </c>
      <c r="BT953" s="26" t="s">
        <v>1940</v>
      </c>
      <c r="BU953" s="26" t="str">
        <f t="shared" si="889"/>
        <v>89. PRODUCE THE CHEMICAL</v>
      </c>
      <c r="BV953" s="26" t="str">
        <f t="shared" si="890"/>
        <v/>
      </c>
      <c r="BW953" s="26" t="str">
        <f t="shared" si="891"/>
        <v/>
      </c>
      <c r="BX953" s="26" t="str">
        <f t="shared" si="892"/>
        <v/>
      </c>
      <c r="BY953" s="26" t="str">
        <f t="shared" si="893"/>
        <v>93. AS A BYPRODUCT</v>
      </c>
      <c r="BZ953" s="26" t="str">
        <f t="shared" si="894"/>
        <v>94. AS A MANUFACTURED IMPURITY</v>
      </c>
      <c r="CA953" s="26" t="str">
        <f t="shared" si="895"/>
        <v/>
      </c>
      <c r="CB953" s="26" t="str">
        <f t="shared" si="896"/>
        <v/>
      </c>
      <c r="CC953" s="26" t="str">
        <f t="shared" si="897"/>
        <v/>
      </c>
      <c r="CD953" s="26" t="str">
        <f t="shared" si="898"/>
        <v/>
      </c>
      <c r="CE953" s="26" t="str">
        <f t="shared" si="899"/>
        <v/>
      </c>
      <c r="CF953" s="26" t="str">
        <f t="shared" si="900"/>
        <v/>
      </c>
      <c r="CG953" s="26" t="str">
        <f t="shared" si="901"/>
        <v/>
      </c>
      <c r="CH953" s="26" t="str">
        <f t="shared" si="902"/>
        <v/>
      </c>
      <c r="CI953" s="26" t="str">
        <f t="shared" si="903"/>
        <v/>
      </c>
      <c r="CJ953" s="26" t="str">
        <f t="shared" si="904"/>
        <v/>
      </c>
      <c r="CK953" s="26" t="str">
        <f t="shared" si="905"/>
        <v/>
      </c>
      <c r="CL953" s="26" t="str">
        <f t="shared" si="906"/>
        <v/>
      </c>
      <c r="CM953" s="26" t="str">
        <f t="shared" si="907"/>
        <v/>
      </c>
      <c r="CN953" s="26" t="str">
        <f t="shared" si="908"/>
        <v/>
      </c>
      <c r="CO953" s="26" t="str">
        <f t="shared" si="909"/>
        <v/>
      </c>
      <c r="CP953" s="26" t="str">
        <f t="shared" si="910"/>
        <v/>
      </c>
      <c r="CQ953" s="26" t="str">
        <f t="shared" si="911"/>
        <v/>
      </c>
      <c r="CR953" s="26" t="str">
        <f t="shared" si="912"/>
        <v/>
      </c>
      <c r="CS953" s="26" t="str">
        <f t="shared" si="913"/>
        <v/>
      </c>
      <c r="CT953" s="26" t="str">
        <f t="shared" si="914"/>
        <v/>
      </c>
      <c r="CU953" s="26" t="str">
        <f t="shared" si="915"/>
        <v>115. REPACKAGING</v>
      </c>
      <c r="CV953" s="26" t="str">
        <f t="shared" si="916"/>
        <v>116. AS A PROCESS IMPURITY</v>
      </c>
      <c r="CW953" s="26" t="str">
        <f t="shared" si="917"/>
        <v/>
      </c>
      <c r="CX953" s="26" t="str">
        <f t="shared" si="918"/>
        <v/>
      </c>
      <c r="CY953" s="26" t="str">
        <f t="shared" si="919"/>
        <v/>
      </c>
      <c r="CZ953" s="26" t="str">
        <f t="shared" si="920"/>
        <v/>
      </c>
      <c r="DA953" s="26" t="str">
        <f t="shared" si="921"/>
        <v/>
      </c>
      <c r="DB953" s="26" t="str">
        <f t="shared" si="922"/>
        <v/>
      </c>
      <c r="DC953" s="26" t="str">
        <f t="shared" si="923"/>
        <v/>
      </c>
      <c r="DD953" s="26" t="str">
        <f t="shared" si="924"/>
        <v/>
      </c>
      <c r="DE953" s="26" t="str">
        <f t="shared" si="925"/>
        <v/>
      </c>
      <c r="DF953" s="26" t="str">
        <f t="shared" si="926"/>
        <v/>
      </c>
      <c r="DG953" s="26" t="str">
        <f t="shared" si="927"/>
        <v/>
      </c>
      <c r="DH953" s="26" t="str">
        <f t="shared" si="928"/>
        <v/>
      </c>
      <c r="DI953" s="26" t="str">
        <f t="shared" si="929"/>
        <v/>
      </c>
      <c r="DJ953" s="26" t="str">
        <f t="shared" si="930"/>
        <v/>
      </c>
      <c r="DK953" s="26" t="str">
        <f t="shared" si="931"/>
        <v/>
      </c>
      <c r="DL953" s="26" t="str">
        <f t="shared" si="932"/>
        <v/>
      </c>
      <c r="DM953" s="26" t="str">
        <f t="shared" si="933"/>
        <v>133. ANCILLARY OR OTHER USE</v>
      </c>
      <c r="DN953" s="26" t="str">
        <f t="shared" si="934"/>
        <v/>
      </c>
      <c r="DO953" s="26" t="str">
        <f t="shared" si="935"/>
        <v/>
      </c>
      <c r="DP953" s="26" t="str">
        <f t="shared" si="936"/>
        <v/>
      </c>
      <c r="DQ953" s="26" t="str">
        <f t="shared" si="937"/>
        <v/>
      </c>
      <c r="DR953" s="26" t="str">
        <f t="shared" si="938"/>
        <v/>
      </c>
      <c r="DS953" s="26" t="str">
        <f t="shared" si="939"/>
        <v/>
      </c>
      <c r="DT953" s="26" t="str">
        <f t="shared" si="940"/>
        <v/>
      </c>
      <c r="DU953" s="26" t="str">
        <f t="shared" si="941"/>
        <v/>
      </c>
      <c r="DV953" s="26" t="str">
        <f t="shared" si="942"/>
        <v>142. Z399  OTHER</v>
      </c>
    </row>
    <row r="954" spans="1:126" ht="45" x14ac:dyDescent="0.25">
      <c r="A954" t="s">
        <v>1942</v>
      </c>
      <c r="B954">
        <v>2016</v>
      </c>
      <c r="C954" t="s">
        <v>2046</v>
      </c>
      <c r="D954">
        <v>106990</v>
      </c>
      <c r="E954" s="19">
        <v>1316215620194</v>
      </c>
      <c r="F954" t="s">
        <v>1056</v>
      </c>
      <c r="G954">
        <v>324110</v>
      </c>
      <c r="H954" t="s">
        <v>1053</v>
      </c>
      <c r="I954" t="s">
        <v>1057</v>
      </c>
      <c r="J954" t="s">
        <v>996</v>
      </c>
      <c r="K954" t="s">
        <v>293</v>
      </c>
      <c r="L954">
        <v>94553</v>
      </c>
      <c r="M954" s="26" t="str">
        <f t="shared" si="888"/>
        <v>89. PRODUCE THE CHEMICAL, 91. ON-SITE USE OF THE CHEMICAL, 93. AS A BYPRODUCT, 133. ANCILLARY OR OTHER USE</v>
      </c>
      <c r="N954" s="26" t="s">
        <v>2047</v>
      </c>
      <c r="O954" s="26" t="s">
        <v>2118</v>
      </c>
      <c r="P954">
        <v>12</v>
      </c>
      <c r="Q954">
        <v>210</v>
      </c>
      <c r="R954">
        <v>222</v>
      </c>
      <c r="S954" s="26" t="s">
        <v>1940</v>
      </c>
      <c r="T954" s="26" t="s">
        <v>1941</v>
      </c>
      <c r="U954" s="26" t="s">
        <v>1940</v>
      </c>
      <c r="V954" s="26" t="s">
        <v>1941</v>
      </c>
      <c r="W954" s="26" t="s">
        <v>1940</v>
      </c>
      <c r="X954" s="26" t="s">
        <v>1941</v>
      </c>
      <c r="Y954" s="26" t="s">
        <v>1941</v>
      </c>
      <c r="AE954" s="26" t="s">
        <v>1941</v>
      </c>
      <c r="AR954" s="26" t="s">
        <v>1941</v>
      </c>
      <c r="AS954" s="26" t="s">
        <v>1941</v>
      </c>
      <c r="AT954" s="26" t="s">
        <v>1941</v>
      </c>
      <c r="AV954" s="26" t="s">
        <v>1941</v>
      </c>
      <c r="BD954" s="26" t="s">
        <v>1941</v>
      </c>
      <c r="BK954" s="26" t="s">
        <v>1940</v>
      </c>
      <c r="BU954" s="26" t="str">
        <f t="shared" si="889"/>
        <v>89. PRODUCE THE CHEMICAL</v>
      </c>
      <c r="BV954" s="26" t="str">
        <f t="shared" si="890"/>
        <v/>
      </c>
      <c r="BW954" s="26" t="str">
        <f t="shared" si="891"/>
        <v>91. ON-SITE USE OF THE CHEMICAL</v>
      </c>
      <c r="BX954" s="26" t="str">
        <f t="shared" si="892"/>
        <v/>
      </c>
      <c r="BY954" s="26" t="str">
        <f t="shared" si="893"/>
        <v>93. AS A BYPRODUCT</v>
      </c>
      <c r="BZ954" s="26" t="str">
        <f t="shared" si="894"/>
        <v/>
      </c>
      <c r="CA954" s="26" t="str">
        <f t="shared" si="895"/>
        <v/>
      </c>
      <c r="CB954" s="26" t="str">
        <f t="shared" si="896"/>
        <v/>
      </c>
      <c r="CC954" s="26" t="str">
        <f t="shared" si="897"/>
        <v/>
      </c>
      <c r="CD954" s="26" t="str">
        <f t="shared" si="898"/>
        <v/>
      </c>
      <c r="CE954" s="26" t="str">
        <f t="shared" si="899"/>
        <v/>
      </c>
      <c r="CF954" s="26" t="str">
        <f t="shared" si="900"/>
        <v/>
      </c>
      <c r="CG954" s="26" t="str">
        <f t="shared" si="901"/>
        <v/>
      </c>
      <c r="CH954" s="26" t="str">
        <f t="shared" si="902"/>
        <v/>
      </c>
      <c r="CI954" s="26" t="str">
        <f t="shared" si="903"/>
        <v/>
      </c>
      <c r="CJ954" s="26" t="str">
        <f t="shared" si="904"/>
        <v/>
      </c>
      <c r="CK954" s="26" t="str">
        <f t="shared" si="905"/>
        <v/>
      </c>
      <c r="CL954" s="26" t="str">
        <f t="shared" si="906"/>
        <v/>
      </c>
      <c r="CM954" s="26" t="str">
        <f t="shared" si="907"/>
        <v/>
      </c>
      <c r="CN954" s="26" t="str">
        <f t="shared" si="908"/>
        <v/>
      </c>
      <c r="CO954" s="26" t="str">
        <f t="shared" si="909"/>
        <v/>
      </c>
      <c r="CP954" s="26" t="str">
        <f t="shared" si="910"/>
        <v/>
      </c>
      <c r="CQ954" s="26" t="str">
        <f t="shared" si="911"/>
        <v/>
      </c>
      <c r="CR954" s="26" t="str">
        <f t="shared" si="912"/>
        <v/>
      </c>
      <c r="CS954" s="26" t="str">
        <f t="shared" si="913"/>
        <v/>
      </c>
      <c r="CT954" s="26" t="str">
        <f t="shared" si="914"/>
        <v/>
      </c>
      <c r="CU954" s="26" t="str">
        <f t="shared" si="915"/>
        <v/>
      </c>
      <c r="CV954" s="26" t="str">
        <f t="shared" si="916"/>
        <v/>
      </c>
      <c r="CW954" s="26" t="str">
        <f t="shared" si="917"/>
        <v/>
      </c>
      <c r="CX954" s="26" t="str">
        <f t="shared" si="918"/>
        <v/>
      </c>
      <c r="CY954" s="26" t="str">
        <f t="shared" si="919"/>
        <v/>
      </c>
      <c r="CZ954" s="26" t="str">
        <f t="shared" si="920"/>
        <v/>
      </c>
      <c r="DA954" s="26" t="str">
        <f t="shared" si="921"/>
        <v/>
      </c>
      <c r="DB954" s="26" t="str">
        <f t="shared" si="922"/>
        <v/>
      </c>
      <c r="DC954" s="26" t="str">
        <f t="shared" si="923"/>
        <v/>
      </c>
      <c r="DD954" s="26" t="str">
        <f t="shared" si="924"/>
        <v/>
      </c>
      <c r="DE954" s="26" t="str">
        <f t="shared" si="925"/>
        <v/>
      </c>
      <c r="DF954" s="26" t="str">
        <f t="shared" si="926"/>
        <v/>
      </c>
      <c r="DG954" s="26" t="str">
        <f t="shared" si="927"/>
        <v/>
      </c>
      <c r="DH954" s="26" t="str">
        <f t="shared" si="928"/>
        <v/>
      </c>
      <c r="DI954" s="26" t="str">
        <f t="shared" si="929"/>
        <v/>
      </c>
      <c r="DJ954" s="26" t="str">
        <f t="shared" si="930"/>
        <v/>
      </c>
      <c r="DK954" s="26" t="str">
        <f t="shared" si="931"/>
        <v/>
      </c>
      <c r="DL954" s="26" t="str">
        <f t="shared" si="932"/>
        <v/>
      </c>
      <c r="DM954" s="26" t="str">
        <f t="shared" si="933"/>
        <v>133. ANCILLARY OR OTHER USE</v>
      </c>
      <c r="DN954" s="26" t="str">
        <f t="shared" si="934"/>
        <v/>
      </c>
      <c r="DO954" s="26" t="str">
        <f t="shared" si="935"/>
        <v/>
      </c>
      <c r="DP954" s="26" t="str">
        <f t="shared" si="936"/>
        <v/>
      </c>
      <c r="DQ954" s="26" t="str">
        <f t="shared" si="937"/>
        <v/>
      </c>
      <c r="DR954" s="26" t="str">
        <f t="shared" si="938"/>
        <v/>
      </c>
      <c r="DS954" s="26" t="str">
        <f t="shared" si="939"/>
        <v/>
      </c>
      <c r="DT954" s="26" t="str">
        <f t="shared" si="940"/>
        <v/>
      </c>
      <c r="DU954" s="26" t="str">
        <f t="shared" si="941"/>
        <v/>
      </c>
      <c r="DV954" s="26" t="str">
        <f t="shared" si="942"/>
        <v/>
      </c>
    </row>
    <row r="955" spans="1:126" ht="60" x14ac:dyDescent="0.25">
      <c r="A955" t="s">
        <v>1942</v>
      </c>
      <c r="B955">
        <v>2017</v>
      </c>
      <c r="C955" t="s">
        <v>2046</v>
      </c>
      <c r="D955">
        <v>106990</v>
      </c>
      <c r="E955" s="19">
        <v>1317216470373</v>
      </c>
      <c r="F955" t="s">
        <v>1056</v>
      </c>
      <c r="G955">
        <v>324110</v>
      </c>
      <c r="H955" t="s">
        <v>1053</v>
      </c>
      <c r="I955" t="s">
        <v>1057</v>
      </c>
      <c r="J955" t="s">
        <v>996</v>
      </c>
      <c r="K955" t="s">
        <v>293</v>
      </c>
      <c r="L955">
        <v>94553</v>
      </c>
      <c r="M955" s="26" t="str">
        <f t="shared" si="888"/>
        <v>89. PRODUCE THE CHEMICAL, 91. ON-SITE USE OF THE CHEMICAL, 94. AS A MANUFACTURED IMPURITY, 95. USED AS A REACTANT</v>
      </c>
      <c r="N955" s="26" t="s">
        <v>2047</v>
      </c>
      <c r="O955" s="26" t="s">
        <v>2118</v>
      </c>
      <c r="P955">
        <v>23</v>
      </c>
      <c r="Q955">
        <v>270</v>
      </c>
      <c r="R955">
        <v>293</v>
      </c>
      <c r="S955" s="26" t="s">
        <v>1940</v>
      </c>
      <c r="T955" s="26" t="s">
        <v>1941</v>
      </c>
      <c r="U955" s="26" t="s">
        <v>1940</v>
      </c>
      <c r="V955" s="26" t="s">
        <v>1941</v>
      </c>
      <c r="W955" s="26" t="s">
        <v>1941</v>
      </c>
      <c r="X955" s="26" t="s">
        <v>1940</v>
      </c>
      <c r="Y955" s="26" t="s">
        <v>1940</v>
      </c>
      <c r="AE955" s="26" t="s">
        <v>1941</v>
      </c>
      <c r="AR955" s="26" t="s">
        <v>1941</v>
      </c>
      <c r="AS955" s="26" t="s">
        <v>1941</v>
      </c>
      <c r="AT955" s="26" t="s">
        <v>1941</v>
      </c>
      <c r="AV955" s="26" t="s">
        <v>1941</v>
      </c>
      <c r="BD955" s="26" t="s">
        <v>1941</v>
      </c>
      <c r="BK955" s="26" t="s">
        <v>1941</v>
      </c>
      <c r="BU955" s="26" t="str">
        <f t="shared" si="889"/>
        <v>89. PRODUCE THE CHEMICAL</v>
      </c>
      <c r="BV955" s="26" t="str">
        <f t="shared" si="890"/>
        <v/>
      </c>
      <c r="BW955" s="26" t="str">
        <f t="shared" si="891"/>
        <v>91. ON-SITE USE OF THE CHEMICAL</v>
      </c>
      <c r="BX955" s="26" t="str">
        <f t="shared" si="892"/>
        <v/>
      </c>
      <c r="BY955" s="26" t="str">
        <f t="shared" si="893"/>
        <v/>
      </c>
      <c r="BZ955" s="26" t="str">
        <f t="shared" si="894"/>
        <v>94. AS A MANUFACTURED IMPURITY</v>
      </c>
      <c r="CA955" s="26" t="str">
        <f t="shared" si="895"/>
        <v>95. USED AS A REACTANT</v>
      </c>
      <c r="CB955" s="26" t="str">
        <f t="shared" si="896"/>
        <v/>
      </c>
      <c r="CC955" s="26" t="str">
        <f t="shared" si="897"/>
        <v/>
      </c>
      <c r="CD955" s="26" t="str">
        <f t="shared" si="898"/>
        <v/>
      </c>
      <c r="CE955" s="26" t="str">
        <f t="shared" si="899"/>
        <v/>
      </c>
      <c r="CF955" s="26" t="str">
        <f t="shared" si="900"/>
        <v/>
      </c>
      <c r="CG955" s="26" t="str">
        <f t="shared" si="901"/>
        <v/>
      </c>
      <c r="CH955" s="26" t="str">
        <f t="shared" si="902"/>
        <v/>
      </c>
      <c r="CI955" s="26" t="str">
        <f t="shared" si="903"/>
        <v/>
      </c>
      <c r="CJ955" s="26" t="str">
        <f t="shared" si="904"/>
        <v/>
      </c>
      <c r="CK955" s="26" t="str">
        <f t="shared" si="905"/>
        <v/>
      </c>
      <c r="CL955" s="26" t="str">
        <f t="shared" si="906"/>
        <v/>
      </c>
      <c r="CM955" s="26" t="str">
        <f t="shared" si="907"/>
        <v/>
      </c>
      <c r="CN955" s="26" t="str">
        <f t="shared" si="908"/>
        <v/>
      </c>
      <c r="CO955" s="26" t="str">
        <f t="shared" si="909"/>
        <v/>
      </c>
      <c r="CP955" s="26" t="str">
        <f t="shared" si="910"/>
        <v/>
      </c>
      <c r="CQ955" s="26" t="str">
        <f t="shared" si="911"/>
        <v/>
      </c>
      <c r="CR955" s="26" t="str">
        <f t="shared" si="912"/>
        <v/>
      </c>
      <c r="CS955" s="26" t="str">
        <f t="shared" si="913"/>
        <v/>
      </c>
      <c r="CT955" s="26" t="str">
        <f t="shared" si="914"/>
        <v/>
      </c>
      <c r="CU955" s="26" t="str">
        <f t="shared" si="915"/>
        <v/>
      </c>
      <c r="CV955" s="26" t="str">
        <f t="shared" si="916"/>
        <v/>
      </c>
      <c r="CW955" s="26" t="str">
        <f t="shared" si="917"/>
        <v/>
      </c>
      <c r="CX955" s="26" t="str">
        <f t="shared" si="918"/>
        <v/>
      </c>
      <c r="CY955" s="26" t="str">
        <f t="shared" si="919"/>
        <v/>
      </c>
      <c r="CZ955" s="26" t="str">
        <f t="shared" si="920"/>
        <v/>
      </c>
      <c r="DA955" s="26" t="str">
        <f t="shared" si="921"/>
        <v/>
      </c>
      <c r="DB955" s="26" t="str">
        <f t="shared" si="922"/>
        <v/>
      </c>
      <c r="DC955" s="26" t="str">
        <f t="shared" si="923"/>
        <v/>
      </c>
      <c r="DD955" s="26" t="str">
        <f t="shared" si="924"/>
        <v/>
      </c>
      <c r="DE955" s="26" t="str">
        <f t="shared" si="925"/>
        <v/>
      </c>
      <c r="DF955" s="26" t="str">
        <f t="shared" si="926"/>
        <v/>
      </c>
      <c r="DG955" s="26" t="str">
        <f t="shared" si="927"/>
        <v/>
      </c>
      <c r="DH955" s="26" t="str">
        <f t="shared" si="928"/>
        <v/>
      </c>
      <c r="DI955" s="26" t="str">
        <f t="shared" si="929"/>
        <v/>
      </c>
      <c r="DJ955" s="26" t="str">
        <f t="shared" si="930"/>
        <v/>
      </c>
      <c r="DK955" s="26" t="str">
        <f t="shared" si="931"/>
        <v/>
      </c>
      <c r="DL955" s="26" t="str">
        <f t="shared" si="932"/>
        <v/>
      </c>
      <c r="DM955" s="26" t="str">
        <f t="shared" si="933"/>
        <v/>
      </c>
      <c r="DN955" s="26" t="str">
        <f t="shared" si="934"/>
        <v/>
      </c>
      <c r="DO955" s="26" t="str">
        <f t="shared" si="935"/>
        <v/>
      </c>
      <c r="DP955" s="26" t="str">
        <f t="shared" si="936"/>
        <v/>
      </c>
      <c r="DQ955" s="26" t="str">
        <f t="shared" si="937"/>
        <v/>
      </c>
      <c r="DR955" s="26" t="str">
        <f t="shared" si="938"/>
        <v/>
      </c>
      <c r="DS955" s="26" t="str">
        <f t="shared" si="939"/>
        <v/>
      </c>
      <c r="DT955" s="26" t="str">
        <f t="shared" si="940"/>
        <v/>
      </c>
      <c r="DU955" s="26" t="str">
        <f t="shared" si="941"/>
        <v/>
      </c>
      <c r="DV955" s="26" t="str">
        <f t="shared" si="942"/>
        <v/>
      </c>
    </row>
    <row r="956" spans="1:126" ht="75" x14ac:dyDescent="0.25">
      <c r="A956" t="s">
        <v>1942</v>
      </c>
      <c r="B956">
        <v>2018</v>
      </c>
      <c r="C956" t="s">
        <v>2046</v>
      </c>
      <c r="D956">
        <v>106990</v>
      </c>
      <c r="E956" s="19">
        <v>1318217211299</v>
      </c>
      <c r="F956" t="s">
        <v>1056</v>
      </c>
      <c r="G956">
        <v>324110</v>
      </c>
      <c r="H956" t="s">
        <v>1053</v>
      </c>
      <c r="I956" t="s">
        <v>1057</v>
      </c>
      <c r="J956" t="s">
        <v>996</v>
      </c>
      <c r="K956" t="s">
        <v>293</v>
      </c>
      <c r="L956">
        <v>94553</v>
      </c>
      <c r="M956" s="26" t="str">
        <f t="shared" si="888"/>
        <v>89. PRODUCE THE CHEMICAL, 94. AS A MANUFACTURED IMPURITY, 116. AS A PROCESS IMPURITY, 133. ANCILLARY OR OTHER USE, 137. Z304  FUEL</v>
      </c>
      <c r="N956" s="26" t="s">
        <v>2047</v>
      </c>
      <c r="O956" s="26" t="s">
        <v>2096</v>
      </c>
      <c r="P956">
        <v>22</v>
      </c>
      <c r="Q956">
        <v>150</v>
      </c>
      <c r="R956">
        <v>172</v>
      </c>
      <c r="S956" s="26" t="s">
        <v>1940</v>
      </c>
      <c r="T956" s="26" t="s">
        <v>1941</v>
      </c>
      <c r="U956" s="26" t="s">
        <v>1941</v>
      </c>
      <c r="V956" s="26" t="s">
        <v>1941</v>
      </c>
      <c r="W956" s="26" t="s">
        <v>1941</v>
      </c>
      <c r="X956" s="26" t="s">
        <v>1940</v>
      </c>
      <c r="Y956" s="26" t="s">
        <v>1941</v>
      </c>
      <c r="Z956" s="26" t="s">
        <v>1941</v>
      </c>
      <c r="AA956" s="26" t="s">
        <v>1941</v>
      </c>
      <c r="AB956" s="26" t="s">
        <v>1941</v>
      </c>
      <c r="AC956" s="26" t="s">
        <v>1941</v>
      </c>
      <c r="AD956" s="26" t="s">
        <v>1941</v>
      </c>
      <c r="AE956" s="26" t="s">
        <v>1941</v>
      </c>
      <c r="AF956" s="26" t="s">
        <v>1941</v>
      </c>
      <c r="AG956" s="26" t="s">
        <v>1941</v>
      </c>
      <c r="AH956" s="26" t="s">
        <v>1941</v>
      </c>
      <c r="AI956" s="26" t="s">
        <v>1941</v>
      </c>
      <c r="AJ956" s="26" t="s">
        <v>1941</v>
      </c>
      <c r="AK956" s="26" t="s">
        <v>1941</v>
      </c>
      <c r="AL956" s="26" t="s">
        <v>1941</v>
      </c>
      <c r="AM956" s="26" t="s">
        <v>1941</v>
      </c>
      <c r="AN956" s="26" t="s">
        <v>1941</v>
      </c>
      <c r="AO956" s="26" t="s">
        <v>1941</v>
      </c>
      <c r="AP956" s="26" t="s">
        <v>1941</v>
      </c>
      <c r="AQ956" s="26" t="s">
        <v>1941</v>
      </c>
      <c r="AR956" s="26" t="s">
        <v>1941</v>
      </c>
      <c r="AS956" s="26" t="s">
        <v>1941</v>
      </c>
      <c r="AT956" s="26" t="s">
        <v>1940</v>
      </c>
      <c r="AU956" s="26" t="s">
        <v>1941</v>
      </c>
      <c r="AV956" s="26" t="s">
        <v>1941</v>
      </c>
      <c r="AW956" s="26" t="s">
        <v>1941</v>
      </c>
      <c r="AX956" s="26" t="s">
        <v>1941</v>
      </c>
      <c r="AY956" s="26" t="s">
        <v>1941</v>
      </c>
      <c r="AZ956" s="26" t="s">
        <v>1941</v>
      </c>
      <c r="BA956" s="26" t="s">
        <v>1941</v>
      </c>
      <c r="BB956" s="26" t="s">
        <v>1941</v>
      </c>
      <c r="BC956" s="26" t="s">
        <v>1941</v>
      </c>
      <c r="BD956" s="26" t="s">
        <v>1941</v>
      </c>
      <c r="BE956" s="26" t="s">
        <v>1941</v>
      </c>
      <c r="BF956" s="26" t="s">
        <v>1941</v>
      </c>
      <c r="BG956" s="26" t="s">
        <v>1941</v>
      </c>
      <c r="BH956" s="26" t="s">
        <v>1941</v>
      </c>
      <c r="BI956" s="26" t="s">
        <v>1941</v>
      </c>
      <c r="BJ956" s="26" t="s">
        <v>1941</v>
      </c>
      <c r="BK956" s="26" t="s">
        <v>1940</v>
      </c>
      <c r="BL956" s="26" t="s">
        <v>1941</v>
      </c>
      <c r="BM956" s="26" t="s">
        <v>1941</v>
      </c>
      <c r="BN956" s="26" t="s">
        <v>1941</v>
      </c>
      <c r="BO956" s="26" t="s">
        <v>1940</v>
      </c>
      <c r="BP956" s="26" t="s">
        <v>1941</v>
      </c>
      <c r="BQ956" s="26" t="s">
        <v>1941</v>
      </c>
      <c r="BR956" s="26" t="s">
        <v>1941</v>
      </c>
      <c r="BS956" s="26" t="s">
        <v>1941</v>
      </c>
      <c r="BT956" s="26" t="s">
        <v>1941</v>
      </c>
      <c r="BU956" s="26" t="str">
        <f t="shared" si="889"/>
        <v>89. PRODUCE THE CHEMICAL</v>
      </c>
      <c r="BV956" s="26" t="str">
        <f t="shared" si="890"/>
        <v/>
      </c>
      <c r="BW956" s="26" t="str">
        <f t="shared" si="891"/>
        <v/>
      </c>
      <c r="BX956" s="26" t="str">
        <f t="shared" si="892"/>
        <v/>
      </c>
      <c r="BY956" s="26" t="str">
        <f t="shared" si="893"/>
        <v/>
      </c>
      <c r="BZ956" s="26" t="str">
        <f t="shared" si="894"/>
        <v>94. AS A MANUFACTURED IMPURITY</v>
      </c>
      <c r="CA956" s="26" t="str">
        <f t="shared" si="895"/>
        <v/>
      </c>
      <c r="CB956" s="26" t="str">
        <f t="shared" si="896"/>
        <v/>
      </c>
      <c r="CC956" s="26" t="str">
        <f t="shared" si="897"/>
        <v/>
      </c>
      <c r="CD956" s="26" t="str">
        <f t="shared" si="898"/>
        <v/>
      </c>
      <c r="CE956" s="26" t="str">
        <f t="shared" si="899"/>
        <v/>
      </c>
      <c r="CF956" s="26" t="str">
        <f t="shared" si="900"/>
        <v/>
      </c>
      <c r="CG956" s="26" t="str">
        <f t="shared" si="901"/>
        <v/>
      </c>
      <c r="CH956" s="26" t="str">
        <f t="shared" si="902"/>
        <v/>
      </c>
      <c r="CI956" s="26" t="str">
        <f t="shared" si="903"/>
        <v/>
      </c>
      <c r="CJ956" s="26" t="str">
        <f t="shared" si="904"/>
        <v/>
      </c>
      <c r="CK956" s="26" t="str">
        <f t="shared" si="905"/>
        <v/>
      </c>
      <c r="CL956" s="26" t="str">
        <f t="shared" si="906"/>
        <v/>
      </c>
      <c r="CM956" s="26" t="str">
        <f t="shared" si="907"/>
        <v/>
      </c>
      <c r="CN956" s="26" t="str">
        <f t="shared" si="908"/>
        <v/>
      </c>
      <c r="CO956" s="26" t="str">
        <f t="shared" si="909"/>
        <v/>
      </c>
      <c r="CP956" s="26" t="str">
        <f t="shared" si="910"/>
        <v/>
      </c>
      <c r="CQ956" s="26" t="str">
        <f t="shared" si="911"/>
        <v/>
      </c>
      <c r="CR956" s="26" t="str">
        <f t="shared" si="912"/>
        <v/>
      </c>
      <c r="CS956" s="26" t="str">
        <f t="shared" si="913"/>
        <v/>
      </c>
      <c r="CT956" s="26" t="str">
        <f t="shared" si="914"/>
        <v/>
      </c>
      <c r="CU956" s="26" t="str">
        <f t="shared" si="915"/>
        <v/>
      </c>
      <c r="CV956" s="26" t="str">
        <f t="shared" si="916"/>
        <v>116. AS A PROCESS IMPURITY</v>
      </c>
      <c r="CW956" s="26" t="str">
        <f t="shared" si="917"/>
        <v/>
      </c>
      <c r="CX956" s="26" t="str">
        <f t="shared" si="918"/>
        <v/>
      </c>
      <c r="CY956" s="26" t="str">
        <f t="shared" si="919"/>
        <v/>
      </c>
      <c r="CZ956" s="26" t="str">
        <f t="shared" si="920"/>
        <v/>
      </c>
      <c r="DA956" s="26" t="str">
        <f t="shared" si="921"/>
        <v/>
      </c>
      <c r="DB956" s="26" t="str">
        <f t="shared" si="922"/>
        <v/>
      </c>
      <c r="DC956" s="26" t="str">
        <f t="shared" si="923"/>
        <v/>
      </c>
      <c r="DD956" s="26" t="str">
        <f t="shared" si="924"/>
        <v/>
      </c>
      <c r="DE956" s="26" t="str">
        <f t="shared" si="925"/>
        <v/>
      </c>
      <c r="DF956" s="26" t="str">
        <f t="shared" si="926"/>
        <v/>
      </c>
      <c r="DG956" s="26" t="str">
        <f t="shared" si="927"/>
        <v/>
      </c>
      <c r="DH956" s="26" t="str">
        <f t="shared" si="928"/>
        <v/>
      </c>
      <c r="DI956" s="26" t="str">
        <f t="shared" si="929"/>
        <v/>
      </c>
      <c r="DJ956" s="26" t="str">
        <f t="shared" si="930"/>
        <v/>
      </c>
      <c r="DK956" s="26" t="str">
        <f t="shared" si="931"/>
        <v/>
      </c>
      <c r="DL956" s="26" t="str">
        <f t="shared" si="932"/>
        <v/>
      </c>
      <c r="DM956" s="26" t="str">
        <f t="shared" si="933"/>
        <v>133. ANCILLARY OR OTHER USE</v>
      </c>
      <c r="DN956" s="26" t="str">
        <f t="shared" si="934"/>
        <v/>
      </c>
      <c r="DO956" s="26" t="str">
        <f t="shared" si="935"/>
        <v/>
      </c>
      <c r="DP956" s="26" t="str">
        <f t="shared" si="936"/>
        <v/>
      </c>
      <c r="DQ956" s="26" t="str">
        <f t="shared" si="937"/>
        <v>137. Z304  FUEL</v>
      </c>
      <c r="DR956" s="26" t="str">
        <f t="shared" si="938"/>
        <v/>
      </c>
      <c r="DS956" s="26" t="str">
        <f t="shared" si="939"/>
        <v/>
      </c>
      <c r="DT956" s="26" t="str">
        <f t="shared" si="940"/>
        <v/>
      </c>
      <c r="DU956" s="26" t="str">
        <f t="shared" si="941"/>
        <v/>
      </c>
      <c r="DV956" s="26" t="str">
        <f t="shared" si="942"/>
        <v/>
      </c>
    </row>
    <row r="957" spans="1:126" ht="75" x14ac:dyDescent="0.25">
      <c r="A957" t="s">
        <v>1942</v>
      </c>
      <c r="B957">
        <v>2019</v>
      </c>
      <c r="C957" t="s">
        <v>2046</v>
      </c>
      <c r="D957">
        <v>106990</v>
      </c>
      <c r="E957" s="19">
        <v>1319217964055</v>
      </c>
      <c r="F957" t="s">
        <v>1056</v>
      </c>
      <c r="G957">
        <v>324110</v>
      </c>
      <c r="H957" t="s">
        <v>1053</v>
      </c>
      <c r="I957" t="s">
        <v>1057</v>
      </c>
      <c r="J957" t="s">
        <v>996</v>
      </c>
      <c r="K957" t="s">
        <v>293</v>
      </c>
      <c r="L957">
        <v>94553</v>
      </c>
      <c r="M957" s="26" t="str">
        <f t="shared" si="888"/>
        <v>89. PRODUCE THE CHEMICAL, 94. AS A MANUFACTURED IMPURITY</v>
      </c>
      <c r="N957" s="26" t="s">
        <v>2047</v>
      </c>
      <c r="O957" s="26" t="s">
        <v>2096</v>
      </c>
      <c r="P957">
        <v>22</v>
      </c>
      <c r="Q957">
        <v>70</v>
      </c>
      <c r="R957">
        <v>92</v>
      </c>
      <c r="S957" s="26" t="s">
        <v>1940</v>
      </c>
      <c r="T957" s="26" t="s">
        <v>1941</v>
      </c>
      <c r="U957" s="26" t="s">
        <v>1941</v>
      </c>
      <c r="V957" s="26" t="s">
        <v>1941</v>
      </c>
      <c r="W957" s="26" t="s">
        <v>1941</v>
      </c>
      <c r="X957" s="26" t="s">
        <v>1940</v>
      </c>
      <c r="Y957" s="26" t="s">
        <v>1941</v>
      </c>
      <c r="Z957" s="26" t="s">
        <v>1941</v>
      </c>
      <c r="AA957" s="26" t="s">
        <v>1941</v>
      </c>
      <c r="AB957" s="26" t="s">
        <v>1941</v>
      </c>
      <c r="AC957" s="26" t="s">
        <v>1941</v>
      </c>
      <c r="AD957" s="26" t="s">
        <v>1941</v>
      </c>
      <c r="AE957" s="26" t="s">
        <v>1941</v>
      </c>
      <c r="AF957" s="26" t="s">
        <v>1941</v>
      </c>
      <c r="AG957" s="26" t="s">
        <v>1941</v>
      </c>
      <c r="AH957" s="26" t="s">
        <v>1941</v>
      </c>
      <c r="AI957" s="26" t="s">
        <v>1941</v>
      </c>
      <c r="AJ957" s="26" t="s">
        <v>1941</v>
      </c>
      <c r="AK957" s="26" t="s">
        <v>1941</v>
      </c>
      <c r="AL957" s="26" t="s">
        <v>1941</v>
      </c>
      <c r="AM957" s="26" t="s">
        <v>1941</v>
      </c>
      <c r="AN957" s="26" t="s">
        <v>1941</v>
      </c>
      <c r="AO957" s="26" t="s">
        <v>1941</v>
      </c>
      <c r="AP957" s="26" t="s">
        <v>1941</v>
      </c>
      <c r="AQ957" s="26" t="s">
        <v>1941</v>
      </c>
      <c r="AR957" s="26" t="s">
        <v>1941</v>
      </c>
      <c r="AS957" s="26" t="s">
        <v>1941</v>
      </c>
      <c r="AT957" s="26" t="s">
        <v>1941</v>
      </c>
      <c r="AU957" s="26" t="s">
        <v>1941</v>
      </c>
      <c r="AV957" s="26" t="s">
        <v>1941</v>
      </c>
      <c r="AW957" s="26" t="s">
        <v>1941</v>
      </c>
      <c r="AX957" s="26" t="s">
        <v>1941</v>
      </c>
      <c r="AY957" s="26" t="s">
        <v>1941</v>
      </c>
      <c r="AZ957" s="26" t="s">
        <v>1941</v>
      </c>
      <c r="BA957" s="26" t="s">
        <v>1941</v>
      </c>
      <c r="BB957" s="26" t="s">
        <v>1941</v>
      </c>
      <c r="BC957" s="26" t="s">
        <v>1941</v>
      </c>
      <c r="BD957" s="26" t="s">
        <v>1941</v>
      </c>
      <c r="BE957" s="26" t="s">
        <v>1941</v>
      </c>
      <c r="BF957" s="26" t="s">
        <v>1941</v>
      </c>
      <c r="BG957" s="26" t="s">
        <v>1941</v>
      </c>
      <c r="BH957" s="26" t="s">
        <v>1941</v>
      </c>
      <c r="BI957" s="26" t="s">
        <v>1941</v>
      </c>
      <c r="BJ957" s="26" t="s">
        <v>1941</v>
      </c>
      <c r="BK957" s="26" t="s">
        <v>1941</v>
      </c>
      <c r="BL957" s="26" t="s">
        <v>1941</v>
      </c>
      <c r="BM957" s="26" t="s">
        <v>1941</v>
      </c>
      <c r="BN957" s="26" t="s">
        <v>1941</v>
      </c>
      <c r="BO957" s="26" t="s">
        <v>1941</v>
      </c>
      <c r="BP957" s="26" t="s">
        <v>1941</v>
      </c>
      <c r="BQ957" s="26" t="s">
        <v>1941</v>
      </c>
      <c r="BR957" s="26" t="s">
        <v>1941</v>
      </c>
      <c r="BS957" s="26" t="s">
        <v>1941</v>
      </c>
      <c r="BT957" s="26" t="s">
        <v>1941</v>
      </c>
      <c r="BU957" s="26" t="str">
        <f t="shared" si="889"/>
        <v>89. PRODUCE THE CHEMICAL</v>
      </c>
      <c r="BV957" s="26" t="str">
        <f t="shared" si="890"/>
        <v/>
      </c>
      <c r="BW957" s="26" t="str">
        <f t="shared" si="891"/>
        <v/>
      </c>
      <c r="BX957" s="26" t="str">
        <f t="shared" si="892"/>
        <v/>
      </c>
      <c r="BY957" s="26" t="str">
        <f t="shared" si="893"/>
        <v/>
      </c>
      <c r="BZ957" s="26" t="str">
        <f t="shared" si="894"/>
        <v>94. AS A MANUFACTURED IMPURITY</v>
      </c>
      <c r="CA957" s="26" t="str">
        <f t="shared" si="895"/>
        <v/>
      </c>
      <c r="CB957" s="26" t="str">
        <f t="shared" si="896"/>
        <v/>
      </c>
      <c r="CC957" s="26" t="str">
        <f t="shared" si="897"/>
        <v/>
      </c>
      <c r="CD957" s="26" t="str">
        <f t="shared" si="898"/>
        <v/>
      </c>
      <c r="CE957" s="26" t="str">
        <f t="shared" si="899"/>
        <v/>
      </c>
      <c r="CF957" s="26" t="str">
        <f t="shared" si="900"/>
        <v/>
      </c>
      <c r="CG957" s="26" t="str">
        <f t="shared" si="901"/>
        <v/>
      </c>
      <c r="CH957" s="26" t="str">
        <f t="shared" si="902"/>
        <v/>
      </c>
      <c r="CI957" s="26" t="str">
        <f t="shared" si="903"/>
        <v/>
      </c>
      <c r="CJ957" s="26" t="str">
        <f t="shared" si="904"/>
        <v/>
      </c>
      <c r="CK957" s="26" t="str">
        <f t="shared" si="905"/>
        <v/>
      </c>
      <c r="CL957" s="26" t="str">
        <f t="shared" si="906"/>
        <v/>
      </c>
      <c r="CM957" s="26" t="str">
        <f t="shared" si="907"/>
        <v/>
      </c>
      <c r="CN957" s="26" t="str">
        <f t="shared" si="908"/>
        <v/>
      </c>
      <c r="CO957" s="26" t="str">
        <f t="shared" si="909"/>
        <v/>
      </c>
      <c r="CP957" s="26" t="str">
        <f t="shared" si="910"/>
        <v/>
      </c>
      <c r="CQ957" s="26" t="str">
        <f t="shared" si="911"/>
        <v/>
      </c>
      <c r="CR957" s="26" t="str">
        <f t="shared" si="912"/>
        <v/>
      </c>
      <c r="CS957" s="26" t="str">
        <f t="shared" si="913"/>
        <v/>
      </c>
      <c r="CT957" s="26" t="str">
        <f t="shared" si="914"/>
        <v/>
      </c>
      <c r="CU957" s="26" t="str">
        <f t="shared" si="915"/>
        <v/>
      </c>
      <c r="CV957" s="26" t="str">
        <f t="shared" si="916"/>
        <v/>
      </c>
      <c r="CW957" s="26" t="str">
        <f t="shared" si="917"/>
        <v/>
      </c>
      <c r="CX957" s="26" t="str">
        <f t="shared" si="918"/>
        <v/>
      </c>
      <c r="CY957" s="26" t="str">
        <f t="shared" si="919"/>
        <v/>
      </c>
      <c r="CZ957" s="26" t="str">
        <f t="shared" si="920"/>
        <v/>
      </c>
      <c r="DA957" s="26" t="str">
        <f t="shared" si="921"/>
        <v/>
      </c>
      <c r="DB957" s="26" t="str">
        <f t="shared" si="922"/>
        <v/>
      </c>
      <c r="DC957" s="26" t="str">
        <f t="shared" si="923"/>
        <v/>
      </c>
      <c r="DD957" s="26" t="str">
        <f t="shared" si="924"/>
        <v/>
      </c>
      <c r="DE957" s="26" t="str">
        <f t="shared" si="925"/>
        <v/>
      </c>
      <c r="DF957" s="26" t="str">
        <f t="shared" si="926"/>
        <v/>
      </c>
      <c r="DG957" s="26" t="str">
        <f t="shared" si="927"/>
        <v/>
      </c>
      <c r="DH957" s="26" t="str">
        <f t="shared" si="928"/>
        <v/>
      </c>
      <c r="DI957" s="26" t="str">
        <f t="shared" si="929"/>
        <v/>
      </c>
      <c r="DJ957" s="26" t="str">
        <f t="shared" si="930"/>
        <v/>
      </c>
      <c r="DK957" s="26" t="str">
        <f t="shared" si="931"/>
        <v/>
      </c>
      <c r="DL957" s="26" t="str">
        <f t="shared" si="932"/>
        <v/>
      </c>
      <c r="DM957" s="26" t="str">
        <f t="shared" si="933"/>
        <v/>
      </c>
      <c r="DN957" s="26" t="str">
        <f t="shared" si="934"/>
        <v/>
      </c>
      <c r="DO957" s="26" t="str">
        <f t="shared" si="935"/>
        <v/>
      </c>
      <c r="DP957" s="26" t="str">
        <f t="shared" si="936"/>
        <v/>
      </c>
      <c r="DQ957" s="26" t="str">
        <f t="shared" si="937"/>
        <v/>
      </c>
      <c r="DR957" s="26" t="str">
        <f t="shared" si="938"/>
        <v/>
      </c>
      <c r="DS957" s="26" t="str">
        <f t="shared" si="939"/>
        <v/>
      </c>
      <c r="DT957" s="26" t="str">
        <f t="shared" si="940"/>
        <v/>
      </c>
      <c r="DU957" s="26" t="str">
        <f t="shared" si="941"/>
        <v/>
      </c>
      <c r="DV957" s="26" t="str">
        <f t="shared" si="942"/>
        <v/>
      </c>
    </row>
    <row r="958" spans="1:126" ht="45" x14ac:dyDescent="0.25">
      <c r="A958" t="s">
        <v>1942</v>
      </c>
      <c r="B958">
        <v>2020</v>
      </c>
      <c r="C958" t="s">
        <v>2046</v>
      </c>
      <c r="D958">
        <v>106990</v>
      </c>
      <c r="E958" s="19">
        <v>1320218955654</v>
      </c>
      <c r="F958" t="s">
        <v>1056</v>
      </c>
      <c r="G958">
        <v>324110</v>
      </c>
      <c r="H958" t="s">
        <v>1053</v>
      </c>
      <c r="I958" t="s">
        <v>1057</v>
      </c>
      <c r="J958" t="s">
        <v>996</v>
      </c>
      <c r="K958" t="s">
        <v>293</v>
      </c>
      <c r="L958">
        <v>94553</v>
      </c>
      <c r="M958" s="26" t="str">
        <f t="shared" si="888"/>
        <v>89. PRODUCE THE CHEMICAL, 93. AS A BYPRODUCT, 115. REPACKAGING</v>
      </c>
      <c r="N958" s="26" t="s">
        <v>2047</v>
      </c>
      <c r="O958" s="26" t="s">
        <v>2096</v>
      </c>
      <c r="P958">
        <v>12</v>
      </c>
      <c r="Q958">
        <v>350</v>
      </c>
      <c r="R958">
        <v>362</v>
      </c>
      <c r="S958" s="26" t="s">
        <v>1940</v>
      </c>
      <c r="T958" s="26" t="s">
        <v>1941</v>
      </c>
      <c r="U958" s="26" t="s">
        <v>1941</v>
      </c>
      <c r="V958" s="26" t="s">
        <v>1941</v>
      </c>
      <c r="W958" s="26" t="s">
        <v>1940</v>
      </c>
      <c r="X958" s="26" t="s">
        <v>1941</v>
      </c>
      <c r="Y958" s="26" t="s">
        <v>1941</v>
      </c>
      <c r="Z958" s="26" t="s">
        <v>1941</v>
      </c>
      <c r="AA958" s="26" t="s">
        <v>1941</v>
      </c>
      <c r="AB958" s="26" t="s">
        <v>1941</v>
      </c>
      <c r="AC958" s="26" t="s">
        <v>1941</v>
      </c>
      <c r="AD958" s="26" t="s">
        <v>1941</v>
      </c>
      <c r="AE958" s="26" t="s">
        <v>1941</v>
      </c>
      <c r="AF958" s="26" t="s">
        <v>1941</v>
      </c>
      <c r="AG958" s="26" t="s">
        <v>1941</v>
      </c>
      <c r="AH958" s="26" t="s">
        <v>1941</v>
      </c>
      <c r="AI958" s="26" t="s">
        <v>1941</v>
      </c>
      <c r="AJ958" s="26" t="s">
        <v>1941</v>
      </c>
      <c r="AK958" s="26" t="s">
        <v>1941</v>
      </c>
      <c r="AL958" s="26" t="s">
        <v>1941</v>
      </c>
      <c r="AM958" s="26" t="s">
        <v>1941</v>
      </c>
      <c r="AN958" s="26" t="s">
        <v>1941</v>
      </c>
      <c r="AO958" s="26" t="s">
        <v>1941</v>
      </c>
      <c r="AP958" s="26" t="s">
        <v>1941</v>
      </c>
      <c r="AQ958" s="26" t="s">
        <v>1941</v>
      </c>
      <c r="AR958" s="26" t="s">
        <v>1941</v>
      </c>
      <c r="AS958" s="26" t="s">
        <v>1940</v>
      </c>
      <c r="AT958" s="26" t="s">
        <v>1941</v>
      </c>
      <c r="AU958" s="26" t="s">
        <v>1941</v>
      </c>
      <c r="AV958" s="26" t="s">
        <v>1941</v>
      </c>
      <c r="AW958" s="26" t="s">
        <v>1941</v>
      </c>
      <c r="AX958" s="26" t="s">
        <v>1941</v>
      </c>
      <c r="AY958" s="26" t="s">
        <v>1941</v>
      </c>
      <c r="AZ958" s="26" t="s">
        <v>1941</v>
      </c>
      <c r="BA958" s="26" t="s">
        <v>1941</v>
      </c>
      <c r="BB958" s="26" t="s">
        <v>1941</v>
      </c>
      <c r="BC958" s="26" t="s">
        <v>1941</v>
      </c>
      <c r="BD958" s="26" t="s">
        <v>1941</v>
      </c>
      <c r="BE958" s="26" t="s">
        <v>1941</v>
      </c>
      <c r="BF958" s="26" t="s">
        <v>1941</v>
      </c>
      <c r="BG958" s="26" t="s">
        <v>1941</v>
      </c>
      <c r="BH958" s="26" t="s">
        <v>1941</v>
      </c>
      <c r="BI958" s="26" t="s">
        <v>1941</v>
      </c>
      <c r="BJ958" s="26" t="s">
        <v>1941</v>
      </c>
      <c r="BK958" s="26" t="s">
        <v>1941</v>
      </c>
      <c r="BL958" s="26" t="s">
        <v>1941</v>
      </c>
      <c r="BM958" s="26" t="s">
        <v>1941</v>
      </c>
      <c r="BN958" s="26" t="s">
        <v>1941</v>
      </c>
      <c r="BO958" s="26" t="s">
        <v>1941</v>
      </c>
      <c r="BP958" s="26" t="s">
        <v>1941</v>
      </c>
      <c r="BQ958" s="26" t="s">
        <v>1941</v>
      </c>
      <c r="BR958" s="26" t="s">
        <v>1941</v>
      </c>
      <c r="BS958" s="26" t="s">
        <v>1941</v>
      </c>
      <c r="BT958" s="26" t="s">
        <v>1941</v>
      </c>
      <c r="BU958" s="26" t="str">
        <f t="shared" si="889"/>
        <v>89. PRODUCE THE CHEMICAL</v>
      </c>
      <c r="BV958" s="26" t="str">
        <f t="shared" si="890"/>
        <v/>
      </c>
      <c r="BW958" s="26" t="str">
        <f t="shared" si="891"/>
        <v/>
      </c>
      <c r="BX958" s="26" t="str">
        <f t="shared" si="892"/>
        <v/>
      </c>
      <c r="BY958" s="26" t="str">
        <f t="shared" si="893"/>
        <v>93. AS A BYPRODUCT</v>
      </c>
      <c r="BZ958" s="26" t="str">
        <f t="shared" si="894"/>
        <v/>
      </c>
      <c r="CA958" s="26" t="str">
        <f t="shared" si="895"/>
        <v/>
      </c>
      <c r="CB958" s="26" t="str">
        <f t="shared" si="896"/>
        <v/>
      </c>
      <c r="CC958" s="26" t="str">
        <f t="shared" si="897"/>
        <v/>
      </c>
      <c r="CD958" s="26" t="str">
        <f t="shared" si="898"/>
        <v/>
      </c>
      <c r="CE958" s="26" t="str">
        <f t="shared" si="899"/>
        <v/>
      </c>
      <c r="CF958" s="26" t="str">
        <f t="shared" si="900"/>
        <v/>
      </c>
      <c r="CG958" s="26" t="str">
        <f t="shared" si="901"/>
        <v/>
      </c>
      <c r="CH958" s="26" t="str">
        <f t="shared" si="902"/>
        <v/>
      </c>
      <c r="CI958" s="26" t="str">
        <f t="shared" si="903"/>
        <v/>
      </c>
      <c r="CJ958" s="26" t="str">
        <f t="shared" si="904"/>
        <v/>
      </c>
      <c r="CK958" s="26" t="str">
        <f t="shared" si="905"/>
        <v/>
      </c>
      <c r="CL958" s="26" t="str">
        <f t="shared" si="906"/>
        <v/>
      </c>
      <c r="CM958" s="26" t="str">
        <f t="shared" si="907"/>
        <v/>
      </c>
      <c r="CN958" s="26" t="str">
        <f t="shared" si="908"/>
        <v/>
      </c>
      <c r="CO958" s="26" t="str">
        <f t="shared" si="909"/>
        <v/>
      </c>
      <c r="CP958" s="26" t="str">
        <f t="shared" si="910"/>
        <v/>
      </c>
      <c r="CQ958" s="26" t="str">
        <f t="shared" si="911"/>
        <v/>
      </c>
      <c r="CR958" s="26" t="str">
        <f t="shared" si="912"/>
        <v/>
      </c>
      <c r="CS958" s="26" t="str">
        <f t="shared" si="913"/>
        <v/>
      </c>
      <c r="CT958" s="26" t="str">
        <f t="shared" si="914"/>
        <v/>
      </c>
      <c r="CU958" s="26" t="str">
        <f t="shared" si="915"/>
        <v>115. REPACKAGING</v>
      </c>
      <c r="CV958" s="26" t="str">
        <f t="shared" si="916"/>
        <v/>
      </c>
      <c r="CW958" s="26" t="str">
        <f t="shared" si="917"/>
        <v/>
      </c>
      <c r="CX958" s="26" t="str">
        <f t="shared" si="918"/>
        <v/>
      </c>
      <c r="CY958" s="26" t="str">
        <f t="shared" si="919"/>
        <v/>
      </c>
      <c r="CZ958" s="26" t="str">
        <f t="shared" si="920"/>
        <v/>
      </c>
      <c r="DA958" s="26" t="str">
        <f t="shared" si="921"/>
        <v/>
      </c>
      <c r="DB958" s="26" t="str">
        <f t="shared" si="922"/>
        <v/>
      </c>
      <c r="DC958" s="26" t="str">
        <f t="shared" si="923"/>
        <v/>
      </c>
      <c r="DD958" s="26" t="str">
        <f t="shared" si="924"/>
        <v/>
      </c>
      <c r="DE958" s="26" t="str">
        <f t="shared" si="925"/>
        <v/>
      </c>
      <c r="DF958" s="26" t="str">
        <f t="shared" si="926"/>
        <v/>
      </c>
      <c r="DG958" s="26" t="str">
        <f t="shared" si="927"/>
        <v/>
      </c>
      <c r="DH958" s="26" t="str">
        <f t="shared" si="928"/>
        <v/>
      </c>
      <c r="DI958" s="26" t="str">
        <f t="shared" si="929"/>
        <v/>
      </c>
      <c r="DJ958" s="26" t="str">
        <f t="shared" si="930"/>
        <v/>
      </c>
      <c r="DK958" s="26" t="str">
        <f t="shared" si="931"/>
        <v/>
      </c>
      <c r="DL958" s="26" t="str">
        <f t="shared" si="932"/>
        <v/>
      </c>
      <c r="DM958" s="26" t="str">
        <f t="shared" si="933"/>
        <v/>
      </c>
      <c r="DN958" s="26" t="str">
        <f t="shared" si="934"/>
        <v/>
      </c>
      <c r="DO958" s="26" t="str">
        <f t="shared" si="935"/>
        <v/>
      </c>
      <c r="DP958" s="26" t="str">
        <f t="shared" si="936"/>
        <v/>
      </c>
      <c r="DQ958" s="26" t="str">
        <f t="shared" si="937"/>
        <v/>
      </c>
      <c r="DR958" s="26" t="str">
        <f t="shared" si="938"/>
        <v/>
      </c>
      <c r="DS958" s="26" t="str">
        <f t="shared" si="939"/>
        <v/>
      </c>
      <c r="DT958" s="26" t="str">
        <f t="shared" si="940"/>
        <v/>
      </c>
      <c r="DU958" s="26" t="str">
        <f t="shared" si="941"/>
        <v/>
      </c>
      <c r="DV958" s="26" t="str">
        <f t="shared" si="942"/>
        <v/>
      </c>
    </row>
    <row r="959" spans="1:126" ht="75" x14ac:dyDescent="0.25">
      <c r="A959" t="s">
        <v>1942</v>
      </c>
      <c r="B959">
        <v>2021</v>
      </c>
      <c r="C959" t="s">
        <v>2046</v>
      </c>
      <c r="D959">
        <v>106990</v>
      </c>
      <c r="E959" s="19">
        <v>1321219886847</v>
      </c>
      <c r="F959" t="s">
        <v>1056</v>
      </c>
      <c r="G959">
        <v>324110</v>
      </c>
      <c r="H959" t="s">
        <v>1053</v>
      </c>
      <c r="I959" t="s">
        <v>1057</v>
      </c>
      <c r="J959" t="s">
        <v>996</v>
      </c>
      <c r="K959" t="s">
        <v>293</v>
      </c>
      <c r="L959">
        <v>94553</v>
      </c>
      <c r="M959" s="26" t="str">
        <f t="shared" si="888"/>
        <v>89. PRODUCE THE CHEMICAL, 94. AS A MANUFACTURED IMPURITY</v>
      </c>
      <c r="N959" s="26" t="s">
        <v>2047</v>
      </c>
      <c r="O959" s="26" t="s">
        <v>2096</v>
      </c>
      <c r="P959">
        <v>14</v>
      </c>
      <c r="Q959">
        <v>110</v>
      </c>
      <c r="R959">
        <v>124</v>
      </c>
      <c r="S959" s="26" t="s">
        <v>1940</v>
      </c>
      <c r="T959" s="26" t="s">
        <v>1941</v>
      </c>
      <c r="U959" s="26" t="s">
        <v>1941</v>
      </c>
      <c r="V959" s="26" t="s">
        <v>1941</v>
      </c>
      <c r="W959" s="26" t="s">
        <v>1941</v>
      </c>
      <c r="X959" s="26" t="s">
        <v>1940</v>
      </c>
      <c r="Y959" s="26" t="s">
        <v>1941</v>
      </c>
      <c r="Z959" s="26" t="s">
        <v>1941</v>
      </c>
      <c r="AA959" s="26" t="s">
        <v>1941</v>
      </c>
      <c r="AB959" s="26" t="s">
        <v>1941</v>
      </c>
      <c r="AC959" s="26" t="s">
        <v>1941</v>
      </c>
      <c r="AD959" s="26" t="s">
        <v>1941</v>
      </c>
      <c r="AE959" s="26" t="s">
        <v>1941</v>
      </c>
      <c r="AF959" s="26" t="s">
        <v>1941</v>
      </c>
      <c r="AG959" s="26" t="s">
        <v>1941</v>
      </c>
      <c r="AH959" s="26" t="s">
        <v>1941</v>
      </c>
      <c r="AI959" s="26" t="s">
        <v>1941</v>
      </c>
      <c r="AJ959" s="26" t="s">
        <v>1941</v>
      </c>
      <c r="AK959" s="26" t="s">
        <v>1941</v>
      </c>
      <c r="AL959" s="26" t="s">
        <v>1941</v>
      </c>
      <c r="AM959" s="26" t="s">
        <v>1941</v>
      </c>
      <c r="AN959" s="26" t="s">
        <v>1941</v>
      </c>
      <c r="AO959" s="26" t="s">
        <v>1941</v>
      </c>
      <c r="AP959" s="26" t="s">
        <v>1941</v>
      </c>
      <c r="AQ959" s="26" t="s">
        <v>1941</v>
      </c>
      <c r="AR959" s="26" t="s">
        <v>1941</v>
      </c>
      <c r="AS959" s="26" t="s">
        <v>1941</v>
      </c>
      <c r="AT959" s="26" t="s">
        <v>1941</v>
      </c>
      <c r="AU959" s="26" t="s">
        <v>1941</v>
      </c>
      <c r="AV959" s="26" t="s">
        <v>1941</v>
      </c>
      <c r="AW959" s="26" t="s">
        <v>1941</v>
      </c>
      <c r="AX959" s="26" t="s">
        <v>1941</v>
      </c>
      <c r="AY959" s="26" t="s">
        <v>1941</v>
      </c>
      <c r="AZ959" s="26" t="s">
        <v>1941</v>
      </c>
      <c r="BA959" s="26" t="s">
        <v>1941</v>
      </c>
      <c r="BB959" s="26" t="s">
        <v>1941</v>
      </c>
      <c r="BC959" s="26" t="s">
        <v>1941</v>
      </c>
      <c r="BD959" s="26" t="s">
        <v>1941</v>
      </c>
      <c r="BE959" s="26" t="s">
        <v>1941</v>
      </c>
      <c r="BF959" s="26" t="s">
        <v>1941</v>
      </c>
      <c r="BG959" s="26" t="s">
        <v>1941</v>
      </c>
      <c r="BH959" s="26" t="s">
        <v>1941</v>
      </c>
      <c r="BI959" s="26" t="s">
        <v>1941</v>
      </c>
      <c r="BJ959" s="26" t="s">
        <v>1941</v>
      </c>
      <c r="BK959" s="26" t="s">
        <v>1941</v>
      </c>
      <c r="BL959" s="26" t="s">
        <v>1941</v>
      </c>
      <c r="BM959" s="26" t="s">
        <v>1941</v>
      </c>
      <c r="BN959" s="26" t="s">
        <v>1941</v>
      </c>
      <c r="BO959" s="26" t="s">
        <v>1941</v>
      </c>
      <c r="BP959" s="26" t="s">
        <v>1941</v>
      </c>
      <c r="BQ959" s="26" t="s">
        <v>1941</v>
      </c>
      <c r="BR959" s="26" t="s">
        <v>1941</v>
      </c>
      <c r="BS959" s="26" t="s">
        <v>1941</v>
      </c>
      <c r="BT959" s="26" t="s">
        <v>1941</v>
      </c>
      <c r="BU959" s="26" t="str">
        <f t="shared" si="889"/>
        <v>89. PRODUCE THE CHEMICAL</v>
      </c>
      <c r="BV959" s="26" t="str">
        <f t="shared" si="890"/>
        <v/>
      </c>
      <c r="BW959" s="26" t="str">
        <f t="shared" si="891"/>
        <v/>
      </c>
      <c r="BX959" s="26" t="str">
        <f t="shared" si="892"/>
        <v/>
      </c>
      <c r="BY959" s="26" t="str">
        <f t="shared" si="893"/>
        <v/>
      </c>
      <c r="BZ959" s="26" t="str">
        <f t="shared" si="894"/>
        <v>94. AS A MANUFACTURED IMPURITY</v>
      </c>
      <c r="CA959" s="26" t="str">
        <f t="shared" si="895"/>
        <v/>
      </c>
      <c r="CB959" s="26" t="str">
        <f t="shared" si="896"/>
        <v/>
      </c>
      <c r="CC959" s="26" t="str">
        <f t="shared" si="897"/>
        <v/>
      </c>
      <c r="CD959" s="26" t="str">
        <f t="shared" si="898"/>
        <v/>
      </c>
      <c r="CE959" s="26" t="str">
        <f t="shared" si="899"/>
        <v/>
      </c>
      <c r="CF959" s="26" t="str">
        <f t="shared" si="900"/>
        <v/>
      </c>
      <c r="CG959" s="26" t="str">
        <f t="shared" si="901"/>
        <v/>
      </c>
      <c r="CH959" s="26" t="str">
        <f t="shared" si="902"/>
        <v/>
      </c>
      <c r="CI959" s="26" t="str">
        <f t="shared" si="903"/>
        <v/>
      </c>
      <c r="CJ959" s="26" t="str">
        <f t="shared" si="904"/>
        <v/>
      </c>
      <c r="CK959" s="26" t="str">
        <f t="shared" si="905"/>
        <v/>
      </c>
      <c r="CL959" s="26" t="str">
        <f t="shared" si="906"/>
        <v/>
      </c>
      <c r="CM959" s="26" t="str">
        <f t="shared" si="907"/>
        <v/>
      </c>
      <c r="CN959" s="26" t="str">
        <f t="shared" si="908"/>
        <v/>
      </c>
      <c r="CO959" s="26" t="str">
        <f t="shared" si="909"/>
        <v/>
      </c>
      <c r="CP959" s="26" t="str">
        <f t="shared" si="910"/>
        <v/>
      </c>
      <c r="CQ959" s="26" t="str">
        <f t="shared" si="911"/>
        <v/>
      </c>
      <c r="CR959" s="26" t="str">
        <f t="shared" si="912"/>
        <v/>
      </c>
      <c r="CS959" s="26" t="str">
        <f t="shared" si="913"/>
        <v/>
      </c>
      <c r="CT959" s="26" t="str">
        <f t="shared" si="914"/>
        <v/>
      </c>
      <c r="CU959" s="26" t="str">
        <f t="shared" si="915"/>
        <v/>
      </c>
      <c r="CV959" s="26" t="str">
        <f t="shared" si="916"/>
        <v/>
      </c>
      <c r="CW959" s="26" t="str">
        <f t="shared" si="917"/>
        <v/>
      </c>
      <c r="CX959" s="26" t="str">
        <f t="shared" si="918"/>
        <v/>
      </c>
      <c r="CY959" s="26" t="str">
        <f t="shared" si="919"/>
        <v/>
      </c>
      <c r="CZ959" s="26" t="str">
        <f t="shared" si="920"/>
        <v/>
      </c>
      <c r="DA959" s="26" t="str">
        <f t="shared" si="921"/>
        <v/>
      </c>
      <c r="DB959" s="26" t="str">
        <f t="shared" si="922"/>
        <v/>
      </c>
      <c r="DC959" s="26" t="str">
        <f t="shared" si="923"/>
        <v/>
      </c>
      <c r="DD959" s="26" t="str">
        <f t="shared" si="924"/>
        <v/>
      </c>
      <c r="DE959" s="26" t="str">
        <f t="shared" si="925"/>
        <v/>
      </c>
      <c r="DF959" s="26" t="str">
        <f t="shared" si="926"/>
        <v/>
      </c>
      <c r="DG959" s="26" t="str">
        <f t="shared" si="927"/>
        <v/>
      </c>
      <c r="DH959" s="26" t="str">
        <f t="shared" si="928"/>
        <v/>
      </c>
      <c r="DI959" s="26" t="str">
        <f t="shared" si="929"/>
        <v/>
      </c>
      <c r="DJ959" s="26" t="str">
        <f t="shared" si="930"/>
        <v/>
      </c>
      <c r="DK959" s="26" t="str">
        <f t="shared" si="931"/>
        <v/>
      </c>
      <c r="DL959" s="26" t="str">
        <f t="shared" si="932"/>
        <v/>
      </c>
      <c r="DM959" s="26" t="str">
        <f t="shared" si="933"/>
        <v/>
      </c>
      <c r="DN959" s="26" t="str">
        <f t="shared" si="934"/>
        <v/>
      </c>
      <c r="DO959" s="26" t="str">
        <f t="shared" si="935"/>
        <v/>
      </c>
      <c r="DP959" s="26" t="str">
        <f t="shared" si="936"/>
        <v/>
      </c>
      <c r="DQ959" s="26" t="str">
        <f t="shared" si="937"/>
        <v/>
      </c>
      <c r="DR959" s="26" t="str">
        <f t="shared" si="938"/>
        <v/>
      </c>
      <c r="DS959" s="26" t="str">
        <f t="shared" si="939"/>
        <v/>
      </c>
      <c r="DT959" s="26" t="str">
        <f t="shared" si="940"/>
        <v/>
      </c>
      <c r="DU959" s="26" t="str">
        <f t="shared" si="941"/>
        <v/>
      </c>
      <c r="DV959" s="26" t="str">
        <f t="shared" si="942"/>
        <v/>
      </c>
    </row>
    <row r="960" spans="1:126" ht="75" x14ac:dyDescent="0.25">
      <c r="A960" t="s">
        <v>1942</v>
      </c>
      <c r="B960">
        <v>2016</v>
      </c>
      <c r="C960" t="s">
        <v>2046</v>
      </c>
      <c r="D960">
        <v>106990</v>
      </c>
      <c r="E960" s="19">
        <v>1316215601840</v>
      </c>
      <c r="F960" t="s">
        <v>1059</v>
      </c>
      <c r="G960">
        <v>324110</v>
      </c>
      <c r="H960" t="s">
        <v>1060</v>
      </c>
      <c r="I960" t="s">
        <v>1061</v>
      </c>
      <c r="J960" t="s">
        <v>285</v>
      </c>
      <c r="K960" t="s">
        <v>286</v>
      </c>
      <c r="L960">
        <v>84103</v>
      </c>
      <c r="M960" s="26" t="str">
        <f t="shared" si="888"/>
        <v>89. PRODUCE THE CHEMICAL, 92. SALE OR DISTRIBUTION OF THE CHEMICAL, 93. AS A BYPRODUCT, 101. ADDED AS A FORMULATION COMPONENT, 115. REPACKAGING</v>
      </c>
      <c r="N960" s="26" t="s">
        <v>172</v>
      </c>
      <c r="O960" s="70" t="s">
        <v>2064</v>
      </c>
      <c r="P960">
        <v>86</v>
      </c>
      <c r="Q960">
        <v>95</v>
      </c>
      <c r="R960">
        <v>181</v>
      </c>
      <c r="S960" s="26" t="s">
        <v>1940</v>
      </c>
      <c r="T960" s="26" t="s">
        <v>1941</v>
      </c>
      <c r="U960" s="26" t="s">
        <v>1941</v>
      </c>
      <c r="V960" s="26" t="s">
        <v>1940</v>
      </c>
      <c r="W960" s="26" t="s">
        <v>1940</v>
      </c>
      <c r="X960" s="26" t="s">
        <v>1941</v>
      </c>
      <c r="Y960" s="26" t="s">
        <v>1941</v>
      </c>
      <c r="AE960" s="26" t="s">
        <v>1940</v>
      </c>
      <c r="AR960" s="26" t="s">
        <v>1941</v>
      </c>
      <c r="AS960" s="26" t="s">
        <v>1940</v>
      </c>
      <c r="AT960" s="26" t="s">
        <v>1941</v>
      </c>
      <c r="AV960" s="26" t="s">
        <v>1941</v>
      </c>
      <c r="BD960" s="26" t="s">
        <v>1941</v>
      </c>
      <c r="BK960" s="26" t="s">
        <v>1941</v>
      </c>
      <c r="BU960" s="26" t="str">
        <f t="shared" si="889"/>
        <v>89. PRODUCE THE CHEMICAL</v>
      </c>
      <c r="BV960" s="26" t="str">
        <f t="shared" si="890"/>
        <v/>
      </c>
      <c r="BW960" s="26" t="str">
        <f t="shared" si="891"/>
        <v/>
      </c>
      <c r="BX960" s="26" t="str">
        <f t="shared" si="892"/>
        <v>92. SALE OR DISTRIBUTION OF THE CHEMICAL</v>
      </c>
      <c r="BY960" s="26" t="str">
        <f t="shared" si="893"/>
        <v>93. AS A BYPRODUCT</v>
      </c>
      <c r="BZ960" s="26" t="str">
        <f t="shared" si="894"/>
        <v/>
      </c>
      <c r="CA960" s="26" t="str">
        <f t="shared" si="895"/>
        <v/>
      </c>
      <c r="CB960" s="26" t="str">
        <f t="shared" si="896"/>
        <v/>
      </c>
      <c r="CC960" s="26" t="str">
        <f t="shared" si="897"/>
        <v/>
      </c>
      <c r="CD960" s="26" t="str">
        <f t="shared" si="898"/>
        <v/>
      </c>
      <c r="CE960" s="26" t="str">
        <f t="shared" si="899"/>
        <v/>
      </c>
      <c r="CF960" s="26" t="str">
        <f t="shared" si="900"/>
        <v/>
      </c>
      <c r="CG960" s="26" t="str">
        <f t="shared" si="901"/>
        <v>101. ADDED AS A FORMULATION COMPONENT</v>
      </c>
      <c r="CH960" s="26" t="str">
        <f t="shared" si="902"/>
        <v/>
      </c>
      <c r="CI960" s="26" t="str">
        <f t="shared" si="903"/>
        <v/>
      </c>
      <c r="CJ960" s="26" t="str">
        <f t="shared" si="904"/>
        <v/>
      </c>
      <c r="CK960" s="26" t="str">
        <f t="shared" si="905"/>
        <v/>
      </c>
      <c r="CL960" s="26" t="str">
        <f t="shared" si="906"/>
        <v/>
      </c>
      <c r="CM960" s="26" t="str">
        <f t="shared" si="907"/>
        <v/>
      </c>
      <c r="CN960" s="26" t="str">
        <f t="shared" si="908"/>
        <v/>
      </c>
      <c r="CO960" s="26" t="str">
        <f t="shared" si="909"/>
        <v/>
      </c>
      <c r="CP960" s="26" t="str">
        <f t="shared" si="910"/>
        <v/>
      </c>
      <c r="CQ960" s="26" t="str">
        <f t="shared" si="911"/>
        <v/>
      </c>
      <c r="CR960" s="26" t="str">
        <f t="shared" si="912"/>
        <v/>
      </c>
      <c r="CS960" s="26" t="str">
        <f t="shared" si="913"/>
        <v/>
      </c>
      <c r="CT960" s="26" t="str">
        <f t="shared" si="914"/>
        <v/>
      </c>
      <c r="CU960" s="26" t="str">
        <f t="shared" si="915"/>
        <v>115. REPACKAGING</v>
      </c>
      <c r="CV960" s="26" t="str">
        <f t="shared" si="916"/>
        <v/>
      </c>
      <c r="CW960" s="26" t="str">
        <f t="shared" si="917"/>
        <v/>
      </c>
      <c r="CX960" s="26" t="str">
        <f t="shared" si="918"/>
        <v/>
      </c>
      <c r="CY960" s="26" t="str">
        <f t="shared" si="919"/>
        <v/>
      </c>
      <c r="CZ960" s="26" t="str">
        <f t="shared" si="920"/>
        <v/>
      </c>
      <c r="DA960" s="26" t="str">
        <f t="shared" si="921"/>
        <v/>
      </c>
      <c r="DB960" s="26" t="str">
        <f t="shared" si="922"/>
        <v/>
      </c>
      <c r="DC960" s="26" t="str">
        <f t="shared" si="923"/>
        <v/>
      </c>
      <c r="DD960" s="26" t="str">
        <f t="shared" si="924"/>
        <v/>
      </c>
      <c r="DE960" s="26" t="str">
        <f t="shared" si="925"/>
        <v/>
      </c>
      <c r="DF960" s="26" t="str">
        <f t="shared" si="926"/>
        <v/>
      </c>
      <c r="DG960" s="26" t="str">
        <f t="shared" si="927"/>
        <v/>
      </c>
      <c r="DH960" s="26" t="str">
        <f t="shared" si="928"/>
        <v/>
      </c>
      <c r="DI960" s="26" t="str">
        <f t="shared" si="929"/>
        <v/>
      </c>
      <c r="DJ960" s="26" t="str">
        <f t="shared" si="930"/>
        <v/>
      </c>
      <c r="DK960" s="26" t="str">
        <f t="shared" si="931"/>
        <v/>
      </c>
      <c r="DL960" s="26" t="str">
        <f t="shared" si="932"/>
        <v/>
      </c>
      <c r="DM960" s="26" t="str">
        <f t="shared" si="933"/>
        <v/>
      </c>
      <c r="DN960" s="26" t="str">
        <f t="shared" si="934"/>
        <v/>
      </c>
      <c r="DO960" s="26" t="str">
        <f t="shared" si="935"/>
        <v/>
      </c>
      <c r="DP960" s="26" t="str">
        <f t="shared" si="936"/>
        <v/>
      </c>
      <c r="DQ960" s="26" t="str">
        <f t="shared" si="937"/>
        <v/>
      </c>
      <c r="DR960" s="26" t="str">
        <f t="shared" si="938"/>
        <v/>
      </c>
      <c r="DS960" s="26" t="str">
        <f t="shared" si="939"/>
        <v/>
      </c>
      <c r="DT960" s="26" t="str">
        <f t="shared" si="940"/>
        <v/>
      </c>
      <c r="DU960" s="26" t="str">
        <f t="shared" si="941"/>
        <v/>
      </c>
      <c r="DV960" s="26" t="str">
        <f t="shared" si="942"/>
        <v/>
      </c>
    </row>
    <row r="961" spans="1:126" ht="75" x14ac:dyDescent="0.25">
      <c r="A961" t="s">
        <v>1942</v>
      </c>
      <c r="B961">
        <v>2017</v>
      </c>
      <c r="C961" t="s">
        <v>2046</v>
      </c>
      <c r="D961">
        <v>106990</v>
      </c>
      <c r="E961" s="19">
        <v>1317216582318</v>
      </c>
      <c r="F961" t="s">
        <v>1059</v>
      </c>
      <c r="G961">
        <v>324110</v>
      </c>
      <c r="H961" t="s">
        <v>1060</v>
      </c>
      <c r="I961" t="s">
        <v>1061</v>
      </c>
      <c r="J961" t="s">
        <v>285</v>
      </c>
      <c r="K961" t="s">
        <v>286</v>
      </c>
      <c r="L961">
        <v>84103</v>
      </c>
      <c r="M961" s="26" t="str">
        <f t="shared" si="888"/>
        <v>89. PRODUCE THE CHEMICAL, 92. SALE OR DISTRIBUTION OF THE CHEMICAL, 93. AS A BYPRODUCT, 101. ADDED AS A FORMULATION COMPONENT, 115. REPACKAGING</v>
      </c>
      <c r="N961" s="26" t="s">
        <v>172</v>
      </c>
      <c r="O961" s="70" t="s">
        <v>2064</v>
      </c>
      <c r="P961">
        <v>70</v>
      </c>
      <c r="Q961">
        <v>67</v>
      </c>
      <c r="R961">
        <v>137</v>
      </c>
      <c r="S961" s="26" t="s">
        <v>1940</v>
      </c>
      <c r="T961" s="26" t="s">
        <v>1941</v>
      </c>
      <c r="U961" s="26" t="s">
        <v>1941</v>
      </c>
      <c r="V961" s="26" t="s">
        <v>1940</v>
      </c>
      <c r="W961" s="26" t="s">
        <v>1940</v>
      </c>
      <c r="X961" s="26" t="s">
        <v>1941</v>
      </c>
      <c r="Y961" s="26" t="s">
        <v>1941</v>
      </c>
      <c r="AE961" s="26" t="s">
        <v>1940</v>
      </c>
      <c r="AR961" s="26" t="s">
        <v>1941</v>
      </c>
      <c r="AS961" s="26" t="s">
        <v>1940</v>
      </c>
      <c r="AT961" s="26" t="s">
        <v>1941</v>
      </c>
      <c r="AV961" s="26" t="s">
        <v>1941</v>
      </c>
      <c r="BD961" s="26" t="s">
        <v>1941</v>
      </c>
      <c r="BK961" s="26" t="s">
        <v>1941</v>
      </c>
      <c r="BU961" s="26" t="str">
        <f t="shared" si="889"/>
        <v>89. PRODUCE THE CHEMICAL</v>
      </c>
      <c r="BV961" s="26" t="str">
        <f t="shared" si="890"/>
        <v/>
      </c>
      <c r="BW961" s="26" t="str">
        <f t="shared" si="891"/>
        <v/>
      </c>
      <c r="BX961" s="26" t="str">
        <f t="shared" si="892"/>
        <v>92. SALE OR DISTRIBUTION OF THE CHEMICAL</v>
      </c>
      <c r="BY961" s="26" t="str">
        <f t="shared" si="893"/>
        <v>93. AS A BYPRODUCT</v>
      </c>
      <c r="BZ961" s="26" t="str">
        <f t="shared" si="894"/>
        <v/>
      </c>
      <c r="CA961" s="26" t="str">
        <f t="shared" si="895"/>
        <v/>
      </c>
      <c r="CB961" s="26" t="str">
        <f t="shared" si="896"/>
        <v/>
      </c>
      <c r="CC961" s="26" t="str">
        <f t="shared" si="897"/>
        <v/>
      </c>
      <c r="CD961" s="26" t="str">
        <f t="shared" si="898"/>
        <v/>
      </c>
      <c r="CE961" s="26" t="str">
        <f t="shared" si="899"/>
        <v/>
      </c>
      <c r="CF961" s="26" t="str">
        <f t="shared" si="900"/>
        <v/>
      </c>
      <c r="CG961" s="26" t="str">
        <f t="shared" si="901"/>
        <v>101. ADDED AS A FORMULATION COMPONENT</v>
      </c>
      <c r="CH961" s="26" t="str">
        <f t="shared" si="902"/>
        <v/>
      </c>
      <c r="CI961" s="26" t="str">
        <f t="shared" si="903"/>
        <v/>
      </c>
      <c r="CJ961" s="26" t="str">
        <f t="shared" si="904"/>
        <v/>
      </c>
      <c r="CK961" s="26" t="str">
        <f t="shared" si="905"/>
        <v/>
      </c>
      <c r="CL961" s="26" t="str">
        <f t="shared" si="906"/>
        <v/>
      </c>
      <c r="CM961" s="26" t="str">
        <f t="shared" si="907"/>
        <v/>
      </c>
      <c r="CN961" s="26" t="str">
        <f t="shared" si="908"/>
        <v/>
      </c>
      <c r="CO961" s="26" t="str">
        <f t="shared" si="909"/>
        <v/>
      </c>
      <c r="CP961" s="26" t="str">
        <f t="shared" si="910"/>
        <v/>
      </c>
      <c r="CQ961" s="26" t="str">
        <f t="shared" si="911"/>
        <v/>
      </c>
      <c r="CR961" s="26" t="str">
        <f t="shared" si="912"/>
        <v/>
      </c>
      <c r="CS961" s="26" t="str">
        <f t="shared" si="913"/>
        <v/>
      </c>
      <c r="CT961" s="26" t="str">
        <f t="shared" si="914"/>
        <v/>
      </c>
      <c r="CU961" s="26" t="str">
        <f t="shared" si="915"/>
        <v>115. REPACKAGING</v>
      </c>
      <c r="CV961" s="26" t="str">
        <f t="shared" si="916"/>
        <v/>
      </c>
      <c r="CW961" s="26" t="str">
        <f t="shared" si="917"/>
        <v/>
      </c>
      <c r="CX961" s="26" t="str">
        <f t="shared" si="918"/>
        <v/>
      </c>
      <c r="CY961" s="26" t="str">
        <f t="shared" si="919"/>
        <v/>
      </c>
      <c r="CZ961" s="26" t="str">
        <f t="shared" si="920"/>
        <v/>
      </c>
      <c r="DA961" s="26" t="str">
        <f t="shared" si="921"/>
        <v/>
      </c>
      <c r="DB961" s="26" t="str">
        <f t="shared" si="922"/>
        <v/>
      </c>
      <c r="DC961" s="26" t="str">
        <f t="shared" si="923"/>
        <v/>
      </c>
      <c r="DD961" s="26" t="str">
        <f t="shared" si="924"/>
        <v/>
      </c>
      <c r="DE961" s="26" t="str">
        <f t="shared" si="925"/>
        <v/>
      </c>
      <c r="DF961" s="26" t="str">
        <f t="shared" si="926"/>
        <v/>
      </c>
      <c r="DG961" s="26" t="str">
        <f t="shared" si="927"/>
        <v/>
      </c>
      <c r="DH961" s="26" t="str">
        <f t="shared" si="928"/>
        <v/>
      </c>
      <c r="DI961" s="26" t="str">
        <f t="shared" si="929"/>
        <v/>
      </c>
      <c r="DJ961" s="26" t="str">
        <f t="shared" si="930"/>
        <v/>
      </c>
      <c r="DK961" s="26" t="str">
        <f t="shared" si="931"/>
        <v/>
      </c>
      <c r="DL961" s="26" t="str">
        <f t="shared" si="932"/>
        <v/>
      </c>
      <c r="DM961" s="26" t="str">
        <f t="shared" si="933"/>
        <v/>
      </c>
      <c r="DN961" s="26" t="str">
        <f t="shared" si="934"/>
        <v/>
      </c>
      <c r="DO961" s="26" t="str">
        <f t="shared" si="935"/>
        <v/>
      </c>
      <c r="DP961" s="26" t="str">
        <f t="shared" si="936"/>
        <v/>
      </c>
      <c r="DQ961" s="26" t="str">
        <f t="shared" si="937"/>
        <v/>
      </c>
      <c r="DR961" s="26" t="str">
        <f t="shared" si="938"/>
        <v/>
      </c>
      <c r="DS961" s="26" t="str">
        <f t="shared" si="939"/>
        <v/>
      </c>
      <c r="DT961" s="26" t="str">
        <f t="shared" si="940"/>
        <v/>
      </c>
      <c r="DU961" s="26" t="str">
        <f t="shared" si="941"/>
        <v/>
      </c>
      <c r="DV961" s="26" t="str">
        <f t="shared" si="942"/>
        <v/>
      </c>
    </row>
    <row r="962" spans="1:126" ht="105" x14ac:dyDescent="0.25">
      <c r="A962" t="s">
        <v>1942</v>
      </c>
      <c r="B962">
        <v>2018</v>
      </c>
      <c r="C962" t="s">
        <v>2046</v>
      </c>
      <c r="D962">
        <v>106990</v>
      </c>
      <c r="E962" s="19">
        <v>1318217505751</v>
      </c>
      <c r="F962" t="s">
        <v>1059</v>
      </c>
      <c r="G962">
        <v>324110</v>
      </c>
      <c r="H962" t="s">
        <v>1060</v>
      </c>
      <c r="I962" t="s">
        <v>1061</v>
      </c>
      <c r="J962" t="s">
        <v>285</v>
      </c>
      <c r="K962" t="s">
        <v>286</v>
      </c>
      <c r="L962">
        <v>84103</v>
      </c>
      <c r="M962" s="26" t="str">
        <f t="shared" si="888"/>
        <v>89. PRODUCE THE CHEMICAL, 92. SALE OR DISTRIBUTION OF THE CHEMICAL, 93. AS A BYPRODUCT, 101. ADDED AS A FORMULATION COMPONENT, 113. P299  OTHER, 115. REPACKAGING, 133. ANCILLARY OR OTHER USE, 137. Z304  FUEL</v>
      </c>
      <c r="N962" s="26" t="s">
        <v>172</v>
      </c>
      <c r="O962" s="70" t="s">
        <v>2064</v>
      </c>
      <c r="P962">
        <v>73</v>
      </c>
      <c r="Q962">
        <v>22</v>
      </c>
      <c r="R962">
        <v>95</v>
      </c>
      <c r="S962" s="26" t="s">
        <v>1940</v>
      </c>
      <c r="T962" s="26" t="s">
        <v>1941</v>
      </c>
      <c r="U962" s="26" t="s">
        <v>1941</v>
      </c>
      <c r="V962" s="26" t="s">
        <v>1940</v>
      </c>
      <c r="W962" s="26" t="s">
        <v>1940</v>
      </c>
      <c r="X962" s="26" t="s">
        <v>1941</v>
      </c>
      <c r="Y962" s="26" t="s">
        <v>1941</v>
      </c>
      <c r="Z962" s="26" t="s">
        <v>1941</v>
      </c>
      <c r="AA962" s="26" t="s">
        <v>1941</v>
      </c>
      <c r="AB962" s="26" t="s">
        <v>1941</v>
      </c>
      <c r="AC962" s="26" t="s">
        <v>1941</v>
      </c>
      <c r="AD962" s="26" t="s">
        <v>1941</v>
      </c>
      <c r="AE962" s="26" t="s">
        <v>1940</v>
      </c>
      <c r="AF962" s="26" t="s">
        <v>1941</v>
      </c>
      <c r="AG962" s="26" t="s">
        <v>1941</v>
      </c>
      <c r="AH962" s="26" t="s">
        <v>1941</v>
      </c>
      <c r="AI962" s="26" t="s">
        <v>1941</v>
      </c>
      <c r="AJ962" s="26" t="s">
        <v>1941</v>
      </c>
      <c r="AK962" s="26" t="s">
        <v>1941</v>
      </c>
      <c r="AL962" s="26" t="s">
        <v>1941</v>
      </c>
      <c r="AM962" s="26" t="s">
        <v>1941</v>
      </c>
      <c r="AN962" s="26" t="s">
        <v>1941</v>
      </c>
      <c r="AO962" s="26" t="s">
        <v>1941</v>
      </c>
      <c r="AP962" s="26" t="s">
        <v>1941</v>
      </c>
      <c r="AQ962" s="26" t="s">
        <v>1940</v>
      </c>
      <c r="AR962" s="26" t="s">
        <v>1941</v>
      </c>
      <c r="AS962" s="26" t="s">
        <v>1940</v>
      </c>
      <c r="AT962" s="26" t="s">
        <v>1941</v>
      </c>
      <c r="AU962" s="26" t="s">
        <v>1941</v>
      </c>
      <c r="AV962" s="26" t="s">
        <v>1941</v>
      </c>
      <c r="AW962" s="26" t="s">
        <v>1941</v>
      </c>
      <c r="AX962" s="26" t="s">
        <v>1941</v>
      </c>
      <c r="AY962" s="26" t="s">
        <v>1941</v>
      </c>
      <c r="AZ962" s="26" t="s">
        <v>1941</v>
      </c>
      <c r="BA962" s="26" t="s">
        <v>1941</v>
      </c>
      <c r="BB962" s="26" t="s">
        <v>1941</v>
      </c>
      <c r="BC962" s="26" t="s">
        <v>1941</v>
      </c>
      <c r="BD962" s="26" t="s">
        <v>1941</v>
      </c>
      <c r="BE962" s="26" t="s">
        <v>1941</v>
      </c>
      <c r="BF962" s="26" t="s">
        <v>1941</v>
      </c>
      <c r="BG962" s="26" t="s">
        <v>1941</v>
      </c>
      <c r="BH962" s="26" t="s">
        <v>1941</v>
      </c>
      <c r="BI962" s="26" t="s">
        <v>1941</v>
      </c>
      <c r="BJ962" s="26" t="s">
        <v>1941</v>
      </c>
      <c r="BK962" s="26" t="s">
        <v>1940</v>
      </c>
      <c r="BL962" s="26" t="s">
        <v>1941</v>
      </c>
      <c r="BM962" s="26" t="s">
        <v>1941</v>
      </c>
      <c r="BN962" s="26" t="s">
        <v>1941</v>
      </c>
      <c r="BO962" s="26" t="s">
        <v>1940</v>
      </c>
      <c r="BP962" s="26" t="s">
        <v>1941</v>
      </c>
      <c r="BQ962" s="26" t="s">
        <v>1941</v>
      </c>
      <c r="BR962" s="26" t="s">
        <v>1941</v>
      </c>
      <c r="BS962" s="26" t="s">
        <v>1941</v>
      </c>
      <c r="BT962" s="26" t="s">
        <v>1941</v>
      </c>
      <c r="BU962" s="26" t="str">
        <f t="shared" si="889"/>
        <v>89. PRODUCE THE CHEMICAL</v>
      </c>
      <c r="BV962" s="26" t="str">
        <f t="shared" si="890"/>
        <v/>
      </c>
      <c r="BW962" s="26" t="str">
        <f t="shared" si="891"/>
        <v/>
      </c>
      <c r="BX962" s="26" t="str">
        <f t="shared" si="892"/>
        <v>92. SALE OR DISTRIBUTION OF THE CHEMICAL</v>
      </c>
      <c r="BY962" s="26" t="str">
        <f t="shared" si="893"/>
        <v>93. AS A BYPRODUCT</v>
      </c>
      <c r="BZ962" s="26" t="str">
        <f t="shared" si="894"/>
        <v/>
      </c>
      <c r="CA962" s="26" t="str">
        <f t="shared" si="895"/>
        <v/>
      </c>
      <c r="CB962" s="26" t="str">
        <f t="shared" si="896"/>
        <v/>
      </c>
      <c r="CC962" s="26" t="str">
        <f t="shared" si="897"/>
        <v/>
      </c>
      <c r="CD962" s="26" t="str">
        <f t="shared" si="898"/>
        <v/>
      </c>
      <c r="CE962" s="26" t="str">
        <f t="shared" si="899"/>
        <v/>
      </c>
      <c r="CF962" s="26" t="str">
        <f t="shared" si="900"/>
        <v/>
      </c>
      <c r="CG962" s="26" t="str">
        <f t="shared" si="901"/>
        <v>101. ADDED AS A FORMULATION COMPONENT</v>
      </c>
      <c r="CH962" s="26" t="str">
        <f t="shared" si="902"/>
        <v/>
      </c>
      <c r="CI962" s="26" t="str">
        <f t="shared" si="903"/>
        <v/>
      </c>
      <c r="CJ962" s="26" t="str">
        <f t="shared" si="904"/>
        <v/>
      </c>
      <c r="CK962" s="26" t="str">
        <f t="shared" si="905"/>
        <v/>
      </c>
      <c r="CL962" s="26" t="str">
        <f t="shared" si="906"/>
        <v/>
      </c>
      <c r="CM962" s="26" t="str">
        <f t="shared" si="907"/>
        <v/>
      </c>
      <c r="CN962" s="26" t="str">
        <f t="shared" si="908"/>
        <v/>
      </c>
      <c r="CO962" s="26" t="str">
        <f t="shared" si="909"/>
        <v/>
      </c>
      <c r="CP962" s="26" t="str">
        <f t="shared" si="910"/>
        <v/>
      </c>
      <c r="CQ962" s="26" t="str">
        <f t="shared" si="911"/>
        <v/>
      </c>
      <c r="CR962" s="26" t="str">
        <f t="shared" si="912"/>
        <v/>
      </c>
      <c r="CS962" s="26" t="str">
        <f t="shared" si="913"/>
        <v>113. P299  OTHER</v>
      </c>
      <c r="CT962" s="26" t="str">
        <f t="shared" si="914"/>
        <v/>
      </c>
      <c r="CU962" s="26" t="str">
        <f t="shared" si="915"/>
        <v>115. REPACKAGING</v>
      </c>
      <c r="CV962" s="26" t="str">
        <f t="shared" si="916"/>
        <v/>
      </c>
      <c r="CW962" s="26" t="str">
        <f t="shared" si="917"/>
        <v/>
      </c>
      <c r="CX962" s="26" t="str">
        <f t="shared" si="918"/>
        <v/>
      </c>
      <c r="CY962" s="26" t="str">
        <f t="shared" si="919"/>
        <v/>
      </c>
      <c r="CZ962" s="26" t="str">
        <f t="shared" si="920"/>
        <v/>
      </c>
      <c r="DA962" s="26" t="str">
        <f t="shared" si="921"/>
        <v/>
      </c>
      <c r="DB962" s="26" t="str">
        <f t="shared" si="922"/>
        <v/>
      </c>
      <c r="DC962" s="26" t="str">
        <f t="shared" si="923"/>
        <v/>
      </c>
      <c r="DD962" s="26" t="str">
        <f t="shared" si="924"/>
        <v/>
      </c>
      <c r="DE962" s="26" t="str">
        <f t="shared" si="925"/>
        <v/>
      </c>
      <c r="DF962" s="26" t="str">
        <f t="shared" si="926"/>
        <v/>
      </c>
      <c r="DG962" s="26" t="str">
        <f t="shared" si="927"/>
        <v/>
      </c>
      <c r="DH962" s="26" t="str">
        <f t="shared" si="928"/>
        <v/>
      </c>
      <c r="DI962" s="26" t="str">
        <f t="shared" si="929"/>
        <v/>
      </c>
      <c r="DJ962" s="26" t="str">
        <f t="shared" si="930"/>
        <v/>
      </c>
      <c r="DK962" s="26" t="str">
        <f t="shared" si="931"/>
        <v/>
      </c>
      <c r="DL962" s="26" t="str">
        <f t="shared" si="932"/>
        <v/>
      </c>
      <c r="DM962" s="26" t="str">
        <f t="shared" si="933"/>
        <v>133. ANCILLARY OR OTHER USE</v>
      </c>
      <c r="DN962" s="26" t="str">
        <f t="shared" si="934"/>
        <v/>
      </c>
      <c r="DO962" s="26" t="str">
        <f t="shared" si="935"/>
        <v/>
      </c>
      <c r="DP962" s="26" t="str">
        <f t="shared" si="936"/>
        <v/>
      </c>
      <c r="DQ962" s="26" t="str">
        <f t="shared" si="937"/>
        <v>137. Z304  FUEL</v>
      </c>
      <c r="DR962" s="26" t="str">
        <f t="shared" si="938"/>
        <v/>
      </c>
      <c r="DS962" s="26" t="str">
        <f t="shared" si="939"/>
        <v/>
      </c>
      <c r="DT962" s="26" t="str">
        <f t="shared" si="940"/>
        <v/>
      </c>
      <c r="DU962" s="26" t="str">
        <f t="shared" si="941"/>
        <v/>
      </c>
      <c r="DV962" s="26" t="str">
        <f t="shared" si="942"/>
        <v/>
      </c>
    </row>
    <row r="963" spans="1:126" ht="105" x14ac:dyDescent="0.25">
      <c r="A963" t="s">
        <v>1942</v>
      </c>
      <c r="B963">
        <v>2019</v>
      </c>
      <c r="C963" t="s">
        <v>2046</v>
      </c>
      <c r="D963">
        <v>106990</v>
      </c>
      <c r="E963" s="19">
        <v>1319218389031</v>
      </c>
      <c r="F963" t="s">
        <v>1059</v>
      </c>
      <c r="G963">
        <v>324110</v>
      </c>
      <c r="H963" t="s">
        <v>1060</v>
      </c>
      <c r="I963" t="s">
        <v>1061</v>
      </c>
      <c r="J963" t="s">
        <v>285</v>
      </c>
      <c r="K963" t="s">
        <v>286</v>
      </c>
      <c r="L963">
        <v>84103</v>
      </c>
      <c r="M963" s="26" t="str">
        <f t="shared" si="888"/>
        <v>89. PRODUCE THE CHEMICAL, 92. SALE OR DISTRIBUTION OF THE CHEMICAL, 93. AS A BYPRODUCT, 101. ADDED AS A FORMULATION COMPONENT, 113. P299  OTHER, 115. REPACKAGING, 133. ANCILLARY OR OTHER USE, 137. Z304  FUEL</v>
      </c>
      <c r="N963" s="26" t="s">
        <v>172</v>
      </c>
      <c r="O963" s="70" t="s">
        <v>2064</v>
      </c>
      <c r="P963">
        <v>80</v>
      </c>
      <c r="Q963">
        <v>23</v>
      </c>
      <c r="R963">
        <v>103</v>
      </c>
      <c r="S963" s="26" t="s">
        <v>1940</v>
      </c>
      <c r="T963" s="26" t="s">
        <v>1941</v>
      </c>
      <c r="U963" s="26" t="s">
        <v>1941</v>
      </c>
      <c r="V963" s="26" t="s">
        <v>1940</v>
      </c>
      <c r="W963" s="26" t="s">
        <v>1940</v>
      </c>
      <c r="X963" s="26" t="s">
        <v>1941</v>
      </c>
      <c r="Y963" s="26" t="s">
        <v>1941</v>
      </c>
      <c r="Z963" s="26" t="s">
        <v>1941</v>
      </c>
      <c r="AA963" s="26" t="s">
        <v>1941</v>
      </c>
      <c r="AB963" s="26" t="s">
        <v>1941</v>
      </c>
      <c r="AC963" s="26" t="s">
        <v>1941</v>
      </c>
      <c r="AD963" s="26" t="s">
        <v>1941</v>
      </c>
      <c r="AE963" s="26" t="s">
        <v>1940</v>
      </c>
      <c r="AF963" s="26" t="s">
        <v>1941</v>
      </c>
      <c r="AG963" s="26" t="s">
        <v>1941</v>
      </c>
      <c r="AH963" s="26" t="s">
        <v>1941</v>
      </c>
      <c r="AI963" s="26" t="s">
        <v>1941</v>
      </c>
      <c r="AJ963" s="26" t="s">
        <v>1941</v>
      </c>
      <c r="AK963" s="26" t="s">
        <v>1941</v>
      </c>
      <c r="AL963" s="26" t="s">
        <v>1941</v>
      </c>
      <c r="AM963" s="26" t="s">
        <v>1941</v>
      </c>
      <c r="AN963" s="26" t="s">
        <v>1941</v>
      </c>
      <c r="AO963" s="26" t="s">
        <v>1941</v>
      </c>
      <c r="AP963" s="26" t="s">
        <v>1941</v>
      </c>
      <c r="AQ963" s="26" t="s">
        <v>1940</v>
      </c>
      <c r="AR963" s="26" t="s">
        <v>1941</v>
      </c>
      <c r="AS963" s="26" t="s">
        <v>1940</v>
      </c>
      <c r="AT963" s="26" t="s">
        <v>1941</v>
      </c>
      <c r="AU963" s="26" t="s">
        <v>1941</v>
      </c>
      <c r="AV963" s="26" t="s">
        <v>1941</v>
      </c>
      <c r="AW963" s="26" t="s">
        <v>1941</v>
      </c>
      <c r="AX963" s="26" t="s">
        <v>1941</v>
      </c>
      <c r="AY963" s="26" t="s">
        <v>1941</v>
      </c>
      <c r="AZ963" s="26" t="s">
        <v>1941</v>
      </c>
      <c r="BA963" s="26" t="s">
        <v>1941</v>
      </c>
      <c r="BB963" s="26" t="s">
        <v>1941</v>
      </c>
      <c r="BC963" s="26" t="s">
        <v>1941</v>
      </c>
      <c r="BD963" s="26" t="s">
        <v>1941</v>
      </c>
      <c r="BE963" s="26" t="s">
        <v>1941</v>
      </c>
      <c r="BF963" s="26" t="s">
        <v>1941</v>
      </c>
      <c r="BG963" s="26" t="s">
        <v>1941</v>
      </c>
      <c r="BH963" s="26" t="s">
        <v>1941</v>
      </c>
      <c r="BI963" s="26" t="s">
        <v>1941</v>
      </c>
      <c r="BJ963" s="26" t="s">
        <v>1941</v>
      </c>
      <c r="BK963" s="26" t="s">
        <v>1940</v>
      </c>
      <c r="BL963" s="26" t="s">
        <v>1941</v>
      </c>
      <c r="BM963" s="26" t="s">
        <v>1941</v>
      </c>
      <c r="BN963" s="26" t="s">
        <v>1941</v>
      </c>
      <c r="BO963" s="26" t="s">
        <v>1940</v>
      </c>
      <c r="BP963" s="26" t="s">
        <v>1941</v>
      </c>
      <c r="BQ963" s="26" t="s">
        <v>1941</v>
      </c>
      <c r="BR963" s="26" t="s">
        <v>1941</v>
      </c>
      <c r="BS963" s="26" t="s">
        <v>1941</v>
      </c>
      <c r="BT963" s="26" t="s">
        <v>1941</v>
      </c>
      <c r="BU963" s="26" t="str">
        <f t="shared" si="889"/>
        <v>89. PRODUCE THE CHEMICAL</v>
      </c>
      <c r="BV963" s="26" t="str">
        <f t="shared" si="890"/>
        <v/>
      </c>
      <c r="BW963" s="26" t="str">
        <f t="shared" si="891"/>
        <v/>
      </c>
      <c r="BX963" s="26" t="str">
        <f t="shared" si="892"/>
        <v>92. SALE OR DISTRIBUTION OF THE CHEMICAL</v>
      </c>
      <c r="BY963" s="26" t="str">
        <f t="shared" si="893"/>
        <v>93. AS A BYPRODUCT</v>
      </c>
      <c r="BZ963" s="26" t="str">
        <f t="shared" si="894"/>
        <v/>
      </c>
      <c r="CA963" s="26" t="str">
        <f t="shared" si="895"/>
        <v/>
      </c>
      <c r="CB963" s="26" t="str">
        <f t="shared" si="896"/>
        <v/>
      </c>
      <c r="CC963" s="26" t="str">
        <f t="shared" si="897"/>
        <v/>
      </c>
      <c r="CD963" s="26" t="str">
        <f t="shared" si="898"/>
        <v/>
      </c>
      <c r="CE963" s="26" t="str">
        <f t="shared" si="899"/>
        <v/>
      </c>
      <c r="CF963" s="26" t="str">
        <f t="shared" si="900"/>
        <v/>
      </c>
      <c r="CG963" s="26" t="str">
        <f t="shared" si="901"/>
        <v>101. ADDED AS A FORMULATION COMPONENT</v>
      </c>
      <c r="CH963" s="26" t="str">
        <f t="shared" si="902"/>
        <v/>
      </c>
      <c r="CI963" s="26" t="str">
        <f t="shared" si="903"/>
        <v/>
      </c>
      <c r="CJ963" s="26" t="str">
        <f t="shared" si="904"/>
        <v/>
      </c>
      <c r="CK963" s="26" t="str">
        <f t="shared" si="905"/>
        <v/>
      </c>
      <c r="CL963" s="26" t="str">
        <f t="shared" si="906"/>
        <v/>
      </c>
      <c r="CM963" s="26" t="str">
        <f t="shared" si="907"/>
        <v/>
      </c>
      <c r="CN963" s="26" t="str">
        <f t="shared" si="908"/>
        <v/>
      </c>
      <c r="CO963" s="26" t="str">
        <f t="shared" si="909"/>
        <v/>
      </c>
      <c r="CP963" s="26" t="str">
        <f t="shared" si="910"/>
        <v/>
      </c>
      <c r="CQ963" s="26" t="str">
        <f t="shared" si="911"/>
        <v/>
      </c>
      <c r="CR963" s="26" t="str">
        <f t="shared" si="912"/>
        <v/>
      </c>
      <c r="CS963" s="26" t="str">
        <f t="shared" si="913"/>
        <v>113. P299  OTHER</v>
      </c>
      <c r="CT963" s="26" t="str">
        <f t="shared" si="914"/>
        <v/>
      </c>
      <c r="CU963" s="26" t="str">
        <f t="shared" si="915"/>
        <v>115. REPACKAGING</v>
      </c>
      <c r="CV963" s="26" t="str">
        <f t="shared" si="916"/>
        <v/>
      </c>
      <c r="CW963" s="26" t="str">
        <f t="shared" si="917"/>
        <v/>
      </c>
      <c r="CX963" s="26" t="str">
        <f t="shared" si="918"/>
        <v/>
      </c>
      <c r="CY963" s="26" t="str">
        <f t="shared" si="919"/>
        <v/>
      </c>
      <c r="CZ963" s="26" t="str">
        <f t="shared" si="920"/>
        <v/>
      </c>
      <c r="DA963" s="26" t="str">
        <f t="shared" si="921"/>
        <v/>
      </c>
      <c r="DB963" s="26" t="str">
        <f t="shared" si="922"/>
        <v/>
      </c>
      <c r="DC963" s="26" t="str">
        <f t="shared" si="923"/>
        <v/>
      </c>
      <c r="DD963" s="26" t="str">
        <f t="shared" si="924"/>
        <v/>
      </c>
      <c r="DE963" s="26" t="str">
        <f t="shared" si="925"/>
        <v/>
      </c>
      <c r="DF963" s="26" t="str">
        <f t="shared" si="926"/>
        <v/>
      </c>
      <c r="DG963" s="26" t="str">
        <f t="shared" si="927"/>
        <v/>
      </c>
      <c r="DH963" s="26" t="str">
        <f t="shared" si="928"/>
        <v/>
      </c>
      <c r="DI963" s="26" t="str">
        <f t="shared" si="929"/>
        <v/>
      </c>
      <c r="DJ963" s="26" t="str">
        <f t="shared" si="930"/>
        <v/>
      </c>
      <c r="DK963" s="26" t="str">
        <f t="shared" si="931"/>
        <v/>
      </c>
      <c r="DL963" s="26" t="str">
        <f t="shared" si="932"/>
        <v/>
      </c>
      <c r="DM963" s="26" t="str">
        <f t="shared" si="933"/>
        <v>133. ANCILLARY OR OTHER USE</v>
      </c>
      <c r="DN963" s="26" t="str">
        <f t="shared" si="934"/>
        <v/>
      </c>
      <c r="DO963" s="26" t="str">
        <f t="shared" si="935"/>
        <v/>
      </c>
      <c r="DP963" s="26" t="str">
        <f t="shared" si="936"/>
        <v/>
      </c>
      <c r="DQ963" s="26" t="str">
        <f t="shared" si="937"/>
        <v>137. Z304  FUEL</v>
      </c>
      <c r="DR963" s="26" t="str">
        <f t="shared" si="938"/>
        <v/>
      </c>
      <c r="DS963" s="26" t="str">
        <f t="shared" si="939"/>
        <v/>
      </c>
      <c r="DT963" s="26" t="str">
        <f t="shared" si="940"/>
        <v/>
      </c>
      <c r="DU963" s="26" t="str">
        <f t="shared" si="941"/>
        <v/>
      </c>
      <c r="DV963" s="26" t="str">
        <f t="shared" si="942"/>
        <v/>
      </c>
    </row>
    <row r="964" spans="1:126" ht="75" x14ac:dyDescent="0.25">
      <c r="A964" t="s">
        <v>1942</v>
      </c>
      <c r="B964">
        <v>2020</v>
      </c>
      <c r="C964" t="s">
        <v>2046</v>
      </c>
      <c r="D964">
        <v>106990</v>
      </c>
      <c r="E964" s="19">
        <v>1320219295185</v>
      </c>
      <c r="F964" t="s">
        <v>1059</v>
      </c>
      <c r="G964">
        <v>324110</v>
      </c>
      <c r="H964" t="s">
        <v>1060</v>
      </c>
      <c r="I964" t="s">
        <v>1061</v>
      </c>
      <c r="J964" t="s">
        <v>285</v>
      </c>
      <c r="K964" t="s">
        <v>286</v>
      </c>
      <c r="L964">
        <v>84103</v>
      </c>
      <c r="M964" s="26" t="str">
        <f t="shared" si="888"/>
        <v>89. PRODUCE THE CHEMICAL, 94. AS A MANUFACTURED IMPURITY, 116. AS A PROCESS IMPURITY, 133. ANCILLARY OR OTHER USE, 137. Z304  FUEL</v>
      </c>
      <c r="N964" s="26" t="s">
        <v>172</v>
      </c>
      <c r="O964" s="70" t="s">
        <v>2064</v>
      </c>
      <c r="P964">
        <v>13</v>
      </c>
      <c r="Q964">
        <v>39</v>
      </c>
      <c r="R964">
        <v>52</v>
      </c>
      <c r="S964" s="26" t="s">
        <v>1940</v>
      </c>
      <c r="T964" s="26" t="s">
        <v>1941</v>
      </c>
      <c r="U964" s="26" t="s">
        <v>1941</v>
      </c>
      <c r="V964" s="26" t="s">
        <v>1941</v>
      </c>
      <c r="W964" s="26" t="s">
        <v>1941</v>
      </c>
      <c r="X964" s="26" t="s">
        <v>1940</v>
      </c>
      <c r="Y964" s="26" t="s">
        <v>1941</v>
      </c>
      <c r="Z964" s="26" t="s">
        <v>1941</v>
      </c>
      <c r="AA964" s="26" t="s">
        <v>1941</v>
      </c>
      <c r="AB964" s="26" t="s">
        <v>1941</v>
      </c>
      <c r="AC964" s="26" t="s">
        <v>1941</v>
      </c>
      <c r="AD964" s="26" t="s">
        <v>1941</v>
      </c>
      <c r="AE964" s="26" t="s">
        <v>1941</v>
      </c>
      <c r="AF964" s="26" t="s">
        <v>1941</v>
      </c>
      <c r="AG964" s="26" t="s">
        <v>1941</v>
      </c>
      <c r="AH964" s="26" t="s">
        <v>1941</v>
      </c>
      <c r="AI964" s="26" t="s">
        <v>1941</v>
      </c>
      <c r="AJ964" s="26" t="s">
        <v>1941</v>
      </c>
      <c r="AK964" s="26" t="s">
        <v>1941</v>
      </c>
      <c r="AL964" s="26" t="s">
        <v>1941</v>
      </c>
      <c r="AM964" s="26" t="s">
        <v>1941</v>
      </c>
      <c r="AN964" s="26" t="s">
        <v>1941</v>
      </c>
      <c r="AO964" s="26" t="s">
        <v>1941</v>
      </c>
      <c r="AP964" s="26" t="s">
        <v>1941</v>
      </c>
      <c r="AQ964" s="26" t="s">
        <v>1941</v>
      </c>
      <c r="AR964" s="26" t="s">
        <v>1941</v>
      </c>
      <c r="AS964" s="26" t="s">
        <v>1941</v>
      </c>
      <c r="AT964" s="26" t="s">
        <v>1940</v>
      </c>
      <c r="AU964" s="26" t="s">
        <v>1941</v>
      </c>
      <c r="AV964" s="26" t="s">
        <v>1941</v>
      </c>
      <c r="AW964" s="26" t="s">
        <v>1941</v>
      </c>
      <c r="AX964" s="26" t="s">
        <v>1941</v>
      </c>
      <c r="AY964" s="26" t="s">
        <v>1941</v>
      </c>
      <c r="AZ964" s="26" t="s">
        <v>1941</v>
      </c>
      <c r="BA964" s="26" t="s">
        <v>1941</v>
      </c>
      <c r="BB964" s="26" t="s">
        <v>1941</v>
      </c>
      <c r="BC964" s="26" t="s">
        <v>1941</v>
      </c>
      <c r="BD964" s="26" t="s">
        <v>1941</v>
      </c>
      <c r="BE964" s="26" t="s">
        <v>1941</v>
      </c>
      <c r="BF964" s="26" t="s">
        <v>1941</v>
      </c>
      <c r="BG964" s="26" t="s">
        <v>1941</v>
      </c>
      <c r="BH964" s="26" t="s">
        <v>1941</v>
      </c>
      <c r="BI964" s="26" t="s">
        <v>1941</v>
      </c>
      <c r="BJ964" s="26" t="s">
        <v>1941</v>
      </c>
      <c r="BK964" s="26" t="s">
        <v>1940</v>
      </c>
      <c r="BL964" s="26" t="s">
        <v>1941</v>
      </c>
      <c r="BM964" s="26" t="s">
        <v>1941</v>
      </c>
      <c r="BN964" s="26" t="s">
        <v>1941</v>
      </c>
      <c r="BO964" s="26" t="s">
        <v>1940</v>
      </c>
      <c r="BP964" s="26" t="s">
        <v>1941</v>
      </c>
      <c r="BQ964" s="26" t="s">
        <v>1941</v>
      </c>
      <c r="BR964" s="26" t="s">
        <v>1941</v>
      </c>
      <c r="BS964" s="26" t="s">
        <v>1941</v>
      </c>
      <c r="BT964" s="26" t="s">
        <v>1941</v>
      </c>
      <c r="BU964" s="26" t="str">
        <f t="shared" si="889"/>
        <v>89. PRODUCE THE CHEMICAL</v>
      </c>
      <c r="BV964" s="26" t="str">
        <f t="shared" si="890"/>
        <v/>
      </c>
      <c r="BW964" s="26" t="str">
        <f t="shared" si="891"/>
        <v/>
      </c>
      <c r="BX964" s="26" t="str">
        <f t="shared" si="892"/>
        <v/>
      </c>
      <c r="BY964" s="26" t="str">
        <f t="shared" si="893"/>
        <v/>
      </c>
      <c r="BZ964" s="26" t="str">
        <f t="shared" si="894"/>
        <v>94. AS A MANUFACTURED IMPURITY</v>
      </c>
      <c r="CA964" s="26" t="str">
        <f t="shared" si="895"/>
        <v/>
      </c>
      <c r="CB964" s="26" t="str">
        <f t="shared" si="896"/>
        <v/>
      </c>
      <c r="CC964" s="26" t="str">
        <f t="shared" si="897"/>
        <v/>
      </c>
      <c r="CD964" s="26" t="str">
        <f t="shared" si="898"/>
        <v/>
      </c>
      <c r="CE964" s="26" t="str">
        <f t="shared" si="899"/>
        <v/>
      </c>
      <c r="CF964" s="26" t="str">
        <f t="shared" si="900"/>
        <v/>
      </c>
      <c r="CG964" s="26" t="str">
        <f t="shared" si="901"/>
        <v/>
      </c>
      <c r="CH964" s="26" t="str">
        <f t="shared" si="902"/>
        <v/>
      </c>
      <c r="CI964" s="26" t="str">
        <f t="shared" si="903"/>
        <v/>
      </c>
      <c r="CJ964" s="26" t="str">
        <f t="shared" si="904"/>
        <v/>
      </c>
      <c r="CK964" s="26" t="str">
        <f t="shared" si="905"/>
        <v/>
      </c>
      <c r="CL964" s="26" t="str">
        <f t="shared" si="906"/>
        <v/>
      </c>
      <c r="CM964" s="26" t="str">
        <f t="shared" si="907"/>
        <v/>
      </c>
      <c r="CN964" s="26" t="str">
        <f t="shared" si="908"/>
        <v/>
      </c>
      <c r="CO964" s="26" t="str">
        <f t="shared" si="909"/>
        <v/>
      </c>
      <c r="CP964" s="26" t="str">
        <f t="shared" si="910"/>
        <v/>
      </c>
      <c r="CQ964" s="26" t="str">
        <f t="shared" si="911"/>
        <v/>
      </c>
      <c r="CR964" s="26" t="str">
        <f t="shared" si="912"/>
        <v/>
      </c>
      <c r="CS964" s="26" t="str">
        <f t="shared" si="913"/>
        <v/>
      </c>
      <c r="CT964" s="26" t="str">
        <f t="shared" si="914"/>
        <v/>
      </c>
      <c r="CU964" s="26" t="str">
        <f t="shared" si="915"/>
        <v/>
      </c>
      <c r="CV964" s="26" t="str">
        <f t="shared" si="916"/>
        <v>116. AS A PROCESS IMPURITY</v>
      </c>
      <c r="CW964" s="26" t="str">
        <f t="shared" si="917"/>
        <v/>
      </c>
      <c r="CX964" s="26" t="str">
        <f t="shared" si="918"/>
        <v/>
      </c>
      <c r="CY964" s="26" t="str">
        <f t="shared" si="919"/>
        <v/>
      </c>
      <c r="CZ964" s="26" t="str">
        <f t="shared" si="920"/>
        <v/>
      </c>
      <c r="DA964" s="26" t="str">
        <f t="shared" si="921"/>
        <v/>
      </c>
      <c r="DB964" s="26" t="str">
        <f t="shared" si="922"/>
        <v/>
      </c>
      <c r="DC964" s="26" t="str">
        <f t="shared" si="923"/>
        <v/>
      </c>
      <c r="DD964" s="26" t="str">
        <f t="shared" si="924"/>
        <v/>
      </c>
      <c r="DE964" s="26" t="str">
        <f t="shared" si="925"/>
        <v/>
      </c>
      <c r="DF964" s="26" t="str">
        <f t="shared" si="926"/>
        <v/>
      </c>
      <c r="DG964" s="26" t="str">
        <f t="shared" si="927"/>
        <v/>
      </c>
      <c r="DH964" s="26" t="str">
        <f t="shared" si="928"/>
        <v/>
      </c>
      <c r="DI964" s="26" t="str">
        <f t="shared" si="929"/>
        <v/>
      </c>
      <c r="DJ964" s="26" t="str">
        <f t="shared" si="930"/>
        <v/>
      </c>
      <c r="DK964" s="26" t="str">
        <f t="shared" si="931"/>
        <v/>
      </c>
      <c r="DL964" s="26" t="str">
        <f t="shared" si="932"/>
        <v/>
      </c>
      <c r="DM964" s="26" t="str">
        <f t="shared" si="933"/>
        <v>133. ANCILLARY OR OTHER USE</v>
      </c>
      <c r="DN964" s="26" t="str">
        <f t="shared" si="934"/>
        <v/>
      </c>
      <c r="DO964" s="26" t="str">
        <f t="shared" si="935"/>
        <v/>
      </c>
      <c r="DP964" s="26" t="str">
        <f t="shared" si="936"/>
        <v/>
      </c>
      <c r="DQ964" s="26" t="str">
        <f t="shared" si="937"/>
        <v>137. Z304  FUEL</v>
      </c>
      <c r="DR964" s="26" t="str">
        <f t="shared" si="938"/>
        <v/>
      </c>
      <c r="DS964" s="26" t="str">
        <f t="shared" si="939"/>
        <v/>
      </c>
      <c r="DT964" s="26" t="str">
        <f t="shared" si="940"/>
        <v/>
      </c>
      <c r="DU964" s="26" t="str">
        <f t="shared" si="941"/>
        <v/>
      </c>
      <c r="DV964" s="26" t="str">
        <f t="shared" si="942"/>
        <v/>
      </c>
    </row>
    <row r="965" spans="1:126" ht="105" x14ac:dyDescent="0.25">
      <c r="A965" t="s">
        <v>1942</v>
      </c>
      <c r="B965">
        <v>2021</v>
      </c>
      <c r="C965" t="s">
        <v>2046</v>
      </c>
      <c r="D965">
        <v>106990</v>
      </c>
      <c r="E965" s="19">
        <v>1321220095931</v>
      </c>
      <c r="F965" t="s">
        <v>1059</v>
      </c>
      <c r="G965">
        <v>324110</v>
      </c>
      <c r="H965" t="s">
        <v>1060</v>
      </c>
      <c r="I965" t="s">
        <v>1061</v>
      </c>
      <c r="J965" t="s">
        <v>285</v>
      </c>
      <c r="K965" t="s">
        <v>286</v>
      </c>
      <c r="L965">
        <v>84103</v>
      </c>
      <c r="M965" s="26" t="str">
        <f t="shared" si="888"/>
        <v>89. PRODUCE THE CHEMICAL, 92. SALE OR DISTRIBUTION OF THE CHEMICAL, 93. AS A BYPRODUCT, 101. ADDED AS A FORMULATION COMPONENT, 113. P299  OTHER, 115. REPACKAGING, 133. ANCILLARY OR OTHER USE, 137. Z304  FUEL</v>
      </c>
      <c r="N965" s="26" t="s">
        <v>172</v>
      </c>
      <c r="O965" s="70" t="s">
        <v>2064</v>
      </c>
      <c r="P965">
        <v>13</v>
      </c>
      <c r="Q965">
        <v>39</v>
      </c>
      <c r="R965">
        <v>52</v>
      </c>
      <c r="S965" s="26" t="s">
        <v>1940</v>
      </c>
      <c r="T965" s="26" t="s">
        <v>1941</v>
      </c>
      <c r="U965" s="26" t="s">
        <v>1941</v>
      </c>
      <c r="V965" s="26" t="s">
        <v>1940</v>
      </c>
      <c r="W965" s="26" t="s">
        <v>1940</v>
      </c>
      <c r="X965" s="26" t="s">
        <v>1941</v>
      </c>
      <c r="Y965" s="26" t="s">
        <v>1941</v>
      </c>
      <c r="Z965" s="26" t="s">
        <v>1941</v>
      </c>
      <c r="AA965" s="26" t="s">
        <v>1941</v>
      </c>
      <c r="AB965" s="26" t="s">
        <v>1941</v>
      </c>
      <c r="AC965" s="26" t="s">
        <v>1941</v>
      </c>
      <c r="AD965" s="26" t="s">
        <v>1941</v>
      </c>
      <c r="AE965" s="26" t="s">
        <v>1940</v>
      </c>
      <c r="AF965" s="26" t="s">
        <v>1941</v>
      </c>
      <c r="AG965" s="26" t="s">
        <v>1941</v>
      </c>
      <c r="AH965" s="26" t="s">
        <v>1941</v>
      </c>
      <c r="AI965" s="26" t="s">
        <v>1941</v>
      </c>
      <c r="AJ965" s="26" t="s">
        <v>1941</v>
      </c>
      <c r="AK965" s="26" t="s">
        <v>1941</v>
      </c>
      <c r="AL965" s="26" t="s">
        <v>1941</v>
      </c>
      <c r="AM965" s="26" t="s">
        <v>1941</v>
      </c>
      <c r="AN965" s="26" t="s">
        <v>1941</v>
      </c>
      <c r="AO965" s="26" t="s">
        <v>1941</v>
      </c>
      <c r="AP965" s="26" t="s">
        <v>1941</v>
      </c>
      <c r="AQ965" s="26" t="s">
        <v>1940</v>
      </c>
      <c r="AR965" s="26" t="s">
        <v>1941</v>
      </c>
      <c r="AS965" s="26" t="s">
        <v>1940</v>
      </c>
      <c r="AT965" s="26" t="s">
        <v>1941</v>
      </c>
      <c r="AU965" s="26" t="s">
        <v>1941</v>
      </c>
      <c r="AV965" s="26" t="s">
        <v>1941</v>
      </c>
      <c r="AW965" s="26" t="s">
        <v>1941</v>
      </c>
      <c r="AX965" s="26" t="s">
        <v>1941</v>
      </c>
      <c r="AY965" s="26" t="s">
        <v>1941</v>
      </c>
      <c r="AZ965" s="26" t="s">
        <v>1941</v>
      </c>
      <c r="BA965" s="26" t="s">
        <v>1941</v>
      </c>
      <c r="BB965" s="26" t="s">
        <v>1941</v>
      </c>
      <c r="BC965" s="26" t="s">
        <v>1941</v>
      </c>
      <c r="BD965" s="26" t="s">
        <v>1941</v>
      </c>
      <c r="BE965" s="26" t="s">
        <v>1941</v>
      </c>
      <c r="BF965" s="26" t="s">
        <v>1941</v>
      </c>
      <c r="BG965" s="26" t="s">
        <v>1941</v>
      </c>
      <c r="BH965" s="26" t="s">
        <v>1941</v>
      </c>
      <c r="BI965" s="26" t="s">
        <v>1941</v>
      </c>
      <c r="BJ965" s="26" t="s">
        <v>1941</v>
      </c>
      <c r="BK965" s="26" t="s">
        <v>1940</v>
      </c>
      <c r="BL965" s="26" t="s">
        <v>1941</v>
      </c>
      <c r="BM965" s="26" t="s">
        <v>1941</v>
      </c>
      <c r="BN965" s="26" t="s">
        <v>1941</v>
      </c>
      <c r="BO965" s="26" t="s">
        <v>1940</v>
      </c>
      <c r="BP965" s="26" t="s">
        <v>1941</v>
      </c>
      <c r="BQ965" s="26" t="s">
        <v>1941</v>
      </c>
      <c r="BR965" s="26" t="s">
        <v>1941</v>
      </c>
      <c r="BS965" s="26" t="s">
        <v>1941</v>
      </c>
      <c r="BT965" s="26" t="s">
        <v>1941</v>
      </c>
      <c r="BU965" s="26" t="str">
        <f t="shared" si="889"/>
        <v>89. PRODUCE THE CHEMICAL</v>
      </c>
      <c r="BV965" s="26" t="str">
        <f t="shared" si="890"/>
        <v/>
      </c>
      <c r="BW965" s="26" t="str">
        <f t="shared" si="891"/>
        <v/>
      </c>
      <c r="BX965" s="26" t="str">
        <f t="shared" si="892"/>
        <v>92. SALE OR DISTRIBUTION OF THE CHEMICAL</v>
      </c>
      <c r="BY965" s="26" t="str">
        <f t="shared" si="893"/>
        <v>93. AS A BYPRODUCT</v>
      </c>
      <c r="BZ965" s="26" t="str">
        <f t="shared" si="894"/>
        <v/>
      </c>
      <c r="CA965" s="26" t="str">
        <f t="shared" si="895"/>
        <v/>
      </c>
      <c r="CB965" s="26" t="str">
        <f t="shared" si="896"/>
        <v/>
      </c>
      <c r="CC965" s="26" t="str">
        <f t="shared" si="897"/>
        <v/>
      </c>
      <c r="CD965" s="26" t="str">
        <f t="shared" si="898"/>
        <v/>
      </c>
      <c r="CE965" s="26" t="str">
        <f t="shared" si="899"/>
        <v/>
      </c>
      <c r="CF965" s="26" t="str">
        <f t="shared" si="900"/>
        <v/>
      </c>
      <c r="CG965" s="26" t="str">
        <f t="shared" si="901"/>
        <v>101. ADDED AS A FORMULATION COMPONENT</v>
      </c>
      <c r="CH965" s="26" t="str">
        <f t="shared" si="902"/>
        <v/>
      </c>
      <c r="CI965" s="26" t="str">
        <f t="shared" si="903"/>
        <v/>
      </c>
      <c r="CJ965" s="26" t="str">
        <f t="shared" si="904"/>
        <v/>
      </c>
      <c r="CK965" s="26" t="str">
        <f t="shared" si="905"/>
        <v/>
      </c>
      <c r="CL965" s="26" t="str">
        <f t="shared" si="906"/>
        <v/>
      </c>
      <c r="CM965" s="26" t="str">
        <f t="shared" si="907"/>
        <v/>
      </c>
      <c r="CN965" s="26" t="str">
        <f t="shared" si="908"/>
        <v/>
      </c>
      <c r="CO965" s="26" t="str">
        <f t="shared" si="909"/>
        <v/>
      </c>
      <c r="CP965" s="26" t="str">
        <f t="shared" si="910"/>
        <v/>
      </c>
      <c r="CQ965" s="26" t="str">
        <f t="shared" si="911"/>
        <v/>
      </c>
      <c r="CR965" s="26" t="str">
        <f t="shared" si="912"/>
        <v/>
      </c>
      <c r="CS965" s="26" t="str">
        <f t="shared" si="913"/>
        <v>113. P299  OTHER</v>
      </c>
      <c r="CT965" s="26" t="str">
        <f t="shared" si="914"/>
        <v/>
      </c>
      <c r="CU965" s="26" t="str">
        <f t="shared" si="915"/>
        <v>115. REPACKAGING</v>
      </c>
      <c r="CV965" s="26" t="str">
        <f t="shared" si="916"/>
        <v/>
      </c>
      <c r="CW965" s="26" t="str">
        <f t="shared" si="917"/>
        <v/>
      </c>
      <c r="CX965" s="26" t="str">
        <f t="shared" si="918"/>
        <v/>
      </c>
      <c r="CY965" s="26" t="str">
        <f t="shared" si="919"/>
        <v/>
      </c>
      <c r="CZ965" s="26" t="str">
        <f t="shared" si="920"/>
        <v/>
      </c>
      <c r="DA965" s="26" t="str">
        <f t="shared" si="921"/>
        <v/>
      </c>
      <c r="DB965" s="26" t="str">
        <f t="shared" si="922"/>
        <v/>
      </c>
      <c r="DC965" s="26" t="str">
        <f t="shared" si="923"/>
        <v/>
      </c>
      <c r="DD965" s="26" t="str">
        <f t="shared" si="924"/>
        <v/>
      </c>
      <c r="DE965" s="26" t="str">
        <f t="shared" si="925"/>
        <v/>
      </c>
      <c r="DF965" s="26" t="str">
        <f t="shared" si="926"/>
        <v/>
      </c>
      <c r="DG965" s="26" t="str">
        <f t="shared" si="927"/>
        <v/>
      </c>
      <c r="DH965" s="26" t="str">
        <f t="shared" si="928"/>
        <v/>
      </c>
      <c r="DI965" s="26" t="str">
        <f t="shared" si="929"/>
        <v/>
      </c>
      <c r="DJ965" s="26" t="str">
        <f t="shared" si="930"/>
        <v/>
      </c>
      <c r="DK965" s="26" t="str">
        <f t="shared" si="931"/>
        <v/>
      </c>
      <c r="DL965" s="26" t="str">
        <f t="shared" si="932"/>
        <v/>
      </c>
      <c r="DM965" s="26" t="str">
        <f t="shared" si="933"/>
        <v>133. ANCILLARY OR OTHER USE</v>
      </c>
      <c r="DN965" s="26" t="str">
        <f t="shared" si="934"/>
        <v/>
      </c>
      <c r="DO965" s="26" t="str">
        <f t="shared" si="935"/>
        <v/>
      </c>
      <c r="DP965" s="26" t="str">
        <f t="shared" si="936"/>
        <v/>
      </c>
      <c r="DQ965" s="26" t="str">
        <f t="shared" si="937"/>
        <v>137. Z304  FUEL</v>
      </c>
      <c r="DR965" s="26" t="str">
        <f t="shared" si="938"/>
        <v/>
      </c>
      <c r="DS965" s="26" t="str">
        <f t="shared" si="939"/>
        <v/>
      </c>
      <c r="DT965" s="26" t="str">
        <f t="shared" si="940"/>
        <v/>
      </c>
      <c r="DU965" s="26" t="str">
        <f t="shared" si="941"/>
        <v/>
      </c>
      <c r="DV965" s="26" t="str">
        <f t="shared" si="942"/>
        <v/>
      </c>
    </row>
    <row r="966" spans="1:126" ht="105" x14ac:dyDescent="0.25">
      <c r="A966" t="s">
        <v>1942</v>
      </c>
      <c r="B966">
        <v>2016</v>
      </c>
      <c r="C966" t="s">
        <v>2046</v>
      </c>
      <c r="D966">
        <v>106990</v>
      </c>
      <c r="E966" s="19">
        <v>1316215324892</v>
      </c>
      <c r="F966" t="s">
        <v>1064</v>
      </c>
      <c r="G966">
        <v>325320</v>
      </c>
      <c r="H966" t="s">
        <v>1066</v>
      </c>
      <c r="I966" t="s">
        <v>1067</v>
      </c>
      <c r="J966" t="s">
        <v>1068</v>
      </c>
      <c r="K966" t="s">
        <v>796</v>
      </c>
      <c r="L966">
        <v>48667</v>
      </c>
      <c r="M966" s="26" t="str">
        <f t="shared" si="888"/>
        <v>89. PRODUCE THE CHEMICAL, 90. IMPORT THE CHEMICAL, 91. ON-SITE USE OF THE CHEMICAL, 93. AS A BYPRODUCT, 133. ANCILLARY OR OTHER USE</v>
      </c>
      <c r="N966" t="s">
        <v>2047</v>
      </c>
      <c r="O966" s="70" t="s">
        <v>2074</v>
      </c>
      <c r="P966">
        <v>3</v>
      </c>
      <c r="Q966">
        <v>13</v>
      </c>
      <c r="R966">
        <v>16</v>
      </c>
      <c r="S966" s="26" t="s">
        <v>1940</v>
      </c>
      <c r="T966" s="26" t="s">
        <v>1940</v>
      </c>
      <c r="U966" s="26" t="s">
        <v>1940</v>
      </c>
      <c r="V966" s="26" t="s">
        <v>1941</v>
      </c>
      <c r="W966" s="26" t="s">
        <v>1940</v>
      </c>
      <c r="X966" s="26" t="s">
        <v>1941</v>
      </c>
      <c r="Y966" s="26" t="s">
        <v>1941</v>
      </c>
      <c r="AE966" s="26" t="s">
        <v>1941</v>
      </c>
      <c r="AR966" s="26" t="s">
        <v>1941</v>
      </c>
      <c r="AS966" s="26" t="s">
        <v>1941</v>
      </c>
      <c r="AT966" s="26" t="s">
        <v>1941</v>
      </c>
      <c r="AV966" s="26" t="s">
        <v>1941</v>
      </c>
      <c r="BD966" s="26" t="s">
        <v>1941</v>
      </c>
      <c r="BK966" s="26" t="s">
        <v>1940</v>
      </c>
      <c r="BU966" s="26" t="str">
        <f t="shared" si="889"/>
        <v>89. PRODUCE THE CHEMICAL</v>
      </c>
      <c r="BV966" s="26" t="str">
        <f t="shared" si="890"/>
        <v>90. IMPORT THE CHEMICAL</v>
      </c>
      <c r="BW966" s="26" t="str">
        <f t="shared" si="891"/>
        <v>91. ON-SITE USE OF THE CHEMICAL</v>
      </c>
      <c r="BX966" s="26" t="str">
        <f t="shared" si="892"/>
        <v/>
      </c>
      <c r="BY966" s="26" t="str">
        <f t="shared" si="893"/>
        <v>93. AS A BYPRODUCT</v>
      </c>
      <c r="BZ966" s="26" t="str">
        <f t="shared" si="894"/>
        <v/>
      </c>
      <c r="CA966" s="26" t="str">
        <f t="shared" si="895"/>
        <v/>
      </c>
      <c r="CB966" s="26" t="str">
        <f t="shared" si="896"/>
        <v/>
      </c>
      <c r="CC966" s="26" t="str">
        <f t="shared" si="897"/>
        <v/>
      </c>
      <c r="CD966" s="26" t="str">
        <f t="shared" si="898"/>
        <v/>
      </c>
      <c r="CE966" s="26" t="str">
        <f t="shared" si="899"/>
        <v/>
      </c>
      <c r="CF966" s="26" t="str">
        <f t="shared" si="900"/>
        <v/>
      </c>
      <c r="CG966" s="26" t="str">
        <f t="shared" si="901"/>
        <v/>
      </c>
      <c r="CH966" s="26" t="str">
        <f t="shared" si="902"/>
        <v/>
      </c>
      <c r="CI966" s="26" t="str">
        <f t="shared" si="903"/>
        <v/>
      </c>
      <c r="CJ966" s="26" t="str">
        <f t="shared" si="904"/>
        <v/>
      </c>
      <c r="CK966" s="26" t="str">
        <f t="shared" si="905"/>
        <v/>
      </c>
      <c r="CL966" s="26" t="str">
        <f t="shared" si="906"/>
        <v/>
      </c>
      <c r="CM966" s="26" t="str">
        <f t="shared" si="907"/>
        <v/>
      </c>
      <c r="CN966" s="26" t="str">
        <f t="shared" si="908"/>
        <v/>
      </c>
      <c r="CO966" s="26" t="str">
        <f t="shared" si="909"/>
        <v/>
      </c>
      <c r="CP966" s="26" t="str">
        <f t="shared" si="910"/>
        <v/>
      </c>
      <c r="CQ966" s="26" t="str">
        <f t="shared" si="911"/>
        <v/>
      </c>
      <c r="CR966" s="26" t="str">
        <f t="shared" si="912"/>
        <v/>
      </c>
      <c r="CS966" s="26" t="str">
        <f t="shared" si="913"/>
        <v/>
      </c>
      <c r="CT966" s="26" t="str">
        <f t="shared" si="914"/>
        <v/>
      </c>
      <c r="CU966" s="26" t="str">
        <f t="shared" si="915"/>
        <v/>
      </c>
      <c r="CV966" s="26" t="str">
        <f t="shared" si="916"/>
        <v/>
      </c>
      <c r="CW966" s="26" t="str">
        <f t="shared" si="917"/>
        <v/>
      </c>
      <c r="CX966" s="26" t="str">
        <f t="shared" si="918"/>
        <v/>
      </c>
      <c r="CY966" s="26" t="str">
        <f t="shared" si="919"/>
        <v/>
      </c>
      <c r="CZ966" s="26" t="str">
        <f t="shared" si="920"/>
        <v/>
      </c>
      <c r="DA966" s="26" t="str">
        <f t="shared" si="921"/>
        <v/>
      </c>
      <c r="DB966" s="26" t="str">
        <f t="shared" si="922"/>
        <v/>
      </c>
      <c r="DC966" s="26" t="str">
        <f t="shared" si="923"/>
        <v/>
      </c>
      <c r="DD966" s="26" t="str">
        <f t="shared" si="924"/>
        <v/>
      </c>
      <c r="DE966" s="26" t="str">
        <f t="shared" si="925"/>
        <v/>
      </c>
      <c r="DF966" s="26" t="str">
        <f t="shared" si="926"/>
        <v/>
      </c>
      <c r="DG966" s="26" t="str">
        <f t="shared" si="927"/>
        <v/>
      </c>
      <c r="DH966" s="26" t="str">
        <f t="shared" si="928"/>
        <v/>
      </c>
      <c r="DI966" s="26" t="str">
        <f t="shared" si="929"/>
        <v/>
      </c>
      <c r="DJ966" s="26" t="str">
        <f t="shared" si="930"/>
        <v/>
      </c>
      <c r="DK966" s="26" t="str">
        <f t="shared" si="931"/>
        <v/>
      </c>
      <c r="DL966" s="26" t="str">
        <f t="shared" si="932"/>
        <v/>
      </c>
      <c r="DM966" s="26" t="str">
        <f t="shared" si="933"/>
        <v>133. ANCILLARY OR OTHER USE</v>
      </c>
      <c r="DN966" s="26" t="str">
        <f t="shared" si="934"/>
        <v/>
      </c>
      <c r="DO966" s="26" t="str">
        <f t="shared" si="935"/>
        <v/>
      </c>
      <c r="DP966" s="26" t="str">
        <f t="shared" si="936"/>
        <v/>
      </c>
      <c r="DQ966" s="26" t="str">
        <f t="shared" si="937"/>
        <v/>
      </c>
      <c r="DR966" s="26" t="str">
        <f t="shared" si="938"/>
        <v/>
      </c>
      <c r="DS966" s="26" t="str">
        <f t="shared" si="939"/>
        <v/>
      </c>
      <c r="DT966" s="26" t="str">
        <f t="shared" si="940"/>
        <v/>
      </c>
      <c r="DU966" s="26" t="str">
        <f t="shared" si="941"/>
        <v/>
      </c>
      <c r="DV966" s="26" t="str">
        <f t="shared" si="942"/>
        <v/>
      </c>
    </row>
    <row r="967" spans="1:126" ht="105" x14ac:dyDescent="0.25">
      <c r="A967" t="s">
        <v>1942</v>
      </c>
      <c r="B967">
        <v>2017</v>
      </c>
      <c r="C967" t="s">
        <v>2046</v>
      </c>
      <c r="D967">
        <v>106990</v>
      </c>
      <c r="E967" s="19">
        <v>1317216174209</v>
      </c>
      <c r="F967" t="s">
        <v>1064</v>
      </c>
      <c r="G967">
        <v>325320</v>
      </c>
      <c r="H967" t="s">
        <v>1066</v>
      </c>
      <c r="I967" t="s">
        <v>1067</v>
      </c>
      <c r="J967" t="s">
        <v>1068</v>
      </c>
      <c r="K967" t="s">
        <v>796</v>
      </c>
      <c r="L967">
        <v>48667</v>
      </c>
      <c r="M967" s="26" t="str">
        <f t="shared" si="888"/>
        <v>89. PRODUCE THE CHEMICAL, 90. IMPORT THE CHEMICAL, 91. ON-SITE USE OF THE CHEMICAL, 93. AS A BYPRODUCT, 133. ANCILLARY OR OTHER USE</v>
      </c>
      <c r="N967" t="s">
        <v>2047</v>
      </c>
      <c r="O967" s="70" t="s">
        <v>2074</v>
      </c>
      <c r="P967">
        <v>4</v>
      </c>
      <c r="Q967">
        <v>11</v>
      </c>
      <c r="R967">
        <v>15</v>
      </c>
      <c r="S967" s="26" t="s">
        <v>1940</v>
      </c>
      <c r="T967" s="26" t="s">
        <v>1940</v>
      </c>
      <c r="U967" s="26" t="s">
        <v>1940</v>
      </c>
      <c r="V967" s="26" t="s">
        <v>1941</v>
      </c>
      <c r="W967" s="26" t="s">
        <v>1940</v>
      </c>
      <c r="X967" s="26" t="s">
        <v>1941</v>
      </c>
      <c r="Y967" s="26" t="s">
        <v>1941</v>
      </c>
      <c r="AE967" s="26" t="s">
        <v>1941</v>
      </c>
      <c r="AR967" s="26" t="s">
        <v>1941</v>
      </c>
      <c r="AS967" s="26" t="s">
        <v>1941</v>
      </c>
      <c r="AT967" s="26" t="s">
        <v>1941</v>
      </c>
      <c r="AV967" s="26" t="s">
        <v>1941</v>
      </c>
      <c r="BD967" s="26" t="s">
        <v>1941</v>
      </c>
      <c r="BK967" s="26" t="s">
        <v>1940</v>
      </c>
      <c r="BU967" s="26" t="str">
        <f t="shared" si="889"/>
        <v>89. PRODUCE THE CHEMICAL</v>
      </c>
      <c r="BV967" s="26" t="str">
        <f t="shared" si="890"/>
        <v>90. IMPORT THE CHEMICAL</v>
      </c>
      <c r="BW967" s="26" t="str">
        <f t="shared" si="891"/>
        <v>91. ON-SITE USE OF THE CHEMICAL</v>
      </c>
      <c r="BX967" s="26" t="str">
        <f t="shared" si="892"/>
        <v/>
      </c>
      <c r="BY967" s="26" t="str">
        <f t="shared" si="893"/>
        <v>93. AS A BYPRODUCT</v>
      </c>
      <c r="BZ967" s="26" t="str">
        <f t="shared" si="894"/>
        <v/>
      </c>
      <c r="CA967" s="26" t="str">
        <f t="shared" si="895"/>
        <v/>
      </c>
      <c r="CB967" s="26" t="str">
        <f t="shared" si="896"/>
        <v/>
      </c>
      <c r="CC967" s="26" t="str">
        <f t="shared" si="897"/>
        <v/>
      </c>
      <c r="CD967" s="26" t="str">
        <f t="shared" si="898"/>
        <v/>
      </c>
      <c r="CE967" s="26" t="str">
        <f t="shared" si="899"/>
        <v/>
      </c>
      <c r="CF967" s="26" t="str">
        <f t="shared" si="900"/>
        <v/>
      </c>
      <c r="CG967" s="26" t="str">
        <f t="shared" si="901"/>
        <v/>
      </c>
      <c r="CH967" s="26" t="str">
        <f t="shared" si="902"/>
        <v/>
      </c>
      <c r="CI967" s="26" t="str">
        <f t="shared" si="903"/>
        <v/>
      </c>
      <c r="CJ967" s="26" t="str">
        <f t="shared" si="904"/>
        <v/>
      </c>
      <c r="CK967" s="26" t="str">
        <f t="shared" si="905"/>
        <v/>
      </c>
      <c r="CL967" s="26" t="str">
        <f t="shared" si="906"/>
        <v/>
      </c>
      <c r="CM967" s="26" t="str">
        <f t="shared" si="907"/>
        <v/>
      </c>
      <c r="CN967" s="26" t="str">
        <f t="shared" si="908"/>
        <v/>
      </c>
      <c r="CO967" s="26" t="str">
        <f t="shared" si="909"/>
        <v/>
      </c>
      <c r="CP967" s="26" t="str">
        <f t="shared" si="910"/>
        <v/>
      </c>
      <c r="CQ967" s="26" t="str">
        <f t="shared" si="911"/>
        <v/>
      </c>
      <c r="CR967" s="26" t="str">
        <f t="shared" si="912"/>
        <v/>
      </c>
      <c r="CS967" s="26" t="str">
        <f t="shared" si="913"/>
        <v/>
      </c>
      <c r="CT967" s="26" t="str">
        <f t="shared" si="914"/>
        <v/>
      </c>
      <c r="CU967" s="26" t="str">
        <f t="shared" si="915"/>
        <v/>
      </c>
      <c r="CV967" s="26" t="str">
        <f t="shared" si="916"/>
        <v/>
      </c>
      <c r="CW967" s="26" t="str">
        <f t="shared" si="917"/>
        <v/>
      </c>
      <c r="CX967" s="26" t="str">
        <f t="shared" si="918"/>
        <v/>
      </c>
      <c r="CY967" s="26" t="str">
        <f t="shared" si="919"/>
        <v/>
      </c>
      <c r="CZ967" s="26" t="str">
        <f t="shared" si="920"/>
        <v/>
      </c>
      <c r="DA967" s="26" t="str">
        <f t="shared" si="921"/>
        <v/>
      </c>
      <c r="DB967" s="26" t="str">
        <f t="shared" si="922"/>
        <v/>
      </c>
      <c r="DC967" s="26" t="str">
        <f t="shared" si="923"/>
        <v/>
      </c>
      <c r="DD967" s="26" t="str">
        <f t="shared" si="924"/>
        <v/>
      </c>
      <c r="DE967" s="26" t="str">
        <f t="shared" si="925"/>
        <v/>
      </c>
      <c r="DF967" s="26" t="str">
        <f t="shared" si="926"/>
        <v/>
      </c>
      <c r="DG967" s="26" t="str">
        <f t="shared" si="927"/>
        <v/>
      </c>
      <c r="DH967" s="26" t="str">
        <f t="shared" si="928"/>
        <v/>
      </c>
      <c r="DI967" s="26" t="str">
        <f t="shared" si="929"/>
        <v/>
      </c>
      <c r="DJ967" s="26" t="str">
        <f t="shared" si="930"/>
        <v/>
      </c>
      <c r="DK967" s="26" t="str">
        <f t="shared" si="931"/>
        <v/>
      </c>
      <c r="DL967" s="26" t="str">
        <f t="shared" si="932"/>
        <v/>
      </c>
      <c r="DM967" s="26" t="str">
        <f t="shared" si="933"/>
        <v>133. ANCILLARY OR OTHER USE</v>
      </c>
      <c r="DN967" s="26" t="str">
        <f t="shared" si="934"/>
        <v/>
      </c>
      <c r="DO967" s="26" t="str">
        <f t="shared" si="935"/>
        <v/>
      </c>
      <c r="DP967" s="26" t="str">
        <f t="shared" si="936"/>
        <v/>
      </c>
      <c r="DQ967" s="26" t="str">
        <f t="shared" si="937"/>
        <v/>
      </c>
      <c r="DR967" s="26" t="str">
        <f t="shared" si="938"/>
        <v/>
      </c>
      <c r="DS967" s="26" t="str">
        <f t="shared" si="939"/>
        <v/>
      </c>
      <c r="DT967" s="26" t="str">
        <f t="shared" si="940"/>
        <v/>
      </c>
      <c r="DU967" s="26" t="str">
        <f t="shared" si="941"/>
        <v/>
      </c>
      <c r="DV967" s="26" t="str">
        <f t="shared" si="942"/>
        <v/>
      </c>
    </row>
    <row r="968" spans="1:126" ht="105" x14ac:dyDescent="0.25">
      <c r="A968" t="s">
        <v>1942</v>
      </c>
      <c r="B968">
        <v>2018</v>
      </c>
      <c r="C968" t="s">
        <v>2046</v>
      </c>
      <c r="D968">
        <v>106990</v>
      </c>
      <c r="E968" s="19">
        <v>1318217203001</v>
      </c>
      <c r="F968" t="s">
        <v>1064</v>
      </c>
      <c r="G968">
        <v>325320</v>
      </c>
      <c r="H968" t="s">
        <v>1066</v>
      </c>
      <c r="I968" t="s">
        <v>1067</v>
      </c>
      <c r="J968" t="s">
        <v>1068</v>
      </c>
      <c r="K968" t="s">
        <v>796</v>
      </c>
      <c r="L968">
        <v>48667</v>
      </c>
      <c r="M968" s="26" t="str">
        <f t="shared" si="888"/>
        <v>89. PRODUCE THE CHEMICAL, 90. IMPORT THE CHEMICAL, 91. ON-SITE USE OF THE CHEMICAL, 93. AS A BYPRODUCT, 133. ANCILLARY OR OTHER USE, 142. Z399  OTHER</v>
      </c>
      <c r="N968" t="s">
        <v>2047</v>
      </c>
      <c r="O968" s="70" t="s">
        <v>2074</v>
      </c>
      <c r="P968">
        <v>4</v>
      </c>
      <c r="Q968">
        <v>440</v>
      </c>
      <c r="R968">
        <v>444</v>
      </c>
      <c r="S968" s="26" t="s">
        <v>1940</v>
      </c>
      <c r="T968" s="26" t="s">
        <v>1940</v>
      </c>
      <c r="U968" s="26" t="s">
        <v>1940</v>
      </c>
      <c r="V968" s="26" t="s">
        <v>1941</v>
      </c>
      <c r="W968" s="26" t="s">
        <v>1940</v>
      </c>
      <c r="X968" s="26" t="s">
        <v>1941</v>
      </c>
      <c r="Y968" s="26" t="s">
        <v>1941</v>
      </c>
      <c r="Z968" s="26" t="s">
        <v>1941</v>
      </c>
      <c r="AA968" s="26" t="s">
        <v>1941</v>
      </c>
      <c r="AB968" s="26" t="s">
        <v>1941</v>
      </c>
      <c r="AC968" s="26" t="s">
        <v>1941</v>
      </c>
      <c r="AD968" s="26" t="s">
        <v>1941</v>
      </c>
      <c r="AE968" s="26" t="s">
        <v>1941</v>
      </c>
      <c r="AF968" s="26" t="s">
        <v>1941</v>
      </c>
      <c r="AG968" s="26" t="s">
        <v>1941</v>
      </c>
      <c r="AH968" s="26" t="s">
        <v>1941</v>
      </c>
      <c r="AI968" s="26" t="s">
        <v>1941</v>
      </c>
      <c r="AJ968" s="26" t="s">
        <v>1941</v>
      </c>
      <c r="AK968" s="26" t="s">
        <v>1941</v>
      </c>
      <c r="AL968" s="26" t="s">
        <v>1941</v>
      </c>
      <c r="AM968" s="26" t="s">
        <v>1941</v>
      </c>
      <c r="AN968" s="26" t="s">
        <v>1941</v>
      </c>
      <c r="AO968" s="26" t="s">
        <v>1941</v>
      </c>
      <c r="AP968" s="26" t="s">
        <v>1941</v>
      </c>
      <c r="AQ968" s="26" t="s">
        <v>1941</v>
      </c>
      <c r="AR968" s="26" t="s">
        <v>1941</v>
      </c>
      <c r="AS968" s="26" t="s">
        <v>1941</v>
      </c>
      <c r="AT968" s="26" t="s">
        <v>1941</v>
      </c>
      <c r="AU968" s="26" t="s">
        <v>1941</v>
      </c>
      <c r="AV968" s="26" t="s">
        <v>1941</v>
      </c>
      <c r="AW968" s="26" t="s">
        <v>1941</v>
      </c>
      <c r="AX968" s="26" t="s">
        <v>1941</v>
      </c>
      <c r="AY968" s="26" t="s">
        <v>1941</v>
      </c>
      <c r="AZ968" s="26" t="s">
        <v>1941</v>
      </c>
      <c r="BA968" s="26" t="s">
        <v>1941</v>
      </c>
      <c r="BB968" s="26" t="s">
        <v>1941</v>
      </c>
      <c r="BC968" s="26" t="s">
        <v>1941</v>
      </c>
      <c r="BD968" s="26" t="s">
        <v>1941</v>
      </c>
      <c r="BE968" s="26" t="s">
        <v>1941</v>
      </c>
      <c r="BF968" s="26" t="s">
        <v>1941</v>
      </c>
      <c r="BG968" s="26" t="s">
        <v>1941</v>
      </c>
      <c r="BH968" s="26" t="s">
        <v>1941</v>
      </c>
      <c r="BI968" s="26" t="s">
        <v>1941</v>
      </c>
      <c r="BJ968" s="26" t="s">
        <v>1941</v>
      </c>
      <c r="BK968" s="26" t="s">
        <v>1940</v>
      </c>
      <c r="BL968" s="26" t="s">
        <v>1941</v>
      </c>
      <c r="BM968" s="26" t="s">
        <v>1941</v>
      </c>
      <c r="BN968" s="26" t="s">
        <v>1941</v>
      </c>
      <c r="BO968" s="26" t="s">
        <v>1941</v>
      </c>
      <c r="BP968" s="26" t="s">
        <v>1941</v>
      </c>
      <c r="BQ968" s="26" t="s">
        <v>1941</v>
      </c>
      <c r="BR968" s="26" t="s">
        <v>1941</v>
      </c>
      <c r="BS968" s="26" t="s">
        <v>1941</v>
      </c>
      <c r="BT968" s="26" t="s">
        <v>1940</v>
      </c>
      <c r="BU968" s="26" t="str">
        <f t="shared" si="889"/>
        <v>89. PRODUCE THE CHEMICAL</v>
      </c>
      <c r="BV968" s="26" t="str">
        <f t="shared" si="890"/>
        <v>90. IMPORT THE CHEMICAL</v>
      </c>
      <c r="BW968" s="26" t="str">
        <f t="shared" si="891"/>
        <v>91. ON-SITE USE OF THE CHEMICAL</v>
      </c>
      <c r="BX968" s="26" t="str">
        <f t="shared" si="892"/>
        <v/>
      </c>
      <c r="BY968" s="26" t="str">
        <f t="shared" si="893"/>
        <v>93. AS A BYPRODUCT</v>
      </c>
      <c r="BZ968" s="26" t="str">
        <f t="shared" si="894"/>
        <v/>
      </c>
      <c r="CA968" s="26" t="str">
        <f t="shared" si="895"/>
        <v/>
      </c>
      <c r="CB968" s="26" t="str">
        <f t="shared" si="896"/>
        <v/>
      </c>
      <c r="CC968" s="26" t="str">
        <f t="shared" si="897"/>
        <v/>
      </c>
      <c r="CD968" s="26" t="str">
        <f t="shared" si="898"/>
        <v/>
      </c>
      <c r="CE968" s="26" t="str">
        <f t="shared" si="899"/>
        <v/>
      </c>
      <c r="CF968" s="26" t="str">
        <f t="shared" si="900"/>
        <v/>
      </c>
      <c r="CG968" s="26" t="str">
        <f t="shared" si="901"/>
        <v/>
      </c>
      <c r="CH968" s="26" t="str">
        <f t="shared" si="902"/>
        <v/>
      </c>
      <c r="CI968" s="26" t="str">
        <f t="shared" si="903"/>
        <v/>
      </c>
      <c r="CJ968" s="26" t="str">
        <f t="shared" si="904"/>
        <v/>
      </c>
      <c r="CK968" s="26" t="str">
        <f t="shared" si="905"/>
        <v/>
      </c>
      <c r="CL968" s="26" t="str">
        <f t="shared" si="906"/>
        <v/>
      </c>
      <c r="CM968" s="26" t="str">
        <f t="shared" si="907"/>
        <v/>
      </c>
      <c r="CN968" s="26" t="str">
        <f t="shared" si="908"/>
        <v/>
      </c>
      <c r="CO968" s="26" t="str">
        <f t="shared" si="909"/>
        <v/>
      </c>
      <c r="CP968" s="26" t="str">
        <f t="shared" si="910"/>
        <v/>
      </c>
      <c r="CQ968" s="26" t="str">
        <f t="shared" si="911"/>
        <v/>
      </c>
      <c r="CR968" s="26" t="str">
        <f t="shared" si="912"/>
        <v/>
      </c>
      <c r="CS968" s="26" t="str">
        <f t="shared" si="913"/>
        <v/>
      </c>
      <c r="CT968" s="26" t="str">
        <f t="shared" si="914"/>
        <v/>
      </c>
      <c r="CU968" s="26" t="str">
        <f t="shared" si="915"/>
        <v/>
      </c>
      <c r="CV968" s="26" t="str">
        <f t="shared" si="916"/>
        <v/>
      </c>
      <c r="CW968" s="26" t="str">
        <f t="shared" si="917"/>
        <v/>
      </c>
      <c r="CX968" s="26" t="str">
        <f t="shared" si="918"/>
        <v/>
      </c>
      <c r="CY968" s="26" t="str">
        <f t="shared" si="919"/>
        <v/>
      </c>
      <c r="CZ968" s="26" t="str">
        <f t="shared" si="920"/>
        <v/>
      </c>
      <c r="DA968" s="26" t="str">
        <f t="shared" si="921"/>
        <v/>
      </c>
      <c r="DB968" s="26" t="str">
        <f t="shared" si="922"/>
        <v/>
      </c>
      <c r="DC968" s="26" t="str">
        <f t="shared" si="923"/>
        <v/>
      </c>
      <c r="DD968" s="26" t="str">
        <f t="shared" si="924"/>
        <v/>
      </c>
      <c r="DE968" s="26" t="str">
        <f t="shared" si="925"/>
        <v/>
      </c>
      <c r="DF968" s="26" t="str">
        <f t="shared" si="926"/>
        <v/>
      </c>
      <c r="DG968" s="26" t="str">
        <f t="shared" si="927"/>
        <v/>
      </c>
      <c r="DH968" s="26" t="str">
        <f t="shared" si="928"/>
        <v/>
      </c>
      <c r="DI968" s="26" t="str">
        <f t="shared" si="929"/>
        <v/>
      </c>
      <c r="DJ968" s="26" t="str">
        <f t="shared" si="930"/>
        <v/>
      </c>
      <c r="DK968" s="26" t="str">
        <f t="shared" si="931"/>
        <v/>
      </c>
      <c r="DL968" s="26" t="str">
        <f t="shared" si="932"/>
        <v/>
      </c>
      <c r="DM968" s="26" t="str">
        <f t="shared" si="933"/>
        <v>133. ANCILLARY OR OTHER USE</v>
      </c>
      <c r="DN968" s="26" t="str">
        <f t="shared" si="934"/>
        <v/>
      </c>
      <c r="DO968" s="26" t="str">
        <f t="shared" si="935"/>
        <v/>
      </c>
      <c r="DP968" s="26" t="str">
        <f t="shared" si="936"/>
        <v/>
      </c>
      <c r="DQ968" s="26" t="str">
        <f t="shared" si="937"/>
        <v/>
      </c>
      <c r="DR968" s="26" t="str">
        <f t="shared" si="938"/>
        <v/>
      </c>
      <c r="DS968" s="26" t="str">
        <f t="shared" si="939"/>
        <v/>
      </c>
      <c r="DT968" s="26" t="str">
        <f t="shared" si="940"/>
        <v/>
      </c>
      <c r="DU968" s="26" t="str">
        <f t="shared" si="941"/>
        <v/>
      </c>
      <c r="DV968" s="26" t="str">
        <f t="shared" si="942"/>
        <v>142. Z399  OTHER</v>
      </c>
    </row>
    <row r="969" spans="1:126" ht="120" x14ac:dyDescent="0.25">
      <c r="A969" t="s">
        <v>1942</v>
      </c>
      <c r="B969">
        <v>2016</v>
      </c>
      <c r="C969" t="s">
        <v>2046</v>
      </c>
      <c r="D969">
        <v>106990</v>
      </c>
      <c r="E969" s="19">
        <v>1316215512361</v>
      </c>
      <c r="F969" t="s">
        <v>1071</v>
      </c>
      <c r="G969">
        <v>325199</v>
      </c>
      <c r="H969" t="s">
        <v>1072</v>
      </c>
      <c r="I969" t="s">
        <v>1073</v>
      </c>
      <c r="J969" t="s">
        <v>406</v>
      </c>
      <c r="K969" t="s">
        <v>103</v>
      </c>
      <c r="L969">
        <v>70764</v>
      </c>
      <c r="M969" s="26" t="str">
        <f t="shared" si="888"/>
        <v>89. PRODUCE THE CHEMICAL, 90. IMPORT THE CHEMICAL, 91. ON-SITE USE OF THE CHEMICAL, 92. SALE OR DISTRIBUTION OF THE CHEMICAL, 93. AS A BYPRODUCT, 94. AS A MANUFACTURED IMPURITY, 95. USED AS A REACTANT, 116. AS A PROCESS IMPURITY, 118. USED AS A CHEMICAL PROCESSING AID, 133. ANCILLARY OR OTHER USE</v>
      </c>
      <c r="N969" s="26" t="s">
        <v>172</v>
      </c>
      <c r="O969" s="70" t="s">
        <v>2064</v>
      </c>
      <c r="P969">
        <v>3048</v>
      </c>
      <c r="Q969">
        <v>2155</v>
      </c>
      <c r="R969">
        <v>5203</v>
      </c>
      <c r="S969" s="26" t="s">
        <v>1940</v>
      </c>
      <c r="T969" s="26" t="s">
        <v>1940</v>
      </c>
      <c r="U969" s="26" t="s">
        <v>1940</v>
      </c>
      <c r="V969" s="26" t="s">
        <v>1940</v>
      </c>
      <c r="W969" s="26" t="s">
        <v>1940</v>
      </c>
      <c r="X969" s="26" t="s">
        <v>1940</v>
      </c>
      <c r="Y969" s="26" t="s">
        <v>1940</v>
      </c>
      <c r="AE969" s="26" t="s">
        <v>1941</v>
      </c>
      <c r="AR969" s="26" t="s">
        <v>1941</v>
      </c>
      <c r="AS969" s="26" t="s">
        <v>1941</v>
      </c>
      <c r="AT969" s="26" t="s">
        <v>1940</v>
      </c>
      <c r="AV969" s="26" t="s">
        <v>1940</v>
      </c>
      <c r="BD969" s="26" t="s">
        <v>1941</v>
      </c>
      <c r="BK969" s="26" t="s">
        <v>1940</v>
      </c>
      <c r="BU969" s="26" t="str">
        <f t="shared" si="889"/>
        <v>89. PRODUCE THE CHEMICAL</v>
      </c>
      <c r="BV969" s="26" t="str">
        <f t="shared" si="890"/>
        <v>90. IMPORT THE CHEMICAL</v>
      </c>
      <c r="BW969" s="26" t="str">
        <f t="shared" si="891"/>
        <v>91. ON-SITE USE OF THE CHEMICAL</v>
      </c>
      <c r="BX969" s="26" t="str">
        <f t="shared" si="892"/>
        <v>92. SALE OR DISTRIBUTION OF THE CHEMICAL</v>
      </c>
      <c r="BY969" s="26" t="str">
        <f t="shared" si="893"/>
        <v>93. AS A BYPRODUCT</v>
      </c>
      <c r="BZ969" s="26" t="str">
        <f t="shared" si="894"/>
        <v>94. AS A MANUFACTURED IMPURITY</v>
      </c>
      <c r="CA969" s="26" t="str">
        <f t="shared" si="895"/>
        <v>95. USED AS A REACTANT</v>
      </c>
      <c r="CB969" s="26" t="str">
        <f t="shared" si="896"/>
        <v/>
      </c>
      <c r="CC969" s="26" t="str">
        <f t="shared" si="897"/>
        <v/>
      </c>
      <c r="CD969" s="26" t="str">
        <f t="shared" si="898"/>
        <v/>
      </c>
      <c r="CE969" s="26" t="str">
        <f t="shared" si="899"/>
        <v/>
      </c>
      <c r="CF969" s="26" t="str">
        <f t="shared" si="900"/>
        <v/>
      </c>
      <c r="CG969" s="26" t="str">
        <f t="shared" si="901"/>
        <v/>
      </c>
      <c r="CH969" s="26" t="str">
        <f t="shared" si="902"/>
        <v/>
      </c>
      <c r="CI969" s="26" t="str">
        <f t="shared" si="903"/>
        <v/>
      </c>
      <c r="CJ969" s="26" t="str">
        <f t="shared" si="904"/>
        <v/>
      </c>
      <c r="CK969" s="26" t="str">
        <f t="shared" si="905"/>
        <v/>
      </c>
      <c r="CL969" s="26" t="str">
        <f t="shared" si="906"/>
        <v/>
      </c>
      <c r="CM969" s="26" t="str">
        <f t="shared" si="907"/>
        <v/>
      </c>
      <c r="CN969" s="26" t="str">
        <f t="shared" si="908"/>
        <v/>
      </c>
      <c r="CO969" s="26" t="str">
        <f t="shared" si="909"/>
        <v/>
      </c>
      <c r="CP969" s="26" t="str">
        <f t="shared" si="910"/>
        <v/>
      </c>
      <c r="CQ969" s="26" t="str">
        <f t="shared" si="911"/>
        <v/>
      </c>
      <c r="CR969" s="26" t="str">
        <f t="shared" si="912"/>
        <v/>
      </c>
      <c r="CS969" s="26" t="str">
        <f t="shared" si="913"/>
        <v/>
      </c>
      <c r="CT969" s="26" t="str">
        <f t="shared" si="914"/>
        <v/>
      </c>
      <c r="CU969" s="26" t="str">
        <f t="shared" si="915"/>
        <v/>
      </c>
      <c r="CV969" s="26" t="str">
        <f t="shared" si="916"/>
        <v>116. AS A PROCESS IMPURITY</v>
      </c>
      <c r="CW969" s="26" t="str">
        <f t="shared" si="917"/>
        <v/>
      </c>
      <c r="CX969" s="26" t="str">
        <f t="shared" si="918"/>
        <v>118. USED AS A CHEMICAL PROCESSING AID</v>
      </c>
      <c r="CY969" s="26" t="str">
        <f t="shared" si="919"/>
        <v/>
      </c>
      <c r="CZ969" s="26" t="str">
        <f t="shared" si="920"/>
        <v/>
      </c>
      <c r="DA969" s="26" t="str">
        <f t="shared" si="921"/>
        <v/>
      </c>
      <c r="DB969" s="26" t="str">
        <f t="shared" si="922"/>
        <v/>
      </c>
      <c r="DC969" s="26" t="str">
        <f t="shared" si="923"/>
        <v/>
      </c>
      <c r="DD969" s="26" t="str">
        <f t="shared" si="924"/>
        <v/>
      </c>
      <c r="DE969" s="26" t="str">
        <f t="shared" si="925"/>
        <v/>
      </c>
      <c r="DF969" s="26" t="str">
        <f t="shared" si="926"/>
        <v/>
      </c>
      <c r="DG969" s="26" t="str">
        <f t="shared" si="927"/>
        <v/>
      </c>
      <c r="DH969" s="26" t="str">
        <f t="shared" si="928"/>
        <v/>
      </c>
      <c r="DI969" s="26" t="str">
        <f t="shared" si="929"/>
        <v/>
      </c>
      <c r="DJ969" s="26" t="str">
        <f t="shared" si="930"/>
        <v/>
      </c>
      <c r="DK969" s="26" t="str">
        <f t="shared" si="931"/>
        <v/>
      </c>
      <c r="DL969" s="26" t="str">
        <f t="shared" si="932"/>
        <v/>
      </c>
      <c r="DM969" s="26" t="str">
        <f t="shared" si="933"/>
        <v>133. ANCILLARY OR OTHER USE</v>
      </c>
      <c r="DN969" s="26" t="str">
        <f t="shared" si="934"/>
        <v/>
      </c>
      <c r="DO969" s="26" t="str">
        <f t="shared" si="935"/>
        <v/>
      </c>
      <c r="DP969" s="26" t="str">
        <f t="shared" si="936"/>
        <v/>
      </c>
      <c r="DQ969" s="26" t="str">
        <f t="shared" si="937"/>
        <v/>
      </c>
      <c r="DR969" s="26" t="str">
        <f t="shared" si="938"/>
        <v/>
      </c>
      <c r="DS969" s="26" t="str">
        <f t="shared" si="939"/>
        <v/>
      </c>
      <c r="DT969" s="26" t="str">
        <f t="shared" si="940"/>
        <v/>
      </c>
      <c r="DU969" s="26" t="str">
        <f t="shared" si="941"/>
        <v/>
      </c>
      <c r="DV969" s="26" t="str">
        <f t="shared" si="942"/>
        <v/>
      </c>
    </row>
    <row r="970" spans="1:126" ht="120" x14ac:dyDescent="0.25">
      <c r="A970" t="s">
        <v>1942</v>
      </c>
      <c r="B970">
        <v>2017</v>
      </c>
      <c r="C970" t="s">
        <v>2046</v>
      </c>
      <c r="D970">
        <v>106990</v>
      </c>
      <c r="E970" s="19">
        <v>1317216588297</v>
      </c>
      <c r="F970" t="s">
        <v>1071</v>
      </c>
      <c r="G970">
        <v>325199</v>
      </c>
      <c r="H970" t="s">
        <v>1072</v>
      </c>
      <c r="I970" t="s">
        <v>1073</v>
      </c>
      <c r="J970" t="s">
        <v>406</v>
      </c>
      <c r="K970" t="s">
        <v>103</v>
      </c>
      <c r="L970">
        <v>70764</v>
      </c>
      <c r="M970" s="26" t="str">
        <f t="shared" si="888"/>
        <v>89. PRODUCE THE CHEMICAL, 90. IMPORT THE CHEMICAL, 91. ON-SITE USE OF THE CHEMICAL, 92. SALE OR DISTRIBUTION OF THE CHEMICAL, 93. AS A BYPRODUCT, 94. AS A MANUFACTURED IMPURITY, 95. USED AS A REACTANT, 116. AS A PROCESS IMPURITY, 118. USED AS A CHEMICAL PROCESSING AID, 133. ANCILLARY OR OTHER USE</v>
      </c>
      <c r="N970" s="26" t="s">
        <v>172</v>
      </c>
      <c r="O970" s="70" t="s">
        <v>2064</v>
      </c>
      <c r="P970">
        <v>6991</v>
      </c>
      <c r="Q970">
        <v>2510</v>
      </c>
      <c r="R970">
        <v>9501</v>
      </c>
      <c r="S970" s="26" t="s">
        <v>1940</v>
      </c>
      <c r="T970" s="26" t="s">
        <v>1940</v>
      </c>
      <c r="U970" s="26" t="s">
        <v>1940</v>
      </c>
      <c r="V970" s="26" t="s">
        <v>1940</v>
      </c>
      <c r="W970" s="26" t="s">
        <v>1940</v>
      </c>
      <c r="X970" s="26" t="s">
        <v>1940</v>
      </c>
      <c r="Y970" s="26" t="s">
        <v>1940</v>
      </c>
      <c r="AE970" s="26" t="s">
        <v>1941</v>
      </c>
      <c r="AR970" s="26" t="s">
        <v>1941</v>
      </c>
      <c r="AS970" s="26" t="s">
        <v>1941</v>
      </c>
      <c r="AT970" s="26" t="s">
        <v>1940</v>
      </c>
      <c r="AV970" s="26" t="s">
        <v>1940</v>
      </c>
      <c r="BD970" s="26" t="s">
        <v>1941</v>
      </c>
      <c r="BK970" s="26" t="s">
        <v>1940</v>
      </c>
      <c r="BU970" s="26" t="str">
        <f t="shared" si="889"/>
        <v>89. PRODUCE THE CHEMICAL</v>
      </c>
      <c r="BV970" s="26" t="str">
        <f t="shared" si="890"/>
        <v>90. IMPORT THE CHEMICAL</v>
      </c>
      <c r="BW970" s="26" t="str">
        <f t="shared" si="891"/>
        <v>91. ON-SITE USE OF THE CHEMICAL</v>
      </c>
      <c r="BX970" s="26" t="str">
        <f t="shared" si="892"/>
        <v>92. SALE OR DISTRIBUTION OF THE CHEMICAL</v>
      </c>
      <c r="BY970" s="26" t="str">
        <f t="shared" si="893"/>
        <v>93. AS A BYPRODUCT</v>
      </c>
      <c r="BZ970" s="26" t="str">
        <f t="shared" si="894"/>
        <v>94. AS A MANUFACTURED IMPURITY</v>
      </c>
      <c r="CA970" s="26" t="str">
        <f t="shared" si="895"/>
        <v>95. USED AS A REACTANT</v>
      </c>
      <c r="CB970" s="26" t="str">
        <f t="shared" si="896"/>
        <v/>
      </c>
      <c r="CC970" s="26" t="str">
        <f t="shared" si="897"/>
        <v/>
      </c>
      <c r="CD970" s="26" t="str">
        <f t="shared" si="898"/>
        <v/>
      </c>
      <c r="CE970" s="26" t="str">
        <f t="shared" si="899"/>
        <v/>
      </c>
      <c r="CF970" s="26" t="str">
        <f t="shared" si="900"/>
        <v/>
      </c>
      <c r="CG970" s="26" t="str">
        <f t="shared" si="901"/>
        <v/>
      </c>
      <c r="CH970" s="26" t="str">
        <f t="shared" si="902"/>
        <v/>
      </c>
      <c r="CI970" s="26" t="str">
        <f t="shared" si="903"/>
        <v/>
      </c>
      <c r="CJ970" s="26" t="str">
        <f t="shared" si="904"/>
        <v/>
      </c>
      <c r="CK970" s="26" t="str">
        <f t="shared" si="905"/>
        <v/>
      </c>
      <c r="CL970" s="26" t="str">
        <f t="shared" si="906"/>
        <v/>
      </c>
      <c r="CM970" s="26" t="str">
        <f t="shared" si="907"/>
        <v/>
      </c>
      <c r="CN970" s="26" t="str">
        <f t="shared" si="908"/>
        <v/>
      </c>
      <c r="CO970" s="26" t="str">
        <f t="shared" si="909"/>
        <v/>
      </c>
      <c r="CP970" s="26" t="str">
        <f t="shared" si="910"/>
        <v/>
      </c>
      <c r="CQ970" s="26" t="str">
        <f t="shared" si="911"/>
        <v/>
      </c>
      <c r="CR970" s="26" t="str">
        <f t="shared" si="912"/>
        <v/>
      </c>
      <c r="CS970" s="26" t="str">
        <f t="shared" si="913"/>
        <v/>
      </c>
      <c r="CT970" s="26" t="str">
        <f t="shared" si="914"/>
        <v/>
      </c>
      <c r="CU970" s="26" t="str">
        <f t="shared" si="915"/>
        <v/>
      </c>
      <c r="CV970" s="26" t="str">
        <f t="shared" si="916"/>
        <v>116. AS A PROCESS IMPURITY</v>
      </c>
      <c r="CW970" s="26" t="str">
        <f t="shared" si="917"/>
        <v/>
      </c>
      <c r="CX970" s="26" t="str">
        <f t="shared" si="918"/>
        <v>118. USED AS A CHEMICAL PROCESSING AID</v>
      </c>
      <c r="CY970" s="26" t="str">
        <f t="shared" si="919"/>
        <v/>
      </c>
      <c r="CZ970" s="26" t="str">
        <f t="shared" si="920"/>
        <v/>
      </c>
      <c r="DA970" s="26" t="str">
        <f t="shared" si="921"/>
        <v/>
      </c>
      <c r="DB970" s="26" t="str">
        <f t="shared" si="922"/>
        <v/>
      </c>
      <c r="DC970" s="26" t="str">
        <f t="shared" si="923"/>
        <v/>
      </c>
      <c r="DD970" s="26" t="str">
        <f t="shared" si="924"/>
        <v/>
      </c>
      <c r="DE970" s="26" t="str">
        <f t="shared" si="925"/>
        <v/>
      </c>
      <c r="DF970" s="26" t="str">
        <f t="shared" si="926"/>
        <v/>
      </c>
      <c r="DG970" s="26" t="str">
        <f t="shared" si="927"/>
        <v/>
      </c>
      <c r="DH970" s="26" t="str">
        <f t="shared" si="928"/>
        <v/>
      </c>
      <c r="DI970" s="26" t="str">
        <f t="shared" si="929"/>
        <v/>
      </c>
      <c r="DJ970" s="26" t="str">
        <f t="shared" si="930"/>
        <v/>
      </c>
      <c r="DK970" s="26" t="str">
        <f t="shared" si="931"/>
        <v/>
      </c>
      <c r="DL970" s="26" t="str">
        <f t="shared" si="932"/>
        <v/>
      </c>
      <c r="DM970" s="26" t="str">
        <f t="shared" si="933"/>
        <v>133. ANCILLARY OR OTHER USE</v>
      </c>
      <c r="DN970" s="26" t="str">
        <f t="shared" si="934"/>
        <v/>
      </c>
      <c r="DO970" s="26" t="str">
        <f t="shared" si="935"/>
        <v/>
      </c>
      <c r="DP970" s="26" t="str">
        <f t="shared" si="936"/>
        <v/>
      </c>
      <c r="DQ970" s="26" t="str">
        <f t="shared" si="937"/>
        <v/>
      </c>
      <c r="DR970" s="26" t="str">
        <f t="shared" si="938"/>
        <v/>
      </c>
      <c r="DS970" s="26" t="str">
        <f t="shared" si="939"/>
        <v/>
      </c>
      <c r="DT970" s="26" t="str">
        <f t="shared" si="940"/>
        <v/>
      </c>
      <c r="DU970" s="26" t="str">
        <f t="shared" si="941"/>
        <v/>
      </c>
      <c r="DV970" s="26" t="str">
        <f t="shared" si="942"/>
        <v/>
      </c>
    </row>
    <row r="971" spans="1:126" ht="105" x14ac:dyDescent="0.25">
      <c r="A971" t="s">
        <v>1942</v>
      </c>
      <c r="B971">
        <v>2018</v>
      </c>
      <c r="C971" t="s">
        <v>2046</v>
      </c>
      <c r="D971">
        <v>106990</v>
      </c>
      <c r="E971" s="19">
        <v>1318218118952</v>
      </c>
      <c r="F971" t="s">
        <v>1071</v>
      </c>
      <c r="G971">
        <v>325199</v>
      </c>
      <c r="H971" t="s">
        <v>1072</v>
      </c>
      <c r="I971" t="s">
        <v>1073</v>
      </c>
      <c r="J971" t="s">
        <v>406</v>
      </c>
      <c r="K971" t="s">
        <v>103</v>
      </c>
      <c r="L971">
        <v>70764</v>
      </c>
      <c r="M971" s="26" t="str">
        <f t="shared" si="888"/>
        <v>89. PRODUCE THE CHEMICAL, 90. IMPORT THE CHEMICAL, 91. ON-SITE USE OF THE CHEMICAL, 92. SALE OR DISTRIBUTION OF THE CHEMICAL, 93. AS A BYPRODUCT, 94. AS A MANUFACTURED IMPURITY, 95. USED AS A REACTANT, 97. P102  RAW MATERIALS, 116. AS A PROCESS IMPURITY</v>
      </c>
      <c r="N971" s="26" t="s">
        <v>172</v>
      </c>
      <c r="O971" s="70" t="s">
        <v>2064</v>
      </c>
      <c r="P971">
        <v>4984</v>
      </c>
      <c r="Q971">
        <v>3235</v>
      </c>
      <c r="R971">
        <v>8219</v>
      </c>
      <c r="S971" s="26" t="s">
        <v>1940</v>
      </c>
      <c r="T971" s="26" t="s">
        <v>1940</v>
      </c>
      <c r="U971" s="26" t="s">
        <v>1940</v>
      </c>
      <c r="V971" s="26" t="s">
        <v>1940</v>
      </c>
      <c r="W971" s="26" t="s">
        <v>1940</v>
      </c>
      <c r="X971" s="26" t="s">
        <v>1940</v>
      </c>
      <c r="Y971" s="26" t="s">
        <v>1940</v>
      </c>
      <c r="Z971" s="26" t="s">
        <v>1941</v>
      </c>
      <c r="AA971" s="26" t="s">
        <v>1940</v>
      </c>
      <c r="AB971" s="26" t="s">
        <v>1941</v>
      </c>
      <c r="AC971" s="26" t="s">
        <v>1941</v>
      </c>
      <c r="AD971" s="26" t="s">
        <v>1941</v>
      </c>
      <c r="AE971" s="26" t="s">
        <v>1941</v>
      </c>
      <c r="AF971" s="26" t="s">
        <v>1941</v>
      </c>
      <c r="AG971" s="26" t="s">
        <v>1941</v>
      </c>
      <c r="AH971" s="26" t="s">
        <v>1941</v>
      </c>
      <c r="AI971" s="26" t="s">
        <v>1941</v>
      </c>
      <c r="AJ971" s="26" t="s">
        <v>1941</v>
      </c>
      <c r="AK971" s="26" t="s">
        <v>1941</v>
      </c>
      <c r="AL971" s="26" t="s">
        <v>1941</v>
      </c>
      <c r="AM971" s="26" t="s">
        <v>1941</v>
      </c>
      <c r="AN971" s="26" t="s">
        <v>1941</v>
      </c>
      <c r="AO971" s="26" t="s">
        <v>1941</v>
      </c>
      <c r="AP971" s="26" t="s">
        <v>1941</v>
      </c>
      <c r="AQ971" s="26" t="s">
        <v>1941</v>
      </c>
      <c r="AR971" s="26" t="s">
        <v>1941</v>
      </c>
      <c r="AS971" s="26" t="s">
        <v>1941</v>
      </c>
      <c r="AT971" s="26" t="s">
        <v>1940</v>
      </c>
      <c r="AU971" s="26" t="s">
        <v>1941</v>
      </c>
      <c r="AV971" s="26" t="s">
        <v>1941</v>
      </c>
      <c r="AW971" s="26" t="s">
        <v>1941</v>
      </c>
      <c r="AX971" s="26" t="s">
        <v>1941</v>
      </c>
      <c r="AY971" s="26" t="s">
        <v>1941</v>
      </c>
      <c r="AZ971" s="26" t="s">
        <v>1941</v>
      </c>
      <c r="BA971" s="26" t="s">
        <v>1941</v>
      </c>
      <c r="BB971" s="26" t="s">
        <v>1941</v>
      </c>
      <c r="BC971" s="26" t="s">
        <v>1941</v>
      </c>
      <c r="BD971" s="26" t="s">
        <v>1941</v>
      </c>
      <c r="BE971" s="26" t="s">
        <v>1941</v>
      </c>
      <c r="BF971" s="26" t="s">
        <v>1941</v>
      </c>
      <c r="BG971" s="26" t="s">
        <v>1941</v>
      </c>
      <c r="BH971" s="26" t="s">
        <v>1941</v>
      </c>
      <c r="BI971" s="26" t="s">
        <v>1941</v>
      </c>
      <c r="BJ971" s="26" t="s">
        <v>1941</v>
      </c>
      <c r="BK971" s="26" t="s">
        <v>1941</v>
      </c>
      <c r="BL971" s="26" t="s">
        <v>1941</v>
      </c>
      <c r="BM971" s="26" t="s">
        <v>1941</v>
      </c>
      <c r="BN971" s="26" t="s">
        <v>1941</v>
      </c>
      <c r="BO971" s="26" t="s">
        <v>1941</v>
      </c>
      <c r="BP971" s="26" t="s">
        <v>1941</v>
      </c>
      <c r="BQ971" s="26" t="s">
        <v>1941</v>
      </c>
      <c r="BR971" s="26" t="s">
        <v>1941</v>
      </c>
      <c r="BS971" s="26" t="s">
        <v>1941</v>
      </c>
      <c r="BT971" s="26" t="s">
        <v>1941</v>
      </c>
      <c r="BU971" s="26" t="str">
        <f t="shared" si="889"/>
        <v>89. PRODUCE THE CHEMICAL</v>
      </c>
      <c r="BV971" s="26" t="str">
        <f t="shared" si="890"/>
        <v>90. IMPORT THE CHEMICAL</v>
      </c>
      <c r="BW971" s="26" t="str">
        <f t="shared" si="891"/>
        <v>91. ON-SITE USE OF THE CHEMICAL</v>
      </c>
      <c r="BX971" s="26" t="str">
        <f t="shared" si="892"/>
        <v>92. SALE OR DISTRIBUTION OF THE CHEMICAL</v>
      </c>
      <c r="BY971" s="26" t="str">
        <f t="shared" si="893"/>
        <v>93. AS A BYPRODUCT</v>
      </c>
      <c r="BZ971" s="26" t="str">
        <f t="shared" si="894"/>
        <v>94. AS A MANUFACTURED IMPURITY</v>
      </c>
      <c r="CA971" s="26" t="str">
        <f t="shared" si="895"/>
        <v>95. USED AS A REACTANT</v>
      </c>
      <c r="CB971" s="26" t="str">
        <f t="shared" si="896"/>
        <v/>
      </c>
      <c r="CC971" s="26" t="str">
        <f t="shared" si="897"/>
        <v>97. P102  RAW MATERIALS</v>
      </c>
      <c r="CD971" s="26" t="str">
        <f t="shared" si="898"/>
        <v/>
      </c>
      <c r="CE971" s="26" t="str">
        <f t="shared" si="899"/>
        <v/>
      </c>
      <c r="CF971" s="26" t="str">
        <f t="shared" si="900"/>
        <v/>
      </c>
      <c r="CG971" s="26" t="str">
        <f t="shared" si="901"/>
        <v/>
      </c>
      <c r="CH971" s="26" t="str">
        <f t="shared" si="902"/>
        <v/>
      </c>
      <c r="CI971" s="26" t="str">
        <f t="shared" si="903"/>
        <v/>
      </c>
      <c r="CJ971" s="26" t="str">
        <f t="shared" si="904"/>
        <v/>
      </c>
      <c r="CK971" s="26" t="str">
        <f t="shared" si="905"/>
        <v/>
      </c>
      <c r="CL971" s="26" t="str">
        <f t="shared" si="906"/>
        <v/>
      </c>
      <c r="CM971" s="26" t="str">
        <f t="shared" si="907"/>
        <v/>
      </c>
      <c r="CN971" s="26" t="str">
        <f t="shared" si="908"/>
        <v/>
      </c>
      <c r="CO971" s="26" t="str">
        <f t="shared" si="909"/>
        <v/>
      </c>
      <c r="CP971" s="26" t="str">
        <f t="shared" si="910"/>
        <v/>
      </c>
      <c r="CQ971" s="26" t="str">
        <f t="shared" si="911"/>
        <v/>
      </c>
      <c r="CR971" s="26" t="str">
        <f t="shared" si="912"/>
        <v/>
      </c>
      <c r="CS971" s="26" t="str">
        <f t="shared" si="913"/>
        <v/>
      </c>
      <c r="CT971" s="26" t="str">
        <f t="shared" si="914"/>
        <v/>
      </c>
      <c r="CU971" s="26" t="str">
        <f t="shared" si="915"/>
        <v/>
      </c>
      <c r="CV971" s="26" t="str">
        <f t="shared" si="916"/>
        <v>116. AS A PROCESS IMPURITY</v>
      </c>
      <c r="CW971" s="26" t="str">
        <f t="shared" si="917"/>
        <v/>
      </c>
      <c r="CX971" s="26" t="str">
        <f t="shared" si="918"/>
        <v/>
      </c>
      <c r="CY971" s="26" t="str">
        <f t="shared" si="919"/>
        <v/>
      </c>
      <c r="CZ971" s="26" t="str">
        <f t="shared" si="920"/>
        <v/>
      </c>
      <c r="DA971" s="26" t="str">
        <f t="shared" si="921"/>
        <v/>
      </c>
      <c r="DB971" s="26" t="str">
        <f t="shared" si="922"/>
        <v/>
      </c>
      <c r="DC971" s="26" t="str">
        <f t="shared" si="923"/>
        <v/>
      </c>
      <c r="DD971" s="26" t="str">
        <f t="shared" si="924"/>
        <v/>
      </c>
      <c r="DE971" s="26" t="str">
        <f t="shared" si="925"/>
        <v/>
      </c>
      <c r="DF971" s="26" t="str">
        <f t="shared" si="926"/>
        <v/>
      </c>
      <c r="DG971" s="26" t="str">
        <f t="shared" si="927"/>
        <v/>
      </c>
      <c r="DH971" s="26" t="str">
        <f t="shared" si="928"/>
        <v/>
      </c>
      <c r="DI971" s="26" t="str">
        <f t="shared" si="929"/>
        <v/>
      </c>
      <c r="DJ971" s="26" t="str">
        <f t="shared" si="930"/>
        <v/>
      </c>
      <c r="DK971" s="26" t="str">
        <f t="shared" si="931"/>
        <v/>
      </c>
      <c r="DL971" s="26" t="str">
        <f t="shared" si="932"/>
        <v/>
      </c>
      <c r="DM971" s="26" t="str">
        <f t="shared" si="933"/>
        <v/>
      </c>
      <c r="DN971" s="26" t="str">
        <f t="shared" si="934"/>
        <v/>
      </c>
      <c r="DO971" s="26" t="str">
        <f t="shared" si="935"/>
        <v/>
      </c>
      <c r="DP971" s="26" t="str">
        <f t="shared" si="936"/>
        <v/>
      </c>
      <c r="DQ971" s="26" t="str">
        <f t="shared" si="937"/>
        <v/>
      </c>
      <c r="DR971" s="26" t="str">
        <f t="shared" si="938"/>
        <v/>
      </c>
      <c r="DS971" s="26" t="str">
        <f t="shared" si="939"/>
        <v/>
      </c>
      <c r="DT971" s="26" t="str">
        <f t="shared" si="940"/>
        <v/>
      </c>
      <c r="DU971" s="26" t="str">
        <f t="shared" si="941"/>
        <v/>
      </c>
      <c r="DV971" s="26" t="str">
        <f t="shared" si="942"/>
        <v/>
      </c>
    </row>
    <row r="972" spans="1:126" ht="120" x14ac:dyDescent="0.25">
      <c r="A972" t="s">
        <v>1942</v>
      </c>
      <c r="B972">
        <v>2019</v>
      </c>
      <c r="C972" t="s">
        <v>2046</v>
      </c>
      <c r="D972">
        <v>106990</v>
      </c>
      <c r="E972" s="19">
        <v>1319218119220</v>
      </c>
      <c r="F972" t="s">
        <v>1071</v>
      </c>
      <c r="G972">
        <v>325199</v>
      </c>
      <c r="H972" t="s">
        <v>1072</v>
      </c>
      <c r="I972" t="s">
        <v>1073</v>
      </c>
      <c r="J972" t="s">
        <v>406</v>
      </c>
      <c r="K972" t="s">
        <v>103</v>
      </c>
      <c r="L972">
        <v>70764</v>
      </c>
      <c r="M972" s="26" t="str">
        <f t="shared" si="888"/>
        <v>89. PRODUCE THE CHEMICAL, 91. ON-SITE USE OF THE CHEMICAL, 92. SALE OR DISTRIBUTION OF THE CHEMICAL, 93. AS A BYPRODUCT, 94. AS A MANUFACTURED IMPURITY, 95. USED AS A REACTANT, 97. P102  RAW MATERIALS, 116. AS A PROCESS IMPURITY, 133. ANCILLARY OR OTHER USE, 142. Z399  OTHER</v>
      </c>
      <c r="N972" s="26" t="s">
        <v>172</v>
      </c>
      <c r="O972" s="70" t="s">
        <v>2064</v>
      </c>
      <c r="P972">
        <v>5707</v>
      </c>
      <c r="Q972">
        <v>1253</v>
      </c>
      <c r="R972">
        <v>6960</v>
      </c>
      <c r="S972" s="26" t="s">
        <v>1940</v>
      </c>
      <c r="T972" s="26" t="s">
        <v>1941</v>
      </c>
      <c r="U972" s="26" t="s">
        <v>1940</v>
      </c>
      <c r="V972" s="26" t="s">
        <v>1940</v>
      </c>
      <c r="W972" s="26" t="s">
        <v>1940</v>
      </c>
      <c r="X972" s="26" t="s">
        <v>1940</v>
      </c>
      <c r="Y972" s="26" t="s">
        <v>1940</v>
      </c>
      <c r="Z972" s="26" t="s">
        <v>1941</v>
      </c>
      <c r="AA972" s="26" t="s">
        <v>1940</v>
      </c>
      <c r="AB972" s="26" t="s">
        <v>1941</v>
      </c>
      <c r="AC972" s="26" t="s">
        <v>1941</v>
      </c>
      <c r="AD972" s="26" t="s">
        <v>1941</v>
      </c>
      <c r="AE972" s="26" t="s">
        <v>1941</v>
      </c>
      <c r="AF972" s="26" t="s">
        <v>1941</v>
      </c>
      <c r="AG972" s="26" t="s">
        <v>1941</v>
      </c>
      <c r="AH972" s="26" t="s">
        <v>1941</v>
      </c>
      <c r="AI972" s="26" t="s">
        <v>1941</v>
      </c>
      <c r="AJ972" s="26" t="s">
        <v>1941</v>
      </c>
      <c r="AK972" s="26" t="s">
        <v>1941</v>
      </c>
      <c r="AL972" s="26" t="s">
        <v>1941</v>
      </c>
      <c r="AM972" s="26" t="s">
        <v>1941</v>
      </c>
      <c r="AN972" s="26" t="s">
        <v>1941</v>
      </c>
      <c r="AO972" s="26" t="s">
        <v>1941</v>
      </c>
      <c r="AP972" s="26" t="s">
        <v>1941</v>
      </c>
      <c r="AQ972" s="26" t="s">
        <v>1941</v>
      </c>
      <c r="AR972" s="26" t="s">
        <v>1941</v>
      </c>
      <c r="AS972" s="26" t="s">
        <v>1941</v>
      </c>
      <c r="AT972" s="26" t="s">
        <v>1940</v>
      </c>
      <c r="AU972" s="26" t="s">
        <v>1941</v>
      </c>
      <c r="AV972" s="26" t="s">
        <v>1941</v>
      </c>
      <c r="AW972" s="26" t="s">
        <v>1941</v>
      </c>
      <c r="AX972" s="26" t="s">
        <v>1941</v>
      </c>
      <c r="AY972" s="26" t="s">
        <v>1941</v>
      </c>
      <c r="AZ972" s="26" t="s">
        <v>1941</v>
      </c>
      <c r="BA972" s="26" t="s">
        <v>1941</v>
      </c>
      <c r="BB972" s="26" t="s">
        <v>1941</v>
      </c>
      <c r="BC972" s="26" t="s">
        <v>1941</v>
      </c>
      <c r="BD972" s="26" t="s">
        <v>1941</v>
      </c>
      <c r="BE972" s="26" t="s">
        <v>1941</v>
      </c>
      <c r="BF972" s="26" t="s">
        <v>1941</v>
      </c>
      <c r="BG972" s="26" t="s">
        <v>1941</v>
      </c>
      <c r="BH972" s="26" t="s">
        <v>1941</v>
      </c>
      <c r="BI972" s="26" t="s">
        <v>1941</v>
      </c>
      <c r="BJ972" s="26" t="s">
        <v>1941</v>
      </c>
      <c r="BK972" s="26" t="s">
        <v>1940</v>
      </c>
      <c r="BL972" s="26" t="s">
        <v>1941</v>
      </c>
      <c r="BM972" s="26" t="s">
        <v>1941</v>
      </c>
      <c r="BN972" s="26" t="s">
        <v>1941</v>
      </c>
      <c r="BO972" s="26" t="s">
        <v>1941</v>
      </c>
      <c r="BP972" s="26" t="s">
        <v>1941</v>
      </c>
      <c r="BQ972" s="26" t="s">
        <v>1941</v>
      </c>
      <c r="BR972" s="26" t="s">
        <v>1941</v>
      </c>
      <c r="BS972" s="26" t="s">
        <v>1941</v>
      </c>
      <c r="BT972" s="26" t="s">
        <v>1940</v>
      </c>
      <c r="BU972" s="26" t="str">
        <f t="shared" si="889"/>
        <v>89. PRODUCE THE CHEMICAL</v>
      </c>
      <c r="BV972" s="26" t="str">
        <f t="shared" si="890"/>
        <v/>
      </c>
      <c r="BW972" s="26" t="str">
        <f t="shared" si="891"/>
        <v>91. ON-SITE USE OF THE CHEMICAL</v>
      </c>
      <c r="BX972" s="26" t="str">
        <f t="shared" si="892"/>
        <v>92. SALE OR DISTRIBUTION OF THE CHEMICAL</v>
      </c>
      <c r="BY972" s="26" t="str">
        <f t="shared" si="893"/>
        <v>93. AS A BYPRODUCT</v>
      </c>
      <c r="BZ972" s="26" t="str">
        <f t="shared" si="894"/>
        <v>94. AS A MANUFACTURED IMPURITY</v>
      </c>
      <c r="CA972" s="26" t="str">
        <f t="shared" si="895"/>
        <v>95. USED AS A REACTANT</v>
      </c>
      <c r="CB972" s="26" t="str">
        <f t="shared" si="896"/>
        <v/>
      </c>
      <c r="CC972" s="26" t="str">
        <f t="shared" si="897"/>
        <v>97. P102  RAW MATERIALS</v>
      </c>
      <c r="CD972" s="26" t="str">
        <f t="shared" si="898"/>
        <v/>
      </c>
      <c r="CE972" s="26" t="str">
        <f t="shared" si="899"/>
        <v/>
      </c>
      <c r="CF972" s="26" t="str">
        <f t="shared" si="900"/>
        <v/>
      </c>
      <c r="CG972" s="26" t="str">
        <f t="shared" si="901"/>
        <v/>
      </c>
      <c r="CH972" s="26" t="str">
        <f t="shared" si="902"/>
        <v/>
      </c>
      <c r="CI972" s="26" t="str">
        <f t="shared" si="903"/>
        <v/>
      </c>
      <c r="CJ972" s="26" t="str">
        <f t="shared" si="904"/>
        <v/>
      </c>
      <c r="CK972" s="26" t="str">
        <f t="shared" si="905"/>
        <v/>
      </c>
      <c r="CL972" s="26" t="str">
        <f t="shared" si="906"/>
        <v/>
      </c>
      <c r="CM972" s="26" t="str">
        <f t="shared" si="907"/>
        <v/>
      </c>
      <c r="CN972" s="26" t="str">
        <f t="shared" si="908"/>
        <v/>
      </c>
      <c r="CO972" s="26" t="str">
        <f t="shared" si="909"/>
        <v/>
      </c>
      <c r="CP972" s="26" t="str">
        <f t="shared" si="910"/>
        <v/>
      </c>
      <c r="CQ972" s="26" t="str">
        <f t="shared" si="911"/>
        <v/>
      </c>
      <c r="CR972" s="26" t="str">
        <f t="shared" si="912"/>
        <v/>
      </c>
      <c r="CS972" s="26" t="str">
        <f t="shared" si="913"/>
        <v/>
      </c>
      <c r="CT972" s="26" t="str">
        <f t="shared" si="914"/>
        <v/>
      </c>
      <c r="CU972" s="26" t="str">
        <f t="shared" si="915"/>
        <v/>
      </c>
      <c r="CV972" s="26" t="str">
        <f t="shared" si="916"/>
        <v>116. AS A PROCESS IMPURITY</v>
      </c>
      <c r="CW972" s="26" t="str">
        <f t="shared" si="917"/>
        <v/>
      </c>
      <c r="CX972" s="26" t="str">
        <f t="shared" si="918"/>
        <v/>
      </c>
      <c r="CY972" s="26" t="str">
        <f t="shared" si="919"/>
        <v/>
      </c>
      <c r="CZ972" s="26" t="str">
        <f t="shared" si="920"/>
        <v/>
      </c>
      <c r="DA972" s="26" t="str">
        <f t="shared" si="921"/>
        <v/>
      </c>
      <c r="DB972" s="26" t="str">
        <f t="shared" si="922"/>
        <v/>
      </c>
      <c r="DC972" s="26" t="str">
        <f t="shared" si="923"/>
        <v/>
      </c>
      <c r="DD972" s="26" t="str">
        <f t="shared" si="924"/>
        <v/>
      </c>
      <c r="DE972" s="26" t="str">
        <f t="shared" si="925"/>
        <v/>
      </c>
      <c r="DF972" s="26" t="str">
        <f t="shared" si="926"/>
        <v/>
      </c>
      <c r="DG972" s="26" t="str">
        <f t="shared" si="927"/>
        <v/>
      </c>
      <c r="DH972" s="26" t="str">
        <f t="shared" si="928"/>
        <v/>
      </c>
      <c r="DI972" s="26" t="str">
        <f t="shared" si="929"/>
        <v/>
      </c>
      <c r="DJ972" s="26" t="str">
        <f t="shared" si="930"/>
        <v/>
      </c>
      <c r="DK972" s="26" t="str">
        <f t="shared" si="931"/>
        <v/>
      </c>
      <c r="DL972" s="26" t="str">
        <f t="shared" si="932"/>
        <v/>
      </c>
      <c r="DM972" s="26" t="str">
        <f t="shared" si="933"/>
        <v>133. ANCILLARY OR OTHER USE</v>
      </c>
      <c r="DN972" s="26" t="str">
        <f t="shared" si="934"/>
        <v/>
      </c>
      <c r="DO972" s="26" t="str">
        <f t="shared" si="935"/>
        <v/>
      </c>
      <c r="DP972" s="26" t="str">
        <f t="shared" si="936"/>
        <v/>
      </c>
      <c r="DQ972" s="26" t="str">
        <f t="shared" si="937"/>
        <v/>
      </c>
      <c r="DR972" s="26" t="str">
        <f t="shared" si="938"/>
        <v/>
      </c>
      <c r="DS972" s="26" t="str">
        <f t="shared" si="939"/>
        <v/>
      </c>
      <c r="DT972" s="26" t="str">
        <f t="shared" si="940"/>
        <v/>
      </c>
      <c r="DU972" s="26" t="str">
        <f t="shared" si="941"/>
        <v/>
      </c>
      <c r="DV972" s="26" t="str">
        <f t="shared" si="942"/>
        <v>142. Z399  OTHER</v>
      </c>
    </row>
    <row r="973" spans="1:126" ht="105" x14ac:dyDescent="0.25">
      <c r="A973" t="s">
        <v>1942</v>
      </c>
      <c r="B973">
        <v>2020</v>
      </c>
      <c r="C973" t="s">
        <v>2046</v>
      </c>
      <c r="D973">
        <v>106990</v>
      </c>
      <c r="E973" s="19">
        <v>1320219015981</v>
      </c>
      <c r="F973" t="s">
        <v>1071</v>
      </c>
      <c r="G973">
        <v>325199</v>
      </c>
      <c r="H973" t="s">
        <v>1072</v>
      </c>
      <c r="I973" t="s">
        <v>1073</v>
      </c>
      <c r="J973" t="s">
        <v>406</v>
      </c>
      <c r="K973" t="s">
        <v>103</v>
      </c>
      <c r="L973">
        <v>70764</v>
      </c>
      <c r="M973" s="26" t="str">
        <f t="shared" si="888"/>
        <v>89. PRODUCE THE CHEMICAL, 92. SALE OR DISTRIBUTION OF THE CHEMICAL, 93. AS A BYPRODUCT, 101. ADDED AS A FORMULATION COMPONENT, 113. P299  OTHER, 115. REPACKAGING, 133. ANCILLARY OR OTHER USE, 137. Z304  FUEL</v>
      </c>
      <c r="N973" s="26" t="s">
        <v>172</v>
      </c>
      <c r="O973" s="70" t="s">
        <v>2064</v>
      </c>
      <c r="P973">
        <v>3806</v>
      </c>
      <c r="Q973">
        <v>3741</v>
      </c>
      <c r="R973">
        <v>7547</v>
      </c>
      <c r="S973" s="26" t="s">
        <v>1940</v>
      </c>
      <c r="T973" s="26" t="s">
        <v>1941</v>
      </c>
      <c r="U973" s="26" t="s">
        <v>1941</v>
      </c>
      <c r="V973" s="26" t="s">
        <v>1940</v>
      </c>
      <c r="W973" s="26" t="s">
        <v>1940</v>
      </c>
      <c r="X973" s="26" t="s">
        <v>1941</v>
      </c>
      <c r="Y973" s="26" t="s">
        <v>1941</v>
      </c>
      <c r="Z973" s="26" t="s">
        <v>1941</v>
      </c>
      <c r="AA973" s="26" t="s">
        <v>1941</v>
      </c>
      <c r="AB973" s="26" t="s">
        <v>1941</v>
      </c>
      <c r="AC973" s="26" t="s">
        <v>1941</v>
      </c>
      <c r="AD973" s="26" t="s">
        <v>1941</v>
      </c>
      <c r="AE973" s="26" t="s">
        <v>1940</v>
      </c>
      <c r="AF973" s="26" t="s">
        <v>1941</v>
      </c>
      <c r="AG973" s="26" t="s">
        <v>1941</v>
      </c>
      <c r="AH973" s="26" t="s">
        <v>1941</v>
      </c>
      <c r="AI973" s="26" t="s">
        <v>1941</v>
      </c>
      <c r="AJ973" s="26" t="s">
        <v>1941</v>
      </c>
      <c r="AK973" s="26" t="s">
        <v>1941</v>
      </c>
      <c r="AL973" s="26" t="s">
        <v>1941</v>
      </c>
      <c r="AM973" s="26" t="s">
        <v>1941</v>
      </c>
      <c r="AN973" s="26" t="s">
        <v>1941</v>
      </c>
      <c r="AO973" s="26" t="s">
        <v>1941</v>
      </c>
      <c r="AP973" s="26" t="s">
        <v>1941</v>
      </c>
      <c r="AQ973" s="26" t="s">
        <v>1940</v>
      </c>
      <c r="AR973" s="26" t="s">
        <v>1941</v>
      </c>
      <c r="AS973" s="26" t="s">
        <v>1940</v>
      </c>
      <c r="AT973" s="26" t="s">
        <v>1941</v>
      </c>
      <c r="AU973" s="26" t="s">
        <v>1941</v>
      </c>
      <c r="AV973" s="26" t="s">
        <v>1941</v>
      </c>
      <c r="AW973" s="26" t="s">
        <v>1941</v>
      </c>
      <c r="AX973" s="26" t="s">
        <v>1941</v>
      </c>
      <c r="AY973" s="26" t="s">
        <v>1941</v>
      </c>
      <c r="AZ973" s="26" t="s">
        <v>1941</v>
      </c>
      <c r="BA973" s="26" t="s">
        <v>1941</v>
      </c>
      <c r="BB973" s="26" t="s">
        <v>1941</v>
      </c>
      <c r="BC973" s="26" t="s">
        <v>1941</v>
      </c>
      <c r="BD973" s="26" t="s">
        <v>1941</v>
      </c>
      <c r="BE973" s="26" t="s">
        <v>1941</v>
      </c>
      <c r="BF973" s="26" t="s">
        <v>1941</v>
      </c>
      <c r="BG973" s="26" t="s">
        <v>1941</v>
      </c>
      <c r="BH973" s="26" t="s">
        <v>1941</v>
      </c>
      <c r="BI973" s="26" t="s">
        <v>1941</v>
      </c>
      <c r="BJ973" s="26" t="s">
        <v>1941</v>
      </c>
      <c r="BK973" s="26" t="s">
        <v>1940</v>
      </c>
      <c r="BL973" s="26" t="s">
        <v>1941</v>
      </c>
      <c r="BM973" s="26" t="s">
        <v>1941</v>
      </c>
      <c r="BN973" s="26" t="s">
        <v>1941</v>
      </c>
      <c r="BO973" s="26" t="s">
        <v>1940</v>
      </c>
      <c r="BP973" s="26" t="s">
        <v>1941</v>
      </c>
      <c r="BQ973" s="26" t="s">
        <v>1941</v>
      </c>
      <c r="BR973" s="26" t="s">
        <v>1941</v>
      </c>
      <c r="BS973" s="26" t="s">
        <v>1941</v>
      </c>
      <c r="BT973" s="26" t="s">
        <v>1941</v>
      </c>
      <c r="BU973" s="26" t="str">
        <f t="shared" si="889"/>
        <v>89. PRODUCE THE CHEMICAL</v>
      </c>
      <c r="BV973" s="26" t="str">
        <f t="shared" si="890"/>
        <v/>
      </c>
      <c r="BW973" s="26" t="str">
        <f t="shared" si="891"/>
        <v/>
      </c>
      <c r="BX973" s="26" t="str">
        <f t="shared" si="892"/>
        <v>92. SALE OR DISTRIBUTION OF THE CHEMICAL</v>
      </c>
      <c r="BY973" s="26" t="str">
        <f t="shared" si="893"/>
        <v>93. AS A BYPRODUCT</v>
      </c>
      <c r="BZ973" s="26" t="str">
        <f t="shared" si="894"/>
        <v/>
      </c>
      <c r="CA973" s="26" t="str">
        <f t="shared" si="895"/>
        <v/>
      </c>
      <c r="CB973" s="26" t="str">
        <f t="shared" si="896"/>
        <v/>
      </c>
      <c r="CC973" s="26" t="str">
        <f t="shared" si="897"/>
        <v/>
      </c>
      <c r="CD973" s="26" t="str">
        <f t="shared" si="898"/>
        <v/>
      </c>
      <c r="CE973" s="26" t="str">
        <f t="shared" si="899"/>
        <v/>
      </c>
      <c r="CF973" s="26" t="str">
        <f t="shared" si="900"/>
        <v/>
      </c>
      <c r="CG973" s="26" t="str">
        <f t="shared" si="901"/>
        <v>101. ADDED AS A FORMULATION COMPONENT</v>
      </c>
      <c r="CH973" s="26" t="str">
        <f t="shared" si="902"/>
        <v/>
      </c>
      <c r="CI973" s="26" t="str">
        <f t="shared" si="903"/>
        <v/>
      </c>
      <c r="CJ973" s="26" t="str">
        <f t="shared" si="904"/>
        <v/>
      </c>
      <c r="CK973" s="26" t="str">
        <f t="shared" si="905"/>
        <v/>
      </c>
      <c r="CL973" s="26" t="str">
        <f t="shared" si="906"/>
        <v/>
      </c>
      <c r="CM973" s="26" t="str">
        <f t="shared" si="907"/>
        <v/>
      </c>
      <c r="CN973" s="26" t="str">
        <f t="shared" si="908"/>
        <v/>
      </c>
      <c r="CO973" s="26" t="str">
        <f t="shared" si="909"/>
        <v/>
      </c>
      <c r="CP973" s="26" t="str">
        <f t="shared" si="910"/>
        <v/>
      </c>
      <c r="CQ973" s="26" t="str">
        <f t="shared" si="911"/>
        <v/>
      </c>
      <c r="CR973" s="26" t="str">
        <f t="shared" si="912"/>
        <v/>
      </c>
      <c r="CS973" s="26" t="str">
        <f t="shared" si="913"/>
        <v>113. P299  OTHER</v>
      </c>
      <c r="CT973" s="26" t="str">
        <f t="shared" si="914"/>
        <v/>
      </c>
      <c r="CU973" s="26" t="str">
        <f t="shared" si="915"/>
        <v>115. REPACKAGING</v>
      </c>
      <c r="CV973" s="26" t="str">
        <f t="shared" si="916"/>
        <v/>
      </c>
      <c r="CW973" s="26" t="str">
        <f t="shared" si="917"/>
        <v/>
      </c>
      <c r="CX973" s="26" t="str">
        <f t="shared" si="918"/>
        <v/>
      </c>
      <c r="CY973" s="26" t="str">
        <f t="shared" si="919"/>
        <v/>
      </c>
      <c r="CZ973" s="26" t="str">
        <f t="shared" si="920"/>
        <v/>
      </c>
      <c r="DA973" s="26" t="str">
        <f t="shared" si="921"/>
        <v/>
      </c>
      <c r="DB973" s="26" t="str">
        <f t="shared" si="922"/>
        <v/>
      </c>
      <c r="DC973" s="26" t="str">
        <f t="shared" si="923"/>
        <v/>
      </c>
      <c r="DD973" s="26" t="str">
        <f t="shared" si="924"/>
        <v/>
      </c>
      <c r="DE973" s="26" t="str">
        <f t="shared" si="925"/>
        <v/>
      </c>
      <c r="DF973" s="26" t="str">
        <f t="shared" si="926"/>
        <v/>
      </c>
      <c r="DG973" s="26" t="str">
        <f t="shared" si="927"/>
        <v/>
      </c>
      <c r="DH973" s="26" t="str">
        <f t="shared" si="928"/>
        <v/>
      </c>
      <c r="DI973" s="26" t="str">
        <f t="shared" si="929"/>
        <v/>
      </c>
      <c r="DJ973" s="26" t="str">
        <f t="shared" si="930"/>
        <v/>
      </c>
      <c r="DK973" s="26" t="str">
        <f t="shared" si="931"/>
        <v/>
      </c>
      <c r="DL973" s="26" t="str">
        <f t="shared" si="932"/>
        <v/>
      </c>
      <c r="DM973" s="26" t="str">
        <f t="shared" si="933"/>
        <v>133. ANCILLARY OR OTHER USE</v>
      </c>
      <c r="DN973" s="26" t="str">
        <f t="shared" si="934"/>
        <v/>
      </c>
      <c r="DO973" s="26" t="str">
        <f t="shared" si="935"/>
        <v/>
      </c>
      <c r="DP973" s="26" t="str">
        <f t="shared" si="936"/>
        <v/>
      </c>
      <c r="DQ973" s="26" t="str">
        <f t="shared" si="937"/>
        <v>137. Z304  FUEL</v>
      </c>
      <c r="DR973" s="26" t="str">
        <f t="shared" si="938"/>
        <v/>
      </c>
      <c r="DS973" s="26" t="str">
        <f t="shared" si="939"/>
        <v/>
      </c>
      <c r="DT973" s="26" t="str">
        <f t="shared" si="940"/>
        <v/>
      </c>
      <c r="DU973" s="26" t="str">
        <f t="shared" si="941"/>
        <v/>
      </c>
      <c r="DV973" s="26" t="str">
        <f t="shared" si="942"/>
        <v/>
      </c>
    </row>
    <row r="974" spans="1:126" ht="120" x14ac:dyDescent="0.25">
      <c r="A974" t="s">
        <v>1942</v>
      </c>
      <c r="B974">
        <v>2021</v>
      </c>
      <c r="C974" t="s">
        <v>2046</v>
      </c>
      <c r="D974">
        <v>106990</v>
      </c>
      <c r="E974" s="19">
        <v>1321220221725</v>
      </c>
      <c r="F974" t="s">
        <v>1071</v>
      </c>
      <c r="G974">
        <v>325199</v>
      </c>
      <c r="H974" t="s">
        <v>1072</v>
      </c>
      <c r="I974" t="s">
        <v>1073</v>
      </c>
      <c r="J974" t="s">
        <v>406</v>
      </c>
      <c r="K974" t="s">
        <v>103</v>
      </c>
      <c r="L974">
        <v>70764</v>
      </c>
      <c r="M974" s="26" t="str">
        <f t="shared" ref="M974:M1037" si="944">_xlfn.TEXTJOIN(", ", TRUE, BU974:DV974)</f>
        <v>89. PRODUCE THE CHEMICAL, 90. IMPORT THE CHEMICAL, 91. ON-SITE USE OF THE CHEMICAL, 92. SALE OR DISTRIBUTION OF THE CHEMICAL, 93. AS A BYPRODUCT, 94. AS A MANUFACTURED IMPURITY, 95. USED AS A REACTANT, 97. P102  RAW MATERIALS, 116. AS A PROCESS IMPURITY, 133. ANCILLARY OR OTHER USE, 142. Z399  OTHER</v>
      </c>
      <c r="N974" s="26" t="s">
        <v>172</v>
      </c>
      <c r="O974" s="70" t="s">
        <v>2064</v>
      </c>
      <c r="P974">
        <v>3177</v>
      </c>
      <c r="Q974">
        <v>2531</v>
      </c>
      <c r="R974">
        <v>5708</v>
      </c>
      <c r="S974" s="26" t="s">
        <v>1940</v>
      </c>
      <c r="T974" s="26" t="s">
        <v>1940</v>
      </c>
      <c r="U974" s="26" t="s">
        <v>1940</v>
      </c>
      <c r="V974" s="26" t="s">
        <v>1940</v>
      </c>
      <c r="W974" s="26" t="s">
        <v>1940</v>
      </c>
      <c r="X974" s="26" t="s">
        <v>1940</v>
      </c>
      <c r="Y974" s="26" t="s">
        <v>1940</v>
      </c>
      <c r="Z974" s="26" t="s">
        <v>1941</v>
      </c>
      <c r="AA974" s="26" t="s">
        <v>1940</v>
      </c>
      <c r="AB974" s="26" t="s">
        <v>1941</v>
      </c>
      <c r="AC974" s="26" t="s">
        <v>1941</v>
      </c>
      <c r="AD974" s="26" t="s">
        <v>1941</v>
      </c>
      <c r="AE974" s="26" t="s">
        <v>1941</v>
      </c>
      <c r="AF974" s="26" t="s">
        <v>1941</v>
      </c>
      <c r="AG974" s="26" t="s">
        <v>1941</v>
      </c>
      <c r="AH974" s="26" t="s">
        <v>1941</v>
      </c>
      <c r="AI974" s="26" t="s">
        <v>1941</v>
      </c>
      <c r="AJ974" s="26" t="s">
        <v>1941</v>
      </c>
      <c r="AK974" s="26" t="s">
        <v>1941</v>
      </c>
      <c r="AL974" s="26" t="s">
        <v>1941</v>
      </c>
      <c r="AM974" s="26" t="s">
        <v>1941</v>
      </c>
      <c r="AN974" s="26" t="s">
        <v>1941</v>
      </c>
      <c r="AO974" s="26" t="s">
        <v>1941</v>
      </c>
      <c r="AP974" s="26" t="s">
        <v>1941</v>
      </c>
      <c r="AQ974" s="26" t="s">
        <v>1941</v>
      </c>
      <c r="AR974" s="26" t="s">
        <v>1941</v>
      </c>
      <c r="AS974" s="26" t="s">
        <v>1941</v>
      </c>
      <c r="AT974" s="26" t="s">
        <v>1940</v>
      </c>
      <c r="AU974" s="26" t="s">
        <v>1941</v>
      </c>
      <c r="AV974" s="26" t="s">
        <v>1941</v>
      </c>
      <c r="AW974" s="26" t="s">
        <v>1941</v>
      </c>
      <c r="AX974" s="26" t="s">
        <v>1941</v>
      </c>
      <c r="AY974" s="26" t="s">
        <v>1941</v>
      </c>
      <c r="AZ974" s="26" t="s">
        <v>1941</v>
      </c>
      <c r="BA974" s="26" t="s">
        <v>1941</v>
      </c>
      <c r="BB974" s="26" t="s">
        <v>1941</v>
      </c>
      <c r="BC974" s="26" t="s">
        <v>1941</v>
      </c>
      <c r="BD974" s="26" t="s">
        <v>1941</v>
      </c>
      <c r="BE974" s="26" t="s">
        <v>1941</v>
      </c>
      <c r="BF974" s="26" t="s">
        <v>1941</v>
      </c>
      <c r="BG974" s="26" t="s">
        <v>1941</v>
      </c>
      <c r="BH974" s="26" t="s">
        <v>1941</v>
      </c>
      <c r="BI974" s="26" t="s">
        <v>1941</v>
      </c>
      <c r="BJ974" s="26" t="s">
        <v>1941</v>
      </c>
      <c r="BK974" s="26" t="s">
        <v>1940</v>
      </c>
      <c r="BL974" s="26" t="s">
        <v>1941</v>
      </c>
      <c r="BM974" s="26" t="s">
        <v>1941</v>
      </c>
      <c r="BN974" s="26" t="s">
        <v>1941</v>
      </c>
      <c r="BO974" s="26" t="s">
        <v>1941</v>
      </c>
      <c r="BP974" s="26" t="s">
        <v>1941</v>
      </c>
      <c r="BQ974" s="26" t="s">
        <v>1941</v>
      </c>
      <c r="BR974" s="26" t="s">
        <v>1941</v>
      </c>
      <c r="BS974" s="26" t="s">
        <v>1941</v>
      </c>
      <c r="BT974" s="26" t="s">
        <v>1940</v>
      </c>
      <c r="BU974" s="26" t="str">
        <f t="shared" ref="BU974:BU1037" si="945">IF(S974="Yes", BU$1,"")</f>
        <v>89. PRODUCE THE CHEMICAL</v>
      </c>
      <c r="BV974" s="26" t="str">
        <f t="shared" ref="BV974:BV1037" si="946">IF(T974="Yes", BV$1,"")</f>
        <v>90. IMPORT THE CHEMICAL</v>
      </c>
      <c r="BW974" s="26" t="str">
        <f t="shared" ref="BW974:BW1037" si="947">IF(U974="Yes", BW$1,"")</f>
        <v>91. ON-SITE USE OF THE CHEMICAL</v>
      </c>
      <c r="BX974" s="26" t="str">
        <f t="shared" ref="BX974:BX1037" si="948">IF(V974="Yes", BX$1,"")</f>
        <v>92. SALE OR DISTRIBUTION OF THE CHEMICAL</v>
      </c>
      <c r="BY974" s="26" t="str">
        <f t="shared" ref="BY974:BY1037" si="949">IF(W974="Yes", BY$1,"")</f>
        <v>93. AS A BYPRODUCT</v>
      </c>
      <c r="BZ974" s="26" t="str">
        <f t="shared" ref="BZ974:BZ1037" si="950">IF(X974="Yes", BZ$1,"")</f>
        <v>94. AS A MANUFACTURED IMPURITY</v>
      </c>
      <c r="CA974" s="26" t="str">
        <f t="shared" ref="CA974:CA1037" si="951">IF(Y974="Yes", CA$1,"")</f>
        <v>95. USED AS A REACTANT</v>
      </c>
      <c r="CB974" s="26" t="str">
        <f t="shared" ref="CB974:CB1037" si="952">IF(Z974="Yes", CB$1,"")</f>
        <v/>
      </c>
      <c r="CC974" s="26" t="str">
        <f t="shared" ref="CC974:CC1037" si="953">IF(AA974="Yes", CC$1,"")</f>
        <v>97. P102  RAW MATERIALS</v>
      </c>
      <c r="CD974" s="26" t="str">
        <f t="shared" ref="CD974:CD1037" si="954">IF(AB974="Yes", CD$1,"")</f>
        <v/>
      </c>
      <c r="CE974" s="26" t="str">
        <f t="shared" ref="CE974:CE1037" si="955">IF(AC974="Yes", CE$1,"")</f>
        <v/>
      </c>
      <c r="CF974" s="26" t="str">
        <f t="shared" ref="CF974:CF1037" si="956">IF(AD974="Yes", CF$1,"")</f>
        <v/>
      </c>
      <c r="CG974" s="26" t="str">
        <f t="shared" ref="CG974:CG1037" si="957">IF(AE974="Yes", CG$1,"")</f>
        <v/>
      </c>
      <c r="CH974" s="26" t="str">
        <f t="shared" ref="CH974:CH1037" si="958">IF(AF974="Yes", CH$1,"")</f>
        <v/>
      </c>
      <c r="CI974" s="26" t="str">
        <f t="shared" ref="CI974:CI1037" si="959">IF(AG974="Yes", CI$1,"")</f>
        <v/>
      </c>
      <c r="CJ974" s="26" t="str">
        <f t="shared" ref="CJ974:CJ1037" si="960">IF(AH974="Yes", CJ$1,"")</f>
        <v/>
      </c>
      <c r="CK974" s="26" t="str">
        <f t="shared" ref="CK974:CK1037" si="961">IF(AI974="Yes", CK$1,"")</f>
        <v/>
      </c>
      <c r="CL974" s="26" t="str">
        <f t="shared" ref="CL974:CL1037" si="962">IF(AJ974="Yes", CL$1,"")</f>
        <v/>
      </c>
      <c r="CM974" s="26" t="str">
        <f t="shared" ref="CM974:CM1037" si="963">IF(AK974="Yes", CM$1,"")</f>
        <v/>
      </c>
      <c r="CN974" s="26" t="str">
        <f t="shared" ref="CN974:CN1037" si="964">IF(AL974="Yes", CN$1,"")</f>
        <v/>
      </c>
      <c r="CO974" s="26" t="str">
        <f t="shared" ref="CO974:CO1037" si="965">IF(AM974="Yes", CO$1,"")</f>
        <v/>
      </c>
      <c r="CP974" s="26" t="str">
        <f t="shared" ref="CP974:CP1037" si="966">IF(AN974="Yes", CP$1,"")</f>
        <v/>
      </c>
      <c r="CQ974" s="26" t="str">
        <f t="shared" ref="CQ974:CQ1037" si="967">IF(AO974="Yes", CQ$1,"")</f>
        <v/>
      </c>
      <c r="CR974" s="26" t="str">
        <f t="shared" ref="CR974:CR1037" si="968">IF(AP974="Yes", CR$1,"")</f>
        <v/>
      </c>
      <c r="CS974" s="26" t="str">
        <f t="shared" ref="CS974:CS1037" si="969">IF(AQ974="Yes", CS$1,"")</f>
        <v/>
      </c>
      <c r="CT974" s="26" t="str">
        <f t="shared" ref="CT974:CT1037" si="970">IF(AR974="Yes", CT$1,"")</f>
        <v/>
      </c>
      <c r="CU974" s="26" t="str">
        <f t="shared" ref="CU974:CU1037" si="971">IF(AS974="Yes", CU$1,"")</f>
        <v/>
      </c>
      <c r="CV974" s="26" t="str">
        <f t="shared" ref="CV974:CV1037" si="972">IF(AT974="Yes", CV$1,"")</f>
        <v>116. AS A PROCESS IMPURITY</v>
      </c>
      <c r="CW974" s="26" t="str">
        <f t="shared" ref="CW974:CW1037" si="973">IF(AU974="Yes", CW$1,"")</f>
        <v/>
      </c>
      <c r="CX974" s="26" t="str">
        <f t="shared" ref="CX974:CX1037" si="974">IF(AV974="Yes", CX$1,"")</f>
        <v/>
      </c>
      <c r="CY974" s="26" t="str">
        <f t="shared" ref="CY974:CY1037" si="975">IF(AW974="Yes", CY$1,"")</f>
        <v/>
      </c>
      <c r="CZ974" s="26" t="str">
        <f t="shared" ref="CZ974:CZ1037" si="976">IF(AX974="Yes", CZ$1,"")</f>
        <v/>
      </c>
      <c r="DA974" s="26" t="str">
        <f t="shared" ref="DA974:DA1037" si="977">IF(AY974="Yes", DA$1,"")</f>
        <v/>
      </c>
      <c r="DB974" s="26" t="str">
        <f t="shared" ref="DB974:DB1037" si="978">IF(AZ974="Yes", DB$1,"")</f>
        <v/>
      </c>
      <c r="DC974" s="26" t="str">
        <f t="shared" ref="DC974:DC1037" si="979">IF(BA974="Yes", DC$1,"")</f>
        <v/>
      </c>
      <c r="DD974" s="26" t="str">
        <f t="shared" ref="DD974:DD1037" si="980">IF(BB974="Yes", DD$1,"")</f>
        <v/>
      </c>
      <c r="DE974" s="26" t="str">
        <f t="shared" ref="DE974:DE1037" si="981">IF(BC974="Yes", DE$1,"")</f>
        <v/>
      </c>
      <c r="DF974" s="26" t="str">
        <f t="shared" ref="DF974:DF1037" si="982">IF(BD974="Yes", DF$1,"")</f>
        <v/>
      </c>
      <c r="DG974" s="26" t="str">
        <f t="shared" ref="DG974:DG1037" si="983">IF(BE974="Yes", DG$1,"")</f>
        <v/>
      </c>
      <c r="DH974" s="26" t="str">
        <f t="shared" ref="DH974:DH1037" si="984">IF(BF974="Yes", DH$1,"")</f>
        <v/>
      </c>
      <c r="DI974" s="26" t="str">
        <f t="shared" ref="DI974:DI1037" si="985">IF(BG974="Yes", DI$1,"")</f>
        <v/>
      </c>
      <c r="DJ974" s="26" t="str">
        <f t="shared" ref="DJ974:DJ1037" si="986">IF(BH974="Yes", DJ$1,"")</f>
        <v/>
      </c>
      <c r="DK974" s="26" t="str">
        <f t="shared" ref="DK974:DK1037" si="987">IF(BI974="Yes", DK$1,"")</f>
        <v/>
      </c>
      <c r="DL974" s="26" t="str">
        <f t="shared" ref="DL974:DL1037" si="988">IF(BJ974="Yes", DL$1,"")</f>
        <v/>
      </c>
      <c r="DM974" s="26" t="str">
        <f t="shared" ref="DM974:DM1037" si="989">IF(BK974="Yes", DM$1,"")</f>
        <v>133. ANCILLARY OR OTHER USE</v>
      </c>
      <c r="DN974" s="26" t="str">
        <f t="shared" ref="DN974:DN1037" si="990">IF(BL974="Yes", DN$1,"")</f>
        <v/>
      </c>
      <c r="DO974" s="26" t="str">
        <f t="shared" ref="DO974:DO1037" si="991">IF(BM974="Yes", DO$1,"")</f>
        <v/>
      </c>
      <c r="DP974" s="26" t="str">
        <f t="shared" ref="DP974:DP1037" si="992">IF(BN974="Yes", DP$1,"")</f>
        <v/>
      </c>
      <c r="DQ974" s="26" t="str">
        <f t="shared" ref="DQ974:DQ1037" si="993">IF(BO974="Yes", DQ$1,"")</f>
        <v/>
      </c>
      <c r="DR974" s="26" t="str">
        <f t="shared" ref="DR974:DR1037" si="994">IF(BP974="Yes", DR$1,"")</f>
        <v/>
      </c>
      <c r="DS974" s="26" t="str">
        <f t="shared" ref="DS974:DS1037" si="995">IF(BQ974="Yes", DS$1,"")</f>
        <v/>
      </c>
      <c r="DT974" s="26" t="str">
        <f t="shared" ref="DT974:DT1037" si="996">IF(BR974="Yes", DT$1,"")</f>
        <v/>
      </c>
      <c r="DU974" s="26" t="str">
        <f t="shared" ref="DU974:DU1037" si="997">IF(BS974="Yes", DU$1,"")</f>
        <v/>
      </c>
      <c r="DV974" s="26" t="str">
        <f t="shared" ref="DV974:DV1037" si="998">IF(BT974="Yes", DV$1,"")</f>
        <v>142. Z399  OTHER</v>
      </c>
    </row>
    <row r="975" spans="1:126" ht="30" x14ac:dyDescent="0.25">
      <c r="A975" t="s">
        <v>1942</v>
      </c>
      <c r="B975">
        <v>2016</v>
      </c>
      <c r="C975" t="s">
        <v>2046</v>
      </c>
      <c r="D975">
        <v>106990</v>
      </c>
      <c r="E975" s="19">
        <v>1316215528415</v>
      </c>
      <c r="F975" t="s">
        <v>1075</v>
      </c>
      <c r="G975">
        <v>325212</v>
      </c>
      <c r="H975" t="s">
        <v>1076</v>
      </c>
      <c r="I975" t="s">
        <v>1077</v>
      </c>
      <c r="J975" t="s">
        <v>618</v>
      </c>
      <c r="K975" t="s">
        <v>113</v>
      </c>
      <c r="L975">
        <v>77017</v>
      </c>
      <c r="M975" s="26" t="str">
        <f t="shared" si="944"/>
        <v>90. IMPORT THE CHEMICAL, 91. ON-SITE USE OF THE CHEMICAL, 95. USED AS A REACTANT</v>
      </c>
      <c r="N975" s="26" t="s">
        <v>400</v>
      </c>
      <c r="O975" s="26" t="s">
        <v>401</v>
      </c>
      <c r="P975">
        <v>9799</v>
      </c>
      <c r="Q975">
        <v>3372</v>
      </c>
      <c r="R975">
        <v>13171</v>
      </c>
      <c r="S975" s="26" t="s">
        <v>1941</v>
      </c>
      <c r="T975" s="26" t="s">
        <v>1940</v>
      </c>
      <c r="U975" s="26" t="s">
        <v>1940</v>
      </c>
      <c r="V975" s="26" t="s">
        <v>1941</v>
      </c>
      <c r="W975" s="26" t="s">
        <v>1941</v>
      </c>
      <c r="X975" s="26" t="s">
        <v>1941</v>
      </c>
      <c r="Y975" s="26" t="s">
        <v>1940</v>
      </c>
      <c r="AE975" s="26" t="s">
        <v>1941</v>
      </c>
      <c r="AR975" s="26" t="s">
        <v>1941</v>
      </c>
      <c r="AS975" s="26" t="s">
        <v>1941</v>
      </c>
      <c r="AT975" s="26" t="s">
        <v>1941</v>
      </c>
      <c r="AV975" s="26" t="s">
        <v>1941</v>
      </c>
      <c r="BD975" s="26" t="s">
        <v>1941</v>
      </c>
      <c r="BK975" s="26" t="s">
        <v>1941</v>
      </c>
      <c r="BU975" s="26" t="str">
        <f t="shared" si="945"/>
        <v/>
      </c>
      <c r="BV975" s="26" t="str">
        <f t="shared" si="946"/>
        <v>90. IMPORT THE CHEMICAL</v>
      </c>
      <c r="BW975" s="26" t="str">
        <f t="shared" si="947"/>
        <v>91. ON-SITE USE OF THE CHEMICAL</v>
      </c>
      <c r="BX975" s="26" t="str">
        <f t="shared" si="948"/>
        <v/>
      </c>
      <c r="BY975" s="26" t="str">
        <f t="shared" si="949"/>
        <v/>
      </c>
      <c r="BZ975" s="26" t="str">
        <f t="shared" si="950"/>
        <v/>
      </c>
      <c r="CA975" s="26" t="str">
        <f t="shared" si="951"/>
        <v>95. USED AS A REACTANT</v>
      </c>
      <c r="CB975" s="26" t="str">
        <f t="shared" si="952"/>
        <v/>
      </c>
      <c r="CC975" s="26" t="str">
        <f t="shared" si="953"/>
        <v/>
      </c>
      <c r="CD975" s="26" t="str">
        <f t="shared" si="954"/>
        <v/>
      </c>
      <c r="CE975" s="26" t="str">
        <f t="shared" si="955"/>
        <v/>
      </c>
      <c r="CF975" s="26" t="str">
        <f t="shared" si="956"/>
        <v/>
      </c>
      <c r="CG975" s="26" t="str">
        <f t="shared" si="957"/>
        <v/>
      </c>
      <c r="CH975" s="26" t="str">
        <f t="shared" si="958"/>
        <v/>
      </c>
      <c r="CI975" s="26" t="str">
        <f t="shared" si="959"/>
        <v/>
      </c>
      <c r="CJ975" s="26" t="str">
        <f t="shared" si="960"/>
        <v/>
      </c>
      <c r="CK975" s="26" t="str">
        <f t="shared" si="961"/>
        <v/>
      </c>
      <c r="CL975" s="26" t="str">
        <f t="shared" si="962"/>
        <v/>
      </c>
      <c r="CM975" s="26" t="str">
        <f t="shared" si="963"/>
        <v/>
      </c>
      <c r="CN975" s="26" t="str">
        <f t="shared" si="964"/>
        <v/>
      </c>
      <c r="CO975" s="26" t="str">
        <f t="shared" si="965"/>
        <v/>
      </c>
      <c r="CP975" s="26" t="str">
        <f t="shared" si="966"/>
        <v/>
      </c>
      <c r="CQ975" s="26" t="str">
        <f t="shared" si="967"/>
        <v/>
      </c>
      <c r="CR975" s="26" t="str">
        <f t="shared" si="968"/>
        <v/>
      </c>
      <c r="CS975" s="26" t="str">
        <f t="shared" si="969"/>
        <v/>
      </c>
      <c r="CT975" s="26" t="str">
        <f t="shared" si="970"/>
        <v/>
      </c>
      <c r="CU975" s="26" t="str">
        <f t="shared" si="971"/>
        <v/>
      </c>
      <c r="CV975" s="26" t="str">
        <f t="shared" si="972"/>
        <v/>
      </c>
      <c r="CW975" s="26" t="str">
        <f t="shared" si="973"/>
        <v/>
      </c>
      <c r="CX975" s="26" t="str">
        <f t="shared" si="974"/>
        <v/>
      </c>
      <c r="CY975" s="26" t="str">
        <f t="shared" si="975"/>
        <v/>
      </c>
      <c r="CZ975" s="26" t="str">
        <f t="shared" si="976"/>
        <v/>
      </c>
      <c r="DA975" s="26" t="str">
        <f t="shared" si="977"/>
        <v/>
      </c>
      <c r="DB975" s="26" t="str">
        <f t="shared" si="978"/>
        <v/>
      </c>
      <c r="DC975" s="26" t="str">
        <f t="shared" si="979"/>
        <v/>
      </c>
      <c r="DD975" s="26" t="str">
        <f t="shared" si="980"/>
        <v/>
      </c>
      <c r="DE975" s="26" t="str">
        <f t="shared" si="981"/>
        <v/>
      </c>
      <c r="DF975" s="26" t="str">
        <f t="shared" si="982"/>
        <v/>
      </c>
      <c r="DG975" s="26" t="str">
        <f t="shared" si="983"/>
        <v/>
      </c>
      <c r="DH975" s="26" t="str">
        <f t="shared" si="984"/>
        <v/>
      </c>
      <c r="DI975" s="26" t="str">
        <f t="shared" si="985"/>
        <v/>
      </c>
      <c r="DJ975" s="26" t="str">
        <f t="shared" si="986"/>
        <v/>
      </c>
      <c r="DK975" s="26" t="str">
        <f t="shared" si="987"/>
        <v/>
      </c>
      <c r="DL975" s="26" t="str">
        <f t="shared" si="988"/>
        <v/>
      </c>
      <c r="DM975" s="26" t="str">
        <f t="shared" si="989"/>
        <v/>
      </c>
      <c r="DN975" s="26" t="str">
        <f t="shared" si="990"/>
        <v/>
      </c>
      <c r="DO975" s="26" t="str">
        <f t="shared" si="991"/>
        <v/>
      </c>
      <c r="DP975" s="26" t="str">
        <f t="shared" si="992"/>
        <v/>
      </c>
      <c r="DQ975" s="26" t="str">
        <f t="shared" si="993"/>
        <v/>
      </c>
      <c r="DR975" s="26" t="str">
        <f t="shared" si="994"/>
        <v/>
      </c>
      <c r="DS975" s="26" t="str">
        <f t="shared" si="995"/>
        <v/>
      </c>
      <c r="DT975" s="26" t="str">
        <f t="shared" si="996"/>
        <v/>
      </c>
      <c r="DU975" s="26" t="str">
        <f t="shared" si="997"/>
        <v/>
      </c>
      <c r="DV975" s="26" t="str">
        <f t="shared" si="998"/>
        <v/>
      </c>
    </row>
    <row r="976" spans="1:126" ht="30" x14ac:dyDescent="0.25">
      <c r="A976" t="s">
        <v>1942</v>
      </c>
      <c r="B976">
        <v>2017</v>
      </c>
      <c r="C976" t="s">
        <v>2046</v>
      </c>
      <c r="D976">
        <v>106990</v>
      </c>
      <c r="E976" s="19">
        <v>1317216494765</v>
      </c>
      <c r="F976" t="s">
        <v>1075</v>
      </c>
      <c r="G976">
        <v>325212</v>
      </c>
      <c r="H976" t="s">
        <v>1076</v>
      </c>
      <c r="I976" t="s">
        <v>1077</v>
      </c>
      <c r="J976" t="s">
        <v>618</v>
      </c>
      <c r="K976" t="s">
        <v>113</v>
      </c>
      <c r="L976">
        <v>77017</v>
      </c>
      <c r="M976" s="26" t="str">
        <f t="shared" si="944"/>
        <v>90. IMPORT THE CHEMICAL, 91. ON-SITE USE OF THE CHEMICAL, 95. USED AS A REACTANT</v>
      </c>
      <c r="N976" s="26" t="s">
        <v>400</v>
      </c>
      <c r="O976" s="26" t="s">
        <v>401</v>
      </c>
      <c r="P976">
        <v>8621</v>
      </c>
      <c r="Q976">
        <v>3974</v>
      </c>
      <c r="R976">
        <v>12595</v>
      </c>
      <c r="S976" s="26" t="s">
        <v>1941</v>
      </c>
      <c r="T976" s="26" t="s">
        <v>1940</v>
      </c>
      <c r="U976" s="26" t="s">
        <v>1940</v>
      </c>
      <c r="V976" s="26" t="s">
        <v>1941</v>
      </c>
      <c r="W976" s="26" t="s">
        <v>1941</v>
      </c>
      <c r="X976" s="26" t="s">
        <v>1941</v>
      </c>
      <c r="Y976" s="26" t="s">
        <v>1940</v>
      </c>
      <c r="AE976" s="26" t="s">
        <v>1941</v>
      </c>
      <c r="AR976" s="26" t="s">
        <v>1941</v>
      </c>
      <c r="AS976" s="26" t="s">
        <v>1941</v>
      </c>
      <c r="AT976" s="26" t="s">
        <v>1941</v>
      </c>
      <c r="AV976" s="26" t="s">
        <v>1941</v>
      </c>
      <c r="BD976" s="26" t="s">
        <v>1941</v>
      </c>
      <c r="BK976" s="26" t="s">
        <v>1941</v>
      </c>
      <c r="BU976" s="26" t="str">
        <f t="shared" si="945"/>
        <v/>
      </c>
      <c r="BV976" s="26" t="str">
        <f t="shared" si="946"/>
        <v>90. IMPORT THE CHEMICAL</v>
      </c>
      <c r="BW976" s="26" t="str">
        <f t="shared" si="947"/>
        <v>91. ON-SITE USE OF THE CHEMICAL</v>
      </c>
      <c r="BX976" s="26" t="str">
        <f t="shared" si="948"/>
        <v/>
      </c>
      <c r="BY976" s="26" t="str">
        <f t="shared" si="949"/>
        <v/>
      </c>
      <c r="BZ976" s="26" t="str">
        <f t="shared" si="950"/>
        <v/>
      </c>
      <c r="CA976" s="26" t="str">
        <f t="shared" si="951"/>
        <v>95. USED AS A REACTANT</v>
      </c>
      <c r="CB976" s="26" t="str">
        <f t="shared" si="952"/>
        <v/>
      </c>
      <c r="CC976" s="26" t="str">
        <f t="shared" si="953"/>
        <v/>
      </c>
      <c r="CD976" s="26" t="str">
        <f t="shared" si="954"/>
        <v/>
      </c>
      <c r="CE976" s="26" t="str">
        <f t="shared" si="955"/>
        <v/>
      </c>
      <c r="CF976" s="26" t="str">
        <f t="shared" si="956"/>
        <v/>
      </c>
      <c r="CG976" s="26" t="str">
        <f t="shared" si="957"/>
        <v/>
      </c>
      <c r="CH976" s="26" t="str">
        <f t="shared" si="958"/>
        <v/>
      </c>
      <c r="CI976" s="26" t="str">
        <f t="shared" si="959"/>
        <v/>
      </c>
      <c r="CJ976" s="26" t="str">
        <f t="shared" si="960"/>
        <v/>
      </c>
      <c r="CK976" s="26" t="str">
        <f t="shared" si="961"/>
        <v/>
      </c>
      <c r="CL976" s="26" t="str">
        <f t="shared" si="962"/>
        <v/>
      </c>
      <c r="CM976" s="26" t="str">
        <f t="shared" si="963"/>
        <v/>
      </c>
      <c r="CN976" s="26" t="str">
        <f t="shared" si="964"/>
        <v/>
      </c>
      <c r="CO976" s="26" t="str">
        <f t="shared" si="965"/>
        <v/>
      </c>
      <c r="CP976" s="26" t="str">
        <f t="shared" si="966"/>
        <v/>
      </c>
      <c r="CQ976" s="26" t="str">
        <f t="shared" si="967"/>
        <v/>
      </c>
      <c r="CR976" s="26" t="str">
        <f t="shared" si="968"/>
        <v/>
      </c>
      <c r="CS976" s="26" t="str">
        <f t="shared" si="969"/>
        <v/>
      </c>
      <c r="CT976" s="26" t="str">
        <f t="shared" si="970"/>
        <v/>
      </c>
      <c r="CU976" s="26" t="str">
        <f t="shared" si="971"/>
        <v/>
      </c>
      <c r="CV976" s="26" t="str">
        <f t="shared" si="972"/>
        <v/>
      </c>
      <c r="CW976" s="26" t="str">
        <f t="shared" si="973"/>
        <v/>
      </c>
      <c r="CX976" s="26" t="str">
        <f t="shared" si="974"/>
        <v/>
      </c>
      <c r="CY976" s="26" t="str">
        <f t="shared" si="975"/>
        <v/>
      </c>
      <c r="CZ976" s="26" t="str">
        <f t="shared" si="976"/>
        <v/>
      </c>
      <c r="DA976" s="26" t="str">
        <f t="shared" si="977"/>
        <v/>
      </c>
      <c r="DB976" s="26" t="str">
        <f t="shared" si="978"/>
        <v/>
      </c>
      <c r="DC976" s="26" t="str">
        <f t="shared" si="979"/>
        <v/>
      </c>
      <c r="DD976" s="26" t="str">
        <f t="shared" si="980"/>
        <v/>
      </c>
      <c r="DE976" s="26" t="str">
        <f t="shared" si="981"/>
        <v/>
      </c>
      <c r="DF976" s="26" t="str">
        <f t="shared" si="982"/>
        <v/>
      </c>
      <c r="DG976" s="26" t="str">
        <f t="shared" si="983"/>
        <v/>
      </c>
      <c r="DH976" s="26" t="str">
        <f t="shared" si="984"/>
        <v/>
      </c>
      <c r="DI976" s="26" t="str">
        <f t="shared" si="985"/>
        <v/>
      </c>
      <c r="DJ976" s="26" t="str">
        <f t="shared" si="986"/>
        <v/>
      </c>
      <c r="DK976" s="26" t="str">
        <f t="shared" si="987"/>
        <v/>
      </c>
      <c r="DL976" s="26" t="str">
        <f t="shared" si="988"/>
        <v/>
      </c>
      <c r="DM976" s="26" t="str">
        <f t="shared" si="989"/>
        <v/>
      </c>
      <c r="DN976" s="26" t="str">
        <f t="shared" si="990"/>
        <v/>
      </c>
      <c r="DO976" s="26" t="str">
        <f t="shared" si="991"/>
        <v/>
      </c>
      <c r="DP976" s="26" t="str">
        <f t="shared" si="992"/>
        <v/>
      </c>
      <c r="DQ976" s="26" t="str">
        <f t="shared" si="993"/>
        <v/>
      </c>
      <c r="DR976" s="26" t="str">
        <f t="shared" si="994"/>
        <v/>
      </c>
      <c r="DS976" s="26" t="str">
        <f t="shared" si="995"/>
        <v/>
      </c>
      <c r="DT976" s="26" t="str">
        <f t="shared" si="996"/>
        <v/>
      </c>
      <c r="DU976" s="26" t="str">
        <f t="shared" si="997"/>
        <v/>
      </c>
      <c r="DV976" s="26" t="str">
        <f t="shared" si="998"/>
        <v/>
      </c>
    </row>
    <row r="977" spans="1:126" ht="75" x14ac:dyDescent="0.25">
      <c r="A977" t="s">
        <v>1942</v>
      </c>
      <c r="B977">
        <v>2018</v>
      </c>
      <c r="C977" t="s">
        <v>2046</v>
      </c>
      <c r="D977">
        <v>106990</v>
      </c>
      <c r="E977" s="19">
        <v>1318217750191</v>
      </c>
      <c r="F977" t="s">
        <v>1075</v>
      </c>
      <c r="G977">
        <v>325212</v>
      </c>
      <c r="H977" t="s">
        <v>1076</v>
      </c>
      <c r="I977" t="s">
        <v>1077</v>
      </c>
      <c r="J977" t="s">
        <v>618</v>
      </c>
      <c r="K977" t="s">
        <v>113</v>
      </c>
      <c r="L977">
        <v>77017</v>
      </c>
      <c r="M977" s="26" t="str">
        <f t="shared" si="944"/>
        <v>90. IMPORT THE CHEMICAL, 91. ON-SITE USE OF THE CHEMICAL, 95. USED AS A REACTANT, 96. P101  FEEDSTOCKS, 97. P102  RAW MATERIALS</v>
      </c>
      <c r="N977" s="26" t="s">
        <v>400</v>
      </c>
      <c r="O977" s="26" t="s">
        <v>401</v>
      </c>
      <c r="P977">
        <v>8874</v>
      </c>
      <c r="Q977">
        <v>5268</v>
      </c>
      <c r="R977">
        <v>14142</v>
      </c>
      <c r="S977" s="26" t="s">
        <v>1941</v>
      </c>
      <c r="T977" s="26" t="s">
        <v>1940</v>
      </c>
      <c r="U977" s="26" t="s">
        <v>1940</v>
      </c>
      <c r="V977" s="26" t="s">
        <v>1941</v>
      </c>
      <c r="W977" s="26" t="s">
        <v>1941</v>
      </c>
      <c r="X977" s="26" t="s">
        <v>1941</v>
      </c>
      <c r="Y977" s="26" t="s">
        <v>1940</v>
      </c>
      <c r="Z977" s="26" t="s">
        <v>1940</v>
      </c>
      <c r="AA977" s="26" t="s">
        <v>1940</v>
      </c>
      <c r="AB977" s="26" t="s">
        <v>1941</v>
      </c>
      <c r="AC977" s="26" t="s">
        <v>1941</v>
      </c>
      <c r="AD977" s="26" t="s">
        <v>1941</v>
      </c>
      <c r="AE977" s="26" t="s">
        <v>1941</v>
      </c>
      <c r="AF977" s="26" t="s">
        <v>1941</v>
      </c>
      <c r="AG977" s="26" t="s">
        <v>1941</v>
      </c>
      <c r="AH977" s="26" t="s">
        <v>1941</v>
      </c>
      <c r="AI977" s="26" t="s">
        <v>1941</v>
      </c>
      <c r="AJ977" s="26" t="s">
        <v>1941</v>
      </c>
      <c r="AK977" s="26" t="s">
        <v>1941</v>
      </c>
      <c r="AL977" s="26" t="s">
        <v>1941</v>
      </c>
      <c r="AM977" s="26" t="s">
        <v>1941</v>
      </c>
      <c r="AN977" s="26" t="s">
        <v>1941</v>
      </c>
      <c r="AO977" s="26" t="s">
        <v>1941</v>
      </c>
      <c r="AP977" s="26" t="s">
        <v>1941</v>
      </c>
      <c r="AQ977" s="26" t="s">
        <v>1941</v>
      </c>
      <c r="AR977" s="26" t="s">
        <v>1941</v>
      </c>
      <c r="AS977" s="26" t="s">
        <v>1941</v>
      </c>
      <c r="AT977" s="26" t="s">
        <v>1941</v>
      </c>
      <c r="AU977" s="26" t="s">
        <v>1941</v>
      </c>
      <c r="AV977" s="26" t="s">
        <v>1941</v>
      </c>
      <c r="AW977" s="26" t="s">
        <v>1941</v>
      </c>
      <c r="AX977" s="26" t="s">
        <v>1941</v>
      </c>
      <c r="AY977" s="26" t="s">
        <v>1941</v>
      </c>
      <c r="AZ977" s="26" t="s">
        <v>1941</v>
      </c>
      <c r="BA977" s="26" t="s">
        <v>1941</v>
      </c>
      <c r="BB977" s="26" t="s">
        <v>1941</v>
      </c>
      <c r="BC977" s="26" t="s">
        <v>1941</v>
      </c>
      <c r="BD977" s="26" t="s">
        <v>1941</v>
      </c>
      <c r="BE977" s="26" t="s">
        <v>1941</v>
      </c>
      <c r="BF977" s="26" t="s">
        <v>1941</v>
      </c>
      <c r="BG977" s="26" t="s">
        <v>1941</v>
      </c>
      <c r="BH977" s="26" t="s">
        <v>1941</v>
      </c>
      <c r="BI977" s="26" t="s">
        <v>1941</v>
      </c>
      <c r="BJ977" s="26" t="s">
        <v>1941</v>
      </c>
      <c r="BK977" s="26" t="s">
        <v>1941</v>
      </c>
      <c r="BL977" s="26" t="s">
        <v>1941</v>
      </c>
      <c r="BM977" s="26" t="s">
        <v>1941</v>
      </c>
      <c r="BN977" s="26" t="s">
        <v>1941</v>
      </c>
      <c r="BO977" s="26" t="s">
        <v>1941</v>
      </c>
      <c r="BP977" s="26" t="s">
        <v>1941</v>
      </c>
      <c r="BQ977" s="26" t="s">
        <v>1941</v>
      </c>
      <c r="BR977" s="26" t="s">
        <v>1941</v>
      </c>
      <c r="BS977" s="26" t="s">
        <v>1941</v>
      </c>
      <c r="BT977" s="26" t="s">
        <v>1941</v>
      </c>
      <c r="BU977" s="26" t="str">
        <f t="shared" si="945"/>
        <v/>
      </c>
      <c r="BV977" s="26" t="str">
        <f t="shared" si="946"/>
        <v>90. IMPORT THE CHEMICAL</v>
      </c>
      <c r="BW977" s="26" t="str">
        <f t="shared" si="947"/>
        <v>91. ON-SITE USE OF THE CHEMICAL</v>
      </c>
      <c r="BX977" s="26" t="str">
        <f t="shared" si="948"/>
        <v/>
      </c>
      <c r="BY977" s="26" t="str">
        <f t="shared" si="949"/>
        <v/>
      </c>
      <c r="BZ977" s="26" t="str">
        <f t="shared" si="950"/>
        <v/>
      </c>
      <c r="CA977" s="26" t="str">
        <f t="shared" si="951"/>
        <v>95. USED AS A REACTANT</v>
      </c>
      <c r="CB977" s="26" t="str">
        <f t="shared" si="952"/>
        <v>96. P101  FEEDSTOCKS</v>
      </c>
      <c r="CC977" s="26" t="str">
        <f t="shared" si="953"/>
        <v>97. P102  RAW MATERIALS</v>
      </c>
      <c r="CD977" s="26" t="str">
        <f t="shared" si="954"/>
        <v/>
      </c>
      <c r="CE977" s="26" t="str">
        <f t="shared" si="955"/>
        <v/>
      </c>
      <c r="CF977" s="26" t="str">
        <f t="shared" si="956"/>
        <v/>
      </c>
      <c r="CG977" s="26" t="str">
        <f t="shared" si="957"/>
        <v/>
      </c>
      <c r="CH977" s="26" t="str">
        <f t="shared" si="958"/>
        <v/>
      </c>
      <c r="CI977" s="26" t="str">
        <f t="shared" si="959"/>
        <v/>
      </c>
      <c r="CJ977" s="26" t="str">
        <f t="shared" si="960"/>
        <v/>
      </c>
      <c r="CK977" s="26" t="str">
        <f t="shared" si="961"/>
        <v/>
      </c>
      <c r="CL977" s="26" t="str">
        <f t="shared" si="962"/>
        <v/>
      </c>
      <c r="CM977" s="26" t="str">
        <f t="shared" si="963"/>
        <v/>
      </c>
      <c r="CN977" s="26" t="str">
        <f t="shared" si="964"/>
        <v/>
      </c>
      <c r="CO977" s="26" t="str">
        <f t="shared" si="965"/>
        <v/>
      </c>
      <c r="CP977" s="26" t="str">
        <f t="shared" si="966"/>
        <v/>
      </c>
      <c r="CQ977" s="26" t="str">
        <f t="shared" si="967"/>
        <v/>
      </c>
      <c r="CR977" s="26" t="str">
        <f t="shared" si="968"/>
        <v/>
      </c>
      <c r="CS977" s="26" t="str">
        <f t="shared" si="969"/>
        <v/>
      </c>
      <c r="CT977" s="26" t="str">
        <f t="shared" si="970"/>
        <v/>
      </c>
      <c r="CU977" s="26" t="str">
        <f t="shared" si="971"/>
        <v/>
      </c>
      <c r="CV977" s="26" t="str">
        <f t="shared" si="972"/>
        <v/>
      </c>
      <c r="CW977" s="26" t="str">
        <f t="shared" si="973"/>
        <v/>
      </c>
      <c r="CX977" s="26" t="str">
        <f t="shared" si="974"/>
        <v/>
      </c>
      <c r="CY977" s="26" t="str">
        <f t="shared" si="975"/>
        <v/>
      </c>
      <c r="CZ977" s="26" t="str">
        <f t="shared" si="976"/>
        <v/>
      </c>
      <c r="DA977" s="26" t="str">
        <f t="shared" si="977"/>
        <v/>
      </c>
      <c r="DB977" s="26" t="str">
        <f t="shared" si="978"/>
        <v/>
      </c>
      <c r="DC977" s="26" t="str">
        <f t="shared" si="979"/>
        <v/>
      </c>
      <c r="DD977" s="26" t="str">
        <f t="shared" si="980"/>
        <v/>
      </c>
      <c r="DE977" s="26" t="str">
        <f t="shared" si="981"/>
        <v/>
      </c>
      <c r="DF977" s="26" t="str">
        <f t="shared" si="982"/>
        <v/>
      </c>
      <c r="DG977" s="26" t="str">
        <f t="shared" si="983"/>
        <v/>
      </c>
      <c r="DH977" s="26" t="str">
        <f t="shared" si="984"/>
        <v/>
      </c>
      <c r="DI977" s="26" t="str">
        <f t="shared" si="985"/>
        <v/>
      </c>
      <c r="DJ977" s="26" t="str">
        <f t="shared" si="986"/>
        <v/>
      </c>
      <c r="DK977" s="26" t="str">
        <f t="shared" si="987"/>
        <v/>
      </c>
      <c r="DL977" s="26" t="str">
        <f t="shared" si="988"/>
        <v/>
      </c>
      <c r="DM977" s="26" t="str">
        <f t="shared" si="989"/>
        <v/>
      </c>
      <c r="DN977" s="26" t="str">
        <f t="shared" si="990"/>
        <v/>
      </c>
      <c r="DO977" s="26" t="str">
        <f t="shared" si="991"/>
        <v/>
      </c>
      <c r="DP977" s="26" t="str">
        <f t="shared" si="992"/>
        <v/>
      </c>
      <c r="DQ977" s="26" t="str">
        <f t="shared" si="993"/>
        <v/>
      </c>
      <c r="DR977" s="26" t="str">
        <f t="shared" si="994"/>
        <v/>
      </c>
      <c r="DS977" s="26" t="str">
        <f t="shared" si="995"/>
        <v/>
      </c>
      <c r="DT977" s="26" t="str">
        <f t="shared" si="996"/>
        <v/>
      </c>
      <c r="DU977" s="26" t="str">
        <f t="shared" si="997"/>
        <v/>
      </c>
      <c r="DV977" s="26" t="str">
        <f t="shared" si="998"/>
        <v/>
      </c>
    </row>
    <row r="978" spans="1:126" ht="75" x14ac:dyDescent="0.25">
      <c r="A978" t="s">
        <v>1942</v>
      </c>
      <c r="B978">
        <v>2019</v>
      </c>
      <c r="C978" t="s">
        <v>2046</v>
      </c>
      <c r="D978">
        <v>106990</v>
      </c>
      <c r="E978" s="19">
        <v>1319218473205</v>
      </c>
      <c r="F978" t="s">
        <v>1075</v>
      </c>
      <c r="G978">
        <v>325212</v>
      </c>
      <c r="H978" t="s">
        <v>1076</v>
      </c>
      <c r="I978" t="s">
        <v>1077</v>
      </c>
      <c r="J978" t="s">
        <v>618</v>
      </c>
      <c r="K978" t="s">
        <v>113</v>
      </c>
      <c r="L978">
        <v>77017</v>
      </c>
      <c r="M978" s="26" t="str">
        <f t="shared" si="944"/>
        <v>90. IMPORT THE CHEMICAL, 91. ON-SITE USE OF THE CHEMICAL, 95. USED AS A REACTANT, 96. P101  FEEDSTOCKS, 97. P102  RAW MATERIALS</v>
      </c>
      <c r="N978" s="26" t="s">
        <v>400</v>
      </c>
      <c r="O978" s="26" t="s">
        <v>401</v>
      </c>
      <c r="P978">
        <v>10269</v>
      </c>
      <c r="Q978">
        <v>4122</v>
      </c>
      <c r="R978">
        <v>14391</v>
      </c>
      <c r="S978" s="26" t="s">
        <v>1941</v>
      </c>
      <c r="T978" s="26" t="s">
        <v>1940</v>
      </c>
      <c r="U978" s="26" t="s">
        <v>1940</v>
      </c>
      <c r="V978" s="26" t="s">
        <v>1941</v>
      </c>
      <c r="W978" s="26" t="s">
        <v>1941</v>
      </c>
      <c r="X978" s="26" t="s">
        <v>1941</v>
      </c>
      <c r="Y978" s="26" t="s">
        <v>1940</v>
      </c>
      <c r="Z978" s="26" t="s">
        <v>1940</v>
      </c>
      <c r="AA978" s="26" t="s">
        <v>1940</v>
      </c>
      <c r="AB978" s="26" t="s">
        <v>1941</v>
      </c>
      <c r="AC978" s="26" t="s">
        <v>1941</v>
      </c>
      <c r="AD978" s="26" t="s">
        <v>1941</v>
      </c>
      <c r="AE978" s="26" t="s">
        <v>1941</v>
      </c>
      <c r="AF978" s="26" t="s">
        <v>1941</v>
      </c>
      <c r="AG978" s="26" t="s">
        <v>1941</v>
      </c>
      <c r="AH978" s="26" t="s">
        <v>1941</v>
      </c>
      <c r="AI978" s="26" t="s">
        <v>1941</v>
      </c>
      <c r="AJ978" s="26" t="s">
        <v>1941</v>
      </c>
      <c r="AK978" s="26" t="s">
        <v>1941</v>
      </c>
      <c r="AL978" s="26" t="s">
        <v>1941</v>
      </c>
      <c r="AM978" s="26" t="s">
        <v>1941</v>
      </c>
      <c r="AN978" s="26" t="s">
        <v>1941</v>
      </c>
      <c r="AO978" s="26" t="s">
        <v>1941</v>
      </c>
      <c r="AP978" s="26" t="s">
        <v>1941</v>
      </c>
      <c r="AQ978" s="26" t="s">
        <v>1941</v>
      </c>
      <c r="AR978" s="26" t="s">
        <v>1941</v>
      </c>
      <c r="AS978" s="26" t="s">
        <v>1941</v>
      </c>
      <c r="AT978" s="26" t="s">
        <v>1941</v>
      </c>
      <c r="AU978" s="26" t="s">
        <v>1941</v>
      </c>
      <c r="AV978" s="26" t="s">
        <v>1941</v>
      </c>
      <c r="AW978" s="26" t="s">
        <v>1941</v>
      </c>
      <c r="AX978" s="26" t="s">
        <v>1941</v>
      </c>
      <c r="AY978" s="26" t="s">
        <v>1941</v>
      </c>
      <c r="AZ978" s="26" t="s">
        <v>1941</v>
      </c>
      <c r="BA978" s="26" t="s">
        <v>1941</v>
      </c>
      <c r="BB978" s="26" t="s">
        <v>1941</v>
      </c>
      <c r="BC978" s="26" t="s">
        <v>1941</v>
      </c>
      <c r="BD978" s="26" t="s">
        <v>1941</v>
      </c>
      <c r="BE978" s="26" t="s">
        <v>1941</v>
      </c>
      <c r="BF978" s="26" t="s">
        <v>1941</v>
      </c>
      <c r="BG978" s="26" t="s">
        <v>1941</v>
      </c>
      <c r="BH978" s="26" t="s">
        <v>1941</v>
      </c>
      <c r="BI978" s="26" t="s">
        <v>1941</v>
      </c>
      <c r="BJ978" s="26" t="s">
        <v>1941</v>
      </c>
      <c r="BK978" s="26" t="s">
        <v>1941</v>
      </c>
      <c r="BL978" s="26" t="s">
        <v>1941</v>
      </c>
      <c r="BM978" s="26" t="s">
        <v>1941</v>
      </c>
      <c r="BN978" s="26" t="s">
        <v>1941</v>
      </c>
      <c r="BO978" s="26" t="s">
        <v>1941</v>
      </c>
      <c r="BP978" s="26" t="s">
        <v>1941</v>
      </c>
      <c r="BQ978" s="26" t="s">
        <v>1941</v>
      </c>
      <c r="BR978" s="26" t="s">
        <v>1941</v>
      </c>
      <c r="BS978" s="26" t="s">
        <v>1941</v>
      </c>
      <c r="BT978" s="26" t="s">
        <v>1941</v>
      </c>
      <c r="BU978" s="26" t="str">
        <f t="shared" si="945"/>
        <v/>
      </c>
      <c r="BV978" s="26" t="str">
        <f t="shared" si="946"/>
        <v>90. IMPORT THE CHEMICAL</v>
      </c>
      <c r="BW978" s="26" t="str">
        <f t="shared" si="947"/>
        <v>91. ON-SITE USE OF THE CHEMICAL</v>
      </c>
      <c r="BX978" s="26" t="str">
        <f t="shared" si="948"/>
        <v/>
      </c>
      <c r="BY978" s="26" t="str">
        <f t="shared" si="949"/>
        <v/>
      </c>
      <c r="BZ978" s="26" t="str">
        <f t="shared" si="950"/>
        <v/>
      </c>
      <c r="CA978" s="26" t="str">
        <f t="shared" si="951"/>
        <v>95. USED AS A REACTANT</v>
      </c>
      <c r="CB978" s="26" t="str">
        <f t="shared" si="952"/>
        <v>96. P101  FEEDSTOCKS</v>
      </c>
      <c r="CC978" s="26" t="str">
        <f t="shared" si="953"/>
        <v>97. P102  RAW MATERIALS</v>
      </c>
      <c r="CD978" s="26" t="str">
        <f t="shared" si="954"/>
        <v/>
      </c>
      <c r="CE978" s="26" t="str">
        <f t="shared" si="955"/>
        <v/>
      </c>
      <c r="CF978" s="26" t="str">
        <f t="shared" si="956"/>
        <v/>
      </c>
      <c r="CG978" s="26" t="str">
        <f t="shared" si="957"/>
        <v/>
      </c>
      <c r="CH978" s="26" t="str">
        <f t="shared" si="958"/>
        <v/>
      </c>
      <c r="CI978" s="26" t="str">
        <f t="shared" si="959"/>
        <v/>
      </c>
      <c r="CJ978" s="26" t="str">
        <f t="shared" si="960"/>
        <v/>
      </c>
      <c r="CK978" s="26" t="str">
        <f t="shared" si="961"/>
        <v/>
      </c>
      <c r="CL978" s="26" t="str">
        <f t="shared" si="962"/>
        <v/>
      </c>
      <c r="CM978" s="26" t="str">
        <f t="shared" si="963"/>
        <v/>
      </c>
      <c r="CN978" s="26" t="str">
        <f t="shared" si="964"/>
        <v/>
      </c>
      <c r="CO978" s="26" t="str">
        <f t="shared" si="965"/>
        <v/>
      </c>
      <c r="CP978" s="26" t="str">
        <f t="shared" si="966"/>
        <v/>
      </c>
      <c r="CQ978" s="26" t="str">
        <f t="shared" si="967"/>
        <v/>
      </c>
      <c r="CR978" s="26" t="str">
        <f t="shared" si="968"/>
        <v/>
      </c>
      <c r="CS978" s="26" t="str">
        <f t="shared" si="969"/>
        <v/>
      </c>
      <c r="CT978" s="26" t="str">
        <f t="shared" si="970"/>
        <v/>
      </c>
      <c r="CU978" s="26" t="str">
        <f t="shared" si="971"/>
        <v/>
      </c>
      <c r="CV978" s="26" t="str">
        <f t="shared" si="972"/>
        <v/>
      </c>
      <c r="CW978" s="26" t="str">
        <f t="shared" si="973"/>
        <v/>
      </c>
      <c r="CX978" s="26" t="str">
        <f t="shared" si="974"/>
        <v/>
      </c>
      <c r="CY978" s="26" t="str">
        <f t="shared" si="975"/>
        <v/>
      </c>
      <c r="CZ978" s="26" t="str">
        <f t="shared" si="976"/>
        <v/>
      </c>
      <c r="DA978" s="26" t="str">
        <f t="shared" si="977"/>
        <v/>
      </c>
      <c r="DB978" s="26" t="str">
        <f t="shared" si="978"/>
        <v/>
      </c>
      <c r="DC978" s="26" t="str">
        <f t="shared" si="979"/>
        <v/>
      </c>
      <c r="DD978" s="26" t="str">
        <f t="shared" si="980"/>
        <v/>
      </c>
      <c r="DE978" s="26" t="str">
        <f t="shared" si="981"/>
        <v/>
      </c>
      <c r="DF978" s="26" t="str">
        <f t="shared" si="982"/>
        <v/>
      </c>
      <c r="DG978" s="26" t="str">
        <f t="shared" si="983"/>
        <v/>
      </c>
      <c r="DH978" s="26" t="str">
        <f t="shared" si="984"/>
        <v/>
      </c>
      <c r="DI978" s="26" t="str">
        <f t="shared" si="985"/>
        <v/>
      </c>
      <c r="DJ978" s="26" t="str">
        <f t="shared" si="986"/>
        <v/>
      </c>
      <c r="DK978" s="26" t="str">
        <f t="shared" si="987"/>
        <v/>
      </c>
      <c r="DL978" s="26" t="str">
        <f t="shared" si="988"/>
        <v/>
      </c>
      <c r="DM978" s="26" t="str">
        <f t="shared" si="989"/>
        <v/>
      </c>
      <c r="DN978" s="26" t="str">
        <f t="shared" si="990"/>
        <v/>
      </c>
      <c r="DO978" s="26" t="str">
        <f t="shared" si="991"/>
        <v/>
      </c>
      <c r="DP978" s="26" t="str">
        <f t="shared" si="992"/>
        <v/>
      </c>
      <c r="DQ978" s="26" t="str">
        <f t="shared" si="993"/>
        <v/>
      </c>
      <c r="DR978" s="26" t="str">
        <f t="shared" si="994"/>
        <v/>
      </c>
      <c r="DS978" s="26" t="str">
        <f t="shared" si="995"/>
        <v/>
      </c>
      <c r="DT978" s="26" t="str">
        <f t="shared" si="996"/>
        <v/>
      </c>
      <c r="DU978" s="26" t="str">
        <f t="shared" si="997"/>
        <v/>
      </c>
      <c r="DV978" s="26" t="str">
        <f t="shared" si="998"/>
        <v/>
      </c>
    </row>
    <row r="979" spans="1:126" ht="135" x14ac:dyDescent="0.25">
      <c r="A979" t="s">
        <v>1942</v>
      </c>
      <c r="B979">
        <v>2020</v>
      </c>
      <c r="C979" t="s">
        <v>2046</v>
      </c>
      <c r="D979">
        <v>106990</v>
      </c>
      <c r="E979" s="19">
        <v>1320219258035</v>
      </c>
      <c r="F979" t="s">
        <v>1075</v>
      </c>
      <c r="G979">
        <v>325212</v>
      </c>
      <c r="H979" t="s">
        <v>1076</v>
      </c>
      <c r="I979" t="s">
        <v>1077</v>
      </c>
      <c r="J979" t="s">
        <v>618</v>
      </c>
      <c r="K979" t="s">
        <v>113</v>
      </c>
      <c r="L979">
        <v>77017</v>
      </c>
      <c r="M979" s="26" t="str">
        <f t="shared" si="944"/>
        <v>89. PRODUCE THE CHEMICAL, 91. ON-SITE USE OF THE CHEMICAL, 92. SALE OR DISTRIBUTION OF THE CHEMICAL, 93. AS A BYPRODUCT, 94. AS A MANUFACTURED IMPURITY, 95. USED AS A REACTANT, 97. P102  RAW MATERIALS, 116. AS A PROCESS IMPURITY, 133. ANCILLARY OR OTHER USE, 139. Z306  WASTE TREATMENT, 142. Z399  OTHER</v>
      </c>
      <c r="N979" s="26" t="s">
        <v>400</v>
      </c>
      <c r="O979" s="26" t="s">
        <v>401</v>
      </c>
      <c r="P979">
        <v>13984</v>
      </c>
      <c r="Q979">
        <v>3654</v>
      </c>
      <c r="R979">
        <v>17638</v>
      </c>
      <c r="S979" s="26" t="s">
        <v>1940</v>
      </c>
      <c r="T979" s="26" t="s">
        <v>1941</v>
      </c>
      <c r="U979" s="26" t="s">
        <v>1940</v>
      </c>
      <c r="V979" s="26" t="s">
        <v>1940</v>
      </c>
      <c r="W979" s="26" t="s">
        <v>1940</v>
      </c>
      <c r="X979" s="26" t="s">
        <v>1940</v>
      </c>
      <c r="Y979" s="26" t="s">
        <v>1940</v>
      </c>
      <c r="Z979" s="26" t="s">
        <v>1941</v>
      </c>
      <c r="AA979" s="26" t="s">
        <v>1940</v>
      </c>
      <c r="AB979" s="26" t="s">
        <v>1941</v>
      </c>
      <c r="AC979" s="26" t="s">
        <v>1941</v>
      </c>
      <c r="AD979" s="26" t="s">
        <v>1941</v>
      </c>
      <c r="AE979" s="26" t="s">
        <v>1941</v>
      </c>
      <c r="AF979" s="26" t="s">
        <v>1941</v>
      </c>
      <c r="AG979" s="26" t="s">
        <v>1941</v>
      </c>
      <c r="AH979" s="26" t="s">
        <v>1941</v>
      </c>
      <c r="AI979" s="26" t="s">
        <v>1941</v>
      </c>
      <c r="AJ979" s="26" t="s">
        <v>1941</v>
      </c>
      <c r="AK979" s="26" t="s">
        <v>1941</v>
      </c>
      <c r="AL979" s="26" t="s">
        <v>1941</v>
      </c>
      <c r="AM979" s="26" t="s">
        <v>1941</v>
      </c>
      <c r="AN979" s="26" t="s">
        <v>1941</v>
      </c>
      <c r="AO979" s="26" t="s">
        <v>1941</v>
      </c>
      <c r="AP979" s="26" t="s">
        <v>1941</v>
      </c>
      <c r="AQ979" s="26" t="s">
        <v>1941</v>
      </c>
      <c r="AR979" s="26" t="s">
        <v>1941</v>
      </c>
      <c r="AS979" s="26" t="s">
        <v>1941</v>
      </c>
      <c r="AT979" s="26" t="s">
        <v>1940</v>
      </c>
      <c r="AU979" s="26" t="s">
        <v>1941</v>
      </c>
      <c r="AV979" s="26" t="s">
        <v>1941</v>
      </c>
      <c r="AW979" s="26" t="s">
        <v>1941</v>
      </c>
      <c r="AX979" s="26" t="s">
        <v>1941</v>
      </c>
      <c r="AY979" s="26" t="s">
        <v>1941</v>
      </c>
      <c r="AZ979" s="26" t="s">
        <v>1941</v>
      </c>
      <c r="BA979" s="26" t="s">
        <v>1941</v>
      </c>
      <c r="BB979" s="26" t="s">
        <v>1941</v>
      </c>
      <c r="BC979" s="26" t="s">
        <v>1941</v>
      </c>
      <c r="BD979" s="26" t="s">
        <v>1941</v>
      </c>
      <c r="BE979" s="26" t="s">
        <v>1941</v>
      </c>
      <c r="BF979" s="26" t="s">
        <v>1941</v>
      </c>
      <c r="BG979" s="26" t="s">
        <v>1941</v>
      </c>
      <c r="BH979" s="26" t="s">
        <v>1941</v>
      </c>
      <c r="BI979" s="26" t="s">
        <v>1941</v>
      </c>
      <c r="BJ979" s="26" t="s">
        <v>1941</v>
      </c>
      <c r="BK979" s="26" t="s">
        <v>1940</v>
      </c>
      <c r="BL979" s="26" t="s">
        <v>1941</v>
      </c>
      <c r="BM979" s="26" t="s">
        <v>1941</v>
      </c>
      <c r="BN979" s="26" t="s">
        <v>1941</v>
      </c>
      <c r="BO979" s="26" t="s">
        <v>1941</v>
      </c>
      <c r="BP979" s="26" t="s">
        <v>1941</v>
      </c>
      <c r="BQ979" s="26" t="s">
        <v>1940</v>
      </c>
      <c r="BR979" s="26" t="s">
        <v>1941</v>
      </c>
      <c r="BS979" s="26" t="s">
        <v>1941</v>
      </c>
      <c r="BT979" s="26" t="s">
        <v>1940</v>
      </c>
      <c r="BU979" s="26" t="str">
        <f t="shared" si="945"/>
        <v>89. PRODUCE THE CHEMICAL</v>
      </c>
      <c r="BV979" s="26" t="str">
        <f t="shared" si="946"/>
        <v/>
      </c>
      <c r="BW979" s="26" t="str">
        <f t="shared" si="947"/>
        <v>91. ON-SITE USE OF THE CHEMICAL</v>
      </c>
      <c r="BX979" s="26" t="str">
        <f t="shared" si="948"/>
        <v>92. SALE OR DISTRIBUTION OF THE CHEMICAL</v>
      </c>
      <c r="BY979" s="26" t="str">
        <f t="shared" si="949"/>
        <v>93. AS A BYPRODUCT</v>
      </c>
      <c r="BZ979" s="26" t="str">
        <f t="shared" si="950"/>
        <v>94. AS A MANUFACTURED IMPURITY</v>
      </c>
      <c r="CA979" s="26" t="str">
        <f t="shared" si="951"/>
        <v>95. USED AS A REACTANT</v>
      </c>
      <c r="CB979" s="26" t="str">
        <f t="shared" si="952"/>
        <v/>
      </c>
      <c r="CC979" s="26" t="str">
        <f t="shared" si="953"/>
        <v>97. P102  RAW MATERIALS</v>
      </c>
      <c r="CD979" s="26" t="str">
        <f t="shared" si="954"/>
        <v/>
      </c>
      <c r="CE979" s="26" t="str">
        <f t="shared" si="955"/>
        <v/>
      </c>
      <c r="CF979" s="26" t="str">
        <f t="shared" si="956"/>
        <v/>
      </c>
      <c r="CG979" s="26" t="str">
        <f t="shared" si="957"/>
        <v/>
      </c>
      <c r="CH979" s="26" t="str">
        <f t="shared" si="958"/>
        <v/>
      </c>
      <c r="CI979" s="26" t="str">
        <f t="shared" si="959"/>
        <v/>
      </c>
      <c r="CJ979" s="26" t="str">
        <f t="shared" si="960"/>
        <v/>
      </c>
      <c r="CK979" s="26" t="str">
        <f t="shared" si="961"/>
        <v/>
      </c>
      <c r="CL979" s="26" t="str">
        <f t="shared" si="962"/>
        <v/>
      </c>
      <c r="CM979" s="26" t="str">
        <f t="shared" si="963"/>
        <v/>
      </c>
      <c r="CN979" s="26" t="str">
        <f t="shared" si="964"/>
        <v/>
      </c>
      <c r="CO979" s="26" t="str">
        <f t="shared" si="965"/>
        <v/>
      </c>
      <c r="CP979" s="26" t="str">
        <f t="shared" si="966"/>
        <v/>
      </c>
      <c r="CQ979" s="26" t="str">
        <f t="shared" si="967"/>
        <v/>
      </c>
      <c r="CR979" s="26" t="str">
        <f t="shared" si="968"/>
        <v/>
      </c>
      <c r="CS979" s="26" t="str">
        <f t="shared" si="969"/>
        <v/>
      </c>
      <c r="CT979" s="26" t="str">
        <f t="shared" si="970"/>
        <v/>
      </c>
      <c r="CU979" s="26" t="str">
        <f t="shared" si="971"/>
        <v/>
      </c>
      <c r="CV979" s="26" t="str">
        <f t="shared" si="972"/>
        <v>116. AS A PROCESS IMPURITY</v>
      </c>
      <c r="CW979" s="26" t="str">
        <f t="shared" si="973"/>
        <v/>
      </c>
      <c r="CX979" s="26" t="str">
        <f t="shared" si="974"/>
        <v/>
      </c>
      <c r="CY979" s="26" t="str">
        <f t="shared" si="975"/>
        <v/>
      </c>
      <c r="CZ979" s="26" t="str">
        <f t="shared" si="976"/>
        <v/>
      </c>
      <c r="DA979" s="26" t="str">
        <f t="shared" si="977"/>
        <v/>
      </c>
      <c r="DB979" s="26" t="str">
        <f t="shared" si="978"/>
        <v/>
      </c>
      <c r="DC979" s="26" t="str">
        <f t="shared" si="979"/>
        <v/>
      </c>
      <c r="DD979" s="26" t="str">
        <f t="shared" si="980"/>
        <v/>
      </c>
      <c r="DE979" s="26" t="str">
        <f t="shared" si="981"/>
        <v/>
      </c>
      <c r="DF979" s="26" t="str">
        <f t="shared" si="982"/>
        <v/>
      </c>
      <c r="DG979" s="26" t="str">
        <f t="shared" si="983"/>
        <v/>
      </c>
      <c r="DH979" s="26" t="str">
        <f t="shared" si="984"/>
        <v/>
      </c>
      <c r="DI979" s="26" t="str">
        <f t="shared" si="985"/>
        <v/>
      </c>
      <c r="DJ979" s="26" t="str">
        <f t="shared" si="986"/>
        <v/>
      </c>
      <c r="DK979" s="26" t="str">
        <f t="shared" si="987"/>
        <v/>
      </c>
      <c r="DL979" s="26" t="str">
        <f t="shared" si="988"/>
        <v/>
      </c>
      <c r="DM979" s="26" t="str">
        <f t="shared" si="989"/>
        <v>133. ANCILLARY OR OTHER USE</v>
      </c>
      <c r="DN979" s="26" t="str">
        <f t="shared" si="990"/>
        <v/>
      </c>
      <c r="DO979" s="26" t="str">
        <f t="shared" si="991"/>
        <v/>
      </c>
      <c r="DP979" s="26" t="str">
        <f t="shared" si="992"/>
        <v/>
      </c>
      <c r="DQ979" s="26" t="str">
        <f t="shared" si="993"/>
        <v/>
      </c>
      <c r="DR979" s="26" t="str">
        <f t="shared" si="994"/>
        <v/>
      </c>
      <c r="DS979" s="26" t="str">
        <f t="shared" si="995"/>
        <v>139. Z306  WASTE TREATMENT</v>
      </c>
      <c r="DT979" s="26" t="str">
        <f t="shared" si="996"/>
        <v/>
      </c>
      <c r="DU979" s="26" t="str">
        <f t="shared" si="997"/>
        <v/>
      </c>
      <c r="DV979" s="26" t="str">
        <f t="shared" si="998"/>
        <v>142. Z399  OTHER</v>
      </c>
    </row>
    <row r="980" spans="1:126" ht="75" x14ac:dyDescent="0.25">
      <c r="A980" t="s">
        <v>1942</v>
      </c>
      <c r="B980">
        <v>2021</v>
      </c>
      <c r="C980" t="s">
        <v>2046</v>
      </c>
      <c r="D980">
        <v>106990</v>
      </c>
      <c r="E980" s="19">
        <v>1321220376115</v>
      </c>
      <c r="F980" t="s">
        <v>1075</v>
      </c>
      <c r="G980">
        <v>325212</v>
      </c>
      <c r="H980" t="s">
        <v>1076</v>
      </c>
      <c r="I980" t="s">
        <v>1077</v>
      </c>
      <c r="J980" t="s">
        <v>618</v>
      </c>
      <c r="K980" t="s">
        <v>113</v>
      </c>
      <c r="L980">
        <v>77017</v>
      </c>
      <c r="M980" s="26" t="str">
        <f t="shared" si="944"/>
        <v>90. IMPORT THE CHEMICAL, 91. ON-SITE USE OF THE CHEMICAL, 95. USED AS A REACTANT, 96. P101  FEEDSTOCKS, 97. P102  RAW MATERIALS</v>
      </c>
      <c r="N980" s="26" t="s">
        <v>400</v>
      </c>
      <c r="O980" s="26" t="s">
        <v>401</v>
      </c>
      <c r="P980">
        <v>16997</v>
      </c>
      <c r="Q980">
        <v>6395</v>
      </c>
      <c r="R980">
        <v>23392</v>
      </c>
      <c r="S980" s="26" t="s">
        <v>1941</v>
      </c>
      <c r="T980" s="26" t="s">
        <v>1940</v>
      </c>
      <c r="U980" s="26" t="s">
        <v>1940</v>
      </c>
      <c r="V980" s="26" t="s">
        <v>1941</v>
      </c>
      <c r="W980" s="26" t="s">
        <v>1941</v>
      </c>
      <c r="X980" s="26" t="s">
        <v>1941</v>
      </c>
      <c r="Y980" s="26" t="s">
        <v>1940</v>
      </c>
      <c r="Z980" s="26" t="s">
        <v>1940</v>
      </c>
      <c r="AA980" s="26" t="s">
        <v>1940</v>
      </c>
      <c r="AB980" s="26" t="s">
        <v>1941</v>
      </c>
      <c r="AC980" s="26" t="s">
        <v>1941</v>
      </c>
      <c r="AD980" s="26" t="s">
        <v>1941</v>
      </c>
      <c r="AE980" s="26" t="s">
        <v>1941</v>
      </c>
      <c r="AF980" s="26" t="s">
        <v>1941</v>
      </c>
      <c r="AG980" s="26" t="s">
        <v>1941</v>
      </c>
      <c r="AH980" s="26" t="s">
        <v>1941</v>
      </c>
      <c r="AI980" s="26" t="s">
        <v>1941</v>
      </c>
      <c r="AJ980" s="26" t="s">
        <v>1941</v>
      </c>
      <c r="AK980" s="26" t="s">
        <v>1941</v>
      </c>
      <c r="AL980" s="26" t="s">
        <v>1941</v>
      </c>
      <c r="AM980" s="26" t="s">
        <v>1941</v>
      </c>
      <c r="AN980" s="26" t="s">
        <v>1941</v>
      </c>
      <c r="AO980" s="26" t="s">
        <v>1941</v>
      </c>
      <c r="AP980" s="26" t="s">
        <v>1941</v>
      </c>
      <c r="AQ980" s="26" t="s">
        <v>1941</v>
      </c>
      <c r="AR980" s="26" t="s">
        <v>1941</v>
      </c>
      <c r="AS980" s="26" t="s">
        <v>1941</v>
      </c>
      <c r="AT980" s="26" t="s">
        <v>1941</v>
      </c>
      <c r="AU980" s="26" t="s">
        <v>1941</v>
      </c>
      <c r="AV980" s="26" t="s">
        <v>1941</v>
      </c>
      <c r="AW980" s="26" t="s">
        <v>1941</v>
      </c>
      <c r="AX980" s="26" t="s">
        <v>1941</v>
      </c>
      <c r="AY980" s="26" t="s">
        <v>1941</v>
      </c>
      <c r="AZ980" s="26" t="s">
        <v>1941</v>
      </c>
      <c r="BA980" s="26" t="s">
        <v>1941</v>
      </c>
      <c r="BB980" s="26" t="s">
        <v>1941</v>
      </c>
      <c r="BC980" s="26" t="s">
        <v>1941</v>
      </c>
      <c r="BD980" s="26" t="s">
        <v>1941</v>
      </c>
      <c r="BE980" s="26" t="s">
        <v>1941</v>
      </c>
      <c r="BF980" s="26" t="s">
        <v>1941</v>
      </c>
      <c r="BG980" s="26" t="s">
        <v>1941</v>
      </c>
      <c r="BH980" s="26" t="s">
        <v>1941</v>
      </c>
      <c r="BI980" s="26" t="s">
        <v>1941</v>
      </c>
      <c r="BJ980" s="26" t="s">
        <v>1941</v>
      </c>
      <c r="BK980" s="26" t="s">
        <v>1941</v>
      </c>
      <c r="BL980" s="26" t="s">
        <v>1941</v>
      </c>
      <c r="BM980" s="26" t="s">
        <v>1941</v>
      </c>
      <c r="BN980" s="26" t="s">
        <v>1941</v>
      </c>
      <c r="BO980" s="26" t="s">
        <v>1941</v>
      </c>
      <c r="BP980" s="26" t="s">
        <v>1941</v>
      </c>
      <c r="BQ980" s="26" t="s">
        <v>1941</v>
      </c>
      <c r="BR980" s="26" t="s">
        <v>1941</v>
      </c>
      <c r="BS980" s="26" t="s">
        <v>1941</v>
      </c>
      <c r="BT980" s="26" t="s">
        <v>1941</v>
      </c>
      <c r="BU980" s="26" t="str">
        <f t="shared" si="945"/>
        <v/>
      </c>
      <c r="BV980" s="26" t="str">
        <f t="shared" si="946"/>
        <v>90. IMPORT THE CHEMICAL</v>
      </c>
      <c r="BW980" s="26" t="str">
        <f t="shared" si="947"/>
        <v>91. ON-SITE USE OF THE CHEMICAL</v>
      </c>
      <c r="BX980" s="26" t="str">
        <f t="shared" si="948"/>
        <v/>
      </c>
      <c r="BY980" s="26" t="str">
        <f t="shared" si="949"/>
        <v/>
      </c>
      <c r="BZ980" s="26" t="str">
        <f t="shared" si="950"/>
        <v/>
      </c>
      <c r="CA980" s="26" t="str">
        <f t="shared" si="951"/>
        <v>95. USED AS A REACTANT</v>
      </c>
      <c r="CB980" s="26" t="str">
        <f t="shared" si="952"/>
        <v>96. P101  FEEDSTOCKS</v>
      </c>
      <c r="CC980" s="26" t="str">
        <f t="shared" si="953"/>
        <v>97. P102  RAW MATERIALS</v>
      </c>
      <c r="CD980" s="26" t="str">
        <f t="shared" si="954"/>
        <v/>
      </c>
      <c r="CE980" s="26" t="str">
        <f t="shared" si="955"/>
        <v/>
      </c>
      <c r="CF980" s="26" t="str">
        <f t="shared" si="956"/>
        <v/>
      </c>
      <c r="CG980" s="26" t="str">
        <f t="shared" si="957"/>
        <v/>
      </c>
      <c r="CH980" s="26" t="str">
        <f t="shared" si="958"/>
        <v/>
      </c>
      <c r="CI980" s="26" t="str">
        <f t="shared" si="959"/>
        <v/>
      </c>
      <c r="CJ980" s="26" t="str">
        <f t="shared" si="960"/>
        <v/>
      </c>
      <c r="CK980" s="26" t="str">
        <f t="shared" si="961"/>
        <v/>
      </c>
      <c r="CL980" s="26" t="str">
        <f t="shared" si="962"/>
        <v/>
      </c>
      <c r="CM980" s="26" t="str">
        <f t="shared" si="963"/>
        <v/>
      </c>
      <c r="CN980" s="26" t="str">
        <f t="shared" si="964"/>
        <v/>
      </c>
      <c r="CO980" s="26" t="str">
        <f t="shared" si="965"/>
        <v/>
      </c>
      <c r="CP980" s="26" t="str">
        <f t="shared" si="966"/>
        <v/>
      </c>
      <c r="CQ980" s="26" t="str">
        <f t="shared" si="967"/>
        <v/>
      </c>
      <c r="CR980" s="26" t="str">
        <f t="shared" si="968"/>
        <v/>
      </c>
      <c r="CS980" s="26" t="str">
        <f t="shared" si="969"/>
        <v/>
      </c>
      <c r="CT980" s="26" t="str">
        <f t="shared" si="970"/>
        <v/>
      </c>
      <c r="CU980" s="26" t="str">
        <f t="shared" si="971"/>
        <v/>
      </c>
      <c r="CV980" s="26" t="str">
        <f t="shared" si="972"/>
        <v/>
      </c>
      <c r="CW980" s="26" t="str">
        <f t="shared" si="973"/>
        <v/>
      </c>
      <c r="CX980" s="26" t="str">
        <f t="shared" si="974"/>
        <v/>
      </c>
      <c r="CY980" s="26" t="str">
        <f t="shared" si="975"/>
        <v/>
      </c>
      <c r="CZ980" s="26" t="str">
        <f t="shared" si="976"/>
        <v/>
      </c>
      <c r="DA980" s="26" t="str">
        <f t="shared" si="977"/>
        <v/>
      </c>
      <c r="DB980" s="26" t="str">
        <f t="shared" si="978"/>
        <v/>
      </c>
      <c r="DC980" s="26" t="str">
        <f t="shared" si="979"/>
        <v/>
      </c>
      <c r="DD980" s="26" t="str">
        <f t="shared" si="980"/>
        <v/>
      </c>
      <c r="DE980" s="26" t="str">
        <f t="shared" si="981"/>
        <v/>
      </c>
      <c r="DF980" s="26" t="str">
        <f t="shared" si="982"/>
        <v/>
      </c>
      <c r="DG980" s="26" t="str">
        <f t="shared" si="983"/>
        <v/>
      </c>
      <c r="DH980" s="26" t="str">
        <f t="shared" si="984"/>
        <v/>
      </c>
      <c r="DI980" s="26" t="str">
        <f t="shared" si="985"/>
        <v/>
      </c>
      <c r="DJ980" s="26" t="str">
        <f t="shared" si="986"/>
        <v/>
      </c>
      <c r="DK980" s="26" t="str">
        <f t="shared" si="987"/>
        <v/>
      </c>
      <c r="DL980" s="26" t="str">
        <f t="shared" si="988"/>
        <v/>
      </c>
      <c r="DM980" s="26" t="str">
        <f t="shared" si="989"/>
        <v/>
      </c>
      <c r="DN980" s="26" t="str">
        <f t="shared" si="990"/>
        <v/>
      </c>
      <c r="DO980" s="26" t="str">
        <f t="shared" si="991"/>
        <v/>
      </c>
      <c r="DP980" s="26" t="str">
        <f t="shared" si="992"/>
        <v/>
      </c>
      <c r="DQ980" s="26" t="str">
        <f t="shared" si="993"/>
        <v/>
      </c>
      <c r="DR980" s="26" t="str">
        <f t="shared" si="994"/>
        <v/>
      </c>
      <c r="DS980" s="26" t="str">
        <f t="shared" si="995"/>
        <v/>
      </c>
      <c r="DT980" s="26" t="str">
        <f t="shared" si="996"/>
        <v/>
      </c>
      <c r="DU980" s="26" t="str">
        <f t="shared" si="997"/>
        <v/>
      </c>
      <c r="DV980" s="26" t="str">
        <f t="shared" si="998"/>
        <v/>
      </c>
    </row>
    <row r="981" spans="1:126" ht="75" x14ac:dyDescent="0.25">
      <c r="A981" t="s">
        <v>1942</v>
      </c>
      <c r="B981">
        <v>2019</v>
      </c>
      <c r="C981" t="s">
        <v>2046</v>
      </c>
      <c r="D981">
        <v>106990</v>
      </c>
      <c r="E981" s="19">
        <v>1319218511032</v>
      </c>
      <c r="F981" t="s">
        <v>1907</v>
      </c>
      <c r="G981">
        <v>325199</v>
      </c>
      <c r="H981" t="s">
        <v>1908</v>
      </c>
      <c r="I981" t="s">
        <v>1909</v>
      </c>
      <c r="J981" t="s">
        <v>379</v>
      </c>
      <c r="K981" t="s">
        <v>113</v>
      </c>
      <c r="L981">
        <v>77536</v>
      </c>
      <c r="M981" s="26" t="str">
        <f t="shared" si="944"/>
        <v>133. ANCILLARY OR OTHER USE, 142. Z399  OTHER</v>
      </c>
      <c r="N981" s="26" t="s">
        <v>2069</v>
      </c>
      <c r="O981" s="26" t="s">
        <v>481</v>
      </c>
      <c r="P981">
        <v>0</v>
      </c>
      <c r="Q981">
        <v>5</v>
      </c>
      <c r="R981">
        <v>5</v>
      </c>
      <c r="S981" s="26" t="s">
        <v>1941</v>
      </c>
      <c r="T981" s="26" t="s">
        <v>1941</v>
      </c>
      <c r="U981" s="26" t="s">
        <v>1941</v>
      </c>
      <c r="V981" s="26" t="s">
        <v>1941</v>
      </c>
      <c r="W981" s="26" t="s">
        <v>1941</v>
      </c>
      <c r="X981" s="26" t="s">
        <v>1941</v>
      </c>
      <c r="Y981" s="26" t="s">
        <v>1941</v>
      </c>
      <c r="Z981" s="26" t="s">
        <v>1941</v>
      </c>
      <c r="AA981" s="26" t="s">
        <v>1941</v>
      </c>
      <c r="AB981" s="26" t="s">
        <v>1941</v>
      </c>
      <c r="AC981" s="26" t="s">
        <v>1941</v>
      </c>
      <c r="AD981" s="26" t="s">
        <v>1941</v>
      </c>
      <c r="AE981" s="26" t="s">
        <v>1941</v>
      </c>
      <c r="AF981" s="26" t="s">
        <v>1941</v>
      </c>
      <c r="AG981" s="26" t="s">
        <v>1941</v>
      </c>
      <c r="AH981" s="26" t="s">
        <v>1941</v>
      </c>
      <c r="AI981" s="26" t="s">
        <v>1941</v>
      </c>
      <c r="AJ981" s="26" t="s">
        <v>1941</v>
      </c>
      <c r="AK981" s="26" t="s">
        <v>1941</v>
      </c>
      <c r="AL981" s="26" t="s">
        <v>1941</v>
      </c>
      <c r="AM981" s="26" t="s">
        <v>1941</v>
      </c>
      <c r="AN981" s="26" t="s">
        <v>1941</v>
      </c>
      <c r="AO981" s="26" t="s">
        <v>1941</v>
      </c>
      <c r="AP981" s="26" t="s">
        <v>1941</v>
      </c>
      <c r="AQ981" s="26" t="s">
        <v>1941</v>
      </c>
      <c r="AR981" s="26" t="s">
        <v>1941</v>
      </c>
      <c r="AS981" s="26" t="s">
        <v>1941</v>
      </c>
      <c r="AT981" s="26" t="s">
        <v>1941</v>
      </c>
      <c r="AU981" s="26" t="s">
        <v>1941</v>
      </c>
      <c r="AV981" s="26" t="s">
        <v>1941</v>
      </c>
      <c r="AW981" s="26" t="s">
        <v>1941</v>
      </c>
      <c r="AX981" s="26" t="s">
        <v>1941</v>
      </c>
      <c r="AY981" s="26" t="s">
        <v>1941</v>
      </c>
      <c r="AZ981" s="26" t="s">
        <v>1941</v>
      </c>
      <c r="BA981" s="26" t="s">
        <v>1941</v>
      </c>
      <c r="BB981" s="26" t="s">
        <v>1941</v>
      </c>
      <c r="BC981" s="26" t="s">
        <v>1941</v>
      </c>
      <c r="BD981" s="26" t="s">
        <v>1941</v>
      </c>
      <c r="BE981" s="26" t="s">
        <v>1941</v>
      </c>
      <c r="BF981" s="26" t="s">
        <v>1941</v>
      </c>
      <c r="BG981" s="26" t="s">
        <v>1941</v>
      </c>
      <c r="BH981" s="26" t="s">
        <v>1941</v>
      </c>
      <c r="BI981" s="26" t="s">
        <v>1941</v>
      </c>
      <c r="BJ981" s="26" t="s">
        <v>1941</v>
      </c>
      <c r="BK981" s="26" t="s">
        <v>1940</v>
      </c>
      <c r="BL981" s="26" t="s">
        <v>1941</v>
      </c>
      <c r="BM981" s="26" t="s">
        <v>1941</v>
      </c>
      <c r="BN981" s="26" t="s">
        <v>1941</v>
      </c>
      <c r="BO981" s="26" t="s">
        <v>1941</v>
      </c>
      <c r="BP981" s="26" t="s">
        <v>1941</v>
      </c>
      <c r="BQ981" s="26" t="s">
        <v>1941</v>
      </c>
      <c r="BR981" s="26" t="s">
        <v>1941</v>
      </c>
      <c r="BS981" s="26" t="s">
        <v>1941</v>
      </c>
      <c r="BT981" s="26" t="s">
        <v>1940</v>
      </c>
      <c r="BU981" s="26" t="str">
        <f t="shared" si="945"/>
        <v/>
      </c>
      <c r="BV981" s="26" t="str">
        <f t="shared" si="946"/>
        <v/>
      </c>
      <c r="BW981" s="26" t="str">
        <f t="shared" si="947"/>
        <v/>
      </c>
      <c r="BX981" s="26" t="str">
        <f t="shared" si="948"/>
        <v/>
      </c>
      <c r="BY981" s="26" t="str">
        <f t="shared" si="949"/>
        <v/>
      </c>
      <c r="BZ981" s="26" t="str">
        <f t="shared" si="950"/>
        <v/>
      </c>
      <c r="CA981" s="26" t="str">
        <f t="shared" si="951"/>
        <v/>
      </c>
      <c r="CB981" s="26" t="str">
        <f t="shared" si="952"/>
        <v/>
      </c>
      <c r="CC981" s="26" t="str">
        <f t="shared" si="953"/>
        <v/>
      </c>
      <c r="CD981" s="26" t="str">
        <f t="shared" si="954"/>
        <v/>
      </c>
      <c r="CE981" s="26" t="str">
        <f t="shared" si="955"/>
        <v/>
      </c>
      <c r="CF981" s="26" t="str">
        <f t="shared" si="956"/>
        <v/>
      </c>
      <c r="CG981" s="26" t="str">
        <f t="shared" si="957"/>
        <v/>
      </c>
      <c r="CH981" s="26" t="str">
        <f t="shared" si="958"/>
        <v/>
      </c>
      <c r="CI981" s="26" t="str">
        <f t="shared" si="959"/>
        <v/>
      </c>
      <c r="CJ981" s="26" t="str">
        <f t="shared" si="960"/>
        <v/>
      </c>
      <c r="CK981" s="26" t="str">
        <f t="shared" si="961"/>
        <v/>
      </c>
      <c r="CL981" s="26" t="str">
        <f t="shared" si="962"/>
        <v/>
      </c>
      <c r="CM981" s="26" t="str">
        <f t="shared" si="963"/>
        <v/>
      </c>
      <c r="CN981" s="26" t="str">
        <f t="shared" si="964"/>
        <v/>
      </c>
      <c r="CO981" s="26" t="str">
        <f t="shared" si="965"/>
        <v/>
      </c>
      <c r="CP981" s="26" t="str">
        <f t="shared" si="966"/>
        <v/>
      </c>
      <c r="CQ981" s="26" t="str">
        <f t="shared" si="967"/>
        <v/>
      </c>
      <c r="CR981" s="26" t="str">
        <f t="shared" si="968"/>
        <v/>
      </c>
      <c r="CS981" s="26" t="str">
        <f t="shared" si="969"/>
        <v/>
      </c>
      <c r="CT981" s="26" t="str">
        <f t="shared" si="970"/>
        <v/>
      </c>
      <c r="CU981" s="26" t="str">
        <f t="shared" si="971"/>
        <v/>
      </c>
      <c r="CV981" s="26" t="str">
        <f t="shared" si="972"/>
        <v/>
      </c>
      <c r="CW981" s="26" t="str">
        <f t="shared" si="973"/>
        <v/>
      </c>
      <c r="CX981" s="26" t="str">
        <f t="shared" si="974"/>
        <v/>
      </c>
      <c r="CY981" s="26" t="str">
        <f t="shared" si="975"/>
        <v/>
      </c>
      <c r="CZ981" s="26" t="str">
        <f t="shared" si="976"/>
        <v/>
      </c>
      <c r="DA981" s="26" t="str">
        <f t="shared" si="977"/>
        <v/>
      </c>
      <c r="DB981" s="26" t="str">
        <f t="shared" si="978"/>
        <v/>
      </c>
      <c r="DC981" s="26" t="str">
        <f t="shared" si="979"/>
        <v/>
      </c>
      <c r="DD981" s="26" t="str">
        <f t="shared" si="980"/>
        <v/>
      </c>
      <c r="DE981" s="26" t="str">
        <f t="shared" si="981"/>
        <v/>
      </c>
      <c r="DF981" s="26" t="str">
        <f t="shared" si="982"/>
        <v/>
      </c>
      <c r="DG981" s="26" t="str">
        <f t="shared" si="983"/>
        <v/>
      </c>
      <c r="DH981" s="26" t="str">
        <f t="shared" si="984"/>
        <v/>
      </c>
      <c r="DI981" s="26" t="str">
        <f t="shared" si="985"/>
        <v/>
      </c>
      <c r="DJ981" s="26" t="str">
        <f t="shared" si="986"/>
        <v/>
      </c>
      <c r="DK981" s="26" t="str">
        <f t="shared" si="987"/>
        <v/>
      </c>
      <c r="DL981" s="26" t="str">
        <f t="shared" si="988"/>
        <v/>
      </c>
      <c r="DM981" s="26" t="str">
        <f t="shared" si="989"/>
        <v>133. ANCILLARY OR OTHER USE</v>
      </c>
      <c r="DN981" s="26" t="str">
        <f t="shared" si="990"/>
        <v/>
      </c>
      <c r="DO981" s="26" t="str">
        <f t="shared" si="991"/>
        <v/>
      </c>
      <c r="DP981" s="26" t="str">
        <f t="shared" si="992"/>
        <v/>
      </c>
      <c r="DQ981" s="26" t="str">
        <f t="shared" si="993"/>
        <v/>
      </c>
      <c r="DR981" s="26" t="str">
        <f t="shared" si="994"/>
        <v/>
      </c>
      <c r="DS981" s="26" t="str">
        <f t="shared" si="995"/>
        <v/>
      </c>
      <c r="DT981" s="26" t="str">
        <f t="shared" si="996"/>
        <v/>
      </c>
      <c r="DU981" s="26" t="str">
        <f t="shared" si="997"/>
        <v/>
      </c>
      <c r="DV981" s="26" t="str">
        <f t="shared" si="998"/>
        <v>142. Z399  OTHER</v>
      </c>
    </row>
    <row r="982" spans="1:126" ht="30" x14ac:dyDescent="0.25">
      <c r="A982" t="s">
        <v>1942</v>
      </c>
      <c r="B982">
        <v>2016</v>
      </c>
      <c r="C982" t="s">
        <v>2046</v>
      </c>
      <c r="D982">
        <v>106990</v>
      </c>
      <c r="E982" s="19">
        <v>1316215475854</v>
      </c>
      <c r="F982" t="s">
        <v>1079</v>
      </c>
      <c r="G982">
        <v>324110</v>
      </c>
      <c r="H982" t="s">
        <v>1080</v>
      </c>
      <c r="I982" t="s">
        <v>1081</v>
      </c>
      <c r="J982" t="s">
        <v>226</v>
      </c>
      <c r="K982" t="s">
        <v>227</v>
      </c>
      <c r="L982">
        <v>43616</v>
      </c>
      <c r="M982" s="26" t="str">
        <f t="shared" si="944"/>
        <v>89. PRODUCE THE CHEMICAL, 93. AS A BYPRODUCT</v>
      </c>
      <c r="N982" s="26" t="s">
        <v>123</v>
      </c>
      <c r="O982" s="26" t="s">
        <v>124</v>
      </c>
      <c r="P982">
        <v>250</v>
      </c>
      <c r="Q982">
        <v>0</v>
      </c>
      <c r="R982">
        <v>250</v>
      </c>
      <c r="S982" s="26" t="s">
        <v>1940</v>
      </c>
      <c r="T982" s="26" t="s">
        <v>1941</v>
      </c>
      <c r="U982" s="26" t="s">
        <v>1941</v>
      </c>
      <c r="V982" s="26" t="s">
        <v>1941</v>
      </c>
      <c r="W982" s="26" t="s">
        <v>1940</v>
      </c>
      <c r="X982" s="26" t="s">
        <v>1941</v>
      </c>
      <c r="Y982" s="26" t="s">
        <v>1941</v>
      </c>
      <c r="AE982" s="26" t="s">
        <v>1941</v>
      </c>
      <c r="AR982" s="26" t="s">
        <v>1941</v>
      </c>
      <c r="AS982" s="26" t="s">
        <v>1941</v>
      </c>
      <c r="AT982" s="26" t="s">
        <v>1941</v>
      </c>
      <c r="AV982" s="26" t="s">
        <v>1941</v>
      </c>
      <c r="BD982" s="26" t="s">
        <v>1941</v>
      </c>
      <c r="BK982" s="26" t="s">
        <v>1941</v>
      </c>
      <c r="BU982" s="26" t="str">
        <f t="shared" si="945"/>
        <v>89. PRODUCE THE CHEMICAL</v>
      </c>
      <c r="BV982" s="26" t="str">
        <f t="shared" si="946"/>
        <v/>
      </c>
      <c r="BW982" s="26" t="str">
        <f t="shared" si="947"/>
        <v/>
      </c>
      <c r="BX982" s="26" t="str">
        <f t="shared" si="948"/>
        <v/>
      </c>
      <c r="BY982" s="26" t="str">
        <f t="shared" si="949"/>
        <v>93. AS A BYPRODUCT</v>
      </c>
      <c r="BZ982" s="26" t="str">
        <f t="shared" si="950"/>
        <v/>
      </c>
      <c r="CA982" s="26" t="str">
        <f t="shared" si="951"/>
        <v/>
      </c>
      <c r="CB982" s="26" t="str">
        <f t="shared" si="952"/>
        <v/>
      </c>
      <c r="CC982" s="26" t="str">
        <f t="shared" si="953"/>
        <v/>
      </c>
      <c r="CD982" s="26" t="str">
        <f t="shared" si="954"/>
        <v/>
      </c>
      <c r="CE982" s="26" t="str">
        <f t="shared" si="955"/>
        <v/>
      </c>
      <c r="CF982" s="26" t="str">
        <f t="shared" si="956"/>
        <v/>
      </c>
      <c r="CG982" s="26" t="str">
        <f t="shared" si="957"/>
        <v/>
      </c>
      <c r="CH982" s="26" t="str">
        <f t="shared" si="958"/>
        <v/>
      </c>
      <c r="CI982" s="26" t="str">
        <f t="shared" si="959"/>
        <v/>
      </c>
      <c r="CJ982" s="26" t="str">
        <f t="shared" si="960"/>
        <v/>
      </c>
      <c r="CK982" s="26" t="str">
        <f t="shared" si="961"/>
        <v/>
      </c>
      <c r="CL982" s="26" t="str">
        <f t="shared" si="962"/>
        <v/>
      </c>
      <c r="CM982" s="26" t="str">
        <f t="shared" si="963"/>
        <v/>
      </c>
      <c r="CN982" s="26" t="str">
        <f t="shared" si="964"/>
        <v/>
      </c>
      <c r="CO982" s="26" t="str">
        <f t="shared" si="965"/>
        <v/>
      </c>
      <c r="CP982" s="26" t="str">
        <f t="shared" si="966"/>
        <v/>
      </c>
      <c r="CQ982" s="26" t="str">
        <f t="shared" si="967"/>
        <v/>
      </c>
      <c r="CR982" s="26" t="str">
        <f t="shared" si="968"/>
        <v/>
      </c>
      <c r="CS982" s="26" t="str">
        <f t="shared" si="969"/>
        <v/>
      </c>
      <c r="CT982" s="26" t="str">
        <f t="shared" si="970"/>
        <v/>
      </c>
      <c r="CU982" s="26" t="str">
        <f t="shared" si="971"/>
        <v/>
      </c>
      <c r="CV982" s="26" t="str">
        <f t="shared" si="972"/>
        <v/>
      </c>
      <c r="CW982" s="26" t="str">
        <f t="shared" si="973"/>
        <v/>
      </c>
      <c r="CX982" s="26" t="str">
        <f t="shared" si="974"/>
        <v/>
      </c>
      <c r="CY982" s="26" t="str">
        <f t="shared" si="975"/>
        <v/>
      </c>
      <c r="CZ982" s="26" t="str">
        <f t="shared" si="976"/>
        <v/>
      </c>
      <c r="DA982" s="26" t="str">
        <f t="shared" si="977"/>
        <v/>
      </c>
      <c r="DB982" s="26" t="str">
        <f t="shared" si="978"/>
        <v/>
      </c>
      <c r="DC982" s="26" t="str">
        <f t="shared" si="979"/>
        <v/>
      </c>
      <c r="DD982" s="26" t="str">
        <f t="shared" si="980"/>
        <v/>
      </c>
      <c r="DE982" s="26" t="str">
        <f t="shared" si="981"/>
        <v/>
      </c>
      <c r="DF982" s="26" t="str">
        <f t="shared" si="982"/>
        <v/>
      </c>
      <c r="DG982" s="26" t="str">
        <f t="shared" si="983"/>
        <v/>
      </c>
      <c r="DH982" s="26" t="str">
        <f t="shared" si="984"/>
        <v/>
      </c>
      <c r="DI982" s="26" t="str">
        <f t="shared" si="985"/>
        <v/>
      </c>
      <c r="DJ982" s="26" t="str">
        <f t="shared" si="986"/>
        <v/>
      </c>
      <c r="DK982" s="26" t="str">
        <f t="shared" si="987"/>
        <v/>
      </c>
      <c r="DL982" s="26" t="str">
        <f t="shared" si="988"/>
        <v/>
      </c>
      <c r="DM982" s="26" t="str">
        <f t="shared" si="989"/>
        <v/>
      </c>
      <c r="DN982" s="26" t="str">
        <f t="shared" si="990"/>
        <v/>
      </c>
      <c r="DO982" s="26" t="str">
        <f t="shared" si="991"/>
        <v/>
      </c>
      <c r="DP982" s="26" t="str">
        <f t="shared" si="992"/>
        <v/>
      </c>
      <c r="DQ982" s="26" t="str">
        <f t="shared" si="993"/>
        <v/>
      </c>
      <c r="DR982" s="26" t="str">
        <f t="shared" si="994"/>
        <v/>
      </c>
      <c r="DS982" s="26" t="str">
        <f t="shared" si="995"/>
        <v/>
      </c>
      <c r="DT982" s="26" t="str">
        <f t="shared" si="996"/>
        <v/>
      </c>
      <c r="DU982" s="26" t="str">
        <f t="shared" si="997"/>
        <v/>
      </c>
      <c r="DV982" s="26" t="str">
        <f t="shared" si="998"/>
        <v/>
      </c>
    </row>
    <row r="983" spans="1:126" ht="30" x14ac:dyDescent="0.25">
      <c r="A983" t="s">
        <v>1942</v>
      </c>
      <c r="B983">
        <v>2017</v>
      </c>
      <c r="C983" t="s">
        <v>2046</v>
      </c>
      <c r="D983">
        <v>106990</v>
      </c>
      <c r="E983" s="19">
        <v>1317216423564</v>
      </c>
      <c r="F983" t="s">
        <v>1079</v>
      </c>
      <c r="G983">
        <v>324110</v>
      </c>
      <c r="H983" t="s">
        <v>1080</v>
      </c>
      <c r="I983" t="s">
        <v>1081</v>
      </c>
      <c r="J983" t="s">
        <v>226</v>
      </c>
      <c r="K983" t="s">
        <v>227</v>
      </c>
      <c r="L983">
        <v>43616</v>
      </c>
      <c r="M983" s="26" t="str">
        <f t="shared" si="944"/>
        <v>89. PRODUCE THE CHEMICAL, 93. AS A BYPRODUCT</v>
      </c>
      <c r="N983" s="26" t="s">
        <v>123</v>
      </c>
      <c r="O983" s="26" t="s">
        <v>124</v>
      </c>
      <c r="P983">
        <v>250</v>
      </c>
      <c r="Q983">
        <v>5</v>
      </c>
      <c r="R983">
        <v>255</v>
      </c>
      <c r="S983" s="26" t="s">
        <v>1940</v>
      </c>
      <c r="T983" s="26" t="s">
        <v>1941</v>
      </c>
      <c r="U983" s="26" t="s">
        <v>1941</v>
      </c>
      <c r="V983" s="26" t="s">
        <v>1941</v>
      </c>
      <c r="W983" s="26" t="s">
        <v>1940</v>
      </c>
      <c r="X983" s="26" t="s">
        <v>1941</v>
      </c>
      <c r="Y983" s="26" t="s">
        <v>1941</v>
      </c>
      <c r="AE983" s="26" t="s">
        <v>1941</v>
      </c>
      <c r="AR983" s="26" t="s">
        <v>1941</v>
      </c>
      <c r="AS983" s="26" t="s">
        <v>1941</v>
      </c>
      <c r="AT983" s="26" t="s">
        <v>1941</v>
      </c>
      <c r="AV983" s="26" t="s">
        <v>1941</v>
      </c>
      <c r="BD983" s="26" t="s">
        <v>1941</v>
      </c>
      <c r="BK983" s="26" t="s">
        <v>1941</v>
      </c>
      <c r="BU983" s="26" t="str">
        <f t="shared" si="945"/>
        <v>89. PRODUCE THE CHEMICAL</v>
      </c>
      <c r="BV983" s="26" t="str">
        <f t="shared" si="946"/>
        <v/>
      </c>
      <c r="BW983" s="26" t="str">
        <f t="shared" si="947"/>
        <v/>
      </c>
      <c r="BX983" s="26" t="str">
        <f t="shared" si="948"/>
        <v/>
      </c>
      <c r="BY983" s="26" t="str">
        <f t="shared" si="949"/>
        <v>93. AS A BYPRODUCT</v>
      </c>
      <c r="BZ983" s="26" t="str">
        <f t="shared" si="950"/>
        <v/>
      </c>
      <c r="CA983" s="26" t="str">
        <f t="shared" si="951"/>
        <v/>
      </c>
      <c r="CB983" s="26" t="str">
        <f t="shared" si="952"/>
        <v/>
      </c>
      <c r="CC983" s="26" t="str">
        <f t="shared" si="953"/>
        <v/>
      </c>
      <c r="CD983" s="26" t="str">
        <f t="shared" si="954"/>
        <v/>
      </c>
      <c r="CE983" s="26" t="str">
        <f t="shared" si="955"/>
        <v/>
      </c>
      <c r="CF983" s="26" t="str">
        <f t="shared" si="956"/>
        <v/>
      </c>
      <c r="CG983" s="26" t="str">
        <f t="shared" si="957"/>
        <v/>
      </c>
      <c r="CH983" s="26" t="str">
        <f t="shared" si="958"/>
        <v/>
      </c>
      <c r="CI983" s="26" t="str">
        <f t="shared" si="959"/>
        <v/>
      </c>
      <c r="CJ983" s="26" t="str">
        <f t="shared" si="960"/>
        <v/>
      </c>
      <c r="CK983" s="26" t="str">
        <f t="shared" si="961"/>
        <v/>
      </c>
      <c r="CL983" s="26" t="str">
        <f t="shared" si="962"/>
        <v/>
      </c>
      <c r="CM983" s="26" t="str">
        <f t="shared" si="963"/>
        <v/>
      </c>
      <c r="CN983" s="26" t="str">
        <f t="shared" si="964"/>
        <v/>
      </c>
      <c r="CO983" s="26" t="str">
        <f t="shared" si="965"/>
        <v/>
      </c>
      <c r="CP983" s="26" t="str">
        <f t="shared" si="966"/>
        <v/>
      </c>
      <c r="CQ983" s="26" t="str">
        <f t="shared" si="967"/>
        <v/>
      </c>
      <c r="CR983" s="26" t="str">
        <f t="shared" si="968"/>
        <v/>
      </c>
      <c r="CS983" s="26" t="str">
        <f t="shared" si="969"/>
        <v/>
      </c>
      <c r="CT983" s="26" t="str">
        <f t="shared" si="970"/>
        <v/>
      </c>
      <c r="CU983" s="26" t="str">
        <f t="shared" si="971"/>
        <v/>
      </c>
      <c r="CV983" s="26" t="str">
        <f t="shared" si="972"/>
        <v/>
      </c>
      <c r="CW983" s="26" t="str">
        <f t="shared" si="973"/>
        <v/>
      </c>
      <c r="CX983" s="26" t="str">
        <f t="shared" si="974"/>
        <v/>
      </c>
      <c r="CY983" s="26" t="str">
        <f t="shared" si="975"/>
        <v/>
      </c>
      <c r="CZ983" s="26" t="str">
        <f t="shared" si="976"/>
        <v/>
      </c>
      <c r="DA983" s="26" t="str">
        <f t="shared" si="977"/>
        <v/>
      </c>
      <c r="DB983" s="26" t="str">
        <f t="shared" si="978"/>
        <v/>
      </c>
      <c r="DC983" s="26" t="str">
        <f t="shared" si="979"/>
        <v/>
      </c>
      <c r="DD983" s="26" t="str">
        <f t="shared" si="980"/>
        <v/>
      </c>
      <c r="DE983" s="26" t="str">
        <f t="shared" si="981"/>
        <v/>
      </c>
      <c r="DF983" s="26" t="str">
        <f t="shared" si="982"/>
        <v/>
      </c>
      <c r="DG983" s="26" t="str">
        <f t="shared" si="983"/>
        <v/>
      </c>
      <c r="DH983" s="26" t="str">
        <f t="shared" si="984"/>
        <v/>
      </c>
      <c r="DI983" s="26" t="str">
        <f t="shared" si="985"/>
        <v/>
      </c>
      <c r="DJ983" s="26" t="str">
        <f t="shared" si="986"/>
        <v/>
      </c>
      <c r="DK983" s="26" t="str">
        <f t="shared" si="987"/>
        <v/>
      </c>
      <c r="DL983" s="26" t="str">
        <f t="shared" si="988"/>
        <v/>
      </c>
      <c r="DM983" s="26" t="str">
        <f t="shared" si="989"/>
        <v/>
      </c>
      <c r="DN983" s="26" t="str">
        <f t="shared" si="990"/>
        <v/>
      </c>
      <c r="DO983" s="26" t="str">
        <f t="shared" si="991"/>
        <v/>
      </c>
      <c r="DP983" s="26" t="str">
        <f t="shared" si="992"/>
        <v/>
      </c>
      <c r="DQ983" s="26" t="str">
        <f t="shared" si="993"/>
        <v/>
      </c>
      <c r="DR983" s="26" t="str">
        <f t="shared" si="994"/>
        <v/>
      </c>
      <c r="DS983" s="26" t="str">
        <f t="shared" si="995"/>
        <v/>
      </c>
      <c r="DT983" s="26" t="str">
        <f t="shared" si="996"/>
        <v/>
      </c>
      <c r="DU983" s="26" t="str">
        <f t="shared" si="997"/>
        <v/>
      </c>
      <c r="DV983" s="26" t="str">
        <f t="shared" si="998"/>
        <v/>
      </c>
    </row>
    <row r="984" spans="1:126" ht="75" x14ac:dyDescent="0.25">
      <c r="A984" t="s">
        <v>1942</v>
      </c>
      <c r="B984">
        <v>2018</v>
      </c>
      <c r="C984" t="s">
        <v>2046</v>
      </c>
      <c r="D984">
        <v>106990</v>
      </c>
      <c r="E984" s="19">
        <v>1318218344570</v>
      </c>
      <c r="F984" t="s">
        <v>1079</v>
      </c>
      <c r="G984">
        <v>324110</v>
      </c>
      <c r="H984" t="s">
        <v>1080</v>
      </c>
      <c r="I984" t="s">
        <v>1081</v>
      </c>
      <c r="J984" t="s">
        <v>226</v>
      </c>
      <c r="K984" t="s">
        <v>227</v>
      </c>
      <c r="L984">
        <v>43616</v>
      </c>
      <c r="M984" s="26" t="str">
        <f t="shared" si="944"/>
        <v>89. PRODUCE THE CHEMICAL, 91. ON-SITE USE OF THE CHEMICAL, 93. AS A BYPRODUCT, 95. USED AS A REACTANT, 98. P103  INTERMEDIATES</v>
      </c>
      <c r="N984" s="26" t="s">
        <v>123</v>
      </c>
      <c r="O984" s="26" t="s">
        <v>124</v>
      </c>
      <c r="P984">
        <v>250</v>
      </c>
      <c r="Q984">
        <v>5</v>
      </c>
      <c r="R984">
        <v>255</v>
      </c>
      <c r="S984" s="26" t="s">
        <v>1940</v>
      </c>
      <c r="T984" s="26" t="s">
        <v>1941</v>
      </c>
      <c r="U984" s="26" t="s">
        <v>1940</v>
      </c>
      <c r="V984" s="26" t="s">
        <v>1941</v>
      </c>
      <c r="W984" s="26" t="s">
        <v>1940</v>
      </c>
      <c r="X984" s="26" t="s">
        <v>1941</v>
      </c>
      <c r="Y984" s="26" t="s">
        <v>1940</v>
      </c>
      <c r="Z984" s="26" t="s">
        <v>1941</v>
      </c>
      <c r="AA984" s="26" t="s">
        <v>1941</v>
      </c>
      <c r="AB984" s="26" t="s">
        <v>1940</v>
      </c>
      <c r="AC984" s="26" t="s">
        <v>1941</v>
      </c>
      <c r="AD984" s="26" t="s">
        <v>1941</v>
      </c>
      <c r="AE984" s="26" t="s">
        <v>1941</v>
      </c>
      <c r="AF984" s="26" t="s">
        <v>1941</v>
      </c>
      <c r="AG984" s="26" t="s">
        <v>1941</v>
      </c>
      <c r="AH984" s="26" t="s">
        <v>1941</v>
      </c>
      <c r="AI984" s="26" t="s">
        <v>1941</v>
      </c>
      <c r="AJ984" s="26" t="s">
        <v>1941</v>
      </c>
      <c r="AK984" s="26" t="s">
        <v>1941</v>
      </c>
      <c r="AL984" s="26" t="s">
        <v>1941</v>
      </c>
      <c r="AM984" s="26" t="s">
        <v>1941</v>
      </c>
      <c r="AN984" s="26" t="s">
        <v>1941</v>
      </c>
      <c r="AO984" s="26" t="s">
        <v>1941</v>
      </c>
      <c r="AP984" s="26" t="s">
        <v>1941</v>
      </c>
      <c r="AQ984" s="26" t="s">
        <v>1941</v>
      </c>
      <c r="AR984" s="26" t="s">
        <v>1941</v>
      </c>
      <c r="AS984" s="26" t="s">
        <v>1941</v>
      </c>
      <c r="AT984" s="26" t="s">
        <v>1941</v>
      </c>
      <c r="AU984" s="26" t="s">
        <v>1941</v>
      </c>
      <c r="AV984" s="26" t="s">
        <v>1941</v>
      </c>
      <c r="AW984" s="26" t="s">
        <v>1941</v>
      </c>
      <c r="AX984" s="26" t="s">
        <v>1941</v>
      </c>
      <c r="AY984" s="26" t="s">
        <v>1941</v>
      </c>
      <c r="AZ984" s="26" t="s">
        <v>1941</v>
      </c>
      <c r="BA984" s="26" t="s">
        <v>1941</v>
      </c>
      <c r="BB984" s="26" t="s">
        <v>1941</v>
      </c>
      <c r="BC984" s="26" t="s">
        <v>1941</v>
      </c>
      <c r="BD984" s="26" t="s">
        <v>1941</v>
      </c>
      <c r="BE984" s="26" t="s">
        <v>1941</v>
      </c>
      <c r="BF984" s="26" t="s">
        <v>1941</v>
      </c>
      <c r="BG984" s="26" t="s">
        <v>1941</v>
      </c>
      <c r="BH984" s="26" t="s">
        <v>1941</v>
      </c>
      <c r="BI984" s="26" t="s">
        <v>1941</v>
      </c>
      <c r="BJ984" s="26" t="s">
        <v>1941</v>
      </c>
      <c r="BK984" s="26" t="s">
        <v>1941</v>
      </c>
      <c r="BL984" s="26" t="s">
        <v>1941</v>
      </c>
      <c r="BM984" s="26" t="s">
        <v>1941</v>
      </c>
      <c r="BN984" s="26" t="s">
        <v>1941</v>
      </c>
      <c r="BO984" s="26" t="s">
        <v>1941</v>
      </c>
      <c r="BP984" s="26" t="s">
        <v>1941</v>
      </c>
      <c r="BQ984" s="26" t="s">
        <v>1941</v>
      </c>
      <c r="BR984" s="26" t="s">
        <v>1941</v>
      </c>
      <c r="BS984" s="26" t="s">
        <v>1941</v>
      </c>
      <c r="BT984" s="26" t="s">
        <v>1941</v>
      </c>
      <c r="BU984" s="26" t="str">
        <f t="shared" si="945"/>
        <v>89. PRODUCE THE CHEMICAL</v>
      </c>
      <c r="BV984" s="26" t="str">
        <f t="shared" si="946"/>
        <v/>
      </c>
      <c r="BW984" s="26" t="str">
        <f t="shared" si="947"/>
        <v>91. ON-SITE USE OF THE CHEMICAL</v>
      </c>
      <c r="BX984" s="26" t="str">
        <f t="shared" si="948"/>
        <v/>
      </c>
      <c r="BY984" s="26" t="str">
        <f t="shared" si="949"/>
        <v>93. AS A BYPRODUCT</v>
      </c>
      <c r="BZ984" s="26" t="str">
        <f t="shared" si="950"/>
        <v/>
      </c>
      <c r="CA984" s="26" t="str">
        <f t="shared" si="951"/>
        <v>95. USED AS A REACTANT</v>
      </c>
      <c r="CB984" s="26" t="str">
        <f t="shared" si="952"/>
        <v/>
      </c>
      <c r="CC984" s="26" t="str">
        <f t="shared" si="953"/>
        <v/>
      </c>
      <c r="CD984" s="26" t="str">
        <f t="shared" si="954"/>
        <v>98. P103  INTERMEDIATES</v>
      </c>
      <c r="CE984" s="26" t="str">
        <f t="shared" si="955"/>
        <v/>
      </c>
      <c r="CF984" s="26" t="str">
        <f t="shared" si="956"/>
        <v/>
      </c>
      <c r="CG984" s="26" t="str">
        <f t="shared" si="957"/>
        <v/>
      </c>
      <c r="CH984" s="26" t="str">
        <f t="shared" si="958"/>
        <v/>
      </c>
      <c r="CI984" s="26" t="str">
        <f t="shared" si="959"/>
        <v/>
      </c>
      <c r="CJ984" s="26" t="str">
        <f t="shared" si="960"/>
        <v/>
      </c>
      <c r="CK984" s="26" t="str">
        <f t="shared" si="961"/>
        <v/>
      </c>
      <c r="CL984" s="26" t="str">
        <f t="shared" si="962"/>
        <v/>
      </c>
      <c r="CM984" s="26" t="str">
        <f t="shared" si="963"/>
        <v/>
      </c>
      <c r="CN984" s="26" t="str">
        <f t="shared" si="964"/>
        <v/>
      </c>
      <c r="CO984" s="26" t="str">
        <f t="shared" si="965"/>
        <v/>
      </c>
      <c r="CP984" s="26" t="str">
        <f t="shared" si="966"/>
        <v/>
      </c>
      <c r="CQ984" s="26" t="str">
        <f t="shared" si="967"/>
        <v/>
      </c>
      <c r="CR984" s="26" t="str">
        <f t="shared" si="968"/>
        <v/>
      </c>
      <c r="CS984" s="26" t="str">
        <f t="shared" si="969"/>
        <v/>
      </c>
      <c r="CT984" s="26" t="str">
        <f t="shared" si="970"/>
        <v/>
      </c>
      <c r="CU984" s="26" t="str">
        <f t="shared" si="971"/>
        <v/>
      </c>
      <c r="CV984" s="26" t="str">
        <f t="shared" si="972"/>
        <v/>
      </c>
      <c r="CW984" s="26" t="str">
        <f t="shared" si="973"/>
        <v/>
      </c>
      <c r="CX984" s="26" t="str">
        <f t="shared" si="974"/>
        <v/>
      </c>
      <c r="CY984" s="26" t="str">
        <f t="shared" si="975"/>
        <v/>
      </c>
      <c r="CZ984" s="26" t="str">
        <f t="shared" si="976"/>
        <v/>
      </c>
      <c r="DA984" s="26" t="str">
        <f t="shared" si="977"/>
        <v/>
      </c>
      <c r="DB984" s="26" t="str">
        <f t="shared" si="978"/>
        <v/>
      </c>
      <c r="DC984" s="26" t="str">
        <f t="shared" si="979"/>
        <v/>
      </c>
      <c r="DD984" s="26" t="str">
        <f t="shared" si="980"/>
        <v/>
      </c>
      <c r="DE984" s="26" t="str">
        <f t="shared" si="981"/>
        <v/>
      </c>
      <c r="DF984" s="26" t="str">
        <f t="shared" si="982"/>
        <v/>
      </c>
      <c r="DG984" s="26" t="str">
        <f t="shared" si="983"/>
        <v/>
      </c>
      <c r="DH984" s="26" t="str">
        <f t="shared" si="984"/>
        <v/>
      </c>
      <c r="DI984" s="26" t="str">
        <f t="shared" si="985"/>
        <v/>
      </c>
      <c r="DJ984" s="26" t="str">
        <f t="shared" si="986"/>
        <v/>
      </c>
      <c r="DK984" s="26" t="str">
        <f t="shared" si="987"/>
        <v/>
      </c>
      <c r="DL984" s="26" t="str">
        <f t="shared" si="988"/>
        <v/>
      </c>
      <c r="DM984" s="26" t="str">
        <f t="shared" si="989"/>
        <v/>
      </c>
      <c r="DN984" s="26" t="str">
        <f t="shared" si="990"/>
        <v/>
      </c>
      <c r="DO984" s="26" t="str">
        <f t="shared" si="991"/>
        <v/>
      </c>
      <c r="DP984" s="26" t="str">
        <f t="shared" si="992"/>
        <v/>
      </c>
      <c r="DQ984" s="26" t="str">
        <f t="shared" si="993"/>
        <v/>
      </c>
      <c r="DR984" s="26" t="str">
        <f t="shared" si="994"/>
        <v/>
      </c>
      <c r="DS984" s="26" t="str">
        <f t="shared" si="995"/>
        <v/>
      </c>
      <c r="DT984" s="26" t="str">
        <f t="shared" si="996"/>
        <v/>
      </c>
      <c r="DU984" s="26" t="str">
        <f t="shared" si="997"/>
        <v/>
      </c>
      <c r="DV984" s="26" t="str">
        <f t="shared" si="998"/>
        <v/>
      </c>
    </row>
    <row r="985" spans="1:126" ht="75" x14ac:dyDescent="0.25">
      <c r="A985" t="s">
        <v>1942</v>
      </c>
      <c r="B985">
        <v>2019</v>
      </c>
      <c r="C985" t="s">
        <v>2046</v>
      </c>
      <c r="D985">
        <v>106990</v>
      </c>
      <c r="E985" s="19">
        <v>1319218344289</v>
      </c>
      <c r="F985" t="s">
        <v>1079</v>
      </c>
      <c r="G985">
        <v>324110</v>
      </c>
      <c r="H985" t="s">
        <v>1080</v>
      </c>
      <c r="I985" t="s">
        <v>1081</v>
      </c>
      <c r="J985" t="s">
        <v>226</v>
      </c>
      <c r="K985" t="s">
        <v>227</v>
      </c>
      <c r="L985">
        <v>43616</v>
      </c>
      <c r="M985" s="26" t="str">
        <f t="shared" si="944"/>
        <v>89. PRODUCE THE CHEMICAL, 91. ON-SITE USE OF THE CHEMICAL, 93. AS A BYPRODUCT, 95. USED AS A REACTANT, 98. P103  INTERMEDIATES</v>
      </c>
      <c r="N985" s="26" t="s">
        <v>123</v>
      </c>
      <c r="O985" s="26" t="s">
        <v>124</v>
      </c>
      <c r="P985">
        <v>250</v>
      </c>
      <c r="Q985">
        <v>5</v>
      </c>
      <c r="R985">
        <v>255</v>
      </c>
      <c r="S985" s="26" t="s">
        <v>1940</v>
      </c>
      <c r="T985" s="26" t="s">
        <v>1941</v>
      </c>
      <c r="U985" s="26" t="s">
        <v>1940</v>
      </c>
      <c r="V985" s="26" t="s">
        <v>1941</v>
      </c>
      <c r="W985" s="26" t="s">
        <v>1940</v>
      </c>
      <c r="X985" s="26" t="s">
        <v>1941</v>
      </c>
      <c r="Y985" s="26" t="s">
        <v>1940</v>
      </c>
      <c r="Z985" s="26" t="s">
        <v>1941</v>
      </c>
      <c r="AA985" s="26" t="s">
        <v>1941</v>
      </c>
      <c r="AB985" s="26" t="s">
        <v>1940</v>
      </c>
      <c r="AC985" s="26" t="s">
        <v>1941</v>
      </c>
      <c r="AD985" s="26" t="s">
        <v>1941</v>
      </c>
      <c r="AE985" s="26" t="s">
        <v>1941</v>
      </c>
      <c r="AF985" s="26" t="s">
        <v>1941</v>
      </c>
      <c r="AG985" s="26" t="s">
        <v>1941</v>
      </c>
      <c r="AH985" s="26" t="s">
        <v>1941</v>
      </c>
      <c r="AI985" s="26" t="s">
        <v>1941</v>
      </c>
      <c r="AJ985" s="26" t="s">
        <v>1941</v>
      </c>
      <c r="AK985" s="26" t="s">
        <v>1941</v>
      </c>
      <c r="AL985" s="26" t="s">
        <v>1941</v>
      </c>
      <c r="AM985" s="26" t="s">
        <v>1941</v>
      </c>
      <c r="AN985" s="26" t="s">
        <v>1941</v>
      </c>
      <c r="AO985" s="26" t="s">
        <v>1941</v>
      </c>
      <c r="AP985" s="26" t="s">
        <v>1941</v>
      </c>
      <c r="AQ985" s="26" t="s">
        <v>1941</v>
      </c>
      <c r="AR985" s="26" t="s">
        <v>1941</v>
      </c>
      <c r="AS985" s="26" t="s">
        <v>1941</v>
      </c>
      <c r="AT985" s="26" t="s">
        <v>1941</v>
      </c>
      <c r="AU985" s="26" t="s">
        <v>1941</v>
      </c>
      <c r="AV985" s="26" t="s">
        <v>1941</v>
      </c>
      <c r="AW985" s="26" t="s">
        <v>1941</v>
      </c>
      <c r="AX985" s="26" t="s">
        <v>1941</v>
      </c>
      <c r="AY985" s="26" t="s">
        <v>1941</v>
      </c>
      <c r="AZ985" s="26" t="s">
        <v>1941</v>
      </c>
      <c r="BA985" s="26" t="s">
        <v>1941</v>
      </c>
      <c r="BB985" s="26" t="s">
        <v>1941</v>
      </c>
      <c r="BC985" s="26" t="s">
        <v>1941</v>
      </c>
      <c r="BD985" s="26" t="s">
        <v>1941</v>
      </c>
      <c r="BE985" s="26" t="s">
        <v>1941</v>
      </c>
      <c r="BF985" s="26" t="s">
        <v>1941</v>
      </c>
      <c r="BG985" s="26" t="s">
        <v>1941</v>
      </c>
      <c r="BH985" s="26" t="s">
        <v>1941</v>
      </c>
      <c r="BI985" s="26" t="s">
        <v>1941</v>
      </c>
      <c r="BJ985" s="26" t="s">
        <v>1941</v>
      </c>
      <c r="BK985" s="26" t="s">
        <v>1941</v>
      </c>
      <c r="BL985" s="26" t="s">
        <v>1941</v>
      </c>
      <c r="BM985" s="26" t="s">
        <v>1941</v>
      </c>
      <c r="BN985" s="26" t="s">
        <v>1941</v>
      </c>
      <c r="BO985" s="26" t="s">
        <v>1941</v>
      </c>
      <c r="BP985" s="26" t="s">
        <v>1941</v>
      </c>
      <c r="BQ985" s="26" t="s">
        <v>1941</v>
      </c>
      <c r="BR985" s="26" t="s">
        <v>1941</v>
      </c>
      <c r="BS985" s="26" t="s">
        <v>1941</v>
      </c>
      <c r="BT985" s="26" t="s">
        <v>1941</v>
      </c>
      <c r="BU985" s="26" t="str">
        <f t="shared" si="945"/>
        <v>89. PRODUCE THE CHEMICAL</v>
      </c>
      <c r="BV985" s="26" t="str">
        <f t="shared" si="946"/>
        <v/>
      </c>
      <c r="BW985" s="26" t="str">
        <f t="shared" si="947"/>
        <v>91. ON-SITE USE OF THE CHEMICAL</v>
      </c>
      <c r="BX985" s="26" t="str">
        <f t="shared" si="948"/>
        <v/>
      </c>
      <c r="BY985" s="26" t="str">
        <f t="shared" si="949"/>
        <v>93. AS A BYPRODUCT</v>
      </c>
      <c r="BZ985" s="26" t="str">
        <f t="shared" si="950"/>
        <v/>
      </c>
      <c r="CA985" s="26" t="str">
        <f t="shared" si="951"/>
        <v>95. USED AS A REACTANT</v>
      </c>
      <c r="CB985" s="26" t="str">
        <f t="shared" si="952"/>
        <v/>
      </c>
      <c r="CC985" s="26" t="str">
        <f t="shared" si="953"/>
        <v/>
      </c>
      <c r="CD985" s="26" t="str">
        <f t="shared" si="954"/>
        <v>98. P103  INTERMEDIATES</v>
      </c>
      <c r="CE985" s="26" t="str">
        <f t="shared" si="955"/>
        <v/>
      </c>
      <c r="CF985" s="26" t="str">
        <f t="shared" si="956"/>
        <v/>
      </c>
      <c r="CG985" s="26" t="str">
        <f t="shared" si="957"/>
        <v/>
      </c>
      <c r="CH985" s="26" t="str">
        <f t="shared" si="958"/>
        <v/>
      </c>
      <c r="CI985" s="26" t="str">
        <f t="shared" si="959"/>
        <v/>
      </c>
      <c r="CJ985" s="26" t="str">
        <f t="shared" si="960"/>
        <v/>
      </c>
      <c r="CK985" s="26" t="str">
        <f t="shared" si="961"/>
        <v/>
      </c>
      <c r="CL985" s="26" t="str">
        <f t="shared" si="962"/>
        <v/>
      </c>
      <c r="CM985" s="26" t="str">
        <f t="shared" si="963"/>
        <v/>
      </c>
      <c r="CN985" s="26" t="str">
        <f t="shared" si="964"/>
        <v/>
      </c>
      <c r="CO985" s="26" t="str">
        <f t="shared" si="965"/>
        <v/>
      </c>
      <c r="CP985" s="26" t="str">
        <f t="shared" si="966"/>
        <v/>
      </c>
      <c r="CQ985" s="26" t="str">
        <f t="shared" si="967"/>
        <v/>
      </c>
      <c r="CR985" s="26" t="str">
        <f t="shared" si="968"/>
        <v/>
      </c>
      <c r="CS985" s="26" t="str">
        <f t="shared" si="969"/>
        <v/>
      </c>
      <c r="CT985" s="26" t="str">
        <f t="shared" si="970"/>
        <v/>
      </c>
      <c r="CU985" s="26" t="str">
        <f t="shared" si="971"/>
        <v/>
      </c>
      <c r="CV985" s="26" t="str">
        <f t="shared" si="972"/>
        <v/>
      </c>
      <c r="CW985" s="26" t="str">
        <f t="shared" si="973"/>
        <v/>
      </c>
      <c r="CX985" s="26" t="str">
        <f t="shared" si="974"/>
        <v/>
      </c>
      <c r="CY985" s="26" t="str">
        <f t="shared" si="975"/>
        <v/>
      </c>
      <c r="CZ985" s="26" t="str">
        <f t="shared" si="976"/>
        <v/>
      </c>
      <c r="DA985" s="26" t="str">
        <f t="shared" si="977"/>
        <v/>
      </c>
      <c r="DB985" s="26" t="str">
        <f t="shared" si="978"/>
        <v/>
      </c>
      <c r="DC985" s="26" t="str">
        <f t="shared" si="979"/>
        <v/>
      </c>
      <c r="DD985" s="26" t="str">
        <f t="shared" si="980"/>
        <v/>
      </c>
      <c r="DE985" s="26" t="str">
        <f t="shared" si="981"/>
        <v/>
      </c>
      <c r="DF985" s="26" t="str">
        <f t="shared" si="982"/>
        <v/>
      </c>
      <c r="DG985" s="26" t="str">
        <f t="shared" si="983"/>
        <v/>
      </c>
      <c r="DH985" s="26" t="str">
        <f t="shared" si="984"/>
        <v/>
      </c>
      <c r="DI985" s="26" t="str">
        <f t="shared" si="985"/>
        <v/>
      </c>
      <c r="DJ985" s="26" t="str">
        <f t="shared" si="986"/>
        <v/>
      </c>
      <c r="DK985" s="26" t="str">
        <f t="shared" si="987"/>
        <v/>
      </c>
      <c r="DL985" s="26" t="str">
        <f t="shared" si="988"/>
        <v/>
      </c>
      <c r="DM985" s="26" t="str">
        <f t="shared" si="989"/>
        <v/>
      </c>
      <c r="DN985" s="26" t="str">
        <f t="shared" si="990"/>
        <v/>
      </c>
      <c r="DO985" s="26" t="str">
        <f t="shared" si="991"/>
        <v/>
      </c>
      <c r="DP985" s="26" t="str">
        <f t="shared" si="992"/>
        <v/>
      </c>
      <c r="DQ985" s="26" t="str">
        <f t="shared" si="993"/>
        <v/>
      </c>
      <c r="DR985" s="26" t="str">
        <f t="shared" si="994"/>
        <v/>
      </c>
      <c r="DS985" s="26" t="str">
        <f t="shared" si="995"/>
        <v/>
      </c>
      <c r="DT985" s="26" t="str">
        <f t="shared" si="996"/>
        <v/>
      </c>
      <c r="DU985" s="26" t="str">
        <f t="shared" si="997"/>
        <v/>
      </c>
      <c r="DV985" s="26" t="str">
        <f t="shared" si="998"/>
        <v/>
      </c>
    </row>
    <row r="986" spans="1:126" ht="75" x14ac:dyDescent="0.25">
      <c r="A986" t="s">
        <v>1942</v>
      </c>
      <c r="B986">
        <v>2020</v>
      </c>
      <c r="C986" t="s">
        <v>2046</v>
      </c>
      <c r="D986">
        <v>106990</v>
      </c>
      <c r="E986" s="19">
        <v>1320218887750</v>
      </c>
      <c r="F986" t="s">
        <v>1079</v>
      </c>
      <c r="G986">
        <v>324110</v>
      </c>
      <c r="H986" t="s">
        <v>1080</v>
      </c>
      <c r="I986" t="s">
        <v>1081</v>
      </c>
      <c r="J986" t="s">
        <v>226</v>
      </c>
      <c r="K986" t="s">
        <v>227</v>
      </c>
      <c r="L986">
        <v>43616</v>
      </c>
      <c r="M986" s="26" t="str">
        <f t="shared" si="944"/>
        <v>90. IMPORT THE CHEMICAL, 91. ON-SITE USE OF THE CHEMICAL, 95. USED AS A REACTANT, 96. P101  FEEDSTOCKS, 97. P102  RAW MATERIALS</v>
      </c>
      <c r="N986" s="26" t="s">
        <v>123</v>
      </c>
      <c r="O986" s="26" t="s">
        <v>124</v>
      </c>
      <c r="P986">
        <v>250</v>
      </c>
      <c r="Q986">
        <v>5</v>
      </c>
      <c r="R986">
        <v>255</v>
      </c>
      <c r="S986" s="26" t="s">
        <v>1941</v>
      </c>
      <c r="T986" s="26" t="s">
        <v>1940</v>
      </c>
      <c r="U986" s="26" t="s">
        <v>1940</v>
      </c>
      <c r="V986" s="26" t="s">
        <v>1941</v>
      </c>
      <c r="W986" s="26" t="s">
        <v>1941</v>
      </c>
      <c r="X986" s="26" t="s">
        <v>1941</v>
      </c>
      <c r="Y986" s="26" t="s">
        <v>1940</v>
      </c>
      <c r="Z986" s="26" t="s">
        <v>1940</v>
      </c>
      <c r="AA986" s="26" t="s">
        <v>1940</v>
      </c>
      <c r="AB986" s="26" t="s">
        <v>1941</v>
      </c>
      <c r="AC986" s="26" t="s">
        <v>1941</v>
      </c>
      <c r="AD986" s="26" t="s">
        <v>1941</v>
      </c>
      <c r="AE986" s="26" t="s">
        <v>1941</v>
      </c>
      <c r="AF986" s="26" t="s">
        <v>1941</v>
      </c>
      <c r="AG986" s="26" t="s">
        <v>1941</v>
      </c>
      <c r="AH986" s="26" t="s">
        <v>1941</v>
      </c>
      <c r="AI986" s="26" t="s">
        <v>1941</v>
      </c>
      <c r="AJ986" s="26" t="s">
        <v>1941</v>
      </c>
      <c r="AK986" s="26" t="s">
        <v>1941</v>
      </c>
      <c r="AL986" s="26" t="s">
        <v>1941</v>
      </c>
      <c r="AM986" s="26" t="s">
        <v>1941</v>
      </c>
      <c r="AN986" s="26" t="s">
        <v>1941</v>
      </c>
      <c r="AO986" s="26" t="s">
        <v>1941</v>
      </c>
      <c r="AP986" s="26" t="s">
        <v>1941</v>
      </c>
      <c r="AQ986" s="26" t="s">
        <v>1941</v>
      </c>
      <c r="AR986" s="26" t="s">
        <v>1941</v>
      </c>
      <c r="AS986" s="26" t="s">
        <v>1941</v>
      </c>
      <c r="AT986" s="26" t="s">
        <v>1941</v>
      </c>
      <c r="AU986" s="26" t="s">
        <v>1941</v>
      </c>
      <c r="AV986" s="26" t="s">
        <v>1941</v>
      </c>
      <c r="AW986" s="26" t="s">
        <v>1941</v>
      </c>
      <c r="AX986" s="26" t="s">
        <v>1941</v>
      </c>
      <c r="AY986" s="26" t="s">
        <v>1941</v>
      </c>
      <c r="AZ986" s="26" t="s">
        <v>1941</v>
      </c>
      <c r="BA986" s="26" t="s">
        <v>1941</v>
      </c>
      <c r="BB986" s="26" t="s">
        <v>1941</v>
      </c>
      <c r="BC986" s="26" t="s">
        <v>1941</v>
      </c>
      <c r="BD986" s="26" t="s">
        <v>1941</v>
      </c>
      <c r="BE986" s="26" t="s">
        <v>1941</v>
      </c>
      <c r="BF986" s="26" t="s">
        <v>1941</v>
      </c>
      <c r="BG986" s="26" t="s">
        <v>1941</v>
      </c>
      <c r="BH986" s="26" t="s">
        <v>1941</v>
      </c>
      <c r="BI986" s="26" t="s">
        <v>1941</v>
      </c>
      <c r="BJ986" s="26" t="s">
        <v>1941</v>
      </c>
      <c r="BK986" s="26" t="s">
        <v>1941</v>
      </c>
      <c r="BL986" s="26" t="s">
        <v>1941</v>
      </c>
      <c r="BM986" s="26" t="s">
        <v>1941</v>
      </c>
      <c r="BN986" s="26" t="s">
        <v>1941</v>
      </c>
      <c r="BO986" s="26" t="s">
        <v>1941</v>
      </c>
      <c r="BP986" s="26" t="s">
        <v>1941</v>
      </c>
      <c r="BQ986" s="26" t="s">
        <v>1941</v>
      </c>
      <c r="BR986" s="26" t="s">
        <v>1941</v>
      </c>
      <c r="BS986" s="26" t="s">
        <v>1941</v>
      </c>
      <c r="BT986" s="26" t="s">
        <v>1941</v>
      </c>
      <c r="BU986" s="26" t="str">
        <f t="shared" si="945"/>
        <v/>
      </c>
      <c r="BV986" s="26" t="str">
        <f t="shared" si="946"/>
        <v>90. IMPORT THE CHEMICAL</v>
      </c>
      <c r="BW986" s="26" t="str">
        <f t="shared" si="947"/>
        <v>91. ON-SITE USE OF THE CHEMICAL</v>
      </c>
      <c r="BX986" s="26" t="str">
        <f t="shared" si="948"/>
        <v/>
      </c>
      <c r="BY986" s="26" t="str">
        <f t="shared" si="949"/>
        <v/>
      </c>
      <c r="BZ986" s="26" t="str">
        <f t="shared" si="950"/>
        <v/>
      </c>
      <c r="CA986" s="26" t="str">
        <f t="shared" si="951"/>
        <v>95. USED AS A REACTANT</v>
      </c>
      <c r="CB986" s="26" t="str">
        <f t="shared" si="952"/>
        <v>96. P101  FEEDSTOCKS</v>
      </c>
      <c r="CC986" s="26" t="str">
        <f t="shared" si="953"/>
        <v>97. P102  RAW MATERIALS</v>
      </c>
      <c r="CD986" s="26" t="str">
        <f t="shared" si="954"/>
        <v/>
      </c>
      <c r="CE986" s="26" t="str">
        <f t="shared" si="955"/>
        <v/>
      </c>
      <c r="CF986" s="26" t="str">
        <f t="shared" si="956"/>
        <v/>
      </c>
      <c r="CG986" s="26" t="str">
        <f t="shared" si="957"/>
        <v/>
      </c>
      <c r="CH986" s="26" t="str">
        <f t="shared" si="958"/>
        <v/>
      </c>
      <c r="CI986" s="26" t="str">
        <f t="shared" si="959"/>
        <v/>
      </c>
      <c r="CJ986" s="26" t="str">
        <f t="shared" si="960"/>
        <v/>
      </c>
      <c r="CK986" s="26" t="str">
        <f t="shared" si="961"/>
        <v/>
      </c>
      <c r="CL986" s="26" t="str">
        <f t="shared" si="962"/>
        <v/>
      </c>
      <c r="CM986" s="26" t="str">
        <f t="shared" si="963"/>
        <v/>
      </c>
      <c r="CN986" s="26" t="str">
        <f t="shared" si="964"/>
        <v/>
      </c>
      <c r="CO986" s="26" t="str">
        <f t="shared" si="965"/>
        <v/>
      </c>
      <c r="CP986" s="26" t="str">
        <f t="shared" si="966"/>
        <v/>
      </c>
      <c r="CQ986" s="26" t="str">
        <f t="shared" si="967"/>
        <v/>
      </c>
      <c r="CR986" s="26" t="str">
        <f t="shared" si="968"/>
        <v/>
      </c>
      <c r="CS986" s="26" t="str">
        <f t="shared" si="969"/>
        <v/>
      </c>
      <c r="CT986" s="26" t="str">
        <f t="shared" si="970"/>
        <v/>
      </c>
      <c r="CU986" s="26" t="str">
        <f t="shared" si="971"/>
        <v/>
      </c>
      <c r="CV986" s="26" t="str">
        <f t="shared" si="972"/>
        <v/>
      </c>
      <c r="CW986" s="26" t="str">
        <f t="shared" si="973"/>
        <v/>
      </c>
      <c r="CX986" s="26" t="str">
        <f t="shared" si="974"/>
        <v/>
      </c>
      <c r="CY986" s="26" t="str">
        <f t="shared" si="975"/>
        <v/>
      </c>
      <c r="CZ986" s="26" t="str">
        <f t="shared" si="976"/>
        <v/>
      </c>
      <c r="DA986" s="26" t="str">
        <f t="shared" si="977"/>
        <v/>
      </c>
      <c r="DB986" s="26" t="str">
        <f t="shared" si="978"/>
        <v/>
      </c>
      <c r="DC986" s="26" t="str">
        <f t="shared" si="979"/>
        <v/>
      </c>
      <c r="DD986" s="26" t="str">
        <f t="shared" si="980"/>
        <v/>
      </c>
      <c r="DE986" s="26" t="str">
        <f t="shared" si="981"/>
        <v/>
      </c>
      <c r="DF986" s="26" t="str">
        <f t="shared" si="982"/>
        <v/>
      </c>
      <c r="DG986" s="26" t="str">
        <f t="shared" si="983"/>
        <v/>
      </c>
      <c r="DH986" s="26" t="str">
        <f t="shared" si="984"/>
        <v/>
      </c>
      <c r="DI986" s="26" t="str">
        <f t="shared" si="985"/>
        <v/>
      </c>
      <c r="DJ986" s="26" t="str">
        <f t="shared" si="986"/>
        <v/>
      </c>
      <c r="DK986" s="26" t="str">
        <f t="shared" si="987"/>
        <v/>
      </c>
      <c r="DL986" s="26" t="str">
        <f t="shared" si="988"/>
        <v/>
      </c>
      <c r="DM986" s="26" t="str">
        <f t="shared" si="989"/>
        <v/>
      </c>
      <c r="DN986" s="26" t="str">
        <f t="shared" si="990"/>
        <v/>
      </c>
      <c r="DO986" s="26" t="str">
        <f t="shared" si="991"/>
        <v/>
      </c>
      <c r="DP986" s="26" t="str">
        <f t="shared" si="992"/>
        <v/>
      </c>
      <c r="DQ986" s="26" t="str">
        <f t="shared" si="993"/>
        <v/>
      </c>
      <c r="DR986" s="26" t="str">
        <f t="shared" si="994"/>
        <v/>
      </c>
      <c r="DS986" s="26" t="str">
        <f t="shared" si="995"/>
        <v/>
      </c>
      <c r="DT986" s="26" t="str">
        <f t="shared" si="996"/>
        <v/>
      </c>
      <c r="DU986" s="26" t="str">
        <f t="shared" si="997"/>
        <v/>
      </c>
      <c r="DV986" s="26" t="str">
        <f t="shared" si="998"/>
        <v/>
      </c>
    </row>
    <row r="987" spans="1:126" ht="75" x14ac:dyDescent="0.25">
      <c r="A987" t="s">
        <v>1942</v>
      </c>
      <c r="B987">
        <v>2021</v>
      </c>
      <c r="C987" t="s">
        <v>2046</v>
      </c>
      <c r="D987">
        <v>106990</v>
      </c>
      <c r="E987" s="19">
        <v>1321220226397</v>
      </c>
      <c r="F987" t="s">
        <v>1079</v>
      </c>
      <c r="G987">
        <v>324110</v>
      </c>
      <c r="H987" t="s">
        <v>1080</v>
      </c>
      <c r="I987" t="s">
        <v>1081</v>
      </c>
      <c r="J987" t="s">
        <v>226</v>
      </c>
      <c r="K987" t="s">
        <v>227</v>
      </c>
      <c r="L987">
        <v>43616</v>
      </c>
      <c r="M987" s="26" t="str">
        <f t="shared" si="944"/>
        <v>89. PRODUCE THE CHEMICAL, 91. ON-SITE USE OF THE CHEMICAL, 93. AS A BYPRODUCT, 95. USED AS A REACTANT, 98. P103  INTERMEDIATES</v>
      </c>
      <c r="N987" s="26" t="s">
        <v>123</v>
      </c>
      <c r="O987" s="26" t="s">
        <v>124</v>
      </c>
      <c r="P987">
        <v>250</v>
      </c>
      <c r="Q987">
        <v>5</v>
      </c>
      <c r="R987">
        <v>255</v>
      </c>
      <c r="S987" s="26" t="s">
        <v>1940</v>
      </c>
      <c r="T987" s="26" t="s">
        <v>1941</v>
      </c>
      <c r="U987" s="26" t="s">
        <v>1940</v>
      </c>
      <c r="V987" s="26" t="s">
        <v>1941</v>
      </c>
      <c r="W987" s="26" t="s">
        <v>1940</v>
      </c>
      <c r="X987" s="26" t="s">
        <v>1941</v>
      </c>
      <c r="Y987" s="26" t="s">
        <v>1940</v>
      </c>
      <c r="Z987" s="26" t="s">
        <v>1941</v>
      </c>
      <c r="AA987" s="26" t="s">
        <v>1941</v>
      </c>
      <c r="AB987" s="26" t="s">
        <v>1940</v>
      </c>
      <c r="AC987" s="26" t="s">
        <v>1941</v>
      </c>
      <c r="AD987" s="26" t="s">
        <v>1941</v>
      </c>
      <c r="AE987" s="26" t="s">
        <v>1941</v>
      </c>
      <c r="AF987" s="26" t="s">
        <v>1941</v>
      </c>
      <c r="AG987" s="26" t="s">
        <v>1941</v>
      </c>
      <c r="AH987" s="26" t="s">
        <v>1941</v>
      </c>
      <c r="AI987" s="26" t="s">
        <v>1941</v>
      </c>
      <c r="AJ987" s="26" t="s">
        <v>1941</v>
      </c>
      <c r="AK987" s="26" t="s">
        <v>1941</v>
      </c>
      <c r="AL987" s="26" t="s">
        <v>1941</v>
      </c>
      <c r="AM987" s="26" t="s">
        <v>1941</v>
      </c>
      <c r="AN987" s="26" t="s">
        <v>1941</v>
      </c>
      <c r="AO987" s="26" t="s">
        <v>1941</v>
      </c>
      <c r="AP987" s="26" t="s">
        <v>1941</v>
      </c>
      <c r="AQ987" s="26" t="s">
        <v>1941</v>
      </c>
      <c r="AR987" s="26" t="s">
        <v>1941</v>
      </c>
      <c r="AS987" s="26" t="s">
        <v>1941</v>
      </c>
      <c r="AT987" s="26" t="s">
        <v>1941</v>
      </c>
      <c r="AU987" s="26" t="s">
        <v>1941</v>
      </c>
      <c r="AV987" s="26" t="s">
        <v>1941</v>
      </c>
      <c r="AW987" s="26" t="s">
        <v>1941</v>
      </c>
      <c r="AX987" s="26" t="s">
        <v>1941</v>
      </c>
      <c r="AY987" s="26" t="s">
        <v>1941</v>
      </c>
      <c r="AZ987" s="26" t="s">
        <v>1941</v>
      </c>
      <c r="BA987" s="26" t="s">
        <v>1941</v>
      </c>
      <c r="BB987" s="26" t="s">
        <v>1941</v>
      </c>
      <c r="BC987" s="26" t="s">
        <v>1941</v>
      </c>
      <c r="BD987" s="26" t="s">
        <v>1941</v>
      </c>
      <c r="BE987" s="26" t="s">
        <v>1941</v>
      </c>
      <c r="BF987" s="26" t="s">
        <v>1941</v>
      </c>
      <c r="BG987" s="26" t="s">
        <v>1941</v>
      </c>
      <c r="BH987" s="26" t="s">
        <v>1941</v>
      </c>
      <c r="BI987" s="26" t="s">
        <v>1941</v>
      </c>
      <c r="BJ987" s="26" t="s">
        <v>1941</v>
      </c>
      <c r="BK987" s="26" t="s">
        <v>1941</v>
      </c>
      <c r="BL987" s="26" t="s">
        <v>1941</v>
      </c>
      <c r="BM987" s="26" t="s">
        <v>1941</v>
      </c>
      <c r="BN987" s="26" t="s">
        <v>1941</v>
      </c>
      <c r="BO987" s="26" t="s">
        <v>1941</v>
      </c>
      <c r="BP987" s="26" t="s">
        <v>1941</v>
      </c>
      <c r="BQ987" s="26" t="s">
        <v>1941</v>
      </c>
      <c r="BR987" s="26" t="s">
        <v>1941</v>
      </c>
      <c r="BS987" s="26" t="s">
        <v>1941</v>
      </c>
      <c r="BT987" s="26" t="s">
        <v>1941</v>
      </c>
      <c r="BU987" s="26" t="str">
        <f t="shared" si="945"/>
        <v>89. PRODUCE THE CHEMICAL</v>
      </c>
      <c r="BV987" s="26" t="str">
        <f t="shared" si="946"/>
        <v/>
      </c>
      <c r="BW987" s="26" t="str">
        <f t="shared" si="947"/>
        <v>91. ON-SITE USE OF THE CHEMICAL</v>
      </c>
      <c r="BX987" s="26" t="str">
        <f t="shared" si="948"/>
        <v/>
      </c>
      <c r="BY987" s="26" t="str">
        <f t="shared" si="949"/>
        <v>93. AS A BYPRODUCT</v>
      </c>
      <c r="BZ987" s="26" t="str">
        <f t="shared" si="950"/>
        <v/>
      </c>
      <c r="CA987" s="26" t="str">
        <f t="shared" si="951"/>
        <v>95. USED AS A REACTANT</v>
      </c>
      <c r="CB987" s="26" t="str">
        <f t="shared" si="952"/>
        <v/>
      </c>
      <c r="CC987" s="26" t="str">
        <f t="shared" si="953"/>
        <v/>
      </c>
      <c r="CD987" s="26" t="str">
        <f t="shared" si="954"/>
        <v>98. P103  INTERMEDIATES</v>
      </c>
      <c r="CE987" s="26" t="str">
        <f t="shared" si="955"/>
        <v/>
      </c>
      <c r="CF987" s="26" t="str">
        <f t="shared" si="956"/>
        <v/>
      </c>
      <c r="CG987" s="26" t="str">
        <f t="shared" si="957"/>
        <v/>
      </c>
      <c r="CH987" s="26" t="str">
        <f t="shared" si="958"/>
        <v/>
      </c>
      <c r="CI987" s="26" t="str">
        <f t="shared" si="959"/>
        <v/>
      </c>
      <c r="CJ987" s="26" t="str">
        <f t="shared" si="960"/>
        <v/>
      </c>
      <c r="CK987" s="26" t="str">
        <f t="shared" si="961"/>
        <v/>
      </c>
      <c r="CL987" s="26" t="str">
        <f t="shared" si="962"/>
        <v/>
      </c>
      <c r="CM987" s="26" t="str">
        <f t="shared" si="963"/>
        <v/>
      </c>
      <c r="CN987" s="26" t="str">
        <f t="shared" si="964"/>
        <v/>
      </c>
      <c r="CO987" s="26" t="str">
        <f t="shared" si="965"/>
        <v/>
      </c>
      <c r="CP987" s="26" t="str">
        <f t="shared" si="966"/>
        <v/>
      </c>
      <c r="CQ987" s="26" t="str">
        <f t="shared" si="967"/>
        <v/>
      </c>
      <c r="CR987" s="26" t="str">
        <f t="shared" si="968"/>
        <v/>
      </c>
      <c r="CS987" s="26" t="str">
        <f t="shared" si="969"/>
        <v/>
      </c>
      <c r="CT987" s="26" t="str">
        <f t="shared" si="970"/>
        <v/>
      </c>
      <c r="CU987" s="26" t="str">
        <f t="shared" si="971"/>
        <v/>
      </c>
      <c r="CV987" s="26" t="str">
        <f t="shared" si="972"/>
        <v/>
      </c>
      <c r="CW987" s="26" t="str">
        <f t="shared" si="973"/>
        <v/>
      </c>
      <c r="CX987" s="26" t="str">
        <f t="shared" si="974"/>
        <v/>
      </c>
      <c r="CY987" s="26" t="str">
        <f t="shared" si="975"/>
        <v/>
      </c>
      <c r="CZ987" s="26" t="str">
        <f t="shared" si="976"/>
        <v/>
      </c>
      <c r="DA987" s="26" t="str">
        <f t="shared" si="977"/>
        <v/>
      </c>
      <c r="DB987" s="26" t="str">
        <f t="shared" si="978"/>
        <v/>
      </c>
      <c r="DC987" s="26" t="str">
        <f t="shared" si="979"/>
        <v/>
      </c>
      <c r="DD987" s="26" t="str">
        <f t="shared" si="980"/>
        <v/>
      </c>
      <c r="DE987" s="26" t="str">
        <f t="shared" si="981"/>
        <v/>
      </c>
      <c r="DF987" s="26" t="str">
        <f t="shared" si="982"/>
        <v/>
      </c>
      <c r="DG987" s="26" t="str">
        <f t="shared" si="983"/>
        <v/>
      </c>
      <c r="DH987" s="26" t="str">
        <f t="shared" si="984"/>
        <v/>
      </c>
      <c r="DI987" s="26" t="str">
        <f t="shared" si="985"/>
        <v/>
      </c>
      <c r="DJ987" s="26" t="str">
        <f t="shared" si="986"/>
        <v/>
      </c>
      <c r="DK987" s="26" t="str">
        <f t="shared" si="987"/>
        <v/>
      </c>
      <c r="DL987" s="26" t="str">
        <f t="shared" si="988"/>
        <v/>
      </c>
      <c r="DM987" s="26" t="str">
        <f t="shared" si="989"/>
        <v/>
      </c>
      <c r="DN987" s="26" t="str">
        <f t="shared" si="990"/>
        <v/>
      </c>
      <c r="DO987" s="26" t="str">
        <f t="shared" si="991"/>
        <v/>
      </c>
      <c r="DP987" s="26" t="str">
        <f t="shared" si="992"/>
        <v/>
      </c>
      <c r="DQ987" s="26" t="str">
        <f t="shared" si="993"/>
        <v/>
      </c>
      <c r="DR987" s="26" t="str">
        <f t="shared" si="994"/>
        <v/>
      </c>
      <c r="DS987" s="26" t="str">
        <f t="shared" si="995"/>
        <v/>
      </c>
      <c r="DT987" s="26" t="str">
        <f t="shared" si="996"/>
        <v/>
      </c>
      <c r="DU987" s="26" t="str">
        <f t="shared" si="997"/>
        <v/>
      </c>
      <c r="DV987" s="26" t="str">
        <f t="shared" si="998"/>
        <v/>
      </c>
    </row>
    <row r="988" spans="1:126" ht="75" x14ac:dyDescent="0.25">
      <c r="A988" t="s">
        <v>1942</v>
      </c>
      <c r="B988">
        <v>2016</v>
      </c>
      <c r="C988" t="s">
        <v>2046</v>
      </c>
      <c r="D988">
        <v>106990</v>
      </c>
      <c r="E988" s="19">
        <v>1316215355734</v>
      </c>
      <c r="F988" t="s">
        <v>1083</v>
      </c>
      <c r="G988">
        <v>324110</v>
      </c>
      <c r="H988" t="s">
        <v>1084</v>
      </c>
      <c r="I988" t="s">
        <v>1085</v>
      </c>
      <c r="J988" t="s">
        <v>1086</v>
      </c>
      <c r="K988" t="s">
        <v>293</v>
      </c>
      <c r="L988">
        <v>90504</v>
      </c>
      <c r="M988" s="26" t="str">
        <f t="shared" si="944"/>
        <v>89. PRODUCE THE CHEMICAL, 91. ON-SITE USE OF THE CHEMICAL, 92. SALE OR DISTRIBUTION OF THE CHEMICAL, 93. AS A BYPRODUCT, 116. AS A PROCESS IMPURITY, 133. ANCILLARY OR OTHER USE</v>
      </c>
      <c r="N988" s="26" t="s">
        <v>172</v>
      </c>
      <c r="O988" s="70" t="s">
        <v>2064</v>
      </c>
      <c r="P988">
        <v>2</v>
      </c>
      <c r="Q988">
        <v>350</v>
      </c>
      <c r="R988">
        <v>352</v>
      </c>
      <c r="S988" s="26" t="s">
        <v>1940</v>
      </c>
      <c r="T988" s="26" t="s">
        <v>1941</v>
      </c>
      <c r="U988" s="26" t="s">
        <v>1940</v>
      </c>
      <c r="V988" s="26" t="s">
        <v>1940</v>
      </c>
      <c r="W988" s="26" t="s">
        <v>1940</v>
      </c>
      <c r="X988" s="26" t="s">
        <v>1941</v>
      </c>
      <c r="Y988" s="26" t="s">
        <v>1941</v>
      </c>
      <c r="AE988" s="26" t="s">
        <v>1941</v>
      </c>
      <c r="AR988" s="26" t="s">
        <v>1941</v>
      </c>
      <c r="AS988" s="26" t="s">
        <v>1941</v>
      </c>
      <c r="AT988" s="26" t="s">
        <v>1940</v>
      </c>
      <c r="AV988" s="26" t="s">
        <v>1941</v>
      </c>
      <c r="BD988" s="26" t="s">
        <v>1941</v>
      </c>
      <c r="BK988" s="26" t="s">
        <v>1940</v>
      </c>
      <c r="BU988" s="26" t="str">
        <f t="shared" si="945"/>
        <v>89. PRODUCE THE CHEMICAL</v>
      </c>
      <c r="BV988" s="26" t="str">
        <f t="shared" si="946"/>
        <v/>
      </c>
      <c r="BW988" s="26" t="str">
        <f t="shared" si="947"/>
        <v>91. ON-SITE USE OF THE CHEMICAL</v>
      </c>
      <c r="BX988" s="26" t="str">
        <f t="shared" si="948"/>
        <v>92. SALE OR DISTRIBUTION OF THE CHEMICAL</v>
      </c>
      <c r="BY988" s="26" t="str">
        <f t="shared" si="949"/>
        <v>93. AS A BYPRODUCT</v>
      </c>
      <c r="BZ988" s="26" t="str">
        <f t="shared" si="950"/>
        <v/>
      </c>
      <c r="CA988" s="26" t="str">
        <f t="shared" si="951"/>
        <v/>
      </c>
      <c r="CB988" s="26" t="str">
        <f t="shared" si="952"/>
        <v/>
      </c>
      <c r="CC988" s="26" t="str">
        <f t="shared" si="953"/>
        <v/>
      </c>
      <c r="CD988" s="26" t="str">
        <f t="shared" si="954"/>
        <v/>
      </c>
      <c r="CE988" s="26" t="str">
        <f t="shared" si="955"/>
        <v/>
      </c>
      <c r="CF988" s="26" t="str">
        <f t="shared" si="956"/>
        <v/>
      </c>
      <c r="CG988" s="26" t="str">
        <f t="shared" si="957"/>
        <v/>
      </c>
      <c r="CH988" s="26" t="str">
        <f t="shared" si="958"/>
        <v/>
      </c>
      <c r="CI988" s="26" t="str">
        <f t="shared" si="959"/>
        <v/>
      </c>
      <c r="CJ988" s="26" t="str">
        <f t="shared" si="960"/>
        <v/>
      </c>
      <c r="CK988" s="26" t="str">
        <f t="shared" si="961"/>
        <v/>
      </c>
      <c r="CL988" s="26" t="str">
        <f t="shared" si="962"/>
        <v/>
      </c>
      <c r="CM988" s="26" t="str">
        <f t="shared" si="963"/>
        <v/>
      </c>
      <c r="CN988" s="26" t="str">
        <f t="shared" si="964"/>
        <v/>
      </c>
      <c r="CO988" s="26" t="str">
        <f t="shared" si="965"/>
        <v/>
      </c>
      <c r="CP988" s="26" t="str">
        <f t="shared" si="966"/>
        <v/>
      </c>
      <c r="CQ988" s="26" t="str">
        <f t="shared" si="967"/>
        <v/>
      </c>
      <c r="CR988" s="26" t="str">
        <f t="shared" si="968"/>
        <v/>
      </c>
      <c r="CS988" s="26" t="str">
        <f t="shared" si="969"/>
        <v/>
      </c>
      <c r="CT988" s="26" t="str">
        <f t="shared" si="970"/>
        <v/>
      </c>
      <c r="CU988" s="26" t="str">
        <f t="shared" si="971"/>
        <v/>
      </c>
      <c r="CV988" s="26" t="str">
        <f t="shared" si="972"/>
        <v>116. AS A PROCESS IMPURITY</v>
      </c>
      <c r="CW988" s="26" t="str">
        <f t="shared" si="973"/>
        <v/>
      </c>
      <c r="CX988" s="26" t="str">
        <f t="shared" si="974"/>
        <v/>
      </c>
      <c r="CY988" s="26" t="str">
        <f t="shared" si="975"/>
        <v/>
      </c>
      <c r="CZ988" s="26" t="str">
        <f t="shared" si="976"/>
        <v/>
      </c>
      <c r="DA988" s="26" t="str">
        <f t="shared" si="977"/>
        <v/>
      </c>
      <c r="DB988" s="26" t="str">
        <f t="shared" si="978"/>
        <v/>
      </c>
      <c r="DC988" s="26" t="str">
        <f t="shared" si="979"/>
        <v/>
      </c>
      <c r="DD988" s="26" t="str">
        <f t="shared" si="980"/>
        <v/>
      </c>
      <c r="DE988" s="26" t="str">
        <f t="shared" si="981"/>
        <v/>
      </c>
      <c r="DF988" s="26" t="str">
        <f t="shared" si="982"/>
        <v/>
      </c>
      <c r="DG988" s="26" t="str">
        <f t="shared" si="983"/>
        <v/>
      </c>
      <c r="DH988" s="26" t="str">
        <f t="shared" si="984"/>
        <v/>
      </c>
      <c r="DI988" s="26" t="str">
        <f t="shared" si="985"/>
        <v/>
      </c>
      <c r="DJ988" s="26" t="str">
        <f t="shared" si="986"/>
        <v/>
      </c>
      <c r="DK988" s="26" t="str">
        <f t="shared" si="987"/>
        <v/>
      </c>
      <c r="DL988" s="26" t="str">
        <f t="shared" si="988"/>
        <v/>
      </c>
      <c r="DM988" s="26" t="str">
        <f t="shared" si="989"/>
        <v>133. ANCILLARY OR OTHER USE</v>
      </c>
      <c r="DN988" s="26" t="str">
        <f t="shared" si="990"/>
        <v/>
      </c>
      <c r="DO988" s="26" t="str">
        <f t="shared" si="991"/>
        <v/>
      </c>
      <c r="DP988" s="26" t="str">
        <f t="shared" si="992"/>
        <v/>
      </c>
      <c r="DQ988" s="26" t="str">
        <f t="shared" si="993"/>
        <v/>
      </c>
      <c r="DR988" s="26" t="str">
        <f t="shared" si="994"/>
        <v/>
      </c>
      <c r="DS988" s="26" t="str">
        <f t="shared" si="995"/>
        <v/>
      </c>
      <c r="DT988" s="26" t="str">
        <f t="shared" si="996"/>
        <v/>
      </c>
      <c r="DU988" s="26" t="str">
        <f t="shared" si="997"/>
        <v/>
      </c>
      <c r="DV988" s="26" t="str">
        <f t="shared" si="998"/>
        <v/>
      </c>
    </row>
    <row r="989" spans="1:126" ht="75" x14ac:dyDescent="0.25">
      <c r="A989" t="s">
        <v>1942</v>
      </c>
      <c r="B989">
        <v>2017</v>
      </c>
      <c r="C989" t="s">
        <v>2046</v>
      </c>
      <c r="D989">
        <v>106990</v>
      </c>
      <c r="E989" s="19">
        <v>1317216316188</v>
      </c>
      <c r="F989" t="s">
        <v>1083</v>
      </c>
      <c r="G989">
        <v>324110</v>
      </c>
      <c r="H989" t="s">
        <v>1084</v>
      </c>
      <c r="I989" t="s">
        <v>1085</v>
      </c>
      <c r="J989" t="s">
        <v>1086</v>
      </c>
      <c r="K989" t="s">
        <v>293</v>
      </c>
      <c r="L989">
        <v>90504</v>
      </c>
      <c r="M989" s="26" t="str">
        <f t="shared" si="944"/>
        <v>89. PRODUCE THE CHEMICAL, 91. ON-SITE USE OF THE CHEMICAL, 92. SALE OR DISTRIBUTION OF THE CHEMICAL, 93. AS A BYPRODUCT, 116. AS A PROCESS IMPURITY, 133. ANCILLARY OR OTHER USE</v>
      </c>
      <c r="N989" s="26" t="s">
        <v>172</v>
      </c>
      <c r="O989" s="70" t="s">
        <v>2064</v>
      </c>
      <c r="P989">
        <v>3</v>
      </c>
      <c r="Q989">
        <v>190</v>
      </c>
      <c r="R989">
        <v>193</v>
      </c>
      <c r="S989" s="26" t="s">
        <v>1940</v>
      </c>
      <c r="T989" s="26" t="s">
        <v>1941</v>
      </c>
      <c r="U989" s="26" t="s">
        <v>1940</v>
      </c>
      <c r="V989" s="26" t="s">
        <v>1940</v>
      </c>
      <c r="W989" s="26" t="s">
        <v>1940</v>
      </c>
      <c r="X989" s="26" t="s">
        <v>1941</v>
      </c>
      <c r="Y989" s="26" t="s">
        <v>1941</v>
      </c>
      <c r="AE989" s="26" t="s">
        <v>1941</v>
      </c>
      <c r="AR989" s="26" t="s">
        <v>1941</v>
      </c>
      <c r="AS989" s="26" t="s">
        <v>1941</v>
      </c>
      <c r="AT989" s="26" t="s">
        <v>1940</v>
      </c>
      <c r="AV989" s="26" t="s">
        <v>1941</v>
      </c>
      <c r="BD989" s="26" t="s">
        <v>1941</v>
      </c>
      <c r="BK989" s="26" t="s">
        <v>1940</v>
      </c>
      <c r="BU989" s="26" t="str">
        <f t="shared" si="945"/>
        <v>89. PRODUCE THE CHEMICAL</v>
      </c>
      <c r="BV989" s="26" t="str">
        <f t="shared" si="946"/>
        <v/>
      </c>
      <c r="BW989" s="26" t="str">
        <f t="shared" si="947"/>
        <v>91. ON-SITE USE OF THE CHEMICAL</v>
      </c>
      <c r="BX989" s="26" t="str">
        <f t="shared" si="948"/>
        <v>92. SALE OR DISTRIBUTION OF THE CHEMICAL</v>
      </c>
      <c r="BY989" s="26" t="str">
        <f t="shared" si="949"/>
        <v>93. AS A BYPRODUCT</v>
      </c>
      <c r="BZ989" s="26" t="str">
        <f t="shared" si="950"/>
        <v/>
      </c>
      <c r="CA989" s="26" t="str">
        <f t="shared" si="951"/>
        <v/>
      </c>
      <c r="CB989" s="26" t="str">
        <f t="shared" si="952"/>
        <v/>
      </c>
      <c r="CC989" s="26" t="str">
        <f t="shared" si="953"/>
        <v/>
      </c>
      <c r="CD989" s="26" t="str">
        <f t="shared" si="954"/>
        <v/>
      </c>
      <c r="CE989" s="26" t="str">
        <f t="shared" si="955"/>
        <v/>
      </c>
      <c r="CF989" s="26" t="str">
        <f t="shared" si="956"/>
        <v/>
      </c>
      <c r="CG989" s="26" t="str">
        <f t="shared" si="957"/>
        <v/>
      </c>
      <c r="CH989" s="26" t="str">
        <f t="shared" si="958"/>
        <v/>
      </c>
      <c r="CI989" s="26" t="str">
        <f t="shared" si="959"/>
        <v/>
      </c>
      <c r="CJ989" s="26" t="str">
        <f t="shared" si="960"/>
        <v/>
      </c>
      <c r="CK989" s="26" t="str">
        <f t="shared" si="961"/>
        <v/>
      </c>
      <c r="CL989" s="26" t="str">
        <f t="shared" si="962"/>
        <v/>
      </c>
      <c r="CM989" s="26" t="str">
        <f t="shared" si="963"/>
        <v/>
      </c>
      <c r="CN989" s="26" t="str">
        <f t="shared" si="964"/>
        <v/>
      </c>
      <c r="CO989" s="26" t="str">
        <f t="shared" si="965"/>
        <v/>
      </c>
      <c r="CP989" s="26" t="str">
        <f t="shared" si="966"/>
        <v/>
      </c>
      <c r="CQ989" s="26" t="str">
        <f t="shared" si="967"/>
        <v/>
      </c>
      <c r="CR989" s="26" t="str">
        <f t="shared" si="968"/>
        <v/>
      </c>
      <c r="CS989" s="26" t="str">
        <f t="shared" si="969"/>
        <v/>
      </c>
      <c r="CT989" s="26" t="str">
        <f t="shared" si="970"/>
        <v/>
      </c>
      <c r="CU989" s="26" t="str">
        <f t="shared" si="971"/>
        <v/>
      </c>
      <c r="CV989" s="26" t="str">
        <f t="shared" si="972"/>
        <v>116. AS A PROCESS IMPURITY</v>
      </c>
      <c r="CW989" s="26" t="str">
        <f t="shared" si="973"/>
        <v/>
      </c>
      <c r="CX989" s="26" t="str">
        <f t="shared" si="974"/>
        <v/>
      </c>
      <c r="CY989" s="26" t="str">
        <f t="shared" si="975"/>
        <v/>
      </c>
      <c r="CZ989" s="26" t="str">
        <f t="shared" si="976"/>
        <v/>
      </c>
      <c r="DA989" s="26" t="str">
        <f t="shared" si="977"/>
        <v/>
      </c>
      <c r="DB989" s="26" t="str">
        <f t="shared" si="978"/>
        <v/>
      </c>
      <c r="DC989" s="26" t="str">
        <f t="shared" si="979"/>
        <v/>
      </c>
      <c r="DD989" s="26" t="str">
        <f t="shared" si="980"/>
        <v/>
      </c>
      <c r="DE989" s="26" t="str">
        <f t="shared" si="981"/>
        <v/>
      </c>
      <c r="DF989" s="26" t="str">
        <f t="shared" si="982"/>
        <v/>
      </c>
      <c r="DG989" s="26" t="str">
        <f t="shared" si="983"/>
        <v/>
      </c>
      <c r="DH989" s="26" t="str">
        <f t="shared" si="984"/>
        <v/>
      </c>
      <c r="DI989" s="26" t="str">
        <f t="shared" si="985"/>
        <v/>
      </c>
      <c r="DJ989" s="26" t="str">
        <f t="shared" si="986"/>
        <v/>
      </c>
      <c r="DK989" s="26" t="str">
        <f t="shared" si="987"/>
        <v/>
      </c>
      <c r="DL989" s="26" t="str">
        <f t="shared" si="988"/>
        <v/>
      </c>
      <c r="DM989" s="26" t="str">
        <f t="shared" si="989"/>
        <v>133. ANCILLARY OR OTHER USE</v>
      </c>
      <c r="DN989" s="26" t="str">
        <f t="shared" si="990"/>
        <v/>
      </c>
      <c r="DO989" s="26" t="str">
        <f t="shared" si="991"/>
        <v/>
      </c>
      <c r="DP989" s="26" t="str">
        <f t="shared" si="992"/>
        <v/>
      </c>
      <c r="DQ989" s="26" t="str">
        <f t="shared" si="993"/>
        <v/>
      </c>
      <c r="DR989" s="26" t="str">
        <f t="shared" si="994"/>
        <v/>
      </c>
      <c r="DS989" s="26" t="str">
        <f t="shared" si="995"/>
        <v/>
      </c>
      <c r="DT989" s="26" t="str">
        <f t="shared" si="996"/>
        <v/>
      </c>
      <c r="DU989" s="26" t="str">
        <f t="shared" si="997"/>
        <v/>
      </c>
      <c r="DV989" s="26" t="str">
        <f t="shared" si="998"/>
        <v/>
      </c>
    </row>
    <row r="990" spans="1:126" ht="105" x14ac:dyDescent="0.25">
      <c r="A990" t="s">
        <v>1942</v>
      </c>
      <c r="B990">
        <v>2018</v>
      </c>
      <c r="C990" t="s">
        <v>2046</v>
      </c>
      <c r="D990">
        <v>106990</v>
      </c>
      <c r="E990" s="19">
        <v>1318217296678</v>
      </c>
      <c r="F990" t="s">
        <v>1083</v>
      </c>
      <c r="G990">
        <v>324110</v>
      </c>
      <c r="H990" t="s">
        <v>1084</v>
      </c>
      <c r="I990" t="s">
        <v>1085</v>
      </c>
      <c r="J990" t="s">
        <v>1086</v>
      </c>
      <c r="K990" t="s">
        <v>293</v>
      </c>
      <c r="L990">
        <v>90504</v>
      </c>
      <c r="M990" s="26" t="str">
        <f t="shared" si="944"/>
        <v>89. PRODUCE THE CHEMICAL, 91. ON-SITE USE OF THE CHEMICAL, 92. SALE OR DISTRIBUTION OF THE CHEMICAL, 93. AS A BYPRODUCT, 116. AS A PROCESS IMPURITY</v>
      </c>
      <c r="N990" s="26" t="s">
        <v>172</v>
      </c>
      <c r="O990" s="70" t="s">
        <v>2064</v>
      </c>
      <c r="P990">
        <v>3</v>
      </c>
      <c r="Q990">
        <v>130</v>
      </c>
      <c r="R990">
        <v>133</v>
      </c>
      <c r="S990" s="26" t="s">
        <v>1940</v>
      </c>
      <c r="T990" s="26" t="s">
        <v>1941</v>
      </c>
      <c r="U990" s="26" t="s">
        <v>1940</v>
      </c>
      <c r="V990" s="26" t="s">
        <v>1940</v>
      </c>
      <c r="W990" s="26" t="s">
        <v>1940</v>
      </c>
      <c r="X990" s="26" t="s">
        <v>1941</v>
      </c>
      <c r="Y990" s="26" t="s">
        <v>1941</v>
      </c>
      <c r="Z990" s="26" t="s">
        <v>1941</v>
      </c>
      <c r="AA990" s="26" t="s">
        <v>1941</v>
      </c>
      <c r="AB990" s="26" t="s">
        <v>1941</v>
      </c>
      <c r="AC990" s="26" t="s">
        <v>1941</v>
      </c>
      <c r="AD990" s="26" t="s">
        <v>1941</v>
      </c>
      <c r="AE990" s="26" t="s">
        <v>1941</v>
      </c>
      <c r="AF990" s="26" t="s">
        <v>1941</v>
      </c>
      <c r="AG990" s="26" t="s">
        <v>1941</v>
      </c>
      <c r="AH990" s="26" t="s">
        <v>1941</v>
      </c>
      <c r="AI990" s="26" t="s">
        <v>1941</v>
      </c>
      <c r="AJ990" s="26" t="s">
        <v>1941</v>
      </c>
      <c r="AK990" s="26" t="s">
        <v>1941</v>
      </c>
      <c r="AL990" s="26" t="s">
        <v>1941</v>
      </c>
      <c r="AM990" s="26" t="s">
        <v>1941</v>
      </c>
      <c r="AN990" s="26" t="s">
        <v>1941</v>
      </c>
      <c r="AO990" s="26" t="s">
        <v>1941</v>
      </c>
      <c r="AP990" s="26" t="s">
        <v>1941</v>
      </c>
      <c r="AQ990" s="26" t="s">
        <v>1941</v>
      </c>
      <c r="AR990" s="26" t="s">
        <v>1941</v>
      </c>
      <c r="AS990" s="26" t="s">
        <v>1941</v>
      </c>
      <c r="AT990" s="26" t="s">
        <v>1940</v>
      </c>
      <c r="AU990" s="26" t="s">
        <v>1941</v>
      </c>
      <c r="AV990" s="26" t="s">
        <v>1941</v>
      </c>
      <c r="AW990" s="26" t="s">
        <v>1941</v>
      </c>
      <c r="AX990" s="26" t="s">
        <v>1941</v>
      </c>
      <c r="AY990" s="26" t="s">
        <v>1941</v>
      </c>
      <c r="AZ990" s="26" t="s">
        <v>1941</v>
      </c>
      <c r="BA990" s="26" t="s">
        <v>1941</v>
      </c>
      <c r="BB990" s="26" t="s">
        <v>1941</v>
      </c>
      <c r="BC990" s="26" t="s">
        <v>1941</v>
      </c>
      <c r="BD990" s="26" t="s">
        <v>1941</v>
      </c>
      <c r="BE990" s="26" t="s">
        <v>1941</v>
      </c>
      <c r="BF990" s="26" t="s">
        <v>1941</v>
      </c>
      <c r="BG990" s="26" t="s">
        <v>1941</v>
      </c>
      <c r="BH990" s="26" t="s">
        <v>1941</v>
      </c>
      <c r="BI990" s="26" t="s">
        <v>1941</v>
      </c>
      <c r="BJ990" s="26" t="s">
        <v>1941</v>
      </c>
      <c r="BK990" s="26" t="s">
        <v>1941</v>
      </c>
      <c r="BL990" s="26" t="s">
        <v>1941</v>
      </c>
      <c r="BM990" s="26" t="s">
        <v>1941</v>
      </c>
      <c r="BN990" s="26" t="s">
        <v>1941</v>
      </c>
      <c r="BO990" s="26" t="s">
        <v>1941</v>
      </c>
      <c r="BP990" s="26" t="s">
        <v>1941</v>
      </c>
      <c r="BQ990" s="26" t="s">
        <v>1941</v>
      </c>
      <c r="BR990" s="26" t="s">
        <v>1941</v>
      </c>
      <c r="BS990" s="26" t="s">
        <v>1941</v>
      </c>
      <c r="BT990" s="26" t="s">
        <v>1941</v>
      </c>
      <c r="BU990" s="26" t="str">
        <f t="shared" si="945"/>
        <v>89. PRODUCE THE CHEMICAL</v>
      </c>
      <c r="BV990" s="26" t="str">
        <f t="shared" si="946"/>
        <v/>
      </c>
      <c r="BW990" s="26" t="str">
        <f t="shared" si="947"/>
        <v>91. ON-SITE USE OF THE CHEMICAL</v>
      </c>
      <c r="BX990" s="26" t="str">
        <f t="shared" si="948"/>
        <v>92. SALE OR DISTRIBUTION OF THE CHEMICAL</v>
      </c>
      <c r="BY990" s="26" t="str">
        <f t="shared" si="949"/>
        <v>93. AS A BYPRODUCT</v>
      </c>
      <c r="BZ990" s="26" t="str">
        <f t="shared" si="950"/>
        <v/>
      </c>
      <c r="CA990" s="26" t="str">
        <f t="shared" si="951"/>
        <v/>
      </c>
      <c r="CB990" s="26" t="str">
        <f t="shared" si="952"/>
        <v/>
      </c>
      <c r="CC990" s="26" t="str">
        <f t="shared" si="953"/>
        <v/>
      </c>
      <c r="CD990" s="26" t="str">
        <f t="shared" si="954"/>
        <v/>
      </c>
      <c r="CE990" s="26" t="str">
        <f t="shared" si="955"/>
        <v/>
      </c>
      <c r="CF990" s="26" t="str">
        <f t="shared" si="956"/>
        <v/>
      </c>
      <c r="CG990" s="26" t="str">
        <f t="shared" si="957"/>
        <v/>
      </c>
      <c r="CH990" s="26" t="str">
        <f t="shared" si="958"/>
        <v/>
      </c>
      <c r="CI990" s="26" t="str">
        <f t="shared" si="959"/>
        <v/>
      </c>
      <c r="CJ990" s="26" t="str">
        <f t="shared" si="960"/>
        <v/>
      </c>
      <c r="CK990" s="26" t="str">
        <f t="shared" si="961"/>
        <v/>
      </c>
      <c r="CL990" s="26" t="str">
        <f t="shared" si="962"/>
        <v/>
      </c>
      <c r="CM990" s="26" t="str">
        <f t="shared" si="963"/>
        <v/>
      </c>
      <c r="CN990" s="26" t="str">
        <f t="shared" si="964"/>
        <v/>
      </c>
      <c r="CO990" s="26" t="str">
        <f t="shared" si="965"/>
        <v/>
      </c>
      <c r="CP990" s="26" t="str">
        <f t="shared" si="966"/>
        <v/>
      </c>
      <c r="CQ990" s="26" t="str">
        <f t="shared" si="967"/>
        <v/>
      </c>
      <c r="CR990" s="26" t="str">
        <f t="shared" si="968"/>
        <v/>
      </c>
      <c r="CS990" s="26" t="str">
        <f t="shared" si="969"/>
        <v/>
      </c>
      <c r="CT990" s="26" t="str">
        <f t="shared" si="970"/>
        <v/>
      </c>
      <c r="CU990" s="26" t="str">
        <f t="shared" si="971"/>
        <v/>
      </c>
      <c r="CV990" s="26" t="str">
        <f t="shared" si="972"/>
        <v>116. AS A PROCESS IMPURITY</v>
      </c>
      <c r="CW990" s="26" t="str">
        <f t="shared" si="973"/>
        <v/>
      </c>
      <c r="CX990" s="26" t="str">
        <f t="shared" si="974"/>
        <v/>
      </c>
      <c r="CY990" s="26" t="str">
        <f t="shared" si="975"/>
        <v/>
      </c>
      <c r="CZ990" s="26" t="str">
        <f t="shared" si="976"/>
        <v/>
      </c>
      <c r="DA990" s="26" t="str">
        <f t="shared" si="977"/>
        <v/>
      </c>
      <c r="DB990" s="26" t="str">
        <f t="shared" si="978"/>
        <v/>
      </c>
      <c r="DC990" s="26" t="str">
        <f t="shared" si="979"/>
        <v/>
      </c>
      <c r="DD990" s="26" t="str">
        <f t="shared" si="980"/>
        <v/>
      </c>
      <c r="DE990" s="26" t="str">
        <f t="shared" si="981"/>
        <v/>
      </c>
      <c r="DF990" s="26" t="str">
        <f t="shared" si="982"/>
        <v/>
      </c>
      <c r="DG990" s="26" t="str">
        <f t="shared" si="983"/>
        <v/>
      </c>
      <c r="DH990" s="26" t="str">
        <f t="shared" si="984"/>
        <v/>
      </c>
      <c r="DI990" s="26" t="str">
        <f t="shared" si="985"/>
        <v/>
      </c>
      <c r="DJ990" s="26" t="str">
        <f t="shared" si="986"/>
        <v/>
      </c>
      <c r="DK990" s="26" t="str">
        <f t="shared" si="987"/>
        <v/>
      </c>
      <c r="DL990" s="26" t="str">
        <f t="shared" si="988"/>
        <v/>
      </c>
      <c r="DM990" s="26" t="str">
        <f t="shared" si="989"/>
        <v/>
      </c>
      <c r="DN990" s="26" t="str">
        <f t="shared" si="990"/>
        <v/>
      </c>
      <c r="DO990" s="26" t="str">
        <f t="shared" si="991"/>
        <v/>
      </c>
      <c r="DP990" s="26" t="str">
        <f t="shared" si="992"/>
        <v/>
      </c>
      <c r="DQ990" s="26" t="str">
        <f t="shared" si="993"/>
        <v/>
      </c>
      <c r="DR990" s="26" t="str">
        <f t="shared" si="994"/>
        <v/>
      </c>
      <c r="DS990" s="26" t="str">
        <f t="shared" si="995"/>
        <v/>
      </c>
      <c r="DT990" s="26" t="str">
        <f t="shared" si="996"/>
        <v/>
      </c>
      <c r="DU990" s="26" t="str">
        <f t="shared" si="997"/>
        <v/>
      </c>
      <c r="DV990" s="26" t="str">
        <f t="shared" si="998"/>
        <v/>
      </c>
    </row>
    <row r="991" spans="1:126" ht="105" x14ac:dyDescent="0.25">
      <c r="A991" t="s">
        <v>1942</v>
      </c>
      <c r="B991">
        <v>2019</v>
      </c>
      <c r="C991" t="s">
        <v>2046</v>
      </c>
      <c r="D991">
        <v>106990</v>
      </c>
      <c r="E991" s="19">
        <v>1319218129450</v>
      </c>
      <c r="F991" t="s">
        <v>1083</v>
      </c>
      <c r="G991">
        <v>324110</v>
      </c>
      <c r="H991" t="s">
        <v>1084</v>
      </c>
      <c r="I991" t="s">
        <v>1085</v>
      </c>
      <c r="J991" t="s">
        <v>1086</v>
      </c>
      <c r="K991" t="s">
        <v>293</v>
      </c>
      <c r="L991">
        <v>90504</v>
      </c>
      <c r="M991" s="26" t="str">
        <f t="shared" si="944"/>
        <v>89. PRODUCE THE CHEMICAL, 91. ON-SITE USE OF THE CHEMICAL, 92. SALE OR DISTRIBUTION OF THE CHEMICAL, 93. AS A BYPRODUCT, 116. AS A PROCESS IMPURITY</v>
      </c>
      <c r="N991" s="26" t="s">
        <v>172</v>
      </c>
      <c r="O991" s="70" t="s">
        <v>2064</v>
      </c>
      <c r="P991">
        <v>3</v>
      </c>
      <c r="Q991">
        <v>220</v>
      </c>
      <c r="R991">
        <v>223</v>
      </c>
      <c r="S991" s="26" t="s">
        <v>1940</v>
      </c>
      <c r="T991" s="26" t="s">
        <v>1941</v>
      </c>
      <c r="U991" s="26" t="s">
        <v>1940</v>
      </c>
      <c r="V991" s="26" t="s">
        <v>1940</v>
      </c>
      <c r="W991" s="26" t="s">
        <v>1940</v>
      </c>
      <c r="X991" s="26" t="s">
        <v>1941</v>
      </c>
      <c r="Y991" s="26" t="s">
        <v>1941</v>
      </c>
      <c r="Z991" s="26" t="s">
        <v>1941</v>
      </c>
      <c r="AA991" s="26" t="s">
        <v>1941</v>
      </c>
      <c r="AB991" s="26" t="s">
        <v>1941</v>
      </c>
      <c r="AC991" s="26" t="s">
        <v>1941</v>
      </c>
      <c r="AD991" s="26" t="s">
        <v>1941</v>
      </c>
      <c r="AE991" s="26" t="s">
        <v>1941</v>
      </c>
      <c r="AF991" s="26" t="s">
        <v>1941</v>
      </c>
      <c r="AG991" s="26" t="s">
        <v>1941</v>
      </c>
      <c r="AH991" s="26" t="s">
        <v>1941</v>
      </c>
      <c r="AI991" s="26" t="s">
        <v>1941</v>
      </c>
      <c r="AJ991" s="26" t="s">
        <v>1941</v>
      </c>
      <c r="AK991" s="26" t="s">
        <v>1941</v>
      </c>
      <c r="AL991" s="26" t="s">
        <v>1941</v>
      </c>
      <c r="AM991" s="26" t="s">
        <v>1941</v>
      </c>
      <c r="AN991" s="26" t="s">
        <v>1941</v>
      </c>
      <c r="AO991" s="26" t="s">
        <v>1941</v>
      </c>
      <c r="AP991" s="26" t="s">
        <v>1941</v>
      </c>
      <c r="AQ991" s="26" t="s">
        <v>1941</v>
      </c>
      <c r="AR991" s="26" t="s">
        <v>1941</v>
      </c>
      <c r="AS991" s="26" t="s">
        <v>1941</v>
      </c>
      <c r="AT991" s="26" t="s">
        <v>1940</v>
      </c>
      <c r="AU991" s="26" t="s">
        <v>1941</v>
      </c>
      <c r="AV991" s="26" t="s">
        <v>1941</v>
      </c>
      <c r="AW991" s="26" t="s">
        <v>1941</v>
      </c>
      <c r="AX991" s="26" t="s">
        <v>1941</v>
      </c>
      <c r="AY991" s="26" t="s">
        <v>1941</v>
      </c>
      <c r="AZ991" s="26" t="s">
        <v>1941</v>
      </c>
      <c r="BA991" s="26" t="s">
        <v>1941</v>
      </c>
      <c r="BB991" s="26" t="s">
        <v>1941</v>
      </c>
      <c r="BC991" s="26" t="s">
        <v>1941</v>
      </c>
      <c r="BD991" s="26" t="s">
        <v>1941</v>
      </c>
      <c r="BE991" s="26" t="s">
        <v>1941</v>
      </c>
      <c r="BF991" s="26" t="s">
        <v>1941</v>
      </c>
      <c r="BG991" s="26" t="s">
        <v>1941</v>
      </c>
      <c r="BH991" s="26" t="s">
        <v>1941</v>
      </c>
      <c r="BI991" s="26" t="s">
        <v>1941</v>
      </c>
      <c r="BJ991" s="26" t="s">
        <v>1941</v>
      </c>
      <c r="BK991" s="26" t="s">
        <v>1941</v>
      </c>
      <c r="BL991" s="26" t="s">
        <v>1941</v>
      </c>
      <c r="BM991" s="26" t="s">
        <v>1941</v>
      </c>
      <c r="BN991" s="26" t="s">
        <v>1941</v>
      </c>
      <c r="BO991" s="26" t="s">
        <v>1941</v>
      </c>
      <c r="BP991" s="26" t="s">
        <v>1941</v>
      </c>
      <c r="BQ991" s="26" t="s">
        <v>1941</v>
      </c>
      <c r="BR991" s="26" t="s">
        <v>1941</v>
      </c>
      <c r="BS991" s="26" t="s">
        <v>1941</v>
      </c>
      <c r="BT991" s="26" t="s">
        <v>1941</v>
      </c>
      <c r="BU991" s="26" t="str">
        <f t="shared" si="945"/>
        <v>89. PRODUCE THE CHEMICAL</v>
      </c>
      <c r="BV991" s="26" t="str">
        <f t="shared" si="946"/>
        <v/>
      </c>
      <c r="BW991" s="26" t="str">
        <f t="shared" si="947"/>
        <v>91. ON-SITE USE OF THE CHEMICAL</v>
      </c>
      <c r="BX991" s="26" t="str">
        <f t="shared" si="948"/>
        <v>92. SALE OR DISTRIBUTION OF THE CHEMICAL</v>
      </c>
      <c r="BY991" s="26" t="str">
        <f t="shared" si="949"/>
        <v>93. AS A BYPRODUCT</v>
      </c>
      <c r="BZ991" s="26" t="str">
        <f t="shared" si="950"/>
        <v/>
      </c>
      <c r="CA991" s="26" t="str">
        <f t="shared" si="951"/>
        <v/>
      </c>
      <c r="CB991" s="26" t="str">
        <f t="shared" si="952"/>
        <v/>
      </c>
      <c r="CC991" s="26" t="str">
        <f t="shared" si="953"/>
        <v/>
      </c>
      <c r="CD991" s="26" t="str">
        <f t="shared" si="954"/>
        <v/>
      </c>
      <c r="CE991" s="26" t="str">
        <f t="shared" si="955"/>
        <v/>
      </c>
      <c r="CF991" s="26" t="str">
        <f t="shared" si="956"/>
        <v/>
      </c>
      <c r="CG991" s="26" t="str">
        <f t="shared" si="957"/>
        <v/>
      </c>
      <c r="CH991" s="26" t="str">
        <f t="shared" si="958"/>
        <v/>
      </c>
      <c r="CI991" s="26" t="str">
        <f t="shared" si="959"/>
        <v/>
      </c>
      <c r="CJ991" s="26" t="str">
        <f t="shared" si="960"/>
        <v/>
      </c>
      <c r="CK991" s="26" t="str">
        <f t="shared" si="961"/>
        <v/>
      </c>
      <c r="CL991" s="26" t="str">
        <f t="shared" si="962"/>
        <v/>
      </c>
      <c r="CM991" s="26" t="str">
        <f t="shared" si="963"/>
        <v/>
      </c>
      <c r="CN991" s="26" t="str">
        <f t="shared" si="964"/>
        <v/>
      </c>
      <c r="CO991" s="26" t="str">
        <f t="shared" si="965"/>
        <v/>
      </c>
      <c r="CP991" s="26" t="str">
        <f t="shared" si="966"/>
        <v/>
      </c>
      <c r="CQ991" s="26" t="str">
        <f t="shared" si="967"/>
        <v/>
      </c>
      <c r="CR991" s="26" t="str">
        <f t="shared" si="968"/>
        <v/>
      </c>
      <c r="CS991" s="26" t="str">
        <f t="shared" si="969"/>
        <v/>
      </c>
      <c r="CT991" s="26" t="str">
        <f t="shared" si="970"/>
        <v/>
      </c>
      <c r="CU991" s="26" t="str">
        <f t="shared" si="971"/>
        <v/>
      </c>
      <c r="CV991" s="26" t="str">
        <f t="shared" si="972"/>
        <v>116. AS A PROCESS IMPURITY</v>
      </c>
      <c r="CW991" s="26" t="str">
        <f t="shared" si="973"/>
        <v/>
      </c>
      <c r="CX991" s="26" t="str">
        <f t="shared" si="974"/>
        <v/>
      </c>
      <c r="CY991" s="26" t="str">
        <f t="shared" si="975"/>
        <v/>
      </c>
      <c r="CZ991" s="26" t="str">
        <f t="shared" si="976"/>
        <v/>
      </c>
      <c r="DA991" s="26" t="str">
        <f t="shared" si="977"/>
        <v/>
      </c>
      <c r="DB991" s="26" t="str">
        <f t="shared" si="978"/>
        <v/>
      </c>
      <c r="DC991" s="26" t="str">
        <f t="shared" si="979"/>
        <v/>
      </c>
      <c r="DD991" s="26" t="str">
        <f t="shared" si="980"/>
        <v/>
      </c>
      <c r="DE991" s="26" t="str">
        <f t="shared" si="981"/>
        <v/>
      </c>
      <c r="DF991" s="26" t="str">
        <f t="shared" si="982"/>
        <v/>
      </c>
      <c r="DG991" s="26" t="str">
        <f t="shared" si="983"/>
        <v/>
      </c>
      <c r="DH991" s="26" t="str">
        <f t="shared" si="984"/>
        <v/>
      </c>
      <c r="DI991" s="26" t="str">
        <f t="shared" si="985"/>
        <v/>
      </c>
      <c r="DJ991" s="26" t="str">
        <f t="shared" si="986"/>
        <v/>
      </c>
      <c r="DK991" s="26" t="str">
        <f t="shared" si="987"/>
        <v/>
      </c>
      <c r="DL991" s="26" t="str">
        <f t="shared" si="988"/>
        <v/>
      </c>
      <c r="DM991" s="26" t="str">
        <f t="shared" si="989"/>
        <v/>
      </c>
      <c r="DN991" s="26" t="str">
        <f t="shared" si="990"/>
        <v/>
      </c>
      <c r="DO991" s="26" t="str">
        <f t="shared" si="991"/>
        <v/>
      </c>
      <c r="DP991" s="26" t="str">
        <f t="shared" si="992"/>
        <v/>
      </c>
      <c r="DQ991" s="26" t="str">
        <f t="shared" si="993"/>
        <v/>
      </c>
      <c r="DR991" s="26" t="str">
        <f t="shared" si="994"/>
        <v/>
      </c>
      <c r="DS991" s="26" t="str">
        <f t="shared" si="995"/>
        <v/>
      </c>
      <c r="DT991" s="26" t="str">
        <f t="shared" si="996"/>
        <v/>
      </c>
      <c r="DU991" s="26" t="str">
        <f t="shared" si="997"/>
        <v/>
      </c>
      <c r="DV991" s="26" t="str">
        <f t="shared" si="998"/>
        <v/>
      </c>
    </row>
    <row r="992" spans="1:126" ht="75" x14ac:dyDescent="0.25">
      <c r="A992" t="s">
        <v>1942</v>
      </c>
      <c r="B992">
        <v>2020</v>
      </c>
      <c r="C992" t="s">
        <v>2046</v>
      </c>
      <c r="D992">
        <v>106990</v>
      </c>
      <c r="E992" s="19">
        <v>1320219267402</v>
      </c>
      <c r="F992" t="s">
        <v>1083</v>
      </c>
      <c r="G992">
        <v>324110</v>
      </c>
      <c r="H992" t="s">
        <v>1084</v>
      </c>
      <c r="I992" t="s">
        <v>1085</v>
      </c>
      <c r="J992" t="s">
        <v>1086</v>
      </c>
      <c r="K992" t="s">
        <v>293</v>
      </c>
      <c r="L992">
        <v>90504</v>
      </c>
      <c r="M992" s="26" t="str">
        <f t="shared" si="944"/>
        <v>89. PRODUCE THE CHEMICAL, 91. ON-SITE USE OF THE CHEMICAL, 93. AS A BYPRODUCT, 95. USED AS A REACTANT, 98. P103  INTERMEDIATES</v>
      </c>
      <c r="N992" s="26" t="s">
        <v>172</v>
      </c>
      <c r="O992" s="70" t="s">
        <v>2064</v>
      </c>
      <c r="P992">
        <v>3</v>
      </c>
      <c r="Q992">
        <v>140</v>
      </c>
      <c r="R992">
        <v>143</v>
      </c>
      <c r="S992" s="26" t="s">
        <v>1940</v>
      </c>
      <c r="T992" s="26" t="s">
        <v>1941</v>
      </c>
      <c r="U992" s="26" t="s">
        <v>1940</v>
      </c>
      <c r="V992" s="26" t="s">
        <v>1941</v>
      </c>
      <c r="W992" s="26" t="s">
        <v>1940</v>
      </c>
      <c r="X992" s="26" t="s">
        <v>1941</v>
      </c>
      <c r="Y992" s="26" t="s">
        <v>1940</v>
      </c>
      <c r="Z992" s="26" t="s">
        <v>1941</v>
      </c>
      <c r="AA992" s="26" t="s">
        <v>1941</v>
      </c>
      <c r="AB992" s="26" t="s">
        <v>1940</v>
      </c>
      <c r="AC992" s="26" t="s">
        <v>1941</v>
      </c>
      <c r="AD992" s="26" t="s">
        <v>1941</v>
      </c>
      <c r="AE992" s="26" t="s">
        <v>1941</v>
      </c>
      <c r="AF992" s="26" t="s">
        <v>1941</v>
      </c>
      <c r="AG992" s="26" t="s">
        <v>1941</v>
      </c>
      <c r="AH992" s="26" t="s">
        <v>1941</v>
      </c>
      <c r="AI992" s="26" t="s">
        <v>1941</v>
      </c>
      <c r="AJ992" s="26" t="s">
        <v>1941</v>
      </c>
      <c r="AK992" s="26" t="s">
        <v>1941</v>
      </c>
      <c r="AL992" s="26" t="s">
        <v>1941</v>
      </c>
      <c r="AM992" s="26" t="s">
        <v>1941</v>
      </c>
      <c r="AN992" s="26" t="s">
        <v>1941</v>
      </c>
      <c r="AO992" s="26" t="s">
        <v>1941</v>
      </c>
      <c r="AP992" s="26" t="s">
        <v>1941</v>
      </c>
      <c r="AQ992" s="26" t="s">
        <v>1941</v>
      </c>
      <c r="AR992" s="26" t="s">
        <v>1941</v>
      </c>
      <c r="AS992" s="26" t="s">
        <v>1941</v>
      </c>
      <c r="AT992" s="26" t="s">
        <v>1941</v>
      </c>
      <c r="AU992" s="26" t="s">
        <v>1941</v>
      </c>
      <c r="AV992" s="26" t="s">
        <v>1941</v>
      </c>
      <c r="AW992" s="26" t="s">
        <v>1941</v>
      </c>
      <c r="AX992" s="26" t="s">
        <v>1941</v>
      </c>
      <c r="AY992" s="26" t="s">
        <v>1941</v>
      </c>
      <c r="AZ992" s="26" t="s">
        <v>1941</v>
      </c>
      <c r="BA992" s="26" t="s">
        <v>1941</v>
      </c>
      <c r="BB992" s="26" t="s">
        <v>1941</v>
      </c>
      <c r="BC992" s="26" t="s">
        <v>1941</v>
      </c>
      <c r="BD992" s="26" t="s">
        <v>1941</v>
      </c>
      <c r="BE992" s="26" t="s">
        <v>1941</v>
      </c>
      <c r="BF992" s="26" t="s">
        <v>1941</v>
      </c>
      <c r="BG992" s="26" t="s">
        <v>1941</v>
      </c>
      <c r="BH992" s="26" t="s">
        <v>1941</v>
      </c>
      <c r="BI992" s="26" t="s">
        <v>1941</v>
      </c>
      <c r="BJ992" s="26" t="s">
        <v>1941</v>
      </c>
      <c r="BK992" s="26" t="s">
        <v>1941</v>
      </c>
      <c r="BL992" s="26" t="s">
        <v>1941</v>
      </c>
      <c r="BM992" s="26" t="s">
        <v>1941</v>
      </c>
      <c r="BN992" s="26" t="s">
        <v>1941</v>
      </c>
      <c r="BO992" s="26" t="s">
        <v>1941</v>
      </c>
      <c r="BP992" s="26" t="s">
        <v>1941</v>
      </c>
      <c r="BQ992" s="26" t="s">
        <v>1941</v>
      </c>
      <c r="BR992" s="26" t="s">
        <v>1941</v>
      </c>
      <c r="BS992" s="26" t="s">
        <v>1941</v>
      </c>
      <c r="BT992" s="26" t="s">
        <v>1941</v>
      </c>
      <c r="BU992" s="26" t="str">
        <f t="shared" si="945"/>
        <v>89. PRODUCE THE CHEMICAL</v>
      </c>
      <c r="BV992" s="26" t="str">
        <f t="shared" si="946"/>
        <v/>
      </c>
      <c r="BW992" s="26" t="str">
        <f t="shared" si="947"/>
        <v>91. ON-SITE USE OF THE CHEMICAL</v>
      </c>
      <c r="BX992" s="26" t="str">
        <f t="shared" si="948"/>
        <v/>
      </c>
      <c r="BY992" s="26" t="str">
        <f t="shared" si="949"/>
        <v>93. AS A BYPRODUCT</v>
      </c>
      <c r="BZ992" s="26" t="str">
        <f t="shared" si="950"/>
        <v/>
      </c>
      <c r="CA992" s="26" t="str">
        <f t="shared" si="951"/>
        <v>95. USED AS A REACTANT</v>
      </c>
      <c r="CB992" s="26" t="str">
        <f t="shared" si="952"/>
        <v/>
      </c>
      <c r="CC992" s="26" t="str">
        <f t="shared" si="953"/>
        <v/>
      </c>
      <c r="CD992" s="26" t="str">
        <f t="shared" si="954"/>
        <v>98. P103  INTERMEDIATES</v>
      </c>
      <c r="CE992" s="26" t="str">
        <f t="shared" si="955"/>
        <v/>
      </c>
      <c r="CF992" s="26" t="str">
        <f t="shared" si="956"/>
        <v/>
      </c>
      <c r="CG992" s="26" t="str">
        <f t="shared" si="957"/>
        <v/>
      </c>
      <c r="CH992" s="26" t="str">
        <f t="shared" si="958"/>
        <v/>
      </c>
      <c r="CI992" s="26" t="str">
        <f t="shared" si="959"/>
        <v/>
      </c>
      <c r="CJ992" s="26" t="str">
        <f t="shared" si="960"/>
        <v/>
      </c>
      <c r="CK992" s="26" t="str">
        <f t="shared" si="961"/>
        <v/>
      </c>
      <c r="CL992" s="26" t="str">
        <f t="shared" si="962"/>
        <v/>
      </c>
      <c r="CM992" s="26" t="str">
        <f t="shared" si="963"/>
        <v/>
      </c>
      <c r="CN992" s="26" t="str">
        <f t="shared" si="964"/>
        <v/>
      </c>
      <c r="CO992" s="26" t="str">
        <f t="shared" si="965"/>
        <v/>
      </c>
      <c r="CP992" s="26" t="str">
        <f t="shared" si="966"/>
        <v/>
      </c>
      <c r="CQ992" s="26" t="str">
        <f t="shared" si="967"/>
        <v/>
      </c>
      <c r="CR992" s="26" t="str">
        <f t="shared" si="968"/>
        <v/>
      </c>
      <c r="CS992" s="26" t="str">
        <f t="shared" si="969"/>
        <v/>
      </c>
      <c r="CT992" s="26" t="str">
        <f t="shared" si="970"/>
        <v/>
      </c>
      <c r="CU992" s="26" t="str">
        <f t="shared" si="971"/>
        <v/>
      </c>
      <c r="CV992" s="26" t="str">
        <f t="shared" si="972"/>
        <v/>
      </c>
      <c r="CW992" s="26" t="str">
        <f t="shared" si="973"/>
        <v/>
      </c>
      <c r="CX992" s="26" t="str">
        <f t="shared" si="974"/>
        <v/>
      </c>
      <c r="CY992" s="26" t="str">
        <f t="shared" si="975"/>
        <v/>
      </c>
      <c r="CZ992" s="26" t="str">
        <f t="shared" si="976"/>
        <v/>
      </c>
      <c r="DA992" s="26" t="str">
        <f t="shared" si="977"/>
        <v/>
      </c>
      <c r="DB992" s="26" t="str">
        <f t="shared" si="978"/>
        <v/>
      </c>
      <c r="DC992" s="26" t="str">
        <f t="shared" si="979"/>
        <v/>
      </c>
      <c r="DD992" s="26" t="str">
        <f t="shared" si="980"/>
        <v/>
      </c>
      <c r="DE992" s="26" t="str">
        <f t="shared" si="981"/>
        <v/>
      </c>
      <c r="DF992" s="26" t="str">
        <f t="shared" si="982"/>
        <v/>
      </c>
      <c r="DG992" s="26" t="str">
        <f t="shared" si="983"/>
        <v/>
      </c>
      <c r="DH992" s="26" t="str">
        <f t="shared" si="984"/>
        <v/>
      </c>
      <c r="DI992" s="26" t="str">
        <f t="shared" si="985"/>
        <v/>
      </c>
      <c r="DJ992" s="26" t="str">
        <f t="shared" si="986"/>
        <v/>
      </c>
      <c r="DK992" s="26" t="str">
        <f t="shared" si="987"/>
        <v/>
      </c>
      <c r="DL992" s="26" t="str">
        <f t="shared" si="988"/>
        <v/>
      </c>
      <c r="DM992" s="26" t="str">
        <f t="shared" si="989"/>
        <v/>
      </c>
      <c r="DN992" s="26" t="str">
        <f t="shared" si="990"/>
        <v/>
      </c>
      <c r="DO992" s="26" t="str">
        <f t="shared" si="991"/>
        <v/>
      </c>
      <c r="DP992" s="26" t="str">
        <f t="shared" si="992"/>
        <v/>
      </c>
      <c r="DQ992" s="26" t="str">
        <f t="shared" si="993"/>
        <v/>
      </c>
      <c r="DR992" s="26" t="str">
        <f t="shared" si="994"/>
        <v/>
      </c>
      <c r="DS992" s="26" t="str">
        <f t="shared" si="995"/>
        <v/>
      </c>
      <c r="DT992" s="26" t="str">
        <f t="shared" si="996"/>
        <v/>
      </c>
      <c r="DU992" s="26" t="str">
        <f t="shared" si="997"/>
        <v/>
      </c>
      <c r="DV992" s="26" t="str">
        <f t="shared" si="998"/>
        <v/>
      </c>
    </row>
    <row r="993" spans="1:126" ht="105" x14ac:dyDescent="0.25">
      <c r="A993" t="s">
        <v>1942</v>
      </c>
      <c r="B993">
        <v>2021</v>
      </c>
      <c r="C993" t="s">
        <v>2046</v>
      </c>
      <c r="D993">
        <v>106990</v>
      </c>
      <c r="E993" s="19">
        <v>1321220237022</v>
      </c>
      <c r="F993" t="s">
        <v>1083</v>
      </c>
      <c r="G993">
        <v>324110</v>
      </c>
      <c r="H993" t="s">
        <v>1084</v>
      </c>
      <c r="I993" t="s">
        <v>1085</v>
      </c>
      <c r="J993" t="s">
        <v>1086</v>
      </c>
      <c r="K993" t="s">
        <v>293</v>
      </c>
      <c r="L993">
        <v>90504</v>
      </c>
      <c r="M993" s="26" t="str">
        <f t="shared" si="944"/>
        <v>89. PRODUCE THE CHEMICAL, 91. ON-SITE USE OF THE CHEMICAL, 92. SALE OR DISTRIBUTION OF THE CHEMICAL, 93. AS A BYPRODUCT, 116. AS A PROCESS IMPURITY</v>
      </c>
      <c r="N993" s="26" t="s">
        <v>172</v>
      </c>
      <c r="O993" s="70" t="s">
        <v>2064</v>
      </c>
      <c r="P993">
        <v>3</v>
      </c>
      <c r="Q993">
        <v>170</v>
      </c>
      <c r="R993">
        <v>173</v>
      </c>
      <c r="S993" s="26" t="s">
        <v>1940</v>
      </c>
      <c r="T993" s="26" t="s">
        <v>1941</v>
      </c>
      <c r="U993" s="26" t="s">
        <v>1940</v>
      </c>
      <c r="V993" s="26" t="s">
        <v>1940</v>
      </c>
      <c r="W993" s="26" t="s">
        <v>1940</v>
      </c>
      <c r="X993" s="26" t="s">
        <v>1941</v>
      </c>
      <c r="Y993" s="26" t="s">
        <v>1941</v>
      </c>
      <c r="Z993" s="26" t="s">
        <v>1941</v>
      </c>
      <c r="AA993" s="26" t="s">
        <v>1941</v>
      </c>
      <c r="AB993" s="26" t="s">
        <v>1941</v>
      </c>
      <c r="AC993" s="26" t="s">
        <v>1941</v>
      </c>
      <c r="AD993" s="26" t="s">
        <v>1941</v>
      </c>
      <c r="AE993" s="26" t="s">
        <v>1941</v>
      </c>
      <c r="AF993" s="26" t="s">
        <v>1941</v>
      </c>
      <c r="AG993" s="26" t="s">
        <v>1941</v>
      </c>
      <c r="AH993" s="26" t="s">
        <v>1941</v>
      </c>
      <c r="AI993" s="26" t="s">
        <v>1941</v>
      </c>
      <c r="AJ993" s="26" t="s">
        <v>1941</v>
      </c>
      <c r="AK993" s="26" t="s">
        <v>1941</v>
      </c>
      <c r="AL993" s="26" t="s">
        <v>1941</v>
      </c>
      <c r="AM993" s="26" t="s">
        <v>1941</v>
      </c>
      <c r="AN993" s="26" t="s">
        <v>1941</v>
      </c>
      <c r="AO993" s="26" t="s">
        <v>1941</v>
      </c>
      <c r="AP993" s="26" t="s">
        <v>1941</v>
      </c>
      <c r="AQ993" s="26" t="s">
        <v>1941</v>
      </c>
      <c r="AR993" s="26" t="s">
        <v>1941</v>
      </c>
      <c r="AS993" s="26" t="s">
        <v>1941</v>
      </c>
      <c r="AT993" s="26" t="s">
        <v>1940</v>
      </c>
      <c r="AU993" s="26" t="s">
        <v>1941</v>
      </c>
      <c r="AV993" s="26" t="s">
        <v>1941</v>
      </c>
      <c r="AW993" s="26" t="s">
        <v>1941</v>
      </c>
      <c r="AX993" s="26" t="s">
        <v>1941</v>
      </c>
      <c r="AY993" s="26" t="s">
        <v>1941</v>
      </c>
      <c r="AZ993" s="26" t="s">
        <v>1941</v>
      </c>
      <c r="BA993" s="26" t="s">
        <v>1941</v>
      </c>
      <c r="BB993" s="26" t="s">
        <v>1941</v>
      </c>
      <c r="BC993" s="26" t="s">
        <v>1941</v>
      </c>
      <c r="BD993" s="26" t="s">
        <v>1941</v>
      </c>
      <c r="BE993" s="26" t="s">
        <v>1941</v>
      </c>
      <c r="BF993" s="26" t="s">
        <v>1941</v>
      </c>
      <c r="BG993" s="26" t="s">
        <v>1941</v>
      </c>
      <c r="BH993" s="26" t="s">
        <v>1941</v>
      </c>
      <c r="BI993" s="26" t="s">
        <v>1941</v>
      </c>
      <c r="BJ993" s="26" t="s">
        <v>1941</v>
      </c>
      <c r="BK993" s="26" t="s">
        <v>1941</v>
      </c>
      <c r="BL993" s="26" t="s">
        <v>1941</v>
      </c>
      <c r="BM993" s="26" t="s">
        <v>1941</v>
      </c>
      <c r="BN993" s="26" t="s">
        <v>1941</v>
      </c>
      <c r="BO993" s="26" t="s">
        <v>1941</v>
      </c>
      <c r="BP993" s="26" t="s">
        <v>1941</v>
      </c>
      <c r="BQ993" s="26" t="s">
        <v>1941</v>
      </c>
      <c r="BR993" s="26" t="s">
        <v>1941</v>
      </c>
      <c r="BS993" s="26" t="s">
        <v>1941</v>
      </c>
      <c r="BT993" s="26" t="s">
        <v>1941</v>
      </c>
      <c r="BU993" s="26" t="str">
        <f t="shared" si="945"/>
        <v>89. PRODUCE THE CHEMICAL</v>
      </c>
      <c r="BV993" s="26" t="str">
        <f t="shared" si="946"/>
        <v/>
      </c>
      <c r="BW993" s="26" t="str">
        <f t="shared" si="947"/>
        <v>91. ON-SITE USE OF THE CHEMICAL</v>
      </c>
      <c r="BX993" s="26" t="str">
        <f t="shared" si="948"/>
        <v>92. SALE OR DISTRIBUTION OF THE CHEMICAL</v>
      </c>
      <c r="BY993" s="26" t="str">
        <f t="shared" si="949"/>
        <v>93. AS A BYPRODUCT</v>
      </c>
      <c r="BZ993" s="26" t="str">
        <f t="shared" si="950"/>
        <v/>
      </c>
      <c r="CA993" s="26" t="str">
        <f t="shared" si="951"/>
        <v/>
      </c>
      <c r="CB993" s="26" t="str">
        <f t="shared" si="952"/>
        <v/>
      </c>
      <c r="CC993" s="26" t="str">
        <f t="shared" si="953"/>
        <v/>
      </c>
      <c r="CD993" s="26" t="str">
        <f t="shared" si="954"/>
        <v/>
      </c>
      <c r="CE993" s="26" t="str">
        <f t="shared" si="955"/>
        <v/>
      </c>
      <c r="CF993" s="26" t="str">
        <f t="shared" si="956"/>
        <v/>
      </c>
      <c r="CG993" s="26" t="str">
        <f t="shared" si="957"/>
        <v/>
      </c>
      <c r="CH993" s="26" t="str">
        <f t="shared" si="958"/>
        <v/>
      </c>
      <c r="CI993" s="26" t="str">
        <f t="shared" si="959"/>
        <v/>
      </c>
      <c r="CJ993" s="26" t="str">
        <f t="shared" si="960"/>
        <v/>
      </c>
      <c r="CK993" s="26" t="str">
        <f t="shared" si="961"/>
        <v/>
      </c>
      <c r="CL993" s="26" t="str">
        <f t="shared" si="962"/>
        <v/>
      </c>
      <c r="CM993" s="26" t="str">
        <f t="shared" si="963"/>
        <v/>
      </c>
      <c r="CN993" s="26" t="str">
        <f t="shared" si="964"/>
        <v/>
      </c>
      <c r="CO993" s="26" t="str">
        <f t="shared" si="965"/>
        <v/>
      </c>
      <c r="CP993" s="26" t="str">
        <f t="shared" si="966"/>
        <v/>
      </c>
      <c r="CQ993" s="26" t="str">
        <f t="shared" si="967"/>
        <v/>
      </c>
      <c r="CR993" s="26" t="str">
        <f t="shared" si="968"/>
        <v/>
      </c>
      <c r="CS993" s="26" t="str">
        <f t="shared" si="969"/>
        <v/>
      </c>
      <c r="CT993" s="26" t="str">
        <f t="shared" si="970"/>
        <v/>
      </c>
      <c r="CU993" s="26" t="str">
        <f t="shared" si="971"/>
        <v/>
      </c>
      <c r="CV993" s="26" t="str">
        <f t="shared" si="972"/>
        <v>116. AS A PROCESS IMPURITY</v>
      </c>
      <c r="CW993" s="26" t="str">
        <f t="shared" si="973"/>
        <v/>
      </c>
      <c r="CX993" s="26" t="str">
        <f t="shared" si="974"/>
        <v/>
      </c>
      <c r="CY993" s="26" t="str">
        <f t="shared" si="975"/>
        <v/>
      </c>
      <c r="CZ993" s="26" t="str">
        <f t="shared" si="976"/>
        <v/>
      </c>
      <c r="DA993" s="26" t="str">
        <f t="shared" si="977"/>
        <v/>
      </c>
      <c r="DB993" s="26" t="str">
        <f t="shared" si="978"/>
        <v/>
      </c>
      <c r="DC993" s="26" t="str">
        <f t="shared" si="979"/>
        <v/>
      </c>
      <c r="DD993" s="26" t="str">
        <f t="shared" si="980"/>
        <v/>
      </c>
      <c r="DE993" s="26" t="str">
        <f t="shared" si="981"/>
        <v/>
      </c>
      <c r="DF993" s="26" t="str">
        <f t="shared" si="982"/>
        <v/>
      </c>
      <c r="DG993" s="26" t="str">
        <f t="shared" si="983"/>
        <v/>
      </c>
      <c r="DH993" s="26" t="str">
        <f t="shared" si="984"/>
        <v/>
      </c>
      <c r="DI993" s="26" t="str">
        <f t="shared" si="985"/>
        <v/>
      </c>
      <c r="DJ993" s="26" t="str">
        <f t="shared" si="986"/>
        <v/>
      </c>
      <c r="DK993" s="26" t="str">
        <f t="shared" si="987"/>
        <v/>
      </c>
      <c r="DL993" s="26" t="str">
        <f t="shared" si="988"/>
        <v/>
      </c>
      <c r="DM993" s="26" t="str">
        <f t="shared" si="989"/>
        <v/>
      </c>
      <c r="DN993" s="26" t="str">
        <f t="shared" si="990"/>
        <v/>
      </c>
      <c r="DO993" s="26" t="str">
        <f t="shared" si="991"/>
        <v/>
      </c>
      <c r="DP993" s="26" t="str">
        <f t="shared" si="992"/>
        <v/>
      </c>
      <c r="DQ993" s="26" t="str">
        <f t="shared" si="993"/>
        <v/>
      </c>
      <c r="DR993" s="26" t="str">
        <f t="shared" si="994"/>
        <v/>
      </c>
      <c r="DS993" s="26" t="str">
        <f t="shared" si="995"/>
        <v/>
      </c>
      <c r="DT993" s="26" t="str">
        <f t="shared" si="996"/>
        <v/>
      </c>
      <c r="DU993" s="26" t="str">
        <f t="shared" si="997"/>
        <v/>
      </c>
      <c r="DV993" s="26" t="str">
        <f t="shared" si="998"/>
        <v/>
      </c>
    </row>
    <row r="994" spans="1:126" ht="30" x14ac:dyDescent="0.25">
      <c r="A994" t="s">
        <v>1942</v>
      </c>
      <c r="B994">
        <v>2016</v>
      </c>
      <c r="C994" t="s">
        <v>2046</v>
      </c>
      <c r="D994">
        <v>106990</v>
      </c>
      <c r="E994" s="19">
        <v>1316215616020</v>
      </c>
      <c r="F994" t="s">
        <v>1089</v>
      </c>
      <c r="G994">
        <v>325212</v>
      </c>
      <c r="H994" t="s">
        <v>1985</v>
      </c>
      <c r="I994" t="s">
        <v>1091</v>
      </c>
      <c r="J994" t="s">
        <v>1092</v>
      </c>
      <c r="K994" t="s">
        <v>595</v>
      </c>
      <c r="L994">
        <v>81505</v>
      </c>
      <c r="M994" s="26" t="str">
        <f t="shared" si="944"/>
        <v>95. USED AS A REACTANT</v>
      </c>
      <c r="N994" s="26" t="s">
        <v>400</v>
      </c>
      <c r="O994" s="26" t="s">
        <v>401</v>
      </c>
      <c r="P994">
        <v>12</v>
      </c>
      <c r="Q994">
        <v>5958</v>
      </c>
      <c r="R994">
        <v>5970</v>
      </c>
      <c r="S994" s="26" t="s">
        <v>1941</v>
      </c>
      <c r="T994" s="26" t="s">
        <v>1941</v>
      </c>
      <c r="U994" s="26" t="s">
        <v>1941</v>
      </c>
      <c r="V994" s="26" t="s">
        <v>1941</v>
      </c>
      <c r="W994" s="26" t="s">
        <v>1941</v>
      </c>
      <c r="X994" s="26" t="s">
        <v>1941</v>
      </c>
      <c r="Y994" s="26" t="s">
        <v>1940</v>
      </c>
      <c r="AE994" s="26" t="s">
        <v>1941</v>
      </c>
      <c r="AR994" s="26" t="s">
        <v>1941</v>
      </c>
      <c r="AS994" s="26" t="s">
        <v>1941</v>
      </c>
      <c r="AT994" s="26" t="s">
        <v>1941</v>
      </c>
      <c r="AV994" s="26" t="s">
        <v>1941</v>
      </c>
      <c r="BD994" s="26" t="s">
        <v>1941</v>
      </c>
      <c r="BK994" s="26" t="s">
        <v>1941</v>
      </c>
      <c r="BU994" s="26" t="str">
        <f t="shared" si="945"/>
        <v/>
      </c>
      <c r="BV994" s="26" t="str">
        <f t="shared" si="946"/>
        <v/>
      </c>
      <c r="BW994" s="26" t="str">
        <f t="shared" si="947"/>
        <v/>
      </c>
      <c r="BX994" s="26" t="str">
        <f t="shared" si="948"/>
        <v/>
      </c>
      <c r="BY994" s="26" t="str">
        <f t="shared" si="949"/>
        <v/>
      </c>
      <c r="BZ994" s="26" t="str">
        <f t="shared" si="950"/>
        <v/>
      </c>
      <c r="CA994" s="26" t="str">
        <f t="shared" si="951"/>
        <v>95. USED AS A REACTANT</v>
      </c>
      <c r="CB994" s="26" t="str">
        <f t="shared" si="952"/>
        <v/>
      </c>
      <c r="CC994" s="26" t="str">
        <f t="shared" si="953"/>
        <v/>
      </c>
      <c r="CD994" s="26" t="str">
        <f t="shared" si="954"/>
        <v/>
      </c>
      <c r="CE994" s="26" t="str">
        <f t="shared" si="955"/>
        <v/>
      </c>
      <c r="CF994" s="26" t="str">
        <f t="shared" si="956"/>
        <v/>
      </c>
      <c r="CG994" s="26" t="str">
        <f t="shared" si="957"/>
        <v/>
      </c>
      <c r="CH994" s="26" t="str">
        <f t="shared" si="958"/>
        <v/>
      </c>
      <c r="CI994" s="26" t="str">
        <f t="shared" si="959"/>
        <v/>
      </c>
      <c r="CJ994" s="26" t="str">
        <f t="shared" si="960"/>
        <v/>
      </c>
      <c r="CK994" s="26" t="str">
        <f t="shared" si="961"/>
        <v/>
      </c>
      <c r="CL994" s="26" t="str">
        <f t="shared" si="962"/>
        <v/>
      </c>
      <c r="CM994" s="26" t="str">
        <f t="shared" si="963"/>
        <v/>
      </c>
      <c r="CN994" s="26" t="str">
        <f t="shared" si="964"/>
        <v/>
      </c>
      <c r="CO994" s="26" t="str">
        <f t="shared" si="965"/>
        <v/>
      </c>
      <c r="CP994" s="26" t="str">
        <f t="shared" si="966"/>
        <v/>
      </c>
      <c r="CQ994" s="26" t="str">
        <f t="shared" si="967"/>
        <v/>
      </c>
      <c r="CR994" s="26" t="str">
        <f t="shared" si="968"/>
        <v/>
      </c>
      <c r="CS994" s="26" t="str">
        <f t="shared" si="969"/>
        <v/>
      </c>
      <c r="CT994" s="26" t="str">
        <f t="shared" si="970"/>
        <v/>
      </c>
      <c r="CU994" s="26" t="str">
        <f t="shared" si="971"/>
        <v/>
      </c>
      <c r="CV994" s="26" t="str">
        <f t="shared" si="972"/>
        <v/>
      </c>
      <c r="CW994" s="26" t="str">
        <f t="shared" si="973"/>
        <v/>
      </c>
      <c r="CX994" s="26" t="str">
        <f t="shared" si="974"/>
        <v/>
      </c>
      <c r="CY994" s="26" t="str">
        <f t="shared" si="975"/>
        <v/>
      </c>
      <c r="CZ994" s="26" t="str">
        <f t="shared" si="976"/>
        <v/>
      </c>
      <c r="DA994" s="26" t="str">
        <f t="shared" si="977"/>
        <v/>
      </c>
      <c r="DB994" s="26" t="str">
        <f t="shared" si="978"/>
        <v/>
      </c>
      <c r="DC994" s="26" t="str">
        <f t="shared" si="979"/>
        <v/>
      </c>
      <c r="DD994" s="26" t="str">
        <f t="shared" si="980"/>
        <v/>
      </c>
      <c r="DE994" s="26" t="str">
        <f t="shared" si="981"/>
        <v/>
      </c>
      <c r="DF994" s="26" t="str">
        <f t="shared" si="982"/>
        <v/>
      </c>
      <c r="DG994" s="26" t="str">
        <f t="shared" si="983"/>
        <v/>
      </c>
      <c r="DH994" s="26" t="str">
        <f t="shared" si="984"/>
        <v/>
      </c>
      <c r="DI994" s="26" t="str">
        <f t="shared" si="985"/>
        <v/>
      </c>
      <c r="DJ994" s="26" t="str">
        <f t="shared" si="986"/>
        <v/>
      </c>
      <c r="DK994" s="26" t="str">
        <f t="shared" si="987"/>
        <v/>
      </c>
      <c r="DL994" s="26" t="str">
        <f t="shared" si="988"/>
        <v/>
      </c>
      <c r="DM994" s="26" t="str">
        <f t="shared" si="989"/>
        <v/>
      </c>
      <c r="DN994" s="26" t="str">
        <f t="shared" si="990"/>
        <v/>
      </c>
      <c r="DO994" s="26" t="str">
        <f t="shared" si="991"/>
        <v/>
      </c>
      <c r="DP994" s="26" t="str">
        <f t="shared" si="992"/>
        <v/>
      </c>
      <c r="DQ994" s="26" t="str">
        <f t="shared" si="993"/>
        <v/>
      </c>
      <c r="DR994" s="26" t="str">
        <f t="shared" si="994"/>
        <v/>
      </c>
      <c r="DS994" s="26" t="str">
        <f t="shared" si="995"/>
        <v/>
      </c>
      <c r="DT994" s="26" t="str">
        <f t="shared" si="996"/>
        <v/>
      </c>
      <c r="DU994" s="26" t="str">
        <f t="shared" si="997"/>
        <v/>
      </c>
      <c r="DV994" s="26" t="str">
        <f t="shared" si="998"/>
        <v/>
      </c>
    </row>
    <row r="995" spans="1:126" ht="30" x14ac:dyDescent="0.25">
      <c r="A995" t="s">
        <v>1942</v>
      </c>
      <c r="B995">
        <v>2017</v>
      </c>
      <c r="C995" t="s">
        <v>2046</v>
      </c>
      <c r="D995">
        <v>106990</v>
      </c>
      <c r="E995" s="19">
        <v>1317216356117</v>
      </c>
      <c r="F995" t="s">
        <v>1089</v>
      </c>
      <c r="G995">
        <v>325212</v>
      </c>
      <c r="H995" t="s">
        <v>1985</v>
      </c>
      <c r="I995" t="s">
        <v>1091</v>
      </c>
      <c r="J995" t="s">
        <v>1092</v>
      </c>
      <c r="K995" t="s">
        <v>595</v>
      </c>
      <c r="L995">
        <v>81505</v>
      </c>
      <c r="M995" s="26" t="str">
        <f t="shared" si="944"/>
        <v>95. USED AS A REACTANT</v>
      </c>
      <c r="N995" s="26" t="s">
        <v>400</v>
      </c>
      <c r="O995" s="26" t="s">
        <v>401</v>
      </c>
      <c r="P995">
        <v>10</v>
      </c>
      <c r="Q995">
        <v>6053</v>
      </c>
      <c r="R995">
        <v>6063</v>
      </c>
      <c r="S995" s="26" t="s">
        <v>1941</v>
      </c>
      <c r="T995" s="26" t="s">
        <v>1941</v>
      </c>
      <c r="U995" s="26" t="s">
        <v>1941</v>
      </c>
      <c r="V995" s="26" t="s">
        <v>1941</v>
      </c>
      <c r="W995" s="26" t="s">
        <v>1941</v>
      </c>
      <c r="X995" s="26" t="s">
        <v>1941</v>
      </c>
      <c r="Y995" s="26" t="s">
        <v>1940</v>
      </c>
      <c r="AE995" s="26" t="s">
        <v>1941</v>
      </c>
      <c r="AR995" s="26" t="s">
        <v>1941</v>
      </c>
      <c r="AS995" s="26" t="s">
        <v>1941</v>
      </c>
      <c r="AT995" s="26" t="s">
        <v>1941</v>
      </c>
      <c r="AV995" s="26" t="s">
        <v>1941</v>
      </c>
      <c r="BD995" s="26" t="s">
        <v>1941</v>
      </c>
      <c r="BK995" s="26" t="s">
        <v>1941</v>
      </c>
      <c r="BU995" s="26" t="str">
        <f t="shared" si="945"/>
        <v/>
      </c>
      <c r="BV995" s="26" t="str">
        <f t="shared" si="946"/>
        <v/>
      </c>
      <c r="BW995" s="26" t="str">
        <f t="shared" si="947"/>
        <v/>
      </c>
      <c r="BX995" s="26" t="str">
        <f t="shared" si="948"/>
        <v/>
      </c>
      <c r="BY995" s="26" t="str">
        <f t="shared" si="949"/>
        <v/>
      </c>
      <c r="BZ995" s="26" t="str">
        <f t="shared" si="950"/>
        <v/>
      </c>
      <c r="CA995" s="26" t="str">
        <f t="shared" si="951"/>
        <v>95. USED AS A REACTANT</v>
      </c>
      <c r="CB995" s="26" t="str">
        <f t="shared" si="952"/>
        <v/>
      </c>
      <c r="CC995" s="26" t="str">
        <f t="shared" si="953"/>
        <v/>
      </c>
      <c r="CD995" s="26" t="str">
        <f t="shared" si="954"/>
        <v/>
      </c>
      <c r="CE995" s="26" t="str">
        <f t="shared" si="955"/>
        <v/>
      </c>
      <c r="CF995" s="26" t="str">
        <f t="shared" si="956"/>
        <v/>
      </c>
      <c r="CG995" s="26" t="str">
        <f t="shared" si="957"/>
        <v/>
      </c>
      <c r="CH995" s="26" t="str">
        <f t="shared" si="958"/>
        <v/>
      </c>
      <c r="CI995" s="26" t="str">
        <f t="shared" si="959"/>
        <v/>
      </c>
      <c r="CJ995" s="26" t="str">
        <f t="shared" si="960"/>
        <v/>
      </c>
      <c r="CK995" s="26" t="str">
        <f t="shared" si="961"/>
        <v/>
      </c>
      <c r="CL995" s="26" t="str">
        <f t="shared" si="962"/>
        <v/>
      </c>
      <c r="CM995" s="26" t="str">
        <f t="shared" si="963"/>
        <v/>
      </c>
      <c r="CN995" s="26" t="str">
        <f t="shared" si="964"/>
        <v/>
      </c>
      <c r="CO995" s="26" t="str">
        <f t="shared" si="965"/>
        <v/>
      </c>
      <c r="CP995" s="26" t="str">
        <f t="shared" si="966"/>
        <v/>
      </c>
      <c r="CQ995" s="26" t="str">
        <f t="shared" si="967"/>
        <v/>
      </c>
      <c r="CR995" s="26" t="str">
        <f t="shared" si="968"/>
        <v/>
      </c>
      <c r="CS995" s="26" t="str">
        <f t="shared" si="969"/>
        <v/>
      </c>
      <c r="CT995" s="26" t="str">
        <f t="shared" si="970"/>
        <v/>
      </c>
      <c r="CU995" s="26" t="str">
        <f t="shared" si="971"/>
        <v/>
      </c>
      <c r="CV995" s="26" t="str">
        <f t="shared" si="972"/>
        <v/>
      </c>
      <c r="CW995" s="26" t="str">
        <f t="shared" si="973"/>
        <v/>
      </c>
      <c r="CX995" s="26" t="str">
        <f t="shared" si="974"/>
        <v/>
      </c>
      <c r="CY995" s="26" t="str">
        <f t="shared" si="975"/>
        <v/>
      </c>
      <c r="CZ995" s="26" t="str">
        <f t="shared" si="976"/>
        <v/>
      </c>
      <c r="DA995" s="26" t="str">
        <f t="shared" si="977"/>
        <v/>
      </c>
      <c r="DB995" s="26" t="str">
        <f t="shared" si="978"/>
        <v/>
      </c>
      <c r="DC995" s="26" t="str">
        <f t="shared" si="979"/>
        <v/>
      </c>
      <c r="DD995" s="26" t="str">
        <f t="shared" si="980"/>
        <v/>
      </c>
      <c r="DE995" s="26" t="str">
        <f t="shared" si="981"/>
        <v/>
      </c>
      <c r="DF995" s="26" t="str">
        <f t="shared" si="982"/>
        <v/>
      </c>
      <c r="DG995" s="26" t="str">
        <f t="shared" si="983"/>
        <v/>
      </c>
      <c r="DH995" s="26" t="str">
        <f t="shared" si="984"/>
        <v/>
      </c>
      <c r="DI995" s="26" t="str">
        <f t="shared" si="985"/>
        <v/>
      </c>
      <c r="DJ995" s="26" t="str">
        <f t="shared" si="986"/>
        <v/>
      </c>
      <c r="DK995" s="26" t="str">
        <f t="shared" si="987"/>
        <v/>
      </c>
      <c r="DL995" s="26" t="str">
        <f t="shared" si="988"/>
        <v/>
      </c>
      <c r="DM995" s="26" t="str">
        <f t="shared" si="989"/>
        <v/>
      </c>
      <c r="DN995" s="26" t="str">
        <f t="shared" si="990"/>
        <v/>
      </c>
      <c r="DO995" s="26" t="str">
        <f t="shared" si="991"/>
        <v/>
      </c>
      <c r="DP995" s="26" t="str">
        <f t="shared" si="992"/>
        <v/>
      </c>
      <c r="DQ995" s="26" t="str">
        <f t="shared" si="993"/>
        <v/>
      </c>
      <c r="DR995" s="26" t="str">
        <f t="shared" si="994"/>
        <v/>
      </c>
      <c r="DS995" s="26" t="str">
        <f t="shared" si="995"/>
        <v/>
      </c>
      <c r="DT995" s="26" t="str">
        <f t="shared" si="996"/>
        <v/>
      </c>
      <c r="DU995" s="26" t="str">
        <f t="shared" si="997"/>
        <v/>
      </c>
      <c r="DV995" s="26" t="str">
        <f t="shared" si="998"/>
        <v/>
      </c>
    </row>
    <row r="996" spans="1:126" ht="60" x14ac:dyDescent="0.25">
      <c r="A996" t="s">
        <v>1942</v>
      </c>
      <c r="B996">
        <v>2018</v>
      </c>
      <c r="C996" t="s">
        <v>2046</v>
      </c>
      <c r="D996">
        <v>106990</v>
      </c>
      <c r="E996" s="19">
        <v>1318217517958</v>
      </c>
      <c r="F996" t="s">
        <v>1089</v>
      </c>
      <c r="G996">
        <v>325212</v>
      </c>
      <c r="H996" t="s">
        <v>1985</v>
      </c>
      <c r="I996" t="s">
        <v>1091</v>
      </c>
      <c r="J996" t="s">
        <v>1092</v>
      </c>
      <c r="K996" t="s">
        <v>595</v>
      </c>
      <c r="L996">
        <v>81505</v>
      </c>
      <c r="M996" s="26" t="str">
        <f t="shared" si="944"/>
        <v>95. USED AS A REACTANT, 99. P104  INITIATORS</v>
      </c>
      <c r="N996" s="26" t="s">
        <v>400</v>
      </c>
      <c r="O996" s="26" t="s">
        <v>401</v>
      </c>
      <c r="P996">
        <v>13</v>
      </c>
      <c r="Q996">
        <v>5205</v>
      </c>
      <c r="R996">
        <v>5218</v>
      </c>
      <c r="S996" s="26" t="s">
        <v>1941</v>
      </c>
      <c r="T996" s="26" t="s">
        <v>1941</v>
      </c>
      <c r="U996" s="26" t="s">
        <v>1941</v>
      </c>
      <c r="V996" s="26" t="s">
        <v>1941</v>
      </c>
      <c r="W996" s="26" t="s">
        <v>1941</v>
      </c>
      <c r="X996" s="26" t="s">
        <v>1941</v>
      </c>
      <c r="Y996" s="26" t="s">
        <v>1940</v>
      </c>
      <c r="Z996" s="26" t="s">
        <v>1941</v>
      </c>
      <c r="AA996" s="26" t="s">
        <v>1941</v>
      </c>
      <c r="AB996" s="26" t="s">
        <v>1941</v>
      </c>
      <c r="AC996" s="26" t="s">
        <v>1940</v>
      </c>
      <c r="AD996" s="26" t="s">
        <v>1941</v>
      </c>
      <c r="AE996" s="26" t="s">
        <v>1941</v>
      </c>
      <c r="AF996" s="26" t="s">
        <v>1941</v>
      </c>
      <c r="AG996" s="26" t="s">
        <v>1941</v>
      </c>
      <c r="AH996" s="26" t="s">
        <v>1941</v>
      </c>
      <c r="AI996" s="26" t="s">
        <v>1941</v>
      </c>
      <c r="AJ996" s="26" t="s">
        <v>1941</v>
      </c>
      <c r="AK996" s="26" t="s">
        <v>1941</v>
      </c>
      <c r="AL996" s="26" t="s">
        <v>1941</v>
      </c>
      <c r="AM996" s="26" t="s">
        <v>1941</v>
      </c>
      <c r="AN996" s="26" t="s">
        <v>1941</v>
      </c>
      <c r="AO996" s="26" t="s">
        <v>1941</v>
      </c>
      <c r="AP996" s="26" t="s">
        <v>1941</v>
      </c>
      <c r="AQ996" s="26" t="s">
        <v>1941</v>
      </c>
      <c r="AR996" s="26" t="s">
        <v>1941</v>
      </c>
      <c r="AS996" s="26" t="s">
        <v>1941</v>
      </c>
      <c r="AT996" s="26" t="s">
        <v>1941</v>
      </c>
      <c r="AU996" s="26" t="s">
        <v>1941</v>
      </c>
      <c r="AV996" s="26" t="s">
        <v>1941</v>
      </c>
      <c r="AW996" s="26" t="s">
        <v>1941</v>
      </c>
      <c r="AX996" s="26" t="s">
        <v>1941</v>
      </c>
      <c r="AY996" s="26" t="s">
        <v>1941</v>
      </c>
      <c r="AZ996" s="26" t="s">
        <v>1941</v>
      </c>
      <c r="BA996" s="26" t="s">
        <v>1941</v>
      </c>
      <c r="BB996" s="26" t="s">
        <v>1941</v>
      </c>
      <c r="BC996" s="26" t="s">
        <v>1941</v>
      </c>
      <c r="BD996" s="26" t="s">
        <v>1941</v>
      </c>
      <c r="BE996" s="26" t="s">
        <v>1941</v>
      </c>
      <c r="BF996" s="26" t="s">
        <v>1941</v>
      </c>
      <c r="BG996" s="26" t="s">
        <v>1941</v>
      </c>
      <c r="BH996" s="26" t="s">
        <v>1941</v>
      </c>
      <c r="BI996" s="26" t="s">
        <v>1941</v>
      </c>
      <c r="BJ996" s="26" t="s">
        <v>1941</v>
      </c>
      <c r="BK996" s="26" t="s">
        <v>1941</v>
      </c>
      <c r="BL996" s="26" t="s">
        <v>1941</v>
      </c>
      <c r="BM996" s="26" t="s">
        <v>1941</v>
      </c>
      <c r="BN996" s="26" t="s">
        <v>1941</v>
      </c>
      <c r="BO996" s="26" t="s">
        <v>1941</v>
      </c>
      <c r="BP996" s="26" t="s">
        <v>1941</v>
      </c>
      <c r="BQ996" s="26" t="s">
        <v>1941</v>
      </c>
      <c r="BR996" s="26" t="s">
        <v>1941</v>
      </c>
      <c r="BS996" s="26" t="s">
        <v>1941</v>
      </c>
      <c r="BT996" s="26" t="s">
        <v>1941</v>
      </c>
      <c r="BU996" s="26" t="str">
        <f t="shared" si="945"/>
        <v/>
      </c>
      <c r="BV996" s="26" t="str">
        <f t="shared" si="946"/>
        <v/>
      </c>
      <c r="BW996" s="26" t="str">
        <f t="shared" si="947"/>
        <v/>
      </c>
      <c r="BX996" s="26" t="str">
        <f t="shared" si="948"/>
        <v/>
      </c>
      <c r="BY996" s="26" t="str">
        <f t="shared" si="949"/>
        <v/>
      </c>
      <c r="BZ996" s="26" t="str">
        <f t="shared" si="950"/>
        <v/>
      </c>
      <c r="CA996" s="26" t="str">
        <f t="shared" si="951"/>
        <v>95. USED AS A REACTANT</v>
      </c>
      <c r="CB996" s="26" t="str">
        <f t="shared" si="952"/>
        <v/>
      </c>
      <c r="CC996" s="26" t="str">
        <f t="shared" si="953"/>
        <v/>
      </c>
      <c r="CD996" s="26" t="str">
        <f t="shared" si="954"/>
        <v/>
      </c>
      <c r="CE996" s="26" t="str">
        <f t="shared" si="955"/>
        <v>99. P104  INITIATORS</v>
      </c>
      <c r="CF996" s="26" t="str">
        <f t="shared" si="956"/>
        <v/>
      </c>
      <c r="CG996" s="26" t="str">
        <f t="shared" si="957"/>
        <v/>
      </c>
      <c r="CH996" s="26" t="str">
        <f t="shared" si="958"/>
        <v/>
      </c>
      <c r="CI996" s="26" t="str">
        <f t="shared" si="959"/>
        <v/>
      </c>
      <c r="CJ996" s="26" t="str">
        <f t="shared" si="960"/>
        <v/>
      </c>
      <c r="CK996" s="26" t="str">
        <f t="shared" si="961"/>
        <v/>
      </c>
      <c r="CL996" s="26" t="str">
        <f t="shared" si="962"/>
        <v/>
      </c>
      <c r="CM996" s="26" t="str">
        <f t="shared" si="963"/>
        <v/>
      </c>
      <c r="CN996" s="26" t="str">
        <f t="shared" si="964"/>
        <v/>
      </c>
      <c r="CO996" s="26" t="str">
        <f t="shared" si="965"/>
        <v/>
      </c>
      <c r="CP996" s="26" t="str">
        <f t="shared" si="966"/>
        <v/>
      </c>
      <c r="CQ996" s="26" t="str">
        <f t="shared" si="967"/>
        <v/>
      </c>
      <c r="CR996" s="26" t="str">
        <f t="shared" si="968"/>
        <v/>
      </c>
      <c r="CS996" s="26" t="str">
        <f t="shared" si="969"/>
        <v/>
      </c>
      <c r="CT996" s="26" t="str">
        <f t="shared" si="970"/>
        <v/>
      </c>
      <c r="CU996" s="26" t="str">
        <f t="shared" si="971"/>
        <v/>
      </c>
      <c r="CV996" s="26" t="str">
        <f t="shared" si="972"/>
        <v/>
      </c>
      <c r="CW996" s="26" t="str">
        <f t="shared" si="973"/>
        <v/>
      </c>
      <c r="CX996" s="26" t="str">
        <f t="shared" si="974"/>
        <v/>
      </c>
      <c r="CY996" s="26" t="str">
        <f t="shared" si="975"/>
        <v/>
      </c>
      <c r="CZ996" s="26" t="str">
        <f t="shared" si="976"/>
        <v/>
      </c>
      <c r="DA996" s="26" t="str">
        <f t="shared" si="977"/>
        <v/>
      </c>
      <c r="DB996" s="26" t="str">
        <f t="shared" si="978"/>
        <v/>
      </c>
      <c r="DC996" s="26" t="str">
        <f t="shared" si="979"/>
        <v/>
      </c>
      <c r="DD996" s="26" t="str">
        <f t="shared" si="980"/>
        <v/>
      </c>
      <c r="DE996" s="26" t="str">
        <f t="shared" si="981"/>
        <v/>
      </c>
      <c r="DF996" s="26" t="str">
        <f t="shared" si="982"/>
        <v/>
      </c>
      <c r="DG996" s="26" t="str">
        <f t="shared" si="983"/>
        <v/>
      </c>
      <c r="DH996" s="26" t="str">
        <f t="shared" si="984"/>
        <v/>
      </c>
      <c r="DI996" s="26" t="str">
        <f t="shared" si="985"/>
        <v/>
      </c>
      <c r="DJ996" s="26" t="str">
        <f t="shared" si="986"/>
        <v/>
      </c>
      <c r="DK996" s="26" t="str">
        <f t="shared" si="987"/>
        <v/>
      </c>
      <c r="DL996" s="26" t="str">
        <f t="shared" si="988"/>
        <v/>
      </c>
      <c r="DM996" s="26" t="str">
        <f t="shared" si="989"/>
        <v/>
      </c>
      <c r="DN996" s="26" t="str">
        <f t="shared" si="990"/>
        <v/>
      </c>
      <c r="DO996" s="26" t="str">
        <f t="shared" si="991"/>
        <v/>
      </c>
      <c r="DP996" s="26" t="str">
        <f t="shared" si="992"/>
        <v/>
      </c>
      <c r="DQ996" s="26" t="str">
        <f t="shared" si="993"/>
        <v/>
      </c>
      <c r="DR996" s="26" t="str">
        <f t="shared" si="994"/>
        <v/>
      </c>
      <c r="DS996" s="26" t="str">
        <f t="shared" si="995"/>
        <v/>
      </c>
      <c r="DT996" s="26" t="str">
        <f t="shared" si="996"/>
        <v/>
      </c>
      <c r="DU996" s="26" t="str">
        <f t="shared" si="997"/>
        <v/>
      </c>
      <c r="DV996" s="26" t="str">
        <f t="shared" si="998"/>
        <v/>
      </c>
    </row>
    <row r="997" spans="1:126" ht="60" x14ac:dyDescent="0.25">
      <c r="A997" t="s">
        <v>1942</v>
      </c>
      <c r="B997">
        <v>2019</v>
      </c>
      <c r="C997" t="s">
        <v>2046</v>
      </c>
      <c r="D997">
        <v>106990</v>
      </c>
      <c r="E997" s="19">
        <v>1319218118279</v>
      </c>
      <c r="F997" t="s">
        <v>1089</v>
      </c>
      <c r="G997">
        <v>325212</v>
      </c>
      <c r="H997" t="s">
        <v>1985</v>
      </c>
      <c r="I997" t="s">
        <v>1091</v>
      </c>
      <c r="J997" t="s">
        <v>1092</v>
      </c>
      <c r="K997" t="s">
        <v>595</v>
      </c>
      <c r="L997">
        <v>81505</v>
      </c>
      <c r="M997" s="26" t="str">
        <f t="shared" si="944"/>
        <v>95. USED AS A REACTANT, 99. P104  INITIATORS</v>
      </c>
      <c r="N997" s="26" t="s">
        <v>400</v>
      </c>
      <c r="O997" s="26" t="s">
        <v>401</v>
      </c>
      <c r="P997">
        <v>11</v>
      </c>
      <c r="Q997">
        <v>6567</v>
      </c>
      <c r="R997">
        <v>6578</v>
      </c>
      <c r="S997" s="26" t="s">
        <v>1941</v>
      </c>
      <c r="T997" s="26" t="s">
        <v>1941</v>
      </c>
      <c r="U997" s="26" t="s">
        <v>1941</v>
      </c>
      <c r="V997" s="26" t="s">
        <v>1941</v>
      </c>
      <c r="W997" s="26" t="s">
        <v>1941</v>
      </c>
      <c r="X997" s="26" t="s">
        <v>1941</v>
      </c>
      <c r="Y997" s="26" t="s">
        <v>1940</v>
      </c>
      <c r="Z997" s="26" t="s">
        <v>1941</v>
      </c>
      <c r="AA997" s="26" t="s">
        <v>1941</v>
      </c>
      <c r="AB997" s="26" t="s">
        <v>1941</v>
      </c>
      <c r="AC997" s="26" t="s">
        <v>1940</v>
      </c>
      <c r="AD997" s="26" t="s">
        <v>1941</v>
      </c>
      <c r="AE997" s="26" t="s">
        <v>1941</v>
      </c>
      <c r="AF997" s="26" t="s">
        <v>1941</v>
      </c>
      <c r="AG997" s="26" t="s">
        <v>1941</v>
      </c>
      <c r="AH997" s="26" t="s">
        <v>1941</v>
      </c>
      <c r="AI997" s="26" t="s">
        <v>1941</v>
      </c>
      <c r="AJ997" s="26" t="s">
        <v>1941</v>
      </c>
      <c r="AK997" s="26" t="s">
        <v>1941</v>
      </c>
      <c r="AL997" s="26" t="s">
        <v>1941</v>
      </c>
      <c r="AM997" s="26" t="s">
        <v>1941</v>
      </c>
      <c r="AN997" s="26" t="s">
        <v>1941</v>
      </c>
      <c r="AO997" s="26" t="s">
        <v>1941</v>
      </c>
      <c r="AP997" s="26" t="s">
        <v>1941</v>
      </c>
      <c r="AQ997" s="26" t="s">
        <v>1941</v>
      </c>
      <c r="AR997" s="26" t="s">
        <v>1941</v>
      </c>
      <c r="AS997" s="26" t="s">
        <v>1941</v>
      </c>
      <c r="AT997" s="26" t="s">
        <v>1941</v>
      </c>
      <c r="AU997" s="26" t="s">
        <v>1941</v>
      </c>
      <c r="AV997" s="26" t="s">
        <v>1941</v>
      </c>
      <c r="AW997" s="26" t="s">
        <v>1941</v>
      </c>
      <c r="AX997" s="26" t="s">
        <v>1941</v>
      </c>
      <c r="AY997" s="26" t="s">
        <v>1941</v>
      </c>
      <c r="AZ997" s="26" t="s">
        <v>1941</v>
      </c>
      <c r="BA997" s="26" t="s">
        <v>1941</v>
      </c>
      <c r="BB997" s="26" t="s">
        <v>1941</v>
      </c>
      <c r="BC997" s="26" t="s">
        <v>1941</v>
      </c>
      <c r="BD997" s="26" t="s">
        <v>1941</v>
      </c>
      <c r="BE997" s="26" t="s">
        <v>1941</v>
      </c>
      <c r="BF997" s="26" t="s">
        <v>1941</v>
      </c>
      <c r="BG997" s="26" t="s">
        <v>1941</v>
      </c>
      <c r="BH997" s="26" t="s">
        <v>1941</v>
      </c>
      <c r="BI997" s="26" t="s">
        <v>1941</v>
      </c>
      <c r="BJ997" s="26" t="s">
        <v>1941</v>
      </c>
      <c r="BK997" s="26" t="s">
        <v>1941</v>
      </c>
      <c r="BL997" s="26" t="s">
        <v>1941</v>
      </c>
      <c r="BM997" s="26" t="s">
        <v>1941</v>
      </c>
      <c r="BN997" s="26" t="s">
        <v>1941</v>
      </c>
      <c r="BO997" s="26" t="s">
        <v>1941</v>
      </c>
      <c r="BP997" s="26" t="s">
        <v>1941</v>
      </c>
      <c r="BQ997" s="26" t="s">
        <v>1941</v>
      </c>
      <c r="BR997" s="26" t="s">
        <v>1941</v>
      </c>
      <c r="BS997" s="26" t="s">
        <v>1941</v>
      </c>
      <c r="BT997" s="26" t="s">
        <v>1941</v>
      </c>
      <c r="BU997" s="26" t="str">
        <f t="shared" si="945"/>
        <v/>
      </c>
      <c r="BV997" s="26" t="str">
        <f t="shared" si="946"/>
        <v/>
      </c>
      <c r="BW997" s="26" t="str">
        <f t="shared" si="947"/>
        <v/>
      </c>
      <c r="BX997" s="26" t="str">
        <f t="shared" si="948"/>
        <v/>
      </c>
      <c r="BY997" s="26" t="str">
        <f t="shared" si="949"/>
        <v/>
      </c>
      <c r="BZ997" s="26" t="str">
        <f t="shared" si="950"/>
        <v/>
      </c>
      <c r="CA997" s="26" t="str">
        <f t="shared" si="951"/>
        <v>95. USED AS A REACTANT</v>
      </c>
      <c r="CB997" s="26" t="str">
        <f t="shared" si="952"/>
        <v/>
      </c>
      <c r="CC997" s="26" t="str">
        <f t="shared" si="953"/>
        <v/>
      </c>
      <c r="CD997" s="26" t="str">
        <f t="shared" si="954"/>
        <v/>
      </c>
      <c r="CE997" s="26" t="str">
        <f t="shared" si="955"/>
        <v>99. P104  INITIATORS</v>
      </c>
      <c r="CF997" s="26" t="str">
        <f t="shared" si="956"/>
        <v/>
      </c>
      <c r="CG997" s="26" t="str">
        <f t="shared" si="957"/>
        <v/>
      </c>
      <c r="CH997" s="26" t="str">
        <f t="shared" si="958"/>
        <v/>
      </c>
      <c r="CI997" s="26" t="str">
        <f t="shared" si="959"/>
        <v/>
      </c>
      <c r="CJ997" s="26" t="str">
        <f t="shared" si="960"/>
        <v/>
      </c>
      <c r="CK997" s="26" t="str">
        <f t="shared" si="961"/>
        <v/>
      </c>
      <c r="CL997" s="26" t="str">
        <f t="shared" si="962"/>
        <v/>
      </c>
      <c r="CM997" s="26" t="str">
        <f t="shared" si="963"/>
        <v/>
      </c>
      <c r="CN997" s="26" t="str">
        <f t="shared" si="964"/>
        <v/>
      </c>
      <c r="CO997" s="26" t="str">
        <f t="shared" si="965"/>
        <v/>
      </c>
      <c r="CP997" s="26" t="str">
        <f t="shared" si="966"/>
        <v/>
      </c>
      <c r="CQ997" s="26" t="str">
        <f t="shared" si="967"/>
        <v/>
      </c>
      <c r="CR997" s="26" t="str">
        <f t="shared" si="968"/>
        <v/>
      </c>
      <c r="CS997" s="26" t="str">
        <f t="shared" si="969"/>
        <v/>
      </c>
      <c r="CT997" s="26" t="str">
        <f t="shared" si="970"/>
        <v/>
      </c>
      <c r="CU997" s="26" t="str">
        <f t="shared" si="971"/>
        <v/>
      </c>
      <c r="CV997" s="26" t="str">
        <f t="shared" si="972"/>
        <v/>
      </c>
      <c r="CW997" s="26" t="str">
        <f t="shared" si="973"/>
        <v/>
      </c>
      <c r="CX997" s="26" t="str">
        <f t="shared" si="974"/>
        <v/>
      </c>
      <c r="CY997" s="26" t="str">
        <f t="shared" si="975"/>
        <v/>
      </c>
      <c r="CZ997" s="26" t="str">
        <f t="shared" si="976"/>
        <v/>
      </c>
      <c r="DA997" s="26" t="str">
        <f t="shared" si="977"/>
        <v/>
      </c>
      <c r="DB997" s="26" t="str">
        <f t="shared" si="978"/>
        <v/>
      </c>
      <c r="DC997" s="26" t="str">
        <f t="shared" si="979"/>
        <v/>
      </c>
      <c r="DD997" s="26" t="str">
        <f t="shared" si="980"/>
        <v/>
      </c>
      <c r="DE997" s="26" t="str">
        <f t="shared" si="981"/>
        <v/>
      </c>
      <c r="DF997" s="26" t="str">
        <f t="shared" si="982"/>
        <v/>
      </c>
      <c r="DG997" s="26" t="str">
        <f t="shared" si="983"/>
        <v/>
      </c>
      <c r="DH997" s="26" t="str">
        <f t="shared" si="984"/>
        <v/>
      </c>
      <c r="DI997" s="26" t="str">
        <f t="shared" si="985"/>
        <v/>
      </c>
      <c r="DJ997" s="26" t="str">
        <f t="shared" si="986"/>
        <v/>
      </c>
      <c r="DK997" s="26" t="str">
        <f t="shared" si="987"/>
        <v/>
      </c>
      <c r="DL997" s="26" t="str">
        <f t="shared" si="988"/>
        <v/>
      </c>
      <c r="DM997" s="26" t="str">
        <f t="shared" si="989"/>
        <v/>
      </c>
      <c r="DN997" s="26" t="str">
        <f t="shared" si="990"/>
        <v/>
      </c>
      <c r="DO997" s="26" t="str">
        <f t="shared" si="991"/>
        <v/>
      </c>
      <c r="DP997" s="26" t="str">
        <f t="shared" si="992"/>
        <v/>
      </c>
      <c r="DQ997" s="26" t="str">
        <f t="shared" si="993"/>
        <v/>
      </c>
      <c r="DR997" s="26" t="str">
        <f t="shared" si="994"/>
        <v/>
      </c>
      <c r="DS997" s="26" t="str">
        <f t="shared" si="995"/>
        <v/>
      </c>
      <c r="DT997" s="26" t="str">
        <f t="shared" si="996"/>
        <v/>
      </c>
      <c r="DU997" s="26" t="str">
        <f t="shared" si="997"/>
        <v/>
      </c>
      <c r="DV997" s="26" t="str">
        <f t="shared" si="998"/>
        <v/>
      </c>
    </row>
    <row r="998" spans="1:126" ht="105" x14ac:dyDescent="0.25">
      <c r="A998" t="s">
        <v>1942</v>
      </c>
      <c r="B998">
        <v>2020</v>
      </c>
      <c r="C998" t="s">
        <v>2046</v>
      </c>
      <c r="D998">
        <v>106990</v>
      </c>
      <c r="E998" s="19">
        <v>1320218956757</v>
      </c>
      <c r="F998" t="s">
        <v>1089</v>
      </c>
      <c r="G998">
        <v>325212</v>
      </c>
      <c r="H998" t="s">
        <v>1985</v>
      </c>
      <c r="I998" t="s">
        <v>1091</v>
      </c>
      <c r="J998" t="s">
        <v>1092</v>
      </c>
      <c r="K998" t="s">
        <v>595</v>
      </c>
      <c r="L998">
        <v>81505</v>
      </c>
      <c r="M998" s="26" t="str">
        <f t="shared" si="944"/>
        <v>89. PRODUCE THE CHEMICAL, 91. ON-SITE USE OF THE CHEMICAL, 92. SALE OR DISTRIBUTION OF THE CHEMICAL, 93. AS A BYPRODUCT, 116. AS A PROCESS IMPURITY</v>
      </c>
      <c r="N998" s="26" t="s">
        <v>400</v>
      </c>
      <c r="O998" s="26" t="s">
        <v>401</v>
      </c>
      <c r="P998">
        <v>12</v>
      </c>
      <c r="Q998">
        <v>6877</v>
      </c>
      <c r="R998">
        <v>6889</v>
      </c>
      <c r="S998" s="26" t="s">
        <v>1940</v>
      </c>
      <c r="T998" s="26" t="s">
        <v>1941</v>
      </c>
      <c r="U998" s="26" t="s">
        <v>1940</v>
      </c>
      <c r="V998" s="26" t="s">
        <v>1940</v>
      </c>
      <c r="W998" s="26" t="s">
        <v>1940</v>
      </c>
      <c r="X998" s="26" t="s">
        <v>1941</v>
      </c>
      <c r="Y998" s="26" t="s">
        <v>1941</v>
      </c>
      <c r="Z998" s="26" t="s">
        <v>1941</v>
      </c>
      <c r="AA998" s="26" t="s">
        <v>1941</v>
      </c>
      <c r="AB998" s="26" t="s">
        <v>1941</v>
      </c>
      <c r="AC998" s="26" t="s">
        <v>1941</v>
      </c>
      <c r="AD998" s="26" t="s">
        <v>1941</v>
      </c>
      <c r="AE998" s="26" t="s">
        <v>1941</v>
      </c>
      <c r="AF998" s="26" t="s">
        <v>1941</v>
      </c>
      <c r="AG998" s="26" t="s">
        <v>1941</v>
      </c>
      <c r="AH998" s="26" t="s">
        <v>1941</v>
      </c>
      <c r="AI998" s="26" t="s">
        <v>1941</v>
      </c>
      <c r="AJ998" s="26" t="s">
        <v>1941</v>
      </c>
      <c r="AK998" s="26" t="s">
        <v>1941</v>
      </c>
      <c r="AL998" s="26" t="s">
        <v>1941</v>
      </c>
      <c r="AM998" s="26" t="s">
        <v>1941</v>
      </c>
      <c r="AN998" s="26" t="s">
        <v>1941</v>
      </c>
      <c r="AO998" s="26" t="s">
        <v>1941</v>
      </c>
      <c r="AP998" s="26" t="s">
        <v>1941</v>
      </c>
      <c r="AQ998" s="26" t="s">
        <v>1941</v>
      </c>
      <c r="AR998" s="26" t="s">
        <v>1941</v>
      </c>
      <c r="AS998" s="26" t="s">
        <v>1941</v>
      </c>
      <c r="AT998" s="26" t="s">
        <v>1940</v>
      </c>
      <c r="AU998" s="26" t="s">
        <v>1941</v>
      </c>
      <c r="AV998" s="26" t="s">
        <v>1941</v>
      </c>
      <c r="AW998" s="26" t="s">
        <v>1941</v>
      </c>
      <c r="AX998" s="26" t="s">
        <v>1941</v>
      </c>
      <c r="AY998" s="26" t="s">
        <v>1941</v>
      </c>
      <c r="AZ998" s="26" t="s">
        <v>1941</v>
      </c>
      <c r="BA998" s="26" t="s">
        <v>1941</v>
      </c>
      <c r="BB998" s="26" t="s">
        <v>1941</v>
      </c>
      <c r="BC998" s="26" t="s">
        <v>1941</v>
      </c>
      <c r="BD998" s="26" t="s">
        <v>1941</v>
      </c>
      <c r="BE998" s="26" t="s">
        <v>1941</v>
      </c>
      <c r="BF998" s="26" t="s">
        <v>1941</v>
      </c>
      <c r="BG998" s="26" t="s">
        <v>1941</v>
      </c>
      <c r="BH998" s="26" t="s">
        <v>1941</v>
      </c>
      <c r="BI998" s="26" t="s">
        <v>1941</v>
      </c>
      <c r="BJ998" s="26" t="s">
        <v>1941</v>
      </c>
      <c r="BK998" s="26" t="s">
        <v>1941</v>
      </c>
      <c r="BL998" s="26" t="s">
        <v>1941</v>
      </c>
      <c r="BM998" s="26" t="s">
        <v>1941</v>
      </c>
      <c r="BN998" s="26" t="s">
        <v>1941</v>
      </c>
      <c r="BO998" s="26" t="s">
        <v>1941</v>
      </c>
      <c r="BP998" s="26" t="s">
        <v>1941</v>
      </c>
      <c r="BQ998" s="26" t="s">
        <v>1941</v>
      </c>
      <c r="BR998" s="26" t="s">
        <v>1941</v>
      </c>
      <c r="BS998" s="26" t="s">
        <v>1941</v>
      </c>
      <c r="BT998" s="26" t="s">
        <v>1941</v>
      </c>
      <c r="BU998" s="26" t="str">
        <f t="shared" si="945"/>
        <v>89. PRODUCE THE CHEMICAL</v>
      </c>
      <c r="BV998" s="26" t="str">
        <f t="shared" si="946"/>
        <v/>
      </c>
      <c r="BW998" s="26" t="str">
        <f t="shared" si="947"/>
        <v>91. ON-SITE USE OF THE CHEMICAL</v>
      </c>
      <c r="BX998" s="26" t="str">
        <f t="shared" si="948"/>
        <v>92. SALE OR DISTRIBUTION OF THE CHEMICAL</v>
      </c>
      <c r="BY998" s="26" t="str">
        <f t="shared" si="949"/>
        <v>93. AS A BYPRODUCT</v>
      </c>
      <c r="BZ998" s="26" t="str">
        <f t="shared" si="950"/>
        <v/>
      </c>
      <c r="CA998" s="26" t="str">
        <f t="shared" si="951"/>
        <v/>
      </c>
      <c r="CB998" s="26" t="str">
        <f t="shared" si="952"/>
        <v/>
      </c>
      <c r="CC998" s="26" t="str">
        <f t="shared" si="953"/>
        <v/>
      </c>
      <c r="CD998" s="26" t="str">
        <f t="shared" si="954"/>
        <v/>
      </c>
      <c r="CE998" s="26" t="str">
        <f t="shared" si="955"/>
        <v/>
      </c>
      <c r="CF998" s="26" t="str">
        <f t="shared" si="956"/>
        <v/>
      </c>
      <c r="CG998" s="26" t="str">
        <f t="shared" si="957"/>
        <v/>
      </c>
      <c r="CH998" s="26" t="str">
        <f t="shared" si="958"/>
        <v/>
      </c>
      <c r="CI998" s="26" t="str">
        <f t="shared" si="959"/>
        <v/>
      </c>
      <c r="CJ998" s="26" t="str">
        <f t="shared" si="960"/>
        <v/>
      </c>
      <c r="CK998" s="26" t="str">
        <f t="shared" si="961"/>
        <v/>
      </c>
      <c r="CL998" s="26" t="str">
        <f t="shared" si="962"/>
        <v/>
      </c>
      <c r="CM998" s="26" t="str">
        <f t="shared" si="963"/>
        <v/>
      </c>
      <c r="CN998" s="26" t="str">
        <f t="shared" si="964"/>
        <v/>
      </c>
      <c r="CO998" s="26" t="str">
        <f t="shared" si="965"/>
        <v/>
      </c>
      <c r="CP998" s="26" t="str">
        <f t="shared" si="966"/>
        <v/>
      </c>
      <c r="CQ998" s="26" t="str">
        <f t="shared" si="967"/>
        <v/>
      </c>
      <c r="CR998" s="26" t="str">
        <f t="shared" si="968"/>
        <v/>
      </c>
      <c r="CS998" s="26" t="str">
        <f t="shared" si="969"/>
        <v/>
      </c>
      <c r="CT998" s="26" t="str">
        <f t="shared" si="970"/>
        <v/>
      </c>
      <c r="CU998" s="26" t="str">
        <f t="shared" si="971"/>
        <v/>
      </c>
      <c r="CV998" s="26" t="str">
        <f t="shared" si="972"/>
        <v>116. AS A PROCESS IMPURITY</v>
      </c>
      <c r="CW998" s="26" t="str">
        <f t="shared" si="973"/>
        <v/>
      </c>
      <c r="CX998" s="26" t="str">
        <f t="shared" si="974"/>
        <v/>
      </c>
      <c r="CY998" s="26" t="str">
        <f t="shared" si="975"/>
        <v/>
      </c>
      <c r="CZ998" s="26" t="str">
        <f t="shared" si="976"/>
        <v/>
      </c>
      <c r="DA998" s="26" t="str">
        <f t="shared" si="977"/>
        <v/>
      </c>
      <c r="DB998" s="26" t="str">
        <f t="shared" si="978"/>
        <v/>
      </c>
      <c r="DC998" s="26" t="str">
        <f t="shared" si="979"/>
        <v/>
      </c>
      <c r="DD998" s="26" t="str">
        <f t="shared" si="980"/>
        <v/>
      </c>
      <c r="DE998" s="26" t="str">
        <f t="shared" si="981"/>
        <v/>
      </c>
      <c r="DF998" s="26" t="str">
        <f t="shared" si="982"/>
        <v/>
      </c>
      <c r="DG998" s="26" t="str">
        <f t="shared" si="983"/>
        <v/>
      </c>
      <c r="DH998" s="26" t="str">
        <f t="shared" si="984"/>
        <v/>
      </c>
      <c r="DI998" s="26" t="str">
        <f t="shared" si="985"/>
        <v/>
      </c>
      <c r="DJ998" s="26" t="str">
        <f t="shared" si="986"/>
        <v/>
      </c>
      <c r="DK998" s="26" t="str">
        <f t="shared" si="987"/>
        <v/>
      </c>
      <c r="DL998" s="26" t="str">
        <f t="shared" si="988"/>
        <v/>
      </c>
      <c r="DM998" s="26" t="str">
        <f t="shared" si="989"/>
        <v/>
      </c>
      <c r="DN998" s="26" t="str">
        <f t="shared" si="990"/>
        <v/>
      </c>
      <c r="DO998" s="26" t="str">
        <f t="shared" si="991"/>
        <v/>
      </c>
      <c r="DP998" s="26" t="str">
        <f t="shared" si="992"/>
        <v/>
      </c>
      <c r="DQ998" s="26" t="str">
        <f t="shared" si="993"/>
        <v/>
      </c>
      <c r="DR998" s="26" t="str">
        <f t="shared" si="994"/>
        <v/>
      </c>
      <c r="DS998" s="26" t="str">
        <f t="shared" si="995"/>
        <v/>
      </c>
      <c r="DT998" s="26" t="str">
        <f t="shared" si="996"/>
        <v/>
      </c>
      <c r="DU998" s="26" t="str">
        <f t="shared" si="997"/>
        <v/>
      </c>
      <c r="DV998" s="26" t="str">
        <f t="shared" si="998"/>
        <v/>
      </c>
    </row>
    <row r="999" spans="1:126" ht="60" x14ac:dyDescent="0.25">
      <c r="A999" t="s">
        <v>1942</v>
      </c>
      <c r="B999">
        <v>2021</v>
      </c>
      <c r="C999" t="s">
        <v>2046</v>
      </c>
      <c r="D999">
        <v>106990</v>
      </c>
      <c r="E999" s="19">
        <v>1321219640075</v>
      </c>
      <c r="F999" t="s">
        <v>1089</v>
      </c>
      <c r="G999">
        <v>325212</v>
      </c>
      <c r="H999" t="s">
        <v>1985</v>
      </c>
      <c r="I999" t="s">
        <v>1091</v>
      </c>
      <c r="J999" t="s">
        <v>1092</v>
      </c>
      <c r="K999" t="s">
        <v>595</v>
      </c>
      <c r="L999">
        <v>81505</v>
      </c>
      <c r="M999" s="26" t="str">
        <f t="shared" si="944"/>
        <v>95. USED AS A REACTANT, 99. P104  INITIATORS</v>
      </c>
      <c r="N999" s="26" t="s">
        <v>400</v>
      </c>
      <c r="O999" s="26" t="s">
        <v>401</v>
      </c>
      <c r="P999">
        <v>16</v>
      </c>
      <c r="Q999">
        <v>8679</v>
      </c>
      <c r="R999">
        <v>8695</v>
      </c>
      <c r="S999" s="26" t="s">
        <v>1941</v>
      </c>
      <c r="T999" s="26" t="s">
        <v>1941</v>
      </c>
      <c r="U999" s="26" t="s">
        <v>1941</v>
      </c>
      <c r="V999" s="26" t="s">
        <v>1941</v>
      </c>
      <c r="W999" s="26" t="s">
        <v>1941</v>
      </c>
      <c r="X999" s="26" t="s">
        <v>1941</v>
      </c>
      <c r="Y999" s="26" t="s">
        <v>1940</v>
      </c>
      <c r="Z999" s="26" t="s">
        <v>1941</v>
      </c>
      <c r="AA999" s="26" t="s">
        <v>1941</v>
      </c>
      <c r="AB999" s="26" t="s">
        <v>1941</v>
      </c>
      <c r="AC999" s="26" t="s">
        <v>1940</v>
      </c>
      <c r="AD999" s="26" t="s">
        <v>1941</v>
      </c>
      <c r="AE999" s="26" t="s">
        <v>1941</v>
      </c>
      <c r="AF999" s="26" t="s">
        <v>1941</v>
      </c>
      <c r="AG999" s="26" t="s">
        <v>1941</v>
      </c>
      <c r="AH999" s="26" t="s">
        <v>1941</v>
      </c>
      <c r="AI999" s="26" t="s">
        <v>1941</v>
      </c>
      <c r="AJ999" s="26" t="s">
        <v>1941</v>
      </c>
      <c r="AK999" s="26" t="s">
        <v>1941</v>
      </c>
      <c r="AL999" s="26" t="s">
        <v>1941</v>
      </c>
      <c r="AM999" s="26" t="s">
        <v>1941</v>
      </c>
      <c r="AN999" s="26" t="s">
        <v>1941</v>
      </c>
      <c r="AO999" s="26" t="s">
        <v>1941</v>
      </c>
      <c r="AP999" s="26" t="s">
        <v>1941</v>
      </c>
      <c r="AQ999" s="26" t="s">
        <v>1941</v>
      </c>
      <c r="AR999" s="26" t="s">
        <v>1941</v>
      </c>
      <c r="AS999" s="26" t="s">
        <v>1941</v>
      </c>
      <c r="AT999" s="26" t="s">
        <v>1941</v>
      </c>
      <c r="AU999" s="26" t="s">
        <v>1941</v>
      </c>
      <c r="AV999" s="26" t="s">
        <v>1941</v>
      </c>
      <c r="AW999" s="26" t="s">
        <v>1941</v>
      </c>
      <c r="AX999" s="26" t="s">
        <v>1941</v>
      </c>
      <c r="AY999" s="26" t="s">
        <v>1941</v>
      </c>
      <c r="AZ999" s="26" t="s">
        <v>1941</v>
      </c>
      <c r="BA999" s="26" t="s">
        <v>1941</v>
      </c>
      <c r="BB999" s="26" t="s">
        <v>1941</v>
      </c>
      <c r="BC999" s="26" t="s">
        <v>1941</v>
      </c>
      <c r="BD999" s="26" t="s">
        <v>1941</v>
      </c>
      <c r="BE999" s="26" t="s">
        <v>1941</v>
      </c>
      <c r="BF999" s="26" t="s">
        <v>1941</v>
      </c>
      <c r="BG999" s="26" t="s">
        <v>1941</v>
      </c>
      <c r="BH999" s="26" t="s">
        <v>1941</v>
      </c>
      <c r="BI999" s="26" t="s">
        <v>1941</v>
      </c>
      <c r="BJ999" s="26" t="s">
        <v>1941</v>
      </c>
      <c r="BK999" s="26" t="s">
        <v>1941</v>
      </c>
      <c r="BL999" s="26" t="s">
        <v>1941</v>
      </c>
      <c r="BM999" s="26" t="s">
        <v>1941</v>
      </c>
      <c r="BN999" s="26" t="s">
        <v>1941</v>
      </c>
      <c r="BO999" s="26" t="s">
        <v>1941</v>
      </c>
      <c r="BP999" s="26" t="s">
        <v>1941</v>
      </c>
      <c r="BQ999" s="26" t="s">
        <v>1941</v>
      </c>
      <c r="BR999" s="26" t="s">
        <v>1941</v>
      </c>
      <c r="BS999" s="26" t="s">
        <v>1941</v>
      </c>
      <c r="BT999" s="26" t="s">
        <v>1941</v>
      </c>
      <c r="BU999" s="26" t="str">
        <f t="shared" si="945"/>
        <v/>
      </c>
      <c r="BV999" s="26" t="str">
        <f t="shared" si="946"/>
        <v/>
      </c>
      <c r="BW999" s="26" t="str">
        <f t="shared" si="947"/>
        <v/>
      </c>
      <c r="BX999" s="26" t="str">
        <f t="shared" si="948"/>
        <v/>
      </c>
      <c r="BY999" s="26" t="str">
        <f t="shared" si="949"/>
        <v/>
      </c>
      <c r="BZ999" s="26" t="str">
        <f t="shared" si="950"/>
        <v/>
      </c>
      <c r="CA999" s="26" t="str">
        <f t="shared" si="951"/>
        <v>95. USED AS A REACTANT</v>
      </c>
      <c r="CB999" s="26" t="str">
        <f t="shared" si="952"/>
        <v/>
      </c>
      <c r="CC999" s="26" t="str">
        <f t="shared" si="953"/>
        <v/>
      </c>
      <c r="CD999" s="26" t="str">
        <f t="shared" si="954"/>
        <v/>
      </c>
      <c r="CE999" s="26" t="str">
        <f t="shared" si="955"/>
        <v>99. P104  INITIATORS</v>
      </c>
      <c r="CF999" s="26" t="str">
        <f t="shared" si="956"/>
        <v/>
      </c>
      <c r="CG999" s="26" t="str">
        <f t="shared" si="957"/>
        <v/>
      </c>
      <c r="CH999" s="26" t="str">
        <f t="shared" si="958"/>
        <v/>
      </c>
      <c r="CI999" s="26" t="str">
        <f t="shared" si="959"/>
        <v/>
      </c>
      <c r="CJ999" s="26" t="str">
        <f t="shared" si="960"/>
        <v/>
      </c>
      <c r="CK999" s="26" t="str">
        <f t="shared" si="961"/>
        <v/>
      </c>
      <c r="CL999" s="26" t="str">
        <f t="shared" si="962"/>
        <v/>
      </c>
      <c r="CM999" s="26" t="str">
        <f t="shared" si="963"/>
        <v/>
      </c>
      <c r="CN999" s="26" t="str">
        <f t="shared" si="964"/>
        <v/>
      </c>
      <c r="CO999" s="26" t="str">
        <f t="shared" si="965"/>
        <v/>
      </c>
      <c r="CP999" s="26" t="str">
        <f t="shared" si="966"/>
        <v/>
      </c>
      <c r="CQ999" s="26" t="str">
        <f t="shared" si="967"/>
        <v/>
      </c>
      <c r="CR999" s="26" t="str">
        <f t="shared" si="968"/>
        <v/>
      </c>
      <c r="CS999" s="26" t="str">
        <f t="shared" si="969"/>
        <v/>
      </c>
      <c r="CT999" s="26" t="str">
        <f t="shared" si="970"/>
        <v/>
      </c>
      <c r="CU999" s="26" t="str">
        <f t="shared" si="971"/>
        <v/>
      </c>
      <c r="CV999" s="26" t="str">
        <f t="shared" si="972"/>
        <v/>
      </c>
      <c r="CW999" s="26" t="str">
        <f t="shared" si="973"/>
        <v/>
      </c>
      <c r="CX999" s="26" t="str">
        <f t="shared" si="974"/>
        <v/>
      </c>
      <c r="CY999" s="26" t="str">
        <f t="shared" si="975"/>
        <v/>
      </c>
      <c r="CZ999" s="26" t="str">
        <f t="shared" si="976"/>
        <v/>
      </c>
      <c r="DA999" s="26" t="str">
        <f t="shared" si="977"/>
        <v/>
      </c>
      <c r="DB999" s="26" t="str">
        <f t="shared" si="978"/>
        <v/>
      </c>
      <c r="DC999" s="26" t="str">
        <f t="shared" si="979"/>
        <v/>
      </c>
      <c r="DD999" s="26" t="str">
        <f t="shared" si="980"/>
        <v/>
      </c>
      <c r="DE999" s="26" t="str">
        <f t="shared" si="981"/>
        <v/>
      </c>
      <c r="DF999" s="26" t="str">
        <f t="shared" si="982"/>
        <v/>
      </c>
      <c r="DG999" s="26" t="str">
        <f t="shared" si="983"/>
        <v/>
      </c>
      <c r="DH999" s="26" t="str">
        <f t="shared" si="984"/>
        <v/>
      </c>
      <c r="DI999" s="26" t="str">
        <f t="shared" si="985"/>
        <v/>
      </c>
      <c r="DJ999" s="26" t="str">
        <f t="shared" si="986"/>
        <v/>
      </c>
      <c r="DK999" s="26" t="str">
        <f t="shared" si="987"/>
        <v/>
      </c>
      <c r="DL999" s="26" t="str">
        <f t="shared" si="988"/>
        <v/>
      </c>
      <c r="DM999" s="26" t="str">
        <f t="shared" si="989"/>
        <v/>
      </c>
      <c r="DN999" s="26" t="str">
        <f t="shared" si="990"/>
        <v/>
      </c>
      <c r="DO999" s="26" t="str">
        <f t="shared" si="991"/>
        <v/>
      </c>
      <c r="DP999" s="26" t="str">
        <f t="shared" si="992"/>
        <v/>
      </c>
      <c r="DQ999" s="26" t="str">
        <f t="shared" si="993"/>
        <v/>
      </c>
      <c r="DR999" s="26" t="str">
        <f t="shared" si="994"/>
        <v/>
      </c>
      <c r="DS999" s="26" t="str">
        <f t="shared" si="995"/>
        <v/>
      </c>
      <c r="DT999" s="26" t="str">
        <f t="shared" si="996"/>
        <v/>
      </c>
      <c r="DU999" s="26" t="str">
        <f t="shared" si="997"/>
        <v/>
      </c>
      <c r="DV999" s="26" t="str">
        <f t="shared" si="998"/>
        <v/>
      </c>
    </row>
    <row r="1000" spans="1:126" ht="105" x14ac:dyDescent="0.25">
      <c r="A1000" t="s">
        <v>1942</v>
      </c>
      <c r="B1000">
        <v>2016</v>
      </c>
      <c r="C1000" t="s">
        <v>2046</v>
      </c>
      <c r="D1000">
        <v>106990</v>
      </c>
      <c r="E1000" s="19">
        <v>1316215522588</v>
      </c>
      <c r="F1000" t="s">
        <v>1095</v>
      </c>
      <c r="G1000">
        <v>324110</v>
      </c>
      <c r="H1000" t="s">
        <v>2119</v>
      </c>
      <c r="I1000" t="s">
        <v>1097</v>
      </c>
      <c r="J1000" t="s">
        <v>170</v>
      </c>
      <c r="K1000" t="s">
        <v>113</v>
      </c>
      <c r="L1000">
        <v>77642</v>
      </c>
      <c r="M1000" s="26" t="str">
        <f t="shared" si="944"/>
        <v>89. PRODUCE THE CHEMICAL, 93. AS A BYPRODUCT</v>
      </c>
      <c r="N1000" s="26" t="s">
        <v>2047</v>
      </c>
      <c r="O1000" s="70" t="s">
        <v>2074</v>
      </c>
      <c r="P1000">
        <v>9.92</v>
      </c>
      <c r="Q1000">
        <v>165621.67000000001</v>
      </c>
      <c r="R1000">
        <v>165631.59</v>
      </c>
      <c r="S1000" s="26" t="s">
        <v>1940</v>
      </c>
      <c r="T1000" s="26" t="s">
        <v>1941</v>
      </c>
      <c r="U1000" s="26" t="s">
        <v>1941</v>
      </c>
      <c r="V1000" s="26" t="s">
        <v>1941</v>
      </c>
      <c r="W1000" s="26" t="s">
        <v>1940</v>
      </c>
      <c r="X1000" s="26" t="s">
        <v>1941</v>
      </c>
      <c r="Y1000" s="26" t="s">
        <v>1941</v>
      </c>
      <c r="AE1000" s="26" t="s">
        <v>1941</v>
      </c>
      <c r="AR1000" s="26" t="s">
        <v>1941</v>
      </c>
      <c r="AS1000" s="26" t="s">
        <v>1941</v>
      </c>
      <c r="AT1000" s="26" t="s">
        <v>1941</v>
      </c>
      <c r="AV1000" s="26" t="s">
        <v>1941</v>
      </c>
      <c r="BD1000" s="26" t="s">
        <v>1941</v>
      </c>
      <c r="BK1000" s="26" t="s">
        <v>1941</v>
      </c>
      <c r="BU1000" s="26" t="str">
        <f t="shared" si="945"/>
        <v>89. PRODUCE THE CHEMICAL</v>
      </c>
      <c r="BV1000" s="26" t="str">
        <f t="shared" si="946"/>
        <v/>
      </c>
      <c r="BW1000" s="26" t="str">
        <f t="shared" si="947"/>
        <v/>
      </c>
      <c r="BX1000" s="26" t="str">
        <f t="shared" si="948"/>
        <v/>
      </c>
      <c r="BY1000" s="26" t="str">
        <f t="shared" si="949"/>
        <v>93. AS A BYPRODUCT</v>
      </c>
      <c r="BZ1000" s="26" t="str">
        <f t="shared" si="950"/>
        <v/>
      </c>
      <c r="CA1000" s="26" t="str">
        <f t="shared" si="951"/>
        <v/>
      </c>
      <c r="CB1000" s="26" t="str">
        <f t="shared" si="952"/>
        <v/>
      </c>
      <c r="CC1000" s="26" t="str">
        <f t="shared" si="953"/>
        <v/>
      </c>
      <c r="CD1000" s="26" t="str">
        <f t="shared" si="954"/>
        <v/>
      </c>
      <c r="CE1000" s="26" t="str">
        <f t="shared" si="955"/>
        <v/>
      </c>
      <c r="CF1000" s="26" t="str">
        <f t="shared" si="956"/>
        <v/>
      </c>
      <c r="CG1000" s="26" t="str">
        <f t="shared" si="957"/>
        <v/>
      </c>
      <c r="CH1000" s="26" t="str">
        <f t="shared" si="958"/>
        <v/>
      </c>
      <c r="CI1000" s="26" t="str">
        <f t="shared" si="959"/>
        <v/>
      </c>
      <c r="CJ1000" s="26" t="str">
        <f t="shared" si="960"/>
        <v/>
      </c>
      <c r="CK1000" s="26" t="str">
        <f t="shared" si="961"/>
        <v/>
      </c>
      <c r="CL1000" s="26" t="str">
        <f t="shared" si="962"/>
        <v/>
      </c>
      <c r="CM1000" s="26" t="str">
        <f t="shared" si="963"/>
        <v/>
      </c>
      <c r="CN1000" s="26" t="str">
        <f t="shared" si="964"/>
        <v/>
      </c>
      <c r="CO1000" s="26" t="str">
        <f t="shared" si="965"/>
        <v/>
      </c>
      <c r="CP1000" s="26" t="str">
        <f t="shared" si="966"/>
        <v/>
      </c>
      <c r="CQ1000" s="26" t="str">
        <f t="shared" si="967"/>
        <v/>
      </c>
      <c r="CR1000" s="26" t="str">
        <f t="shared" si="968"/>
        <v/>
      </c>
      <c r="CS1000" s="26" t="str">
        <f t="shared" si="969"/>
        <v/>
      </c>
      <c r="CT1000" s="26" t="str">
        <f t="shared" si="970"/>
        <v/>
      </c>
      <c r="CU1000" s="26" t="str">
        <f t="shared" si="971"/>
        <v/>
      </c>
      <c r="CV1000" s="26" t="str">
        <f t="shared" si="972"/>
        <v/>
      </c>
      <c r="CW1000" s="26" t="str">
        <f t="shared" si="973"/>
        <v/>
      </c>
      <c r="CX1000" s="26" t="str">
        <f t="shared" si="974"/>
        <v/>
      </c>
      <c r="CY1000" s="26" t="str">
        <f t="shared" si="975"/>
        <v/>
      </c>
      <c r="CZ1000" s="26" t="str">
        <f t="shared" si="976"/>
        <v/>
      </c>
      <c r="DA1000" s="26" t="str">
        <f t="shared" si="977"/>
        <v/>
      </c>
      <c r="DB1000" s="26" t="str">
        <f t="shared" si="978"/>
        <v/>
      </c>
      <c r="DC1000" s="26" t="str">
        <f t="shared" si="979"/>
        <v/>
      </c>
      <c r="DD1000" s="26" t="str">
        <f t="shared" si="980"/>
        <v/>
      </c>
      <c r="DE1000" s="26" t="str">
        <f t="shared" si="981"/>
        <v/>
      </c>
      <c r="DF1000" s="26" t="str">
        <f t="shared" si="982"/>
        <v/>
      </c>
      <c r="DG1000" s="26" t="str">
        <f t="shared" si="983"/>
        <v/>
      </c>
      <c r="DH1000" s="26" t="str">
        <f t="shared" si="984"/>
        <v/>
      </c>
      <c r="DI1000" s="26" t="str">
        <f t="shared" si="985"/>
        <v/>
      </c>
      <c r="DJ1000" s="26" t="str">
        <f t="shared" si="986"/>
        <v/>
      </c>
      <c r="DK1000" s="26" t="str">
        <f t="shared" si="987"/>
        <v/>
      </c>
      <c r="DL1000" s="26" t="str">
        <f t="shared" si="988"/>
        <v/>
      </c>
      <c r="DM1000" s="26" t="str">
        <f t="shared" si="989"/>
        <v/>
      </c>
      <c r="DN1000" s="26" t="str">
        <f t="shared" si="990"/>
        <v/>
      </c>
      <c r="DO1000" s="26" t="str">
        <f t="shared" si="991"/>
        <v/>
      </c>
      <c r="DP1000" s="26" t="str">
        <f t="shared" si="992"/>
        <v/>
      </c>
      <c r="DQ1000" s="26" t="str">
        <f t="shared" si="993"/>
        <v/>
      </c>
      <c r="DR1000" s="26" t="str">
        <f t="shared" si="994"/>
        <v/>
      </c>
      <c r="DS1000" s="26" t="str">
        <f t="shared" si="995"/>
        <v/>
      </c>
      <c r="DT1000" s="26" t="str">
        <f t="shared" si="996"/>
        <v/>
      </c>
      <c r="DU1000" s="26" t="str">
        <f t="shared" si="997"/>
        <v/>
      </c>
      <c r="DV1000" s="26" t="str">
        <f t="shared" si="998"/>
        <v/>
      </c>
    </row>
    <row r="1001" spans="1:126" ht="105" x14ac:dyDescent="0.25">
      <c r="A1001" t="s">
        <v>1942</v>
      </c>
      <c r="B1001">
        <v>2017</v>
      </c>
      <c r="C1001" t="s">
        <v>2046</v>
      </c>
      <c r="D1001">
        <v>106990</v>
      </c>
      <c r="E1001" s="19">
        <v>1317216262562</v>
      </c>
      <c r="F1001" t="s">
        <v>1095</v>
      </c>
      <c r="G1001">
        <v>324110</v>
      </c>
      <c r="H1001" t="s">
        <v>2119</v>
      </c>
      <c r="I1001" t="s">
        <v>1097</v>
      </c>
      <c r="J1001" t="s">
        <v>170</v>
      </c>
      <c r="K1001" t="s">
        <v>113</v>
      </c>
      <c r="L1001">
        <v>77642</v>
      </c>
      <c r="M1001" s="26" t="str">
        <f t="shared" si="944"/>
        <v>89. PRODUCE THE CHEMICAL, 93. AS A BYPRODUCT</v>
      </c>
      <c r="N1001" s="26" t="s">
        <v>2047</v>
      </c>
      <c r="O1001" s="70" t="s">
        <v>2074</v>
      </c>
      <c r="P1001">
        <v>7.02</v>
      </c>
      <c r="Q1001">
        <v>143501.13</v>
      </c>
      <c r="R1001">
        <v>143508.15</v>
      </c>
      <c r="S1001" s="26" t="s">
        <v>1940</v>
      </c>
      <c r="T1001" s="26" t="s">
        <v>1941</v>
      </c>
      <c r="U1001" s="26" t="s">
        <v>1941</v>
      </c>
      <c r="V1001" s="26" t="s">
        <v>1941</v>
      </c>
      <c r="W1001" s="26" t="s">
        <v>1940</v>
      </c>
      <c r="X1001" s="26" t="s">
        <v>1941</v>
      </c>
      <c r="Y1001" s="26" t="s">
        <v>1941</v>
      </c>
      <c r="AE1001" s="26" t="s">
        <v>1941</v>
      </c>
      <c r="AR1001" s="26" t="s">
        <v>1941</v>
      </c>
      <c r="AS1001" s="26" t="s">
        <v>1941</v>
      </c>
      <c r="AT1001" s="26" t="s">
        <v>1941</v>
      </c>
      <c r="AV1001" s="26" t="s">
        <v>1941</v>
      </c>
      <c r="BD1001" s="26" t="s">
        <v>1941</v>
      </c>
      <c r="BK1001" s="26" t="s">
        <v>1941</v>
      </c>
      <c r="BU1001" s="26" t="str">
        <f t="shared" si="945"/>
        <v>89. PRODUCE THE CHEMICAL</v>
      </c>
      <c r="BV1001" s="26" t="str">
        <f t="shared" si="946"/>
        <v/>
      </c>
      <c r="BW1001" s="26" t="str">
        <f t="shared" si="947"/>
        <v/>
      </c>
      <c r="BX1001" s="26" t="str">
        <f t="shared" si="948"/>
        <v/>
      </c>
      <c r="BY1001" s="26" t="str">
        <f t="shared" si="949"/>
        <v>93. AS A BYPRODUCT</v>
      </c>
      <c r="BZ1001" s="26" t="str">
        <f t="shared" si="950"/>
        <v/>
      </c>
      <c r="CA1001" s="26" t="str">
        <f t="shared" si="951"/>
        <v/>
      </c>
      <c r="CB1001" s="26" t="str">
        <f t="shared" si="952"/>
        <v/>
      </c>
      <c r="CC1001" s="26" t="str">
        <f t="shared" si="953"/>
        <v/>
      </c>
      <c r="CD1001" s="26" t="str">
        <f t="shared" si="954"/>
        <v/>
      </c>
      <c r="CE1001" s="26" t="str">
        <f t="shared" si="955"/>
        <v/>
      </c>
      <c r="CF1001" s="26" t="str">
        <f t="shared" si="956"/>
        <v/>
      </c>
      <c r="CG1001" s="26" t="str">
        <f t="shared" si="957"/>
        <v/>
      </c>
      <c r="CH1001" s="26" t="str">
        <f t="shared" si="958"/>
        <v/>
      </c>
      <c r="CI1001" s="26" t="str">
        <f t="shared" si="959"/>
        <v/>
      </c>
      <c r="CJ1001" s="26" t="str">
        <f t="shared" si="960"/>
        <v/>
      </c>
      <c r="CK1001" s="26" t="str">
        <f t="shared" si="961"/>
        <v/>
      </c>
      <c r="CL1001" s="26" t="str">
        <f t="shared" si="962"/>
        <v/>
      </c>
      <c r="CM1001" s="26" t="str">
        <f t="shared" si="963"/>
        <v/>
      </c>
      <c r="CN1001" s="26" t="str">
        <f t="shared" si="964"/>
        <v/>
      </c>
      <c r="CO1001" s="26" t="str">
        <f t="shared" si="965"/>
        <v/>
      </c>
      <c r="CP1001" s="26" t="str">
        <f t="shared" si="966"/>
        <v/>
      </c>
      <c r="CQ1001" s="26" t="str">
        <f t="shared" si="967"/>
        <v/>
      </c>
      <c r="CR1001" s="26" t="str">
        <f t="shared" si="968"/>
        <v/>
      </c>
      <c r="CS1001" s="26" t="str">
        <f t="shared" si="969"/>
        <v/>
      </c>
      <c r="CT1001" s="26" t="str">
        <f t="shared" si="970"/>
        <v/>
      </c>
      <c r="CU1001" s="26" t="str">
        <f t="shared" si="971"/>
        <v/>
      </c>
      <c r="CV1001" s="26" t="str">
        <f t="shared" si="972"/>
        <v/>
      </c>
      <c r="CW1001" s="26" t="str">
        <f t="shared" si="973"/>
        <v/>
      </c>
      <c r="CX1001" s="26" t="str">
        <f t="shared" si="974"/>
        <v/>
      </c>
      <c r="CY1001" s="26" t="str">
        <f t="shared" si="975"/>
        <v/>
      </c>
      <c r="CZ1001" s="26" t="str">
        <f t="shared" si="976"/>
        <v/>
      </c>
      <c r="DA1001" s="26" t="str">
        <f t="shared" si="977"/>
        <v/>
      </c>
      <c r="DB1001" s="26" t="str">
        <f t="shared" si="978"/>
        <v/>
      </c>
      <c r="DC1001" s="26" t="str">
        <f t="shared" si="979"/>
        <v/>
      </c>
      <c r="DD1001" s="26" t="str">
        <f t="shared" si="980"/>
        <v/>
      </c>
      <c r="DE1001" s="26" t="str">
        <f t="shared" si="981"/>
        <v/>
      </c>
      <c r="DF1001" s="26" t="str">
        <f t="shared" si="982"/>
        <v/>
      </c>
      <c r="DG1001" s="26" t="str">
        <f t="shared" si="983"/>
        <v/>
      </c>
      <c r="DH1001" s="26" t="str">
        <f t="shared" si="984"/>
        <v/>
      </c>
      <c r="DI1001" s="26" t="str">
        <f t="shared" si="985"/>
        <v/>
      </c>
      <c r="DJ1001" s="26" t="str">
        <f t="shared" si="986"/>
        <v/>
      </c>
      <c r="DK1001" s="26" t="str">
        <f t="shared" si="987"/>
        <v/>
      </c>
      <c r="DL1001" s="26" t="str">
        <f t="shared" si="988"/>
        <v/>
      </c>
      <c r="DM1001" s="26" t="str">
        <f t="shared" si="989"/>
        <v/>
      </c>
      <c r="DN1001" s="26" t="str">
        <f t="shared" si="990"/>
        <v/>
      </c>
      <c r="DO1001" s="26" t="str">
        <f t="shared" si="991"/>
        <v/>
      </c>
      <c r="DP1001" s="26" t="str">
        <f t="shared" si="992"/>
        <v/>
      </c>
      <c r="DQ1001" s="26" t="str">
        <f t="shared" si="993"/>
        <v/>
      </c>
      <c r="DR1001" s="26" t="str">
        <f t="shared" si="994"/>
        <v/>
      </c>
      <c r="DS1001" s="26" t="str">
        <f t="shared" si="995"/>
        <v/>
      </c>
      <c r="DT1001" s="26" t="str">
        <f t="shared" si="996"/>
        <v/>
      </c>
      <c r="DU1001" s="26" t="str">
        <f t="shared" si="997"/>
        <v/>
      </c>
      <c r="DV1001" s="26" t="str">
        <f t="shared" si="998"/>
        <v/>
      </c>
    </row>
    <row r="1002" spans="1:126" ht="105" x14ac:dyDescent="0.25">
      <c r="A1002" t="s">
        <v>1942</v>
      </c>
      <c r="B1002">
        <v>2018</v>
      </c>
      <c r="C1002" t="s">
        <v>2046</v>
      </c>
      <c r="D1002">
        <v>106990</v>
      </c>
      <c r="E1002" s="19">
        <v>1318218554665</v>
      </c>
      <c r="F1002" t="s">
        <v>1095</v>
      </c>
      <c r="G1002">
        <v>324110</v>
      </c>
      <c r="H1002" t="s">
        <v>2119</v>
      </c>
      <c r="I1002" t="s">
        <v>1097</v>
      </c>
      <c r="J1002" t="s">
        <v>170</v>
      </c>
      <c r="K1002" t="s">
        <v>113</v>
      </c>
      <c r="L1002">
        <v>77642</v>
      </c>
      <c r="M1002" s="26" t="str">
        <f t="shared" si="944"/>
        <v>89. PRODUCE THE CHEMICAL, 93. AS A BYPRODUCT</v>
      </c>
      <c r="N1002" s="26" t="s">
        <v>2047</v>
      </c>
      <c r="O1002" s="70" t="s">
        <v>2074</v>
      </c>
      <c r="P1002">
        <v>5.47</v>
      </c>
      <c r="Q1002">
        <v>361.35</v>
      </c>
      <c r="R1002">
        <v>366.82</v>
      </c>
      <c r="S1002" s="26" t="s">
        <v>1940</v>
      </c>
      <c r="T1002" s="26" t="s">
        <v>1941</v>
      </c>
      <c r="U1002" s="26" t="s">
        <v>1941</v>
      </c>
      <c r="V1002" s="26" t="s">
        <v>1941</v>
      </c>
      <c r="W1002" s="26" t="s">
        <v>1940</v>
      </c>
      <c r="X1002" s="26" t="s">
        <v>1941</v>
      </c>
      <c r="Y1002" s="26" t="s">
        <v>1941</v>
      </c>
      <c r="Z1002" s="26" t="s">
        <v>1941</v>
      </c>
      <c r="AA1002" s="26" t="s">
        <v>1941</v>
      </c>
      <c r="AB1002" s="26" t="s">
        <v>1941</v>
      </c>
      <c r="AC1002" s="26" t="s">
        <v>1941</v>
      </c>
      <c r="AD1002" s="26" t="s">
        <v>1941</v>
      </c>
      <c r="AE1002" s="26" t="s">
        <v>1941</v>
      </c>
      <c r="AF1002" s="26" t="s">
        <v>1941</v>
      </c>
      <c r="AG1002" s="26" t="s">
        <v>1941</v>
      </c>
      <c r="AH1002" s="26" t="s">
        <v>1941</v>
      </c>
      <c r="AI1002" s="26" t="s">
        <v>1941</v>
      </c>
      <c r="AJ1002" s="26" t="s">
        <v>1941</v>
      </c>
      <c r="AK1002" s="26" t="s">
        <v>1941</v>
      </c>
      <c r="AL1002" s="26" t="s">
        <v>1941</v>
      </c>
      <c r="AM1002" s="26" t="s">
        <v>1941</v>
      </c>
      <c r="AN1002" s="26" t="s">
        <v>1941</v>
      </c>
      <c r="AO1002" s="26" t="s">
        <v>1941</v>
      </c>
      <c r="AP1002" s="26" t="s">
        <v>1941</v>
      </c>
      <c r="AQ1002" s="26" t="s">
        <v>1941</v>
      </c>
      <c r="AR1002" s="26" t="s">
        <v>1941</v>
      </c>
      <c r="AS1002" s="26" t="s">
        <v>1941</v>
      </c>
      <c r="AT1002" s="26" t="s">
        <v>1941</v>
      </c>
      <c r="AU1002" s="26" t="s">
        <v>1941</v>
      </c>
      <c r="AV1002" s="26" t="s">
        <v>1941</v>
      </c>
      <c r="AW1002" s="26" t="s">
        <v>1941</v>
      </c>
      <c r="AX1002" s="26" t="s">
        <v>1941</v>
      </c>
      <c r="AY1002" s="26" t="s">
        <v>1941</v>
      </c>
      <c r="AZ1002" s="26" t="s">
        <v>1941</v>
      </c>
      <c r="BA1002" s="26" t="s">
        <v>1941</v>
      </c>
      <c r="BB1002" s="26" t="s">
        <v>1941</v>
      </c>
      <c r="BC1002" s="26" t="s">
        <v>1941</v>
      </c>
      <c r="BD1002" s="26" t="s">
        <v>1941</v>
      </c>
      <c r="BE1002" s="26" t="s">
        <v>1941</v>
      </c>
      <c r="BF1002" s="26" t="s">
        <v>1941</v>
      </c>
      <c r="BG1002" s="26" t="s">
        <v>1941</v>
      </c>
      <c r="BH1002" s="26" t="s">
        <v>1941</v>
      </c>
      <c r="BI1002" s="26" t="s">
        <v>1941</v>
      </c>
      <c r="BJ1002" s="26" t="s">
        <v>1941</v>
      </c>
      <c r="BK1002" s="26" t="s">
        <v>1941</v>
      </c>
      <c r="BL1002" s="26" t="s">
        <v>1941</v>
      </c>
      <c r="BM1002" s="26" t="s">
        <v>1941</v>
      </c>
      <c r="BN1002" s="26" t="s">
        <v>1941</v>
      </c>
      <c r="BO1002" s="26" t="s">
        <v>1941</v>
      </c>
      <c r="BP1002" s="26" t="s">
        <v>1941</v>
      </c>
      <c r="BQ1002" s="26" t="s">
        <v>1941</v>
      </c>
      <c r="BR1002" s="26" t="s">
        <v>1941</v>
      </c>
      <c r="BS1002" s="26" t="s">
        <v>1941</v>
      </c>
      <c r="BT1002" s="26" t="s">
        <v>1941</v>
      </c>
      <c r="BU1002" s="26" t="str">
        <f t="shared" si="945"/>
        <v>89. PRODUCE THE CHEMICAL</v>
      </c>
      <c r="BV1002" s="26" t="str">
        <f t="shared" si="946"/>
        <v/>
      </c>
      <c r="BW1002" s="26" t="str">
        <f t="shared" si="947"/>
        <v/>
      </c>
      <c r="BX1002" s="26" t="str">
        <f t="shared" si="948"/>
        <v/>
      </c>
      <c r="BY1002" s="26" t="str">
        <f t="shared" si="949"/>
        <v>93. AS A BYPRODUCT</v>
      </c>
      <c r="BZ1002" s="26" t="str">
        <f t="shared" si="950"/>
        <v/>
      </c>
      <c r="CA1002" s="26" t="str">
        <f t="shared" si="951"/>
        <v/>
      </c>
      <c r="CB1002" s="26" t="str">
        <f t="shared" si="952"/>
        <v/>
      </c>
      <c r="CC1002" s="26" t="str">
        <f t="shared" si="953"/>
        <v/>
      </c>
      <c r="CD1002" s="26" t="str">
        <f t="shared" si="954"/>
        <v/>
      </c>
      <c r="CE1002" s="26" t="str">
        <f t="shared" si="955"/>
        <v/>
      </c>
      <c r="CF1002" s="26" t="str">
        <f t="shared" si="956"/>
        <v/>
      </c>
      <c r="CG1002" s="26" t="str">
        <f t="shared" si="957"/>
        <v/>
      </c>
      <c r="CH1002" s="26" t="str">
        <f t="shared" si="958"/>
        <v/>
      </c>
      <c r="CI1002" s="26" t="str">
        <f t="shared" si="959"/>
        <v/>
      </c>
      <c r="CJ1002" s="26" t="str">
        <f t="shared" si="960"/>
        <v/>
      </c>
      <c r="CK1002" s="26" t="str">
        <f t="shared" si="961"/>
        <v/>
      </c>
      <c r="CL1002" s="26" t="str">
        <f t="shared" si="962"/>
        <v/>
      </c>
      <c r="CM1002" s="26" t="str">
        <f t="shared" si="963"/>
        <v/>
      </c>
      <c r="CN1002" s="26" t="str">
        <f t="shared" si="964"/>
        <v/>
      </c>
      <c r="CO1002" s="26" t="str">
        <f t="shared" si="965"/>
        <v/>
      </c>
      <c r="CP1002" s="26" t="str">
        <f t="shared" si="966"/>
        <v/>
      </c>
      <c r="CQ1002" s="26" t="str">
        <f t="shared" si="967"/>
        <v/>
      </c>
      <c r="CR1002" s="26" t="str">
        <f t="shared" si="968"/>
        <v/>
      </c>
      <c r="CS1002" s="26" t="str">
        <f t="shared" si="969"/>
        <v/>
      </c>
      <c r="CT1002" s="26" t="str">
        <f t="shared" si="970"/>
        <v/>
      </c>
      <c r="CU1002" s="26" t="str">
        <f t="shared" si="971"/>
        <v/>
      </c>
      <c r="CV1002" s="26" t="str">
        <f t="shared" si="972"/>
        <v/>
      </c>
      <c r="CW1002" s="26" t="str">
        <f t="shared" si="973"/>
        <v/>
      </c>
      <c r="CX1002" s="26" t="str">
        <f t="shared" si="974"/>
        <v/>
      </c>
      <c r="CY1002" s="26" t="str">
        <f t="shared" si="975"/>
        <v/>
      </c>
      <c r="CZ1002" s="26" t="str">
        <f t="shared" si="976"/>
        <v/>
      </c>
      <c r="DA1002" s="26" t="str">
        <f t="shared" si="977"/>
        <v/>
      </c>
      <c r="DB1002" s="26" t="str">
        <f t="shared" si="978"/>
        <v/>
      </c>
      <c r="DC1002" s="26" t="str">
        <f t="shared" si="979"/>
        <v/>
      </c>
      <c r="DD1002" s="26" t="str">
        <f t="shared" si="980"/>
        <v/>
      </c>
      <c r="DE1002" s="26" t="str">
        <f t="shared" si="981"/>
        <v/>
      </c>
      <c r="DF1002" s="26" t="str">
        <f t="shared" si="982"/>
        <v/>
      </c>
      <c r="DG1002" s="26" t="str">
        <f t="shared" si="983"/>
        <v/>
      </c>
      <c r="DH1002" s="26" t="str">
        <f t="shared" si="984"/>
        <v/>
      </c>
      <c r="DI1002" s="26" t="str">
        <f t="shared" si="985"/>
        <v/>
      </c>
      <c r="DJ1002" s="26" t="str">
        <f t="shared" si="986"/>
        <v/>
      </c>
      <c r="DK1002" s="26" t="str">
        <f t="shared" si="987"/>
        <v/>
      </c>
      <c r="DL1002" s="26" t="str">
        <f t="shared" si="988"/>
        <v/>
      </c>
      <c r="DM1002" s="26" t="str">
        <f t="shared" si="989"/>
        <v/>
      </c>
      <c r="DN1002" s="26" t="str">
        <f t="shared" si="990"/>
        <v/>
      </c>
      <c r="DO1002" s="26" t="str">
        <f t="shared" si="991"/>
        <v/>
      </c>
      <c r="DP1002" s="26" t="str">
        <f t="shared" si="992"/>
        <v/>
      </c>
      <c r="DQ1002" s="26" t="str">
        <f t="shared" si="993"/>
        <v/>
      </c>
      <c r="DR1002" s="26" t="str">
        <f t="shared" si="994"/>
        <v/>
      </c>
      <c r="DS1002" s="26" t="str">
        <f t="shared" si="995"/>
        <v/>
      </c>
      <c r="DT1002" s="26" t="str">
        <f t="shared" si="996"/>
        <v/>
      </c>
      <c r="DU1002" s="26" t="str">
        <f t="shared" si="997"/>
        <v/>
      </c>
      <c r="DV1002" s="26" t="str">
        <f t="shared" si="998"/>
        <v/>
      </c>
    </row>
    <row r="1003" spans="1:126" ht="105" x14ac:dyDescent="0.25">
      <c r="A1003" t="s">
        <v>1942</v>
      </c>
      <c r="B1003">
        <v>2019</v>
      </c>
      <c r="C1003" t="s">
        <v>2046</v>
      </c>
      <c r="D1003">
        <v>106990</v>
      </c>
      <c r="E1003" s="19">
        <v>1319218141430</v>
      </c>
      <c r="F1003" t="s">
        <v>1095</v>
      </c>
      <c r="G1003">
        <v>324110</v>
      </c>
      <c r="H1003" t="s">
        <v>2119</v>
      </c>
      <c r="I1003" t="s">
        <v>1097</v>
      </c>
      <c r="J1003" t="s">
        <v>170</v>
      </c>
      <c r="K1003" t="s">
        <v>113</v>
      </c>
      <c r="L1003">
        <v>77642</v>
      </c>
      <c r="M1003" s="26" t="str">
        <f t="shared" si="944"/>
        <v>89. PRODUCE THE CHEMICAL, 94. AS A MANUFACTURED IMPURITY</v>
      </c>
      <c r="N1003" s="26" t="s">
        <v>2047</v>
      </c>
      <c r="O1003" s="70" t="s">
        <v>2074</v>
      </c>
      <c r="P1003">
        <v>125</v>
      </c>
      <c r="Q1003">
        <v>267</v>
      </c>
      <c r="R1003">
        <v>392</v>
      </c>
      <c r="S1003" s="26" t="s">
        <v>1940</v>
      </c>
      <c r="T1003" s="26" t="s">
        <v>1941</v>
      </c>
      <c r="U1003" s="26" t="s">
        <v>1941</v>
      </c>
      <c r="V1003" s="26" t="s">
        <v>1941</v>
      </c>
      <c r="W1003" s="26" t="s">
        <v>1941</v>
      </c>
      <c r="X1003" s="26" t="s">
        <v>1940</v>
      </c>
      <c r="Y1003" s="26" t="s">
        <v>1941</v>
      </c>
      <c r="Z1003" s="26" t="s">
        <v>1941</v>
      </c>
      <c r="AA1003" s="26" t="s">
        <v>1941</v>
      </c>
      <c r="AB1003" s="26" t="s">
        <v>1941</v>
      </c>
      <c r="AC1003" s="26" t="s">
        <v>1941</v>
      </c>
      <c r="AD1003" s="26" t="s">
        <v>1941</v>
      </c>
      <c r="AE1003" s="26" t="s">
        <v>1941</v>
      </c>
      <c r="AF1003" s="26" t="s">
        <v>1941</v>
      </c>
      <c r="AG1003" s="26" t="s">
        <v>1941</v>
      </c>
      <c r="AH1003" s="26" t="s">
        <v>1941</v>
      </c>
      <c r="AI1003" s="26" t="s">
        <v>1941</v>
      </c>
      <c r="AJ1003" s="26" t="s">
        <v>1941</v>
      </c>
      <c r="AK1003" s="26" t="s">
        <v>1941</v>
      </c>
      <c r="AL1003" s="26" t="s">
        <v>1941</v>
      </c>
      <c r="AM1003" s="26" t="s">
        <v>1941</v>
      </c>
      <c r="AN1003" s="26" t="s">
        <v>1941</v>
      </c>
      <c r="AO1003" s="26" t="s">
        <v>1941</v>
      </c>
      <c r="AP1003" s="26" t="s">
        <v>1941</v>
      </c>
      <c r="AQ1003" s="26" t="s">
        <v>1941</v>
      </c>
      <c r="AR1003" s="26" t="s">
        <v>1941</v>
      </c>
      <c r="AS1003" s="26" t="s">
        <v>1941</v>
      </c>
      <c r="AT1003" s="26" t="s">
        <v>1941</v>
      </c>
      <c r="AU1003" s="26" t="s">
        <v>1941</v>
      </c>
      <c r="AV1003" s="26" t="s">
        <v>1941</v>
      </c>
      <c r="AW1003" s="26" t="s">
        <v>1941</v>
      </c>
      <c r="AX1003" s="26" t="s">
        <v>1941</v>
      </c>
      <c r="AY1003" s="26" t="s">
        <v>1941</v>
      </c>
      <c r="AZ1003" s="26" t="s">
        <v>1941</v>
      </c>
      <c r="BA1003" s="26" t="s">
        <v>1941</v>
      </c>
      <c r="BB1003" s="26" t="s">
        <v>1941</v>
      </c>
      <c r="BC1003" s="26" t="s">
        <v>1941</v>
      </c>
      <c r="BD1003" s="26" t="s">
        <v>1941</v>
      </c>
      <c r="BE1003" s="26" t="s">
        <v>1941</v>
      </c>
      <c r="BF1003" s="26" t="s">
        <v>1941</v>
      </c>
      <c r="BG1003" s="26" t="s">
        <v>1941</v>
      </c>
      <c r="BH1003" s="26" t="s">
        <v>1941</v>
      </c>
      <c r="BI1003" s="26" t="s">
        <v>1941</v>
      </c>
      <c r="BJ1003" s="26" t="s">
        <v>1941</v>
      </c>
      <c r="BK1003" s="26" t="s">
        <v>1941</v>
      </c>
      <c r="BL1003" s="26" t="s">
        <v>1941</v>
      </c>
      <c r="BM1003" s="26" t="s">
        <v>1941</v>
      </c>
      <c r="BN1003" s="26" t="s">
        <v>1941</v>
      </c>
      <c r="BO1003" s="26" t="s">
        <v>1941</v>
      </c>
      <c r="BP1003" s="26" t="s">
        <v>1941</v>
      </c>
      <c r="BQ1003" s="26" t="s">
        <v>1941</v>
      </c>
      <c r="BR1003" s="26" t="s">
        <v>1941</v>
      </c>
      <c r="BS1003" s="26" t="s">
        <v>1941</v>
      </c>
      <c r="BT1003" s="26" t="s">
        <v>1941</v>
      </c>
      <c r="BU1003" s="26" t="str">
        <f t="shared" si="945"/>
        <v>89. PRODUCE THE CHEMICAL</v>
      </c>
      <c r="BV1003" s="26" t="str">
        <f t="shared" si="946"/>
        <v/>
      </c>
      <c r="BW1003" s="26" t="str">
        <f t="shared" si="947"/>
        <v/>
      </c>
      <c r="BX1003" s="26" t="str">
        <f t="shared" si="948"/>
        <v/>
      </c>
      <c r="BY1003" s="26" t="str">
        <f t="shared" si="949"/>
        <v/>
      </c>
      <c r="BZ1003" s="26" t="str">
        <f t="shared" si="950"/>
        <v>94. AS A MANUFACTURED IMPURITY</v>
      </c>
      <c r="CA1003" s="26" t="str">
        <f t="shared" si="951"/>
        <v/>
      </c>
      <c r="CB1003" s="26" t="str">
        <f t="shared" si="952"/>
        <v/>
      </c>
      <c r="CC1003" s="26" t="str">
        <f t="shared" si="953"/>
        <v/>
      </c>
      <c r="CD1003" s="26" t="str">
        <f t="shared" si="954"/>
        <v/>
      </c>
      <c r="CE1003" s="26" t="str">
        <f t="shared" si="955"/>
        <v/>
      </c>
      <c r="CF1003" s="26" t="str">
        <f t="shared" si="956"/>
        <v/>
      </c>
      <c r="CG1003" s="26" t="str">
        <f t="shared" si="957"/>
        <v/>
      </c>
      <c r="CH1003" s="26" t="str">
        <f t="shared" si="958"/>
        <v/>
      </c>
      <c r="CI1003" s="26" t="str">
        <f t="shared" si="959"/>
        <v/>
      </c>
      <c r="CJ1003" s="26" t="str">
        <f t="shared" si="960"/>
        <v/>
      </c>
      <c r="CK1003" s="26" t="str">
        <f t="shared" si="961"/>
        <v/>
      </c>
      <c r="CL1003" s="26" t="str">
        <f t="shared" si="962"/>
        <v/>
      </c>
      <c r="CM1003" s="26" t="str">
        <f t="shared" si="963"/>
        <v/>
      </c>
      <c r="CN1003" s="26" t="str">
        <f t="shared" si="964"/>
        <v/>
      </c>
      <c r="CO1003" s="26" t="str">
        <f t="shared" si="965"/>
        <v/>
      </c>
      <c r="CP1003" s="26" t="str">
        <f t="shared" si="966"/>
        <v/>
      </c>
      <c r="CQ1003" s="26" t="str">
        <f t="shared" si="967"/>
        <v/>
      </c>
      <c r="CR1003" s="26" t="str">
        <f t="shared" si="968"/>
        <v/>
      </c>
      <c r="CS1003" s="26" t="str">
        <f t="shared" si="969"/>
        <v/>
      </c>
      <c r="CT1003" s="26" t="str">
        <f t="shared" si="970"/>
        <v/>
      </c>
      <c r="CU1003" s="26" t="str">
        <f t="shared" si="971"/>
        <v/>
      </c>
      <c r="CV1003" s="26" t="str">
        <f t="shared" si="972"/>
        <v/>
      </c>
      <c r="CW1003" s="26" t="str">
        <f t="shared" si="973"/>
        <v/>
      </c>
      <c r="CX1003" s="26" t="str">
        <f t="shared" si="974"/>
        <v/>
      </c>
      <c r="CY1003" s="26" t="str">
        <f t="shared" si="975"/>
        <v/>
      </c>
      <c r="CZ1003" s="26" t="str">
        <f t="shared" si="976"/>
        <v/>
      </c>
      <c r="DA1003" s="26" t="str">
        <f t="shared" si="977"/>
        <v/>
      </c>
      <c r="DB1003" s="26" t="str">
        <f t="shared" si="978"/>
        <v/>
      </c>
      <c r="DC1003" s="26" t="str">
        <f t="shared" si="979"/>
        <v/>
      </c>
      <c r="DD1003" s="26" t="str">
        <f t="shared" si="980"/>
        <v/>
      </c>
      <c r="DE1003" s="26" t="str">
        <f t="shared" si="981"/>
        <v/>
      </c>
      <c r="DF1003" s="26" t="str">
        <f t="shared" si="982"/>
        <v/>
      </c>
      <c r="DG1003" s="26" t="str">
        <f t="shared" si="983"/>
        <v/>
      </c>
      <c r="DH1003" s="26" t="str">
        <f t="shared" si="984"/>
        <v/>
      </c>
      <c r="DI1003" s="26" t="str">
        <f t="shared" si="985"/>
        <v/>
      </c>
      <c r="DJ1003" s="26" t="str">
        <f t="shared" si="986"/>
        <v/>
      </c>
      <c r="DK1003" s="26" t="str">
        <f t="shared" si="987"/>
        <v/>
      </c>
      <c r="DL1003" s="26" t="str">
        <f t="shared" si="988"/>
        <v/>
      </c>
      <c r="DM1003" s="26" t="str">
        <f t="shared" si="989"/>
        <v/>
      </c>
      <c r="DN1003" s="26" t="str">
        <f t="shared" si="990"/>
        <v/>
      </c>
      <c r="DO1003" s="26" t="str">
        <f t="shared" si="991"/>
        <v/>
      </c>
      <c r="DP1003" s="26" t="str">
        <f t="shared" si="992"/>
        <v/>
      </c>
      <c r="DQ1003" s="26" t="str">
        <f t="shared" si="993"/>
        <v/>
      </c>
      <c r="DR1003" s="26" t="str">
        <f t="shared" si="994"/>
        <v/>
      </c>
      <c r="DS1003" s="26" t="str">
        <f t="shared" si="995"/>
        <v/>
      </c>
      <c r="DT1003" s="26" t="str">
        <f t="shared" si="996"/>
        <v/>
      </c>
      <c r="DU1003" s="26" t="str">
        <f t="shared" si="997"/>
        <v/>
      </c>
      <c r="DV1003" s="26" t="str">
        <f t="shared" si="998"/>
        <v/>
      </c>
    </row>
    <row r="1004" spans="1:126" ht="30" x14ac:dyDescent="0.25">
      <c r="A1004" t="s">
        <v>1942</v>
      </c>
      <c r="B1004">
        <v>2016</v>
      </c>
      <c r="C1004" t="s">
        <v>2046</v>
      </c>
      <c r="D1004">
        <v>106990</v>
      </c>
      <c r="E1004" s="19">
        <v>1316215569157</v>
      </c>
      <c r="F1004" t="s">
        <v>1100</v>
      </c>
      <c r="G1004">
        <v>325199</v>
      </c>
      <c r="H1004" t="s">
        <v>1101</v>
      </c>
      <c r="I1004" t="s">
        <v>1102</v>
      </c>
      <c r="J1004" t="s">
        <v>647</v>
      </c>
      <c r="K1004" t="s">
        <v>113</v>
      </c>
      <c r="L1004">
        <v>77651</v>
      </c>
      <c r="M1004" s="26" t="str">
        <f t="shared" si="944"/>
        <v>89. PRODUCE THE CHEMICAL, 92. SALE OR DISTRIBUTION OF THE CHEMICAL</v>
      </c>
      <c r="N1004" s="26" t="s">
        <v>172</v>
      </c>
      <c r="O1004" s="26" t="s">
        <v>173</v>
      </c>
      <c r="P1004">
        <v>17095</v>
      </c>
      <c r="Q1004">
        <v>19895</v>
      </c>
      <c r="R1004">
        <v>36990</v>
      </c>
      <c r="S1004" s="26" t="s">
        <v>1940</v>
      </c>
      <c r="T1004" s="26" t="s">
        <v>1941</v>
      </c>
      <c r="U1004" s="26" t="s">
        <v>1941</v>
      </c>
      <c r="V1004" s="26" t="s">
        <v>1940</v>
      </c>
      <c r="W1004" s="26" t="s">
        <v>1941</v>
      </c>
      <c r="X1004" s="26" t="s">
        <v>1941</v>
      </c>
      <c r="Y1004" s="26" t="s">
        <v>1941</v>
      </c>
      <c r="AE1004" s="26" t="s">
        <v>1941</v>
      </c>
      <c r="AR1004" s="26" t="s">
        <v>1941</v>
      </c>
      <c r="AS1004" s="26" t="s">
        <v>1941</v>
      </c>
      <c r="AT1004" s="26" t="s">
        <v>1941</v>
      </c>
      <c r="AV1004" s="26" t="s">
        <v>1941</v>
      </c>
      <c r="BD1004" s="26" t="s">
        <v>1941</v>
      </c>
      <c r="BK1004" s="26" t="s">
        <v>1941</v>
      </c>
      <c r="BU1004" s="26" t="str">
        <f t="shared" si="945"/>
        <v>89. PRODUCE THE CHEMICAL</v>
      </c>
      <c r="BV1004" s="26" t="str">
        <f t="shared" si="946"/>
        <v/>
      </c>
      <c r="BW1004" s="26" t="str">
        <f t="shared" si="947"/>
        <v/>
      </c>
      <c r="BX1004" s="26" t="str">
        <f t="shared" si="948"/>
        <v>92. SALE OR DISTRIBUTION OF THE CHEMICAL</v>
      </c>
      <c r="BY1004" s="26" t="str">
        <f t="shared" si="949"/>
        <v/>
      </c>
      <c r="BZ1004" s="26" t="str">
        <f t="shared" si="950"/>
        <v/>
      </c>
      <c r="CA1004" s="26" t="str">
        <f t="shared" si="951"/>
        <v/>
      </c>
      <c r="CB1004" s="26" t="str">
        <f t="shared" si="952"/>
        <v/>
      </c>
      <c r="CC1004" s="26" t="str">
        <f t="shared" si="953"/>
        <v/>
      </c>
      <c r="CD1004" s="26" t="str">
        <f t="shared" si="954"/>
        <v/>
      </c>
      <c r="CE1004" s="26" t="str">
        <f t="shared" si="955"/>
        <v/>
      </c>
      <c r="CF1004" s="26" t="str">
        <f t="shared" si="956"/>
        <v/>
      </c>
      <c r="CG1004" s="26" t="str">
        <f t="shared" si="957"/>
        <v/>
      </c>
      <c r="CH1004" s="26" t="str">
        <f t="shared" si="958"/>
        <v/>
      </c>
      <c r="CI1004" s="26" t="str">
        <f t="shared" si="959"/>
        <v/>
      </c>
      <c r="CJ1004" s="26" t="str">
        <f t="shared" si="960"/>
        <v/>
      </c>
      <c r="CK1004" s="26" t="str">
        <f t="shared" si="961"/>
        <v/>
      </c>
      <c r="CL1004" s="26" t="str">
        <f t="shared" si="962"/>
        <v/>
      </c>
      <c r="CM1004" s="26" t="str">
        <f t="shared" si="963"/>
        <v/>
      </c>
      <c r="CN1004" s="26" t="str">
        <f t="shared" si="964"/>
        <v/>
      </c>
      <c r="CO1004" s="26" t="str">
        <f t="shared" si="965"/>
        <v/>
      </c>
      <c r="CP1004" s="26" t="str">
        <f t="shared" si="966"/>
        <v/>
      </c>
      <c r="CQ1004" s="26" t="str">
        <f t="shared" si="967"/>
        <v/>
      </c>
      <c r="CR1004" s="26" t="str">
        <f t="shared" si="968"/>
        <v/>
      </c>
      <c r="CS1004" s="26" t="str">
        <f t="shared" si="969"/>
        <v/>
      </c>
      <c r="CT1004" s="26" t="str">
        <f t="shared" si="970"/>
        <v/>
      </c>
      <c r="CU1004" s="26" t="str">
        <f t="shared" si="971"/>
        <v/>
      </c>
      <c r="CV1004" s="26" t="str">
        <f t="shared" si="972"/>
        <v/>
      </c>
      <c r="CW1004" s="26" t="str">
        <f t="shared" si="973"/>
        <v/>
      </c>
      <c r="CX1004" s="26" t="str">
        <f t="shared" si="974"/>
        <v/>
      </c>
      <c r="CY1004" s="26" t="str">
        <f t="shared" si="975"/>
        <v/>
      </c>
      <c r="CZ1004" s="26" t="str">
        <f t="shared" si="976"/>
        <v/>
      </c>
      <c r="DA1004" s="26" t="str">
        <f t="shared" si="977"/>
        <v/>
      </c>
      <c r="DB1004" s="26" t="str">
        <f t="shared" si="978"/>
        <v/>
      </c>
      <c r="DC1004" s="26" t="str">
        <f t="shared" si="979"/>
        <v/>
      </c>
      <c r="DD1004" s="26" t="str">
        <f t="shared" si="980"/>
        <v/>
      </c>
      <c r="DE1004" s="26" t="str">
        <f t="shared" si="981"/>
        <v/>
      </c>
      <c r="DF1004" s="26" t="str">
        <f t="shared" si="982"/>
        <v/>
      </c>
      <c r="DG1004" s="26" t="str">
        <f t="shared" si="983"/>
        <v/>
      </c>
      <c r="DH1004" s="26" t="str">
        <f t="shared" si="984"/>
        <v/>
      </c>
      <c r="DI1004" s="26" t="str">
        <f t="shared" si="985"/>
        <v/>
      </c>
      <c r="DJ1004" s="26" t="str">
        <f t="shared" si="986"/>
        <v/>
      </c>
      <c r="DK1004" s="26" t="str">
        <f t="shared" si="987"/>
        <v/>
      </c>
      <c r="DL1004" s="26" t="str">
        <f t="shared" si="988"/>
        <v/>
      </c>
      <c r="DM1004" s="26" t="str">
        <f t="shared" si="989"/>
        <v/>
      </c>
      <c r="DN1004" s="26" t="str">
        <f t="shared" si="990"/>
        <v/>
      </c>
      <c r="DO1004" s="26" t="str">
        <f t="shared" si="991"/>
        <v/>
      </c>
      <c r="DP1004" s="26" t="str">
        <f t="shared" si="992"/>
        <v/>
      </c>
      <c r="DQ1004" s="26" t="str">
        <f t="shared" si="993"/>
        <v/>
      </c>
      <c r="DR1004" s="26" t="str">
        <f t="shared" si="994"/>
        <v/>
      </c>
      <c r="DS1004" s="26" t="str">
        <f t="shared" si="995"/>
        <v/>
      </c>
      <c r="DT1004" s="26" t="str">
        <f t="shared" si="996"/>
        <v/>
      </c>
      <c r="DU1004" s="26" t="str">
        <f t="shared" si="997"/>
        <v/>
      </c>
      <c r="DV1004" s="26" t="str">
        <f t="shared" si="998"/>
        <v/>
      </c>
    </row>
    <row r="1005" spans="1:126" ht="30" x14ac:dyDescent="0.25">
      <c r="A1005" t="s">
        <v>1942</v>
      </c>
      <c r="B1005">
        <v>2017</v>
      </c>
      <c r="C1005" t="s">
        <v>2046</v>
      </c>
      <c r="D1005">
        <v>106990</v>
      </c>
      <c r="E1005" s="19">
        <v>1317216542338</v>
      </c>
      <c r="F1005" t="s">
        <v>1100</v>
      </c>
      <c r="G1005">
        <v>325199</v>
      </c>
      <c r="H1005" t="s">
        <v>1101</v>
      </c>
      <c r="I1005" t="s">
        <v>1102</v>
      </c>
      <c r="J1005" t="s">
        <v>647</v>
      </c>
      <c r="K1005" t="s">
        <v>113</v>
      </c>
      <c r="L1005">
        <v>77651</v>
      </c>
      <c r="M1005" s="26" t="str">
        <f t="shared" si="944"/>
        <v>89. PRODUCE THE CHEMICAL, 92. SALE OR DISTRIBUTION OF THE CHEMICAL</v>
      </c>
      <c r="N1005" s="26" t="s">
        <v>172</v>
      </c>
      <c r="O1005" s="26" t="s">
        <v>173</v>
      </c>
      <c r="P1005">
        <v>16121</v>
      </c>
      <c r="Q1005">
        <v>44959</v>
      </c>
      <c r="R1005">
        <v>61080</v>
      </c>
      <c r="S1005" s="26" t="s">
        <v>1940</v>
      </c>
      <c r="T1005" s="26" t="s">
        <v>1941</v>
      </c>
      <c r="U1005" s="26" t="s">
        <v>1941</v>
      </c>
      <c r="V1005" s="26" t="s">
        <v>1940</v>
      </c>
      <c r="W1005" s="26" t="s">
        <v>1941</v>
      </c>
      <c r="X1005" s="26" t="s">
        <v>1941</v>
      </c>
      <c r="Y1005" s="26" t="s">
        <v>1941</v>
      </c>
      <c r="AE1005" s="26" t="s">
        <v>1941</v>
      </c>
      <c r="AR1005" s="26" t="s">
        <v>1941</v>
      </c>
      <c r="AS1005" s="26" t="s">
        <v>1941</v>
      </c>
      <c r="AT1005" s="26" t="s">
        <v>1941</v>
      </c>
      <c r="AV1005" s="26" t="s">
        <v>1941</v>
      </c>
      <c r="BD1005" s="26" t="s">
        <v>1941</v>
      </c>
      <c r="BK1005" s="26" t="s">
        <v>1941</v>
      </c>
      <c r="BU1005" s="26" t="str">
        <f t="shared" si="945"/>
        <v>89. PRODUCE THE CHEMICAL</v>
      </c>
      <c r="BV1005" s="26" t="str">
        <f t="shared" si="946"/>
        <v/>
      </c>
      <c r="BW1005" s="26" t="str">
        <f t="shared" si="947"/>
        <v/>
      </c>
      <c r="BX1005" s="26" t="str">
        <f t="shared" si="948"/>
        <v>92. SALE OR DISTRIBUTION OF THE CHEMICAL</v>
      </c>
      <c r="BY1005" s="26" t="str">
        <f t="shared" si="949"/>
        <v/>
      </c>
      <c r="BZ1005" s="26" t="str">
        <f t="shared" si="950"/>
        <v/>
      </c>
      <c r="CA1005" s="26" t="str">
        <f t="shared" si="951"/>
        <v/>
      </c>
      <c r="CB1005" s="26" t="str">
        <f t="shared" si="952"/>
        <v/>
      </c>
      <c r="CC1005" s="26" t="str">
        <f t="shared" si="953"/>
        <v/>
      </c>
      <c r="CD1005" s="26" t="str">
        <f t="shared" si="954"/>
        <v/>
      </c>
      <c r="CE1005" s="26" t="str">
        <f t="shared" si="955"/>
        <v/>
      </c>
      <c r="CF1005" s="26" t="str">
        <f t="shared" si="956"/>
        <v/>
      </c>
      <c r="CG1005" s="26" t="str">
        <f t="shared" si="957"/>
        <v/>
      </c>
      <c r="CH1005" s="26" t="str">
        <f t="shared" si="958"/>
        <v/>
      </c>
      <c r="CI1005" s="26" t="str">
        <f t="shared" si="959"/>
        <v/>
      </c>
      <c r="CJ1005" s="26" t="str">
        <f t="shared" si="960"/>
        <v/>
      </c>
      <c r="CK1005" s="26" t="str">
        <f t="shared" si="961"/>
        <v/>
      </c>
      <c r="CL1005" s="26" t="str">
        <f t="shared" si="962"/>
        <v/>
      </c>
      <c r="CM1005" s="26" t="str">
        <f t="shared" si="963"/>
        <v/>
      </c>
      <c r="CN1005" s="26" t="str">
        <f t="shared" si="964"/>
        <v/>
      </c>
      <c r="CO1005" s="26" t="str">
        <f t="shared" si="965"/>
        <v/>
      </c>
      <c r="CP1005" s="26" t="str">
        <f t="shared" si="966"/>
        <v/>
      </c>
      <c r="CQ1005" s="26" t="str">
        <f t="shared" si="967"/>
        <v/>
      </c>
      <c r="CR1005" s="26" t="str">
        <f t="shared" si="968"/>
        <v/>
      </c>
      <c r="CS1005" s="26" t="str">
        <f t="shared" si="969"/>
        <v/>
      </c>
      <c r="CT1005" s="26" t="str">
        <f t="shared" si="970"/>
        <v/>
      </c>
      <c r="CU1005" s="26" t="str">
        <f t="shared" si="971"/>
        <v/>
      </c>
      <c r="CV1005" s="26" t="str">
        <f t="shared" si="972"/>
        <v/>
      </c>
      <c r="CW1005" s="26" t="str">
        <f t="shared" si="973"/>
        <v/>
      </c>
      <c r="CX1005" s="26" t="str">
        <f t="shared" si="974"/>
        <v/>
      </c>
      <c r="CY1005" s="26" t="str">
        <f t="shared" si="975"/>
        <v/>
      </c>
      <c r="CZ1005" s="26" t="str">
        <f t="shared" si="976"/>
        <v/>
      </c>
      <c r="DA1005" s="26" t="str">
        <f t="shared" si="977"/>
        <v/>
      </c>
      <c r="DB1005" s="26" t="str">
        <f t="shared" si="978"/>
        <v/>
      </c>
      <c r="DC1005" s="26" t="str">
        <f t="shared" si="979"/>
        <v/>
      </c>
      <c r="DD1005" s="26" t="str">
        <f t="shared" si="980"/>
        <v/>
      </c>
      <c r="DE1005" s="26" t="str">
        <f t="shared" si="981"/>
        <v/>
      </c>
      <c r="DF1005" s="26" t="str">
        <f t="shared" si="982"/>
        <v/>
      </c>
      <c r="DG1005" s="26" t="str">
        <f t="shared" si="983"/>
        <v/>
      </c>
      <c r="DH1005" s="26" t="str">
        <f t="shared" si="984"/>
        <v/>
      </c>
      <c r="DI1005" s="26" t="str">
        <f t="shared" si="985"/>
        <v/>
      </c>
      <c r="DJ1005" s="26" t="str">
        <f t="shared" si="986"/>
        <v/>
      </c>
      <c r="DK1005" s="26" t="str">
        <f t="shared" si="987"/>
        <v/>
      </c>
      <c r="DL1005" s="26" t="str">
        <f t="shared" si="988"/>
        <v/>
      </c>
      <c r="DM1005" s="26" t="str">
        <f t="shared" si="989"/>
        <v/>
      </c>
      <c r="DN1005" s="26" t="str">
        <f t="shared" si="990"/>
        <v/>
      </c>
      <c r="DO1005" s="26" t="str">
        <f t="shared" si="991"/>
        <v/>
      </c>
      <c r="DP1005" s="26" t="str">
        <f t="shared" si="992"/>
        <v/>
      </c>
      <c r="DQ1005" s="26" t="str">
        <f t="shared" si="993"/>
        <v/>
      </c>
      <c r="DR1005" s="26" t="str">
        <f t="shared" si="994"/>
        <v/>
      </c>
      <c r="DS1005" s="26" t="str">
        <f t="shared" si="995"/>
        <v/>
      </c>
      <c r="DT1005" s="26" t="str">
        <f t="shared" si="996"/>
        <v/>
      </c>
      <c r="DU1005" s="26" t="str">
        <f t="shared" si="997"/>
        <v/>
      </c>
      <c r="DV1005" s="26" t="str">
        <f t="shared" si="998"/>
        <v/>
      </c>
    </row>
    <row r="1006" spans="1:126" ht="105" x14ac:dyDescent="0.25">
      <c r="A1006" t="s">
        <v>1942</v>
      </c>
      <c r="B1006">
        <v>2018</v>
      </c>
      <c r="C1006" t="s">
        <v>2046</v>
      </c>
      <c r="D1006">
        <v>106990</v>
      </c>
      <c r="E1006" s="19">
        <v>1318217288137</v>
      </c>
      <c r="F1006" t="s">
        <v>1100</v>
      </c>
      <c r="G1006">
        <v>325199</v>
      </c>
      <c r="H1006" t="s">
        <v>1101</v>
      </c>
      <c r="I1006" t="s">
        <v>1102</v>
      </c>
      <c r="J1006" t="s">
        <v>647</v>
      </c>
      <c r="K1006" t="s">
        <v>113</v>
      </c>
      <c r="L1006">
        <v>77651</v>
      </c>
      <c r="M1006" s="26" t="str">
        <f t="shared" si="944"/>
        <v>89. PRODUCE THE CHEMICAL, 92. SALE OR DISTRIBUTION OF THE CHEMICAL</v>
      </c>
      <c r="N1006" s="26" t="s">
        <v>172</v>
      </c>
      <c r="O1006" s="26" t="s">
        <v>173</v>
      </c>
      <c r="P1006">
        <v>17304</v>
      </c>
      <c r="Q1006">
        <v>44075</v>
      </c>
      <c r="R1006">
        <v>61379</v>
      </c>
      <c r="S1006" s="26" t="s">
        <v>1940</v>
      </c>
      <c r="T1006" s="26" t="s">
        <v>1941</v>
      </c>
      <c r="U1006" s="26" t="s">
        <v>1941</v>
      </c>
      <c r="V1006" s="26" t="s">
        <v>1940</v>
      </c>
      <c r="W1006" s="26" t="s">
        <v>1941</v>
      </c>
      <c r="X1006" s="26" t="s">
        <v>1941</v>
      </c>
      <c r="Y1006" s="26" t="s">
        <v>1941</v>
      </c>
      <c r="Z1006" s="26" t="s">
        <v>1941</v>
      </c>
      <c r="AA1006" s="26" t="s">
        <v>1941</v>
      </c>
      <c r="AB1006" s="26" t="s">
        <v>1941</v>
      </c>
      <c r="AC1006" s="26" t="s">
        <v>1941</v>
      </c>
      <c r="AD1006" s="26" t="s">
        <v>1941</v>
      </c>
      <c r="AE1006" s="26" t="s">
        <v>1941</v>
      </c>
      <c r="AF1006" s="26" t="s">
        <v>1941</v>
      </c>
      <c r="AG1006" s="26" t="s">
        <v>1941</v>
      </c>
      <c r="AH1006" s="26" t="s">
        <v>1941</v>
      </c>
      <c r="AI1006" s="26" t="s">
        <v>1941</v>
      </c>
      <c r="AJ1006" s="26" t="s">
        <v>1941</v>
      </c>
      <c r="AK1006" s="26" t="s">
        <v>1941</v>
      </c>
      <c r="AL1006" s="26" t="s">
        <v>1941</v>
      </c>
      <c r="AM1006" s="26" t="s">
        <v>1941</v>
      </c>
      <c r="AN1006" s="26" t="s">
        <v>1941</v>
      </c>
      <c r="AO1006" s="26" t="s">
        <v>1941</v>
      </c>
      <c r="AP1006" s="26" t="s">
        <v>1941</v>
      </c>
      <c r="AQ1006" s="26" t="s">
        <v>1941</v>
      </c>
      <c r="AR1006" s="26" t="s">
        <v>1941</v>
      </c>
      <c r="AS1006" s="26" t="s">
        <v>1941</v>
      </c>
      <c r="AT1006" s="26" t="s">
        <v>1941</v>
      </c>
      <c r="AU1006" s="26" t="s">
        <v>1941</v>
      </c>
      <c r="AV1006" s="26" t="s">
        <v>1941</v>
      </c>
      <c r="AW1006" s="26" t="s">
        <v>1941</v>
      </c>
      <c r="AX1006" s="26" t="s">
        <v>1941</v>
      </c>
      <c r="AY1006" s="26" t="s">
        <v>1941</v>
      </c>
      <c r="AZ1006" s="26" t="s">
        <v>1941</v>
      </c>
      <c r="BA1006" s="26" t="s">
        <v>1941</v>
      </c>
      <c r="BB1006" s="26" t="s">
        <v>1941</v>
      </c>
      <c r="BC1006" s="26" t="s">
        <v>1941</v>
      </c>
      <c r="BD1006" s="26" t="s">
        <v>1941</v>
      </c>
      <c r="BE1006" s="26" t="s">
        <v>1941</v>
      </c>
      <c r="BF1006" s="26" t="s">
        <v>1941</v>
      </c>
      <c r="BG1006" s="26" t="s">
        <v>1941</v>
      </c>
      <c r="BH1006" s="26" t="s">
        <v>1941</v>
      </c>
      <c r="BI1006" s="26" t="s">
        <v>1941</v>
      </c>
      <c r="BJ1006" s="26" t="s">
        <v>1941</v>
      </c>
      <c r="BK1006" s="26" t="s">
        <v>1941</v>
      </c>
      <c r="BL1006" s="26" t="s">
        <v>1941</v>
      </c>
      <c r="BM1006" s="26" t="s">
        <v>1941</v>
      </c>
      <c r="BN1006" s="26" t="s">
        <v>1941</v>
      </c>
      <c r="BO1006" s="26" t="s">
        <v>1941</v>
      </c>
      <c r="BP1006" s="26" t="s">
        <v>1941</v>
      </c>
      <c r="BQ1006" s="26" t="s">
        <v>1941</v>
      </c>
      <c r="BR1006" s="26" t="s">
        <v>1941</v>
      </c>
      <c r="BS1006" s="26" t="s">
        <v>1941</v>
      </c>
      <c r="BT1006" s="26" t="s">
        <v>1941</v>
      </c>
      <c r="BU1006" s="26" t="str">
        <f t="shared" si="945"/>
        <v>89. PRODUCE THE CHEMICAL</v>
      </c>
      <c r="BV1006" s="26" t="str">
        <f t="shared" si="946"/>
        <v/>
      </c>
      <c r="BW1006" s="26" t="str">
        <f t="shared" si="947"/>
        <v/>
      </c>
      <c r="BX1006" s="26" t="str">
        <f t="shared" si="948"/>
        <v>92. SALE OR DISTRIBUTION OF THE CHEMICAL</v>
      </c>
      <c r="BY1006" s="26" t="str">
        <f t="shared" si="949"/>
        <v/>
      </c>
      <c r="BZ1006" s="26" t="str">
        <f t="shared" si="950"/>
        <v/>
      </c>
      <c r="CA1006" s="26" t="str">
        <f t="shared" si="951"/>
        <v/>
      </c>
      <c r="CB1006" s="26" t="str">
        <f t="shared" si="952"/>
        <v/>
      </c>
      <c r="CC1006" s="26" t="str">
        <f t="shared" si="953"/>
        <v/>
      </c>
      <c r="CD1006" s="26" t="str">
        <f t="shared" si="954"/>
        <v/>
      </c>
      <c r="CE1006" s="26" t="str">
        <f t="shared" si="955"/>
        <v/>
      </c>
      <c r="CF1006" s="26" t="str">
        <f t="shared" si="956"/>
        <v/>
      </c>
      <c r="CG1006" s="26" t="str">
        <f t="shared" si="957"/>
        <v/>
      </c>
      <c r="CH1006" s="26" t="str">
        <f t="shared" si="958"/>
        <v/>
      </c>
      <c r="CI1006" s="26" t="str">
        <f t="shared" si="959"/>
        <v/>
      </c>
      <c r="CJ1006" s="26" t="str">
        <f t="shared" si="960"/>
        <v/>
      </c>
      <c r="CK1006" s="26" t="str">
        <f t="shared" si="961"/>
        <v/>
      </c>
      <c r="CL1006" s="26" t="str">
        <f t="shared" si="962"/>
        <v/>
      </c>
      <c r="CM1006" s="26" t="str">
        <f t="shared" si="963"/>
        <v/>
      </c>
      <c r="CN1006" s="26" t="str">
        <f t="shared" si="964"/>
        <v/>
      </c>
      <c r="CO1006" s="26" t="str">
        <f t="shared" si="965"/>
        <v/>
      </c>
      <c r="CP1006" s="26" t="str">
        <f t="shared" si="966"/>
        <v/>
      </c>
      <c r="CQ1006" s="26" t="str">
        <f t="shared" si="967"/>
        <v/>
      </c>
      <c r="CR1006" s="26" t="str">
        <f t="shared" si="968"/>
        <v/>
      </c>
      <c r="CS1006" s="26" t="str">
        <f t="shared" si="969"/>
        <v/>
      </c>
      <c r="CT1006" s="26" t="str">
        <f t="shared" si="970"/>
        <v/>
      </c>
      <c r="CU1006" s="26" t="str">
        <f t="shared" si="971"/>
        <v/>
      </c>
      <c r="CV1006" s="26" t="str">
        <f t="shared" si="972"/>
        <v/>
      </c>
      <c r="CW1006" s="26" t="str">
        <f t="shared" si="973"/>
        <v/>
      </c>
      <c r="CX1006" s="26" t="str">
        <f t="shared" si="974"/>
        <v/>
      </c>
      <c r="CY1006" s="26" t="str">
        <f t="shared" si="975"/>
        <v/>
      </c>
      <c r="CZ1006" s="26" t="str">
        <f t="shared" si="976"/>
        <v/>
      </c>
      <c r="DA1006" s="26" t="str">
        <f t="shared" si="977"/>
        <v/>
      </c>
      <c r="DB1006" s="26" t="str">
        <f t="shared" si="978"/>
        <v/>
      </c>
      <c r="DC1006" s="26" t="str">
        <f t="shared" si="979"/>
        <v/>
      </c>
      <c r="DD1006" s="26" t="str">
        <f t="shared" si="980"/>
        <v/>
      </c>
      <c r="DE1006" s="26" t="str">
        <f t="shared" si="981"/>
        <v/>
      </c>
      <c r="DF1006" s="26" t="str">
        <f t="shared" si="982"/>
        <v/>
      </c>
      <c r="DG1006" s="26" t="str">
        <f t="shared" si="983"/>
        <v/>
      </c>
      <c r="DH1006" s="26" t="str">
        <f t="shared" si="984"/>
        <v/>
      </c>
      <c r="DI1006" s="26" t="str">
        <f t="shared" si="985"/>
        <v/>
      </c>
      <c r="DJ1006" s="26" t="str">
        <f t="shared" si="986"/>
        <v/>
      </c>
      <c r="DK1006" s="26" t="str">
        <f t="shared" si="987"/>
        <v/>
      </c>
      <c r="DL1006" s="26" t="str">
        <f t="shared" si="988"/>
        <v/>
      </c>
      <c r="DM1006" s="26" t="str">
        <f t="shared" si="989"/>
        <v/>
      </c>
      <c r="DN1006" s="26" t="str">
        <f t="shared" si="990"/>
        <v/>
      </c>
      <c r="DO1006" s="26" t="str">
        <f t="shared" si="991"/>
        <v/>
      </c>
      <c r="DP1006" s="26" t="str">
        <f t="shared" si="992"/>
        <v/>
      </c>
      <c r="DQ1006" s="26" t="str">
        <f t="shared" si="993"/>
        <v/>
      </c>
      <c r="DR1006" s="26" t="str">
        <f t="shared" si="994"/>
        <v/>
      </c>
      <c r="DS1006" s="26" t="str">
        <f t="shared" si="995"/>
        <v/>
      </c>
      <c r="DT1006" s="26" t="str">
        <f t="shared" si="996"/>
        <v/>
      </c>
      <c r="DU1006" s="26" t="str">
        <f t="shared" si="997"/>
        <v/>
      </c>
      <c r="DV1006" s="26" t="str">
        <f t="shared" si="998"/>
        <v/>
      </c>
    </row>
    <row r="1007" spans="1:126" ht="105" x14ac:dyDescent="0.25">
      <c r="A1007" t="s">
        <v>1942</v>
      </c>
      <c r="B1007">
        <v>2019</v>
      </c>
      <c r="C1007" t="s">
        <v>2046</v>
      </c>
      <c r="D1007">
        <v>106990</v>
      </c>
      <c r="E1007" s="19">
        <v>1319218192387</v>
      </c>
      <c r="F1007" t="s">
        <v>1100</v>
      </c>
      <c r="G1007">
        <v>325199</v>
      </c>
      <c r="H1007" t="s">
        <v>1101</v>
      </c>
      <c r="I1007" t="s">
        <v>1102</v>
      </c>
      <c r="J1007" t="s">
        <v>647</v>
      </c>
      <c r="K1007" t="s">
        <v>113</v>
      </c>
      <c r="L1007">
        <v>77651</v>
      </c>
      <c r="M1007" s="26" t="str">
        <f t="shared" si="944"/>
        <v>89. PRODUCE THE CHEMICAL, 92. SALE OR DISTRIBUTION OF THE CHEMICAL</v>
      </c>
      <c r="N1007" s="26" t="s">
        <v>172</v>
      </c>
      <c r="O1007" s="26" t="s">
        <v>173</v>
      </c>
      <c r="P1007">
        <v>23654</v>
      </c>
      <c r="Q1007">
        <v>292633</v>
      </c>
      <c r="R1007">
        <v>316287</v>
      </c>
      <c r="S1007" s="26" t="s">
        <v>1940</v>
      </c>
      <c r="T1007" s="26" t="s">
        <v>1941</v>
      </c>
      <c r="U1007" s="26" t="s">
        <v>1941</v>
      </c>
      <c r="V1007" s="26" t="s">
        <v>1940</v>
      </c>
      <c r="W1007" s="26" t="s">
        <v>1941</v>
      </c>
      <c r="X1007" s="26" t="s">
        <v>1941</v>
      </c>
      <c r="Y1007" s="26" t="s">
        <v>1941</v>
      </c>
      <c r="Z1007" s="26" t="s">
        <v>1941</v>
      </c>
      <c r="AA1007" s="26" t="s">
        <v>1941</v>
      </c>
      <c r="AB1007" s="26" t="s">
        <v>1941</v>
      </c>
      <c r="AC1007" s="26" t="s">
        <v>1941</v>
      </c>
      <c r="AD1007" s="26" t="s">
        <v>1941</v>
      </c>
      <c r="AE1007" s="26" t="s">
        <v>1941</v>
      </c>
      <c r="AF1007" s="26" t="s">
        <v>1941</v>
      </c>
      <c r="AG1007" s="26" t="s">
        <v>1941</v>
      </c>
      <c r="AH1007" s="26" t="s">
        <v>1941</v>
      </c>
      <c r="AI1007" s="26" t="s">
        <v>1941</v>
      </c>
      <c r="AJ1007" s="26" t="s">
        <v>1941</v>
      </c>
      <c r="AK1007" s="26" t="s">
        <v>1941</v>
      </c>
      <c r="AL1007" s="26" t="s">
        <v>1941</v>
      </c>
      <c r="AM1007" s="26" t="s">
        <v>1941</v>
      </c>
      <c r="AN1007" s="26" t="s">
        <v>1941</v>
      </c>
      <c r="AO1007" s="26" t="s">
        <v>1941</v>
      </c>
      <c r="AP1007" s="26" t="s">
        <v>1941</v>
      </c>
      <c r="AQ1007" s="26" t="s">
        <v>1941</v>
      </c>
      <c r="AR1007" s="26" t="s">
        <v>1941</v>
      </c>
      <c r="AS1007" s="26" t="s">
        <v>1941</v>
      </c>
      <c r="AT1007" s="26" t="s">
        <v>1941</v>
      </c>
      <c r="AU1007" s="26" t="s">
        <v>1941</v>
      </c>
      <c r="AV1007" s="26" t="s">
        <v>1941</v>
      </c>
      <c r="AW1007" s="26" t="s">
        <v>1941</v>
      </c>
      <c r="AX1007" s="26" t="s">
        <v>1941</v>
      </c>
      <c r="AY1007" s="26" t="s">
        <v>1941</v>
      </c>
      <c r="AZ1007" s="26" t="s">
        <v>1941</v>
      </c>
      <c r="BA1007" s="26" t="s">
        <v>1941</v>
      </c>
      <c r="BB1007" s="26" t="s">
        <v>1941</v>
      </c>
      <c r="BC1007" s="26" t="s">
        <v>1941</v>
      </c>
      <c r="BD1007" s="26" t="s">
        <v>1941</v>
      </c>
      <c r="BE1007" s="26" t="s">
        <v>1941</v>
      </c>
      <c r="BF1007" s="26" t="s">
        <v>1941</v>
      </c>
      <c r="BG1007" s="26" t="s">
        <v>1941</v>
      </c>
      <c r="BH1007" s="26" t="s">
        <v>1941</v>
      </c>
      <c r="BI1007" s="26" t="s">
        <v>1941</v>
      </c>
      <c r="BJ1007" s="26" t="s">
        <v>1941</v>
      </c>
      <c r="BK1007" s="26" t="s">
        <v>1941</v>
      </c>
      <c r="BL1007" s="26" t="s">
        <v>1941</v>
      </c>
      <c r="BM1007" s="26" t="s">
        <v>1941</v>
      </c>
      <c r="BN1007" s="26" t="s">
        <v>1941</v>
      </c>
      <c r="BO1007" s="26" t="s">
        <v>1941</v>
      </c>
      <c r="BP1007" s="26" t="s">
        <v>1941</v>
      </c>
      <c r="BQ1007" s="26" t="s">
        <v>1941</v>
      </c>
      <c r="BR1007" s="26" t="s">
        <v>1941</v>
      </c>
      <c r="BS1007" s="26" t="s">
        <v>1941</v>
      </c>
      <c r="BT1007" s="26" t="s">
        <v>1941</v>
      </c>
      <c r="BU1007" s="26" t="str">
        <f t="shared" si="945"/>
        <v>89. PRODUCE THE CHEMICAL</v>
      </c>
      <c r="BV1007" s="26" t="str">
        <f t="shared" si="946"/>
        <v/>
      </c>
      <c r="BW1007" s="26" t="str">
        <f t="shared" si="947"/>
        <v/>
      </c>
      <c r="BX1007" s="26" t="str">
        <f t="shared" si="948"/>
        <v>92. SALE OR DISTRIBUTION OF THE CHEMICAL</v>
      </c>
      <c r="BY1007" s="26" t="str">
        <f t="shared" si="949"/>
        <v/>
      </c>
      <c r="BZ1007" s="26" t="str">
        <f t="shared" si="950"/>
        <v/>
      </c>
      <c r="CA1007" s="26" t="str">
        <f t="shared" si="951"/>
        <v/>
      </c>
      <c r="CB1007" s="26" t="str">
        <f t="shared" si="952"/>
        <v/>
      </c>
      <c r="CC1007" s="26" t="str">
        <f t="shared" si="953"/>
        <v/>
      </c>
      <c r="CD1007" s="26" t="str">
        <f t="shared" si="954"/>
        <v/>
      </c>
      <c r="CE1007" s="26" t="str">
        <f t="shared" si="955"/>
        <v/>
      </c>
      <c r="CF1007" s="26" t="str">
        <f t="shared" si="956"/>
        <v/>
      </c>
      <c r="CG1007" s="26" t="str">
        <f t="shared" si="957"/>
        <v/>
      </c>
      <c r="CH1007" s="26" t="str">
        <f t="shared" si="958"/>
        <v/>
      </c>
      <c r="CI1007" s="26" t="str">
        <f t="shared" si="959"/>
        <v/>
      </c>
      <c r="CJ1007" s="26" t="str">
        <f t="shared" si="960"/>
        <v/>
      </c>
      <c r="CK1007" s="26" t="str">
        <f t="shared" si="961"/>
        <v/>
      </c>
      <c r="CL1007" s="26" t="str">
        <f t="shared" si="962"/>
        <v/>
      </c>
      <c r="CM1007" s="26" t="str">
        <f t="shared" si="963"/>
        <v/>
      </c>
      <c r="CN1007" s="26" t="str">
        <f t="shared" si="964"/>
        <v/>
      </c>
      <c r="CO1007" s="26" t="str">
        <f t="shared" si="965"/>
        <v/>
      </c>
      <c r="CP1007" s="26" t="str">
        <f t="shared" si="966"/>
        <v/>
      </c>
      <c r="CQ1007" s="26" t="str">
        <f t="shared" si="967"/>
        <v/>
      </c>
      <c r="CR1007" s="26" t="str">
        <f t="shared" si="968"/>
        <v/>
      </c>
      <c r="CS1007" s="26" t="str">
        <f t="shared" si="969"/>
        <v/>
      </c>
      <c r="CT1007" s="26" t="str">
        <f t="shared" si="970"/>
        <v/>
      </c>
      <c r="CU1007" s="26" t="str">
        <f t="shared" si="971"/>
        <v/>
      </c>
      <c r="CV1007" s="26" t="str">
        <f t="shared" si="972"/>
        <v/>
      </c>
      <c r="CW1007" s="26" t="str">
        <f t="shared" si="973"/>
        <v/>
      </c>
      <c r="CX1007" s="26" t="str">
        <f t="shared" si="974"/>
        <v/>
      </c>
      <c r="CY1007" s="26" t="str">
        <f t="shared" si="975"/>
        <v/>
      </c>
      <c r="CZ1007" s="26" t="str">
        <f t="shared" si="976"/>
        <v/>
      </c>
      <c r="DA1007" s="26" t="str">
        <f t="shared" si="977"/>
        <v/>
      </c>
      <c r="DB1007" s="26" t="str">
        <f t="shared" si="978"/>
        <v/>
      </c>
      <c r="DC1007" s="26" t="str">
        <f t="shared" si="979"/>
        <v/>
      </c>
      <c r="DD1007" s="26" t="str">
        <f t="shared" si="980"/>
        <v/>
      </c>
      <c r="DE1007" s="26" t="str">
        <f t="shared" si="981"/>
        <v/>
      </c>
      <c r="DF1007" s="26" t="str">
        <f t="shared" si="982"/>
        <v/>
      </c>
      <c r="DG1007" s="26" t="str">
        <f t="shared" si="983"/>
        <v/>
      </c>
      <c r="DH1007" s="26" t="str">
        <f t="shared" si="984"/>
        <v/>
      </c>
      <c r="DI1007" s="26" t="str">
        <f t="shared" si="985"/>
        <v/>
      </c>
      <c r="DJ1007" s="26" t="str">
        <f t="shared" si="986"/>
        <v/>
      </c>
      <c r="DK1007" s="26" t="str">
        <f t="shared" si="987"/>
        <v/>
      </c>
      <c r="DL1007" s="26" t="str">
        <f t="shared" si="988"/>
        <v/>
      </c>
      <c r="DM1007" s="26" t="str">
        <f t="shared" si="989"/>
        <v/>
      </c>
      <c r="DN1007" s="26" t="str">
        <f t="shared" si="990"/>
        <v/>
      </c>
      <c r="DO1007" s="26" t="str">
        <f t="shared" si="991"/>
        <v/>
      </c>
      <c r="DP1007" s="26" t="str">
        <f t="shared" si="992"/>
        <v/>
      </c>
      <c r="DQ1007" s="26" t="str">
        <f t="shared" si="993"/>
        <v/>
      </c>
      <c r="DR1007" s="26" t="str">
        <f t="shared" si="994"/>
        <v/>
      </c>
      <c r="DS1007" s="26" t="str">
        <f t="shared" si="995"/>
        <v/>
      </c>
      <c r="DT1007" s="26" t="str">
        <f t="shared" si="996"/>
        <v/>
      </c>
      <c r="DU1007" s="26" t="str">
        <f t="shared" si="997"/>
        <v/>
      </c>
      <c r="DV1007" s="26" t="str">
        <f t="shared" si="998"/>
        <v/>
      </c>
    </row>
    <row r="1008" spans="1:126" ht="45" x14ac:dyDescent="0.25">
      <c r="A1008" t="s">
        <v>1942</v>
      </c>
      <c r="B1008">
        <v>2021</v>
      </c>
      <c r="C1008" t="s">
        <v>2046</v>
      </c>
      <c r="D1008">
        <v>106990</v>
      </c>
      <c r="E1008" s="19">
        <v>1321220389605</v>
      </c>
      <c r="F1008" t="s">
        <v>1100</v>
      </c>
      <c r="G1008">
        <v>424690</v>
      </c>
      <c r="H1008" t="s">
        <v>1101</v>
      </c>
      <c r="I1008" t="s">
        <v>1102</v>
      </c>
      <c r="J1008" t="s">
        <v>647</v>
      </c>
      <c r="K1008" t="s">
        <v>113</v>
      </c>
      <c r="L1008">
        <v>77651</v>
      </c>
      <c r="M1008" s="26" t="str">
        <f t="shared" si="944"/>
        <v>115. REPACKAGING</v>
      </c>
      <c r="N1008" s="26" t="s">
        <v>172</v>
      </c>
      <c r="O1008" s="26" t="s">
        <v>173</v>
      </c>
      <c r="P1008">
        <v>15129.63</v>
      </c>
      <c r="Q1008">
        <v>10775.54</v>
      </c>
      <c r="R1008">
        <v>25905.17</v>
      </c>
      <c r="S1008" s="26" t="s">
        <v>1941</v>
      </c>
      <c r="T1008" s="26" t="s">
        <v>1941</v>
      </c>
      <c r="U1008" s="26" t="s">
        <v>1941</v>
      </c>
      <c r="V1008" s="26" t="s">
        <v>1941</v>
      </c>
      <c r="W1008" s="26" t="s">
        <v>1941</v>
      </c>
      <c r="X1008" s="26" t="s">
        <v>1941</v>
      </c>
      <c r="Y1008" s="26" t="s">
        <v>1941</v>
      </c>
      <c r="Z1008" s="26" t="s">
        <v>1941</v>
      </c>
      <c r="AA1008" s="26" t="s">
        <v>1941</v>
      </c>
      <c r="AB1008" s="26" t="s">
        <v>1941</v>
      </c>
      <c r="AC1008" s="26" t="s">
        <v>1941</v>
      </c>
      <c r="AD1008" s="26" t="s">
        <v>1941</v>
      </c>
      <c r="AE1008" s="26" t="s">
        <v>1941</v>
      </c>
      <c r="AF1008" s="26" t="s">
        <v>1941</v>
      </c>
      <c r="AG1008" s="26" t="s">
        <v>1941</v>
      </c>
      <c r="AH1008" s="26" t="s">
        <v>1941</v>
      </c>
      <c r="AI1008" s="26" t="s">
        <v>1941</v>
      </c>
      <c r="AJ1008" s="26" t="s">
        <v>1941</v>
      </c>
      <c r="AK1008" s="26" t="s">
        <v>1941</v>
      </c>
      <c r="AL1008" s="26" t="s">
        <v>1941</v>
      </c>
      <c r="AM1008" s="26" t="s">
        <v>1941</v>
      </c>
      <c r="AN1008" s="26" t="s">
        <v>1941</v>
      </c>
      <c r="AO1008" s="26" t="s">
        <v>1941</v>
      </c>
      <c r="AP1008" s="26" t="s">
        <v>1941</v>
      </c>
      <c r="AQ1008" s="26" t="s">
        <v>1941</v>
      </c>
      <c r="AR1008" s="26" t="s">
        <v>1941</v>
      </c>
      <c r="AS1008" s="26" t="s">
        <v>1940</v>
      </c>
      <c r="AT1008" s="26" t="s">
        <v>1941</v>
      </c>
      <c r="AU1008" s="26" t="s">
        <v>1941</v>
      </c>
      <c r="AV1008" s="26" t="s">
        <v>1941</v>
      </c>
      <c r="AW1008" s="26" t="s">
        <v>1941</v>
      </c>
      <c r="AX1008" s="26" t="s">
        <v>1941</v>
      </c>
      <c r="AY1008" s="26" t="s">
        <v>1941</v>
      </c>
      <c r="AZ1008" s="26" t="s">
        <v>1941</v>
      </c>
      <c r="BA1008" s="26" t="s">
        <v>1941</v>
      </c>
      <c r="BB1008" s="26" t="s">
        <v>1941</v>
      </c>
      <c r="BC1008" s="26" t="s">
        <v>1941</v>
      </c>
      <c r="BD1008" s="26" t="s">
        <v>1941</v>
      </c>
      <c r="BE1008" s="26" t="s">
        <v>1941</v>
      </c>
      <c r="BF1008" s="26" t="s">
        <v>1941</v>
      </c>
      <c r="BG1008" s="26" t="s">
        <v>1941</v>
      </c>
      <c r="BH1008" s="26" t="s">
        <v>1941</v>
      </c>
      <c r="BI1008" s="26" t="s">
        <v>1941</v>
      </c>
      <c r="BJ1008" s="26" t="s">
        <v>1941</v>
      </c>
      <c r="BK1008" s="26" t="s">
        <v>1941</v>
      </c>
      <c r="BL1008" s="26" t="s">
        <v>1941</v>
      </c>
      <c r="BM1008" s="26" t="s">
        <v>1941</v>
      </c>
      <c r="BN1008" s="26" t="s">
        <v>1941</v>
      </c>
      <c r="BO1008" s="26" t="s">
        <v>1941</v>
      </c>
      <c r="BP1008" s="26" t="s">
        <v>1941</v>
      </c>
      <c r="BQ1008" s="26" t="s">
        <v>1941</v>
      </c>
      <c r="BR1008" s="26" t="s">
        <v>1941</v>
      </c>
      <c r="BS1008" s="26" t="s">
        <v>1941</v>
      </c>
      <c r="BT1008" s="26" t="s">
        <v>1941</v>
      </c>
      <c r="BU1008" s="26" t="str">
        <f t="shared" si="945"/>
        <v/>
      </c>
      <c r="BV1008" s="26" t="str">
        <f t="shared" si="946"/>
        <v/>
      </c>
      <c r="BW1008" s="26" t="str">
        <f t="shared" si="947"/>
        <v/>
      </c>
      <c r="BX1008" s="26" t="str">
        <f t="shared" si="948"/>
        <v/>
      </c>
      <c r="BY1008" s="26" t="str">
        <f t="shared" si="949"/>
        <v/>
      </c>
      <c r="BZ1008" s="26" t="str">
        <f t="shared" si="950"/>
        <v/>
      </c>
      <c r="CA1008" s="26" t="str">
        <f t="shared" si="951"/>
        <v/>
      </c>
      <c r="CB1008" s="26" t="str">
        <f t="shared" si="952"/>
        <v/>
      </c>
      <c r="CC1008" s="26" t="str">
        <f t="shared" si="953"/>
        <v/>
      </c>
      <c r="CD1008" s="26" t="str">
        <f t="shared" si="954"/>
        <v/>
      </c>
      <c r="CE1008" s="26" t="str">
        <f t="shared" si="955"/>
        <v/>
      </c>
      <c r="CF1008" s="26" t="str">
        <f t="shared" si="956"/>
        <v/>
      </c>
      <c r="CG1008" s="26" t="str">
        <f t="shared" si="957"/>
        <v/>
      </c>
      <c r="CH1008" s="26" t="str">
        <f t="shared" si="958"/>
        <v/>
      </c>
      <c r="CI1008" s="26" t="str">
        <f t="shared" si="959"/>
        <v/>
      </c>
      <c r="CJ1008" s="26" t="str">
        <f t="shared" si="960"/>
        <v/>
      </c>
      <c r="CK1008" s="26" t="str">
        <f t="shared" si="961"/>
        <v/>
      </c>
      <c r="CL1008" s="26" t="str">
        <f t="shared" si="962"/>
        <v/>
      </c>
      <c r="CM1008" s="26" t="str">
        <f t="shared" si="963"/>
        <v/>
      </c>
      <c r="CN1008" s="26" t="str">
        <f t="shared" si="964"/>
        <v/>
      </c>
      <c r="CO1008" s="26" t="str">
        <f t="shared" si="965"/>
        <v/>
      </c>
      <c r="CP1008" s="26" t="str">
        <f t="shared" si="966"/>
        <v/>
      </c>
      <c r="CQ1008" s="26" t="str">
        <f t="shared" si="967"/>
        <v/>
      </c>
      <c r="CR1008" s="26" t="str">
        <f t="shared" si="968"/>
        <v/>
      </c>
      <c r="CS1008" s="26" t="str">
        <f t="shared" si="969"/>
        <v/>
      </c>
      <c r="CT1008" s="26" t="str">
        <f t="shared" si="970"/>
        <v/>
      </c>
      <c r="CU1008" s="26" t="str">
        <f t="shared" si="971"/>
        <v>115. REPACKAGING</v>
      </c>
      <c r="CV1008" s="26" t="str">
        <f t="shared" si="972"/>
        <v/>
      </c>
      <c r="CW1008" s="26" t="str">
        <f t="shared" si="973"/>
        <v/>
      </c>
      <c r="CX1008" s="26" t="str">
        <f t="shared" si="974"/>
        <v/>
      </c>
      <c r="CY1008" s="26" t="str">
        <f t="shared" si="975"/>
        <v/>
      </c>
      <c r="CZ1008" s="26" t="str">
        <f t="shared" si="976"/>
        <v/>
      </c>
      <c r="DA1008" s="26" t="str">
        <f t="shared" si="977"/>
        <v/>
      </c>
      <c r="DB1008" s="26" t="str">
        <f t="shared" si="978"/>
        <v/>
      </c>
      <c r="DC1008" s="26" t="str">
        <f t="shared" si="979"/>
        <v/>
      </c>
      <c r="DD1008" s="26" t="str">
        <f t="shared" si="980"/>
        <v/>
      </c>
      <c r="DE1008" s="26" t="str">
        <f t="shared" si="981"/>
        <v/>
      </c>
      <c r="DF1008" s="26" t="str">
        <f t="shared" si="982"/>
        <v/>
      </c>
      <c r="DG1008" s="26" t="str">
        <f t="shared" si="983"/>
        <v/>
      </c>
      <c r="DH1008" s="26" t="str">
        <f t="shared" si="984"/>
        <v/>
      </c>
      <c r="DI1008" s="26" t="str">
        <f t="shared" si="985"/>
        <v/>
      </c>
      <c r="DJ1008" s="26" t="str">
        <f t="shared" si="986"/>
        <v/>
      </c>
      <c r="DK1008" s="26" t="str">
        <f t="shared" si="987"/>
        <v/>
      </c>
      <c r="DL1008" s="26" t="str">
        <f t="shared" si="988"/>
        <v/>
      </c>
      <c r="DM1008" s="26" t="str">
        <f t="shared" si="989"/>
        <v/>
      </c>
      <c r="DN1008" s="26" t="str">
        <f t="shared" si="990"/>
        <v/>
      </c>
      <c r="DO1008" s="26" t="str">
        <f t="shared" si="991"/>
        <v/>
      </c>
      <c r="DP1008" s="26" t="str">
        <f t="shared" si="992"/>
        <v/>
      </c>
      <c r="DQ1008" s="26" t="str">
        <f t="shared" si="993"/>
        <v/>
      </c>
      <c r="DR1008" s="26" t="str">
        <f t="shared" si="994"/>
        <v/>
      </c>
      <c r="DS1008" s="26" t="str">
        <f t="shared" si="995"/>
        <v/>
      </c>
      <c r="DT1008" s="26" t="str">
        <f t="shared" si="996"/>
        <v/>
      </c>
      <c r="DU1008" s="26" t="str">
        <f t="shared" si="997"/>
        <v/>
      </c>
      <c r="DV1008" s="26" t="str">
        <f t="shared" si="998"/>
        <v/>
      </c>
    </row>
    <row r="1009" spans="1:126" ht="60" x14ac:dyDescent="0.25">
      <c r="A1009" t="s">
        <v>1942</v>
      </c>
      <c r="B1009">
        <v>2020</v>
      </c>
      <c r="C1009" t="s">
        <v>2046</v>
      </c>
      <c r="D1009">
        <v>106990</v>
      </c>
      <c r="E1009" s="19">
        <v>1320219462405</v>
      </c>
      <c r="F1009" t="s">
        <v>1100</v>
      </c>
      <c r="G1009">
        <v>424710</v>
      </c>
      <c r="H1009" t="s">
        <v>1101</v>
      </c>
      <c r="I1009" t="s">
        <v>1102</v>
      </c>
      <c r="J1009" t="s">
        <v>647</v>
      </c>
      <c r="K1009" t="s">
        <v>113</v>
      </c>
      <c r="L1009">
        <v>77651</v>
      </c>
      <c r="M1009" s="26" t="str">
        <f t="shared" si="944"/>
        <v>95. USED AS A REACTANT, 99. P104  INITIATORS</v>
      </c>
      <c r="N1009" s="26" t="s">
        <v>172</v>
      </c>
      <c r="O1009" s="26" t="s">
        <v>173</v>
      </c>
      <c r="P1009">
        <v>20091</v>
      </c>
      <c r="Q1009">
        <v>2093</v>
      </c>
      <c r="R1009">
        <v>22184</v>
      </c>
      <c r="S1009" s="26" t="s">
        <v>1941</v>
      </c>
      <c r="T1009" s="26" t="s">
        <v>1941</v>
      </c>
      <c r="U1009" s="26" t="s">
        <v>1941</v>
      </c>
      <c r="V1009" s="26" t="s">
        <v>1941</v>
      </c>
      <c r="W1009" s="26" t="s">
        <v>1941</v>
      </c>
      <c r="X1009" s="26" t="s">
        <v>1941</v>
      </c>
      <c r="Y1009" s="26" t="s">
        <v>1940</v>
      </c>
      <c r="Z1009" s="26" t="s">
        <v>1941</v>
      </c>
      <c r="AA1009" s="26" t="s">
        <v>1941</v>
      </c>
      <c r="AB1009" s="26" t="s">
        <v>1941</v>
      </c>
      <c r="AC1009" s="26" t="s">
        <v>1940</v>
      </c>
      <c r="AD1009" s="26" t="s">
        <v>1941</v>
      </c>
      <c r="AE1009" s="26" t="s">
        <v>1941</v>
      </c>
      <c r="AF1009" s="26" t="s">
        <v>1941</v>
      </c>
      <c r="AG1009" s="26" t="s">
        <v>1941</v>
      </c>
      <c r="AH1009" s="26" t="s">
        <v>1941</v>
      </c>
      <c r="AI1009" s="26" t="s">
        <v>1941</v>
      </c>
      <c r="AJ1009" s="26" t="s">
        <v>1941</v>
      </c>
      <c r="AK1009" s="26" t="s">
        <v>1941</v>
      </c>
      <c r="AL1009" s="26" t="s">
        <v>1941</v>
      </c>
      <c r="AM1009" s="26" t="s">
        <v>1941</v>
      </c>
      <c r="AN1009" s="26" t="s">
        <v>1941</v>
      </c>
      <c r="AO1009" s="26" t="s">
        <v>1941</v>
      </c>
      <c r="AP1009" s="26" t="s">
        <v>1941</v>
      </c>
      <c r="AQ1009" s="26" t="s">
        <v>1941</v>
      </c>
      <c r="AR1009" s="26" t="s">
        <v>1941</v>
      </c>
      <c r="AS1009" s="26" t="s">
        <v>1941</v>
      </c>
      <c r="AT1009" s="26" t="s">
        <v>1941</v>
      </c>
      <c r="AU1009" s="26" t="s">
        <v>1941</v>
      </c>
      <c r="AV1009" s="26" t="s">
        <v>1941</v>
      </c>
      <c r="AW1009" s="26" t="s">
        <v>1941</v>
      </c>
      <c r="AX1009" s="26" t="s">
        <v>1941</v>
      </c>
      <c r="AY1009" s="26" t="s">
        <v>1941</v>
      </c>
      <c r="AZ1009" s="26" t="s">
        <v>1941</v>
      </c>
      <c r="BA1009" s="26" t="s">
        <v>1941</v>
      </c>
      <c r="BB1009" s="26" t="s">
        <v>1941</v>
      </c>
      <c r="BC1009" s="26" t="s">
        <v>1941</v>
      </c>
      <c r="BD1009" s="26" t="s">
        <v>1941</v>
      </c>
      <c r="BE1009" s="26" t="s">
        <v>1941</v>
      </c>
      <c r="BF1009" s="26" t="s">
        <v>1941</v>
      </c>
      <c r="BG1009" s="26" t="s">
        <v>1941</v>
      </c>
      <c r="BH1009" s="26" t="s">
        <v>1941</v>
      </c>
      <c r="BI1009" s="26" t="s">
        <v>1941</v>
      </c>
      <c r="BJ1009" s="26" t="s">
        <v>1941</v>
      </c>
      <c r="BK1009" s="26" t="s">
        <v>1941</v>
      </c>
      <c r="BL1009" s="26" t="s">
        <v>1941</v>
      </c>
      <c r="BM1009" s="26" t="s">
        <v>1941</v>
      </c>
      <c r="BN1009" s="26" t="s">
        <v>1941</v>
      </c>
      <c r="BO1009" s="26" t="s">
        <v>1941</v>
      </c>
      <c r="BP1009" s="26" t="s">
        <v>1941</v>
      </c>
      <c r="BQ1009" s="26" t="s">
        <v>1941</v>
      </c>
      <c r="BR1009" s="26" t="s">
        <v>1941</v>
      </c>
      <c r="BS1009" s="26" t="s">
        <v>1941</v>
      </c>
      <c r="BT1009" s="26" t="s">
        <v>1941</v>
      </c>
      <c r="BU1009" s="26" t="str">
        <f t="shared" si="945"/>
        <v/>
      </c>
      <c r="BV1009" s="26" t="str">
        <f t="shared" si="946"/>
        <v/>
      </c>
      <c r="BW1009" s="26" t="str">
        <f t="shared" si="947"/>
        <v/>
      </c>
      <c r="BX1009" s="26" t="str">
        <f t="shared" si="948"/>
        <v/>
      </c>
      <c r="BY1009" s="26" t="str">
        <f t="shared" si="949"/>
        <v/>
      </c>
      <c r="BZ1009" s="26" t="str">
        <f t="shared" si="950"/>
        <v/>
      </c>
      <c r="CA1009" s="26" t="str">
        <f t="shared" si="951"/>
        <v>95. USED AS A REACTANT</v>
      </c>
      <c r="CB1009" s="26" t="str">
        <f t="shared" si="952"/>
        <v/>
      </c>
      <c r="CC1009" s="26" t="str">
        <f t="shared" si="953"/>
        <v/>
      </c>
      <c r="CD1009" s="26" t="str">
        <f t="shared" si="954"/>
        <v/>
      </c>
      <c r="CE1009" s="26" t="str">
        <f t="shared" si="955"/>
        <v>99. P104  INITIATORS</v>
      </c>
      <c r="CF1009" s="26" t="str">
        <f t="shared" si="956"/>
        <v/>
      </c>
      <c r="CG1009" s="26" t="str">
        <f t="shared" si="957"/>
        <v/>
      </c>
      <c r="CH1009" s="26" t="str">
        <f t="shared" si="958"/>
        <v/>
      </c>
      <c r="CI1009" s="26" t="str">
        <f t="shared" si="959"/>
        <v/>
      </c>
      <c r="CJ1009" s="26" t="str">
        <f t="shared" si="960"/>
        <v/>
      </c>
      <c r="CK1009" s="26" t="str">
        <f t="shared" si="961"/>
        <v/>
      </c>
      <c r="CL1009" s="26" t="str">
        <f t="shared" si="962"/>
        <v/>
      </c>
      <c r="CM1009" s="26" t="str">
        <f t="shared" si="963"/>
        <v/>
      </c>
      <c r="CN1009" s="26" t="str">
        <f t="shared" si="964"/>
        <v/>
      </c>
      <c r="CO1009" s="26" t="str">
        <f t="shared" si="965"/>
        <v/>
      </c>
      <c r="CP1009" s="26" t="str">
        <f t="shared" si="966"/>
        <v/>
      </c>
      <c r="CQ1009" s="26" t="str">
        <f t="shared" si="967"/>
        <v/>
      </c>
      <c r="CR1009" s="26" t="str">
        <f t="shared" si="968"/>
        <v/>
      </c>
      <c r="CS1009" s="26" t="str">
        <f t="shared" si="969"/>
        <v/>
      </c>
      <c r="CT1009" s="26" t="str">
        <f t="shared" si="970"/>
        <v/>
      </c>
      <c r="CU1009" s="26" t="str">
        <f t="shared" si="971"/>
        <v/>
      </c>
      <c r="CV1009" s="26" t="str">
        <f t="shared" si="972"/>
        <v/>
      </c>
      <c r="CW1009" s="26" t="str">
        <f t="shared" si="973"/>
        <v/>
      </c>
      <c r="CX1009" s="26" t="str">
        <f t="shared" si="974"/>
        <v/>
      </c>
      <c r="CY1009" s="26" t="str">
        <f t="shared" si="975"/>
        <v/>
      </c>
      <c r="CZ1009" s="26" t="str">
        <f t="shared" si="976"/>
        <v/>
      </c>
      <c r="DA1009" s="26" t="str">
        <f t="shared" si="977"/>
        <v/>
      </c>
      <c r="DB1009" s="26" t="str">
        <f t="shared" si="978"/>
        <v/>
      </c>
      <c r="DC1009" s="26" t="str">
        <f t="shared" si="979"/>
        <v/>
      </c>
      <c r="DD1009" s="26" t="str">
        <f t="shared" si="980"/>
        <v/>
      </c>
      <c r="DE1009" s="26" t="str">
        <f t="shared" si="981"/>
        <v/>
      </c>
      <c r="DF1009" s="26" t="str">
        <f t="shared" si="982"/>
        <v/>
      </c>
      <c r="DG1009" s="26" t="str">
        <f t="shared" si="983"/>
        <v/>
      </c>
      <c r="DH1009" s="26" t="str">
        <f t="shared" si="984"/>
        <v/>
      </c>
      <c r="DI1009" s="26" t="str">
        <f t="shared" si="985"/>
        <v/>
      </c>
      <c r="DJ1009" s="26" t="str">
        <f t="shared" si="986"/>
        <v/>
      </c>
      <c r="DK1009" s="26" t="str">
        <f t="shared" si="987"/>
        <v/>
      </c>
      <c r="DL1009" s="26" t="str">
        <f t="shared" si="988"/>
        <v/>
      </c>
      <c r="DM1009" s="26" t="str">
        <f t="shared" si="989"/>
        <v/>
      </c>
      <c r="DN1009" s="26" t="str">
        <f t="shared" si="990"/>
        <v/>
      </c>
      <c r="DO1009" s="26" t="str">
        <f t="shared" si="991"/>
        <v/>
      </c>
      <c r="DP1009" s="26" t="str">
        <f t="shared" si="992"/>
        <v/>
      </c>
      <c r="DQ1009" s="26" t="str">
        <f t="shared" si="993"/>
        <v/>
      </c>
      <c r="DR1009" s="26" t="str">
        <f t="shared" si="994"/>
        <v/>
      </c>
      <c r="DS1009" s="26" t="str">
        <f t="shared" si="995"/>
        <v/>
      </c>
      <c r="DT1009" s="26" t="str">
        <f t="shared" si="996"/>
        <v/>
      </c>
      <c r="DU1009" s="26" t="str">
        <f t="shared" si="997"/>
        <v/>
      </c>
      <c r="DV1009" s="26" t="str">
        <f t="shared" si="998"/>
        <v/>
      </c>
    </row>
    <row r="1010" spans="1:126" ht="45" x14ac:dyDescent="0.25">
      <c r="A1010" t="s">
        <v>1942</v>
      </c>
      <c r="B1010">
        <v>2016</v>
      </c>
      <c r="C1010" t="s">
        <v>2046</v>
      </c>
      <c r="D1010">
        <v>106990</v>
      </c>
      <c r="E1010" s="19">
        <v>1316215669831</v>
      </c>
      <c r="F1010" t="s">
        <v>1104</v>
      </c>
      <c r="G1010">
        <v>325199</v>
      </c>
      <c r="H1010" t="s">
        <v>1105</v>
      </c>
      <c r="I1010" t="s">
        <v>1106</v>
      </c>
      <c r="J1010" t="s">
        <v>618</v>
      </c>
      <c r="K1010" t="s">
        <v>113</v>
      </c>
      <c r="L1010">
        <v>77017</v>
      </c>
      <c r="M1010" s="26" t="str">
        <f t="shared" si="944"/>
        <v>89. PRODUCE THE CHEMICAL, 90. IMPORT THE CHEMICAL, 92. SALE OR DISTRIBUTION OF THE CHEMICAL</v>
      </c>
      <c r="N1010" s="26" t="s">
        <v>172</v>
      </c>
      <c r="O1010" s="26" t="s">
        <v>173</v>
      </c>
      <c r="P1010">
        <v>11327</v>
      </c>
      <c r="Q1010">
        <v>5052</v>
      </c>
      <c r="R1010">
        <v>16379</v>
      </c>
      <c r="S1010" s="26" t="s">
        <v>1940</v>
      </c>
      <c r="T1010" s="26" t="s">
        <v>1940</v>
      </c>
      <c r="U1010" s="26" t="s">
        <v>1941</v>
      </c>
      <c r="V1010" s="26" t="s">
        <v>1940</v>
      </c>
      <c r="W1010" s="26" t="s">
        <v>1941</v>
      </c>
      <c r="X1010" s="26" t="s">
        <v>1941</v>
      </c>
      <c r="Y1010" s="26" t="s">
        <v>1941</v>
      </c>
      <c r="AE1010" s="26" t="s">
        <v>1941</v>
      </c>
      <c r="AR1010" s="26" t="s">
        <v>1941</v>
      </c>
      <c r="AS1010" s="26" t="s">
        <v>1941</v>
      </c>
      <c r="AT1010" s="26" t="s">
        <v>1941</v>
      </c>
      <c r="AV1010" s="26" t="s">
        <v>1941</v>
      </c>
      <c r="BD1010" s="26" t="s">
        <v>1941</v>
      </c>
      <c r="BK1010" s="26" t="s">
        <v>1941</v>
      </c>
      <c r="BU1010" s="26" t="str">
        <f t="shared" si="945"/>
        <v>89. PRODUCE THE CHEMICAL</v>
      </c>
      <c r="BV1010" s="26" t="str">
        <f t="shared" si="946"/>
        <v>90. IMPORT THE CHEMICAL</v>
      </c>
      <c r="BW1010" s="26" t="str">
        <f t="shared" si="947"/>
        <v/>
      </c>
      <c r="BX1010" s="26" t="str">
        <f t="shared" si="948"/>
        <v>92. SALE OR DISTRIBUTION OF THE CHEMICAL</v>
      </c>
      <c r="BY1010" s="26" t="str">
        <f t="shared" si="949"/>
        <v/>
      </c>
      <c r="BZ1010" s="26" t="str">
        <f t="shared" si="950"/>
        <v/>
      </c>
      <c r="CA1010" s="26" t="str">
        <f t="shared" si="951"/>
        <v/>
      </c>
      <c r="CB1010" s="26" t="str">
        <f t="shared" si="952"/>
        <v/>
      </c>
      <c r="CC1010" s="26" t="str">
        <f t="shared" si="953"/>
        <v/>
      </c>
      <c r="CD1010" s="26" t="str">
        <f t="shared" si="954"/>
        <v/>
      </c>
      <c r="CE1010" s="26" t="str">
        <f t="shared" si="955"/>
        <v/>
      </c>
      <c r="CF1010" s="26" t="str">
        <f t="shared" si="956"/>
        <v/>
      </c>
      <c r="CG1010" s="26" t="str">
        <f t="shared" si="957"/>
        <v/>
      </c>
      <c r="CH1010" s="26" t="str">
        <f t="shared" si="958"/>
        <v/>
      </c>
      <c r="CI1010" s="26" t="str">
        <f t="shared" si="959"/>
        <v/>
      </c>
      <c r="CJ1010" s="26" t="str">
        <f t="shared" si="960"/>
        <v/>
      </c>
      <c r="CK1010" s="26" t="str">
        <f t="shared" si="961"/>
        <v/>
      </c>
      <c r="CL1010" s="26" t="str">
        <f t="shared" si="962"/>
        <v/>
      </c>
      <c r="CM1010" s="26" t="str">
        <f t="shared" si="963"/>
        <v/>
      </c>
      <c r="CN1010" s="26" t="str">
        <f t="shared" si="964"/>
        <v/>
      </c>
      <c r="CO1010" s="26" t="str">
        <f t="shared" si="965"/>
        <v/>
      </c>
      <c r="CP1010" s="26" t="str">
        <f t="shared" si="966"/>
        <v/>
      </c>
      <c r="CQ1010" s="26" t="str">
        <f t="shared" si="967"/>
        <v/>
      </c>
      <c r="CR1010" s="26" t="str">
        <f t="shared" si="968"/>
        <v/>
      </c>
      <c r="CS1010" s="26" t="str">
        <f t="shared" si="969"/>
        <v/>
      </c>
      <c r="CT1010" s="26" t="str">
        <f t="shared" si="970"/>
        <v/>
      </c>
      <c r="CU1010" s="26" t="str">
        <f t="shared" si="971"/>
        <v/>
      </c>
      <c r="CV1010" s="26" t="str">
        <f t="shared" si="972"/>
        <v/>
      </c>
      <c r="CW1010" s="26" t="str">
        <f t="shared" si="973"/>
        <v/>
      </c>
      <c r="CX1010" s="26" t="str">
        <f t="shared" si="974"/>
        <v/>
      </c>
      <c r="CY1010" s="26" t="str">
        <f t="shared" si="975"/>
        <v/>
      </c>
      <c r="CZ1010" s="26" t="str">
        <f t="shared" si="976"/>
        <v/>
      </c>
      <c r="DA1010" s="26" t="str">
        <f t="shared" si="977"/>
        <v/>
      </c>
      <c r="DB1010" s="26" t="str">
        <f t="shared" si="978"/>
        <v/>
      </c>
      <c r="DC1010" s="26" t="str">
        <f t="shared" si="979"/>
        <v/>
      </c>
      <c r="DD1010" s="26" t="str">
        <f t="shared" si="980"/>
        <v/>
      </c>
      <c r="DE1010" s="26" t="str">
        <f t="shared" si="981"/>
        <v/>
      </c>
      <c r="DF1010" s="26" t="str">
        <f t="shared" si="982"/>
        <v/>
      </c>
      <c r="DG1010" s="26" t="str">
        <f t="shared" si="983"/>
        <v/>
      </c>
      <c r="DH1010" s="26" t="str">
        <f t="shared" si="984"/>
        <v/>
      </c>
      <c r="DI1010" s="26" t="str">
        <f t="shared" si="985"/>
        <v/>
      </c>
      <c r="DJ1010" s="26" t="str">
        <f t="shared" si="986"/>
        <v/>
      </c>
      <c r="DK1010" s="26" t="str">
        <f t="shared" si="987"/>
        <v/>
      </c>
      <c r="DL1010" s="26" t="str">
        <f t="shared" si="988"/>
        <v/>
      </c>
      <c r="DM1010" s="26" t="str">
        <f t="shared" si="989"/>
        <v/>
      </c>
      <c r="DN1010" s="26" t="str">
        <f t="shared" si="990"/>
        <v/>
      </c>
      <c r="DO1010" s="26" t="str">
        <f t="shared" si="991"/>
        <v/>
      </c>
      <c r="DP1010" s="26" t="str">
        <f t="shared" si="992"/>
        <v/>
      </c>
      <c r="DQ1010" s="26" t="str">
        <f t="shared" si="993"/>
        <v/>
      </c>
      <c r="DR1010" s="26" t="str">
        <f t="shared" si="994"/>
        <v/>
      </c>
      <c r="DS1010" s="26" t="str">
        <f t="shared" si="995"/>
        <v/>
      </c>
      <c r="DT1010" s="26" t="str">
        <f t="shared" si="996"/>
        <v/>
      </c>
      <c r="DU1010" s="26" t="str">
        <f t="shared" si="997"/>
        <v/>
      </c>
      <c r="DV1010" s="26" t="str">
        <f t="shared" si="998"/>
        <v/>
      </c>
    </row>
    <row r="1011" spans="1:126" ht="45" x14ac:dyDescent="0.25">
      <c r="A1011" t="s">
        <v>1942</v>
      </c>
      <c r="B1011">
        <v>2017</v>
      </c>
      <c r="C1011" t="s">
        <v>2046</v>
      </c>
      <c r="D1011">
        <v>106990</v>
      </c>
      <c r="E1011" s="19">
        <v>1317216583272</v>
      </c>
      <c r="F1011" t="s">
        <v>1104</v>
      </c>
      <c r="G1011">
        <v>325199</v>
      </c>
      <c r="H1011" t="s">
        <v>1105</v>
      </c>
      <c r="I1011" t="s">
        <v>1106</v>
      </c>
      <c r="J1011" t="s">
        <v>618</v>
      </c>
      <c r="K1011" t="s">
        <v>113</v>
      </c>
      <c r="L1011">
        <v>77017</v>
      </c>
      <c r="M1011" s="26" t="str">
        <f t="shared" si="944"/>
        <v>89. PRODUCE THE CHEMICAL, 90. IMPORT THE CHEMICAL, 92. SALE OR DISTRIBUTION OF THE CHEMICAL</v>
      </c>
      <c r="N1011" s="26" t="s">
        <v>172</v>
      </c>
      <c r="O1011" s="26" t="s">
        <v>173</v>
      </c>
      <c r="P1011">
        <v>9848</v>
      </c>
      <c r="Q1011">
        <v>4175</v>
      </c>
      <c r="R1011">
        <v>14023</v>
      </c>
      <c r="S1011" s="26" t="s">
        <v>1940</v>
      </c>
      <c r="T1011" s="26" t="s">
        <v>1940</v>
      </c>
      <c r="U1011" s="26" t="s">
        <v>1941</v>
      </c>
      <c r="V1011" s="26" t="s">
        <v>1940</v>
      </c>
      <c r="W1011" s="26" t="s">
        <v>1941</v>
      </c>
      <c r="X1011" s="26" t="s">
        <v>1941</v>
      </c>
      <c r="Y1011" s="26" t="s">
        <v>1941</v>
      </c>
      <c r="AE1011" s="26" t="s">
        <v>1941</v>
      </c>
      <c r="AR1011" s="26" t="s">
        <v>1941</v>
      </c>
      <c r="AS1011" s="26" t="s">
        <v>1941</v>
      </c>
      <c r="AT1011" s="26" t="s">
        <v>1941</v>
      </c>
      <c r="AV1011" s="26" t="s">
        <v>1941</v>
      </c>
      <c r="BD1011" s="26" t="s">
        <v>1941</v>
      </c>
      <c r="BK1011" s="26" t="s">
        <v>1941</v>
      </c>
      <c r="BU1011" s="26" t="str">
        <f t="shared" si="945"/>
        <v>89. PRODUCE THE CHEMICAL</v>
      </c>
      <c r="BV1011" s="26" t="str">
        <f t="shared" si="946"/>
        <v>90. IMPORT THE CHEMICAL</v>
      </c>
      <c r="BW1011" s="26" t="str">
        <f t="shared" si="947"/>
        <v/>
      </c>
      <c r="BX1011" s="26" t="str">
        <f t="shared" si="948"/>
        <v>92. SALE OR DISTRIBUTION OF THE CHEMICAL</v>
      </c>
      <c r="BY1011" s="26" t="str">
        <f t="shared" si="949"/>
        <v/>
      </c>
      <c r="BZ1011" s="26" t="str">
        <f t="shared" si="950"/>
        <v/>
      </c>
      <c r="CA1011" s="26" t="str">
        <f t="shared" si="951"/>
        <v/>
      </c>
      <c r="CB1011" s="26" t="str">
        <f t="shared" si="952"/>
        <v/>
      </c>
      <c r="CC1011" s="26" t="str">
        <f t="shared" si="953"/>
        <v/>
      </c>
      <c r="CD1011" s="26" t="str">
        <f t="shared" si="954"/>
        <v/>
      </c>
      <c r="CE1011" s="26" t="str">
        <f t="shared" si="955"/>
        <v/>
      </c>
      <c r="CF1011" s="26" t="str">
        <f t="shared" si="956"/>
        <v/>
      </c>
      <c r="CG1011" s="26" t="str">
        <f t="shared" si="957"/>
        <v/>
      </c>
      <c r="CH1011" s="26" t="str">
        <f t="shared" si="958"/>
        <v/>
      </c>
      <c r="CI1011" s="26" t="str">
        <f t="shared" si="959"/>
        <v/>
      </c>
      <c r="CJ1011" s="26" t="str">
        <f t="shared" si="960"/>
        <v/>
      </c>
      <c r="CK1011" s="26" t="str">
        <f t="shared" si="961"/>
        <v/>
      </c>
      <c r="CL1011" s="26" t="str">
        <f t="shared" si="962"/>
        <v/>
      </c>
      <c r="CM1011" s="26" t="str">
        <f t="shared" si="963"/>
        <v/>
      </c>
      <c r="CN1011" s="26" t="str">
        <f t="shared" si="964"/>
        <v/>
      </c>
      <c r="CO1011" s="26" t="str">
        <f t="shared" si="965"/>
        <v/>
      </c>
      <c r="CP1011" s="26" t="str">
        <f t="shared" si="966"/>
        <v/>
      </c>
      <c r="CQ1011" s="26" t="str">
        <f t="shared" si="967"/>
        <v/>
      </c>
      <c r="CR1011" s="26" t="str">
        <f t="shared" si="968"/>
        <v/>
      </c>
      <c r="CS1011" s="26" t="str">
        <f t="shared" si="969"/>
        <v/>
      </c>
      <c r="CT1011" s="26" t="str">
        <f t="shared" si="970"/>
        <v/>
      </c>
      <c r="CU1011" s="26" t="str">
        <f t="shared" si="971"/>
        <v/>
      </c>
      <c r="CV1011" s="26" t="str">
        <f t="shared" si="972"/>
        <v/>
      </c>
      <c r="CW1011" s="26" t="str">
        <f t="shared" si="973"/>
        <v/>
      </c>
      <c r="CX1011" s="26" t="str">
        <f t="shared" si="974"/>
        <v/>
      </c>
      <c r="CY1011" s="26" t="str">
        <f t="shared" si="975"/>
        <v/>
      </c>
      <c r="CZ1011" s="26" t="str">
        <f t="shared" si="976"/>
        <v/>
      </c>
      <c r="DA1011" s="26" t="str">
        <f t="shared" si="977"/>
        <v/>
      </c>
      <c r="DB1011" s="26" t="str">
        <f t="shared" si="978"/>
        <v/>
      </c>
      <c r="DC1011" s="26" t="str">
        <f t="shared" si="979"/>
        <v/>
      </c>
      <c r="DD1011" s="26" t="str">
        <f t="shared" si="980"/>
        <v/>
      </c>
      <c r="DE1011" s="26" t="str">
        <f t="shared" si="981"/>
        <v/>
      </c>
      <c r="DF1011" s="26" t="str">
        <f t="shared" si="982"/>
        <v/>
      </c>
      <c r="DG1011" s="26" t="str">
        <f t="shared" si="983"/>
        <v/>
      </c>
      <c r="DH1011" s="26" t="str">
        <f t="shared" si="984"/>
        <v/>
      </c>
      <c r="DI1011" s="26" t="str">
        <f t="shared" si="985"/>
        <v/>
      </c>
      <c r="DJ1011" s="26" t="str">
        <f t="shared" si="986"/>
        <v/>
      </c>
      <c r="DK1011" s="26" t="str">
        <f t="shared" si="987"/>
        <v/>
      </c>
      <c r="DL1011" s="26" t="str">
        <f t="shared" si="988"/>
        <v/>
      </c>
      <c r="DM1011" s="26" t="str">
        <f t="shared" si="989"/>
        <v/>
      </c>
      <c r="DN1011" s="26" t="str">
        <f t="shared" si="990"/>
        <v/>
      </c>
      <c r="DO1011" s="26" t="str">
        <f t="shared" si="991"/>
        <v/>
      </c>
      <c r="DP1011" s="26" t="str">
        <f t="shared" si="992"/>
        <v/>
      </c>
      <c r="DQ1011" s="26" t="str">
        <f t="shared" si="993"/>
        <v/>
      </c>
      <c r="DR1011" s="26" t="str">
        <f t="shared" si="994"/>
        <v/>
      </c>
      <c r="DS1011" s="26" t="str">
        <f t="shared" si="995"/>
        <v/>
      </c>
      <c r="DT1011" s="26" t="str">
        <f t="shared" si="996"/>
        <v/>
      </c>
      <c r="DU1011" s="26" t="str">
        <f t="shared" si="997"/>
        <v/>
      </c>
      <c r="DV1011" s="26" t="str">
        <f t="shared" si="998"/>
        <v/>
      </c>
    </row>
    <row r="1012" spans="1:126" ht="105" x14ac:dyDescent="0.25">
      <c r="A1012" t="s">
        <v>1942</v>
      </c>
      <c r="B1012">
        <v>2018</v>
      </c>
      <c r="C1012" t="s">
        <v>2046</v>
      </c>
      <c r="D1012">
        <v>106990</v>
      </c>
      <c r="E1012" s="19">
        <v>1318217458076</v>
      </c>
      <c r="F1012" t="s">
        <v>1104</v>
      </c>
      <c r="G1012">
        <v>325199</v>
      </c>
      <c r="H1012" t="s">
        <v>1105</v>
      </c>
      <c r="I1012" t="s">
        <v>1106</v>
      </c>
      <c r="J1012" t="s">
        <v>618</v>
      </c>
      <c r="K1012" t="s">
        <v>113</v>
      </c>
      <c r="L1012">
        <v>77017</v>
      </c>
      <c r="M1012" s="26" t="str">
        <f t="shared" si="944"/>
        <v>89. PRODUCE THE CHEMICAL, 90. IMPORT THE CHEMICAL, 92. SALE OR DISTRIBUTION OF THE CHEMICAL</v>
      </c>
      <c r="N1012" s="26" t="s">
        <v>172</v>
      </c>
      <c r="O1012" s="26" t="s">
        <v>173</v>
      </c>
      <c r="P1012">
        <v>12988</v>
      </c>
      <c r="Q1012">
        <v>10474</v>
      </c>
      <c r="R1012">
        <v>23462</v>
      </c>
      <c r="S1012" s="26" t="s">
        <v>1940</v>
      </c>
      <c r="T1012" s="26" t="s">
        <v>1940</v>
      </c>
      <c r="U1012" s="26" t="s">
        <v>1941</v>
      </c>
      <c r="V1012" s="26" t="s">
        <v>1940</v>
      </c>
      <c r="W1012" s="26" t="s">
        <v>1941</v>
      </c>
      <c r="X1012" s="26" t="s">
        <v>1941</v>
      </c>
      <c r="Y1012" s="26" t="s">
        <v>1941</v>
      </c>
      <c r="Z1012" s="26" t="s">
        <v>1941</v>
      </c>
      <c r="AA1012" s="26" t="s">
        <v>1941</v>
      </c>
      <c r="AB1012" s="26" t="s">
        <v>1941</v>
      </c>
      <c r="AC1012" s="26" t="s">
        <v>1941</v>
      </c>
      <c r="AD1012" s="26" t="s">
        <v>1941</v>
      </c>
      <c r="AE1012" s="26" t="s">
        <v>1941</v>
      </c>
      <c r="AF1012" s="26" t="s">
        <v>1941</v>
      </c>
      <c r="AG1012" s="26" t="s">
        <v>1941</v>
      </c>
      <c r="AH1012" s="26" t="s">
        <v>1941</v>
      </c>
      <c r="AI1012" s="26" t="s">
        <v>1941</v>
      </c>
      <c r="AJ1012" s="26" t="s">
        <v>1941</v>
      </c>
      <c r="AK1012" s="26" t="s">
        <v>1941</v>
      </c>
      <c r="AL1012" s="26" t="s">
        <v>1941</v>
      </c>
      <c r="AM1012" s="26" t="s">
        <v>1941</v>
      </c>
      <c r="AN1012" s="26" t="s">
        <v>1941</v>
      </c>
      <c r="AO1012" s="26" t="s">
        <v>1941</v>
      </c>
      <c r="AP1012" s="26" t="s">
        <v>1941</v>
      </c>
      <c r="AQ1012" s="26" t="s">
        <v>1941</v>
      </c>
      <c r="AR1012" s="26" t="s">
        <v>1941</v>
      </c>
      <c r="AS1012" s="26" t="s">
        <v>1941</v>
      </c>
      <c r="AT1012" s="26" t="s">
        <v>1941</v>
      </c>
      <c r="AU1012" s="26" t="s">
        <v>1941</v>
      </c>
      <c r="AV1012" s="26" t="s">
        <v>1941</v>
      </c>
      <c r="AW1012" s="26" t="s">
        <v>1941</v>
      </c>
      <c r="AX1012" s="26" t="s">
        <v>1941</v>
      </c>
      <c r="AY1012" s="26" t="s">
        <v>1941</v>
      </c>
      <c r="AZ1012" s="26" t="s">
        <v>1941</v>
      </c>
      <c r="BA1012" s="26" t="s">
        <v>1941</v>
      </c>
      <c r="BB1012" s="26" t="s">
        <v>1941</v>
      </c>
      <c r="BC1012" s="26" t="s">
        <v>1941</v>
      </c>
      <c r="BD1012" s="26" t="s">
        <v>1941</v>
      </c>
      <c r="BE1012" s="26" t="s">
        <v>1941</v>
      </c>
      <c r="BF1012" s="26" t="s">
        <v>1941</v>
      </c>
      <c r="BG1012" s="26" t="s">
        <v>1941</v>
      </c>
      <c r="BH1012" s="26" t="s">
        <v>1941</v>
      </c>
      <c r="BI1012" s="26" t="s">
        <v>1941</v>
      </c>
      <c r="BJ1012" s="26" t="s">
        <v>1941</v>
      </c>
      <c r="BK1012" s="26" t="s">
        <v>1941</v>
      </c>
      <c r="BL1012" s="26" t="s">
        <v>1941</v>
      </c>
      <c r="BM1012" s="26" t="s">
        <v>1941</v>
      </c>
      <c r="BN1012" s="26" t="s">
        <v>1941</v>
      </c>
      <c r="BO1012" s="26" t="s">
        <v>1941</v>
      </c>
      <c r="BP1012" s="26" t="s">
        <v>1941</v>
      </c>
      <c r="BQ1012" s="26" t="s">
        <v>1941</v>
      </c>
      <c r="BR1012" s="26" t="s">
        <v>1941</v>
      </c>
      <c r="BS1012" s="26" t="s">
        <v>1941</v>
      </c>
      <c r="BT1012" s="26" t="s">
        <v>1941</v>
      </c>
      <c r="BU1012" s="26" t="str">
        <f t="shared" si="945"/>
        <v>89. PRODUCE THE CHEMICAL</v>
      </c>
      <c r="BV1012" s="26" t="str">
        <f t="shared" si="946"/>
        <v>90. IMPORT THE CHEMICAL</v>
      </c>
      <c r="BW1012" s="26" t="str">
        <f t="shared" si="947"/>
        <v/>
      </c>
      <c r="BX1012" s="26" t="str">
        <f t="shared" si="948"/>
        <v>92. SALE OR DISTRIBUTION OF THE CHEMICAL</v>
      </c>
      <c r="BY1012" s="26" t="str">
        <f t="shared" si="949"/>
        <v/>
      </c>
      <c r="BZ1012" s="26" t="str">
        <f t="shared" si="950"/>
        <v/>
      </c>
      <c r="CA1012" s="26" t="str">
        <f t="shared" si="951"/>
        <v/>
      </c>
      <c r="CB1012" s="26" t="str">
        <f t="shared" si="952"/>
        <v/>
      </c>
      <c r="CC1012" s="26" t="str">
        <f t="shared" si="953"/>
        <v/>
      </c>
      <c r="CD1012" s="26" t="str">
        <f t="shared" si="954"/>
        <v/>
      </c>
      <c r="CE1012" s="26" t="str">
        <f t="shared" si="955"/>
        <v/>
      </c>
      <c r="CF1012" s="26" t="str">
        <f t="shared" si="956"/>
        <v/>
      </c>
      <c r="CG1012" s="26" t="str">
        <f t="shared" si="957"/>
        <v/>
      </c>
      <c r="CH1012" s="26" t="str">
        <f t="shared" si="958"/>
        <v/>
      </c>
      <c r="CI1012" s="26" t="str">
        <f t="shared" si="959"/>
        <v/>
      </c>
      <c r="CJ1012" s="26" t="str">
        <f t="shared" si="960"/>
        <v/>
      </c>
      <c r="CK1012" s="26" t="str">
        <f t="shared" si="961"/>
        <v/>
      </c>
      <c r="CL1012" s="26" t="str">
        <f t="shared" si="962"/>
        <v/>
      </c>
      <c r="CM1012" s="26" t="str">
        <f t="shared" si="963"/>
        <v/>
      </c>
      <c r="CN1012" s="26" t="str">
        <f t="shared" si="964"/>
        <v/>
      </c>
      <c r="CO1012" s="26" t="str">
        <f t="shared" si="965"/>
        <v/>
      </c>
      <c r="CP1012" s="26" t="str">
        <f t="shared" si="966"/>
        <v/>
      </c>
      <c r="CQ1012" s="26" t="str">
        <f t="shared" si="967"/>
        <v/>
      </c>
      <c r="CR1012" s="26" t="str">
        <f t="shared" si="968"/>
        <v/>
      </c>
      <c r="CS1012" s="26" t="str">
        <f t="shared" si="969"/>
        <v/>
      </c>
      <c r="CT1012" s="26" t="str">
        <f t="shared" si="970"/>
        <v/>
      </c>
      <c r="CU1012" s="26" t="str">
        <f t="shared" si="971"/>
        <v/>
      </c>
      <c r="CV1012" s="26" t="str">
        <f t="shared" si="972"/>
        <v/>
      </c>
      <c r="CW1012" s="26" t="str">
        <f t="shared" si="973"/>
        <v/>
      </c>
      <c r="CX1012" s="26" t="str">
        <f t="shared" si="974"/>
        <v/>
      </c>
      <c r="CY1012" s="26" t="str">
        <f t="shared" si="975"/>
        <v/>
      </c>
      <c r="CZ1012" s="26" t="str">
        <f t="shared" si="976"/>
        <v/>
      </c>
      <c r="DA1012" s="26" t="str">
        <f t="shared" si="977"/>
        <v/>
      </c>
      <c r="DB1012" s="26" t="str">
        <f t="shared" si="978"/>
        <v/>
      </c>
      <c r="DC1012" s="26" t="str">
        <f t="shared" si="979"/>
        <v/>
      </c>
      <c r="DD1012" s="26" t="str">
        <f t="shared" si="980"/>
        <v/>
      </c>
      <c r="DE1012" s="26" t="str">
        <f t="shared" si="981"/>
        <v/>
      </c>
      <c r="DF1012" s="26" t="str">
        <f t="shared" si="982"/>
        <v/>
      </c>
      <c r="DG1012" s="26" t="str">
        <f t="shared" si="983"/>
        <v/>
      </c>
      <c r="DH1012" s="26" t="str">
        <f t="shared" si="984"/>
        <v/>
      </c>
      <c r="DI1012" s="26" t="str">
        <f t="shared" si="985"/>
        <v/>
      </c>
      <c r="DJ1012" s="26" t="str">
        <f t="shared" si="986"/>
        <v/>
      </c>
      <c r="DK1012" s="26" t="str">
        <f t="shared" si="987"/>
        <v/>
      </c>
      <c r="DL1012" s="26" t="str">
        <f t="shared" si="988"/>
        <v/>
      </c>
      <c r="DM1012" s="26" t="str">
        <f t="shared" si="989"/>
        <v/>
      </c>
      <c r="DN1012" s="26" t="str">
        <f t="shared" si="990"/>
        <v/>
      </c>
      <c r="DO1012" s="26" t="str">
        <f t="shared" si="991"/>
        <v/>
      </c>
      <c r="DP1012" s="26" t="str">
        <f t="shared" si="992"/>
        <v/>
      </c>
      <c r="DQ1012" s="26" t="str">
        <f t="shared" si="993"/>
        <v/>
      </c>
      <c r="DR1012" s="26" t="str">
        <f t="shared" si="994"/>
        <v/>
      </c>
      <c r="DS1012" s="26" t="str">
        <f t="shared" si="995"/>
        <v/>
      </c>
      <c r="DT1012" s="26" t="str">
        <f t="shared" si="996"/>
        <v/>
      </c>
      <c r="DU1012" s="26" t="str">
        <f t="shared" si="997"/>
        <v/>
      </c>
      <c r="DV1012" s="26" t="str">
        <f t="shared" si="998"/>
        <v/>
      </c>
    </row>
    <row r="1013" spans="1:126" ht="105" x14ac:dyDescent="0.25">
      <c r="A1013" t="s">
        <v>1942</v>
      </c>
      <c r="B1013">
        <v>2019</v>
      </c>
      <c r="C1013" t="s">
        <v>2046</v>
      </c>
      <c r="D1013">
        <v>106990</v>
      </c>
      <c r="E1013" s="19">
        <v>1319218249516</v>
      </c>
      <c r="F1013" t="s">
        <v>1104</v>
      </c>
      <c r="G1013">
        <v>325199</v>
      </c>
      <c r="H1013" t="s">
        <v>1105</v>
      </c>
      <c r="I1013" t="s">
        <v>1106</v>
      </c>
      <c r="J1013" t="s">
        <v>618</v>
      </c>
      <c r="K1013" t="s">
        <v>113</v>
      </c>
      <c r="L1013">
        <v>77017</v>
      </c>
      <c r="M1013" s="26" t="str">
        <f t="shared" si="944"/>
        <v>89. PRODUCE THE CHEMICAL, 90. IMPORT THE CHEMICAL, 92. SALE OR DISTRIBUTION OF THE CHEMICAL</v>
      </c>
      <c r="N1013" s="26" t="s">
        <v>172</v>
      </c>
      <c r="O1013" s="26" t="s">
        <v>173</v>
      </c>
      <c r="P1013">
        <v>11180</v>
      </c>
      <c r="Q1013">
        <v>4804</v>
      </c>
      <c r="R1013">
        <v>15984</v>
      </c>
      <c r="S1013" s="26" t="s">
        <v>1940</v>
      </c>
      <c r="T1013" s="26" t="s">
        <v>1940</v>
      </c>
      <c r="U1013" s="26" t="s">
        <v>1941</v>
      </c>
      <c r="V1013" s="26" t="s">
        <v>1940</v>
      </c>
      <c r="W1013" s="26" t="s">
        <v>1941</v>
      </c>
      <c r="X1013" s="26" t="s">
        <v>1941</v>
      </c>
      <c r="Y1013" s="26" t="s">
        <v>1941</v>
      </c>
      <c r="Z1013" s="26" t="s">
        <v>1941</v>
      </c>
      <c r="AA1013" s="26" t="s">
        <v>1941</v>
      </c>
      <c r="AB1013" s="26" t="s">
        <v>1941</v>
      </c>
      <c r="AC1013" s="26" t="s">
        <v>1941</v>
      </c>
      <c r="AD1013" s="26" t="s">
        <v>1941</v>
      </c>
      <c r="AE1013" s="26" t="s">
        <v>1941</v>
      </c>
      <c r="AF1013" s="26" t="s">
        <v>1941</v>
      </c>
      <c r="AG1013" s="26" t="s">
        <v>1941</v>
      </c>
      <c r="AH1013" s="26" t="s">
        <v>1941</v>
      </c>
      <c r="AI1013" s="26" t="s">
        <v>1941</v>
      </c>
      <c r="AJ1013" s="26" t="s">
        <v>1941</v>
      </c>
      <c r="AK1013" s="26" t="s">
        <v>1941</v>
      </c>
      <c r="AL1013" s="26" t="s">
        <v>1941</v>
      </c>
      <c r="AM1013" s="26" t="s">
        <v>1941</v>
      </c>
      <c r="AN1013" s="26" t="s">
        <v>1941</v>
      </c>
      <c r="AO1013" s="26" t="s">
        <v>1941</v>
      </c>
      <c r="AP1013" s="26" t="s">
        <v>1941</v>
      </c>
      <c r="AQ1013" s="26" t="s">
        <v>1941</v>
      </c>
      <c r="AR1013" s="26" t="s">
        <v>1941</v>
      </c>
      <c r="AS1013" s="26" t="s">
        <v>1941</v>
      </c>
      <c r="AT1013" s="26" t="s">
        <v>1941</v>
      </c>
      <c r="AU1013" s="26" t="s">
        <v>1941</v>
      </c>
      <c r="AV1013" s="26" t="s">
        <v>1941</v>
      </c>
      <c r="AW1013" s="26" t="s">
        <v>1941</v>
      </c>
      <c r="AX1013" s="26" t="s">
        <v>1941</v>
      </c>
      <c r="AY1013" s="26" t="s">
        <v>1941</v>
      </c>
      <c r="AZ1013" s="26" t="s">
        <v>1941</v>
      </c>
      <c r="BA1013" s="26" t="s">
        <v>1941</v>
      </c>
      <c r="BB1013" s="26" t="s">
        <v>1941</v>
      </c>
      <c r="BC1013" s="26" t="s">
        <v>1941</v>
      </c>
      <c r="BD1013" s="26" t="s">
        <v>1941</v>
      </c>
      <c r="BE1013" s="26" t="s">
        <v>1941</v>
      </c>
      <c r="BF1013" s="26" t="s">
        <v>1941</v>
      </c>
      <c r="BG1013" s="26" t="s">
        <v>1941</v>
      </c>
      <c r="BH1013" s="26" t="s">
        <v>1941</v>
      </c>
      <c r="BI1013" s="26" t="s">
        <v>1941</v>
      </c>
      <c r="BJ1013" s="26" t="s">
        <v>1941</v>
      </c>
      <c r="BK1013" s="26" t="s">
        <v>1941</v>
      </c>
      <c r="BL1013" s="26" t="s">
        <v>1941</v>
      </c>
      <c r="BM1013" s="26" t="s">
        <v>1941</v>
      </c>
      <c r="BN1013" s="26" t="s">
        <v>1941</v>
      </c>
      <c r="BO1013" s="26" t="s">
        <v>1941</v>
      </c>
      <c r="BP1013" s="26" t="s">
        <v>1941</v>
      </c>
      <c r="BQ1013" s="26" t="s">
        <v>1941</v>
      </c>
      <c r="BR1013" s="26" t="s">
        <v>1941</v>
      </c>
      <c r="BS1013" s="26" t="s">
        <v>1941</v>
      </c>
      <c r="BT1013" s="26" t="s">
        <v>1941</v>
      </c>
      <c r="BU1013" s="26" t="str">
        <f t="shared" si="945"/>
        <v>89. PRODUCE THE CHEMICAL</v>
      </c>
      <c r="BV1013" s="26" t="str">
        <f t="shared" si="946"/>
        <v>90. IMPORT THE CHEMICAL</v>
      </c>
      <c r="BW1013" s="26" t="str">
        <f t="shared" si="947"/>
        <v/>
      </c>
      <c r="BX1013" s="26" t="str">
        <f t="shared" si="948"/>
        <v>92. SALE OR DISTRIBUTION OF THE CHEMICAL</v>
      </c>
      <c r="BY1013" s="26" t="str">
        <f t="shared" si="949"/>
        <v/>
      </c>
      <c r="BZ1013" s="26" t="str">
        <f t="shared" si="950"/>
        <v/>
      </c>
      <c r="CA1013" s="26" t="str">
        <f t="shared" si="951"/>
        <v/>
      </c>
      <c r="CB1013" s="26" t="str">
        <f t="shared" si="952"/>
        <v/>
      </c>
      <c r="CC1013" s="26" t="str">
        <f t="shared" si="953"/>
        <v/>
      </c>
      <c r="CD1013" s="26" t="str">
        <f t="shared" si="954"/>
        <v/>
      </c>
      <c r="CE1013" s="26" t="str">
        <f t="shared" si="955"/>
        <v/>
      </c>
      <c r="CF1013" s="26" t="str">
        <f t="shared" si="956"/>
        <v/>
      </c>
      <c r="CG1013" s="26" t="str">
        <f t="shared" si="957"/>
        <v/>
      </c>
      <c r="CH1013" s="26" t="str">
        <f t="shared" si="958"/>
        <v/>
      </c>
      <c r="CI1013" s="26" t="str">
        <f t="shared" si="959"/>
        <v/>
      </c>
      <c r="CJ1013" s="26" t="str">
        <f t="shared" si="960"/>
        <v/>
      </c>
      <c r="CK1013" s="26" t="str">
        <f t="shared" si="961"/>
        <v/>
      </c>
      <c r="CL1013" s="26" t="str">
        <f t="shared" si="962"/>
        <v/>
      </c>
      <c r="CM1013" s="26" t="str">
        <f t="shared" si="963"/>
        <v/>
      </c>
      <c r="CN1013" s="26" t="str">
        <f t="shared" si="964"/>
        <v/>
      </c>
      <c r="CO1013" s="26" t="str">
        <f t="shared" si="965"/>
        <v/>
      </c>
      <c r="CP1013" s="26" t="str">
        <f t="shared" si="966"/>
        <v/>
      </c>
      <c r="CQ1013" s="26" t="str">
        <f t="shared" si="967"/>
        <v/>
      </c>
      <c r="CR1013" s="26" t="str">
        <f t="shared" si="968"/>
        <v/>
      </c>
      <c r="CS1013" s="26" t="str">
        <f t="shared" si="969"/>
        <v/>
      </c>
      <c r="CT1013" s="26" t="str">
        <f t="shared" si="970"/>
        <v/>
      </c>
      <c r="CU1013" s="26" t="str">
        <f t="shared" si="971"/>
        <v/>
      </c>
      <c r="CV1013" s="26" t="str">
        <f t="shared" si="972"/>
        <v/>
      </c>
      <c r="CW1013" s="26" t="str">
        <f t="shared" si="973"/>
        <v/>
      </c>
      <c r="CX1013" s="26" t="str">
        <f t="shared" si="974"/>
        <v/>
      </c>
      <c r="CY1013" s="26" t="str">
        <f t="shared" si="975"/>
        <v/>
      </c>
      <c r="CZ1013" s="26" t="str">
        <f t="shared" si="976"/>
        <v/>
      </c>
      <c r="DA1013" s="26" t="str">
        <f t="shared" si="977"/>
        <v/>
      </c>
      <c r="DB1013" s="26" t="str">
        <f t="shared" si="978"/>
        <v/>
      </c>
      <c r="DC1013" s="26" t="str">
        <f t="shared" si="979"/>
        <v/>
      </c>
      <c r="DD1013" s="26" t="str">
        <f t="shared" si="980"/>
        <v/>
      </c>
      <c r="DE1013" s="26" t="str">
        <f t="shared" si="981"/>
        <v/>
      </c>
      <c r="DF1013" s="26" t="str">
        <f t="shared" si="982"/>
        <v/>
      </c>
      <c r="DG1013" s="26" t="str">
        <f t="shared" si="983"/>
        <v/>
      </c>
      <c r="DH1013" s="26" t="str">
        <f t="shared" si="984"/>
        <v/>
      </c>
      <c r="DI1013" s="26" t="str">
        <f t="shared" si="985"/>
        <v/>
      </c>
      <c r="DJ1013" s="26" t="str">
        <f t="shared" si="986"/>
        <v/>
      </c>
      <c r="DK1013" s="26" t="str">
        <f t="shared" si="987"/>
        <v/>
      </c>
      <c r="DL1013" s="26" t="str">
        <f t="shared" si="988"/>
        <v/>
      </c>
      <c r="DM1013" s="26" t="str">
        <f t="shared" si="989"/>
        <v/>
      </c>
      <c r="DN1013" s="26" t="str">
        <f t="shared" si="990"/>
        <v/>
      </c>
      <c r="DO1013" s="26" t="str">
        <f t="shared" si="991"/>
        <v/>
      </c>
      <c r="DP1013" s="26" t="str">
        <f t="shared" si="992"/>
        <v/>
      </c>
      <c r="DQ1013" s="26" t="str">
        <f t="shared" si="993"/>
        <v/>
      </c>
      <c r="DR1013" s="26" t="str">
        <f t="shared" si="994"/>
        <v/>
      </c>
      <c r="DS1013" s="26" t="str">
        <f t="shared" si="995"/>
        <v/>
      </c>
      <c r="DT1013" s="26" t="str">
        <f t="shared" si="996"/>
        <v/>
      </c>
      <c r="DU1013" s="26" t="str">
        <f t="shared" si="997"/>
        <v/>
      </c>
      <c r="DV1013" s="26" t="str">
        <f t="shared" si="998"/>
        <v/>
      </c>
    </row>
    <row r="1014" spans="1:126" ht="45" x14ac:dyDescent="0.25">
      <c r="A1014" t="s">
        <v>1942</v>
      </c>
      <c r="B1014">
        <v>2020</v>
      </c>
      <c r="C1014" t="s">
        <v>2046</v>
      </c>
      <c r="D1014">
        <v>106990</v>
      </c>
      <c r="E1014" s="19">
        <v>1320219005168</v>
      </c>
      <c r="F1014" t="s">
        <v>1104</v>
      </c>
      <c r="G1014">
        <v>325199</v>
      </c>
      <c r="H1014" t="s">
        <v>1105</v>
      </c>
      <c r="I1014" t="s">
        <v>1106</v>
      </c>
      <c r="J1014" t="s">
        <v>618</v>
      </c>
      <c r="K1014" t="s">
        <v>113</v>
      </c>
      <c r="L1014">
        <v>77017</v>
      </c>
      <c r="M1014" s="26" t="str">
        <f t="shared" si="944"/>
        <v>115. REPACKAGING</v>
      </c>
      <c r="N1014" s="26" t="s">
        <v>172</v>
      </c>
      <c r="O1014" s="26" t="s">
        <v>173</v>
      </c>
      <c r="P1014">
        <v>9083</v>
      </c>
      <c r="Q1014">
        <v>14726</v>
      </c>
      <c r="R1014">
        <v>23809</v>
      </c>
      <c r="S1014" s="26" t="s">
        <v>1941</v>
      </c>
      <c r="T1014" s="26" t="s">
        <v>1941</v>
      </c>
      <c r="U1014" s="26" t="s">
        <v>1941</v>
      </c>
      <c r="V1014" s="26" t="s">
        <v>1941</v>
      </c>
      <c r="W1014" s="26" t="s">
        <v>1941</v>
      </c>
      <c r="X1014" s="26" t="s">
        <v>1941</v>
      </c>
      <c r="Y1014" s="26" t="s">
        <v>1941</v>
      </c>
      <c r="Z1014" s="26" t="s">
        <v>1941</v>
      </c>
      <c r="AA1014" s="26" t="s">
        <v>1941</v>
      </c>
      <c r="AB1014" s="26" t="s">
        <v>1941</v>
      </c>
      <c r="AC1014" s="26" t="s">
        <v>1941</v>
      </c>
      <c r="AD1014" s="26" t="s">
        <v>1941</v>
      </c>
      <c r="AE1014" s="26" t="s">
        <v>1941</v>
      </c>
      <c r="AF1014" s="26" t="s">
        <v>1941</v>
      </c>
      <c r="AG1014" s="26" t="s">
        <v>1941</v>
      </c>
      <c r="AH1014" s="26" t="s">
        <v>1941</v>
      </c>
      <c r="AI1014" s="26" t="s">
        <v>1941</v>
      </c>
      <c r="AJ1014" s="26" t="s">
        <v>1941</v>
      </c>
      <c r="AK1014" s="26" t="s">
        <v>1941</v>
      </c>
      <c r="AL1014" s="26" t="s">
        <v>1941</v>
      </c>
      <c r="AM1014" s="26" t="s">
        <v>1941</v>
      </c>
      <c r="AN1014" s="26" t="s">
        <v>1941</v>
      </c>
      <c r="AO1014" s="26" t="s">
        <v>1941</v>
      </c>
      <c r="AP1014" s="26" t="s">
        <v>1941</v>
      </c>
      <c r="AQ1014" s="26" t="s">
        <v>1941</v>
      </c>
      <c r="AR1014" s="26" t="s">
        <v>1941</v>
      </c>
      <c r="AS1014" s="26" t="s">
        <v>1940</v>
      </c>
      <c r="AT1014" s="26" t="s">
        <v>1941</v>
      </c>
      <c r="AU1014" s="26" t="s">
        <v>1941</v>
      </c>
      <c r="AV1014" s="26" t="s">
        <v>1941</v>
      </c>
      <c r="AW1014" s="26" t="s">
        <v>1941</v>
      </c>
      <c r="AX1014" s="26" t="s">
        <v>1941</v>
      </c>
      <c r="AY1014" s="26" t="s">
        <v>1941</v>
      </c>
      <c r="AZ1014" s="26" t="s">
        <v>1941</v>
      </c>
      <c r="BA1014" s="26" t="s">
        <v>1941</v>
      </c>
      <c r="BB1014" s="26" t="s">
        <v>1941</v>
      </c>
      <c r="BC1014" s="26" t="s">
        <v>1941</v>
      </c>
      <c r="BD1014" s="26" t="s">
        <v>1941</v>
      </c>
      <c r="BE1014" s="26" t="s">
        <v>1941</v>
      </c>
      <c r="BF1014" s="26" t="s">
        <v>1941</v>
      </c>
      <c r="BG1014" s="26" t="s">
        <v>1941</v>
      </c>
      <c r="BH1014" s="26" t="s">
        <v>1941</v>
      </c>
      <c r="BI1014" s="26" t="s">
        <v>1941</v>
      </c>
      <c r="BJ1014" s="26" t="s">
        <v>1941</v>
      </c>
      <c r="BK1014" s="26" t="s">
        <v>1941</v>
      </c>
      <c r="BL1014" s="26" t="s">
        <v>1941</v>
      </c>
      <c r="BM1014" s="26" t="s">
        <v>1941</v>
      </c>
      <c r="BN1014" s="26" t="s">
        <v>1941</v>
      </c>
      <c r="BO1014" s="26" t="s">
        <v>1941</v>
      </c>
      <c r="BP1014" s="26" t="s">
        <v>1941</v>
      </c>
      <c r="BQ1014" s="26" t="s">
        <v>1941</v>
      </c>
      <c r="BR1014" s="26" t="s">
        <v>1941</v>
      </c>
      <c r="BS1014" s="26" t="s">
        <v>1941</v>
      </c>
      <c r="BT1014" s="26" t="s">
        <v>1941</v>
      </c>
      <c r="BU1014" s="26" t="str">
        <f t="shared" si="945"/>
        <v/>
      </c>
      <c r="BV1014" s="26" t="str">
        <f t="shared" si="946"/>
        <v/>
      </c>
      <c r="BW1014" s="26" t="str">
        <f t="shared" si="947"/>
        <v/>
      </c>
      <c r="BX1014" s="26" t="str">
        <f t="shared" si="948"/>
        <v/>
      </c>
      <c r="BY1014" s="26" t="str">
        <f t="shared" si="949"/>
        <v/>
      </c>
      <c r="BZ1014" s="26" t="str">
        <f t="shared" si="950"/>
        <v/>
      </c>
      <c r="CA1014" s="26" t="str">
        <f t="shared" si="951"/>
        <v/>
      </c>
      <c r="CB1014" s="26" t="str">
        <f t="shared" si="952"/>
        <v/>
      </c>
      <c r="CC1014" s="26" t="str">
        <f t="shared" si="953"/>
        <v/>
      </c>
      <c r="CD1014" s="26" t="str">
        <f t="shared" si="954"/>
        <v/>
      </c>
      <c r="CE1014" s="26" t="str">
        <f t="shared" si="955"/>
        <v/>
      </c>
      <c r="CF1014" s="26" t="str">
        <f t="shared" si="956"/>
        <v/>
      </c>
      <c r="CG1014" s="26" t="str">
        <f t="shared" si="957"/>
        <v/>
      </c>
      <c r="CH1014" s="26" t="str">
        <f t="shared" si="958"/>
        <v/>
      </c>
      <c r="CI1014" s="26" t="str">
        <f t="shared" si="959"/>
        <v/>
      </c>
      <c r="CJ1014" s="26" t="str">
        <f t="shared" si="960"/>
        <v/>
      </c>
      <c r="CK1014" s="26" t="str">
        <f t="shared" si="961"/>
        <v/>
      </c>
      <c r="CL1014" s="26" t="str">
        <f t="shared" si="962"/>
        <v/>
      </c>
      <c r="CM1014" s="26" t="str">
        <f t="shared" si="963"/>
        <v/>
      </c>
      <c r="CN1014" s="26" t="str">
        <f t="shared" si="964"/>
        <v/>
      </c>
      <c r="CO1014" s="26" t="str">
        <f t="shared" si="965"/>
        <v/>
      </c>
      <c r="CP1014" s="26" t="str">
        <f t="shared" si="966"/>
        <v/>
      </c>
      <c r="CQ1014" s="26" t="str">
        <f t="shared" si="967"/>
        <v/>
      </c>
      <c r="CR1014" s="26" t="str">
        <f t="shared" si="968"/>
        <v/>
      </c>
      <c r="CS1014" s="26" t="str">
        <f t="shared" si="969"/>
        <v/>
      </c>
      <c r="CT1014" s="26" t="str">
        <f t="shared" si="970"/>
        <v/>
      </c>
      <c r="CU1014" s="26" t="str">
        <f t="shared" si="971"/>
        <v>115. REPACKAGING</v>
      </c>
      <c r="CV1014" s="26" t="str">
        <f t="shared" si="972"/>
        <v/>
      </c>
      <c r="CW1014" s="26" t="str">
        <f t="shared" si="973"/>
        <v/>
      </c>
      <c r="CX1014" s="26" t="str">
        <f t="shared" si="974"/>
        <v/>
      </c>
      <c r="CY1014" s="26" t="str">
        <f t="shared" si="975"/>
        <v/>
      </c>
      <c r="CZ1014" s="26" t="str">
        <f t="shared" si="976"/>
        <v/>
      </c>
      <c r="DA1014" s="26" t="str">
        <f t="shared" si="977"/>
        <v/>
      </c>
      <c r="DB1014" s="26" t="str">
        <f t="shared" si="978"/>
        <v/>
      </c>
      <c r="DC1014" s="26" t="str">
        <f t="shared" si="979"/>
        <v/>
      </c>
      <c r="DD1014" s="26" t="str">
        <f t="shared" si="980"/>
        <v/>
      </c>
      <c r="DE1014" s="26" t="str">
        <f t="shared" si="981"/>
        <v/>
      </c>
      <c r="DF1014" s="26" t="str">
        <f t="shared" si="982"/>
        <v/>
      </c>
      <c r="DG1014" s="26" t="str">
        <f t="shared" si="983"/>
        <v/>
      </c>
      <c r="DH1014" s="26" t="str">
        <f t="shared" si="984"/>
        <v/>
      </c>
      <c r="DI1014" s="26" t="str">
        <f t="shared" si="985"/>
        <v/>
      </c>
      <c r="DJ1014" s="26" t="str">
        <f t="shared" si="986"/>
        <v/>
      </c>
      <c r="DK1014" s="26" t="str">
        <f t="shared" si="987"/>
        <v/>
      </c>
      <c r="DL1014" s="26" t="str">
        <f t="shared" si="988"/>
        <v/>
      </c>
      <c r="DM1014" s="26" t="str">
        <f t="shared" si="989"/>
        <v/>
      </c>
      <c r="DN1014" s="26" t="str">
        <f t="shared" si="990"/>
        <v/>
      </c>
      <c r="DO1014" s="26" t="str">
        <f t="shared" si="991"/>
        <v/>
      </c>
      <c r="DP1014" s="26" t="str">
        <f t="shared" si="992"/>
        <v/>
      </c>
      <c r="DQ1014" s="26" t="str">
        <f t="shared" si="993"/>
        <v/>
      </c>
      <c r="DR1014" s="26" t="str">
        <f t="shared" si="994"/>
        <v/>
      </c>
      <c r="DS1014" s="26" t="str">
        <f t="shared" si="995"/>
        <v/>
      </c>
      <c r="DT1014" s="26" t="str">
        <f t="shared" si="996"/>
        <v/>
      </c>
      <c r="DU1014" s="26" t="str">
        <f t="shared" si="997"/>
        <v/>
      </c>
      <c r="DV1014" s="26" t="str">
        <f t="shared" si="998"/>
        <v/>
      </c>
    </row>
    <row r="1015" spans="1:126" ht="105" x14ac:dyDescent="0.25">
      <c r="A1015" t="s">
        <v>1942</v>
      </c>
      <c r="B1015">
        <v>2021</v>
      </c>
      <c r="C1015" t="s">
        <v>2046</v>
      </c>
      <c r="D1015">
        <v>106990</v>
      </c>
      <c r="E1015" s="19">
        <v>1321220234874</v>
      </c>
      <c r="F1015" t="s">
        <v>1104</v>
      </c>
      <c r="G1015">
        <v>325199</v>
      </c>
      <c r="H1015" t="s">
        <v>1105</v>
      </c>
      <c r="I1015" t="s">
        <v>1106</v>
      </c>
      <c r="J1015" t="s">
        <v>618</v>
      </c>
      <c r="K1015" t="s">
        <v>113</v>
      </c>
      <c r="L1015">
        <v>77017</v>
      </c>
      <c r="M1015" s="26" t="str">
        <f t="shared" si="944"/>
        <v>89. PRODUCE THE CHEMICAL, 90. IMPORT THE CHEMICAL, 92. SALE OR DISTRIBUTION OF THE CHEMICAL</v>
      </c>
      <c r="N1015" s="26" t="s">
        <v>172</v>
      </c>
      <c r="O1015" s="26" t="s">
        <v>173</v>
      </c>
      <c r="P1015">
        <v>16918</v>
      </c>
      <c r="Q1015">
        <v>17562</v>
      </c>
      <c r="R1015">
        <v>34480</v>
      </c>
      <c r="S1015" s="26" t="s">
        <v>1940</v>
      </c>
      <c r="T1015" s="26" t="s">
        <v>1940</v>
      </c>
      <c r="U1015" s="26" t="s">
        <v>1941</v>
      </c>
      <c r="V1015" s="26" t="s">
        <v>1940</v>
      </c>
      <c r="W1015" s="26" t="s">
        <v>1941</v>
      </c>
      <c r="X1015" s="26" t="s">
        <v>1941</v>
      </c>
      <c r="Y1015" s="26" t="s">
        <v>1941</v>
      </c>
      <c r="Z1015" s="26" t="s">
        <v>1941</v>
      </c>
      <c r="AA1015" s="26" t="s">
        <v>1941</v>
      </c>
      <c r="AB1015" s="26" t="s">
        <v>1941</v>
      </c>
      <c r="AC1015" s="26" t="s">
        <v>1941</v>
      </c>
      <c r="AD1015" s="26" t="s">
        <v>1941</v>
      </c>
      <c r="AE1015" s="26" t="s">
        <v>1941</v>
      </c>
      <c r="AF1015" s="26" t="s">
        <v>1941</v>
      </c>
      <c r="AG1015" s="26" t="s">
        <v>1941</v>
      </c>
      <c r="AH1015" s="26" t="s">
        <v>1941</v>
      </c>
      <c r="AI1015" s="26" t="s">
        <v>1941</v>
      </c>
      <c r="AJ1015" s="26" t="s">
        <v>1941</v>
      </c>
      <c r="AK1015" s="26" t="s">
        <v>1941</v>
      </c>
      <c r="AL1015" s="26" t="s">
        <v>1941</v>
      </c>
      <c r="AM1015" s="26" t="s">
        <v>1941</v>
      </c>
      <c r="AN1015" s="26" t="s">
        <v>1941</v>
      </c>
      <c r="AO1015" s="26" t="s">
        <v>1941</v>
      </c>
      <c r="AP1015" s="26" t="s">
        <v>1941</v>
      </c>
      <c r="AQ1015" s="26" t="s">
        <v>1941</v>
      </c>
      <c r="AR1015" s="26" t="s">
        <v>1941</v>
      </c>
      <c r="AS1015" s="26" t="s">
        <v>1941</v>
      </c>
      <c r="AT1015" s="26" t="s">
        <v>1941</v>
      </c>
      <c r="AU1015" s="26" t="s">
        <v>1941</v>
      </c>
      <c r="AV1015" s="26" t="s">
        <v>1941</v>
      </c>
      <c r="AW1015" s="26" t="s">
        <v>1941</v>
      </c>
      <c r="AX1015" s="26" t="s">
        <v>1941</v>
      </c>
      <c r="AY1015" s="26" t="s">
        <v>1941</v>
      </c>
      <c r="AZ1015" s="26" t="s">
        <v>1941</v>
      </c>
      <c r="BA1015" s="26" t="s">
        <v>1941</v>
      </c>
      <c r="BB1015" s="26" t="s">
        <v>1941</v>
      </c>
      <c r="BC1015" s="26" t="s">
        <v>1941</v>
      </c>
      <c r="BD1015" s="26" t="s">
        <v>1941</v>
      </c>
      <c r="BE1015" s="26" t="s">
        <v>1941</v>
      </c>
      <c r="BF1015" s="26" t="s">
        <v>1941</v>
      </c>
      <c r="BG1015" s="26" t="s">
        <v>1941</v>
      </c>
      <c r="BH1015" s="26" t="s">
        <v>1941</v>
      </c>
      <c r="BI1015" s="26" t="s">
        <v>1941</v>
      </c>
      <c r="BJ1015" s="26" t="s">
        <v>1941</v>
      </c>
      <c r="BK1015" s="26" t="s">
        <v>1941</v>
      </c>
      <c r="BL1015" s="26" t="s">
        <v>1941</v>
      </c>
      <c r="BM1015" s="26" t="s">
        <v>1941</v>
      </c>
      <c r="BN1015" s="26" t="s">
        <v>1941</v>
      </c>
      <c r="BO1015" s="26" t="s">
        <v>1941</v>
      </c>
      <c r="BP1015" s="26" t="s">
        <v>1941</v>
      </c>
      <c r="BQ1015" s="26" t="s">
        <v>1941</v>
      </c>
      <c r="BR1015" s="26" t="s">
        <v>1941</v>
      </c>
      <c r="BS1015" s="26" t="s">
        <v>1941</v>
      </c>
      <c r="BT1015" s="26" t="s">
        <v>1941</v>
      </c>
      <c r="BU1015" s="26" t="str">
        <f t="shared" si="945"/>
        <v>89. PRODUCE THE CHEMICAL</v>
      </c>
      <c r="BV1015" s="26" t="str">
        <f t="shared" si="946"/>
        <v>90. IMPORT THE CHEMICAL</v>
      </c>
      <c r="BW1015" s="26" t="str">
        <f t="shared" si="947"/>
        <v/>
      </c>
      <c r="BX1015" s="26" t="str">
        <f t="shared" si="948"/>
        <v>92. SALE OR DISTRIBUTION OF THE CHEMICAL</v>
      </c>
      <c r="BY1015" s="26" t="str">
        <f t="shared" si="949"/>
        <v/>
      </c>
      <c r="BZ1015" s="26" t="str">
        <f t="shared" si="950"/>
        <v/>
      </c>
      <c r="CA1015" s="26" t="str">
        <f t="shared" si="951"/>
        <v/>
      </c>
      <c r="CB1015" s="26" t="str">
        <f t="shared" si="952"/>
        <v/>
      </c>
      <c r="CC1015" s="26" t="str">
        <f t="shared" si="953"/>
        <v/>
      </c>
      <c r="CD1015" s="26" t="str">
        <f t="shared" si="954"/>
        <v/>
      </c>
      <c r="CE1015" s="26" t="str">
        <f t="shared" si="955"/>
        <v/>
      </c>
      <c r="CF1015" s="26" t="str">
        <f t="shared" si="956"/>
        <v/>
      </c>
      <c r="CG1015" s="26" t="str">
        <f t="shared" si="957"/>
        <v/>
      </c>
      <c r="CH1015" s="26" t="str">
        <f t="shared" si="958"/>
        <v/>
      </c>
      <c r="CI1015" s="26" t="str">
        <f t="shared" si="959"/>
        <v/>
      </c>
      <c r="CJ1015" s="26" t="str">
        <f t="shared" si="960"/>
        <v/>
      </c>
      <c r="CK1015" s="26" t="str">
        <f t="shared" si="961"/>
        <v/>
      </c>
      <c r="CL1015" s="26" t="str">
        <f t="shared" si="962"/>
        <v/>
      </c>
      <c r="CM1015" s="26" t="str">
        <f t="shared" si="963"/>
        <v/>
      </c>
      <c r="CN1015" s="26" t="str">
        <f t="shared" si="964"/>
        <v/>
      </c>
      <c r="CO1015" s="26" t="str">
        <f t="shared" si="965"/>
        <v/>
      </c>
      <c r="CP1015" s="26" t="str">
        <f t="shared" si="966"/>
        <v/>
      </c>
      <c r="CQ1015" s="26" t="str">
        <f t="shared" si="967"/>
        <v/>
      </c>
      <c r="CR1015" s="26" t="str">
        <f t="shared" si="968"/>
        <v/>
      </c>
      <c r="CS1015" s="26" t="str">
        <f t="shared" si="969"/>
        <v/>
      </c>
      <c r="CT1015" s="26" t="str">
        <f t="shared" si="970"/>
        <v/>
      </c>
      <c r="CU1015" s="26" t="str">
        <f t="shared" si="971"/>
        <v/>
      </c>
      <c r="CV1015" s="26" t="str">
        <f t="shared" si="972"/>
        <v/>
      </c>
      <c r="CW1015" s="26" t="str">
        <f t="shared" si="973"/>
        <v/>
      </c>
      <c r="CX1015" s="26" t="str">
        <f t="shared" si="974"/>
        <v/>
      </c>
      <c r="CY1015" s="26" t="str">
        <f t="shared" si="975"/>
        <v/>
      </c>
      <c r="CZ1015" s="26" t="str">
        <f t="shared" si="976"/>
        <v/>
      </c>
      <c r="DA1015" s="26" t="str">
        <f t="shared" si="977"/>
        <v/>
      </c>
      <c r="DB1015" s="26" t="str">
        <f t="shared" si="978"/>
        <v/>
      </c>
      <c r="DC1015" s="26" t="str">
        <f t="shared" si="979"/>
        <v/>
      </c>
      <c r="DD1015" s="26" t="str">
        <f t="shared" si="980"/>
        <v/>
      </c>
      <c r="DE1015" s="26" t="str">
        <f t="shared" si="981"/>
        <v/>
      </c>
      <c r="DF1015" s="26" t="str">
        <f t="shared" si="982"/>
        <v/>
      </c>
      <c r="DG1015" s="26" t="str">
        <f t="shared" si="983"/>
        <v/>
      </c>
      <c r="DH1015" s="26" t="str">
        <f t="shared" si="984"/>
        <v/>
      </c>
      <c r="DI1015" s="26" t="str">
        <f t="shared" si="985"/>
        <v/>
      </c>
      <c r="DJ1015" s="26" t="str">
        <f t="shared" si="986"/>
        <v/>
      </c>
      <c r="DK1015" s="26" t="str">
        <f t="shared" si="987"/>
        <v/>
      </c>
      <c r="DL1015" s="26" t="str">
        <f t="shared" si="988"/>
        <v/>
      </c>
      <c r="DM1015" s="26" t="str">
        <f t="shared" si="989"/>
        <v/>
      </c>
      <c r="DN1015" s="26" t="str">
        <f t="shared" si="990"/>
        <v/>
      </c>
      <c r="DO1015" s="26" t="str">
        <f t="shared" si="991"/>
        <v/>
      </c>
      <c r="DP1015" s="26" t="str">
        <f t="shared" si="992"/>
        <v/>
      </c>
      <c r="DQ1015" s="26" t="str">
        <f t="shared" si="993"/>
        <v/>
      </c>
      <c r="DR1015" s="26" t="str">
        <f t="shared" si="994"/>
        <v/>
      </c>
      <c r="DS1015" s="26" t="str">
        <f t="shared" si="995"/>
        <v/>
      </c>
      <c r="DT1015" s="26" t="str">
        <f t="shared" si="996"/>
        <v/>
      </c>
      <c r="DU1015" s="26" t="str">
        <f t="shared" si="997"/>
        <v/>
      </c>
      <c r="DV1015" s="26" t="str">
        <f t="shared" si="998"/>
        <v/>
      </c>
    </row>
    <row r="1016" spans="1:126" ht="30" x14ac:dyDescent="0.25">
      <c r="A1016" t="s">
        <v>1942</v>
      </c>
      <c r="B1016">
        <v>2016</v>
      </c>
      <c r="C1016" t="s">
        <v>2046</v>
      </c>
      <c r="D1016">
        <v>106990</v>
      </c>
      <c r="E1016" s="19">
        <v>1316215736683</v>
      </c>
      <c r="F1016" t="s">
        <v>1108</v>
      </c>
      <c r="G1016">
        <v>325212</v>
      </c>
      <c r="H1016" t="s">
        <v>1109</v>
      </c>
      <c r="I1016" t="s">
        <v>1110</v>
      </c>
      <c r="J1016" t="s">
        <v>1111</v>
      </c>
      <c r="K1016" t="s">
        <v>850</v>
      </c>
      <c r="L1016">
        <v>30721</v>
      </c>
      <c r="M1016" s="26" t="str">
        <f t="shared" si="944"/>
        <v>95. USED AS A REACTANT</v>
      </c>
      <c r="N1016" s="26" t="s">
        <v>400</v>
      </c>
      <c r="O1016" s="26" t="s">
        <v>401</v>
      </c>
      <c r="P1016">
        <v>238</v>
      </c>
      <c r="Q1016">
        <v>105</v>
      </c>
      <c r="R1016">
        <v>343</v>
      </c>
      <c r="S1016" s="26" t="s">
        <v>1941</v>
      </c>
      <c r="T1016" s="26" t="s">
        <v>1941</v>
      </c>
      <c r="U1016" s="26" t="s">
        <v>1941</v>
      </c>
      <c r="V1016" s="26" t="s">
        <v>1941</v>
      </c>
      <c r="W1016" s="26" t="s">
        <v>1941</v>
      </c>
      <c r="X1016" s="26" t="s">
        <v>1941</v>
      </c>
      <c r="Y1016" s="26" t="s">
        <v>1940</v>
      </c>
      <c r="AE1016" s="26" t="s">
        <v>1941</v>
      </c>
      <c r="AR1016" s="26" t="s">
        <v>1941</v>
      </c>
      <c r="AS1016" s="26" t="s">
        <v>1941</v>
      </c>
      <c r="AT1016" s="26" t="s">
        <v>1941</v>
      </c>
      <c r="AV1016" s="26" t="s">
        <v>1941</v>
      </c>
      <c r="BD1016" s="26" t="s">
        <v>1941</v>
      </c>
      <c r="BK1016" s="26" t="s">
        <v>1941</v>
      </c>
      <c r="BU1016" s="26" t="str">
        <f t="shared" si="945"/>
        <v/>
      </c>
      <c r="BV1016" s="26" t="str">
        <f t="shared" si="946"/>
        <v/>
      </c>
      <c r="BW1016" s="26" t="str">
        <f t="shared" si="947"/>
        <v/>
      </c>
      <c r="BX1016" s="26" t="str">
        <f t="shared" si="948"/>
        <v/>
      </c>
      <c r="BY1016" s="26" t="str">
        <f t="shared" si="949"/>
        <v/>
      </c>
      <c r="BZ1016" s="26" t="str">
        <f t="shared" si="950"/>
        <v/>
      </c>
      <c r="CA1016" s="26" t="str">
        <f t="shared" si="951"/>
        <v>95. USED AS A REACTANT</v>
      </c>
      <c r="CB1016" s="26" t="str">
        <f t="shared" si="952"/>
        <v/>
      </c>
      <c r="CC1016" s="26" t="str">
        <f t="shared" si="953"/>
        <v/>
      </c>
      <c r="CD1016" s="26" t="str">
        <f t="shared" si="954"/>
        <v/>
      </c>
      <c r="CE1016" s="26" t="str">
        <f t="shared" si="955"/>
        <v/>
      </c>
      <c r="CF1016" s="26" t="str">
        <f t="shared" si="956"/>
        <v/>
      </c>
      <c r="CG1016" s="26" t="str">
        <f t="shared" si="957"/>
        <v/>
      </c>
      <c r="CH1016" s="26" t="str">
        <f t="shared" si="958"/>
        <v/>
      </c>
      <c r="CI1016" s="26" t="str">
        <f t="shared" si="959"/>
        <v/>
      </c>
      <c r="CJ1016" s="26" t="str">
        <f t="shared" si="960"/>
        <v/>
      </c>
      <c r="CK1016" s="26" t="str">
        <f t="shared" si="961"/>
        <v/>
      </c>
      <c r="CL1016" s="26" t="str">
        <f t="shared" si="962"/>
        <v/>
      </c>
      <c r="CM1016" s="26" t="str">
        <f t="shared" si="963"/>
        <v/>
      </c>
      <c r="CN1016" s="26" t="str">
        <f t="shared" si="964"/>
        <v/>
      </c>
      <c r="CO1016" s="26" t="str">
        <f t="shared" si="965"/>
        <v/>
      </c>
      <c r="CP1016" s="26" t="str">
        <f t="shared" si="966"/>
        <v/>
      </c>
      <c r="CQ1016" s="26" t="str">
        <f t="shared" si="967"/>
        <v/>
      </c>
      <c r="CR1016" s="26" t="str">
        <f t="shared" si="968"/>
        <v/>
      </c>
      <c r="CS1016" s="26" t="str">
        <f t="shared" si="969"/>
        <v/>
      </c>
      <c r="CT1016" s="26" t="str">
        <f t="shared" si="970"/>
        <v/>
      </c>
      <c r="CU1016" s="26" t="str">
        <f t="shared" si="971"/>
        <v/>
      </c>
      <c r="CV1016" s="26" t="str">
        <f t="shared" si="972"/>
        <v/>
      </c>
      <c r="CW1016" s="26" t="str">
        <f t="shared" si="973"/>
        <v/>
      </c>
      <c r="CX1016" s="26" t="str">
        <f t="shared" si="974"/>
        <v/>
      </c>
      <c r="CY1016" s="26" t="str">
        <f t="shared" si="975"/>
        <v/>
      </c>
      <c r="CZ1016" s="26" t="str">
        <f t="shared" si="976"/>
        <v/>
      </c>
      <c r="DA1016" s="26" t="str">
        <f t="shared" si="977"/>
        <v/>
      </c>
      <c r="DB1016" s="26" t="str">
        <f t="shared" si="978"/>
        <v/>
      </c>
      <c r="DC1016" s="26" t="str">
        <f t="shared" si="979"/>
        <v/>
      </c>
      <c r="DD1016" s="26" t="str">
        <f t="shared" si="980"/>
        <v/>
      </c>
      <c r="DE1016" s="26" t="str">
        <f t="shared" si="981"/>
        <v/>
      </c>
      <c r="DF1016" s="26" t="str">
        <f t="shared" si="982"/>
        <v/>
      </c>
      <c r="DG1016" s="26" t="str">
        <f t="shared" si="983"/>
        <v/>
      </c>
      <c r="DH1016" s="26" t="str">
        <f t="shared" si="984"/>
        <v/>
      </c>
      <c r="DI1016" s="26" t="str">
        <f t="shared" si="985"/>
        <v/>
      </c>
      <c r="DJ1016" s="26" t="str">
        <f t="shared" si="986"/>
        <v/>
      </c>
      <c r="DK1016" s="26" t="str">
        <f t="shared" si="987"/>
        <v/>
      </c>
      <c r="DL1016" s="26" t="str">
        <f t="shared" si="988"/>
        <v/>
      </c>
      <c r="DM1016" s="26" t="str">
        <f t="shared" si="989"/>
        <v/>
      </c>
      <c r="DN1016" s="26" t="str">
        <f t="shared" si="990"/>
        <v/>
      </c>
      <c r="DO1016" s="26" t="str">
        <f t="shared" si="991"/>
        <v/>
      </c>
      <c r="DP1016" s="26" t="str">
        <f t="shared" si="992"/>
        <v/>
      </c>
      <c r="DQ1016" s="26" t="str">
        <f t="shared" si="993"/>
        <v/>
      </c>
      <c r="DR1016" s="26" t="str">
        <f t="shared" si="994"/>
        <v/>
      </c>
      <c r="DS1016" s="26" t="str">
        <f t="shared" si="995"/>
        <v/>
      </c>
      <c r="DT1016" s="26" t="str">
        <f t="shared" si="996"/>
        <v/>
      </c>
      <c r="DU1016" s="26" t="str">
        <f t="shared" si="997"/>
        <v/>
      </c>
      <c r="DV1016" s="26" t="str">
        <f t="shared" si="998"/>
        <v/>
      </c>
    </row>
    <row r="1017" spans="1:126" ht="30" x14ac:dyDescent="0.25">
      <c r="A1017" t="s">
        <v>1942</v>
      </c>
      <c r="B1017">
        <v>2017</v>
      </c>
      <c r="C1017" t="s">
        <v>2046</v>
      </c>
      <c r="D1017">
        <v>106990</v>
      </c>
      <c r="E1017" s="19">
        <v>1317216541274</v>
      </c>
      <c r="F1017" t="s">
        <v>1108</v>
      </c>
      <c r="G1017">
        <v>325212</v>
      </c>
      <c r="H1017" t="s">
        <v>1109</v>
      </c>
      <c r="I1017" t="s">
        <v>1110</v>
      </c>
      <c r="J1017" t="s">
        <v>1111</v>
      </c>
      <c r="K1017" t="s">
        <v>850</v>
      </c>
      <c r="L1017">
        <v>30721</v>
      </c>
      <c r="M1017" s="26" t="str">
        <f t="shared" si="944"/>
        <v>95. USED AS A REACTANT</v>
      </c>
      <c r="N1017" s="26" t="s">
        <v>400</v>
      </c>
      <c r="O1017" s="26" t="s">
        <v>401</v>
      </c>
      <c r="P1017">
        <v>153</v>
      </c>
      <c r="Q1017">
        <v>99</v>
      </c>
      <c r="R1017">
        <v>252</v>
      </c>
      <c r="S1017" s="26" t="s">
        <v>1941</v>
      </c>
      <c r="T1017" s="26" t="s">
        <v>1941</v>
      </c>
      <c r="U1017" s="26" t="s">
        <v>1941</v>
      </c>
      <c r="V1017" s="26" t="s">
        <v>1941</v>
      </c>
      <c r="W1017" s="26" t="s">
        <v>1941</v>
      </c>
      <c r="X1017" s="26" t="s">
        <v>1941</v>
      </c>
      <c r="Y1017" s="26" t="s">
        <v>1940</v>
      </c>
      <c r="AE1017" s="26" t="s">
        <v>1941</v>
      </c>
      <c r="AR1017" s="26" t="s">
        <v>1941</v>
      </c>
      <c r="AS1017" s="26" t="s">
        <v>1941</v>
      </c>
      <c r="AT1017" s="26" t="s">
        <v>1941</v>
      </c>
      <c r="AV1017" s="26" t="s">
        <v>1941</v>
      </c>
      <c r="BD1017" s="26" t="s">
        <v>1941</v>
      </c>
      <c r="BK1017" s="26" t="s">
        <v>1941</v>
      </c>
      <c r="BU1017" s="26" t="str">
        <f t="shared" si="945"/>
        <v/>
      </c>
      <c r="BV1017" s="26" t="str">
        <f t="shared" si="946"/>
        <v/>
      </c>
      <c r="BW1017" s="26" t="str">
        <f t="shared" si="947"/>
        <v/>
      </c>
      <c r="BX1017" s="26" t="str">
        <f t="shared" si="948"/>
        <v/>
      </c>
      <c r="BY1017" s="26" t="str">
        <f t="shared" si="949"/>
        <v/>
      </c>
      <c r="BZ1017" s="26" t="str">
        <f t="shared" si="950"/>
        <v/>
      </c>
      <c r="CA1017" s="26" t="str">
        <f t="shared" si="951"/>
        <v>95. USED AS A REACTANT</v>
      </c>
      <c r="CB1017" s="26" t="str">
        <f t="shared" si="952"/>
        <v/>
      </c>
      <c r="CC1017" s="26" t="str">
        <f t="shared" si="953"/>
        <v/>
      </c>
      <c r="CD1017" s="26" t="str">
        <f t="shared" si="954"/>
        <v/>
      </c>
      <c r="CE1017" s="26" t="str">
        <f t="shared" si="955"/>
        <v/>
      </c>
      <c r="CF1017" s="26" t="str">
        <f t="shared" si="956"/>
        <v/>
      </c>
      <c r="CG1017" s="26" t="str">
        <f t="shared" si="957"/>
        <v/>
      </c>
      <c r="CH1017" s="26" t="str">
        <f t="shared" si="958"/>
        <v/>
      </c>
      <c r="CI1017" s="26" t="str">
        <f t="shared" si="959"/>
        <v/>
      </c>
      <c r="CJ1017" s="26" t="str">
        <f t="shared" si="960"/>
        <v/>
      </c>
      <c r="CK1017" s="26" t="str">
        <f t="shared" si="961"/>
        <v/>
      </c>
      <c r="CL1017" s="26" t="str">
        <f t="shared" si="962"/>
        <v/>
      </c>
      <c r="CM1017" s="26" t="str">
        <f t="shared" si="963"/>
        <v/>
      </c>
      <c r="CN1017" s="26" t="str">
        <f t="shared" si="964"/>
        <v/>
      </c>
      <c r="CO1017" s="26" t="str">
        <f t="shared" si="965"/>
        <v/>
      </c>
      <c r="CP1017" s="26" t="str">
        <f t="shared" si="966"/>
        <v/>
      </c>
      <c r="CQ1017" s="26" t="str">
        <f t="shared" si="967"/>
        <v/>
      </c>
      <c r="CR1017" s="26" t="str">
        <f t="shared" si="968"/>
        <v/>
      </c>
      <c r="CS1017" s="26" t="str">
        <f t="shared" si="969"/>
        <v/>
      </c>
      <c r="CT1017" s="26" t="str">
        <f t="shared" si="970"/>
        <v/>
      </c>
      <c r="CU1017" s="26" t="str">
        <f t="shared" si="971"/>
        <v/>
      </c>
      <c r="CV1017" s="26" t="str">
        <f t="shared" si="972"/>
        <v/>
      </c>
      <c r="CW1017" s="26" t="str">
        <f t="shared" si="973"/>
        <v/>
      </c>
      <c r="CX1017" s="26" t="str">
        <f t="shared" si="974"/>
        <v/>
      </c>
      <c r="CY1017" s="26" t="str">
        <f t="shared" si="975"/>
        <v/>
      </c>
      <c r="CZ1017" s="26" t="str">
        <f t="shared" si="976"/>
        <v/>
      </c>
      <c r="DA1017" s="26" t="str">
        <f t="shared" si="977"/>
        <v/>
      </c>
      <c r="DB1017" s="26" t="str">
        <f t="shared" si="978"/>
        <v/>
      </c>
      <c r="DC1017" s="26" t="str">
        <f t="shared" si="979"/>
        <v/>
      </c>
      <c r="DD1017" s="26" t="str">
        <f t="shared" si="980"/>
        <v/>
      </c>
      <c r="DE1017" s="26" t="str">
        <f t="shared" si="981"/>
        <v/>
      </c>
      <c r="DF1017" s="26" t="str">
        <f t="shared" si="982"/>
        <v/>
      </c>
      <c r="DG1017" s="26" t="str">
        <f t="shared" si="983"/>
        <v/>
      </c>
      <c r="DH1017" s="26" t="str">
        <f t="shared" si="984"/>
        <v/>
      </c>
      <c r="DI1017" s="26" t="str">
        <f t="shared" si="985"/>
        <v/>
      </c>
      <c r="DJ1017" s="26" t="str">
        <f t="shared" si="986"/>
        <v/>
      </c>
      <c r="DK1017" s="26" t="str">
        <f t="shared" si="987"/>
        <v/>
      </c>
      <c r="DL1017" s="26" t="str">
        <f t="shared" si="988"/>
        <v/>
      </c>
      <c r="DM1017" s="26" t="str">
        <f t="shared" si="989"/>
        <v/>
      </c>
      <c r="DN1017" s="26" t="str">
        <f t="shared" si="990"/>
        <v/>
      </c>
      <c r="DO1017" s="26" t="str">
        <f t="shared" si="991"/>
        <v/>
      </c>
      <c r="DP1017" s="26" t="str">
        <f t="shared" si="992"/>
        <v/>
      </c>
      <c r="DQ1017" s="26" t="str">
        <f t="shared" si="993"/>
        <v/>
      </c>
      <c r="DR1017" s="26" t="str">
        <f t="shared" si="994"/>
        <v/>
      </c>
      <c r="DS1017" s="26" t="str">
        <f t="shared" si="995"/>
        <v/>
      </c>
      <c r="DT1017" s="26" t="str">
        <f t="shared" si="996"/>
        <v/>
      </c>
      <c r="DU1017" s="26" t="str">
        <f t="shared" si="997"/>
        <v/>
      </c>
      <c r="DV1017" s="26" t="str">
        <f t="shared" si="998"/>
        <v/>
      </c>
    </row>
    <row r="1018" spans="1:126" ht="60" x14ac:dyDescent="0.25">
      <c r="A1018" t="s">
        <v>1942</v>
      </c>
      <c r="B1018">
        <v>2018</v>
      </c>
      <c r="C1018" t="s">
        <v>2046</v>
      </c>
      <c r="D1018">
        <v>106990</v>
      </c>
      <c r="E1018" s="19">
        <v>1318217517883</v>
      </c>
      <c r="F1018" t="s">
        <v>1108</v>
      </c>
      <c r="G1018">
        <v>325212</v>
      </c>
      <c r="H1018" t="s">
        <v>1109</v>
      </c>
      <c r="I1018" t="s">
        <v>1110</v>
      </c>
      <c r="J1018" t="s">
        <v>1111</v>
      </c>
      <c r="K1018" t="s">
        <v>850</v>
      </c>
      <c r="L1018">
        <v>30721</v>
      </c>
      <c r="M1018" s="26" t="str">
        <f t="shared" si="944"/>
        <v>95. USED AS A REACTANT</v>
      </c>
      <c r="N1018" s="26" t="s">
        <v>400</v>
      </c>
      <c r="O1018" s="26" t="s">
        <v>401</v>
      </c>
      <c r="P1018">
        <v>138</v>
      </c>
      <c r="Q1018">
        <v>99</v>
      </c>
      <c r="R1018">
        <v>237</v>
      </c>
      <c r="S1018" s="26" t="s">
        <v>1941</v>
      </c>
      <c r="T1018" s="26" t="s">
        <v>1941</v>
      </c>
      <c r="U1018" s="26" t="s">
        <v>1941</v>
      </c>
      <c r="V1018" s="26" t="s">
        <v>1941</v>
      </c>
      <c r="W1018" s="26" t="s">
        <v>1941</v>
      </c>
      <c r="X1018" s="26" t="s">
        <v>1941</v>
      </c>
      <c r="Y1018" s="26" t="s">
        <v>1940</v>
      </c>
      <c r="Z1018" s="26" t="s">
        <v>1941</v>
      </c>
      <c r="AA1018" s="26" t="s">
        <v>1941</v>
      </c>
      <c r="AB1018" s="26" t="s">
        <v>1941</v>
      </c>
      <c r="AC1018" s="26" t="s">
        <v>1941</v>
      </c>
      <c r="AD1018" s="26" t="s">
        <v>1941</v>
      </c>
      <c r="AE1018" s="26" t="s">
        <v>1941</v>
      </c>
      <c r="AF1018" s="26" t="s">
        <v>1941</v>
      </c>
      <c r="AG1018" s="26" t="s">
        <v>1941</v>
      </c>
      <c r="AH1018" s="26" t="s">
        <v>1941</v>
      </c>
      <c r="AI1018" s="26" t="s">
        <v>1941</v>
      </c>
      <c r="AJ1018" s="26" t="s">
        <v>1941</v>
      </c>
      <c r="AK1018" s="26" t="s">
        <v>1941</v>
      </c>
      <c r="AL1018" s="26" t="s">
        <v>1941</v>
      </c>
      <c r="AM1018" s="26" t="s">
        <v>1941</v>
      </c>
      <c r="AN1018" s="26" t="s">
        <v>1941</v>
      </c>
      <c r="AO1018" s="26" t="s">
        <v>1941</v>
      </c>
      <c r="AP1018" s="26" t="s">
        <v>1941</v>
      </c>
      <c r="AQ1018" s="26" t="s">
        <v>1941</v>
      </c>
      <c r="AR1018" s="26" t="s">
        <v>1941</v>
      </c>
      <c r="AS1018" s="26" t="s">
        <v>1941</v>
      </c>
      <c r="AT1018" s="26" t="s">
        <v>1941</v>
      </c>
      <c r="AU1018" s="26" t="s">
        <v>1941</v>
      </c>
      <c r="AV1018" s="26" t="s">
        <v>1941</v>
      </c>
      <c r="AW1018" s="26" t="s">
        <v>1941</v>
      </c>
      <c r="AX1018" s="26" t="s">
        <v>1941</v>
      </c>
      <c r="AY1018" s="26" t="s">
        <v>1941</v>
      </c>
      <c r="AZ1018" s="26" t="s">
        <v>1941</v>
      </c>
      <c r="BA1018" s="26" t="s">
        <v>1941</v>
      </c>
      <c r="BB1018" s="26" t="s">
        <v>1941</v>
      </c>
      <c r="BC1018" s="26" t="s">
        <v>1941</v>
      </c>
      <c r="BD1018" s="26" t="s">
        <v>1941</v>
      </c>
      <c r="BE1018" s="26" t="s">
        <v>1941</v>
      </c>
      <c r="BF1018" s="26" t="s">
        <v>1941</v>
      </c>
      <c r="BG1018" s="26" t="s">
        <v>1941</v>
      </c>
      <c r="BH1018" s="26" t="s">
        <v>1941</v>
      </c>
      <c r="BI1018" s="26" t="s">
        <v>1941</v>
      </c>
      <c r="BJ1018" s="26" t="s">
        <v>1941</v>
      </c>
      <c r="BK1018" s="26" t="s">
        <v>1941</v>
      </c>
      <c r="BL1018" s="26" t="s">
        <v>1941</v>
      </c>
      <c r="BM1018" s="26" t="s">
        <v>1941</v>
      </c>
      <c r="BN1018" s="26" t="s">
        <v>1941</v>
      </c>
      <c r="BO1018" s="26" t="s">
        <v>1941</v>
      </c>
      <c r="BP1018" s="26" t="s">
        <v>1941</v>
      </c>
      <c r="BQ1018" s="26" t="s">
        <v>1941</v>
      </c>
      <c r="BR1018" s="26" t="s">
        <v>1941</v>
      </c>
      <c r="BS1018" s="26" t="s">
        <v>1941</v>
      </c>
      <c r="BT1018" s="26" t="s">
        <v>1941</v>
      </c>
      <c r="BU1018" s="26" t="str">
        <f t="shared" si="945"/>
        <v/>
      </c>
      <c r="BV1018" s="26" t="str">
        <f t="shared" si="946"/>
        <v/>
      </c>
      <c r="BW1018" s="26" t="str">
        <f t="shared" si="947"/>
        <v/>
      </c>
      <c r="BX1018" s="26" t="str">
        <f t="shared" si="948"/>
        <v/>
      </c>
      <c r="BY1018" s="26" t="str">
        <f t="shared" si="949"/>
        <v/>
      </c>
      <c r="BZ1018" s="26" t="str">
        <f t="shared" si="950"/>
        <v/>
      </c>
      <c r="CA1018" s="26" t="str">
        <f t="shared" si="951"/>
        <v>95. USED AS A REACTANT</v>
      </c>
      <c r="CB1018" s="26" t="str">
        <f t="shared" si="952"/>
        <v/>
      </c>
      <c r="CC1018" s="26" t="str">
        <f t="shared" si="953"/>
        <v/>
      </c>
      <c r="CD1018" s="26" t="str">
        <f t="shared" si="954"/>
        <v/>
      </c>
      <c r="CE1018" s="26" t="str">
        <f t="shared" si="955"/>
        <v/>
      </c>
      <c r="CF1018" s="26" t="str">
        <f t="shared" si="956"/>
        <v/>
      </c>
      <c r="CG1018" s="26" t="str">
        <f t="shared" si="957"/>
        <v/>
      </c>
      <c r="CH1018" s="26" t="str">
        <f t="shared" si="958"/>
        <v/>
      </c>
      <c r="CI1018" s="26" t="str">
        <f t="shared" si="959"/>
        <v/>
      </c>
      <c r="CJ1018" s="26" t="str">
        <f t="shared" si="960"/>
        <v/>
      </c>
      <c r="CK1018" s="26" t="str">
        <f t="shared" si="961"/>
        <v/>
      </c>
      <c r="CL1018" s="26" t="str">
        <f t="shared" si="962"/>
        <v/>
      </c>
      <c r="CM1018" s="26" t="str">
        <f t="shared" si="963"/>
        <v/>
      </c>
      <c r="CN1018" s="26" t="str">
        <f t="shared" si="964"/>
        <v/>
      </c>
      <c r="CO1018" s="26" t="str">
        <f t="shared" si="965"/>
        <v/>
      </c>
      <c r="CP1018" s="26" t="str">
        <f t="shared" si="966"/>
        <v/>
      </c>
      <c r="CQ1018" s="26" t="str">
        <f t="shared" si="967"/>
        <v/>
      </c>
      <c r="CR1018" s="26" t="str">
        <f t="shared" si="968"/>
        <v/>
      </c>
      <c r="CS1018" s="26" t="str">
        <f t="shared" si="969"/>
        <v/>
      </c>
      <c r="CT1018" s="26" t="str">
        <f t="shared" si="970"/>
        <v/>
      </c>
      <c r="CU1018" s="26" t="str">
        <f t="shared" si="971"/>
        <v/>
      </c>
      <c r="CV1018" s="26" t="str">
        <f t="shared" si="972"/>
        <v/>
      </c>
      <c r="CW1018" s="26" t="str">
        <f t="shared" si="973"/>
        <v/>
      </c>
      <c r="CX1018" s="26" t="str">
        <f t="shared" si="974"/>
        <v/>
      </c>
      <c r="CY1018" s="26" t="str">
        <f t="shared" si="975"/>
        <v/>
      </c>
      <c r="CZ1018" s="26" t="str">
        <f t="shared" si="976"/>
        <v/>
      </c>
      <c r="DA1018" s="26" t="str">
        <f t="shared" si="977"/>
        <v/>
      </c>
      <c r="DB1018" s="26" t="str">
        <f t="shared" si="978"/>
        <v/>
      </c>
      <c r="DC1018" s="26" t="str">
        <f t="shared" si="979"/>
        <v/>
      </c>
      <c r="DD1018" s="26" t="str">
        <f t="shared" si="980"/>
        <v/>
      </c>
      <c r="DE1018" s="26" t="str">
        <f t="shared" si="981"/>
        <v/>
      </c>
      <c r="DF1018" s="26" t="str">
        <f t="shared" si="982"/>
        <v/>
      </c>
      <c r="DG1018" s="26" t="str">
        <f t="shared" si="983"/>
        <v/>
      </c>
      <c r="DH1018" s="26" t="str">
        <f t="shared" si="984"/>
        <v/>
      </c>
      <c r="DI1018" s="26" t="str">
        <f t="shared" si="985"/>
        <v/>
      </c>
      <c r="DJ1018" s="26" t="str">
        <f t="shared" si="986"/>
        <v/>
      </c>
      <c r="DK1018" s="26" t="str">
        <f t="shared" si="987"/>
        <v/>
      </c>
      <c r="DL1018" s="26" t="str">
        <f t="shared" si="988"/>
        <v/>
      </c>
      <c r="DM1018" s="26" t="str">
        <f t="shared" si="989"/>
        <v/>
      </c>
      <c r="DN1018" s="26" t="str">
        <f t="shared" si="990"/>
        <v/>
      </c>
      <c r="DO1018" s="26" t="str">
        <f t="shared" si="991"/>
        <v/>
      </c>
      <c r="DP1018" s="26" t="str">
        <f t="shared" si="992"/>
        <v/>
      </c>
      <c r="DQ1018" s="26" t="str">
        <f t="shared" si="993"/>
        <v/>
      </c>
      <c r="DR1018" s="26" t="str">
        <f t="shared" si="994"/>
        <v/>
      </c>
      <c r="DS1018" s="26" t="str">
        <f t="shared" si="995"/>
        <v/>
      </c>
      <c r="DT1018" s="26" t="str">
        <f t="shared" si="996"/>
        <v/>
      </c>
      <c r="DU1018" s="26" t="str">
        <f t="shared" si="997"/>
        <v/>
      </c>
      <c r="DV1018" s="26" t="str">
        <f t="shared" si="998"/>
        <v/>
      </c>
    </row>
    <row r="1019" spans="1:126" ht="60" x14ac:dyDescent="0.25">
      <c r="A1019" t="s">
        <v>1942</v>
      </c>
      <c r="B1019">
        <v>2019</v>
      </c>
      <c r="C1019" t="s">
        <v>2046</v>
      </c>
      <c r="D1019">
        <v>106990</v>
      </c>
      <c r="E1019" s="19">
        <v>1319218485377</v>
      </c>
      <c r="F1019" t="s">
        <v>1108</v>
      </c>
      <c r="G1019">
        <v>325212</v>
      </c>
      <c r="H1019" t="s">
        <v>1109</v>
      </c>
      <c r="I1019" t="s">
        <v>1110</v>
      </c>
      <c r="J1019" t="s">
        <v>1111</v>
      </c>
      <c r="K1019" t="s">
        <v>850</v>
      </c>
      <c r="L1019">
        <v>30721</v>
      </c>
      <c r="M1019" s="26" t="str">
        <f t="shared" si="944"/>
        <v>95. USED AS A REACTANT, 97. P102  RAW MATERIALS</v>
      </c>
      <c r="N1019" s="26" t="s">
        <v>400</v>
      </c>
      <c r="O1019" s="26" t="s">
        <v>401</v>
      </c>
      <c r="P1019">
        <v>160</v>
      </c>
      <c r="Q1019">
        <v>110</v>
      </c>
      <c r="R1019">
        <v>270</v>
      </c>
      <c r="S1019" s="26" t="s">
        <v>1941</v>
      </c>
      <c r="T1019" s="26" t="s">
        <v>1941</v>
      </c>
      <c r="U1019" s="26" t="s">
        <v>1941</v>
      </c>
      <c r="V1019" s="26" t="s">
        <v>1941</v>
      </c>
      <c r="W1019" s="26" t="s">
        <v>1941</v>
      </c>
      <c r="X1019" s="26" t="s">
        <v>1941</v>
      </c>
      <c r="Y1019" s="26" t="s">
        <v>1940</v>
      </c>
      <c r="Z1019" s="26" t="s">
        <v>1941</v>
      </c>
      <c r="AA1019" s="26" t="s">
        <v>1940</v>
      </c>
      <c r="AB1019" s="26" t="s">
        <v>1941</v>
      </c>
      <c r="AC1019" s="26" t="s">
        <v>1941</v>
      </c>
      <c r="AD1019" s="26" t="s">
        <v>1941</v>
      </c>
      <c r="AE1019" s="26" t="s">
        <v>1941</v>
      </c>
      <c r="AF1019" s="26" t="s">
        <v>1941</v>
      </c>
      <c r="AG1019" s="26" t="s">
        <v>1941</v>
      </c>
      <c r="AH1019" s="26" t="s">
        <v>1941</v>
      </c>
      <c r="AI1019" s="26" t="s">
        <v>1941</v>
      </c>
      <c r="AJ1019" s="26" t="s">
        <v>1941</v>
      </c>
      <c r="AK1019" s="26" t="s">
        <v>1941</v>
      </c>
      <c r="AL1019" s="26" t="s">
        <v>1941</v>
      </c>
      <c r="AM1019" s="26" t="s">
        <v>1941</v>
      </c>
      <c r="AN1019" s="26" t="s">
        <v>1941</v>
      </c>
      <c r="AO1019" s="26" t="s">
        <v>1941</v>
      </c>
      <c r="AP1019" s="26" t="s">
        <v>1941</v>
      </c>
      <c r="AQ1019" s="26" t="s">
        <v>1941</v>
      </c>
      <c r="AR1019" s="26" t="s">
        <v>1941</v>
      </c>
      <c r="AS1019" s="26" t="s">
        <v>1941</v>
      </c>
      <c r="AT1019" s="26" t="s">
        <v>1941</v>
      </c>
      <c r="AU1019" s="26" t="s">
        <v>1941</v>
      </c>
      <c r="AV1019" s="26" t="s">
        <v>1941</v>
      </c>
      <c r="AW1019" s="26" t="s">
        <v>1941</v>
      </c>
      <c r="AX1019" s="26" t="s">
        <v>1941</v>
      </c>
      <c r="AY1019" s="26" t="s">
        <v>1941</v>
      </c>
      <c r="AZ1019" s="26" t="s">
        <v>1941</v>
      </c>
      <c r="BA1019" s="26" t="s">
        <v>1941</v>
      </c>
      <c r="BB1019" s="26" t="s">
        <v>1941</v>
      </c>
      <c r="BC1019" s="26" t="s">
        <v>1941</v>
      </c>
      <c r="BD1019" s="26" t="s">
        <v>1941</v>
      </c>
      <c r="BE1019" s="26" t="s">
        <v>1941</v>
      </c>
      <c r="BF1019" s="26" t="s">
        <v>1941</v>
      </c>
      <c r="BG1019" s="26" t="s">
        <v>1941</v>
      </c>
      <c r="BH1019" s="26" t="s">
        <v>1941</v>
      </c>
      <c r="BI1019" s="26" t="s">
        <v>1941</v>
      </c>
      <c r="BJ1019" s="26" t="s">
        <v>1941</v>
      </c>
      <c r="BK1019" s="26" t="s">
        <v>1941</v>
      </c>
      <c r="BL1019" s="26" t="s">
        <v>1941</v>
      </c>
      <c r="BM1019" s="26" t="s">
        <v>1941</v>
      </c>
      <c r="BN1019" s="26" t="s">
        <v>1941</v>
      </c>
      <c r="BO1019" s="26" t="s">
        <v>1941</v>
      </c>
      <c r="BP1019" s="26" t="s">
        <v>1941</v>
      </c>
      <c r="BQ1019" s="26" t="s">
        <v>1941</v>
      </c>
      <c r="BR1019" s="26" t="s">
        <v>1941</v>
      </c>
      <c r="BS1019" s="26" t="s">
        <v>1941</v>
      </c>
      <c r="BT1019" s="26" t="s">
        <v>1941</v>
      </c>
      <c r="BU1019" s="26" t="str">
        <f t="shared" si="945"/>
        <v/>
      </c>
      <c r="BV1019" s="26" t="str">
        <f t="shared" si="946"/>
        <v/>
      </c>
      <c r="BW1019" s="26" t="str">
        <f t="shared" si="947"/>
        <v/>
      </c>
      <c r="BX1019" s="26" t="str">
        <f t="shared" si="948"/>
        <v/>
      </c>
      <c r="BY1019" s="26" t="str">
        <f t="shared" si="949"/>
        <v/>
      </c>
      <c r="BZ1019" s="26" t="str">
        <f t="shared" si="950"/>
        <v/>
      </c>
      <c r="CA1019" s="26" t="str">
        <f t="shared" si="951"/>
        <v>95. USED AS A REACTANT</v>
      </c>
      <c r="CB1019" s="26" t="str">
        <f t="shared" si="952"/>
        <v/>
      </c>
      <c r="CC1019" s="26" t="str">
        <f t="shared" si="953"/>
        <v>97. P102  RAW MATERIALS</v>
      </c>
      <c r="CD1019" s="26" t="str">
        <f t="shared" si="954"/>
        <v/>
      </c>
      <c r="CE1019" s="26" t="str">
        <f t="shared" si="955"/>
        <v/>
      </c>
      <c r="CF1019" s="26" t="str">
        <f t="shared" si="956"/>
        <v/>
      </c>
      <c r="CG1019" s="26" t="str">
        <f t="shared" si="957"/>
        <v/>
      </c>
      <c r="CH1019" s="26" t="str">
        <f t="shared" si="958"/>
        <v/>
      </c>
      <c r="CI1019" s="26" t="str">
        <f t="shared" si="959"/>
        <v/>
      </c>
      <c r="CJ1019" s="26" t="str">
        <f t="shared" si="960"/>
        <v/>
      </c>
      <c r="CK1019" s="26" t="str">
        <f t="shared" si="961"/>
        <v/>
      </c>
      <c r="CL1019" s="26" t="str">
        <f t="shared" si="962"/>
        <v/>
      </c>
      <c r="CM1019" s="26" t="str">
        <f t="shared" si="963"/>
        <v/>
      </c>
      <c r="CN1019" s="26" t="str">
        <f t="shared" si="964"/>
        <v/>
      </c>
      <c r="CO1019" s="26" t="str">
        <f t="shared" si="965"/>
        <v/>
      </c>
      <c r="CP1019" s="26" t="str">
        <f t="shared" si="966"/>
        <v/>
      </c>
      <c r="CQ1019" s="26" t="str">
        <f t="shared" si="967"/>
        <v/>
      </c>
      <c r="CR1019" s="26" t="str">
        <f t="shared" si="968"/>
        <v/>
      </c>
      <c r="CS1019" s="26" t="str">
        <f t="shared" si="969"/>
        <v/>
      </c>
      <c r="CT1019" s="26" t="str">
        <f t="shared" si="970"/>
        <v/>
      </c>
      <c r="CU1019" s="26" t="str">
        <f t="shared" si="971"/>
        <v/>
      </c>
      <c r="CV1019" s="26" t="str">
        <f t="shared" si="972"/>
        <v/>
      </c>
      <c r="CW1019" s="26" t="str">
        <f t="shared" si="973"/>
        <v/>
      </c>
      <c r="CX1019" s="26" t="str">
        <f t="shared" si="974"/>
        <v/>
      </c>
      <c r="CY1019" s="26" t="str">
        <f t="shared" si="975"/>
        <v/>
      </c>
      <c r="CZ1019" s="26" t="str">
        <f t="shared" si="976"/>
        <v/>
      </c>
      <c r="DA1019" s="26" t="str">
        <f t="shared" si="977"/>
        <v/>
      </c>
      <c r="DB1019" s="26" t="str">
        <f t="shared" si="978"/>
        <v/>
      </c>
      <c r="DC1019" s="26" t="str">
        <f t="shared" si="979"/>
        <v/>
      </c>
      <c r="DD1019" s="26" t="str">
        <f t="shared" si="980"/>
        <v/>
      </c>
      <c r="DE1019" s="26" t="str">
        <f t="shared" si="981"/>
        <v/>
      </c>
      <c r="DF1019" s="26" t="str">
        <f t="shared" si="982"/>
        <v/>
      </c>
      <c r="DG1019" s="26" t="str">
        <f t="shared" si="983"/>
        <v/>
      </c>
      <c r="DH1019" s="26" t="str">
        <f t="shared" si="984"/>
        <v/>
      </c>
      <c r="DI1019" s="26" t="str">
        <f t="shared" si="985"/>
        <v/>
      </c>
      <c r="DJ1019" s="26" t="str">
        <f t="shared" si="986"/>
        <v/>
      </c>
      <c r="DK1019" s="26" t="str">
        <f t="shared" si="987"/>
        <v/>
      </c>
      <c r="DL1019" s="26" t="str">
        <f t="shared" si="988"/>
        <v/>
      </c>
      <c r="DM1019" s="26" t="str">
        <f t="shared" si="989"/>
        <v/>
      </c>
      <c r="DN1019" s="26" t="str">
        <f t="shared" si="990"/>
        <v/>
      </c>
      <c r="DO1019" s="26" t="str">
        <f t="shared" si="991"/>
        <v/>
      </c>
      <c r="DP1019" s="26" t="str">
        <f t="shared" si="992"/>
        <v/>
      </c>
      <c r="DQ1019" s="26" t="str">
        <f t="shared" si="993"/>
        <v/>
      </c>
      <c r="DR1019" s="26" t="str">
        <f t="shared" si="994"/>
        <v/>
      </c>
      <c r="DS1019" s="26" t="str">
        <f t="shared" si="995"/>
        <v/>
      </c>
      <c r="DT1019" s="26" t="str">
        <f t="shared" si="996"/>
        <v/>
      </c>
      <c r="DU1019" s="26" t="str">
        <f t="shared" si="997"/>
        <v/>
      </c>
      <c r="DV1019" s="26" t="str">
        <f t="shared" si="998"/>
        <v/>
      </c>
    </row>
    <row r="1020" spans="1:126" ht="105" x14ac:dyDescent="0.25">
      <c r="A1020" t="s">
        <v>1942</v>
      </c>
      <c r="B1020">
        <v>2020</v>
      </c>
      <c r="C1020" t="s">
        <v>2046</v>
      </c>
      <c r="D1020">
        <v>106990</v>
      </c>
      <c r="E1020" s="19">
        <v>1320219140668</v>
      </c>
      <c r="F1020" t="s">
        <v>1108</v>
      </c>
      <c r="G1020">
        <v>325212</v>
      </c>
      <c r="H1020" t="s">
        <v>1109</v>
      </c>
      <c r="I1020" t="s">
        <v>1110</v>
      </c>
      <c r="J1020" t="s">
        <v>1111</v>
      </c>
      <c r="K1020" t="s">
        <v>850</v>
      </c>
      <c r="L1020">
        <v>30721</v>
      </c>
      <c r="M1020" s="26" t="str">
        <f t="shared" si="944"/>
        <v>89. PRODUCE THE CHEMICAL, 90. IMPORT THE CHEMICAL, 92. SALE OR DISTRIBUTION OF THE CHEMICAL</v>
      </c>
      <c r="N1020" s="26" t="s">
        <v>400</v>
      </c>
      <c r="O1020" s="26" t="s">
        <v>401</v>
      </c>
      <c r="P1020">
        <v>133</v>
      </c>
      <c r="Q1020">
        <v>100</v>
      </c>
      <c r="R1020">
        <v>233</v>
      </c>
      <c r="S1020" s="26" t="s">
        <v>1940</v>
      </c>
      <c r="T1020" s="26" t="s">
        <v>1940</v>
      </c>
      <c r="U1020" s="26" t="s">
        <v>1941</v>
      </c>
      <c r="V1020" s="26" t="s">
        <v>1940</v>
      </c>
      <c r="W1020" s="26" t="s">
        <v>1941</v>
      </c>
      <c r="X1020" s="26" t="s">
        <v>1941</v>
      </c>
      <c r="Y1020" s="26" t="s">
        <v>1941</v>
      </c>
      <c r="Z1020" s="26" t="s">
        <v>1941</v>
      </c>
      <c r="AA1020" s="26" t="s">
        <v>1941</v>
      </c>
      <c r="AB1020" s="26" t="s">
        <v>1941</v>
      </c>
      <c r="AC1020" s="26" t="s">
        <v>1941</v>
      </c>
      <c r="AD1020" s="26" t="s">
        <v>1941</v>
      </c>
      <c r="AE1020" s="26" t="s">
        <v>1941</v>
      </c>
      <c r="AF1020" s="26" t="s">
        <v>1941</v>
      </c>
      <c r="AG1020" s="26" t="s">
        <v>1941</v>
      </c>
      <c r="AH1020" s="26" t="s">
        <v>1941</v>
      </c>
      <c r="AI1020" s="26" t="s">
        <v>1941</v>
      </c>
      <c r="AJ1020" s="26" t="s">
        <v>1941</v>
      </c>
      <c r="AK1020" s="26" t="s">
        <v>1941</v>
      </c>
      <c r="AL1020" s="26" t="s">
        <v>1941</v>
      </c>
      <c r="AM1020" s="26" t="s">
        <v>1941</v>
      </c>
      <c r="AN1020" s="26" t="s">
        <v>1941</v>
      </c>
      <c r="AO1020" s="26" t="s">
        <v>1941</v>
      </c>
      <c r="AP1020" s="26" t="s">
        <v>1941</v>
      </c>
      <c r="AQ1020" s="26" t="s">
        <v>1941</v>
      </c>
      <c r="AR1020" s="26" t="s">
        <v>1941</v>
      </c>
      <c r="AS1020" s="26" t="s">
        <v>1941</v>
      </c>
      <c r="AT1020" s="26" t="s">
        <v>1941</v>
      </c>
      <c r="AU1020" s="26" t="s">
        <v>1941</v>
      </c>
      <c r="AV1020" s="26" t="s">
        <v>1941</v>
      </c>
      <c r="AW1020" s="26" t="s">
        <v>1941</v>
      </c>
      <c r="AX1020" s="26" t="s">
        <v>1941</v>
      </c>
      <c r="AY1020" s="26" t="s">
        <v>1941</v>
      </c>
      <c r="AZ1020" s="26" t="s">
        <v>1941</v>
      </c>
      <c r="BA1020" s="26" t="s">
        <v>1941</v>
      </c>
      <c r="BB1020" s="26" t="s">
        <v>1941</v>
      </c>
      <c r="BC1020" s="26" t="s">
        <v>1941</v>
      </c>
      <c r="BD1020" s="26" t="s">
        <v>1941</v>
      </c>
      <c r="BE1020" s="26" t="s">
        <v>1941</v>
      </c>
      <c r="BF1020" s="26" t="s">
        <v>1941</v>
      </c>
      <c r="BG1020" s="26" t="s">
        <v>1941</v>
      </c>
      <c r="BH1020" s="26" t="s">
        <v>1941</v>
      </c>
      <c r="BI1020" s="26" t="s">
        <v>1941</v>
      </c>
      <c r="BJ1020" s="26" t="s">
        <v>1941</v>
      </c>
      <c r="BK1020" s="26" t="s">
        <v>1941</v>
      </c>
      <c r="BL1020" s="26" t="s">
        <v>1941</v>
      </c>
      <c r="BM1020" s="26" t="s">
        <v>1941</v>
      </c>
      <c r="BN1020" s="26" t="s">
        <v>1941</v>
      </c>
      <c r="BO1020" s="26" t="s">
        <v>1941</v>
      </c>
      <c r="BP1020" s="26" t="s">
        <v>1941</v>
      </c>
      <c r="BQ1020" s="26" t="s">
        <v>1941</v>
      </c>
      <c r="BR1020" s="26" t="s">
        <v>1941</v>
      </c>
      <c r="BS1020" s="26" t="s">
        <v>1941</v>
      </c>
      <c r="BT1020" s="26" t="s">
        <v>1941</v>
      </c>
      <c r="BU1020" s="26" t="str">
        <f t="shared" si="945"/>
        <v>89. PRODUCE THE CHEMICAL</v>
      </c>
      <c r="BV1020" s="26" t="str">
        <f t="shared" si="946"/>
        <v>90. IMPORT THE CHEMICAL</v>
      </c>
      <c r="BW1020" s="26" t="str">
        <f t="shared" si="947"/>
        <v/>
      </c>
      <c r="BX1020" s="26" t="str">
        <f t="shared" si="948"/>
        <v>92. SALE OR DISTRIBUTION OF THE CHEMICAL</v>
      </c>
      <c r="BY1020" s="26" t="str">
        <f t="shared" si="949"/>
        <v/>
      </c>
      <c r="BZ1020" s="26" t="str">
        <f t="shared" si="950"/>
        <v/>
      </c>
      <c r="CA1020" s="26" t="str">
        <f t="shared" si="951"/>
        <v/>
      </c>
      <c r="CB1020" s="26" t="str">
        <f t="shared" si="952"/>
        <v/>
      </c>
      <c r="CC1020" s="26" t="str">
        <f t="shared" si="953"/>
        <v/>
      </c>
      <c r="CD1020" s="26" t="str">
        <f t="shared" si="954"/>
        <v/>
      </c>
      <c r="CE1020" s="26" t="str">
        <f t="shared" si="955"/>
        <v/>
      </c>
      <c r="CF1020" s="26" t="str">
        <f t="shared" si="956"/>
        <v/>
      </c>
      <c r="CG1020" s="26" t="str">
        <f t="shared" si="957"/>
        <v/>
      </c>
      <c r="CH1020" s="26" t="str">
        <f t="shared" si="958"/>
        <v/>
      </c>
      <c r="CI1020" s="26" t="str">
        <f t="shared" si="959"/>
        <v/>
      </c>
      <c r="CJ1020" s="26" t="str">
        <f t="shared" si="960"/>
        <v/>
      </c>
      <c r="CK1020" s="26" t="str">
        <f t="shared" si="961"/>
        <v/>
      </c>
      <c r="CL1020" s="26" t="str">
        <f t="shared" si="962"/>
        <v/>
      </c>
      <c r="CM1020" s="26" t="str">
        <f t="shared" si="963"/>
        <v/>
      </c>
      <c r="CN1020" s="26" t="str">
        <f t="shared" si="964"/>
        <v/>
      </c>
      <c r="CO1020" s="26" t="str">
        <f t="shared" si="965"/>
        <v/>
      </c>
      <c r="CP1020" s="26" t="str">
        <f t="shared" si="966"/>
        <v/>
      </c>
      <c r="CQ1020" s="26" t="str">
        <f t="shared" si="967"/>
        <v/>
      </c>
      <c r="CR1020" s="26" t="str">
        <f t="shared" si="968"/>
        <v/>
      </c>
      <c r="CS1020" s="26" t="str">
        <f t="shared" si="969"/>
        <v/>
      </c>
      <c r="CT1020" s="26" t="str">
        <f t="shared" si="970"/>
        <v/>
      </c>
      <c r="CU1020" s="26" t="str">
        <f t="shared" si="971"/>
        <v/>
      </c>
      <c r="CV1020" s="26" t="str">
        <f t="shared" si="972"/>
        <v/>
      </c>
      <c r="CW1020" s="26" t="str">
        <f t="shared" si="973"/>
        <v/>
      </c>
      <c r="CX1020" s="26" t="str">
        <f t="shared" si="974"/>
        <v/>
      </c>
      <c r="CY1020" s="26" t="str">
        <f t="shared" si="975"/>
        <v/>
      </c>
      <c r="CZ1020" s="26" t="str">
        <f t="shared" si="976"/>
        <v/>
      </c>
      <c r="DA1020" s="26" t="str">
        <f t="shared" si="977"/>
        <v/>
      </c>
      <c r="DB1020" s="26" t="str">
        <f t="shared" si="978"/>
        <v/>
      </c>
      <c r="DC1020" s="26" t="str">
        <f t="shared" si="979"/>
        <v/>
      </c>
      <c r="DD1020" s="26" t="str">
        <f t="shared" si="980"/>
        <v/>
      </c>
      <c r="DE1020" s="26" t="str">
        <f t="shared" si="981"/>
        <v/>
      </c>
      <c r="DF1020" s="26" t="str">
        <f t="shared" si="982"/>
        <v/>
      </c>
      <c r="DG1020" s="26" t="str">
        <f t="shared" si="983"/>
        <v/>
      </c>
      <c r="DH1020" s="26" t="str">
        <f t="shared" si="984"/>
        <v/>
      </c>
      <c r="DI1020" s="26" t="str">
        <f t="shared" si="985"/>
        <v/>
      </c>
      <c r="DJ1020" s="26" t="str">
        <f t="shared" si="986"/>
        <v/>
      </c>
      <c r="DK1020" s="26" t="str">
        <f t="shared" si="987"/>
        <v/>
      </c>
      <c r="DL1020" s="26" t="str">
        <f t="shared" si="988"/>
        <v/>
      </c>
      <c r="DM1020" s="26" t="str">
        <f t="shared" si="989"/>
        <v/>
      </c>
      <c r="DN1020" s="26" t="str">
        <f t="shared" si="990"/>
        <v/>
      </c>
      <c r="DO1020" s="26" t="str">
        <f t="shared" si="991"/>
        <v/>
      </c>
      <c r="DP1020" s="26" t="str">
        <f t="shared" si="992"/>
        <v/>
      </c>
      <c r="DQ1020" s="26" t="str">
        <f t="shared" si="993"/>
        <v/>
      </c>
      <c r="DR1020" s="26" t="str">
        <f t="shared" si="994"/>
        <v/>
      </c>
      <c r="DS1020" s="26" t="str">
        <f t="shared" si="995"/>
        <v/>
      </c>
      <c r="DT1020" s="26" t="str">
        <f t="shared" si="996"/>
        <v/>
      </c>
      <c r="DU1020" s="26" t="str">
        <f t="shared" si="997"/>
        <v/>
      </c>
      <c r="DV1020" s="26" t="str">
        <f t="shared" si="998"/>
        <v/>
      </c>
    </row>
    <row r="1021" spans="1:126" ht="60" x14ac:dyDescent="0.25">
      <c r="A1021" t="s">
        <v>1942</v>
      </c>
      <c r="B1021">
        <v>2021</v>
      </c>
      <c r="C1021" t="s">
        <v>2046</v>
      </c>
      <c r="D1021">
        <v>106990</v>
      </c>
      <c r="E1021" s="19">
        <v>1321219820735</v>
      </c>
      <c r="F1021" t="s">
        <v>1108</v>
      </c>
      <c r="G1021">
        <v>325211</v>
      </c>
      <c r="H1021" t="s">
        <v>1109</v>
      </c>
      <c r="I1021" t="s">
        <v>1110</v>
      </c>
      <c r="J1021" t="s">
        <v>1111</v>
      </c>
      <c r="K1021" t="s">
        <v>850</v>
      </c>
      <c r="L1021">
        <v>30721</v>
      </c>
      <c r="M1021" s="26" t="str">
        <f t="shared" si="944"/>
        <v>95. USED AS A REACTANT, 97. P102  RAW MATERIALS</v>
      </c>
      <c r="N1021" s="26" t="s">
        <v>400</v>
      </c>
      <c r="O1021" s="26" t="s">
        <v>401</v>
      </c>
      <c r="P1021">
        <v>127</v>
      </c>
      <c r="Q1021">
        <v>102</v>
      </c>
      <c r="R1021">
        <v>229</v>
      </c>
      <c r="S1021" s="26" t="s">
        <v>1941</v>
      </c>
      <c r="T1021" s="26" t="s">
        <v>1941</v>
      </c>
      <c r="U1021" s="26" t="s">
        <v>1941</v>
      </c>
      <c r="V1021" s="26" t="s">
        <v>1941</v>
      </c>
      <c r="W1021" s="26" t="s">
        <v>1941</v>
      </c>
      <c r="X1021" s="26" t="s">
        <v>1941</v>
      </c>
      <c r="Y1021" s="26" t="s">
        <v>1940</v>
      </c>
      <c r="Z1021" s="26" t="s">
        <v>1941</v>
      </c>
      <c r="AA1021" s="26" t="s">
        <v>1940</v>
      </c>
      <c r="AB1021" s="26" t="s">
        <v>1941</v>
      </c>
      <c r="AC1021" s="26" t="s">
        <v>1941</v>
      </c>
      <c r="AD1021" s="26" t="s">
        <v>1941</v>
      </c>
      <c r="AE1021" s="26" t="s">
        <v>1941</v>
      </c>
      <c r="AF1021" s="26" t="s">
        <v>1941</v>
      </c>
      <c r="AG1021" s="26" t="s">
        <v>1941</v>
      </c>
      <c r="AH1021" s="26" t="s">
        <v>1941</v>
      </c>
      <c r="AI1021" s="26" t="s">
        <v>1941</v>
      </c>
      <c r="AJ1021" s="26" t="s">
        <v>1941</v>
      </c>
      <c r="AK1021" s="26" t="s">
        <v>1941</v>
      </c>
      <c r="AL1021" s="26" t="s">
        <v>1941</v>
      </c>
      <c r="AM1021" s="26" t="s">
        <v>1941</v>
      </c>
      <c r="AN1021" s="26" t="s">
        <v>1941</v>
      </c>
      <c r="AO1021" s="26" t="s">
        <v>1941</v>
      </c>
      <c r="AP1021" s="26" t="s">
        <v>1941</v>
      </c>
      <c r="AQ1021" s="26" t="s">
        <v>1941</v>
      </c>
      <c r="AR1021" s="26" t="s">
        <v>1941</v>
      </c>
      <c r="AS1021" s="26" t="s">
        <v>1941</v>
      </c>
      <c r="AT1021" s="26" t="s">
        <v>1941</v>
      </c>
      <c r="AU1021" s="26" t="s">
        <v>1941</v>
      </c>
      <c r="AV1021" s="26" t="s">
        <v>1941</v>
      </c>
      <c r="AW1021" s="26" t="s">
        <v>1941</v>
      </c>
      <c r="AX1021" s="26" t="s">
        <v>1941</v>
      </c>
      <c r="AY1021" s="26" t="s">
        <v>1941</v>
      </c>
      <c r="AZ1021" s="26" t="s">
        <v>1941</v>
      </c>
      <c r="BA1021" s="26" t="s">
        <v>1941</v>
      </c>
      <c r="BB1021" s="26" t="s">
        <v>1941</v>
      </c>
      <c r="BC1021" s="26" t="s">
        <v>1941</v>
      </c>
      <c r="BD1021" s="26" t="s">
        <v>1941</v>
      </c>
      <c r="BE1021" s="26" t="s">
        <v>1941</v>
      </c>
      <c r="BF1021" s="26" t="s">
        <v>1941</v>
      </c>
      <c r="BG1021" s="26" t="s">
        <v>1941</v>
      </c>
      <c r="BH1021" s="26" t="s">
        <v>1941</v>
      </c>
      <c r="BI1021" s="26" t="s">
        <v>1941</v>
      </c>
      <c r="BJ1021" s="26" t="s">
        <v>1941</v>
      </c>
      <c r="BK1021" s="26" t="s">
        <v>1941</v>
      </c>
      <c r="BL1021" s="26" t="s">
        <v>1941</v>
      </c>
      <c r="BM1021" s="26" t="s">
        <v>1941</v>
      </c>
      <c r="BN1021" s="26" t="s">
        <v>1941</v>
      </c>
      <c r="BO1021" s="26" t="s">
        <v>1941</v>
      </c>
      <c r="BP1021" s="26" t="s">
        <v>1941</v>
      </c>
      <c r="BQ1021" s="26" t="s">
        <v>1941</v>
      </c>
      <c r="BR1021" s="26" t="s">
        <v>1941</v>
      </c>
      <c r="BS1021" s="26" t="s">
        <v>1941</v>
      </c>
      <c r="BT1021" s="26" t="s">
        <v>1941</v>
      </c>
      <c r="BU1021" s="26" t="str">
        <f t="shared" si="945"/>
        <v/>
      </c>
      <c r="BV1021" s="26" t="str">
        <f t="shared" si="946"/>
        <v/>
      </c>
      <c r="BW1021" s="26" t="str">
        <f t="shared" si="947"/>
        <v/>
      </c>
      <c r="BX1021" s="26" t="str">
        <f t="shared" si="948"/>
        <v/>
      </c>
      <c r="BY1021" s="26" t="str">
        <f t="shared" si="949"/>
        <v/>
      </c>
      <c r="BZ1021" s="26" t="str">
        <f t="shared" si="950"/>
        <v/>
      </c>
      <c r="CA1021" s="26" t="str">
        <f t="shared" si="951"/>
        <v>95. USED AS A REACTANT</v>
      </c>
      <c r="CB1021" s="26" t="str">
        <f t="shared" si="952"/>
        <v/>
      </c>
      <c r="CC1021" s="26" t="str">
        <f t="shared" si="953"/>
        <v>97. P102  RAW MATERIALS</v>
      </c>
      <c r="CD1021" s="26" t="str">
        <f t="shared" si="954"/>
        <v/>
      </c>
      <c r="CE1021" s="26" t="str">
        <f t="shared" si="955"/>
        <v/>
      </c>
      <c r="CF1021" s="26" t="str">
        <f t="shared" si="956"/>
        <v/>
      </c>
      <c r="CG1021" s="26" t="str">
        <f t="shared" si="957"/>
        <v/>
      </c>
      <c r="CH1021" s="26" t="str">
        <f t="shared" si="958"/>
        <v/>
      </c>
      <c r="CI1021" s="26" t="str">
        <f t="shared" si="959"/>
        <v/>
      </c>
      <c r="CJ1021" s="26" t="str">
        <f t="shared" si="960"/>
        <v/>
      </c>
      <c r="CK1021" s="26" t="str">
        <f t="shared" si="961"/>
        <v/>
      </c>
      <c r="CL1021" s="26" t="str">
        <f t="shared" si="962"/>
        <v/>
      </c>
      <c r="CM1021" s="26" t="str">
        <f t="shared" si="963"/>
        <v/>
      </c>
      <c r="CN1021" s="26" t="str">
        <f t="shared" si="964"/>
        <v/>
      </c>
      <c r="CO1021" s="26" t="str">
        <f t="shared" si="965"/>
        <v/>
      </c>
      <c r="CP1021" s="26" t="str">
        <f t="shared" si="966"/>
        <v/>
      </c>
      <c r="CQ1021" s="26" t="str">
        <f t="shared" si="967"/>
        <v/>
      </c>
      <c r="CR1021" s="26" t="str">
        <f t="shared" si="968"/>
        <v/>
      </c>
      <c r="CS1021" s="26" t="str">
        <f t="shared" si="969"/>
        <v/>
      </c>
      <c r="CT1021" s="26" t="str">
        <f t="shared" si="970"/>
        <v/>
      </c>
      <c r="CU1021" s="26" t="str">
        <f t="shared" si="971"/>
        <v/>
      </c>
      <c r="CV1021" s="26" t="str">
        <f t="shared" si="972"/>
        <v/>
      </c>
      <c r="CW1021" s="26" t="str">
        <f t="shared" si="973"/>
        <v/>
      </c>
      <c r="CX1021" s="26" t="str">
        <f t="shared" si="974"/>
        <v/>
      </c>
      <c r="CY1021" s="26" t="str">
        <f t="shared" si="975"/>
        <v/>
      </c>
      <c r="CZ1021" s="26" t="str">
        <f t="shared" si="976"/>
        <v/>
      </c>
      <c r="DA1021" s="26" t="str">
        <f t="shared" si="977"/>
        <v/>
      </c>
      <c r="DB1021" s="26" t="str">
        <f t="shared" si="978"/>
        <v/>
      </c>
      <c r="DC1021" s="26" t="str">
        <f t="shared" si="979"/>
        <v/>
      </c>
      <c r="DD1021" s="26" t="str">
        <f t="shared" si="980"/>
        <v/>
      </c>
      <c r="DE1021" s="26" t="str">
        <f t="shared" si="981"/>
        <v/>
      </c>
      <c r="DF1021" s="26" t="str">
        <f t="shared" si="982"/>
        <v/>
      </c>
      <c r="DG1021" s="26" t="str">
        <f t="shared" si="983"/>
        <v/>
      </c>
      <c r="DH1021" s="26" t="str">
        <f t="shared" si="984"/>
        <v/>
      </c>
      <c r="DI1021" s="26" t="str">
        <f t="shared" si="985"/>
        <v/>
      </c>
      <c r="DJ1021" s="26" t="str">
        <f t="shared" si="986"/>
        <v/>
      </c>
      <c r="DK1021" s="26" t="str">
        <f t="shared" si="987"/>
        <v/>
      </c>
      <c r="DL1021" s="26" t="str">
        <f t="shared" si="988"/>
        <v/>
      </c>
      <c r="DM1021" s="26" t="str">
        <f t="shared" si="989"/>
        <v/>
      </c>
      <c r="DN1021" s="26" t="str">
        <f t="shared" si="990"/>
        <v/>
      </c>
      <c r="DO1021" s="26" t="str">
        <f t="shared" si="991"/>
        <v/>
      </c>
      <c r="DP1021" s="26" t="str">
        <f t="shared" si="992"/>
        <v/>
      </c>
      <c r="DQ1021" s="26" t="str">
        <f t="shared" si="993"/>
        <v/>
      </c>
      <c r="DR1021" s="26" t="str">
        <f t="shared" si="994"/>
        <v/>
      </c>
      <c r="DS1021" s="26" t="str">
        <f t="shared" si="995"/>
        <v/>
      </c>
      <c r="DT1021" s="26" t="str">
        <f t="shared" si="996"/>
        <v/>
      </c>
      <c r="DU1021" s="26" t="str">
        <f t="shared" si="997"/>
        <v/>
      </c>
      <c r="DV1021" s="26" t="str">
        <f t="shared" si="998"/>
        <v/>
      </c>
    </row>
    <row r="1022" spans="1:126" ht="30" x14ac:dyDescent="0.25">
      <c r="A1022" t="s">
        <v>1942</v>
      </c>
      <c r="B1022">
        <v>2016</v>
      </c>
      <c r="C1022" t="s">
        <v>2046</v>
      </c>
      <c r="D1022">
        <v>106990</v>
      </c>
      <c r="E1022" s="19">
        <v>1316215366523</v>
      </c>
      <c r="F1022" t="s">
        <v>1114</v>
      </c>
      <c r="G1022">
        <v>325211</v>
      </c>
      <c r="H1022" t="s">
        <v>1115</v>
      </c>
      <c r="I1022" t="s">
        <v>1116</v>
      </c>
      <c r="J1022" t="s">
        <v>1068</v>
      </c>
      <c r="K1022" t="s">
        <v>796</v>
      </c>
      <c r="L1022">
        <v>48667</v>
      </c>
      <c r="M1022" s="26" t="str">
        <f t="shared" si="944"/>
        <v>95. USED AS A REACTANT</v>
      </c>
      <c r="N1022" s="26" t="s">
        <v>400</v>
      </c>
      <c r="O1022" s="26" t="s">
        <v>481</v>
      </c>
      <c r="P1022">
        <v>760</v>
      </c>
      <c r="Q1022">
        <v>15</v>
      </c>
      <c r="R1022">
        <v>775</v>
      </c>
      <c r="S1022" s="26" t="s">
        <v>1941</v>
      </c>
      <c r="T1022" s="26" t="s">
        <v>1941</v>
      </c>
      <c r="U1022" s="26" t="s">
        <v>1941</v>
      </c>
      <c r="V1022" s="26" t="s">
        <v>1941</v>
      </c>
      <c r="W1022" s="26" t="s">
        <v>1941</v>
      </c>
      <c r="X1022" s="26" t="s">
        <v>1941</v>
      </c>
      <c r="Y1022" s="26" t="s">
        <v>1940</v>
      </c>
      <c r="AE1022" s="26" t="s">
        <v>1941</v>
      </c>
      <c r="AR1022" s="26" t="s">
        <v>1941</v>
      </c>
      <c r="AS1022" s="26" t="s">
        <v>1941</v>
      </c>
      <c r="AT1022" s="26" t="s">
        <v>1941</v>
      </c>
      <c r="AV1022" s="26" t="s">
        <v>1941</v>
      </c>
      <c r="BD1022" s="26" t="s">
        <v>1941</v>
      </c>
      <c r="BK1022" s="26" t="s">
        <v>1941</v>
      </c>
      <c r="BU1022" s="26" t="str">
        <f t="shared" si="945"/>
        <v/>
      </c>
      <c r="BV1022" s="26" t="str">
        <f t="shared" si="946"/>
        <v/>
      </c>
      <c r="BW1022" s="26" t="str">
        <f t="shared" si="947"/>
        <v/>
      </c>
      <c r="BX1022" s="26" t="str">
        <f t="shared" si="948"/>
        <v/>
      </c>
      <c r="BY1022" s="26" t="str">
        <f t="shared" si="949"/>
        <v/>
      </c>
      <c r="BZ1022" s="26" t="str">
        <f t="shared" si="950"/>
        <v/>
      </c>
      <c r="CA1022" s="26" t="str">
        <f t="shared" si="951"/>
        <v>95. USED AS A REACTANT</v>
      </c>
      <c r="CB1022" s="26" t="str">
        <f t="shared" si="952"/>
        <v/>
      </c>
      <c r="CC1022" s="26" t="str">
        <f t="shared" si="953"/>
        <v/>
      </c>
      <c r="CD1022" s="26" t="str">
        <f t="shared" si="954"/>
        <v/>
      </c>
      <c r="CE1022" s="26" t="str">
        <f t="shared" si="955"/>
        <v/>
      </c>
      <c r="CF1022" s="26" t="str">
        <f t="shared" si="956"/>
        <v/>
      </c>
      <c r="CG1022" s="26" t="str">
        <f t="shared" si="957"/>
        <v/>
      </c>
      <c r="CH1022" s="26" t="str">
        <f t="shared" si="958"/>
        <v/>
      </c>
      <c r="CI1022" s="26" t="str">
        <f t="shared" si="959"/>
        <v/>
      </c>
      <c r="CJ1022" s="26" t="str">
        <f t="shared" si="960"/>
        <v/>
      </c>
      <c r="CK1022" s="26" t="str">
        <f t="shared" si="961"/>
        <v/>
      </c>
      <c r="CL1022" s="26" t="str">
        <f t="shared" si="962"/>
        <v/>
      </c>
      <c r="CM1022" s="26" t="str">
        <f t="shared" si="963"/>
        <v/>
      </c>
      <c r="CN1022" s="26" t="str">
        <f t="shared" si="964"/>
        <v/>
      </c>
      <c r="CO1022" s="26" t="str">
        <f t="shared" si="965"/>
        <v/>
      </c>
      <c r="CP1022" s="26" t="str">
        <f t="shared" si="966"/>
        <v/>
      </c>
      <c r="CQ1022" s="26" t="str">
        <f t="shared" si="967"/>
        <v/>
      </c>
      <c r="CR1022" s="26" t="str">
        <f t="shared" si="968"/>
        <v/>
      </c>
      <c r="CS1022" s="26" t="str">
        <f t="shared" si="969"/>
        <v/>
      </c>
      <c r="CT1022" s="26" t="str">
        <f t="shared" si="970"/>
        <v/>
      </c>
      <c r="CU1022" s="26" t="str">
        <f t="shared" si="971"/>
        <v/>
      </c>
      <c r="CV1022" s="26" t="str">
        <f t="shared" si="972"/>
        <v/>
      </c>
      <c r="CW1022" s="26" t="str">
        <f t="shared" si="973"/>
        <v/>
      </c>
      <c r="CX1022" s="26" t="str">
        <f t="shared" si="974"/>
        <v/>
      </c>
      <c r="CY1022" s="26" t="str">
        <f t="shared" si="975"/>
        <v/>
      </c>
      <c r="CZ1022" s="26" t="str">
        <f t="shared" si="976"/>
        <v/>
      </c>
      <c r="DA1022" s="26" t="str">
        <f t="shared" si="977"/>
        <v/>
      </c>
      <c r="DB1022" s="26" t="str">
        <f t="shared" si="978"/>
        <v/>
      </c>
      <c r="DC1022" s="26" t="str">
        <f t="shared" si="979"/>
        <v/>
      </c>
      <c r="DD1022" s="26" t="str">
        <f t="shared" si="980"/>
        <v/>
      </c>
      <c r="DE1022" s="26" t="str">
        <f t="shared" si="981"/>
        <v/>
      </c>
      <c r="DF1022" s="26" t="str">
        <f t="shared" si="982"/>
        <v/>
      </c>
      <c r="DG1022" s="26" t="str">
        <f t="shared" si="983"/>
        <v/>
      </c>
      <c r="DH1022" s="26" t="str">
        <f t="shared" si="984"/>
        <v/>
      </c>
      <c r="DI1022" s="26" t="str">
        <f t="shared" si="985"/>
        <v/>
      </c>
      <c r="DJ1022" s="26" t="str">
        <f t="shared" si="986"/>
        <v/>
      </c>
      <c r="DK1022" s="26" t="str">
        <f t="shared" si="987"/>
        <v/>
      </c>
      <c r="DL1022" s="26" t="str">
        <f t="shared" si="988"/>
        <v/>
      </c>
      <c r="DM1022" s="26" t="str">
        <f t="shared" si="989"/>
        <v/>
      </c>
      <c r="DN1022" s="26" t="str">
        <f t="shared" si="990"/>
        <v/>
      </c>
      <c r="DO1022" s="26" t="str">
        <f t="shared" si="991"/>
        <v/>
      </c>
      <c r="DP1022" s="26" t="str">
        <f t="shared" si="992"/>
        <v/>
      </c>
      <c r="DQ1022" s="26" t="str">
        <f t="shared" si="993"/>
        <v/>
      </c>
      <c r="DR1022" s="26" t="str">
        <f t="shared" si="994"/>
        <v/>
      </c>
      <c r="DS1022" s="26" t="str">
        <f t="shared" si="995"/>
        <v/>
      </c>
      <c r="DT1022" s="26" t="str">
        <f t="shared" si="996"/>
        <v/>
      </c>
      <c r="DU1022" s="26" t="str">
        <f t="shared" si="997"/>
        <v/>
      </c>
      <c r="DV1022" s="26" t="str">
        <f t="shared" si="998"/>
        <v/>
      </c>
    </row>
    <row r="1023" spans="1:126" ht="30" x14ac:dyDescent="0.25">
      <c r="A1023" t="s">
        <v>1942</v>
      </c>
      <c r="B1023">
        <v>2017</v>
      </c>
      <c r="C1023" t="s">
        <v>2046</v>
      </c>
      <c r="D1023">
        <v>106990</v>
      </c>
      <c r="E1023" s="19">
        <v>1317216161303</v>
      </c>
      <c r="F1023" t="s">
        <v>1114</v>
      </c>
      <c r="G1023">
        <v>325211</v>
      </c>
      <c r="H1023" t="s">
        <v>1115</v>
      </c>
      <c r="I1023" t="s">
        <v>1116</v>
      </c>
      <c r="J1023" t="s">
        <v>1068</v>
      </c>
      <c r="K1023" t="s">
        <v>796</v>
      </c>
      <c r="L1023">
        <v>48667</v>
      </c>
      <c r="M1023" s="26" t="str">
        <f t="shared" si="944"/>
        <v>95. USED AS A REACTANT</v>
      </c>
      <c r="N1023" s="26" t="s">
        <v>400</v>
      </c>
      <c r="O1023" s="26" t="s">
        <v>481</v>
      </c>
      <c r="P1023">
        <v>1500</v>
      </c>
      <c r="Q1023">
        <v>16</v>
      </c>
      <c r="R1023">
        <v>1516</v>
      </c>
      <c r="S1023" s="26" t="s">
        <v>1941</v>
      </c>
      <c r="T1023" s="26" t="s">
        <v>1941</v>
      </c>
      <c r="U1023" s="26" t="s">
        <v>1941</v>
      </c>
      <c r="V1023" s="26" t="s">
        <v>1941</v>
      </c>
      <c r="W1023" s="26" t="s">
        <v>1941</v>
      </c>
      <c r="X1023" s="26" t="s">
        <v>1941</v>
      </c>
      <c r="Y1023" s="26" t="s">
        <v>1940</v>
      </c>
      <c r="AE1023" s="26" t="s">
        <v>1941</v>
      </c>
      <c r="AR1023" s="26" t="s">
        <v>1941</v>
      </c>
      <c r="AS1023" s="26" t="s">
        <v>1941</v>
      </c>
      <c r="AT1023" s="26" t="s">
        <v>1941</v>
      </c>
      <c r="AV1023" s="26" t="s">
        <v>1941</v>
      </c>
      <c r="BD1023" s="26" t="s">
        <v>1941</v>
      </c>
      <c r="BK1023" s="26" t="s">
        <v>1941</v>
      </c>
      <c r="BU1023" s="26" t="str">
        <f t="shared" si="945"/>
        <v/>
      </c>
      <c r="BV1023" s="26" t="str">
        <f t="shared" si="946"/>
        <v/>
      </c>
      <c r="BW1023" s="26" t="str">
        <f t="shared" si="947"/>
        <v/>
      </c>
      <c r="BX1023" s="26" t="str">
        <f t="shared" si="948"/>
        <v/>
      </c>
      <c r="BY1023" s="26" t="str">
        <f t="shared" si="949"/>
        <v/>
      </c>
      <c r="BZ1023" s="26" t="str">
        <f t="shared" si="950"/>
        <v/>
      </c>
      <c r="CA1023" s="26" t="str">
        <f t="shared" si="951"/>
        <v>95. USED AS A REACTANT</v>
      </c>
      <c r="CB1023" s="26" t="str">
        <f t="shared" si="952"/>
        <v/>
      </c>
      <c r="CC1023" s="26" t="str">
        <f t="shared" si="953"/>
        <v/>
      </c>
      <c r="CD1023" s="26" t="str">
        <f t="shared" si="954"/>
        <v/>
      </c>
      <c r="CE1023" s="26" t="str">
        <f t="shared" si="955"/>
        <v/>
      </c>
      <c r="CF1023" s="26" t="str">
        <f t="shared" si="956"/>
        <v/>
      </c>
      <c r="CG1023" s="26" t="str">
        <f t="shared" si="957"/>
        <v/>
      </c>
      <c r="CH1023" s="26" t="str">
        <f t="shared" si="958"/>
        <v/>
      </c>
      <c r="CI1023" s="26" t="str">
        <f t="shared" si="959"/>
        <v/>
      </c>
      <c r="CJ1023" s="26" t="str">
        <f t="shared" si="960"/>
        <v/>
      </c>
      <c r="CK1023" s="26" t="str">
        <f t="shared" si="961"/>
        <v/>
      </c>
      <c r="CL1023" s="26" t="str">
        <f t="shared" si="962"/>
        <v/>
      </c>
      <c r="CM1023" s="26" t="str">
        <f t="shared" si="963"/>
        <v/>
      </c>
      <c r="CN1023" s="26" t="str">
        <f t="shared" si="964"/>
        <v/>
      </c>
      <c r="CO1023" s="26" t="str">
        <f t="shared" si="965"/>
        <v/>
      </c>
      <c r="CP1023" s="26" t="str">
        <f t="shared" si="966"/>
        <v/>
      </c>
      <c r="CQ1023" s="26" t="str">
        <f t="shared" si="967"/>
        <v/>
      </c>
      <c r="CR1023" s="26" t="str">
        <f t="shared" si="968"/>
        <v/>
      </c>
      <c r="CS1023" s="26" t="str">
        <f t="shared" si="969"/>
        <v/>
      </c>
      <c r="CT1023" s="26" t="str">
        <f t="shared" si="970"/>
        <v/>
      </c>
      <c r="CU1023" s="26" t="str">
        <f t="shared" si="971"/>
        <v/>
      </c>
      <c r="CV1023" s="26" t="str">
        <f t="shared" si="972"/>
        <v/>
      </c>
      <c r="CW1023" s="26" t="str">
        <f t="shared" si="973"/>
        <v/>
      </c>
      <c r="CX1023" s="26" t="str">
        <f t="shared" si="974"/>
        <v/>
      </c>
      <c r="CY1023" s="26" t="str">
        <f t="shared" si="975"/>
        <v/>
      </c>
      <c r="CZ1023" s="26" t="str">
        <f t="shared" si="976"/>
        <v/>
      </c>
      <c r="DA1023" s="26" t="str">
        <f t="shared" si="977"/>
        <v/>
      </c>
      <c r="DB1023" s="26" t="str">
        <f t="shared" si="978"/>
        <v/>
      </c>
      <c r="DC1023" s="26" t="str">
        <f t="shared" si="979"/>
        <v/>
      </c>
      <c r="DD1023" s="26" t="str">
        <f t="shared" si="980"/>
        <v/>
      </c>
      <c r="DE1023" s="26" t="str">
        <f t="shared" si="981"/>
        <v/>
      </c>
      <c r="DF1023" s="26" t="str">
        <f t="shared" si="982"/>
        <v/>
      </c>
      <c r="DG1023" s="26" t="str">
        <f t="shared" si="983"/>
        <v/>
      </c>
      <c r="DH1023" s="26" t="str">
        <f t="shared" si="984"/>
        <v/>
      </c>
      <c r="DI1023" s="26" t="str">
        <f t="shared" si="985"/>
        <v/>
      </c>
      <c r="DJ1023" s="26" t="str">
        <f t="shared" si="986"/>
        <v/>
      </c>
      <c r="DK1023" s="26" t="str">
        <f t="shared" si="987"/>
        <v/>
      </c>
      <c r="DL1023" s="26" t="str">
        <f t="shared" si="988"/>
        <v/>
      </c>
      <c r="DM1023" s="26" t="str">
        <f t="shared" si="989"/>
        <v/>
      </c>
      <c r="DN1023" s="26" t="str">
        <f t="shared" si="990"/>
        <v/>
      </c>
      <c r="DO1023" s="26" t="str">
        <f t="shared" si="991"/>
        <v/>
      </c>
      <c r="DP1023" s="26" t="str">
        <f t="shared" si="992"/>
        <v/>
      </c>
      <c r="DQ1023" s="26" t="str">
        <f t="shared" si="993"/>
        <v/>
      </c>
      <c r="DR1023" s="26" t="str">
        <f t="shared" si="994"/>
        <v/>
      </c>
      <c r="DS1023" s="26" t="str">
        <f t="shared" si="995"/>
        <v/>
      </c>
      <c r="DT1023" s="26" t="str">
        <f t="shared" si="996"/>
        <v/>
      </c>
      <c r="DU1023" s="26" t="str">
        <f t="shared" si="997"/>
        <v/>
      </c>
      <c r="DV1023" s="26" t="str">
        <f t="shared" si="998"/>
        <v/>
      </c>
    </row>
    <row r="1024" spans="1:126" ht="60" x14ac:dyDescent="0.25">
      <c r="A1024" t="s">
        <v>1942</v>
      </c>
      <c r="B1024">
        <v>2018</v>
      </c>
      <c r="C1024" t="s">
        <v>2046</v>
      </c>
      <c r="D1024">
        <v>106990</v>
      </c>
      <c r="E1024" s="19">
        <v>1318217447592</v>
      </c>
      <c r="F1024" t="s">
        <v>1114</v>
      </c>
      <c r="G1024">
        <v>325211</v>
      </c>
      <c r="H1024" t="s">
        <v>1115</v>
      </c>
      <c r="I1024" t="s">
        <v>1116</v>
      </c>
      <c r="J1024" t="s">
        <v>1068</v>
      </c>
      <c r="K1024" t="s">
        <v>796</v>
      </c>
      <c r="L1024">
        <v>48667</v>
      </c>
      <c r="M1024" s="26" t="str">
        <f t="shared" si="944"/>
        <v>95. USED AS A REACTANT, 97. P102  RAW MATERIALS</v>
      </c>
      <c r="N1024" s="26" t="s">
        <v>400</v>
      </c>
      <c r="O1024" s="26" t="s">
        <v>481</v>
      </c>
      <c r="P1024">
        <v>670</v>
      </c>
      <c r="Q1024">
        <v>15</v>
      </c>
      <c r="R1024">
        <v>685</v>
      </c>
      <c r="S1024" s="26" t="s">
        <v>1941</v>
      </c>
      <c r="T1024" s="26" t="s">
        <v>1941</v>
      </c>
      <c r="U1024" s="26" t="s">
        <v>1941</v>
      </c>
      <c r="V1024" s="26" t="s">
        <v>1941</v>
      </c>
      <c r="W1024" s="26" t="s">
        <v>1941</v>
      </c>
      <c r="X1024" s="26" t="s">
        <v>1941</v>
      </c>
      <c r="Y1024" s="26" t="s">
        <v>1940</v>
      </c>
      <c r="Z1024" s="26" t="s">
        <v>1941</v>
      </c>
      <c r="AA1024" s="26" t="s">
        <v>1940</v>
      </c>
      <c r="AB1024" s="26" t="s">
        <v>1941</v>
      </c>
      <c r="AC1024" s="26" t="s">
        <v>1941</v>
      </c>
      <c r="AD1024" s="26" t="s">
        <v>1941</v>
      </c>
      <c r="AE1024" s="26" t="s">
        <v>1941</v>
      </c>
      <c r="AF1024" s="26" t="s">
        <v>1941</v>
      </c>
      <c r="AG1024" s="26" t="s">
        <v>1941</v>
      </c>
      <c r="AH1024" s="26" t="s">
        <v>1941</v>
      </c>
      <c r="AI1024" s="26" t="s">
        <v>1941</v>
      </c>
      <c r="AJ1024" s="26" t="s">
        <v>1941</v>
      </c>
      <c r="AK1024" s="26" t="s">
        <v>1941</v>
      </c>
      <c r="AL1024" s="26" t="s">
        <v>1941</v>
      </c>
      <c r="AM1024" s="26" t="s">
        <v>1941</v>
      </c>
      <c r="AN1024" s="26" t="s">
        <v>1941</v>
      </c>
      <c r="AO1024" s="26" t="s">
        <v>1941</v>
      </c>
      <c r="AP1024" s="26" t="s">
        <v>1941</v>
      </c>
      <c r="AQ1024" s="26" t="s">
        <v>1941</v>
      </c>
      <c r="AR1024" s="26" t="s">
        <v>1941</v>
      </c>
      <c r="AS1024" s="26" t="s">
        <v>1941</v>
      </c>
      <c r="AT1024" s="26" t="s">
        <v>1941</v>
      </c>
      <c r="AU1024" s="26" t="s">
        <v>1941</v>
      </c>
      <c r="AV1024" s="26" t="s">
        <v>1941</v>
      </c>
      <c r="AW1024" s="26" t="s">
        <v>1941</v>
      </c>
      <c r="AX1024" s="26" t="s">
        <v>1941</v>
      </c>
      <c r="AY1024" s="26" t="s">
        <v>1941</v>
      </c>
      <c r="AZ1024" s="26" t="s">
        <v>1941</v>
      </c>
      <c r="BA1024" s="26" t="s">
        <v>1941</v>
      </c>
      <c r="BB1024" s="26" t="s">
        <v>1941</v>
      </c>
      <c r="BC1024" s="26" t="s">
        <v>1941</v>
      </c>
      <c r="BD1024" s="26" t="s">
        <v>1941</v>
      </c>
      <c r="BE1024" s="26" t="s">
        <v>1941</v>
      </c>
      <c r="BF1024" s="26" t="s">
        <v>1941</v>
      </c>
      <c r="BG1024" s="26" t="s">
        <v>1941</v>
      </c>
      <c r="BH1024" s="26" t="s">
        <v>1941</v>
      </c>
      <c r="BI1024" s="26" t="s">
        <v>1941</v>
      </c>
      <c r="BJ1024" s="26" t="s">
        <v>1941</v>
      </c>
      <c r="BK1024" s="26" t="s">
        <v>1941</v>
      </c>
      <c r="BL1024" s="26" t="s">
        <v>1941</v>
      </c>
      <c r="BM1024" s="26" t="s">
        <v>1941</v>
      </c>
      <c r="BN1024" s="26" t="s">
        <v>1941</v>
      </c>
      <c r="BO1024" s="26" t="s">
        <v>1941</v>
      </c>
      <c r="BP1024" s="26" t="s">
        <v>1941</v>
      </c>
      <c r="BQ1024" s="26" t="s">
        <v>1941</v>
      </c>
      <c r="BR1024" s="26" t="s">
        <v>1941</v>
      </c>
      <c r="BS1024" s="26" t="s">
        <v>1941</v>
      </c>
      <c r="BT1024" s="26" t="s">
        <v>1941</v>
      </c>
      <c r="BU1024" s="26" t="str">
        <f t="shared" si="945"/>
        <v/>
      </c>
      <c r="BV1024" s="26" t="str">
        <f t="shared" si="946"/>
        <v/>
      </c>
      <c r="BW1024" s="26" t="str">
        <f t="shared" si="947"/>
        <v/>
      </c>
      <c r="BX1024" s="26" t="str">
        <f t="shared" si="948"/>
        <v/>
      </c>
      <c r="BY1024" s="26" t="str">
        <f t="shared" si="949"/>
        <v/>
      </c>
      <c r="BZ1024" s="26" t="str">
        <f t="shared" si="950"/>
        <v/>
      </c>
      <c r="CA1024" s="26" t="str">
        <f t="shared" si="951"/>
        <v>95. USED AS A REACTANT</v>
      </c>
      <c r="CB1024" s="26" t="str">
        <f t="shared" si="952"/>
        <v/>
      </c>
      <c r="CC1024" s="26" t="str">
        <f t="shared" si="953"/>
        <v>97. P102  RAW MATERIALS</v>
      </c>
      <c r="CD1024" s="26" t="str">
        <f t="shared" si="954"/>
        <v/>
      </c>
      <c r="CE1024" s="26" t="str">
        <f t="shared" si="955"/>
        <v/>
      </c>
      <c r="CF1024" s="26" t="str">
        <f t="shared" si="956"/>
        <v/>
      </c>
      <c r="CG1024" s="26" t="str">
        <f t="shared" si="957"/>
        <v/>
      </c>
      <c r="CH1024" s="26" t="str">
        <f t="shared" si="958"/>
        <v/>
      </c>
      <c r="CI1024" s="26" t="str">
        <f t="shared" si="959"/>
        <v/>
      </c>
      <c r="CJ1024" s="26" t="str">
        <f t="shared" si="960"/>
        <v/>
      </c>
      <c r="CK1024" s="26" t="str">
        <f t="shared" si="961"/>
        <v/>
      </c>
      <c r="CL1024" s="26" t="str">
        <f t="shared" si="962"/>
        <v/>
      </c>
      <c r="CM1024" s="26" t="str">
        <f t="shared" si="963"/>
        <v/>
      </c>
      <c r="CN1024" s="26" t="str">
        <f t="shared" si="964"/>
        <v/>
      </c>
      <c r="CO1024" s="26" t="str">
        <f t="shared" si="965"/>
        <v/>
      </c>
      <c r="CP1024" s="26" t="str">
        <f t="shared" si="966"/>
        <v/>
      </c>
      <c r="CQ1024" s="26" t="str">
        <f t="shared" si="967"/>
        <v/>
      </c>
      <c r="CR1024" s="26" t="str">
        <f t="shared" si="968"/>
        <v/>
      </c>
      <c r="CS1024" s="26" t="str">
        <f t="shared" si="969"/>
        <v/>
      </c>
      <c r="CT1024" s="26" t="str">
        <f t="shared" si="970"/>
        <v/>
      </c>
      <c r="CU1024" s="26" t="str">
        <f t="shared" si="971"/>
        <v/>
      </c>
      <c r="CV1024" s="26" t="str">
        <f t="shared" si="972"/>
        <v/>
      </c>
      <c r="CW1024" s="26" t="str">
        <f t="shared" si="973"/>
        <v/>
      </c>
      <c r="CX1024" s="26" t="str">
        <f t="shared" si="974"/>
        <v/>
      </c>
      <c r="CY1024" s="26" t="str">
        <f t="shared" si="975"/>
        <v/>
      </c>
      <c r="CZ1024" s="26" t="str">
        <f t="shared" si="976"/>
        <v/>
      </c>
      <c r="DA1024" s="26" t="str">
        <f t="shared" si="977"/>
        <v/>
      </c>
      <c r="DB1024" s="26" t="str">
        <f t="shared" si="978"/>
        <v/>
      </c>
      <c r="DC1024" s="26" t="str">
        <f t="shared" si="979"/>
        <v/>
      </c>
      <c r="DD1024" s="26" t="str">
        <f t="shared" si="980"/>
        <v/>
      </c>
      <c r="DE1024" s="26" t="str">
        <f t="shared" si="981"/>
        <v/>
      </c>
      <c r="DF1024" s="26" t="str">
        <f t="shared" si="982"/>
        <v/>
      </c>
      <c r="DG1024" s="26" t="str">
        <f t="shared" si="983"/>
        <v/>
      </c>
      <c r="DH1024" s="26" t="str">
        <f t="shared" si="984"/>
        <v/>
      </c>
      <c r="DI1024" s="26" t="str">
        <f t="shared" si="985"/>
        <v/>
      </c>
      <c r="DJ1024" s="26" t="str">
        <f t="shared" si="986"/>
        <v/>
      </c>
      <c r="DK1024" s="26" t="str">
        <f t="shared" si="987"/>
        <v/>
      </c>
      <c r="DL1024" s="26" t="str">
        <f t="shared" si="988"/>
        <v/>
      </c>
      <c r="DM1024" s="26" t="str">
        <f t="shared" si="989"/>
        <v/>
      </c>
      <c r="DN1024" s="26" t="str">
        <f t="shared" si="990"/>
        <v/>
      </c>
      <c r="DO1024" s="26" t="str">
        <f t="shared" si="991"/>
        <v/>
      </c>
      <c r="DP1024" s="26" t="str">
        <f t="shared" si="992"/>
        <v/>
      </c>
      <c r="DQ1024" s="26" t="str">
        <f t="shared" si="993"/>
        <v/>
      </c>
      <c r="DR1024" s="26" t="str">
        <f t="shared" si="994"/>
        <v/>
      </c>
      <c r="DS1024" s="26" t="str">
        <f t="shared" si="995"/>
        <v/>
      </c>
      <c r="DT1024" s="26" t="str">
        <f t="shared" si="996"/>
        <v/>
      </c>
      <c r="DU1024" s="26" t="str">
        <f t="shared" si="997"/>
        <v/>
      </c>
      <c r="DV1024" s="26" t="str">
        <f t="shared" si="998"/>
        <v/>
      </c>
    </row>
    <row r="1025" spans="1:126" ht="75" x14ac:dyDescent="0.25">
      <c r="A1025" t="s">
        <v>1942</v>
      </c>
      <c r="B1025">
        <v>2019</v>
      </c>
      <c r="C1025" t="s">
        <v>2046</v>
      </c>
      <c r="D1025">
        <v>106990</v>
      </c>
      <c r="E1025" s="19">
        <v>1319219414733</v>
      </c>
      <c r="F1025" t="s">
        <v>1114</v>
      </c>
      <c r="G1025">
        <v>325211</v>
      </c>
      <c r="H1025" t="s">
        <v>1115</v>
      </c>
      <c r="I1025" t="s">
        <v>1116</v>
      </c>
      <c r="J1025" t="s">
        <v>1068</v>
      </c>
      <c r="K1025" t="s">
        <v>796</v>
      </c>
      <c r="L1025">
        <v>48667</v>
      </c>
      <c r="M1025" s="26" t="str">
        <f t="shared" si="944"/>
        <v>90. IMPORT THE CHEMICAL, 91. ON-SITE USE OF THE CHEMICAL, 95. USED AS A REACTANT, 97. P102  RAW MATERIALS</v>
      </c>
      <c r="N1025" s="26" t="s">
        <v>400</v>
      </c>
      <c r="O1025" s="26" t="s">
        <v>481</v>
      </c>
      <c r="P1025">
        <v>610</v>
      </c>
      <c r="Q1025">
        <v>35</v>
      </c>
      <c r="R1025">
        <v>645</v>
      </c>
      <c r="S1025" s="26" t="s">
        <v>1941</v>
      </c>
      <c r="T1025" s="26" t="s">
        <v>1940</v>
      </c>
      <c r="U1025" s="26" t="s">
        <v>1940</v>
      </c>
      <c r="V1025" s="26" t="s">
        <v>1941</v>
      </c>
      <c r="W1025" s="26" t="s">
        <v>1941</v>
      </c>
      <c r="X1025" s="26" t="s">
        <v>1941</v>
      </c>
      <c r="Y1025" s="26" t="s">
        <v>1940</v>
      </c>
      <c r="Z1025" s="26" t="s">
        <v>1941</v>
      </c>
      <c r="AA1025" s="26" t="s">
        <v>1940</v>
      </c>
      <c r="AB1025" s="26" t="s">
        <v>1941</v>
      </c>
      <c r="AC1025" s="26" t="s">
        <v>1941</v>
      </c>
      <c r="AD1025" s="26" t="s">
        <v>1941</v>
      </c>
      <c r="AE1025" s="26" t="s">
        <v>1941</v>
      </c>
      <c r="AF1025" s="26" t="s">
        <v>1941</v>
      </c>
      <c r="AG1025" s="26" t="s">
        <v>1941</v>
      </c>
      <c r="AH1025" s="26" t="s">
        <v>1941</v>
      </c>
      <c r="AI1025" s="26" t="s">
        <v>1941</v>
      </c>
      <c r="AJ1025" s="26" t="s">
        <v>1941</v>
      </c>
      <c r="AK1025" s="26" t="s">
        <v>1941</v>
      </c>
      <c r="AL1025" s="26" t="s">
        <v>1941</v>
      </c>
      <c r="AM1025" s="26" t="s">
        <v>1941</v>
      </c>
      <c r="AN1025" s="26" t="s">
        <v>1941</v>
      </c>
      <c r="AO1025" s="26" t="s">
        <v>1941</v>
      </c>
      <c r="AP1025" s="26" t="s">
        <v>1941</v>
      </c>
      <c r="AQ1025" s="26" t="s">
        <v>1941</v>
      </c>
      <c r="AR1025" s="26" t="s">
        <v>1941</v>
      </c>
      <c r="AS1025" s="26" t="s">
        <v>1941</v>
      </c>
      <c r="AT1025" s="26" t="s">
        <v>1941</v>
      </c>
      <c r="AU1025" s="26" t="s">
        <v>1941</v>
      </c>
      <c r="AV1025" s="26" t="s">
        <v>1941</v>
      </c>
      <c r="AW1025" s="26" t="s">
        <v>1941</v>
      </c>
      <c r="AX1025" s="26" t="s">
        <v>1941</v>
      </c>
      <c r="AY1025" s="26" t="s">
        <v>1941</v>
      </c>
      <c r="AZ1025" s="26" t="s">
        <v>1941</v>
      </c>
      <c r="BA1025" s="26" t="s">
        <v>1941</v>
      </c>
      <c r="BB1025" s="26" t="s">
        <v>1941</v>
      </c>
      <c r="BC1025" s="26" t="s">
        <v>1941</v>
      </c>
      <c r="BD1025" s="26" t="s">
        <v>1941</v>
      </c>
      <c r="BE1025" s="26" t="s">
        <v>1941</v>
      </c>
      <c r="BF1025" s="26" t="s">
        <v>1941</v>
      </c>
      <c r="BG1025" s="26" t="s">
        <v>1941</v>
      </c>
      <c r="BH1025" s="26" t="s">
        <v>1941</v>
      </c>
      <c r="BI1025" s="26" t="s">
        <v>1941</v>
      </c>
      <c r="BJ1025" s="26" t="s">
        <v>1941</v>
      </c>
      <c r="BK1025" s="26" t="s">
        <v>1941</v>
      </c>
      <c r="BL1025" s="26" t="s">
        <v>1941</v>
      </c>
      <c r="BM1025" s="26" t="s">
        <v>1941</v>
      </c>
      <c r="BN1025" s="26" t="s">
        <v>1941</v>
      </c>
      <c r="BO1025" s="26" t="s">
        <v>1941</v>
      </c>
      <c r="BP1025" s="26" t="s">
        <v>1941</v>
      </c>
      <c r="BQ1025" s="26" t="s">
        <v>1941</v>
      </c>
      <c r="BR1025" s="26" t="s">
        <v>1941</v>
      </c>
      <c r="BS1025" s="26" t="s">
        <v>1941</v>
      </c>
      <c r="BT1025" s="26" t="s">
        <v>1941</v>
      </c>
      <c r="BU1025" s="26" t="str">
        <f t="shared" si="945"/>
        <v/>
      </c>
      <c r="BV1025" s="26" t="str">
        <f t="shared" si="946"/>
        <v>90. IMPORT THE CHEMICAL</v>
      </c>
      <c r="BW1025" s="26" t="str">
        <f t="shared" si="947"/>
        <v>91. ON-SITE USE OF THE CHEMICAL</v>
      </c>
      <c r="BX1025" s="26" t="str">
        <f t="shared" si="948"/>
        <v/>
      </c>
      <c r="BY1025" s="26" t="str">
        <f t="shared" si="949"/>
        <v/>
      </c>
      <c r="BZ1025" s="26" t="str">
        <f t="shared" si="950"/>
        <v/>
      </c>
      <c r="CA1025" s="26" t="str">
        <f t="shared" si="951"/>
        <v>95. USED AS A REACTANT</v>
      </c>
      <c r="CB1025" s="26" t="str">
        <f t="shared" si="952"/>
        <v/>
      </c>
      <c r="CC1025" s="26" t="str">
        <f t="shared" si="953"/>
        <v>97. P102  RAW MATERIALS</v>
      </c>
      <c r="CD1025" s="26" t="str">
        <f t="shared" si="954"/>
        <v/>
      </c>
      <c r="CE1025" s="26" t="str">
        <f t="shared" si="955"/>
        <v/>
      </c>
      <c r="CF1025" s="26" t="str">
        <f t="shared" si="956"/>
        <v/>
      </c>
      <c r="CG1025" s="26" t="str">
        <f t="shared" si="957"/>
        <v/>
      </c>
      <c r="CH1025" s="26" t="str">
        <f t="shared" si="958"/>
        <v/>
      </c>
      <c r="CI1025" s="26" t="str">
        <f t="shared" si="959"/>
        <v/>
      </c>
      <c r="CJ1025" s="26" t="str">
        <f t="shared" si="960"/>
        <v/>
      </c>
      <c r="CK1025" s="26" t="str">
        <f t="shared" si="961"/>
        <v/>
      </c>
      <c r="CL1025" s="26" t="str">
        <f t="shared" si="962"/>
        <v/>
      </c>
      <c r="CM1025" s="26" t="str">
        <f t="shared" si="963"/>
        <v/>
      </c>
      <c r="CN1025" s="26" t="str">
        <f t="shared" si="964"/>
        <v/>
      </c>
      <c r="CO1025" s="26" t="str">
        <f t="shared" si="965"/>
        <v/>
      </c>
      <c r="CP1025" s="26" t="str">
        <f t="shared" si="966"/>
        <v/>
      </c>
      <c r="CQ1025" s="26" t="str">
        <f t="shared" si="967"/>
        <v/>
      </c>
      <c r="CR1025" s="26" t="str">
        <f t="shared" si="968"/>
        <v/>
      </c>
      <c r="CS1025" s="26" t="str">
        <f t="shared" si="969"/>
        <v/>
      </c>
      <c r="CT1025" s="26" t="str">
        <f t="shared" si="970"/>
        <v/>
      </c>
      <c r="CU1025" s="26" t="str">
        <f t="shared" si="971"/>
        <v/>
      </c>
      <c r="CV1025" s="26" t="str">
        <f t="shared" si="972"/>
        <v/>
      </c>
      <c r="CW1025" s="26" t="str">
        <f t="shared" si="973"/>
        <v/>
      </c>
      <c r="CX1025" s="26" t="str">
        <f t="shared" si="974"/>
        <v/>
      </c>
      <c r="CY1025" s="26" t="str">
        <f t="shared" si="975"/>
        <v/>
      </c>
      <c r="CZ1025" s="26" t="str">
        <f t="shared" si="976"/>
        <v/>
      </c>
      <c r="DA1025" s="26" t="str">
        <f t="shared" si="977"/>
        <v/>
      </c>
      <c r="DB1025" s="26" t="str">
        <f t="shared" si="978"/>
        <v/>
      </c>
      <c r="DC1025" s="26" t="str">
        <f t="shared" si="979"/>
        <v/>
      </c>
      <c r="DD1025" s="26" t="str">
        <f t="shared" si="980"/>
        <v/>
      </c>
      <c r="DE1025" s="26" t="str">
        <f t="shared" si="981"/>
        <v/>
      </c>
      <c r="DF1025" s="26" t="str">
        <f t="shared" si="982"/>
        <v/>
      </c>
      <c r="DG1025" s="26" t="str">
        <f t="shared" si="983"/>
        <v/>
      </c>
      <c r="DH1025" s="26" t="str">
        <f t="shared" si="984"/>
        <v/>
      </c>
      <c r="DI1025" s="26" t="str">
        <f t="shared" si="985"/>
        <v/>
      </c>
      <c r="DJ1025" s="26" t="str">
        <f t="shared" si="986"/>
        <v/>
      </c>
      <c r="DK1025" s="26" t="str">
        <f t="shared" si="987"/>
        <v/>
      </c>
      <c r="DL1025" s="26" t="str">
        <f t="shared" si="988"/>
        <v/>
      </c>
      <c r="DM1025" s="26" t="str">
        <f t="shared" si="989"/>
        <v/>
      </c>
      <c r="DN1025" s="26" t="str">
        <f t="shared" si="990"/>
        <v/>
      </c>
      <c r="DO1025" s="26" t="str">
        <f t="shared" si="991"/>
        <v/>
      </c>
      <c r="DP1025" s="26" t="str">
        <f t="shared" si="992"/>
        <v/>
      </c>
      <c r="DQ1025" s="26" t="str">
        <f t="shared" si="993"/>
        <v/>
      </c>
      <c r="DR1025" s="26" t="str">
        <f t="shared" si="994"/>
        <v/>
      </c>
      <c r="DS1025" s="26" t="str">
        <f t="shared" si="995"/>
        <v/>
      </c>
      <c r="DT1025" s="26" t="str">
        <f t="shared" si="996"/>
        <v/>
      </c>
      <c r="DU1025" s="26" t="str">
        <f t="shared" si="997"/>
        <v/>
      </c>
      <c r="DV1025" s="26" t="str">
        <f t="shared" si="998"/>
        <v/>
      </c>
    </row>
    <row r="1026" spans="1:126" ht="60" x14ac:dyDescent="0.25">
      <c r="A1026" t="s">
        <v>1942</v>
      </c>
      <c r="B1026">
        <v>2020</v>
      </c>
      <c r="C1026" t="s">
        <v>2046</v>
      </c>
      <c r="D1026">
        <v>106990</v>
      </c>
      <c r="E1026" s="19">
        <v>1320219414719</v>
      </c>
      <c r="F1026" t="s">
        <v>1114</v>
      </c>
      <c r="G1026">
        <v>325211</v>
      </c>
      <c r="H1026" t="s">
        <v>1115</v>
      </c>
      <c r="I1026" t="s">
        <v>1116</v>
      </c>
      <c r="J1026" t="s">
        <v>1068</v>
      </c>
      <c r="K1026" t="s">
        <v>796</v>
      </c>
      <c r="L1026">
        <v>48667</v>
      </c>
      <c r="M1026" s="26" t="str">
        <f t="shared" si="944"/>
        <v>95. USED AS A REACTANT, 97. P102  RAW MATERIALS</v>
      </c>
      <c r="N1026" s="26" t="s">
        <v>400</v>
      </c>
      <c r="O1026" s="26" t="s">
        <v>481</v>
      </c>
      <c r="P1026">
        <v>1099.8699999999999</v>
      </c>
      <c r="Q1026">
        <v>12.55</v>
      </c>
      <c r="R1026">
        <v>1112.42</v>
      </c>
      <c r="S1026" s="26" t="s">
        <v>1941</v>
      </c>
      <c r="T1026" s="26" t="s">
        <v>1941</v>
      </c>
      <c r="U1026" s="26" t="s">
        <v>1941</v>
      </c>
      <c r="V1026" s="26" t="s">
        <v>1941</v>
      </c>
      <c r="W1026" s="26" t="s">
        <v>1941</v>
      </c>
      <c r="X1026" s="26" t="s">
        <v>1941</v>
      </c>
      <c r="Y1026" s="26" t="s">
        <v>1940</v>
      </c>
      <c r="Z1026" s="26" t="s">
        <v>1941</v>
      </c>
      <c r="AA1026" s="26" t="s">
        <v>1940</v>
      </c>
      <c r="AB1026" s="26" t="s">
        <v>1941</v>
      </c>
      <c r="AC1026" s="26" t="s">
        <v>1941</v>
      </c>
      <c r="AD1026" s="26" t="s">
        <v>1941</v>
      </c>
      <c r="AE1026" s="26" t="s">
        <v>1941</v>
      </c>
      <c r="AF1026" s="26" t="s">
        <v>1941</v>
      </c>
      <c r="AG1026" s="26" t="s">
        <v>1941</v>
      </c>
      <c r="AH1026" s="26" t="s">
        <v>1941</v>
      </c>
      <c r="AI1026" s="26" t="s">
        <v>1941</v>
      </c>
      <c r="AJ1026" s="26" t="s">
        <v>1941</v>
      </c>
      <c r="AK1026" s="26" t="s">
        <v>1941</v>
      </c>
      <c r="AL1026" s="26" t="s">
        <v>1941</v>
      </c>
      <c r="AM1026" s="26" t="s">
        <v>1941</v>
      </c>
      <c r="AN1026" s="26" t="s">
        <v>1941</v>
      </c>
      <c r="AO1026" s="26" t="s">
        <v>1941</v>
      </c>
      <c r="AP1026" s="26" t="s">
        <v>1941</v>
      </c>
      <c r="AQ1026" s="26" t="s">
        <v>1941</v>
      </c>
      <c r="AR1026" s="26" t="s">
        <v>1941</v>
      </c>
      <c r="AS1026" s="26" t="s">
        <v>1941</v>
      </c>
      <c r="AT1026" s="26" t="s">
        <v>1941</v>
      </c>
      <c r="AU1026" s="26" t="s">
        <v>1941</v>
      </c>
      <c r="AV1026" s="26" t="s">
        <v>1941</v>
      </c>
      <c r="AW1026" s="26" t="s">
        <v>1941</v>
      </c>
      <c r="AX1026" s="26" t="s">
        <v>1941</v>
      </c>
      <c r="AY1026" s="26" t="s">
        <v>1941</v>
      </c>
      <c r="AZ1026" s="26" t="s">
        <v>1941</v>
      </c>
      <c r="BA1026" s="26" t="s">
        <v>1941</v>
      </c>
      <c r="BB1026" s="26" t="s">
        <v>1941</v>
      </c>
      <c r="BC1026" s="26" t="s">
        <v>1941</v>
      </c>
      <c r="BD1026" s="26" t="s">
        <v>1941</v>
      </c>
      <c r="BE1026" s="26" t="s">
        <v>1941</v>
      </c>
      <c r="BF1026" s="26" t="s">
        <v>1941</v>
      </c>
      <c r="BG1026" s="26" t="s">
        <v>1941</v>
      </c>
      <c r="BH1026" s="26" t="s">
        <v>1941</v>
      </c>
      <c r="BI1026" s="26" t="s">
        <v>1941</v>
      </c>
      <c r="BJ1026" s="26" t="s">
        <v>1941</v>
      </c>
      <c r="BK1026" s="26" t="s">
        <v>1941</v>
      </c>
      <c r="BL1026" s="26" t="s">
        <v>1941</v>
      </c>
      <c r="BM1026" s="26" t="s">
        <v>1941</v>
      </c>
      <c r="BN1026" s="26" t="s">
        <v>1941</v>
      </c>
      <c r="BO1026" s="26" t="s">
        <v>1941</v>
      </c>
      <c r="BP1026" s="26" t="s">
        <v>1941</v>
      </c>
      <c r="BQ1026" s="26" t="s">
        <v>1941</v>
      </c>
      <c r="BR1026" s="26" t="s">
        <v>1941</v>
      </c>
      <c r="BS1026" s="26" t="s">
        <v>1941</v>
      </c>
      <c r="BT1026" s="26" t="s">
        <v>1941</v>
      </c>
      <c r="BU1026" s="26" t="str">
        <f t="shared" si="945"/>
        <v/>
      </c>
      <c r="BV1026" s="26" t="str">
        <f t="shared" si="946"/>
        <v/>
      </c>
      <c r="BW1026" s="26" t="str">
        <f t="shared" si="947"/>
        <v/>
      </c>
      <c r="BX1026" s="26" t="str">
        <f t="shared" si="948"/>
        <v/>
      </c>
      <c r="BY1026" s="26" t="str">
        <f t="shared" si="949"/>
        <v/>
      </c>
      <c r="BZ1026" s="26" t="str">
        <f t="shared" si="950"/>
        <v/>
      </c>
      <c r="CA1026" s="26" t="str">
        <f t="shared" si="951"/>
        <v>95. USED AS A REACTANT</v>
      </c>
      <c r="CB1026" s="26" t="str">
        <f t="shared" si="952"/>
        <v/>
      </c>
      <c r="CC1026" s="26" t="str">
        <f t="shared" si="953"/>
        <v>97. P102  RAW MATERIALS</v>
      </c>
      <c r="CD1026" s="26" t="str">
        <f t="shared" si="954"/>
        <v/>
      </c>
      <c r="CE1026" s="26" t="str">
        <f t="shared" si="955"/>
        <v/>
      </c>
      <c r="CF1026" s="26" t="str">
        <f t="shared" si="956"/>
        <v/>
      </c>
      <c r="CG1026" s="26" t="str">
        <f t="shared" si="957"/>
        <v/>
      </c>
      <c r="CH1026" s="26" t="str">
        <f t="shared" si="958"/>
        <v/>
      </c>
      <c r="CI1026" s="26" t="str">
        <f t="shared" si="959"/>
        <v/>
      </c>
      <c r="CJ1026" s="26" t="str">
        <f t="shared" si="960"/>
        <v/>
      </c>
      <c r="CK1026" s="26" t="str">
        <f t="shared" si="961"/>
        <v/>
      </c>
      <c r="CL1026" s="26" t="str">
        <f t="shared" si="962"/>
        <v/>
      </c>
      <c r="CM1026" s="26" t="str">
        <f t="shared" si="963"/>
        <v/>
      </c>
      <c r="CN1026" s="26" t="str">
        <f t="shared" si="964"/>
        <v/>
      </c>
      <c r="CO1026" s="26" t="str">
        <f t="shared" si="965"/>
        <v/>
      </c>
      <c r="CP1026" s="26" t="str">
        <f t="shared" si="966"/>
        <v/>
      </c>
      <c r="CQ1026" s="26" t="str">
        <f t="shared" si="967"/>
        <v/>
      </c>
      <c r="CR1026" s="26" t="str">
        <f t="shared" si="968"/>
        <v/>
      </c>
      <c r="CS1026" s="26" t="str">
        <f t="shared" si="969"/>
        <v/>
      </c>
      <c r="CT1026" s="26" t="str">
        <f t="shared" si="970"/>
        <v/>
      </c>
      <c r="CU1026" s="26" t="str">
        <f t="shared" si="971"/>
        <v/>
      </c>
      <c r="CV1026" s="26" t="str">
        <f t="shared" si="972"/>
        <v/>
      </c>
      <c r="CW1026" s="26" t="str">
        <f t="shared" si="973"/>
        <v/>
      </c>
      <c r="CX1026" s="26" t="str">
        <f t="shared" si="974"/>
        <v/>
      </c>
      <c r="CY1026" s="26" t="str">
        <f t="shared" si="975"/>
        <v/>
      </c>
      <c r="CZ1026" s="26" t="str">
        <f t="shared" si="976"/>
        <v/>
      </c>
      <c r="DA1026" s="26" t="str">
        <f t="shared" si="977"/>
        <v/>
      </c>
      <c r="DB1026" s="26" t="str">
        <f t="shared" si="978"/>
        <v/>
      </c>
      <c r="DC1026" s="26" t="str">
        <f t="shared" si="979"/>
        <v/>
      </c>
      <c r="DD1026" s="26" t="str">
        <f t="shared" si="980"/>
        <v/>
      </c>
      <c r="DE1026" s="26" t="str">
        <f t="shared" si="981"/>
        <v/>
      </c>
      <c r="DF1026" s="26" t="str">
        <f t="shared" si="982"/>
        <v/>
      </c>
      <c r="DG1026" s="26" t="str">
        <f t="shared" si="983"/>
        <v/>
      </c>
      <c r="DH1026" s="26" t="str">
        <f t="shared" si="984"/>
        <v/>
      </c>
      <c r="DI1026" s="26" t="str">
        <f t="shared" si="985"/>
        <v/>
      </c>
      <c r="DJ1026" s="26" t="str">
        <f t="shared" si="986"/>
        <v/>
      </c>
      <c r="DK1026" s="26" t="str">
        <f t="shared" si="987"/>
        <v/>
      </c>
      <c r="DL1026" s="26" t="str">
        <f t="shared" si="988"/>
        <v/>
      </c>
      <c r="DM1026" s="26" t="str">
        <f t="shared" si="989"/>
        <v/>
      </c>
      <c r="DN1026" s="26" t="str">
        <f t="shared" si="990"/>
        <v/>
      </c>
      <c r="DO1026" s="26" t="str">
        <f t="shared" si="991"/>
        <v/>
      </c>
      <c r="DP1026" s="26" t="str">
        <f t="shared" si="992"/>
        <v/>
      </c>
      <c r="DQ1026" s="26" t="str">
        <f t="shared" si="993"/>
        <v/>
      </c>
      <c r="DR1026" s="26" t="str">
        <f t="shared" si="994"/>
        <v/>
      </c>
      <c r="DS1026" s="26" t="str">
        <f t="shared" si="995"/>
        <v/>
      </c>
      <c r="DT1026" s="26" t="str">
        <f t="shared" si="996"/>
        <v/>
      </c>
      <c r="DU1026" s="26" t="str">
        <f t="shared" si="997"/>
        <v/>
      </c>
      <c r="DV1026" s="26" t="str">
        <f t="shared" si="998"/>
        <v/>
      </c>
    </row>
    <row r="1027" spans="1:126" ht="75" x14ac:dyDescent="0.25">
      <c r="A1027" t="s">
        <v>1942</v>
      </c>
      <c r="B1027">
        <v>2021</v>
      </c>
      <c r="C1027" t="s">
        <v>2046</v>
      </c>
      <c r="D1027">
        <v>106990</v>
      </c>
      <c r="E1027" s="19">
        <v>1321220353914</v>
      </c>
      <c r="F1027" t="s">
        <v>1114</v>
      </c>
      <c r="G1027">
        <v>325211</v>
      </c>
      <c r="H1027" t="s">
        <v>1115</v>
      </c>
      <c r="I1027" t="s">
        <v>1116</v>
      </c>
      <c r="J1027" t="s">
        <v>1068</v>
      </c>
      <c r="K1027" t="s">
        <v>796</v>
      </c>
      <c r="L1027">
        <v>48667</v>
      </c>
      <c r="M1027" s="26" t="str">
        <f t="shared" si="944"/>
        <v>90. IMPORT THE CHEMICAL, 91. ON-SITE USE OF THE CHEMICAL, 95. USED AS A REACTANT, 97. P102  RAW MATERIALS</v>
      </c>
      <c r="N1027" s="26" t="s">
        <v>400</v>
      </c>
      <c r="O1027" s="26" t="s">
        <v>481</v>
      </c>
      <c r="P1027">
        <v>1043.1400000000001</v>
      </c>
      <c r="Q1027">
        <v>20.92</v>
      </c>
      <c r="R1027">
        <v>1064.06</v>
      </c>
      <c r="S1027" s="26" t="s">
        <v>1941</v>
      </c>
      <c r="T1027" s="26" t="s">
        <v>1940</v>
      </c>
      <c r="U1027" s="26" t="s">
        <v>1940</v>
      </c>
      <c r="V1027" s="26" t="s">
        <v>1941</v>
      </c>
      <c r="W1027" s="26" t="s">
        <v>1941</v>
      </c>
      <c r="X1027" s="26" t="s">
        <v>1941</v>
      </c>
      <c r="Y1027" s="26" t="s">
        <v>1940</v>
      </c>
      <c r="Z1027" s="26" t="s">
        <v>1941</v>
      </c>
      <c r="AA1027" s="26" t="s">
        <v>1940</v>
      </c>
      <c r="AB1027" s="26" t="s">
        <v>1941</v>
      </c>
      <c r="AC1027" s="26" t="s">
        <v>1941</v>
      </c>
      <c r="AD1027" s="26" t="s">
        <v>1941</v>
      </c>
      <c r="AE1027" s="26" t="s">
        <v>1941</v>
      </c>
      <c r="AF1027" s="26" t="s">
        <v>1941</v>
      </c>
      <c r="AG1027" s="26" t="s">
        <v>1941</v>
      </c>
      <c r="AH1027" s="26" t="s">
        <v>1941</v>
      </c>
      <c r="AI1027" s="26" t="s">
        <v>1941</v>
      </c>
      <c r="AJ1027" s="26" t="s">
        <v>1941</v>
      </c>
      <c r="AK1027" s="26" t="s">
        <v>1941</v>
      </c>
      <c r="AL1027" s="26" t="s">
        <v>1941</v>
      </c>
      <c r="AM1027" s="26" t="s">
        <v>1941</v>
      </c>
      <c r="AN1027" s="26" t="s">
        <v>1941</v>
      </c>
      <c r="AO1027" s="26" t="s">
        <v>1941</v>
      </c>
      <c r="AP1027" s="26" t="s">
        <v>1941</v>
      </c>
      <c r="AQ1027" s="26" t="s">
        <v>1941</v>
      </c>
      <c r="AR1027" s="26" t="s">
        <v>1941</v>
      </c>
      <c r="AS1027" s="26" t="s">
        <v>1941</v>
      </c>
      <c r="AT1027" s="26" t="s">
        <v>1941</v>
      </c>
      <c r="AU1027" s="26" t="s">
        <v>1941</v>
      </c>
      <c r="AV1027" s="26" t="s">
        <v>1941</v>
      </c>
      <c r="AW1027" s="26" t="s">
        <v>1941</v>
      </c>
      <c r="AX1027" s="26" t="s">
        <v>1941</v>
      </c>
      <c r="AY1027" s="26" t="s">
        <v>1941</v>
      </c>
      <c r="AZ1027" s="26" t="s">
        <v>1941</v>
      </c>
      <c r="BA1027" s="26" t="s">
        <v>1941</v>
      </c>
      <c r="BB1027" s="26" t="s">
        <v>1941</v>
      </c>
      <c r="BC1027" s="26" t="s">
        <v>1941</v>
      </c>
      <c r="BD1027" s="26" t="s">
        <v>1941</v>
      </c>
      <c r="BE1027" s="26" t="s">
        <v>1941</v>
      </c>
      <c r="BF1027" s="26" t="s">
        <v>1941</v>
      </c>
      <c r="BG1027" s="26" t="s">
        <v>1941</v>
      </c>
      <c r="BH1027" s="26" t="s">
        <v>1941</v>
      </c>
      <c r="BI1027" s="26" t="s">
        <v>1941</v>
      </c>
      <c r="BJ1027" s="26" t="s">
        <v>1941</v>
      </c>
      <c r="BK1027" s="26" t="s">
        <v>1941</v>
      </c>
      <c r="BL1027" s="26" t="s">
        <v>1941</v>
      </c>
      <c r="BM1027" s="26" t="s">
        <v>1941</v>
      </c>
      <c r="BN1027" s="26" t="s">
        <v>1941</v>
      </c>
      <c r="BO1027" s="26" t="s">
        <v>1941</v>
      </c>
      <c r="BP1027" s="26" t="s">
        <v>1941</v>
      </c>
      <c r="BQ1027" s="26" t="s">
        <v>1941</v>
      </c>
      <c r="BR1027" s="26" t="s">
        <v>1941</v>
      </c>
      <c r="BS1027" s="26" t="s">
        <v>1941</v>
      </c>
      <c r="BT1027" s="26" t="s">
        <v>1941</v>
      </c>
      <c r="BU1027" s="26" t="str">
        <f t="shared" si="945"/>
        <v/>
      </c>
      <c r="BV1027" s="26" t="str">
        <f t="shared" si="946"/>
        <v>90. IMPORT THE CHEMICAL</v>
      </c>
      <c r="BW1027" s="26" t="str">
        <f t="shared" si="947"/>
        <v>91. ON-SITE USE OF THE CHEMICAL</v>
      </c>
      <c r="BX1027" s="26" t="str">
        <f t="shared" si="948"/>
        <v/>
      </c>
      <c r="BY1027" s="26" t="str">
        <f t="shared" si="949"/>
        <v/>
      </c>
      <c r="BZ1027" s="26" t="str">
        <f t="shared" si="950"/>
        <v/>
      </c>
      <c r="CA1027" s="26" t="str">
        <f t="shared" si="951"/>
        <v>95. USED AS A REACTANT</v>
      </c>
      <c r="CB1027" s="26" t="str">
        <f t="shared" si="952"/>
        <v/>
      </c>
      <c r="CC1027" s="26" t="str">
        <f t="shared" si="953"/>
        <v>97. P102  RAW MATERIALS</v>
      </c>
      <c r="CD1027" s="26" t="str">
        <f t="shared" si="954"/>
        <v/>
      </c>
      <c r="CE1027" s="26" t="str">
        <f t="shared" si="955"/>
        <v/>
      </c>
      <c r="CF1027" s="26" t="str">
        <f t="shared" si="956"/>
        <v/>
      </c>
      <c r="CG1027" s="26" t="str">
        <f t="shared" si="957"/>
        <v/>
      </c>
      <c r="CH1027" s="26" t="str">
        <f t="shared" si="958"/>
        <v/>
      </c>
      <c r="CI1027" s="26" t="str">
        <f t="shared" si="959"/>
        <v/>
      </c>
      <c r="CJ1027" s="26" t="str">
        <f t="shared" si="960"/>
        <v/>
      </c>
      <c r="CK1027" s="26" t="str">
        <f t="shared" si="961"/>
        <v/>
      </c>
      <c r="CL1027" s="26" t="str">
        <f t="shared" si="962"/>
        <v/>
      </c>
      <c r="CM1027" s="26" t="str">
        <f t="shared" si="963"/>
        <v/>
      </c>
      <c r="CN1027" s="26" t="str">
        <f t="shared" si="964"/>
        <v/>
      </c>
      <c r="CO1027" s="26" t="str">
        <f t="shared" si="965"/>
        <v/>
      </c>
      <c r="CP1027" s="26" t="str">
        <f t="shared" si="966"/>
        <v/>
      </c>
      <c r="CQ1027" s="26" t="str">
        <f t="shared" si="967"/>
        <v/>
      </c>
      <c r="CR1027" s="26" t="str">
        <f t="shared" si="968"/>
        <v/>
      </c>
      <c r="CS1027" s="26" t="str">
        <f t="shared" si="969"/>
        <v/>
      </c>
      <c r="CT1027" s="26" t="str">
        <f t="shared" si="970"/>
        <v/>
      </c>
      <c r="CU1027" s="26" t="str">
        <f t="shared" si="971"/>
        <v/>
      </c>
      <c r="CV1027" s="26" t="str">
        <f t="shared" si="972"/>
        <v/>
      </c>
      <c r="CW1027" s="26" t="str">
        <f t="shared" si="973"/>
        <v/>
      </c>
      <c r="CX1027" s="26" t="str">
        <f t="shared" si="974"/>
        <v/>
      </c>
      <c r="CY1027" s="26" t="str">
        <f t="shared" si="975"/>
        <v/>
      </c>
      <c r="CZ1027" s="26" t="str">
        <f t="shared" si="976"/>
        <v/>
      </c>
      <c r="DA1027" s="26" t="str">
        <f t="shared" si="977"/>
        <v/>
      </c>
      <c r="DB1027" s="26" t="str">
        <f t="shared" si="978"/>
        <v/>
      </c>
      <c r="DC1027" s="26" t="str">
        <f t="shared" si="979"/>
        <v/>
      </c>
      <c r="DD1027" s="26" t="str">
        <f t="shared" si="980"/>
        <v/>
      </c>
      <c r="DE1027" s="26" t="str">
        <f t="shared" si="981"/>
        <v/>
      </c>
      <c r="DF1027" s="26" t="str">
        <f t="shared" si="982"/>
        <v/>
      </c>
      <c r="DG1027" s="26" t="str">
        <f t="shared" si="983"/>
        <v/>
      </c>
      <c r="DH1027" s="26" t="str">
        <f t="shared" si="984"/>
        <v/>
      </c>
      <c r="DI1027" s="26" t="str">
        <f t="shared" si="985"/>
        <v/>
      </c>
      <c r="DJ1027" s="26" t="str">
        <f t="shared" si="986"/>
        <v/>
      </c>
      <c r="DK1027" s="26" t="str">
        <f t="shared" si="987"/>
        <v/>
      </c>
      <c r="DL1027" s="26" t="str">
        <f t="shared" si="988"/>
        <v/>
      </c>
      <c r="DM1027" s="26" t="str">
        <f t="shared" si="989"/>
        <v/>
      </c>
      <c r="DN1027" s="26" t="str">
        <f t="shared" si="990"/>
        <v/>
      </c>
      <c r="DO1027" s="26" t="str">
        <f t="shared" si="991"/>
        <v/>
      </c>
      <c r="DP1027" s="26" t="str">
        <f t="shared" si="992"/>
        <v/>
      </c>
      <c r="DQ1027" s="26" t="str">
        <f t="shared" si="993"/>
        <v/>
      </c>
      <c r="DR1027" s="26" t="str">
        <f t="shared" si="994"/>
        <v/>
      </c>
      <c r="DS1027" s="26" t="str">
        <f t="shared" si="995"/>
        <v/>
      </c>
      <c r="DT1027" s="26" t="str">
        <f t="shared" si="996"/>
        <v/>
      </c>
      <c r="DU1027" s="26" t="str">
        <f t="shared" si="997"/>
        <v/>
      </c>
      <c r="DV1027" s="26" t="str">
        <f t="shared" si="998"/>
        <v/>
      </c>
    </row>
    <row r="1028" spans="1:126" ht="30" x14ac:dyDescent="0.25">
      <c r="A1028" t="s">
        <v>1942</v>
      </c>
      <c r="B1028">
        <v>2016</v>
      </c>
      <c r="C1028" t="s">
        <v>2046</v>
      </c>
      <c r="D1028">
        <v>106990</v>
      </c>
      <c r="E1028" s="19">
        <v>1316215434010</v>
      </c>
      <c r="F1028" t="s">
        <v>403</v>
      </c>
      <c r="G1028">
        <v>325211</v>
      </c>
      <c r="H1028" t="s">
        <v>1983</v>
      </c>
      <c r="I1028" t="s">
        <v>405</v>
      </c>
      <c r="J1028" t="s">
        <v>406</v>
      </c>
      <c r="K1028" t="s">
        <v>103</v>
      </c>
      <c r="L1028">
        <v>70764</v>
      </c>
      <c r="M1028" s="26" t="str">
        <f t="shared" si="944"/>
        <v>95. USED AS A REACTANT</v>
      </c>
      <c r="N1028" s="26" t="s">
        <v>400</v>
      </c>
      <c r="O1028" s="26" t="s">
        <v>481</v>
      </c>
      <c r="P1028">
        <v>2280</v>
      </c>
      <c r="Q1028">
        <v>2166</v>
      </c>
      <c r="R1028">
        <v>4446</v>
      </c>
      <c r="S1028" s="26" t="s">
        <v>1941</v>
      </c>
      <c r="T1028" s="26" t="s">
        <v>1941</v>
      </c>
      <c r="U1028" s="26" t="s">
        <v>1941</v>
      </c>
      <c r="V1028" s="26" t="s">
        <v>1941</v>
      </c>
      <c r="W1028" s="26" t="s">
        <v>1941</v>
      </c>
      <c r="X1028" s="26" t="s">
        <v>1941</v>
      </c>
      <c r="Y1028" s="26" t="s">
        <v>1940</v>
      </c>
      <c r="AE1028" s="26" t="s">
        <v>1941</v>
      </c>
      <c r="AR1028" s="26" t="s">
        <v>1941</v>
      </c>
      <c r="AS1028" s="26" t="s">
        <v>1941</v>
      </c>
      <c r="AT1028" s="26" t="s">
        <v>1941</v>
      </c>
      <c r="AV1028" s="26" t="s">
        <v>1941</v>
      </c>
      <c r="BD1028" s="26" t="s">
        <v>1941</v>
      </c>
      <c r="BK1028" s="26" t="s">
        <v>1941</v>
      </c>
      <c r="BU1028" s="26" t="str">
        <f t="shared" si="945"/>
        <v/>
      </c>
      <c r="BV1028" s="26" t="str">
        <f t="shared" si="946"/>
        <v/>
      </c>
      <c r="BW1028" s="26" t="str">
        <f t="shared" si="947"/>
        <v/>
      </c>
      <c r="BX1028" s="26" t="str">
        <f t="shared" si="948"/>
        <v/>
      </c>
      <c r="BY1028" s="26" t="str">
        <f t="shared" si="949"/>
        <v/>
      </c>
      <c r="BZ1028" s="26" t="str">
        <f t="shared" si="950"/>
        <v/>
      </c>
      <c r="CA1028" s="26" t="str">
        <f t="shared" si="951"/>
        <v>95. USED AS A REACTANT</v>
      </c>
      <c r="CB1028" s="26" t="str">
        <f t="shared" si="952"/>
        <v/>
      </c>
      <c r="CC1028" s="26" t="str">
        <f t="shared" si="953"/>
        <v/>
      </c>
      <c r="CD1028" s="26" t="str">
        <f t="shared" si="954"/>
        <v/>
      </c>
      <c r="CE1028" s="26" t="str">
        <f t="shared" si="955"/>
        <v/>
      </c>
      <c r="CF1028" s="26" t="str">
        <f t="shared" si="956"/>
        <v/>
      </c>
      <c r="CG1028" s="26" t="str">
        <f t="shared" si="957"/>
        <v/>
      </c>
      <c r="CH1028" s="26" t="str">
        <f t="shared" si="958"/>
        <v/>
      </c>
      <c r="CI1028" s="26" t="str">
        <f t="shared" si="959"/>
        <v/>
      </c>
      <c r="CJ1028" s="26" t="str">
        <f t="shared" si="960"/>
        <v/>
      </c>
      <c r="CK1028" s="26" t="str">
        <f t="shared" si="961"/>
        <v/>
      </c>
      <c r="CL1028" s="26" t="str">
        <f t="shared" si="962"/>
        <v/>
      </c>
      <c r="CM1028" s="26" t="str">
        <f t="shared" si="963"/>
        <v/>
      </c>
      <c r="CN1028" s="26" t="str">
        <f t="shared" si="964"/>
        <v/>
      </c>
      <c r="CO1028" s="26" t="str">
        <f t="shared" si="965"/>
        <v/>
      </c>
      <c r="CP1028" s="26" t="str">
        <f t="shared" si="966"/>
        <v/>
      </c>
      <c r="CQ1028" s="26" t="str">
        <f t="shared" si="967"/>
        <v/>
      </c>
      <c r="CR1028" s="26" t="str">
        <f t="shared" si="968"/>
        <v/>
      </c>
      <c r="CS1028" s="26" t="str">
        <f t="shared" si="969"/>
        <v/>
      </c>
      <c r="CT1028" s="26" t="str">
        <f t="shared" si="970"/>
        <v/>
      </c>
      <c r="CU1028" s="26" t="str">
        <f t="shared" si="971"/>
        <v/>
      </c>
      <c r="CV1028" s="26" t="str">
        <f t="shared" si="972"/>
        <v/>
      </c>
      <c r="CW1028" s="26" t="str">
        <f t="shared" si="973"/>
        <v/>
      </c>
      <c r="CX1028" s="26" t="str">
        <f t="shared" si="974"/>
        <v/>
      </c>
      <c r="CY1028" s="26" t="str">
        <f t="shared" si="975"/>
        <v/>
      </c>
      <c r="CZ1028" s="26" t="str">
        <f t="shared" si="976"/>
        <v/>
      </c>
      <c r="DA1028" s="26" t="str">
        <f t="shared" si="977"/>
        <v/>
      </c>
      <c r="DB1028" s="26" t="str">
        <f t="shared" si="978"/>
        <v/>
      </c>
      <c r="DC1028" s="26" t="str">
        <f t="shared" si="979"/>
        <v/>
      </c>
      <c r="DD1028" s="26" t="str">
        <f t="shared" si="980"/>
        <v/>
      </c>
      <c r="DE1028" s="26" t="str">
        <f t="shared" si="981"/>
        <v/>
      </c>
      <c r="DF1028" s="26" t="str">
        <f t="shared" si="982"/>
        <v/>
      </c>
      <c r="DG1028" s="26" t="str">
        <f t="shared" si="983"/>
        <v/>
      </c>
      <c r="DH1028" s="26" t="str">
        <f t="shared" si="984"/>
        <v/>
      </c>
      <c r="DI1028" s="26" t="str">
        <f t="shared" si="985"/>
        <v/>
      </c>
      <c r="DJ1028" s="26" t="str">
        <f t="shared" si="986"/>
        <v/>
      </c>
      <c r="DK1028" s="26" t="str">
        <f t="shared" si="987"/>
        <v/>
      </c>
      <c r="DL1028" s="26" t="str">
        <f t="shared" si="988"/>
        <v/>
      </c>
      <c r="DM1028" s="26" t="str">
        <f t="shared" si="989"/>
        <v/>
      </c>
      <c r="DN1028" s="26" t="str">
        <f t="shared" si="990"/>
        <v/>
      </c>
      <c r="DO1028" s="26" t="str">
        <f t="shared" si="991"/>
        <v/>
      </c>
      <c r="DP1028" s="26" t="str">
        <f t="shared" si="992"/>
        <v/>
      </c>
      <c r="DQ1028" s="26" t="str">
        <f t="shared" si="993"/>
        <v/>
      </c>
      <c r="DR1028" s="26" t="str">
        <f t="shared" si="994"/>
        <v/>
      </c>
      <c r="DS1028" s="26" t="str">
        <f t="shared" si="995"/>
        <v/>
      </c>
      <c r="DT1028" s="26" t="str">
        <f t="shared" si="996"/>
        <v/>
      </c>
      <c r="DU1028" s="26" t="str">
        <f t="shared" si="997"/>
        <v/>
      </c>
      <c r="DV1028" s="26" t="str">
        <f t="shared" si="998"/>
        <v/>
      </c>
    </row>
    <row r="1029" spans="1:126" ht="30" x14ac:dyDescent="0.25">
      <c r="A1029" t="s">
        <v>1942</v>
      </c>
      <c r="B1029">
        <v>2017</v>
      </c>
      <c r="C1029" t="s">
        <v>2046</v>
      </c>
      <c r="D1029">
        <v>106990</v>
      </c>
      <c r="E1029" s="19">
        <v>1317216269112</v>
      </c>
      <c r="F1029" t="s">
        <v>403</v>
      </c>
      <c r="G1029">
        <v>325211</v>
      </c>
      <c r="H1029" t="s">
        <v>1983</v>
      </c>
      <c r="I1029" t="s">
        <v>405</v>
      </c>
      <c r="J1029" t="s">
        <v>406</v>
      </c>
      <c r="K1029" t="s">
        <v>103</v>
      </c>
      <c r="L1029">
        <v>70764</v>
      </c>
      <c r="M1029" s="26" t="str">
        <f t="shared" si="944"/>
        <v>95. USED AS A REACTANT</v>
      </c>
      <c r="N1029" s="26" t="s">
        <v>400</v>
      </c>
      <c r="O1029" s="26" t="s">
        <v>481</v>
      </c>
      <c r="P1029">
        <v>1826</v>
      </c>
      <c r="Q1029">
        <v>2286</v>
      </c>
      <c r="R1029">
        <v>4112</v>
      </c>
      <c r="S1029" s="26" t="s">
        <v>1941</v>
      </c>
      <c r="T1029" s="26" t="s">
        <v>1941</v>
      </c>
      <c r="U1029" s="26" t="s">
        <v>1941</v>
      </c>
      <c r="V1029" s="26" t="s">
        <v>1941</v>
      </c>
      <c r="W1029" s="26" t="s">
        <v>1941</v>
      </c>
      <c r="X1029" s="26" t="s">
        <v>1941</v>
      </c>
      <c r="Y1029" s="26" t="s">
        <v>1940</v>
      </c>
      <c r="AE1029" s="26" t="s">
        <v>1941</v>
      </c>
      <c r="AR1029" s="26" t="s">
        <v>1941</v>
      </c>
      <c r="AS1029" s="26" t="s">
        <v>1941</v>
      </c>
      <c r="AT1029" s="26" t="s">
        <v>1941</v>
      </c>
      <c r="AV1029" s="26" t="s">
        <v>1941</v>
      </c>
      <c r="BD1029" s="26" t="s">
        <v>1941</v>
      </c>
      <c r="BK1029" s="26" t="s">
        <v>1941</v>
      </c>
      <c r="BU1029" s="26" t="str">
        <f t="shared" si="945"/>
        <v/>
      </c>
      <c r="BV1029" s="26" t="str">
        <f t="shared" si="946"/>
        <v/>
      </c>
      <c r="BW1029" s="26" t="str">
        <f t="shared" si="947"/>
        <v/>
      </c>
      <c r="BX1029" s="26" t="str">
        <f t="shared" si="948"/>
        <v/>
      </c>
      <c r="BY1029" s="26" t="str">
        <f t="shared" si="949"/>
        <v/>
      </c>
      <c r="BZ1029" s="26" t="str">
        <f t="shared" si="950"/>
        <v/>
      </c>
      <c r="CA1029" s="26" t="str">
        <f t="shared" si="951"/>
        <v>95. USED AS A REACTANT</v>
      </c>
      <c r="CB1029" s="26" t="str">
        <f t="shared" si="952"/>
        <v/>
      </c>
      <c r="CC1029" s="26" t="str">
        <f t="shared" si="953"/>
        <v/>
      </c>
      <c r="CD1029" s="26" t="str">
        <f t="shared" si="954"/>
        <v/>
      </c>
      <c r="CE1029" s="26" t="str">
        <f t="shared" si="955"/>
        <v/>
      </c>
      <c r="CF1029" s="26" t="str">
        <f t="shared" si="956"/>
        <v/>
      </c>
      <c r="CG1029" s="26" t="str">
        <f t="shared" si="957"/>
        <v/>
      </c>
      <c r="CH1029" s="26" t="str">
        <f t="shared" si="958"/>
        <v/>
      </c>
      <c r="CI1029" s="26" t="str">
        <f t="shared" si="959"/>
        <v/>
      </c>
      <c r="CJ1029" s="26" t="str">
        <f t="shared" si="960"/>
        <v/>
      </c>
      <c r="CK1029" s="26" t="str">
        <f t="shared" si="961"/>
        <v/>
      </c>
      <c r="CL1029" s="26" t="str">
        <f t="shared" si="962"/>
        <v/>
      </c>
      <c r="CM1029" s="26" t="str">
        <f t="shared" si="963"/>
        <v/>
      </c>
      <c r="CN1029" s="26" t="str">
        <f t="shared" si="964"/>
        <v/>
      </c>
      <c r="CO1029" s="26" t="str">
        <f t="shared" si="965"/>
        <v/>
      </c>
      <c r="CP1029" s="26" t="str">
        <f t="shared" si="966"/>
        <v/>
      </c>
      <c r="CQ1029" s="26" t="str">
        <f t="shared" si="967"/>
        <v/>
      </c>
      <c r="CR1029" s="26" t="str">
        <f t="shared" si="968"/>
        <v/>
      </c>
      <c r="CS1029" s="26" t="str">
        <f t="shared" si="969"/>
        <v/>
      </c>
      <c r="CT1029" s="26" t="str">
        <f t="shared" si="970"/>
        <v/>
      </c>
      <c r="CU1029" s="26" t="str">
        <f t="shared" si="971"/>
        <v/>
      </c>
      <c r="CV1029" s="26" t="str">
        <f t="shared" si="972"/>
        <v/>
      </c>
      <c r="CW1029" s="26" t="str">
        <f t="shared" si="973"/>
        <v/>
      </c>
      <c r="CX1029" s="26" t="str">
        <f t="shared" si="974"/>
        <v/>
      </c>
      <c r="CY1029" s="26" t="str">
        <f t="shared" si="975"/>
        <v/>
      </c>
      <c r="CZ1029" s="26" t="str">
        <f t="shared" si="976"/>
        <v/>
      </c>
      <c r="DA1029" s="26" t="str">
        <f t="shared" si="977"/>
        <v/>
      </c>
      <c r="DB1029" s="26" t="str">
        <f t="shared" si="978"/>
        <v/>
      </c>
      <c r="DC1029" s="26" t="str">
        <f t="shared" si="979"/>
        <v/>
      </c>
      <c r="DD1029" s="26" t="str">
        <f t="shared" si="980"/>
        <v/>
      </c>
      <c r="DE1029" s="26" t="str">
        <f t="shared" si="981"/>
        <v/>
      </c>
      <c r="DF1029" s="26" t="str">
        <f t="shared" si="982"/>
        <v/>
      </c>
      <c r="DG1029" s="26" t="str">
        <f t="shared" si="983"/>
        <v/>
      </c>
      <c r="DH1029" s="26" t="str">
        <f t="shared" si="984"/>
        <v/>
      </c>
      <c r="DI1029" s="26" t="str">
        <f t="shared" si="985"/>
        <v/>
      </c>
      <c r="DJ1029" s="26" t="str">
        <f t="shared" si="986"/>
        <v/>
      </c>
      <c r="DK1029" s="26" t="str">
        <f t="shared" si="987"/>
        <v/>
      </c>
      <c r="DL1029" s="26" t="str">
        <f t="shared" si="988"/>
        <v/>
      </c>
      <c r="DM1029" s="26" t="str">
        <f t="shared" si="989"/>
        <v/>
      </c>
      <c r="DN1029" s="26" t="str">
        <f t="shared" si="990"/>
        <v/>
      </c>
      <c r="DO1029" s="26" t="str">
        <f t="shared" si="991"/>
        <v/>
      </c>
      <c r="DP1029" s="26" t="str">
        <f t="shared" si="992"/>
        <v/>
      </c>
      <c r="DQ1029" s="26" t="str">
        <f t="shared" si="993"/>
        <v/>
      </c>
      <c r="DR1029" s="26" t="str">
        <f t="shared" si="994"/>
        <v/>
      </c>
      <c r="DS1029" s="26" t="str">
        <f t="shared" si="995"/>
        <v/>
      </c>
      <c r="DT1029" s="26" t="str">
        <f t="shared" si="996"/>
        <v/>
      </c>
      <c r="DU1029" s="26" t="str">
        <f t="shared" si="997"/>
        <v/>
      </c>
      <c r="DV1029" s="26" t="str">
        <f t="shared" si="998"/>
        <v/>
      </c>
    </row>
    <row r="1030" spans="1:126" ht="60" x14ac:dyDescent="0.25">
      <c r="A1030" t="s">
        <v>1942</v>
      </c>
      <c r="B1030">
        <v>2018</v>
      </c>
      <c r="C1030" t="s">
        <v>2046</v>
      </c>
      <c r="D1030">
        <v>106990</v>
      </c>
      <c r="E1030" s="19">
        <v>1318217895883</v>
      </c>
      <c r="F1030" t="s">
        <v>403</v>
      </c>
      <c r="G1030">
        <v>325211</v>
      </c>
      <c r="H1030" t="s">
        <v>1983</v>
      </c>
      <c r="I1030" t="s">
        <v>405</v>
      </c>
      <c r="J1030" t="s">
        <v>406</v>
      </c>
      <c r="K1030" t="s">
        <v>103</v>
      </c>
      <c r="L1030">
        <v>70764</v>
      </c>
      <c r="M1030" s="26" t="str">
        <f t="shared" si="944"/>
        <v>95. USED AS A REACTANT, 97. P102  RAW MATERIALS</v>
      </c>
      <c r="N1030" s="26" t="s">
        <v>400</v>
      </c>
      <c r="O1030" s="26" t="s">
        <v>481</v>
      </c>
      <c r="P1030">
        <v>1817</v>
      </c>
      <c r="Q1030">
        <v>2225.09</v>
      </c>
      <c r="R1030">
        <v>4042.09</v>
      </c>
      <c r="S1030" s="26" t="s">
        <v>1941</v>
      </c>
      <c r="T1030" s="26" t="s">
        <v>1941</v>
      </c>
      <c r="U1030" s="26" t="s">
        <v>1941</v>
      </c>
      <c r="V1030" s="26" t="s">
        <v>1941</v>
      </c>
      <c r="W1030" s="26" t="s">
        <v>1941</v>
      </c>
      <c r="X1030" s="26" t="s">
        <v>1941</v>
      </c>
      <c r="Y1030" s="26" t="s">
        <v>1940</v>
      </c>
      <c r="Z1030" s="26" t="s">
        <v>1941</v>
      </c>
      <c r="AA1030" s="26" t="s">
        <v>1940</v>
      </c>
      <c r="AB1030" s="26" t="s">
        <v>1941</v>
      </c>
      <c r="AC1030" s="26" t="s">
        <v>1941</v>
      </c>
      <c r="AD1030" s="26" t="s">
        <v>1941</v>
      </c>
      <c r="AE1030" s="26" t="s">
        <v>1941</v>
      </c>
      <c r="AF1030" s="26" t="s">
        <v>1941</v>
      </c>
      <c r="AG1030" s="26" t="s">
        <v>1941</v>
      </c>
      <c r="AH1030" s="26" t="s">
        <v>1941</v>
      </c>
      <c r="AI1030" s="26" t="s">
        <v>1941</v>
      </c>
      <c r="AJ1030" s="26" t="s">
        <v>1941</v>
      </c>
      <c r="AK1030" s="26" t="s">
        <v>1941</v>
      </c>
      <c r="AL1030" s="26" t="s">
        <v>1941</v>
      </c>
      <c r="AM1030" s="26" t="s">
        <v>1941</v>
      </c>
      <c r="AN1030" s="26" t="s">
        <v>1941</v>
      </c>
      <c r="AO1030" s="26" t="s">
        <v>1941</v>
      </c>
      <c r="AP1030" s="26" t="s">
        <v>1941</v>
      </c>
      <c r="AQ1030" s="26" t="s">
        <v>1941</v>
      </c>
      <c r="AR1030" s="26" t="s">
        <v>1941</v>
      </c>
      <c r="AS1030" s="26" t="s">
        <v>1941</v>
      </c>
      <c r="AT1030" s="26" t="s">
        <v>1941</v>
      </c>
      <c r="AU1030" s="26" t="s">
        <v>1941</v>
      </c>
      <c r="AV1030" s="26" t="s">
        <v>1941</v>
      </c>
      <c r="AW1030" s="26" t="s">
        <v>1941</v>
      </c>
      <c r="AX1030" s="26" t="s">
        <v>1941</v>
      </c>
      <c r="AY1030" s="26" t="s">
        <v>1941</v>
      </c>
      <c r="AZ1030" s="26" t="s">
        <v>1941</v>
      </c>
      <c r="BA1030" s="26" t="s">
        <v>1941</v>
      </c>
      <c r="BB1030" s="26" t="s">
        <v>1941</v>
      </c>
      <c r="BC1030" s="26" t="s">
        <v>1941</v>
      </c>
      <c r="BD1030" s="26" t="s">
        <v>1941</v>
      </c>
      <c r="BE1030" s="26" t="s">
        <v>1941</v>
      </c>
      <c r="BF1030" s="26" t="s">
        <v>1941</v>
      </c>
      <c r="BG1030" s="26" t="s">
        <v>1941</v>
      </c>
      <c r="BH1030" s="26" t="s">
        <v>1941</v>
      </c>
      <c r="BI1030" s="26" t="s">
        <v>1941</v>
      </c>
      <c r="BJ1030" s="26" t="s">
        <v>1941</v>
      </c>
      <c r="BK1030" s="26" t="s">
        <v>1941</v>
      </c>
      <c r="BL1030" s="26" t="s">
        <v>1941</v>
      </c>
      <c r="BM1030" s="26" t="s">
        <v>1941</v>
      </c>
      <c r="BN1030" s="26" t="s">
        <v>1941</v>
      </c>
      <c r="BO1030" s="26" t="s">
        <v>1941</v>
      </c>
      <c r="BP1030" s="26" t="s">
        <v>1941</v>
      </c>
      <c r="BQ1030" s="26" t="s">
        <v>1941</v>
      </c>
      <c r="BR1030" s="26" t="s">
        <v>1941</v>
      </c>
      <c r="BS1030" s="26" t="s">
        <v>1941</v>
      </c>
      <c r="BT1030" s="26" t="s">
        <v>1941</v>
      </c>
      <c r="BU1030" s="26" t="str">
        <f t="shared" si="945"/>
        <v/>
      </c>
      <c r="BV1030" s="26" t="str">
        <f t="shared" si="946"/>
        <v/>
      </c>
      <c r="BW1030" s="26" t="str">
        <f t="shared" si="947"/>
        <v/>
      </c>
      <c r="BX1030" s="26" t="str">
        <f t="shared" si="948"/>
        <v/>
      </c>
      <c r="BY1030" s="26" t="str">
        <f t="shared" si="949"/>
        <v/>
      </c>
      <c r="BZ1030" s="26" t="str">
        <f t="shared" si="950"/>
        <v/>
      </c>
      <c r="CA1030" s="26" t="str">
        <f t="shared" si="951"/>
        <v>95. USED AS A REACTANT</v>
      </c>
      <c r="CB1030" s="26" t="str">
        <f t="shared" si="952"/>
        <v/>
      </c>
      <c r="CC1030" s="26" t="str">
        <f t="shared" si="953"/>
        <v>97. P102  RAW MATERIALS</v>
      </c>
      <c r="CD1030" s="26" t="str">
        <f t="shared" si="954"/>
        <v/>
      </c>
      <c r="CE1030" s="26" t="str">
        <f t="shared" si="955"/>
        <v/>
      </c>
      <c r="CF1030" s="26" t="str">
        <f t="shared" si="956"/>
        <v/>
      </c>
      <c r="CG1030" s="26" t="str">
        <f t="shared" si="957"/>
        <v/>
      </c>
      <c r="CH1030" s="26" t="str">
        <f t="shared" si="958"/>
        <v/>
      </c>
      <c r="CI1030" s="26" t="str">
        <f t="shared" si="959"/>
        <v/>
      </c>
      <c r="CJ1030" s="26" t="str">
        <f t="shared" si="960"/>
        <v/>
      </c>
      <c r="CK1030" s="26" t="str">
        <f t="shared" si="961"/>
        <v/>
      </c>
      <c r="CL1030" s="26" t="str">
        <f t="shared" si="962"/>
        <v/>
      </c>
      <c r="CM1030" s="26" t="str">
        <f t="shared" si="963"/>
        <v/>
      </c>
      <c r="CN1030" s="26" t="str">
        <f t="shared" si="964"/>
        <v/>
      </c>
      <c r="CO1030" s="26" t="str">
        <f t="shared" si="965"/>
        <v/>
      </c>
      <c r="CP1030" s="26" t="str">
        <f t="shared" si="966"/>
        <v/>
      </c>
      <c r="CQ1030" s="26" t="str">
        <f t="shared" si="967"/>
        <v/>
      </c>
      <c r="CR1030" s="26" t="str">
        <f t="shared" si="968"/>
        <v/>
      </c>
      <c r="CS1030" s="26" t="str">
        <f t="shared" si="969"/>
        <v/>
      </c>
      <c r="CT1030" s="26" t="str">
        <f t="shared" si="970"/>
        <v/>
      </c>
      <c r="CU1030" s="26" t="str">
        <f t="shared" si="971"/>
        <v/>
      </c>
      <c r="CV1030" s="26" t="str">
        <f t="shared" si="972"/>
        <v/>
      </c>
      <c r="CW1030" s="26" t="str">
        <f t="shared" si="973"/>
        <v/>
      </c>
      <c r="CX1030" s="26" t="str">
        <f t="shared" si="974"/>
        <v/>
      </c>
      <c r="CY1030" s="26" t="str">
        <f t="shared" si="975"/>
        <v/>
      </c>
      <c r="CZ1030" s="26" t="str">
        <f t="shared" si="976"/>
        <v/>
      </c>
      <c r="DA1030" s="26" t="str">
        <f t="shared" si="977"/>
        <v/>
      </c>
      <c r="DB1030" s="26" t="str">
        <f t="shared" si="978"/>
        <v/>
      </c>
      <c r="DC1030" s="26" t="str">
        <f t="shared" si="979"/>
        <v/>
      </c>
      <c r="DD1030" s="26" t="str">
        <f t="shared" si="980"/>
        <v/>
      </c>
      <c r="DE1030" s="26" t="str">
        <f t="shared" si="981"/>
        <v/>
      </c>
      <c r="DF1030" s="26" t="str">
        <f t="shared" si="982"/>
        <v/>
      </c>
      <c r="DG1030" s="26" t="str">
        <f t="shared" si="983"/>
        <v/>
      </c>
      <c r="DH1030" s="26" t="str">
        <f t="shared" si="984"/>
        <v/>
      </c>
      <c r="DI1030" s="26" t="str">
        <f t="shared" si="985"/>
        <v/>
      </c>
      <c r="DJ1030" s="26" t="str">
        <f t="shared" si="986"/>
        <v/>
      </c>
      <c r="DK1030" s="26" t="str">
        <f t="shared" si="987"/>
        <v/>
      </c>
      <c r="DL1030" s="26" t="str">
        <f t="shared" si="988"/>
        <v/>
      </c>
      <c r="DM1030" s="26" t="str">
        <f t="shared" si="989"/>
        <v/>
      </c>
      <c r="DN1030" s="26" t="str">
        <f t="shared" si="990"/>
        <v/>
      </c>
      <c r="DO1030" s="26" t="str">
        <f t="shared" si="991"/>
        <v/>
      </c>
      <c r="DP1030" s="26" t="str">
        <f t="shared" si="992"/>
        <v/>
      </c>
      <c r="DQ1030" s="26" t="str">
        <f t="shared" si="993"/>
        <v/>
      </c>
      <c r="DR1030" s="26" t="str">
        <f t="shared" si="994"/>
        <v/>
      </c>
      <c r="DS1030" s="26" t="str">
        <f t="shared" si="995"/>
        <v/>
      </c>
      <c r="DT1030" s="26" t="str">
        <f t="shared" si="996"/>
        <v/>
      </c>
      <c r="DU1030" s="26" t="str">
        <f t="shared" si="997"/>
        <v/>
      </c>
      <c r="DV1030" s="26" t="str">
        <f t="shared" si="998"/>
        <v/>
      </c>
    </row>
    <row r="1031" spans="1:126" ht="60" x14ac:dyDescent="0.25">
      <c r="A1031" t="s">
        <v>1942</v>
      </c>
      <c r="B1031">
        <v>2019</v>
      </c>
      <c r="C1031" t="s">
        <v>2046</v>
      </c>
      <c r="D1031">
        <v>106990</v>
      </c>
      <c r="E1031" s="19">
        <v>1319217918945</v>
      </c>
      <c r="F1031" t="s">
        <v>403</v>
      </c>
      <c r="G1031">
        <v>325211</v>
      </c>
      <c r="H1031" t="s">
        <v>1983</v>
      </c>
      <c r="I1031" t="s">
        <v>405</v>
      </c>
      <c r="J1031" t="s">
        <v>406</v>
      </c>
      <c r="K1031" t="s">
        <v>103</v>
      </c>
      <c r="L1031">
        <v>70764</v>
      </c>
      <c r="M1031" s="26" t="str">
        <f t="shared" si="944"/>
        <v>95. USED AS A REACTANT, 97. P102  RAW MATERIALS</v>
      </c>
      <c r="N1031" s="26" t="s">
        <v>400</v>
      </c>
      <c r="O1031" s="26" t="s">
        <v>481</v>
      </c>
      <c r="P1031">
        <v>1825</v>
      </c>
      <c r="Q1031">
        <v>1162.18</v>
      </c>
      <c r="R1031">
        <v>2987.18</v>
      </c>
      <c r="S1031" s="26" t="s">
        <v>1941</v>
      </c>
      <c r="T1031" s="26" t="s">
        <v>1941</v>
      </c>
      <c r="U1031" s="26" t="s">
        <v>1941</v>
      </c>
      <c r="V1031" s="26" t="s">
        <v>1941</v>
      </c>
      <c r="W1031" s="26" t="s">
        <v>1941</v>
      </c>
      <c r="X1031" s="26" t="s">
        <v>1941</v>
      </c>
      <c r="Y1031" s="26" t="s">
        <v>1940</v>
      </c>
      <c r="Z1031" s="26" t="s">
        <v>1941</v>
      </c>
      <c r="AA1031" s="26" t="s">
        <v>1940</v>
      </c>
      <c r="AB1031" s="26" t="s">
        <v>1941</v>
      </c>
      <c r="AC1031" s="26" t="s">
        <v>1941</v>
      </c>
      <c r="AD1031" s="26" t="s">
        <v>1941</v>
      </c>
      <c r="AE1031" s="26" t="s">
        <v>1941</v>
      </c>
      <c r="AF1031" s="26" t="s">
        <v>1941</v>
      </c>
      <c r="AG1031" s="26" t="s">
        <v>1941</v>
      </c>
      <c r="AH1031" s="26" t="s">
        <v>1941</v>
      </c>
      <c r="AI1031" s="26" t="s">
        <v>1941</v>
      </c>
      <c r="AJ1031" s="26" t="s">
        <v>1941</v>
      </c>
      <c r="AK1031" s="26" t="s">
        <v>1941</v>
      </c>
      <c r="AL1031" s="26" t="s">
        <v>1941</v>
      </c>
      <c r="AM1031" s="26" t="s">
        <v>1941</v>
      </c>
      <c r="AN1031" s="26" t="s">
        <v>1941</v>
      </c>
      <c r="AO1031" s="26" t="s">
        <v>1941</v>
      </c>
      <c r="AP1031" s="26" t="s">
        <v>1941</v>
      </c>
      <c r="AQ1031" s="26" t="s">
        <v>1941</v>
      </c>
      <c r="AR1031" s="26" t="s">
        <v>1941</v>
      </c>
      <c r="AS1031" s="26" t="s">
        <v>1941</v>
      </c>
      <c r="AT1031" s="26" t="s">
        <v>1941</v>
      </c>
      <c r="AU1031" s="26" t="s">
        <v>1941</v>
      </c>
      <c r="AV1031" s="26" t="s">
        <v>1941</v>
      </c>
      <c r="AW1031" s="26" t="s">
        <v>1941</v>
      </c>
      <c r="AX1031" s="26" t="s">
        <v>1941</v>
      </c>
      <c r="AY1031" s="26" t="s">
        <v>1941</v>
      </c>
      <c r="AZ1031" s="26" t="s">
        <v>1941</v>
      </c>
      <c r="BA1031" s="26" t="s">
        <v>1941</v>
      </c>
      <c r="BB1031" s="26" t="s">
        <v>1941</v>
      </c>
      <c r="BC1031" s="26" t="s">
        <v>1941</v>
      </c>
      <c r="BD1031" s="26" t="s">
        <v>1941</v>
      </c>
      <c r="BE1031" s="26" t="s">
        <v>1941</v>
      </c>
      <c r="BF1031" s="26" t="s">
        <v>1941</v>
      </c>
      <c r="BG1031" s="26" t="s">
        <v>1941</v>
      </c>
      <c r="BH1031" s="26" t="s">
        <v>1941</v>
      </c>
      <c r="BI1031" s="26" t="s">
        <v>1941</v>
      </c>
      <c r="BJ1031" s="26" t="s">
        <v>1941</v>
      </c>
      <c r="BK1031" s="26" t="s">
        <v>1941</v>
      </c>
      <c r="BL1031" s="26" t="s">
        <v>1941</v>
      </c>
      <c r="BM1031" s="26" t="s">
        <v>1941</v>
      </c>
      <c r="BN1031" s="26" t="s">
        <v>1941</v>
      </c>
      <c r="BO1031" s="26" t="s">
        <v>1941</v>
      </c>
      <c r="BP1031" s="26" t="s">
        <v>1941</v>
      </c>
      <c r="BQ1031" s="26" t="s">
        <v>1941</v>
      </c>
      <c r="BR1031" s="26" t="s">
        <v>1941</v>
      </c>
      <c r="BS1031" s="26" t="s">
        <v>1941</v>
      </c>
      <c r="BT1031" s="26" t="s">
        <v>1941</v>
      </c>
      <c r="BU1031" s="26" t="str">
        <f t="shared" si="945"/>
        <v/>
      </c>
      <c r="BV1031" s="26" t="str">
        <f t="shared" si="946"/>
        <v/>
      </c>
      <c r="BW1031" s="26" t="str">
        <f t="shared" si="947"/>
        <v/>
      </c>
      <c r="BX1031" s="26" t="str">
        <f t="shared" si="948"/>
        <v/>
      </c>
      <c r="BY1031" s="26" t="str">
        <f t="shared" si="949"/>
        <v/>
      </c>
      <c r="BZ1031" s="26" t="str">
        <f t="shared" si="950"/>
        <v/>
      </c>
      <c r="CA1031" s="26" t="str">
        <f t="shared" si="951"/>
        <v>95. USED AS A REACTANT</v>
      </c>
      <c r="CB1031" s="26" t="str">
        <f t="shared" si="952"/>
        <v/>
      </c>
      <c r="CC1031" s="26" t="str">
        <f t="shared" si="953"/>
        <v>97. P102  RAW MATERIALS</v>
      </c>
      <c r="CD1031" s="26" t="str">
        <f t="shared" si="954"/>
        <v/>
      </c>
      <c r="CE1031" s="26" t="str">
        <f t="shared" si="955"/>
        <v/>
      </c>
      <c r="CF1031" s="26" t="str">
        <f t="shared" si="956"/>
        <v/>
      </c>
      <c r="CG1031" s="26" t="str">
        <f t="shared" si="957"/>
        <v/>
      </c>
      <c r="CH1031" s="26" t="str">
        <f t="shared" si="958"/>
        <v/>
      </c>
      <c r="CI1031" s="26" t="str">
        <f t="shared" si="959"/>
        <v/>
      </c>
      <c r="CJ1031" s="26" t="str">
        <f t="shared" si="960"/>
        <v/>
      </c>
      <c r="CK1031" s="26" t="str">
        <f t="shared" si="961"/>
        <v/>
      </c>
      <c r="CL1031" s="26" t="str">
        <f t="shared" si="962"/>
        <v/>
      </c>
      <c r="CM1031" s="26" t="str">
        <f t="shared" si="963"/>
        <v/>
      </c>
      <c r="CN1031" s="26" t="str">
        <f t="shared" si="964"/>
        <v/>
      </c>
      <c r="CO1031" s="26" t="str">
        <f t="shared" si="965"/>
        <v/>
      </c>
      <c r="CP1031" s="26" t="str">
        <f t="shared" si="966"/>
        <v/>
      </c>
      <c r="CQ1031" s="26" t="str">
        <f t="shared" si="967"/>
        <v/>
      </c>
      <c r="CR1031" s="26" t="str">
        <f t="shared" si="968"/>
        <v/>
      </c>
      <c r="CS1031" s="26" t="str">
        <f t="shared" si="969"/>
        <v/>
      </c>
      <c r="CT1031" s="26" t="str">
        <f t="shared" si="970"/>
        <v/>
      </c>
      <c r="CU1031" s="26" t="str">
        <f t="shared" si="971"/>
        <v/>
      </c>
      <c r="CV1031" s="26" t="str">
        <f t="shared" si="972"/>
        <v/>
      </c>
      <c r="CW1031" s="26" t="str">
        <f t="shared" si="973"/>
        <v/>
      </c>
      <c r="CX1031" s="26" t="str">
        <f t="shared" si="974"/>
        <v/>
      </c>
      <c r="CY1031" s="26" t="str">
        <f t="shared" si="975"/>
        <v/>
      </c>
      <c r="CZ1031" s="26" t="str">
        <f t="shared" si="976"/>
        <v/>
      </c>
      <c r="DA1031" s="26" t="str">
        <f t="shared" si="977"/>
        <v/>
      </c>
      <c r="DB1031" s="26" t="str">
        <f t="shared" si="978"/>
        <v/>
      </c>
      <c r="DC1031" s="26" t="str">
        <f t="shared" si="979"/>
        <v/>
      </c>
      <c r="DD1031" s="26" t="str">
        <f t="shared" si="980"/>
        <v/>
      </c>
      <c r="DE1031" s="26" t="str">
        <f t="shared" si="981"/>
        <v/>
      </c>
      <c r="DF1031" s="26" t="str">
        <f t="shared" si="982"/>
        <v/>
      </c>
      <c r="DG1031" s="26" t="str">
        <f t="shared" si="983"/>
        <v/>
      </c>
      <c r="DH1031" s="26" t="str">
        <f t="shared" si="984"/>
        <v/>
      </c>
      <c r="DI1031" s="26" t="str">
        <f t="shared" si="985"/>
        <v/>
      </c>
      <c r="DJ1031" s="26" t="str">
        <f t="shared" si="986"/>
        <v/>
      </c>
      <c r="DK1031" s="26" t="str">
        <f t="shared" si="987"/>
        <v/>
      </c>
      <c r="DL1031" s="26" t="str">
        <f t="shared" si="988"/>
        <v/>
      </c>
      <c r="DM1031" s="26" t="str">
        <f t="shared" si="989"/>
        <v/>
      </c>
      <c r="DN1031" s="26" t="str">
        <f t="shared" si="990"/>
        <v/>
      </c>
      <c r="DO1031" s="26" t="str">
        <f t="shared" si="991"/>
        <v/>
      </c>
      <c r="DP1031" s="26" t="str">
        <f t="shared" si="992"/>
        <v/>
      </c>
      <c r="DQ1031" s="26" t="str">
        <f t="shared" si="993"/>
        <v/>
      </c>
      <c r="DR1031" s="26" t="str">
        <f t="shared" si="994"/>
        <v/>
      </c>
      <c r="DS1031" s="26" t="str">
        <f t="shared" si="995"/>
        <v/>
      </c>
      <c r="DT1031" s="26" t="str">
        <f t="shared" si="996"/>
        <v/>
      </c>
      <c r="DU1031" s="26" t="str">
        <f t="shared" si="997"/>
        <v/>
      </c>
      <c r="DV1031" s="26" t="str">
        <f t="shared" si="998"/>
        <v/>
      </c>
    </row>
    <row r="1032" spans="1:126" ht="75" x14ac:dyDescent="0.25">
      <c r="A1032" t="s">
        <v>1942</v>
      </c>
      <c r="B1032">
        <v>2020</v>
      </c>
      <c r="C1032" t="s">
        <v>2046</v>
      </c>
      <c r="D1032">
        <v>106990</v>
      </c>
      <c r="E1032" s="19">
        <v>1320218773101</v>
      </c>
      <c r="F1032" t="s">
        <v>403</v>
      </c>
      <c r="G1032">
        <v>325211</v>
      </c>
      <c r="H1032" t="s">
        <v>1983</v>
      </c>
      <c r="I1032" t="s">
        <v>405</v>
      </c>
      <c r="J1032" t="s">
        <v>406</v>
      </c>
      <c r="K1032" t="s">
        <v>103</v>
      </c>
      <c r="L1032">
        <v>70764</v>
      </c>
      <c r="M1032" s="26" t="str">
        <f t="shared" si="944"/>
        <v>90. IMPORT THE CHEMICAL, 91. ON-SITE USE OF THE CHEMICAL, 95. USED AS A REACTANT, 97. P102  RAW MATERIALS</v>
      </c>
      <c r="N1032" s="26" t="s">
        <v>400</v>
      </c>
      <c r="O1032" s="26" t="s">
        <v>481</v>
      </c>
      <c r="P1032">
        <v>1825</v>
      </c>
      <c r="Q1032">
        <v>688</v>
      </c>
      <c r="R1032">
        <v>2513</v>
      </c>
      <c r="S1032" s="26" t="s">
        <v>1941</v>
      </c>
      <c r="T1032" s="26" t="s">
        <v>1940</v>
      </c>
      <c r="U1032" s="26" t="s">
        <v>1940</v>
      </c>
      <c r="V1032" s="26" t="s">
        <v>1941</v>
      </c>
      <c r="W1032" s="26" t="s">
        <v>1941</v>
      </c>
      <c r="X1032" s="26" t="s">
        <v>1941</v>
      </c>
      <c r="Y1032" s="26" t="s">
        <v>1940</v>
      </c>
      <c r="Z1032" s="26" t="s">
        <v>1941</v>
      </c>
      <c r="AA1032" s="26" t="s">
        <v>1940</v>
      </c>
      <c r="AB1032" s="26" t="s">
        <v>1941</v>
      </c>
      <c r="AC1032" s="26" t="s">
        <v>1941</v>
      </c>
      <c r="AD1032" s="26" t="s">
        <v>1941</v>
      </c>
      <c r="AE1032" s="26" t="s">
        <v>1941</v>
      </c>
      <c r="AF1032" s="26" t="s">
        <v>1941</v>
      </c>
      <c r="AG1032" s="26" t="s">
        <v>1941</v>
      </c>
      <c r="AH1032" s="26" t="s">
        <v>1941</v>
      </c>
      <c r="AI1032" s="26" t="s">
        <v>1941</v>
      </c>
      <c r="AJ1032" s="26" t="s">
        <v>1941</v>
      </c>
      <c r="AK1032" s="26" t="s">
        <v>1941</v>
      </c>
      <c r="AL1032" s="26" t="s">
        <v>1941</v>
      </c>
      <c r="AM1032" s="26" t="s">
        <v>1941</v>
      </c>
      <c r="AN1032" s="26" t="s">
        <v>1941</v>
      </c>
      <c r="AO1032" s="26" t="s">
        <v>1941</v>
      </c>
      <c r="AP1032" s="26" t="s">
        <v>1941</v>
      </c>
      <c r="AQ1032" s="26" t="s">
        <v>1941</v>
      </c>
      <c r="AR1032" s="26" t="s">
        <v>1941</v>
      </c>
      <c r="AS1032" s="26" t="s">
        <v>1941</v>
      </c>
      <c r="AT1032" s="26" t="s">
        <v>1941</v>
      </c>
      <c r="AU1032" s="26" t="s">
        <v>1941</v>
      </c>
      <c r="AV1032" s="26" t="s">
        <v>1941</v>
      </c>
      <c r="AW1032" s="26" t="s">
        <v>1941</v>
      </c>
      <c r="AX1032" s="26" t="s">
        <v>1941</v>
      </c>
      <c r="AY1032" s="26" t="s">
        <v>1941</v>
      </c>
      <c r="AZ1032" s="26" t="s">
        <v>1941</v>
      </c>
      <c r="BA1032" s="26" t="s">
        <v>1941</v>
      </c>
      <c r="BB1032" s="26" t="s">
        <v>1941</v>
      </c>
      <c r="BC1032" s="26" t="s">
        <v>1941</v>
      </c>
      <c r="BD1032" s="26" t="s">
        <v>1941</v>
      </c>
      <c r="BE1032" s="26" t="s">
        <v>1941</v>
      </c>
      <c r="BF1032" s="26" t="s">
        <v>1941</v>
      </c>
      <c r="BG1032" s="26" t="s">
        <v>1941</v>
      </c>
      <c r="BH1032" s="26" t="s">
        <v>1941</v>
      </c>
      <c r="BI1032" s="26" t="s">
        <v>1941</v>
      </c>
      <c r="BJ1032" s="26" t="s">
        <v>1941</v>
      </c>
      <c r="BK1032" s="26" t="s">
        <v>1941</v>
      </c>
      <c r="BL1032" s="26" t="s">
        <v>1941</v>
      </c>
      <c r="BM1032" s="26" t="s">
        <v>1941</v>
      </c>
      <c r="BN1032" s="26" t="s">
        <v>1941</v>
      </c>
      <c r="BO1032" s="26" t="s">
        <v>1941</v>
      </c>
      <c r="BP1032" s="26" t="s">
        <v>1941</v>
      </c>
      <c r="BQ1032" s="26" t="s">
        <v>1941</v>
      </c>
      <c r="BR1032" s="26" t="s">
        <v>1941</v>
      </c>
      <c r="BS1032" s="26" t="s">
        <v>1941</v>
      </c>
      <c r="BT1032" s="26" t="s">
        <v>1941</v>
      </c>
      <c r="BU1032" s="26" t="str">
        <f t="shared" si="945"/>
        <v/>
      </c>
      <c r="BV1032" s="26" t="str">
        <f t="shared" si="946"/>
        <v>90. IMPORT THE CHEMICAL</v>
      </c>
      <c r="BW1032" s="26" t="str">
        <f t="shared" si="947"/>
        <v>91. ON-SITE USE OF THE CHEMICAL</v>
      </c>
      <c r="BX1032" s="26" t="str">
        <f t="shared" si="948"/>
        <v/>
      </c>
      <c r="BY1032" s="26" t="str">
        <f t="shared" si="949"/>
        <v/>
      </c>
      <c r="BZ1032" s="26" t="str">
        <f t="shared" si="950"/>
        <v/>
      </c>
      <c r="CA1032" s="26" t="str">
        <f t="shared" si="951"/>
        <v>95. USED AS A REACTANT</v>
      </c>
      <c r="CB1032" s="26" t="str">
        <f t="shared" si="952"/>
        <v/>
      </c>
      <c r="CC1032" s="26" t="str">
        <f t="shared" si="953"/>
        <v>97. P102  RAW MATERIALS</v>
      </c>
      <c r="CD1032" s="26" t="str">
        <f t="shared" si="954"/>
        <v/>
      </c>
      <c r="CE1032" s="26" t="str">
        <f t="shared" si="955"/>
        <v/>
      </c>
      <c r="CF1032" s="26" t="str">
        <f t="shared" si="956"/>
        <v/>
      </c>
      <c r="CG1032" s="26" t="str">
        <f t="shared" si="957"/>
        <v/>
      </c>
      <c r="CH1032" s="26" t="str">
        <f t="shared" si="958"/>
        <v/>
      </c>
      <c r="CI1032" s="26" t="str">
        <f t="shared" si="959"/>
        <v/>
      </c>
      <c r="CJ1032" s="26" t="str">
        <f t="shared" si="960"/>
        <v/>
      </c>
      <c r="CK1032" s="26" t="str">
        <f t="shared" si="961"/>
        <v/>
      </c>
      <c r="CL1032" s="26" t="str">
        <f t="shared" si="962"/>
        <v/>
      </c>
      <c r="CM1032" s="26" t="str">
        <f t="shared" si="963"/>
        <v/>
      </c>
      <c r="CN1032" s="26" t="str">
        <f t="shared" si="964"/>
        <v/>
      </c>
      <c r="CO1032" s="26" t="str">
        <f t="shared" si="965"/>
        <v/>
      </c>
      <c r="CP1032" s="26" t="str">
        <f t="shared" si="966"/>
        <v/>
      </c>
      <c r="CQ1032" s="26" t="str">
        <f t="shared" si="967"/>
        <v/>
      </c>
      <c r="CR1032" s="26" t="str">
        <f t="shared" si="968"/>
        <v/>
      </c>
      <c r="CS1032" s="26" t="str">
        <f t="shared" si="969"/>
        <v/>
      </c>
      <c r="CT1032" s="26" t="str">
        <f t="shared" si="970"/>
        <v/>
      </c>
      <c r="CU1032" s="26" t="str">
        <f t="shared" si="971"/>
        <v/>
      </c>
      <c r="CV1032" s="26" t="str">
        <f t="shared" si="972"/>
        <v/>
      </c>
      <c r="CW1032" s="26" t="str">
        <f t="shared" si="973"/>
        <v/>
      </c>
      <c r="CX1032" s="26" t="str">
        <f t="shared" si="974"/>
        <v/>
      </c>
      <c r="CY1032" s="26" t="str">
        <f t="shared" si="975"/>
        <v/>
      </c>
      <c r="CZ1032" s="26" t="str">
        <f t="shared" si="976"/>
        <v/>
      </c>
      <c r="DA1032" s="26" t="str">
        <f t="shared" si="977"/>
        <v/>
      </c>
      <c r="DB1032" s="26" t="str">
        <f t="shared" si="978"/>
        <v/>
      </c>
      <c r="DC1032" s="26" t="str">
        <f t="shared" si="979"/>
        <v/>
      </c>
      <c r="DD1032" s="26" t="str">
        <f t="shared" si="980"/>
        <v/>
      </c>
      <c r="DE1032" s="26" t="str">
        <f t="shared" si="981"/>
        <v/>
      </c>
      <c r="DF1032" s="26" t="str">
        <f t="shared" si="982"/>
        <v/>
      </c>
      <c r="DG1032" s="26" t="str">
        <f t="shared" si="983"/>
        <v/>
      </c>
      <c r="DH1032" s="26" t="str">
        <f t="shared" si="984"/>
        <v/>
      </c>
      <c r="DI1032" s="26" t="str">
        <f t="shared" si="985"/>
        <v/>
      </c>
      <c r="DJ1032" s="26" t="str">
        <f t="shared" si="986"/>
        <v/>
      </c>
      <c r="DK1032" s="26" t="str">
        <f t="shared" si="987"/>
        <v/>
      </c>
      <c r="DL1032" s="26" t="str">
        <f t="shared" si="988"/>
        <v/>
      </c>
      <c r="DM1032" s="26" t="str">
        <f t="shared" si="989"/>
        <v/>
      </c>
      <c r="DN1032" s="26" t="str">
        <f t="shared" si="990"/>
        <v/>
      </c>
      <c r="DO1032" s="26" t="str">
        <f t="shared" si="991"/>
        <v/>
      </c>
      <c r="DP1032" s="26" t="str">
        <f t="shared" si="992"/>
        <v/>
      </c>
      <c r="DQ1032" s="26" t="str">
        <f t="shared" si="993"/>
        <v/>
      </c>
      <c r="DR1032" s="26" t="str">
        <f t="shared" si="994"/>
        <v/>
      </c>
      <c r="DS1032" s="26" t="str">
        <f t="shared" si="995"/>
        <v/>
      </c>
      <c r="DT1032" s="26" t="str">
        <f t="shared" si="996"/>
        <v/>
      </c>
      <c r="DU1032" s="26" t="str">
        <f t="shared" si="997"/>
        <v/>
      </c>
      <c r="DV1032" s="26" t="str">
        <f t="shared" si="998"/>
        <v/>
      </c>
    </row>
    <row r="1033" spans="1:126" ht="60" x14ac:dyDescent="0.25">
      <c r="A1033" t="s">
        <v>1942</v>
      </c>
      <c r="B1033">
        <v>2021</v>
      </c>
      <c r="C1033" t="s">
        <v>2046</v>
      </c>
      <c r="D1033">
        <v>106990</v>
      </c>
      <c r="E1033" s="19">
        <v>1321219687480</v>
      </c>
      <c r="F1033" t="s">
        <v>403</v>
      </c>
      <c r="G1033">
        <v>325211</v>
      </c>
      <c r="H1033" t="s">
        <v>1983</v>
      </c>
      <c r="I1033" t="s">
        <v>405</v>
      </c>
      <c r="J1033" t="s">
        <v>406</v>
      </c>
      <c r="K1033" t="s">
        <v>103</v>
      </c>
      <c r="L1033">
        <v>70764</v>
      </c>
      <c r="M1033" s="26" t="str">
        <f t="shared" si="944"/>
        <v>95. USED AS A REACTANT, 97. P102  RAW MATERIALS</v>
      </c>
      <c r="N1033" s="26" t="s">
        <v>400</v>
      </c>
      <c r="O1033" s="26" t="s">
        <v>481</v>
      </c>
      <c r="P1033">
        <v>1825</v>
      </c>
      <c r="Q1033">
        <v>723.78</v>
      </c>
      <c r="R1033">
        <v>2548.7800000000002</v>
      </c>
      <c r="S1033" s="26" t="s">
        <v>1941</v>
      </c>
      <c r="T1033" s="26" t="s">
        <v>1941</v>
      </c>
      <c r="U1033" s="26" t="s">
        <v>1941</v>
      </c>
      <c r="V1033" s="26" t="s">
        <v>1941</v>
      </c>
      <c r="W1033" s="26" t="s">
        <v>1941</v>
      </c>
      <c r="X1033" s="26" t="s">
        <v>1941</v>
      </c>
      <c r="Y1033" s="26" t="s">
        <v>1940</v>
      </c>
      <c r="Z1033" s="26" t="s">
        <v>1941</v>
      </c>
      <c r="AA1033" s="26" t="s">
        <v>1940</v>
      </c>
      <c r="AB1033" s="26" t="s">
        <v>1941</v>
      </c>
      <c r="AC1033" s="26" t="s">
        <v>1941</v>
      </c>
      <c r="AD1033" s="26" t="s">
        <v>1941</v>
      </c>
      <c r="AE1033" s="26" t="s">
        <v>1941</v>
      </c>
      <c r="AF1033" s="26" t="s">
        <v>1941</v>
      </c>
      <c r="AG1033" s="26" t="s">
        <v>1941</v>
      </c>
      <c r="AH1033" s="26" t="s">
        <v>1941</v>
      </c>
      <c r="AI1033" s="26" t="s">
        <v>1941</v>
      </c>
      <c r="AJ1033" s="26" t="s">
        <v>1941</v>
      </c>
      <c r="AK1033" s="26" t="s">
        <v>1941</v>
      </c>
      <c r="AL1033" s="26" t="s">
        <v>1941</v>
      </c>
      <c r="AM1033" s="26" t="s">
        <v>1941</v>
      </c>
      <c r="AN1033" s="26" t="s">
        <v>1941</v>
      </c>
      <c r="AO1033" s="26" t="s">
        <v>1941</v>
      </c>
      <c r="AP1033" s="26" t="s">
        <v>1941</v>
      </c>
      <c r="AQ1033" s="26" t="s">
        <v>1941</v>
      </c>
      <c r="AR1033" s="26" t="s">
        <v>1941</v>
      </c>
      <c r="AS1033" s="26" t="s">
        <v>1941</v>
      </c>
      <c r="AT1033" s="26" t="s">
        <v>1941</v>
      </c>
      <c r="AU1033" s="26" t="s">
        <v>1941</v>
      </c>
      <c r="AV1033" s="26" t="s">
        <v>1941</v>
      </c>
      <c r="AW1033" s="26" t="s">
        <v>1941</v>
      </c>
      <c r="AX1033" s="26" t="s">
        <v>1941</v>
      </c>
      <c r="AY1033" s="26" t="s">
        <v>1941</v>
      </c>
      <c r="AZ1033" s="26" t="s">
        <v>1941</v>
      </c>
      <c r="BA1033" s="26" t="s">
        <v>1941</v>
      </c>
      <c r="BB1033" s="26" t="s">
        <v>1941</v>
      </c>
      <c r="BC1033" s="26" t="s">
        <v>1941</v>
      </c>
      <c r="BD1033" s="26" t="s">
        <v>1941</v>
      </c>
      <c r="BE1033" s="26" t="s">
        <v>1941</v>
      </c>
      <c r="BF1033" s="26" t="s">
        <v>1941</v>
      </c>
      <c r="BG1033" s="26" t="s">
        <v>1941</v>
      </c>
      <c r="BH1033" s="26" t="s">
        <v>1941</v>
      </c>
      <c r="BI1033" s="26" t="s">
        <v>1941</v>
      </c>
      <c r="BJ1033" s="26" t="s">
        <v>1941</v>
      </c>
      <c r="BK1033" s="26" t="s">
        <v>1941</v>
      </c>
      <c r="BL1033" s="26" t="s">
        <v>1941</v>
      </c>
      <c r="BM1033" s="26" t="s">
        <v>1941</v>
      </c>
      <c r="BN1033" s="26" t="s">
        <v>1941</v>
      </c>
      <c r="BO1033" s="26" t="s">
        <v>1941</v>
      </c>
      <c r="BP1033" s="26" t="s">
        <v>1941</v>
      </c>
      <c r="BQ1033" s="26" t="s">
        <v>1941</v>
      </c>
      <c r="BR1033" s="26" t="s">
        <v>1941</v>
      </c>
      <c r="BS1033" s="26" t="s">
        <v>1941</v>
      </c>
      <c r="BT1033" s="26" t="s">
        <v>1941</v>
      </c>
      <c r="BU1033" s="26" t="str">
        <f t="shared" si="945"/>
        <v/>
      </c>
      <c r="BV1033" s="26" t="str">
        <f t="shared" si="946"/>
        <v/>
      </c>
      <c r="BW1033" s="26" t="str">
        <f t="shared" si="947"/>
        <v/>
      </c>
      <c r="BX1033" s="26" t="str">
        <f t="shared" si="948"/>
        <v/>
      </c>
      <c r="BY1033" s="26" t="str">
        <f t="shared" si="949"/>
        <v/>
      </c>
      <c r="BZ1033" s="26" t="str">
        <f t="shared" si="950"/>
        <v/>
      </c>
      <c r="CA1033" s="26" t="str">
        <f t="shared" si="951"/>
        <v>95. USED AS A REACTANT</v>
      </c>
      <c r="CB1033" s="26" t="str">
        <f t="shared" si="952"/>
        <v/>
      </c>
      <c r="CC1033" s="26" t="str">
        <f t="shared" si="953"/>
        <v>97. P102  RAW MATERIALS</v>
      </c>
      <c r="CD1033" s="26" t="str">
        <f t="shared" si="954"/>
        <v/>
      </c>
      <c r="CE1033" s="26" t="str">
        <f t="shared" si="955"/>
        <v/>
      </c>
      <c r="CF1033" s="26" t="str">
        <f t="shared" si="956"/>
        <v/>
      </c>
      <c r="CG1033" s="26" t="str">
        <f t="shared" si="957"/>
        <v/>
      </c>
      <c r="CH1033" s="26" t="str">
        <f t="shared" si="958"/>
        <v/>
      </c>
      <c r="CI1033" s="26" t="str">
        <f t="shared" si="959"/>
        <v/>
      </c>
      <c r="CJ1033" s="26" t="str">
        <f t="shared" si="960"/>
        <v/>
      </c>
      <c r="CK1033" s="26" t="str">
        <f t="shared" si="961"/>
        <v/>
      </c>
      <c r="CL1033" s="26" t="str">
        <f t="shared" si="962"/>
        <v/>
      </c>
      <c r="CM1033" s="26" t="str">
        <f t="shared" si="963"/>
        <v/>
      </c>
      <c r="CN1033" s="26" t="str">
        <f t="shared" si="964"/>
        <v/>
      </c>
      <c r="CO1033" s="26" t="str">
        <f t="shared" si="965"/>
        <v/>
      </c>
      <c r="CP1033" s="26" t="str">
        <f t="shared" si="966"/>
        <v/>
      </c>
      <c r="CQ1033" s="26" t="str">
        <f t="shared" si="967"/>
        <v/>
      </c>
      <c r="CR1033" s="26" t="str">
        <f t="shared" si="968"/>
        <v/>
      </c>
      <c r="CS1033" s="26" t="str">
        <f t="shared" si="969"/>
        <v/>
      </c>
      <c r="CT1033" s="26" t="str">
        <f t="shared" si="970"/>
        <v/>
      </c>
      <c r="CU1033" s="26" t="str">
        <f t="shared" si="971"/>
        <v/>
      </c>
      <c r="CV1033" s="26" t="str">
        <f t="shared" si="972"/>
        <v/>
      </c>
      <c r="CW1033" s="26" t="str">
        <f t="shared" si="973"/>
        <v/>
      </c>
      <c r="CX1033" s="26" t="str">
        <f t="shared" si="974"/>
        <v/>
      </c>
      <c r="CY1033" s="26" t="str">
        <f t="shared" si="975"/>
        <v/>
      </c>
      <c r="CZ1033" s="26" t="str">
        <f t="shared" si="976"/>
        <v/>
      </c>
      <c r="DA1033" s="26" t="str">
        <f t="shared" si="977"/>
        <v/>
      </c>
      <c r="DB1033" s="26" t="str">
        <f t="shared" si="978"/>
        <v/>
      </c>
      <c r="DC1033" s="26" t="str">
        <f t="shared" si="979"/>
        <v/>
      </c>
      <c r="DD1033" s="26" t="str">
        <f t="shared" si="980"/>
        <v/>
      </c>
      <c r="DE1033" s="26" t="str">
        <f t="shared" si="981"/>
        <v/>
      </c>
      <c r="DF1033" s="26" t="str">
        <f t="shared" si="982"/>
        <v/>
      </c>
      <c r="DG1033" s="26" t="str">
        <f t="shared" si="983"/>
        <v/>
      </c>
      <c r="DH1033" s="26" t="str">
        <f t="shared" si="984"/>
        <v/>
      </c>
      <c r="DI1033" s="26" t="str">
        <f t="shared" si="985"/>
        <v/>
      </c>
      <c r="DJ1033" s="26" t="str">
        <f t="shared" si="986"/>
        <v/>
      </c>
      <c r="DK1033" s="26" t="str">
        <f t="shared" si="987"/>
        <v/>
      </c>
      <c r="DL1033" s="26" t="str">
        <f t="shared" si="988"/>
        <v/>
      </c>
      <c r="DM1033" s="26" t="str">
        <f t="shared" si="989"/>
        <v/>
      </c>
      <c r="DN1033" s="26" t="str">
        <f t="shared" si="990"/>
        <v/>
      </c>
      <c r="DO1033" s="26" t="str">
        <f t="shared" si="991"/>
        <v/>
      </c>
      <c r="DP1033" s="26" t="str">
        <f t="shared" si="992"/>
        <v/>
      </c>
      <c r="DQ1033" s="26" t="str">
        <f t="shared" si="993"/>
        <v/>
      </c>
      <c r="DR1033" s="26" t="str">
        <f t="shared" si="994"/>
        <v/>
      </c>
      <c r="DS1033" s="26" t="str">
        <f t="shared" si="995"/>
        <v/>
      </c>
      <c r="DT1033" s="26" t="str">
        <f t="shared" si="996"/>
        <v/>
      </c>
      <c r="DU1033" s="26" t="str">
        <f t="shared" si="997"/>
        <v/>
      </c>
      <c r="DV1033" s="26" t="str">
        <f t="shared" si="998"/>
        <v/>
      </c>
    </row>
    <row r="1034" spans="1:126" ht="45" x14ac:dyDescent="0.25">
      <c r="A1034" t="s">
        <v>1942</v>
      </c>
      <c r="B1034">
        <v>2016</v>
      </c>
      <c r="C1034" t="s">
        <v>2046</v>
      </c>
      <c r="D1034">
        <v>106990</v>
      </c>
      <c r="E1034" s="19">
        <v>1316215682980</v>
      </c>
      <c r="F1034" t="s">
        <v>1118</v>
      </c>
      <c r="G1034">
        <v>324110</v>
      </c>
      <c r="H1034" t="s">
        <v>1119</v>
      </c>
      <c r="I1034" t="s">
        <v>1120</v>
      </c>
      <c r="J1034" t="s">
        <v>931</v>
      </c>
      <c r="K1034" t="s">
        <v>293</v>
      </c>
      <c r="L1034">
        <v>90744</v>
      </c>
      <c r="M1034" s="26" t="str">
        <f t="shared" si="944"/>
        <v>89. PRODUCE THE CHEMICAL, 94. AS A MANUFACTURED IMPURITY</v>
      </c>
      <c r="N1034" s="26" t="s">
        <v>2072</v>
      </c>
      <c r="O1034" s="26" t="s">
        <v>2068</v>
      </c>
      <c r="P1034">
        <v>7</v>
      </c>
      <c r="Q1034">
        <v>220</v>
      </c>
      <c r="R1034">
        <v>227</v>
      </c>
      <c r="S1034" s="26" t="s">
        <v>1940</v>
      </c>
      <c r="T1034" s="26" t="s">
        <v>1941</v>
      </c>
      <c r="U1034" s="26" t="s">
        <v>1941</v>
      </c>
      <c r="V1034" s="26" t="s">
        <v>1941</v>
      </c>
      <c r="W1034" s="26" t="s">
        <v>1941</v>
      </c>
      <c r="X1034" s="26" t="s">
        <v>1940</v>
      </c>
      <c r="Y1034" s="26" t="s">
        <v>1941</v>
      </c>
      <c r="AE1034" s="26" t="s">
        <v>1941</v>
      </c>
      <c r="AR1034" s="26" t="s">
        <v>1941</v>
      </c>
      <c r="AS1034" s="26" t="s">
        <v>1941</v>
      </c>
      <c r="AT1034" s="26" t="s">
        <v>1941</v>
      </c>
      <c r="AV1034" s="26" t="s">
        <v>1941</v>
      </c>
      <c r="BD1034" s="26" t="s">
        <v>1941</v>
      </c>
      <c r="BK1034" s="26" t="s">
        <v>1941</v>
      </c>
      <c r="BU1034" s="26" t="str">
        <f t="shared" si="945"/>
        <v>89. PRODUCE THE CHEMICAL</v>
      </c>
      <c r="BV1034" s="26" t="str">
        <f t="shared" si="946"/>
        <v/>
      </c>
      <c r="BW1034" s="26" t="str">
        <f t="shared" si="947"/>
        <v/>
      </c>
      <c r="BX1034" s="26" t="str">
        <f t="shared" si="948"/>
        <v/>
      </c>
      <c r="BY1034" s="26" t="str">
        <f t="shared" si="949"/>
        <v/>
      </c>
      <c r="BZ1034" s="26" t="str">
        <f t="shared" si="950"/>
        <v>94. AS A MANUFACTURED IMPURITY</v>
      </c>
      <c r="CA1034" s="26" t="str">
        <f t="shared" si="951"/>
        <v/>
      </c>
      <c r="CB1034" s="26" t="str">
        <f t="shared" si="952"/>
        <v/>
      </c>
      <c r="CC1034" s="26" t="str">
        <f t="shared" si="953"/>
        <v/>
      </c>
      <c r="CD1034" s="26" t="str">
        <f t="shared" si="954"/>
        <v/>
      </c>
      <c r="CE1034" s="26" t="str">
        <f t="shared" si="955"/>
        <v/>
      </c>
      <c r="CF1034" s="26" t="str">
        <f t="shared" si="956"/>
        <v/>
      </c>
      <c r="CG1034" s="26" t="str">
        <f t="shared" si="957"/>
        <v/>
      </c>
      <c r="CH1034" s="26" t="str">
        <f t="shared" si="958"/>
        <v/>
      </c>
      <c r="CI1034" s="26" t="str">
        <f t="shared" si="959"/>
        <v/>
      </c>
      <c r="CJ1034" s="26" t="str">
        <f t="shared" si="960"/>
        <v/>
      </c>
      <c r="CK1034" s="26" t="str">
        <f t="shared" si="961"/>
        <v/>
      </c>
      <c r="CL1034" s="26" t="str">
        <f t="shared" si="962"/>
        <v/>
      </c>
      <c r="CM1034" s="26" t="str">
        <f t="shared" si="963"/>
        <v/>
      </c>
      <c r="CN1034" s="26" t="str">
        <f t="shared" si="964"/>
        <v/>
      </c>
      <c r="CO1034" s="26" t="str">
        <f t="shared" si="965"/>
        <v/>
      </c>
      <c r="CP1034" s="26" t="str">
        <f t="shared" si="966"/>
        <v/>
      </c>
      <c r="CQ1034" s="26" t="str">
        <f t="shared" si="967"/>
        <v/>
      </c>
      <c r="CR1034" s="26" t="str">
        <f t="shared" si="968"/>
        <v/>
      </c>
      <c r="CS1034" s="26" t="str">
        <f t="shared" si="969"/>
        <v/>
      </c>
      <c r="CT1034" s="26" t="str">
        <f t="shared" si="970"/>
        <v/>
      </c>
      <c r="CU1034" s="26" t="str">
        <f t="shared" si="971"/>
        <v/>
      </c>
      <c r="CV1034" s="26" t="str">
        <f t="shared" si="972"/>
        <v/>
      </c>
      <c r="CW1034" s="26" t="str">
        <f t="shared" si="973"/>
        <v/>
      </c>
      <c r="CX1034" s="26" t="str">
        <f t="shared" si="974"/>
        <v/>
      </c>
      <c r="CY1034" s="26" t="str">
        <f t="shared" si="975"/>
        <v/>
      </c>
      <c r="CZ1034" s="26" t="str">
        <f t="shared" si="976"/>
        <v/>
      </c>
      <c r="DA1034" s="26" t="str">
        <f t="shared" si="977"/>
        <v/>
      </c>
      <c r="DB1034" s="26" t="str">
        <f t="shared" si="978"/>
        <v/>
      </c>
      <c r="DC1034" s="26" t="str">
        <f t="shared" si="979"/>
        <v/>
      </c>
      <c r="DD1034" s="26" t="str">
        <f t="shared" si="980"/>
        <v/>
      </c>
      <c r="DE1034" s="26" t="str">
        <f t="shared" si="981"/>
        <v/>
      </c>
      <c r="DF1034" s="26" t="str">
        <f t="shared" si="982"/>
        <v/>
      </c>
      <c r="DG1034" s="26" t="str">
        <f t="shared" si="983"/>
        <v/>
      </c>
      <c r="DH1034" s="26" t="str">
        <f t="shared" si="984"/>
        <v/>
      </c>
      <c r="DI1034" s="26" t="str">
        <f t="shared" si="985"/>
        <v/>
      </c>
      <c r="DJ1034" s="26" t="str">
        <f t="shared" si="986"/>
        <v/>
      </c>
      <c r="DK1034" s="26" t="str">
        <f t="shared" si="987"/>
        <v/>
      </c>
      <c r="DL1034" s="26" t="str">
        <f t="shared" si="988"/>
        <v/>
      </c>
      <c r="DM1034" s="26" t="str">
        <f t="shared" si="989"/>
        <v/>
      </c>
      <c r="DN1034" s="26" t="str">
        <f t="shared" si="990"/>
        <v/>
      </c>
      <c r="DO1034" s="26" t="str">
        <f t="shared" si="991"/>
        <v/>
      </c>
      <c r="DP1034" s="26" t="str">
        <f t="shared" si="992"/>
        <v/>
      </c>
      <c r="DQ1034" s="26" t="str">
        <f t="shared" si="993"/>
        <v/>
      </c>
      <c r="DR1034" s="26" t="str">
        <f t="shared" si="994"/>
        <v/>
      </c>
      <c r="DS1034" s="26" t="str">
        <f t="shared" si="995"/>
        <v/>
      </c>
      <c r="DT1034" s="26" t="str">
        <f t="shared" si="996"/>
        <v/>
      </c>
      <c r="DU1034" s="26" t="str">
        <f t="shared" si="997"/>
        <v/>
      </c>
      <c r="DV1034" s="26" t="str">
        <f t="shared" si="998"/>
        <v/>
      </c>
    </row>
    <row r="1035" spans="1:126" ht="45" x14ac:dyDescent="0.25">
      <c r="A1035" t="s">
        <v>1942</v>
      </c>
      <c r="B1035">
        <v>2017</v>
      </c>
      <c r="C1035" t="s">
        <v>2046</v>
      </c>
      <c r="D1035">
        <v>106990</v>
      </c>
      <c r="E1035" s="19">
        <v>1317216473431</v>
      </c>
      <c r="F1035" t="s">
        <v>1118</v>
      </c>
      <c r="G1035">
        <v>324110</v>
      </c>
      <c r="H1035" t="s">
        <v>1119</v>
      </c>
      <c r="I1035" t="s">
        <v>1120</v>
      </c>
      <c r="J1035" t="s">
        <v>931</v>
      </c>
      <c r="K1035" t="s">
        <v>293</v>
      </c>
      <c r="L1035">
        <v>90744</v>
      </c>
      <c r="M1035" s="26" t="str">
        <f t="shared" si="944"/>
        <v>89. PRODUCE THE CHEMICAL, 94. AS A MANUFACTURED IMPURITY</v>
      </c>
      <c r="N1035" s="26" t="s">
        <v>2072</v>
      </c>
      <c r="O1035" s="26" t="s">
        <v>2068</v>
      </c>
      <c r="P1035">
        <v>14</v>
      </c>
      <c r="Q1035">
        <v>280</v>
      </c>
      <c r="R1035">
        <v>294</v>
      </c>
      <c r="S1035" s="26" t="s">
        <v>1940</v>
      </c>
      <c r="T1035" s="26" t="s">
        <v>1941</v>
      </c>
      <c r="U1035" s="26" t="s">
        <v>1941</v>
      </c>
      <c r="V1035" s="26" t="s">
        <v>1941</v>
      </c>
      <c r="W1035" s="26" t="s">
        <v>1941</v>
      </c>
      <c r="X1035" s="26" t="s">
        <v>1940</v>
      </c>
      <c r="Y1035" s="26" t="s">
        <v>1941</v>
      </c>
      <c r="AE1035" s="26" t="s">
        <v>1941</v>
      </c>
      <c r="AR1035" s="26" t="s">
        <v>1941</v>
      </c>
      <c r="AS1035" s="26" t="s">
        <v>1941</v>
      </c>
      <c r="AT1035" s="26" t="s">
        <v>1941</v>
      </c>
      <c r="AV1035" s="26" t="s">
        <v>1941</v>
      </c>
      <c r="BD1035" s="26" t="s">
        <v>1941</v>
      </c>
      <c r="BK1035" s="26" t="s">
        <v>1941</v>
      </c>
      <c r="BU1035" s="26" t="str">
        <f t="shared" si="945"/>
        <v>89. PRODUCE THE CHEMICAL</v>
      </c>
      <c r="BV1035" s="26" t="str">
        <f t="shared" si="946"/>
        <v/>
      </c>
      <c r="BW1035" s="26" t="str">
        <f t="shared" si="947"/>
        <v/>
      </c>
      <c r="BX1035" s="26" t="str">
        <f t="shared" si="948"/>
        <v/>
      </c>
      <c r="BY1035" s="26" t="str">
        <f t="shared" si="949"/>
        <v/>
      </c>
      <c r="BZ1035" s="26" t="str">
        <f t="shared" si="950"/>
        <v>94. AS A MANUFACTURED IMPURITY</v>
      </c>
      <c r="CA1035" s="26" t="str">
        <f t="shared" si="951"/>
        <v/>
      </c>
      <c r="CB1035" s="26" t="str">
        <f t="shared" si="952"/>
        <v/>
      </c>
      <c r="CC1035" s="26" t="str">
        <f t="shared" si="953"/>
        <v/>
      </c>
      <c r="CD1035" s="26" t="str">
        <f t="shared" si="954"/>
        <v/>
      </c>
      <c r="CE1035" s="26" t="str">
        <f t="shared" si="955"/>
        <v/>
      </c>
      <c r="CF1035" s="26" t="str">
        <f t="shared" si="956"/>
        <v/>
      </c>
      <c r="CG1035" s="26" t="str">
        <f t="shared" si="957"/>
        <v/>
      </c>
      <c r="CH1035" s="26" t="str">
        <f t="shared" si="958"/>
        <v/>
      </c>
      <c r="CI1035" s="26" t="str">
        <f t="shared" si="959"/>
        <v/>
      </c>
      <c r="CJ1035" s="26" t="str">
        <f t="shared" si="960"/>
        <v/>
      </c>
      <c r="CK1035" s="26" t="str">
        <f t="shared" si="961"/>
        <v/>
      </c>
      <c r="CL1035" s="26" t="str">
        <f t="shared" si="962"/>
        <v/>
      </c>
      <c r="CM1035" s="26" t="str">
        <f t="shared" si="963"/>
        <v/>
      </c>
      <c r="CN1035" s="26" t="str">
        <f t="shared" si="964"/>
        <v/>
      </c>
      <c r="CO1035" s="26" t="str">
        <f t="shared" si="965"/>
        <v/>
      </c>
      <c r="CP1035" s="26" t="str">
        <f t="shared" si="966"/>
        <v/>
      </c>
      <c r="CQ1035" s="26" t="str">
        <f t="shared" si="967"/>
        <v/>
      </c>
      <c r="CR1035" s="26" t="str">
        <f t="shared" si="968"/>
        <v/>
      </c>
      <c r="CS1035" s="26" t="str">
        <f t="shared" si="969"/>
        <v/>
      </c>
      <c r="CT1035" s="26" t="str">
        <f t="shared" si="970"/>
        <v/>
      </c>
      <c r="CU1035" s="26" t="str">
        <f t="shared" si="971"/>
        <v/>
      </c>
      <c r="CV1035" s="26" t="str">
        <f t="shared" si="972"/>
        <v/>
      </c>
      <c r="CW1035" s="26" t="str">
        <f t="shared" si="973"/>
        <v/>
      </c>
      <c r="CX1035" s="26" t="str">
        <f t="shared" si="974"/>
        <v/>
      </c>
      <c r="CY1035" s="26" t="str">
        <f t="shared" si="975"/>
        <v/>
      </c>
      <c r="CZ1035" s="26" t="str">
        <f t="shared" si="976"/>
        <v/>
      </c>
      <c r="DA1035" s="26" t="str">
        <f t="shared" si="977"/>
        <v/>
      </c>
      <c r="DB1035" s="26" t="str">
        <f t="shared" si="978"/>
        <v/>
      </c>
      <c r="DC1035" s="26" t="str">
        <f t="shared" si="979"/>
        <v/>
      </c>
      <c r="DD1035" s="26" t="str">
        <f t="shared" si="980"/>
        <v/>
      </c>
      <c r="DE1035" s="26" t="str">
        <f t="shared" si="981"/>
        <v/>
      </c>
      <c r="DF1035" s="26" t="str">
        <f t="shared" si="982"/>
        <v/>
      </c>
      <c r="DG1035" s="26" t="str">
        <f t="shared" si="983"/>
        <v/>
      </c>
      <c r="DH1035" s="26" t="str">
        <f t="shared" si="984"/>
        <v/>
      </c>
      <c r="DI1035" s="26" t="str">
        <f t="shared" si="985"/>
        <v/>
      </c>
      <c r="DJ1035" s="26" t="str">
        <f t="shared" si="986"/>
        <v/>
      </c>
      <c r="DK1035" s="26" t="str">
        <f t="shared" si="987"/>
        <v/>
      </c>
      <c r="DL1035" s="26" t="str">
        <f t="shared" si="988"/>
        <v/>
      </c>
      <c r="DM1035" s="26" t="str">
        <f t="shared" si="989"/>
        <v/>
      </c>
      <c r="DN1035" s="26" t="str">
        <f t="shared" si="990"/>
        <v/>
      </c>
      <c r="DO1035" s="26" t="str">
        <f t="shared" si="991"/>
        <v/>
      </c>
      <c r="DP1035" s="26" t="str">
        <f t="shared" si="992"/>
        <v/>
      </c>
      <c r="DQ1035" s="26" t="str">
        <f t="shared" si="993"/>
        <v/>
      </c>
      <c r="DR1035" s="26" t="str">
        <f t="shared" si="994"/>
        <v/>
      </c>
      <c r="DS1035" s="26" t="str">
        <f t="shared" si="995"/>
        <v/>
      </c>
      <c r="DT1035" s="26" t="str">
        <f t="shared" si="996"/>
        <v/>
      </c>
      <c r="DU1035" s="26" t="str">
        <f t="shared" si="997"/>
        <v/>
      </c>
      <c r="DV1035" s="26" t="str">
        <f t="shared" si="998"/>
        <v/>
      </c>
    </row>
    <row r="1036" spans="1:126" ht="75" x14ac:dyDescent="0.25">
      <c r="A1036" t="s">
        <v>1942</v>
      </c>
      <c r="B1036">
        <v>2018</v>
      </c>
      <c r="C1036" t="s">
        <v>2046</v>
      </c>
      <c r="D1036">
        <v>106990</v>
      </c>
      <c r="E1036" s="19">
        <v>1318217485616</v>
      </c>
      <c r="F1036" t="s">
        <v>1118</v>
      </c>
      <c r="G1036">
        <v>324110</v>
      </c>
      <c r="H1036" t="s">
        <v>1119</v>
      </c>
      <c r="I1036" t="s">
        <v>1120</v>
      </c>
      <c r="J1036" t="s">
        <v>931</v>
      </c>
      <c r="K1036" t="s">
        <v>293</v>
      </c>
      <c r="L1036">
        <v>90744</v>
      </c>
      <c r="M1036" s="26" t="str">
        <f t="shared" si="944"/>
        <v>89. PRODUCE THE CHEMICAL, 94. AS A MANUFACTURED IMPURITY</v>
      </c>
      <c r="N1036" s="26" t="s">
        <v>2072</v>
      </c>
      <c r="O1036" s="26" t="s">
        <v>2068</v>
      </c>
      <c r="P1036">
        <v>16</v>
      </c>
      <c r="Q1036">
        <v>130</v>
      </c>
      <c r="R1036">
        <v>146</v>
      </c>
      <c r="S1036" s="26" t="s">
        <v>1940</v>
      </c>
      <c r="T1036" s="26" t="s">
        <v>1941</v>
      </c>
      <c r="U1036" s="26" t="s">
        <v>1941</v>
      </c>
      <c r="V1036" s="26" t="s">
        <v>1941</v>
      </c>
      <c r="W1036" s="26" t="s">
        <v>1941</v>
      </c>
      <c r="X1036" s="26" t="s">
        <v>1940</v>
      </c>
      <c r="Y1036" s="26" t="s">
        <v>1941</v>
      </c>
      <c r="Z1036" s="26" t="s">
        <v>1941</v>
      </c>
      <c r="AA1036" s="26" t="s">
        <v>1941</v>
      </c>
      <c r="AB1036" s="26" t="s">
        <v>1941</v>
      </c>
      <c r="AC1036" s="26" t="s">
        <v>1941</v>
      </c>
      <c r="AD1036" s="26" t="s">
        <v>1941</v>
      </c>
      <c r="AE1036" s="26" t="s">
        <v>1941</v>
      </c>
      <c r="AF1036" s="26" t="s">
        <v>1941</v>
      </c>
      <c r="AG1036" s="26" t="s">
        <v>1941</v>
      </c>
      <c r="AH1036" s="26" t="s">
        <v>1941</v>
      </c>
      <c r="AI1036" s="26" t="s">
        <v>1941</v>
      </c>
      <c r="AJ1036" s="26" t="s">
        <v>1941</v>
      </c>
      <c r="AK1036" s="26" t="s">
        <v>1941</v>
      </c>
      <c r="AL1036" s="26" t="s">
        <v>1941</v>
      </c>
      <c r="AM1036" s="26" t="s">
        <v>1941</v>
      </c>
      <c r="AN1036" s="26" t="s">
        <v>1941</v>
      </c>
      <c r="AO1036" s="26" t="s">
        <v>1941</v>
      </c>
      <c r="AP1036" s="26" t="s">
        <v>1941</v>
      </c>
      <c r="AQ1036" s="26" t="s">
        <v>1941</v>
      </c>
      <c r="AR1036" s="26" t="s">
        <v>1941</v>
      </c>
      <c r="AS1036" s="26" t="s">
        <v>1941</v>
      </c>
      <c r="AT1036" s="26" t="s">
        <v>1941</v>
      </c>
      <c r="AU1036" s="26" t="s">
        <v>1941</v>
      </c>
      <c r="AV1036" s="26" t="s">
        <v>1941</v>
      </c>
      <c r="AW1036" s="26" t="s">
        <v>1941</v>
      </c>
      <c r="AX1036" s="26" t="s">
        <v>1941</v>
      </c>
      <c r="AY1036" s="26" t="s">
        <v>1941</v>
      </c>
      <c r="AZ1036" s="26" t="s">
        <v>1941</v>
      </c>
      <c r="BA1036" s="26" t="s">
        <v>1941</v>
      </c>
      <c r="BB1036" s="26" t="s">
        <v>1941</v>
      </c>
      <c r="BC1036" s="26" t="s">
        <v>1941</v>
      </c>
      <c r="BD1036" s="26" t="s">
        <v>1941</v>
      </c>
      <c r="BE1036" s="26" t="s">
        <v>1941</v>
      </c>
      <c r="BF1036" s="26" t="s">
        <v>1941</v>
      </c>
      <c r="BG1036" s="26" t="s">
        <v>1941</v>
      </c>
      <c r="BH1036" s="26" t="s">
        <v>1941</v>
      </c>
      <c r="BI1036" s="26" t="s">
        <v>1941</v>
      </c>
      <c r="BJ1036" s="26" t="s">
        <v>1941</v>
      </c>
      <c r="BK1036" s="26" t="s">
        <v>1941</v>
      </c>
      <c r="BL1036" s="26" t="s">
        <v>1941</v>
      </c>
      <c r="BM1036" s="26" t="s">
        <v>1941</v>
      </c>
      <c r="BN1036" s="26" t="s">
        <v>1941</v>
      </c>
      <c r="BO1036" s="26" t="s">
        <v>1941</v>
      </c>
      <c r="BP1036" s="26" t="s">
        <v>1941</v>
      </c>
      <c r="BQ1036" s="26" t="s">
        <v>1941</v>
      </c>
      <c r="BR1036" s="26" t="s">
        <v>1941</v>
      </c>
      <c r="BS1036" s="26" t="s">
        <v>1941</v>
      </c>
      <c r="BT1036" s="26" t="s">
        <v>1941</v>
      </c>
      <c r="BU1036" s="26" t="str">
        <f t="shared" si="945"/>
        <v>89. PRODUCE THE CHEMICAL</v>
      </c>
      <c r="BV1036" s="26" t="str">
        <f t="shared" si="946"/>
        <v/>
      </c>
      <c r="BW1036" s="26" t="str">
        <f t="shared" si="947"/>
        <v/>
      </c>
      <c r="BX1036" s="26" t="str">
        <f t="shared" si="948"/>
        <v/>
      </c>
      <c r="BY1036" s="26" t="str">
        <f t="shared" si="949"/>
        <v/>
      </c>
      <c r="BZ1036" s="26" t="str">
        <f t="shared" si="950"/>
        <v>94. AS A MANUFACTURED IMPURITY</v>
      </c>
      <c r="CA1036" s="26" t="str">
        <f t="shared" si="951"/>
        <v/>
      </c>
      <c r="CB1036" s="26" t="str">
        <f t="shared" si="952"/>
        <v/>
      </c>
      <c r="CC1036" s="26" t="str">
        <f t="shared" si="953"/>
        <v/>
      </c>
      <c r="CD1036" s="26" t="str">
        <f t="shared" si="954"/>
        <v/>
      </c>
      <c r="CE1036" s="26" t="str">
        <f t="shared" si="955"/>
        <v/>
      </c>
      <c r="CF1036" s="26" t="str">
        <f t="shared" si="956"/>
        <v/>
      </c>
      <c r="CG1036" s="26" t="str">
        <f t="shared" si="957"/>
        <v/>
      </c>
      <c r="CH1036" s="26" t="str">
        <f t="shared" si="958"/>
        <v/>
      </c>
      <c r="CI1036" s="26" t="str">
        <f t="shared" si="959"/>
        <v/>
      </c>
      <c r="CJ1036" s="26" t="str">
        <f t="shared" si="960"/>
        <v/>
      </c>
      <c r="CK1036" s="26" t="str">
        <f t="shared" si="961"/>
        <v/>
      </c>
      <c r="CL1036" s="26" t="str">
        <f t="shared" si="962"/>
        <v/>
      </c>
      <c r="CM1036" s="26" t="str">
        <f t="shared" si="963"/>
        <v/>
      </c>
      <c r="CN1036" s="26" t="str">
        <f t="shared" si="964"/>
        <v/>
      </c>
      <c r="CO1036" s="26" t="str">
        <f t="shared" si="965"/>
        <v/>
      </c>
      <c r="CP1036" s="26" t="str">
        <f t="shared" si="966"/>
        <v/>
      </c>
      <c r="CQ1036" s="26" t="str">
        <f t="shared" si="967"/>
        <v/>
      </c>
      <c r="CR1036" s="26" t="str">
        <f t="shared" si="968"/>
        <v/>
      </c>
      <c r="CS1036" s="26" t="str">
        <f t="shared" si="969"/>
        <v/>
      </c>
      <c r="CT1036" s="26" t="str">
        <f t="shared" si="970"/>
        <v/>
      </c>
      <c r="CU1036" s="26" t="str">
        <f t="shared" si="971"/>
        <v/>
      </c>
      <c r="CV1036" s="26" t="str">
        <f t="shared" si="972"/>
        <v/>
      </c>
      <c r="CW1036" s="26" t="str">
        <f t="shared" si="973"/>
        <v/>
      </c>
      <c r="CX1036" s="26" t="str">
        <f t="shared" si="974"/>
        <v/>
      </c>
      <c r="CY1036" s="26" t="str">
        <f t="shared" si="975"/>
        <v/>
      </c>
      <c r="CZ1036" s="26" t="str">
        <f t="shared" si="976"/>
        <v/>
      </c>
      <c r="DA1036" s="26" t="str">
        <f t="shared" si="977"/>
        <v/>
      </c>
      <c r="DB1036" s="26" t="str">
        <f t="shared" si="978"/>
        <v/>
      </c>
      <c r="DC1036" s="26" t="str">
        <f t="shared" si="979"/>
        <v/>
      </c>
      <c r="DD1036" s="26" t="str">
        <f t="shared" si="980"/>
        <v/>
      </c>
      <c r="DE1036" s="26" t="str">
        <f t="shared" si="981"/>
        <v/>
      </c>
      <c r="DF1036" s="26" t="str">
        <f t="shared" si="982"/>
        <v/>
      </c>
      <c r="DG1036" s="26" t="str">
        <f t="shared" si="983"/>
        <v/>
      </c>
      <c r="DH1036" s="26" t="str">
        <f t="shared" si="984"/>
        <v/>
      </c>
      <c r="DI1036" s="26" t="str">
        <f t="shared" si="985"/>
        <v/>
      </c>
      <c r="DJ1036" s="26" t="str">
        <f t="shared" si="986"/>
        <v/>
      </c>
      <c r="DK1036" s="26" t="str">
        <f t="shared" si="987"/>
        <v/>
      </c>
      <c r="DL1036" s="26" t="str">
        <f t="shared" si="988"/>
        <v/>
      </c>
      <c r="DM1036" s="26" t="str">
        <f t="shared" si="989"/>
        <v/>
      </c>
      <c r="DN1036" s="26" t="str">
        <f t="shared" si="990"/>
        <v/>
      </c>
      <c r="DO1036" s="26" t="str">
        <f t="shared" si="991"/>
        <v/>
      </c>
      <c r="DP1036" s="26" t="str">
        <f t="shared" si="992"/>
        <v/>
      </c>
      <c r="DQ1036" s="26" t="str">
        <f t="shared" si="993"/>
        <v/>
      </c>
      <c r="DR1036" s="26" t="str">
        <f t="shared" si="994"/>
        <v/>
      </c>
      <c r="DS1036" s="26" t="str">
        <f t="shared" si="995"/>
        <v/>
      </c>
      <c r="DT1036" s="26" t="str">
        <f t="shared" si="996"/>
        <v/>
      </c>
      <c r="DU1036" s="26" t="str">
        <f t="shared" si="997"/>
        <v/>
      </c>
      <c r="DV1036" s="26" t="str">
        <f t="shared" si="998"/>
        <v/>
      </c>
    </row>
    <row r="1037" spans="1:126" ht="75" x14ac:dyDescent="0.25">
      <c r="A1037" t="s">
        <v>1942</v>
      </c>
      <c r="B1037">
        <v>2019</v>
      </c>
      <c r="C1037" t="s">
        <v>2046</v>
      </c>
      <c r="D1037">
        <v>106990</v>
      </c>
      <c r="E1037" s="19">
        <v>1319218428530</v>
      </c>
      <c r="F1037" t="s">
        <v>1118</v>
      </c>
      <c r="G1037">
        <v>324110</v>
      </c>
      <c r="H1037" t="s">
        <v>1119</v>
      </c>
      <c r="I1037" t="s">
        <v>1120</v>
      </c>
      <c r="J1037" t="s">
        <v>931</v>
      </c>
      <c r="K1037" t="s">
        <v>293</v>
      </c>
      <c r="L1037">
        <v>90744</v>
      </c>
      <c r="M1037" s="26" t="str">
        <f t="shared" si="944"/>
        <v>89. PRODUCE THE CHEMICAL, 94. AS A MANUFACTURED IMPURITY</v>
      </c>
      <c r="N1037" s="26" t="s">
        <v>2072</v>
      </c>
      <c r="O1037" s="26" t="s">
        <v>2068</v>
      </c>
      <c r="P1037">
        <v>3</v>
      </c>
      <c r="Q1037">
        <v>160</v>
      </c>
      <c r="R1037">
        <v>163</v>
      </c>
      <c r="S1037" s="26" t="s">
        <v>1940</v>
      </c>
      <c r="T1037" s="26" t="s">
        <v>1941</v>
      </c>
      <c r="U1037" s="26" t="s">
        <v>1941</v>
      </c>
      <c r="V1037" s="26" t="s">
        <v>1941</v>
      </c>
      <c r="W1037" s="26" t="s">
        <v>1941</v>
      </c>
      <c r="X1037" s="26" t="s">
        <v>1940</v>
      </c>
      <c r="Y1037" s="26" t="s">
        <v>1941</v>
      </c>
      <c r="Z1037" s="26" t="s">
        <v>1941</v>
      </c>
      <c r="AA1037" s="26" t="s">
        <v>1941</v>
      </c>
      <c r="AB1037" s="26" t="s">
        <v>1941</v>
      </c>
      <c r="AC1037" s="26" t="s">
        <v>1941</v>
      </c>
      <c r="AD1037" s="26" t="s">
        <v>1941</v>
      </c>
      <c r="AE1037" s="26" t="s">
        <v>1941</v>
      </c>
      <c r="AF1037" s="26" t="s">
        <v>1941</v>
      </c>
      <c r="AG1037" s="26" t="s">
        <v>1941</v>
      </c>
      <c r="AH1037" s="26" t="s">
        <v>1941</v>
      </c>
      <c r="AI1037" s="26" t="s">
        <v>1941</v>
      </c>
      <c r="AJ1037" s="26" t="s">
        <v>1941</v>
      </c>
      <c r="AK1037" s="26" t="s">
        <v>1941</v>
      </c>
      <c r="AL1037" s="26" t="s">
        <v>1941</v>
      </c>
      <c r="AM1037" s="26" t="s">
        <v>1941</v>
      </c>
      <c r="AN1037" s="26" t="s">
        <v>1941</v>
      </c>
      <c r="AO1037" s="26" t="s">
        <v>1941</v>
      </c>
      <c r="AP1037" s="26" t="s">
        <v>1941</v>
      </c>
      <c r="AQ1037" s="26" t="s">
        <v>1941</v>
      </c>
      <c r="AR1037" s="26" t="s">
        <v>1941</v>
      </c>
      <c r="AS1037" s="26" t="s">
        <v>1941</v>
      </c>
      <c r="AT1037" s="26" t="s">
        <v>1941</v>
      </c>
      <c r="AU1037" s="26" t="s">
        <v>1941</v>
      </c>
      <c r="AV1037" s="26" t="s">
        <v>1941</v>
      </c>
      <c r="AW1037" s="26" t="s">
        <v>1941</v>
      </c>
      <c r="AX1037" s="26" t="s">
        <v>1941</v>
      </c>
      <c r="AY1037" s="26" t="s">
        <v>1941</v>
      </c>
      <c r="AZ1037" s="26" t="s">
        <v>1941</v>
      </c>
      <c r="BA1037" s="26" t="s">
        <v>1941</v>
      </c>
      <c r="BB1037" s="26" t="s">
        <v>1941</v>
      </c>
      <c r="BC1037" s="26" t="s">
        <v>1941</v>
      </c>
      <c r="BD1037" s="26" t="s">
        <v>1941</v>
      </c>
      <c r="BE1037" s="26" t="s">
        <v>1941</v>
      </c>
      <c r="BF1037" s="26" t="s">
        <v>1941</v>
      </c>
      <c r="BG1037" s="26" t="s">
        <v>1941</v>
      </c>
      <c r="BH1037" s="26" t="s">
        <v>1941</v>
      </c>
      <c r="BI1037" s="26" t="s">
        <v>1941</v>
      </c>
      <c r="BJ1037" s="26" t="s">
        <v>1941</v>
      </c>
      <c r="BK1037" s="26" t="s">
        <v>1941</v>
      </c>
      <c r="BL1037" s="26" t="s">
        <v>1941</v>
      </c>
      <c r="BM1037" s="26" t="s">
        <v>1941</v>
      </c>
      <c r="BN1037" s="26" t="s">
        <v>1941</v>
      </c>
      <c r="BO1037" s="26" t="s">
        <v>1941</v>
      </c>
      <c r="BP1037" s="26" t="s">
        <v>1941</v>
      </c>
      <c r="BQ1037" s="26" t="s">
        <v>1941</v>
      </c>
      <c r="BR1037" s="26" t="s">
        <v>1941</v>
      </c>
      <c r="BS1037" s="26" t="s">
        <v>1941</v>
      </c>
      <c r="BT1037" s="26" t="s">
        <v>1941</v>
      </c>
      <c r="BU1037" s="26" t="str">
        <f t="shared" si="945"/>
        <v>89. PRODUCE THE CHEMICAL</v>
      </c>
      <c r="BV1037" s="26" t="str">
        <f t="shared" si="946"/>
        <v/>
      </c>
      <c r="BW1037" s="26" t="str">
        <f t="shared" si="947"/>
        <v/>
      </c>
      <c r="BX1037" s="26" t="str">
        <f t="shared" si="948"/>
        <v/>
      </c>
      <c r="BY1037" s="26" t="str">
        <f t="shared" si="949"/>
        <v/>
      </c>
      <c r="BZ1037" s="26" t="str">
        <f t="shared" si="950"/>
        <v>94. AS A MANUFACTURED IMPURITY</v>
      </c>
      <c r="CA1037" s="26" t="str">
        <f t="shared" si="951"/>
        <v/>
      </c>
      <c r="CB1037" s="26" t="str">
        <f t="shared" si="952"/>
        <v/>
      </c>
      <c r="CC1037" s="26" t="str">
        <f t="shared" si="953"/>
        <v/>
      </c>
      <c r="CD1037" s="26" t="str">
        <f t="shared" si="954"/>
        <v/>
      </c>
      <c r="CE1037" s="26" t="str">
        <f t="shared" si="955"/>
        <v/>
      </c>
      <c r="CF1037" s="26" t="str">
        <f t="shared" si="956"/>
        <v/>
      </c>
      <c r="CG1037" s="26" t="str">
        <f t="shared" si="957"/>
        <v/>
      </c>
      <c r="CH1037" s="26" t="str">
        <f t="shared" si="958"/>
        <v/>
      </c>
      <c r="CI1037" s="26" t="str">
        <f t="shared" si="959"/>
        <v/>
      </c>
      <c r="CJ1037" s="26" t="str">
        <f t="shared" si="960"/>
        <v/>
      </c>
      <c r="CK1037" s="26" t="str">
        <f t="shared" si="961"/>
        <v/>
      </c>
      <c r="CL1037" s="26" t="str">
        <f t="shared" si="962"/>
        <v/>
      </c>
      <c r="CM1037" s="26" t="str">
        <f t="shared" si="963"/>
        <v/>
      </c>
      <c r="CN1037" s="26" t="str">
        <f t="shared" si="964"/>
        <v/>
      </c>
      <c r="CO1037" s="26" t="str">
        <f t="shared" si="965"/>
        <v/>
      </c>
      <c r="CP1037" s="26" t="str">
        <f t="shared" si="966"/>
        <v/>
      </c>
      <c r="CQ1037" s="26" t="str">
        <f t="shared" si="967"/>
        <v/>
      </c>
      <c r="CR1037" s="26" t="str">
        <f t="shared" si="968"/>
        <v/>
      </c>
      <c r="CS1037" s="26" t="str">
        <f t="shared" si="969"/>
        <v/>
      </c>
      <c r="CT1037" s="26" t="str">
        <f t="shared" si="970"/>
        <v/>
      </c>
      <c r="CU1037" s="26" t="str">
        <f t="shared" si="971"/>
        <v/>
      </c>
      <c r="CV1037" s="26" t="str">
        <f t="shared" si="972"/>
        <v/>
      </c>
      <c r="CW1037" s="26" t="str">
        <f t="shared" si="973"/>
        <v/>
      </c>
      <c r="CX1037" s="26" t="str">
        <f t="shared" si="974"/>
        <v/>
      </c>
      <c r="CY1037" s="26" t="str">
        <f t="shared" si="975"/>
        <v/>
      </c>
      <c r="CZ1037" s="26" t="str">
        <f t="shared" si="976"/>
        <v/>
      </c>
      <c r="DA1037" s="26" t="str">
        <f t="shared" si="977"/>
        <v/>
      </c>
      <c r="DB1037" s="26" t="str">
        <f t="shared" si="978"/>
        <v/>
      </c>
      <c r="DC1037" s="26" t="str">
        <f t="shared" si="979"/>
        <v/>
      </c>
      <c r="DD1037" s="26" t="str">
        <f t="shared" si="980"/>
        <v/>
      </c>
      <c r="DE1037" s="26" t="str">
        <f t="shared" si="981"/>
        <v/>
      </c>
      <c r="DF1037" s="26" t="str">
        <f t="shared" si="982"/>
        <v/>
      </c>
      <c r="DG1037" s="26" t="str">
        <f t="shared" si="983"/>
        <v/>
      </c>
      <c r="DH1037" s="26" t="str">
        <f t="shared" si="984"/>
        <v/>
      </c>
      <c r="DI1037" s="26" t="str">
        <f t="shared" si="985"/>
        <v/>
      </c>
      <c r="DJ1037" s="26" t="str">
        <f t="shared" si="986"/>
        <v/>
      </c>
      <c r="DK1037" s="26" t="str">
        <f t="shared" si="987"/>
        <v/>
      </c>
      <c r="DL1037" s="26" t="str">
        <f t="shared" si="988"/>
        <v/>
      </c>
      <c r="DM1037" s="26" t="str">
        <f t="shared" si="989"/>
        <v/>
      </c>
      <c r="DN1037" s="26" t="str">
        <f t="shared" si="990"/>
        <v/>
      </c>
      <c r="DO1037" s="26" t="str">
        <f t="shared" si="991"/>
        <v/>
      </c>
      <c r="DP1037" s="26" t="str">
        <f t="shared" si="992"/>
        <v/>
      </c>
      <c r="DQ1037" s="26" t="str">
        <f t="shared" si="993"/>
        <v/>
      </c>
      <c r="DR1037" s="26" t="str">
        <f t="shared" si="994"/>
        <v/>
      </c>
      <c r="DS1037" s="26" t="str">
        <f t="shared" si="995"/>
        <v/>
      </c>
      <c r="DT1037" s="26" t="str">
        <f t="shared" si="996"/>
        <v/>
      </c>
      <c r="DU1037" s="26" t="str">
        <f t="shared" si="997"/>
        <v/>
      </c>
      <c r="DV1037" s="26" t="str">
        <f t="shared" si="998"/>
        <v/>
      </c>
    </row>
    <row r="1038" spans="1:126" ht="60" x14ac:dyDescent="0.25">
      <c r="A1038" t="s">
        <v>1942</v>
      </c>
      <c r="B1038">
        <v>2020</v>
      </c>
      <c r="C1038" t="s">
        <v>2046</v>
      </c>
      <c r="D1038">
        <v>106990</v>
      </c>
      <c r="E1038" s="19">
        <v>1320219259660</v>
      </c>
      <c r="F1038" t="s">
        <v>1118</v>
      </c>
      <c r="G1038">
        <v>324110</v>
      </c>
      <c r="H1038" t="s">
        <v>1119</v>
      </c>
      <c r="I1038" t="s">
        <v>1120</v>
      </c>
      <c r="J1038" t="s">
        <v>931</v>
      </c>
      <c r="K1038" t="s">
        <v>293</v>
      </c>
      <c r="L1038">
        <v>90744</v>
      </c>
      <c r="M1038" s="26" t="str">
        <f t="shared" ref="M1038:M1101" si="999">_xlfn.TEXTJOIN(", ", TRUE, BU1038:DV1038)</f>
        <v>95. USED AS A REACTANT, 97. P102  RAW MATERIALS</v>
      </c>
      <c r="N1038" s="26" t="s">
        <v>2072</v>
      </c>
      <c r="O1038" s="26" t="s">
        <v>2120</v>
      </c>
      <c r="P1038">
        <v>8</v>
      </c>
      <c r="Q1038">
        <v>200</v>
      </c>
      <c r="R1038">
        <v>208</v>
      </c>
      <c r="S1038" s="26" t="s">
        <v>1941</v>
      </c>
      <c r="T1038" s="26" t="s">
        <v>1941</v>
      </c>
      <c r="U1038" s="26" t="s">
        <v>1941</v>
      </c>
      <c r="V1038" s="26" t="s">
        <v>1941</v>
      </c>
      <c r="W1038" s="26" t="s">
        <v>1941</v>
      </c>
      <c r="X1038" s="26" t="s">
        <v>1941</v>
      </c>
      <c r="Y1038" s="26" t="s">
        <v>1940</v>
      </c>
      <c r="Z1038" s="26" t="s">
        <v>1941</v>
      </c>
      <c r="AA1038" s="26" t="s">
        <v>1940</v>
      </c>
      <c r="AB1038" s="26" t="s">
        <v>1941</v>
      </c>
      <c r="AC1038" s="26" t="s">
        <v>1941</v>
      </c>
      <c r="AD1038" s="26" t="s">
        <v>1941</v>
      </c>
      <c r="AE1038" s="26" t="s">
        <v>1941</v>
      </c>
      <c r="AF1038" s="26" t="s">
        <v>1941</v>
      </c>
      <c r="AG1038" s="26" t="s">
        <v>1941</v>
      </c>
      <c r="AH1038" s="26" t="s">
        <v>1941</v>
      </c>
      <c r="AI1038" s="26" t="s">
        <v>1941</v>
      </c>
      <c r="AJ1038" s="26" t="s">
        <v>1941</v>
      </c>
      <c r="AK1038" s="26" t="s">
        <v>1941</v>
      </c>
      <c r="AL1038" s="26" t="s">
        <v>1941</v>
      </c>
      <c r="AM1038" s="26" t="s">
        <v>1941</v>
      </c>
      <c r="AN1038" s="26" t="s">
        <v>1941</v>
      </c>
      <c r="AO1038" s="26" t="s">
        <v>1941</v>
      </c>
      <c r="AP1038" s="26" t="s">
        <v>1941</v>
      </c>
      <c r="AQ1038" s="26" t="s">
        <v>1941</v>
      </c>
      <c r="AR1038" s="26" t="s">
        <v>1941</v>
      </c>
      <c r="AS1038" s="26" t="s">
        <v>1941</v>
      </c>
      <c r="AT1038" s="26" t="s">
        <v>1941</v>
      </c>
      <c r="AU1038" s="26" t="s">
        <v>1941</v>
      </c>
      <c r="AV1038" s="26" t="s">
        <v>1941</v>
      </c>
      <c r="AW1038" s="26" t="s">
        <v>1941</v>
      </c>
      <c r="AX1038" s="26" t="s">
        <v>1941</v>
      </c>
      <c r="AY1038" s="26" t="s">
        <v>1941</v>
      </c>
      <c r="AZ1038" s="26" t="s">
        <v>1941</v>
      </c>
      <c r="BA1038" s="26" t="s">
        <v>1941</v>
      </c>
      <c r="BB1038" s="26" t="s">
        <v>1941</v>
      </c>
      <c r="BC1038" s="26" t="s">
        <v>1941</v>
      </c>
      <c r="BD1038" s="26" t="s">
        <v>1941</v>
      </c>
      <c r="BE1038" s="26" t="s">
        <v>1941</v>
      </c>
      <c r="BF1038" s="26" t="s">
        <v>1941</v>
      </c>
      <c r="BG1038" s="26" t="s">
        <v>1941</v>
      </c>
      <c r="BH1038" s="26" t="s">
        <v>1941</v>
      </c>
      <c r="BI1038" s="26" t="s">
        <v>1941</v>
      </c>
      <c r="BJ1038" s="26" t="s">
        <v>1941</v>
      </c>
      <c r="BK1038" s="26" t="s">
        <v>1941</v>
      </c>
      <c r="BL1038" s="26" t="s">
        <v>1941</v>
      </c>
      <c r="BM1038" s="26" t="s">
        <v>1941</v>
      </c>
      <c r="BN1038" s="26" t="s">
        <v>1941</v>
      </c>
      <c r="BO1038" s="26" t="s">
        <v>1941</v>
      </c>
      <c r="BP1038" s="26" t="s">
        <v>1941</v>
      </c>
      <c r="BQ1038" s="26" t="s">
        <v>1941</v>
      </c>
      <c r="BR1038" s="26" t="s">
        <v>1941</v>
      </c>
      <c r="BS1038" s="26" t="s">
        <v>1941</v>
      </c>
      <c r="BT1038" s="26" t="s">
        <v>1941</v>
      </c>
      <c r="BU1038" s="26" t="str">
        <f t="shared" ref="BU1038:BU1101" si="1000">IF(S1038="Yes", BU$1,"")</f>
        <v/>
      </c>
      <c r="BV1038" s="26" t="str">
        <f t="shared" ref="BV1038:BV1101" si="1001">IF(T1038="Yes", BV$1,"")</f>
        <v/>
      </c>
      <c r="BW1038" s="26" t="str">
        <f t="shared" ref="BW1038:BW1101" si="1002">IF(U1038="Yes", BW$1,"")</f>
        <v/>
      </c>
      <c r="BX1038" s="26" t="str">
        <f t="shared" ref="BX1038:BX1101" si="1003">IF(V1038="Yes", BX$1,"")</f>
        <v/>
      </c>
      <c r="BY1038" s="26" t="str">
        <f t="shared" ref="BY1038:BY1101" si="1004">IF(W1038="Yes", BY$1,"")</f>
        <v/>
      </c>
      <c r="BZ1038" s="26" t="str">
        <f t="shared" ref="BZ1038:BZ1101" si="1005">IF(X1038="Yes", BZ$1,"")</f>
        <v/>
      </c>
      <c r="CA1038" s="26" t="str">
        <f t="shared" ref="CA1038:CA1101" si="1006">IF(Y1038="Yes", CA$1,"")</f>
        <v>95. USED AS A REACTANT</v>
      </c>
      <c r="CB1038" s="26" t="str">
        <f t="shared" ref="CB1038:CB1101" si="1007">IF(Z1038="Yes", CB$1,"")</f>
        <v/>
      </c>
      <c r="CC1038" s="26" t="str">
        <f t="shared" ref="CC1038:CC1101" si="1008">IF(AA1038="Yes", CC$1,"")</f>
        <v>97. P102  RAW MATERIALS</v>
      </c>
      <c r="CD1038" s="26" t="str">
        <f t="shared" ref="CD1038:CD1101" si="1009">IF(AB1038="Yes", CD$1,"")</f>
        <v/>
      </c>
      <c r="CE1038" s="26" t="str">
        <f t="shared" ref="CE1038:CE1101" si="1010">IF(AC1038="Yes", CE$1,"")</f>
        <v/>
      </c>
      <c r="CF1038" s="26" t="str">
        <f t="shared" ref="CF1038:CF1101" si="1011">IF(AD1038="Yes", CF$1,"")</f>
        <v/>
      </c>
      <c r="CG1038" s="26" t="str">
        <f t="shared" ref="CG1038:CG1101" si="1012">IF(AE1038="Yes", CG$1,"")</f>
        <v/>
      </c>
      <c r="CH1038" s="26" t="str">
        <f t="shared" ref="CH1038:CH1101" si="1013">IF(AF1038="Yes", CH$1,"")</f>
        <v/>
      </c>
      <c r="CI1038" s="26" t="str">
        <f t="shared" ref="CI1038:CI1101" si="1014">IF(AG1038="Yes", CI$1,"")</f>
        <v/>
      </c>
      <c r="CJ1038" s="26" t="str">
        <f t="shared" ref="CJ1038:CJ1101" si="1015">IF(AH1038="Yes", CJ$1,"")</f>
        <v/>
      </c>
      <c r="CK1038" s="26" t="str">
        <f t="shared" ref="CK1038:CK1101" si="1016">IF(AI1038="Yes", CK$1,"")</f>
        <v/>
      </c>
      <c r="CL1038" s="26" t="str">
        <f t="shared" ref="CL1038:CL1101" si="1017">IF(AJ1038="Yes", CL$1,"")</f>
        <v/>
      </c>
      <c r="CM1038" s="26" t="str">
        <f t="shared" ref="CM1038:CM1101" si="1018">IF(AK1038="Yes", CM$1,"")</f>
        <v/>
      </c>
      <c r="CN1038" s="26" t="str">
        <f t="shared" ref="CN1038:CN1101" si="1019">IF(AL1038="Yes", CN$1,"")</f>
        <v/>
      </c>
      <c r="CO1038" s="26" t="str">
        <f t="shared" ref="CO1038:CO1101" si="1020">IF(AM1038="Yes", CO$1,"")</f>
        <v/>
      </c>
      <c r="CP1038" s="26" t="str">
        <f t="shared" ref="CP1038:CP1101" si="1021">IF(AN1038="Yes", CP$1,"")</f>
        <v/>
      </c>
      <c r="CQ1038" s="26" t="str">
        <f t="shared" ref="CQ1038:CQ1101" si="1022">IF(AO1038="Yes", CQ$1,"")</f>
        <v/>
      </c>
      <c r="CR1038" s="26" t="str">
        <f t="shared" ref="CR1038:CR1101" si="1023">IF(AP1038="Yes", CR$1,"")</f>
        <v/>
      </c>
      <c r="CS1038" s="26" t="str">
        <f t="shared" ref="CS1038:CS1101" si="1024">IF(AQ1038="Yes", CS$1,"")</f>
        <v/>
      </c>
      <c r="CT1038" s="26" t="str">
        <f t="shared" ref="CT1038:CT1101" si="1025">IF(AR1038="Yes", CT$1,"")</f>
        <v/>
      </c>
      <c r="CU1038" s="26" t="str">
        <f t="shared" ref="CU1038:CU1101" si="1026">IF(AS1038="Yes", CU$1,"")</f>
        <v/>
      </c>
      <c r="CV1038" s="26" t="str">
        <f t="shared" ref="CV1038:CV1101" si="1027">IF(AT1038="Yes", CV$1,"")</f>
        <v/>
      </c>
      <c r="CW1038" s="26" t="str">
        <f t="shared" ref="CW1038:CW1101" si="1028">IF(AU1038="Yes", CW$1,"")</f>
        <v/>
      </c>
      <c r="CX1038" s="26" t="str">
        <f t="shared" ref="CX1038:CX1101" si="1029">IF(AV1038="Yes", CX$1,"")</f>
        <v/>
      </c>
      <c r="CY1038" s="26" t="str">
        <f t="shared" ref="CY1038:CY1101" si="1030">IF(AW1038="Yes", CY$1,"")</f>
        <v/>
      </c>
      <c r="CZ1038" s="26" t="str">
        <f t="shared" ref="CZ1038:CZ1101" si="1031">IF(AX1038="Yes", CZ$1,"")</f>
        <v/>
      </c>
      <c r="DA1038" s="26" t="str">
        <f t="shared" ref="DA1038:DA1101" si="1032">IF(AY1038="Yes", DA$1,"")</f>
        <v/>
      </c>
      <c r="DB1038" s="26" t="str">
        <f t="shared" ref="DB1038:DB1101" si="1033">IF(AZ1038="Yes", DB$1,"")</f>
        <v/>
      </c>
      <c r="DC1038" s="26" t="str">
        <f t="shared" ref="DC1038:DC1101" si="1034">IF(BA1038="Yes", DC$1,"")</f>
        <v/>
      </c>
      <c r="DD1038" s="26" t="str">
        <f t="shared" ref="DD1038:DD1101" si="1035">IF(BB1038="Yes", DD$1,"")</f>
        <v/>
      </c>
      <c r="DE1038" s="26" t="str">
        <f t="shared" ref="DE1038:DE1101" si="1036">IF(BC1038="Yes", DE$1,"")</f>
        <v/>
      </c>
      <c r="DF1038" s="26" t="str">
        <f t="shared" ref="DF1038:DF1101" si="1037">IF(BD1038="Yes", DF$1,"")</f>
        <v/>
      </c>
      <c r="DG1038" s="26" t="str">
        <f t="shared" ref="DG1038:DG1101" si="1038">IF(BE1038="Yes", DG$1,"")</f>
        <v/>
      </c>
      <c r="DH1038" s="26" t="str">
        <f t="shared" ref="DH1038:DH1101" si="1039">IF(BF1038="Yes", DH$1,"")</f>
        <v/>
      </c>
      <c r="DI1038" s="26" t="str">
        <f t="shared" ref="DI1038:DI1101" si="1040">IF(BG1038="Yes", DI$1,"")</f>
        <v/>
      </c>
      <c r="DJ1038" s="26" t="str">
        <f t="shared" ref="DJ1038:DJ1101" si="1041">IF(BH1038="Yes", DJ$1,"")</f>
        <v/>
      </c>
      <c r="DK1038" s="26" t="str">
        <f t="shared" ref="DK1038:DK1101" si="1042">IF(BI1038="Yes", DK$1,"")</f>
        <v/>
      </c>
      <c r="DL1038" s="26" t="str">
        <f t="shared" ref="DL1038:DL1101" si="1043">IF(BJ1038="Yes", DL$1,"")</f>
        <v/>
      </c>
      <c r="DM1038" s="26" t="str">
        <f t="shared" ref="DM1038:DM1101" si="1044">IF(BK1038="Yes", DM$1,"")</f>
        <v/>
      </c>
      <c r="DN1038" s="26" t="str">
        <f t="shared" ref="DN1038:DN1101" si="1045">IF(BL1038="Yes", DN$1,"")</f>
        <v/>
      </c>
      <c r="DO1038" s="26" t="str">
        <f t="shared" ref="DO1038:DO1101" si="1046">IF(BM1038="Yes", DO$1,"")</f>
        <v/>
      </c>
      <c r="DP1038" s="26" t="str">
        <f t="shared" ref="DP1038:DP1101" si="1047">IF(BN1038="Yes", DP$1,"")</f>
        <v/>
      </c>
      <c r="DQ1038" s="26" t="str">
        <f t="shared" ref="DQ1038:DQ1101" si="1048">IF(BO1038="Yes", DQ$1,"")</f>
        <v/>
      </c>
      <c r="DR1038" s="26" t="str">
        <f t="shared" ref="DR1038:DR1101" si="1049">IF(BP1038="Yes", DR$1,"")</f>
        <v/>
      </c>
      <c r="DS1038" s="26" t="str">
        <f t="shared" ref="DS1038:DS1101" si="1050">IF(BQ1038="Yes", DS$1,"")</f>
        <v/>
      </c>
      <c r="DT1038" s="26" t="str">
        <f t="shared" ref="DT1038:DT1101" si="1051">IF(BR1038="Yes", DT$1,"")</f>
        <v/>
      </c>
      <c r="DU1038" s="26" t="str">
        <f t="shared" ref="DU1038:DU1101" si="1052">IF(BS1038="Yes", DU$1,"")</f>
        <v/>
      </c>
      <c r="DV1038" s="26" t="str">
        <f t="shared" ref="DV1038:DV1101" si="1053">IF(BT1038="Yes", DV$1,"")</f>
        <v/>
      </c>
    </row>
    <row r="1039" spans="1:126" ht="75" x14ac:dyDescent="0.25">
      <c r="A1039" t="s">
        <v>1942</v>
      </c>
      <c r="B1039">
        <v>2021</v>
      </c>
      <c r="C1039" t="s">
        <v>2046</v>
      </c>
      <c r="D1039">
        <v>106990</v>
      </c>
      <c r="E1039" s="19">
        <v>1321220316741</v>
      </c>
      <c r="F1039" t="s">
        <v>1118</v>
      </c>
      <c r="G1039">
        <v>324110</v>
      </c>
      <c r="H1039" t="s">
        <v>1119</v>
      </c>
      <c r="I1039" t="s">
        <v>1120</v>
      </c>
      <c r="J1039" t="s">
        <v>931</v>
      </c>
      <c r="K1039" t="s">
        <v>293</v>
      </c>
      <c r="L1039">
        <v>90744</v>
      </c>
      <c r="M1039" s="26" t="str">
        <f t="shared" si="999"/>
        <v>89. PRODUCE THE CHEMICAL, 94. AS A MANUFACTURED IMPURITY</v>
      </c>
      <c r="N1039" s="26" t="s">
        <v>2072</v>
      </c>
      <c r="O1039" s="26" t="s">
        <v>2068</v>
      </c>
      <c r="P1039">
        <v>9</v>
      </c>
      <c r="Q1039">
        <v>130</v>
      </c>
      <c r="R1039">
        <v>139</v>
      </c>
      <c r="S1039" s="26" t="s">
        <v>1940</v>
      </c>
      <c r="T1039" s="26" t="s">
        <v>1941</v>
      </c>
      <c r="U1039" s="26" t="s">
        <v>1941</v>
      </c>
      <c r="V1039" s="26" t="s">
        <v>1941</v>
      </c>
      <c r="W1039" s="26" t="s">
        <v>1941</v>
      </c>
      <c r="X1039" s="26" t="s">
        <v>1940</v>
      </c>
      <c r="Y1039" s="26" t="s">
        <v>1941</v>
      </c>
      <c r="Z1039" s="26" t="s">
        <v>1941</v>
      </c>
      <c r="AA1039" s="26" t="s">
        <v>1941</v>
      </c>
      <c r="AB1039" s="26" t="s">
        <v>1941</v>
      </c>
      <c r="AC1039" s="26" t="s">
        <v>1941</v>
      </c>
      <c r="AD1039" s="26" t="s">
        <v>1941</v>
      </c>
      <c r="AE1039" s="26" t="s">
        <v>1941</v>
      </c>
      <c r="AF1039" s="26" t="s">
        <v>1941</v>
      </c>
      <c r="AG1039" s="26" t="s">
        <v>1941</v>
      </c>
      <c r="AH1039" s="26" t="s">
        <v>1941</v>
      </c>
      <c r="AI1039" s="26" t="s">
        <v>1941</v>
      </c>
      <c r="AJ1039" s="26" t="s">
        <v>1941</v>
      </c>
      <c r="AK1039" s="26" t="s">
        <v>1941</v>
      </c>
      <c r="AL1039" s="26" t="s">
        <v>1941</v>
      </c>
      <c r="AM1039" s="26" t="s">
        <v>1941</v>
      </c>
      <c r="AN1039" s="26" t="s">
        <v>1941</v>
      </c>
      <c r="AO1039" s="26" t="s">
        <v>1941</v>
      </c>
      <c r="AP1039" s="26" t="s">
        <v>1941</v>
      </c>
      <c r="AQ1039" s="26" t="s">
        <v>1941</v>
      </c>
      <c r="AR1039" s="26" t="s">
        <v>1941</v>
      </c>
      <c r="AS1039" s="26" t="s">
        <v>1941</v>
      </c>
      <c r="AT1039" s="26" t="s">
        <v>1941</v>
      </c>
      <c r="AU1039" s="26" t="s">
        <v>1941</v>
      </c>
      <c r="AV1039" s="26" t="s">
        <v>1941</v>
      </c>
      <c r="AW1039" s="26" t="s">
        <v>1941</v>
      </c>
      <c r="AX1039" s="26" t="s">
        <v>1941</v>
      </c>
      <c r="AY1039" s="26" t="s">
        <v>1941</v>
      </c>
      <c r="AZ1039" s="26" t="s">
        <v>1941</v>
      </c>
      <c r="BA1039" s="26" t="s">
        <v>1941</v>
      </c>
      <c r="BB1039" s="26" t="s">
        <v>1941</v>
      </c>
      <c r="BC1039" s="26" t="s">
        <v>1941</v>
      </c>
      <c r="BD1039" s="26" t="s">
        <v>1941</v>
      </c>
      <c r="BE1039" s="26" t="s">
        <v>1941</v>
      </c>
      <c r="BF1039" s="26" t="s">
        <v>1941</v>
      </c>
      <c r="BG1039" s="26" t="s">
        <v>1941</v>
      </c>
      <c r="BH1039" s="26" t="s">
        <v>1941</v>
      </c>
      <c r="BI1039" s="26" t="s">
        <v>1941</v>
      </c>
      <c r="BJ1039" s="26" t="s">
        <v>1941</v>
      </c>
      <c r="BK1039" s="26" t="s">
        <v>1941</v>
      </c>
      <c r="BL1039" s="26" t="s">
        <v>1941</v>
      </c>
      <c r="BM1039" s="26" t="s">
        <v>1941</v>
      </c>
      <c r="BN1039" s="26" t="s">
        <v>1941</v>
      </c>
      <c r="BO1039" s="26" t="s">
        <v>1941</v>
      </c>
      <c r="BP1039" s="26" t="s">
        <v>1941</v>
      </c>
      <c r="BQ1039" s="26" t="s">
        <v>1941</v>
      </c>
      <c r="BR1039" s="26" t="s">
        <v>1941</v>
      </c>
      <c r="BS1039" s="26" t="s">
        <v>1941</v>
      </c>
      <c r="BT1039" s="26" t="s">
        <v>1941</v>
      </c>
      <c r="BU1039" s="26" t="str">
        <f t="shared" si="1000"/>
        <v>89. PRODUCE THE CHEMICAL</v>
      </c>
      <c r="BV1039" s="26" t="str">
        <f t="shared" si="1001"/>
        <v/>
      </c>
      <c r="BW1039" s="26" t="str">
        <f t="shared" si="1002"/>
        <v/>
      </c>
      <c r="BX1039" s="26" t="str">
        <f t="shared" si="1003"/>
        <v/>
      </c>
      <c r="BY1039" s="26" t="str">
        <f t="shared" si="1004"/>
        <v/>
      </c>
      <c r="BZ1039" s="26" t="str">
        <f t="shared" si="1005"/>
        <v>94. AS A MANUFACTURED IMPURITY</v>
      </c>
      <c r="CA1039" s="26" t="str">
        <f t="shared" si="1006"/>
        <v/>
      </c>
      <c r="CB1039" s="26" t="str">
        <f t="shared" si="1007"/>
        <v/>
      </c>
      <c r="CC1039" s="26" t="str">
        <f t="shared" si="1008"/>
        <v/>
      </c>
      <c r="CD1039" s="26" t="str">
        <f t="shared" si="1009"/>
        <v/>
      </c>
      <c r="CE1039" s="26" t="str">
        <f t="shared" si="1010"/>
        <v/>
      </c>
      <c r="CF1039" s="26" t="str">
        <f t="shared" si="1011"/>
        <v/>
      </c>
      <c r="CG1039" s="26" t="str">
        <f t="shared" si="1012"/>
        <v/>
      </c>
      <c r="CH1039" s="26" t="str">
        <f t="shared" si="1013"/>
        <v/>
      </c>
      <c r="CI1039" s="26" t="str">
        <f t="shared" si="1014"/>
        <v/>
      </c>
      <c r="CJ1039" s="26" t="str">
        <f t="shared" si="1015"/>
        <v/>
      </c>
      <c r="CK1039" s="26" t="str">
        <f t="shared" si="1016"/>
        <v/>
      </c>
      <c r="CL1039" s="26" t="str">
        <f t="shared" si="1017"/>
        <v/>
      </c>
      <c r="CM1039" s="26" t="str">
        <f t="shared" si="1018"/>
        <v/>
      </c>
      <c r="CN1039" s="26" t="str">
        <f t="shared" si="1019"/>
        <v/>
      </c>
      <c r="CO1039" s="26" t="str">
        <f t="shared" si="1020"/>
        <v/>
      </c>
      <c r="CP1039" s="26" t="str">
        <f t="shared" si="1021"/>
        <v/>
      </c>
      <c r="CQ1039" s="26" t="str">
        <f t="shared" si="1022"/>
        <v/>
      </c>
      <c r="CR1039" s="26" t="str">
        <f t="shared" si="1023"/>
        <v/>
      </c>
      <c r="CS1039" s="26" t="str">
        <f t="shared" si="1024"/>
        <v/>
      </c>
      <c r="CT1039" s="26" t="str">
        <f t="shared" si="1025"/>
        <v/>
      </c>
      <c r="CU1039" s="26" t="str">
        <f t="shared" si="1026"/>
        <v/>
      </c>
      <c r="CV1039" s="26" t="str">
        <f t="shared" si="1027"/>
        <v/>
      </c>
      <c r="CW1039" s="26" t="str">
        <f t="shared" si="1028"/>
        <v/>
      </c>
      <c r="CX1039" s="26" t="str">
        <f t="shared" si="1029"/>
        <v/>
      </c>
      <c r="CY1039" s="26" t="str">
        <f t="shared" si="1030"/>
        <v/>
      </c>
      <c r="CZ1039" s="26" t="str">
        <f t="shared" si="1031"/>
        <v/>
      </c>
      <c r="DA1039" s="26" t="str">
        <f t="shared" si="1032"/>
        <v/>
      </c>
      <c r="DB1039" s="26" t="str">
        <f t="shared" si="1033"/>
        <v/>
      </c>
      <c r="DC1039" s="26" t="str">
        <f t="shared" si="1034"/>
        <v/>
      </c>
      <c r="DD1039" s="26" t="str">
        <f t="shared" si="1035"/>
        <v/>
      </c>
      <c r="DE1039" s="26" t="str">
        <f t="shared" si="1036"/>
        <v/>
      </c>
      <c r="DF1039" s="26" t="str">
        <f t="shared" si="1037"/>
        <v/>
      </c>
      <c r="DG1039" s="26" t="str">
        <f t="shared" si="1038"/>
        <v/>
      </c>
      <c r="DH1039" s="26" t="str">
        <f t="shared" si="1039"/>
        <v/>
      </c>
      <c r="DI1039" s="26" t="str">
        <f t="shared" si="1040"/>
        <v/>
      </c>
      <c r="DJ1039" s="26" t="str">
        <f t="shared" si="1041"/>
        <v/>
      </c>
      <c r="DK1039" s="26" t="str">
        <f t="shared" si="1042"/>
        <v/>
      </c>
      <c r="DL1039" s="26" t="str">
        <f t="shared" si="1043"/>
        <v/>
      </c>
      <c r="DM1039" s="26" t="str">
        <f t="shared" si="1044"/>
        <v/>
      </c>
      <c r="DN1039" s="26" t="str">
        <f t="shared" si="1045"/>
        <v/>
      </c>
      <c r="DO1039" s="26" t="str">
        <f t="shared" si="1046"/>
        <v/>
      </c>
      <c r="DP1039" s="26" t="str">
        <f t="shared" si="1047"/>
        <v/>
      </c>
      <c r="DQ1039" s="26" t="str">
        <f t="shared" si="1048"/>
        <v/>
      </c>
      <c r="DR1039" s="26" t="str">
        <f t="shared" si="1049"/>
        <v/>
      </c>
      <c r="DS1039" s="26" t="str">
        <f t="shared" si="1050"/>
        <v/>
      </c>
      <c r="DT1039" s="26" t="str">
        <f t="shared" si="1051"/>
        <v/>
      </c>
      <c r="DU1039" s="26" t="str">
        <f t="shared" si="1052"/>
        <v/>
      </c>
      <c r="DV1039" s="26" t="str">
        <f t="shared" si="1053"/>
        <v/>
      </c>
    </row>
    <row r="1040" spans="1:126" ht="45" x14ac:dyDescent="0.25">
      <c r="A1040" t="s">
        <v>1949</v>
      </c>
      <c r="B1040">
        <v>2016</v>
      </c>
      <c r="C1040" t="s">
        <v>2046</v>
      </c>
      <c r="D1040">
        <v>106990</v>
      </c>
      <c r="E1040" s="19">
        <v>1316215426242</v>
      </c>
      <c r="F1040" t="s">
        <v>1122</v>
      </c>
      <c r="G1040">
        <v>324110</v>
      </c>
      <c r="H1040" t="s">
        <v>1123</v>
      </c>
      <c r="I1040" t="s">
        <v>1124</v>
      </c>
      <c r="J1040" t="s">
        <v>1125</v>
      </c>
      <c r="K1040" t="s">
        <v>159</v>
      </c>
      <c r="L1040">
        <v>16365</v>
      </c>
      <c r="M1040" s="26" t="str">
        <f t="shared" si="999"/>
        <v/>
      </c>
      <c r="N1040" s="26" t="s">
        <v>2072</v>
      </c>
      <c r="O1040" s="26" t="s">
        <v>2058</v>
      </c>
      <c r="P1040">
        <v>500</v>
      </c>
      <c r="Q1040">
        <v>500</v>
      </c>
      <c r="R1040">
        <f t="shared" ref="R1040:R1045" si="1054">SUM(P1040:Q1040)</f>
        <v>1000</v>
      </c>
      <c r="S1040" s="26" t="s">
        <v>1941</v>
      </c>
      <c r="T1040" s="26" t="s">
        <v>1941</v>
      </c>
      <c r="U1040" s="26" t="s">
        <v>1941</v>
      </c>
      <c r="V1040" s="26" t="s">
        <v>1941</v>
      </c>
      <c r="W1040" s="26" t="s">
        <v>1941</v>
      </c>
      <c r="X1040" s="26" t="s">
        <v>1941</v>
      </c>
      <c r="Y1040" s="26" t="s">
        <v>1941</v>
      </c>
      <c r="AE1040" s="26" t="s">
        <v>1941</v>
      </c>
      <c r="AR1040" s="26" t="s">
        <v>1941</v>
      </c>
      <c r="AS1040" s="26" t="s">
        <v>1941</v>
      </c>
      <c r="AT1040" s="26" t="s">
        <v>1941</v>
      </c>
      <c r="AV1040" s="26" t="s">
        <v>1941</v>
      </c>
      <c r="BD1040" s="26" t="s">
        <v>1941</v>
      </c>
      <c r="BK1040" s="26" t="s">
        <v>1941</v>
      </c>
      <c r="BU1040" s="26" t="str">
        <f t="shared" si="1000"/>
        <v/>
      </c>
      <c r="BV1040" s="26" t="str">
        <f t="shared" si="1001"/>
        <v/>
      </c>
      <c r="BW1040" s="26" t="str">
        <f t="shared" si="1002"/>
        <v/>
      </c>
      <c r="BX1040" s="26" t="str">
        <f t="shared" si="1003"/>
        <v/>
      </c>
      <c r="BY1040" s="26" t="str">
        <f t="shared" si="1004"/>
        <v/>
      </c>
      <c r="BZ1040" s="26" t="str">
        <f t="shared" si="1005"/>
        <v/>
      </c>
      <c r="CA1040" s="26" t="str">
        <f t="shared" si="1006"/>
        <v/>
      </c>
      <c r="CB1040" s="26" t="str">
        <f t="shared" si="1007"/>
        <v/>
      </c>
      <c r="CC1040" s="26" t="str">
        <f t="shared" si="1008"/>
        <v/>
      </c>
      <c r="CD1040" s="26" t="str">
        <f t="shared" si="1009"/>
        <v/>
      </c>
      <c r="CE1040" s="26" t="str">
        <f t="shared" si="1010"/>
        <v/>
      </c>
      <c r="CF1040" s="26" t="str">
        <f t="shared" si="1011"/>
        <v/>
      </c>
      <c r="CG1040" s="26" t="str">
        <f t="shared" si="1012"/>
        <v/>
      </c>
      <c r="CH1040" s="26" t="str">
        <f t="shared" si="1013"/>
        <v/>
      </c>
      <c r="CI1040" s="26" t="str">
        <f t="shared" si="1014"/>
        <v/>
      </c>
      <c r="CJ1040" s="26" t="str">
        <f t="shared" si="1015"/>
        <v/>
      </c>
      <c r="CK1040" s="26" t="str">
        <f t="shared" si="1016"/>
        <v/>
      </c>
      <c r="CL1040" s="26" t="str">
        <f t="shared" si="1017"/>
        <v/>
      </c>
      <c r="CM1040" s="26" t="str">
        <f t="shared" si="1018"/>
        <v/>
      </c>
      <c r="CN1040" s="26" t="str">
        <f t="shared" si="1019"/>
        <v/>
      </c>
      <c r="CO1040" s="26" t="str">
        <f t="shared" si="1020"/>
        <v/>
      </c>
      <c r="CP1040" s="26" t="str">
        <f t="shared" si="1021"/>
        <v/>
      </c>
      <c r="CQ1040" s="26" t="str">
        <f t="shared" si="1022"/>
        <v/>
      </c>
      <c r="CR1040" s="26" t="str">
        <f t="shared" si="1023"/>
        <v/>
      </c>
      <c r="CS1040" s="26" t="str">
        <f t="shared" si="1024"/>
        <v/>
      </c>
      <c r="CT1040" s="26" t="str">
        <f t="shared" si="1025"/>
        <v/>
      </c>
      <c r="CU1040" s="26" t="str">
        <f t="shared" si="1026"/>
        <v/>
      </c>
      <c r="CV1040" s="26" t="str">
        <f t="shared" si="1027"/>
        <v/>
      </c>
      <c r="CW1040" s="26" t="str">
        <f t="shared" si="1028"/>
        <v/>
      </c>
      <c r="CX1040" s="26" t="str">
        <f t="shared" si="1029"/>
        <v/>
      </c>
      <c r="CY1040" s="26" t="str">
        <f t="shared" si="1030"/>
        <v/>
      </c>
      <c r="CZ1040" s="26" t="str">
        <f t="shared" si="1031"/>
        <v/>
      </c>
      <c r="DA1040" s="26" t="str">
        <f t="shared" si="1032"/>
        <v/>
      </c>
      <c r="DB1040" s="26" t="str">
        <f t="shared" si="1033"/>
        <v/>
      </c>
      <c r="DC1040" s="26" t="str">
        <f t="shared" si="1034"/>
        <v/>
      </c>
      <c r="DD1040" s="26" t="str">
        <f t="shared" si="1035"/>
        <v/>
      </c>
      <c r="DE1040" s="26" t="str">
        <f t="shared" si="1036"/>
        <v/>
      </c>
      <c r="DF1040" s="26" t="str">
        <f t="shared" si="1037"/>
        <v/>
      </c>
      <c r="DG1040" s="26" t="str">
        <f t="shared" si="1038"/>
        <v/>
      </c>
      <c r="DH1040" s="26" t="str">
        <f t="shared" si="1039"/>
        <v/>
      </c>
      <c r="DI1040" s="26" t="str">
        <f t="shared" si="1040"/>
        <v/>
      </c>
      <c r="DJ1040" s="26" t="str">
        <f t="shared" si="1041"/>
        <v/>
      </c>
      <c r="DK1040" s="26" t="str">
        <f t="shared" si="1042"/>
        <v/>
      </c>
      <c r="DL1040" s="26" t="str">
        <f t="shared" si="1043"/>
        <v/>
      </c>
      <c r="DM1040" s="26" t="str">
        <f t="shared" si="1044"/>
        <v/>
      </c>
      <c r="DN1040" s="26" t="str">
        <f t="shared" si="1045"/>
        <v/>
      </c>
      <c r="DO1040" s="26" t="str">
        <f t="shared" si="1046"/>
        <v/>
      </c>
      <c r="DP1040" s="26" t="str">
        <f t="shared" si="1047"/>
        <v/>
      </c>
      <c r="DQ1040" s="26" t="str">
        <f t="shared" si="1048"/>
        <v/>
      </c>
      <c r="DR1040" s="26" t="str">
        <f t="shared" si="1049"/>
        <v/>
      </c>
      <c r="DS1040" s="26" t="str">
        <f t="shared" si="1050"/>
        <v/>
      </c>
      <c r="DT1040" s="26" t="str">
        <f t="shared" si="1051"/>
        <v/>
      </c>
      <c r="DU1040" s="26" t="str">
        <f t="shared" si="1052"/>
        <v/>
      </c>
      <c r="DV1040" s="26" t="str">
        <f t="shared" si="1053"/>
        <v/>
      </c>
    </row>
    <row r="1041" spans="1:126" ht="45" x14ac:dyDescent="0.25">
      <c r="A1041" t="s">
        <v>1949</v>
      </c>
      <c r="B1041">
        <v>2017</v>
      </c>
      <c r="C1041" t="s">
        <v>2046</v>
      </c>
      <c r="D1041">
        <v>106990</v>
      </c>
      <c r="E1041" s="19">
        <v>1317216289759</v>
      </c>
      <c r="F1041" t="s">
        <v>1122</v>
      </c>
      <c r="G1041">
        <v>324110</v>
      </c>
      <c r="H1041" t="s">
        <v>1123</v>
      </c>
      <c r="I1041" t="s">
        <v>1124</v>
      </c>
      <c r="J1041" t="s">
        <v>1125</v>
      </c>
      <c r="K1041" t="s">
        <v>159</v>
      </c>
      <c r="L1041">
        <v>16365</v>
      </c>
      <c r="M1041" s="26" t="str">
        <f t="shared" si="999"/>
        <v/>
      </c>
      <c r="N1041" s="26" t="s">
        <v>2072</v>
      </c>
      <c r="O1041" s="26" t="s">
        <v>2058</v>
      </c>
      <c r="P1041">
        <v>500</v>
      </c>
      <c r="Q1041">
        <v>500</v>
      </c>
      <c r="R1041">
        <f t="shared" si="1054"/>
        <v>1000</v>
      </c>
      <c r="S1041" s="26" t="s">
        <v>1941</v>
      </c>
      <c r="T1041" s="26" t="s">
        <v>1941</v>
      </c>
      <c r="U1041" s="26" t="s">
        <v>1941</v>
      </c>
      <c r="V1041" s="26" t="s">
        <v>1941</v>
      </c>
      <c r="W1041" s="26" t="s">
        <v>1941</v>
      </c>
      <c r="X1041" s="26" t="s">
        <v>1941</v>
      </c>
      <c r="Y1041" s="26" t="s">
        <v>1941</v>
      </c>
      <c r="AE1041" s="26" t="s">
        <v>1941</v>
      </c>
      <c r="AR1041" s="26" t="s">
        <v>1941</v>
      </c>
      <c r="AS1041" s="26" t="s">
        <v>1941</v>
      </c>
      <c r="AT1041" s="26" t="s">
        <v>1941</v>
      </c>
      <c r="AV1041" s="26" t="s">
        <v>1941</v>
      </c>
      <c r="BD1041" s="26" t="s">
        <v>1941</v>
      </c>
      <c r="BK1041" s="26" t="s">
        <v>1941</v>
      </c>
      <c r="BU1041" s="26" t="str">
        <f t="shared" si="1000"/>
        <v/>
      </c>
      <c r="BV1041" s="26" t="str">
        <f t="shared" si="1001"/>
        <v/>
      </c>
      <c r="BW1041" s="26" t="str">
        <f t="shared" si="1002"/>
        <v/>
      </c>
      <c r="BX1041" s="26" t="str">
        <f t="shared" si="1003"/>
        <v/>
      </c>
      <c r="BY1041" s="26" t="str">
        <f t="shared" si="1004"/>
        <v/>
      </c>
      <c r="BZ1041" s="26" t="str">
        <f t="shared" si="1005"/>
        <v/>
      </c>
      <c r="CA1041" s="26" t="str">
        <f t="shared" si="1006"/>
        <v/>
      </c>
      <c r="CB1041" s="26" t="str">
        <f t="shared" si="1007"/>
        <v/>
      </c>
      <c r="CC1041" s="26" t="str">
        <f t="shared" si="1008"/>
        <v/>
      </c>
      <c r="CD1041" s="26" t="str">
        <f t="shared" si="1009"/>
        <v/>
      </c>
      <c r="CE1041" s="26" t="str">
        <f t="shared" si="1010"/>
        <v/>
      </c>
      <c r="CF1041" s="26" t="str">
        <f t="shared" si="1011"/>
        <v/>
      </c>
      <c r="CG1041" s="26" t="str">
        <f t="shared" si="1012"/>
        <v/>
      </c>
      <c r="CH1041" s="26" t="str">
        <f t="shared" si="1013"/>
        <v/>
      </c>
      <c r="CI1041" s="26" t="str">
        <f t="shared" si="1014"/>
        <v/>
      </c>
      <c r="CJ1041" s="26" t="str">
        <f t="shared" si="1015"/>
        <v/>
      </c>
      <c r="CK1041" s="26" t="str">
        <f t="shared" si="1016"/>
        <v/>
      </c>
      <c r="CL1041" s="26" t="str">
        <f t="shared" si="1017"/>
        <v/>
      </c>
      <c r="CM1041" s="26" t="str">
        <f t="shared" si="1018"/>
        <v/>
      </c>
      <c r="CN1041" s="26" t="str">
        <f t="shared" si="1019"/>
        <v/>
      </c>
      <c r="CO1041" s="26" t="str">
        <f t="shared" si="1020"/>
        <v/>
      </c>
      <c r="CP1041" s="26" t="str">
        <f t="shared" si="1021"/>
        <v/>
      </c>
      <c r="CQ1041" s="26" t="str">
        <f t="shared" si="1022"/>
        <v/>
      </c>
      <c r="CR1041" s="26" t="str">
        <f t="shared" si="1023"/>
        <v/>
      </c>
      <c r="CS1041" s="26" t="str">
        <f t="shared" si="1024"/>
        <v/>
      </c>
      <c r="CT1041" s="26" t="str">
        <f t="shared" si="1025"/>
        <v/>
      </c>
      <c r="CU1041" s="26" t="str">
        <f t="shared" si="1026"/>
        <v/>
      </c>
      <c r="CV1041" s="26" t="str">
        <f t="shared" si="1027"/>
        <v/>
      </c>
      <c r="CW1041" s="26" t="str">
        <f t="shared" si="1028"/>
        <v/>
      </c>
      <c r="CX1041" s="26" t="str">
        <f t="shared" si="1029"/>
        <v/>
      </c>
      <c r="CY1041" s="26" t="str">
        <f t="shared" si="1030"/>
        <v/>
      </c>
      <c r="CZ1041" s="26" t="str">
        <f t="shared" si="1031"/>
        <v/>
      </c>
      <c r="DA1041" s="26" t="str">
        <f t="shared" si="1032"/>
        <v/>
      </c>
      <c r="DB1041" s="26" t="str">
        <f t="shared" si="1033"/>
        <v/>
      </c>
      <c r="DC1041" s="26" t="str">
        <f t="shared" si="1034"/>
        <v/>
      </c>
      <c r="DD1041" s="26" t="str">
        <f t="shared" si="1035"/>
        <v/>
      </c>
      <c r="DE1041" s="26" t="str">
        <f t="shared" si="1036"/>
        <v/>
      </c>
      <c r="DF1041" s="26" t="str">
        <f t="shared" si="1037"/>
        <v/>
      </c>
      <c r="DG1041" s="26" t="str">
        <f t="shared" si="1038"/>
        <v/>
      </c>
      <c r="DH1041" s="26" t="str">
        <f t="shared" si="1039"/>
        <v/>
      </c>
      <c r="DI1041" s="26" t="str">
        <f t="shared" si="1040"/>
        <v/>
      </c>
      <c r="DJ1041" s="26" t="str">
        <f t="shared" si="1041"/>
        <v/>
      </c>
      <c r="DK1041" s="26" t="str">
        <f t="shared" si="1042"/>
        <v/>
      </c>
      <c r="DL1041" s="26" t="str">
        <f t="shared" si="1043"/>
        <v/>
      </c>
      <c r="DM1041" s="26" t="str">
        <f t="shared" si="1044"/>
        <v/>
      </c>
      <c r="DN1041" s="26" t="str">
        <f t="shared" si="1045"/>
        <v/>
      </c>
      <c r="DO1041" s="26" t="str">
        <f t="shared" si="1046"/>
        <v/>
      </c>
      <c r="DP1041" s="26" t="str">
        <f t="shared" si="1047"/>
        <v/>
      </c>
      <c r="DQ1041" s="26" t="str">
        <f t="shared" si="1048"/>
        <v/>
      </c>
      <c r="DR1041" s="26" t="str">
        <f t="shared" si="1049"/>
        <v/>
      </c>
      <c r="DS1041" s="26" t="str">
        <f t="shared" si="1050"/>
        <v/>
      </c>
      <c r="DT1041" s="26" t="str">
        <f t="shared" si="1051"/>
        <v/>
      </c>
      <c r="DU1041" s="26" t="str">
        <f t="shared" si="1052"/>
        <v/>
      </c>
      <c r="DV1041" s="26" t="str">
        <f t="shared" si="1053"/>
        <v/>
      </c>
    </row>
    <row r="1042" spans="1:126" ht="45" x14ac:dyDescent="0.25">
      <c r="A1042" t="s">
        <v>1949</v>
      </c>
      <c r="B1042">
        <v>2018</v>
      </c>
      <c r="C1042" t="s">
        <v>2046</v>
      </c>
      <c r="D1042">
        <v>106990</v>
      </c>
      <c r="E1042" s="19">
        <v>1318217327485</v>
      </c>
      <c r="F1042" t="s">
        <v>1122</v>
      </c>
      <c r="G1042">
        <v>324110</v>
      </c>
      <c r="H1042" t="s">
        <v>1123</v>
      </c>
      <c r="I1042" t="s">
        <v>1124</v>
      </c>
      <c r="J1042" t="s">
        <v>1125</v>
      </c>
      <c r="K1042" t="s">
        <v>159</v>
      </c>
      <c r="L1042">
        <v>16365</v>
      </c>
      <c r="M1042" s="26" t="str">
        <f t="shared" si="999"/>
        <v/>
      </c>
      <c r="N1042" s="26" t="s">
        <v>2072</v>
      </c>
      <c r="O1042" s="26" t="s">
        <v>2058</v>
      </c>
      <c r="P1042">
        <v>500</v>
      </c>
      <c r="Q1042">
        <v>500</v>
      </c>
      <c r="R1042">
        <f t="shared" si="1054"/>
        <v>1000</v>
      </c>
      <c r="S1042" s="26" t="s">
        <v>1941</v>
      </c>
      <c r="T1042" s="26" t="s">
        <v>1941</v>
      </c>
      <c r="U1042" s="26" t="s">
        <v>1941</v>
      </c>
      <c r="V1042" s="26" t="s">
        <v>1941</v>
      </c>
      <c r="W1042" s="26" t="s">
        <v>1941</v>
      </c>
      <c r="X1042" s="26" t="s">
        <v>1941</v>
      </c>
      <c r="Y1042" s="26" t="s">
        <v>1941</v>
      </c>
      <c r="AE1042" s="26" t="s">
        <v>1941</v>
      </c>
      <c r="AR1042" s="26" t="s">
        <v>1941</v>
      </c>
      <c r="AS1042" s="26" t="s">
        <v>1941</v>
      </c>
      <c r="AT1042" s="26" t="s">
        <v>1941</v>
      </c>
      <c r="AV1042" s="26" t="s">
        <v>1941</v>
      </c>
      <c r="BD1042" s="26" t="s">
        <v>1941</v>
      </c>
      <c r="BK1042" s="26" t="s">
        <v>1941</v>
      </c>
      <c r="BU1042" s="26" t="str">
        <f t="shared" si="1000"/>
        <v/>
      </c>
      <c r="BV1042" s="26" t="str">
        <f t="shared" si="1001"/>
        <v/>
      </c>
      <c r="BW1042" s="26" t="str">
        <f t="shared" si="1002"/>
        <v/>
      </c>
      <c r="BX1042" s="26" t="str">
        <f t="shared" si="1003"/>
        <v/>
      </c>
      <c r="BY1042" s="26" t="str">
        <f t="shared" si="1004"/>
        <v/>
      </c>
      <c r="BZ1042" s="26" t="str">
        <f t="shared" si="1005"/>
        <v/>
      </c>
      <c r="CA1042" s="26" t="str">
        <f t="shared" si="1006"/>
        <v/>
      </c>
      <c r="CB1042" s="26" t="str">
        <f t="shared" si="1007"/>
        <v/>
      </c>
      <c r="CC1042" s="26" t="str">
        <f t="shared" si="1008"/>
        <v/>
      </c>
      <c r="CD1042" s="26" t="str">
        <f t="shared" si="1009"/>
        <v/>
      </c>
      <c r="CE1042" s="26" t="str">
        <f t="shared" si="1010"/>
        <v/>
      </c>
      <c r="CF1042" s="26" t="str">
        <f t="shared" si="1011"/>
        <v/>
      </c>
      <c r="CG1042" s="26" t="str">
        <f t="shared" si="1012"/>
        <v/>
      </c>
      <c r="CH1042" s="26" t="str">
        <f t="shared" si="1013"/>
        <v/>
      </c>
      <c r="CI1042" s="26" t="str">
        <f t="shared" si="1014"/>
        <v/>
      </c>
      <c r="CJ1042" s="26" t="str">
        <f t="shared" si="1015"/>
        <v/>
      </c>
      <c r="CK1042" s="26" t="str">
        <f t="shared" si="1016"/>
        <v/>
      </c>
      <c r="CL1042" s="26" t="str">
        <f t="shared" si="1017"/>
        <v/>
      </c>
      <c r="CM1042" s="26" t="str">
        <f t="shared" si="1018"/>
        <v/>
      </c>
      <c r="CN1042" s="26" t="str">
        <f t="shared" si="1019"/>
        <v/>
      </c>
      <c r="CO1042" s="26" t="str">
        <f t="shared" si="1020"/>
        <v/>
      </c>
      <c r="CP1042" s="26" t="str">
        <f t="shared" si="1021"/>
        <v/>
      </c>
      <c r="CQ1042" s="26" t="str">
        <f t="shared" si="1022"/>
        <v/>
      </c>
      <c r="CR1042" s="26" t="str">
        <f t="shared" si="1023"/>
        <v/>
      </c>
      <c r="CS1042" s="26" t="str">
        <f t="shared" si="1024"/>
        <v/>
      </c>
      <c r="CT1042" s="26" t="str">
        <f t="shared" si="1025"/>
        <v/>
      </c>
      <c r="CU1042" s="26" t="str">
        <f t="shared" si="1026"/>
        <v/>
      </c>
      <c r="CV1042" s="26" t="str">
        <f t="shared" si="1027"/>
        <v/>
      </c>
      <c r="CW1042" s="26" t="str">
        <f t="shared" si="1028"/>
        <v/>
      </c>
      <c r="CX1042" s="26" t="str">
        <f t="shared" si="1029"/>
        <v/>
      </c>
      <c r="CY1042" s="26" t="str">
        <f t="shared" si="1030"/>
        <v/>
      </c>
      <c r="CZ1042" s="26" t="str">
        <f t="shared" si="1031"/>
        <v/>
      </c>
      <c r="DA1042" s="26" t="str">
        <f t="shared" si="1032"/>
        <v/>
      </c>
      <c r="DB1042" s="26" t="str">
        <f t="shared" si="1033"/>
        <v/>
      </c>
      <c r="DC1042" s="26" t="str">
        <f t="shared" si="1034"/>
        <v/>
      </c>
      <c r="DD1042" s="26" t="str">
        <f t="shared" si="1035"/>
        <v/>
      </c>
      <c r="DE1042" s="26" t="str">
        <f t="shared" si="1036"/>
        <v/>
      </c>
      <c r="DF1042" s="26" t="str">
        <f t="shared" si="1037"/>
        <v/>
      </c>
      <c r="DG1042" s="26" t="str">
        <f t="shared" si="1038"/>
        <v/>
      </c>
      <c r="DH1042" s="26" t="str">
        <f t="shared" si="1039"/>
        <v/>
      </c>
      <c r="DI1042" s="26" t="str">
        <f t="shared" si="1040"/>
        <v/>
      </c>
      <c r="DJ1042" s="26" t="str">
        <f t="shared" si="1041"/>
        <v/>
      </c>
      <c r="DK1042" s="26" t="str">
        <f t="shared" si="1042"/>
        <v/>
      </c>
      <c r="DL1042" s="26" t="str">
        <f t="shared" si="1043"/>
        <v/>
      </c>
      <c r="DM1042" s="26" t="str">
        <f t="shared" si="1044"/>
        <v/>
      </c>
      <c r="DN1042" s="26" t="str">
        <f t="shared" si="1045"/>
        <v/>
      </c>
      <c r="DO1042" s="26" t="str">
        <f t="shared" si="1046"/>
        <v/>
      </c>
      <c r="DP1042" s="26" t="str">
        <f t="shared" si="1047"/>
        <v/>
      </c>
      <c r="DQ1042" s="26" t="str">
        <f t="shared" si="1048"/>
        <v/>
      </c>
      <c r="DR1042" s="26" t="str">
        <f t="shared" si="1049"/>
        <v/>
      </c>
      <c r="DS1042" s="26" t="str">
        <f t="shared" si="1050"/>
        <v/>
      </c>
      <c r="DT1042" s="26" t="str">
        <f t="shared" si="1051"/>
        <v/>
      </c>
      <c r="DU1042" s="26" t="str">
        <f t="shared" si="1052"/>
        <v/>
      </c>
      <c r="DV1042" s="26" t="str">
        <f t="shared" si="1053"/>
        <v/>
      </c>
    </row>
    <row r="1043" spans="1:126" ht="45" x14ac:dyDescent="0.25">
      <c r="A1043" t="s">
        <v>1949</v>
      </c>
      <c r="B1043">
        <v>2019</v>
      </c>
      <c r="C1043" t="s">
        <v>2046</v>
      </c>
      <c r="D1043">
        <v>106990</v>
      </c>
      <c r="E1043" s="19">
        <v>1319218296453</v>
      </c>
      <c r="F1043" t="s">
        <v>1122</v>
      </c>
      <c r="G1043">
        <v>324110</v>
      </c>
      <c r="H1043" t="s">
        <v>1123</v>
      </c>
      <c r="I1043" t="s">
        <v>1124</v>
      </c>
      <c r="J1043" t="s">
        <v>1125</v>
      </c>
      <c r="K1043" t="s">
        <v>159</v>
      </c>
      <c r="L1043">
        <v>16365</v>
      </c>
      <c r="M1043" s="26" t="str">
        <f t="shared" si="999"/>
        <v/>
      </c>
      <c r="N1043" s="26" t="s">
        <v>2072</v>
      </c>
      <c r="O1043" s="26" t="s">
        <v>2058</v>
      </c>
      <c r="P1043">
        <v>500</v>
      </c>
      <c r="Q1043">
        <v>500</v>
      </c>
      <c r="R1043">
        <f t="shared" si="1054"/>
        <v>1000</v>
      </c>
      <c r="S1043" s="26" t="s">
        <v>1941</v>
      </c>
      <c r="T1043" s="26" t="s">
        <v>1941</v>
      </c>
      <c r="U1043" s="26" t="s">
        <v>1941</v>
      </c>
      <c r="V1043" s="26" t="s">
        <v>1941</v>
      </c>
      <c r="W1043" s="26" t="s">
        <v>1941</v>
      </c>
      <c r="X1043" s="26" t="s">
        <v>1941</v>
      </c>
      <c r="Y1043" s="26" t="s">
        <v>1941</v>
      </c>
      <c r="AE1043" s="26" t="s">
        <v>1941</v>
      </c>
      <c r="AR1043" s="26" t="s">
        <v>1941</v>
      </c>
      <c r="AS1043" s="26" t="s">
        <v>1941</v>
      </c>
      <c r="AT1043" s="26" t="s">
        <v>1941</v>
      </c>
      <c r="AV1043" s="26" t="s">
        <v>1941</v>
      </c>
      <c r="BD1043" s="26" t="s">
        <v>1941</v>
      </c>
      <c r="BK1043" s="26" t="s">
        <v>1941</v>
      </c>
      <c r="BU1043" s="26" t="str">
        <f t="shared" si="1000"/>
        <v/>
      </c>
      <c r="BV1043" s="26" t="str">
        <f t="shared" si="1001"/>
        <v/>
      </c>
      <c r="BW1043" s="26" t="str">
        <f t="shared" si="1002"/>
        <v/>
      </c>
      <c r="BX1043" s="26" t="str">
        <f t="shared" si="1003"/>
        <v/>
      </c>
      <c r="BY1043" s="26" t="str">
        <f t="shared" si="1004"/>
        <v/>
      </c>
      <c r="BZ1043" s="26" t="str">
        <f t="shared" si="1005"/>
        <v/>
      </c>
      <c r="CA1043" s="26" t="str">
        <f t="shared" si="1006"/>
        <v/>
      </c>
      <c r="CB1043" s="26" t="str">
        <f t="shared" si="1007"/>
        <v/>
      </c>
      <c r="CC1043" s="26" t="str">
        <f t="shared" si="1008"/>
        <v/>
      </c>
      <c r="CD1043" s="26" t="str">
        <f t="shared" si="1009"/>
        <v/>
      </c>
      <c r="CE1043" s="26" t="str">
        <f t="shared" si="1010"/>
        <v/>
      </c>
      <c r="CF1043" s="26" t="str">
        <f t="shared" si="1011"/>
        <v/>
      </c>
      <c r="CG1043" s="26" t="str">
        <f t="shared" si="1012"/>
        <v/>
      </c>
      <c r="CH1043" s="26" t="str">
        <f t="shared" si="1013"/>
        <v/>
      </c>
      <c r="CI1043" s="26" t="str">
        <f t="shared" si="1014"/>
        <v/>
      </c>
      <c r="CJ1043" s="26" t="str">
        <f t="shared" si="1015"/>
        <v/>
      </c>
      <c r="CK1043" s="26" t="str">
        <f t="shared" si="1016"/>
        <v/>
      </c>
      <c r="CL1043" s="26" t="str">
        <f t="shared" si="1017"/>
        <v/>
      </c>
      <c r="CM1043" s="26" t="str">
        <f t="shared" si="1018"/>
        <v/>
      </c>
      <c r="CN1043" s="26" t="str">
        <f t="shared" si="1019"/>
        <v/>
      </c>
      <c r="CO1043" s="26" t="str">
        <f t="shared" si="1020"/>
        <v/>
      </c>
      <c r="CP1043" s="26" t="str">
        <f t="shared" si="1021"/>
        <v/>
      </c>
      <c r="CQ1043" s="26" t="str">
        <f t="shared" si="1022"/>
        <v/>
      </c>
      <c r="CR1043" s="26" t="str">
        <f t="shared" si="1023"/>
        <v/>
      </c>
      <c r="CS1043" s="26" t="str">
        <f t="shared" si="1024"/>
        <v/>
      </c>
      <c r="CT1043" s="26" t="str">
        <f t="shared" si="1025"/>
        <v/>
      </c>
      <c r="CU1043" s="26" t="str">
        <f t="shared" si="1026"/>
        <v/>
      </c>
      <c r="CV1043" s="26" t="str">
        <f t="shared" si="1027"/>
        <v/>
      </c>
      <c r="CW1043" s="26" t="str">
        <f t="shared" si="1028"/>
        <v/>
      </c>
      <c r="CX1043" s="26" t="str">
        <f t="shared" si="1029"/>
        <v/>
      </c>
      <c r="CY1043" s="26" t="str">
        <f t="shared" si="1030"/>
        <v/>
      </c>
      <c r="CZ1043" s="26" t="str">
        <f t="shared" si="1031"/>
        <v/>
      </c>
      <c r="DA1043" s="26" t="str">
        <f t="shared" si="1032"/>
        <v/>
      </c>
      <c r="DB1043" s="26" t="str">
        <f t="shared" si="1033"/>
        <v/>
      </c>
      <c r="DC1043" s="26" t="str">
        <f t="shared" si="1034"/>
        <v/>
      </c>
      <c r="DD1043" s="26" t="str">
        <f t="shared" si="1035"/>
        <v/>
      </c>
      <c r="DE1043" s="26" t="str">
        <f t="shared" si="1036"/>
        <v/>
      </c>
      <c r="DF1043" s="26" t="str">
        <f t="shared" si="1037"/>
        <v/>
      </c>
      <c r="DG1043" s="26" t="str">
        <f t="shared" si="1038"/>
        <v/>
      </c>
      <c r="DH1043" s="26" t="str">
        <f t="shared" si="1039"/>
        <v/>
      </c>
      <c r="DI1043" s="26" t="str">
        <f t="shared" si="1040"/>
        <v/>
      </c>
      <c r="DJ1043" s="26" t="str">
        <f t="shared" si="1041"/>
        <v/>
      </c>
      <c r="DK1043" s="26" t="str">
        <f t="shared" si="1042"/>
        <v/>
      </c>
      <c r="DL1043" s="26" t="str">
        <f t="shared" si="1043"/>
        <v/>
      </c>
      <c r="DM1043" s="26" t="str">
        <f t="shared" si="1044"/>
        <v/>
      </c>
      <c r="DN1043" s="26" t="str">
        <f t="shared" si="1045"/>
        <v/>
      </c>
      <c r="DO1043" s="26" t="str">
        <f t="shared" si="1046"/>
        <v/>
      </c>
      <c r="DP1043" s="26" t="str">
        <f t="shared" si="1047"/>
        <v/>
      </c>
      <c r="DQ1043" s="26" t="str">
        <f t="shared" si="1048"/>
        <v/>
      </c>
      <c r="DR1043" s="26" t="str">
        <f t="shared" si="1049"/>
        <v/>
      </c>
      <c r="DS1043" s="26" t="str">
        <f t="shared" si="1050"/>
        <v/>
      </c>
      <c r="DT1043" s="26" t="str">
        <f t="shared" si="1051"/>
        <v/>
      </c>
      <c r="DU1043" s="26" t="str">
        <f t="shared" si="1052"/>
        <v/>
      </c>
      <c r="DV1043" s="26" t="str">
        <f t="shared" si="1053"/>
        <v/>
      </c>
    </row>
    <row r="1044" spans="1:126" ht="75" x14ac:dyDescent="0.25">
      <c r="A1044" t="s">
        <v>1949</v>
      </c>
      <c r="B1044">
        <v>2020</v>
      </c>
      <c r="C1044" t="s">
        <v>2046</v>
      </c>
      <c r="D1044">
        <v>106990</v>
      </c>
      <c r="E1044" s="19">
        <v>1320219141759</v>
      </c>
      <c r="F1044" t="s">
        <v>1122</v>
      </c>
      <c r="G1044">
        <v>324110</v>
      </c>
      <c r="H1044" t="s">
        <v>1123</v>
      </c>
      <c r="I1044" t="s">
        <v>1124</v>
      </c>
      <c r="J1044" t="s">
        <v>1125</v>
      </c>
      <c r="K1044" t="s">
        <v>159</v>
      </c>
      <c r="L1044">
        <v>16365</v>
      </c>
      <c r="M1044" s="26" t="str">
        <f t="shared" si="999"/>
        <v>89. PRODUCE THE CHEMICAL, 94. AS A MANUFACTURED IMPURITY, 116. AS A PROCESS IMPURITY</v>
      </c>
      <c r="N1044" s="26" t="s">
        <v>2072</v>
      </c>
      <c r="O1044" s="26" t="s">
        <v>2058</v>
      </c>
      <c r="P1044">
        <v>500</v>
      </c>
      <c r="Q1044">
        <v>500</v>
      </c>
      <c r="R1044">
        <f t="shared" si="1054"/>
        <v>1000</v>
      </c>
      <c r="S1044" s="26" t="s">
        <v>1940</v>
      </c>
      <c r="T1044" s="26" t="s">
        <v>1941</v>
      </c>
      <c r="U1044" s="26" t="s">
        <v>1941</v>
      </c>
      <c r="V1044" s="26" t="s">
        <v>1941</v>
      </c>
      <c r="W1044" s="26" t="s">
        <v>1941</v>
      </c>
      <c r="X1044" s="26" t="s">
        <v>1940</v>
      </c>
      <c r="Y1044" s="26" t="s">
        <v>1941</v>
      </c>
      <c r="Z1044" s="26" t="s">
        <v>1941</v>
      </c>
      <c r="AA1044" s="26" t="s">
        <v>1941</v>
      </c>
      <c r="AB1044" s="26" t="s">
        <v>1941</v>
      </c>
      <c r="AC1044" s="26" t="s">
        <v>1941</v>
      </c>
      <c r="AD1044" s="26" t="s">
        <v>1941</v>
      </c>
      <c r="AE1044" s="26" t="s">
        <v>1941</v>
      </c>
      <c r="AF1044" s="26" t="s">
        <v>1941</v>
      </c>
      <c r="AG1044" s="26" t="s">
        <v>1941</v>
      </c>
      <c r="AH1044" s="26" t="s">
        <v>1941</v>
      </c>
      <c r="AI1044" s="26" t="s">
        <v>1941</v>
      </c>
      <c r="AJ1044" s="26" t="s">
        <v>1941</v>
      </c>
      <c r="AK1044" s="26" t="s">
        <v>1941</v>
      </c>
      <c r="AL1044" s="26" t="s">
        <v>1941</v>
      </c>
      <c r="AM1044" s="26" t="s">
        <v>1941</v>
      </c>
      <c r="AN1044" s="26" t="s">
        <v>1941</v>
      </c>
      <c r="AO1044" s="26" t="s">
        <v>1941</v>
      </c>
      <c r="AP1044" s="26" t="s">
        <v>1941</v>
      </c>
      <c r="AQ1044" s="26" t="s">
        <v>1941</v>
      </c>
      <c r="AR1044" s="26" t="s">
        <v>1941</v>
      </c>
      <c r="AS1044" s="26" t="s">
        <v>1941</v>
      </c>
      <c r="AT1044" s="26" t="s">
        <v>1940</v>
      </c>
      <c r="AU1044" s="26" t="s">
        <v>1941</v>
      </c>
      <c r="AV1044" s="26" t="s">
        <v>1941</v>
      </c>
      <c r="AW1044" s="26" t="s">
        <v>1941</v>
      </c>
      <c r="AX1044" s="26" t="s">
        <v>1941</v>
      </c>
      <c r="AY1044" s="26" t="s">
        <v>1941</v>
      </c>
      <c r="AZ1044" s="26" t="s">
        <v>1941</v>
      </c>
      <c r="BA1044" s="26" t="s">
        <v>1941</v>
      </c>
      <c r="BB1044" s="26" t="s">
        <v>1941</v>
      </c>
      <c r="BC1044" s="26" t="s">
        <v>1941</v>
      </c>
      <c r="BD1044" s="26" t="s">
        <v>1941</v>
      </c>
      <c r="BE1044" s="26" t="s">
        <v>1941</v>
      </c>
      <c r="BF1044" s="26" t="s">
        <v>1941</v>
      </c>
      <c r="BG1044" s="26" t="s">
        <v>1941</v>
      </c>
      <c r="BH1044" s="26" t="s">
        <v>1941</v>
      </c>
      <c r="BI1044" s="26" t="s">
        <v>1941</v>
      </c>
      <c r="BJ1044" s="26" t="s">
        <v>1941</v>
      </c>
      <c r="BK1044" s="26" t="s">
        <v>1941</v>
      </c>
      <c r="BL1044" s="26" t="s">
        <v>1941</v>
      </c>
      <c r="BM1044" s="26" t="s">
        <v>1941</v>
      </c>
      <c r="BN1044" s="26" t="s">
        <v>1941</v>
      </c>
      <c r="BO1044" s="26" t="s">
        <v>1941</v>
      </c>
      <c r="BP1044" s="26" t="s">
        <v>1941</v>
      </c>
      <c r="BQ1044" s="26" t="s">
        <v>1941</v>
      </c>
      <c r="BR1044" s="26" t="s">
        <v>1941</v>
      </c>
      <c r="BS1044" s="26" t="s">
        <v>1941</v>
      </c>
      <c r="BT1044" s="26" t="s">
        <v>1941</v>
      </c>
      <c r="BU1044" s="26" t="str">
        <f t="shared" si="1000"/>
        <v>89. PRODUCE THE CHEMICAL</v>
      </c>
      <c r="BV1044" s="26" t="str">
        <f t="shared" si="1001"/>
        <v/>
      </c>
      <c r="BW1044" s="26" t="str">
        <f t="shared" si="1002"/>
        <v/>
      </c>
      <c r="BX1044" s="26" t="str">
        <f t="shared" si="1003"/>
        <v/>
      </c>
      <c r="BY1044" s="26" t="str">
        <f t="shared" si="1004"/>
        <v/>
      </c>
      <c r="BZ1044" s="26" t="str">
        <f t="shared" si="1005"/>
        <v>94. AS A MANUFACTURED IMPURITY</v>
      </c>
      <c r="CA1044" s="26" t="str">
        <f t="shared" si="1006"/>
        <v/>
      </c>
      <c r="CB1044" s="26" t="str">
        <f t="shared" si="1007"/>
        <v/>
      </c>
      <c r="CC1044" s="26" t="str">
        <f t="shared" si="1008"/>
        <v/>
      </c>
      <c r="CD1044" s="26" t="str">
        <f t="shared" si="1009"/>
        <v/>
      </c>
      <c r="CE1044" s="26" t="str">
        <f t="shared" si="1010"/>
        <v/>
      </c>
      <c r="CF1044" s="26" t="str">
        <f t="shared" si="1011"/>
        <v/>
      </c>
      <c r="CG1044" s="26" t="str">
        <f t="shared" si="1012"/>
        <v/>
      </c>
      <c r="CH1044" s="26" t="str">
        <f t="shared" si="1013"/>
        <v/>
      </c>
      <c r="CI1044" s="26" t="str">
        <f t="shared" si="1014"/>
        <v/>
      </c>
      <c r="CJ1044" s="26" t="str">
        <f t="shared" si="1015"/>
        <v/>
      </c>
      <c r="CK1044" s="26" t="str">
        <f t="shared" si="1016"/>
        <v/>
      </c>
      <c r="CL1044" s="26" t="str">
        <f t="shared" si="1017"/>
        <v/>
      </c>
      <c r="CM1044" s="26" t="str">
        <f t="shared" si="1018"/>
        <v/>
      </c>
      <c r="CN1044" s="26" t="str">
        <f t="shared" si="1019"/>
        <v/>
      </c>
      <c r="CO1044" s="26" t="str">
        <f t="shared" si="1020"/>
        <v/>
      </c>
      <c r="CP1044" s="26" t="str">
        <f t="shared" si="1021"/>
        <v/>
      </c>
      <c r="CQ1044" s="26" t="str">
        <f t="shared" si="1022"/>
        <v/>
      </c>
      <c r="CR1044" s="26" t="str">
        <f t="shared" si="1023"/>
        <v/>
      </c>
      <c r="CS1044" s="26" t="str">
        <f t="shared" si="1024"/>
        <v/>
      </c>
      <c r="CT1044" s="26" t="str">
        <f t="shared" si="1025"/>
        <v/>
      </c>
      <c r="CU1044" s="26" t="str">
        <f t="shared" si="1026"/>
        <v/>
      </c>
      <c r="CV1044" s="26" t="str">
        <f t="shared" si="1027"/>
        <v>116. AS A PROCESS IMPURITY</v>
      </c>
      <c r="CW1044" s="26" t="str">
        <f t="shared" si="1028"/>
        <v/>
      </c>
      <c r="CX1044" s="26" t="str">
        <f t="shared" si="1029"/>
        <v/>
      </c>
      <c r="CY1044" s="26" t="str">
        <f t="shared" si="1030"/>
        <v/>
      </c>
      <c r="CZ1044" s="26" t="str">
        <f t="shared" si="1031"/>
        <v/>
      </c>
      <c r="DA1044" s="26" t="str">
        <f t="shared" si="1032"/>
        <v/>
      </c>
      <c r="DB1044" s="26" t="str">
        <f t="shared" si="1033"/>
        <v/>
      </c>
      <c r="DC1044" s="26" t="str">
        <f t="shared" si="1034"/>
        <v/>
      </c>
      <c r="DD1044" s="26" t="str">
        <f t="shared" si="1035"/>
        <v/>
      </c>
      <c r="DE1044" s="26" t="str">
        <f t="shared" si="1036"/>
        <v/>
      </c>
      <c r="DF1044" s="26" t="str">
        <f t="shared" si="1037"/>
        <v/>
      </c>
      <c r="DG1044" s="26" t="str">
        <f t="shared" si="1038"/>
        <v/>
      </c>
      <c r="DH1044" s="26" t="str">
        <f t="shared" si="1039"/>
        <v/>
      </c>
      <c r="DI1044" s="26" t="str">
        <f t="shared" si="1040"/>
        <v/>
      </c>
      <c r="DJ1044" s="26" t="str">
        <f t="shared" si="1041"/>
        <v/>
      </c>
      <c r="DK1044" s="26" t="str">
        <f t="shared" si="1042"/>
        <v/>
      </c>
      <c r="DL1044" s="26" t="str">
        <f t="shared" si="1043"/>
        <v/>
      </c>
      <c r="DM1044" s="26" t="str">
        <f t="shared" si="1044"/>
        <v/>
      </c>
      <c r="DN1044" s="26" t="str">
        <f t="shared" si="1045"/>
        <v/>
      </c>
      <c r="DO1044" s="26" t="str">
        <f t="shared" si="1046"/>
        <v/>
      </c>
      <c r="DP1044" s="26" t="str">
        <f t="shared" si="1047"/>
        <v/>
      </c>
      <c r="DQ1044" s="26" t="str">
        <f t="shared" si="1048"/>
        <v/>
      </c>
      <c r="DR1044" s="26" t="str">
        <f t="shared" si="1049"/>
        <v/>
      </c>
      <c r="DS1044" s="26" t="str">
        <f t="shared" si="1050"/>
        <v/>
      </c>
      <c r="DT1044" s="26" t="str">
        <f t="shared" si="1051"/>
        <v/>
      </c>
      <c r="DU1044" s="26" t="str">
        <f t="shared" si="1052"/>
        <v/>
      </c>
      <c r="DV1044" s="26" t="str">
        <f t="shared" si="1053"/>
        <v/>
      </c>
    </row>
    <row r="1045" spans="1:126" ht="45" x14ac:dyDescent="0.25">
      <c r="A1045" t="s">
        <v>1949</v>
      </c>
      <c r="B1045">
        <v>2021</v>
      </c>
      <c r="C1045" t="s">
        <v>2046</v>
      </c>
      <c r="D1045">
        <v>106990</v>
      </c>
      <c r="E1045" s="19">
        <v>1321220251072</v>
      </c>
      <c r="F1045" t="s">
        <v>1122</v>
      </c>
      <c r="G1045">
        <v>324110</v>
      </c>
      <c r="H1045" t="s">
        <v>1123</v>
      </c>
      <c r="I1045" t="s">
        <v>1124</v>
      </c>
      <c r="J1045" t="s">
        <v>1125</v>
      </c>
      <c r="K1045" t="s">
        <v>159</v>
      </c>
      <c r="L1045">
        <v>16365</v>
      </c>
      <c r="M1045" s="26" t="str">
        <f t="shared" si="999"/>
        <v/>
      </c>
      <c r="N1045" s="26" t="s">
        <v>2072</v>
      </c>
      <c r="O1045" s="26" t="s">
        <v>2058</v>
      </c>
      <c r="P1045">
        <v>500</v>
      </c>
      <c r="Q1045">
        <v>500</v>
      </c>
      <c r="R1045">
        <f t="shared" si="1054"/>
        <v>1000</v>
      </c>
      <c r="S1045" s="26" t="s">
        <v>1941</v>
      </c>
      <c r="T1045" s="26" t="s">
        <v>1941</v>
      </c>
      <c r="U1045" s="26" t="s">
        <v>1941</v>
      </c>
      <c r="V1045" s="26" t="s">
        <v>1941</v>
      </c>
      <c r="W1045" s="26" t="s">
        <v>1941</v>
      </c>
      <c r="X1045" s="26" t="s">
        <v>1941</v>
      </c>
      <c r="Y1045" s="26" t="s">
        <v>1941</v>
      </c>
      <c r="AE1045" s="26" t="s">
        <v>1941</v>
      </c>
      <c r="AR1045" s="26" t="s">
        <v>1941</v>
      </c>
      <c r="AS1045" s="26" t="s">
        <v>1941</v>
      </c>
      <c r="AT1045" s="26" t="s">
        <v>1941</v>
      </c>
      <c r="AU1045" s="26" t="s">
        <v>1941</v>
      </c>
      <c r="AV1045" s="26" t="s">
        <v>1941</v>
      </c>
      <c r="BD1045" s="26" t="s">
        <v>1941</v>
      </c>
      <c r="BK1045" s="26" t="s">
        <v>1941</v>
      </c>
      <c r="BU1045" s="26" t="str">
        <f t="shared" si="1000"/>
        <v/>
      </c>
      <c r="BV1045" s="26" t="str">
        <f t="shared" si="1001"/>
        <v/>
      </c>
      <c r="BW1045" s="26" t="str">
        <f t="shared" si="1002"/>
        <v/>
      </c>
      <c r="BX1045" s="26" t="str">
        <f t="shared" si="1003"/>
        <v/>
      </c>
      <c r="BY1045" s="26" t="str">
        <f t="shared" si="1004"/>
        <v/>
      </c>
      <c r="BZ1045" s="26" t="str">
        <f t="shared" si="1005"/>
        <v/>
      </c>
      <c r="CA1045" s="26" t="str">
        <f t="shared" si="1006"/>
        <v/>
      </c>
      <c r="CB1045" s="26" t="str">
        <f t="shared" si="1007"/>
        <v/>
      </c>
      <c r="CC1045" s="26" t="str">
        <f t="shared" si="1008"/>
        <v/>
      </c>
      <c r="CD1045" s="26" t="str">
        <f t="shared" si="1009"/>
        <v/>
      </c>
      <c r="CE1045" s="26" t="str">
        <f t="shared" si="1010"/>
        <v/>
      </c>
      <c r="CF1045" s="26" t="str">
        <f t="shared" si="1011"/>
        <v/>
      </c>
      <c r="CG1045" s="26" t="str">
        <f t="shared" si="1012"/>
        <v/>
      </c>
      <c r="CH1045" s="26" t="str">
        <f t="shared" si="1013"/>
        <v/>
      </c>
      <c r="CI1045" s="26" t="str">
        <f t="shared" si="1014"/>
        <v/>
      </c>
      <c r="CJ1045" s="26" t="str">
        <f t="shared" si="1015"/>
        <v/>
      </c>
      <c r="CK1045" s="26" t="str">
        <f t="shared" si="1016"/>
        <v/>
      </c>
      <c r="CL1045" s="26" t="str">
        <f t="shared" si="1017"/>
        <v/>
      </c>
      <c r="CM1045" s="26" t="str">
        <f t="shared" si="1018"/>
        <v/>
      </c>
      <c r="CN1045" s="26" t="str">
        <f t="shared" si="1019"/>
        <v/>
      </c>
      <c r="CO1045" s="26" t="str">
        <f t="shared" si="1020"/>
        <v/>
      </c>
      <c r="CP1045" s="26" t="str">
        <f t="shared" si="1021"/>
        <v/>
      </c>
      <c r="CQ1045" s="26" t="str">
        <f t="shared" si="1022"/>
        <v/>
      </c>
      <c r="CR1045" s="26" t="str">
        <f t="shared" si="1023"/>
        <v/>
      </c>
      <c r="CS1045" s="26" t="str">
        <f t="shared" si="1024"/>
        <v/>
      </c>
      <c r="CT1045" s="26" t="str">
        <f t="shared" si="1025"/>
        <v/>
      </c>
      <c r="CU1045" s="26" t="str">
        <f t="shared" si="1026"/>
        <v/>
      </c>
      <c r="CV1045" s="26" t="str">
        <f t="shared" si="1027"/>
        <v/>
      </c>
      <c r="CW1045" s="26" t="str">
        <f t="shared" si="1028"/>
        <v/>
      </c>
      <c r="CX1045" s="26" t="str">
        <f t="shared" si="1029"/>
        <v/>
      </c>
      <c r="CY1045" s="26" t="str">
        <f t="shared" si="1030"/>
        <v/>
      </c>
      <c r="CZ1045" s="26" t="str">
        <f t="shared" si="1031"/>
        <v/>
      </c>
      <c r="DA1045" s="26" t="str">
        <f t="shared" si="1032"/>
        <v/>
      </c>
      <c r="DB1045" s="26" t="str">
        <f t="shared" si="1033"/>
        <v/>
      </c>
      <c r="DC1045" s="26" t="str">
        <f t="shared" si="1034"/>
        <v/>
      </c>
      <c r="DD1045" s="26" t="str">
        <f t="shared" si="1035"/>
        <v/>
      </c>
      <c r="DE1045" s="26" t="str">
        <f t="shared" si="1036"/>
        <v/>
      </c>
      <c r="DF1045" s="26" t="str">
        <f t="shared" si="1037"/>
        <v/>
      </c>
      <c r="DG1045" s="26" t="str">
        <f t="shared" si="1038"/>
        <v/>
      </c>
      <c r="DH1045" s="26" t="str">
        <f t="shared" si="1039"/>
        <v/>
      </c>
      <c r="DI1045" s="26" t="str">
        <f t="shared" si="1040"/>
        <v/>
      </c>
      <c r="DJ1045" s="26" t="str">
        <f t="shared" si="1041"/>
        <v/>
      </c>
      <c r="DK1045" s="26" t="str">
        <f t="shared" si="1042"/>
        <v/>
      </c>
      <c r="DL1045" s="26" t="str">
        <f t="shared" si="1043"/>
        <v/>
      </c>
      <c r="DM1045" s="26" t="str">
        <f t="shared" si="1044"/>
        <v/>
      </c>
      <c r="DN1045" s="26" t="str">
        <f t="shared" si="1045"/>
        <v/>
      </c>
      <c r="DO1045" s="26" t="str">
        <f t="shared" si="1046"/>
        <v/>
      </c>
      <c r="DP1045" s="26" t="str">
        <f t="shared" si="1047"/>
        <v/>
      </c>
      <c r="DQ1045" s="26" t="str">
        <f t="shared" si="1048"/>
        <v/>
      </c>
      <c r="DR1045" s="26" t="str">
        <f t="shared" si="1049"/>
        <v/>
      </c>
      <c r="DS1045" s="26" t="str">
        <f t="shared" si="1050"/>
        <v/>
      </c>
      <c r="DT1045" s="26" t="str">
        <f t="shared" si="1051"/>
        <v/>
      </c>
      <c r="DU1045" s="26" t="str">
        <f t="shared" si="1052"/>
        <v/>
      </c>
      <c r="DV1045" s="26" t="str">
        <f t="shared" si="1053"/>
        <v/>
      </c>
    </row>
    <row r="1046" spans="1:126" ht="30" x14ac:dyDescent="0.25">
      <c r="A1046" t="s">
        <v>1942</v>
      </c>
      <c r="B1046">
        <v>2017</v>
      </c>
      <c r="C1046" t="s">
        <v>2046</v>
      </c>
      <c r="D1046">
        <v>106990</v>
      </c>
      <c r="E1046" s="19">
        <v>1317216106815</v>
      </c>
      <c r="F1046" t="s">
        <v>1445</v>
      </c>
      <c r="G1046">
        <v>562211</v>
      </c>
      <c r="H1046" t="s">
        <v>2121</v>
      </c>
      <c r="I1046" t="s">
        <v>1447</v>
      </c>
      <c r="J1046" t="s">
        <v>1448</v>
      </c>
      <c r="K1046" t="s">
        <v>1449</v>
      </c>
      <c r="L1046">
        <v>89003</v>
      </c>
      <c r="M1046" s="26" t="str">
        <f t="shared" si="999"/>
        <v>133. ANCILLARY OR OTHER USE</v>
      </c>
      <c r="N1046" s="26" t="s">
        <v>2069</v>
      </c>
      <c r="O1046" s="26" t="s">
        <v>360</v>
      </c>
      <c r="P1046">
        <v>0.6</v>
      </c>
      <c r="Q1046">
        <v>2.1</v>
      </c>
      <c r="R1046">
        <v>2.7</v>
      </c>
      <c r="S1046" s="26" t="s">
        <v>1941</v>
      </c>
      <c r="T1046" s="26" t="s">
        <v>1941</v>
      </c>
      <c r="U1046" s="26" t="s">
        <v>1941</v>
      </c>
      <c r="V1046" s="26" t="s">
        <v>1941</v>
      </c>
      <c r="W1046" s="26" t="s">
        <v>1941</v>
      </c>
      <c r="X1046" s="26" t="s">
        <v>1941</v>
      </c>
      <c r="Y1046" s="26" t="s">
        <v>1941</v>
      </c>
      <c r="AE1046" s="26" t="s">
        <v>1941</v>
      </c>
      <c r="AR1046" s="26" t="s">
        <v>1941</v>
      </c>
      <c r="AS1046" s="26" t="s">
        <v>1941</v>
      </c>
      <c r="AT1046" s="26" t="s">
        <v>1941</v>
      </c>
      <c r="AV1046" s="26" t="s">
        <v>1941</v>
      </c>
      <c r="BD1046" s="26" t="s">
        <v>1941</v>
      </c>
      <c r="BK1046" s="26" t="s">
        <v>1940</v>
      </c>
      <c r="BU1046" s="26" t="str">
        <f t="shared" si="1000"/>
        <v/>
      </c>
      <c r="BV1046" s="26" t="str">
        <f t="shared" si="1001"/>
        <v/>
      </c>
      <c r="BW1046" s="26" t="str">
        <f t="shared" si="1002"/>
        <v/>
      </c>
      <c r="BX1046" s="26" t="str">
        <f t="shared" si="1003"/>
        <v/>
      </c>
      <c r="BY1046" s="26" t="str">
        <f t="shared" si="1004"/>
        <v/>
      </c>
      <c r="BZ1046" s="26" t="str">
        <f t="shared" si="1005"/>
        <v/>
      </c>
      <c r="CA1046" s="26" t="str">
        <f t="shared" si="1006"/>
        <v/>
      </c>
      <c r="CB1046" s="26" t="str">
        <f t="shared" si="1007"/>
        <v/>
      </c>
      <c r="CC1046" s="26" t="str">
        <f t="shared" si="1008"/>
        <v/>
      </c>
      <c r="CD1046" s="26" t="str">
        <f t="shared" si="1009"/>
        <v/>
      </c>
      <c r="CE1046" s="26" t="str">
        <f t="shared" si="1010"/>
        <v/>
      </c>
      <c r="CF1046" s="26" t="str">
        <f t="shared" si="1011"/>
        <v/>
      </c>
      <c r="CG1046" s="26" t="str">
        <f t="shared" si="1012"/>
        <v/>
      </c>
      <c r="CH1046" s="26" t="str">
        <f t="shared" si="1013"/>
        <v/>
      </c>
      <c r="CI1046" s="26" t="str">
        <f t="shared" si="1014"/>
        <v/>
      </c>
      <c r="CJ1046" s="26" t="str">
        <f t="shared" si="1015"/>
        <v/>
      </c>
      <c r="CK1046" s="26" t="str">
        <f t="shared" si="1016"/>
        <v/>
      </c>
      <c r="CL1046" s="26" t="str">
        <f t="shared" si="1017"/>
        <v/>
      </c>
      <c r="CM1046" s="26" t="str">
        <f t="shared" si="1018"/>
        <v/>
      </c>
      <c r="CN1046" s="26" t="str">
        <f t="shared" si="1019"/>
        <v/>
      </c>
      <c r="CO1046" s="26" t="str">
        <f t="shared" si="1020"/>
        <v/>
      </c>
      <c r="CP1046" s="26" t="str">
        <f t="shared" si="1021"/>
        <v/>
      </c>
      <c r="CQ1046" s="26" t="str">
        <f t="shared" si="1022"/>
        <v/>
      </c>
      <c r="CR1046" s="26" t="str">
        <f t="shared" si="1023"/>
        <v/>
      </c>
      <c r="CS1046" s="26" t="str">
        <f t="shared" si="1024"/>
        <v/>
      </c>
      <c r="CT1046" s="26" t="str">
        <f t="shared" si="1025"/>
        <v/>
      </c>
      <c r="CU1046" s="26" t="str">
        <f t="shared" si="1026"/>
        <v/>
      </c>
      <c r="CV1046" s="26" t="str">
        <f t="shared" si="1027"/>
        <v/>
      </c>
      <c r="CW1046" s="26" t="str">
        <f t="shared" si="1028"/>
        <v/>
      </c>
      <c r="CX1046" s="26" t="str">
        <f t="shared" si="1029"/>
        <v/>
      </c>
      <c r="CY1046" s="26" t="str">
        <f t="shared" si="1030"/>
        <v/>
      </c>
      <c r="CZ1046" s="26" t="str">
        <f t="shared" si="1031"/>
        <v/>
      </c>
      <c r="DA1046" s="26" t="str">
        <f t="shared" si="1032"/>
        <v/>
      </c>
      <c r="DB1046" s="26" t="str">
        <f t="shared" si="1033"/>
        <v/>
      </c>
      <c r="DC1046" s="26" t="str">
        <f t="shared" si="1034"/>
        <v/>
      </c>
      <c r="DD1046" s="26" t="str">
        <f t="shared" si="1035"/>
        <v/>
      </c>
      <c r="DE1046" s="26" t="str">
        <f t="shared" si="1036"/>
        <v/>
      </c>
      <c r="DF1046" s="26" t="str">
        <f t="shared" si="1037"/>
        <v/>
      </c>
      <c r="DG1046" s="26" t="str">
        <f t="shared" si="1038"/>
        <v/>
      </c>
      <c r="DH1046" s="26" t="str">
        <f t="shared" si="1039"/>
        <v/>
      </c>
      <c r="DI1046" s="26" t="str">
        <f t="shared" si="1040"/>
        <v/>
      </c>
      <c r="DJ1046" s="26" t="str">
        <f t="shared" si="1041"/>
        <v/>
      </c>
      <c r="DK1046" s="26" t="str">
        <f t="shared" si="1042"/>
        <v/>
      </c>
      <c r="DL1046" s="26" t="str">
        <f t="shared" si="1043"/>
        <v/>
      </c>
      <c r="DM1046" s="26" t="str">
        <f t="shared" si="1044"/>
        <v>133. ANCILLARY OR OTHER USE</v>
      </c>
      <c r="DN1046" s="26" t="str">
        <f t="shared" si="1045"/>
        <v/>
      </c>
      <c r="DO1046" s="26" t="str">
        <f t="shared" si="1046"/>
        <v/>
      </c>
      <c r="DP1046" s="26" t="str">
        <f t="shared" si="1047"/>
        <v/>
      </c>
      <c r="DQ1046" s="26" t="str">
        <f t="shared" si="1048"/>
        <v/>
      </c>
      <c r="DR1046" s="26" t="str">
        <f t="shared" si="1049"/>
        <v/>
      </c>
      <c r="DS1046" s="26" t="str">
        <f t="shared" si="1050"/>
        <v/>
      </c>
      <c r="DT1046" s="26" t="str">
        <f t="shared" si="1051"/>
        <v/>
      </c>
      <c r="DU1046" s="26" t="str">
        <f t="shared" si="1052"/>
        <v/>
      </c>
      <c r="DV1046" s="26" t="str">
        <f t="shared" si="1053"/>
        <v/>
      </c>
    </row>
    <row r="1047" spans="1:126" ht="75" x14ac:dyDescent="0.25">
      <c r="A1047" t="s">
        <v>1942</v>
      </c>
      <c r="B1047">
        <v>2016</v>
      </c>
      <c r="C1047" t="s">
        <v>2046</v>
      </c>
      <c r="D1047">
        <v>106990</v>
      </c>
      <c r="E1047" s="19">
        <v>1316215482997</v>
      </c>
      <c r="F1047" t="s">
        <v>1128</v>
      </c>
      <c r="G1047">
        <v>324110</v>
      </c>
      <c r="H1047" t="s">
        <v>1129</v>
      </c>
      <c r="I1047" t="s">
        <v>1130</v>
      </c>
      <c r="J1047" t="s">
        <v>618</v>
      </c>
      <c r="K1047" t="s">
        <v>113</v>
      </c>
      <c r="L1047">
        <v>77012</v>
      </c>
      <c r="M1047" s="26" t="str">
        <f t="shared" si="999"/>
        <v>89. PRODUCE THE CHEMICAL, 91. ON-SITE USE OF THE CHEMICAL, 92. SALE OR DISTRIBUTION OF THE CHEMICAL, 94. AS A MANUFACTURED IMPURITY, 95. USED AS A REACTANT</v>
      </c>
      <c r="N1047" s="26" t="s">
        <v>172</v>
      </c>
      <c r="O1047" s="70" t="s">
        <v>2064</v>
      </c>
      <c r="P1047">
        <v>0</v>
      </c>
      <c r="Q1047">
        <v>0</v>
      </c>
      <c r="R1047">
        <v>0</v>
      </c>
      <c r="S1047" s="26" t="s">
        <v>1940</v>
      </c>
      <c r="T1047" s="26" t="s">
        <v>1941</v>
      </c>
      <c r="U1047" s="26" t="s">
        <v>1940</v>
      </c>
      <c r="V1047" s="26" t="s">
        <v>1940</v>
      </c>
      <c r="W1047" s="26" t="s">
        <v>1941</v>
      </c>
      <c r="X1047" s="26" t="s">
        <v>1940</v>
      </c>
      <c r="Y1047" s="26" t="s">
        <v>1940</v>
      </c>
      <c r="AE1047" s="26" t="s">
        <v>1941</v>
      </c>
      <c r="AR1047" s="26" t="s">
        <v>1941</v>
      </c>
      <c r="AS1047" s="26" t="s">
        <v>1941</v>
      </c>
      <c r="AT1047" s="26" t="s">
        <v>1941</v>
      </c>
      <c r="AV1047" s="26" t="s">
        <v>1941</v>
      </c>
      <c r="BD1047" s="26" t="s">
        <v>1941</v>
      </c>
      <c r="BK1047" s="26" t="s">
        <v>1941</v>
      </c>
      <c r="BU1047" s="26" t="str">
        <f t="shared" si="1000"/>
        <v>89. PRODUCE THE CHEMICAL</v>
      </c>
      <c r="BV1047" s="26" t="str">
        <f t="shared" si="1001"/>
        <v/>
      </c>
      <c r="BW1047" s="26" t="str">
        <f t="shared" si="1002"/>
        <v>91. ON-SITE USE OF THE CHEMICAL</v>
      </c>
      <c r="BX1047" s="26" t="str">
        <f t="shared" si="1003"/>
        <v>92. SALE OR DISTRIBUTION OF THE CHEMICAL</v>
      </c>
      <c r="BY1047" s="26" t="str">
        <f t="shared" si="1004"/>
        <v/>
      </c>
      <c r="BZ1047" s="26" t="str">
        <f t="shared" si="1005"/>
        <v>94. AS A MANUFACTURED IMPURITY</v>
      </c>
      <c r="CA1047" s="26" t="str">
        <f t="shared" si="1006"/>
        <v>95. USED AS A REACTANT</v>
      </c>
      <c r="CB1047" s="26" t="str">
        <f t="shared" si="1007"/>
        <v/>
      </c>
      <c r="CC1047" s="26" t="str">
        <f t="shared" si="1008"/>
        <v/>
      </c>
      <c r="CD1047" s="26" t="str">
        <f t="shared" si="1009"/>
        <v/>
      </c>
      <c r="CE1047" s="26" t="str">
        <f t="shared" si="1010"/>
        <v/>
      </c>
      <c r="CF1047" s="26" t="str">
        <f t="shared" si="1011"/>
        <v/>
      </c>
      <c r="CG1047" s="26" t="str">
        <f t="shared" si="1012"/>
        <v/>
      </c>
      <c r="CH1047" s="26" t="str">
        <f t="shared" si="1013"/>
        <v/>
      </c>
      <c r="CI1047" s="26" t="str">
        <f t="shared" si="1014"/>
        <v/>
      </c>
      <c r="CJ1047" s="26" t="str">
        <f t="shared" si="1015"/>
        <v/>
      </c>
      <c r="CK1047" s="26" t="str">
        <f t="shared" si="1016"/>
        <v/>
      </c>
      <c r="CL1047" s="26" t="str">
        <f t="shared" si="1017"/>
        <v/>
      </c>
      <c r="CM1047" s="26" t="str">
        <f t="shared" si="1018"/>
        <v/>
      </c>
      <c r="CN1047" s="26" t="str">
        <f t="shared" si="1019"/>
        <v/>
      </c>
      <c r="CO1047" s="26" t="str">
        <f t="shared" si="1020"/>
        <v/>
      </c>
      <c r="CP1047" s="26" t="str">
        <f t="shared" si="1021"/>
        <v/>
      </c>
      <c r="CQ1047" s="26" t="str">
        <f t="shared" si="1022"/>
        <v/>
      </c>
      <c r="CR1047" s="26" t="str">
        <f t="shared" si="1023"/>
        <v/>
      </c>
      <c r="CS1047" s="26" t="str">
        <f t="shared" si="1024"/>
        <v/>
      </c>
      <c r="CT1047" s="26" t="str">
        <f t="shared" si="1025"/>
        <v/>
      </c>
      <c r="CU1047" s="26" t="str">
        <f t="shared" si="1026"/>
        <v/>
      </c>
      <c r="CV1047" s="26" t="str">
        <f t="shared" si="1027"/>
        <v/>
      </c>
      <c r="CW1047" s="26" t="str">
        <f t="shared" si="1028"/>
        <v/>
      </c>
      <c r="CX1047" s="26" t="str">
        <f t="shared" si="1029"/>
        <v/>
      </c>
      <c r="CY1047" s="26" t="str">
        <f t="shared" si="1030"/>
        <v/>
      </c>
      <c r="CZ1047" s="26" t="str">
        <f t="shared" si="1031"/>
        <v/>
      </c>
      <c r="DA1047" s="26" t="str">
        <f t="shared" si="1032"/>
        <v/>
      </c>
      <c r="DB1047" s="26" t="str">
        <f t="shared" si="1033"/>
        <v/>
      </c>
      <c r="DC1047" s="26" t="str">
        <f t="shared" si="1034"/>
        <v/>
      </c>
      <c r="DD1047" s="26" t="str">
        <f t="shared" si="1035"/>
        <v/>
      </c>
      <c r="DE1047" s="26" t="str">
        <f t="shared" si="1036"/>
        <v/>
      </c>
      <c r="DF1047" s="26" t="str">
        <f t="shared" si="1037"/>
        <v/>
      </c>
      <c r="DG1047" s="26" t="str">
        <f t="shared" si="1038"/>
        <v/>
      </c>
      <c r="DH1047" s="26" t="str">
        <f t="shared" si="1039"/>
        <v/>
      </c>
      <c r="DI1047" s="26" t="str">
        <f t="shared" si="1040"/>
        <v/>
      </c>
      <c r="DJ1047" s="26" t="str">
        <f t="shared" si="1041"/>
        <v/>
      </c>
      <c r="DK1047" s="26" t="str">
        <f t="shared" si="1042"/>
        <v/>
      </c>
      <c r="DL1047" s="26" t="str">
        <f t="shared" si="1043"/>
        <v/>
      </c>
      <c r="DM1047" s="26" t="str">
        <f t="shared" si="1044"/>
        <v/>
      </c>
      <c r="DN1047" s="26" t="str">
        <f t="shared" si="1045"/>
        <v/>
      </c>
      <c r="DO1047" s="26" t="str">
        <f t="shared" si="1046"/>
        <v/>
      </c>
      <c r="DP1047" s="26" t="str">
        <f t="shared" si="1047"/>
        <v/>
      </c>
      <c r="DQ1047" s="26" t="str">
        <f t="shared" si="1048"/>
        <v/>
      </c>
      <c r="DR1047" s="26" t="str">
        <f t="shared" si="1049"/>
        <v/>
      </c>
      <c r="DS1047" s="26" t="str">
        <f t="shared" si="1050"/>
        <v/>
      </c>
      <c r="DT1047" s="26" t="str">
        <f t="shared" si="1051"/>
        <v/>
      </c>
      <c r="DU1047" s="26" t="str">
        <f t="shared" si="1052"/>
        <v/>
      </c>
      <c r="DV1047" s="26" t="str">
        <f t="shared" si="1053"/>
        <v/>
      </c>
    </row>
    <row r="1048" spans="1:126" ht="75" x14ac:dyDescent="0.25">
      <c r="A1048" t="s">
        <v>1942</v>
      </c>
      <c r="B1048">
        <v>2017</v>
      </c>
      <c r="C1048" t="s">
        <v>2046</v>
      </c>
      <c r="D1048">
        <v>106990</v>
      </c>
      <c r="E1048" s="19">
        <v>1317217699608</v>
      </c>
      <c r="F1048" t="s">
        <v>1128</v>
      </c>
      <c r="G1048">
        <v>324110</v>
      </c>
      <c r="H1048" t="s">
        <v>1129</v>
      </c>
      <c r="I1048" t="s">
        <v>1130</v>
      </c>
      <c r="J1048" t="s">
        <v>618</v>
      </c>
      <c r="K1048" t="s">
        <v>113</v>
      </c>
      <c r="L1048">
        <v>77012</v>
      </c>
      <c r="M1048" s="26" t="str">
        <f t="shared" si="999"/>
        <v>89. PRODUCE THE CHEMICAL, 91. ON-SITE USE OF THE CHEMICAL, 92. SALE OR DISTRIBUTION OF THE CHEMICAL, 94. AS A MANUFACTURED IMPURITY, 95. USED AS A REACTANT</v>
      </c>
      <c r="N1048" s="26" t="s">
        <v>172</v>
      </c>
      <c r="O1048" s="70" t="s">
        <v>2064</v>
      </c>
      <c r="P1048">
        <v>0</v>
      </c>
      <c r="Q1048">
        <v>0</v>
      </c>
      <c r="R1048">
        <v>0</v>
      </c>
      <c r="S1048" s="26" t="s">
        <v>1940</v>
      </c>
      <c r="T1048" s="26" t="s">
        <v>1941</v>
      </c>
      <c r="U1048" s="26" t="s">
        <v>1940</v>
      </c>
      <c r="V1048" s="26" t="s">
        <v>1940</v>
      </c>
      <c r="W1048" s="26" t="s">
        <v>1941</v>
      </c>
      <c r="X1048" s="26" t="s">
        <v>1940</v>
      </c>
      <c r="Y1048" s="26" t="s">
        <v>1940</v>
      </c>
      <c r="AE1048" s="26" t="s">
        <v>1941</v>
      </c>
      <c r="AR1048" s="26" t="s">
        <v>1941</v>
      </c>
      <c r="AS1048" s="26" t="s">
        <v>1941</v>
      </c>
      <c r="AT1048" s="26" t="s">
        <v>1941</v>
      </c>
      <c r="AU1048" s="26" t="s">
        <v>1941</v>
      </c>
      <c r="AV1048" s="26" t="s">
        <v>1941</v>
      </c>
      <c r="BD1048" s="26" t="s">
        <v>1941</v>
      </c>
      <c r="BK1048" s="26" t="s">
        <v>1941</v>
      </c>
      <c r="BU1048" s="26" t="str">
        <f t="shared" si="1000"/>
        <v>89. PRODUCE THE CHEMICAL</v>
      </c>
      <c r="BV1048" s="26" t="str">
        <f t="shared" si="1001"/>
        <v/>
      </c>
      <c r="BW1048" s="26" t="str">
        <f t="shared" si="1002"/>
        <v>91. ON-SITE USE OF THE CHEMICAL</v>
      </c>
      <c r="BX1048" s="26" t="str">
        <f t="shared" si="1003"/>
        <v>92. SALE OR DISTRIBUTION OF THE CHEMICAL</v>
      </c>
      <c r="BY1048" s="26" t="str">
        <f t="shared" si="1004"/>
        <v/>
      </c>
      <c r="BZ1048" s="26" t="str">
        <f t="shared" si="1005"/>
        <v>94. AS A MANUFACTURED IMPURITY</v>
      </c>
      <c r="CA1048" s="26" t="str">
        <f t="shared" si="1006"/>
        <v>95. USED AS A REACTANT</v>
      </c>
      <c r="CB1048" s="26" t="str">
        <f t="shared" si="1007"/>
        <v/>
      </c>
      <c r="CC1048" s="26" t="str">
        <f t="shared" si="1008"/>
        <v/>
      </c>
      <c r="CD1048" s="26" t="str">
        <f t="shared" si="1009"/>
        <v/>
      </c>
      <c r="CE1048" s="26" t="str">
        <f t="shared" si="1010"/>
        <v/>
      </c>
      <c r="CF1048" s="26" t="str">
        <f t="shared" si="1011"/>
        <v/>
      </c>
      <c r="CG1048" s="26" t="str">
        <f t="shared" si="1012"/>
        <v/>
      </c>
      <c r="CH1048" s="26" t="str">
        <f t="shared" si="1013"/>
        <v/>
      </c>
      <c r="CI1048" s="26" t="str">
        <f t="shared" si="1014"/>
        <v/>
      </c>
      <c r="CJ1048" s="26" t="str">
        <f t="shared" si="1015"/>
        <v/>
      </c>
      <c r="CK1048" s="26" t="str">
        <f t="shared" si="1016"/>
        <v/>
      </c>
      <c r="CL1048" s="26" t="str">
        <f t="shared" si="1017"/>
        <v/>
      </c>
      <c r="CM1048" s="26" t="str">
        <f t="shared" si="1018"/>
        <v/>
      </c>
      <c r="CN1048" s="26" t="str">
        <f t="shared" si="1019"/>
        <v/>
      </c>
      <c r="CO1048" s="26" t="str">
        <f t="shared" si="1020"/>
        <v/>
      </c>
      <c r="CP1048" s="26" t="str">
        <f t="shared" si="1021"/>
        <v/>
      </c>
      <c r="CQ1048" s="26" t="str">
        <f t="shared" si="1022"/>
        <v/>
      </c>
      <c r="CR1048" s="26" t="str">
        <f t="shared" si="1023"/>
        <v/>
      </c>
      <c r="CS1048" s="26" t="str">
        <f t="shared" si="1024"/>
        <v/>
      </c>
      <c r="CT1048" s="26" t="str">
        <f t="shared" si="1025"/>
        <v/>
      </c>
      <c r="CU1048" s="26" t="str">
        <f t="shared" si="1026"/>
        <v/>
      </c>
      <c r="CV1048" s="26" t="str">
        <f t="shared" si="1027"/>
        <v/>
      </c>
      <c r="CW1048" s="26" t="str">
        <f t="shared" si="1028"/>
        <v/>
      </c>
      <c r="CX1048" s="26" t="str">
        <f t="shared" si="1029"/>
        <v/>
      </c>
      <c r="CY1048" s="26" t="str">
        <f t="shared" si="1030"/>
        <v/>
      </c>
      <c r="CZ1048" s="26" t="str">
        <f t="shared" si="1031"/>
        <v/>
      </c>
      <c r="DA1048" s="26" t="str">
        <f t="shared" si="1032"/>
        <v/>
      </c>
      <c r="DB1048" s="26" t="str">
        <f t="shared" si="1033"/>
        <v/>
      </c>
      <c r="DC1048" s="26" t="str">
        <f t="shared" si="1034"/>
        <v/>
      </c>
      <c r="DD1048" s="26" t="str">
        <f t="shared" si="1035"/>
        <v/>
      </c>
      <c r="DE1048" s="26" t="str">
        <f t="shared" si="1036"/>
        <v/>
      </c>
      <c r="DF1048" s="26" t="str">
        <f t="shared" si="1037"/>
        <v/>
      </c>
      <c r="DG1048" s="26" t="str">
        <f t="shared" si="1038"/>
        <v/>
      </c>
      <c r="DH1048" s="26" t="str">
        <f t="shared" si="1039"/>
        <v/>
      </c>
      <c r="DI1048" s="26" t="str">
        <f t="shared" si="1040"/>
        <v/>
      </c>
      <c r="DJ1048" s="26" t="str">
        <f t="shared" si="1041"/>
        <v/>
      </c>
      <c r="DK1048" s="26" t="str">
        <f t="shared" si="1042"/>
        <v/>
      </c>
      <c r="DL1048" s="26" t="str">
        <f t="shared" si="1043"/>
        <v/>
      </c>
      <c r="DM1048" s="26" t="str">
        <f t="shared" si="1044"/>
        <v/>
      </c>
      <c r="DN1048" s="26" t="str">
        <f t="shared" si="1045"/>
        <v/>
      </c>
      <c r="DO1048" s="26" t="str">
        <f t="shared" si="1046"/>
        <v/>
      </c>
      <c r="DP1048" s="26" t="str">
        <f t="shared" si="1047"/>
        <v/>
      </c>
      <c r="DQ1048" s="26" t="str">
        <f t="shared" si="1048"/>
        <v/>
      </c>
      <c r="DR1048" s="26" t="str">
        <f t="shared" si="1049"/>
        <v/>
      </c>
      <c r="DS1048" s="26" t="str">
        <f t="shared" si="1050"/>
        <v/>
      </c>
      <c r="DT1048" s="26" t="str">
        <f t="shared" si="1051"/>
        <v/>
      </c>
      <c r="DU1048" s="26" t="str">
        <f t="shared" si="1052"/>
        <v/>
      </c>
      <c r="DV1048" s="26" t="str">
        <f t="shared" si="1053"/>
        <v/>
      </c>
    </row>
    <row r="1049" spans="1:126" ht="30" x14ac:dyDescent="0.25">
      <c r="A1049" t="s">
        <v>1942</v>
      </c>
      <c r="B1049">
        <v>2016</v>
      </c>
      <c r="C1049" t="s">
        <v>2046</v>
      </c>
      <c r="D1049">
        <v>106990</v>
      </c>
      <c r="E1049" s="19">
        <v>1316215484801</v>
      </c>
      <c r="F1049" t="s">
        <v>1133</v>
      </c>
      <c r="G1049">
        <v>324110</v>
      </c>
      <c r="H1049" t="s">
        <v>1134</v>
      </c>
      <c r="I1049" t="s">
        <v>1135</v>
      </c>
      <c r="J1049" t="s">
        <v>412</v>
      </c>
      <c r="K1049" t="s">
        <v>103</v>
      </c>
      <c r="L1049">
        <v>70079</v>
      </c>
      <c r="M1049" s="26" t="str">
        <f t="shared" si="999"/>
        <v>101. ADDED AS A FORMULATION COMPONENT, 116. AS A PROCESS IMPURITY</v>
      </c>
      <c r="N1049" s="26" t="s">
        <v>194</v>
      </c>
      <c r="O1049" s="26" t="s">
        <v>656</v>
      </c>
      <c r="P1049">
        <v>5</v>
      </c>
      <c r="Q1049">
        <v>32</v>
      </c>
      <c r="R1049">
        <v>37</v>
      </c>
      <c r="S1049" s="26" t="s">
        <v>1941</v>
      </c>
      <c r="T1049" s="26" t="s">
        <v>1941</v>
      </c>
      <c r="U1049" s="26" t="s">
        <v>1941</v>
      </c>
      <c r="V1049" s="26" t="s">
        <v>1941</v>
      </c>
      <c r="W1049" s="26" t="s">
        <v>1941</v>
      </c>
      <c r="X1049" s="26" t="s">
        <v>1941</v>
      </c>
      <c r="Y1049" s="26" t="s">
        <v>1941</v>
      </c>
      <c r="AE1049" s="26" t="s">
        <v>1940</v>
      </c>
      <c r="AR1049" s="26" t="s">
        <v>1941</v>
      </c>
      <c r="AS1049" s="26" t="s">
        <v>1941</v>
      </c>
      <c r="AT1049" s="26" t="s">
        <v>1940</v>
      </c>
      <c r="AV1049" s="26" t="s">
        <v>1941</v>
      </c>
      <c r="BD1049" s="26" t="s">
        <v>1941</v>
      </c>
      <c r="BK1049" s="26" t="s">
        <v>1941</v>
      </c>
      <c r="BU1049" s="26" t="str">
        <f t="shared" si="1000"/>
        <v/>
      </c>
      <c r="BV1049" s="26" t="str">
        <f t="shared" si="1001"/>
        <v/>
      </c>
      <c r="BW1049" s="26" t="str">
        <f t="shared" si="1002"/>
        <v/>
      </c>
      <c r="BX1049" s="26" t="str">
        <f t="shared" si="1003"/>
        <v/>
      </c>
      <c r="BY1049" s="26" t="str">
        <f t="shared" si="1004"/>
        <v/>
      </c>
      <c r="BZ1049" s="26" t="str">
        <f t="shared" si="1005"/>
        <v/>
      </c>
      <c r="CA1049" s="26" t="str">
        <f t="shared" si="1006"/>
        <v/>
      </c>
      <c r="CB1049" s="26" t="str">
        <f t="shared" si="1007"/>
        <v/>
      </c>
      <c r="CC1049" s="26" t="str">
        <f t="shared" si="1008"/>
        <v/>
      </c>
      <c r="CD1049" s="26" t="str">
        <f t="shared" si="1009"/>
        <v/>
      </c>
      <c r="CE1049" s="26" t="str">
        <f t="shared" si="1010"/>
        <v/>
      </c>
      <c r="CF1049" s="26" t="str">
        <f t="shared" si="1011"/>
        <v/>
      </c>
      <c r="CG1049" s="26" t="str">
        <f t="shared" si="1012"/>
        <v>101. ADDED AS A FORMULATION COMPONENT</v>
      </c>
      <c r="CH1049" s="26" t="str">
        <f t="shared" si="1013"/>
        <v/>
      </c>
      <c r="CI1049" s="26" t="str">
        <f t="shared" si="1014"/>
        <v/>
      </c>
      <c r="CJ1049" s="26" t="str">
        <f t="shared" si="1015"/>
        <v/>
      </c>
      <c r="CK1049" s="26" t="str">
        <f t="shared" si="1016"/>
        <v/>
      </c>
      <c r="CL1049" s="26" t="str">
        <f t="shared" si="1017"/>
        <v/>
      </c>
      <c r="CM1049" s="26" t="str">
        <f t="shared" si="1018"/>
        <v/>
      </c>
      <c r="CN1049" s="26" t="str">
        <f t="shared" si="1019"/>
        <v/>
      </c>
      <c r="CO1049" s="26" t="str">
        <f t="shared" si="1020"/>
        <v/>
      </c>
      <c r="CP1049" s="26" t="str">
        <f t="shared" si="1021"/>
        <v/>
      </c>
      <c r="CQ1049" s="26" t="str">
        <f t="shared" si="1022"/>
        <v/>
      </c>
      <c r="CR1049" s="26" t="str">
        <f t="shared" si="1023"/>
        <v/>
      </c>
      <c r="CS1049" s="26" t="str">
        <f t="shared" si="1024"/>
        <v/>
      </c>
      <c r="CT1049" s="26" t="str">
        <f t="shared" si="1025"/>
        <v/>
      </c>
      <c r="CU1049" s="26" t="str">
        <f t="shared" si="1026"/>
        <v/>
      </c>
      <c r="CV1049" s="26" t="str">
        <f t="shared" si="1027"/>
        <v>116. AS A PROCESS IMPURITY</v>
      </c>
      <c r="CW1049" s="26" t="str">
        <f t="shared" si="1028"/>
        <v/>
      </c>
      <c r="CX1049" s="26" t="str">
        <f t="shared" si="1029"/>
        <v/>
      </c>
      <c r="CY1049" s="26" t="str">
        <f t="shared" si="1030"/>
        <v/>
      </c>
      <c r="CZ1049" s="26" t="str">
        <f t="shared" si="1031"/>
        <v/>
      </c>
      <c r="DA1049" s="26" t="str">
        <f t="shared" si="1032"/>
        <v/>
      </c>
      <c r="DB1049" s="26" t="str">
        <f t="shared" si="1033"/>
        <v/>
      </c>
      <c r="DC1049" s="26" t="str">
        <f t="shared" si="1034"/>
        <v/>
      </c>
      <c r="DD1049" s="26" t="str">
        <f t="shared" si="1035"/>
        <v/>
      </c>
      <c r="DE1049" s="26" t="str">
        <f t="shared" si="1036"/>
        <v/>
      </c>
      <c r="DF1049" s="26" t="str">
        <f t="shared" si="1037"/>
        <v/>
      </c>
      <c r="DG1049" s="26" t="str">
        <f t="shared" si="1038"/>
        <v/>
      </c>
      <c r="DH1049" s="26" t="str">
        <f t="shared" si="1039"/>
        <v/>
      </c>
      <c r="DI1049" s="26" t="str">
        <f t="shared" si="1040"/>
        <v/>
      </c>
      <c r="DJ1049" s="26" t="str">
        <f t="shared" si="1041"/>
        <v/>
      </c>
      <c r="DK1049" s="26" t="str">
        <f t="shared" si="1042"/>
        <v/>
      </c>
      <c r="DL1049" s="26" t="str">
        <f t="shared" si="1043"/>
        <v/>
      </c>
      <c r="DM1049" s="26" t="str">
        <f t="shared" si="1044"/>
        <v/>
      </c>
      <c r="DN1049" s="26" t="str">
        <f t="shared" si="1045"/>
        <v/>
      </c>
      <c r="DO1049" s="26" t="str">
        <f t="shared" si="1046"/>
        <v/>
      </c>
      <c r="DP1049" s="26" t="str">
        <f t="shared" si="1047"/>
        <v/>
      </c>
      <c r="DQ1049" s="26" t="str">
        <f t="shared" si="1048"/>
        <v/>
      </c>
      <c r="DR1049" s="26" t="str">
        <f t="shared" si="1049"/>
        <v/>
      </c>
      <c r="DS1049" s="26" t="str">
        <f t="shared" si="1050"/>
        <v/>
      </c>
      <c r="DT1049" s="26" t="str">
        <f t="shared" si="1051"/>
        <v/>
      </c>
      <c r="DU1049" s="26" t="str">
        <f t="shared" si="1052"/>
        <v/>
      </c>
      <c r="DV1049" s="26" t="str">
        <f t="shared" si="1053"/>
        <v/>
      </c>
    </row>
    <row r="1050" spans="1:126" ht="60" x14ac:dyDescent="0.25">
      <c r="A1050" t="s">
        <v>1942</v>
      </c>
      <c r="B1050">
        <v>2017</v>
      </c>
      <c r="C1050" t="s">
        <v>2046</v>
      </c>
      <c r="D1050">
        <v>106990</v>
      </c>
      <c r="E1050" s="19">
        <v>1317216288783</v>
      </c>
      <c r="F1050" t="s">
        <v>1133</v>
      </c>
      <c r="G1050">
        <v>324110</v>
      </c>
      <c r="H1050" t="s">
        <v>1134</v>
      </c>
      <c r="I1050" t="s">
        <v>1135</v>
      </c>
      <c r="J1050" t="s">
        <v>412</v>
      </c>
      <c r="K1050" t="s">
        <v>103</v>
      </c>
      <c r="L1050">
        <v>70079</v>
      </c>
      <c r="M1050" s="26" t="str">
        <f t="shared" si="999"/>
        <v>89. PRODUCE THE CHEMICAL, 91. ON-SITE USE OF THE CHEMICAL, 101. ADDED AS A FORMULATION COMPONENT, 116. AS A PROCESS IMPURITY</v>
      </c>
      <c r="N1050" s="26" t="s">
        <v>194</v>
      </c>
      <c r="O1050" s="26" t="s">
        <v>656</v>
      </c>
      <c r="P1050">
        <v>5</v>
      </c>
      <c r="Q1050">
        <v>196</v>
      </c>
      <c r="R1050">
        <v>201</v>
      </c>
      <c r="S1050" s="26" t="s">
        <v>1940</v>
      </c>
      <c r="T1050" s="26" t="s">
        <v>1941</v>
      </c>
      <c r="U1050" s="26" t="s">
        <v>1940</v>
      </c>
      <c r="V1050" s="26" t="s">
        <v>1941</v>
      </c>
      <c r="W1050" s="26" t="s">
        <v>1941</v>
      </c>
      <c r="X1050" s="26" t="s">
        <v>1941</v>
      </c>
      <c r="Y1050" s="26" t="s">
        <v>1941</v>
      </c>
      <c r="AE1050" s="26" t="s">
        <v>1940</v>
      </c>
      <c r="AR1050" s="26" t="s">
        <v>1941</v>
      </c>
      <c r="AS1050" s="26" t="s">
        <v>1941</v>
      </c>
      <c r="AT1050" s="26" t="s">
        <v>1940</v>
      </c>
      <c r="AV1050" s="26" t="s">
        <v>1941</v>
      </c>
      <c r="BD1050" s="26" t="s">
        <v>1941</v>
      </c>
      <c r="BK1050" s="26" t="s">
        <v>1941</v>
      </c>
      <c r="BU1050" s="26" t="str">
        <f t="shared" si="1000"/>
        <v>89. PRODUCE THE CHEMICAL</v>
      </c>
      <c r="BV1050" s="26" t="str">
        <f t="shared" si="1001"/>
        <v/>
      </c>
      <c r="BW1050" s="26" t="str">
        <f t="shared" si="1002"/>
        <v>91. ON-SITE USE OF THE CHEMICAL</v>
      </c>
      <c r="BX1050" s="26" t="str">
        <f t="shared" si="1003"/>
        <v/>
      </c>
      <c r="BY1050" s="26" t="str">
        <f t="shared" si="1004"/>
        <v/>
      </c>
      <c r="BZ1050" s="26" t="str">
        <f t="shared" si="1005"/>
        <v/>
      </c>
      <c r="CA1050" s="26" t="str">
        <f t="shared" si="1006"/>
        <v/>
      </c>
      <c r="CB1050" s="26" t="str">
        <f t="shared" si="1007"/>
        <v/>
      </c>
      <c r="CC1050" s="26" t="str">
        <f t="shared" si="1008"/>
        <v/>
      </c>
      <c r="CD1050" s="26" t="str">
        <f t="shared" si="1009"/>
        <v/>
      </c>
      <c r="CE1050" s="26" t="str">
        <f t="shared" si="1010"/>
        <v/>
      </c>
      <c r="CF1050" s="26" t="str">
        <f t="shared" si="1011"/>
        <v/>
      </c>
      <c r="CG1050" s="26" t="str">
        <f t="shared" si="1012"/>
        <v>101. ADDED AS A FORMULATION COMPONENT</v>
      </c>
      <c r="CH1050" s="26" t="str">
        <f t="shared" si="1013"/>
        <v/>
      </c>
      <c r="CI1050" s="26" t="str">
        <f t="shared" si="1014"/>
        <v/>
      </c>
      <c r="CJ1050" s="26" t="str">
        <f t="shared" si="1015"/>
        <v/>
      </c>
      <c r="CK1050" s="26" t="str">
        <f t="shared" si="1016"/>
        <v/>
      </c>
      <c r="CL1050" s="26" t="str">
        <f t="shared" si="1017"/>
        <v/>
      </c>
      <c r="CM1050" s="26" t="str">
        <f t="shared" si="1018"/>
        <v/>
      </c>
      <c r="CN1050" s="26" t="str">
        <f t="shared" si="1019"/>
        <v/>
      </c>
      <c r="CO1050" s="26" t="str">
        <f t="shared" si="1020"/>
        <v/>
      </c>
      <c r="CP1050" s="26" t="str">
        <f t="shared" si="1021"/>
        <v/>
      </c>
      <c r="CQ1050" s="26" t="str">
        <f t="shared" si="1022"/>
        <v/>
      </c>
      <c r="CR1050" s="26" t="str">
        <f t="shared" si="1023"/>
        <v/>
      </c>
      <c r="CS1050" s="26" t="str">
        <f t="shared" si="1024"/>
        <v/>
      </c>
      <c r="CT1050" s="26" t="str">
        <f t="shared" si="1025"/>
        <v/>
      </c>
      <c r="CU1050" s="26" t="str">
        <f t="shared" si="1026"/>
        <v/>
      </c>
      <c r="CV1050" s="26" t="str">
        <f t="shared" si="1027"/>
        <v>116. AS A PROCESS IMPURITY</v>
      </c>
      <c r="CW1050" s="26" t="str">
        <f t="shared" si="1028"/>
        <v/>
      </c>
      <c r="CX1050" s="26" t="str">
        <f t="shared" si="1029"/>
        <v/>
      </c>
      <c r="CY1050" s="26" t="str">
        <f t="shared" si="1030"/>
        <v/>
      </c>
      <c r="CZ1050" s="26" t="str">
        <f t="shared" si="1031"/>
        <v/>
      </c>
      <c r="DA1050" s="26" t="str">
        <f t="shared" si="1032"/>
        <v/>
      </c>
      <c r="DB1050" s="26" t="str">
        <f t="shared" si="1033"/>
        <v/>
      </c>
      <c r="DC1050" s="26" t="str">
        <f t="shared" si="1034"/>
        <v/>
      </c>
      <c r="DD1050" s="26" t="str">
        <f t="shared" si="1035"/>
        <v/>
      </c>
      <c r="DE1050" s="26" t="str">
        <f t="shared" si="1036"/>
        <v/>
      </c>
      <c r="DF1050" s="26" t="str">
        <f t="shared" si="1037"/>
        <v/>
      </c>
      <c r="DG1050" s="26" t="str">
        <f t="shared" si="1038"/>
        <v/>
      </c>
      <c r="DH1050" s="26" t="str">
        <f t="shared" si="1039"/>
        <v/>
      </c>
      <c r="DI1050" s="26" t="str">
        <f t="shared" si="1040"/>
        <v/>
      </c>
      <c r="DJ1050" s="26" t="str">
        <f t="shared" si="1041"/>
        <v/>
      </c>
      <c r="DK1050" s="26" t="str">
        <f t="shared" si="1042"/>
        <v/>
      </c>
      <c r="DL1050" s="26" t="str">
        <f t="shared" si="1043"/>
        <v/>
      </c>
      <c r="DM1050" s="26" t="str">
        <f t="shared" si="1044"/>
        <v/>
      </c>
      <c r="DN1050" s="26" t="str">
        <f t="shared" si="1045"/>
        <v/>
      </c>
      <c r="DO1050" s="26" t="str">
        <f t="shared" si="1046"/>
        <v/>
      </c>
      <c r="DP1050" s="26" t="str">
        <f t="shared" si="1047"/>
        <v/>
      </c>
      <c r="DQ1050" s="26" t="str">
        <f t="shared" si="1048"/>
        <v/>
      </c>
      <c r="DR1050" s="26" t="str">
        <f t="shared" si="1049"/>
        <v/>
      </c>
      <c r="DS1050" s="26" t="str">
        <f t="shared" si="1050"/>
        <v/>
      </c>
      <c r="DT1050" s="26" t="str">
        <f t="shared" si="1051"/>
        <v/>
      </c>
      <c r="DU1050" s="26" t="str">
        <f t="shared" si="1052"/>
        <v/>
      </c>
      <c r="DV1050" s="26" t="str">
        <f t="shared" si="1053"/>
        <v/>
      </c>
    </row>
    <row r="1051" spans="1:126" ht="60" x14ac:dyDescent="0.25">
      <c r="A1051" t="s">
        <v>1942</v>
      </c>
      <c r="B1051">
        <v>2018</v>
      </c>
      <c r="C1051" t="s">
        <v>2046</v>
      </c>
      <c r="D1051">
        <v>106990</v>
      </c>
      <c r="E1051" s="19">
        <v>1318217173398</v>
      </c>
      <c r="F1051" t="s">
        <v>1133</v>
      </c>
      <c r="G1051">
        <v>324110</v>
      </c>
      <c r="H1051" t="s">
        <v>1134</v>
      </c>
      <c r="I1051" t="s">
        <v>1135</v>
      </c>
      <c r="J1051" t="s">
        <v>412</v>
      </c>
      <c r="K1051" t="s">
        <v>103</v>
      </c>
      <c r="L1051">
        <v>70079</v>
      </c>
      <c r="M1051" s="26" t="str">
        <f t="shared" si="999"/>
        <v>116. AS A PROCESS IMPURITY</v>
      </c>
      <c r="N1051" s="26" t="s">
        <v>194</v>
      </c>
      <c r="O1051" s="26" t="s">
        <v>656</v>
      </c>
      <c r="P1051">
        <v>5</v>
      </c>
      <c r="Q1051">
        <v>41</v>
      </c>
      <c r="R1051">
        <v>46</v>
      </c>
      <c r="S1051" s="26" t="s">
        <v>1941</v>
      </c>
      <c r="T1051" s="26" t="s">
        <v>1941</v>
      </c>
      <c r="U1051" s="26" t="s">
        <v>1941</v>
      </c>
      <c r="V1051" s="26" t="s">
        <v>1941</v>
      </c>
      <c r="W1051" s="26" t="s">
        <v>1941</v>
      </c>
      <c r="X1051" s="26" t="s">
        <v>1941</v>
      </c>
      <c r="Y1051" s="26" t="s">
        <v>1941</v>
      </c>
      <c r="Z1051" s="26" t="s">
        <v>1941</v>
      </c>
      <c r="AA1051" s="26" t="s">
        <v>1941</v>
      </c>
      <c r="AB1051" s="26" t="s">
        <v>1941</v>
      </c>
      <c r="AC1051" s="26" t="s">
        <v>1941</v>
      </c>
      <c r="AD1051" s="26" t="s">
        <v>1941</v>
      </c>
      <c r="AE1051" s="26" t="s">
        <v>1941</v>
      </c>
      <c r="AF1051" s="26" t="s">
        <v>1941</v>
      </c>
      <c r="AG1051" s="26" t="s">
        <v>1941</v>
      </c>
      <c r="AH1051" s="26" t="s">
        <v>1941</v>
      </c>
      <c r="AI1051" s="26" t="s">
        <v>1941</v>
      </c>
      <c r="AJ1051" s="26" t="s">
        <v>1941</v>
      </c>
      <c r="AK1051" s="26" t="s">
        <v>1941</v>
      </c>
      <c r="AL1051" s="26" t="s">
        <v>1941</v>
      </c>
      <c r="AM1051" s="26" t="s">
        <v>1941</v>
      </c>
      <c r="AN1051" s="26" t="s">
        <v>1941</v>
      </c>
      <c r="AO1051" s="26" t="s">
        <v>1941</v>
      </c>
      <c r="AP1051" s="26" t="s">
        <v>1941</v>
      </c>
      <c r="AQ1051" s="26" t="s">
        <v>1941</v>
      </c>
      <c r="AR1051" s="26" t="s">
        <v>1941</v>
      </c>
      <c r="AS1051" s="26" t="s">
        <v>1941</v>
      </c>
      <c r="AT1051" s="26" t="s">
        <v>1940</v>
      </c>
      <c r="AU1051" s="26" t="s">
        <v>1941</v>
      </c>
      <c r="AV1051" s="26" t="s">
        <v>1941</v>
      </c>
      <c r="AW1051" s="26" t="s">
        <v>1941</v>
      </c>
      <c r="AX1051" s="26" t="s">
        <v>1941</v>
      </c>
      <c r="AY1051" s="26" t="s">
        <v>1941</v>
      </c>
      <c r="AZ1051" s="26" t="s">
        <v>1941</v>
      </c>
      <c r="BA1051" s="26" t="s">
        <v>1941</v>
      </c>
      <c r="BB1051" s="26" t="s">
        <v>1941</v>
      </c>
      <c r="BC1051" s="26" t="s">
        <v>1941</v>
      </c>
      <c r="BD1051" s="26" t="s">
        <v>1941</v>
      </c>
      <c r="BE1051" s="26" t="s">
        <v>1941</v>
      </c>
      <c r="BF1051" s="26" t="s">
        <v>1941</v>
      </c>
      <c r="BG1051" s="26" t="s">
        <v>1941</v>
      </c>
      <c r="BH1051" s="26" t="s">
        <v>1941</v>
      </c>
      <c r="BI1051" s="26" t="s">
        <v>1941</v>
      </c>
      <c r="BJ1051" s="26" t="s">
        <v>1941</v>
      </c>
      <c r="BK1051" s="26" t="s">
        <v>1941</v>
      </c>
      <c r="BL1051" s="26" t="s">
        <v>1941</v>
      </c>
      <c r="BM1051" s="26" t="s">
        <v>1941</v>
      </c>
      <c r="BN1051" s="26" t="s">
        <v>1941</v>
      </c>
      <c r="BO1051" s="26" t="s">
        <v>1941</v>
      </c>
      <c r="BP1051" s="26" t="s">
        <v>1941</v>
      </c>
      <c r="BQ1051" s="26" t="s">
        <v>1941</v>
      </c>
      <c r="BR1051" s="26" t="s">
        <v>1941</v>
      </c>
      <c r="BS1051" s="26" t="s">
        <v>1941</v>
      </c>
      <c r="BT1051" s="26" t="s">
        <v>1941</v>
      </c>
      <c r="BU1051" s="26" t="str">
        <f t="shared" si="1000"/>
        <v/>
      </c>
      <c r="BV1051" s="26" t="str">
        <f t="shared" si="1001"/>
        <v/>
      </c>
      <c r="BW1051" s="26" t="str">
        <f t="shared" si="1002"/>
        <v/>
      </c>
      <c r="BX1051" s="26" t="str">
        <f t="shared" si="1003"/>
        <v/>
      </c>
      <c r="BY1051" s="26" t="str">
        <f t="shared" si="1004"/>
        <v/>
      </c>
      <c r="BZ1051" s="26" t="str">
        <f t="shared" si="1005"/>
        <v/>
      </c>
      <c r="CA1051" s="26" t="str">
        <f t="shared" si="1006"/>
        <v/>
      </c>
      <c r="CB1051" s="26" t="str">
        <f t="shared" si="1007"/>
        <v/>
      </c>
      <c r="CC1051" s="26" t="str">
        <f t="shared" si="1008"/>
        <v/>
      </c>
      <c r="CD1051" s="26" t="str">
        <f t="shared" si="1009"/>
        <v/>
      </c>
      <c r="CE1051" s="26" t="str">
        <f t="shared" si="1010"/>
        <v/>
      </c>
      <c r="CF1051" s="26" t="str">
        <f t="shared" si="1011"/>
        <v/>
      </c>
      <c r="CG1051" s="26" t="str">
        <f t="shared" si="1012"/>
        <v/>
      </c>
      <c r="CH1051" s="26" t="str">
        <f t="shared" si="1013"/>
        <v/>
      </c>
      <c r="CI1051" s="26" t="str">
        <f t="shared" si="1014"/>
        <v/>
      </c>
      <c r="CJ1051" s="26" t="str">
        <f t="shared" si="1015"/>
        <v/>
      </c>
      <c r="CK1051" s="26" t="str">
        <f t="shared" si="1016"/>
        <v/>
      </c>
      <c r="CL1051" s="26" t="str">
        <f t="shared" si="1017"/>
        <v/>
      </c>
      <c r="CM1051" s="26" t="str">
        <f t="shared" si="1018"/>
        <v/>
      </c>
      <c r="CN1051" s="26" t="str">
        <f t="shared" si="1019"/>
        <v/>
      </c>
      <c r="CO1051" s="26" t="str">
        <f t="shared" si="1020"/>
        <v/>
      </c>
      <c r="CP1051" s="26" t="str">
        <f t="shared" si="1021"/>
        <v/>
      </c>
      <c r="CQ1051" s="26" t="str">
        <f t="shared" si="1022"/>
        <v/>
      </c>
      <c r="CR1051" s="26" t="str">
        <f t="shared" si="1023"/>
        <v/>
      </c>
      <c r="CS1051" s="26" t="str">
        <f t="shared" si="1024"/>
        <v/>
      </c>
      <c r="CT1051" s="26" t="str">
        <f t="shared" si="1025"/>
        <v/>
      </c>
      <c r="CU1051" s="26" t="str">
        <f t="shared" si="1026"/>
        <v/>
      </c>
      <c r="CV1051" s="26" t="str">
        <f t="shared" si="1027"/>
        <v>116. AS A PROCESS IMPURITY</v>
      </c>
      <c r="CW1051" s="26" t="str">
        <f t="shared" si="1028"/>
        <v/>
      </c>
      <c r="CX1051" s="26" t="str">
        <f t="shared" si="1029"/>
        <v/>
      </c>
      <c r="CY1051" s="26" t="str">
        <f t="shared" si="1030"/>
        <v/>
      </c>
      <c r="CZ1051" s="26" t="str">
        <f t="shared" si="1031"/>
        <v/>
      </c>
      <c r="DA1051" s="26" t="str">
        <f t="shared" si="1032"/>
        <v/>
      </c>
      <c r="DB1051" s="26" t="str">
        <f t="shared" si="1033"/>
        <v/>
      </c>
      <c r="DC1051" s="26" t="str">
        <f t="shared" si="1034"/>
        <v/>
      </c>
      <c r="DD1051" s="26" t="str">
        <f t="shared" si="1035"/>
        <v/>
      </c>
      <c r="DE1051" s="26" t="str">
        <f t="shared" si="1036"/>
        <v/>
      </c>
      <c r="DF1051" s="26" t="str">
        <f t="shared" si="1037"/>
        <v/>
      </c>
      <c r="DG1051" s="26" t="str">
        <f t="shared" si="1038"/>
        <v/>
      </c>
      <c r="DH1051" s="26" t="str">
        <f t="shared" si="1039"/>
        <v/>
      </c>
      <c r="DI1051" s="26" t="str">
        <f t="shared" si="1040"/>
        <v/>
      </c>
      <c r="DJ1051" s="26" t="str">
        <f t="shared" si="1041"/>
        <v/>
      </c>
      <c r="DK1051" s="26" t="str">
        <f t="shared" si="1042"/>
        <v/>
      </c>
      <c r="DL1051" s="26" t="str">
        <f t="shared" si="1043"/>
        <v/>
      </c>
      <c r="DM1051" s="26" t="str">
        <f t="shared" si="1044"/>
        <v/>
      </c>
      <c r="DN1051" s="26" t="str">
        <f t="shared" si="1045"/>
        <v/>
      </c>
      <c r="DO1051" s="26" t="str">
        <f t="shared" si="1046"/>
        <v/>
      </c>
      <c r="DP1051" s="26" t="str">
        <f t="shared" si="1047"/>
        <v/>
      </c>
      <c r="DQ1051" s="26" t="str">
        <f t="shared" si="1048"/>
        <v/>
      </c>
      <c r="DR1051" s="26" t="str">
        <f t="shared" si="1049"/>
        <v/>
      </c>
      <c r="DS1051" s="26" t="str">
        <f t="shared" si="1050"/>
        <v/>
      </c>
      <c r="DT1051" s="26" t="str">
        <f t="shared" si="1051"/>
        <v/>
      </c>
      <c r="DU1051" s="26" t="str">
        <f t="shared" si="1052"/>
        <v/>
      </c>
      <c r="DV1051" s="26" t="str">
        <f t="shared" si="1053"/>
        <v/>
      </c>
    </row>
    <row r="1052" spans="1:126" ht="60" x14ac:dyDescent="0.25">
      <c r="A1052" t="s">
        <v>1942</v>
      </c>
      <c r="B1052">
        <v>2019</v>
      </c>
      <c r="C1052" t="s">
        <v>2046</v>
      </c>
      <c r="D1052">
        <v>106990</v>
      </c>
      <c r="E1052" s="19">
        <v>1319218303939</v>
      </c>
      <c r="F1052" t="s">
        <v>1133</v>
      </c>
      <c r="G1052">
        <v>324110</v>
      </c>
      <c r="H1052" t="s">
        <v>1134</v>
      </c>
      <c r="I1052" t="s">
        <v>1135</v>
      </c>
      <c r="J1052" t="s">
        <v>412</v>
      </c>
      <c r="K1052" t="s">
        <v>103</v>
      </c>
      <c r="L1052">
        <v>70079</v>
      </c>
      <c r="M1052" s="26" t="str">
        <f t="shared" si="999"/>
        <v>116. AS A PROCESS IMPURITY</v>
      </c>
      <c r="N1052" s="26" t="s">
        <v>194</v>
      </c>
      <c r="O1052" s="26" t="s">
        <v>656</v>
      </c>
      <c r="P1052">
        <v>5</v>
      </c>
      <c r="Q1052">
        <v>25</v>
      </c>
      <c r="R1052">
        <v>30</v>
      </c>
      <c r="S1052" s="26" t="s">
        <v>1941</v>
      </c>
      <c r="T1052" s="26" t="s">
        <v>1941</v>
      </c>
      <c r="U1052" s="26" t="s">
        <v>1941</v>
      </c>
      <c r="V1052" s="26" t="s">
        <v>1941</v>
      </c>
      <c r="W1052" s="26" t="s">
        <v>1941</v>
      </c>
      <c r="X1052" s="26" t="s">
        <v>1941</v>
      </c>
      <c r="Y1052" s="26" t="s">
        <v>1941</v>
      </c>
      <c r="Z1052" s="26" t="s">
        <v>1941</v>
      </c>
      <c r="AA1052" s="26" t="s">
        <v>1941</v>
      </c>
      <c r="AB1052" s="26" t="s">
        <v>1941</v>
      </c>
      <c r="AC1052" s="26" t="s">
        <v>1941</v>
      </c>
      <c r="AD1052" s="26" t="s">
        <v>1941</v>
      </c>
      <c r="AE1052" s="26" t="s">
        <v>1941</v>
      </c>
      <c r="AF1052" s="26" t="s">
        <v>1941</v>
      </c>
      <c r="AG1052" s="26" t="s">
        <v>1941</v>
      </c>
      <c r="AH1052" s="26" t="s">
        <v>1941</v>
      </c>
      <c r="AI1052" s="26" t="s">
        <v>1941</v>
      </c>
      <c r="AJ1052" s="26" t="s">
        <v>1941</v>
      </c>
      <c r="AK1052" s="26" t="s">
        <v>1941</v>
      </c>
      <c r="AL1052" s="26" t="s">
        <v>1941</v>
      </c>
      <c r="AM1052" s="26" t="s">
        <v>1941</v>
      </c>
      <c r="AN1052" s="26" t="s">
        <v>1941</v>
      </c>
      <c r="AO1052" s="26" t="s">
        <v>1941</v>
      </c>
      <c r="AP1052" s="26" t="s">
        <v>1941</v>
      </c>
      <c r="AQ1052" s="26" t="s">
        <v>1941</v>
      </c>
      <c r="AR1052" s="26" t="s">
        <v>1941</v>
      </c>
      <c r="AS1052" s="26" t="s">
        <v>1941</v>
      </c>
      <c r="AT1052" s="26" t="s">
        <v>1940</v>
      </c>
      <c r="AU1052" s="26" t="s">
        <v>1941</v>
      </c>
      <c r="AV1052" s="26" t="s">
        <v>1941</v>
      </c>
      <c r="AW1052" s="26" t="s">
        <v>1941</v>
      </c>
      <c r="AX1052" s="26" t="s">
        <v>1941</v>
      </c>
      <c r="AY1052" s="26" t="s">
        <v>1941</v>
      </c>
      <c r="AZ1052" s="26" t="s">
        <v>1941</v>
      </c>
      <c r="BA1052" s="26" t="s">
        <v>1941</v>
      </c>
      <c r="BB1052" s="26" t="s">
        <v>1941</v>
      </c>
      <c r="BC1052" s="26" t="s">
        <v>1941</v>
      </c>
      <c r="BD1052" s="26" t="s">
        <v>1941</v>
      </c>
      <c r="BE1052" s="26" t="s">
        <v>1941</v>
      </c>
      <c r="BF1052" s="26" t="s">
        <v>1941</v>
      </c>
      <c r="BG1052" s="26" t="s">
        <v>1941</v>
      </c>
      <c r="BH1052" s="26" t="s">
        <v>1941</v>
      </c>
      <c r="BI1052" s="26" t="s">
        <v>1941</v>
      </c>
      <c r="BJ1052" s="26" t="s">
        <v>1941</v>
      </c>
      <c r="BK1052" s="26" t="s">
        <v>1941</v>
      </c>
      <c r="BL1052" s="26" t="s">
        <v>1941</v>
      </c>
      <c r="BM1052" s="26" t="s">
        <v>1941</v>
      </c>
      <c r="BN1052" s="26" t="s">
        <v>1941</v>
      </c>
      <c r="BO1052" s="26" t="s">
        <v>1941</v>
      </c>
      <c r="BP1052" s="26" t="s">
        <v>1941</v>
      </c>
      <c r="BQ1052" s="26" t="s">
        <v>1941</v>
      </c>
      <c r="BR1052" s="26" t="s">
        <v>1941</v>
      </c>
      <c r="BS1052" s="26" t="s">
        <v>1941</v>
      </c>
      <c r="BT1052" s="26" t="s">
        <v>1941</v>
      </c>
      <c r="BU1052" s="26" t="str">
        <f t="shared" si="1000"/>
        <v/>
      </c>
      <c r="BV1052" s="26" t="str">
        <f t="shared" si="1001"/>
        <v/>
      </c>
      <c r="BW1052" s="26" t="str">
        <f t="shared" si="1002"/>
        <v/>
      </c>
      <c r="BX1052" s="26" t="str">
        <f t="shared" si="1003"/>
        <v/>
      </c>
      <c r="BY1052" s="26" t="str">
        <f t="shared" si="1004"/>
        <v/>
      </c>
      <c r="BZ1052" s="26" t="str">
        <f t="shared" si="1005"/>
        <v/>
      </c>
      <c r="CA1052" s="26" t="str">
        <f t="shared" si="1006"/>
        <v/>
      </c>
      <c r="CB1052" s="26" t="str">
        <f t="shared" si="1007"/>
        <v/>
      </c>
      <c r="CC1052" s="26" t="str">
        <f t="shared" si="1008"/>
        <v/>
      </c>
      <c r="CD1052" s="26" t="str">
        <f t="shared" si="1009"/>
        <v/>
      </c>
      <c r="CE1052" s="26" t="str">
        <f t="shared" si="1010"/>
        <v/>
      </c>
      <c r="CF1052" s="26" t="str">
        <f t="shared" si="1011"/>
        <v/>
      </c>
      <c r="CG1052" s="26" t="str">
        <f t="shared" si="1012"/>
        <v/>
      </c>
      <c r="CH1052" s="26" t="str">
        <f t="shared" si="1013"/>
        <v/>
      </c>
      <c r="CI1052" s="26" t="str">
        <f t="shared" si="1014"/>
        <v/>
      </c>
      <c r="CJ1052" s="26" t="str">
        <f t="shared" si="1015"/>
        <v/>
      </c>
      <c r="CK1052" s="26" t="str">
        <f t="shared" si="1016"/>
        <v/>
      </c>
      <c r="CL1052" s="26" t="str">
        <f t="shared" si="1017"/>
        <v/>
      </c>
      <c r="CM1052" s="26" t="str">
        <f t="shared" si="1018"/>
        <v/>
      </c>
      <c r="CN1052" s="26" t="str">
        <f t="shared" si="1019"/>
        <v/>
      </c>
      <c r="CO1052" s="26" t="str">
        <f t="shared" si="1020"/>
        <v/>
      </c>
      <c r="CP1052" s="26" t="str">
        <f t="shared" si="1021"/>
        <v/>
      </c>
      <c r="CQ1052" s="26" t="str">
        <f t="shared" si="1022"/>
        <v/>
      </c>
      <c r="CR1052" s="26" t="str">
        <f t="shared" si="1023"/>
        <v/>
      </c>
      <c r="CS1052" s="26" t="str">
        <f t="shared" si="1024"/>
        <v/>
      </c>
      <c r="CT1052" s="26" t="str">
        <f t="shared" si="1025"/>
        <v/>
      </c>
      <c r="CU1052" s="26" t="str">
        <f t="shared" si="1026"/>
        <v/>
      </c>
      <c r="CV1052" s="26" t="str">
        <f t="shared" si="1027"/>
        <v>116. AS A PROCESS IMPURITY</v>
      </c>
      <c r="CW1052" s="26" t="str">
        <f t="shared" si="1028"/>
        <v/>
      </c>
      <c r="CX1052" s="26" t="str">
        <f t="shared" si="1029"/>
        <v/>
      </c>
      <c r="CY1052" s="26" t="str">
        <f t="shared" si="1030"/>
        <v/>
      </c>
      <c r="CZ1052" s="26" t="str">
        <f t="shared" si="1031"/>
        <v/>
      </c>
      <c r="DA1052" s="26" t="str">
        <f t="shared" si="1032"/>
        <v/>
      </c>
      <c r="DB1052" s="26" t="str">
        <f t="shared" si="1033"/>
        <v/>
      </c>
      <c r="DC1052" s="26" t="str">
        <f t="shared" si="1034"/>
        <v/>
      </c>
      <c r="DD1052" s="26" t="str">
        <f t="shared" si="1035"/>
        <v/>
      </c>
      <c r="DE1052" s="26" t="str">
        <f t="shared" si="1036"/>
        <v/>
      </c>
      <c r="DF1052" s="26" t="str">
        <f t="shared" si="1037"/>
        <v/>
      </c>
      <c r="DG1052" s="26" t="str">
        <f t="shared" si="1038"/>
        <v/>
      </c>
      <c r="DH1052" s="26" t="str">
        <f t="shared" si="1039"/>
        <v/>
      </c>
      <c r="DI1052" s="26" t="str">
        <f t="shared" si="1040"/>
        <v/>
      </c>
      <c r="DJ1052" s="26" t="str">
        <f t="shared" si="1041"/>
        <v/>
      </c>
      <c r="DK1052" s="26" t="str">
        <f t="shared" si="1042"/>
        <v/>
      </c>
      <c r="DL1052" s="26" t="str">
        <f t="shared" si="1043"/>
        <v/>
      </c>
      <c r="DM1052" s="26" t="str">
        <f t="shared" si="1044"/>
        <v/>
      </c>
      <c r="DN1052" s="26" t="str">
        <f t="shared" si="1045"/>
        <v/>
      </c>
      <c r="DO1052" s="26" t="str">
        <f t="shared" si="1046"/>
        <v/>
      </c>
      <c r="DP1052" s="26" t="str">
        <f t="shared" si="1047"/>
        <v/>
      </c>
      <c r="DQ1052" s="26" t="str">
        <f t="shared" si="1048"/>
        <v/>
      </c>
      <c r="DR1052" s="26" t="str">
        <f t="shared" si="1049"/>
        <v/>
      </c>
      <c r="DS1052" s="26" t="str">
        <f t="shared" si="1050"/>
        <v/>
      </c>
      <c r="DT1052" s="26" t="str">
        <f t="shared" si="1051"/>
        <v/>
      </c>
      <c r="DU1052" s="26" t="str">
        <f t="shared" si="1052"/>
        <v/>
      </c>
      <c r="DV1052" s="26" t="str">
        <f t="shared" si="1053"/>
        <v/>
      </c>
    </row>
    <row r="1053" spans="1:126" ht="60" x14ac:dyDescent="0.25">
      <c r="A1053" t="s">
        <v>1942</v>
      </c>
      <c r="B1053">
        <v>2020</v>
      </c>
      <c r="C1053" t="s">
        <v>2046</v>
      </c>
      <c r="D1053">
        <v>106990</v>
      </c>
      <c r="E1053" s="19">
        <v>1320219073828</v>
      </c>
      <c r="F1053" t="s">
        <v>1133</v>
      </c>
      <c r="G1053">
        <v>324110</v>
      </c>
      <c r="H1053" t="s">
        <v>1134</v>
      </c>
      <c r="I1053" t="s">
        <v>1135</v>
      </c>
      <c r="J1053" t="s">
        <v>412</v>
      </c>
      <c r="K1053" t="s">
        <v>103</v>
      </c>
      <c r="L1053">
        <v>70079</v>
      </c>
      <c r="M1053" s="26" t="str">
        <f t="shared" si="999"/>
        <v>116. AS A PROCESS IMPURITY</v>
      </c>
      <c r="N1053" s="26" t="s">
        <v>194</v>
      </c>
      <c r="O1053" s="26" t="s">
        <v>656</v>
      </c>
      <c r="P1053">
        <v>0</v>
      </c>
      <c r="Q1053">
        <v>0</v>
      </c>
      <c r="R1053">
        <v>0</v>
      </c>
      <c r="S1053" s="26" t="s">
        <v>1941</v>
      </c>
      <c r="T1053" s="26" t="s">
        <v>1941</v>
      </c>
      <c r="U1053" s="26" t="s">
        <v>1941</v>
      </c>
      <c r="V1053" s="26" t="s">
        <v>1941</v>
      </c>
      <c r="W1053" s="26" t="s">
        <v>1941</v>
      </c>
      <c r="X1053" s="26" t="s">
        <v>1941</v>
      </c>
      <c r="Y1053" s="26" t="s">
        <v>1941</v>
      </c>
      <c r="Z1053" s="26" t="s">
        <v>1941</v>
      </c>
      <c r="AA1053" s="26" t="s">
        <v>1941</v>
      </c>
      <c r="AB1053" s="26" t="s">
        <v>1941</v>
      </c>
      <c r="AC1053" s="26" t="s">
        <v>1941</v>
      </c>
      <c r="AD1053" s="26" t="s">
        <v>1941</v>
      </c>
      <c r="AE1053" s="26" t="s">
        <v>1941</v>
      </c>
      <c r="AF1053" s="26" t="s">
        <v>1941</v>
      </c>
      <c r="AG1053" s="26" t="s">
        <v>1941</v>
      </c>
      <c r="AH1053" s="26" t="s">
        <v>1941</v>
      </c>
      <c r="AI1053" s="26" t="s">
        <v>1941</v>
      </c>
      <c r="AJ1053" s="26" t="s">
        <v>1941</v>
      </c>
      <c r="AK1053" s="26" t="s">
        <v>1941</v>
      </c>
      <c r="AL1053" s="26" t="s">
        <v>1941</v>
      </c>
      <c r="AM1053" s="26" t="s">
        <v>1941</v>
      </c>
      <c r="AN1053" s="26" t="s">
        <v>1941</v>
      </c>
      <c r="AO1053" s="26" t="s">
        <v>1941</v>
      </c>
      <c r="AP1053" s="26" t="s">
        <v>1941</v>
      </c>
      <c r="AQ1053" s="26" t="s">
        <v>1941</v>
      </c>
      <c r="AR1053" s="26" t="s">
        <v>1941</v>
      </c>
      <c r="AS1053" s="26" t="s">
        <v>1941</v>
      </c>
      <c r="AT1053" s="26" t="s">
        <v>1940</v>
      </c>
      <c r="AU1053" s="26" t="s">
        <v>1941</v>
      </c>
      <c r="AV1053" s="26" t="s">
        <v>1941</v>
      </c>
      <c r="AW1053" s="26" t="s">
        <v>1941</v>
      </c>
      <c r="AX1053" s="26" t="s">
        <v>1941</v>
      </c>
      <c r="AY1053" s="26" t="s">
        <v>1941</v>
      </c>
      <c r="AZ1053" s="26" t="s">
        <v>1941</v>
      </c>
      <c r="BA1053" s="26" t="s">
        <v>1941</v>
      </c>
      <c r="BB1053" s="26" t="s">
        <v>1941</v>
      </c>
      <c r="BC1053" s="26" t="s">
        <v>1941</v>
      </c>
      <c r="BD1053" s="26" t="s">
        <v>1941</v>
      </c>
      <c r="BE1053" s="26" t="s">
        <v>1941</v>
      </c>
      <c r="BF1053" s="26" t="s">
        <v>1941</v>
      </c>
      <c r="BG1053" s="26" t="s">
        <v>1941</v>
      </c>
      <c r="BH1053" s="26" t="s">
        <v>1941</v>
      </c>
      <c r="BI1053" s="26" t="s">
        <v>1941</v>
      </c>
      <c r="BJ1053" s="26" t="s">
        <v>1941</v>
      </c>
      <c r="BK1053" s="26" t="s">
        <v>1941</v>
      </c>
      <c r="BL1053" s="26" t="s">
        <v>1941</v>
      </c>
      <c r="BM1053" s="26" t="s">
        <v>1941</v>
      </c>
      <c r="BN1053" s="26" t="s">
        <v>1941</v>
      </c>
      <c r="BO1053" s="26" t="s">
        <v>1941</v>
      </c>
      <c r="BP1053" s="26" t="s">
        <v>1941</v>
      </c>
      <c r="BQ1053" s="26" t="s">
        <v>1941</v>
      </c>
      <c r="BR1053" s="26" t="s">
        <v>1941</v>
      </c>
      <c r="BS1053" s="26" t="s">
        <v>1941</v>
      </c>
      <c r="BT1053" s="26" t="s">
        <v>1941</v>
      </c>
      <c r="BU1053" s="26" t="str">
        <f t="shared" si="1000"/>
        <v/>
      </c>
      <c r="BV1053" s="26" t="str">
        <f t="shared" si="1001"/>
        <v/>
      </c>
      <c r="BW1053" s="26" t="str">
        <f t="shared" si="1002"/>
        <v/>
      </c>
      <c r="BX1053" s="26" t="str">
        <f t="shared" si="1003"/>
        <v/>
      </c>
      <c r="BY1053" s="26" t="str">
        <f t="shared" si="1004"/>
        <v/>
      </c>
      <c r="BZ1053" s="26" t="str">
        <f t="shared" si="1005"/>
        <v/>
      </c>
      <c r="CA1053" s="26" t="str">
        <f t="shared" si="1006"/>
        <v/>
      </c>
      <c r="CB1053" s="26" t="str">
        <f t="shared" si="1007"/>
        <v/>
      </c>
      <c r="CC1053" s="26" t="str">
        <f t="shared" si="1008"/>
        <v/>
      </c>
      <c r="CD1053" s="26" t="str">
        <f t="shared" si="1009"/>
        <v/>
      </c>
      <c r="CE1053" s="26" t="str">
        <f t="shared" si="1010"/>
        <v/>
      </c>
      <c r="CF1053" s="26" t="str">
        <f t="shared" si="1011"/>
        <v/>
      </c>
      <c r="CG1053" s="26" t="str">
        <f t="shared" si="1012"/>
        <v/>
      </c>
      <c r="CH1053" s="26" t="str">
        <f t="shared" si="1013"/>
        <v/>
      </c>
      <c r="CI1053" s="26" t="str">
        <f t="shared" si="1014"/>
        <v/>
      </c>
      <c r="CJ1053" s="26" t="str">
        <f t="shared" si="1015"/>
        <v/>
      </c>
      <c r="CK1053" s="26" t="str">
        <f t="shared" si="1016"/>
        <v/>
      </c>
      <c r="CL1053" s="26" t="str">
        <f t="shared" si="1017"/>
        <v/>
      </c>
      <c r="CM1053" s="26" t="str">
        <f t="shared" si="1018"/>
        <v/>
      </c>
      <c r="CN1053" s="26" t="str">
        <f t="shared" si="1019"/>
        <v/>
      </c>
      <c r="CO1053" s="26" t="str">
        <f t="shared" si="1020"/>
        <v/>
      </c>
      <c r="CP1053" s="26" t="str">
        <f t="shared" si="1021"/>
        <v/>
      </c>
      <c r="CQ1053" s="26" t="str">
        <f t="shared" si="1022"/>
        <v/>
      </c>
      <c r="CR1053" s="26" t="str">
        <f t="shared" si="1023"/>
        <v/>
      </c>
      <c r="CS1053" s="26" t="str">
        <f t="shared" si="1024"/>
        <v/>
      </c>
      <c r="CT1053" s="26" t="str">
        <f t="shared" si="1025"/>
        <v/>
      </c>
      <c r="CU1053" s="26" t="str">
        <f t="shared" si="1026"/>
        <v/>
      </c>
      <c r="CV1053" s="26" t="str">
        <f t="shared" si="1027"/>
        <v>116. AS A PROCESS IMPURITY</v>
      </c>
      <c r="CW1053" s="26" t="str">
        <f t="shared" si="1028"/>
        <v/>
      </c>
      <c r="CX1053" s="26" t="str">
        <f t="shared" si="1029"/>
        <v/>
      </c>
      <c r="CY1053" s="26" t="str">
        <f t="shared" si="1030"/>
        <v/>
      </c>
      <c r="CZ1053" s="26" t="str">
        <f t="shared" si="1031"/>
        <v/>
      </c>
      <c r="DA1053" s="26" t="str">
        <f t="shared" si="1032"/>
        <v/>
      </c>
      <c r="DB1053" s="26" t="str">
        <f t="shared" si="1033"/>
        <v/>
      </c>
      <c r="DC1053" s="26" t="str">
        <f t="shared" si="1034"/>
        <v/>
      </c>
      <c r="DD1053" s="26" t="str">
        <f t="shared" si="1035"/>
        <v/>
      </c>
      <c r="DE1053" s="26" t="str">
        <f t="shared" si="1036"/>
        <v/>
      </c>
      <c r="DF1053" s="26" t="str">
        <f t="shared" si="1037"/>
        <v/>
      </c>
      <c r="DG1053" s="26" t="str">
        <f t="shared" si="1038"/>
        <v/>
      </c>
      <c r="DH1053" s="26" t="str">
        <f t="shared" si="1039"/>
        <v/>
      </c>
      <c r="DI1053" s="26" t="str">
        <f t="shared" si="1040"/>
        <v/>
      </c>
      <c r="DJ1053" s="26" t="str">
        <f t="shared" si="1041"/>
        <v/>
      </c>
      <c r="DK1053" s="26" t="str">
        <f t="shared" si="1042"/>
        <v/>
      </c>
      <c r="DL1053" s="26" t="str">
        <f t="shared" si="1043"/>
        <v/>
      </c>
      <c r="DM1053" s="26" t="str">
        <f t="shared" si="1044"/>
        <v/>
      </c>
      <c r="DN1053" s="26" t="str">
        <f t="shared" si="1045"/>
        <v/>
      </c>
      <c r="DO1053" s="26" t="str">
        <f t="shared" si="1046"/>
        <v/>
      </c>
      <c r="DP1053" s="26" t="str">
        <f t="shared" si="1047"/>
        <v/>
      </c>
      <c r="DQ1053" s="26" t="str">
        <f t="shared" si="1048"/>
        <v/>
      </c>
      <c r="DR1053" s="26" t="str">
        <f t="shared" si="1049"/>
        <v/>
      </c>
      <c r="DS1053" s="26" t="str">
        <f t="shared" si="1050"/>
        <v/>
      </c>
      <c r="DT1053" s="26" t="str">
        <f t="shared" si="1051"/>
        <v/>
      </c>
      <c r="DU1053" s="26" t="str">
        <f t="shared" si="1052"/>
        <v/>
      </c>
      <c r="DV1053" s="26" t="str">
        <f t="shared" si="1053"/>
        <v/>
      </c>
    </row>
    <row r="1054" spans="1:126" ht="105" x14ac:dyDescent="0.25">
      <c r="A1054" t="s">
        <v>1942</v>
      </c>
      <c r="B1054">
        <v>2021</v>
      </c>
      <c r="C1054" t="s">
        <v>2046</v>
      </c>
      <c r="D1054">
        <v>106990</v>
      </c>
      <c r="E1054" s="19">
        <v>1321220424612</v>
      </c>
      <c r="F1054" t="s">
        <v>1133</v>
      </c>
      <c r="G1054">
        <v>324110</v>
      </c>
      <c r="H1054" t="s">
        <v>1134</v>
      </c>
      <c r="I1054" t="s">
        <v>1135</v>
      </c>
      <c r="J1054" t="s">
        <v>412</v>
      </c>
      <c r="K1054" t="s">
        <v>103</v>
      </c>
      <c r="L1054">
        <v>70079</v>
      </c>
      <c r="M1054" s="26" t="str">
        <f t="shared" si="999"/>
        <v>89. PRODUCE THE CHEMICAL, 91. ON-SITE USE OF THE CHEMICAL, 101. ADDED AS A FORMULATION COMPONENT, 113. P299  OTHER, 116. AS A PROCESS IMPURITY</v>
      </c>
      <c r="N1054" s="26" t="s">
        <v>194</v>
      </c>
      <c r="O1054" s="26" t="s">
        <v>656</v>
      </c>
      <c r="P1054">
        <v>0</v>
      </c>
      <c r="Q1054">
        <v>0</v>
      </c>
      <c r="R1054">
        <v>0</v>
      </c>
      <c r="S1054" s="26" t="s">
        <v>1940</v>
      </c>
      <c r="T1054" s="26" t="s">
        <v>1941</v>
      </c>
      <c r="U1054" s="26" t="s">
        <v>1940</v>
      </c>
      <c r="V1054" s="26" t="s">
        <v>1941</v>
      </c>
      <c r="W1054" s="26" t="s">
        <v>1941</v>
      </c>
      <c r="X1054" s="26" t="s">
        <v>1941</v>
      </c>
      <c r="Y1054" s="26" t="s">
        <v>1941</v>
      </c>
      <c r="Z1054" s="26" t="s">
        <v>1941</v>
      </c>
      <c r="AA1054" s="26" t="s">
        <v>1941</v>
      </c>
      <c r="AB1054" s="26" t="s">
        <v>1941</v>
      </c>
      <c r="AC1054" s="26" t="s">
        <v>1941</v>
      </c>
      <c r="AD1054" s="26" t="s">
        <v>1941</v>
      </c>
      <c r="AE1054" s="26" t="s">
        <v>1940</v>
      </c>
      <c r="AF1054" s="26" t="s">
        <v>1941</v>
      </c>
      <c r="AG1054" s="26" t="s">
        <v>1941</v>
      </c>
      <c r="AH1054" s="26" t="s">
        <v>1941</v>
      </c>
      <c r="AI1054" s="26" t="s">
        <v>1941</v>
      </c>
      <c r="AJ1054" s="26" t="s">
        <v>1941</v>
      </c>
      <c r="AK1054" s="26" t="s">
        <v>1941</v>
      </c>
      <c r="AL1054" s="26" t="s">
        <v>1941</v>
      </c>
      <c r="AM1054" s="26" t="s">
        <v>1941</v>
      </c>
      <c r="AN1054" s="26" t="s">
        <v>1941</v>
      </c>
      <c r="AO1054" s="26" t="s">
        <v>1941</v>
      </c>
      <c r="AP1054" s="26" t="s">
        <v>1941</v>
      </c>
      <c r="AQ1054" s="26" t="s">
        <v>1940</v>
      </c>
      <c r="AR1054" s="26" t="s">
        <v>1941</v>
      </c>
      <c r="AS1054" s="26" t="s">
        <v>1941</v>
      </c>
      <c r="AT1054" s="26" t="s">
        <v>1940</v>
      </c>
      <c r="AU1054" s="26" t="s">
        <v>1941</v>
      </c>
      <c r="AV1054" s="26" t="s">
        <v>1941</v>
      </c>
      <c r="AW1054" s="26" t="s">
        <v>1941</v>
      </c>
      <c r="AX1054" s="26" t="s">
        <v>1941</v>
      </c>
      <c r="AY1054" s="26" t="s">
        <v>1941</v>
      </c>
      <c r="AZ1054" s="26" t="s">
        <v>1941</v>
      </c>
      <c r="BA1054" s="26" t="s">
        <v>1941</v>
      </c>
      <c r="BB1054" s="26" t="s">
        <v>1941</v>
      </c>
      <c r="BC1054" s="26" t="s">
        <v>1941</v>
      </c>
      <c r="BD1054" s="26" t="s">
        <v>1941</v>
      </c>
      <c r="BE1054" s="26" t="s">
        <v>1941</v>
      </c>
      <c r="BF1054" s="26" t="s">
        <v>1941</v>
      </c>
      <c r="BG1054" s="26" t="s">
        <v>1941</v>
      </c>
      <c r="BH1054" s="26" t="s">
        <v>1941</v>
      </c>
      <c r="BI1054" s="26" t="s">
        <v>1941</v>
      </c>
      <c r="BJ1054" s="26" t="s">
        <v>1941</v>
      </c>
      <c r="BK1054" s="26" t="s">
        <v>1941</v>
      </c>
      <c r="BL1054" s="26" t="s">
        <v>1941</v>
      </c>
      <c r="BM1054" s="26" t="s">
        <v>1941</v>
      </c>
      <c r="BN1054" s="26" t="s">
        <v>1941</v>
      </c>
      <c r="BO1054" s="26" t="s">
        <v>1941</v>
      </c>
      <c r="BP1054" s="26" t="s">
        <v>1941</v>
      </c>
      <c r="BQ1054" s="26" t="s">
        <v>1941</v>
      </c>
      <c r="BR1054" s="26" t="s">
        <v>1941</v>
      </c>
      <c r="BS1054" s="26" t="s">
        <v>1941</v>
      </c>
      <c r="BT1054" s="26" t="s">
        <v>1941</v>
      </c>
      <c r="BU1054" s="26" t="str">
        <f t="shared" si="1000"/>
        <v>89. PRODUCE THE CHEMICAL</v>
      </c>
      <c r="BV1054" s="26" t="str">
        <f t="shared" si="1001"/>
        <v/>
      </c>
      <c r="BW1054" s="26" t="str">
        <f t="shared" si="1002"/>
        <v>91. ON-SITE USE OF THE CHEMICAL</v>
      </c>
      <c r="BX1054" s="26" t="str">
        <f t="shared" si="1003"/>
        <v/>
      </c>
      <c r="BY1054" s="26" t="str">
        <f t="shared" si="1004"/>
        <v/>
      </c>
      <c r="BZ1054" s="26" t="str">
        <f t="shared" si="1005"/>
        <v/>
      </c>
      <c r="CA1054" s="26" t="str">
        <f t="shared" si="1006"/>
        <v/>
      </c>
      <c r="CB1054" s="26" t="str">
        <f t="shared" si="1007"/>
        <v/>
      </c>
      <c r="CC1054" s="26" t="str">
        <f t="shared" si="1008"/>
        <v/>
      </c>
      <c r="CD1054" s="26" t="str">
        <f t="shared" si="1009"/>
        <v/>
      </c>
      <c r="CE1054" s="26" t="str">
        <f t="shared" si="1010"/>
        <v/>
      </c>
      <c r="CF1054" s="26" t="str">
        <f t="shared" si="1011"/>
        <v/>
      </c>
      <c r="CG1054" s="26" t="str">
        <f t="shared" si="1012"/>
        <v>101. ADDED AS A FORMULATION COMPONENT</v>
      </c>
      <c r="CH1054" s="26" t="str">
        <f t="shared" si="1013"/>
        <v/>
      </c>
      <c r="CI1054" s="26" t="str">
        <f t="shared" si="1014"/>
        <v/>
      </c>
      <c r="CJ1054" s="26" t="str">
        <f t="shared" si="1015"/>
        <v/>
      </c>
      <c r="CK1054" s="26" t="str">
        <f t="shared" si="1016"/>
        <v/>
      </c>
      <c r="CL1054" s="26" t="str">
        <f t="shared" si="1017"/>
        <v/>
      </c>
      <c r="CM1054" s="26" t="str">
        <f t="shared" si="1018"/>
        <v/>
      </c>
      <c r="CN1054" s="26" t="str">
        <f t="shared" si="1019"/>
        <v/>
      </c>
      <c r="CO1054" s="26" t="str">
        <f t="shared" si="1020"/>
        <v/>
      </c>
      <c r="CP1054" s="26" t="str">
        <f t="shared" si="1021"/>
        <v/>
      </c>
      <c r="CQ1054" s="26" t="str">
        <f t="shared" si="1022"/>
        <v/>
      </c>
      <c r="CR1054" s="26" t="str">
        <f t="shared" si="1023"/>
        <v/>
      </c>
      <c r="CS1054" s="26" t="str">
        <f t="shared" si="1024"/>
        <v>113. P299  OTHER</v>
      </c>
      <c r="CT1054" s="26" t="str">
        <f t="shared" si="1025"/>
        <v/>
      </c>
      <c r="CU1054" s="26" t="str">
        <f t="shared" si="1026"/>
        <v/>
      </c>
      <c r="CV1054" s="26" t="str">
        <f t="shared" si="1027"/>
        <v>116. AS A PROCESS IMPURITY</v>
      </c>
      <c r="CW1054" s="26" t="str">
        <f t="shared" si="1028"/>
        <v/>
      </c>
      <c r="CX1054" s="26" t="str">
        <f t="shared" si="1029"/>
        <v/>
      </c>
      <c r="CY1054" s="26" t="str">
        <f t="shared" si="1030"/>
        <v/>
      </c>
      <c r="CZ1054" s="26" t="str">
        <f t="shared" si="1031"/>
        <v/>
      </c>
      <c r="DA1054" s="26" t="str">
        <f t="shared" si="1032"/>
        <v/>
      </c>
      <c r="DB1054" s="26" t="str">
        <f t="shared" si="1033"/>
        <v/>
      </c>
      <c r="DC1054" s="26" t="str">
        <f t="shared" si="1034"/>
        <v/>
      </c>
      <c r="DD1054" s="26" t="str">
        <f t="shared" si="1035"/>
        <v/>
      </c>
      <c r="DE1054" s="26" t="str">
        <f t="shared" si="1036"/>
        <v/>
      </c>
      <c r="DF1054" s="26" t="str">
        <f t="shared" si="1037"/>
        <v/>
      </c>
      <c r="DG1054" s="26" t="str">
        <f t="shared" si="1038"/>
        <v/>
      </c>
      <c r="DH1054" s="26" t="str">
        <f t="shared" si="1039"/>
        <v/>
      </c>
      <c r="DI1054" s="26" t="str">
        <f t="shared" si="1040"/>
        <v/>
      </c>
      <c r="DJ1054" s="26" t="str">
        <f t="shared" si="1041"/>
        <v/>
      </c>
      <c r="DK1054" s="26" t="str">
        <f t="shared" si="1042"/>
        <v/>
      </c>
      <c r="DL1054" s="26" t="str">
        <f t="shared" si="1043"/>
        <v/>
      </c>
      <c r="DM1054" s="26" t="str">
        <f t="shared" si="1044"/>
        <v/>
      </c>
      <c r="DN1054" s="26" t="str">
        <f t="shared" si="1045"/>
        <v/>
      </c>
      <c r="DO1054" s="26" t="str">
        <f t="shared" si="1046"/>
        <v/>
      </c>
      <c r="DP1054" s="26" t="str">
        <f t="shared" si="1047"/>
        <v/>
      </c>
      <c r="DQ1054" s="26" t="str">
        <f t="shared" si="1048"/>
        <v/>
      </c>
      <c r="DR1054" s="26" t="str">
        <f t="shared" si="1049"/>
        <v/>
      </c>
      <c r="DS1054" s="26" t="str">
        <f t="shared" si="1050"/>
        <v/>
      </c>
      <c r="DT1054" s="26" t="str">
        <f t="shared" si="1051"/>
        <v/>
      </c>
      <c r="DU1054" s="26" t="str">
        <f t="shared" si="1052"/>
        <v/>
      </c>
      <c r="DV1054" s="26" t="str">
        <f t="shared" si="1053"/>
        <v/>
      </c>
    </row>
    <row r="1055" spans="1:126" ht="45" x14ac:dyDescent="0.25">
      <c r="A1055" t="s">
        <v>1942</v>
      </c>
      <c r="B1055">
        <v>2016</v>
      </c>
      <c r="C1055" t="s">
        <v>2046</v>
      </c>
      <c r="D1055">
        <v>106990</v>
      </c>
      <c r="E1055" s="19">
        <v>1316215336734</v>
      </c>
      <c r="F1055" t="s">
        <v>1137</v>
      </c>
      <c r="G1055">
        <v>324110</v>
      </c>
      <c r="H1055" t="s">
        <v>1138</v>
      </c>
      <c r="I1055" t="s">
        <v>1139</v>
      </c>
      <c r="J1055" t="s">
        <v>1140</v>
      </c>
      <c r="K1055" t="s">
        <v>103</v>
      </c>
      <c r="L1055">
        <v>70075</v>
      </c>
      <c r="M1055" s="26" t="str">
        <f t="shared" si="999"/>
        <v>89. PRODUCE THE CHEMICAL, 93. AS A BYPRODUCT, 94. AS A MANUFACTURED IMPURITY, 116. AS A PROCESS IMPURITY</v>
      </c>
      <c r="N1055" s="26" t="s">
        <v>2072</v>
      </c>
      <c r="O1055" s="26" t="s">
        <v>2122</v>
      </c>
      <c r="P1055">
        <v>1</v>
      </c>
      <c r="Q1055">
        <v>92</v>
      </c>
      <c r="R1055">
        <v>93</v>
      </c>
      <c r="S1055" s="26" t="s">
        <v>1940</v>
      </c>
      <c r="T1055" s="26" t="s">
        <v>1941</v>
      </c>
      <c r="U1055" s="26" t="s">
        <v>1941</v>
      </c>
      <c r="V1055" s="26" t="s">
        <v>1941</v>
      </c>
      <c r="W1055" s="26" t="s">
        <v>1940</v>
      </c>
      <c r="X1055" s="26" t="s">
        <v>1940</v>
      </c>
      <c r="Y1055" s="26" t="s">
        <v>1941</v>
      </c>
      <c r="AE1055" s="26" t="s">
        <v>1941</v>
      </c>
      <c r="AR1055" s="26" t="s">
        <v>1941</v>
      </c>
      <c r="AS1055" s="26" t="s">
        <v>1941</v>
      </c>
      <c r="AT1055" s="26" t="s">
        <v>1940</v>
      </c>
      <c r="AV1055" s="26" t="s">
        <v>1941</v>
      </c>
      <c r="BD1055" s="26" t="s">
        <v>1941</v>
      </c>
      <c r="BK1055" s="26" t="s">
        <v>1941</v>
      </c>
      <c r="BU1055" s="26" t="str">
        <f t="shared" si="1000"/>
        <v>89. PRODUCE THE CHEMICAL</v>
      </c>
      <c r="BV1055" s="26" t="str">
        <f t="shared" si="1001"/>
        <v/>
      </c>
      <c r="BW1055" s="26" t="str">
        <f t="shared" si="1002"/>
        <v/>
      </c>
      <c r="BX1055" s="26" t="str">
        <f t="shared" si="1003"/>
        <v/>
      </c>
      <c r="BY1055" s="26" t="str">
        <f t="shared" si="1004"/>
        <v>93. AS A BYPRODUCT</v>
      </c>
      <c r="BZ1055" s="26" t="str">
        <f t="shared" si="1005"/>
        <v>94. AS A MANUFACTURED IMPURITY</v>
      </c>
      <c r="CA1055" s="26" t="str">
        <f t="shared" si="1006"/>
        <v/>
      </c>
      <c r="CB1055" s="26" t="str">
        <f t="shared" si="1007"/>
        <v/>
      </c>
      <c r="CC1055" s="26" t="str">
        <f t="shared" si="1008"/>
        <v/>
      </c>
      <c r="CD1055" s="26" t="str">
        <f t="shared" si="1009"/>
        <v/>
      </c>
      <c r="CE1055" s="26" t="str">
        <f t="shared" si="1010"/>
        <v/>
      </c>
      <c r="CF1055" s="26" t="str">
        <f t="shared" si="1011"/>
        <v/>
      </c>
      <c r="CG1055" s="26" t="str">
        <f t="shared" si="1012"/>
        <v/>
      </c>
      <c r="CH1055" s="26" t="str">
        <f t="shared" si="1013"/>
        <v/>
      </c>
      <c r="CI1055" s="26" t="str">
        <f t="shared" si="1014"/>
        <v/>
      </c>
      <c r="CJ1055" s="26" t="str">
        <f t="shared" si="1015"/>
        <v/>
      </c>
      <c r="CK1055" s="26" t="str">
        <f t="shared" si="1016"/>
        <v/>
      </c>
      <c r="CL1055" s="26" t="str">
        <f t="shared" si="1017"/>
        <v/>
      </c>
      <c r="CM1055" s="26" t="str">
        <f t="shared" si="1018"/>
        <v/>
      </c>
      <c r="CN1055" s="26" t="str">
        <f t="shared" si="1019"/>
        <v/>
      </c>
      <c r="CO1055" s="26" t="str">
        <f t="shared" si="1020"/>
        <v/>
      </c>
      <c r="CP1055" s="26" t="str">
        <f t="shared" si="1021"/>
        <v/>
      </c>
      <c r="CQ1055" s="26" t="str">
        <f t="shared" si="1022"/>
        <v/>
      </c>
      <c r="CR1055" s="26" t="str">
        <f t="shared" si="1023"/>
        <v/>
      </c>
      <c r="CS1055" s="26" t="str">
        <f t="shared" si="1024"/>
        <v/>
      </c>
      <c r="CT1055" s="26" t="str">
        <f t="shared" si="1025"/>
        <v/>
      </c>
      <c r="CU1055" s="26" t="str">
        <f t="shared" si="1026"/>
        <v/>
      </c>
      <c r="CV1055" s="26" t="str">
        <f t="shared" si="1027"/>
        <v>116. AS A PROCESS IMPURITY</v>
      </c>
      <c r="CW1055" s="26" t="str">
        <f t="shared" si="1028"/>
        <v/>
      </c>
      <c r="CX1055" s="26" t="str">
        <f t="shared" si="1029"/>
        <v/>
      </c>
      <c r="CY1055" s="26" t="str">
        <f t="shared" si="1030"/>
        <v/>
      </c>
      <c r="CZ1055" s="26" t="str">
        <f t="shared" si="1031"/>
        <v/>
      </c>
      <c r="DA1055" s="26" t="str">
        <f t="shared" si="1032"/>
        <v/>
      </c>
      <c r="DB1055" s="26" t="str">
        <f t="shared" si="1033"/>
        <v/>
      </c>
      <c r="DC1055" s="26" t="str">
        <f t="shared" si="1034"/>
        <v/>
      </c>
      <c r="DD1055" s="26" t="str">
        <f t="shared" si="1035"/>
        <v/>
      </c>
      <c r="DE1055" s="26" t="str">
        <f t="shared" si="1036"/>
        <v/>
      </c>
      <c r="DF1055" s="26" t="str">
        <f t="shared" si="1037"/>
        <v/>
      </c>
      <c r="DG1055" s="26" t="str">
        <f t="shared" si="1038"/>
        <v/>
      </c>
      <c r="DH1055" s="26" t="str">
        <f t="shared" si="1039"/>
        <v/>
      </c>
      <c r="DI1055" s="26" t="str">
        <f t="shared" si="1040"/>
        <v/>
      </c>
      <c r="DJ1055" s="26" t="str">
        <f t="shared" si="1041"/>
        <v/>
      </c>
      <c r="DK1055" s="26" t="str">
        <f t="shared" si="1042"/>
        <v/>
      </c>
      <c r="DL1055" s="26" t="str">
        <f t="shared" si="1043"/>
        <v/>
      </c>
      <c r="DM1055" s="26" t="str">
        <f t="shared" si="1044"/>
        <v/>
      </c>
      <c r="DN1055" s="26" t="str">
        <f t="shared" si="1045"/>
        <v/>
      </c>
      <c r="DO1055" s="26" t="str">
        <f t="shared" si="1046"/>
        <v/>
      </c>
      <c r="DP1055" s="26" t="str">
        <f t="shared" si="1047"/>
        <v/>
      </c>
      <c r="DQ1055" s="26" t="str">
        <f t="shared" si="1048"/>
        <v/>
      </c>
      <c r="DR1055" s="26" t="str">
        <f t="shared" si="1049"/>
        <v/>
      </c>
      <c r="DS1055" s="26" t="str">
        <f t="shared" si="1050"/>
        <v/>
      </c>
      <c r="DT1055" s="26" t="str">
        <f t="shared" si="1051"/>
        <v/>
      </c>
      <c r="DU1055" s="26" t="str">
        <f t="shared" si="1052"/>
        <v/>
      </c>
      <c r="DV1055" s="26" t="str">
        <f t="shared" si="1053"/>
        <v/>
      </c>
    </row>
    <row r="1056" spans="1:126" ht="45" x14ac:dyDescent="0.25">
      <c r="A1056" t="s">
        <v>1942</v>
      </c>
      <c r="B1056">
        <v>2017</v>
      </c>
      <c r="C1056" t="s">
        <v>2046</v>
      </c>
      <c r="D1056">
        <v>106990</v>
      </c>
      <c r="E1056" s="19">
        <v>1317216476337</v>
      </c>
      <c r="F1056" t="s">
        <v>1137</v>
      </c>
      <c r="G1056">
        <v>324110</v>
      </c>
      <c r="H1056" t="s">
        <v>1138</v>
      </c>
      <c r="I1056" t="s">
        <v>1139</v>
      </c>
      <c r="J1056" t="s">
        <v>1140</v>
      </c>
      <c r="K1056" t="s">
        <v>103</v>
      </c>
      <c r="L1056">
        <v>70075</v>
      </c>
      <c r="M1056" s="26" t="str">
        <f t="shared" si="999"/>
        <v>89. PRODUCE THE CHEMICAL, 93. AS A BYPRODUCT, 94. AS A MANUFACTURED IMPURITY, 116. AS A PROCESS IMPURITY</v>
      </c>
      <c r="N1056" s="26" t="s">
        <v>2072</v>
      </c>
      <c r="O1056" s="26" t="s">
        <v>2122</v>
      </c>
      <c r="P1056">
        <v>1</v>
      </c>
      <c r="Q1056">
        <v>45</v>
      </c>
      <c r="R1056">
        <v>46</v>
      </c>
      <c r="S1056" s="26" t="s">
        <v>1940</v>
      </c>
      <c r="T1056" s="26" t="s">
        <v>1941</v>
      </c>
      <c r="U1056" s="26" t="s">
        <v>1941</v>
      </c>
      <c r="V1056" s="26" t="s">
        <v>1941</v>
      </c>
      <c r="W1056" s="26" t="s">
        <v>1940</v>
      </c>
      <c r="X1056" s="26" t="s">
        <v>1940</v>
      </c>
      <c r="Y1056" s="26" t="s">
        <v>1941</v>
      </c>
      <c r="AE1056" s="26" t="s">
        <v>1941</v>
      </c>
      <c r="AR1056" s="26" t="s">
        <v>1941</v>
      </c>
      <c r="AS1056" s="26" t="s">
        <v>1941</v>
      </c>
      <c r="AT1056" s="26" t="s">
        <v>1940</v>
      </c>
      <c r="AV1056" s="26" t="s">
        <v>1941</v>
      </c>
      <c r="BD1056" s="26" t="s">
        <v>1941</v>
      </c>
      <c r="BK1056" s="26" t="s">
        <v>1941</v>
      </c>
      <c r="BU1056" s="26" t="str">
        <f t="shared" si="1000"/>
        <v>89. PRODUCE THE CHEMICAL</v>
      </c>
      <c r="BV1056" s="26" t="str">
        <f t="shared" si="1001"/>
        <v/>
      </c>
      <c r="BW1056" s="26" t="str">
        <f t="shared" si="1002"/>
        <v/>
      </c>
      <c r="BX1056" s="26" t="str">
        <f t="shared" si="1003"/>
        <v/>
      </c>
      <c r="BY1056" s="26" t="str">
        <f t="shared" si="1004"/>
        <v>93. AS A BYPRODUCT</v>
      </c>
      <c r="BZ1056" s="26" t="str">
        <f t="shared" si="1005"/>
        <v>94. AS A MANUFACTURED IMPURITY</v>
      </c>
      <c r="CA1056" s="26" t="str">
        <f t="shared" si="1006"/>
        <v/>
      </c>
      <c r="CB1056" s="26" t="str">
        <f t="shared" si="1007"/>
        <v/>
      </c>
      <c r="CC1056" s="26" t="str">
        <f t="shared" si="1008"/>
        <v/>
      </c>
      <c r="CD1056" s="26" t="str">
        <f t="shared" si="1009"/>
        <v/>
      </c>
      <c r="CE1056" s="26" t="str">
        <f t="shared" si="1010"/>
        <v/>
      </c>
      <c r="CF1056" s="26" t="str">
        <f t="shared" si="1011"/>
        <v/>
      </c>
      <c r="CG1056" s="26" t="str">
        <f t="shared" si="1012"/>
        <v/>
      </c>
      <c r="CH1056" s="26" t="str">
        <f t="shared" si="1013"/>
        <v/>
      </c>
      <c r="CI1056" s="26" t="str">
        <f t="shared" si="1014"/>
        <v/>
      </c>
      <c r="CJ1056" s="26" t="str">
        <f t="shared" si="1015"/>
        <v/>
      </c>
      <c r="CK1056" s="26" t="str">
        <f t="shared" si="1016"/>
        <v/>
      </c>
      <c r="CL1056" s="26" t="str">
        <f t="shared" si="1017"/>
        <v/>
      </c>
      <c r="CM1056" s="26" t="str">
        <f t="shared" si="1018"/>
        <v/>
      </c>
      <c r="CN1056" s="26" t="str">
        <f t="shared" si="1019"/>
        <v/>
      </c>
      <c r="CO1056" s="26" t="str">
        <f t="shared" si="1020"/>
        <v/>
      </c>
      <c r="CP1056" s="26" t="str">
        <f t="shared" si="1021"/>
        <v/>
      </c>
      <c r="CQ1056" s="26" t="str">
        <f t="shared" si="1022"/>
        <v/>
      </c>
      <c r="CR1056" s="26" t="str">
        <f t="shared" si="1023"/>
        <v/>
      </c>
      <c r="CS1056" s="26" t="str">
        <f t="shared" si="1024"/>
        <v/>
      </c>
      <c r="CT1056" s="26" t="str">
        <f t="shared" si="1025"/>
        <v/>
      </c>
      <c r="CU1056" s="26" t="str">
        <f t="shared" si="1026"/>
        <v/>
      </c>
      <c r="CV1056" s="26" t="str">
        <f t="shared" si="1027"/>
        <v>116. AS A PROCESS IMPURITY</v>
      </c>
      <c r="CW1056" s="26" t="str">
        <f t="shared" si="1028"/>
        <v/>
      </c>
      <c r="CX1056" s="26" t="str">
        <f t="shared" si="1029"/>
        <v/>
      </c>
      <c r="CY1056" s="26" t="str">
        <f t="shared" si="1030"/>
        <v/>
      </c>
      <c r="CZ1056" s="26" t="str">
        <f t="shared" si="1031"/>
        <v/>
      </c>
      <c r="DA1056" s="26" t="str">
        <f t="shared" si="1032"/>
        <v/>
      </c>
      <c r="DB1056" s="26" t="str">
        <f t="shared" si="1033"/>
        <v/>
      </c>
      <c r="DC1056" s="26" t="str">
        <f t="shared" si="1034"/>
        <v/>
      </c>
      <c r="DD1056" s="26" t="str">
        <f t="shared" si="1035"/>
        <v/>
      </c>
      <c r="DE1056" s="26" t="str">
        <f t="shared" si="1036"/>
        <v/>
      </c>
      <c r="DF1056" s="26" t="str">
        <f t="shared" si="1037"/>
        <v/>
      </c>
      <c r="DG1056" s="26" t="str">
        <f t="shared" si="1038"/>
        <v/>
      </c>
      <c r="DH1056" s="26" t="str">
        <f t="shared" si="1039"/>
        <v/>
      </c>
      <c r="DI1056" s="26" t="str">
        <f t="shared" si="1040"/>
        <v/>
      </c>
      <c r="DJ1056" s="26" t="str">
        <f t="shared" si="1041"/>
        <v/>
      </c>
      <c r="DK1056" s="26" t="str">
        <f t="shared" si="1042"/>
        <v/>
      </c>
      <c r="DL1056" s="26" t="str">
        <f t="shared" si="1043"/>
        <v/>
      </c>
      <c r="DM1056" s="26" t="str">
        <f t="shared" si="1044"/>
        <v/>
      </c>
      <c r="DN1056" s="26" t="str">
        <f t="shared" si="1045"/>
        <v/>
      </c>
      <c r="DO1056" s="26" t="str">
        <f t="shared" si="1046"/>
        <v/>
      </c>
      <c r="DP1056" s="26" t="str">
        <f t="shared" si="1047"/>
        <v/>
      </c>
      <c r="DQ1056" s="26" t="str">
        <f t="shared" si="1048"/>
        <v/>
      </c>
      <c r="DR1056" s="26" t="str">
        <f t="shared" si="1049"/>
        <v/>
      </c>
      <c r="DS1056" s="26" t="str">
        <f t="shared" si="1050"/>
        <v/>
      </c>
      <c r="DT1056" s="26" t="str">
        <f t="shared" si="1051"/>
        <v/>
      </c>
      <c r="DU1056" s="26" t="str">
        <f t="shared" si="1052"/>
        <v/>
      </c>
      <c r="DV1056" s="26" t="str">
        <f t="shared" si="1053"/>
        <v/>
      </c>
    </row>
    <row r="1057" spans="1:126" ht="75" x14ac:dyDescent="0.25">
      <c r="A1057" t="s">
        <v>1942</v>
      </c>
      <c r="B1057">
        <v>2018</v>
      </c>
      <c r="C1057" t="s">
        <v>2046</v>
      </c>
      <c r="D1057">
        <v>106990</v>
      </c>
      <c r="E1057" s="19">
        <v>1318217329489</v>
      </c>
      <c r="F1057" t="s">
        <v>1137</v>
      </c>
      <c r="G1057">
        <v>324110</v>
      </c>
      <c r="H1057" t="s">
        <v>1138</v>
      </c>
      <c r="I1057" t="s">
        <v>1139</v>
      </c>
      <c r="J1057" t="s">
        <v>1140</v>
      </c>
      <c r="K1057" t="s">
        <v>103</v>
      </c>
      <c r="L1057">
        <v>70075</v>
      </c>
      <c r="M1057" s="26" t="str">
        <f t="shared" si="999"/>
        <v>89. PRODUCE THE CHEMICAL, 93. AS A BYPRODUCT, 94. AS A MANUFACTURED IMPURITY, 116. AS A PROCESS IMPURITY</v>
      </c>
      <c r="N1057" s="26" t="s">
        <v>2072</v>
      </c>
      <c r="O1057" s="26" t="s">
        <v>2122</v>
      </c>
      <c r="P1057">
        <v>1</v>
      </c>
      <c r="Q1057">
        <v>1030</v>
      </c>
      <c r="R1057">
        <v>1031</v>
      </c>
      <c r="S1057" s="26" t="s">
        <v>1940</v>
      </c>
      <c r="T1057" s="26" t="s">
        <v>1941</v>
      </c>
      <c r="U1057" s="26" t="s">
        <v>1941</v>
      </c>
      <c r="V1057" s="26" t="s">
        <v>1941</v>
      </c>
      <c r="W1057" s="26" t="s">
        <v>1940</v>
      </c>
      <c r="X1057" s="26" t="s">
        <v>1940</v>
      </c>
      <c r="Y1057" s="26" t="s">
        <v>1941</v>
      </c>
      <c r="Z1057" s="26" t="s">
        <v>1941</v>
      </c>
      <c r="AA1057" s="26" t="s">
        <v>1941</v>
      </c>
      <c r="AB1057" s="26" t="s">
        <v>1941</v>
      </c>
      <c r="AC1057" s="26" t="s">
        <v>1941</v>
      </c>
      <c r="AD1057" s="26" t="s">
        <v>1941</v>
      </c>
      <c r="AE1057" s="26" t="s">
        <v>1941</v>
      </c>
      <c r="AF1057" s="26" t="s">
        <v>1941</v>
      </c>
      <c r="AG1057" s="26" t="s">
        <v>1941</v>
      </c>
      <c r="AH1057" s="26" t="s">
        <v>1941</v>
      </c>
      <c r="AI1057" s="26" t="s">
        <v>1941</v>
      </c>
      <c r="AJ1057" s="26" t="s">
        <v>1941</v>
      </c>
      <c r="AK1057" s="26" t="s">
        <v>1941</v>
      </c>
      <c r="AL1057" s="26" t="s">
        <v>1941</v>
      </c>
      <c r="AM1057" s="26" t="s">
        <v>1941</v>
      </c>
      <c r="AN1057" s="26" t="s">
        <v>1941</v>
      </c>
      <c r="AO1057" s="26" t="s">
        <v>1941</v>
      </c>
      <c r="AP1057" s="26" t="s">
        <v>1941</v>
      </c>
      <c r="AQ1057" s="26" t="s">
        <v>1941</v>
      </c>
      <c r="AR1057" s="26" t="s">
        <v>1941</v>
      </c>
      <c r="AS1057" s="26" t="s">
        <v>1941</v>
      </c>
      <c r="AT1057" s="26" t="s">
        <v>1940</v>
      </c>
      <c r="AU1057" s="26" t="s">
        <v>1941</v>
      </c>
      <c r="AV1057" s="26" t="s">
        <v>1941</v>
      </c>
      <c r="AW1057" s="26" t="s">
        <v>1941</v>
      </c>
      <c r="AX1057" s="26" t="s">
        <v>1941</v>
      </c>
      <c r="AY1057" s="26" t="s">
        <v>1941</v>
      </c>
      <c r="AZ1057" s="26" t="s">
        <v>1941</v>
      </c>
      <c r="BA1057" s="26" t="s">
        <v>1941</v>
      </c>
      <c r="BB1057" s="26" t="s">
        <v>1941</v>
      </c>
      <c r="BC1057" s="26" t="s">
        <v>1941</v>
      </c>
      <c r="BD1057" s="26" t="s">
        <v>1941</v>
      </c>
      <c r="BE1057" s="26" t="s">
        <v>1941</v>
      </c>
      <c r="BF1057" s="26" t="s">
        <v>1941</v>
      </c>
      <c r="BG1057" s="26" t="s">
        <v>1941</v>
      </c>
      <c r="BH1057" s="26" t="s">
        <v>1941</v>
      </c>
      <c r="BI1057" s="26" t="s">
        <v>1941</v>
      </c>
      <c r="BJ1057" s="26" t="s">
        <v>1941</v>
      </c>
      <c r="BK1057" s="26" t="s">
        <v>1941</v>
      </c>
      <c r="BL1057" s="26" t="s">
        <v>1941</v>
      </c>
      <c r="BM1057" s="26" t="s">
        <v>1941</v>
      </c>
      <c r="BN1057" s="26" t="s">
        <v>1941</v>
      </c>
      <c r="BO1057" s="26" t="s">
        <v>1941</v>
      </c>
      <c r="BP1057" s="26" t="s">
        <v>1941</v>
      </c>
      <c r="BQ1057" s="26" t="s">
        <v>1941</v>
      </c>
      <c r="BR1057" s="26" t="s">
        <v>1941</v>
      </c>
      <c r="BS1057" s="26" t="s">
        <v>1941</v>
      </c>
      <c r="BT1057" s="26" t="s">
        <v>1941</v>
      </c>
      <c r="BU1057" s="26" t="str">
        <f t="shared" si="1000"/>
        <v>89. PRODUCE THE CHEMICAL</v>
      </c>
      <c r="BV1057" s="26" t="str">
        <f t="shared" si="1001"/>
        <v/>
      </c>
      <c r="BW1057" s="26" t="str">
        <f t="shared" si="1002"/>
        <v/>
      </c>
      <c r="BX1057" s="26" t="str">
        <f t="shared" si="1003"/>
        <v/>
      </c>
      <c r="BY1057" s="26" t="str">
        <f t="shared" si="1004"/>
        <v>93. AS A BYPRODUCT</v>
      </c>
      <c r="BZ1057" s="26" t="str">
        <f t="shared" si="1005"/>
        <v>94. AS A MANUFACTURED IMPURITY</v>
      </c>
      <c r="CA1057" s="26" t="str">
        <f t="shared" si="1006"/>
        <v/>
      </c>
      <c r="CB1057" s="26" t="str">
        <f t="shared" si="1007"/>
        <v/>
      </c>
      <c r="CC1057" s="26" t="str">
        <f t="shared" si="1008"/>
        <v/>
      </c>
      <c r="CD1057" s="26" t="str">
        <f t="shared" si="1009"/>
        <v/>
      </c>
      <c r="CE1057" s="26" t="str">
        <f t="shared" si="1010"/>
        <v/>
      </c>
      <c r="CF1057" s="26" t="str">
        <f t="shared" si="1011"/>
        <v/>
      </c>
      <c r="CG1057" s="26" t="str">
        <f t="shared" si="1012"/>
        <v/>
      </c>
      <c r="CH1057" s="26" t="str">
        <f t="shared" si="1013"/>
        <v/>
      </c>
      <c r="CI1057" s="26" t="str">
        <f t="shared" si="1014"/>
        <v/>
      </c>
      <c r="CJ1057" s="26" t="str">
        <f t="shared" si="1015"/>
        <v/>
      </c>
      <c r="CK1057" s="26" t="str">
        <f t="shared" si="1016"/>
        <v/>
      </c>
      <c r="CL1057" s="26" t="str">
        <f t="shared" si="1017"/>
        <v/>
      </c>
      <c r="CM1057" s="26" t="str">
        <f t="shared" si="1018"/>
        <v/>
      </c>
      <c r="CN1057" s="26" t="str">
        <f t="shared" si="1019"/>
        <v/>
      </c>
      <c r="CO1057" s="26" t="str">
        <f t="shared" si="1020"/>
        <v/>
      </c>
      <c r="CP1057" s="26" t="str">
        <f t="shared" si="1021"/>
        <v/>
      </c>
      <c r="CQ1057" s="26" t="str">
        <f t="shared" si="1022"/>
        <v/>
      </c>
      <c r="CR1057" s="26" t="str">
        <f t="shared" si="1023"/>
        <v/>
      </c>
      <c r="CS1057" s="26" t="str">
        <f t="shared" si="1024"/>
        <v/>
      </c>
      <c r="CT1057" s="26" t="str">
        <f t="shared" si="1025"/>
        <v/>
      </c>
      <c r="CU1057" s="26" t="str">
        <f t="shared" si="1026"/>
        <v/>
      </c>
      <c r="CV1057" s="26" t="str">
        <f t="shared" si="1027"/>
        <v>116. AS A PROCESS IMPURITY</v>
      </c>
      <c r="CW1057" s="26" t="str">
        <f t="shared" si="1028"/>
        <v/>
      </c>
      <c r="CX1057" s="26" t="str">
        <f t="shared" si="1029"/>
        <v/>
      </c>
      <c r="CY1057" s="26" t="str">
        <f t="shared" si="1030"/>
        <v/>
      </c>
      <c r="CZ1057" s="26" t="str">
        <f t="shared" si="1031"/>
        <v/>
      </c>
      <c r="DA1057" s="26" t="str">
        <f t="shared" si="1032"/>
        <v/>
      </c>
      <c r="DB1057" s="26" t="str">
        <f t="shared" si="1033"/>
        <v/>
      </c>
      <c r="DC1057" s="26" t="str">
        <f t="shared" si="1034"/>
        <v/>
      </c>
      <c r="DD1057" s="26" t="str">
        <f t="shared" si="1035"/>
        <v/>
      </c>
      <c r="DE1057" s="26" t="str">
        <f t="shared" si="1036"/>
        <v/>
      </c>
      <c r="DF1057" s="26" t="str">
        <f t="shared" si="1037"/>
        <v/>
      </c>
      <c r="DG1057" s="26" t="str">
        <f t="shared" si="1038"/>
        <v/>
      </c>
      <c r="DH1057" s="26" t="str">
        <f t="shared" si="1039"/>
        <v/>
      </c>
      <c r="DI1057" s="26" t="str">
        <f t="shared" si="1040"/>
        <v/>
      </c>
      <c r="DJ1057" s="26" t="str">
        <f t="shared" si="1041"/>
        <v/>
      </c>
      <c r="DK1057" s="26" t="str">
        <f t="shared" si="1042"/>
        <v/>
      </c>
      <c r="DL1057" s="26" t="str">
        <f t="shared" si="1043"/>
        <v/>
      </c>
      <c r="DM1057" s="26" t="str">
        <f t="shared" si="1044"/>
        <v/>
      </c>
      <c r="DN1057" s="26" t="str">
        <f t="shared" si="1045"/>
        <v/>
      </c>
      <c r="DO1057" s="26" t="str">
        <f t="shared" si="1046"/>
        <v/>
      </c>
      <c r="DP1057" s="26" t="str">
        <f t="shared" si="1047"/>
        <v/>
      </c>
      <c r="DQ1057" s="26" t="str">
        <f t="shared" si="1048"/>
        <v/>
      </c>
      <c r="DR1057" s="26" t="str">
        <f t="shared" si="1049"/>
        <v/>
      </c>
      <c r="DS1057" s="26" t="str">
        <f t="shared" si="1050"/>
        <v/>
      </c>
      <c r="DT1057" s="26" t="str">
        <f t="shared" si="1051"/>
        <v/>
      </c>
      <c r="DU1057" s="26" t="str">
        <f t="shared" si="1052"/>
        <v/>
      </c>
      <c r="DV1057" s="26" t="str">
        <f t="shared" si="1053"/>
        <v/>
      </c>
    </row>
    <row r="1058" spans="1:126" ht="75" x14ac:dyDescent="0.25">
      <c r="A1058" t="s">
        <v>1942</v>
      </c>
      <c r="B1058">
        <v>2019</v>
      </c>
      <c r="C1058" t="s">
        <v>2046</v>
      </c>
      <c r="D1058">
        <v>106990</v>
      </c>
      <c r="E1058" s="19">
        <v>1319218007589</v>
      </c>
      <c r="F1058" t="s">
        <v>1137</v>
      </c>
      <c r="G1058">
        <v>324110</v>
      </c>
      <c r="H1058" t="s">
        <v>1138</v>
      </c>
      <c r="I1058" t="s">
        <v>1139</v>
      </c>
      <c r="J1058" t="s">
        <v>1140</v>
      </c>
      <c r="K1058" t="s">
        <v>103</v>
      </c>
      <c r="L1058">
        <v>70075</v>
      </c>
      <c r="M1058" s="26" t="str">
        <f t="shared" si="999"/>
        <v>89. PRODUCE THE CHEMICAL, 93. AS A BYPRODUCT, 94. AS A MANUFACTURED IMPURITY, 116. AS A PROCESS IMPURITY</v>
      </c>
      <c r="N1058" s="26" t="s">
        <v>2072</v>
      </c>
      <c r="O1058" s="26" t="s">
        <v>2122</v>
      </c>
      <c r="P1058">
        <v>1</v>
      </c>
      <c r="Q1058">
        <v>410</v>
      </c>
      <c r="R1058">
        <v>411</v>
      </c>
      <c r="S1058" s="26" t="s">
        <v>1940</v>
      </c>
      <c r="T1058" s="26" t="s">
        <v>1941</v>
      </c>
      <c r="U1058" s="26" t="s">
        <v>1941</v>
      </c>
      <c r="V1058" s="26" t="s">
        <v>1941</v>
      </c>
      <c r="W1058" s="26" t="s">
        <v>1940</v>
      </c>
      <c r="X1058" s="26" t="s">
        <v>1940</v>
      </c>
      <c r="Y1058" s="26" t="s">
        <v>1941</v>
      </c>
      <c r="Z1058" s="26" t="s">
        <v>1941</v>
      </c>
      <c r="AA1058" s="26" t="s">
        <v>1941</v>
      </c>
      <c r="AB1058" s="26" t="s">
        <v>1941</v>
      </c>
      <c r="AC1058" s="26" t="s">
        <v>1941</v>
      </c>
      <c r="AD1058" s="26" t="s">
        <v>1941</v>
      </c>
      <c r="AE1058" s="26" t="s">
        <v>1941</v>
      </c>
      <c r="AF1058" s="26" t="s">
        <v>1941</v>
      </c>
      <c r="AG1058" s="26" t="s">
        <v>1941</v>
      </c>
      <c r="AH1058" s="26" t="s">
        <v>1941</v>
      </c>
      <c r="AI1058" s="26" t="s">
        <v>1941</v>
      </c>
      <c r="AJ1058" s="26" t="s">
        <v>1941</v>
      </c>
      <c r="AK1058" s="26" t="s">
        <v>1941</v>
      </c>
      <c r="AL1058" s="26" t="s">
        <v>1941</v>
      </c>
      <c r="AM1058" s="26" t="s">
        <v>1941</v>
      </c>
      <c r="AN1058" s="26" t="s">
        <v>1941</v>
      </c>
      <c r="AO1058" s="26" t="s">
        <v>1941</v>
      </c>
      <c r="AP1058" s="26" t="s">
        <v>1941</v>
      </c>
      <c r="AQ1058" s="26" t="s">
        <v>1941</v>
      </c>
      <c r="AR1058" s="26" t="s">
        <v>1941</v>
      </c>
      <c r="AS1058" s="26" t="s">
        <v>1941</v>
      </c>
      <c r="AT1058" s="26" t="s">
        <v>1940</v>
      </c>
      <c r="AU1058" s="26" t="s">
        <v>1941</v>
      </c>
      <c r="AV1058" s="26" t="s">
        <v>1941</v>
      </c>
      <c r="AW1058" s="26" t="s">
        <v>1941</v>
      </c>
      <c r="AX1058" s="26" t="s">
        <v>1941</v>
      </c>
      <c r="AY1058" s="26" t="s">
        <v>1941</v>
      </c>
      <c r="AZ1058" s="26" t="s">
        <v>1941</v>
      </c>
      <c r="BA1058" s="26" t="s">
        <v>1941</v>
      </c>
      <c r="BB1058" s="26" t="s">
        <v>1941</v>
      </c>
      <c r="BC1058" s="26" t="s">
        <v>1941</v>
      </c>
      <c r="BD1058" s="26" t="s">
        <v>1941</v>
      </c>
      <c r="BE1058" s="26" t="s">
        <v>1941</v>
      </c>
      <c r="BF1058" s="26" t="s">
        <v>1941</v>
      </c>
      <c r="BG1058" s="26" t="s">
        <v>1941</v>
      </c>
      <c r="BH1058" s="26" t="s">
        <v>1941</v>
      </c>
      <c r="BI1058" s="26" t="s">
        <v>1941</v>
      </c>
      <c r="BJ1058" s="26" t="s">
        <v>1941</v>
      </c>
      <c r="BK1058" s="26" t="s">
        <v>1941</v>
      </c>
      <c r="BL1058" s="26" t="s">
        <v>1941</v>
      </c>
      <c r="BM1058" s="26" t="s">
        <v>1941</v>
      </c>
      <c r="BN1058" s="26" t="s">
        <v>1941</v>
      </c>
      <c r="BO1058" s="26" t="s">
        <v>1941</v>
      </c>
      <c r="BP1058" s="26" t="s">
        <v>1941</v>
      </c>
      <c r="BQ1058" s="26" t="s">
        <v>1941</v>
      </c>
      <c r="BR1058" s="26" t="s">
        <v>1941</v>
      </c>
      <c r="BS1058" s="26" t="s">
        <v>1941</v>
      </c>
      <c r="BT1058" s="26" t="s">
        <v>1941</v>
      </c>
      <c r="BU1058" s="26" t="str">
        <f t="shared" si="1000"/>
        <v>89. PRODUCE THE CHEMICAL</v>
      </c>
      <c r="BV1058" s="26" t="str">
        <f t="shared" si="1001"/>
        <v/>
      </c>
      <c r="BW1058" s="26" t="str">
        <f t="shared" si="1002"/>
        <v/>
      </c>
      <c r="BX1058" s="26" t="str">
        <f t="shared" si="1003"/>
        <v/>
      </c>
      <c r="BY1058" s="26" t="str">
        <f t="shared" si="1004"/>
        <v>93. AS A BYPRODUCT</v>
      </c>
      <c r="BZ1058" s="26" t="str">
        <f t="shared" si="1005"/>
        <v>94. AS A MANUFACTURED IMPURITY</v>
      </c>
      <c r="CA1058" s="26" t="str">
        <f t="shared" si="1006"/>
        <v/>
      </c>
      <c r="CB1058" s="26" t="str">
        <f t="shared" si="1007"/>
        <v/>
      </c>
      <c r="CC1058" s="26" t="str">
        <f t="shared" si="1008"/>
        <v/>
      </c>
      <c r="CD1058" s="26" t="str">
        <f t="shared" si="1009"/>
        <v/>
      </c>
      <c r="CE1058" s="26" t="str">
        <f t="shared" si="1010"/>
        <v/>
      </c>
      <c r="CF1058" s="26" t="str">
        <f t="shared" si="1011"/>
        <v/>
      </c>
      <c r="CG1058" s="26" t="str">
        <f t="shared" si="1012"/>
        <v/>
      </c>
      <c r="CH1058" s="26" t="str">
        <f t="shared" si="1013"/>
        <v/>
      </c>
      <c r="CI1058" s="26" t="str">
        <f t="shared" si="1014"/>
        <v/>
      </c>
      <c r="CJ1058" s="26" t="str">
        <f t="shared" si="1015"/>
        <v/>
      </c>
      <c r="CK1058" s="26" t="str">
        <f t="shared" si="1016"/>
        <v/>
      </c>
      <c r="CL1058" s="26" t="str">
        <f t="shared" si="1017"/>
        <v/>
      </c>
      <c r="CM1058" s="26" t="str">
        <f t="shared" si="1018"/>
        <v/>
      </c>
      <c r="CN1058" s="26" t="str">
        <f t="shared" si="1019"/>
        <v/>
      </c>
      <c r="CO1058" s="26" t="str">
        <f t="shared" si="1020"/>
        <v/>
      </c>
      <c r="CP1058" s="26" t="str">
        <f t="shared" si="1021"/>
        <v/>
      </c>
      <c r="CQ1058" s="26" t="str">
        <f t="shared" si="1022"/>
        <v/>
      </c>
      <c r="CR1058" s="26" t="str">
        <f t="shared" si="1023"/>
        <v/>
      </c>
      <c r="CS1058" s="26" t="str">
        <f t="shared" si="1024"/>
        <v/>
      </c>
      <c r="CT1058" s="26" t="str">
        <f t="shared" si="1025"/>
        <v/>
      </c>
      <c r="CU1058" s="26" t="str">
        <f t="shared" si="1026"/>
        <v/>
      </c>
      <c r="CV1058" s="26" t="str">
        <f t="shared" si="1027"/>
        <v>116. AS A PROCESS IMPURITY</v>
      </c>
      <c r="CW1058" s="26" t="str">
        <f t="shared" si="1028"/>
        <v/>
      </c>
      <c r="CX1058" s="26" t="str">
        <f t="shared" si="1029"/>
        <v/>
      </c>
      <c r="CY1058" s="26" t="str">
        <f t="shared" si="1030"/>
        <v/>
      </c>
      <c r="CZ1058" s="26" t="str">
        <f t="shared" si="1031"/>
        <v/>
      </c>
      <c r="DA1058" s="26" t="str">
        <f t="shared" si="1032"/>
        <v/>
      </c>
      <c r="DB1058" s="26" t="str">
        <f t="shared" si="1033"/>
        <v/>
      </c>
      <c r="DC1058" s="26" t="str">
        <f t="shared" si="1034"/>
        <v/>
      </c>
      <c r="DD1058" s="26" t="str">
        <f t="shared" si="1035"/>
        <v/>
      </c>
      <c r="DE1058" s="26" t="str">
        <f t="shared" si="1036"/>
        <v/>
      </c>
      <c r="DF1058" s="26" t="str">
        <f t="shared" si="1037"/>
        <v/>
      </c>
      <c r="DG1058" s="26" t="str">
        <f t="shared" si="1038"/>
        <v/>
      </c>
      <c r="DH1058" s="26" t="str">
        <f t="shared" si="1039"/>
        <v/>
      </c>
      <c r="DI1058" s="26" t="str">
        <f t="shared" si="1040"/>
        <v/>
      </c>
      <c r="DJ1058" s="26" t="str">
        <f t="shared" si="1041"/>
        <v/>
      </c>
      <c r="DK1058" s="26" t="str">
        <f t="shared" si="1042"/>
        <v/>
      </c>
      <c r="DL1058" s="26" t="str">
        <f t="shared" si="1043"/>
        <v/>
      </c>
      <c r="DM1058" s="26" t="str">
        <f t="shared" si="1044"/>
        <v/>
      </c>
      <c r="DN1058" s="26" t="str">
        <f t="shared" si="1045"/>
        <v/>
      </c>
      <c r="DO1058" s="26" t="str">
        <f t="shared" si="1046"/>
        <v/>
      </c>
      <c r="DP1058" s="26" t="str">
        <f t="shared" si="1047"/>
        <v/>
      </c>
      <c r="DQ1058" s="26" t="str">
        <f t="shared" si="1048"/>
        <v/>
      </c>
      <c r="DR1058" s="26" t="str">
        <f t="shared" si="1049"/>
        <v/>
      </c>
      <c r="DS1058" s="26" t="str">
        <f t="shared" si="1050"/>
        <v/>
      </c>
      <c r="DT1058" s="26" t="str">
        <f t="shared" si="1051"/>
        <v/>
      </c>
      <c r="DU1058" s="26" t="str">
        <f t="shared" si="1052"/>
        <v/>
      </c>
      <c r="DV1058" s="26" t="str">
        <f t="shared" si="1053"/>
        <v/>
      </c>
    </row>
    <row r="1059" spans="1:126" ht="75" x14ac:dyDescent="0.25">
      <c r="A1059" t="s">
        <v>1942</v>
      </c>
      <c r="B1059">
        <v>2020</v>
      </c>
      <c r="C1059" t="s">
        <v>2046</v>
      </c>
      <c r="D1059">
        <v>106990</v>
      </c>
      <c r="E1059" s="19">
        <v>1320219112911</v>
      </c>
      <c r="F1059" t="s">
        <v>1137</v>
      </c>
      <c r="G1059">
        <v>324110</v>
      </c>
      <c r="H1059" t="s">
        <v>1138</v>
      </c>
      <c r="I1059" t="s">
        <v>1139</v>
      </c>
      <c r="J1059" t="s">
        <v>1140</v>
      </c>
      <c r="K1059" t="s">
        <v>103</v>
      </c>
      <c r="L1059">
        <v>70075</v>
      </c>
      <c r="M1059" s="26" t="str">
        <f t="shared" si="999"/>
        <v>89. PRODUCE THE CHEMICAL, 94. AS A MANUFACTURED IMPURITY</v>
      </c>
      <c r="N1059" s="26" t="s">
        <v>2072</v>
      </c>
      <c r="O1059" s="26" t="s">
        <v>2122</v>
      </c>
      <c r="P1059">
        <v>10</v>
      </c>
      <c r="Q1059">
        <v>1482</v>
      </c>
      <c r="R1059">
        <v>1492</v>
      </c>
      <c r="S1059" s="26" t="s">
        <v>1940</v>
      </c>
      <c r="T1059" s="26" t="s">
        <v>1941</v>
      </c>
      <c r="U1059" s="26" t="s">
        <v>1941</v>
      </c>
      <c r="V1059" s="26" t="s">
        <v>1941</v>
      </c>
      <c r="W1059" s="26" t="s">
        <v>1941</v>
      </c>
      <c r="X1059" s="26" t="s">
        <v>1940</v>
      </c>
      <c r="Y1059" s="26" t="s">
        <v>1941</v>
      </c>
      <c r="Z1059" s="26" t="s">
        <v>1941</v>
      </c>
      <c r="AA1059" s="26" t="s">
        <v>1941</v>
      </c>
      <c r="AB1059" s="26" t="s">
        <v>1941</v>
      </c>
      <c r="AC1059" s="26" t="s">
        <v>1941</v>
      </c>
      <c r="AD1059" s="26" t="s">
        <v>1941</v>
      </c>
      <c r="AE1059" s="26" t="s">
        <v>1941</v>
      </c>
      <c r="AF1059" s="26" t="s">
        <v>1941</v>
      </c>
      <c r="AG1059" s="26" t="s">
        <v>1941</v>
      </c>
      <c r="AH1059" s="26" t="s">
        <v>1941</v>
      </c>
      <c r="AI1059" s="26" t="s">
        <v>1941</v>
      </c>
      <c r="AJ1059" s="26" t="s">
        <v>1941</v>
      </c>
      <c r="AK1059" s="26" t="s">
        <v>1941</v>
      </c>
      <c r="AL1059" s="26" t="s">
        <v>1941</v>
      </c>
      <c r="AM1059" s="26" t="s">
        <v>1941</v>
      </c>
      <c r="AN1059" s="26" t="s">
        <v>1941</v>
      </c>
      <c r="AO1059" s="26" t="s">
        <v>1941</v>
      </c>
      <c r="AP1059" s="26" t="s">
        <v>1941</v>
      </c>
      <c r="AQ1059" s="26" t="s">
        <v>1941</v>
      </c>
      <c r="AR1059" s="26" t="s">
        <v>1941</v>
      </c>
      <c r="AS1059" s="26" t="s">
        <v>1941</v>
      </c>
      <c r="AT1059" s="26" t="s">
        <v>1941</v>
      </c>
      <c r="AU1059" s="26" t="s">
        <v>1941</v>
      </c>
      <c r="AV1059" s="26" t="s">
        <v>1941</v>
      </c>
      <c r="AW1059" s="26" t="s">
        <v>1941</v>
      </c>
      <c r="AX1059" s="26" t="s">
        <v>1941</v>
      </c>
      <c r="AY1059" s="26" t="s">
        <v>1941</v>
      </c>
      <c r="AZ1059" s="26" t="s">
        <v>1941</v>
      </c>
      <c r="BA1059" s="26" t="s">
        <v>1941</v>
      </c>
      <c r="BB1059" s="26" t="s">
        <v>1941</v>
      </c>
      <c r="BC1059" s="26" t="s">
        <v>1941</v>
      </c>
      <c r="BD1059" s="26" t="s">
        <v>1941</v>
      </c>
      <c r="BE1059" s="26" t="s">
        <v>1941</v>
      </c>
      <c r="BF1059" s="26" t="s">
        <v>1941</v>
      </c>
      <c r="BG1059" s="26" t="s">
        <v>1941</v>
      </c>
      <c r="BH1059" s="26" t="s">
        <v>1941</v>
      </c>
      <c r="BI1059" s="26" t="s">
        <v>1941</v>
      </c>
      <c r="BJ1059" s="26" t="s">
        <v>1941</v>
      </c>
      <c r="BK1059" s="26" t="s">
        <v>1941</v>
      </c>
      <c r="BL1059" s="26" t="s">
        <v>1941</v>
      </c>
      <c r="BM1059" s="26" t="s">
        <v>1941</v>
      </c>
      <c r="BN1059" s="26" t="s">
        <v>1941</v>
      </c>
      <c r="BO1059" s="26" t="s">
        <v>1941</v>
      </c>
      <c r="BP1059" s="26" t="s">
        <v>1941</v>
      </c>
      <c r="BQ1059" s="26" t="s">
        <v>1941</v>
      </c>
      <c r="BR1059" s="26" t="s">
        <v>1941</v>
      </c>
      <c r="BS1059" s="26" t="s">
        <v>1941</v>
      </c>
      <c r="BT1059" s="26" t="s">
        <v>1941</v>
      </c>
      <c r="BU1059" s="26" t="str">
        <f t="shared" si="1000"/>
        <v>89. PRODUCE THE CHEMICAL</v>
      </c>
      <c r="BV1059" s="26" t="str">
        <f t="shared" si="1001"/>
        <v/>
      </c>
      <c r="BW1059" s="26" t="str">
        <f t="shared" si="1002"/>
        <v/>
      </c>
      <c r="BX1059" s="26" t="str">
        <f t="shared" si="1003"/>
        <v/>
      </c>
      <c r="BY1059" s="26" t="str">
        <f t="shared" si="1004"/>
        <v/>
      </c>
      <c r="BZ1059" s="26" t="str">
        <f t="shared" si="1005"/>
        <v>94. AS A MANUFACTURED IMPURITY</v>
      </c>
      <c r="CA1059" s="26" t="str">
        <f t="shared" si="1006"/>
        <v/>
      </c>
      <c r="CB1059" s="26" t="str">
        <f t="shared" si="1007"/>
        <v/>
      </c>
      <c r="CC1059" s="26" t="str">
        <f t="shared" si="1008"/>
        <v/>
      </c>
      <c r="CD1059" s="26" t="str">
        <f t="shared" si="1009"/>
        <v/>
      </c>
      <c r="CE1059" s="26" t="str">
        <f t="shared" si="1010"/>
        <v/>
      </c>
      <c r="CF1059" s="26" t="str">
        <f t="shared" si="1011"/>
        <v/>
      </c>
      <c r="CG1059" s="26" t="str">
        <f t="shared" si="1012"/>
        <v/>
      </c>
      <c r="CH1059" s="26" t="str">
        <f t="shared" si="1013"/>
        <v/>
      </c>
      <c r="CI1059" s="26" t="str">
        <f t="shared" si="1014"/>
        <v/>
      </c>
      <c r="CJ1059" s="26" t="str">
        <f t="shared" si="1015"/>
        <v/>
      </c>
      <c r="CK1059" s="26" t="str">
        <f t="shared" si="1016"/>
        <v/>
      </c>
      <c r="CL1059" s="26" t="str">
        <f t="shared" si="1017"/>
        <v/>
      </c>
      <c r="CM1059" s="26" t="str">
        <f t="shared" si="1018"/>
        <v/>
      </c>
      <c r="CN1059" s="26" t="str">
        <f t="shared" si="1019"/>
        <v/>
      </c>
      <c r="CO1059" s="26" t="str">
        <f t="shared" si="1020"/>
        <v/>
      </c>
      <c r="CP1059" s="26" t="str">
        <f t="shared" si="1021"/>
        <v/>
      </c>
      <c r="CQ1059" s="26" t="str">
        <f t="shared" si="1022"/>
        <v/>
      </c>
      <c r="CR1059" s="26" t="str">
        <f t="shared" si="1023"/>
        <v/>
      </c>
      <c r="CS1059" s="26" t="str">
        <f t="shared" si="1024"/>
        <v/>
      </c>
      <c r="CT1059" s="26" t="str">
        <f t="shared" si="1025"/>
        <v/>
      </c>
      <c r="CU1059" s="26" t="str">
        <f t="shared" si="1026"/>
        <v/>
      </c>
      <c r="CV1059" s="26" t="str">
        <f t="shared" si="1027"/>
        <v/>
      </c>
      <c r="CW1059" s="26" t="str">
        <f t="shared" si="1028"/>
        <v/>
      </c>
      <c r="CX1059" s="26" t="str">
        <f t="shared" si="1029"/>
        <v/>
      </c>
      <c r="CY1059" s="26" t="str">
        <f t="shared" si="1030"/>
        <v/>
      </c>
      <c r="CZ1059" s="26" t="str">
        <f t="shared" si="1031"/>
        <v/>
      </c>
      <c r="DA1059" s="26" t="str">
        <f t="shared" si="1032"/>
        <v/>
      </c>
      <c r="DB1059" s="26" t="str">
        <f t="shared" si="1033"/>
        <v/>
      </c>
      <c r="DC1059" s="26" t="str">
        <f t="shared" si="1034"/>
        <v/>
      </c>
      <c r="DD1059" s="26" t="str">
        <f t="shared" si="1035"/>
        <v/>
      </c>
      <c r="DE1059" s="26" t="str">
        <f t="shared" si="1036"/>
        <v/>
      </c>
      <c r="DF1059" s="26" t="str">
        <f t="shared" si="1037"/>
        <v/>
      </c>
      <c r="DG1059" s="26" t="str">
        <f t="shared" si="1038"/>
        <v/>
      </c>
      <c r="DH1059" s="26" t="str">
        <f t="shared" si="1039"/>
        <v/>
      </c>
      <c r="DI1059" s="26" t="str">
        <f t="shared" si="1040"/>
        <v/>
      </c>
      <c r="DJ1059" s="26" t="str">
        <f t="shared" si="1041"/>
        <v/>
      </c>
      <c r="DK1059" s="26" t="str">
        <f t="shared" si="1042"/>
        <v/>
      </c>
      <c r="DL1059" s="26" t="str">
        <f t="shared" si="1043"/>
        <v/>
      </c>
      <c r="DM1059" s="26" t="str">
        <f t="shared" si="1044"/>
        <v/>
      </c>
      <c r="DN1059" s="26" t="str">
        <f t="shared" si="1045"/>
        <v/>
      </c>
      <c r="DO1059" s="26" t="str">
        <f t="shared" si="1046"/>
        <v/>
      </c>
      <c r="DP1059" s="26" t="str">
        <f t="shared" si="1047"/>
        <v/>
      </c>
      <c r="DQ1059" s="26" t="str">
        <f t="shared" si="1048"/>
        <v/>
      </c>
      <c r="DR1059" s="26" t="str">
        <f t="shared" si="1049"/>
        <v/>
      </c>
      <c r="DS1059" s="26" t="str">
        <f t="shared" si="1050"/>
        <v/>
      </c>
      <c r="DT1059" s="26" t="str">
        <f t="shared" si="1051"/>
        <v/>
      </c>
      <c r="DU1059" s="26" t="str">
        <f t="shared" si="1052"/>
        <v/>
      </c>
      <c r="DV1059" s="26" t="str">
        <f t="shared" si="1053"/>
        <v/>
      </c>
    </row>
    <row r="1060" spans="1:126" ht="75" x14ac:dyDescent="0.25">
      <c r="A1060" t="s">
        <v>1942</v>
      </c>
      <c r="B1060">
        <v>2021</v>
      </c>
      <c r="C1060" t="s">
        <v>2046</v>
      </c>
      <c r="D1060">
        <v>106990</v>
      </c>
      <c r="E1060" s="19">
        <v>1321220243467</v>
      </c>
      <c r="F1060" t="s">
        <v>1137</v>
      </c>
      <c r="G1060">
        <v>324110</v>
      </c>
      <c r="H1060" t="s">
        <v>1138</v>
      </c>
      <c r="I1060" t="s">
        <v>1139</v>
      </c>
      <c r="J1060" t="s">
        <v>1140</v>
      </c>
      <c r="K1060" t="s">
        <v>103</v>
      </c>
      <c r="L1060">
        <v>70075</v>
      </c>
      <c r="M1060" s="26" t="str">
        <f t="shared" si="999"/>
        <v>89. PRODUCE THE CHEMICAL, 93. AS A BYPRODUCT, 94. AS A MANUFACTURED IMPURITY, 116. AS A PROCESS IMPURITY</v>
      </c>
      <c r="N1060" s="26" t="s">
        <v>2072</v>
      </c>
      <c r="O1060" s="26" t="s">
        <v>2122</v>
      </c>
      <c r="P1060">
        <v>10</v>
      </c>
      <c r="Q1060">
        <v>131</v>
      </c>
      <c r="R1060">
        <v>141</v>
      </c>
      <c r="S1060" s="26" t="s">
        <v>1940</v>
      </c>
      <c r="T1060" s="26" t="s">
        <v>1941</v>
      </c>
      <c r="U1060" s="26" t="s">
        <v>1941</v>
      </c>
      <c r="V1060" s="26" t="s">
        <v>1941</v>
      </c>
      <c r="W1060" s="26" t="s">
        <v>1940</v>
      </c>
      <c r="X1060" s="26" t="s">
        <v>1940</v>
      </c>
      <c r="Y1060" s="26" t="s">
        <v>1941</v>
      </c>
      <c r="Z1060" s="26" t="s">
        <v>1941</v>
      </c>
      <c r="AA1060" s="26" t="s">
        <v>1941</v>
      </c>
      <c r="AB1060" s="26" t="s">
        <v>1941</v>
      </c>
      <c r="AC1060" s="26" t="s">
        <v>1941</v>
      </c>
      <c r="AD1060" s="26" t="s">
        <v>1941</v>
      </c>
      <c r="AE1060" s="26" t="s">
        <v>1941</v>
      </c>
      <c r="AF1060" s="26" t="s">
        <v>1941</v>
      </c>
      <c r="AG1060" s="26" t="s">
        <v>1941</v>
      </c>
      <c r="AH1060" s="26" t="s">
        <v>1941</v>
      </c>
      <c r="AI1060" s="26" t="s">
        <v>1941</v>
      </c>
      <c r="AJ1060" s="26" t="s">
        <v>1941</v>
      </c>
      <c r="AK1060" s="26" t="s">
        <v>1941</v>
      </c>
      <c r="AL1060" s="26" t="s">
        <v>1941</v>
      </c>
      <c r="AM1060" s="26" t="s">
        <v>1941</v>
      </c>
      <c r="AN1060" s="26" t="s">
        <v>1941</v>
      </c>
      <c r="AO1060" s="26" t="s">
        <v>1941</v>
      </c>
      <c r="AP1060" s="26" t="s">
        <v>1941</v>
      </c>
      <c r="AQ1060" s="26" t="s">
        <v>1941</v>
      </c>
      <c r="AR1060" s="26" t="s">
        <v>1941</v>
      </c>
      <c r="AS1060" s="26" t="s">
        <v>1941</v>
      </c>
      <c r="AT1060" s="26" t="s">
        <v>1940</v>
      </c>
      <c r="AU1060" s="26" t="s">
        <v>1941</v>
      </c>
      <c r="AV1060" s="26" t="s">
        <v>1941</v>
      </c>
      <c r="AW1060" s="26" t="s">
        <v>1941</v>
      </c>
      <c r="AX1060" s="26" t="s">
        <v>1941</v>
      </c>
      <c r="AY1060" s="26" t="s">
        <v>1941</v>
      </c>
      <c r="AZ1060" s="26" t="s">
        <v>1941</v>
      </c>
      <c r="BA1060" s="26" t="s">
        <v>1941</v>
      </c>
      <c r="BB1060" s="26" t="s">
        <v>1941</v>
      </c>
      <c r="BC1060" s="26" t="s">
        <v>1941</v>
      </c>
      <c r="BD1060" s="26" t="s">
        <v>1941</v>
      </c>
      <c r="BE1060" s="26" t="s">
        <v>1941</v>
      </c>
      <c r="BF1060" s="26" t="s">
        <v>1941</v>
      </c>
      <c r="BG1060" s="26" t="s">
        <v>1941</v>
      </c>
      <c r="BH1060" s="26" t="s">
        <v>1941</v>
      </c>
      <c r="BI1060" s="26" t="s">
        <v>1941</v>
      </c>
      <c r="BJ1060" s="26" t="s">
        <v>1941</v>
      </c>
      <c r="BK1060" s="26" t="s">
        <v>1941</v>
      </c>
      <c r="BL1060" s="26" t="s">
        <v>1941</v>
      </c>
      <c r="BM1060" s="26" t="s">
        <v>1941</v>
      </c>
      <c r="BN1060" s="26" t="s">
        <v>1941</v>
      </c>
      <c r="BO1060" s="26" t="s">
        <v>1941</v>
      </c>
      <c r="BP1060" s="26" t="s">
        <v>1941</v>
      </c>
      <c r="BQ1060" s="26" t="s">
        <v>1941</v>
      </c>
      <c r="BR1060" s="26" t="s">
        <v>1941</v>
      </c>
      <c r="BS1060" s="26" t="s">
        <v>1941</v>
      </c>
      <c r="BT1060" s="26" t="s">
        <v>1941</v>
      </c>
      <c r="BU1060" s="26" t="str">
        <f t="shared" si="1000"/>
        <v>89. PRODUCE THE CHEMICAL</v>
      </c>
      <c r="BV1060" s="26" t="str">
        <f t="shared" si="1001"/>
        <v/>
      </c>
      <c r="BW1060" s="26" t="str">
        <f t="shared" si="1002"/>
        <v/>
      </c>
      <c r="BX1060" s="26" t="str">
        <f t="shared" si="1003"/>
        <v/>
      </c>
      <c r="BY1060" s="26" t="str">
        <f t="shared" si="1004"/>
        <v>93. AS A BYPRODUCT</v>
      </c>
      <c r="BZ1060" s="26" t="str">
        <f t="shared" si="1005"/>
        <v>94. AS A MANUFACTURED IMPURITY</v>
      </c>
      <c r="CA1060" s="26" t="str">
        <f t="shared" si="1006"/>
        <v/>
      </c>
      <c r="CB1060" s="26" t="str">
        <f t="shared" si="1007"/>
        <v/>
      </c>
      <c r="CC1060" s="26" t="str">
        <f t="shared" si="1008"/>
        <v/>
      </c>
      <c r="CD1060" s="26" t="str">
        <f t="shared" si="1009"/>
        <v/>
      </c>
      <c r="CE1060" s="26" t="str">
        <f t="shared" si="1010"/>
        <v/>
      </c>
      <c r="CF1060" s="26" t="str">
        <f t="shared" si="1011"/>
        <v/>
      </c>
      <c r="CG1060" s="26" t="str">
        <f t="shared" si="1012"/>
        <v/>
      </c>
      <c r="CH1060" s="26" t="str">
        <f t="shared" si="1013"/>
        <v/>
      </c>
      <c r="CI1060" s="26" t="str">
        <f t="shared" si="1014"/>
        <v/>
      </c>
      <c r="CJ1060" s="26" t="str">
        <f t="shared" si="1015"/>
        <v/>
      </c>
      <c r="CK1060" s="26" t="str">
        <f t="shared" si="1016"/>
        <v/>
      </c>
      <c r="CL1060" s="26" t="str">
        <f t="shared" si="1017"/>
        <v/>
      </c>
      <c r="CM1060" s="26" t="str">
        <f t="shared" si="1018"/>
        <v/>
      </c>
      <c r="CN1060" s="26" t="str">
        <f t="shared" si="1019"/>
        <v/>
      </c>
      <c r="CO1060" s="26" t="str">
        <f t="shared" si="1020"/>
        <v/>
      </c>
      <c r="CP1060" s="26" t="str">
        <f t="shared" si="1021"/>
        <v/>
      </c>
      <c r="CQ1060" s="26" t="str">
        <f t="shared" si="1022"/>
        <v/>
      </c>
      <c r="CR1060" s="26" t="str">
        <f t="shared" si="1023"/>
        <v/>
      </c>
      <c r="CS1060" s="26" t="str">
        <f t="shared" si="1024"/>
        <v/>
      </c>
      <c r="CT1060" s="26" t="str">
        <f t="shared" si="1025"/>
        <v/>
      </c>
      <c r="CU1060" s="26" t="str">
        <f t="shared" si="1026"/>
        <v/>
      </c>
      <c r="CV1060" s="26" t="str">
        <f t="shared" si="1027"/>
        <v>116. AS A PROCESS IMPURITY</v>
      </c>
      <c r="CW1060" s="26" t="str">
        <f t="shared" si="1028"/>
        <v/>
      </c>
      <c r="CX1060" s="26" t="str">
        <f t="shared" si="1029"/>
        <v/>
      </c>
      <c r="CY1060" s="26" t="str">
        <f t="shared" si="1030"/>
        <v/>
      </c>
      <c r="CZ1060" s="26" t="str">
        <f t="shared" si="1031"/>
        <v/>
      </c>
      <c r="DA1060" s="26" t="str">
        <f t="shared" si="1032"/>
        <v/>
      </c>
      <c r="DB1060" s="26" t="str">
        <f t="shared" si="1033"/>
        <v/>
      </c>
      <c r="DC1060" s="26" t="str">
        <f t="shared" si="1034"/>
        <v/>
      </c>
      <c r="DD1060" s="26" t="str">
        <f t="shared" si="1035"/>
        <v/>
      </c>
      <c r="DE1060" s="26" t="str">
        <f t="shared" si="1036"/>
        <v/>
      </c>
      <c r="DF1060" s="26" t="str">
        <f t="shared" si="1037"/>
        <v/>
      </c>
      <c r="DG1060" s="26" t="str">
        <f t="shared" si="1038"/>
        <v/>
      </c>
      <c r="DH1060" s="26" t="str">
        <f t="shared" si="1039"/>
        <v/>
      </c>
      <c r="DI1060" s="26" t="str">
        <f t="shared" si="1040"/>
        <v/>
      </c>
      <c r="DJ1060" s="26" t="str">
        <f t="shared" si="1041"/>
        <v/>
      </c>
      <c r="DK1060" s="26" t="str">
        <f t="shared" si="1042"/>
        <v/>
      </c>
      <c r="DL1060" s="26" t="str">
        <f t="shared" si="1043"/>
        <v/>
      </c>
      <c r="DM1060" s="26" t="str">
        <f t="shared" si="1044"/>
        <v/>
      </c>
      <c r="DN1060" s="26" t="str">
        <f t="shared" si="1045"/>
        <v/>
      </c>
      <c r="DO1060" s="26" t="str">
        <f t="shared" si="1046"/>
        <v/>
      </c>
      <c r="DP1060" s="26" t="str">
        <f t="shared" si="1047"/>
        <v/>
      </c>
      <c r="DQ1060" s="26" t="str">
        <f t="shared" si="1048"/>
        <v/>
      </c>
      <c r="DR1060" s="26" t="str">
        <f t="shared" si="1049"/>
        <v/>
      </c>
      <c r="DS1060" s="26" t="str">
        <f t="shared" si="1050"/>
        <v/>
      </c>
      <c r="DT1060" s="26" t="str">
        <f t="shared" si="1051"/>
        <v/>
      </c>
      <c r="DU1060" s="26" t="str">
        <f t="shared" si="1052"/>
        <v/>
      </c>
      <c r="DV1060" s="26" t="str">
        <f t="shared" si="1053"/>
        <v/>
      </c>
    </row>
    <row r="1061" spans="1:126" ht="60" x14ac:dyDescent="0.25">
      <c r="A1061" t="s">
        <v>1942</v>
      </c>
      <c r="B1061">
        <v>2016</v>
      </c>
      <c r="C1061" t="s">
        <v>2046</v>
      </c>
      <c r="D1061">
        <v>106990</v>
      </c>
      <c r="E1061" s="19">
        <v>1316215484825</v>
      </c>
      <c r="F1061" t="s">
        <v>1143</v>
      </c>
      <c r="G1061">
        <v>324110</v>
      </c>
      <c r="H1061" t="s">
        <v>1144</v>
      </c>
      <c r="I1061" t="s">
        <v>1135</v>
      </c>
      <c r="J1061" t="s">
        <v>412</v>
      </c>
      <c r="K1061" t="s">
        <v>103</v>
      </c>
      <c r="L1061">
        <v>70079</v>
      </c>
      <c r="M1061" s="26" t="str">
        <f t="shared" si="999"/>
        <v>89. PRODUCE THE CHEMICAL, 91. ON-SITE USE OF THE CHEMICAL, 101. ADDED AS A FORMULATION COMPONENT, 116. AS A PROCESS IMPURITY</v>
      </c>
      <c r="N1061" s="26" t="s">
        <v>2072</v>
      </c>
      <c r="O1061" s="26" t="s">
        <v>124</v>
      </c>
      <c r="P1061">
        <v>18</v>
      </c>
      <c r="Q1061">
        <v>168</v>
      </c>
      <c r="R1061">
        <v>186</v>
      </c>
      <c r="S1061" s="26" t="s">
        <v>1940</v>
      </c>
      <c r="T1061" s="26" t="s">
        <v>1941</v>
      </c>
      <c r="U1061" s="26" t="s">
        <v>1940</v>
      </c>
      <c r="V1061" s="26" t="s">
        <v>1941</v>
      </c>
      <c r="W1061" s="26" t="s">
        <v>1941</v>
      </c>
      <c r="X1061" s="26" t="s">
        <v>1941</v>
      </c>
      <c r="Y1061" s="26" t="s">
        <v>1941</v>
      </c>
      <c r="AE1061" s="26" t="s">
        <v>1940</v>
      </c>
      <c r="AR1061" s="26" t="s">
        <v>1941</v>
      </c>
      <c r="AS1061" s="26" t="s">
        <v>1941</v>
      </c>
      <c r="AT1061" s="26" t="s">
        <v>1940</v>
      </c>
      <c r="AV1061" s="26" t="s">
        <v>1941</v>
      </c>
      <c r="BD1061" s="26" t="s">
        <v>1941</v>
      </c>
      <c r="BK1061" s="26" t="s">
        <v>1941</v>
      </c>
      <c r="BU1061" s="26" t="str">
        <f t="shared" si="1000"/>
        <v>89. PRODUCE THE CHEMICAL</v>
      </c>
      <c r="BV1061" s="26" t="str">
        <f t="shared" si="1001"/>
        <v/>
      </c>
      <c r="BW1061" s="26" t="str">
        <f t="shared" si="1002"/>
        <v>91. ON-SITE USE OF THE CHEMICAL</v>
      </c>
      <c r="BX1061" s="26" t="str">
        <f t="shared" si="1003"/>
        <v/>
      </c>
      <c r="BY1061" s="26" t="str">
        <f t="shared" si="1004"/>
        <v/>
      </c>
      <c r="BZ1061" s="26" t="str">
        <f t="shared" si="1005"/>
        <v/>
      </c>
      <c r="CA1061" s="26" t="str">
        <f t="shared" si="1006"/>
        <v/>
      </c>
      <c r="CB1061" s="26" t="str">
        <f t="shared" si="1007"/>
        <v/>
      </c>
      <c r="CC1061" s="26" t="str">
        <f t="shared" si="1008"/>
        <v/>
      </c>
      <c r="CD1061" s="26" t="str">
        <f t="shared" si="1009"/>
        <v/>
      </c>
      <c r="CE1061" s="26" t="str">
        <f t="shared" si="1010"/>
        <v/>
      </c>
      <c r="CF1061" s="26" t="str">
        <f t="shared" si="1011"/>
        <v/>
      </c>
      <c r="CG1061" s="26" t="str">
        <f t="shared" si="1012"/>
        <v>101. ADDED AS A FORMULATION COMPONENT</v>
      </c>
      <c r="CH1061" s="26" t="str">
        <f t="shared" si="1013"/>
        <v/>
      </c>
      <c r="CI1061" s="26" t="str">
        <f t="shared" si="1014"/>
        <v/>
      </c>
      <c r="CJ1061" s="26" t="str">
        <f t="shared" si="1015"/>
        <v/>
      </c>
      <c r="CK1061" s="26" t="str">
        <f t="shared" si="1016"/>
        <v/>
      </c>
      <c r="CL1061" s="26" t="str">
        <f t="shared" si="1017"/>
        <v/>
      </c>
      <c r="CM1061" s="26" t="str">
        <f t="shared" si="1018"/>
        <v/>
      </c>
      <c r="CN1061" s="26" t="str">
        <f t="shared" si="1019"/>
        <v/>
      </c>
      <c r="CO1061" s="26" t="str">
        <f t="shared" si="1020"/>
        <v/>
      </c>
      <c r="CP1061" s="26" t="str">
        <f t="shared" si="1021"/>
        <v/>
      </c>
      <c r="CQ1061" s="26" t="str">
        <f t="shared" si="1022"/>
        <v/>
      </c>
      <c r="CR1061" s="26" t="str">
        <f t="shared" si="1023"/>
        <v/>
      </c>
      <c r="CS1061" s="26" t="str">
        <f t="shared" si="1024"/>
        <v/>
      </c>
      <c r="CT1061" s="26" t="str">
        <f t="shared" si="1025"/>
        <v/>
      </c>
      <c r="CU1061" s="26" t="str">
        <f t="shared" si="1026"/>
        <v/>
      </c>
      <c r="CV1061" s="26" t="str">
        <f t="shared" si="1027"/>
        <v>116. AS A PROCESS IMPURITY</v>
      </c>
      <c r="CW1061" s="26" t="str">
        <f t="shared" si="1028"/>
        <v/>
      </c>
      <c r="CX1061" s="26" t="str">
        <f t="shared" si="1029"/>
        <v/>
      </c>
      <c r="CY1061" s="26" t="str">
        <f t="shared" si="1030"/>
        <v/>
      </c>
      <c r="CZ1061" s="26" t="str">
        <f t="shared" si="1031"/>
        <v/>
      </c>
      <c r="DA1061" s="26" t="str">
        <f t="shared" si="1032"/>
        <v/>
      </c>
      <c r="DB1061" s="26" t="str">
        <f t="shared" si="1033"/>
        <v/>
      </c>
      <c r="DC1061" s="26" t="str">
        <f t="shared" si="1034"/>
        <v/>
      </c>
      <c r="DD1061" s="26" t="str">
        <f t="shared" si="1035"/>
        <v/>
      </c>
      <c r="DE1061" s="26" t="str">
        <f t="shared" si="1036"/>
        <v/>
      </c>
      <c r="DF1061" s="26" t="str">
        <f t="shared" si="1037"/>
        <v/>
      </c>
      <c r="DG1061" s="26" t="str">
        <f t="shared" si="1038"/>
        <v/>
      </c>
      <c r="DH1061" s="26" t="str">
        <f t="shared" si="1039"/>
        <v/>
      </c>
      <c r="DI1061" s="26" t="str">
        <f t="shared" si="1040"/>
        <v/>
      </c>
      <c r="DJ1061" s="26" t="str">
        <f t="shared" si="1041"/>
        <v/>
      </c>
      <c r="DK1061" s="26" t="str">
        <f t="shared" si="1042"/>
        <v/>
      </c>
      <c r="DL1061" s="26" t="str">
        <f t="shared" si="1043"/>
        <v/>
      </c>
      <c r="DM1061" s="26" t="str">
        <f t="shared" si="1044"/>
        <v/>
      </c>
      <c r="DN1061" s="26" t="str">
        <f t="shared" si="1045"/>
        <v/>
      </c>
      <c r="DO1061" s="26" t="str">
        <f t="shared" si="1046"/>
        <v/>
      </c>
      <c r="DP1061" s="26" t="str">
        <f t="shared" si="1047"/>
        <v/>
      </c>
      <c r="DQ1061" s="26" t="str">
        <f t="shared" si="1048"/>
        <v/>
      </c>
      <c r="DR1061" s="26" t="str">
        <f t="shared" si="1049"/>
        <v/>
      </c>
      <c r="DS1061" s="26" t="str">
        <f t="shared" si="1050"/>
        <v/>
      </c>
      <c r="DT1061" s="26" t="str">
        <f t="shared" si="1051"/>
        <v/>
      </c>
      <c r="DU1061" s="26" t="str">
        <f t="shared" si="1052"/>
        <v/>
      </c>
      <c r="DV1061" s="26" t="str">
        <f t="shared" si="1053"/>
        <v/>
      </c>
    </row>
    <row r="1062" spans="1:126" ht="60" x14ac:dyDescent="0.25">
      <c r="A1062" t="s">
        <v>1942</v>
      </c>
      <c r="B1062">
        <v>2017</v>
      </c>
      <c r="C1062" t="s">
        <v>2046</v>
      </c>
      <c r="D1062">
        <v>106990</v>
      </c>
      <c r="E1062" s="19">
        <v>1317216288605</v>
      </c>
      <c r="F1062" t="s">
        <v>1143</v>
      </c>
      <c r="G1062">
        <v>324110</v>
      </c>
      <c r="H1062" t="s">
        <v>1144</v>
      </c>
      <c r="I1062" t="s">
        <v>1135</v>
      </c>
      <c r="J1062" t="s">
        <v>412</v>
      </c>
      <c r="K1062" t="s">
        <v>103</v>
      </c>
      <c r="L1062">
        <v>70079</v>
      </c>
      <c r="M1062" s="26" t="str">
        <f t="shared" si="999"/>
        <v>89. PRODUCE THE CHEMICAL, 91. ON-SITE USE OF THE CHEMICAL, 101. ADDED AS A FORMULATION COMPONENT, 116. AS A PROCESS IMPURITY</v>
      </c>
      <c r="N1062" s="26" t="s">
        <v>2072</v>
      </c>
      <c r="O1062" s="26" t="s">
        <v>124</v>
      </c>
      <c r="P1062">
        <v>53</v>
      </c>
      <c r="Q1062">
        <v>148</v>
      </c>
      <c r="R1062">
        <v>201</v>
      </c>
      <c r="S1062" s="26" t="s">
        <v>1940</v>
      </c>
      <c r="T1062" s="26" t="s">
        <v>1941</v>
      </c>
      <c r="U1062" s="26" t="s">
        <v>1940</v>
      </c>
      <c r="V1062" s="26" t="s">
        <v>1941</v>
      </c>
      <c r="W1062" s="26" t="s">
        <v>1941</v>
      </c>
      <c r="X1062" s="26" t="s">
        <v>1941</v>
      </c>
      <c r="Y1062" s="26" t="s">
        <v>1941</v>
      </c>
      <c r="AE1062" s="26" t="s">
        <v>1940</v>
      </c>
      <c r="AR1062" s="26" t="s">
        <v>1941</v>
      </c>
      <c r="AS1062" s="26" t="s">
        <v>1941</v>
      </c>
      <c r="AT1062" s="26" t="s">
        <v>1940</v>
      </c>
      <c r="AV1062" s="26" t="s">
        <v>1941</v>
      </c>
      <c r="BD1062" s="26" t="s">
        <v>1941</v>
      </c>
      <c r="BK1062" s="26" t="s">
        <v>1941</v>
      </c>
      <c r="BU1062" s="26" t="str">
        <f t="shared" si="1000"/>
        <v>89. PRODUCE THE CHEMICAL</v>
      </c>
      <c r="BV1062" s="26" t="str">
        <f t="shared" si="1001"/>
        <v/>
      </c>
      <c r="BW1062" s="26" t="str">
        <f t="shared" si="1002"/>
        <v>91. ON-SITE USE OF THE CHEMICAL</v>
      </c>
      <c r="BX1062" s="26" t="str">
        <f t="shared" si="1003"/>
        <v/>
      </c>
      <c r="BY1062" s="26" t="str">
        <f t="shared" si="1004"/>
        <v/>
      </c>
      <c r="BZ1062" s="26" t="str">
        <f t="shared" si="1005"/>
        <v/>
      </c>
      <c r="CA1062" s="26" t="str">
        <f t="shared" si="1006"/>
        <v/>
      </c>
      <c r="CB1062" s="26" t="str">
        <f t="shared" si="1007"/>
        <v/>
      </c>
      <c r="CC1062" s="26" t="str">
        <f t="shared" si="1008"/>
        <v/>
      </c>
      <c r="CD1062" s="26" t="str">
        <f t="shared" si="1009"/>
        <v/>
      </c>
      <c r="CE1062" s="26" t="str">
        <f t="shared" si="1010"/>
        <v/>
      </c>
      <c r="CF1062" s="26" t="str">
        <f t="shared" si="1011"/>
        <v/>
      </c>
      <c r="CG1062" s="26" t="str">
        <f t="shared" si="1012"/>
        <v>101. ADDED AS A FORMULATION COMPONENT</v>
      </c>
      <c r="CH1062" s="26" t="str">
        <f t="shared" si="1013"/>
        <v/>
      </c>
      <c r="CI1062" s="26" t="str">
        <f t="shared" si="1014"/>
        <v/>
      </c>
      <c r="CJ1062" s="26" t="str">
        <f t="shared" si="1015"/>
        <v/>
      </c>
      <c r="CK1062" s="26" t="str">
        <f t="shared" si="1016"/>
        <v/>
      </c>
      <c r="CL1062" s="26" t="str">
        <f t="shared" si="1017"/>
        <v/>
      </c>
      <c r="CM1062" s="26" t="str">
        <f t="shared" si="1018"/>
        <v/>
      </c>
      <c r="CN1062" s="26" t="str">
        <f t="shared" si="1019"/>
        <v/>
      </c>
      <c r="CO1062" s="26" t="str">
        <f t="shared" si="1020"/>
        <v/>
      </c>
      <c r="CP1062" s="26" t="str">
        <f t="shared" si="1021"/>
        <v/>
      </c>
      <c r="CQ1062" s="26" t="str">
        <f t="shared" si="1022"/>
        <v/>
      </c>
      <c r="CR1062" s="26" t="str">
        <f t="shared" si="1023"/>
        <v/>
      </c>
      <c r="CS1062" s="26" t="str">
        <f t="shared" si="1024"/>
        <v/>
      </c>
      <c r="CT1062" s="26" t="str">
        <f t="shared" si="1025"/>
        <v/>
      </c>
      <c r="CU1062" s="26" t="str">
        <f t="shared" si="1026"/>
        <v/>
      </c>
      <c r="CV1062" s="26" t="str">
        <f t="shared" si="1027"/>
        <v>116. AS A PROCESS IMPURITY</v>
      </c>
      <c r="CW1062" s="26" t="str">
        <f t="shared" si="1028"/>
        <v/>
      </c>
      <c r="CX1062" s="26" t="str">
        <f t="shared" si="1029"/>
        <v/>
      </c>
      <c r="CY1062" s="26" t="str">
        <f t="shared" si="1030"/>
        <v/>
      </c>
      <c r="CZ1062" s="26" t="str">
        <f t="shared" si="1031"/>
        <v/>
      </c>
      <c r="DA1062" s="26" t="str">
        <f t="shared" si="1032"/>
        <v/>
      </c>
      <c r="DB1062" s="26" t="str">
        <f t="shared" si="1033"/>
        <v/>
      </c>
      <c r="DC1062" s="26" t="str">
        <f t="shared" si="1034"/>
        <v/>
      </c>
      <c r="DD1062" s="26" t="str">
        <f t="shared" si="1035"/>
        <v/>
      </c>
      <c r="DE1062" s="26" t="str">
        <f t="shared" si="1036"/>
        <v/>
      </c>
      <c r="DF1062" s="26" t="str">
        <f t="shared" si="1037"/>
        <v/>
      </c>
      <c r="DG1062" s="26" t="str">
        <f t="shared" si="1038"/>
        <v/>
      </c>
      <c r="DH1062" s="26" t="str">
        <f t="shared" si="1039"/>
        <v/>
      </c>
      <c r="DI1062" s="26" t="str">
        <f t="shared" si="1040"/>
        <v/>
      </c>
      <c r="DJ1062" s="26" t="str">
        <f t="shared" si="1041"/>
        <v/>
      </c>
      <c r="DK1062" s="26" t="str">
        <f t="shared" si="1042"/>
        <v/>
      </c>
      <c r="DL1062" s="26" t="str">
        <f t="shared" si="1043"/>
        <v/>
      </c>
      <c r="DM1062" s="26" t="str">
        <f t="shared" si="1044"/>
        <v/>
      </c>
      <c r="DN1062" s="26" t="str">
        <f t="shared" si="1045"/>
        <v/>
      </c>
      <c r="DO1062" s="26" t="str">
        <f t="shared" si="1046"/>
        <v/>
      </c>
      <c r="DP1062" s="26" t="str">
        <f t="shared" si="1047"/>
        <v/>
      </c>
      <c r="DQ1062" s="26" t="str">
        <f t="shared" si="1048"/>
        <v/>
      </c>
      <c r="DR1062" s="26" t="str">
        <f t="shared" si="1049"/>
        <v/>
      </c>
      <c r="DS1062" s="26" t="str">
        <f t="shared" si="1050"/>
        <v/>
      </c>
      <c r="DT1062" s="26" t="str">
        <f t="shared" si="1051"/>
        <v/>
      </c>
      <c r="DU1062" s="26" t="str">
        <f t="shared" si="1052"/>
        <v/>
      </c>
      <c r="DV1062" s="26" t="str">
        <f t="shared" si="1053"/>
        <v/>
      </c>
    </row>
    <row r="1063" spans="1:126" ht="105" x14ac:dyDescent="0.25">
      <c r="A1063" t="s">
        <v>1942</v>
      </c>
      <c r="B1063">
        <v>2018</v>
      </c>
      <c r="C1063" t="s">
        <v>2046</v>
      </c>
      <c r="D1063">
        <v>106990</v>
      </c>
      <c r="E1063" s="19">
        <v>1318218554032</v>
      </c>
      <c r="F1063" t="s">
        <v>1143</v>
      </c>
      <c r="G1063">
        <v>324110</v>
      </c>
      <c r="H1063" t="s">
        <v>1144</v>
      </c>
      <c r="I1063" t="s">
        <v>1135</v>
      </c>
      <c r="J1063" t="s">
        <v>412</v>
      </c>
      <c r="K1063" t="s">
        <v>103</v>
      </c>
      <c r="L1063">
        <v>70079</v>
      </c>
      <c r="M1063" s="26" t="str">
        <f t="shared" si="999"/>
        <v>89. PRODUCE THE CHEMICAL, 91. ON-SITE USE OF THE CHEMICAL, 101. ADDED AS A FORMULATION COMPONENT, 113. P299  OTHER, 116. AS A PROCESS IMPURITY</v>
      </c>
      <c r="N1063" s="26" t="s">
        <v>2072</v>
      </c>
      <c r="O1063" s="26" t="s">
        <v>124</v>
      </c>
      <c r="P1063">
        <v>37</v>
      </c>
      <c r="Q1063">
        <v>141</v>
      </c>
      <c r="R1063">
        <v>178</v>
      </c>
      <c r="S1063" s="26" t="s">
        <v>1940</v>
      </c>
      <c r="T1063" s="26" t="s">
        <v>1941</v>
      </c>
      <c r="U1063" s="26" t="s">
        <v>1940</v>
      </c>
      <c r="V1063" s="26" t="s">
        <v>1941</v>
      </c>
      <c r="W1063" s="26" t="s">
        <v>1941</v>
      </c>
      <c r="X1063" s="26" t="s">
        <v>1941</v>
      </c>
      <c r="Y1063" s="26" t="s">
        <v>1941</v>
      </c>
      <c r="Z1063" s="26" t="s">
        <v>1941</v>
      </c>
      <c r="AA1063" s="26" t="s">
        <v>1941</v>
      </c>
      <c r="AB1063" s="26" t="s">
        <v>1941</v>
      </c>
      <c r="AC1063" s="26" t="s">
        <v>1941</v>
      </c>
      <c r="AD1063" s="26" t="s">
        <v>1941</v>
      </c>
      <c r="AE1063" s="26" t="s">
        <v>1940</v>
      </c>
      <c r="AF1063" s="26" t="s">
        <v>1941</v>
      </c>
      <c r="AG1063" s="26" t="s">
        <v>1941</v>
      </c>
      <c r="AH1063" s="26" t="s">
        <v>1941</v>
      </c>
      <c r="AI1063" s="26" t="s">
        <v>1941</v>
      </c>
      <c r="AJ1063" s="26" t="s">
        <v>1941</v>
      </c>
      <c r="AK1063" s="26" t="s">
        <v>1941</v>
      </c>
      <c r="AL1063" s="26" t="s">
        <v>1941</v>
      </c>
      <c r="AM1063" s="26" t="s">
        <v>1941</v>
      </c>
      <c r="AN1063" s="26" t="s">
        <v>1941</v>
      </c>
      <c r="AO1063" s="26" t="s">
        <v>1941</v>
      </c>
      <c r="AP1063" s="26" t="s">
        <v>1941</v>
      </c>
      <c r="AQ1063" s="26" t="s">
        <v>1940</v>
      </c>
      <c r="AR1063" s="26" t="s">
        <v>1941</v>
      </c>
      <c r="AS1063" s="26" t="s">
        <v>1941</v>
      </c>
      <c r="AT1063" s="26" t="s">
        <v>1940</v>
      </c>
      <c r="AU1063" s="26" t="s">
        <v>1941</v>
      </c>
      <c r="AV1063" s="26" t="s">
        <v>1941</v>
      </c>
      <c r="AW1063" s="26" t="s">
        <v>1941</v>
      </c>
      <c r="AX1063" s="26" t="s">
        <v>1941</v>
      </c>
      <c r="AY1063" s="26" t="s">
        <v>1941</v>
      </c>
      <c r="AZ1063" s="26" t="s">
        <v>1941</v>
      </c>
      <c r="BA1063" s="26" t="s">
        <v>1941</v>
      </c>
      <c r="BB1063" s="26" t="s">
        <v>1941</v>
      </c>
      <c r="BC1063" s="26" t="s">
        <v>1941</v>
      </c>
      <c r="BD1063" s="26" t="s">
        <v>1941</v>
      </c>
      <c r="BE1063" s="26" t="s">
        <v>1941</v>
      </c>
      <c r="BF1063" s="26" t="s">
        <v>1941</v>
      </c>
      <c r="BG1063" s="26" t="s">
        <v>1941</v>
      </c>
      <c r="BH1063" s="26" t="s">
        <v>1941</v>
      </c>
      <c r="BI1063" s="26" t="s">
        <v>1941</v>
      </c>
      <c r="BJ1063" s="26" t="s">
        <v>1941</v>
      </c>
      <c r="BK1063" s="26" t="s">
        <v>1941</v>
      </c>
      <c r="BL1063" s="26" t="s">
        <v>1941</v>
      </c>
      <c r="BM1063" s="26" t="s">
        <v>1941</v>
      </c>
      <c r="BN1063" s="26" t="s">
        <v>1941</v>
      </c>
      <c r="BO1063" s="26" t="s">
        <v>1941</v>
      </c>
      <c r="BP1063" s="26" t="s">
        <v>1941</v>
      </c>
      <c r="BQ1063" s="26" t="s">
        <v>1941</v>
      </c>
      <c r="BR1063" s="26" t="s">
        <v>1941</v>
      </c>
      <c r="BS1063" s="26" t="s">
        <v>1941</v>
      </c>
      <c r="BT1063" s="26" t="s">
        <v>1941</v>
      </c>
      <c r="BU1063" s="26" t="str">
        <f t="shared" si="1000"/>
        <v>89. PRODUCE THE CHEMICAL</v>
      </c>
      <c r="BV1063" s="26" t="str">
        <f t="shared" si="1001"/>
        <v/>
      </c>
      <c r="BW1063" s="26" t="str">
        <f t="shared" si="1002"/>
        <v>91. ON-SITE USE OF THE CHEMICAL</v>
      </c>
      <c r="BX1063" s="26" t="str">
        <f t="shared" si="1003"/>
        <v/>
      </c>
      <c r="BY1063" s="26" t="str">
        <f t="shared" si="1004"/>
        <v/>
      </c>
      <c r="BZ1063" s="26" t="str">
        <f t="shared" si="1005"/>
        <v/>
      </c>
      <c r="CA1063" s="26" t="str">
        <f t="shared" si="1006"/>
        <v/>
      </c>
      <c r="CB1063" s="26" t="str">
        <f t="shared" si="1007"/>
        <v/>
      </c>
      <c r="CC1063" s="26" t="str">
        <f t="shared" si="1008"/>
        <v/>
      </c>
      <c r="CD1063" s="26" t="str">
        <f t="shared" si="1009"/>
        <v/>
      </c>
      <c r="CE1063" s="26" t="str">
        <f t="shared" si="1010"/>
        <v/>
      </c>
      <c r="CF1063" s="26" t="str">
        <f t="shared" si="1011"/>
        <v/>
      </c>
      <c r="CG1063" s="26" t="str">
        <f t="shared" si="1012"/>
        <v>101. ADDED AS A FORMULATION COMPONENT</v>
      </c>
      <c r="CH1063" s="26" t="str">
        <f t="shared" si="1013"/>
        <v/>
      </c>
      <c r="CI1063" s="26" t="str">
        <f t="shared" si="1014"/>
        <v/>
      </c>
      <c r="CJ1063" s="26" t="str">
        <f t="shared" si="1015"/>
        <v/>
      </c>
      <c r="CK1063" s="26" t="str">
        <f t="shared" si="1016"/>
        <v/>
      </c>
      <c r="CL1063" s="26" t="str">
        <f t="shared" si="1017"/>
        <v/>
      </c>
      <c r="CM1063" s="26" t="str">
        <f t="shared" si="1018"/>
        <v/>
      </c>
      <c r="CN1063" s="26" t="str">
        <f t="shared" si="1019"/>
        <v/>
      </c>
      <c r="CO1063" s="26" t="str">
        <f t="shared" si="1020"/>
        <v/>
      </c>
      <c r="CP1063" s="26" t="str">
        <f t="shared" si="1021"/>
        <v/>
      </c>
      <c r="CQ1063" s="26" t="str">
        <f t="shared" si="1022"/>
        <v/>
      </c>
      <c r="CR1063" s="26" t="str">
        <f t="shared" si="1023"/>
        <v/>
      </c>
      <c r="CS1063" s="26" t="str">
        <f t="shared" si="1024"/>
        <v>113. P299  OTHER</v>
      </c>
      <c r="CT1063" s="26" t="str">
        <f t="shared" si="1025"/>
        <v/>
      </c>
      <c r="CU1063" s="26" t="str">
        <f t="shared" si="1026"/>
        <v/>
      </c>
      <c r="CV1063" s="26" t="str">
        <f t="shared" si="1027"/>
        <v>116. AS A PROCESS IMPURITY</v>
      </c>
      <c r="CW1063" s="26" t="str">
        <f t="shared" si="1028"/>
        <v/>
      </c>
      <c r="CX1063" s="26" t="str">
        <f t="shared" si="1029"/>
        <v/>
      </c>
      <c r="CY1063" s="26" t="str">
        <f t="shared" si="1030"/>
        <v/>
      </c>
      <c r="CZ1063" s="26" t="str">
        <f t="shared" si="1031"/>
        <v/>
      </c>
      <c r="DA1063" s="26" t="str">
        <f t="shared" si="1032"/>
        <v/>
      </c>
      <c r="DB1063" s="26" t="str">
        <f t="shared" si="1033"/>
        <v/>
      </c>
      <c r="DC1063" s="26" t="str">
        <f t="shared" si="1034"/>
        <v/>
      </c>
      <c r="DD1063" s="26" t="str">
        <f t="shared" si="1035"/>
        <v/>
      </c>
      <c r="DE1063" s="26" t="str">
        <f t="shared" si="1036"/>
        <v/>
      </c>
      <c r="DF1063" s="26" t="str">
        <f t="shared" si="1037"/>
        <v/>
      </c>
      <c r="DG1063" s="26" t="str">
        <f t="shared" si="1038"/>
        <v/>
      </c>
      <c r="DH1063" s="26" t="str">
        <f t="shared" si="1039"/>
        <v/>
      </c>
      <c r="DI1063" s="26" t="str">
        <f t="shared" si="1040"/>
        <v/>
      </c>
      <c r="DJ1063" s="26" t="str">
        <f t="shared" si="1041"/>
        <v/>
      </c>
      <c r="DK1063" s="26" t="str">
        <f t="shared" si="1042"/>
        <v/>
      </c>
      <c r="DL1063" s="26" t="str">
        <f t="shared" si="1043"/>
        <v/>
      </c>
      <c r="DM1063" s="26" t="str">
        <f t="shared" si="1044"/>
        <v/>
      </c>
      <c r="DN1063" s="26" t="str">
        <f t="shared" si="1045"/>
        <v/>
      </c>
      <c r="DO1063" s="26" t="str">
        <f t="shared" si="1046"/>
        <v/>
      </c>
      <c r="DP1063" s="26" t="str">
        <f t="shared" si="1047"/>
        <v/>
      </c>
      <c r="DQ1063" s="26" t="str">
        <f t="shared" si="1048"/>
        <v/>
      </c>
      <c r="DR1063" s="26" t="str">
        <f t="shared" si="1049"/>
        <v/>
      </c>
      <c r="DS1063" s="26" t="str">
        <f t="shared" si="1050"/>
        <v/>
      </c>
      <c r="DT1063" s="26" t="str">
        <f t="shared" si="1051"/>
        <v/>
      </c>
      <c r="DU1063" s="26" t="str">
        <f t="shared" si="1052"/>
        <v/>
      </c>
      <c r="DV1063" s="26" t="str">
        <f t="shared" si="1053"/>
        <v/>
      </c>
    </row>
    <row r="1064" spans="1:126" ht="105" x14ac:dyDescent="0.25">
      <c r="A1064" t="s">
        <v>1942</v>
      </c>
      <c r="B1064">
        <v>2019</v>
      </c>
      <c r="C1064" t="s">
        <v>2046</v>
      </c>
      <c r="D1064">
        <v>106990</v>
      </c>
      <c r="E1064" s="19">
        <v>1319218303927</v>
      </c>
      <c r="F1064" t="s">
        <v>1143</v>
      </c>
      <c r="G1064">
        <v>324110</v>
      </c>
      <c r="H1064" t="s">
        <v>1144</v>
      </c>
      <c r="I1064" t="s">
        <v>1135</v>
      </c>
      <c r="J1064" t="s">
        <v>412</v>
      </c>
      <c r="K1064" t="s">
        <v>103</v>
      </c>
      <c r="L1064">
        <v>70079</v>
      </c>
      <c r="M1064" s="26" t="str">
        <f t="shared" si="999"/>
        <v>89. PRODUCE THE CHEMICAL, 91. ON-SITE USE OF THE CHEMICAL, 101. ADDED AS A FORMULATION COMPONENT, 113. P299  OTHER, 116. AS A PROCESS IMPURITY</v>
      </c>
      <c r="N1064" s="26" t="s">
        <v>2072</v>
      </c>
      <c r="O1064" s="26" t="s">
        <v>124</v>
      </c>
      <c r="P1064">
        <v>36</v>
      </c>
      <c r="Q1064">
        <v>126</v>
      </c>
      <c r="R1064">
        <v>162</v>
      </c>
      <c r="S1064" s="26" t="s">
        <v>1940</v>
      </c>
      <c r="T1064" s="26" t="s">
        <v>1941</v>
      </c>
      <c r="U1064" s="26" t="s">
        <v>1940</v>
      </c>
      <c r="V1064" s="26" t="s">
        <v>1941</v>
      </c>
      <c r="W1064" s="26" t="s">
        <v>1941</v>
      </c>
      <c r="X1064" s="26" t="s">
        <v>1941</v>
      </c>
      <c r="Y1064" s="26" t="s">
        <v>1941</v>
      </c>
      <c r="Z1064" s="26" t="s">
        <v>1941</v>
      </c>
      <c r="AA1064" s="26" t="s">
        <v>1941</v>
      </c>
      <c r="AB1064" s="26" t="s">
        <v>1941</v>
      </c>
      <c r="AC1064" s="26" t="s">
        <v>1941</v>
      </c>
      <c r="AD1064" s="26" t="s">
        <v>1941</v>
      </c>
      <c r="AE1064" s="26" t="s">
        <v>1940</v>
      </c>
      <c r="AF1064" s="26" t="s">
        <v>1941</v>
      </c>
      <c r="AG1064" s="26" t="s">
        <v>1941</v>
      </c>
      <c r="AH1064" s="26" t="s">
        <v>1941</v>
      </c>
      <c r="AI1064" s="26" t="s">
        <v>1941</v>
      </c>
      <c r="AJ1064" s="26" t="s">
        <v>1941</v>
      </c>
      <c r="AK1064" s="26" t="s">
        <v>1941</v>
      </c>
      <c r="AL1064" s="26" t="s">
        <v>1941</v>
      </c>
      <c r="AM1064" s="26" t="s">
        <v>1941</v>
      </c>
      <c r="AN1064" s="26" t="s">
        <v>1941</v>
      </c>
      <c r="AO1064" s="26" t="s">
        <v>1941</v>
      </c>
      <c r="AP1064" s="26" t="s">
        <v>1941</v>
      </c>
      <c r="AQ1064" s="26" t="s">
        <v>1940</v>
      </c>
      <c r="AR1064" s="26" t="s">
        <v>1941</v>
      </c>
      <c r="AS1064" s="26" t="s">
        <v>1941</v>
      </c>
      <c r="AT1064" s="26" t="s">
        <v>1940</v>
      </c>
      <c r="AU1064" s="26" t="s">
        <v>1941</v>
      </c>
      <c r="AV1064" s="26" t="s">
        <v>1941</v>
      </c>
      <c r="AW1064" s="26" t="s">
        <v>1941</v>
      </c>
      <c r="AX1064" s="26" t="s">
        <v>1941</v>
      </c>
      <c r="AY1064" s="26" t="s">
        <v>1941</v>
      </c>
      <c r="AZ1064" s="26" t="s">
        <v>1941</v>
      </c>
      <c r="BA1064" s="26" t="s">
        <v>1941</v>
      </c>
      <c r="BB1064" s="26" t="s">
        <v>1941</v>
      </c>
      <c r="BC1064" s="26" t="s">
        <v>1941</v>
      </c>
      <c r="BD1064" s="26" t="s">
        <v>1941</v>
      </c>
      <c r="BE1064" s="26" t="s">
        <v>1941</v>
      </c>
      <c r="BF1064" s="26" t="s">
        <v>1941</v>
      </c>
      <c r="BG1064" s="26" t="s">
        <v>1941</v>
      </c>
      <c r="BH1064" s="26" t="s">
        <v>1941</v>
      </c>
      <c r="BI1064" s="26" t="s">
        <v>1941</v>
      </c>
      <c r="BJ1064" s="26" t="s">
        <v>1941</v>
      </c>
      <c r="BK1064" s="26" t="s">
        <v>1941</v>
      </c>
      <c r="BL1064" s="26" t="s">
        <v>1941</v>
      </c>
      <c r="BM1064" s="26" t="s">
        <v>1941</v>
      </c>
      <c r="BN1064" s="26" t="s">
        <v>1941</v>
      </c>
      <c r="BO1064" s="26" t="s">
        <v>1941</v>
      </c>
      <c r="BP1064" s="26" t="s">
        <v>1941</v>
      </c>
      <c r="BQ1064" s="26" t="s">
        <v>1941</v>
      </c>
      <c r="BR1064" s="26" t="s">
        <v>1941</v>
      </c>
      <c r="BS1064" s="26" t="s">
        <v>1941</v>
      </c>
      <c r="BT1064" s="26" t="s">
        <v>1941</v>
      </c>
      <c r="BU1064" s="26" t="str">
        <f t="shared" si="1000"/>
        <v>89. PRODUCE THE CHEMICAL</v>
      </c>
      <c r="BV1064" s="26" t="str">
        <f t="shared" si="1001"/>
        <v/>
      </c>
      <c r="BW1064" s="26" t="str">
        <f t="shared" si="1002"/>
        <v>91. ON-SITE USE OF THE CHEMICAL</v>
      </c>
      <c r="BX1064" s="26" t="str">
        <f t="shared" si="1003"/>
        <v/>
      </c>
      <c r="BY1064" s="26" t="str">
        <f t="shared" si="1004"/>
        <v/>
      </c>
      <c r="BZ1064" s="26" t="str">
        <f t="shared" si="1005"/>
        <v/>
      </c>
      <c r="CA1064" s="26" t="str">
        <f t="shared" si="1006"/>
        <v/>
      </c>
      <c r="CB1064" s="26" t="str">
        <f t="shared" si="1007"/>
        <v/>
      </c>
      <c r="CC1064" s="26" t="str">
        <f t="shared" si="1008"/>
        <v/>
      </c>
      <c r="CD1064" s="26" t="str">
        <f t="shared" si="1009"/>
        <v/>
      </c>
      <c r="CE1064" s="26" t="str">
        <f t="shared" si="1010"/>
        <v/>
      </c>
      <c r="CF1064" s="26" t="str">
        <f t="shared" si="1011"/>
        <v/>
      </c>
      <c r="CG1064" s="26" t="str">
        <f t="shared" si="1012"/>
        <v>101. ADDED AS A FORMULATION COMPONENT</v>
      </c>
      <c r="CH1064" s="26" t="str">
        <f t="shared" si="1013"/>
        <v/>
      </c>
      <c r="CI1064" s="26" t="str">
        <f t="shared" si="1014"/>
        <v/>
      </c>
      <c r="CJ1064" s="26" t="str">
        <f t="shared" si="1015"/>
        <v/>
      </c>
      <c r="CK1064" s="26" t="str">
        <f t="shared" si="1016"/>
        <v/>
      </c>
      <c r="CL1064" s="26" t="str">
        <f t="shared" si="1017"/>
        <v/>
      </c>
      <c r="CM1064" s="26" t="str">
        <f t="shared" si="1018"/>
        <v/>
      </c>
      <c r="CN1064" s="26" t="str">
        <f t="shared" si="1019"/>
        <v/>
      </c>
      <c r="CO1064" s="26" t="str">
        <f t="shared" si="1020"/>
        <v/>
      </c>
      <c r="CP1064" s="26" t="str">
        <f t="shared" si="1021"/>
        <v/>
      </c>
      <c r="CQ1064" s="26" t="str">
        <f t="shared" si="1022"/>
        <v/>
      </c>
      <c r="CR1064" s="26" t="str">
        <f t="shared" si="1023"/>
        <v/>
      </c>
      <c r="CS1064" s="26" t="str">
        <f t="shared" si="1024"/>
        <v>113. P299  OTHER</v>
      </c>
      <c r="CT1064" s="26" t="str">
        <f t="shared" si="1025"/>
        <v/>
      </c>
      <c r="CU1064" s="26" t="str">
        <f t="shared" si="1026"/>
        <v/>
      </c>
      <c r="CV1064" s="26" t="str">
        <f t="shared" si="1027"/>
        <v>116. AS A PROCESS IMPURITY</v>
      </c>
      <c r="CW1064" s="26" t="str">
        <f t="shared" si="1028"/>
        <v/>
      </c>
      <c r="CX1064" s="26" t="str">
        <f t="shared" si="1029"/>
        <v/>
      </c>
      <c r="CY1064" s="26" t="str">
        <f t="shared" si="1030"/>
        <v/>
      </c>
      <c r="CZ1064" s="26" t="str">
        <f t="shared" si="1031"/>
        <v/>
      </c>
      <c r="DA1064" s="26" t="str">
        <f t="shared" si="1032"/>
        <v/>
      </c>
      <c r="DB1064" s="26" t="str">
        <f t="shared" si="1033"/>
        <v/>
      </c>
      <c r="DC1064" s="26" t="str">
        <f t="shared" si="1034"/>
        <v/>
      </c>
      <c r="DD1064" s="26" t="str">
        <f t="shared" si="1035"/>
        <v/>
      </c>
      <c r="DE1064" s="26" t="str">
        <f t="shared" si="1036"/>
        <v/>
      </c>
      <c r="DF1064" s="26" t="str">
        <f t="shared" si="1037"/>
        <v/>
      </c>
      <c r="DG1064" s="26" t="str">
        <f t="shared" si="1038"/>
        <v/>
      </c>
      <c r="DH1064" s="26" t="str">
        <f t="shared" si="1039"/>
        <v/>
      </c>
      <c r="DI1064" s="26" t="str">
        <f t="shared" si="1040"/>
        <v/>
      </c>
      <c r="DJ1064" s="26" t="str">
        <f t="shared" si="1041"/>
        <v/>
      </c>
      <c r="DK1064" s="26" t="str">
        <f t="shared" si="1042"/>
        <v/>
      </c>
      <c r="DL1064" s="26" t="str">
        <f t="shared" si="1043"/>
        <v/>
      </c>
      <c r="DM1064" s="26" t="str">
        <f t="shared" si="1044"/>
        <v/>
      </c>
      <c r="DN1064" s="26" t="str">
        <f t="shared" si="1045"/>
        <v/>
      </c>
      <c r="DO1064" s="26" t="str">
        <f t="shared" si="1046"/>
        <v/>
      </c>
      <c r="DP1064" s="26" t="str">
        <f t="shared" si="1047"/>
        <v/>
      </c>
      <c r="DQ1064" s="26" t="str">
        <f t="shared" si="1048"/>
        <v/>
      </c>
      <c r="DR1064" s="26" t="str">
        <f t="shared" si="1049"/>
        <v/>
      </c>
      <c r="DS1064" s="26" t="str">
        <f t="shared" si="1050"/>
        <v/>
      </c>
      <c r="DT1064" s="26" t="str">
        <f t="shared" si="1051"/>
        <v/>
      </c>
      <c r="DU1064" s="26" t="str">
        <f t="shared" si="1052"/>
        <v/>
      </c>
      <c r="DV1064" s="26" t="str">
        <f t="shared" si="1053"/>
        <v/>
      </c>
    </row>
    <row r="1065" spans="1:126" ht="45" x14ac:dyDescent="0.25">
      <c r="A1065" t="s">
        <v>1942</v>
      </c>
      <c r="B1065">
        <v>2020</v>
      </c>
      <c r="C1065" t="s">
        <v>2046</v>
      </c>
      <c r="D1065">
        <v>106990</v>
      </c>
      <c r="E1065" s="19">
        <v>1320219073867</v>
      </c>
      <c r="F1065" t="s">
        <v>1143</v>
      </c>
      <c r="G1065">
        <v>324110</v>
      </c>
      <c r="H1065" t="s">
        <v>1144</v>
      </c>
      <c r="I1065" t="s">
        <v>1135</v>
      </c>
      <c r="J1065" t="s">
        <v>412</v>
      </c>
      <c r="K1065" t="s">
        <v>103</v>
      </c>
      <c r="L1065">
        <v>70079</v>
      </c>
      <c r="M1065" s="26" t="str">
        <f t="shared" si="999"/>
        <v/>
      </c>
      <c r="N1065" s="26" t="s">
        <v>2072</v>
      </c>
      <c r="O1065" s="26" t="s">
        <v>124</v>
      </c>
      <c r="P1065">
        <v>5</v>
      </c>
      <c r="Q1065">
        <v>695</v>
      </c>
      <c r="R1065">
        <v>700</v>
      </c>
      <c r="S1065" s="26" t="s">
        <v>1941</v>
      </c>
      <c r="T1065" s="26" t="s">
        <v>1941</v>
      </c>
      <c r="U1065" s="26" t="s">
        <v>1941</v>
      </c>
      <c r="V1065" s="26" t="s">
        <v>1941</v>
      </c>
      <c r="W1065" s="26" t="s">
        <v>1941</v>
      </c>
      <c r="X1065" s="26" t="s">
        <v>1941</v>
      </c>
      <c r="Y1065" s="26" t="s">
        <v>1941</v>
      </c>
      <c r="AE1065" s="26" t="s">
        <v>1941</v>
      </c>
      <c r="AR1065" s="26" t="s">
        <v>1941</v>
      </c>
      <c r="AS1065" s="26" t="s">
        <v>1941</v>
      </c>
      <c r="AT1065" s="26" t="s">
        <v>1941</v>
      </c>
      <c r="AU1065" s="26" t="s">
        <v>1941</v>
      </c>
      <c r="AV1065" s="26" t="s">
        <v>1941</v>
      </c>
      <c r="BD1065" s="26" t="s">
        <v>1941</v>
      </c>
      <c r="BK1065" s="26" t="s">
        <v>1941</v>
      </c>
      <c r="BU1065" s="26" t="str">
        <f t="shared" si="1000"/>
        <v/>
      </c>
      <c r="BV1065" s="26" t="str">
        <f t="shared" si="1001"/>
        <v/>
      </c>
      <c r="BW1065" s="26" t="str">
        <f t="shared" si="1002"/>
        <v/>
      </c>
      <c r="BX1065" s="26" t="str">
        <f t="shared" si="1003"/>
        <v/>
      </c>
      <c r="BY1065" s="26" t="str">
        <f t="shared" si="1004"/>
        <v/>
      </c>
      <c r="BZ1065" s="26" t="str">
        <f t="shared" si="1005"/>
        <v/>
      </c>
      <c r="CA1065" s="26" t="str">
        <f t="shared" si="1006"/>
        <v/>
      </c>
      <c r="CB1065" s="26" t="str">
        <f t="shared" si="1007"/>
        <v/>
      </c>
      <c r="CC1065" s="26" t="str">
        <f t="shared" si="1008"/>
        <v/>
      </c>
      <c r="CD1065" s="26" t="str">
        <f t="shared" si="1009"/>
        <v/>
      </c>
      <c r="CE1065" s="26" t="str">
        <f t="shared" si="1010"/>
        <v/>
      </c>
      <c r="CF1065" s="26" t="str">
        <f t="shared" si="1011"/>
        <v/>
      </c>
      <c r="CG1065" s="26" t="str">
        <f t="shared" si="1012"/>
        <v/>
      </c>
      <c r="CH1065" s="26" t="str">
        <f t="shared" si="1013"/>
        <v/>
      </c>
      <c r="CI1065" s="26" t="str">
        <f t="shared" si="1014"/>
        <v/>
      </c>
      <c r="CJ1065" s="26" t="str">
        <f t="shared" si="1015"/>
        <v/>
      </c>
      <c r="CK1065" s="26" t="str">
        <f t="shared" si="1016"/>
        <v/>
      </c>
      <c r="CL1065" s="26" t="str">
        <f t="shared" si="1017"/>
        <v/>
      </c>
      <c r="CM1065" s="26" t="str">
        <f t="shared" si="1018"/>
        <v/>
      </c>
      <c r="CN1065" s="26" t="str">
        <f t="shared" si="1019"/>
        <v/>
      </c>
      <c r="CO1065" s="26" t="str">
        <f t="shared" si="1020"/>
        <v/>
      </c>
      <c r="CP1065" s="26" t="str">
        <f t="shared" si="1021"/>
        <v/>
      </c>
      <c r="CQ1065" s="26" t="str">
        <f t="shared" si="1022"/>
        <v/>
      </c>
      <c r="CR1065" s="26" t="str">
        <f t="shared" si="1023"/>
        <v/>
      </c>
      <c r="CS1065" s="26" t="str">
        <f t="shared" si="1024"/>
        <v/>
      </c>
      <c r="CT1065" s="26" t="str">
        <f t="shared" si="1025"/>
        <v/>
      </c>
      <c r="CU1065" s="26" t="str">
        <f t="shared" si="1026"/>
        <v/>
      </c>
      <c r="CV1065" s="26" t="str">
        <f t="shared" si="1027"/>
        <v/>
      </c>
      <c r="CW1065" s="26" t="str">
        <f t="shared" si="1028"/>
        <v/>
      </c>
      <c r="CX1065" s="26" t="str">
        <f t="shared" si="1029"/>
        <v/>
      </c>
      <c r="CY1065" s="26" t="str">
        <f t="shared" si="1030"/>
        <v/>
      </c>
      <c r="CZ1065" s="26" t="str">
        <f t="shared" si="1031"/>
        <v/>
      </c>
      <c r="DA1065" s="26" t="str">
        <f t="shared" si="1032"/>
        <v/>
      </c>
      <c r="DB1065" s="26" t="str">
        <f t="shared" si="1033"/>
        <v/>
      </c>
      <c r="DC1065" s="26" t="str">
        <f t="shared" si="1034"/>
        <v/>
      </c>
      <c r="DD1065" s="26" t="str">
        <f t="shared" si="1035"/>
        <v/>
      </c>
      <c r="DE1065" s="26" t="str">
        <f t="shared" si="1036"/>
        <v/>
      </c>
      <c r="DF1065" s="26" t="str">
        <f t="shared" si="1037"/>
        <v/>
      </c>
      <c r="DG1065" s="26" t="str">
        <f t="shared" si="1038"/>
        <v/>
      </c>
      <c r="DH1065" s="26" t="str">
        <f t="shared" si="1039"/>
        <v/>
      </c>
      <c r="DI1065" s="26" t="str">
        <f t="shared" si="1040"/>
        <v/>
      </c>
      <c r="DJ1065" s="26" t="str">
        <f t="shared" si="1041"/>
        <v/>
      </c>
      <c r="DK1065" s="26" t="str">
        <f t="shared" si="1042"/>
        <v/>
      </c>
      <c r="DL1065" s="26" t="str">
        <f t="shared" si="1043"/>
        <v/>
      </c>
      <c r="DM1065" s="26" t="str">
        <f t="shared" si="1044"/>
        <v/>
      </c>
      <c r="DN1065" s="26" t="str">
        <f t="shared" si="1045"/>
        <v/>
      </c>
      <c r="DO1065" s="26" t="str">
        <f t="shared" si="1046"/>
        <v/>
      </c>
      <c r="DP1065" s="26" t="str">
        <f t="shared" si="1047"/>
        <v/>
      </c>
      <c r="DQ1065" s="26" t="str">
        <f t="shared" si="1048"/>
        <v/>
      </c>
      <c r="DR1065" s="26" t="str">
        <f t="shared" si="1049"/>
        <v/>
      </c>
      <c r="DS1065" s="26" t="str">
        <f t="shared" si="1050"/>
        <v/>
      </c>
      <c r="DT1065" s="26" t="str">
        <f t="shared" si="1051"/>
        <v/>
      </c>
      <c r="DU1065" s="26" t="str">
        <f t="shared" si="1052"/>
        <v/>
      </c>
      <c r="DV1065" s="26" t="str">
        <f t="shared" si="1053"/>
        <v/>
      </c>
    </row>
    <row r="1066" spans="1:126" ht="105" x14ac:dyDescent="0.25">
      <c r="A1066" t="s">
        <v>1942</v>
      </c>
      <c r="B1066">
        <v>2021</v>
      </c>
      <c r="C1066" t="s">
        <v>2046</v>
      </c>
      <c r="D1066">
        <v>106990</v>
      </c>
      <c r="E1066" s="19">
        <v>1321220424992</v>
      </c>
      <c r="F1066" t="s">
        <v>1143</v>
      </c>
      <c r="G1066">
        <v>324110</v>
      </c>
      <c r="H1066" t="s">
        <v>1144</v>
      </c>
      <c r="I1066" t="s">
        <v>1135</v>
      </c>
      <c r="J1066" t="s">
        <v>412</v>
      </c>
      <c r="K1066" t="s">
        <v>103</v>
      </c>
      <c r="L1066">
        <v>70079</v>
      </c>
      <c r="M1066" s="26" t="str">
        <f t="shared" si="999"/>
        <v>89. PRODUCE THE CHEMICAL, 91. ON-SITE USE OF THE CHEMICAL, 101. ADDED AS A FORMULATION COMPONENT, 113. P299  OTHER, 116. AS A PROCESS IMPURITY</v>
      </c>
      <c r="N1066" s="26" t="s">
        <v>2072</v>
      </c>
      <c r="O1066" s="26" t="s">
        <v>124</v>
      </c>
      <c r="P1066">
        <v>233</v>
      </c>
      <c r="Q1066">
        <v>175</v>
      </c>
      <c r="R1066">
        <v>408</v>
      </c>
      <c r="S1066" s="26" t="s">
        <v>1940</v>
      </c>
      <c r="T1066" s="26" t="s">
        <v>1941</v>
      </c>
      <c r="U1066" s="26" t="s">
        <v>1940</v>
      </c>
      <c r="V1066" s="26" t="s">
        <v>1941</v>
      </c>
      <c r="W1066" s="26" t="s">
        <v>1941</v>
      </c>
      <c r="X1066" s="26" t="s">
        <v>1941</v>
      </c>
      <c r="Y1066" s="26" t="s">
        <v>1941</v>
      </c>
      <c r="Z1066" s="26" t="s">
        <v>1941</v>
      </c>
      <c r="AA1066" s="26" t="s">
        <v>1941</v>
      </c>
      <c r="AB1066" s="26" t="s">
        <v>1941</v>
      </c>
      <c r="AC1066" s="26" t="s">
        <v>1941</v>
      </c>
      <c r="AD1066" s="26" t="s">
        <v>1941</v>
      </c>
      <c r="AE1066" s="26" t="s">
        <v>1940</v>
      </c>
      <c r="AF1066" s="26" t="s">
        <v>1941</v>
      </c>
      <c r="AG1066" s="26" t="s">
        <v>1941</v>
      </c>
      <c r="AH1066" s="26" t="s">
        <v>1941</v>
      </c>
      <c r="AI1066" s="26" t="s">
        <v>1941</v>
      </c>
      <c r="AJ1066" s="26" t="s">
        <v>1941</v>
      </c>
      <c r="AK1066" s="26" t="s">
        <v>1941</v>
      </c>
      <c r="AL1066" s="26" t="s">
        <v>1941</v>
      </c>
      <c r="AM1066" s="26" t="s">
        <v>1941</v>
      </c>
      <c r="AN1066" s="26" t="s">
        <v>1941</v>
      </c>
      <c r="AO1066" s="26" t="s">
        <v>1941</v>
      </c>
      <c r="AP1066" s="26" t="s">
        <v>1941</v>
      </c>
      <c r="AQ1066" s="26" t="s">
        <v>1940</v>
      </c>
      <c r="AR1066" s="26" t="s">
        <v>1941</v>
      </c>
      <c r="AS1066" s="26" t="s">
        <v>1941</v>
      </c>
      <c r="AT1066" s="26" t="s">
        <v>1940</v>
      </c>
      <c r="AU1066" s="26" t="s">
        <v>1941</v>
      </c>
      <c r="AV1066" s="26" t="s">
        <v>1941</v>
      </c>
      <c r="AW1066" s="26" t="s">
        <v>1941</v>
      </c>
      <c r="AX1066" s="26" t="s">
        <v>1941</v>
      </c>
      <c r="AY1066" s="26" t="s">
        <v>1941</v>
      </c>
      <c r="AZ1066" s="26" t="s">
        <v>1941</v>
      </c>
      <c r="BA1066" s="26" t="s">
        <v>1941</v>
      </c>
      <c r="BB1066" s="26" t="s">
        <v>1941</v>
      </c>
      <c r="BC1066" s="26" t="s">
        <v>1941</v>
      </c>
      <c r="BD1066" s="26" t="s">
        <v>1941</v>
      </c>
      <c r="BE1066" s="26" t="s">
        <v>1941</v>
      </c>
      <c r="BF1066" s="26" t="s">
        <v>1941</v>
      </c>
      <c r="BG1066" s="26" t="s">
        <v>1941</v>
      </c>
      <c r="BH1066" s="26" t="s">
        <v>1941</v>
      </c>
      <c r="BI1066" s="26" t="s">
        <v>1941</v>
      </c>
      <c r="BJ1066" s="26" t="s">
        <v>1941</v>
      </c>
      <c r="BK1066" s="26" t="s">
        <v>1941</v>
      </c>
      <c r="BL1066" s="26" t="s">
        <v>1941</v>
      </c>
      <c r="BM1066" s="26" t="s">
        <v>1941</v>
      </c>
      <c r="BN1066" s="26" t="s">
        <v>1941</v>
      </c>
      <c r="BO1066" s="26" t="s">
        <v>1941</v>
      </c>
      <c r="BP1066" s="26" t="s">
        <v>1941</v>
      </c>
      <c r="BQ1066" s="26" t="s">
        <v>1941</v>
      </c>
      <c r="BR1066" s="26" t="s">
        <v>1941</v>
      </c>
      <c r="BS1066" s="26" t="s">
        <v>1941</v>
      </c>
      <c r="BT1066" s="26" t="s">
        <v>1941</v>
      </c>
      <c r="BU1066" s="26" t="str">
        <f t="shared" si="1000"/>
        <v>89. PRODUCE THE CHEMICAL</v>
      </c>
      <c r="BV1066" s="26" t="str">
        <f t="shared" si="1001"/>
        <v/>
      </c>
      <c r="BW1066" s="26" t="str">
        <f t="shared" si="1002"/>
        <v>91. ON-SITE USE OF THE CHEMICAL</v>
      </c>
      <c r="BX1066" s="26" t="str">
        <f t="shared" si="1003"/>
        <v/>
      </c>
      <c r="BY1066" s="26" t="str">
        <f t="shared" si="1004"/>
        <v/>
      </c>
      <c r="BZ1066" s="26" t="str">
        <f t="shared" si="1005"/>
        <v/>
      </c>
      <c r="CA1066" s="26" t="str">
        <f t="shared" si="1006"/>
        <v/>
      </c>
      <c r="CB1066" s="26" t="str">
        <f t="shared" si="1007"/>
        <v/>
      </c>
      <c r="CC1066" s="26" t="str">
        <f t="shared" si="1008"/>
        <v/>
      </c>
      <c r="CD1066" s="26" t="str">
        <f t="shared" si="1009"/>
        <v/>
      </c>
      <c r="CE1066" s="26" t="str">
        <f t="shared" si="1010"/>
        <v/>
      </c>
      <c r="CF1066" s="26" t="str">
        <f t="shared" si="1011"/>
        <v/>
      </c>
      <c r="CG1066" s="26" t="str">
        <f t="shared" si="1012"/>
        <v>101. ADDED AS A FORMULATION COMPONENT</v>
      </c>
      <c r="CH1066" s="26" t="str">
        <f t="shared" si="1013"/>
        <v/>
      </c>
      <c r="CI1066" s="26" t="str">
        <f t="shared" si="1014"/>
        <v/>
      </c>
      <c r="CJ1066" s="26" t="str">
        <f t="shared" si="1015"/>
        <v/>
      </c>
      <c r="CK1066" s="26" t="str">
        <f t="shared" si="1016"/>
        <v/>
      </c>
      <c r="CL1066" s="26" t="str">
        <f t="shared" si="1017"/>
        <v/>
      </c>
      <c r="CM1066" s="26" t="str">
        <f t="shared" si="1018"/>
        <v/>
      </c>
      <c r="CN1066" s="26" t="str">
        <f t="shared" si="1019"/>
        <v/>
      </c>
      <c r="CO1066" s="26" t="str">
        <f t="shared" si="1020"/>
        <v/>
      </c>
      <c r="CP1066" s="26" t="str">
        <f t="shared" si="1021"/>
        <v/>
      </c>
      <c r="CQ1066" s="26" t="str">
        <f t="shared" si="1022"/>
        <v/>
      </c>
      <c r="CR1066" s="26" t="str">
        <f t="shared" si="1023"/>
        <v/>
      </c>
      <c r="CS1066" s="26" t="str">
        <f t="shared" si="1024"/>
        <v>113. P299  OTHER</v>
      </c>
      <c r="CT1066" s="26" t="str">
        <f t="shared" si="1025"/>
        <v/>
      </c>
      <c r="CU1066" s="26" t="str">
        <f t="shared" si="1026"/>
        <v/>
      </c>
      <c r="CV1066" s="26" t="str">
        <f t="shared" si="1027"/>
        <v>116. AS A PROCESS IMPURITY</v>
      </c>
      <c r="CW1066" s="26" t="str">
        <f t="shared" si="1028"/>
        <v/>
      </c>
      <c r="CX1066" s="26" t="str">
        <f t="shared" si="1029"/>
        <v/>
      </c>
      <c r="CY1066" s="26" t="str">
        <f t="shared" si="1030"/>
        <v/>
      </c>
      <c r="CZ1066" s="26" t="str">
        <f t="shared" si="1031"/>
        <v/>
      </c>
      <c r="DA1066" s="26" t="str">
        <f t="shared" si="1032"/>
        <v/>
      </c>
      <c r="DB1066" s="26" t="str">
        <f t="shared" si="1033"/>
        <v/>
      </c>
      <c r="DC1066" s="26" t="str">
        <f t="shared" si="1034"/>
        <v/>
      </c>
      <c r="DD1066" s="26" t="str">
        <f t="shared" si="1035"/>
        <v/>
      </c>
      <c r="DE1066" s="26" t="str">
        <f t="shared" si="1036"/>
        <v/>
      </c>
      <c r="DF1066" s="26" t="str">
        <f t="shared" si="1037"/>
        <v/>
      </c>
      <c r="DG1066" s="26" t="str">
        <f t="shared" si="1038"/>
        <v/>
      </c>
      <c r="DH1066" s="26" t="str">
        <f t="shared" si="1039"/>
        <v/>
      </c>
      <c r="DI1066" s="26" t="str">
        <f t="shared" si="1040"/>
        <v/>
      </c>
      <c r="DJ1066" s="26" t="str">
        <f t="shared" si="1041"/>
        <v/>
      </c>
      <c r="DK1066" s="26" t="str">
        <f t="shared" si="1042"/>
        <v/>
      </c>
      <c r="DL1066" s="26" t="str">
        <f t="shared" si="1043"/>
        <v/>
      </c>
      <c r="DM1066" s="26" t="str">
        <f t="shared" si="1044"/>
        <v/>
      </c>
      <c r="DN1066" s="26" t="str">
        <f t="shared" si="1045"/>
        <v/>
      </c>
      <c r="DO1066" s="26" t="str">
        <f t="shared" si="1046"/>
        <v/>
      </c>
      <c r="DP1066" s="26" t="str">
        <f t="shared" si="1047"/>
        <v/>
      </c>
      <c r="DQ1066" s="26" t="str">
        <f t="shared" si="1048"/>
        <v/>
      </c>
      <c r="DR1066" s="26" t="str">
        <f t="shared" si="1049"/>
        <v/>
      </c>
      <c r="DS1066" s="26" t="str">
        <f t="shared" si="1050"/>
        <v/>
      </c>
      <c r="DT1066" s="26" t="str">
        <f t="shared" si="1051"/>
        <v/>
      </c>
      <c r="DU1066" s="26" t="str">
        <f t="shared" si="1052"/>
        <v/>
      </c>
      <c r="DV1066" s="26" t="str">
        <f t="shared" si="1053"/>
        <v/>
      </c>
    </row>
    <row r="1067" spans="1:126" ht="75" x14ac:dyDescent="0.25">
      <c r="A1067" t="s">
        <v>1942</v>
      </c>
      <c r="B1067">
        <v>2016</v>
      </c>
      <c r="C1067" t="s">
        <v>2046</v>
      </c>
      <c r="D1067">
        <v>106990</v>
      </c>
      <c r="E1067" s="19">
        <v>1316215515420</v>
      </c>
      <c r="F1067" t="s">
        <v>1146</v>
      </c>
      <c r="G1067">
        <v>324110</v>
      </c>
      <c r="H1067" t="s">
        <v>1960</v>
      </c>
      <c r="I1067" t="s">
        <v>1148</v>
      </c>
      <c r="J1067" t="s">
        <v>618</v>
      </c>
      <c r="K1067" t="s">
        <v>113</v>
      </c>
      <c r="L1067">
        <v>77012</v>
      </c>
      <c r="M1067" s="26" t="str">
        <f t="shared" si="999"/>
        <v>89. PRODUCE THE CHEMICAL, 91. ON-SITE USE OF THE CHEMICAL, 92. SALE OR DISTRIBUTION OF THE CHEMICAL, 94. AS A MANUFACTURED IMPURITY, 95. USED AS A REACTANT</v>
      </c>
      <c r="N1067" s="26" t="s">
        <v>172</v>
      </c>
      <c r="O1067" s="70" t="s">
        <v>2064</v>
      </c>
      <c r="P1067">
        <v>5</v>
      </c>
      <c r="Q1067">
        <v>558</v>
      </c>
      <c r="R1067">
        <v>563</v>
      </c>
      <c r="S1067" s="26" t="s">
        <v>1940</v>
      </c>
      <c r="T1067" s="26" t="s">
        <v>1941</v>
      </c>
      <c r="U1067" s="26" t="s">
        <v>1940</v>
      </c>
      <c r="V1067" s="26" t="s">
        <v>1940</v>
      </c>
      <c r="W1067" s="26" t="s">
        <v>1941</v>
      </c>
      <c r="X1067" s="26" t="s">
        <v>1940</v>
      </c>
      <c r="Y1067" s="26" t="s">
        <v>1940</v>
      </c>
      <c r="AE1067" s="26" t="s">
        <v>1941</v>
      </c>
      <c r="AR1067" s="26" t="s">
        <v>1941</v>
      </c>
      <c r="AS1067" s="26" t="s">
        <v>1941</v>
      </c>
      <c r="AT1067" s="26" t="s">
        <v>1941</v>
      </c>
      <c r="AV1067" s="26" t="s">
        <v>1941</v>
      </c>
      <c r="BD1067" s="26" t="s">
        <v>1941</v>
      </c>
      <c r="BK1067" s="26" t="s">
        <v>1941</v>
      </c>
      <c r="BU1067" s="26" t="str">
        <f t="shared" si="1000"/>
        <v>89. PRODUCE THE CHEMICAL</v>
      </c>
      <c r="BV1067" s="26" t="str">
        <f t="shared" si="1001"/>
        <v/>
      </c>
      <c r="BW1067" s="26" t="str">
        <f t="shared" si="1002"/>
        <v>91. ON-SITE USE OF THE CHEMICAL</v>
      </c>
      <c r="BX1067" s="26" t="str">
        <f t="shared" si="1003"/>
        <v>92. SALE OR DISTRIBUTION OF THE CHEMICAL</v>
      </c>
      <c r="BY1067" s="26" t="str">
        <f t="shared" si="1004"/>
        <v/>
      </c>
      <c r="BZ1067" s="26" t="str">
        <f t="shared" si="1005"/>
        <v>94. AS A MANUFACTURED IMPURITY</v>
      </c>
      <c r="CA1067" s="26" t="str">
        <f t="shared" si="1006"/>
        <v>95. USED AS A REACTANT</v>
      </c>
      <c r="CB1067" s="26" t="str">
        <f t="shared" si="1007"/>
        <v/>
      </c>
      <c r="CC1067" s="26" t="str">
        <f t="shared" si="1008"/>
        <v/>
      </c>
      <c r="CD1067" s="26" t="str">
        <f t="shared" si="1009"/>
        <v/>
      </c>
      <c r="CE1067" s="26" t="str">
        <f t="shared" si="1010"/>
        <v/>
      </c>
      <c r="CF1067" s="26" t="str">
        <f t="shared" si="1011"/>
        <v/>
      </c>
      <c r="CG1067" s="26" t="str">
        <f t="shared" si="1012"/>
        <v/>
      </c>
      <c r="CH1067" s="26" t="str">
        <f t="shared" si="1013"/>
        <v/>
      </c>
      <c r="CI1067" s="26" t="str">
        <f t="shared" si="1014"/>
        <v/>
      </c>
      <c r="CJ1067" s="26" t="str">
        <f t="shared" si="1015"/>
        <v/>
      </c>
      <c r="CK1067" s="26" t="str">
        <f t="shared" si="1016"/>
        <v/>
      </c>
      <c r="CL1067" s="26" t="str">
        <f t="shared" si="1017"/>
        <v/>
      </c>
      <c r="CM1067" s="26" t="str">
        <f t="shared" si="1018"/>
        <v/>
      </c>
      <c r="CN1067" s="26" t="str">
        <f t="shared" si="1019"/>
        <v/>
      </c>
      <c r="CO1067" s="26" t="str">
        <f t="shared" si="1020"/>
        <v/>
      </c>
      <c r="CP1067" s="26" t="str">
        <f t="shared" si="1021"/>
        <v/>
      </c>
      <c r="CQ1067" s="26" t="str">
        <f t="shared" si="1022"/>
        <v/>
      </c>
      <c r="CR1067" s="26" t="str">
        <f t="shared" si="1023"/>
        <v/>
      </c>
      <c r="CS1067" s="26" t="str">
        <f t="shared" si="1024"/>
        <v/>
      </c>
      <c r="CT1067" s="26" t="str">
        <f t="shared" si="1025"/>
        <v/>
      </c>
      <c r="CU1067" s="26" t="str">
        <f t="shared" si="1026"/>
        <v/>
      </c>
      <c r="CV1067" s="26" t="str">
        <f t="shared" si="1027"/>
        <v/>
      </c>
      <c r="CW1067" s="26" t="str">
        <f t="shared" si="1028"/>
        <v/>
      </c>
      <c r="CX1067" s="26" t="str">
        <f t="shared" si="1029"/>
        <v/>
      </c>
      <c r="CY1067" s="26" t="str">
        <f t="shared" si="1030"/>
        <v/>
      </c>
      <c r="CZ1067" s="26" t="str">
        <f t="shared" si="1031"/>
        <v/>
      </c>
      <c r="DA1067" s="26" t="str">
        <f t="shared" si="1032"/>
        <v/>
      </c>
      <c r="DB1067" s="26" t="str">
        <f t="shared" si="1033"/>
        <v/>
      </c>
      <c r="DC1067" s="26" t="str">
        <f t="shared" si="1034"/>
        <v/>
      </c>
      <c r="DD1067" s="26" t="str">
        <f t="shared" si="1035"/>
        <v/>
      </c>
      <c r="DE1067" s="26" t="str">
        <f t="shared" si="1036"/>
        <v/>
      </c>
      <c r="DF1067" s="26" t="str">
        <f t="shared" si="1037"/>
        <v/>
      </c>
      <c r="DG1067" s="26" t="str">
        <f t="shared" si="1038"/>
        <v/>
      </c>
      <c r="DH1067" s="26" t="str">
        <f t="shared" si="1039"/>
        <v/>
      </c>
      <c r="DI1067" s="26" t="str">
        <f t="shared" si="1040"/>
        <v/>
      </c>
      <c r="DJ1067" s="26" t="str">
        <f t="shared" si="1041"/>
        <v/>
      </c>
      <c r="DK1067" s="26" t="str">
        <f t="shared" si="1042"/>
        <v/>
      </c>
      <c r="DL1067" s="26" t="str">
        <f t="shared" si="1043"/>
        <v/>
      </c>
      <c r="DM1067" s="26" t="str">
        <f t="shared" si="1044"/>
        <v/>
      </c>
      <c r="DN1067" s="26" t="str">
        <f t="shared" si="1045"/>
        <v/>
      </c>
      <c r="DO1067" s="26" t="str">
        <f t="shared" si="1046"/>
        <v/>
      </c>
      <c r="DP1067" s="26" t="str">
        <f t="shared" si="1047"/>
        <v/>
      </c>
      <c r="DQ1067" s="26" t="str">
        <f t="shared" si="1048"/>
        <v/>
      </c>
      <c r="DR1067" s="26" t="str">
        <f t="shared" si="1049"/>
        <v/>
      </c>
      <c r="DS1067" s="26" t="str">
        <f t="shared" si="1050"/>
        <v/>
      </c>
      <c r="DT1067" s="26" t="str">
        <f t="shared" si="1051"/>
        <v/>
      </c>
      <c r="DU1067" s="26" t="str">
        <f t="shared" si="1052"/>
        <v/>
      </c>
      <c r="DV1067" s="26" t="str">
        <f t="shared" si="1053"/>
        <v/>
      </c>
    </row>
    <row r="1068" spans="1:126" ht="75" x14ac:dyDescent="0.25">
      <c r="A1068" t="s">
        <v>1942</v>
      </c>
      <c r="B1068">
        <v>2017</v>
      </c>
      <c r="C1068" t="s">
        <v>2046</v>
      </c>
      <c r="D1068">
        <v>106990</v>
      </c>
      <c r="E1068" s="19">
        <v>1317216512463</v>
      </c>
      <c r="F1068" t="s">
        <v>1146</v>
      </c>
      <c r="G1068">
        <v>324110</v>
      </c>
      <c r="H1068" t="s">
        <v>1960</v>
      </c>
      <c r="I1068" t="s">
        <v>1148</v>
      </c>
      <c r="J1068" t="s">
        <v>618</v>
      </c>
      <c r="K1068" t="s">
        <v>113</v>
      </c>
      <c r="L1068">
        <v>77012</v>
      </c>
      <c r="M1068" s="26" t="str">
        <f t="shared" si="999"/>
        <v>89. PRODUCE THE CHEMICAL, 91. ON-SITE USE OF THE CHEMICAL, 92. SALE OR DISTRIBUTION OF THE CHEMICAL, 94. AS A MANUFACTURED IMPURITY, 95. USED AS A REACTANT</v>
      </c>
      <c r="N1068" s="26" t="s">
        <v>172</v>
      </c>
      <c r="O1068" s="70" t="s">
        <v>2064</v>
      </c>
      <c r="P1068">
        <v>46</v>
      </c>
      <c r="Q1068">
        <v>600</v>
      </c>
      <c r="R1068">
        <v>646</v>
      </c>
      <c r="S1068" s="26" t="s">
        <v>1940</v>
      </c>
      <c r="T1068" s="26" t="s">
        <v>1941</v>
      </c>
      <c r="U1068" s="26" t="s">
        <v>1940</v>
      </c>
      <c r="V1068" s="26" t="s">
        <v>1940</v>
      </c>
      <c r="W1068" s="26" t="s">
        <v>1941</v>
      </c>
      <c r="X1068" s="26" t="s">
        <v>1940</v>
      </c>
      <c r="Y1068" s="26" t="s">
        <v>1940</v>
      </c>
      <c r="AE1068" s="26" t="s">
        <v>1941</v>
      </c>
      <c r="AR1068" s="26" t="s">
        <v>1941</v>
      </c>
      <c r="AS1068" s="26" t="s">
        <v>1941</v>
      </c>
      <c r="AT1068" s="26" t="s">
        <v>1941</v>
      </c>
      <c r="AV1068" s="26" t="s">
        <v>1941</v>
      </c>
      <c r="BD1068" s="26" t="s">
        <v>1941</v>
      </c>
      <c r="BK1068" s="26" t="s">
        <v>1941</v>
      </c>
      <c r="BU1068" s="26" t="str">
        <f t="shared" si="1000"/>
        <v>89. PRODUCE THE CHEMICAL</v>
      </c>
      <c r="BV1068" s="26" t="str">
        <f t="shared" si="1001"/>
        <v/>
      </c>
      <c r="BW1068" s="26" t="str">
        <f t="shared" si="1002"/>
        <v>91. ON-SITE USE OF THE CHEMICAL</v>
      </c>
      <c r="BX1068" s="26" t="str">
        <f t="shared" si="1003"/>
        <v>92. SALE OR DISTRIBUTION OF THE CHEMICAL</v>
      </c>
      <c r="BY1068" s="26" t="str">
        <f t="shared" si="1004"/>
        <v/>
      </c>
      <c r="BZ1068" s="26" t="str">
        <f t="shared" si="1005"/>
        <v>94. AS A MANUFACTURED IMPURITY</v>
      </c>
      <c r="CA1068" s="26" t="str">
        <f t="shared" si="1006"/>
        <v>95. USED AS A REACTANT</v>
      </c>
      <c r="CB1068" s="26" t="str">
        <f t="shared" si="1007"/>
        <v/>
      </c>
      <c r="CC1068" s="26" t="str">
        <f t="shared" si="1008"/>
        <v/>
      </c>
      <c r="CD1068" s="26" t="str">
        <f t="shared" si="1009"/>
        <v/>
      </c>
      <c r="CE1068" s="26" t="str">
        <f t="shared" si="1010"/>
        <v/>
      </c>
      <c r="CF1068" s="26" t="str">
        <f t="shared" si="1011"/>
        <v/>
      </c>
      <c r="CG1068" s="26" t="str">
        <f t="shared" si="1012"/>
        <v/>
      </c>
      <c r="CH1068" s="26" t="str">
        <f t="shared" si="1013"/>
        <v/>
      </c>
      <c r="CI1068" s="26" t="str">
        <f t="shared" si="1014"/>
        <v/>
      </c>
      <c r="CJ1068" s="26" t="str">
        <f t="shared" si="1015"/>
        <v/>
      </c>
      <c r="CK1068" s="26" t="str">
        <f t="shared" si="1016"/>
        <v/>
      </c>
      <c r="CL1068" s="26" t="str">
        <f t="shared" si="1017"/>
        <v/>
      </c>
      <c r="CM1068" s="26" t="str">
        <f t="shared" si="1018"/>
        <v/>
      </c>
      <c r="CN1068" s="26" t="str">
        <f t="shared" si="1019"/>
        <v/>
      </c>
      <c r="CO1068" s="26" t="str">
        <f t="shared" si="1020"/>
        <v/>
      </c>
      <c r="CP1068" s="26" t="str">
        <f t="shared" si="1021"/>
        <v/>
      </c>
      <c r="CQ1068" s="26" t="str">
        <f t="shared" si="1022"/>
        <v/>
      </c>
      <c r="CR1068" s="26" t="str">
        <f t="shared" si="1023"/>
        <v/>
      </c>
      <c r="CS1068" s="26" t="str">
        <f t="shared" si="1024"/>
        <v/>
      </c>
      <c r="CT1068" s="26" t="str">
        <f t="shared" si="1025"/>
        <v/>
      </c>
      <c r="CU1068" s="26" t="str">
        <f t="shared" si="1026"/>
        <v/>
      </c>
      <c r="CV1068" s="26" t="str">
        <f t="shared" si="1027"/>
        <v/>
      </c>
      <c r="CW1068" s="26" t="str">
        <f t="shared" si="1028"/>
        <v/>
      </c>
      <c r="CX1068" s="26" t="str">
        <f t="shared" si="1029"/>
        <v/>
      </c>
      <c r="CY1068" s="26" t="str">
        <f t="shared" si="1030"/>
        <v/>
      </c>
      <c r="CZ1068" s="26" t="str">
        <f t="shared" si="1031"/>
        <v/>
      </c>
      <c r="DA1068" s="26" t="str">
        <f t="shared" si="1032"/>
        <v/>
      </c>
      <c r="DB1068" s="26" t="str">
        <f t="shared" si="1033"/>
        <v/>
      </c>
      <c r="DC1068" s="26" t="str">
        <f t="shared" si="1034"/>
        <v/>
      </c>
      <c r="DD1068" s="26" t="str">
        <f t="shared" si="1035"/>
        <v/>
      </c>
      <c r="DE1068" s="26" t="str">
        <f t="shared" si="1036"/>
        <v/>
      </c>
      <c r="DF1068" s="26" t="str">
        <f t="shared" si="1037"/>
        <v/>
      </c>
      <c r="DG1068" s="26" t="str">
        <f t="shared" si="1038"/>
        <v/>
      </c>
      <c r="DH1068" s="26" t="str">
        <f t="shared" si="1039"/>
        <v/>
      </c>
      <c r="DI1068" s="26" t="str">
        <f t="shared" si="1040"/>
        <v/>
      </c>
      <c r="DJ1068" s="26" t="str">
        <f t="shared" si="1041"/>
        <v/>
      </c>
      <c r="DK1068" s="26" t="str">
        <f t="shared" si="1042"/>
        <v/>
      </c>
      <c r="DL1068" s="26" t="str">
        <f t="shared" si="1043"/>
        <v/>
      </c>
      <c r="DM1068" s="26" t="str">
        <f t="shared" si="1044"/>
        <v/>
      </c>
      <c r="DN1068" s="26" t="str">
        <f t="shared" si="1045"/>
        <v/>
      </c>
      <c r="DO1068" s="26" t="str">
        <f t="shared" si="1046"/>
        <v/>
      </c>
      <c r="DP1068" s="26" t="str">
        <f t="shared" si="1047"/>
        <v/>
      </c>
      <c r="DQ1068" s="26" t="str">
        <f t="shared" si="1048"/>
        <v/>
      </c>
      <c r="DR1068" s="26" t="str">
        <f t="shared" si="1049"/>
        <v/>
      </c>
      <c r="DS1068" s="26" t="str">
        <f t="shared" si="1050"/>
        <v/>
      </c>
      <c r="DT1068" s="26" t="str">
        <f t="shared" si="1051"/>
        <v/>
      </c>
      <c r="DU1068" s="26" t="str">
        <f t="shared" si="1052"/>
        <v/>
      </c>
      <c r="DV1068" s="26" t="str">
        <f t="shared" si="1053"/>
        <v/>
      </c>
    </row>
    <row r="1069" spans="1:126" ht="105" x14ac:dyDescent="0.25">
      <c r="A1069" t="s">
        <v>1942</v>
      </c>
      <c r="B1069">
        <v>2018</v>
      </c>
      <c r="C1069" t="s">
        <v>2046</v>
      </c>
      <c r="D1069">
        <v>106990</v>
      </c>
      <c r="E1069" s="19">
        <v>1318217249503</v>
      </c>
      <c r="F1069" t="s">
        <v>1146</v>
      </c>
      <c r="G1069">
        <v>324110</v>
      </c>
      <c r="H1069" t="s">
        <v>1960</v>
      </c>
      <c r="I1069" t="s">
        <v>1148</v>
      </c>
      <c r="J1069" t="s">
        <v>618</v>
      </c>
      <c r="K1069" t="s">
        <v>113</v>
      </c>
      <c r="L1069">
        <v>77012</v>
      </c>
      <c r="M1069" s="26" t="str">
        <f t="shared" si="999"/>
        <v>89. PRODUCE THE CHEMICAL, 91. ON-SITE USE OF THE CHEMICAL, 92. SALE OR DISTRIBUTION OF THE CHEMICAL, 94. AS A MANUFACTURED IMPURITY, 95. USED AS A REACTANT</v>
      </c>
      <c r="N1069" s="26" t="s">
        <v>172</v>
      </c>
      <c r="O1069" s="70" t="s">
        <v>2064</v>
      </c>
      <c r="P1069">
        <v>45</v>
      </c>
      <c r="Q1069">
        <v>776</v>
      </c>
      <c r="R1069">
        <v>821</v>
      </c>
      <c r="S1069" s="26" t="s">
        <v>1940</v>
      </c>
      <c r="T1069" s="26" t="s">
        <v>1941</v>
      </c>
      <c r="U1069" s="26" t="s">
        <v>1940</v>
      </c>
      <c r="V1069" s="26" t="s">
        <v>1940</v>
      </c>
      <c r="W1069" s="26" t="s">
        <v>1941</v>
      </c>
      <c r="X1069" s="26" t="s">
        <v>1940</v>
      </c>
      <c r="Y1069" s="26" t="s">
        <v>1940</v>
      </c>
      <c r="Z1069" s="26" t="s">
        <v>1941</v>
      </c>
      <c r="AA1069" s="26" t="s">
        <v>1941</v>
      </c>
      <c r="AB1069" s="26" t="s">
        <v>1941</v>
      </c>
      <c r="AC1069" s="26" t="s">
        <v>1941</v>
      </c>
      <c r="AD1069" s="26" t="s">
        <v>1941</v>
      </c>
      <c r="AE1069" s="26" t="s">
        <v>1941</v>
      </c>
      <c r="AF1069" s="26" t="s">
        <v>1941</v>
      </c>
      <c r="AG1069" s="26" t="s">
        <v>1941</v>
      </c>
      <c r="AH1069" s="26" t="s">
        <v>1941</v>
      </c>
      <c r="AI1069" s="26" t="s">
        <v>1941</v>
      </c>
      <c r="AJ1069" s="26" t="s">
        <v>1941</v>
      </c>
      <c r="AK1069" s="26" t="s">
        <v>1941</v>
      </c>
      <c r="AL1069" s="26" t="s">
        <v>1941</v>
      </c>
      <c r="AM1069" s="26" t="s">
        <v>1941</v>
      </c>
      <c r="AN1069" s="26" t="s">
        <v>1941</v>
      </c>
      <c r="AO1069" s="26" t="s">
        <v>1941</v>
      </c>
      <c r="AP1069" s="26" t="s">
        <v>1941</v>
      </c>
      <c r="AQ1069" s="26" t="s">
        <v>1941</v>
      </c>
      <c r="AR1069" s="26" t="s">
        <v>1941</v>
      </c>
      <c r="AS1069" s="26" t="s">
        <v>1941</v>
      </c>
      <c r="AT1069" s="26" t="s">
        <v>1941</v>
      </c>
      <c r="AU1069" s="26" t="s">
        <v>1941</v>
      </c>
      <c r="AV1069" s="26" t="s">
        <v>1941</v>
      </c>
      <c r="AW1069" s="26" t="s">
        <v>1941</v>
      </c>
      <c r="AX1069" s="26" t="s">
        <v>1941</v>
      </c>
      <c r="AY1069" s="26" t="s">
        <v>1941</v>
      </c>
      <c r="AZ1069" s="26" t="s">
        <v>1941</v>
      </c>
      <c r="BA1069" s="26" t="s">
        <v>1941</v>
      </c>
      <c r="BB1069" s="26" t="s">
        <v>1941</v>
      </c>
      <c r="BC1069" s="26" t="s">
        <v>1941</v>
      </c>
      <c r="BD1069" s="26" t="s">
        <v>1941</v>
      </c>
      <c r="BE1069" s="26" t="s">
        <v>1941</v>
      </c>
      <c r="BF1069" s="26" t="s">
        <v>1941</v>
      </c>
      <c r="BG1069" s="26" t="s">
        <v>1941</v>
      </c>
      <c r="BH1069" s="26" t="s">
        <v>1941</v>
      </c>
      <c r="BI1069" s="26" t="s">
        <v>1941</v>
      </c>
      <c r="BJ1069" s="26" t="s">
        <v>1941</v>
      </c>
      <c r="BK1069" s="26" t="s">
        <v>1941</v>
      </c>
      <c r="BL1069" s="26" t="s">
        <v>1941</v>
      </c>
      <c r="BM1069" s="26" t="s">
        <v>1941</v>
      </c>
      <c r="BN1069" s="26" t="s">
        <v>1941</v>
      </c>
      <c r="BO1069" s="26" t="s">
        <v>1941</v>
      </c>
      <c r="BP1069" s="26" t="s">
        <v>1941</v>
      </c>
      <c r="BQ1069" s="26" t="s">
        <v>1941</v>
      </c>
      <c r="BR1069" s="26" t="s">
        <v>1941</v>
      </c>
      <c r="BS1069" s="26" t="s">
        <v>1941</v>
      </c>
      <c r="BT1069" s="26" t="s">
        <v>1941</v>
      </c>
      <c r="BU1069" s="26" t="str">
        <f t="shared" si="1000"/>
        <v>89. PRODUCE THE CHEMICAL</v>
      </c>
      <c r="BV1069" s="26" t="str">
        <f t="shared" si="1001"/>
        <v/>
      </c>
      <c r="BW1069" s="26" t="str">
        <f t="shared" si="1002"/>
        <v>91. ON-SITE USE OF THE CHEMICAL</v>
      </c>
      <c r="BX1069" s="26" t="str">
        <f t="shared" si="1003"/>
        <v>92. SALE OR DISTRIBUTION OF THE CHEMICAL</v>
      </c>
      <c r="BY1069" s="26" t="str">
        <f t="shared" si="1004"/>
        <v/>
      </c>
      <c r="BZ1069" s="26" t="str">
        <f t="shared" si="1005"/>
        <v>94. AS A MANUFACTURED IMPURITY</v>
      </c>
      <c r="CA1069" s="26" t="str">
        <f t="shared" si="1006"/>
        <v>95. USED AS A REACTANT</v>
      </c>
      <c r="CB1069" s="26" t="str">
        <f t="shared" si="1007"/>
        <v/>
      </c>
      <c r="CC1069" s="26" t="str">
        <f t="shared" si="1008"/>
        <v/>
      </c>
      <c r="CD1069" s="26" t="str">
        <f t="shared" si="1009"/>
        <v/>
      </c>
      <c r="CE1069" s="26" t="str">
        <f t="shared" si="1010"/>
        <v/>
      </c>
      <c r="CF1069" s="26" t="str">
        <f t="shared" si="1011"/>
        <v/>
      </c>
      <c r="CG1069" s="26" t="str">
        <f t="shared" si="1012"/>
        <v/>
      </c>
      <c r="CH1069" s="26" t="str">
        <f t="shared" si="1013"/>
        <v/>
      </c>
      <c r="CI1069" s="26" t="str">
        <f t="shared" si="1014"/>
        <v/>
      </c>
      <c r="CJ1069" s="26" t="str">
        <f t="shared" si="1015"/>
        <v/>
      </c>
      <c r="CK1069" s="26" t="str">
        <f t="shared" si="1016"/>
        <v/>
      </c>
      <c r="CL1069" s="26" t="str">
        <f t="shared" si="1017"/>
        <v/>
      </c>
      <c r="CM1069" s="26" t="str">
        <f t="shared" si="1018"/>
        <v/>
      </c>
      <c r="CN1069" s="26" t="str">
        <f t="shared" si="1019"/>
        <v/>
      </c>
      <c r="CO1069" s="26" t="str">
        <f t="shared" si="1020"/>
        <v/>
      </c>
      <c r="CP1069" s="26" t="str">
        <f t="shared" si="1021"/>
        <v/>
      </c>
      <c r="CQ1069" s="26" t="str">
        <f t="shared" si="1022"/>
        <v/>
      </c>
      <c r="CR1069" s="26" t="str">
        <f t="shared" si="1023"/>
        <v/>
      </c>
      <c r="CS1069" s="26" t="str">
        <f t="shared" si="1024"/>
        <v/>
      </c>
      <c r="CT1069" s="26" t="str">
        <f t="shared" si="1025"/>
        <v/>
      </c>
      <c r="CU1069" s="26" t="str">
        <f t="shared" si="1026"/>
        <v/>
      </c>
      <c r="CV1069" s="26" t="str">
        <f t="shared" si="1027"/>
        <v/>
      </c>
      <c r="CW1069" s="26" t="str">
        <f t="shared" si="1028"/>
        <v/>
      </c>
      <c r="CX1069" s="26" t="str">
        <f t="shared" si="1029"/>
        <v/>
      </c>
      <c r="CY1069" s="26" t="str">
        <f t="shared" si="1030"/>
        <v/>
      </c>
      <c r="CZ1069" s="26" t="str">
        <f t="shared" si="1031"/>
        <v/>
      </c>
      <c r="DA1069" s="26" t="str">
        <f t="shared" si="1032"/>
        <v/>
      </c>
      <c r="DB1069" s="26" t="str">
        <f t="shared" si="1033"/>
        <v/>
      </c>
      <c r="DC1069" s="26" t="str">
        <f t="shared" si="1034"/>
        <v/>
      </c>
      <c r="DD1069" s="26" t="str">
        <f t="shared" si="1035"/>
        <v/>
      </c>
      <c r="DE1069" s="26" t="str">
        <f t="shared" si="1036"/>
        <v/>
      </c>
      <c r="DF1069" s="26" t="str">
        <f t="shared" si="1037"/>
        <v/>
      </c>
      <c r="DG1069" s="26" t="str">
        <f t="shared" si="1038"/>
        <v/>
      </c>
      <c r="DH1069" s="26" t="str">
        <f t="shared" si="1039"/>
        <v/>
      </c>
      <c r="DI1069" s="26" t="str">
        <f t="shared" si="1040"/>
        <v/>
      </c>
      <c r="DJ1069" s="26" t="str">
        <f t="shared" si="1041"/>
        <v/>
      </c>
      <c r="DK1069" s="26" t="str">
        <f t="shared" si="1042"/>
        <v/>
      </c>
      <c r="DL1069" s="26" t="str">
        <f t="shared" si="1043"/>
        <v/>
      </c>
      <c r="DM1069" s="26" t="str">
        <f t="shared" si="1044"/>
        <v/>
      </c>
      <c r="DN1069" s="26" t="str">
        <f t="shared" si="1045"/>
        <v/>
      </c>
      <c r="DO1069" s="26" t="str">
        <f t="shared" si="1046"/>
        <v/>
      </c>
      <c r="DP1069" s="26" t="str">
        <f t="shared" si="1047"/>
        <v/>
      </c>
      <c r="DQ1069" s="26" t="str">
        <f t="shared" si="1048"/>
        <v/>
      </c>
      <c r="DR1069" s="26" t="str">
        <f t="shared" si="1049"/>
        <v/>
      </c>
      <c r="DS1069" s="26" t="str">
        <f t="shared" si="1050"/>
        <v/>
      </c>
      <c r="DT1069" s="26" t="str">
        <f t="shared" si="1051"/>
        <v/>
      </c>
      <c r="DU1069" s="26" t="str">
        <f t="shared" si="1052"/>
        <v/>
      </c>
      <c r="DV1069" s="26" t="str">
        <f t="shared" si="1053"/>
        <v/>
      </c>
    </row>
    <row r="1070" spans="1:126" ht="105" x14ac:dyDescent="0.25">
      <c r="A1070" t="s">
        <v>1942</v>
      </c>
      <c r="B1070">
        <v>2019</v>
      </c>
      <c r="C1070" t="s">
        <v>2046</v>
      </c>
      <c r="D1070">
        <v>106990</v>
      </c>
      <c r="E1070" s="19">
        <v>1319218490682</v>
      </c>
      <c r="F1070" t="s">
        <v>1146</v>
      </c>
      <c r="G1070">
        <v>324110</v>
      </c>
      <c r="H1070" t="s">
        <v>1960</v>
      </c>
      <c r="I1070" t="s">
        <v>1148</v>
      </c>
      <c r="J1070" t="s">
        <v>618</v>
      </c>
      <c r="K1070" t="s">
        <v>113</v>
      </c>
      <c r="L1070">
        <v>77012</v>
      </c>
      <c r="M1070" s="26" t="str">
        <f t="shared" si="999"/>
        <v>89. PRODUCE THE CHEMICAL, 91. ON-SITE USE OF THE CHEMICAL, 92. SALE OR DISTRIBUTION OF THE CHEMICAL, 94. AS A MANUFACTURED IMPURITY, 95. USED AS A REACTANT, 100. P199  OTHER</v>
      </c>
      <c r="N1070" s="26" t="s">
        <v>172</v>
      </c>
      <c r="O1070" s="70" t="s">
        <v>2064</v>
      </c>
      <c r="P1070">
        <v>112</v>
      </c>
      <c r="Q1070">
        <v>576</v>
      </c>
      <c r="R1070">
        <v>688</v>
      </c>
      <c r="S1070" s="26" t="s">
        <v>1940</v>
      </c>
      <c r="T1070" s="26" t="s">
        <v>1941</v>
      </c>
      <c r="U1070" s="26" t="s">
        <v>1940</v>
      </c>
      <c r="V1070" s="26" t="s">
        <v>1940</v>
      </c>
      <c r="W1070" s="26" t="s">
        <v>1941</v>
      </c>
      <c r="X1070" s="26" t="s">
        <v>1940</v>
      </c>
      <c r="Y1070" s="26" t="s">
        <v>1940</v>
      </c>
      <c r="Z1070" s="26" t="s">
        <v>1941</v>
      </c>
      <c r="AA1070" s="26" t="s">
        <v>1941</v>
      </c>
      <c r="AB1070" s="26" t="s">
        <v>1941</v>
      </c>
      <c r="AC1070" s="26" t="s">
        <v>1941</v>
      </c>
      <c r="AD1070" s="26" t="s">
        <v>1940</v>
      </c>
      <c r="AE1070" s="26" t="s">
        <v>1941</v>
      </c>
      <c r="AF1070" s="26" t="s">
        <v>1941</v>
      </c>
      <c r="AG1070" s="26" t="s">
        <v>1941</v>
      </c>
      <c r="AH1070" s="26" t="s">
        <v>1941</v>
      </c>
      <c r="AI1070" s="26" t="s">
        <v>1941</v>
      </c>
      <c r="AJ1070" s="26" t="s">
        <v>1941</v>
      </c>
      <c r="AK1070" s="26" t="s">
        <v>1941</v>
      </c>
      <c r="AL1070" s="26" t="s">
        <v>1941</v>
      </c>
      <c r="AM1070" s="26" t="s">
        <v>1941</v>
      </c>
      <c r="AN1070" s="26" t="s">
        <v>1941</v>
      </c>
      <c r="AO1070" s="26" t="s">
        <v>1941</v>
      </c>
      <c r="AP1070" s="26" t="s">
        <v>1941</v>
      </c>
      <c r="AQ1070" s="26" t="s">
        <v>1941</v>
      </c>
      <c r="AR1070" s="26" t="s">
        <v>1941</v>
      </c>
      <c r="AS1070" s="26" t="s">
        <v>1941</v>
      </c>
      <c r="AT1070" s="26" t="s">
        <v>1941</v>
      </c>
      <c r="AU1070" s="26" t="s">
        <v>1941</v>
      </c>
      <c r="AV1070" s="26" t="s">
        <v>1941</v>
      </c>
      <c r="AW1070" s="26" t="s">
        <v>1941</v>
      </c>
      <c r="AX1070" s="26" t="s">
        <v>1941</v>
      </c>
      <c r="AY1070" s="26" t="s">
        <v>1941</v>
      </c>
      <c r="AZ1070" s="26" t="s">
        <v>1941</v>
      </c>
      <c r="BA1070" s="26" t="s">
        <v>1941</v>
      </c>
      <c r="BB1070" s="26" t="s">
        <v>1941</v>
      </c>
      <c r="BC1070" s="26" t="s">
        <v>1941</v>
      </c>
      <c r="BD1070" s="26" t="s">
        <v>1941</v>
      </c>
      <c r="BE1070" s="26" t="s">
        <v>1941</v>
      </c>
      <c r="BF1070" s="26" t="s">
        <v>1941</v>
      </c>
      <c r="BG1070" s="26" t="s">
        <v>1941</v>
      </c>
      <c r="BH1070" s="26" t="s">
        <v>1941</v>
      </c>
      <c r="BI1070" s="26" t="s">
        <v>1941</v>
      </c>
      <c r="BJ1070" s="26" t="s">
        <v>1941</v>
      </c>
      <c r="BK1070" s="26" t="s">
        <v>1941</v>
      </c>
      <c r="BL1070" s="26" t="s">
        <v>1941</v>
      </c>
      <c r="BM1070" s="26" t="s">
        <v>1941</v>
      </c>
      <c r="BN1070" s="26" t="s">
        <v>1941</v>
      </c>
      <c r="BO1070" s="26" t="s">
        <v>1941</v>
      </c>
      <c r="BP1070" s="26" t="s">
        <v>1941</v>
      </c>
      <c r="BQ1070" s="26" t="s">
        <v>1941</v>
      </c>
      <c r="BR1070" s="26" t="s">
        <v>1941</v>
      </c>
      <c r="BS1070" s="26" t="s">
        <v>1941</v>
      </c>
      <c r="BT1070" s="26" t="s">
        <v>1941</v>
      </c>
      <c r="BU1070" s="26" t="str">
        <f t="shared" si="1000"/>
        <v>89. PRODUCE THE CHEMICAL</v>
      </c>
      <c r="BV1070" s="26" t="str">
        <f t="shared" si="1001"/>
        <v/>
      </c>
      <c r="BW1070" s="26" t="str">
        <f t="shared" si="1002"/>
        <v>91. ON-SITE USE OF THE CHEMICAL</v>
      </c>
      <c r="BX1070" s="26" t="str">
        <f t="shared" si="1003"/>
        <v>92. SALE OR DISTRIBUTION OF THE CHEMICAL</v>
      </c>
      <c r="BY1070" s="26" t="str">
        <f t="shared" si="1004"/>
        <v/>
      </c>
      <c r="BZ1070" s="26" t="str">
        <f t="shared" si="1005"/>
        <v>94. AS A MANUFACTURED IMPURITY</v>
      </c>
      <c r="CA1070" s="26" t="str">
        <f t="shared" si="1006"/>
        <v>95. USED AS A REACTANT</v>
      </c>
      <c r="CB1070" s="26" t="str">
        <f t="shared" si="1007"/>
        <v/>
      </c>
      <c r="CC1070" s="26" t="str">
        <f t="shared" si="1008"/>
        <v/>
      </c>
      <c r="CD1070" s="26" t="str">
        <f t="shared" si="1009"/>
        <v/>
      </c>
      <c r="CE1070" s="26" t="str">
        <f t="shared" si="1010"/>
        <v/>
      </c>
      <c r="CF1070" s="26" t="str">
        <f t="shared" si="1011"/>
        <v>100. P199  OTHER</v>
      </c>
      <c r="CG1070" s="26" t="str">
        <f t="shared" si="1012"/>
        <v/>
      </c>
      <c r="CH1070" s="26" t="str">
        <f t="shared" si="1013"/>
        <v/>
      </c>
      <c r="CI1070" s="26" t="str">
        <f t="shared" si="1014"/>
        <v/>
      </c>
      <c r="CJ1070" s="26" t="str">
        <f t="shared" si="1015"/>
        <v/>
      </c>
      <c r="CK1070" s="26" t="str">
        <f t="shared" si="1016"/>
        <v/>
      </c>
      <c r="CL1070" s="26" t="str">
        <f t="shared" si="1017"/>
        <v/>
      </c>
      <c r="CM1070" s="26" t="str">
        <f t="shared" si="1018"/>
        <v/>
      </c>
      <c r="CN1070" s="26" t="str">
        <f t="shared" si="1019"/>
        <v/>
      </c>
      <c r="CO1070" s="26" t="str">
        <f t="shared" si="1020"/>
        <v/>
      </c>
      <c r="CP1070" s="26" t="str">
        <f t="shared" si="1021"/>
        <v/>
      </c>
      <c r="CQ1070" s="26" t="str">
        <f t="shared" si="1022"/>
        <v/>
      </c>
      <c r="CR1070" s="26" t="str">
        <f t="shared" si="1023"/>
        <v/>
      </c>
      <c r="CS1070" s="26" t="str">
        <f t="shared" si="1024"/>
        <v/>
      </c>
      <c r="CT1070" s="26" t="str">
        <f t="shared" si="1025"/>
        <v/>
      </c>
      <c r="CU1070" s="26" t="str">
        <f t="shared" si="1026"/>
        <v/>
      </c>
      <c r="CV1070" s="26" t="str">
        <f t="shared" si="1027"/>
        <v/>
      </c>
      <c r="CW1070" s="26" t="str">
        <f t="shared" si="1028"/>
        <v/>
      </c>
      <c r="CX1070" s="26" t="str">
        <f t="shared" si="1029"/>
        <v/>
      </c>
      <c r="CY1070" s="26" t="str">
        <f t="shared" si="1030"/>
        <v/>
      </c>
      <c r="CZ1070" s="26" t="str">
        <f t="shared" si="1031"/>
        <v/>
      </c>
      <c r="DA1070" s="26" t="str">
        <f t="shared" si="1032"/>
        <v/>
      </c>
      <c r="DB1070" s="26" t="str">
        <f t="shared" si="1033"/>
        <v/>
      </c>
      <c r="DC1070" s="26" t="str">
        <f t="shared" si="1034"/>
        <v/>
      </c>
      <c r="DD1070" s="26" t="str">
        <f t="shared" si="1035"/>
        <v/>
      </c>
      <c r="DE1070" s="26" t="str">
        <f t="shared" si="1036"/>
        <v/>
      </c>
      <c r="DF1070" s="26" t="str">
        <f t="shared" si="1037"/>
        <v/>
      </c>
      <c r="DG1070" s="26" t="str">
        <f t="shared" si="1038"/>
        <v/>
      </c>
      <c r="DH1070" s="26" t="str">
        <f t="shared" si="1039"/>
        <v/>
      </c>
      <c r="DI1070" s="26" t="str">
        <f t="shared" si="1040"/>
        <v/>
      </c>
      <c r="DJ1070" s="26" t="str">
        <f t="shared" si="1041"/>
        <v/>
      </c>
      <c r="DK1070" s="26" t="str">
        <f t="shared" si="1042"/>
        <v/>
      </c>
      <c r="DL1070" s="26" t="str">
        <f t="shared" si="1043"/>
        <v/>
      </c>
      <c r="DM1070" s="26" t="str">
        <f t="shared" si="1044"/>
        <v/>
      </c>
      <c r="DN1070" s="26" t="str">
        <f t="shared" si="1045"/>
        <v/>
      </c>
      <c r="DO1070" s="26" t="str">
        <f t="shared" si="1046"/>
        <v/>
      </c>
      <c r="DP1070" s="26" t="str">
        <f t="shared" si="1047"/>
        <v/>
      </c>
      <c r="DQ1070" s="26" t="str">
        <f t="shared" si="1048"/>
        <v/>
      </c>
      <c r="DR1070" s="26" t="str">
        <f t="shared" si="1049"/>
        <v/>
      </c>
      <c r="DS1070" s="26" t="str">
        <f t="shared" si="1050"/>
        <v/>
      </c>
      <c r="DT1070" s="26" t="str">
        <f t="shared" si="1051"/>
        <v/>
      </c>
      <c r="DU1070" s="26" t="str">
        <f t="shared" si="1052"/>
        <v/>
      </c>
      <c r="DV1070" s="26" t="str">
        <f t="shared" si="1053"/>
        <v/>
      </c>
    </row>
    <row r="1071" spans="1:126" ht="60" x14ac:dyDescent="0.25">
      <c r="A1071" t="s">
        <v>1942</v>
      </c>
      <c r="B1071">
        <v>2020</v>
      </c>
      <c r="C1071" t="s">
        <v>2046</v>
      </c>
      <c r="D1071">
        <v>106990</v>
      </c>
      <c r="E1071" s="19">
        <v>1320219227574</v>
      </c>
      <c r="F1071" t="s">
        <v>1146</v>
      </c>
      <c r="G1071">
        <v>324110</v>
      </c>
      <c r="H1071" t="s">
        <v>1960</v>
      </c>
      <c r="I1071" t="s">
        <v>1148</v>
      </c>
      <c r="J1071" t="s">
        <v>618</v>
      </c>
      <c r="K1071" t="s">
        <v>113</v>
      </c>
      <c r="L1071">
        <v>77012</v>
      </c>
      <c r="M1071" s="26" t="str">
        <f t="shared" si="999"/>
        <v/>
      </c>
      <c r="N1071" s="26" t="s">
        <v>172</v>
      </c>
      <c r="O1071" s="70" t="s">
        <v>2064</v>
      </c>
      <c r="P1071">
        <v>186</v>
      </c>
      <c r="Q1071">
        <v>707</v>
      </c>
      <c r="R1071">
        <v>893</v>
      </c>
      <c r="S1071" s="26" t="s">
        <v>1941</v>
      </c>
      <c r="T1071" s="26" t="s">
        <v>1941</v>
      </c>
      <c r="U1071" s="26" t="s">
        <v>1941</v>
      </c>
      <c r="V1071" s="26" t="s">
        <v>1941</v>
      </c>
      <c r="W1071" s="26" t="s">
        <v>1941</v>
      </c>
      <c r="X1071" s="26" t="s">
        <v>1941</v>
      </c>
      <c r="Y1071" s="26" t="s">
        <v>1941</v>
      </c>
      <c r="Z1071" s="26" t="s">
        <v>1941</v>
      </c>
      <c r="AA1071" s="26" t="s">
        <v>1941</v>
      </c>
      <c r="AB1071" s="26" t="s">
        <v>1941</v>
      </c>
      <c r="AC1071" s="26" t="s">
        <v>1941</v>
      </c>
      <c r="AD1071" s="26" t="s">
        <v>1941</v>
      </c>
      <c r="AE1071" s="26" t="s">
        <v>1941</v>
      </c>
      <c r="AF1071" s="26" t="s">
        <v>1941</v>
      </c>
      <c r="AG1071" s="26" t="s">
        <v>1941</v>
      </c>
      <c r="AH1071" s="26" t="s">
        <v>1941</v>
      </c>
      <c r="AI1071" s="26" t="s">
        <v>1941</v>
      </c>
      <c r="AJ1071" s="26" t="s">
        <v>1941</v>
      </c>
      <c r="AK1071" s="26" t="s">
        <v>1941</v>
      </c>
      <c r="AL1071" s="26" t="s">
        <v>1941</v>
      </c>
      <c r="AM1071" s="26" t="s">
        <v>1941</v>
      </c>
      <c r="AN1071" s="26" t="s">
        <v>1941</v>
      </c>
      <c r="AO1071" s="26" t="s">
        <v>1941</v>
      </c>
      <c r="AP1071" s="26" t="s">
        <v>1941</v>
      </c>
      <c r="AQ1071" s="26" t="s">
        <v>1941</v>
      </c>
      <c r="AR1071" s="26" t="s">
        <v>1941</v>
      </c>
      <c r="AS1071" s="26" t="s">
        <v>1941</v>
      </c>
      <c r="AT1071" s="26" t="s">
        <v>1941</v>
      </c>
      <c r="AU1071" s="26" t="s">
        <v>1941</v>
      </c>
      <c r="AV1071" s="26" t="s">
        <v>1941</v>
      </c>
      <c r="AW1071" s="26" t="s">
        <v>1941</v>
      </c>
      <c r="AX1071" s="26" t="s">
        <v>1941</v>
      </c>
      <c r="AY1071" s="26" t="s">
        <v>1941</v>
      </c>
      <c r="AZ1071" s="26" t="s">
        <v>1941</v>
      </c>
      <c r="BA1071" s="26" t="s">
        <v>1941</v>
      </c>
      <c r="BB1071" s="26" t="s">
        <v>1941</v>
      </c>
      <c r="BC1071" s="26" t="s">
        <v>1941</v>
      </c>
      <c r="BD1071" s="26" t="s">
        <v>1941</v>
      </c>
      <c r="BE1071" s="26" t="s">
        <v>1941</v>
      </c>
      <c r="BF1071" s="26" t="s">
        <v>1941</v>
      </c>
      <c r="BG1071" s="26" t="s">
        <v>1941</v>
      </c>
      <c r="BH1071" s="26" t="s">
        <v>1941</v>
      </c>
      <c r="BI1071" s="26" t="s">
        <v>1941</v>
      </c>
      <c r="BJ1071" s="26" t="s">
        <v>1941</v>
      </c>
      <c r="BK1071" s="26" t="s">
        <v>1941</v>
      </c>
      <c r="BL1071" s="26" t="s">
        <v>1941</v>
      </c>
      <c r="BM1071" s="26" t="s">
        <v>1941</v>
      </c>
      <c r="BN1071" s="26" t="s">
        <v>1941</v>
      </c>
      <c r="BO1071" s="26" t="s">
        <v>1941</v>
      </c>
      <c r="BP1071" s="26" t="s">
        <v>1941</v>
      </c>
      <c r="BQ1071" s="26" t="s">
        <v>1941</v>
      </c>
      <c r="BR1071" s="26" t="s">
        <v>1941</v>
      </c>
      <c r="BS1071" s="26" t="s">
        <v>1941</v>
      </c>
      <c r="BT1071" s="26" t="s">
        <v>1941</v>
      </c>
      <c r="BU1071" s="26" t="str">
        <f t="shared" si="1000"/>
        <v/>
      </c>
      <c r="BV1071" s="26" t="str">
        <f t="shared" si="1001"/>
        <v/>
      </c>
      <c r="BW1071" s="26" t="str">
        <f t="shared" si="1002"/>
        <v/>
      </c>
      <c r="BX1071" s="26" t="str">
        <f t="shared" si="1003"/>
        <v/>
      </c>
      <c r="BY1071" s="26" t="str">
        <f t="shared" si="1004"/>
        <v/>
      </c>
      <c r="BZ1071" s="26" t="str">
        <f t="shared" si="1005"/>
        <v/>
      </c>
      <c r="CA1071" s="26" t="str">
        <f t="shared" si="1006"/>
        <v/>
      </c>
      <c r="CB1071" s="26" t="str">
        <f t="shared" si="1007"/>
        <v/>
      </c>
      <c r="CC1071" s="26" t="str">
        <f t="shared" si="1008"/>
        <v/>
      </c>
      <c r="CD1071" s="26" t="str">
        <f t="shared" si="1009"/>
        <v/>
      </c>
      <c r="CE1071" s="26" t="str">
        <f t="shared" si="1010"/>
        <v/>
      </c>
      <c r="CF1071" s="26" t="str">
        <f t="shared" si="1011"/>
        <v/>
      </c>
      <c r="CG1071" s="26" t="str">
        <f t="shared" si="1012"/>
        <v/>
      </c>
      <c r="CH1071" s="26" t="str">
        <f t="shared" si="1013"/>
        <v/>
      </c>
      <c r="CI1071" s="26" t="str">
        <f t="shared" si="1014"/>
        <v/>
      </c>
      <c r="CJ1071" s="26" t="str">
        <f t="shared" si="1015"/>
        <v/>
      </c>
      <c r="CK1071" s="26" t="str">
        <f t="shared" si="1016"/>
        <v/>
      </c>
      <c r="CL1071" s="26" t="str">
        <f t="shared" si="1017"/>
        <v/>
      </c>
      <c r="CM1071" s="26" t="str">
        <f t="shared" si="1018"/>
        <v/>
      </c>
      <c r="CN1071" s="26" t="str">
        <f t="shared" si="1019"/>
        <v/>
      </c>
      <c r="CO1071" s="26" t="str">
        <f t="shared" si="1020"/>
        <v/>
      </c>
      <c r="CP1071" s="26" t="str">
        <f t="shared" si="1021"/>
        <v/>
      </c>
      <c r="CQ1071" s="26" t="str">
        <f t="shared" si="1022"/>
        <v/>
      </c>
      <c r="CR1071" s="26" t="str">
        <f t="shared" si="1023"/>
        <v/>
      </c>
      <c r="CS1071" s="26" t="str">
        <f t="shared" si="1024"/>
        <v/>
      </c>
      <c r="CT1071" s="26" t="str">
        <f t="shared" si="1025"/>
        <v/>
      </c>
      <c r="CU1071" s="26" t="str">
        <f t="shared" si="1026"/>
        <v/>
      </c>
      <c r="CV1071" s="26" t="str">
        <f t="shared" si="1027"/>
        <v/>
      </c>
      <c r="CW1071" s="26" t="str">
        <f t="shared" si="1028"/>
        <v/>
      </c>
      <c r="CX1071" s="26" t="str">
        <f t="shared" si="1029"/>
        <v/>
      </c>
      <c r="CY1071" s="26" t="str">
        <f t="shared" si="1030"/>
        <v/>
      </c>
      <c r="CZ1071" s="26" t="str">
        <f t="shared" si="1031"/>
        <v/>
      </c>
      <c r="DA1071" s="26" t="str">
        <f t="shared" si="1032"/>
        <v/>
      </c>
      <c r="DB1071" s="26" t="str">
        <f t="shared" si="1033"/>
        <v/>
      </c>
      <c r="DC1071" s="26" t="str">
        <f t="shared" si="1034"/>
        <v/>
      </c>
      <c r="DD1071" s="26" t="str">
        <f t="shared" si="1035"/>
        <v/>
      </c>
      <c r="DE1071" s="26" t="str">
        <f t="shared" si="1036"/>
        <v/>
      </c>
      <c r="DF1071" s="26" t="str">
        <f t="shared" si="1037"/>
        <v/>
      </c>
      <c r="DG1071" s="26" t="str">
        <f t="shared" si="1038"/>
        <v/>
      </c>
      <c r="DH1071" s="26" t="str">
        <f t="shared" si="1039"/>
        <v/>
      </c>
      <c r="DI1071" s="26" t="str">
        <f t="shared" si="1040"/>
        <v/>
      </c>
      <c r="DJ1071" s="26" t="str">
        <f t="shared" si="1041"/>
        <v/>
      </c>
      <c r="DK1071" s="26" t="str">
        <f t="shared" si="1042"/>
        <v/>
      </c>
      <c r="DL1071" s="26" t="str">
        <f t="shared" si="1043"/>
        <v/>
      </c>
      <c r="DM1071" s="26" t="str">
        <f t="shared" si="1044"/>
        <v/>
      </c>
      <c r="DN1071" s="26" t="str">
        <f t="shared" si="1045"/>
        <v/>
      </c>
      <c r="DO1071" s="26" t="str">
        <f t="shared" si="1046"/>
        <v/>
      </c>
      <c r="DP1071" s="26" t="str">
        <f t="shared" si="1047"/>
        <v/>
      </c>
      <c r="DQ1071" s="26" t="str">
        <f t="shared" si="1048"/>
        <v/>
      </c>
      <c r="DR1071" s="26" t="str">
        <f t="shared" si="1049"/>
        <v/>
      </c>
      <c r="DS1071" s="26" t="str">
        <f t="shared" si="1050"/>
        <v/>
      </c>
      <c r="DT1071" s="26" t="str">
        <f t="shared" si="1051"/>
        <v/>
      </c>
      <c r="DU1071" s="26" t="str">
        <f t="shared" si="1052"/>
        <v/>
      </c>
      <c r="DV1071" s="26" t="str">
        <f t="shared" si="1053"/>
        <v/>
      </c>
    </row>
    <row r="1072" spans="1:126" ht="105" x14ac:dyDescent="0.25">
      <c r="A1072" t="s">
        <v>1942</v>
      </c>
      <c r="B1072">
        <v>2021</v>
      </c>
      <c r="C1072" t="s">
        <v>2046</v>
      </c>
      <c r="D1072">
        <v>106990</v>
      </c>
      <c r="E1072" s="19">
        <v>1321220459022</v>
      </c>
      <c r="F1072" t="s">
        <v>1146</v>
      </c>
      <c r="G1072">
        <v>324110</v>
      </c>
      <c r="H1072" t="s">
        <v>1960</v>
      </c>
      <c r="I1072" t="s">
        <v>1148</v>
      </c>
      <c r="J1072" t="s">
        <v>618</v>
      </c>
      <c r="K1072" t="s">
        <v>113</v>
      </c>
      <c r="L1072">
        <v>77012</v>
      </c>
      <c r="M1072" s="26" t="str">
        <f t="shared" si="999"/>
        <v>89. PRODUCE THE CHEMICAL, 91. ON-SITE USE OF THE CHEMICAL, 92. SALE OR DISTRIBUTION OF THE CHEMICAL, 94. AS A MANUFACTURED IMPURITY, 95. USED AS A REACTANT, 100. P199  OTHER</v>
      </c>
      <c r="N1072" s="26" t="s">
        <v>172</v>
      </c>
      <c r="O1072" s="70" t="s">
        <v>2064</v>
      </c>
      <c r="P1072">
        <v>203</v>
      </c>
      <c r="Q1072">
        <v>703</v>
      </c>
      <c r="R1072">
        <v>906</v>
      </c>
      <c r="S1072" s="26" t="s">
        <v>1940</v>
      </c>
      <c r="T1072" s="26" t="s">
        <v>1941</v>
      </c>
      <c r="U1072" s="26" t="s">
        <v>1940</v>
      </c>
      <c r="V1072" s="26" t="s">
        <v>1940</v>
      </c>
      <c r="W1072" s="26" t="s">
        <v>1941</v>
      </c>
      <c r="X1072" s="26" t="s">
        <v>1940</v>
      </c>
      <c r="Y1072" s="26" t="s">
        <v>1940</v>
      </c>
      <c r="Z1072" s="26" t="s">
        <v>1941</v>
      </c>
      <c r="AA1072" s="26" t="s">
        <v>1941</v>
      </c>
      <c r="AB1072" s="26" t="s">
        <v>1941</v>
      </c>
      <c r="AC1072" s="26" t="s">
        <v>1941</v>
      </c>
      <c r="AD1072" s="26" t="s">
        <v>1940</v>
      </c>
      <c r="AE1072" s="26" t="s">
        <v>1941</v>
      </c>
      <c r="AF1072" s="26" t="s">
        <v>1941</v>
      </c>
      <c r="AG1072" s="26" t="s">
        <v>1941</v>
      </c>
      <c r="AH1072" s="26" t="s">
        <v>1941</v>
      </c>
      <c r="AI1072" s="26" t="s">
        <v>1941</v>
      </c>
      <c r="AJ1072" s="26" t="s">
        <v>1941</v>
      </c>
      <c r="AK1072" s="26" t="s">
        <v>1941</v>
      </c>
      <c r="AL1072" s="26" t="s">
        <v>1941</v>
      </c>
      <c r="AM1072" s="26" t="s">
        <v>1941</v>
      </c>
      <c r="AN1072" s="26" t="s">
        <v>1941</v>
      </c>
      <c r="AO1072" s="26" t="s">
        <v>1941</v>
      </c>
      <c r="AP1072" s="26" t="s">
        <v>1941</v>
      </c>
      <c r="AQ1072" s="26" t="s">
        <v>1941</v>
      </c>
      <c r="AR1072" s="26" t="s">
        <v>1941</v>
      </c>
      <c r="AS1072" s="26" t="s">
        <v>1941</v>
      </c>
      <c r="AT1072" s="26" t="s">
        <v>1941</v>
      </c>
      <c r="AU1072" s="26" t="s">
        <v>1941</v>
      </c>
      <c r="AV1072" s="26" t="s">
        <v>1941</v>
      </c>
      <c r="AW1072" s="26" t="s">
        <v>1941</v>
      </c>
      <c r="AX1072" s="26" t="s">
        <v>1941</v>
      </c>
      <c r="AY1072" s="26" t="s">
        <v>1941</v>
      </c>
      <c r="AZ1072" s="26" t="s">
        <v>1941</v>
      </c>
      <c r="BA1072" s="26" t="s">
        <v>1941</v>
      </c>
      <c r="BB1072" s="26" t="s">
        <v>1941</v>
      </c>
      <c r="BC1072" s="26" t="s">
        <v>1941</v>
      </c>
      <c r="BD1072" s="26" t="s">
        <v>1941</v>
      </c>
      <c r="BE1072" s="26" t="s">
        <v>1941</v>
      </c>
      <c r="BF1072" s="26" t="s">
        <v>1941</v>
      </c>
      <c r="BG1072" s="26" t="s">
        <v>1941</v>
      </c>
      <c r="BH1072" s="26" t="s">
        <v>1941</v>
      </c>
      <c r="BI1072" s="26" t="s">
        <v>1941</v>
      </c>
      <c r="BJ1072" s="26" t="s">
        <v>1941</v>
      </c>
      <c r="BK1072" s="26" t="s">
        <v>1941</v>
      </c>
      <c r="BL1072" s="26" t="s">
        <v>1941</v>
      </c>
      <c r="BM1072" s="26" t="s">
        <v>1941</v>
      </c>
      <c r="BN1072" s="26" t="s">
        <v>1941</v>
      </c>
      <c r="BO1072" s="26" t="s">
        <v>1941</v>
      </c>
      <c r="BP1072" s="26" t="s">
        <v>1941</v>
      </c>
      <c r="BQ1072" s="26" t="s">
        <v>1941</v>
      </c>
      <c r="BR1072" s="26" t="s">
        <v>1941</v>
      </c>
      <c r="BS1072" s="26" t="s">
        <v>1941</v>
      </c>
      <c r="BT1072" s="26" t="s">
        <v>1941</v>
      </c>
      <c r="BU1072" s="26" t="str">
        <f t="shared" si="1000"/>
        <v>89. PRODUCE THE CHEMICAL</v>
      </c>
      <c r="BV1072" s="26" t="str">
        <f t="shared" si="1001"/>
        <v/>
      </c>
      <c r="BW1072" s="26" t="str">
        <f t="shared" si="1002"/>
        <v>91. ON-SITE USE OF THE CHEMICAL</v>
      </c>
      <c r="BX1072" s="26" t="str">
        <f t="shared" si="1003"/>
        <v>92. SALE OR DISTRIBUTION OF THE CHEMICAL</v>
      </c>
      <c r="BY1072" s="26" t="str">
        <f t="shared" si="1004"/>
        <v/>
      </c>
      <c r="BZ1072" s="26" t="str">
        <f t="shared" si="1005"/>
        <v>94. AS A MANUFACTURED IMPURITY</v>
      </c>
      <c r="CA1072" s="26" t="str">
        <f t="shared" si="1006"/>
        <v>95. USED AS A REACTANT</v>
      </c>
      <c r="CB1072" s="26" t="str">
        <f t="shared" si="1007"/>
        <v/>
      </c>
      <c r="CC1072" s="26" t="str">
        <f t="shared" si="1008"/>
        <v/>
      </c>
      <c r="CD1072" s="26" t="str">
        <f t="shared" si="1009"/>
        <v/>
      </c>
      <c r="CE1072" s="26" t="str">
        <f t="shared" si="1010"/>
        <v/>
      </c>
      <c r="CF1072" s="26" t="str">
        <f t="shared" si="1011"/>
        <v>100. P199  OTHER</v>
      </c>
      <c r="CG1072" s="26" t="str">
        <f t="shared" si="1012"/>
        <v/>
      </c>
      <c r="CH1072" s="26" t="str">
        <f t="shared" si="1013"/>
        <v/>
      </c>
      <c r="CI1072" s="26" t="str">
        <f t="shared" si="1014"/>
        <v/>
      </c>
      <c r="CJ1072" s="26" t="str">
        <f t="shared" si="1015"/>
        <v/>
      </c>
      <c r="CK1072" s="26" t="str">
        <f t="shared" si="1016"/>
        <v/>
      </c>
      <c r="CL1072" s="26" t="str">
        <f t="shared" si="1017"/>
        <v/>
      </c>
      <c r="CM1072" s="26" t="str">
        <f t="shared" si="1018"/>
        <v/>
      </c>
      <c r="CN1072" s="26" t="str">
        <f t="shared" si="1019"/>
        <v/>
      </c>
      <c r="CO1072" s="26" t="str">
        <f t="shared" si="1020"/>
        <v/>
      </c>
      <c r="CP1072" s="26" t="str">
        <f t="shared" si="1021"/>
        <v/>
      </c>
      <c r="CQ1072" s="26" t="str">
        <f t="shared" si="1022"/>
        <v/>
      </c>
      <c r="CR1072" s="26" t="str">
        <f t="shared" si="1023"/>
        <v/>
      </c>
      <c r="CS1072" s="26" t="str">
        <f t="shared" si="1024"/>
        <v/>
      </c>
      <c r="CT1072" s="26" t="str">
        <f t="shared" si="1025"/>
        <v/>
      </c>
      <c r="CU1072" s="26" t="str">
        <f t="shared" si="1026"/>
        <v/>
      </c>
      <c r="CV1072" s="26" t="str">
        <f t="shared" si="1027"/>
        <v/>
      </c>
      <c r="CW1072" s="26" t="str">
        <f t="shared" si="1028"/>
        <v/>
      </c>
      <c r="CX1072" s="26" t="str">
        <f t="shared" si="1029"/>
        <v/>
      </c>
      <c r="CY1072" s="26" t="str">
        <f t="shared" si="1030"/>
        <v/>
      </c>
      <c r="CZ1072" s="26" t="str">
        <f t="shared" si="1031"/>
        <v/>
      </c>
      <c r="DA1072" s="26" t="str">
        <f t="shared" si="1032"/>
        <v/>
      </c>
      <c r="DB1072" s="26" t="str">
        <f t="shared" si="1033"/>
        <v/>
      </c>
      <c r="DC1072" s="26" t="str">
        <f t="shared" si="1034"/>
        <v/>
      </c>
      <c r="DD1072" s="26" t="str">
        <f t="shared" si="1035"/>
        <v/>
      </c>
      <c r="DE1072" s="26" t="str">
        <f t="shared" si="1036"/>
        <v/>
      </c>
      <c r="DF1072" s="26" t="str">
        <f t="shared" si="1037"/>
        <v/>
      </c>
      <c r="DG1072" s="26" t="str">
        <f t="shared" si="1038"/>
        <v/>
      </c>
      <c r="DH1072" s="26" t="str">
        <f t="shared" si="1039"/>
        <v/>
      </c>
      <c r="DI1072" s="26" t="str">
        <f t="shared" si="1040"/>
        <v/>
      </c>
      <c r="DJ1072" s="26" t="str">
        <f t="shared" si="1041"/>
        <v/>
      </c>
      <c r="DK1072" s="26" t="str">
        <f t="shared" si="1042"/>
        <v/>
      </c>
      <c r="DL1072" s="26" t="str">
        <f t="shared" si="1043"/>
        <v/>
      </c>
      <c r="DM1072" s="26" t="str">
        <f t="shared" si="1044"/>
        <v/>
      </c>
      <c r="DN1072" s="26" t="str">
        <f t="shared" si="1045"/>
        <v/>
      </c>
      <c r="DO1072" s="26" t="str">
        <f t="shared" si="1046"/>
        <v/>
      </c>
      <c r="DP1072" s="26" t="str">
        <f t="shared" si="1047"/>
        <v/>
      </c>
      <c r="DQ1072" s="26" t="str">
        <f t="shared" si="1048"/>
        <v/>
      </c>
      <c r="DR1072" s="26" t="str">
        <f t="shared" si="1049"/>
        <v/>
      </c>
      <c r="DS1072" s="26" t="str">
        <f t="shared" si="1050"/>
        <v/>
      </c>
      <c r="DT1072" s="26" t="str">
        <f t="shared" si="1051"/>
        <v/>
      </c>
      <c r="DU1072" s="26" t="str">
        <f t="shared" si="1052"/>
        <v/>
      </c>
      <c r="DV1072" s="26" t="str">
        <f t="shared" si="1053"/>
        <v/>
      </c>
    </row>
    <row r="1073" spans="1:126" ht="75" x14ac:dyDescent="0.25">
      <c r="A1073" t="s">
        <v>1942</v>
      </c>
      <c r="B1073">
        <v>2016</v>
      </c>
      <c r="C1073" t="s">
        <v>2046</v>
      </c>
      <c r="D1073">
        <v>106990</v>
      </c>
      <c r="E1073" s="19">
        <v>1316215453996</v>
      </c>
      <c r="F1073" t="s">
        <v>1150</v>
      </c>
      <c r="G1073">
        <v>324110</v>
      </c>
      <c r="H1073" t="s">
        <v>1961</v>
      </c>
      <c r="I1073" t="s">
        <v>1152</v>
      </c>
      <c r="J1073" t="s">
        <v>1153</v>
      </c>
      <c r="K1073" t="s">
        <v>153</v>
      </c>
      <c r="L1073">
        <v>38109</v>
      </c>
      <c r="M1073" s="26" t="str">
        <f t="shared" si="999"/>
        <v>89. PRODUCE THE CHEMICAL, 91. ON-SITE USE OF THE CHEMICAL, 94. AS A MANUFACTURED IMPURITY, 95. USED AS A REACTANT, 115. REPACKAGING, 116. AS A PROCESS IMPURITY</v>
      </c>
      <c r="N1073" s="26" t="s">
        <v>123</v>
      </c>
      <c r="O1073" s="26" t="s">
        <v>124</v>
      </c>
      <c r="P1073">
        <v>64</v>
      </c>
      <c r="Q1073">
        <v>66</v>
      </c>
      <c r="R1073">
        <v>130</v>
      </c>
      <c r="S1073" s="26" t="s">
        <v>1940</v>
      </c>
      <c r="T1073" s="26" t="s">
        <v>1941</v>
      </c>
      <c r="U1073" s="26" t="s">
        <v>1940</v>
      </c>
      <c r="V1073" s="26" t="s">
        <v>1941</v>
      </c>
      <c r="W1073" s="26" t="s">
        <v>1941</v>
      </c>
      <c r="X1073" s="26" t="s">
        <v>1940</v>
      </c>
      <c r="Y1073" s="26" t="s">
        <v>1940</v>
      </c>
      <c r="AE1073" s="26" t="s">
        <v>1941</v>
      </c>
      <c r="AR1073" s="26" t="s">
        <v>1941</v>
      </c>
      <c r="AS1073" s="26" t="s">
        <v>1940</v>
      </c>
      <c r="AT1073" s="26" t="s">
        <v>1940</v>
      </c>
      <c r="AV1073" s="26" t="s">
        <v>1941</v>
      </c>
      <c r="BD1073" s="26" t="s">
        <v>1941</v>
      </c>
      <c r="BK1073" s="26" t="s">
        <v>1941</v>
      </c>
      <c r="BU1073" s="26" t="str">
        <f t="shared" si="1000"/>
        <v>89. PRODUCE THE CHEMICAL</v>
      </c>
      <c r="BV1073" s="26" t="str">
        <f t="shared" si="1001"/>
        <v/>
      </c>
      <c r="BW1073" s="26" t="str">
        <f t="shared" si="1002"/>
        <v>91. ON-SITE USE OF THE CHEMICAL</v>
      </c>
      <c r="BX1073" s="26" t="str">
        <f t="shared" si="1003"/>
        <v/>
      </c>
      <c r="BY1073" s="26" t="str">
        <f t="shared" si="1004"/>
        <v/>
      </c>
      <c r="BZ1073" s="26" t="str">
        <f t="shared" si="1005"/>
        <v>94. AS A MANUFACTURED IMPURITY</v>
      </c>
      <c r="CA1073" s="26" t="str">
        <f t="shared" si="1006"/>
        <v>95. USED AS A REACTANT</v>
      </c>
      <c r="CB1073" s="26" t="str">
        <f t="shared" si="1007"/>
        <v/>
      </c>
      <c r="CC1073" s="26" t="str">
        <f t="shared" si="1008"/>
        <v/>
      </c>
      <c r="CD1073" s="26" t="str">
        <f t="shared" si="1009"/>
        <v/>
      </c>
      <c r="CE1073" s="26" t="str">
        <f t="shared" si="1010"/>
        <v/>
      </c>
      <c r="CF1073" s="26" t="str">
        <f t="shared" si="1011"/>
        <v/>
      </c>
      <c r="CG1073" s="26" t="str">
        <f t="shared" si="1012"/>
        <v/>
      </c>
      <c r="CH1073" s="26" t="str">
        <f t="shared" si="1013"/>
        <v/>
      </c>
      <c r="CI1073" s="26" t="str">
        <f t="shared" si="1014"/>
        <v/>
      </c>
      <c r="CJ1073" s="26" t="str">
        <f t="shared" si="1015"/>
        <v/>
      </c>
      <c r="CK1073" s="26" t="str">
        <f t="shared" si="1016"/>
        <v/>
      </c>
      <c r="CL1073" s="26" t="str">
        <f t="shared" si="1017"/>
        <v/>
      </c>
      <c r="CM1073" s="26" t="str">
        <f t="shared" si="1018"/>
        <v/>
      </c>
      <c r="CN1073" s="26" t="str">
        <f t="shared" si="1019"/>
        <v/>
      </c>
      <c r="CO1073" s="26" t="str">
        <f t="shared" si="1020"/>
        <v/>
      </c>
      <c r="CP1073" s="26" t="str">
        <f t="shared" si="1021"/>
        <v/>
      </c>
      <c r="CQ1073" s="26" t="str">
        <f t="shared" si="1022"/>
        <v/>
      </c>
      <c r="CR1073" s="26" t="str">
        <f t="shared" si="1023"/>
        <v/>
      </c>
      <c r="CS1073" s="26" t="str">
        <f t="shared" si="1024"/>
        <v/>
      </c>
      <c r="CT1073" s="26" t="str">
        <f t="shared" si="1025"/>
        <v/>
      </c>
      <c r="CU1073" s="26" t="str">
        <f t="shared" si="1026"/>
        <v>115. REPACKAGING</v>
      </c>
      <c r="CV1073" s="26" t="str">
        <f t="shared" si="1027"/>
        <v>116. AS A PROCESS IMPURITY</v>
      </c>
      <c r="CW1073" s="26" t="str">
        <f t="shared" si="1028"/>
        <v/>
      </c>
      <c r="CX1073" s="26" t="str">
        <f t="shared" si="1029"/>
        <v/>
      </c>
      <c r="CY1073" s="26" t="str">
        <f t="shared" si="1030"/>
        <v/>
      </c>
      <c r="CZ1073" s="26" t="str">
        <f t="shared" si="1031"/>
        <v/>
      </c>
      <c r="DA1073" s="26" t="str">
        <f t="shared" si="1032"/>
        <v/>
      </c>
      <c r="DB1073" s="26" t="str">
        <f t="shared" si="1033"/>
        <v/>
      </c>
      <c r="DC1073" s="26" t="str">
        <f t="shared" si="1034"/>
        <v/>
      </c>
      <c r="DD1073" s="26" t="str">
        <f t="shared" si="1035"/>
        <v/>
      </c>
      <c r="DE1073" s="26" t="str">
        <f t="shared" si="1036"/>
        <v/>
      </c>
      <c r="DF1073" s="26" t="str">
        <f t="shared" si="1037"/>
        <v/>
      </c>
      <c r="DG1073" s="26" t="str">
        <f t="shared" si="1038"/>
        <v/>
      </c>
      <c r="DH1073" s="26" t="str">
        <f t="shared" si="1039"/>
        <v/>
      </c>
      <c r="DI1073" s="26" t="str">
        <f t="shared" si="1040"/>
        <v/>
      </c>
      <c r="DJ1073" s="26" t="str">
        <f t="shared" si="1041"/>
        <v/>
      </c>
      <c r="DK1073" s="26" t="str">
        <f t="shared" si="1042"/>
        <v/>
      </c>
      <c r="DL1073" s="26" t="str">
        <f t="shared" si="1043"/>
        <v/>
      </c>
      <c r="DM1073" s="26" t="str">
        <f t="shared" si="1044"/>
        <v/>
      </c>
      <c r="DN1073" s="26" t="str">
        <f t="shared" si="1045"/>
        <v/>
      </c>
      <c r="DO1073" s="26" t="str">
        <f t="shared" si="1046"/>
        <v/>
      </c>
      <c r="DP1073" s="26" t="str">
        <f t="shared" si="1047"/>
        <v/>
      </c>
      <c r="DQ1073" s="26" t="str">
        <f t="shared" si="1048"/>
        <v/>
      </c>
      <c r="DR1073" s="26" t="str">
        <f t="shared" si="1049"/>
        <v/>
      </c>
      <c r="DS1073" s="26" t="str">
        <f t="shared" si="1050"/>
        <v/>
      </c>
      <c r="DT1073" s="26" t="str">
        <f t="shared" si="1051"/>
        <v/>
      </c>
      <c r="DU1073" s="26" t="str">
        <f t="shared" si="1052"/>
        <v/>
      </c>
      <c r="DV1073" s="26" t="str">
        <f t="shared" si="1053"/>
        <v/>
      </c>
    </row>
    <row r="1074" spans="1:126" ht="75" x14ac:dyDescent="0.25">
      <c r="A1074" t="s">
        <v>1942</v>
      </c>
      <c r="B1074">
        <v>2017</v>
      </c>
      <c r="C1074" t="s">
        <v>2046</v>
      </c>
      <c r="D1074">
        <v>106990</v>
      </c>
      <c r="E1074" s="19">
        <v>1317216455814</v>
      </c>
      <c r="F1074" t="s">
        <v>1150</v>
      </c>
      <c r="G1074">
        <v>324110</v>
      </c>
      <c r="H1074" t="s">
        <v>1961</v>
      </c>
      <c r="I1074" t="s">
        <v>1152</v>
      </c>
      <c r="J1074" t="s">
        <v>1153</v>
      </c>
      <c r="K1074" t="s">
        <v>153</v>
      </c>
      <c r="L1074">
        <v>38109</v>
      </c>
      <c r="M1074" s="26" t="str">
        <f t="shared" si="999"/>
        <v>89. PRODUCE THE CHEMICAL, 91. ON-SITE USE OF THE CHEMICAL, 94. AS A MANUFACTURED IMPURITY, 95. USED AS A REACTANT, 115. REPACKAGING, 116. AS A PROCESS IMPURITY</v>
      </c>
      <c r="N1074" s="26" t="s">
        <v>123</v>
      </c>
      <c r="O1074" s="26" t="s">
        <v>124</v>
      </c>
      <c r="P1074">
        <v>28</v>
      </c>
      <c r="Q1074">
        <v>71</v>
      </c>
      <c r="R1074">
        <v>99</v>
      </c>
      <c r="S1074" s="26" t="s">
        <v>1940</v>
      </c>
      <c r="T1074" s="26" t="s">
        <v>1941</v>
      </c>
      <c r="U1074" s="26" t="s">
        <v>1940</v>
      </c>
      <c r="V1074" s="26" t="s">
        <v>1941</v>
      </c>
      <c r="W1074" s="26" t="s">
        <v>1941</v>
      </c>
      <c r="X1074" s="26" t="s">
        <v>1940</v>
      </c>
      <c r="Y1074" s="26" t="s">
        <v>1940</v>
      </c>
      <c r="AE1074" s="26" t="s">
        <v>1941</v>
      </c>
      <c r="AR1074" s="26" t="s">
        <v>1941</v>
      </c>
      <c r="AS1074" s="26" t="s">
        <v>1940</v>
      </c>
      <c r="AT1074" s="26" t="s">
        <v>1940</v>
      </c>
      <c r="AV1074" s="26" t="s">
        <v>1941</v>
      </c>
      <c r="BD1074" s="26" t="s">
        <v>1941</v>
      </c>
      <c r="BK1074" s="26" t="s">
        <v>1941</v>
      </c>
      <c r="BU1074" s="26" t="str">
        <f t="shared" si="1000"/>
        <v>89. PRODUCE THE CHEMICAL</v>
      </c>
      <c r="BV1074" s="26" t="str">
        <f t="shared" si="1001"/>
        <v/>
      </c>
      <c r="BW1074" s="26" t="str">
        <f t="shared" si="1002"/>
        <v>91. ON-SITE USE OF THE CHEMICAL</v>
      </c>
      <c r="BX1074" s="26" t="str">
        <f t="shared" si="1003"/>
        <v/>
      </c>
      <c r="BY1074" s="26" t="str">
        <f t="shared" si="1004"/>
        <v/>
      </c>
      <c r="BZ1074" s="26" t="str">
        <f t="shared" si="1005"/>
        <v>94. AS A MANUFACTURED IMPURITY</v>
      </c>
      <c r="CA1074" s="26" t="str">
        <f t="shared" si="1006"/>
        <v>95. USED AS A REACTANT</v>
      </c>
      <c r="CB1074" s="26" t="str">
        <f t="shared" si="1007"/>
        <v/>
      </c>
      <c r="CC1074" s="26" t="str">
        <f t="shared" si="1008"/>
        <v/>
      </c>
      <c r="CD1074" s="26" t="str">
        <f t="shared" si="1009"/>
        <v/>
      </c>
      <c r="CE1074" s="26" t="str">
        <f t="shared" si="1010"/>
        <v/>
      </c>
      <c r="CF1074" s="26" t="str">
        <f t="shared" si="1011"/>
        <v/>
      </c>
      <c r="CG1074" s="26" t="str">
        <f t="shared" si="1012"/>
        <v/>
      </c>
      <c r="CH1074" s="26" t="str">
        <f t="shared" si="1013"/>
        <v/>
      </c>
      <c r="CI1074" s="26" t="str">
        <f t="shared" si="1014"/>
        <v/>
      </c>
      <c r="CJ1074" s="26" t="str">
        <f t="shared" si="1015"/>
        <v/>
      </c>
      <c r="CK1074" s="26" t="str">
        <f t="shared" si="1016"/>
        <v/>
      </c>
      <c r="CL1074" s="26" t="str">
        <f t="shared" si="1017"/>
        <v/>
      </c>
      <c r="CM1074" s="26" t="str">
        <f t="shared" si="1018"/>
        <v/>
      </c>
      <c r="CN1074" s="26" t="str">
        <f t="shared" si="1019"/>
        <v/>
      </c>
      <c r="CO1074" s="26" t="str">
        <f t="shared" si="1020"/>
        <v/>
      </c>
      <c r="CP1074" s="26" t="str">
        <f t="shared" si="1021"/>
        <v/>
      </c>
      <c r="CQ1074" s="26" t="str">
        <f t="shared" si="1022"/>
        <v/>
      </c>
      <c r="CR1074" s="26" t="str">
        <f t="shared" si="1023"/>
        <v/>
      </c>
      <c r="CS1074" s="26" t="str">
        <f t="shared" si="1024"/>
        <v/>
      </c>
      <c r="CT1074" s="26" t="str">
        <f t="shared" si="1025"/>
        <v/>
      </c>
      <c r="CU1074" s="26" t="str">
        <f t="shared" si="1026"/>
        <v>115. REPACKAGING</v>
      </c>
      <c r="CV1074" s="26" t="str">
        <f t="shared" si="1027"/>
        <v>116. AS A PROCESS IMPURITY</v>
      </c>
      <c r="CW1074" s="26" t="str">
        <f t="shared" si="1028"/>
        <v/>
      </c>
      <c r="CX1074" s="26" t="str">
        <f t="shared" si="1029"/>
        <v/>
      </c>
      <c r="CY1074" s="26" t="str">
        <f t="shared" si="1030"/>
        <v/>
      </c>
      <c r="CZ1074" s="26" t="str">
        <f t="shared" si="1031"/>
        <v/>
      </c>
      <c r="DA1074" s="26" t="str">
        <f t="shared" si="1032"/>
        <v/>
      </c>
      <c r="DB1074" s="26" t="str">
        <f t="shared" si="1033"/>
        <v/>
      </c>
      <c r="DC1074" s="26" t="str">
        <f t="shared" si="1034"/>
        <v/>
      </c>
      <c r="DD1074" s="26" t="str">
        <f t="shared" si="1035"/>
        <v/>
      </c>
      <c r="DE1074" s="26" t="str">
        <f t="shared" si="1036"/>
        <v/>
      </c>
      <c r="DF1074" s="26" t="str">
        <f t="shared" si="1037"/>
        <v/>
      </c>
      <c r="DG1074" s="26" t="str">
        <f t="shared" si="1038"/>
        <v/>
      </c>
      <c r="DH1074" s="26" t="str">
        <f t="shared" si="1039"/>
        <v/>
      </c>
      <c r="DI1074" s="26" t="str">
        <f t="shared" si="1040"/>
        <v/>
      </c>
      <c r="DJ1074" s="26" t="str">
        <f t="shared" si="1041"/>
        <v/>
      </c>
      <c r="DK1074" s="26" t="str">
        <f t="shared" si="1042"/>
        <v/>
      </c>
      <c r="DL1074" s="26" t="str">
        <f t="shared" si="1043"/>
        <v/>
      </c>
      <c r="DM1074" s="26" t="str">
        <f t="shared" si="1044"/>
        <v/>
      </c>
      <c r="DN1074" s="26" t="str">
        <f t="shared" si="1045"/>
        <v/>
      </c>
      <c r="DO1074" s="26" t="str">
        <f t="shared" si="1046"/>
        <v/>
      </c>
      <c r="DP1074" s="26" t="str">
        <f t="shared" si="1047"/>
        <v/>
      </c>
      <c r="DQ1074" s="26" t="str">
        <f t="shared" si="1048"/>
        <v/>
      </c>
      <c r="DR1074" s="26" t="str">
        <f t="shared" si="1049"/>
        <v/>
      </c>
      <c r="DS1074" s="26" t="str">
        <f t="shared" si="1050"/>
        <v/>
      </c>
      <c r="DT1074" s="26" t="str">
        <f t="shared" si="1051"/>
        <v/>
      </c>
      <c r="DU1074" s="26" t="str">
        <f t="shared" si="1052"/>
        <v/>
      </c>
      <c r="DV1074" s="26" t="str">
        <f t="shared" si="1053"/>
        <v/>
      </c>
    </row>
    <row r="1075" spans="1:126" ht="75" x14ac:dyDescent="0.25">
      <c r="A1075" t="s">
        <v>1942</v>
      </c>
      <c r="B1075">
        <v>2018</v>
      </c>
      <c r="C1075" t="s">
        <v>2046</v>
      </c>
      <c r="D1075">
        <v>106990</v>
      </c>
      <c r="E1075" s="19">
        <v>1318217281690</v>
      </c>
      <c r="F1075" t="s">
        <v>1150</v>
      </c>
      <c r="G1075">
        <v>324110</v>
      </c>
      <c r="H1075" t="s">
        <v>1961</v>
      </c>
      <c r="I1075" t="s">
        <v>1152</v>
      </c>
      <c r="J1075" t="s">
        <v>1153</v>
      </c>
      <c r="K1075" t="s">
        <v>153</v>
      </c>
      <c r="L1075">
        <v>38109</v>
      </c>
      <c r="M1075" s="26" t="str">
        <f t="shared" si="999"/>
        <v>89. PRODUCE THE CHEMICAL, 91. ON-SITE USE OF THE CHEMICAL, 94. AS A MANUFACTURED IMPURITY, 95. USED AS A REACTANT, 96. P101  FEEDSTOCKS, 115. REPACKAGING, 116. AS A PROCESS IMPURITY</v>
      </c>
      <c r="N1075" s="26" t="s">
        <v>123</v>
      </c>
      <c r="O1075" s="26" t="s">
        <v>124</v>
      </c>
      <c r="P1075">
        <v>140</v>
      </c>
      <c r="Q1075">
        <v>70</v>
      </c>
      <c r="R1075">
        <v>210</v>
      </c>
      <c r="S1075" s="26" t="s">
        <v>1940</v>
      </c>
      <c r="T1075" s="26" t="s">
        <v>1941</v>
      </c>
      <c r="U1075" s="26" t="s">
        <v>1940</v>
      </c>
      <c r="V1075" s="26" t="s">
        <v>1941</v>
      </c>
      <c r="W1075" s="26" t="s">
        <v>1941</v>
      </c>
      <c r="X1075" s="26" t="s">
        <v>1940</v>
      </c>
      <c r="Y1075" s="26" t="s">
        <v>1940</v>
      </c>
      <c r="Z1075" s="26" t="s">
        <v>1940</v>
      </c>
      <c r="AA1075" s="26" t="s">
        <v>1941</v>
      </c>
      <c r="AB1075" s="26" t="s">
        <v>1941</v>
      </c>
      <c r="AC1075" s="26" t="s">
        <v>1941</v>
      </c>
      <c r="AD1075" s="26" t="s">
        <v>1941</v>
      </c>
      <c r="AE1075" s="26" t="s">
        <v>1941</v>
      </c>
      <c r="AF1075" s="26" t="s">
        <v>1941</v>
      </c>
      <c r="AG1075" s="26" t="s">
        <v>1941</v>
      </c>
      <c r="AH1075" s="26" t="s">
        <v>1941</v>
      </c>
      <c r="AI1075" s="26" t="s">
        <v>1941</v>
      </c>
      <c r="AJ1075" s="26" t="s">
        <v>1941</v>
      </c>
      <c r="AK1075" s="26" t="s">
        <v>1941</v>
      </c>
      <c r="AL1075" s="26" t="s">
        <v>1941</v>
      </c>
      <c r="AM1075" s="26" t="s">
        <v>1941</v>
      </c>
      <c r="AN1075" s="26" t="s">
        <v>1941</v>
      </c>
      <c r="AO1075" s="26" t="s">
        <v>1941</v>
      </c>
      <c r="AP1075" s="26" t="s">
        <v>1941</v>
      </c>
      <c r="AQ1075" s="26" t="s">
        <v>1941</v>
      </c>
      <c r="AR1075" s="26" t="s">
        <v>1941</v>
      </c>
      <c r="AS1075" s="26" t="s">
        <v>1940</v>
      </c>
      <c r="AT1075" s="26" t="s">
        <v>1940</v>
      </c>
      <c r="AU1075" s="26" t="s">
        <v>1941</v>
      </c>
      <c r="AV1075" s="26" t="s">
        <v>1941</v>
      </c>
      <c r="AW1075" s="26" t="s">
        <v>1941</v>
      </c>
      <c r="AX1075" s="26" t="s">
        <v>1941</v>
      </c>
      <c r="AY1075" s="26" t="s">
        <v>1941</v>
      </c>
      <c r="AZ1075" s="26" t="s">
        <v>1941</v>
      </c>
      <c r="BA1075" s="26" t="s">
        <v>1941</v>
      </c>
      <c r="BB1075" s="26" t="s">
        <v>1941</v>
      </c>
      <c r="BC1075" s="26" t="s">
        <v>1941</v>
      </c>
      <c r="BD1075" s="26" t="s">
        <v>1941</v>
      </c>
      <c r="BE1075" s="26" t="s">
        <v>1941</v>
      </c>
      <c r="BF1075" s="26" t="s">
        <v>1941</v>
      </c>
      <c r="BG1075" s="26" t="s">
        <v>1941</v>
      </c>
      <c r="BH1075" s="26" t="s">
        <v>1941</v>
      </c>
      <c r="BI1075" s="26" t="s">
        <v>1941</v>
      </c>
      <c r="BJ1075" s="26" t="s">
        <v>1941</v>
      </c>
      <c r="BK1075" s="26" t="s">
        <v>1941</v>
      </c>
      <c r="BL1075" s="26" t="s">
        <v>1941</v>
      </c>
      <c r="BM1075" s="26" t="s">
        <v>1941</v>
      </c>
      <c r="BN1075" s="26" t="s">
        <v>1941</v>
      </c>
      <c r="BO1075" s="26" t="s">
        <v>1941</v>
      </c>
      <c r="BP1075" s="26" t="s">
        <v>1941</v>
      </c>
      <c r="BQ1075" s="26" t="s">
        <v>1941</v>
      </c>
      <c r="BR1075" s="26" t="s">
        <v>1941</v>
      </c>
      <c r="BS1075" s="26" t="s">
        <v>1941</v>
      </c>
      <c r="BT1075" s="26" t="s">
        <v>1941</v>
      </c>
      <c r="BU1075" s="26" t="str">
        <f t="shared" si="1000"/>
        <v>89. PRODUCE THE CHEMICAL</v>
      </c>
      <c r="BV1075" s="26" t="str">
        <f t="shared" si="1001"/>
        <v/>
      </c>
      <c r="BW1075" s="26" t="str">
        <f t="shared" si="1002"/>
        <v>91. ON-SITE USE OF THE CHEMICAL</v>
      </c>
      <c r="BX1075" s="26" t="str">
        <f t="shared" si="1003"/>
        <v/>
      </c>
      <c r="BY1075" s="26" t="str">
        <f t="shared" si="1004"/>
        <v/>
      </c>
      <c r="BZ1075" s="26" t="str">
        <f t="shared" si="1005"/>
        <v>94. AS A MANUFACTURED IMPURITY</v>
      </c>
      <c r="CA1075" s="26" t="str">
        <f t="shared" si="1006"/>
        <v>95. USED AS A REACTANT</v>
      </c>
      <c r="CB1075" s="26" t="str">
        <f t="shared" si="1007"/>
        <v>96. P101  FEEDSTOCKS</v>
      </c>
      <c r="CC1075" s="26" t="str">
        <f t="shared" si="1008"/>
        <v/>
      </c>
      <c r="CD1075" s="26" t="str">
        <f t="shared" si="1009"/>
        <v/>
      </c>
      <c r="CE1075" s="26" t="str">
        <f t="shared" si="1010"/>
        <v/>
      </c>
      <c r="CF1075" s="26" t="str">
        <f t="shared" si="1011"/>
        <v/>
      </c>
      <c r="CG1075" s="26" t="str">
        <f t="shared" si="1012"/>
        <v/>
      </c>
      <c r="CH1075" s="26" t="str">
        <f t="shared" si="1013"/>
        <v/>
      </c>
      <c r="CI1075" s="26" t="str">
        <f t="shared" si="1014"/>
        <v/>
      </c>
      <c r="CJ1075" s="26" t="str">
        <f t="shared" si="1015"/>
        <v/>
      </c>
      <c r="CK1075" s="26" t="str">
        <f t="shared" si="1016"/>
        <v/>
      </c>
      <c r="CL1075" s="26" t="str">
        <f t="shared" si="1017"/>
        <v/>
      </c>
      <c r="CM1075" s="26" t="str">
        <f t="shared" si="1018"/>
        <v/>
      </c>
      <c r="CN1075" s="26" t="str">
        <f t="shared" si="1019"/>
        <v/>
      </c>
      <c r="CO1075" s="26" t="str">
        <f t="shared" si="1020"/>
        <v/>
      </c>
      <c r="CP1075" s="26" t="str">
        <f t="shared" si="1021"/>
        <v/>
      </c>
      <c r="CQ1075" s="26" t="str">
        <f t="shared" si="1022"/>
        <v/>
      </c>
      <c r="CR1075" s="26" t="str">
        <f t="shared" si="1023"/>
        <v/>
      </c>
      <c r="CS1075" s="26" t="str">
        <f t="shared" si="1024"/>
        <v/>
      </c>
      <c r="CT1075" s="26" t="str">
        <f t="shared" si="1025"/>
        <v/>
      </c>
      <c r="CU1075" s="26" t="str">
        <f t="shared" si="1026"/>
        <v>115. REPACKAGING</v>
      </c>
      <c r="CV1075" s="26" t="str">
        <f t="shared" si="1027"/>
        <v>116. AS A PROCESS IMPURITY</v>
      </c>
      <c r="CW1075" s="26" t="str">
        <f t="shared" si="1028"/>
        <v/>
      </c>
      <c r="CX1075" s="26" t="str">
        <f t="shared" si="1029"/>
        <v/>
      </c>
      <c r="CY1075" s="26" t="str">
        <f t="shared" si="1030"/>
        <v/>
      </c>
      <c r="CZ1075" s="26" t="str">
        <f t="shared" si="1031"/>
        <v/>
      </c>
      <c r="DA1075" s="26" t="str">
        <f t="shared" si="1032"/>
        <v/>
      </c>
      <c r="DB1075" s="26" t="str">
        <f t="shared" si="1033"/>
        <v/>
      </c>
      <c r="DC1075" s="26" t="str">
        <f t="shared" si="1034"/>
        <v/>
      </c>
      <c r="DD1075" s="26" t="str">
        <f t="shared" si="1035"/>
        <v/>
      </c>
      <c r="DE1075" s="26" t="str">
        <f t="shared" si="1036"/>
        <v/>
      </c>
      <c r="DF1075" s="26" t="str">
        <f t="shared" si="1037"/>
        <v/>
      </c>
      <c r="DG1075" s="26" t="str">
        <f t="shared" si="1038"/>
        <v/>
      </c>
      <c r="DH1075" s="26" t="str">
        <f t="shared" si="1039"/>
        <v/>
      </c>
      <c r="DI1075" s="26" t="str">
        <f t="shared" si="1040"/>
        <v/>
      </c>
      <c r="DJ1075" s="26" t="str">
        <f t="shared" si="1041"/>
        <v/>
      </c>
      <c r="DK1075" s="26" t="str">
        <f t="shared" si="1042"/>
        <v/>
      </c>
      <c r="DL1075" s="26" t="str">
        <f t="shared" si="1043"/>
        <v/>
      </c>
      <c r="DM1075" s="26" t="str">
        <f t="shared" si="1044"/>
        <v/>
      </c>
      <c r="DN1075" s="26" t="str">
        <f t="shared" si="1045"/>
        <v/>
      </c>
      <c r="DO1075" s="26" t="str">
        <f t="shared" si="1046"/>
        <v/>
      </c>
      <c r="DP1075" s="26" t="str">
        <f t="shared" si="1047"/>
        <v/>
      </c>
      <c r="DQ1075" s="26" t="str">
        <f t="shared" si="1048"/>
        <v/>
      </c>
      <c r="DR1075" s="26" t="str">
        <f t="shared" si="1049"/>
        <v/>
      </c>
      <c r="DS1075" s="26" t="str">
        <f t="shared" si="1050"/>
        <v/>
      </c>
      <c r="DT1075" s="26" t="str">
        <f t="shared" si="1051"/>
        <v/>
      </c>
      <c r="DU1075" s="26" t="str">
        <f t="shared" si="1052"/>
        <v/>
      </c>
      <c r="DV1075" s="26" t="str">
        <f t="shared" si="1053"/>
        <v/>
      </c>
    </row>
    <row r="1076" spans="1:126" ht="75" x14ac:dyDescent="0.25">
      <c r="A1076" t="s">
        <v>1942</v>
      </c>
      <c r="B1076">
        <v>2019</v>
      </c>
      <c r="C1076" t="s">
        <v>2046</v>
      </c>
      <c r="D1076">
        <v>106990</v>
      </c>
      <c r="E1076" s="19">
        <v>1319217920483</v>
      </c>
      <c r="F1076" t="s">
        <v>1150</v>
      </c>
      <c r="G1076">
        <v>324110</v>
      </c>
      <c r="H1076" t="s">
        <v>1961</v>
      </c>
      <c r="I1076" t="s">
        <v>1152</v>
      </c>
      <c r="J1076" t="s">
        <v>1153</v>
      </c>
      <c r="K1076" t="s">
        <v>153</v>
      </c>
      <c r="L1076">
        <v>38109</v>
      </c>
      <c r="M1076" s="26" t="str">
        <f t="shared" si="999"/>
        <v>89. PRODUCE THE CHEMICAL, 91. ON-SITE USE OF THE CHEMICAL, 94. AS A MANUFACTURED IMPURITY, 95. USED AS A REACTANT, 96. P101  FEEDSTOCKS, 115. REPACKAGING, 116. AS A PROCESS IMPURITY</v>
      </c>
      <c r="N1076" s="26" t="s">
        <v>123</v>
      </c>
      <c r="O1076" s="26" t="s">
        <v>124</v>
      </c>
      <c r="P1076">
        <v>140</v>
      </c>
      <c r="Q1076">
        <v>60</v>
      </c>
      <c r="R1076">
        <v>200</v>
      </c>
      <c r="S1076" s="26" t="s">
        <v>1940</v>
      </c>
      <c r="T1076" s="26" t="s">
        <v>1941</v>
      </c>
      <c r="U1076" s="26" t="s">
        <v>1940</v>
      </c>
      <c r="V1076" s="26" t="s">
        <v>1941</v>
      </c>
      <c r="W1076" s="26" t="s">
        <v>1941</v>
      </c>
      <c r="X1076" s="26" t="s">
        <v>1940</v>
      </c>
      <c r="Y1076" s="26" t="s">
        <v>1940</v>
      </c>
      <c r="Z1076" s="26" t="s">
        <v>1940</v>
      </c>
      <c r="AA1076" s="26" t="s">
        <v>1941</v>
      </c>
      <c r="AB1076" s="26" t="s">
        <v>1941</v>
      </c>
      <c r="AC1076" s="26" t="s">
        <v>1941</v>
      </c>
      <c r="AD1076" s="26" t="s">
        <v>1941</v>
      </c>
      <c r="AE1076" s="26" t="s">
        <v>1941</v>
      </c>
      <c r="AF1076" s="26" t="s">
        <v>1941</v>
      </c>
      <c r="AG1076" s="26" t="s">
        <v>1941</v>
      </c>
      <c r="AH1076" s="26" t="s">
        <v>1941</v>
      </c>
      <c r="AI1076" s="26" t="s">
        <v>1941</v>
      </c>
      <c r="AJ1076" s="26" t="s">
        <v>1941</v>
      </c>
      <c r="AK1076" s="26" t="s">
        <v>1941</v>
      </c>
      <c r="AL1076" s="26" t="s">
        <v>1941</v>
      </c>
      <c r="AM1076" s="26" t="s">
        <v>1941</v>
      </c>
      <c r="AN1076" s="26" t="s">
        <v>1941</v>
      </c>
      <c r="AO1076" s="26" t="s">
        <v>1941</v>
      </c>
      <c r="AP1076" s="26" t="s">
        <v>1941</v>
      </c>
      <c r="AQ1076" s="26" t="s">
        <v>1941</v>
      </c>
      <c r="AR1076" s="26" t="s">
        <v>1941</v>
      </c>
      <c r="AS1076" s="26" t="s">
        <v>1940</v>
      </c>
      <c r="AT1076" s="26" t="s">
        <v>1940</v>
      </c>
      <c r="AU1076" s="26" t="s">
        <v>1941</v>
      </c>
      <c r="AV1076" s="26" t="s">
        <v>1941</v>
      </c>
      <c r="AW1076" s="26" t="s">
        <v>1941</v>
      </c>
      <c r="AX1076" s="26" t="s">
        <v>1941</v>
      </c>
      <c r="AY1076" s="26" t="s">
        <v>1941</v>
      </c>
      <c r="AZ1076" s="26" t="s">
        <v>1941</v>
      </c>
      <c r="BA1076" s="26" t="s">
        <v>1941</v>
      </c>
      <c r="BB1076" s="26" t="s">
        <v>1941</v>
      </c>
      <c r="BC1076" s="26" t="s">
        <v>1941</v>
      </c>
      <c r="BD1076" s="26" t="s">
        <v>1941</v>
      </c>
      <c r="BE1076" s="26" t="s">
        <v>1941</v>
      </c>
      <c r="BF1076" s="26" t="s">
        <v>1941</v>
      </c>
      <c r="BG1076" s="26" t="s">
        <v>1941</v>
      </c>
      <c r="BH1076" s="26" t="s">
        <v>1941</v>
      </c>
      <c r="BI1076" s="26" t="s">
        <v>1941</v>
      </c>
      <c r="BJ1076" s="26" t="s">
        <v>1941</v>
      </c>
      <c r="BK1076" s="26" t="s">
        <v>1941</v>
      </c>
      <c r="BL1076" s="26" t="s">
        <v>1941</v>
      </c>
      <c r="BM1076" s="26" t="s">
        <v>1941</v>
      </c>
      <c r="BN1076" s="26" t="s">
        <v>1941</v>
      </c>
      <c r="BO1076" s="26" t="s">
        <v>1941</v>
      </c>
      <c r="BP1076" s="26" t="s">
        <v>1941</v>
      </c>
      <c r="BQ1076" s="26" t="s">
        <v>1941</v>
      </c>
      <c r="BR1076" s="26" t="s">
        <v>1941</v>
      </c>
      <c r="BS1076" s="26" t="s">
        <v>1941</v>
      </c>
      <c r="BT1076" s="26" t="s">
        <v>1941</v>
      </c>
      <c r="BU1076" s="26" t="str">
        <f t="shared" si="1000"/>
        <v>89. PRODUCE THE CHEMICAL</v>
      </c>
      <c r="BV1076" s="26" t="str">
        <f t="shared" si="1001"/>
        <v/>
      </c>
      <c r="BW1076" s="26" t="str">
        <f t="shared" si="1002"/>
        <v>91. ON-SITE USE OF THE CHEMICAL</v>
      </c>
      <c r="BX1076" s="26" t="str">
        <f t="shared" si="1003"/>
        <v/>
      </c>
      <c r="BY1076" s="26" t="str">
        <f t="shared" si="1004"/>
        <v/>
      </c>
      <c r="BZ1076" s="26" t="str">
        <f t="shared" si="1005"/>
        <v>94. AS A MANUFACTURED IMPURITY</v>
      </c>
      <c r="CA1076" s="26" t="str">
        <f t="shared" si="1006"/>
        <v>95. USED AS A REACTANT</v>
      </c>
      <c r="CB1076" s="26" t="str">
        <f t="shared" si="1007"/>
        <v>96. P101  FEEDSTOCKS</v>
      </c>
      <c r="CC1076" s="26" t="str">
        <f t="shared" si="1008"/>
        <v/>
      </c>
      <c r="CD1076" s="26" t="str">
        <f t="shared" si="1009"/>
        <v/>
      </c>
      <c r="CE1076" s="26" t="str">
        <f t="shared" si="1010"/>
        <v/>
      </c>
      <c r="CF1076" s="26" t="str">
        <f t="shared" si="1011"/>
        <v/>
      </c>
      <c r="CG1076" s="26" t="str">
        <f t="shared" si="1012"/>
        <v/>
      </c>
      <c r="CH1076" s="26" t="str">
        <f t="shared" si="1013"/>
        <v/>
      </c>
      <c r="CI1076" s="26" t="str">
        <f t="shared" si="1014"/>
        <v/>
      </c>
      <c r="CJ1076" s="26" t="str">
        <f t="shared" si="1015"/>
        <v/>
      </c>
      <c r="CK1076" s="26" t="str">
        <f t="shared" si="1016"/>
        <v/>
      </c>
      <c r="CL1076" s="26" t="str">
        <f t="shared" si="1017"/>
        <v/>
      </c>
      <c r="CM1076" s="26" t="str">
        <f t="shared" si="1018"/>
        <v/>
      </c>
      <c r="CN1076" s="26" t="str">
        <f t="shared" si="1019"/>
        <v/>
      </c>
      <c r="CO1076" s="26" t="str">
        <f t="shared" si="1020"/>
        <v/>
      </c>
      <c r="CP1076" s="26" t="str">
        <f t="shared" si="1021"/>
        <v/>
      </c>
      <c r="CQ1076" s="26" t="str">
        <f t="shared" si="1022"/>
        <v/>
      </c>
      <c r="CR1076" s="26" t="str">
        <f t="shared" si="1023"/>
        <v/>
      </c>
      <c r="CS1076" s="26" t="str">
        <f t="shared" si="1024"/>
        <v/>
      </c>
      <c r="CT1076" s="26" t="str">
        <f t="shared" si="1025"/>
        <v/>
      </c>
      <c r="CU1076" s="26" t="str">
        <f t="shared" si="1026"/>
        <v>115. REPACKAGING</v>
      </c>
      <c r="CV1076" s="26" t="str">
        <f t="shared" si="1027"/>
        <v>116. AS A PROCESS IMPURITY</v>
      </c>
      <c r="CW1076" s="26" t="str">
        <f t="shared" si="1028"/>
        <v/>
      </c>
      <c r="CX1076" s="26" t="str">
        <f t="shared" si="1029"/>
        <v/>
      </c>
      <c r="CY1076" s="26" t="str">
        <f t="shared" si="1030"/>
        <v/>
      </c>
      <c r="CZ1076" s="26" t="str">
        <f t="shared" si="1031"/>
        <v/>
      </c>
      <c r="DA1076" s="26" t="str">
        <f t="shared" si="1032"/>
        <v/>
      </c>
      <c r="DB1076" s="26" t="str">
        <f t="shared" si="1033"/>
        <v/>
      </c>
      <c r="DC1076" s="26" t="str">
        <f t="shared" si="1034"/>
        <v/>
      </c>
      <c r="DD1076" s="26" t="str">
        <f t="shared" si="1035"/>
        <v/>
      </c>
      <c r="DE1076" s="26" t="str">
        <f t="shared" si="1036"/>
        <v/>
      </c>
      <c r="DF1076" s="26" t="str">
        <f t="shared" si="1037"/>
        <v/>
      </c>
      <c r="DG1076" s="26" t="str">
        <f t="shared" si="1038"/>
        <v/>
      </c>
      <c r="DH1076" s="26" t="str">
        <f t="shared" si="1039"/>
        <v/>
      </c>
      <c r="DI1076" s="26" t="str">
        <f t="shared" si="1040"/>
        <v/>
      </c>
      <c r="DJ1076" s="26" t="str">
        <f t="shared" si="1041"/>
        <v/>
      </c>
      <c r="DK1076" s="26" t="str">
        <f t="shared" si="1042"/>
        <v/>
      </c>
      <c r="DL1076" s="26" t="str">
        <f t="shared" si="1043"/>
        <v/>
      </c>
      <c r="DM1076" s="26" t="str">
        <f t="shared" si="1044"/>
        <v/>
      </c>
      <c r="DN1076" s="26" t="str">
        <f t="shared" si="1045"/>
        <v/>
      </c>
      <c r="DO1076" s="26" t="str">
        <f t="shared" si="1046"/>
        <v/>
      </c>
      <c r="DP1076" s="26" t="str">
        <f t="shared" si="1047"/>
        <v/>
      </c>
      <c r="DQ1076" s="26" t="str">
        <f t="shared" si="1048"/>
        <v/>
      </c>
      <c r="DR1076" s="26" t="str">
        <f t="shared" si="1049"/>
        <v/>
      </c>
      <c r="DS1076" s="26" t="str">
        <f t="shared" si="1050"/>
        <v/>
      </c>
      <c r="DT1076" s="26" t="str">
        <f t="shared" si="1051"/>
        <v/>
      </c>
      <c r="DU1076" s="26" t="str">
        <f t="shared" si="1052"/>
        <v/>
      </c>
      <c r="DV1076" s="26" t="str">
        <f t="shared" si="1053"/>
        <v/>
      </c>
    </row>
    <row r="1077" spans="1:126" ht="75" x14ac:dyDescent="0.25">
      <c r="A1077" t="s">
        <v>1942</v>
      </c>
      <c r="B1077">
        <v>2020</v>
      </c>
      <c r="C1077" t="s">
        <v>2046</v>
      </c>
      <c r="D1077">
        <v>106990</v>
      </c>
      <c r="E1077" s="19">
        <v>1320219182235</v>
      </c>
      <c r="F1077" t="s">
        <v>1150</v>
      </c>
      <c r="G1077">
        <v>324110</v>
      </c>
      <c r="H1077" t="s">
        <v>1961</v>
      </c>
      <c r="I1077" t="s">
        <v>1152</v>
      </c>
      <c r="J1077" t="s">
        <v>1153</v>
      </c>
      <c r="K1077" t="s">
        <v>153</v>
      </c>
      <c r="L1077">
        <v>38109</v>
      </c>
      <c r="M1077" s="26" t="str">
        <f t="shared" si="999"/>
        <v>89. PRODUCE THE CHEMICAL, 93. AS A BYPRODUCT, 94. AS A MANUFACTURED IMPURITY, 116. AS A PROCESS IMPURITY</v>
      </c>
      <c r="N1077" s="26" t="s">
        <v>123</v>
      </c>
      <c r="O1077" s="26" t="s">
        <v>124</v>
      </c>
      <c r="P1077">
        <v>200</v>
      </c>
      <c r="Q1077">
        <v>89</v>
      </c>
      <c r="R1077">
        <v>289</v>
      </c>
      <c r="S1077" s="26" t="s">
        <v>1940</v>
      </c>
      <c r="T1077" s="26" t="s">
        <v>1941</v>
      </c>
      <c r="U1077" s="26" t="s">
        <v>1941</v>
      </c>
      <c r="V1077" s="26" t="s">
        <v>1941</v>
      </c>
      <c r="W1077" s="26" t="s">
        <v>1940</v>
      </c>
      <c r="X1077" s="26" t="s">
        <v>1940</v>
      </c>
      <c r="Y1077" s="26" t="s">
        <v>1941</v>
      </c>
      <c r="Z1077" s="26" t="s">
        <v>1941</v>
      </c>
      <c r="AA1077" s="26" t="s">
        <v>1941</v>
      </c>
      <c r="AB1077" s="26" t="s">
        <v>1941</v>
      </c>
      <c r="AC1077" s="26" t="s">
        <v>1941</v>
      </c>
      <c r="AD1077" s="26" t="s">
        <v>1941</v>
      </c>
      <c r="AE1077" s="26" t="s">
        <v>1941</v>
      </c>
      <c r="AF1077" s="26" t="s">
        <v>1941</v>
      </c>
      <c r="AG1077" s="26" t="s">
        <v>1941</v>
      </c>
      <c r="AH1077" s="26" t="s">
        <v>1941</v>
      </c>
      <c r="AI1077" s="26" t="s">
        <v>1941</v>
      </c>
      <c r="AJ1077" s="26" t="s">
        <v>1941</v>
      </c>
      <c r="AK1077" s="26" t="s">
        <v>1941</v>
      </c>
      <c r="AL1077" s="26" t="s">
        <v>1941</v>
      </c>
      <c r="AM1077" s="26" t="s">
        <v>1941</v>
      </c>
      <c r="AN1077" s="26" t="s">
        <v>1941</v>
      </c>
      <c r="AO1077" s="26" t="s">
        <v>1941</v>
      </c>
      <c r="AP1077" s="26" t="s">
        <v>1941</v>
      </c>
      <c r="AQ1077" s="26" t="s">
        <v>1941</v>
      </c>
      <c r="AR1077" s="26" t="s">
        <v>1941</v>
      </c>
      <c r="AS1077" s="26" t="s">
        <v>1941</v>
      </c>
      <c r="AT1077" s="26" t="s">
        <v>1940</v>
      </c>
      <c r="AU1077" s="26" t="s">
        <v>1941</v>
      </c>
      <c r="AV1077" s="26" t="s">
        <v>1941</v>
      </c>
      <c r="AW1077" s="26" t="s">
        <v>1941</v>
      </c>
      <c r="AX1077" s="26" t="s">
        <v>1941</v>
      </c>
      <c r="AY1077" s="26" t="s">
        <v>1941</v>
      </c>
      <c r="AZ1077" s="26" t="s">
        <v>1941</v>
      </c>
      <c r="BA1077" s="26" t="s">
        <v>1941</v>
      </c>
      <c r="BB1077" s="26" t="s">
        <v>1941</v>
      </c>
      <c r="BC1077" s="26" t="s">
        <v>1941</v>
      </c>
      <c r="BD1077" s="26" t="s">
        <v>1941</v>
      </c>
      <c r="BE1077" s="26" t="s">
        <v>1941</v>
      </c>
      <c r="BF1077" s="26" t="s">
        <v>1941</v>
      </c>
      <c r="BG1077" s="26" t="s">
        <v>1941</v>
      </c>
      <c r="BH1077" s="26" t="s">
        <v>1941</v>
      </c>
      <c r="BI1077" s="26" t="s">
        <v>1941</v>
      </c>
      <c r="BJ1077" s="26" t="s">
        <v>1941</v>
      </c>
      <c r="BK1077" s="26" t="s">
        <v>1941</v>
      </c>
      <c r="BL1077" s="26" t="s">
        <v>1941</v>
      </c>
      <c r="BM1077" s="26" t="s">
        <v>1941</v>
      </c>
      <c r="BN1077" s="26" t="s">
        <v>1941</v>
      </c>
      <c r="BO1077" s="26" t="s">
        <v>1941</v>
      </c>
      <c r="BP1077" s="26" t="s">
        <v>1941</v>
      </c>
      <c r="BQ1077" s="26" t="s">
        <v>1941</v>
      </c>
      <c r="BR1077" s="26" t="s">
        <v>1941</v>
      </c>
      <c r="BS1077" s="26" t="s">
        <v>1941</v>
      </c>
      <c r="BT1077" s="26" t="s">
        <v>1941</v>
      </c>
      <c r="BU1077" s="26" t="str">
        <f t="shared" si="1000"/>
        <v>89. PRODUCE THE CHEMICAL</v>
      </c>
      <c r="BV1077" s="26" t="str">
        <f t="shared" si="1001"/>
        <v/>
      </c>
      <c r="BW1077" s="26" t="str">
        <f t="shared" si="1002"/>
        <v/>
      </c>
      <c r="BX1077" s="26" t="str">
        <f t="shared" si="1003"/>
        <v/>
      </c>
      <c r="BY1077" s="26" t="str">
        <f t="shared" si="1004"/>
        <v>93. AS A BYPRODUCT</v>
      </c>
      <c r="BZ1077" s="26" t="str">
        <f t="shared" si="1005"/>
        <v>94. AS A MANUFACTURED IMPURITY</v>
      </c>
      <c r="CA1077" s="26" t="str">
        <f t="shared" si="1006"/>
        <v/>
      </c>
      <c r="CB1077" s="26" t="str">
        <f t="shared" si="1007"/>
        <v/>
      </c>
      <c r="CC1077" s="26" t="str">
        <f t="shared" si="1008"/>
        <v/>
      </c>
      <c r="CD1077" s="26" t="str">
        <f t="shared" si="1009"/>
        <v/>
      </c>
      <c r="CE1077" s="26" t="str">
        <f t="shared" si="1010"/>
        <v/>
      </c>
      <c r="CF1077" s="26" t="str">
        <f t="shared" si="1011"/>
        <v/>
      </c>
      <c r="CG1077" s="26" t="str">
        <f t="shared" si="1012"/>
        <v/>
      </c>
      <c r="CH1077" s="26" t="str">
        <f t="shared" si="1013"/>
        <v/>
      </c>
      <c r="CI1077" s="26" t="str">
        <f t="shared" si="1014"/>
        <v/>
      </c>
      <c r="CJ1077" s="26" t="str">
        <f t="shared" si="1015"/>
        <v/>
      </c>
      <c r="CK1077" s="26" t="str">
        <f t="shared" si="1016"/>
        <v/>
      </c>
      <c r="CL1077" s="26" t="str">
        <f t="shared" si="1017"/>
        <v/>
      </c>
      <c r="CM1077" s="26" t="str">
        <f t="shared" si="1018"/>
        <v/>
      </c>
      <c r="CN1077" s="26" t="str">
        <f t="shared" si="1019"/>
        <v/>
      </c>
      <c r="CO1077" s="26" t="str">
        <f t="shared" si="1020"/>
        <v/>
      </c>
      <c r="CP1077" s="26" t="str">
        <f t="shared" si="1021"/>
        <v/>
      </c>
      <c r="CQ1077" s="26" t="str">
        <f t="shared" si="1022"/>
        <v/>
      </c>
      <c r="CR1077" s="26" t="str">
        <f t="shared" si="1023"/>
        <v/>
      </c>
      <c r="CS1077" s="26" t="str">
        <f t="shared" si="1024"/>
        <v/>
      </c>
      <c r="CT1077" s="26" t="str">
        <f t="shared" si="1025"/>
        <v/>
      </c>
      <c r="CU1077" s="26" t="str">
        <f t="shared" si="1026"/>
        <v/>
      </c>
      <c r="CV1077" s="26" t="str">
        <f t="shared" si="1027"/>
        <v>116. AS A PROCESS IMPURITY</v>
      </c>
      <c r="CW1077" s="26" t="str">
        <f t="shared" si="1028"/>
        <v/>
      </c>
      <c r="CX1077" s="26" t="str">
        <f t="shared" si="1029"/>
        <v/>
      </c>
      <c r="CY1077" s="26" t="str">
        <f t="shared" si="1030"/>
        <v/>
      </c>
      <c r="CZ1077" s="26" t="str">
        <f t="shared" si="1031"/>
        <v/>
      </c>
      <c r="DA1077" s="26" t="str">
        <f t="shared" si="1032"/>
        <v/>
      </c>
      <c r="DB1077" s="26" t="str">
        <f t="shared" si="1033"/>
        <v/>
      </c>
      <c r="DC1077" s="26" t="str">
        <f t="shared" si="1034"/>
        <v/>
      </c>
      <c r="DD1077" s="26" t="str">
        <f t="shared" si="1035"/>
        <v/>
      </c>
      <c r="DE1077" s="26" t="str">
        <f t="shared" si="1036"/>
        <v/>
      </c>
      <c r="DF1077" s="26" t="str">
        <f t="shared" si="1037"/>
        <v/>
      </c>
      <c r="DG1077" s="26" t="str">
        <f t="shared" si="1038"/>
        <v/>
      </c>
      <c r="DH1077" s="26" t="str">
        <f t="shared" si="1039"/>
        <v/>
      </c>
      <c r="DI1077" s="26" t="str">
        <f t="shared" si="1040"/>
        <v/>
      </c>
      <c r="DJ1077" s="26" t="str">
        <f t="shared" si="1041"/>
        <v/>
      </c>
      <c r="DK1077" s="26" t="str">
        <f t="shared" si="1042"/>
        <v/>
      </c>
      <c r="DL1077" s="26" t="str">
        <f t="shared" si="1043"/>
        <v/>
      </c>
      <c r="DM1077" s="26" t="str">
        <f t="shared" si="1044"/>
        <v/>
      </c>
      <c r="DN1077" s="26" t="str">
        <f t="shared" si="1045"/>
        <v/>
      </c>
      <c r="DO1077" s="26" t="str">
        <f t="shared" si="1046"/>
        <v/>
      </c>
      <c r="DP1077" s="26" t="str">
        <f t="shared" si="1047"/>
        <v/>
      </c>
      <c r="DQ1077" s="26" t="str">
        <f t="shared" si="1048"/>
        <v/>
      </c>
      <c r="DR1077" s="26" t="str">
        <f t="shared" si="1049"/>
        <v/>
      </c>
      <c r="DS1077" s="26" t="str">
        <f t="shared" si="1050"/>
        <v/>
      </c>
      <c r="DT1077" s="26" t="str">
        <f t="shared" si="1051"/>
        <v/>
      </c>
      <c r="DU1077" s="26" t="str">
        <f t="shared" si="1052"/>
        <v/>
      </c>
      <c r="DV1077" s="26" t="str">
        <f t="shared" si="1053"/>
        <v/>
      </c>
    </row>
    <row r="1078" spans="1:126" ht="75" x14ac:dyDescent="0.25">
      <c r="A1078" t="s">
        <v>1942</v>
      </c>
      <c r="B1078">
        <v>2021</v>
      </c>
      <c r="C1078" t="s">
        <v>2046</v>
      </c>
      <c r="D1078">
        <v>106990</v>
      </c>
      <c r="E1078" s="19">
        <v>1321220440729</v>
      </c>
      <c r="F1078" t="s">
        <v>1150</v>
      </c>
      <c r="G1078">
        <v>324110</v>
      </c>
      <c r="H1078" t="s">
        <v>1961</v>
      </c>
      <c r="I1078" t="s">
        <v>1152</v>
      </c>
      <c r="J1078" t="s">
        <v>1153</v>
      </c>
      <c r="K1078" t="s">
        <v>153</v>
      </c>
      <c r="L1078">
        <v>38109</v>
      </c>
      <c r="M1078" s="26" t="str">
        <f t="shared" si="999"/>
        <v>89. PRODUCE THE CHEMICAL, 91. ON-SITE USE OF THE CHEMICAL, 94. AS A MANUFACTURED IMPURITY, 95. USED AS A REACTANT, 96. P101  FEEDSTOCKS, 115. REPACKAGING, 116. AS A PROCESS IMPURITY</v>
      </c>
      <c r="N1078" s="26" t="s">
        <v>123</v>
      </c>
      <c r="O1078" s="26" t="s">
        <v>124</v>
      </c>
      <c r="P1078">
        <v>140</v>
      </c>
      <c r="Q1078">
        <v>62</v>
      </c>
      <c r="R1078">
        <v>202</v>
      </c>
      <c r="S1078" s="26" t="s">
        <v>1940</v>
      </c>
      <c r="T1078" s="26" t="s">
        <v>1941</v>
      </c>
      <c r="U1078" s="26" t="s">
        <v>1940</v>
      </c>
      <c r="V1078" s="26" t="s">
        <v>1941</v>
      </c>
      <c r="W1078" s="26" t="s">
        <v>1941</v>
      </c>
      <c r="X1078" s="26" t="s">
        <v>1940</v>
      </c>
      <c r="Y1078" s="26" t="s">
        <v>1940</v>
      </c>
      <c r="Z1078" s="26" t="s">
        <v>1940</v>
      </c>
      <c r="AA1078" s="26" t="s">
        <v>1941</v>
      </c>
      <c r="AB1078" s="26" t="s">
        <v>1941</v>
      </c>
      <c r="AC1078" s="26" t="s">
        <v>1941</v>
      </c>
      <c r="AD1078" s="26" t="s">
        <v>1941</v>
      </c>
      <c r="AE1078" s="26" t="s">
        <v>1941</v>
      </c>
      <c r="AF1078" s="26" t="s">
        <v>1941</v>
      </c>
      <c r="AG1078" s="26" t="s">
        <v>1941</v>
      </c>
      <c r="AH1078" s="26" t="s">
        <v>1941</v>
      </c>
      <c r="AI1078" s="26" t="s">
        <v>1941</v>
      </c>
      <c r="AJ1078" s="26" t="s">
        <v>1941</v>
      </c>
      <c r="AK1078" s="26" t="s">
        <v>1941</v>
      </c>
      <c r="AL1078" s="26" t="s">
        <v>1941</v>
      </c>
      <c r="AM1078" s="26" t="s">
        <v>1941</v>
      </c>
      <c r="AN1078" s="26" t="s">
        <v>1941</v>
      </c>
      <c r="AO1078" s="26" t="s">
        <v>1941</v>
      </c>
      <c r="AP1078" s="26" t="s">
        <v>1941</v>
      </c>
      <c r="AQ1078" s="26" t="s">
        <v>1941</v>
      </c>
      <c r="AR1078" s="26" t="s">
        <v>1941</v>
      </c>
      <c r="AS1078" s="26" t="s">
        <v>1940</v>
      </c>
      <c r="AT1078" s="26" t="s">
        <v>1940</v>
      </c>
      <c r="AU1078" s="26" t="s">
        <v>1941</v>
      </c>
      <c r="AV1078" s="26" t="s">
        <v>1941</v>
      </c>
      <c r="AW1078" s="26" t="s">
        <v>1941</v>
      </c>
      <c r="AX1078" s="26" t="s">
        <v>1941</v>
      </c>
      <c r="AY1078" s="26" t="s">
        <v>1941</v>
      </c>
      <c r="AZ1078" s="26" t="s">
        <v>1941</v>
      </c>
      <c r="BA1078" s="26" t="s">
        <v>1941</v>
      </c>
      <c r="BB1078" s="26" t="s">
        <v>1941</v>
      </c>
      <c r="BC1078" s="26" t="s">
        <v>1941</v>
      </c>
      <c r="BD1078" s="26" t="s">
        <v>1941</v>
      </c>
      <c r="BE1078" s="26" t="s">
        <v>1941</v>
      </c>
      <c r="BF1078" s="26" t="s">
        <v>1941</v>
      </c>
      <c r="BG1078" s="26" t="s">
        <v>1941</v>
      </c>
      <c r="BH1078" s="26" t="s">
        <v>1941</v>
      </c>
      <c r="BI1078" s="26" t="s">
        <v>1941</v>
      </c>
      <c r="BJ1078" s="26" t="s">
        <v>1941</v>
      </c>
      <c r="BK1078" s="26" t="s">
        <v>1941</v>
      </c>
      <c r="BL1078" s="26" t="s">
        <v>1941</v>
      </c>
      <c r="BM1078" s="26" t="s">
        <v>1941</v>
      </c>
      <c r="BN1078" s="26" t="s">
        <v>1941</v>
      </c>
      <c r="BO1078" s="26" t="s">
        <v>1941</v>
      </c>
      <c r="BP1078" s="26" t="s">
        <v>1941</v>
      </c>
      <c r="BQ1078" s="26" t="s">
        <v>1941</v>
      </c>
      <c r="BR1078" s="26" t="s">
        <v>1941</v>
      </c>
      <c r="BS1078" s="26" t="s">
        <v>1941</v>
      </c>
      <c r="BT1078" s="26" t="s">
        <v>1941</v>
      </c>
      <c r="BU1078" s="26" t="str">
        <f t="shared" si="1000"/>
        <v>89. PRODUCE THE CHEMICAL</v>
      </c>
      <c r="BV1078" s="26" t="str">
        <f t="shared" si="1001"/>
        <v/>
      </c>
      <c r="BW1078" s="26" t="str">
        <f t="shared" si="1002"/>
        <v>91. ON-SITE USE OF THE CHEMICAL</v>
      </c>
      <c r="BX1078" s="26" t="str">
        <f t="shared" si="1003"/>
        <v/>
      </c>
      <c r="BY1078" s="26" t="str">
        <f t="shared" si="1004"/>
        <v/>
      </c>
      <c r="BZ1078" s="26" t="str">
        <f t="shared" si="1005"/>
        <v>94. AS A MANUFACTURED IMPURITY</v>
      </c>
      <c r="CA1078" s="26" t="str">
        <f t="shared" si="1006"/>
        <v>95. USED AS A REACTANT</v>
      </c>
      <c r="CB1078" s="26" t="str">
        <f t="shared" si="1007"/>
        <v>96. P101  FEEDSTOCKS</v>
      </c>
      <c r="CC1078" s="26" t="str">
        <f t="shared" si="1008"/>
        <v/>
      </c>
      <c r="CD1078" s="26" t="str">
        <f t="shared" si="1009"/>
        <v/>
      </c>
      <c r="CE1078" s="26" t="str">
        <f t="shared" si="1010"/>
        <v/>
      </c>
      <c r="CF1078" s="26" t="str">
        <f t="shared" si="1011"/>
        <v/>
      </c>
      <c r="CG1078" s="26" t="str">
        <f t="shared" si="1012"/>
        <v/>
      </c>
      <c r="CH1078" s="26" t="str">
        <f t="shared" si="1013"/>
        <v/>
      </c>
      <c r="CI1078" s="26" t="str">
        <f t="shared" si="1014"/>
        <v/>
      </c>
      <c r="CJ1078" s="26" t="str">
        <f t="shared" si="1015"/>
        <v/>
      </c>
      <c r="CK1078" s="26" t="str">
        <f t="shared" si="1016"/>
        <v/>
      </c>
      <c r="CL1078" s="26" t="str">
        <f t="shared" si="1017"/>
        <v/>
      </c>
      <c r="CM1078" s="26" t="str">
        <f t="shared" si="1018"/>
        <v/>
      </c>
      <c r="CN1078" s="26" t="str">
        <f t="shared" si="1019"/>
        <v/>
      </c>
      <c r="CO1078" s="26" t="str">
        <f t="shared" si="1020"/>
        <v/>
      </c>
      <c r="CP1078" s="26" t="str">
        <f t="shared" si="1021"/>
        <v/>
      </c>
      <c r="CQ1078" s="26" t="str">
        <f t="shared" si="1022"/>
        <v/>
      </c>
      <c r="CR1078" s="26" t="str">
        <f t="shared" si="1023"/>
        <v/>
      </c>
      <c r="CS1078" s="26" t="str">
        <f t="shared" si="1024"/>
        <v/>
      </c>
      <c r="CT1078" s="26" t="str">
        <f t="shared" si="1025"/>
        <v/>
      </c>
      <c r="CU1078" s="26" t="str">
        <f t="shared" si="1026"/>
        <v>115. REPACKAGING</v>
      </c>
      <c r="CV1078" s="26" t="str">
        <f t="shared" si="1027"/>
        <v>116. AS A PROCESS IMPURITY</v>
      </c>
      <c r="CW1078" s="26" t="str">
        <f t="shared" si="1028"/>
        <v/>
      </c>
      <c r="CX1078" s="26" t="str">
        <f t="shared" si="1029"/>
        <v/>
      </c>
      <c r="CY1078" s="26" t="str">
        <f t="shared" si="1030"/>
        <v/>
      </c>
      <c r="CZ1078" s="26" t="str">
        <f t="shared" si="1031"/>
        <v/>
      </c>
      <c r="DA1078" s="26" t="str">
        <f t="shared" si="1032"/>
        <v/>
      </c>
      <c r="DB1078" s="26" t="str">
        <f t="shared" si="1033"/>
        <v/>
      </c>
      <c r="DC1078" s="26" t="str">
        <f t="shared" si="1034"/>
        <v/>
      </c>
      <c r="DD1078" s="26" t="str">
        <f t="shared" si="1035"/>
        <v/>
      </c>
      <c r="DE1078" s="26" t="str">
        <f t="shared" si="1036"/>
        <v/>
      </c>
      <c r="DF1078" s="26" t="str">
        <f t="shared" si="1037"/>
        <v/>
      </c>
      <c r="DG1078" s="26" t="str">
        <f t="shared" si="1038"/>
        <v/>
      </c>
      <c r="DH1078" s="26" t="str">
        <f t="shared" si="1039"/>
        <v/>
      </c>
      <c r="DI1078" s="26" t="str">
        <f t="shared" si="1040"/>
        <v/>
      </c>
      <c r="DJ1078" s="26" t="str">
        <f t="shared" si="1041"/>
        <v/>
      </c>
      <c r="DK1078" s="26" t="str">
        <f t="shared" si="1042"/>
        <v/>
      </c>
      <c r="DL1078" s="26" t="str">
        <f t="shared" si="1043"/>
        <v/>
      </c>
      <c r="DM1078" s="26" t="str">
        <f t="shared" si="1044"/>
        <v/>
      </c>
      <c r="DN1078" s="26" t="str">
        <f t="shared" si="1045"/>
        <v/>
      </c>
      <c r="DO1078" s="26" t="str">
        <f t="shared" si="1046"/>
        <v/>
      </c>
      <c r="DP1078" s="26" t="str">
        <f t="shared" si="1047"/>
        <v/>
      </c>
      <c r="DQ1078" s="26" t="str">
        <f t="shared" si="1048"/>
        <v/>
      </c>
      <c r="DR1078" s="26" t="str">
        <f t="shared" si="1049"/>
        <v/>
      </c>
      <c r="DS1078" s="26" t="str">
        <f t="shared" si="1050"/>
        <v/>
      </c>
      <c r="DT1078" s="26" t="str">
        <f t="shared" si="1051"/>
        <v/>
      </c>
      <c r="DU1078" s="26" t="str">
        <f t="shared" si="1052"/>
        <v/>
      </c>
      <c r="DV1078" s="26" t="str">
        <f t="shared" si="1053"/>
        <v/>
      </c>
    </row>
    <row r="1079" spans="1:126" ht="45" x14ac:dyDescent="0.25">
      <c r="A1079" t="s">
        <v>1942</v>
      </c>
      <c r="B1079">
        <v>2016</v>
      </c>
      <c r="C1079" t="s">
        <v>2046</v>
      </c>
      <c r="D1079">
        <v>106990</v>
      </c>
      <c r="E1079" s="19">
        <v>1316215294152</v>
      </c>
      <c r="F1079" t="s">
        <v>1156</v>
      </c>
      <c r="G1079">
        <v>324110</v>
      </c>
      <c r="H1079" t="s">
        <v>1157</v>
      </c>
      <c r="I1079" t="s">
        <v>1158</v>
      </c>
      <c r="J1079" t="s">
        <v>1159</v>
      </c>
      <c r="K1079" t="s">
        <v>944</v>
      </c>
      <c r="L1079">
        <v>73401</v>
      </c>
      <c r="M1079" s="26" t="str">
        <f t="shared" si="999"/>
        <v>89. PRODUCE THE CHEMICAL, 93. AS A BYPRODUCT</v>
      </c>
      <c r="N1079" s="26" t="s">
        <v>2047</v>
      </c>
      <c r="O1079" s="26" t="s">
        <v>2068</v>
      </c>
      <c r="P1079">
        <v>5</v>
      </c>
      <c r="Q1079">
        <v>250</v>
      </c>
      <c r="R1079">
        <v>255</v>
      </c>
      <c r="S1079" s="26" t="s">
        <v>1940</v>
      </c>
      <c r="T1079" s="26" t="s">
        <v>1941</v>
      </c>
      <c r="U1079" s="26" t="s">
        <v>1941</v>
      </c>
      <c r="V1079" s="26" t="s">
        <v>1941</v>
      </c>
      <c r="W1079" s="26" t="s">
        <v>1940</v>
      </c>
      <c r="X1079" s="26" t="s">
        <v>1941</v>
      </c>
      <c r="Y1079" s="26" t="s">
        <v>1941</v>
      </c>
      <c r="AE1079" s="26" t="s">
        <v>1941</v>
      </c>
      <c r="AR1079" s="26" t="s">
        <v>1941</v>
      </c>
      <c r="AS1079" s="26" t="s">
        <v>1941</v>
      </c>
      <c r="AT1079" s="26" t="s">
        <v>1941</v>
      </c>
      <c r="AV1079" s="26" t="s">
        <v>1941</v>
      </c>
      <c r="BD1079" s="26" t="s">
        <v>1941</v>
      </c>
      <c r="BK1079" s="26" t="s">
        <v>1941</v>
      </c>
      <c r="BU1079" s="26" t="str">
        <f t="shared" si="1000"/>
        <v>89. PRODUCE THE CHEMICAL</v>
      </c>
      <c r="BV1079" s="26" t="str">
        <f t="shared" si="1001"/>
        <v/>
      </c>
      <c r="BW1079" s="26" t="str">
        <f t="shared" si="1002"/>
        <v/>
      </c>
      <c r="BX1079" s="26" t="str">
        <f t="shared" si="1003"/>
        <v/>
      </c>
      <c r="BY1079" s="26" t="str">
        <f t="shared" si="1004"/>
        <v>93. AS A BYPRODUCT</v>
      </c>
      <c r="BZ1079" s="26" t="str">
        <f t="shared" si="1005"/>
        <v/>
      </c>
      <c r="CA1079" s="26" t="str">
        <f t="shared" si="1006"/>
        <v/>
      </c>
      <c r="CB1079" s="26" t="str">
        <f t="shared" si="1007"/>
        <v/>
      </c>
      <c r="CC1079" s="26" t="str">
        <f t="shared" si="1008"/>
        <v/>
      </c>
      <c r="CD1079" s="26" t="str">
        <f t="shared" si="1009"/>
        <v/>
      </c>
      <c r="CE1079" s="26" t="str">
        <f t="shared" si="1010"/>
        <v/>
      </c>
      <c r="CF1079" s="26" t="str">
        <f t="shared" si="1011"/>
        <v/>
      </c>
      <c r="CG1079" s="26" t="str">
        <f t="shared" si="1012"/>
        <v/>
      </c>
      <c r="CH1079" s="26" t="str">
        <f t="shared" si="1013"/>
        <v/>
      </c>
      <c r="CI1079" s="26" t="str">
        <f t="shared" si="1014"/>
        <v/>
      </c>
      <c r="CJ1079" s="26" t="str">
        <f t="shared" si="1015"/>
        <v/>
      </c>
      <c r="CK1079" s="26" t="str">
        <f t="shared" si="1016"/>
        <v/>
      </c>
      <c r="CL1079" s="26" t="str">
        <f t="shared" si="1017"/>
        <v/>
      </c>
      <c r="CM1079" s="26" t="str">
        <f t="shared" si="1018"/>
        <v/>
      </c>
      <c r="CN1079" s="26" t="str">
        <f t="shared" si="1019"/>
        <v/>
      </c>
      <c r="CO1079" s="26" t="str">
        <f t="shared" si="1020"/>
        <v/>
      </c>
      <c r="CP1079" s="26" t="str">
        <f t="shared" si="1021"/>
        <v/>
      </c>
      <c r="CQ1079" s="26" t="str">
        <f t="shared" si="1022"/>
        <v/>
      </c>
      <c r="CR1079" s="26" t="str">
        <f t="shared" si="1023"/>
        <v/>
      </c>
      <c r="CS1079" s="26" t="str">
        <f t="shared" si="1024"/>
        <v/>
      </c>
      <c r="CT1079" s="26" t="str">
        <f t="shared" si="1025"/>
        <v/>
      </c>
      <c r="CU1079" s="26" t="str">
        <f t="shared" si="1026"/>
        <v/>
      </c>
      <c r="CV1079" s="26" t="str">
        <f t="shared" si="1027"/>
        <v/>
      </c>
      <c r="CW1079" s="26" t="str">
        <f t="shared" si="1028"/>
        <v/>
      </c>
      <c r="CX1079" s="26" t="str">
        <f t="shared" si="1029"/>
        <v/>
      </c>
      <c r="CY1079" s="26" t="str">
        <f t="shared" si="1030"/>
        <v/>
      </c>
      <c r="CZ1079" s="26" t="str">
        <f t="shared" si="1031"/>
        <v/>
      </c>
      <c r="DA1079" s="26" t="str">
        <f t="shared" si="1032"/>
        <v/>
      </c>
      <c r="DB1079" s="26" t="str">
        <f t="shared" si="1033"/>
        <v/>
      </c>
      <c r="DC1079" s="26" t="str">
        <f t="shared" si="1034"/>
        <v/>
      </c>
      <c r="DD1079" s="26" t="str">
        <f t="shared" si="1035"/>
        <v/>
      </c>
      <c r="DE1079" s="26" t="str">
        <f t="shared" si="1036"/>
        <v/>
      </c>
      <c r="DF1079" s="26" t="str">
        <f t="shared" si="1037"/>
        <v/>
      </c>
      <c r="DG1079" s="26" t="str">
        <f t="shared" si="1038"/>
        <v/>
      </c>
      <c r="DH1079" s="26" t="str">
        <f t="shared" si="1039"/>
        <v/>
      </c>
      <c r="DI1079" s="26" t="str">
        <f t="shared" si="1040"/>
        <v/>
      </c>
      <c r="DJ1079" s="26" t="str">
        <f t="shared" si="1041"/>
        <v/>
      </c>
      <c r="DK1079" s="26" t="str">
        <f t="shared" si="1042"/>
        <v/>
      </c>
      <c r="DL1079" s="26" t="str">
        <f t="shared" si="1043"/>
        <v/>
      </c>
      <c r="DM1079" s="26" t="str">
        <f t="shared" si="1044"/>
        <v/>
      </c>
      <c r="DN1079" s="26" t="str">
        <f t="shared" si="1045"/>
        <v/>
      </c>
      <c r="DO1079" s="26" t="str">
        <f t="shared" si="1046"/>
        <v/>
      </c>
      <c r="DP1079" s="26" t="str">
        <f t="shared" si="1047"/>
        <v/>
      </c>
      <c r="DQ1079" s="26" t="str">
        <f t="shared" si="1048"/>
        <v/>
      </c>
      <c r="DR1079" s="26" t="str">
        <f t="shared" si="1049"/>
        <v/>
      </c>
      <c r="DS1079" s="26" t="str">
        <f t="shared" si="1050"/>
        <v/>
      </c>
      <c r="DT1079" s="26" t="str">
        <f t="shared" si="1051"/>
        <v/>
      </c>
      <c r="DU1079" s="26" t="str">
        <f t="shared" si="1052"/>
        <v/>
      </c>
      <c r="DV1079" s="26" t="str">
        <f t="shared" si="1053"/>
        <v/>
      </c>
    </row>
    <row r="1080" spans="1:126" ht="45" x14ac:dyDescent="0.25">
      <c r="A1080" t="s">
        <v>1942</v>
      </c>
      <c r="B1080">
        <v>2017</v>
      </c>
      <c r="C1080" t="s">
        <v>2046</v>
      </c>
      <c r="D1080">
        <v>106990</v>
      </c>
      <c r="E1080" s="19">
        <v>1317216383760</v>
      </c>
      <c r="F1080" t="s">
        <v>1156</v>
      </c>
      <c r="G1080">
        <v>324110</v>
      </c>
      <c r="H1080" t="s">
        <v>1157</v>
      </c>
      <c r="I1080" t="s">
        <v>1158</v>
      </c>
      <c r="J1080" t="s">
        <v>1159</v>
      </c>
      <c r="K1080" t="s">
        <v>944</v>
      </c>
      <c r="L1080">
        <v>73401</v>
      </c>
      <c r="M1080" s="26" t="str">
        <f t="shared" si="999"/>
        <v>89. PRODUCE THE CHEMICAL, 93. AS A BYPRODUCT</v>
      </c>
      <c r="N1080" s="26" t="s">
        <v>2047</v>
      </c>
      <c r="O1080" s="26" t="s">
        <v>2068</v>
      </c>
      <c r="P1080">
        <v>250</v>
      </c>
      <c r="Q1080">
        <v>5</v>
      </c>
      <c r="R1080">
        <v>255</v>
      </c>
      <c r="S1080" s="26" t="s">
        <v>1940</v>
      </c>
      <c r="T1080" s="26" t="s">
        <v>1941</v>
      </c>
      <c r="U1080" s="26" t="s">
        <v>1941</v>
      </c>
      <c r="V1080" s="26" t="s">
        <v>1941</v>
      </c>
      <c r="W1080" s="26" t="s">
        <v>1940</v>
      </c>
      <c r="X1080" s="26" t="s">
        <v>1941</v>
      </c>
      <c r="Y1080" s="26" t="s">
        <v>1941</v>
      </c>
      <c r="AE1080" s="26" t="s">
        <v>1941</v>
      </c>
      <c r="AR1080" s="26" t="s">
        <v>1941</v>
      </c>
      <c r="AS1080" s="26" t="s">
        <v>1941</v>
      </c>
      <c r="AT1080" s="26" t="s">
        <v>1941</v>
      </c>
      <c r="AV1080" s="26" t="s">
        <v>1941</v>
      </c>
      <c r="BD1080" s="26" t="s">
        <v>1941</v>
      </c>
      <c r="BK1080" s="26" t="s">
        <v>1941</v>
      </c>
      <c r="BU1080" s="26" t="str">
        <f t="shared" si="1000"/>
        <v>89. PRODUCE THE CHEMICAL</v>
      </c>
      <c r="BV1080" s="26" t="str">
        <f t="shared" si="1001"/>
        <v/>
      </c>
      <c r="BW1080" s="26" t="str">
        <f t="shared" si="1002"/>
        <v/>
      </c>
      <c r="BX1080" s="26" t="str">
        <f t="shared" si="1003"/>
        <v/>
      </c>
      <c r="BY1080" s="26" t="str">
        <f t="shared" si="1004"/>
        <v>93. AS A BYPRODUCT</v>
      </c>
      <c r="BZ1080" s="26" t="str">
        <f t="shared" si="1005"/>
        <v/>
      </c>
      <c r="CA1080" s="26" t="str">
        <f t="shared" si="1006"/>
        <v/>
      </c>
      <c r="CB1080" s="26" t="str">
        <f t="shared" si="1007"/>
        <v/>
      </c>
      <c r="CC1080" s="26" t="str">
        <f t="shared" si="1008"/>
        <v/>
      </c>
      <c r="CD1080" s="26" t="str">
        <f t="shared" si="1009"/>
        <v/>
      </c>
      <c r="CE1080" s="26" t="str">
        <f t="shared" si="1010"/>
        <v/>
      </c>
      <c r="CF1080" s="26" t="str">
        <f t="shared" si="1011"/>
        <v/>
      </c>
      <c r="CG1080" s="26" t="str">
        <f t="shared" si="1012"/>
        <v/>
      </c>
      <c r="CH1080" s="26" t="str">
        <f t="shared" si="1013"/>
        <v/>
      </c>
      <c r="CI1080" s="26" t="str">
        <f t="shared" si="1014"/>
        <v/>
      </c>
      <c r="CJ1080" s="26" t="str">
        <f t="shared" si="1015"/>
        <v/>
      </c>
      <c r="CK1080" s="26" t="str">
        <f t="shared" si="1016"/>
        <v/>
      </c>
      <c r="CL1080" s="26" t="str">
        <f t="shared" si="1017"/>
        <v/>
      </c>
      <c r="CM1080" s="26" t="str">
        <f t="shared" si="1018"/>
        <v/>
      </c>
      <c r="CN1080" s="26" t="str">
        <f t="shared" si="1019"/>
        <v/>
      </c>
      <c r="CO1080" s="26" t="str">
        <f t="shared" si="1020"/>
        <v/>
      </c>
      <c r="CP1080" s="26" t="str">
        <f t="shared" si="1021"/>
        <v/>
      </c>
      <c r="CQ1080" s="26" t="str">
        <f t="shared" si="1022"/>
        <v/>
      </c>
      <c r="CR1080" s="26" t="str">
        <f t="shared" si="1023"/>
        <v/>
      </c>
      <c r="CS1080" s="26" t="str">
        <f t="shared" si="1024"/>
        <v/>
      </c>
      <c r="CT1080" s="26" t="str">
        <f t="shared" si="1025"/>
        <v/>
      </c>
      <c r="CU1080" s="26" t="str">
        <f t="shared" si="1026"/>
        <v/>
      </c>
      <c r="CV1080" s="26" t="str">
        <f t="shared" si="1027"/>
        <v/>
      </c>
      <c r="CW1080" s="26" t="str">
        <f t="shared" si="1028"/>
        <v/>
      </c>
      <c r="CX1080" s="26" t="str">
        <f t="shared" si="1029"/>
        <v/>
      </c>
      <c r="CY1080" s="26" t="str">
        <f t="shared" si="1030"/>
        <v/>
      </c>
      <c r="CZ1080" s="26" t="str">
        <f t="shared" si="1031"/>
        <v/>
      </c>
      <c r="DA1080" s="26" t="str">
        <f t="shared" si="1032"/>
        <v/>
      </c>
      <c r="DB1080" s="26" t="str">
        <f t="shared" si="1033"/>
        <v/>
      </c>
      <c r="DC1080" s="26" t="str">
        <f t="shared" si="1034"/>
        <v/>
      </c>
      <c r="DD1080" s="26" t="str">
        <f t="shared" si="1035"/>
        <v/>
      </c>
      <c r="DE1080" s="26" t="str">
        <f t="shared" si="1036"/>
        <v/>
      </c>
      <c r="DF1080" s="26" t="str">
        <f t="shared" si="1037"/>
        <v/>
      </c>
      <c r="DG1080" s="26" t="str">
        <f t="shared" si="1038"/>
        <v/>
      </c>
      <c r="DH1080" s="26" t="str">
        <f t="shared" si="1039"/>
        <v/>
      </c>
      <c r="DI1080" s="26" t="str">
        <f t="shared" si="1040"/>
        <v/>
      </c>
      <c r="DJ1080" s="26" t="str">
        <f t="shared" si="1041"/>
        <v/>
      </c>
      <c r="DK1080" s="26" t="str">
        <f t="shared" si="1042"/>
        <v/>
      </c>
      <c r="DL1080" s="26" t="str">
        <f t="shared" si="1043"/>
        <v/>
      </c>
      <c r="DM1080" s="26" t="str">
        <f t="shared" si="1044"/>
        <v/>
      </c>
      <c r="DN1080" s="26" t="str">
        <f t="shared" si="1045"/>
        <v/>
      </c>
      <c r="DO1080" s="26" t="str">
        <f t="shared" si="1046"/>
        <v/>
      </c>
      <c r="DP1080" s="26" t="str">
        <f t="shared" si="1047"/>
        <v/>
      </c>
      <c r="DQ1080" s="26" t="str">
        <f t="shared" si="1048"/>
        <v/>
      </c>
      <c r="DR1080" s="26" t="str">
        <f t="shared" si="1049"/>
        <v/>
      </c>
      <c r="DS1080" s="26" t="str">
        <f t="shared" si="1050"/>
        <v/>
      </c>
      <c r="DT1080" s="26" t="str">
        <f t="shared" si="1051"/>
        <v/>
      </c>
      <c r="DU1080" s="26" t="str">
        <f t="shared" si="1052"/>
        <v/>
      </c>
      <c r="DV1080" s="26" t="str">
        <f t="shared" si="1053"/>
        <v/>
      </c>
    </row>
    <row r="1081" spans="1:126" ht="45" x14ac:dyDescent="0.25">
      <c r="A1081" t="s">
        <v>1942</v>
      </c>
      <c r="B1081">
        <v>2018</v>
      </c>
      <c r="C1081" t="s">
        <v>2046</v>
      </c>
      <c r="D1081">
        <v>106990</v>
      </c>
      <c r="E1081" s="19">
        <v>1318217200132</v>
      </c>
      <c r="F1081" t="s">
        <v>1156</v>
      </c>
      <c r="G1081">
        <v>324110</v>
      </c>
      <c r="H1081" t="s">
        <v>1157</v>
      </c>
      <c r="I1081" t="s">
        <v>1158</v>
      </c>
      <c r="J1081" t="s">
        <v>1159</v>
      </c>
      <c r="K1081" t="s">
        <v>944</v>
      </c>
      <c r="L1081">
        <v>73401</v>
      </c>
      <c r="M1081" s="26" t="str">
        <f t="shared" si="999"/>
        <v>89. PRODUCE THE CHEMICAL, 93. AS A BYPRODUCT</v>
      </c>
      <c r="N1081" s="26" t="s">
        <v>2047</v>
      </c>
      <c r="O1081" s="26" t="s">
        <v>2068</v>
      </c>
      <c r="P1081">
        <v>250</v>
      </c>
      <c r="Q1081">
        <v>5</v>
      </c>
      <c r="R1081">
        <v>255</v>
      </c>
      <c r="S1081" s="26" t="s">
        <v>1940</v>
      </c>
      <c r="T1081" s="26" t="s">
        <v>1941</v>
      </c>
      <c r="U1081" s="26" t="s">
        <v>1941</v>
      </c>
      <c r="V1081" s="26" t="s">
        <v>1941</v>
      </c>
      <c r="W1081" s="26" t="s">
        <v>1940</v>
      </c>
      <c r="X1081" s="26" t="s">
        <v>1941</v>
      </c>
      <c r="Y1081" s="26" t="s">
        <v>1941</v>
      </c>
      <c r="Z1081" s="26" t="s">
        <v>1941</v>
      </c>
      <c r="AA1081" s="26" t="s">
        <v>1941</v>
      </c>
      <c r="AB1081" s="26" t="s">
        <v>1941</v>
      </c>
      <c r="AC1081" s="26" t="s">
        <v>1941</v>
      </c>
      <c r="AD1081" s="26" t="s">
        <v>1941</v>
      </c>
      <c r="AE1081" s="26" t="s">
        <v>1941</v>
      </c>
      <c r="AF1081" s="26" t="s">
        <v>1941</v>
      </c>
      <c r="AG1081" s="26" t="s">
        <v>1941</v>
      </c>
      <c r="AH1081" s="26" t="s">
        <v>1941</v>
      </c>
      <c r="AI1081" s="26" t="s">
        <v>1941</v>
      </c>
      <c r="AJ1081" s="26" t="s">
        <v>1941</v>
      </c>
      <c r="AK1081" s="26" t="s">
        <v>1941</v>
      </c>
      <c r="AL1081" s="26" t="s">
        <v>1941</v>
      </c>
      <c r="AM1081" s="26" t="s">
        <v>1941</v>
      </c>
      <c r="AN1081" s="26" t="s">
        <v>1941</v>
      </c>
      <c r="AO1081" s="26" t="s">
        <v>1941</v>
      </c>
      <c r="AP1081" s="26" t="s">
        <v>1941</v>
      </c>
      <c r="AQ1081" s="26" t="s">
        <v>1941</v>
      </c>
      <c r="AR1081" s="26" t="s">
        <v>1941</v>
      </c>
      <c r="AS1081" s="26" t="s">
        <v>1941</v>
      </c>
      <c r="AT1081" s="26" t="s">
        <v>1941</v>
      </c>
      <c r="AU1081" s="26" t="s">
        <v>1941</v>
      </c>
      <c r="AV1081" s="26" t="s">
        <v>1941</v>
      </c>
      <c r="AW1081" s="26" t="s">
        <v>1941</v>
      </c>
      <c r="AX1081" s="26" t="s">
        <v>1941</v>
      </c>
      <c r="AY1081" s="26" t="s">
        <v>1941</v>
      </c>
      <c r="AZ1081" s="26" t="s">
        <v>1941</v>
      </c>
      <c r="BA1081" s="26" t="s">
        <v>1941</v>
      </c>
      <c r="BB1081" s="26" t="s">
        <v>1941</v>
      </c>
      <c r="BC1081" s="26" t="s">
        <v>1941</v>
      </c>
      <c r="BD1081" s="26" t="s">
        <v>1941</v>
      </c>
      <c r="BE1081" s="26" t="s">
        <v>1941</v>
      </c>
      <c r="BF1081" s="26" t="s">
        <v>1941</v>
      </c>
      <c r="BG1081" s="26" t="s">
        <v>1941</v>
      </c>
      <c r="BH1081" s="26" t="s">
        <v>1941</v>
      </c>
      <c r="BI1081" s="26" t="s">
        <v>1941</v>
      </c>
      <c r="BJ1081" s="26" t="s">
        <v>1941</v>
      </c>
      <c r="BK1081" s="26" t="s">
        <v>1941</v>
      </c>
      <c r="BL1081" s="26" t="s">
        <v>1941</v>
      </c>
      <c r="BM1081" s="26" t="s">
        <v>1941</v>
      </c>
      <c r="BN1081" s="26" t="s">
        <v>1941</v>
      </c>
      <c r="BO1081" s="26" t="s">
        <v>1941</v>
      </c>
      <c r="BP1081" s="26" t="s">
        <v>1941</v>
      </c>
      <c r="BQ1081" s="26" t="s">
        <v>1941</v>
      </c>
      <c r="BR1081" s="26" t="s">
        <v>1941</v>
      </c>
      <c r="BS1081" s="26" t="s">
        <v>1941</v>
      </c>
      <c r="BT1081" s="26" t="s">
        <v>1941</v>
      </c>
      <c r="BU1081" s="26" t="str">
        <f t="shared" si="1000"/>
        <v>89. PRODUCE THE CHEMICAL</v>
      </c>
      <c r="BV1081" s="26" t="str">
        <f t="shared" si="1001"/>
        <v/>
      </c>
      <c r="BW1081" s="26" t="str">
        <f t="shared" si="1002"/>
        <v/>
      </c>
      <c r="BX1081" s="26" t="str">
        <f t="shared" si="1003"/>
        <v/>
      </c>
      <c r="BY1081" s="26" t="str">
        <f t="shared" si="1004"/>
        <v>93. AS A BYPRODUCT</v>
      </c>
      <c r="BZ1081" s="26" t="str">
        <f t="shared" si="1005"/>
        <v/>
      </c>
      <c r="CA1081" s="26" t="str">
        <f t="shared" si="1006"/>
        <v/>
      </c>
      <c r="CB1081" s="26" t="str">
        <f t="shared" si="1007"/>
        <v/>
      </c>
      <c r="CC1081" s="26" t="str">
        <f t="shared" si="1008"/>
        <v/>
      </c>
      <c r="CD1081" s="26" t="str">
        <f t="shared" si="1009"/>
        <v/>
      </c>
      <c r="CE1081" s="26" t="str">
        <f t="shared" si="1010"/>
        <v/>
      </c>
      <c r="CF1081" s="26" t="str">
        <f t="shared" si="1011"/>
        <v/>
      </c>
      <c r="CG1081" s="26" t="str">
        <f t="shared" si="1012"/>
        <v/>
      </c>
      <c r="CH1081" s="26" t="str">
        <f t="shared" si="1013"/>
        <v/>
      </c>
      <c r="CI1081" s="26" t="str">
        <f t="shared" si="1014"/>
        <v/>
      </c>
      <c r="CJ1081" s="26" t="str">
        <f t="shared" si="1015"/>
        <v/>
      </c>
      <c r="CK1081" s="26" t="str">
        <f t="shared" si="1016"/>
        <v/>
      </c>
      <c r="CL1081" s="26" t="str">
        <f t="shared" si="1017"/>
        <v/>
      </c>
      <c r="CM1081" s="26" t="str">
        <f t="shared" si="1018"/>
        <v/>
      </c>
      <c r="CN1081" s="26" t="str">
        <f t="shared" si="1019"/>
        <v/>
      </c>
      <c r="CO1081" s="26" t="str">
        <f t="shared" si="1020"/>
        <v/>
      </c>
      <c r="CP1081" s="26" t="str">
        <f t="shared" si="1021"/>
        <v/>
      </c>
      <c r="CQ1081" s="26" t="str">
        <f t="shared" si="1022"/>
        <v/>
      </c>
      <c r="CR1081" s="26" t="str">
        <f t="shared" si="1023"/>
        <v/>
      </c>
      <c r="CS1081" s="26" t="str">
        <f t="shared" si="1024"/>
        <v/>
      </c>
      <c r="CT1081" s="26" t="str">
        <f t="shared" si="1025"/>
        <v/>
      </c>
      <c r="CU1081" s="26" t="str">
        <f t="shared" si="1026"/>
        <v/>
      </c>
      <c r="CV1081" s="26" t="str">
        <f t="shared" si="1027"/>
        <v/>
      </c>
      <c r="CW1081" s="26" t="str">
        <f t="shared" si="1028"/>
        <v/>
      </c>
      <c r="CX1081" s="26" t="str">
        <f t="shared" si="1029"/>
        <v/>
      </c>
      <c r="CY1081" s="26" t="str">
        <f t="shared" si="1030"/>
        <v/>
      </c>
      <c r="CZ1081" s="26" t="str">
        <f t="shared" si="1031"/>
        <v/>
      </c>
      <c r="DA1081" s="26" t="str">
        <f t="shared" si="1032"/>
        <v/>
      </c>
      <c r="DB1081" s="26" t="str">
        <f t="shared" si="1033"/>
        <v/>
      </c>
      <c r="DC1081" s="26" t="str">
        <f t="shared" si="1034"/>
        <v/>
      </c>
      <c r="DD1081" s="26" t="str">
        <f t="shared" si="1035"/>
        <v/>
      </c>
      <c r="DE1081" s="26" t="str">
        <f t="shared" si="1036"/>
        <v/>
      </c>
      <c r="DF1081" s="26" t="str">
        <f t="shared" si="1037"/>
        <v/>
      </c>
      <c r="DG1081" s="26" t="str">
        <f t="shared" si="1038"/>
        <v/>
      </c>
      <c r="DH1081" s="26" t="str">
        <f t="shared" si="1039"/>
        <v/>
      </c>
      <c r="DI1081" s="26" t="str">
        <f t="shared" si="1040"/>
        <v/>
      </c>
      <c r="DJ1081" s="26" t="str">
        <f t="shared" si="1041"/>
        <v/>
      </c>
      <c r="DK1081" s="26" t="str">
        <f t="shared" si="1042"/>
        <v/>
      </c>
      <c r="DL1081" s="26" t="str">
        <f t="shared" si="1043"/>
        <v/>
      </c>
      <c r="DM1081" s="26" t="str">
        <f t="shared" si="1044"/>
        <v/>
      </c>
      <c r="DN1081" s="26" t="str">
        <f t="shared" si="1045"/>
        <v/>
      </c>
      <c r="DO1081" s="26" t="str">
        <f t="shared" si="1046"/>
        <v/>
      </c>
      <c r="DP1081" s="26" t="str">
        <f t="shared" si="1047"/>
        <v/>
      </c>
      <c r="DQ1081" s="26" t="str">
        <f t="shared" si="1048"/>
        <v/>
      </c>
      <c r="DR1081" s="26" t="str">
        <f t="shared" si="1049"/>
        <v/>
      </c>
      <c r="DS1081" s="26" t="str">
        <f t="shared" si="1050"/>
        <v/>
      </c>
      <c r="DT1081" s="26" t="str">
        <f t="shared" si="1051"/>
        <v/>
      </c>
      <c r="DU1081" s="26" t="str">
        <f t="shared" si="1052"/>
        <v/>
      </c>
      <c r="DV1081" s="26" t="str">
        <f t="shared" si="1053"/>
        <v/>
      </c>
    </row>
    <row r="1082" spans="1:126" ht="45" x14ac:dyDescent="0.25">
      <c r="A1082" t="s">
        <v>1942</v>
      </c>
      <c r="B1082">
        <v>2019</v>
      </c>
      <c r="C1082" t="s">
        <v>2046</v>
      </c>
      <c r="D1082">
        <v>106990</v>
      </c>
      <c r="E1082" s="19">
        <v>1319218339543</v>
      </c>
      <c r="F1082" t="s">
        <v>1156</v>
      </c>
      <c r="G1082">
        <v>324110</v>
      </c>
      <c r="H1082" t="s">
        <v>1157</v>
      </c>
      <c r="I1082" t="s">
        <v>1158</v>
      </c>
      <c r="J1082" t="s">
        <v>1159</v>
      </c>
      <c r="K1082" t="s">
        <v>944</v>
      </c>
      <c r="L1082">
        <v>73401</v>
      </c>
      <c r="M1082" s="26" t="str">
        <f t="shared" si="999"/>
        <v>89. PRODUCE THE CHEMICAL, 93. AS A BYPRODUCT</v>
      </c>
      <c r="N1082" s="26" t="s">
        <v>2047</v>
      </c>
      <c r="O1082" s="26" t="s">
        <v>2068</v>
      </c>
      <c r="P1082">
        <v>83</v>
      </c>
      <c r="Q1082">
        <v>34</v>
      </c>
      <c r="R1082">
        <v>117</v>
      </c>
      <c r="S1082" s="26" t="s">
        <v>1940</v>
      </c>
      <c r="T1082" s="26" t="s">
        <v>1941</v>
      </c>
      <c r="U1082" s="26" t="s">
        <v>1941</v>
      </c>
      <c r="V1082" s="26" t="s">
        <v>1941</v>
      </c>
      <c r="W1082" s="26" t="s">
        <v>1940</v>
      </c>
      <c r="X1082" s="26" t="s">
        <v>1941</v>
      </c>
      <c r="Y1082" s="26" t="s">
        <v>1941</v>
      </c>
      <c r="Z1082" s="26" t="s">
        <v>1941</v>
      </c>
      <c r="AA1082" s="26" t="s">
        <v>1941</v>
      </c>
      <c r="AB1082" s="26" t="s">
        <v>1941</v>
      </c>
      <c r="AC1082" s="26" t="s">
        <v>1941</v>
      </c>
      <c r="AD1082" s="26" t="s">
        <v>1941</v>
      </c>
      <c r="AE1082" s="26" t="s">
        <v>1941</v>
      </c>
      <c r="AF1082" s="26" t="s">
        <v>1941</v>
      </c>
      <c r="AG1082" s="26" t="s">
        <v>1941</v>
      </c>
      <c r="AH1082" s="26" t="s">
        <v>1941</v>
      </c>
      <c r="AI1082" s="26" t="s">
        <v>1941</v>
      </c>
      <c r="AJ1082" s="26" t="s">
        <v>1941</v>
      </c>
      <c r="AK1082" s="26" t="s">
        <v>1941</v>
      </c>
      <c r="AL1082" s="26" t="s">
        <v>1941</v>
      </c>
      <c r="AM1082" s="26" t="s">
        <v>1941</v>
      </c>
      <c r="AN1082" s="26" t="s">
        <v>1941</v>
      </c>
      <c r="AO1082" s="26" t="s">
        <v>1941</v>
      </c>
      <c r="AP1082" s="26" t="s">
        <v>1941</v>
      </c>
      <c r="AQ1082" s="26" t="s">
        <v>1941</v>
      </c>
      <c r="AR1082" s="26" t="s">
        <v>1941</v>
      </c>
      <c r="AS1082" s="26" t="s">
        <v>1941</v>
      </c>
      <c r="AT1082" s="26" t="s">
        <v>1941</v>
      </c>
      <c r="AU1082" s="26" t="s">
        <v>1941</v>
      </c>
      <c r="AV1082" s="26" t="s">
        <v>1941</v>
      </c>
      <c r="AW1082" s="26" t="s">
        <v>1941</v>
      </c>
      <c r="AX1082" s="26" t="s">
        <v>1941</v>
      </c>
      <c r="AY1082" s="26" t="s">
        <v>1941</v>
      </c>
      <c r="AZ1082" s="26" t="s">
        <v>1941</v>
      </c>
      <c r="BA1082" s="26" t="s">
        <v>1941</v>
      </c>
      <c r="BB1082" s="26" t="s">
        <v>1941</v>
      </c>
      <c r="BC1082" s="26" t="s">
        <v>1941</v>
      </c>
      <c r="BD1082" s="26" t="s">
        <v>1941</v>
      </c>
      <c r="BE1082" s="26" t="s">
        <v>1941</v>
      </c>
      <c r="BF1082" s="26" t="s">
        <v>1941</v>
      </c>
      <c r="BG1082" s="26" t="s">
        <v>1941</v>
      </c>
      <c r="BH1082" s="26" t="s">
        <v>1941</v>
      </c>
      <c r="BI1082" s="26" t="s">
        <v>1941</v>
      </c>
      <c r="BJ1082" s="26" t="s">
        <v>1941</v>
      </c>
      <c r="BK1082" s="26" t="s">
        <v>1941</v>
      </c>
      <c r="BL1082" s="26" t="s">
        <v>1941</v>
      </c>
      <c r="BM1082" s="26" t="s">
        <v>1941</v>
      </c>
      <c r="BN1082" s="26" t="s">
        <v>1941</v>
      </c>
      <c r="BO1082" s="26" t="s">
        <v>1941</v>
      </c>
      <c r="BP1082" s="26" t="s">
        <v>1941</v>
      </c>
      <c r="BQ1082" s="26" t="s">
        <v>1941</v>
      </c>
      <c r="BR1082" s="26" t="s">
        <v>1941</v>
      </c>
      <c r="BS1082" s="26" t="s">
        <v>1941</v>
      </c>
      <c r="BT1082" s="26" t="s">
        <v>1941</v>
      </c>
      <c r="BU1082" s="26" t="str">
        <f t="shared" si="1000"/>
        <v>89. PRODUCE THE CHEMICAL</v>
      </c>
      <c r="BV1082" s="26" t="str">
        <f t="shared" si="1001"/>
        <v/>
      </c>
      <c r="BW1082" s="26" t="str">
        <f t="shared" si="1002"/>
        <v/>
      </c>
      <c r="BX1082" s="26" t="str">
        <f t="shared" si="1003"/>
        <v/>
      </c>
      <c r="BY1082" s="26" t="str">
        <f t="shared" si="1004"/>
        <v>93. AS A BYPRODUCT</v>
      </c>
      <c r="BZ1082" s="26" t="str">
        <f t="shared" si="1005"/>
        <v/>
      </c>
      <c r="CA1082" s="26" t="str">
        <f t="shared" si="1006"/>
        <v/>
      </c>
      <c r="CB1082" s="26" t="str">
        <f t="shared" si="1007"/>
        <v/>
      </c>
      <c r="CC1082" s="26" t="str">
        <f t="shared" si="1008"/>
        <v/>
      </c>
      <c r="CD1082" s="26" t="str">
        <f t="shared" si="1009"/>
        <v/>
      </c>
      <c r="CE1082" s="26" t="str">
        <f t="shared" si="1010"/>
        <v/>
      </c>
      <c r="CF1082" s="26" t="str">
        <f t="shared" si="1011"/>
        <v/>
      </c>
      <c r="CG1082" s="26" t="str">
        <f t="shared" si="1012"/>
        <v/>
      </c>
      <c r="CH1082" s="26" t="str">
        <f t="shared" si="1013"/>
        <v/>
      </c>
      <c r="CI1082" s="26" t="str">
        <f t="shared" si="1014"/>
        <v/>
      </c>
      <c r="CJ1082" s="26" t="str">
        <f t="shared" si="1015"/>
        <v/>
      </c>
      <c r="CK1082" s="26" t="str">
        <f t="shared" si="1016"/>
        <v/>
      </c>
      <c r="CL1082" s="26" t="str">
        <f t="shared" si="1017"/>
        <v/>
      </c>
      <c r="CM1082" s="26" t="str">
        <f t="shared" si="1018"/>
        <v/>
      </c>
      <c r="CN1082" s="26" t="str">
        <f t="shared" si="1019"/>
        <v/>
      </c>
      <c r="CO1082" s="26" t="str">
        <f t="shared" si="1020"/>
        <v/>
      </c>
      <c r="CP1082" s="26" t="str">
        <f t="shared" si="1021"/>
        <v/>
      </c>
      <c r="CQ1082" s="26" t="str">
        <f t="shared" si="1022"/>
        <v/>
      </c>
      <c r="CR1082" s="26" t="str">
        <f t="shared" si="1023"/>
        <v/>
      </c>
      <c r="CS1082" s="26" t="str">
        <f t="shared" si="1024"/>
        <v/>
      </c>
      <c r="CT1082" s="26" t="str">
        <f t="shared" si="1025"/>
        <v/>
      </c>
      <c r="CU1082" s="26" t="str">
        <f t="shared" si="1026"/>
        <v/>
      </c>
      <c r="CV1082" s="26" t="str">
        <f t="shared" si="1027"/>
        <v/>
      </c>
      <c r="CW1082" s="26" t="str">
        <f t="shared" si="1028"/>
        <v/>
      </c>
      <c r="CX1082" s="26" t="str">
        <f t="shared" si="1029"/>
        <v/>
      </c>
      <c r="CY1082" s="26" t="str">
        <f t="shared" si="1030"/>
        <v/>
      </c>
      <c r="CZ1082" s="26" t="str">
        <f t="shared" si="1031"/>
        <v/>
      </c>
      <c r="DA1082" s="26" t="str">
        <f t="shared" si="1032"/>
        <v/>
      </c>
      <c r="DB1082" s="26" t="str">
        <f t="shared" si="1033"/>
        <v/>
      </c>
      <c r="DC1082" s="26" t="str">
        <f t="shared" si="1034"/>
        <v/>
      </c>
      <c r="DD1082" s="26" t="str">
        <f t="shared" si="1035"/>
        <v/>
      </c>
      <c r="DE1082" s="26" t="str">
        <f t="shared" si="1036"/>
        <v/>
      </c>
      <c r="DF1082" s="26" t="str">
        <f t="shared" si="1037"/>
        <v/>
      </c>
      <c r="DG1082" s="26" t="str">
        <f t="shared" si="1038"/>
        <v/>
      </c>
      <c r="DH1082" s="26" t="str">
        <f t="shared" si="1039"/>
        <v/>
      </c>
      <c r="DI1082" s="26" t="str">
        <f t="shared" si="1040"/>
        <v/>
      </c>
      <c r="DJ1082" s="26" t="str">
        <f t="shared" si="1041"/>
        <v/>
      </c>
      <c r="DK1082" s="26" t="str">
        <f t="shared" si="1042"/>
        <v/>
      </c>
      <c r="DL1082" s="26" t="str">
        <f t="shared" si="1043"/>
        <v/>
      </c>
      <c r="DM1082" s="26" t="str">
        <f t="shared" si="1044"/>
        <v/>
      </c>
      <c r="DN1082" s="26" t="str">
        <f t="shared" si="1045"/>
        <v/>
      </c>
      <c r="DO1082" s="26" t="str">
        <f t="shared" si="1046"/>
        <v/>
      </c>
      <c r="DP1082" s="26" t="str">
        <f t="shared" si="1047"/>
        <v/>
      </c>
      <c r="DQ1082" s="26" t="str">
        <f t="shared" si="1048"/>
        <v/>
      </c>
      <c r="DR1082" s="26" t="str">
        <f t="shared" si="1049"/>
        <v/>
      </c>
      <c r="DS1082" s="26" t="str">
        <f t="shared" si="1050"/>
        <v/>
      </c>
      <c r="DT1082" s="26" t="str">
        <f t="shared" si="1051"/>
        <v/>
      </c>
      <c r="DU1082" s="26" t="str">
        <f t="shared" si="1052"/>
        <v/>
      </c>
      <c r="DV1082" s="26" t="str">
        <f t="shared" si="1053"/>
        <v/>
      </c>
    </row>
    <row r="1083" spans="1:126" ht="105" x14ac:dyDescent="0.25">
      <c r="A1083" t="s">
        <v>1942</v>
      </c>
      <c r="B1083">
        <v>2020</v>
      </c>
      <c r="C1083" t="s">
        <v>2046</v>
      </c>
      <c r="D1083">
        <v>106990</v>
      </c>
      <c r="E1083" s="19">
        <v>1320219330103</v>
      </c>
      <c r="F1083" t="s">
        <v>1156</v>
      </c>
      <c r="G1083">
        <v>324110</v>
      </c>
      <c r="H1083" t="s">
        <v>1157</v>
      </c>
      <c r="I1083" t="s">
        <v>1158</v>
      </c>
      <c r="J1083" t="s">
        <v>1159</v>
      </c>
      <c r="K1083" t="s">
        <v>944</v>
      </c>
      <c r="L1083">
        <v>73401</v>
      </c>
      <c r="M1083" s="26" t="str">
        <f t="shared" si="999"/>
        <v>89. PRODUCE THE CHEMICAL, 91. ON-SITE USE OF THE CHEMICAL, 101. ADDED AS A FORMULATION COMPONENT, 113. P299  OTHER, 116. AS A PROCESS IMPURITY</v>
      </c>
      <c r="N1083" s="26" t="s">
        <v>2047</v>
      </c>
      <c r="O1083" s="26" t="s">
        <v>2123</v>
      </c>
      <c r="P1083">
        <v>59</v>
      </c>
      <c r="Q1083">
        <v>12</v>
      </c>
      <c r="R1083">
        <v>71</v>
      </c>
      <c r="S1083" s="26" t="s">
        <v>1940</v>
      </c>
      <c r="T1083" s="26" t="s">
        <v>1941</v>
      </c>
      <c r="U1083" s="26" t="s">
        <v>1940</v>
      </c>
      <c r="V1083" s="26" t="s">
        <v>1941</v>
      </c>
      <c r="W1083" s="26" t="s">
        <v>1941</v>
      </c>
      <c r="X1083" s="26" t="s">
        <v>1941</v>
      </c>
      <c r="Y1083" s="26" t="s">
        <v>1941</v>
      </c>
      <c r="Z1083" s="26" t="s">
        <v>1941</v>
      </c>
      <c r="AA1083" s="26" t="s">
        <v>1941</v>
      </c>
      <c r="AB1083" s="26" t="s">
        <v>1941</v>
      </c>
      <c r="AC1083" s="26" t="s">
        <v>1941</v>
      </c>
      <c r="AD1083" s="26" t="s">
        <v>1941</v>
      </c>
      <c r="AE1083" s="26" t="s">
        <v>1940</v>
      </c>
      <c r="AF1083" s="26" t="s">
        <v>1941</v>
      </c>
      <c r="AG1083" s="26" t="s">
        <v>1941</v>
      </c>
      <c r="AH1083" s="26" t="s">
        <v>1941</v>
      </c>
      <c r="AI1083" s="26" t="s">
        <v>1941</v>
      </c>
      <c r="AJ1083" s="26" t="s">
        <v>1941</v>
      </c>
      <c r="AK1083" s="26" t="s">
        <v>1941</v>
      </c>
      <c r="AL1083" s="26" t="s">
        <v>1941</v>
      </c>
      <c r="AM1083" s="26" t="s">
        <v>1941</v>
      </c>
      <c r="AN1083" s="26" t="s">
        <v>1941</v>
      </c>
      <c r="AO1083" s="26" t="s">
        <v>1941</v>
      </c>
      <c r="AP1083" s="26" t="s">
        <v>1941</v>
      </c>
      <c r="AQ1083" s="26" t="s">
        <v>1940</v>
      </c>
      <c r="AR1083" s="26" t="s">
        <v>1941</v>
      </c>
      <c r="AS1083" s="26" t="s">
        <v>1941</v>
      </c>
      <c r="AT1083" s="26" t="s">
        <v>1940</v>
      </c>
      <c r="AU1083" s="26" t="s">
        <v>1941</v>
      </c>
      <c r="AV1083" s="26" t="s">
        <v>1941</v>
      </c>
      <c r="AW1083" s="26" t="s">
        <v>1941</v>
      </c>
      <c r="AX1083" s="26" t="s">
        <v>1941</v>
      </c>
      <c r="AY1083" s="26" t="s">
        <v>1941</v>
      </c>
      <c r="AZ1083" s="26" t="s">
        <v>1941</v>
      </c>
      <c r="BA1083" s="26" t="s">
        <v>1941</v>
      </c>
      <c r="BB1083" s="26" t="s">
        <v>1941</v>
      </c>
      <c r="BC1083" s="26" t="s">
        <v>1941</v>
      </c>
      <c r="BD1083" s="26" t="s">
        <v>1941</v>
      </c>
      <c r="BE1083" s="26" t="s">
        <v>1941</v>
      </c>
      <c r="BF1083" s="26" t="s">
        <v>1941</v>
      </c>
      <c r="BG1083" s="26" t="s">
        <v>1941</v>
      </c>
      <c r="BH1083" s="26" t="s">
        <v>1941</v>
      </c>
      <c r="BI1083" s="26" t="s">
        <v>1941</v>
      </c>
      <c r="BJ1083" s="26" t="s">
        <v>1941</v>
      </c>
      <c r="BK1083" s="26" t="s">
        <v>1941</v>
      </c>
      <c r="BL1083" s="26" t="s">
        <v>1941</v>
      </c>
      <c r="BM1083" s="26" t="s">
        <v>1941</v>
      </c>
      <c r="BN1083" s="26" t="s">
        <v>1941</v>
      </c>
      <c r="BO1083" s="26" t="s">
        <v>1941</v>
      </c>
      <c r="BP1083" s="26" t="s">
        <v>1941</v>
      </c>
      <c r="BQ1083" s="26" t="s">
        <v>1941</v>
      </c>
      <c r="BR1083" s="26" t="s">
        <v>1941</v>
      </c>
      <c r="BS1083" s="26" t="s">
        <v>1941</v>
      </c>
      <c r="BT1083" s="26" t="s">
        <v>1941</v>
      </c>
      <c r="BU1083" s="26" t="str">
        <f t="shared" si="1000"/>
        <v>89. PRODUCE THE CHEMICAL</v>
      </c>
      <c r="BV1083" s="26" t="str">
        <f t="shared" si="1001"/>
        <v/>
      </c>
      <c r="BW1083" s="26" t="str">
        <f t="shared" si="1002"/>
        <v>91. ON-SITE USE OF THE CHEMICAL</v>
      </c>
      <c r="BX1083" s="26" t="str">
        <f t="shared" si="1003"/>
        <v/>
      </c>
      <c r="BY1083" s="26" t="str">
        <f t="shared" si="1004"/>
        <v/>
      </c>
      <c r="BZ1083" s="26" t="str">
        <f t="shared" si="1005"/>
        <v/>
      </c>
      <c r="CA1083" s="26" t="str">
        <f t="shared" si="1006"/>
        <v/>
      </c>
      <c r="CB1083" s="26" t="str">
        <f t="shared" si="1007"/>
        <v/>
      </c>
      <c r="CC1083" s="26" t="str">
        <f t="shared" si="1008"/>
        <v/>
      </c>
      <c r="CD1083" s="26" t="str">
        <f t="shared" si="1009"/>
        <v/>
      </c>
      <c r="CE1083" s="26" t="str">
        <f t="shared" si="1010"/>
        <v/>
      </c>
      <c r="CF1083" s="26" t="str">
        <f t="shared" si="1011"/>
        <v/>
      </c>
      <c r="CG1083" s="26" t="str">
        <f t="shared" si="1012"/>
        <v>101. ADDED AS A FORMULATION COMPONENT</v>
      </c>
      <c r="CH1083" s="26" t="str">
        <f t="shared" si="1013"/>
        <v/>
      </c>
      <c r="CI1083" s="26" t="str">
        <f t="shared" si="1014"/>
        <v/>
      </c>
      <c r="CJ1083" s="26" t="str">
        <f t="shared" si="1015"/>
        <v/>
      </c>
      <c r="CK1083" s="26" t="str">
        <f t="shared" si="1016"/>
        <v/>
      </c>
      <c r="CL1083" s="26" t="str">
        <f t="shared" si="1017"/>
        <v/>
      </c>
      <c r="CM1083" s="26" t="str">
        <f t="shared" si="1018"/>
        <v/>
      </c>
      <c r="CN1083" s="26" t="str">
        <f t="shared" si="1019"/>
        <v/>
      </c>
      <c r="CO1083" s="26" t="str">
        <f t="shared" si="1020"/>
        <v/>
      </c>
      <c r="CP1083" s="26" t="str">
        <f t="shared" si="1021"/>
        <v/>
      </c>
      <c r="CQ1083" s="26" t="str">
        <f t="shared" si="1022"/>
        <v/>
      </c>
      <c r="CR1083" s="26" t="str">
        <f t="shared" si="1023"/>
        <v/>
      </c>
      <c r="CS1083" s="26" t="str">
        <f t="shared" si="1024"/>
        <v>113. P299  OTHER</v>
      </c>
      <c r="CT1083" s="26" t="str">
        <f t="shared" si="1025"/>
        <v/>
      </c>
      <c r="CU1083" s="26" t="str">
        <f t="shared" si="1026"/>
        <v/>
      </c>
      <c r="CV1083" s="26" t="str">
        <f t="shared" si="1027"/>
        <v>116. AS A PROCESS IMPURITY</v>
      </c>
      <c r="CW1083" s="26" t="str">
        <f t="shared" si="1028"/>
        <v/>
      </c>
      <c r="CX1083" s="26" t="str">
        <f t="shared" si="1029"/>
        <v/>
      </c>
      <c r="CY1083" s="26" t="str">
        <f t="shared" si="1030"/>
        <v/>
      </c>
      <c r="CZ1083" s="26" t="str">
        <f t="shared" si="1031"/>
        <v/>
      </c>
      <c r="DA1083" s="26" t="str">
        <f t="shared" si="1032"/>
        <v/>
      </c>
      <c r="DB1083" s="26" t="str">
        <f t="shared" si="1033"/>
        <v/>
      </c>
      <c r="DC1083" s="26" t="str">
        <f t="shared" si="1034"/>
        <v/>
      </c>
      <c r="DD1083" s="26" t="str">
        <f t="shared" si="1035"/>
        <v/>
      </c>
      <c r="DE1083" s="26" t="str">
        <f t="shared" si="1036"/>
        <v/>
      </c>
      <c r="DF1083" s="26" t="str">
        <f t="shared" si="1037"/>
        <v/>
      </c>
      <c r="DG1083" s="26" t="str">
        <f t="shared" si="1038"/>
        <v/>
      </c>
      <c r="DH1083" s="26" t="str">
        <f t="shared" si="1039"/>
        <v/>
      </c>
      <c r="DI1083" s="26" t="str">
        <f t="shared" si="1040"/>
        <v/>
      </c>
      <c r="DJ1083" s="26" t="str">
        <f t="shared" si="1041"/>
        <v/>
      </c>
      <c r="DK1083" s="26" t="str">
        <f t="shared" si="1042"/>
        <v/>
      </c>
      <c r="DL1083" s="26" t="str">
        <f t="shared" si="1043"/>
        <v/>
      </c>
      <c r="DM1083" s="26" t="str">
        <f t="shared" si="1044"/>
        <v/>
      </c>
      <c r="DN1083" s="26" t="str">
        <f t="shared" si="1045"/>
        <v/>
      </c>
      <c r="DO1083" s="26" t="str">
        <f t="shared" si="1046"/>
        <v/>
      </c>
      <c r="DP1083" s="26" t="str">
        <f t="shared" si="1047"/>
        <v/>
      </c>
      <c r="DQ1083" s="26" t="str">
        <f t="shared" si="1048"/>
        <v/>
      </c>
      <c r="DR1083" s="26" t="str">
        <f t="shared" si="1049"/>
        <v/>
      </c>
      <c r="DS1083" s="26" t="str">
        <f t="shared" si="1050"/>
        <v/>
      </c>
      <c r="DT1083" s="26" t="str">
        <f t="shared" si="1051"/>
        <v/>
      </c>
      <c r="DU1083" s="26" t="str">
        <f t="shared" si="1052"/>
        <v/>
      </c>
      <c r="DV1083" s="26" t="str">
        <f t="shared" si="1053"/>
        <v/>
      </c>
    </row>
    <row r="1084" spans="1:126" ht="75" x14ac:dyDescent="0.25">
      <c r="A1084" t="s">
        <v>1942</v>
      </c>
      <c r="B1084">
        <v>2016</v>
      </c>
      <c r="C1084" t="s">
        <v>2046</v>
      </c>
      <c r="D1084">
        <v>106990</v>
      </c>
      <c r="E1084" s="19">
        <v>1316215209139</v>
      </c>
      <c r="F1084" t="s">
        <v>1162</v>
      </c>
      <c r="G1084">
        <v>324110</v>
      </c>
      <c r="H1084" t="s">
        <v>1163</v>
      </c>
      <c r="I1084" t="s">
        <v>1164</v>
      </c>
      <c r="J1084" t="s">
        <v>1165</v>
      </c>
      <c r="K1084" t="s">
        <v>293</v>
      </c>
      <c r="L1084">
        <v>94510</v>
      </c>
      <c r="M1084" s="26" t="str">
        <f t="shared" si="999"/>
        <v>89. PRODUCE THE CHEMICAL, 91. ON-SITE USE OF THE CHEMICAL, 94. AS A MANUFACTURED IMPURITY, 95. USED AS A REACTANT, 101. ADDED AS A FORMULATION COMPONENT</v>
      </c>
      <c r="N1084" s="26" t="s">
        <v>123</v>
      </c>
      <c r="O1084" s="26" t="s">
        <v>124</v>
      </c>
      <c r="P1084">
        <v>36.6</v>
      </c>
      <c r="Q1084">
        <v>94</v>
      </c>
      <c r="R1084">
        <v>130.6</v>
      </c>
      <c r="S1084" s="26" t="s">
        <v>1940</v>
      </c>
      <c r="T1084" s="26" t="s">
        <v>1941</v>
      </c>
      <c r="U1084" s="26" t="s">
        <v>1940</v>
      </c>
      <c r="V1084" s="26" t="s">
        <v>1941</v>
      </c>
      <c r="W1084" s="26" t="s">
        <v>1941</v>
      </c>
      <c r="X1084" s="26" t="s">
        <v>1940</v>
      </c>
      <c r="Y1084" s="26" t="s">
        <v>1940</v>
      </c>
      <c r="AE1084" s="26" t="s">
        <v>1940</v>
      </c>
      <c r="AR1084" s="26" t="s">
        <v>1941</v>
      </c>
      <c r="AS1084" s="26" t="s">
        <v>1941</v>
      </c>
      <c r="AT1084" s="26" t="s">
        <v>1941</v>
      </c>
      <c r="AV1084" s="26" t="s">
        <v>1941</v>
      </c>
      <c r="BD1084" s="26" t="s">
        <v>1941</v>
      </c>
      <c r="BK1084" s="26" t="s">
        <v>1941</v>
      </c>
      <c r="BU1084" s="26" t="str">
        <f t="shared" si="1000"/>
        <v>89. PRODUCE THE CHEMICAL</v>
      </c>
      <c r="BV1084" s="26" t="str">
        <f t="shared" si="1001"/>
        <v/>
      </c>
      <c r="BW1084" s="26" t="str">
        <f t="shared" si="1002"/>
        <v>91. ON-SITE USE OF THE CHEMICAL</v>
      </c>
      <c r="BX1084" s="26" t="str">
        <f t="shared" si="1003"/>
        <v/>
      </c>
      <c r="BY1084" s="26" t="str">
        <f t="shared" si="1004"/>
        <v/>
      </c>
      <c r="BZ1084" s="26" t="str">
        <f t="shared" si="1005"/>
        <v>94. AS A MANUFACTURED IMPURITY</v>
      </c>
      <c r="CA1084" s="26" t="str">
        <f t="shared" si="1006"/>
        <v>95. USED AS A REACTANT</v>
      </c>
      <c r="CB1084" s="26" t="str">
        <f t="shared" si="1007"/>
        <v/>
      </c>
      <c r="CC1084" s="26" t="str">
        <f t="shared" si="1008"/>
        <v/>
      </c>
      <c r="CD1084" s="26" t="str">
        <f t="shared" si="1009"/>
        <v/>
      </c>
      <c r="CE1084" s="26" t="str">
        <f t="shared" si="1010"/>
        <v/>
      </c>
      <c r="CF1084" s="26" t="str">
        <f t="shared" si="1011"/>
        <v/>
      </c>
      <c r="CG1084" s="26" t="str">
        <f t="shared" si="1012"/>
        <v>101. ADDED AS A FORMULATION COMPONENT</v>
      </c>
      <c r="CH1084" s="26" t="str">
        <f t="shared" si="1013"/>
        <v/>
      </c>
      <c r="CI1084" s="26" t="str">
        <f t="shared" si="1014"/>
        <v/>
      </c>
      <c r="CJ1084" s="26" t="str">
        <f t="shared" si="1015"/>
        <v/>
      </c>
      <c r="CK1084" s="26" t="str">
        <f t="shared" si="1016"/>
        <v/>
      </c>
      <c r="CL1084" s="26" t="str">
        <f t="shared" si="1017"/>
        <v/>
      </c>
      <c r="CM1084" s="26" t="str">
        <f t="shared" si="1018"/>
        <v/>
      </c>
      <c r="CN1084" s="26" t="str">
        <f t="shared" si="1019"/>
        <v/>
      </c>
      <c r="CO1084" s="26" t="str">
        <f t="shared" si="1020"/>
        <v/>
      </c>
      <c r="CP1084" s="26" t="str">
        <f t="shared" si="1021"/>
        <v/>
      </c>
      <c r="CQ1084" s="26" t="str">
        <f t="shared" si="1022"/>
        <v/>
      </c>
      <c r="CR1084" s="26" t="str">
        <f t="shared" si="1023"/>
        <v/>
      </c>
      <c r="CS1084" s="26" t="str">
        <f t="shared" si="1024"/>
        <v/>
      </c>
      <c r="CT1084" s="26" t="str">
        <f t="shared" si="1025"/>
        <v/>
      </c>
      <c r="CU1084" s="26" t="str">
        <f t="shared" si="1026"/>
        <v/>
      </c>
      <c r="CV1084" s="26" t="str">
        <f t="shared" si="1027"/>
        <v/>
      </c>
      <c r="CW1084" s="26" t="str">
        <f t="shared" si="1028"/>
        <v/>
      </c>
      <c r="CX1084" s="26" t="str">
        <f t="shared" si="1029"/>
        <v/>
      </c>
      <c r="CY1084" s="26" t="str">
        <f t="shared" si="1030"/>
        <v/>
      </c>
      <c r="CZ1084" s="26" t="str">
        <f t="shared" si="1031"/>
        <v/>
      </c>
      <c r="DA1084" s="26" t="str">
        <f t="shared" si="1032"/>
        <v/>
      </c>
      <c r="DB1084" s="26" t="str">
        <f t="shared" si="1033"/>
        <v/>
      </c>
      <c r="DC1084" s="26" t="str">
        <f t="shared" si="1034"/>
        <v/>
      </c>
      <c r="DD1084" s="26" t="str">
        <f t="shared" si="1035"/>
        <v/>
      </c>
      <c r="DE1084" s="26" t="str">
        <f t="shared" si="1036"/>
        <v/>
      </c>
      <c r="DF1084" s="26" t="str">
        <f t="shared" si="1037"/>
        <v/>
      </c>
      <c r="DG1084" s="26" t="str">
        <f t="shared" si="1038"/>
        <v/>
      </c>
      <c r="DH1084" s="26" t="str">
        <f t="shared" si="1039"/>
        <v/>
      </c>
      <c r="DI1084" s="26" t="str">
        <f t="shared" si="1040"/>
        <v/>
      </c>
      <c r="DJ1084" s="26" t="str">
        <f t="shared" si="1041"/>
        <v/>
      </c>
      <c r="DK1084" s="26" t="str">
        <f t="shared" si="1042"/>
        <v/>
      </c>
      <c r="DL1084" s="26" t="str">
        <f t="shared" si="1043"/>
        <v/>
      </c>
      <c r="DM1084" s="26" t="str">
        <f t="shared" si="1044"/>
        <v/>
      </c>
      <c r="DN1084" s="26" t="str">
        <f t="shared" si="1045"/>
        <v/>
      </c>
      <c r="DO1084" s="26" t="str">
        <f t="shared" si="1046"/>
        <v/>
      </c>
      <c r="DP1084" s="26" t="str">
        <f t="shared" si="1047"/>
        <v/>
      </c>
      <c r="DQ1084" s="26" t="str">
        <f t="shared" si="1048"/>
        <v/>
      </c>
      <c r="DR1084" s="26" t="str">
        <f t="shared" si="1049"/>
        <v/>
      </c>
      <c r="DS1084" s="26" t="str">
        <f t="shared" si="1050"/>
        <v/>
      </c>
      <c r="DT1084" s="26" t="str">
        <f t="shared" si="1051"/>
        <v/>
      </c>
      <c r="DU1084" s="26" t="str">
        <f t="shared" si="1052"/>
        <v/>
      </c>
      <c r="DV1084" s="26" t="str">
        <f t="shared" si="1053"/>
        <v/>
      </c>
    </row>
    <row r="1085" spans="1:126" ht="95.1" customHeight="1" x14ac:dyDescent="0.25">
      <c r="A1085" t="s">
        <v>1942</v>
      </c>
      <c r="B1085">
        <v>2017</v>
      </c>
      <c r="C1085" t="s">
        <v>2046</v>
      </c>
      <c r="D1085">
        <v>106990</v>
      </c>
      <c r="E1085" s="19">
        <v>1317215884723</v>
      </c>
      <c r="F1085" t="s">
        <v>1162</v>
      </c>
      <c r="G1085">
        <v>324110</v>
      </c>
      <c r="H1085" t="s">
        <v>1163</v>
      </c>
      <c r="I1085" t="s">
        <v>1164</v>
      </c>
      <c r="J1085" t="s">
        <v>1165</v>
      </c>
      <c r="K1085" t="s">
        <v>293</v>
      </c>
      <c r="L1085">
        <v>94510</v>
      </c>
      <c r="M1085" s="26" t="str">
        <f t="shared" si="999"/>
        <v>89. PRODUCE THE CHEMICAL, 91. ON-SITE USE OF THE CHEMICAL, 94. AS A MANUFACTURED IMPURITY, 95. USED AS A REACTANT, 101. ADDED AS A FORMULATION COMPONENT</v>
      </c>
      <c r="N1085" s="26" t="s">
        <v>123</v>
      </c>
      <c r="O1085" s="26" t="s">
        <v>124</v>
      </c>
      <c r="P1085">
        <v>18.54</v>
      </c>
      <c r="Q1085">
        <v>45.61</v>
      </c>
      <c r="R1085">
        <v>64.150000000000006</v>
      </c>
      <c r="S1085" s="26" t="s">
        <v>1940</v>
      </c>
      <c r="T1085" s="26" t="s">
        <v>1941</v>
      </c>
      <c r="U1085" s="26" t="s">
        <v>1940</v>
      </c>
      <c r="V1085" s="26" t="s">
        <v>1941</v>
      </c>
      <c r="W1085" s="26" t="s">
        <v>1941</v>
      </c>
      <c r="X1085" s="26" t="s">
        <v>1940</v>
      </c>
      <c r="Y1085" s="26" t="s">
        <v>1940</v>
      </c>
      <c r="AE1085" s="26" t="s">
        <v>1940</v>
      </c>
      <c r="AR1085" s="26" t="s">
        <v>1941</v>
      </c>
      <c r="AS1085" s="26" t="s">
        <v>1941</v>
      </c>
      <c r="AT1085" s="26" t="s">
        <v>1941</v>
      </c>
      <c r="AV1085" s="26" t="s">
        <v>1941</v>
      </c>
      <c r="BD1085" s="26" t="s">
        <v>1941</v>
      </c>
      <c r="BK1085" s="26" t="s">
        <v>1941</v>
      </c>
      <c r="BU1085" s="26" t="str">
        <f t="shared" si="1000"/>
        <v>89. PRODUCE THE CHEMICAL</v>
      </c>
      <c r="BV1085" s="26" t="str">
        <f t="shared" si="1001"/>
        <v/>
      </c>
      <c r="BW1085" s="26" t="str">
        <f t="shared" si="1002"/>
        <v>91. ON-SITE USE OF THE CHEMICAL</v>
      </c>
      <c r="BX1085" s="26" t="str">
        <f t="shared" si="1003"/>
        <v/>
      </c>
      <c r="BY1085" s="26" t="str">
        <f t="shared" si="1004"/>
        <v/>
      </c>
      <c r="BZ1085" s="26" t="str">
        <f t="shared" si="1005"/>
        <v>94. AS A MANUFACTURED IMPURITY</v>
      </c>
      <c r="CA1085" s="26" t="str">
        <f t="shared" si="1006"/>
        <v>95. USED AS A REACTANT</v>
      </c>
      <c r="CB1085" s="26" t="str">
        <f t="shared" si="1007"/>
        <v/>
      </c>
      <c r="CC1085" s="26" t="str">
        <f t="shared" si="1008"/>
        <v/>
      </c>
      <c r="CD1085" s="26" t="str">
        <f t="shared" si="1009"/>
        <v/>
      </c>
      <c r="CE1085" s="26" t="str">
        <f t="shared" si="1010"/>
        <v/>
      </c>
      <c r="CF1085" s="26" t="str">
        <f t="shared" si="1011"/>
        <v/>
      </c>
      <c r="CG1085" s="26" t="str">
        <f t="shared" si="1012"/>
        <v>101. ADDED AS A FORMULATION COMPONENT</v>
      </c>
      <c r="CH1085" s="26" t="str">
        <f t="shared" si="1013"/>
        <v/>
      </c>
      <c r="CI1085" s="26" t="str">
        <f t="shared" si="1014"/>
        <v/>
      </c>
      <c r="CJ1085" s="26" t="str">
        <f t="shared" si="1015"/>
        <v/>
      </c>
      <c r="CK1085" s="26" t="str">
        <f t="shared" si="1016"/>
        <v/>
      </c>
      <c r="CL1085" s="26" t="str">
        <f t="shared" si="1017"/>
        <v/>
      </c>
      <c r="CM1085" s="26" t="str">
        <f t="shared" si="1018"/>
        <v/>
      </c>
      <c r="CN1085" s="26" t="str">
        <f t="shared" si="1019"/>
        <v/>
      </c>
      <c r="CO1085" s="26" t="str">
        <f t="shared" si="1020"/>
        <v/>
      </c>
      <c r="CP1085" s="26" t="str">
        <f t="shared" si="1021"/>
        <v/>
      </c>
      <c r="CQ1085" s="26" t="str">
        <f t="shared" si="1022"/>
        <v/>
      </c>
      <c r="CR1085" s="26" t="str">
        <f t="shared" si="1023"/>
        <v/>
      </c>
      <c r="CS1085" s="26" t="str">
        <f t="shared" si="1024"/>
        <v/>
      </c>
      <c r="CT1085" s="26" t="str">
        <f t="shared" si="1025"/>
        <v/>
      </c>
      <c r="CU1085" s="26" t="str">
        <f t="shared" si="1026"/>
        <v/>
      </c>
      <c r="CV1085" s="26" t="str">
        <f t="shared" si="1027"/>
        <v/>
      </c>
      <c r="CW1085" s="26" t="str">
        <f t="shared" si="1028"/>
        <v/>
      </c>
      <c r="CX1085" s="26" t="str">
        <f t="shared" si="1029"/>
        <v/>
      </c>
      <c r="CY1085" s="26" t="str">
        <f t="shared" si="1030"/>
        <v/>
      </c>
      <c r="CZ1085" s="26" t="str">
        <f t="shared" si="1031"/>
        <v/>
      </c>
      <c r="DA1085" s="26" t="str">
        <f t="shared" si="1032"/>
        <v/>
      </c>
      <c r="DB1085" s="26" t="str">
        <f t="shared" si="1033"/>
        <v/>
      </c>
      <c r="DC1085" s="26" t="str">
        <f t="shared" si="1034"/>
        <v/>
      </c>
      <c r="DD1085" s="26" t="str">
        <f t="shared" si="1035"/>
        <v/>
      </c>
      <c r="DE1085" s="26" t="str">
        <f t="shared" si="1036"/>
        <v/>
      </c>
      <c r="DF1085" s="26" t="str">
        <f t="shared" si="1037"/>
        <v/>
      </c>
      <c r="DG1085" s="26" t="str">
        <f t="shared" si="1038"/>
        <v/>
      </c>
      <c r="DH1085" s="26" t="str">
        <f t="shared" si="1039"/>
        <v/>
      </c>
      <c r="DI1085" s="26" t="str">
        <f t="shared" si="1040"/>
        <v/>
      </c>
      <c r="DJ1085" s="26" t="str">
        <f t="shared" si="1041"/>
        <v/>
      </c>
      <c r="DK1085" s="26" t="str">
        <f t="shared" si="1042"/>
        <v/>
      </c>
      <c r="DL1085" s="26" t="str">
        <f t="shared" si="1043"/>
        <v/>
      </c>
      <c r="DM1085" s="26" t="str">
        <f t="shared" si="1044"/>
        <v/>
      </c>
      <c r="DN1085" s="26" t="str">
        <f t="shared" si="1045"/>
        <v/>
      </c>
      <c r="DO1085" s="26" t="str">
        <f t="shared" si="1046"/>
        <v/>
      </c>
      <c r="DP1085" s="26" t="str">
        <f t="shared" si="1047"/>
        <v/>
      </c>
      <c r="DQ1085" s="26" t="str">
        <f t="shared" si="1048"/>
        <v/>
      </c>
      <c r="DR1085" s="26" t="str">
        <f t="shared" si="1049"/>
        <v/>
      </c>
      <c r="DS1085" s="26" t="str">
        <f t="shared" si="1050"/>
        <v/>
      </c>
      <c r="DT1085" s="26" t="str">
        <f t="shared" si="1051"/>
        <v/>
      </c>
      <c r="DU1085" s="26" t="str">
        <f t="shared" si="1052"/>
        <v/>
      </c>
      <c r="DV1085" s="26" t="str">
        <f t="shared" si="1053"/>
        <v/>
      </c>
    </row>
    <row r="1086" spans="1:126" ht="105" x14ac:dyDescent="0.25">
      <c r="A1086" t="s">
        <v>1942</v>
      </c>
      <c r="B1086">
        <v>2018</v>
      </c>
      <c r="C1086" t="s">
        <v>2046</v>
      </c>
      <c r="D1086">
        <v>106990</v>
      </c>
      <c r="E1086" s="19">
        <v>1318216848503</v>
      </c>
      <c r="F1086" t="s">
        <v>1162</v>
      </c>
      <c r="G1086">
        <v>324110</v>
      </c>
      <c r="H1086" t="s">
        <v>1163</v>
      </c>
      <c r="I1086" t="s">
        <v>1164</v>
      </c>
      <c r="J1086" t="s">
        <v>1165</v>
      </c>
      <c r="K1086" t="s">
        <v>293</v>
      </c>
      <c r="L1086">
        <v>94510</v>
      </c>
      <c r="M1086" s="26" t="str">
        <f t="shared" si="999"/>
        <v>89. PRODUCE THE CHEMICAL, 91. ON-SITE USE OF THE CHEMICAL, 94. AS A MANUFACTURED IMPURITY, 95. USED AS A REACTANT, 98. P103  INTERMEDIATES, 101. ADDED AS A FORMULATION COMPONENT, 113. P299  OTHER</v>
      </c>
      <c r="N1086" s="26" t="s">
        <v>123</v>
      </c>
      <c r="O1086" s="26" t="s">
        <v>124</v>
      </c>
      <c r="P1086">
        <v>17.440000000000001</v>
      </c>
      <c r="Q1086">
        <v>56.72</v>
      </c>
      <c r="R1086">
        <v>74.16</v>
      </c>
      <c r="S1086" s="26" t="s">
        <v>1940</v>
      </c>
      <c r="T1086" s="26" t="s">
        <v>1941</v>
      </c>
      <c r="U1086" s="26" t="s">
        <v>1940</v>
      </c>
      <c r="V1086" s="26" t="s">
        <v>1941</v>
      </c>
      <c r="W1086" s="26" t="s">
        <v>1941</v>
      </c>
      <c r="X1086" s="26" t="s">
        <v>1940</v>
      </c>
      <c r="Y1086" s="26" t="s">
        <v>1940</v>
      </c>
      <c r="Z1086" s="26" t="s">
        <v>1941</v>
      </c>
      <c r="AA1086" s="26" t="s">
        <v>1941</v>
      </c>
      <c r="AB1086" s="26" t="s">
        <v>1940</v>
      </c>
      <c r="AC1086" s="26" t="s">
        <v>1941</v>
      </c>
      <c r="AD1086" s="26" t="s">
        <v>1941</v>
      </c>
      <c r="AE1086" s="26" t="s">
        <v>1940</v>
      </c>
      <c r="AF1086" s="26" t="s">
        <v>1941</v>
      </c>
      <c r="AG1086" s="26" t="s">
        <v>1941</v>
      </c>
      <c r="AH1086" s="26" t="s">
        <v>1941</v>
      </c>
      <c r="AI1086" s="26" t="s">
        <v>1941</v>
      </c>
      <c r="AJ1086" s="26" t="s">
        <v>1941</v>
      </c>
      <c r="AK1086" s="26" t="s">
        <v>1941</v>
      </c>
      <c r="AL1086" s="26" t="s">
        <v>1941</v>
      </c>
      <c r="AM1086" s="26" t="s">
        <v>1941</v>
      </c>
      <c r="AN1086" s="26" t="s">
        <v>1941</v>
      </c>
      <c r="AO1086" s="26" t="s">
        <v>1941</v>
      </c>
      <c r="AP1086" s="26" t="s">
        <v>1941</v>
      </c>
      <c r="AQ1086" s="26" t="s">
        <v>1940</v>
      </c>
      <c r="AR1086" s="26" t="s">
        <v>1941</v>
      </c>
      <c r="AS1086" s="26" t="s">
        <v>1941</v>
      </c>
      <c r="AT1086" s="26" t="s">
        <v>1941</v>
      </c>
      <c r="AU1086" s="26" t="s">
        <v>1941</v>
      </c>
      <c r="AV1086" s="26" t="s">
        <v>1941</v>
      </c>
      <c r="AW1086" s="26" t="s">
        <v>1941</v>
      </c>
      <c r="AX1086" s="26" t="s">
        <v>1941</v>
      </c>
      <c r="AY1086" s="26" t="s">
        <v>1941</v>
      </c>
      <c r="AZ1086" s="26" t="s">
        <v>1941</v>
      </c>
      <c r="BA1086" s="26" t="s">
        <v>1941</v>
      </c>
      <c r="BB1086" s="26" t="s">
        <v>1941</v>
      </c>
      <c r="BC1086" s="26" t="s">
        <v>1941</v>
      </c>
      <c r="BD1086" s="26" t="s">
        <v>1941</v>
      </c>
      <c r="BE1086" s="26" t="s">
        <v>1941</v>
      </c>
      <c r="BF1086" s="26" t="s">
        <v>1941</v>
      </c>
      <c r="BG1086" s="26" t="s">
        <v>1941</v>
      </c>
      <c r="BH1086" s="26" t="s">
        <v>1941</v>
      </c>
      <c r="BI1086" s="26" t="s">
        <v>1941</v>
      </c>
      <c r="BJ1086" s="26" t="s">
        <v>1941</v>
      </c>
      <c r="BK1086" s="26" t="s">
        <v>1941</v>
      </c>
      <c r="BL1086" s="26" t="s">
        <v>1941</v>
      </c>
      <c r="BM1086" s="26" t="s">
        <v>1941</v>
      </c>
      <c r="BN1086" s="26" t="s">
        <v>1941</v>
      </c>
      <c r="BO1086" s="26" t="s">
        <v>1941</v>
      </c>
      <c r="BP1086" s="26" t="s">
        <v>1941</v>
      </c>
      <c r="BQ1086" s="26" t="s">
        <v>1941</v>
      </c>
      <c r="BR1086" s="26" t="s">
        <v>1941</v>
      </c>
      <c r="BS1086" s="26" t="s">
        <v>1941</v>
      </c>
      <c r="BT1086" s="26" t="s">
        <v>1941</v>
      </c>
      <c r="BU1086" s="26" t="str">
        <f t="shared" si="1000"/>
        <v>89. PRODUCE THE CHEMICAL</v>
      </c>
      <c r="BV1086" s="26" t="str">
        <f t="shared" si="1001"/>
        <v/>
      </c>
      <c r="BW1086" s="26" t="str">
        <f t="shared" si="1002"/>
        <v>91. ON-SITE USE OF THE CHEMICAL</v>
      </c>
      <c r="BX1086" s="26" t="str">
        <f t="shared" si="1003"/>
        <v/>
      </c>
      <c r="BY1086" s="26" t="str">
        <f t="shared" si="1004"/>
        <v/>
      </c>
      <c r="BZ1086" s="26" t="str">
        <f t="shared" si="1005"/>
        <v>94. AS A MANUFACTURED IMPURITY</v>
      </c>
      <c r="CA1086" s="26" t="str">
        <f t="shared" si="1006"/>
        <v>95. USED AS A REACTANT</v>
      </c>
      <c r="CB1086" s="26" t="str">
        <f t="shared" si="1007"/>
        <v/>
      </c>
      <c r="CC1086" s="26" t="str">
        <f t="shared" si="1008"/>
        <v/>
      </c>
      <c r="CD1086" s="26" t="str">
        <f t="shared" si="1009"/>
        <v>98. P103  INTERMEDIATES</v>
      </c>
      <c r="CE1086" s="26" t="str">
        <f t="shared" si="1010"/>
        <v/>
      </c>
      <c r="CF1086" s="26" t="str">
        <f t="shared" si="1011"/>
        <v/>
      </c>
      <c r="CG1086" s="26" t="str">
        <f t="shared" si="1012"/>
        <v>101. ADDED AS A FORMULATION COMPONENT</v>
      </c>
      <c r="CH1086" s="26" t="str">
        <f t="shared" si="1013"/>
        <v/>
      </c>
      <c r="CI1086" s="26" t="str">
        <f t="shared" si="1014"/>
        <v/>
      </c>
      <c r="CJ1086" s="26" t="str">
        <f t="shared" si="1015"/>
        <v/>
      </c>
      <c r="CK1086" s="26" t="str">
        <f t="shared" si="1016"/>
        <v/>
      </c>
      <c r="CL1086" s="26" t="str">
        <f t="shared" si="1017"/>
        <v/>
      </c>
      <c r="CM1086" s="26" t="str">
        <f t="shared" si="1018"/>
        <v/>
      </c>
      <c r="CN1086" s="26" t="str">
        <f t="shared" si="1019"/>
        <v/>
      </c>
      <c r="CO1086" s="26" t="str">
        <f t="shared" si="1020"/>
        <v/>
      </c>
      <c r="CP1086" s="26" t="str">
        <f t="shared" si="1021"/>
        <v/>
      </c>
      <c r="CQ1086" s="26" t="str">
        <f t="shared" si="1022"/>
        <v/>
      </c>
      <c r="CR1086" s="26" t="str">
        <f t="shared" si="1023"/>
        <v/>
      </c>
      <c r="CS1086" s="26" t="str">
        <f t="shared" si="1024"/>
        <v>113. P299  OTHER</v>
      </c>
      <c r="CT1086" s="26" t="str">
        <f t="shared" si="1025"/>
        <v/>
      </c>
      <c r="CU1086" s="26" t="str">
        <f t="shared" si="1026"/>
        <v/>
      </c>
      <c r="CV1086" s="26" t="str">
        <f t="shared" si="1027"/>
        <v/>
      </c>
      <c r="CW1086" s="26" t="str">
        <f t="shared" si="1028"/>
        <v/>
      </c>
      <c r="CX1086" s="26" t="str">
        <f t="shared" si="1029"/>
        <v/>
      </c>
      <c r="CY1086" s="26" t="str">
        <f t="shared" si="1030"/>
        <v/>
      </c>
      <c r="CZ1086" s="26" t="str">
        <f t="shared" si="1031"/>
        <v/>
      </c>
      <c r="DA1086" s="26" t="str">
        <f t="shared" si="1032"/>
        <v/>
      </c>
      <c r="DB1086" s="26" t="str">
        <f t="shared" si="1033"/>
        <v/>
      </c>
      <c r="DC1086" s="26" t="str">
        <f t="shared" si="1034"/>
        <v/>
      </c>
      <c r="DD1086" s="26" t="str">
        <f t="shared" si="1035"/>
        <v/>
      </c>
      <c r="DE1086" s="26" t="str">
        <f t="shared" si="1036"/>
        <v/>
      </c>
      <c r="DF1086" s="26" t="str">
        <f t="shared" si="1037"/>
        <v/>
      </c>
      <c r="DG1086" s="26" t="str">
        <f t="shared" si="1038"/>
        <v/>
      </c>
      <c r="DH1086" s="26" t="str">
        <f t="shared" si="1039"/>
        <v/>
      </c>
      <c r="DI1086" s="26" t="str">
        <f t="shared" si="1040"/>
        <v/>
      </c>
      <c r="DJ1086" s="26" t="str">
        <f t="shared" si="1041"/>
        <v/>
      </c>
      <c r="DK1086" s="26" t="str">
        <f t="shared" si="1042"/>
        <v/>
      </c>
      <c r="DL1086" s="26" t="str">
        <f t="shared" si="1043"/>
        <v/>
      </c>
      <c r="DM1086" s="26" t="str">
        <f t="shared" si="1044"/>
        <v/>
      </c>
      <c r="DN1086" s="26" t="str">
        <f t="shared" si="1045"/>
        <v/>
      </c>
      <c r="DO1086" s="26" t="str">
        <f t="shared" si="1046"/>
        <v/>
      </c>
      <c r="DP1086" s="26" t="str">
        <f t="shared" si="1047"/>
        <v/>
      </c>
      <c r="DQ1086" s="26" t="str">
        <f t="shared" si="1048"/>
        <v/>
      </c>
      <c r="DR1086" s="26" t="str">
        <f t="shared" si="1049"/>
        <v/>
      </c>
      <c r="DS1086" s="26" t="str">
        <f t="shared" si="1050"/>
        <v/>
      </c>
      <c r="DT1086" s="26" t="str">
        <f t="shared" si="1051"/>
        <v/>
      </c>
      <c r="DU1086" s="26" t="str">
        <f t="shared" si="1052"/>
        <v/>
      </c>
      <c r="DV1086" s="26" t="str">
        <f t="shared" si="1053"/>
        <v/>
      </c>
    </row>
    <row r="1087" spans="1:126" ht="105" x14ac:dyDescent="0.25">
      <c r="A1087" t="s">
        <v>1942</v>
      </c>
      <c r="B1087">
        <v>2019</v>
      </c>
      <c r="C1087" t="s">
        <v>2046</v>
      </c>
      <c r="D1087">
        <v>106990</v>
      </c>
      <c r="E1087" s="19">
        <v>1319217761992</v>
      </c>
      <c r="F1087" t="s">
        <v>1162</v>
      </c>
      <c r="G1087">
        <v>324110</v>
      </c>
      <c r="H1087" t="s">
        <v>1163</v>
      </c>
      <c r="I1087" t="s">
        <v>1164</v>
      </c>
      <c r="J1087" t="s">
        <v>1165</v>
      </c>
      <c r="K1087" t="s">
        <v>293</v>
      </c>
      <c r="L1087">
        <v>94510</v>
      </c>
      <c r="M1087" s="26" t="str">
        <f t="shared" si="999"/>
        <v>89. PRODUCE THE CHEMICAL, 91. ON-SITE USE OF THE CHEMICAL, 94. AS A MANUFACTURED IMPURITY, 95. USED AS A REACTANT, 98. P103  INTERMEDIATES, 101. ADDED AS A FORMULATION COMPONENT, 113. P299  OTHER</v>
      </c>
      <c r="N1087" s="26" t="s">
        <v>123</v>
      </c>
      <c r="O1087" s="26" t="s">
        <v>124</v>
      </c>
      <c r="P1087">
        <v>10</v>
      </c>
      <c r="Q1087">
        <v>270</v>
      </c>
      <c r="R1087">
        <v>280</v>
      </c>
      <c r="S1087" s="26" t="s">
        <v>1940</v>
      </c>
      <c r="T1087" s="26" t="s">
        <v>1941</v>
      </c>
      <c r="U1087" s="26" t="s">
        <v>1940</v>
      </c>
      <c r="V1087" s="26" t="s">
        <v>1941</v>
      </c>
      <c r="W1087" s="26" t="s">
        <v>1941</v>
      </c>
      <c r="X1087" s="26" t="s">
        <v>1940</v>
      </c>
      <c r="Y1087" s="26" t="s">
        <v>1940</v>
      </c>
      <c r="Z1087" s="26" t="s">
        <v>1941</v>
      </c>
      <c r="AA1087" s="26" t="s">
        <v>1941</v>
      </c>
      <c r="AB1087" s="26" t="s">
        <v>1940</v>
      </c>
      <c r="AC1087" s="26" t="s">
        <v>1941</v>
      </c>
      <c r="AD1087" s="26" t="s">
        <v>1941</v>
      </c>
      <c r="AE1087" s="26" t="s">
        <v>1940</v>
      </c>
      <c r="AF1087" s="26" t="s">
        <v>1941</v>
      </c>
      <c r="AG1087" s="26" t="s">
        <v>1941</v>
      </c>
      <c r="AH1087" s="26" t="s">
        <v>1941</v>
      </c>
      <c r="AI1087" s="26" t="s">
        <v>1941</v>
      </c>
      <c r="AJ1087" s="26" t="s">
        <v>1941</v>
      </c>
      <c r="AK1087" s="26" t="s">
        <v>1941</v>
      </c>
      <c r="AL1087" s="26" t="s">
        <v>1941</v>
      </c>
      <c r="AM1087" s="26" t="s">
        <v>1941</v>
      </c>
      <c r="AN1087" s="26" t="s">
        <v>1941</v>
      </c>
      <c r="AO1087" s="26" t="s">
        <v>1941</v>
      </c>
      <c r="AP1087" s="26" t="s">
        <v>1941</v>
      </c>
      <c r="AQ1087" s="26" t="s">
        <v>1940</v>
      </c>
      <c r="AR1087" s="26" t="s">
        <v>1941</v>
      </c>
      <c r="AS1087" s="26" t="s">
        <v>1941</v>
      </c>
      <c r="AT1087" s="26" t="s">
        <v>1941</v>
      </c>
      <c r="AU1087" s="26" t="s">
        <v>1941</v>
      </c>
      <c r="AV1087" s="26" t="s">
        <v>1941</v>
      </c>
      <c r="AW1087" s="26" t="s">
        <v>1941</v>
      </c>
      <c r="AX1087" s="26" t="s">
        <v>1941</v>
      </c>
      <c r="AY1087" s="26" t="s">
        <v>1941</v>
      </c>
      <c r="AZ1087" s="26" t="s">
        <v>1941</v>
      </c>
      <c r="BA1087" s="26" t="s">
        <v>1941</v>
      </c>
      <c r="BB1087" s="26" t="s">
        <v>1941</v>
      </c>
      <c r="BC1087" s="26" t="s">
        <v>1941</v>
      </c>
      <c r="BD1087" s="26" t="s">
        <v>1941</v>
      </c>
      <c r="BE1087" s="26" t="s">
        <v>1941</v>
      </c>
      <c r="BF1087" s="26" t="s">
        <v>1941</v>
      </c>
      <c r="BG1087" s="26" t="s">
        <v>1941</v>
      </c>
      <c r="BH1087" s="26" t="s">
        <v>1941</v>
      </c>
      <c r="BI1087" s="26" t="s">
        <v>1941</v>
      </c>
      <c r="BJ1087" s="26" t="s">
        <v>1941</v>
      </c>
      <c r="BK1087" s="26" t="s">
        <v>1941</v>
      </c>
      <c r="BL1087" s="26" t="s">
        <v>1941</v>
      </c>
      <c r="BM1087" s="26" t="s">
        <v>1941</v>
      </c>
      <c r="BN1087" s="26" t="s">
        <v>1941</v>
      </c>
      <c r="BO1087" s="26" t="s">
        <v>1941</v>
      </c>
      <c r="BP1087" s="26" t="s">
        <v>1941</v>
      </c>
      <c r="BQ1087" s="26" t="s">
        <v>1941</v>
      </c>
      <c r="BR1087" s="26" t="s">
        <v>1941</v>
      </c>
      <c r="BS1087" s="26" t="s">
        <v>1941</v>
      </c>
      <c r="BT1087" s="26" t="s">
        <v>1941</v>
      </c>
      <c r="BU1087" s="26" t="str">
        <f t="shared" si="1000"/>
        <v>89. PRODUCE THE CHEMICAL</v>
      </c>
      <c r="BV1087" s="26" t="str">
        <f t="shared" si="1001"/>
        <v/>
      </c>
      <c r="BW1087" s="26" t="str">
        <f t="shared" si="1002"/>
        <v>91. ON-SITE USE OF THE CHEMICAL</v>
      </c>
      <c r="BX1087" s="26" t="str">
        <f t="shared" si="1003"/>
        <v/>
      </c>
      <c r="BY1087" s="26" t="str">
        <f t="shared" si="1004"/>
        <v/>
      </c>
      <c r="BZ1087" s="26" t="str">
        <f t="shared" si="1005"/>
        <v>94. AS A MANUFACTURED IMPURITY</v>
      </c>
      <c r="CA1087" s="26" t="str">
        <f t="shared" si="1006"/>
        <v>95. USED AS A REACTANT</v>
      </c>
      <c r="CB1087" s="26" t="str">
        <f t="shared" si="1007"/>
        <v/>
      </c>
      <c r="CC1087" s="26" t="str">
        <f t="shared" si="1008"/>
        <v/>
      </c>
      <c r="CD1087" s="26" t="str">
        <f t="shared" si="1009"/>
        <v>98. P103  INTERMEDIATES</v>
      </c>
      <c r="CE1087" s="26" t="str">
        <f t="shared" si="1010"/>
        <v/>
      </c>
      <c r="CF1087" s="26" t="str">
        <f t="shared" si="1011"/>
        <v/>
      </c>
      <c r="CG1087" s="26" t="str">
        <f t="shared" si="1012"/>
        <v>101. ADDED AS A FORMULATION COMPONENT</v>
      </c>
      <c r="CH1087" s="26" t="str">
        <f t="shared" si="1013"/>
        <v/>
      </c>
      <c r="CI1087" s="26" t="str">
        <f t="shared" si="1014"/>
        <v/>
      </c>
      <c r="CJ1087" s="26" t="str">
        <f t="shared" si="1015"/>
        <v/>
      </c>
      <c r="CK1087" s="26" t="str">
        <f t="shared" si="1016"/>
        <v/>
      </c>
      <c r="CL1087" s="26" t="str">
        <f t="shared" si="1017"/>
        <v/>
      </c>
      <c r="CM1087" s="26" t="str">
        <f t="shared" si="1018"/>
        <v/>
      </c>
      <c r="CN1087" s="26" t="str">
        <f t="shared" si="1019"/>
        <v/>
      </c>
      <c r="CO1087" s="26" t="str">
        <f t="shared" si="1020"/>
        <v/>
      </c>
      <c r="CP1087" s="26" t="str">
        <f t="shared" si="1021"/>
        <v/>
      </c>
      <c r="CQ1087" s="26" t="str">
        <f t="shared" si="1022"/>
        <v/>
      </c>
      <c r="CR1087" s="26" t="str">
        <f t="shared" si="1023"/>
        <v/>
      </c>
      <c r="CS1087" s="26" t="str">
        <f t="shared" si="1024"/>
        <v>113. P299  OTHER</v>
      </c>
      <c r="CT1087" s="26" t="str">
        <f t="shared" si="1025"/>
        <v/>
      </c>
      <c r="CU1087" s="26" t="str">
        <f t="shared" si="1026"/>
        <v/>
      </c>
      <c r="CV1087" s="26" t="str">
        <f t="shared" si="1027"/>
        <v/>
      </c>
      <c r="CW1087" s="26" t="str">
        <f t="shared" si="1028"/>
        <v/>
      </c>
      <c r="CX1087" s="26" t="str">
        <f t="shared" si="1029"/>
        <v/>
      </c>
      <c r="CY1087" s="26" t="str">
        <f t="shared" si="1030"/>
        <v/>
      </c>
      <c r="CZ1087" s="26" t="str">
        <f t="shared" si="1031"/>
        <v/>
      </c>
      <c r="DA1087" s="26" t="str">
        <f t="shared" si="1032"/>
        <v/>
      </c>
      <c r="DB1087" s="26" t="str">
        <f t="shared" si="1033"/>
        <v/>
      </c>
      <c r="DC1087" s="26" t="str">
        <f t="shared" si="1034"/>
        <v/>
      </c>
      <c r="DD1087" s="26" t="str">
        <f t="shared" si="1035"/>
        <v/>
      </c>
      <c r="DE1087" s="26" t="str">
        <f t="shared" si="1036"/>
        <v/>
      </c>
      <c r="DF1087" s="26" t="str">
        <f t="shared" si="1037"/>
        <v/>
      </c>
      <c r="DG1087" s="26" t="str">
        <f t="shared" si="1038"/>
        <v/>
      </c>
      <c r="DH1087" s="26" t="str">
        <f t="shared" si="1039"/>
        <v/>
      </c>
      <c r="DI1087" s="26" t="str">
        <f t="shared" si="1040"/>
        <v/>
      </c>
      <c r="DJ1087" s="26" t="str">
        <f t="shared" si="1041"/>
        <v/>
      </c>
      <c r="DK1087" s="26" t="str">
        <f t="shared" si="1042"/>
        <v/>
      </c>
      <c r="DL1087" s="26" t="str">
        <f t="shared" si="1043"/>
        <v/>
      </c>
      <c r="DM1087" s="26" t="str">
        <f t="shared" si="1044"/>
        <v/>
      </c>
      <c r="DN1087" s="26" t="str">
        <f t="shared" si="1045"/>
        <v/>
      </c>
      <c r="DO1087" s="26" t="str">
        <f t="shared" si="1046"/>
        <v/>
      </c>
      <c r="DP1087" s="26" t="str">
        <f t="shared" si="1047"/>
        <v/>
      </c>
      <c r="DQ1087" s="26" t="str">
        <f t="shared" si="1048"/>
        <v/>
      </c>
      <c r="DR1087" s="26" t="str">
        <f t="shared" si="1049"/>
        <v/>
      </c>
      <c r="DS1087" s="26" t="str">
        <f t="shared" si="1050"/>
        <v/>
      </c>
      <c r="DT1087" s="26" t="str">
        <f t="shared" si="1051"/>
        <v/>
      </c>
      <c r="DU1087" s="26" t="str">
        <f t="shared" si="1052"/>
        <v/>
      </c>
      <c r="DV1087" s="26" t="str">
        <f t="shared" si="1053"/>
        <v/>
      </c>
    </row>
    <row r="1088" spans="1:126" ht="105" x14ac:dyDescent="0.25">
      <c r="A1088" t="s">
        <v>1942</v>
      </c>
      <c r="B1088">
        <v>2020</v>
      </c>
      <c r="C1088" t="s">
        <v>2046</v>
      </c>
      <c r="D1088">
        <v>106990</v>
      </c>
      <c r="E1088" s="19">
        <v>1320219303310</v>
      </c>
      <c r="F1088" t="s">
        <v>1162</v>
      </c>
      <c r="G1088">
        <v>324110</v>
      </c>
      <c r="H1088" t="s">
        <v>1163</v>
      </c>
      <c r="I1088" t="s">
        <v>1164</v>
      </c>
      <c r="J1088" t="s">
        <v>1165</v>
      </c>
      <c r="K1088" t="s">
        <v>293</v>
      </c>
      <c r="L1088">
        <v>94510</v>
      </c>
      <c r="M1088" s="26" t="str">
        <f t="shared" si="999"/>
        <v>89. PRODUCE THE CHEMICAL, 91. ON-SITE USE OF THE CHEMICAL, 92. SALE OR DISTRIBUTION OF THE CHEMICAL, 94. AS A MANUFACTURED IMPURITY, 95. USED AS A REACTANT, 100. P199  OTHER</v>
      </c>
      <c r="N1088" s="26" t="s">
        <v>123</v>
      </c>
      <c r="O1088" s="26" t="s">
        <v>124</v>
      </c>
      <c r="P1088">
        <v>42.3</v>
      </c>
      <c r="Q1088">
        <v>5.7</v>
      </c>
      <c r="R1088">
        <v>48</v>
      </c>
      <c r="S1088" s="26" t="s">
        <v>1940</v>
      </c>
      <c r="T1088" s="26" t="s">
        <v>1941</v>
      </c>
      <c r="U1088" s="26" t="s">
        <v>1940</v>
      </c>
      <c r="V1088" s="26" t="s">
        <v>1940</v>
      </c>
      <c r="W1088" s="26" t="s">
        <v>1941</v>
      </c>
      <c r="X1088" s="26" t="s">
        <v>1940</v>
      </c>
      <c r="Y1088" s="26" t="s">
        <v>1940</v>
      </c>
      <c r="Z1088" s="26" t="s">
        <v>1941</v>
      </c>
      <c r="AA1088" s="26" t="s">
        <v>1941</v>
      </c>
      <c r="AB1088" s="26" t="s">
        <v>1941</v>
      </c>
      <c r="AC1088" s="26" t="s">
        <v>1941</v>
      </c>
      <c r="AD1088" s="26" t="s">
        <v>1940</v>
      </c>
      <c r="AE1088" s="26" t="s">
        <v>1941</v>
      </c>
      <c r="AF1088" s="26" t="s">
        <v>1941</v>
      </c>
      <c r="AG1088" s="26" t="s">
        <v>1941</v>
      </c>
      <c r="AH1088" s="26" t="s">
        <v>1941</v>
      </c>
      <c r="AI1088" s="26" t="s">
        <v>1941</v>
      </c>
      <c r="AJ1088" s="26" t="s">
        <v>1941</v>
      </c>
      <c r="AK1088" s="26" t="s">
        <v>1941</v>
      </c>
      <c r="AL1088" s="26" t="s">
        <v>1941</v>
      </c>
      <c r="AM1088" s="26" t="s">
        <v>1941</v>
      </c>
      <c r="AN1088" s="26" t="s">
        <v>1941</v>
      </c>
      <c r="AO1088" s="26" t="s">
        <v>1941</v>
      </c>
      <c r="AP1088" s="26" t="s">
        <v>1941</v>
      </c>
      <c r="AQ1088" s="26" t="s">
        <v>1941</v>
      </c>
      <c r="AR1088" s="26" t="s">
        <v>1941</v>
      </c>
      <c r="AS1088" s="26" t="s">
        <v>1941</v>
      </c>
      <c r="AT1088" s="26" t="s">
        <v>1941</v>
      </c>
      <c r="AU1088" s="26" t="s">
        <v>1941</v>
      </c>
      <c r="AV1088" s="26" t="s">
        <v>1941</v>
      </c>
      <c r="AW1088" s="26" t="s">
        <v>1941</v>
      </c>
      <c r="AX1088" s="26" t="s">
        <v>1941</v>
      </c>
      <c r="AY1088" s="26" t="s">
        <v>1941</v>
      </c>
      <c r="AZ1088" s="26" t="s">
        <v>1941</v>
      </c>
      <c r="BA1088" s="26" t="s">
        <v>1941</v>
      </c>
      <c r="BB1088" s="26" t="s">
        <v>1941</v>
      </c>
      <c r="BC1088" s="26" t="s">
        <v>1941</v>
      </c>
      <c r="BD1088" s="26" t="s">
        <v>1941</v>
      </c>
      <c r="BE1088" s="26" t="s">
        <v>1941</v>
      </c>
      <c r="BF1088" s="26" t="s">
        <v>1941</v>
      </c>
      <c r="BG1088" s="26" t="s">
        <v>1941</v>
      </c>
      <c r="BH1088" s="26" t="s">
        <v>1941</v>
      </c>
      <c r="BI1088" s="26" t="s">
        <v>1941</v>
      </c>
      <c r="BJ1088" s="26" t="s">
        <v>1941</v>
      </c>
      <c r="BK1088" s="26" t="s">
        <v>1941</v>
      </c>
      <c r="BL1088" s="26" t="s">
        <v>1941</v>
      </c>
      <c r="BM1088" s="26" t="s">
        <v>1941</v>
      </c>
      <c r="BN1088" s="26" t="s">
        <v>1941</v>
      </c>
      <c r="BO1088" s="26" t="s">
        <v>1941</v>
      </c>
      <c r="BP1088" s="26" t="s">
        <v>1941</v>
      </c>
      <c r="BQ1088" s="26" t="s">
        <v>1941</v>
      </c>
      <c r="BR1088" s="26" t="s">
        <v>1941</v>
      </c>
      <c r="BS1088" s="26" t="s">
        <v>1941</v>
      </c>
      <c r="BT1088" s="26" t="s">
        <v>1941</v>
      </c>
      <c r="BU1088" s="26" t="str">
        <f t="shared" si="1000"/>
        <v>89. PRODUCE THE CHEMICAL</v>
      </c>
      <c r="BV1088" s="26" t="str">
        <f t="shared" si="1001"/>
        <v/>
      </c>
      <c r="BW1088" s="26" t="str">
        <f t="shared" si="1002"/>
        <v>91. ON-SITE USE OF THE CHEMICAL</v>
      </c>
      <c r="BX1088" s="26" t="str">
        <f t="shared" si="1003"/>
        <v>92. SALE OR DISTRIBUTION OF THE CHEMICAL</v>
      </c>
      <c r="BY1088" s="26" t="str">
        <f t="shared" si="1004"/>
        <v/>
      </c>
      <c r="BZ1088" s="26" t="str">
        <f t="shared" si="1005"/>
        <v>94. AS A MANUFACTURED IMPURITY</v>
      </c>
      <c r="CA1088" s="26" t="str">
        <f t="shared" si="1006"/>
        <v>95. USED AS A REACTANT</v>
      </c>
      <c r="CB1088" s="26" t="str">
        <f t="shared" si="1007"/>
        <v/>
      </c>
      <c r="CC1088" s="26" t="str">
        <f t="shared" si="1008"/>
        <v/>
      </c>
      <c r="CD1088" s="26" t="str">
        <f t="shared" si="1009"/>
        <v/>
      </c>
      <c r="CE1088" s="26" t="str">
        <f t="shared" si="1010"/>
        <v/>
      </c>
      <c r="CF1088" s="26" t="str">
        <f t="shared" si="1011"/>
        <v>100. P199  OTHER</v>
      </c>
      <c r="CG1088" s="26" t="str">
        <f t="shared" si="1012"/>
        <v/>
      </c>
      <c r="CH1088" s="26" t="str">
        <f t="shared" si="1013"/>
        <v/>
      </c>
      <c r="CI1088" s="26" t="str">
        <f t="shared" si="1014"/>
        <v/>
      </c>
      <c r="CJ1088" s="26" t="str">
        <f t="shared" si="1015"/>
        <v/>
      </c>
      <c r="CK1088" s="26" t="str">
        <f t="shared" si="1016"/>
        <v/>
      </c>
      <c r="CL1088" s="26" t="str">
        <f t="shared" si="1017"/>
        <v/>
      </c>
      <c r="CM1088" s="26" t="str">
        <f t="shared" si="1018"/>
        <v/>
      </c>
      <c r="CN1088" s="26" t="str">
        <f t="shared" si="1019"/>
        <v/>
      </c>
      <c r="CO1088" s="26" t="str">
        <f t="shared" si="1020"/>
        <v/>
      </c>
      <c r="CP1088" s="26" t="str">
        <f t="shared" si="1021"/>
        <v/>
      </c>
      <c r="CQ1088" s="26" t="str">
        <f t="shared" si="1022"/>
        <v/>
      </c>
      <c r="CR1088" s="26" t="str">
        <f t="shared" si="1023"/>
        <v/>
      </c>
      <c r="CS1088" s="26" t="str">
        <f t="shared" si="1024"/>
        <v/>
      </c>
      <c r="CT1088" s="26" t="str">
        <f t="shared" si="1025"/>
        <v/>
      </c>
      <c r="CU1088" s="26" t="str">
        <f t="shared" si="1026"/>
        <v/>
      </c>
      <c r="CV1088" s="26" t="str">
        <f t="shared" si="1027"/>
        <v/>
      </c>
      <c r="CW1088" s="26" t="str">
        <f t="shared" si="1028"/>
        <v/>
      </c>
      <c r="CX1088" s="26" t="str">
        <f t="shared" si="1029"/>
        <v/>
      </c>
      <c r="CY1088" s="26" t="str">
        <f t="shared" si="1030"/>
        <v/>
      </c>
      <c r="CZ1088" s="26" t="str">
        <f t="shared" si="1031"/>
        <v/>
      </c>
      <c r="DA1088" s="26" t="str">
        <f t="shared" si="1032"/>
        <v/>
      </c>
      <c r="DB1088" s="26" t="str">
        <f t="shared" si="1033"/>
        <v/>
      </c>
      <c r="DC1088" s="26" t="str">
        <f t="shared" si="1034"/>
        <v/>
      </c>
      <c r="DD1088" s="26" t="str">
        <f t="shared" si="1035"/>
        <v/>
      </c>
      <c r="DE1088" s="26" t="str">
        <f t="shared" si="1036"/>
        <v/>
      </c>
      <c r="DF1088" s="26" t="str">
        <f t="shared" si="1037"/>
        <v/>
      </c>
      <c r="DG1088" s="26" t="str">
        <f t="shared" si="1038"/>
        <v/>
      </c>
      <c r="DH1088" s="26" t="str">
        <f t="shared" si="1039"/>
        <v/>
      </c>
      <c r="DI1088" s="26" t="str">
        <f t="shared" si="1040"/>
        <v/>
      </c>
      <c r="DJ1088" s="26" t="str">
        <f t="shared" si="1041"/>
        <v/>
      </c>
      <c r="DK1088" s="26" t="str">
        <f t="shared" si="1042"/>
        <v/>
      </c>
      <c r="DL1088" s="26" t="str">
        <f t="shared" si="1043"/>
        <v/>
      </c>
      <c r="DM1088" s="26" t="str">
        <f t="shared" si="1044"/>
        <v/>
      </c>
      <c r="DN1088" s="26" t="str">
        <f t="shared" si="1045"/>
        <v/>
      </c>
      <c r="DO1088" s="26" t="str">
        <f t="shared" si="1046"/>
        <v/>
      </c>
      <c r="DP1088" s="26" t="str">
        <f t="shared" si="1047"/>
        <v/>
      </c>
      <c r="DQ1088" s="26" t="str">
        <f t="shared" si="1048"/>
        <v/>
      </c>
      <c r="DR1088" s="26" t="str">
        <f t="shared" si="1049"/>
        <v/>
      </c>
      <c r="DS1088" s="26" t="str">
        <f t="shared" si="1050"/>
        <v/>
      </c>
      <c r="DT1088" s="26" t="str">
        <f t="shared" si="1051"/>
        <v/>
      </c>
      <c r="DU1088" s="26" t="str">
        <f t="shared" si="1052"/>
        <v/>
      </c>
      <c r="DV1088" s="26" t="str">
        <f t="shared" si="1053"/>
        <v/>
      </c>
    </row>
    <row r="1089" spans="1:126" ht="105" x14ac:dyDescent="0.25">
      <c r="A1089" t="s">
        <v>1942</v>
      </c>
      <c r="B1089">
        <v>2021</v>
      </c>
      <c r="C1089" t="s">
        <v>2046</v>
      </c>
      <c r="D1089">
        <v>106990</v>
      </c>
      <c r="E1089" s="19">
        <v>1321220474694</v>
      </c>
      <c r="F1089" t="s">
        <v>1162</v>
      </c>
      <c r="G1089">
        <v>324110</v>
      </c>
      <c r="H1089" t="s">
        <v>1163</v>
      </c>
      <c r="I1089" t="s">
        <v>1164</v>
      </c>
      <c r="J1089" t="s">
        <v>1165</v>
      </c>
      <c r="K1089" t="s">
        <v>293</v>
      </c>
      <c r="L1089">
        <v>94510</v>
      </c>
      <c r="M1089" s="26" t="str">
        <f t="shared" si="999"/>
        <v>89. PRODUCE THE CHEMICAL, 91. ON-SITE USE OF THE CHEMICAL, 94. AS A MANUFACTURED IMPURITY, 95. USED AS A REACTANT, 98. P103  INTERMEDIATES, 101. ADDED AS A FORMULATION COMPONENT, 113. P299  OTHER</v>
      </c>
      <c r="N1089" s="26" t="s">
        <v>123</v>
      </c>
      <c r="O1089" s="26" t="s">
        <v>124</v>
      </c>
      <c r="P1089">
        <v>47.2</v>
      </c>
      <c r="Q1089">
        <v>5.6</v>
      </c>
      <c r="R1089">
        <v>52.8</v>
      </c>
      <c r="S1089" s="26" t="s">
        <v>1940</v>
      </c>
      <c r="T1089" s="26" t="s">
        <v>1941</v>
      </c>
      <c r="U1089" s="26" t="s">
        <v>1940</v>
      </c>
      <c r="V1089" s="26" t="s">
        <v>1941</v>
      </c>
      <c r="W1089" s="26" t="s">
        <v>1941</v>
      </c>
      <c r="X1089" s="26" t="s">
        <v>1940</v>
      </c>
      <c r="Y1089" s="26" t="s">
        <v>1940</v>
      </c>
      <c r="Z1089" s="26" t="s">
        <v>1941</v>
      </c>
      <c r="AA1089" s="26" t="s">
        <v>1941</v>
      </c>
      <c r="AB1089" s="26" t="s">
        <v>1940</v>
      </c>
      <c r="AC1089" s="26" t="s">
        <v>1941</v>
      </c>
      <c r="AD1089" s="26" t="s">
        <v>1941</v>
      </c>
      <c r="AE1089" s="26" t="s">
        <v>1940</v>
      </c>
      <c r="AF1089" s="26" t="s">
        <v>1941</v>
      </c>
      <c r="AG1089" s="26" t="s">
        <v>1941</v>
      </c>
      <c r="AH1089" s="26" t="s">
        <v>1941</v>
      </c>
      <c r="AI1089" s="26" t="s">
        <v>1941</v>
      </c>
      <c r="AJ1089" s="26" t="s">
        <v>1941</v>
      </c>
      <c r="AK1089" s="26" t="s">
        <v>1941</v>
      </c>
      <c r="AL1089" s="26" t="s">
        <v>1941</v>
      </c>
      <c r="AM1089" s="26" t="s">
        <v>1941</v>
      </c>
      <c r="AN1089" s="26" t="s">
        <v>1941</v>
      </c>
      <c r="AO1089" s="26" t="s">
        <v>1941</v>
      </c>
      <c r="AP1089" s="26" t="s">
        <v>1941</v>
      </c>
      <c r="AQ1089" s="26" t="s">
        <v>1940</v>
      </c>
      <c r="AR1089" s="26" t="s">
        <v>1941</v>
      </c>
      <c r="AS1089" s="26" t="s">
        <v>1941</v>
      </c>
      <c r="AT1089" s="26" t="s">
        <v>1941</v>
      </c>
      <c r="AU1089" s="26" t="s">
        <v>1941</v>
      </c>
      <c r="AV1089" s="26" t="s">
        <v>1941</v>
      </c>
      <c r="AW1089" s="26" t="s">
        <v>1941</v>
      </c>
      <c r="AX1089" s="26" t="s">
        <v>1941</v>
      </c>
      <c r="AY1089" s="26" t="s">
        <v>1941</v>
      </c>
      <c r="AZ1089" s="26" t="s">
        <v>1941</v>
      </c>
      <c r="BA1089" s="26" t="s">
        <v>1941</v>
      </c>
      <c r="BB1089" s="26" t="s">
        <v>1941</v>
      </c>
      <c r="BC1089" s="26" t="s">
        <v>1941</v>
      </c>
      <c r="BD1089" s="26" t="s">
        <v>1941</v>
      </c>
      <c r="BE1089" s="26" t="s">
        <v>1941</v>
      </c>
      <c r="BF1089" s="26" t="s">
        <v>1941</v>
      </c>
      <c r="BG1089" s="26" t="s">
        <v>1941</v>
      </c>
      <c r="BH1089" s="26" t="s">
        <v>1941</v>
      </c>
      <c r="BI1089" s="26" t="s">
        <v>1941</v>
      </c>
      <c r="BJ1089" s="26" t="s">
        <v>1941</v>
      </c>
      <c r="BK1089" s="26" t="s">
        <v>1941</v>
      </c>
      <c r="BL1089" s="26" t="s">
        <v>1941</v>
      </c>
      <c r="BM1089" s="26" t="s">
        <v>1941</v>
      </c>
      <c r="BN1089" s="26" t="s">
        <v>1941</v>
      </c>
      <c r="BO1089" s="26" t="s">
        <v>1941</v>
      </c>
      <c r="BP1089" s="26" t="s">
        <v>1941</v>
      </c>
      <c r="BQ1089" s="26" t="s">
        <v>1941</v>
      </c>
      <c r="BR1089" s="26" t="s">
        <v>1941</v>
      </c>
      <c r="BS1089" s="26" t="s">
        <v>1941</v>
      </c>
      <c r="BT1089" s="26" t="s">
        <v>1941</v>
      </c>
      <c r="BU1089" s="26" t="str">
        <f t="shared" si="1000"/>
        <v>89. PRODUCE THE CHEMICAL</v>
      </c>
      <c r="BV1089" s="26" t="str">
        <f t="shared" si="1001"/>
        <v/>
      </c>
      <c r="BW1089" s="26" t="str">
        <f t="shared" si="1002"/>
        <v>91. ON-SITE USE OF THE CHEMICAL</v>
      </c>
      <c r="BX1089" s="26" t="str">
        <f t="shared" si="1003"/>
        <v/>
      </c>
      <c r="BY1089" s="26" t="str">
        <f t="shared" si="1004"/>
        <v/>
      </c>
      <c r="BZ1089" s="26" t="str">
        <f t="shared" si="1005"/>
        <v>94. AS A MANUFACTURED IMPURITY</v>
      </c>
      <c r="CA1089" s="26" t="str">
        <f t="shared" si="1006"/>
        <v>95. USED AS A REACTANT</v>
      </c>
      <c r="CB1089" s="26" t="str">
        <f t="shared" si="1007"/>
        <v/>
      </c>
      <c r="CC1089" s="26" t="str">
        <f t="shared" si="1008"/>
        <v/>
      </c>
      <c r="CD1089" s="26" t="str">
        <f t="shared" si="1009"/>
        <v>98. P103  INTERMEDIATES</v>
      </c>
      <c r="CE1089" s="26" t="str">
        <f t="shared" si="1010"/>
        <v/>
      </c>
      <c r="CF1089" s="26" t="str">
        <f t="shared" si="1011"/>
        <v/>
      </c>
      <c r="CG1089" s="26" t="str">
        <f t="shared" si="1012"/>
        <v>101. ADDED AS A FORMULATION COMPONENT</v>
      </c>
      <c r="CH1089" s="26" t="str">
        <f t="shared" si="1013"/>
        <v/>
      </c>
      <c r="CI1089" s="26" t="str">
        <f t="shared" si="1014"/>
        <v/>
      </c>
      <c r="CJ1089" s="26" t="str">
        <f t="shared" si="1015"/>
        <v/>
      </c>
      <c r="CK1089" s="26" t="str">
        <f t="shared" si="1016"/>
        <v/>
      </c>
      <c r="CL1089" s="26" t="str">
        <f t="shared" si="1017"/>
        <v/>
      </c>
      <c r="CM1089" s="26" t="str">
        <f t="shared" si="1018"/>
        <v/>
      </c>
      <c r="CN1089" s="26" t="str">
        <f t="shared" si="1019"/>
        <v/>
      </c>
      <c r="CO1089" s="26" t="str">
        <f t="shared" si="1020"/>
        <v/>
      </c>
      <c r="CP1089" s="26" t="str">
        <f t="shared" si="1021"/>
        <v/>
      </c>
      <c r="CQ1089" s="26" t="str">
        <f t="shared" si="1022"/>
        <v/>
      </c>
      <c r="CR1089" s="26" t="str">
        <f t="shared" si="1023"/>
        <v/>
      </c>
      <c r="CS1089" s="26" t="str">
        <f t="shared" si="1024"/>
        <v>113. P299  OTHER</v>
      </c>
      <c r="CT1089" s="26" t="str">
        <f t="shared" si="1025"/>
        <v/>
      </c>
      <c r="CU1089" s="26" t="str">
        <f t="shared" si="1026"/>
        <v/>
      </c>
      <c r="CV1089" s="26" t="str">
        <f t="shared" si="1027"/>
        <v/>
      </c>
      <c r="CW1089" s="26" t="str">
        <f t="shared" si="1028"/>
        <v/>
      </c>
      <c r="CX1089" s="26" t="str">
        <f t="shared" si="1029"/>
        <v/>
      </c>
      <c r="CY1089" s="26" t="str">
        <f t="shared" si="1030"/>
        <v/>
      </c>
      <c r="CZ1089" s="26" t="str">
        <f t="shared" si="1031"/>
        <v/>
      </c>
      <c r="DA1089" s="26" t="str">
        <f t="shared" si="1032"/>
        <v/>
      </c>
      <c r="DB1089" s="26" t="str">
        <f t="shared" si="1033"/>
        <v/>
      </c>
      <c r="DC1089" s="26" t="str">
        <f t="shared" si="1034"/>
        <v/>
      </c>
      <c r="DD1089" s="26" t="str">
        <f t="shared" si="1035"/>
        <v/>
      </c>
      <c r="DE1089" s="26" t="str">
        <f t="shared" si="1036"/>
        <v/>
      </c>
      <c r="DF1089" s="26" t="str">
        <f t="shared" si="1037"/>
        <v/>
      </c>
      <c r="DG1089" s="26" t="str">
        <f t="shared" si="1038"/>
        <v/>
      </c>
      <c r="DH1089" s="26" t="str">
        <f t="shared" si="1039"/>
        <v/>
      </c>
      <c r="DI1089" s="26" t="str">
        <f t="shared" si="1040"/>
        <v/>
      </c>
      <c r="DJ1089" s="26" t="str">
        <f t="shared" si="1041"/>
        <v/>
      </c>
      <c r="DK1089" s="26" t="str">
        <f t="shared" si="1042"/>
        <v/>
      </c>
      <c r="DL1089" s="26" t="str">
        <f t="shared" si="1043"/>
        <v/>
      </c>
      <c r="DM1089" s="26" t="str">
        <f t="shared" si="1044"/>
        <v/>
      </c>
      <c r="DN1089" s="26" t="str">
        <f t="shared" si="1045"/>
        <v/>
      </c>
      <c r="DO1089" s="26" t="str">
        <f t="shared" si="1046"/>
        <v/>
      </c>
      <c r="DP1089" s="26" t="str">
        <f t="shared" si="1047"/>
        <v/>
      </c>
      <c r="DQ1089" s="26" t="str">
        <f t="shared" si="1048"/>
        <v/>
      </c>
      <c r="DR1089" s="26" t="str">
        <f t="shared" si="1049"/>
        <v/>
      </c>
      <c r="DS1089" s="26" t="str">
        <f t="shared" si="1050"/>
        <v/>
      </c>
      <c r="DT1089" s="26" t="str">
        <f t="shared" si="1051"/>
        <v/>
      </c>
      <c r="DU1089" s="26" t="str">
        <f t="shared" si="1052"/>
        <v/>
      </c>
      <c r="DV1089" s="26" t="str">
        <f t="shared" si="1053"/>
        <v/>
      </c>
    </row>
    <row r="1090" spans="1:126" ht="105" x14ac:dyDescent="0.25">
      <c r="A1090" t="s">
        <v>1942</v>
      </c>
      <c r="B1090">
        <v>2016</v>
      </c>
      <c r="C1090" t="s">
        <v>2046</v>
      </c>
      <c r="D1090">
        <v>106990</v>
      </c>
      <c r="E1090" s="19">
        <v>1316215503184</v>
      </c>
      <c r="F1090" t="s">
        <v>1168</v>
      </c>
      <c r="G1090">
        <v>324110</v>
      </c>
      <c r="H1090" t="s">
        <v>1169</v>
      </c>
      <c r="I1090" t="s">
        <v>1170</v>
      </c>
      <c r="J1090" t="s">
        <v>344</v>
      </c>
      <c r="K1090" t="s">
        <v>113</v>
      </c>
      <c r="L1090">
        <v>78407</v>
      </c>
      <c r="M1090" s="26" t="str">
        <f t="shared" si="999"/>
        <v>89. PRODUCE THE CHEMICAL, 94. AS A MANUFACTURED IMPURITY</v>
      </c>
      <c r="N1090" t="s">
        <v>2047</v>
      </c>
      <c r="O1090" s="70" t="s">
        <v>2074</v>
      </c>
      <c r="P1090">
        <v>24.67</v>
      </c>
      <c r="Q1090">
        <v>0</v>
      </c>
      <c r="R1090">
        <v>24.67</v>
      </c>
      <c r="S1090" s="26" t="s">
        <v>1940</v>
      </c>
      <c r="T1090" s="26" t="s">
        <v>1941</v>
      </c>
      <c r="U1090" s="26" t="s">
        <v>1941</v>
      </c>
      <c r="V1090" s="26" t="s">
        <v>1941</v>
      </c>
      <c r="W1090" s="26" t="s">
        <v>1941</v>
      </c>
      <c r="X1090" s="26" t="s">
        <v>1940</v>
      </c>
      <c r="Y1090" s="26" t="s">
        <v>1941</v>
      </c>
      <c r="AE1090" s="26" t="s">
        <v>1941</v>
      </c>
      <c r="AR1090" s="26" t="s">
        <v>1941</v>
      </c>
      <c r="AS1090" s="26" t="s">
        <v>1941</v>
      </c>
      <c r="AT1090" s="26" t="s">
        <v>1941</v>
      </c>
      <c r="AV1090" s="26" t="s">
        <v>1941</v>
      </c>
      <c r="BD1090" s="26" t="s">
        <v>1941</v>
      </c>
      <c r="BK1090" s="26" t="s">
        <v>1941</v>
      </c>
      <c r="BU1090" s="26" t="str">
        <f t="shared" si="1000"/>
        <v>89. PRODUCE THE CHEMICAL</v>
      </c>
      <c r="BV1090" s="26" t="str">
        <f t="shared" si="1001"/>
        <v/>
      </c>
      <c r="BW1090" s="26" t="str">
        <f t="shared" si="1002"/>
        <v/>
      </c>
      <c r="BX1090" s="26" t="str">
        <f t="shared" si="1003"/>
        <v/>
      </c>
      <c r="BY1090" s="26" t="str">
        <f t="shared" si="1004"/>
        <v/>
      </c>
      <c r="BZ1090" s="26" t="str">
        <f t="shared" si="1005"/>
        <v>94. AS A MANUFACTURED IMPURITY</v>
      </c>
      <c r="CA1090" s="26" t="str">
        <f t="shared" si="1006"/>
        <v/>
      </c>
      <c r="CB1090" s="26" t="str">
        <f t="shared" si="1007"/>
        <v/>
      </c>
      <c r="CC1090" s="26" t="str">
        <f t="shared" si="1008"/>
        <v/>
      </c>
      <c r="CD1090" s="26" t="str">
        <f t="shared" si="1009"/>
        <v/>
      </c>
      <c r="CE1090" s="26" t="str">
        <f t="shared" si="1010"/>
        <v/>
      </c>
      <c r="CF1090" s="26" t="str">
        <f t="shared" si="1011"/>
        <v/>
      </c>
      <c r="CG1090" s="26" t="str">
        <f t="shared" si="1012"/>
        <v/>
      </c>
      <c r="CH1090" s="26" t="str">
        <f t="shared" si="1013"/>
        <v/>
      </c>
      <c r="CI1090" s="26" t="str">
        <f t="shared" si="1014"/>
        <v/>
      </c>
      <c r="CJ1090" s="26" t="str">
        <f t="shared" si="1015"/>
        <v/>
      </c>
      <c r="CK1090" s="26" t="str">
        <f t="shared" si="1016"/>
        <v/>
      </c>
      <c r="CL1090" s="26" t="str">
        <f t="shared" si="1017"/>
        <v/>
      </c>
      <c r="CM1090" s="26" t="str">
        <f t="shared" si="1018"/>
        <v/>
      </c>
      <c r="CN1090" s="26" t="str">
        <f t="shared" si="1019"/>
        <v/>
      </c>
      <c r="CO1090" s="26" t="str">
        <f t="shared" si="1020"/>
        <v/>
      </c>
      <c r="CP1090" s="26" t="str">
        <f t="shared" si="1021"/>
        <v/>
      </c>
      <c r="CQ1090" s="26" t="str">
        <f t="shared" si="1022"/>
        <v/>
      </c>
      <c r="CR1090" s="26" t="str">
        <f t="shared" si="1023"/>
        <v/>
      </c>
      <c r="CS1090" s="26" t="str">
        <f t="shared" si="1024"/>
        <v/>
      </c>
      <c r="CT1090" s="26" t="str">
        <f t="shared" si="1025"/>
        <v/>
      </c>
      <c r="CU1090" s="26" t="str">
        <f t="shared" si="1026"/>
        <v/>
      </c>
      <c r="CV1090" s="26" t="str">
        <f t="shared" si="1027"/>
        <v/>
      </c>
      <c r="CW1090" s="26" t="str">
        <f t="shared" si="1028"/>
        <v/>
      </c>
      <c r="CX1090" s="26" t="str">
        <f t="shared" si="1029"/>
        <v/>
      </c>
      <c r="CY1090" s="26" t="str">
        <f t="shared" si="1030"/>
        <v/>
      </c>
      <c r="CZ1090" s="26" t="str">
        <f t="shared" si="1031"/>
        <v/>
      </c>
      <c r="DA1090" s="26" t="str">
        <f t="shared" si="1032"/>
        <v/>
      </c>
      <c r="DB1090" s="26" t="str">
        <f t="shared" si="1033"/>
        <v/>
      </c>
      <c r="DC1090" s="26" t="str">
        <f t="shared" si="1034"/>
        <v/>
      </c>
      <c r="DD1090" s="26" t="str">
        <f t="shared" si="1035"/>
        <v/>
      </c>
      <c r="DE1090" s="26" t="str">
        <f t="shared" si="1036"/>
        <v/>
      </c>
      <c r="DF1090" s="26" t="str">
        <f t="shared" si="1037"/>
        <v/>
      </c>
      <c r="DG1090" s="26" t="str">
        <f t="shared" si="1038"/>
        <v/>
      </c>
      <c r="DH1090" s="26" t="str">
        <f t="shared" si="1039"/>
        <v/>
      </c>
      <c r="DI1090" s="26" t="str">
        <f t="shared" si="1040"/>
        <v/>
      </c>
      <c r="DJ1090" s="26" t="str">
        <f t="shared" si="1041"/>
        <v/>
      </c>
      <c r="DK1090" s="26" t="str">
        <f t="shared" si="1042"/>
        <v/>
      </c>
      <c r="DL1090" s="26" t="str">
        <f t="shared" si="1043"/>
        <v/>
      </c>
      <c r="DM1090" s="26" t="str">
        <f t="shared" si="1044"/>
        <v/>
      </c>
      <c r="DN1090" s="26" t="str">
        <f t="shared" si="1045"/>
        <v/>
      </c>
      <c r="DO1090" s="26" t="str">
        <f t="shared" si="1046"/>
        <v/>
      </c>
      <c r="DP1090" s="26" t="str">
        <f t="shared" si="1047"/>
        <v/>
      </c>
      <c r="DQ1090" s="26" t="str">
        <f t="shared" si="1048"/>
        <v/>
      </c>
      <c r="DR1090" s="26" t="str">
        <f t="shared" si="1049"/>
        <v/>
      </c>
      <c r="DS1090" s="26" t="str">
        <f t="shared" si="1050"/>
        <v/>
      </c>
      <c r="DT1090" s="26" t="str">
        <f t="shared" si="1051"/>
        <v/>
      </c>
      <c r="DU1090" s="26" t="str">
        <f t="shared" si="1052"/>
        <v/>
      </c>
      <c r="DV1090" s="26" t="str">
        <f t="shared" si="1053"/>
        <v/>
      </c>
    </row>
    <row r="1091" spans="1:126" ht="105" x14ac:dyDescent="0.25">
      <c r="A1091" t="s">
        <v>1942</v>
      </c>
      <c r="B1091">
        <v>2017</v>
      </c>
      <c r="C1091" t="s">
        <v>2046</v>
      </c>
      <c r="D1091">
        <v>106990</v>
      </c>
      <c r="E1091" s="19">
        <v>1317216399927</v>
      </c>
      <c r="F1091" t="s">
        <v>1168</v>
      </c>
      <c r="G1091">
        <v>324110</v>
      </c>
      <c r="H1091" t="s">
        <v>1169</v>
      </c>
      <c r="I1091" t="s">
        <v>1170</v>
      </c>
      <c r="J1091" t="s">
        <v>344</v>
      </c>
      <c r="K1091" t="s">
        <v>113</v>
      </c>
      <c r="L1091">
        <v>78407</v>
      </c>
      <c r="M1091" s="26" t="str">
        <f t="shared" si="999"/>
        <v>89. PRODUCE THE CHEMICAL, 94. AS A MANUFACTURED IMPURITY</v>
      </c>
      <c r="N1091" t="s">
        <v>2047</v>
      </c>
      <c r="O1091" s="70" t="s">
        <v>2074</v>
      </c>
      <c r="P1091">
        <v>24</v>
      </c>
      <c r="Q1091">
        <v>0</v>
      </c>
      <c r="R1091">
        <v>24</v>
      </c>
      <c r="S1091" s="26" t="s">
        <v>1940</v>
      </c>
      <c r="T1091" s="26" t="s">
        <v>1941</v>
      </c>
      <c r="U1091" s="26" t="s">
        <v>1941</v>
      </c>
      <c r="V1091" s="26" t="s">
        <v>1941</v>
      </c>
      <c r="W1091" s="26" t="s">
        <v>1941</v>
      </c>
      <c r="X1091" s="26" t="s">
        <v>1940</v>
      </c>
      <c r="Y1091" s="26" t="s">
        <v>1941</v>
      </c>
      <c r="AE1091" s="26" t="s">
        <v>1941</v>
      </c>
      <c r="AR1091" s="26" t="s">
        <v>1941</v>
      </c>
      <c r="AS1091" s="26" t="s">
        <v>1941</v>
      </c>
      <c r="AT1091" s="26" t="s">
        <v>1941</v>
      </c>
      <c r="AV1091" s="26" t="s">
        <v>1941</v>
      </c>
      <c r="BD1091" s="26" t="s">
        <v>1941</v>
      </c>
      <c r="BK1091" s="26" t="s">
        <v>1941</v>
      </c>
      <c r="BU1091" s="26" t="str">
        <f t="shared" si="1000"/>
        <v>89. PRODUCE THE CHEMICAL</v>
      </c>
      <c r="BV1091" s="26" t="str">
        <f t="shared" si="1001"/>
        <v/>
      </c>
      <c r="BW1091" s="26" t="str">
        <f t="shared" si="1002"/>
        <v/>
      </c>
      <c r="BX1091" s="26" t="str">
        <f t="shared" si="1003"/>
        <v/>
      </c>
      <c r="BY1091" s="26" t="str">
        <f t="shared" si="1004"/>
        <v/>
      </c>
      <c r="BZ1091" s="26" t="str">
        <f t="shared" si="1005"/>
        <v>94. AS A MANUFACTURED IMPURITY</v>
      </c>
      <c r="CA1091" s="26" t="str">
        <f t="shared" si="1006"/>
        <v/>
      </c>
      <c r="CB1091" s="26" t="str">
        <f t="shared" si="1007"/>
        <v/>
      </c>
      <c r="CC1091" s="26" t="str">
        <f t="shared" si="1008"/>
        <v/>
      </c>
      <c r="CD1091" s="26" t="str">
        <f t="shared" si="1009"/>
        <v/>
      </c>
      <c r="CE1091" s="26" t="str">
        <f t="shared" si="1010"/>
        <v/>
      </c>
      <c r="CF1091" s="26" t="str">
        <f t="shared" si="1011"/>
        <v/>
      </c>
      <c r="CG1091" s="26" t="str">
        <f t="shared" si="1012"/>
        <v/>
      </c>
      <c r="CH1091" s="26" t="str">
        <f t="shared" si="1013"/>
        <v/>
      </c>
      <c r="CI1091" s="26" t="str">
        <f t="shared" si="1014"/>
        <v/>
      </c>
      <c r="CJ1091" s="26" t="str">
        <f t="shared" si="1015"/>
        <v/>
      </c>
      <c r="CK1091" s="26" t="str">
        <f t="shared" si="1016"/>
        <v/>
      </c>
      <c r="CL1091" s="26" t="str">
        <f t="shared" si="1017"/>
        <v/>
      </c>
      <c r="CM1091" s="26" t="str">
        <f t="shared" si="1018"/>
        <v/>
      </c>
      <c r="CN1091" s="26" t="str">
        <f t="shared" si="1019"/>
        <v/>
      </c>
      <c r="CO1091" s="26" t="str">
        <f t="shared" si="1020"/>
        <v/>
      </c>
      <c r="CP1091" s="26" t="str">
        <f t="shared" si="1021"/>
        <v/>
      </c>
      <c r="CQ1091" s="26" t="str">
        <f t="shared" si="1022"/>
        <v/>
      </c>
      <c r="CR1091" s="26" t="str">
        <f t="shared" si="1023"/>
        <v/>
      </c>
      <c r="CS1091" s="26" t="str">
        <f t="shared" si="1024"/>
        <v/>
      </c>
      <c r="CT1091" s="26" t="str">
        <f t="shared" si="1025"/>
        <v/>
      </c>
      <c r="CU1091" s="26" t="str">
        <f t="shared" si="1026"/>
        <v/>
      </c>
      <c r="CV1091" s="26" t="str">
        <f t="shared" si="1027"/>
        <v/>
      </c>
      <c r="CW1091" s="26" t="str">
        <f t="shared" si="1028"/>
        <v/>
      </c>
      <c r="CX1091" s="26" t="str">
        <f t="shared" si="1029"/>
        <v/>
      </c>
      <c r="CY1091" s="26" t="str">
        <f t="shared" si="1030"/>
        <v/>
      </c>
      <c r="CZ1091" s="26" t="str">
        <f t="shared" si="1031"/>
        <v/>
      </c>
      <c r="DA1091" s="26" t="str">
        <f t="shared" si="1032"/>
        <v/>
      </c>
      <c r="DB1091" s="26" t="str">
        <f t="shared" si="1033"/>
        <v/>
      </c>
      <c r="DC1091" s="26" t="str">
        <f t="shared" si="1034"/>
        <v/>
      </c>
      <c r="DD1091" s="26" t="str">
        <f t="shared" si="1035"/>
        <v/>
      </c>
      <c r="DE1091" s="26" t="str">
        <f t="shared" si="1036"/>
        <v/>
      </c>
      <c r="DF1091" s="26" t="str">
        <f t="shared" si="1037"/>
        <v/>
      </c>
      <c r="DG1091" s="26" t="str">
        <f t="shared" si="1038"/>
        <v/>
      </c>
      <c r="DH1091" s="26" t="str">
        <f t="shared" si="1039"/>
        <v/>
      </c>
      <c r="DI1091" s="26" t="str">
        <f t="shared" si="1040"/>
        <v/>
      </c>
      <c r="DJ1091" s="26" t="str">
        <f t="shared" si="1041"/>
        <v/>
      </c>
      <c r="DK1091" s="26" t="str">
        <f t="shared" si="1042"/>
        <v/>
      </c>
      <c r="DL1091" s="26" t="str">
        <f t="shared" si="1043"/>
        <v/>
      </c>
      <c r="DM1091" s="26" t="str">
        <f t="shared" si="1044"/>
        <v/>
      </c>
      <c r="DN1091" s="26" t="str">
        <f t="shared" si="1045"/>
        <v/>
      </c>
      <c r="DO1091" s="26" t="str">
        <f t="shared" si="1046"/>
        <v/>
      </c>
      <c r="DP1091" s="26" t="str">
        <f t="shared" si="1047"/>
        <v/>
      </c>
      <c r="DQ1091" s="26" t="str">
        <f t="shared" si="1048"/>
        <v/>
      </c>
      <c r="DR1091" s="26" t="str">
        <f t="shared" si="1049"/>
        <v/>
      </c>
      <c r="DS1091" s="26" t="str">
        <f t="shared" si="1050"/>
        <v/>
      </c>
      <c r="DT1091" s="26" t="str">
        <f t="shared" si="1051"/>
        <v/>
      </c>
      <c r="DU1091" s="26" t="str">
        <f t="shared" si="1052"/>
        <v/>
      </c>
      <c r="DV1091" s="26" t="str">
        <f t="shared" si="1053"/>
        <v/>
      </c>
    </row>
    <row r="1092" spans="1:126" ht="105" x14ac:dyDescent="0.25">
      <c r="A1092" t="s">
        <v>1942</v>
      </c>
      <c r="B1092">
        <v>2018</v>
      </c>
      <c r="C1092" t="s">
        <v>2046</v>
      </c>
      <c r="D1092">
        <v>106990</v>
      </c>
      <c r="E1092" s="19">
        <v>1318217140312</v>
      </c>
      <c r="F1092" t="s">
        <v>1168</v>
      </c>
      <c r="G1092">
        <v>324110</v>
      </c>
      <c r="H1092" t="s">
        <v>1169</v>
      </c>
      <c r="I1092" t="s">
        <v>1170</v>
      </c>
      <c r="J1092" t="s">
        <v>344</v>
      </c>
      <c r="K1092" t="s">
        <v>113</v>
      </c>
      <c r="L1092">
        <v>78407</v>
      </c>
      <c r="M1092" s="26" t="str">
        <f t="shared" si="999"/>
        <v>89. PRODUCE THE CHEMICAL, 94. AS A MANUFACTURED IMPURITY</v>
      </c>
      <c r="N1092" t="s">
        <v>2047</v>
      </c>
      <c r="O1092" s="70" t="s">
        <v>2074</v>
      </c>
      <c r="P1092">
        <v>22.5</v>
      </c>
      <c r="Q1092">
        <v>0</v>
      </c>
      <c r="R1092">
        <v>22.5</v>
      </c>
      <c r="S1092" s="26" t="s">
        <v>1940</v>
      </c>
      <c r="T1092" s="26" t="s">
        <v>1941</v>
      </c>
      <c r="U1092" s="26" t="s">
        <v>1941</v>
      </c>
      <c r="V1092" s="26" t="s">
        <v>1941</v>
      </c>
      <c r="W1092" s="26" t="s">
        <v>1941</v>
      </c>
      <c r="X1092" s="26" t="s">
        <v>1940</v>
      </c>
      <c r="Y1092" s="26" t="s">
        <v>1941</v>
      </c>
      <c r="Z1092" s="26" t="s">
        <v>1941</v>
      </c>
      <c r="AA1092" s="26" t="s">
        <v>1941</v>
      </c>
      <c r="AB1092" s="26" t="s">
        <v>1941</v>
      </c>
      <c r="AC1092" s="26" t="s">
        <v>1941</v>
      </c>
      <c r="AD1092" s="26" t="s">
        <v>1941</v>
      </c>
      <c r="AE1092" s="26" t="s">
        <v>1941</v>
      </c>
      <c r="AF1092" s="26" t="s">
        <v>1941</v>
      </c>
      <c r="AG1092" s="26" t="s">
        <v>1941</v>
      </c>
      <c r="AH1092" s="26" t="s">
        <v>1941</v>
      </c>
      <c r="AI1092" s="26" t="s">
        <v>1941</v>
      </c>
      <c r="AJ1092" s="26" t="s">
        <v>1941</v>
      </c>
      <c r="AK1092" s="26" t="s">
        <v>1941</v>
      </c>
      <c r="AL1092" s="26" t="s">
        <v>1941</v>
      </c>
      <c r="AM1092" s="26" t="s">
        <v>1941</v>
      </c>
      <c r="AN1092" s="26" t="s">
        <v>1941</v>
      </c>
      <c r="AO1092" s="26" t="s">
        <v>1941</v>
      </c>
      <c r="AP1092" s="26" t="s">
        <v>1941</v>
      </c>
      <c r="AQ1092" s="26" t="s">
        <v>1941</v>
      </c>
      <c r="AR1092" s="26" t="s">
        <v>1941</v>
      </c>
      <c r="AS1092" s="26" t="s">
        <v>1941</v>
      </c>
      <c r="AT1092" s="26" t="s">
        <v>1941</v>
      </c>
      <c r="AU1092" s="26" t="s">
        <v>1941</v>
      </c>
      <c r="AV1092" s="26" t="s">
        <v>1941</v>
      </c>
      <c r="AW1092" s="26" t="s">
        <v>1941</v>
      </c>
      <c r="AX1092" s="26" t="s">
        <v>1941</v>
      </c>
      <c r="AY1092" s="26" t="s">
        <v>1941</v>
      </c>
      <c r="AZ1092" s="26" t="s">
        <v>1941</v>
      </c>
      <c r="BA1092" s="26" t="s">
        <v>1941</v>
      </c>
      <c r="BB1092" s="26" t="s">
        <v>1941</v>
      </c>
      <c r="BC1092" s="26" t="s">
        <v>1941</v>
      </c>
      <c r="BD1092" s="26" t="s">
        <v>1941</v>
      </c>
      <c r="BE1092" s="26" t="s">
        <v>1941</v>
      </c>
      <c r="BF1092" s="26" t="s">
        <v>1941</v>
      </c>
      <c r="BG1092" s="26" t="s">
        <v>1941</v>
      </c>
      <c r="BH1092" s="26" t="s">
        <v>1941</v>
      </c>
      <c r="BI1092" s="26" t="s">
        <v>1941</v>
      </c>
      <c r="BJ1092" s="26" t="s">
        <v>1941</v>
      </c>
      <c r="BK1092" s="26" t="s">
        <v>1941</v>
      </c>
      <c r="BL1092" s="26" t="s">
        <v>1941</v>
      </c>
      <c r="BM1092" s="26" t="s">
        <v>1941</v>
      </c>
      <c r="BN1092" s="26" t="s">
        <v>1941</v>
      </c>
      <c r="BO1092" s="26" t="s">
        <v>1941</v>
      </c>
      <c r="BP1092" s="26" t="s">
        <v>1941</v>
      </c>
      <c r="BQ1092" s="26" t="s">
        <v>1941</v>
      </c>
      <c r="BR1092" s="26" t="s">
        <v>1941</v>
      </c>
      <c r="BS1092" s="26" t="s">
        <v>1941</v>
      </c>
      <c r="BT1092" s="26" t="s">
        <v>1941</v>
      </c>
      <c r="BU1092" s="26" t="str">
        <f t="shared" si="1000"/>
        <v>89. PRODUCE THE CHEMICAL</v>
      </c>
      <c r="BV1092" s="26" t="str">
        <f t="shared" si="1001"/>
        <v/>
      </c>
      <c r="BW1092" s="26" t="str">
        <f t="shared" si="1002"/>
        <v/>
      </c>
      <c r="BX1092" s="26" t="str">
        <f t="shared" si="1003"/>
        <v/>
      </c>
      <c r="BY1092" s="26" t="str">
        <f t="shared" si="1004"/>
        <v/>
      </c>
      <c r="BZ1092" s="26" t="str">
        <f t="shared" si="1005"/>
        <v>94. AS A MANUFACTURED IMPURITY</v>
      </c>
      <c r="CA1092" s="26" t="str">
        <f t="shared" si="1006"/>
        <v/>
      </c>
      <c r="CB1092" s="26" t="str">
        <f t="shared" si="1007"/>
        <v/>
      </c>
      <c r="CC1092" s="26" t="str">
        <f t="shared" si="1008"/>
        <v/>
      </c>
      <c r="CD1092" s="26" t="str">
        <f t="shared" si="1009"/>
        <v/>
      </c>
      <c r="CE1092" s="26" t="str">
        <f t="shared" si="1010"/>
        <v/>
      </c>
      <c r="CF1092" s="26" t="str">
        <f t="shared" si="1011"/>
        <v/>
      </c>
      <c r="CG1092" s="26" t="str">
        <f t="shared" si="1012"/>
        <v/>
      </c>
      <c r="CH1092" s="26" t="str">
        <f t="shared" si="1013"/>
        <v/>
      </c>
      <c r="CI1092" s="26" t="str">
        <f t="shared" si="1014"/>
        <v/>
      </c>
      <c r="CJ1092" s="26" t="str">
        <f t="shared" si="1015"/>
        <v/>
      </c>
      <c r="CK1092" s="26" t="str">
        <f t="shared" si="1016"/>
        <v/>
      </c>
      <c r="CL1092" s="26" t="str">
        <f t="shared" si="1017"/>
        <v/>
      </c>
      <c r="CM1092" s="26" t="str">
        <f t="shared" si="1018"/>
        <v/>
      </c>
      <c r="CN1092" s="26" t="str">
        <f t="shared" si="1019"/>
        <v/>
      </c>
      <c r="CO1092" s="26" t="str">
        <f t="shared" si="1020"/>
        <v/>
      </c>
      <c r="CP1092" s="26" t="str">
        <f t="shared" si="1021"/>
        <v/>
      </c>
      <c r="CQ1092" s="26" t="str">
        <f t="shared" si="1022"/>
        <v/>
      </c>
      <c r="CR1092" s="26" t="str">
        <f t="shared" si="1023"/>
        <v/>
      </c>
      <c r="CS1092" s="26" t="str">
        <f t="shared" si="1024"/>
        <v/>
      </c>
      <c r="CT1092" s="26" t="str">
        <f t="shared" si="1025"/>
        <v/>
      </c>
      <c r="CU1092" s="26" t="str">
        <f t="shared" si="1026"/>
        <v/>
      </c>
      <c r="CV1092" s="26" t="str">
        <f t="shared" si="1027"/>
        <v/>
      </c>
      <c r="CW1092" s="26" t="str">
        <f t="shared" si="1028"/>
        <v/>
      </c>
      <c r="CX1092" s="26" t="str">
        <f t="shared" si="1029"/>
        <v/>
      </c>
      <c r="CY1092" s="26" t="str">
        <f t="shared" si="1030"/>
        <v/>
      </c>
      <c r="CZ1092" s="26" t="str">
        <f t="shared" si="1031"/>
        <v/>
      </c>
      <c r="DA1092" s="26" t="str">
        <f t="shared" si="1032"/>
        <v/>
      </c>
      <c r="DB1092" s="26" t="str">
        <f t="shared" si="1033"/>
        <v/>
      </c>
      <c r="DC1092" s="26" t="str">
        <f t="shared" si="1034"/>
        <v/>
      </c>
      <c r="DD1092" s="26" t="str">
        <f t="shared" si="1035"/>
        <v/>
      </c>
      <c r="DE1092" s="26" t="str">
        <f t="shared" si="1036"/>
        <v/>
      </c>
      <c r="DF1092" s="26" t="str">
        <f t="shared" si="1037"/>
        <v/>
      </c>
      <c r="DG1092" s="26" t="str">
        <f t="shared" si="1038"/>
        <v/>
      </c>
      <c r="DH1092" s="26" t="str">
        <f t="shared" si="1039"/>
        <v/>
      </c>
      <c r="DI1092" s="26" t="str">
        <f t="shared" si="1040"/>
        <v/>
      </c>
      <c r="DJ1092" s="26" t="str">
        <f t="shared" si="1041"/>
        <v/>
      </c>
      <c r="DK1092" s="26" t="str">
        <f t="shared" si="1042"/>
        <v/>
      </c>
      <c r="DL1092" s="26" t="str">
        <f t="shared" si="1043"/>
        <v/>
      </c>
      <c r="DM1092" s="26" t="str">
        <f t="shared" si="1044"/>
        <v/>
      </c>
      <c r="DN1092" s="26" t="str">
        <f t="shared" si="1045"/>
        <v/>
      </c>
      <c r="DO1092" s="26" t="str">
        <f t="shared" si="1046"/>
        <v/>
      </c>
      <c r="DP1092" s="26" t="str">
        <f t="shared" si="1047"/>
        <v/>
      </c>
      <c r="DQ1092" s="26" t="str">
        <f t="shared" si="1048"/>
        <v/>
      </c>
      <c r="DR1092" s="26" t="str">
        <f t="shared" si="1049"/>
        <v/>
      </c>
      <c r="DS1092" s="26" t="str">
        <f t="shared" si="1050"/>
        <v/>
      </c>
      <c r="DT1092" s="26" t="str">
        <f t="shared" si="1051"/>
        <v/>
      </c>
      <c r="DU1092" s="26" t="str">
        <f t="shared" si="1052"/>
        <v/>
      </c>
      <c r="DV1092" s="26" t="str">
        <f t="shared" si="1053"/>
        <v/>
      </c>
    </row>
    <row r="1093" spans="1:126" ht="105" x14ac:dyDescent="0.25">
      <c r="A1093" t="s">
        <v>1942</v>
      </c>
      <c r="B1093">
        <v>2019</v>
      </c>
      <c r="C1093" t="s">
        <v>2046</v>
      </c>
      <c r="D1093">
        <v>106990</v>
      </c>
      <c r="E1093" s="19">
        <v>1319218327144</v>
      </c>
      <c r="F1093" t="s">
        <v>1168</v>
      </c>
      <c r="G1093">
        <v>324110</v>
      </c>
      <c r="H1093" t="s">
        <v>1169</v>
      </c>
      <c r="I1093" t="s">
        <v>1170</v>
      </c>
      <c r="J1093" t="s">
        <v>344</v>
      </c>
      <c r="K1093" t="s">
        <v>113</v>
      </c>
      <c r="L1093">
        <v>78407</v>
      </c>
      <c r="M1093" s="26" t="str">
        <f t="shared" si="999"/>
        <v>89. PRODUCE THE CHEMICAL, 94. AS A MANUFACTURED IMPURITY, 116. AS A PROCESS IMPURITY</v>
      </c>
      <c r="N1093" t="s">
        <v>2047</v>
      </c>
      <c r="O1093" s="70" t="s">
        <v>2074</v>
      </c>
      <c r="P1093">
        <v>18</v>
      </c>
      <c r="Q1093">
        <v>0</v>
      </c>
      <c r="R1093">
        <v>18</v>
      </c>
      <c r="S1093" s="26" t="s">
        <v>1940</v>
      </c>
      <c r="T1093" s="26" t="s">
        <v>1941</v>
      </c>
      <c r="U1093" s="26" t="s">
        <v>1941</v>
      </c>
      <c r="V1093" s="26" t="s">
        <v>1941</v>
      </c>
      <c r="W1093" s="26" t="s">
        <v>1941</v>
      </c>
      <c r="X1093" s="26" t="s">
        <v>1940</v>
      </c>
      <c r="Y1093" s="26" t="s">
        <v>1941</v>
      </c>
      <c r="Z1093" s="26" t="s">
        <v>1941</v>
      </c>
      <c r="AA1093" s="26" t="s">
        <v>1941</v>
      </c>
      <c r="AB1093" s="26" t="s">
        <v>1941</v>
      </c>
      <c r="AC1093" s="26" t="s">
        <v>1941</v>
      </c>
      <c r="AD1093" s="26" t="s">
        <v>1941</v>
      </c>
      <c r="AE1093" s="26" t="s">
        <v>1941</v>
      </c>
      <c r="AF1093" s="26" t="s">
        <v>1941</v>
      </c>
      <c r="AG1093" s="26" t="s">
        <v>1941</v>
      </c>
      <c r="AH1093" s="26" t="s">
        <v>1941</v>
      </c>
      <c r="AI1093" s="26" t="s">
        <v>1941</v>
      </c>
      <c r="AJ1093" s="26" t="s">
        <v>1941</v>
      </c>
      <c r="AK1093" s="26" t="s">
        <v>1941</v>
      </c>
      <c r="AL1093" s="26" t="s">
        <v>1941</v>
      </c>
      <c r="AM1093" s="26" t="s">
        <v>1941</v>
      </c>
      <c r="AN1093" s="26" t="s">
        <v>1941</v>
      </c>
      <c r="AO1093" s="26" t="s">
        <v>1941</v>
      </c>
      <c r="AP1093" s="26" t="s">
        <v>1941</v>
      </c>
      <c r="AQ1093" s="26" t="s">
        <v>1941</v>
      </c>
      <c r="AR1093" s="26" t="s">
        <v>1941</v>
      </c>
      <c r="AS1093" s="26" t="s">
        <v>1941</v>
      </c>
      <c r="AT1093" s="26" t="s">
        <v>1940</v>
      </c>
      <c r="AU1093" s="26" t="s">
        <v>1941</v>
      </c>
      <c r="AV1093" s="26" t="s">
        <v>1941</v>
      </c>
      <c r="AW1093" s="26" t="s">
        <v>1941</v>
      </c>
      <c r="AX1093" s="26" t="s">
        <v>1941</v>
      </c>
      <c r="AY1093" s="26" t="s">
        <v>1941</v>
      </c>
      <c r="AZ1093" s="26" t="s">
        <v>1941</v>
      </c>
      <c r="BA1093" s="26" t="s">
        <v>1941</v>
      </c>
      <c r="BB1093" s="26" t="s">
        <v>1941</v>
      </c>
      <c r="BC1093" s="26" t="s">
        <v>1941</v>
      </c>
      <c r="BD1093" s="26" t="s">
        <v>1941</v>
      </c>
      <c r="BE1093" s="26" t="s">
        <v>1941</v>
      </c>
      <c r="BF1093" s="26" t="s">
        <v>1941</v>
      </c>
      <c r="BG1093" s="26" t="s">
        <v>1941</v>
      </c>
      <c r="BH1093" s="26" t="s">
        <v>1941</v>
      </c>
      <c r="BI1093" s="26" t="s">
        <v>1941</v>
      </c>
      <c r="BJ1093" s="26" t="s">
        <v>1941</v>
      </c>
      <c r="BK1093" s="26" t="s">
        <v>1941</v>
      </c>
      <c r="BL1093" s="26" t="s">
        <v>1941</v>
      </c>
      <c r="BM1093" s="26" t="s">
        <v>1941</v>
      </c>
      <c r="BN1093" s="26" t="s">
        <v>1941</v>
      </c>
      <c r="BO1093" s="26" t="s">
        <v>1941</v>
      </c>
      <c r="BP1093" s="26" t="s">
        <v>1941</v>
      </c>
      <c r="BQ1093" s="26" t="s">
        <v>1941</v>
      </c>
      <c r="BR1093" s="26" t="s">
        <v>1941</v>
      </c>
      <c r="BS1093" s="26" t="s">
        <v>1941</v>
      </c>
      <c r="BT1093" s="26" t="s">
        <v>1941</v>
      </c>
      <c r="BU1093" s="26" t="str">
        <f t="shared" si="1000"/>
        <v>89. PRODUCE THE CHEMICAL</v>
      </c>
      <c r="BV1093" s="26" t="str">
        <f t="shared" si="1001"/>
        <v/>
      </c>
      <c r="BW1093" s="26" t="str">
        <f t="shared" si="1002"/>
        <v/>
      </c>
      <c r="BX1093" s="26" t="str">
        <f t="shared" si="1003"/>
        <v/>
      </c>
      <c r="BY1093" s="26" t="str">
        <f t="shared" si="1004"/>
        <v/>
      </c>
      <c r="BZ1093" s="26" t="str">
        <f t="shared" si="1005"/>
        <v>94. AS A MANUFACTURED IMPURITY</v>
      </c>
      <c r="CA1093" s="26" t="str">
        <f t="shared" si="1006"/>
        <v/>
      </c>
      <c r="CB1093" s="26" t="str">
        <f t="shared" si="1007"/>
        <v/>
      </c>
      <c r="CC1093" s="26" t="str">
        <f t="shared" si="1008"/>
        <v/>
      </c>
      <c r="CD1093" s="26" t="str">
        <f t="shared" si="1009"/>
        <v/>
      </c>
      <c r="CE1093" s="26" t="str">
        <f t="shared" si="1010"/>
        <v/>
      </c>
      <c r="CF1093" s="26" t="str">
        <f t="shared" si="1011"/>
        <v/>
      </c>
      <c r="CG1093" s="26" t="str">
        <f t="shared" si="1012"/>
        <v/>
      </c>
      <c r="CH1093" s="26" t="str">
        <f t="shared" si="1013"/>
        <v/>
      </c>
      <c r="CI1093" s="26" t="str">
        <f t="shared" si="1014"/>
        <v/>
      </c>
      <c r="CJ1093" s="26" t="str">
        <f t="shared" si="1015"/>
        <v/>
      </c>
      <c r="CK1093" s="26" t="str">
        <f t="shared" si="1016"/>
        <v/>
      </c>
      <c r="CL1093" s="26" t="str">
        <f t="shared" si="1017"/>
        <v/>
      </c>
      <c r="CM1093" s="26" t="str">
        <f t="shared" si="1018"/>
        <v/>
      </c>
      <c r="CN1093" s="26" t="str">
        <f t="shared" si="1019"/>
        <v/>
      </c>
      <c r="CO1093" s="26" t="str">
        <f t="shared" si="1020"/>
        <v/>
      </c>
      <c r="CP1093" s="26" t="str">
        <f t="shared" si="1021"/>
        <v/>
      </c>
      <c r="CQ1093" s="26" t="str">
        <f t="shared" si="1022"/>
        <v/>
      </c>
      <c r="CR1093" s="26" t="str">
        <f t="shared" si="1023"/>
        <v/>
      </c>
      <c r="CS1093" s="26" t="str">
        <f t="shared" si="1024"/>
        <v/>
      </c>
      <c r="CT1093" s="26" t="str">
        <f t="shared" si="1025"/>
        <v/>
      </c>
      <c r="CU1093" s="26" t="str">
        <f t="shared" si="1026"/>
        <v/>
      </c>
      <c r="CV1093" s="26" t="str">
        <f t="shared" si="1027"/>
        <v>116. AS A PROCESS IMPURITY</v>
      </c>
      <c r="CW1093" s="26" t="str">
        <f t="shared" si="1028"/>
        <v/>
      </c>
      <c r="CX1093" s="26" t="str">
        <f t="shared" si="1029"/>
        <v/>
      </c>
      <c r="CY1093" s="26" t="str">
        <f t="shared" si="1030"/>
        <v/>
      </c>
      <c r="CZ1093" s="26" t="str">
        <f t="shared" si="1031"/>
        <v/>
      </c>
      <c r="DA1093" s="26" t="str">
        <f t="shared" si="1032"/>
        <v/>
      </c>
      <c r="DB1093" s="26" t="str">
        <f t="shared" si="1033"/>
        <v/>
      </c>
      <c r="DC1093" s="26" t="str">
        <f t="shared" si="1034"/>
        <v/>
      </c>
      <c r="DD1093" s="26" t="str">
        <f t="shared" si="1035"/>
        <v/>
      </c>
      <c r="DE1093" s="26" t="str">
        <f t="shared" si="1036"/>
        <v/>
      </c>
      <c r="DF1093" s="26" t="str">
        <f t="shared" si="1037"/>
        <v/>
      </c>
      <c r="DG1093" s="26" t="str">
        <f t="shared" si="1038"/>
        <v/>
      </c>
      <c r="DH1093" s="26" t="str">
        <f t="shared" si="1039"/>
        <v/>
      </c>
      <c r="DI1093" s="26" t="str">
        <f t="shared" si="1040"/>
        <v/>
      </c>
      <c r="DJ1093" s="26" t="str">
        <f t="shared" si="1041"/>
        <v/>
      </c>
      <c r="DK1093" s="26" t="str">
        <f t="shared" si="1042"/>
        <v/>
      </c>
      <c r="DL1093" s="26" t="str">
        <f t="shared" si="1043"/>
        <v/>
      </c>
      <c r="DM1093" s="26" t="str">
        <f t="shared" si="1044"/>
        <v/>
      </c>
      <c r="DN1093" s="26" t="str">
        <f t="shared" si="1045"/>
        <v/>
      </c>
      <c r="DO1093" s="26" t="str">
        <f t="shared" si="1046"/>
        <v/>
      </c>
      <c r="DP1093" s="26" t="str">
        <f t="shared" si="1047"/>
        <v/>
      </c>
      <c r="DQ1093" s="26" t="str">
        <f t="shared" si="1048"/>
        <v/>
      </c>
      <c r="DR1093" s="26" t="str">
        <f t="shared" si="1049"/>
        <v/>
      </c>
      <c r="DS1093" s="26" t="str">
        <f t="shared" si="1050"/>
        <v/>
      </c>
      <c r="DT1093" s="26" t="str">
        <f t="shared" si="1051"/>
        <v/>
      </c>
      <c r="DU1093" s="26" t="str">
        <f t="shared" si="1052"/>
        <v/>
      </c>
      <c r="DV1093" s="26" t="str">
        <f t="shared" si="1053"/>
        <v/>
      </c>
    </row>
    <row r="1094" spans="1:126" ht="105" x14ac:dyDescent="0.25">
      <c r="A1094" t="s">
        <v>1942</v>
      </c>
      <c r="B1094">
        <v>2020</v>
      </c>
      <c r="C1094" t="s">
        <v>2046</v>
      </c>
      <c r="D1094">
        <v>106990</v>
      </c>
      <c r="E1094" s="19">
        <v>1320219373279</v>
      </c>
      <c r="F1094" t="s">
        <v>1168</v>
      </c>
      <c r="G1094">
        <v>324110</v>
      </c>
      <c r="H1094" t="s">
        <v>1169</v>
      </c>
      <c r="I1094" t="s">
        <v>1170</v>
      </c>
      <c r="J1094" t="s">
        <v>344</v>
      </c>
      <c r="K1094" t="s">
        <v>113</v>
      </c>
      <c r="L1094">
        <v>78407</v>
      </c>
      <c r="M1094" s="26" t="str">
        <f t="shared" si="999"/>
        <v>89. PRODUCE THE CHEMICAL, 91. ON-SITE USE OF THE CHEMICAL, 94. AS A MANUFACTURED IMPURITY, 95. USED AS A REACTANT, 96. P101  FEEDSTOCKS, 115. REPACKAGING, 116. AS A PROCESS IMPURITY</v>
      </c>
      <c r="N1094" t="s">
        <v>2047</v>
      </c>
      <c r="O1094" s="70" t="s">
        <v>2074</v>
      </c>
      <c r="P1094">
        <v>19</v>
      </c>
      <c r="Q1094">
        <v>0</v>
      </c>
      <c r="R1094">
        <v>19</v>
      </c>
      <c r="S1094" s="26" t="s">
        <v>1940</v>
      </c>
      <c r="T1094" s="26" t="s">
        <v>1941</v>
      </c>
      <c r="U1094" s="26" t="s">
        <v>1940</v>
      </c>
      <c r="V1094" s="26" t="s">
        <v>1941</v>
      </c>
      <c r="W1094" s="26" t="s">
        <v>1941</v>
      </c>
      <c r="X1094" s="26" t="s">
        <v>1940</v>
      </c>
      <c r="Y1094" s="26" t="s">
        <v>1940</v>
      </c>
      <c r="Z1094" s="26" t="s">
        <v>1940</v>
      </c>
      <c r="AA1094" s="26" t="s">
        <v>1941</v>
      </c>
      <c r="AB1094" s="26" t="s">
        <v>1941</v>
      </c>
      <c r="AC1094" s="26" t="s">
        <v>1941</v>
      </c>
      <c r="AD1094" s="26" t="s">
        <v>1941</v>
      </c>
      <c r="AE1094" s="26" t="s">
        <v>1941</v>
      </c>
      <c r="AF1094" s="26" t="s">
        <v>1941</v>
      </c>
      <c r="AG1094" s="26" t="s">
        <v>1941</v>
      </c>
      <c r="AH1094" s="26" t="s">
        <v>1941</v>
      </c>
      <c r="AI1094" s="26" t="s">
        <v>1941</v>
      </c>
      <c r="AJ1094" s="26" t="s">
        <v>1941</v>
      </c>
      <c r="AK1094" s="26" t="s">
        <v>1941</v>
      </c>
      <c r="AL1094" s="26" t="s">
        <v>1941</v>
      </c>
      <c r="AM1094" s="26" t="s">
        <v>1941</v>
      </c>
      <c r="AN1094" s="26" t="s">
        <v>1941</v>
      </c>
      <c r="AO1094" s="26" t="s">
        <v>1941</v>
      </c>
      <c r="AP1094" s="26" t="s">
        <v>1941</v>
      </c>
      <c r="AQ1094" s="26" t="s">
        <v>1941</v>
      </c>
      <c r="AR1094" s="26" t="s">
        <v>1941</v>
      </c>
      <c r="AS1094" s="26" t="s">
        <v>1940</v>
      </c>
      <c r="AT1094" s="26" t="s">
        <v>1940</v>
      </c>
      <c r="AU1094" s="26" t="s">
        <v>1941</v>
      </c>
      <c r="AV1094" s="26" t="s">
        <v>1941</v>
      </c>
      <c r="AW1094" s="26" t="s">
        <v>1941</v>
      </c>
      <c r="AX1094" s="26" t="s">
        <v>1941</v>
      </c>
      <c r="AY1094" s="26" t="s">
        <v>1941</v>
      </c>
      <c r="AZ1094" s="26" t="s">
        <v>1941</v>
      </c>
      <c r="BA1094" s="26" t="s">
        <v>1941</v>
      </c>
      <c r="BB1094" s="26" t="s">
        <v>1941</v>
      </c>
      <c r="BC1094" s="26" t="s">
        <v>1941</v>
      </c>
      <c r="BD1094" s="26" t="s">
        <v>1941</v>
      </c>
      <c r="BE1094" s="26" t="s">
        <v>1941</v>
      </c>
      <c r="BF1094" s="26" t="s">
        <v>1941</v>
      </c>
      <c r="BG1094" s="26" t="s">
        <v>1941</v>
      </c>
      <c r="BH1094" s="26" t="s">
        <v>1941</v>
      </c>
      <c r="BI1094" s="26" t="s">
        <v>1941</v>
      </c>
      <c r="BJ1094" s="26" t="s">
        <v>1941</v>
      </c>
      <c r="BK1094" s="26" t="s">
        <v>1941</v>
      </c>
      <c r="BL1094" s="26" t="s">
        <v>1941</v>
      </c>
      <c r="BM1094" s="26" t="s">
        <v>1941</v>
      </c>
      <c r="BN1094" s="26" t="s">
        <v>1941</v>
      </c>
      <c r="BO1094" s="26" t="s">
        <v>1941</v>
      </c>
      <c r="BP1094" s="26" t="s">
        <v>1941</v>
      </c>
      <c r="BQ1094" s="26" t="s">
        <v>1941</v>
      </c>
      <c r="BR1094" s="26" t="s">
        <v>1941</v>
      </c>
      <c r="BS1094" s="26" t="s">
        <v>1941</v>
      </c>
      <c r="BT1094" s="26" t="s">
        <v>1941</v>
      </c>
      <c r="BU1094" s="26" t="str">
        <f t="shared" si="1000"/>
        <v>89. PRODUCE THE CHEMICAL</v>
      </c>
      <c r="BV1094" s="26" t="str">
        <f t="shared" si="1001"/>
        <v/>
      </c>
      <c r="BW1094" s="26" t="str">
        <f t="shared" si="1002"/>
        <v>91. ON-SITE USE OF THE CHEMICAL</v>
      </c>
      <c r="BX1094" s="26" t="str">
        <f t="shared" si="1003"/>
        <v/>
      </c>
      <c r="BY1094" s="26" t="str">
        <f t="shared" si="1004"/>
        <v/>
      </c>
      <c r="BZ1094" s="26" t="str">
        <f t="shared" si="1005"/>
        <v>94. AS A MANUFACTURED IMPURITY</v>
      </c>
      <c r="CA1094" s="26" t="str">
        <f t="shared" si="1006"/>
        <v>95. USED AS A REACTANT</v>
      </c>
      <c r="CB1094" s="26" t="str">
        <f t="shared" si="1007"/>
        <v>96. P101  FEEDSTOCKS</v>
      </c>
      <c r="CC1094" s="26" t="str">
        <f t="shared" si="1008"/>
        <v/>
      </c>
      <c r="CD1094" s="26" t="str">
        <f t="shared" si="1009"/>
        <v/>
      </c>
      <c r="CE1094" s="26" t="str">
        <f t="shared" si="1010"/>
        <v/>
      </c>
      <c r="CF1094" s="26" t="str">
        <f t="shared" si="1011"/>
        <v/>
      </c>
      <c r="CG1094" s="26" t="str">
        <f t="shared" si="1012"/>
        <v/>
      </c>
      <c r="CH1094" s="26" t="str">
        <f t="shared" si="1013"/>
        <v/>
      </c>
      <c r="CI1094" s="26" t="str">
        <f t="shared" si="1014"/>
        <v/>
      </c>
      <c r="CJ1094" s="26" t="str">
        <f t="shared" si="1015"/>
        <v/>
      </c>
      <c r="CK1094" s="26" t="str">
        <f t="shared" si="1016"/>
        <v/>
      </c>
      <c r="CL1094" s="26" t="str">
        <f t="shared" si="1017"/>
        <v/>
      </c>
      <c r="CM1094" s="26" t="str">
        <f t="shared" si="1018"/>
        <v/>
      </c>
      <c r="CN1094" s="26" t="str">
        <f t="shared" si="1019"/>
        <v/>
      </c>
      <c r="CO1094" s="26" t="str">
        <f t="shared" si="1020"/>
        <v/>
      </c>
      <c r="CP1094" s="26" t="str">
        <f t="shared" si="1021"/>
        <v/>
      </c>
      <c r="CQ1094" s="26" t="str">
        <f t="shared" si="1022"/>
        <v/>
      </c>
      <c r="CR1094" s="26" t="str">
        <f t="shared" si="1023"/>
        <v/>
      </c>
      <c r="CS1094" s="26" t="str">
        <f t="shared" si="1024"/>
        <v/>
      </c>
      <c r="CT1094" s="26" t="str">
        <f t="shared" si="1025"/>
        <v/>
      </c>
      <c r="CU1094" s="26" t="str">
        <f t="shared" si="1026"/>
        <v>115. REPACKAGING</v>
      </c>
      <c r="CV1094" s="26" t="str">
        <f t="shared" si="1027"/>
        <v>116. AS A PROCESS IMPURITY</v>
      </c>
      <c r="CW1094" s="26" t="str">
        <f t="shared" si="1028"/>
        <v/>
      </c>
      <c r="CX1094" s="26" t="str">
        <f t="shared" si="1029"/>
        <v/>
      </c>
      <c r="CY1094" s="26" t="str">
        <f t="shared" si="1030"/>
        <v/>
      </c>
      <c r="CZ1094" s="26" t="str">
        <f t="shared" si="1031"/>
        <v/>
      </c>
      <c r="DA1094" s="26" t="str">
        <f t="shared" si="1032"/>
        <v/>
      </c>
      <c r="DB1094" s="26" t="str">
        <f t="shared" si="1033"/>
        <v/>
      </c>
      <c r="DC1094" s="26" t="str">
        <f t="shared" si="1034"/>
        <v/>
      </c>
      <c r="DD1094" s="26" t="str">
        <f t="shared" si="1035"/>
        <v/>
      </c>
      <c r="DE1094" s="26" t="str">
        <f t="shared" si="1036"/>
        <v/>
      </c>
      <c r="DF1094" s="26" t="str">
        <f t="shared" si="1037"/>
        <v/>
      </c>
      <c r="DG1094" s="26" t="str">
        <f t="shared" si="1038"/>
        <v/>
      </c>
      <c r="DH1094" s="26" t="str">
        <f t="shared" si="1039"/>
        <v/>
      </c>
      <c r="DI1094" s="26" t="str">
        <f t="shared" si="1040"/>
        <v/>
      </c>
      <c r="DJ1094" s="26" t="str">
        <f t="shared" si="1041"/>
        <v/>
      </c>
      <c r="DK1094" s="26" t="str">
        <f t="shared" si="1042"/>
        <v/>
      </c>
      <c r="DL1094" s="26" t="str">
        <f t="shared" si="1043"/>
        <v/>
      </c>
      <c r="DM1094" s="26" t="str">
        <f t="shared" si="1044"/>
        <v/>
      </c>
      <c r="DN1094" s="26" t="str">
        <f t="shared" si="1045"/>
        <v/>
      </c>
      <c r="DO1094" s="26" t="str">
        <f t="shared" si="1046"/>
        <v/>
      </c>
      <c r="DP1094" s="26" t="str">
        <f t="shared" si="1047"/>
        <v/>
      </c>
      <c r="DQ1094" s="26" t="str">
        <f t="shared" si="1048"/>
        <v/>
      </c>
      <c r="DR1094" s="26" t="str">
        <f t="shared" si="1049"/>
        <v/>
      </c>
      <c r="DS1094" s="26" t="str">
        <f t="shared" si="1050"/>
        <v/>
      </c>
      <c r="DT1094" s="26" t="str">
        <f t="shared" si="1051"/>
        <v/>
      </c>
      <c r="DU1094" s="26" t="str">
        <f t="shared" si="1052"/>
        <v/>
      </c>
      <c r="DV1094" s="26" t="str">
        <f t="shared" si="1053"/>
        <v/>
      </c>
    </row>
    <row r="1095" spans="1:126" ht="105" x14ac:dyDescent="0.25">
      <c r="A1095" t="s">
        <v>1942</v>
      </c>
      <c r="B1095">
        <v>2021</v>
      </c>
      <c r="C1095" t="s">
        <v>2046</v>
      </c>
      <c r="D1095">
        <v>106990</v>
      </c>
      <c r="E1095" s="19">
        <v>1321220379592</v>
      </c>
      <c r="F1095" t="s">
        <v>1168</v>
      </c>
      <c r="G1095">
        <v>324110</v>
      </c>
      <c r="H1095" t="s">
        <v>1169</v>
      </c>
      <c r="I1095" t="s">
        <v>1170</v>
      </c>
      <c r="J1095" t="s">
        <v>344</v>
      </c>
      <c r="K1095" t="s">
        <v>113</v>
      </c>
      <c r="L1095">
        <v>78407</v>
      </c>
      <c r="M1095" s="26" t="str">
        <f t="shared" si="999"/>
        <v>89. PRODUCE THE CHEMICAL, 94. AS A MANUFACTURED IMPURITY, 116. AS A PROCESS IMPURITY</v>
      </c>
      <c r="N1095" t="s">
        <v>2047</v>
      </c>
      <c r="O1095" s="70" t="s">
        <v>2074</v>
      </c>
      <c r="P1095">
        <v>19.010000000000002</v>
      </c>
      <c r="Q1095">
        <v>0</v>
      </c>
      <c r="R1095">
        <v>19.010000000000002</v>
      </c>
      <c r="S1095" s="26" t="s">
        <v>1940</v>
      </c>
      <c r="T1095" s="26" t="s">
        <v>1941</v>
      </c>
      <c r="U1095" s="26" t="s">
        <v>1941</v>
      </c>
      <c r="V1095" s="26" t="s">
        <v>1941</v>
      </c>
      <c r="W1095" s="26" t="s">
        <v>1941</v>
      </c>
      <c r="X1095" s="26" t="s">
        <v>1940</v>
      </c>
      <c r="Y1095" s="26" t="s">
        <v>1941</v>
      </c>
      <c r="Z1095" s="26" t="s">
        <v>1941</v>
      </c>
      <c r="AA1095" s="26" t="s">
        <v>1941</v>
      </c>
      <c r="AB1095" s="26" t="s">
        <v>1941</v>
      </c>
      <c r="AC1095" s="26" t="s">
        <v>1941</v>
      </c>
      <c r="AD1095" s="26" t="s">
        <v>1941</v>
      </c>
      <c r="AE1095" s="26" t="s">
        <v>1941</v>
      </c>
      <c r="AF1095" s="26" t="s">
        <v>1941</v>
      </c>
      <c r="AG1095" s="26" t="s">
        <v>1941</v>
      </c>
      <c r="AH1095" s="26" t="s">
        <v>1941</v>
      </c>
      <c r="AI1095" s="26" t="s">
        <v>1941</v>
      </c>
      <c r="AJ1095" s="26" t="s">
        <v>1941</v>
      </c>
      <c r="AK1095" s="26" t="s">
        <v>1941</v>
      </c>
      <c r="AL1095" s="26" t="s">
        <v>1941</v>
      </c>
      <c r="AM1095" s="26" t="s">
        <v>1941</v>
      </c>
      <c r="AN1095" s="26" t="s">
        <v>1941</v>
      </c>
      <c r="AO1095" s="26" t="s">
        <v>1941</v>
      </c>
      <c r="AP1095" s="26" t="s">
        <v>1941</v>
      </c>
      <c r="AQ1095" s="26" t="s">
        <v>1941</v>
      </c>
      <c r="AR1095" s="26" t="s">
        <v>1941</v>
      </c>
      <c r="AS1095" s="26" t="s">
        <v>1941</v>
      </c>
      <c r="AT1095" s="26" t="s">
        <v>1940</v>
      </c>
      <c r="AU1095" s="26" t="s">
        <v>1941</v>
      </c>
      <c r="AV1095" s="26" t="s">
        <v>1941</v>
      </c>
      <c r="AW1095" s="26" t="s">
        <v>1941</v>
      </c>
      <c r="AX1095" s="26" t="s">
        <v>1941</v>
      </c>
      <c r="AY1095" s="26" t="s">
        <v>1941</v>
      </c>
      <c r="AZ1095" s="26" t="s">
        <v>1941</v>
      </c>
      <c r="BA1095" s="26" t="s">
        <v>1941</v>
      </c>
      <c r="BB1095" s="26" t="s">
        <v>1941</v>
      </c>
      <c r="BC1095" s="26" t="s">
        <v>1941</v>
      </c>
      <c r="BD1095" s="26" t="s">
        <v>1941</v>
      </c>
      <c r="BE1095" s="26" t="s">
        <v>1941</v>
      </c>
      <c r="BF1095" s="26" t="s">
        <v>1941</v>
      </c>
      <c r="BG1095" s="26" t="s">
        <v>1941</v>
      </c>
      <c r="BH1095" s="26" t="s">
        <v>1941</v>
      </c>
      <c r="BI1095" s="26" t="s">
        <v>1941</v>
      </c>
      <c r="BJ1095" s="26" t="s">
        <v>1941</v>
      </c>
      <c r="BK1095" s="26" t="s">
        <v>1941</v>
      </c>
      <c r="BL1095" s="26" t="s">
        <v>1941</v>
      </c>
      <c r="BM1095" s="26" t="s">
        <v>1941</v>
      </c>
      <c r="BN1095" s="26" t="s">
        <v>1941</v>
      </c>
      <c r="BO1095" s="26" t="s">
        <v>1941</v>
      </c>
      <c r="BP1095" s="26" t="s">
        <v>1941</v>
      </c>
      <c r="BQ1095" s="26" t="s">
        <v>1941</v>
      </c>
      <c r="BR1095" s="26" t="s">
        <v>1941</v>
      </c>
      <c r="BS1095" s="26" t="s">
        <v>1941</v>
      </c>
      <c r="BT1095" s="26" t="s">
        <v>1941</v>
      </c>
      <c r="BU1095" s="26" t="str">
        <f t="shared" si="1000"/>
        <v>89. PRODUCE THE CHEMICAL</v>
      </c>
      <c r="BV1095" s="26" t="str">
        <f t="shared" si="1001"/>
        <v/>
      </c>
      <c r="BW1095" s="26" t="str">
        <f t="shared" si="1002"/>
        <v/>
      </c>
      <c r="BX1095" s="26" t="str">
        <f t="shared" si="1003"/>
        <v/>
      </c>
      <c r="BY1095" s="26" t="str">
        <f t="shared" si="1004"/>
        <v/>
      </c>
      <c r="BZ1095" s="26" t="str">
        <f t="shared" si="1005"/>
        <v>94. AS A MANUFACTURED IMPURITY</v>
      </c>
      <c r="CA1095" s="26" t="str">
        <f t="shared" si="1006"/>
        <v/>
      </c>
      <c r="CB1095" s="26" t="str">
        <f t="shared" si="1007"/>
        <v/>
      </c>
      <c r="CC1095" s="26" t="str">
        <f t="shared" si="1008"/>
        <v/>
      </c>
      <c r="CD1095" s="26" t="str">
        <f t="shared" si="1009"/>
        <v/>
      </c>
      <c r="CE1095" s="26" t="str">
        <f t="shared" si="1010"/>
        <v/>
      </c>
      <c r="CF1095" s="26" t="str">
        <f t="shared" si="1011"/>
        <v/>
      </c>
      <c r="CG1095" s="26" t="str">
        <f t="shared" si="1012"/>
        <v/>
      </c>
      <c r="CH1095" s="26" t="str">
        <f t="shared" si="1013"/>
        <v/>
      </c>
      <c r="CI1095" s="26" t="str">
        <f t="shared" si="1014"/>
        <v/>
      </c>
      <c r="CJ1095" s="26" t="str">
        <f t="shared" si="1015"/>
        <v/>
      </c>
      <c r="CK1095" s="26" t="str">
        <f t="shared" si="1016"/>
        <v/>
      </c>
      <c r="CL1095" s="26" t="str">
        <f t="shared" si="1017"/>
        <v/>
      </c>
      <c r="CM1095" s="26" t="str">
        <f t="shared" si="1018"/>
        <v/>
      </c>
      <c r="CN1095" s="26" t="str">
        <f t="shared" si="1019"/>
        <v/>
      </c>
      <c r="CO1095" s="26" t="str">
        <f t="shared" si="1020"/>
        <v/>
      </c>
      <c r="CP1095" s="26" t="str">
        <f t="shared" si="1021"/>
        <v/>
      </c>
      <c r="CQ1095" s="26" t="str">
        <f t="shared" si="1022"/>
        <v/>
      </c>
      <c r="CR1095" s="26" t="str">
        <f t="shared" si="1023"/>
        <v/>
      </c>
      <c r="CS1095" s="26" t="str">
        <f t="shared" si="1024"/>
        <v/>
      </c>
      <c r="CT1095" s="26" t="str">
        <f t="shared" si="1025"/>
        <v/>
      </c>
      <c r="CU1095" s="26" t="str">
        <f t="shared" si="1026"/>
        <v/>
      </c>
      <c r="CV1095" s="26" t="str">
        <f t="shared" si="1027"/>
        <v>116. AS A PROCESS IMPURITY</v>
      </c>
      <c r="CW1095" s="26" t="str">
        <f t="shared" si="1028"/>
        <v/>
      </c>
      <c r="CX1095" s="26" t="str">
        <f t="shared" si="1029"/>
        <v/>
      </c>
      <c r="CY1095" s="26" t="str">
        <f t="shared" si="1030"/>
        <v/>
      </c>
      <c r="CZ1095" s="26" t="str">
        <f t="shared" si="1031"/>
        <v/>
      </c>
      <c r="DA1095" s="26" t="str">
        <f t="shared" si="1032"/>
        <v/>
      </c>
      <c r="DB1095" s="26" t="str">
        <f t="shared" si="1033"/>
        <v/>
      </c>
      <c r="DC1095" s="26" t="str">
        <f t="shared" si="1034"/>
        <v/>
      </c>
      <c r="DD1095" s="26" t="str">
        <f t="shared" si="1035"/>
        <v/>
      </c>
      <c r="DE1095" s="26" t="str">
        <f t="shared" si="1036"/>
        <v/>
      </c>
      <c r="DF1095" s="26" t="str">
        <f t="shared" si="1037"/>
        <v/>
      </c>
      <c r="DG1095" s="26" t="str">
        <f t="shared" si="1038"/>
        <v/>
      </c>
      <c r="DH1095" s="26" t="str">
        <f t="shared" si="1039"/>
        <v/>
      </c>
      <c r="DI1095" s="26" t="str">
        <f t="shared" si="1040"/>
        <v/>
      </c>
      <c r="DJ1095" s="26" t="str">
        <f t="shared" si="1041"/>
        <v/>
      </c>
      <c r="DK1095" s="26" t="str">
        <f t="shared" si="1042"/>
        <v/>
      </c>
      <c r="DL1095" s="26" t="str">
        <f t="shared" si="1043"/>
        <v/>
      </c>
      <c r="DM1095" s="26" t="str">
        <f t="shared" si="1044"/>
        <v/>
      </c>
      <c r="DN1095" s="26" t="str">
        <f t="shared" si="1045"/>
        <v/>
      </c>
      <c r="DO1095" s="26" t="str">
        <f t="shared" si="1046"/>
        <v/>
      </c>
      <c r="DP1095" s="26" t="str">
        <f t="shared" si="1047"/>
        <v/>
      </c>
      <c r="DQ1095" s="26" t="str">
        <f t="shared" si="1048"/>
        <v/>
      </c>
      <c r="DR1095" s="26" t="str">
        <f t="shared" si="1049"/>
        <v/>
      </c>
      <c r="DS1095" s="26" t="str">
        <f t="shared" si="1050"/>
        <v/>
      </c>
      <c r="DT1095" s="26" t="str">
        <f t="shared" si="1051"/>
        <v/>
      </c>
      <c r="DU1095" s="26" t="str">
        <f t="shared" si="1052"/>
        <v/>
      </c>
      <c r="DV1095" s="26" t="str">
        <f t="shared" si="1053"/>
        <v/>
      </c>
    </row>
    <row r="1096" spans="1:126" ht="45" x14ac:dyDescent="0.25">
      <c r="A1096" t="s">
        <v>1942</v>
      </c>
      <c r="B1096">
        <v>2016</v>
      </c>
      <c r="C1096" t="s">
        <v>2046</v>
      </c>
      <c r="D1096">
        <v>106990</v>
      </c>
      <c r="E1096" s="19">
        <v>1316215280633</v>
      </c>
      <c r="F1096" t="s">
        <v>1172</v>
      </c>
      <c r="G1096">
        <v>324110</v>
      </c>
      <c r="H1096" t="s">
        <v>1173</v>
      </c>
      <c r="I1096" t="s">
        <v>1174</v>
      </c>
      <c r="J1096" t="s">
        <v>180</v>
      </c>
      <c r="K1096" t="s">
        <v>113</v>
      </c>
      <c r="L1096">
        <v>77590</v>
      </c>
      <c r="M1096" s="26" t="str">
        <f t="shared" si="999"/>
        <v>89. PRODUCE THE CHEMICAL, 92. SALE OR DISTRIBUTION OF THE CHEMICAL, 94. AS A MANUFACTURED IMPURITY</v>
      </c>
      <c r="N1096" s="26" t="s">
        <v>172</v>
      </c>
      <c r="O1096" s="26" t="s">
        <v>2058</v>
      </c>
      <c r="P1096">
        <v>250</v>
      </c>
      <c r="Q1096">
        <v>250</v>
      </c>
      <c r="R1096">
        <v>500</v>
      </c>
      <c r="S1096" s="26" t="s">
        <v>1940</v>
      </c>
      <c r="T1096" s="26" t="s">
        <v>1941</v>
      </c>
      <c r="U1096" s="26" t="s">
        <v>1941</v>
      </c>
      <c r="V1096" s="26" t="s">
        <v>1940</v>
      </c>
      <c r="W1096" s="26" t="s">
        <v>1941</v>
      </c>
      <c r="X1096" s="26" t="s">
        <v>1940</v>
      </c>
      <c r="Y1096" s="26" t="s">
        <v>1941</v>
      </c>
      <c r="AE1096" s="26" t="s">
        <v>1941</v>
      </c>
      <c r="AR1096" s="26" t="s">
        <v>1941</v>
      </c>
      <c r="AS1096" s="26" t="s">
        <v>1941</v>
      </c>
      <c r="AT1096" s="26" t="s">
        <v>1941</v>
      </c>
      <c r="AV1096" s="26" t="s">
        <v>1941</v>
      </c>
      <c r="BD1096" s="26" t="s">
        <v>1941</v>
      </c>
      <c r="BK1096" s="26" t="s">
        <v>1941</v>
      </c>
      <c r="BU1096" s="26" t="str">
        <f t="shared" si="1000"/>
        <v>89. PRODUCE THE CHEMICAL</v>
      </c>
      <c r="BV1096" s="26" t="str">
        <f t="shared" si="1001"/>
        <v/>
      </c>
      <c r="BW1096" s="26" t="str">
        <f t="shared" si="1002"/>
        <v/>
      </c>
      <c r="BX1096" s="26" t="str">
        <f t="shared" si="1003"/>
        <v>92. SALE OR DISTRIBUTION OF THE CHEMICAL</v>
      </c>
      <c r="BY1096" s="26" t="str">
        <f t="shared" si="1004"/>
        <v/>
      </c>
      <c r="BZ1096" s="26" t="str">
        <f t="shared" si="1005"/>
        <v>94. AS A MANUFACTURED IMPURITY</v>
      </c>
      <c r="CA1096" s="26" t="str">
        <f t="shared" si="1006"/>
        <v/>
      </c>
      <c r="CB1096" s="26" t="str">
        <f t="shared" si="1007"/>
        <v/>
      </c>
      <c r="CC1096" s="26" t="str">
        <f t="shared" si="1008"/>
        <v/>
      </c>
      <c r="CD1096" s="26" t="str">
        <f t="shared" si="1009"/>
        <v/>
      </c>
      <c r="CE1096" s="26" t="str">
        <f t="shared" si="1010"/>
        <v/>
      </c>
      <c r="CF1096" s="26" t="str">
        <f t="shared" si="1011"/>
        <v/>
      </c>
      <c r="CG1096" s="26" t="str">
        <f t="shared" si="1012"/>
        <v/>
      </c>
      <c r="CH1096" s="26" t="str">
        <f t="shared" si="1013"/>
        <v/>
      </c>
      <c r="CI1096" s="26" t="str">
        <f t="shared" si="1014"/>
        <v/>
      </c>
      <c r="CJ1096" s="26" t="str">
        <f t="shared" si="1015"/>
        <v/>
      </c>
      <c r="CK1096" s="26" t="str">
        <f t="shared" si="1016"/>
        <v/>
      </c>
      <c r="CL1096" s="26" t="str">
        <f t="shared" si="1017"/>
        <v/>
      </c>
      <c r="CM1096" s="26" t="str">
        <f t="shared" si="1018"/>
        <v/>
      </c>
      <c r="CN1096" s="26" t="str">
        <f t="shared" si="1019"/>
        <v/>
      </c>
      <c r="CO1096" s="26" t="str">
        <f t="shared" si="1020"/>
        <v/>
      </c>
      <c r="CP1096" s="26" t="str">
        <f t="shared" si="1021"/>
        <v/>
      </c>
      <c r="CQ1096" s="26" t="str">
        <f t="shared" si="1022"/>
        <v/>
      </c>
      <c r="CR1096" s="26" t="str">
        <f t="shared" si="1023"/>
        <v/>
      </c>
      <c r="CS1096" s="26" t="str">
        <f t="shared" si="1024"/>
        <v/>
      </c>
      <c r="CT1096" s="26" t="str">
        <f t="shared" si="1025"/>
        <v/>
      </c>
      <c r="CU1096" s="26" t="str">
        <f t="shared" si="1026"/>
        <v/>
      </c>
      <c r="CV1096" s="26" t="str">
        <f t="shared" si="1027"/>
        <v/>
      </c>
      <c r="CW1096" s="26" t="str">
        <f t="shared" si="1028"/>
        <v/>
      </c>
      <c r="CX1096" s="26" t="str">
        <f t="shared" si="1029"/>
        <v/>
      </c>
      <c r="CY1096" s="26" t="str">
        <f t="shared" si="1030"/>
        <v/>
      </c>
      <c r="CZ1096" s="26" t="str">
        <f t="shared" si="1031"/>
        <v/>
      </c>
      <c r="DA1096" s="26" t="str">
        <f t="shared" si="1032"/>
        <v/>
      </c>
      <c r="DB1096" s="26" t="str">
        <f t="shared" si="1033"/>
        <v/>
      </c>
      <c r="DC1096" s="26" t="str">
        <f t="shared" si="1034"/>
        <v/>
      </c>
      <c r="DD1096" s="26" t="str">
        <f t="shared" si="1035"/>
        <v/>
      </c>
      <c r="DE1096" s="26" t="str">
        <f t="shared" si="1036"/>
        <v/>
      </c>
      <c r="DF1096" s="26" t="str">
        <f t="shared" si="1037"/>
        <v/>
      </c>
      <c r="DG1096" s="26" t="str">
        <f t="shared" si="1038"/>
        <v/>
      </c>
      <c r="DH1096" s="26" t="str">
        <f t="shared" si="1039"/>
        <v/>
      </c>
      <c r="DI1096" s="26" t="str">
        <f t="shared" si="1040"/>
        <v/>
      </c>
      <c r="DJ1096" s="26" t="str">
        <f t="shared" si="1041"/>
        <v/>
      </c>
      <c r="DK1096" s="26" t="str">
        <f t="shared" si="1042"/>
        <v/>
      </c>
      <c r="DL1096" s="26" t="str">
        <f t="shared" si="1043"/>
        <v/>
      </c>
      <c r="DM1096" s="26" t="str">
        <f t="shared" si="1044"/>
        <v/>
      </c>
      <c r="DN1096" s="26" t="str">
        <f t="shared" si="1045"/>
        <v/>
      </c>
      <c r="DO1096" s="26" t="str">
        <f t="shared" si="1046"/>
        <v/>
      </c>
      <c r="DP1096" s="26" t="str">
        <f t="shared" si="1047"/>
        <v/>
      </c>
      <c r="DQ1096" s="26" t="str">
        <f t="shared" si="1048"/>
        <v/>
      </c>
      <c r="DR1096" s="26" t="str">
        <f t="shared" si="1049"/>
        <v/>
      </c>
      <c r="DS1096" s="26" t="str">
        <f t="shared" si="1050"/>
        <v/>
      </c>
      <c r="DT1096" s="26" t="str">
        <f t="shared" si="1051"/>
        <v/>
      </c>
      <c r="DU1096" s="26" t="str">
        <f t="shared" si="1052"/>
        <v/>
      </c>
      <c r="DV1096" s="26" t="str">
        <f t="shared" si="1053"/>
        <v/>
      </c>
    </row>
    <row r="1097" spans="1:126" ht="45" x14ac:dyDescent="0.25">
      <c r="A1097" t="s">
        <v>1942</v>
      </c>
      <c r="B1097">
        <v>2017</v>
      </c>
      <c r="C1097" t="s">
        <v>2046</v>
      </c>
      <c r="D1097">
        <v>106990</v>
      </c>
      <c r="E1097" s="19">
        <v>1317216394712</v>
      </c>
      <c r="F1097" t="s">
        <v>1172</v>
      </c>
      <c r="G1097">
        <v>324110</v>
      </c>
      <c r="H1097" t="s">
        <v>1173</v>
      </c>
      <c r="I1097" t="s">
        <v>1174</v>
      </c>
      <c r="J1097" t="s">
        <v>180</v>
      </c>
      <c r="K1097" t="s">
        <v>113</v>
      </c>
      <c r="L1097">
        <v>77590</v>
      </c>
      <c r="M1097" s="26" t="str">
        <f t="shared" si="999"/>
        <v>89. PRODUCE THE CHEMICAL, 92. SALE OR DISTRIBUTION OF THE CHEMICAL, 94. AS A MANUFACTURED IMPURITY</v>
      </c>
      <c r="N1097" s="26" t="s">
        <v>172</v>
      </c>
      <c r="O1097" s="26" t="s">
        <v>2058</v>
      </c>
      <c r="P1097">
        <v>250</v>
      </c>
      <c r="Q1097">
        <v>250</v>
      </c>
      <c r="R1097">
        <v>500</v>
      </c>
      <c r="S1097" s="26" t="s">
        <v>1940</v>
      </c>
      <c r="T1097" s="26" t="s">
        <v>1941</v>
      </c>
      <c r="U1097" s="26" t="s">
        <v>1941</v>
      </c>
      <c r="V1097" s="26" t="s">
        <v>1940</v>
      </c>
      <c r="W1097" s="26" t="s">
        <v>1941</v>
      </c>
      <c r="X1097" s="26" t="s">
        <v>1940</v>
      </c>
      <c r="Y1097" s="26" t="s">
        <v>1941</v>
      </c>
      <c r="AE1097" s="26" t="s">
        <v>1941</v>
      </c>
      <c r="AR1097" s="26" t="s">
        <v>1941</v>
      </c>
      <c r="AS1097" s="26" t="s">
        <v>1941</v>
      </c>
      <c r="AT1097" s="26" t="s">
        <v>1941</v>
      </c>
      <c r="AV1097" s="26" t="s">
        <v>1941</v>
      </c>
      <c r="BD1097" s="26" t="s">
        <v>1941</v>
      </c>
      <c r="BK1097" s="26" t="s">
        <v>1941</v>
      </c>
      <c r="BU1097" s="26" t="str">
        <f t="shared" si="1000"/>
        <v>89. PRODUCE THE CHEMICAL</v>
      </c>
      <c r="BV1097" s="26" t="str">
        <f t="shared" si="1001"/>
        <v/>
      </c>
      <c r="BW1097" s="26" t="str">
        <f t="shared" si="1002"/>
        <v/>
      </c>
      <c r="BX1097" s="26" t="str">
        <f t="shared" si="1003"/>
        <v>92. SALE OR DISTRIBUTION OF THE CHEMICAL</v>
      </c>
      <c r="BY1097" s="26" t="str">
        <f t="shared" si="1004"/>
        <v/>
      </c>
      <c r="BZ1097" s="26" t="str">
        <f t="shared" si="1005"/>
        <v>94. AS A MANUFACTURED IMPURITY</v>
      </c>
      <c r="CA1097" s="26" t="str">
        <f t="shared" si="1006"/>
        <v/>
      </c>
      <c r="CB1097" s="26" t="str">
        <f t="shared" si="1007"/>
        <v/>
      </c>
      <c r="CC1097" s="26" t="str">
        <f t="shared" si="1008"/>
        <v/>
      </c>
      <c r="CD1097" s="26" t="str">
        <f t="shared" si="1009"/>
        <v/>
      </c>
      <c r="CE1097" s="26" t="str">
        <f t="shared" si="1010"/>
        <v/>
      </c>
      <c r="CF1097" s="26" t="str">
        <f t="shared" si="1011"/>
        <v/>
      </c>
      <c r="CG1097" s="26" t="str">
        <f t="shared" si="1012"/>
        <v/>
      </c>
      <c r="CH1097" s="26" t="str">
        <f t="shared" si="1013"/>
        <v/>
      </c>
      <c r="CI1097" s="26" t="str">
        <f t="shared" si="1014"/>
        <v/>
      </c>
      <c r="CJ1097" s="26" t="str">
        <f t="shared" si="1015"/>
        <v/>
      </c>
      <c r="CK1097" s="26" t="str">
        <f t="shared" si="1016"/>
        <v/>
      </c>
      <c r="CL1097" s="26" t="str">
        <f t="shared" si="1017"/>
        <v/>
      </c>
      <c r="CM1097" s="26" t="str">
        <f t="shared" si="1018"/>
        <v/>
      </c>
      <c r="CN1097" s="26" t="str">
        <f t="shared" si="1019"/>
        <v/>
      </c>
      <c r="CO1097" s="26" t="str">
        <f t="shared" si="1020"/>
        <v/>
      </c>
      <c r="CP1097" s="26" t="str">
        <f t="shared" si="1021"/>
        <v/>
      </c>
      <c r="CQ1097" s="26" t="str">
        <f t="shared" si="1022"/>
        <v/>
      </c>
      <c r="CR1097" s="26" t="str">
        <f t="shared" si="1023"/>
        <v/>
      </c>
      <c r="CS1097" s="26" t="str">
        <f t="shared" si="1024"/>
        <v/>
      </c>
      <c r="CT1097" s="26" t="str">
        <f t="shared" si="1025"/>
        <v/>
      </c>
      <c r="CU1097" s="26" t="str">
        <f t="shared" si="1026"/>
        <v/>
      </c>
      <c r="CV1097" s="26" t="str">
        <f t="shared" si="1027"/>
        <v/>
      </c>
      <c r="CW1097" s="26" t="str">
        <f t="shared" si="1028"/>
        <v/>
      </c>
      <c r="CX1097" s="26" t="str">
        <f t="shared" si="1029"/>
        <v/>
      </c>
      <c r="CY1097" s="26" t="str">
        <f t="shared" si="1030"/>
        <v/>
      </c>
      <c r="CZ1097" s="26" t="str">
        <f t="shared" si="1031"/>
        <v/>
      </c>
      <c r="DA1097" s="26" t="str">
        <f t="shared" si="1032"/>
        <v/>
      </c>
      <c r="DB1097" s="26" t="str">
        <f t="shared" si="1033"/>
        <v/>
      </c>
      <c r="DC1097" s="26" t="str">
        <f t="shared" si="1034"/>
        <v/>
      </c>
      <c r="DD1097" s="26" t="str">
        <f t="shared" si="1035"/>
        <v/>
      </c>
      <c r="DE1097" s="26" t="str">
        <f t="shared" si="1036"/>
        <v/>
      </c>
      <c r="DF1097" s="26" t="str">
        <f t="shared" si="1037"/>
        <v/>
      </c>
      <c r="DG1097" s="26" t="str">
        <f t="shared" si="1038"/>
        <v/>
      </c>
      <c r="DH1097" s="26" t="str">
        <f t="shared" si="1039"/>
        <v/>
      </c>
      <c r="DI1097" s="26" t="str">
        <f t="shared" si="1040"/>
        <v/>
      </c>
      <c r="DJ1097" s="26" t="str">
        <f t="shared" si="1041"/>
        <v/>
      </c>
      <c r="DK1097" s="26" t="str">
        <f t="shared" si="1042"/>
        <v/>
      </c>
      <c r="DL1097" s="26" t="str">
        <f t="shared" si="1043"/>
        <v/>
      </c>
      <c r="DM1097" s="26" t="str">
        <f t="shared" si="1044"/>
        <v/>
      </c>
      <c r="DN1097" s="26" t="str">
        <f t="shared" si="1045"/>
        <v/>
      </c>
      <c r="DO1097" s="26" t="str">
        <f t="shared" si="1046"/>
        <v/>
      </c>
      <c r="DP1097" s="26" t="str">
        <f t="shared" si="1047"/>
        <v/>
      </c>
      <c r="DQ1097" s="26" t="str">
        <f t="shared" si="1048"/>
        <v/>
      </c>
      <c r="DR1097" s="26" t="str">
        <f t="shared" si="1049"/>
        <v/>
      </c>
      <c r="DS1097" s="26" t="str">
        <f t="shared" si="1050"/>
        <v/>
      </c>
      <c r="DT1097" s="26" t="str">
        <f t="shared" si="1051"/>
        <v/>
      </c>
      <c r="DU1097" s="26" t="str">
        <f t="shared" si="1052"/>
        <v/>
      </c>
      <c r="DV1097" s="26" t="str">
        <f t="shared" si="1053"/>
        <v/>
      </c>
    </row>
    <row r="1098" spans="1:126" ht="105" x14ac:dyDescent="0.25">
      <c r="A1098" t="s">
        <v>1942</v>
      </c>
      <c r="B1098">
        <v>2018</v>
      </c>
      <c r="C1098" t="s">
        <v>2046</v>
      </c>
      <c r="D1098">
        <v>106990</v>
      </c>
      <c r="E1098" s="19">
        <v>1318217036298</v>
      </c>
      <c r="F1098" t="s">
        <v>1172</v>
      </c>
      <c r="G1098">
        <v>324110</v>
      </c>
      <c r="H1098" t="s">
        <v>1173</v>
      </c>
      <c r="I1098" t="s">
        <v>1174</v>
      </c>
      <c r="J1098" t="s">
        <v>180</v>
      </c>
      <c r="K1098" t="s">
        <v>113</v>
      </c>
      <c r="L1098">
        <v>77590</v>
      </c>
      <c r="M1098" s="26" t="str">
        <f t="shared" si="999"/>
        <v>89. PRODUCE THE CHEMICAL, 92. SALE OR DISTRIBUTION OF THE CHEMICAL, 94. AS A MANUFACTURED IMPURITY</v>
      </c>
      <c r="N1098" s="26" t="s">
        <v>172</v>
      </c>
      <c r="O1098" s="26" t="s">
        <v>2058</v>
      </c>
      <c r="P1098">
        <v>250</v>
      </c>
      <c r="Q1098">
        <v>250</v>
      </c>
      <c r="R1098">
        <v>500</v>
      </c>
      <c r="S1098" s="26" t="s">
        <v>1940</v>
      </c>
      <c r="T1098" s="26" t="s">
        <v>1941</v>
      </c>
      <c r="U1098" s="26" t="s">
        <v>1941</v>
      </c>
      <c r="V1098" s="26" t="s">
        <v>1940</v>
      </c>
      <c r="W1098" s="26" t="s">
        <v>1941</v>
      </c>
      <c r="X1098" s="26" t="s">
        <v>1940</v>
      </c>
      <c r="Y1098" s="26" t="s">
        <v>1941</v>
      </c>
      <c r="Z1098" s="26" t="s">
        <v>1941</v>
      </c>
      <c r="AA1098" s="26" t="s">
        <v>1941</v>
      </c>
      <c r="AB1098" s="26" t="s">
        <v>1941</v>
      </c>
      <c r="AC1098" s="26" t="s">
        <v>1941</v>
      </c>
      <c r="AD1098" s="26" t="s">
        <v>1941</v>
      </c>
      <c r="AE1098" s="26" t="s">
        <v>1941</v>
      </c>
      <c r="AF1098" s="26" t="s">
        <v>1941</v>
      </c>
      <c r="AG1098" s="26" t="s">
        <v>1941</v>
      </c>
      <c r="AH1098" s="26" t="s">
        <v>1941</v>
      </c>
      <c r="AI1098" s="26" t="s">
        <v>1941</v>
      </c>
      <c r="AJ1098" s="26" t="s">
        <v>1941</v>
      </c>
      <c r="AK1098" s="26" t="s">
        <v>1941</v>
      </c>
      <c r="AL1098" s="26" t="s">
        <v>1941</v>
      </c>
      <c r="AM1098" s="26" t="s">
        <v>1941</v>
      </c>
      <c r="AN1098" s="26" t="s">
        <v>1941</v>
      </c>
      <c r="AO1098" s="26" t="s">
        <v>1941</v>
      </c>
      <c r="AP1098" s="26" t="s">
        <v>1941</v>
      </c>
      <c r="AQ1098" s="26" t="s">
        <v>1941</v>
      </c>
      <c r="AR1098" s="26" t="s">
        <v>1941</v>
      </c>
      <c r="AS1098" s="26" t="s">
        <v>1941</v>
      </c>
      <c r="AT1098" s="26" t="s">
        <v>1941</v>
      </c>
      <c r="AU1098" s="26" t="s">
        <v>1941</v>
      </c>
      <c r="AV1098" s="26" t="s">
        <v>1941</v>
      </c>
      <c r="AW1098" s="26" t="s">
        <v>1941</v>
      </c>
      <c r="AX1098" s="26" t="s">
        <v>1941</v>
      </c>
      <c r="AY1098" s="26" t="s">
        <v>1941</v>
      </c>
      <c r="AZ1098" s="26" t="s">
        <v>1941</v>
      </c>
      <c r="BA1098" s="26" t="s">
        <v>1941</v>
      </c>
      <c r="BB1098" s="26" t="s">
        <v>1941</v>
      </c>
      <c r="BC1098" s="26" t="s">
        <v>1941</v>
      </c>
      <c r="BD1098" s="26" t="s">
        <v>1941</v>
      </c>
      <c r="BE1098" s="26" t="s">
        <v>1941</v>
      </c>
      <c r="BF1098" s="26" t="s">
        <v>1941</v>
      </c>
      <c r="BG1098" s="26" t="s">
        <v>1941</v>
      </c>
      <c r="BH1098" s="26" t="s">
        <v>1941</v>
      </c>
      <c r="BI1098" s="26" t="s">
        <v>1941</v>
      </c>
      <c r="BJ1098" s="26" t="s">
        <v>1941</v>
      </c>
      <c r="BK1098" s="26" t="s">
        <v>1941</v>
      </c>
      <c r="BL1098" s="26" t="s">
        <v>1941</v>
      </c>
      <c r="BM1098" s="26" t="s">
        <v>1941</v>
      </c>
      <c r="BN1098" s="26" t="s">
        <v>1941</v>
      </c>
      <c r="BO1098" s="26" t="s">
        <v>1941</v>
      </c>
      <c r="BP1098" s="26" t="s">
        <v>1941</v>
      </c>
      <c r="BQ1098" s="26" t="s">
        <v>1941</v>
      </c>
      <c r="BR1098" s="26" t="s">
        <v>1941</v>
      </c>
      <c r="BS1098" s="26" t="s">
        <v>1941</v>
      </c>
      <c r="BT1098" s="26" t="s">
        <v>1941</v>
      </c>
      <c r="BU1098" s="26" t="str">
        <f t="shared" si="1000"/>
        <v>89. PRODUCE THE CHEMICAL</v>
      </c>
      <c r="BV1098" s="26" t="str">
        <f t="shared" si="1001"/>
        <v/>
      </c>
      <c r="BW1098" s="26" t="str">
        <f t="shared" si="1002"/>
        <v/>
      </c>
      <c r="BX1098" s="26" t="str">
        <f t="shared" si="1003"/>
        <v>92. SALE OR DISTRIBUTION OF THE CHEMICAL</v>
      </c>
      <c r="BY1098" s="26" t="str">
        <f t="shared" si="1004"/>
        <v/>
      </c>
      <c r="BZ1098" s="26" t="str">
        <f t="shared" si="1005"/>
        <v>94. AS A MANUFACTURED IMPURITY</v>
      </c>
      <c r="CA1098" s="26" t="str">
        <f t="shared" si="1006"/>
        <v/>
      </c>
      <c r="CB1098" s="26" t="str">
        <f t="shared" si="1007"/>
        <v/>
      </c>
      <c r="CC1098" s="26" t="str">
        <f t="shared" si="1008"/>
        <v/>
      </c>
      <c r="CD1098" s="26" t="str">
        <f t="shared" si="1009"/>
        <v/>
      </c>
      <c r="CE1098" s="26" t="str">
        <f t="shared" si="1010"/>
        <v/>
      </c>
      <c r="CF1098" s="26" t="str">
        <f t="shared" si="1011"/>
        <v/>
      </c>
      <c r="CG1098" s="26" t="str">
        <f t="shared" si="1012"/>
        <v/>
      </c>
      <c r="CH1098" s="26" t="str">
        <f t="shared" si="1013"/>
        <v/>
      </c>
      <c r="CI1098" s="26" t="str">
        <f t="shared" si="1014"/>
        <v/>
      </c>
      <c r="CJ1098" s="26" t="str">
        <f t="shared" si="1015"/>
        <v/>
      </c>
      <c r="CK1098" s="26" t="str">
        <f t="shared" si="1016"/>
        <v/>
      </c>
      <c r="CL1098" s="26" t="str">
        <f t="shared" si="1017"/>
        <v/>
      </c>
      <c r="CM1098" s="26" t="str">
        <f t="shared" si="1018"/>
        <v/>
      </c>
      <c r="CN1098" s="26" t="str">
        <f t="shared" si="1019"/>
        <v/>
      </c>
      <c r="CO1098" s="26" t="str">
        <f t="shared" si="1020"/>
        <v/>
      </c>
      <c r="CP1098" s="26" t="str">
        <f t="shared" si="1021"/>
        <v/>
      </c>
      <c r="CQ1098" s="26" t="str">
        <f t="shared" si="1022"/>
        <v/>
      </c>
      <c r="CR1098" s="26" t="str">
        <f t="shared" si="1023"/>
        <v/>
      </c>
      <c r="CS1098" s="26" t="str">
        <f t="shared" si="1024"/>
        <v/>
      </c>
      <c r="CT1098" s="26" t="str">
        <f t="shared" si="1025"/>
        <v/>
      </c>
      <c r="CU1098" s="26" t="str">
        <f t="shared" si="1026"/>
        <v/>
      </c>
      <c r="CV1098" s="26" t="str">
        <f t="shared" si="1027"/>
        <v/>
      </c>
      <c r="CW1098" s="26" t="str">
        <f t="shared" si="1028"/>
        <v/>
      </c>
      <c r="CX1098" s="26" t="str">
        <f t="shared" si="1029"/>
        <v/>
      </c>
      <c r="CY1098" s="26" t="str">
        <f t="shared" si="1030"/>
        <v/>
      </c>
      <c r="CZ1098" s="26" t="str">
        <f t="shared" si="1031"/>
        <v/>
      </c>
      <c r="DA1098" s="26" t="str">
        <f t="shared" si="1032"/>
        <v/>
      </c>
      <c r="DB1098" s="26" t="str">
        <f t="shared" si="1033"/>
        <v/>
      </c>
      <c r="DC1098" s="26" t="str">
        <f t="shared" si="1034"/>
        <v/>
      </c>
      <c r="DD1098" s="26" t="str">
        <f t="shared" si="1035"/>
        <v/>
      </c>
      <c r="DE1098" s="26" t="str">
        <f t="shared" si="1036"/>
        <v/>
      </c>
      <c r="DF1098" s="26" t="str">
        <f t="shared" si="1037"/>
        <v/>
      </c>
      <c r="DG1098" s="26" t="str">
        <f t="shared" si="1038"/>
        <v/>
      </c>
      <c r="DH1098" s="26" t="str">
        <f t="shared" si="1039"/>
        <v/>
      </c>
      <c r="DI1098" s="26" t="str">
        <f t="shared" si="1040"/>
        <v/>
      </c>
      <c r="DJ1098" s="26" t="str">
        <f t="shared" si="1041"/>
        <v/>
      </c>
      <c r="DK1098" s="26" t="str">
        <f t="shared" si="1042"/>
        <v/>
      </c>
      <c r="DL1098" s="26" t="str">
        <f t="shared" si="1043"/>
        <v/>
      </c>
      <c r="DM1098" s="26" t="str">
        <f t="shared" si="1044"/>
        <v/>
      </c>
      <c r="DN1098" s="26" t="str">
        <f t="shared" si="1045"/>
        <v/>
      </c>
      <c r="DO1098" s="26" t="str">
        <f t="shared" si="1046"/>
        <v/>
      </c>
      <c r="DP1098" s="26" t="str">
        <f t="shared" si="1047"/>
        <v/>
      </c>
      <c r="DQ1098" s="26" t="str">
        <f t="shared" si="1048"/>
        <v/>
      </c>
      <c r="DR1098" s="26" t="str">
        <f t="shared" si="1049"/>
        <v/>
      </c>
      <c r="DS1098" s="26" t="str">
        <f t="shared" si="1050"/>
        <v/>
      </c>
      <c r="DT1098" s="26" t="str">
        <f t="shared" si="1051"/>
        <v/>
      </c>
      <c r="DU1098" s="26" t="str">
        <f t="shared" si="1052"/>
        <v/>
      </c>
      <c r="DV1098" s="26" t="str">
        <f t="shared" si="1053"/>
        <v/>
      </c>
    </row>
    <row r="1099" spans="1:126" ht="105" x14ac:dyDescent="0.25">
      <c r="A1099" t="s">
        <v>1942</v>
      </c>
      <c r="B1099">
        <v>2019</v>
      </c>
      <c r="C1099" t="s">
        <v>2046</v>
      </c>
      <c r="D1099">
        <v>106990</v>
      </c>
      <c r="E1099" s="19">
        <v>1319218030878</v>
      </c>
      <c r="F1099" t="s">
        <v>1172</v>
      </c>
      <c r="G1099">
        <v>324110</v>
      </c>
      <c r="H1099" t="s">
        <v>1173</v>
      </c>
      <c r="I1099" t="s">
        <v>1174</v>
      </c>
      <c r="J1099" t="s">
        <v>180</v>
      </c>
      <c r="K1099" t="s">
        <v>113</v>
      </c>
      <c r="L1099">
        <v>77590</v>
      </c>
      <c r="M1099" s="26" t="str">
        <f t="shared" si="999"/>
        <v>89. PRODUCE THE CHEMICAL, 92. SALE OR DISTRIBUTION OF THE CHEMICAL, 94. AS A MANUFACTURED IMPURITY</v>
      </c>
      <c r="N1099" s="26" t="s">
        <v>172</v>
      </c>
      <c r="O1099" s="26" t="s">
        <v>2058</v>
      </c>
      <c r="P1099">
        <v>250</v>
      </c>
      <c r="Q1099">
        <v>250</v>
      </c>
      <c r="R1099">
        <v>500</v>
      </c>
      <c r="S1099" s="26" t="s">
        <v>1940</v>
      </c>
      <c r="T1099" s="26" t="s">
        <v>1941</v>
      </c>
      <c r="U1099" s="26" t="s">
        <v>1941</v>
      </c>
      <c r="V1099" s="26" t="s">
        <v>1940</v>
      </c>
      <c r="W1099" s="26" t="s">
        <v>1941</v>
      </c>
      <c r="X1099" s="26" t="s">
        <v>1940</v>
      </c>
      <c r="Y1099" s="26" t="s">
        <v>1941</v>
      </c>
      <c r="Z1099" s="26" t="s">
        <v>1941</v>
      </c>
      <c r="AA1099" s="26" t="s">
        <v>1941</v>
      </c>
      <c r="AB1099" s="26" t="s">
        <v>1941</v>
      </c>
      <c r="AC1099" s="26" t="s">
        <v>1941</v>
      </c>
      <c r="AD1099" s="26" t="s">
        <v>1941</v>
      </c>
      <c r="AE1099" s="26" t="s">
        <v>1941</v>
      </c>
      <c r="AF1099" s="26" t="s">
        <v>1941</v>
      </c>
      <c r="AG1099" s="26" t="s">
        <v>1941</v>
      </c>
      <c r="AH1099" s="26" t="s">
        <v>1941</v>
      </c>
      <c r="AI1099" s="26" t="s">
        <v>1941</v>
      </c>
      <c r="AJ1099" s="26" t="s">
        <v>1941</v>
      </c>
      <c r="AK1099" s="26" t="s">
        <v>1941</v>
      </c>
      <c r="AL1099" s="26" t="s">
        <v>1941</v>
      </c>
      <c r="AM1099" s="26" t="s">
        <v>1941</v>
      </c>
      <c r="AN1099" s="26" t="s">
        <v>1941</v>
      </c>
      <c r="AO1099" s="26" t="s">
        <v>1941</v>
      </c>
      <c r="AP1099" s="26" t="s">
        <v>1941</v>
      </c>
      <c r="AQ1099" s="26" t="s">
        <v>1941</v>
      </c>
      <c r="AR1099" s="26" t="s">
        <v>1941</v>
      </c>
      <c r="AS1099" s="26" t="s">
        <v>1941</v>
      </c>
      <c r="AT1099" s="26" t="s">
        <v>1941</v>
      </c>
      <c r="AU1099" s="26" t="s">
        <v>1941</v>
      </c>
      <c r="AV1099" s="26" t="s">
        <v>1941</v>
      </c>
      <c r="AW1099" s="26" t="s">
        <v>1941</v>
      </c>
      <c r="AX1099" s="26" t="s">
        <v>1941</v>
      </c>
      <c r="AY1099" s="26" t="s">
        <v>1941</v>
      </c>
      <c r="AZ1099" s="26" t="s">
        <v>1941</v>
      </c>
      <c r="BA1099" s="26" t="s">
        <v>1941</v>
      </c>
      <c r="BB1099" s="26" t="s">
        <v>1941</v>
      </c>
      <c r="BC1099" s="26" t="s">
        <v>1941</v>
      </c>
      <c r="BD1099" s="26" t="s">
        <v>1941</v>
      </c>
      <c r="BE1099" s="26" t="s">
        <v>1941</v>
      </c>
      <c r="BF1099" s="26" t="s">
        <v>1941</v>
      </c>
      <c r="BG1099" s="26" t="s">
        <v>1941</v>
      </c>
      <c r="BH1099" s="26" t="s">
        <v>1941</v>
      </c>
      <c r="BI1099" s="26" t="s">
        <v>1941</v>
      </c>
      <c r="BJ1099" s="26" t="s">
        <v>1941</v>
      </c>
      <c r="BK1099" s="26" t="s">
        <v>1941</v>
      </c>
      <c r="BL1099" s="26" t="s">
        <v>1941</v>
      </c>
      <c r="BM1099" s="26" t="s">
        <v>1941</v>
      </c>
      <c r="BN1099" s="26" t="s">
        <v>1941</v>
      </c>
      <c r="BO1099" s="26" t="s">
        <v>1941</v>
      </c>
      <c r="BP1099" s="26" t="s">
        <v>1941</v>
      </c>
      <c r="BQ1099" s="26" t="s">
        <v>1941</v>
      </c>
      <c r="BR1099" s="26" t="s">
        <v>1941</v>
      </c>
      <c r="BS1099" s="26" t="s">
        <v>1941</v>
      </c>
      <c r="BT1099" s="26" t="s">
        <v>1941</v>
      </c>
      <c r="BU1099" s="26" t="str">
        <f t="shared" si="1000"/>
        <v>89. PRODUCE THE CHEMICAL</v>
      </c>
      <c r="BV1099" s="26" t="str">
        <f t="shared" si="1001"/>
        <v/>
      </c>
      <c r="BW1099" s="26" t="str">
        <f t="shared" si="1002"/>
        <v/>
      </c>
      <c r="BX1099" s="26" t="str">
        <f t="shared" si="1003"/>
        <v>92. SALE OR DISTRIBUTION OF THE CHEMICAL</v>
      </c>
      <c r="BY1099" s="26" t="str">
        <f t="shared" si="1004"/>
        <v/>
      </c>
      <c r="BZ1099" s="26" t="str">
        <f t="shared" si="1005"/>
        <v>94. AS A MANUFACTURED IMPURITY</v>
      </c>
      <c r="CA1099" s="26" t="str">
        <f t="shared" si="1006"/>
        <v/>
      </c>
      <c r="CB1099" s="26" t="str">
        <f t="shared" si="1007"/>
        <v/>
      </c>
      <c r="CC1099" s="26" t="str">
        <f t="shared" si="1008"/>
        <v/>
      </c>
      <c r="CD1099" s="26" t="str">
        <f t="shared" si="1009"/>
        <v/>
      </c>
      <c r="CE1099" s="26" t="str">
        <f t="shared" si="1010"/>
        <v/>
      </c>
      <c r="CF1099" s="26" t="str">
        <f t="shared" si="1011"/>
        <v/>
      </c>
      <c r="CG1099" s="26" t="str">
        <f t="shared" si="1012"/>
        <v/>
      </c>
      <c r="CH1099" s="26" t="str">
        <f t="shared" si="1013"/>
        <v/>
      </c>
      <c r="CI1099" s="26" t="str">
        <f t="shared" si="1014"/>
        <v/>
      </c>
      <c r="CJ1099" s="26" t="str">
        <f t="shared" si="1015"/>
        <v/>
      </c>
      <c r="CK1099" s="26" t="str">
        <f t="shared" si="1016"/>
        <v/>
      </c>
      <c r="CL1099" s="26" t="str">
        <f t="shared" si="1017"/>
        <v/>
      </c>
      <c r="CM1099" s="26" t="str">
        <f t="shared" si="1018"/>
        <v/>
      </c>
      <c r="CN1099" s="26" t="str">
        <f t="shared" si="1019"/>
        <v/>
      </c>
      <c r="CO1099" s="26" t="str">
        <f t="shared" si="1020"/>
        <v/>
      </c>
      <c r="CP1099" s="26" t="str">
        <f t="shared" si="1021"/>
        <v/>
      </c>
      <c r="CQ1099" s="26" t="str">
        <f t="shared" si="1022"/>
        <v/>
      </c>
      <c r="CR1099" s="26" t="str">
        <f t="shared" si="1023"/>
        <v/>
      </c>
      <c r="CS1099" s="26" t="str">
        <f t="shared" si="1024"/>
        <v/>
      </c>
      <c r="CT1099" s="26" t="str">
        <f t="shared" si="1025"/>
        <v/>
      </c>
      <c r="CU1099" s="26" t="str">
        <f t="shared" si="1026"/>
        <v/>
      </c>
      <c r="CV1099" s="26" t="str">
        <f t="shared" si="1027"/>
        <v/>
      </c>
      <c r="CW1099" s="26" t="str">
        <f t="shared" si="1028"/>
        <v/>
      </c>
      <c r="CX1099" s="26" t="str">
        <f t="shared" si="1029"/>
        <v/>
      </c>
      <c r="CY1099" s="26" t="str">
        <f t="shared" si="1030"/>
        <v/>
      </c>
      <c r="CZ1099" s="26" t="str">
        <f t="shared" si="1031"/>
        <v/>
      </c>
      <c r="DA1099" s="26" t="str">
        <f t="shared" si="1032"/>
        <v/>
      </c>
      <c r="DB1099" s="26" t="str">
        <f t="shared" si="1033"/>
        <v/>
      </c>
      <c r="DC1099" s="26" t="str">
        <f t="shared" si="1034"/>
        <v/>
      </c>
      <c r="DD1099" s="26" t="str">
        <f t="shared" si="1035"/>
        <v/>
      </c>
      <c r="DE1099" s="26" t="str">
        <f t="shared" si="1036"/>
        <v/>
      </c>
      <c r="DF1099" s="26" t="str">
        <f t="shared" si="1037"/>
        <v/>
      </c>
      <c r="DG1099" s="26" t="str">
        <f t="shared" si="1038"/>
        <v/>
      </c>
      <c r="DH1099" s="26" t="str">
        <f t="shared" si="1039"/>
        <v/>
      </c>
      <c r="DI1099" s="26" t="str">
        <f t="shared" si="1040"/>
        <v/>
      </c>
      <c r="DJ1099" s="26" t="str">
        <f t="shared" si="1041"/>
        <v/>
      </c>
      <c r="DK1099" s="26" t="str">
        <f t="shared" si="1042"/>
        <v/>
      </c>
      <c r="DL1099" s="26" t="str">
        <f t="shared" si="1043"/>
        <v/>
      </c>
      <c r="DM1099" s="26" t="str">
        <f t="shared" si="1044"/>
        <v/>
      </c>
      <c r="DN1099" s="26" t="str">
        <f t="shared" si="1045"/>
        <v/>
      </c>
      <c r="DO1099" s="26" t="str">
        <f t="shared" si="1046"/>
        <v/>
      </c>
      <c r="DP1099" s="26" t="str">
        <f t="shared" si="1047"/>
        <v/>
      </c>
      <c r="DQ1099" s="26" t="str">
        <f t="shared" si="1048"/>
        <v/>
      </c>
      <c r="DR1099" s="26" t="str">
        <f t="shared" si="1049"/>
        <v/>
      </c>
      <c r="DS1099" s="26" t="str">
        <f t="shared" si="1050"/>
        <v/>
      </c>
      <c r="DT1099" s="26" t="str">
        <f t="shared" si="1051"/>
        <v/>
      </c>
      <c r="DU1099" s="26" t="str">
        <f t="shared" si="1052"/>
        <v/>
      </c>
      <c r="DV1099" s="26" t="str">
        <f t="shared" si="1053"/>
        <v/>
      </c>
    </row>
    <row r="1100" spans="1:126" ht="45" x14ac:dyDescent="0.25">
      <c r="A1100" t="s">
        <v>1942</v>
      </c>
      <c r="B1100">
        <v>2020</v>
      </c>
      <c r="C1100" t="s">
        <v>2046</v>
      </c>
      <c r="D1100">
        <v>106990</v>
      </c>
      <c r="E1100" s="19">
        <v>1320218823983</v>
      </c>
      <c r="F1100" t="s">
        <v>1172</v>
      </c>
      <c r="G1100">
        <v>324110</v>
      </c>
      <c r="H1100" t="s">
        <v>1173</v>
      </c>
      <c r="I1100" t="s">
        <v>1174</v>
      </c>
      <c r="J1100" t="s">
        <v>180</v>
      </c>
      <c r="K1100" t="s">
        <v>113</v>
      </c>
      <c r="L1100">
        <v>77590</v>
      </c>
      <c r="M1100" s="26" t="str">
        <f t="shared" si="999"/>
        <v>89. PRODUCE THE CHEMICAL, 93. AS A BYPRODUCT</v>
      </c>
      <c r="N1100" s="26" t="s">
        <v>172</v>
      </c>
      <c r="O1100" s="26" t="s">
        <v>2058</v>
      </c>
      <c r="P1100">
        <v>61</v>
      </c>
      <c r="Q1100">
        <v>360</v>
      </c>
      <c r="R1100">
        <v>421</v>
      </c>
      <c r="S1100" s="26" t="s">
        <v>1940</v>
      </c>
      <c r="T1100" s="26" t="s">
        <v>1941</v>
      </c>
      <c r="U1100" s="26" t="s">
        <v>1941</v>
      </c>
      <c r="V1100" s="26" t="s">
        <v>1941</v>
      </c>
      <c r="W1100" s="26" t="s">
        <v>1940</v>
      </c>
      <c r="X1100" s="26" t="s">
        <v>1941</v>
      </c>
      <c r="Y1100" s="26" t="s">
        <v>1941</v>
      </c>
      <c r="Z1100" s="26" t="s">
        <v>1941</v>
      </c>
      <c r="AA1100" s="26" t="s">
        <v>1941</v>
      </c>
      <c r="AB1100" s="26" t="s">
        <v>1941</v>
      </c>
      <c r="AC1100" s="26" t="s">
        <v>1941</v>
      </c>
      <c r="AD1100" s="26" t="s">
        <v>1941</v>
      </c>
      <c r="AE1100" s="26" t="s">
        <v>1941</v>
      </c>
      <c r="AF1100" s="26" t="s">
        <v>1941</v>
      </c>
      <c r="AG1100" s="26" t="s">
        <v>1941</v>
      </c>
      <c r="AH1100" s="26" t="s">
        <v>1941</v>
      </c>
      <c r="AI1100" s="26" t="s">
        <v>1941</v>
      </c>
      <c r="AJ1100" s="26" t="s">
        <v>1941</v>
      </c>
      <c r="AK1100" s="26" t="s">
        <v>1941</v>
      </c>
      <c r="AL1100" s="26" t="s">
        <v>1941</v>
      </c>
      <c r="AM1100" s="26" t="s">
        <v>1941</v>
      </c>
      <c r="AN1100" s="26" t="s">
        <v>1941</v>
      </c>
      <c r="AO1100" s="26" t="s">
        <v>1941</v>
      </c>
      <c r="AP1100" s="26" t="s">
        <v>1941</v>
      </c>
      <c r="AQ1100" s="26" t="s">
        <v>1941</v>
      </c>
      <c r="AR1100" s="26" t="s">
        <v>1941</v>
      </c>
      <c r="AS1100" s="26" t="s">
        <v>1941</v>
      </c>
      <c r="AT1100" s="26" t="s">
        <v>1941</v>
      </c>
      <c r="AU1100" s="26" t="s">
        <v>1941</v>
      </c>
      <c r="AV1100" s="26" t="s">
        <v>1941</v>
      </c>
      <c r="AW1100" s="26" t="s">
        <v>1941</v>
      </c>
      <c r="AX1100" s="26" t="s">
        <v>1941</v>
      </c>
      <c r="AY1100" s="26" t="s">
        <v>1941</v>
      </c>
      <c r="AZ1100" s="26" t="s">
        <v>1941</v>
      </c>
      <c r="BA1100" s="26" t="s">
        <v>1941</v>
      </c>
      <c r="BB1100" s="26" t="s">
        <v>1941</v>
      </c>
      <c r="BC1100" s="26" t="s">
        <v>1941</v>
      </c>
      <c r="BD1100" s="26" t="s">
        <v>1941</v>
      </c>
      <c r="BE1100" s="26" t="s">
        <v>1941</v>
      </c>
      <c r="BF1100" s="26" t="s">
        <v>1941</v>
      </c>
      <c r="BG1100" s="26" t="s">
        <v>1941</v>
      </c>
      <c r="BH1100" s="26" t="s">
        <v>1941</v>
      </c>
      <c r="BI1100" s="26" t="s">
        <v>1941</v>
      </c>
      <c r="BJ1100" s="26" t="s">
        <v>1941</v>
      </c>
      <c r="BK1100" s="26" t="s">
        <v>1941</v>
      </c>
      <c r="BL1100" s="26" t="s">
        <v>1941</v>
      </c>
      <c r="BM1100" s="26" t="s">
        <v>1941</v>
      </c>
      <c r="BN1100" s="26" t="s">
        <v>1941</v>
      </c>
      <c r="BO1100" s="26" t="s">
        <v>1941</v>
      </c>
      <c r="BP1100" s="26" t="s">
        <v>1941</v>
      </c>
      <c r="BQ1100" s="26" t="s">
        <v>1941</v>
      </c>
      <c r="BR1100" s="26" t="s">
        <v>1941</v>
      </c>
      <c r="BS1100" s="26" t="s">
        <v>1941</v>
      </c>
      <c r="BT1100" s="26" t="s">
        <v>1941</v>
      </c>
      <c r="BU1100" s="26" t="str">
        <f t="shared" si="1000"/>
        <v>89. PRODUCE THE CHEMICAL</v>
      </c>
      <c r="BV1100" s="26" t="str">
        <f t="shared" si="1001"/>
        <v/>
      </c>
      <c r="BW1100" s="26" t="str">
        <f t="shared" si="1002"/>
        <v/>
      </c>
      <c r="BX1100" s="26" t="str">
        <f t="shared" si="1003"/>
        <v/>
      </c>
      <c r="BY1100" s="26" t="str">
        <f t="shared" si="1004"/>
        <v>93. AS A BYPRODUCT</v>
      </c>
      <c r="BZ1100" s="26" t="str">
        <f t="shared" si="1005"/>
        <v/>
      </c>
      <c r="CA1100" s="26" t="str">
        <f t="shared" si="1006"/>
        <v/>
      </c>
      <c r="CB1100" s="26" t="str">
        <f t="shared" si="1007"/>
        <v/>
      </c>
      <c r="CC1100" s="26" t="str">
        <f t="shared" si="1008"/>
        <v/>
      </c>
      <c r="CD1100" s="26" t="str">
        <f t="shared" si="1009"/>
        <v/>
      </c>
      <c r="CE1100" s="26" t="str">
        <f t="shared" si="1010"/>
        <v/>
      </c>
      <c r="CF1100" s="26" t="str">
        <f t="shared" si="1011"/>
        <v/>
      </c>
      <c r="CG1100" s="26" t="str">
        <f t="shared" si="1012"/>
        <v/>
      </c>
      <c r="CH1100" s="26" t="str">
        <f t="shared" si="1013"/>
        <v/>
      </c>
      <c r="CI1100" s="26" t="str">
        <f t="shared" si="1014"/>
        <v/>
      </c>
      <c r="CJ1100" s="26" t="str">
        <f t="shared" si="1015"/>
        <v/>
      </c>
      <c r="CK1100" s="26" t="str">
        <f t="shared" si="1016"/>
        <v/>
      </c>
      <c r="CL1100" s="26" t="str">
        <f t="shared" si="1017"/>
        <v/>
      </c>
      <c r="CM1100" s="26" t="str">
        <f t="shared" si="1018"/>
        <v/>
      </c>
      <c r="CN1100" s="26" t="str">
        <f t="shared" si="1019"/>
        <v/>
      </c>
      <c r="CO1100" s="26" t="str">
        <f t="shared" si="1020"/>
        <v/>
      </c>
      <c r="CP1100" s="26" t="str">
        <f t="shared" si="1021"/>
        <v/>
      </c>
      <c r="CQ1100" s="26" t="str">
        <f t="shared" si="1022"/>
        <v/>
      </c>
      <c r="CR1100" s="26" t="str">
        <f t="shared" si="1023"/>
        <v/>
      </c>
      <c r="CS1100" s="26" t="str">
        <f t="shared" si="1024"/>
        <v/>
      </c>
      <c r="CT1100" s="26" t="str">
        <f t="shared" si="1025"/>
        <v/>
      </c>
      <c r="CU1100" s="26" t="str">
        <f t="shared" si="1026"/>
        <v/>
      </c>
      <c r="CV1100" s="26" t="str">
        <f t="shared" si="1027"/>
        <v/>
      </c>
      <c r="CW1100" s="26" t="str">
        <f t="shared" si="1028"/>
        <v/>
      </c>
      <c r="CX1100" s="26" t="str">
        <f t="shared" si="1029"/>
        <v/>
      </c>
      <c r="CY1100" s="26" t="str">
        <f t="shared" si="1030"/>
        <v/>
      </c>
      <c r="CZ1100" s="26" t="str">
        <f t="shared" si="1031"/>
        <v/>
      </c>
      <c r="DA1100" s="26" t="str">
        <f t="shared" si="1032"/>
        <v/>
      </c>
      <c r="DB1100" s="26" t="str">
        <f t="shared" si="1033"/>
        <v/>
      </c>
      <c r="DC1100" s="26" t="str">
        <f t="shared" si="1034"/>
        <v/>
      </c>
      <c r="DD1100" s="26" t="str">
        <f t="shared" si="1035"/>
        <v/>
      </c>
      <c r="DE1100" s="26" t="str">
        <f t="shared" si="1036"/>
        <v/>
      </c>
      <c r="DF1100" s="26" t="str">
        <f t="shared" si="1037"/>
        <v/>
      </c>
      <c r="DG1100" s="26" t="str">
        <f t="shared" si="1038"/>
        <v/>
      </c>
      <c r="DH1100" s="26" t="str">
        <f t="shared" si="1039"/>
        <v/>
      </c>
      <c r="DI1100" s="26" t="str">
        <f t="shared" si="1040"/>
        <v/>
      </c>
      <c r="DJ1100" s="26" t="str">
        <f t="shared" si="1041"/>
        <v/>
      </c>
      <c r="DK1100" s="26" t="str">
        <f t="shared" si="1042"/>
        <v/>
      </c>
      <c r="DL1100" s="26" t="str">
        <f t="shared" si="1043"/>
        <v/>
      </c>
      <c r="DM1100" s="26" t="str">
        <f t="shared" si="1044"/>
        <v/>
      </c>
      <c r="DN1100" s="26" t="str">
        <f t="shared" si="1045"/>
        <v/>
      </c>
      <c r="DO1100" s="26" t="str">
        <f t="shared" si="1046"/>
        <v/>
      </c>
      <c r="DP1100" s="26" t="str">
        <f t="shared" si="1047"/>
        <v/>
      </c>
      <c r="DQ1100" s="26" t="str">
        <f t="shared" si="1048"/>
        <v/>
      </c>
      <c r="DR1100" s="26" t="str">
        <f t="shared" si="1049"/>
        <v/>
      </c>
      <c r="DS1100" s="26" t="str">
        <f t="shared" si="1050"/>
        <v/>
      </c>
      <c r="DT1100" s="26" t="str">
        <f t="shared" si="1051"/>
        <v/>
      </c>
      <c r="DU1100" s="26" t="str">
        <f t="shared" si="1052"/>
        <v/>
      </c>
      <c r="DV1100" s="26" t="str">
        <f t="shared" si="1053"/>
        <v/>
      </c>
    </row>
    <row r="1101" spans="1:126" ht="105" x14ac:dyDescent="0.25">
      <c r="A1101" t="s">
        <v>1942</v>
      </c>
      <c r="B1101">
        <v>2021</v>
      </c>
      <c r="C1101" t="s">
        <v>2046</v>
      </c>
      <c r="D1101">
        <v>106990</v>
      </c>
      <c r="E1101" s="19">
        <v>1321220097404</v>
      </c>
      <c r="F1101" t="s">
        <v>1172</v>
      </c>
      <c r="G1101">
        <v>324110</v>
      </c>
      <c r="H1101" t="s">
        <v>1173</v>
      </c>
      <c r="I1101" t="s">
        <v>1174</v>
      </c>
      <c r="J1101" t="s">
        <v>180</v>
      </c>
      <c r="K1101" t="s">
        <v>113</v>
      </c>
      <c r="L1101">
        <v>77590</v>
      </c>
      <c r="M1101" s="26" t="str">
        <f t="shared" si="999"/>
        <v>89. PRODUCE THE CHEMICAL, 92. SALE OR DISTRIBUTION OF THE CHEMICAL, 94. AS A MANUFACTURED IMPURITY</v>
      </c>
      <c r="N1101" s="26" t="s">
        <v>172</v>
      </c>
      <c r="O1101" s="26" t="s">
        <v>2058</v>
      </c>
      <c r="P1101">
        <v>180</v>
      </c>
      <c r="Q1101">
        <v>410</v>
      </c>
      <c r="R1101">
        <v>590</v>
      </c>
      <c r="S1101" s="26" t="s">
        <v>1940</v>
      </c>
      <c r="T1101" s="26" t="s">
        <v>1941</v>
      </c>
      <c r="U1101" s="26" t="s">
        <v>1941</v>
      </c>
      <c r="V1101" s="26" t="s">
        <v>1940</v>
      </c>
      <c r="W1101" s="26" t="s">
        <v>1941</v>
      </c>
      <c r="X1101" s="26" t="s">
        <v>1940</v>
      </c>
      <c r="Y1101" s="26" t="s">
        <v>1941</v>
      </c>
      <c r="Z1101" s="26" t="s">
        <v>1941</v>
      </c>
      <c r="AA1101" s="26" t="s">
        <v>1941</v>
      </c>
      <c r="AB1101" s="26" t="s">
        <v>1941</v>
      </c>
      <c r="AC1101" s="26" t="s">
        <v>1941</v>
      </c>
      <c r="AD1101" s="26" t="s">
        <v>1941</v>
      </c>
      <c r="AE1101" s="26" t="s">
        <v>1941</v>
      </c>
      <c r="AF1101" s="26" t="s">
        <v>1941</v>
      </c>
      <c r="AG1101" s="26" t="s">
        <v>1941</v>
      </c>
      <c r="AH1101" s="26" t="s">
        <v>1941</v>
      </c>
      <c r="AI1101" s="26" t="s">
        <v>1941</v>
      </c>
      <c r="AJ1101" s="26" t="s">
        <v>1941</v>
      </c>
      <c r="AK1101" s="26" t="s">
        <v>1941</v>
      </c>
      <c r="AL1101" s="26" t="s">
        <v>1941</v>
      </c>
      <c r="AM1101" s="26" t="s">
        <v>1941</v>
      </c>
      <c r="AN1101" s="26" t="s">
        <v>1941</v>
      </c>
      <c r="AO1101" s="26" t="s">
        <v>1941</v>
      </c>
      <c r="AP1101" s="26" t="s">
        <v>1941</v>
      </c>
      <c r="AQ1101" s="26" t="s">
        <v>1941</v>
      </c>
      <c r="AR1101" s="26" t="s">
        <v>1941</v>
      </c>
      <c r="AS1101" s="26" t="s">
        <v>1941</v>
      </c>
      <c r="AT1101" s="26" t="s">
        <v>1941</v>
      </c>
      <c r="AU1101" s="26" t="s">
        <v>1941</v>
      </c>
      <c r="AV1101" s="26" t="s">
        <v>1941</v>
      </c>
      <c r="AW1101" s="26" t="s">
        <v>1941</v>
      </c>
      <c r="AX1101" s="26" t="s">
        <v>1941</v>
      </c>
      <c r="AY1101" s="26" t="s">
        <v>1941</v>
      </c>
      <c r="AZ1101" s="26" t="s">
        <v>1941</v>
      </c>
      <c r="BA1101" s="26" t="s">
        <v>1941</v>
      </c>
      <c r="BB1101" s="26" t="s">
        <v>1941</v>
      </c>
      <c r="BC1101" s="26" t="s">
        <v>1941</v>
      </c>
      <c r="BD1101" s="26" t="s">
        <v>1941</v>
      </c>
      <c r="BE1101" s="26" t="s">
        <v>1941</v>
      </c>
      <c r="BF1101" s="26" t="s">
        <v>1941</v>
      </c>
      <c r="BG1101" s="26" t="s">
        <v>1941</v>
      </c>
      <c r="BH1101" s="26" t="s">
        <v>1941</v>
      </c>
      <c r="BI1101" s="26" t="s">
        <v>1941</v>
      </c>
      <c r="BJ1101" s="26" t="s">
        <v>1941</v>
      </c>
      <c r="BK1101" s="26" t="s">
        <v>1941</v>
      </c>
      <c r="BL1101" s="26" t="s">
        <v>1941</v>
      </c>
      <c r="BM1101" s="26" t="s">
        <v>1941</v>
      </c>
      <c r="BN1101" s="26" t="s">
        <v>1941</v>
      </c>
      <c r="BO1101" s="26" t="s">
        <v>1941</v>
      </c>
      <c r="BP1101" s="26" t="s">
        <v>1941</v>
      </c>
      <c r="BQ1101" s="26" t="s">
        <v>1941</v>
      </c>
      <c r="BR1101" s="26" t="s">
        <v>1941</v>
      </c>
      <c r="BS1101" s="26" t="s">
        <v>1941</v>
      </c>
      <c r="BT1101" s="26" t="s">
        <v>1941</v>
      </c>
      <c r="BU1101" s="26" t="str">
        <f t="shared" si="1000"/>
        <v>89. PRODUCE THE CHEMICAL</v>
      </c>
      <c r="BV1101" s="26" t="str">
        <f t="shared" si="1001"/>
        <v/>
      </c>
      <c r="BW1101" s="26" t="str">
        <f t="shared" si="1002"/>
        <v/>
      </c>
      <c r="BX1101" s="26" t="str">
        <f t="shared" si="1003"/>
        <v>92. SALE OR DISTRIBUTION OF THE CHEMICAL</v>
      </c>
      <c r="BY1101" s="26" t="str">
        <f t="shared" si="1004"/>
        <v/>
      </c>
      <c r="BZ1101" s="26" t="str">
        <f t="shared" si="1005"/>
        <v>94. AS A MANUFACTURED IMPURITY</v>
      </c>
      <c r="CA1101" s="26" t="str">
        <f t="shared" si="1006"/>
        <v/>
      </c>
      <c r="CB1101" s="26" t="str">
        <f t="shared" si="1007"/>
        <v/>
      </c>
      <c r="CC1101" s="26" t="str">
        <f t="shared" si="1008"/>
        <v/>
      </c>
      <c r="CD1101" s="26" t="str">
        <f t="shared" si="1009"/>
        <v/>
      </c>
      <c r="CE1101" s="26" t="str">
        <f t="shared" si="1010"/>
        <v/>
      </c>
      <c r="CF1101" s="26" t="str">
        <f t="shared" si="1011"/>
        <v/>
      </c>
      <c r="CG1101" s="26" t="str">
        <f t="shared" si="1012"/>
        <v/>
      </c>
      <c r="CH1101" s="26" t="str">
        <f t="shared" si="1013"/>
        <v/>
      </c>
      <c r="CI1101" s="26" t="str">
        <f t="shared" si="1014"/>
        <v/>
      </c>
      <c r="CJ1101" s="26" t="str">
        <f t="shared" si="1015"/>
        <v/>
      </c>
      <c r="CK1101" s="26" t="str">
        <f t="shared" si="1016"/>
        <v/>
      </c>
      <c r="CL1101" s="26" t="str">
        <f t="shared" si="1017"/>
        <v/>
      </c>
      <c r="CM1101" s="26" t="str">
        <f t="shared" si="1018"/>
        <v/>
      </c>
      <c r="CN1101" s="26" t="str">
        <f t="shared" si="1019"/>
        <v/>
      </c>
      <c r="CO1101" s="26" t="str">
        <f t="shared" si="1020"/>
        <v/>
      </c>
      <c r="CP1101" s="26" t="str">
        <f t="shared" si="1021"/>
        <v/>
      </c>
      <c r="CQ1101" s="26" t="str">
        <f t="shared" si="1022"/>
        <v/>
      </c>
      <c r="CR1101" s="26" t="str">
        <f t="shared" si="1023"/>
        <v/>
      </c>
      <c r="CS1101" s="26" t="str">
        <f t="shared" si="1024"/>
        <v/>
      </c>
      <c r="CT1101" s="26" t="str">
        <f t="shared" si="1025"/>
        <v/>
      </c>
      <c r="CU1101" s="26" t="str">
        <f t="shared" si="1026"/>
        <v/>
      </c>
      <c r="CV1101" s="26" t="str">
        <f t="shared" si="1027"/>
        <v/>
      </c>
      <c r="CW1101" s="26" t="str">
        <f t="shared" si="1028"/>
        <v/>
      </c>
      <c r="CX1101" s="26" t="str">
        <f t="shared" si="1029"/>
        <v/>
      </c>
      <c r="CY1101" s="26" t="str">
        <f t="shared" si="1030"/>
        <v/>
      </c>
      <c r="CZ1101" s="26" t="str">
        <f t="shared" si="1031"/>
        <v/>
      </c>
      <c r="DA1101" s="26" t="str">
        <f t="shared" si="1032"/>
        <v/>
      </c>
      <c r="DB1101" s="26" t="str">
        <f t="shared" si="1033"/>
        <v/>
      </c>
      <c r="DC1101" s="26" t="str">
        <f t="shared" si="1034"/>
        <v/>
      </c>
      <c r="DD1101" s="26" t="str">
        <f t="shared" si="1035"/>
        <v/>
      </c>
      <c r="DE1101" s="26" t="str">
        <f t="shared" si="1036"/>
        <v/>
      </c>
      <c r="DF1101" s="26" t="str">
        <f t="shared" si="1037"/>
        <v/>
      </c>
      <c r="DG1101" s="26" t="str">
        <f t="shared" si="1038"/>
        <v/>
      </c>
      <c r="DH1101" s="26" t="str">
        <f t="shared" si="1039"/>
        <v/>
      </c>
      <c r="DI1101" s="26" t="str">
        <f t="shared" si="1040"/>
        <v/>
      </c>
      <c r="DJ1101" s="26" t="str">
        <f t="shared" si="1041"/>
        <v/>
      </c>
      <c r="DK1101" s="26" t="str">
        <f t="shared" si="1042"/>
        <v/>
      </c>
      <c r="DL1101" s="26" t="str">
        <f t="shared" si="1043"/>
        <v/>
      </c>
      <c r="DM1101" s="26" t="str">
        <f t="shared" si="1044"/>
        <v/>
      </c>
      <c r="DN1101" s="26" t="str">
        <f t="shared" si="1045"/>
        <v/>
      </c>
      <c r="DO1101" s="26" t="str">
        <f t="shared" si="1046"/>
        <v/>
      </c>
      <c r="DP1101" s="26" t="str">
        <f t="shared" si="1047"/>
        <v/>
      </c>
      <c r="DQ1101" s="26" t="str">
        <f t="shared" si="1048"/>
        <v/>
      </c>
      <c r="DR1101" s="26" t="str">
        <f t="shared" si="1049"/>
        <v/>
      </c>
      <c r="DS1101" s="26" t="str">
        <f t="shared" si="1050"/>
        <v/>
      </c>
      <c r="DT1101" s="26" t="str">
        <f t="shared" si="1051"/>
        <v/>
      </c>
      <c r="DU1101" s="26" t="str">
        <f t="shared" si="1052"/>
        <v/>
      </c>
      <c r="DV1101" s="26" t="str">
        <f t="shared" si="1053"/>
        <v/>
      </c>
    </row>
    <row r="1102" spans="1:126" ht="105" x14ac:dyDescent="0.25">
      <c r="A1102" t="s">
        <v>1942</v>
      </c>
      <c r="B1102">
        <v>2016</v>
      </c>
      <c r="C1102" t="s">
        <v>2046</v>
      </c>
      <c r="D1102">
        <v>106990</v>
      </c>
      <c r="E1102" s="19">
        <v>1316215491693</v>
      </c>
      <c r="F1102" t="s">
        <v>1176</v>
      </c>
      <c r="G1102">
        <v>324110</v>
      </c>
      <c r="H1102" t="s">
        <v>1177</v>
      </c>
      <c r="I1102" t="s">
        <v>1178</v>
      </c>
      <c r="J1102" t="s">
        <v>344</v>
      </c>
      <c r="K1102" t="s">
        <v>113</v>
      </c>
      <c r="L1102">
        <v>78407</v>
      </c>
      <c r="M1102" s="26" t="str">
        <f t="shared" ref="M1102:M1170" si="1055">_xlfn.TEXTJOIN(", ", TRUE, BU1102:DV1102)</f>
        <v>89. PRODUCE THE CHEMICAL, 94. AS A MANUFACTURED IMPURITY</v>
      </c>
      <c r="N1102" s="26" t="s">
        <v>2047</v>
      </c>
      <c r="O1102" s="70" t="s">
        <v>2074</v>
      </c>
      <c r="P1102">
        <v>25</v>
      </c>
      <c r="Q1102">
        <v>153</v>
      </c>
      <c r="R1102">
        <v>178</v>
      </c>
      <c r="S1102" s="26" t="s">
        <v>1940</v>
      </c>
      <c r="T1102" s="26" t="s">
        <v>1941</v>
      </c>
      <c r="U1102" s="26" t="s">
        <v>1941</v>
      </c>
      <c r="V1102" s="26" t="s">
        <v>1941</v>
      </c>
      <c r="W1102" s="26" t="s">
        <v>1941</v>
      </c>
      <c r="X1102" s="26" t="s">
        <v>1940</v>
      </c>
      <c r="Y1102" s="26" t="s">
        <v>1941</v>
      </c>
      <c r="AE1102" s="26" t="s">
        <v>1941</v>
      </c>
      <c r="AR1102" s="26" t="s">
        <v>1941</v>
      </c>
      <c r="AS1102" s="26" t="s">
        <v>1941</v>
      </c>
      <c r="AT1102" s="26" t="s">
        <v>1941</v>
      </c>
      <c r="AV1102" s="26" t="s">
        <v>1941</v>
      </c>
      <c r="BD1102" s="26" t="s">
        <v>1941</v>
      </c>
      <c r="BK1102" s="26" t="s">
        <v>1941</v>
      </c>
      <c r="BU1102" s="26" t="str">
        <f t="shared" ref="BU1102:BU1170" si="1056">IF(S1102="Yes", BU$1,"")</f>
        <v>89. PRODUCE THE CHEMICAL</v>
      </c>
      <c r="BV1102" s="26" t="str">
        <f t="shared" ref="BV1102:BV1170" si="1057">IF(T1102="Yes", BV$1,"")</f>
        <v/>
      </c>
      <c r="BW1102" s="26" t="str">
        <f t="shared" ref="BW1102:BW1170" si="1058">IF(U1102="Yes", BW$1,"")</f>
        <v/>
      </c>
      <c r="BX1102" s="26" t="str">
        <f t="shared" ref="BX1102:BX1170" si="1059">IF(V1102="Yes", BX$1,"")</f>
        <v/>
      </c>
      <c r="BY1102" s="26" t="str">
        <f t="shared" ref="BY1102:BY1170" si="1060">IF(W1102="Yes", BY$1,"")</f>
        <v/>
      </c>
      <c r="BZ1102" s="26" t="str">
        <f t="shared" ref="BZ1102:BZ1170" si="1061">IF(X1102="Yes", BZ$1,"")</f>
        <v>94. AS A MANUFACTURED IMPURITY</v>
      </c>
      <c r="CA1102" s="26" t="str">
        <f t="shared" ref="CA1102:CA1170" si="1062">IF(Y1102="Yes", CA$1,"")</f>
        <v/>
      </c>
      <c r="CB1102" s="26" t="str">
        <f t="shared" ref="CB1102:CB1170" si="1063">IF(Z1102="Yes", CB$1,"")</f>
        <v/>
      </c>
      <c r="CC1102" s="26" t="str">
        <f t="shared" ref="CC1102:CC1170" si="1064">IF(AA1102="Yes", CC$1,"")</f>
        <v/>
      </c>
      <c r="CD1102" s="26" t="str">
        <f t="shared" ref="CD1102:CD1170" si="1065">IF(AB1102="Yes", CD$1,"")</f>
        <v/>
      </c>
      <c r="CE1102" s="26" t="str">
        <f t="shared" ref="CE1102:CE1170" si="1066">IF(AC1102="Yes", CE$1,"")</f>
        <v/>
      </c>
      <c r="CF1102" s="26" t="str">
        <f t="shared" ref="CF1102:CF1170" si="1067">IF(AD1102="Yes", CF$1,"")</f>
        <v/>
      </c>
      <c r="CG1102" s="26" t="str">
        <f t="shared" ref="CG1102:CG1170" si="1068">IF(AE1102="Yes", CG$1,"")</f>
        <v/>
      </c>
      <c r="CH1102" s="26" t="str">
        <f t="shared" ref="CH1102:CH1170" si="1069">IF(AF1102="Yes", CH$1,"")</f>
        <v/>
      </c>
      <c r="CI1102" s="26" t="str">
        <f t="shared" ref="CI1102:CI1170" si="1070">IF(AG1102="Yes", CI$1,"")</f>
        <v/>
      </c>
      <c r="CJ1102" s="26" t="str">
        <f t="shared" ref="CJ1102:CJ1170" si="1071">IF(AH1102="Yes", CJ$1,"")</f>
        <v/>
      </c>
      <c r="CK1102" s="26" t="str">
        <f t="shared" ref="CK1102:CK1170" si="1072">IF(AI1102="Yes", CK$1,"")</f>
        <v/>
      </c>
      <c r="CL1102" s="26" t="str">
        <f t="shared" ref="CL1102:CL1170" si="1073">IF(AJ1102="Yes", CL$1,"")</f>
        <v/>
      </c>
      <c r="CM1102" s="26" t="str">
        <f t="shared" ref="CM1102:CM1170" si="1074">IF(AK1102="Yes", CM$1,"")</f>
        <v/>
      </c>
      <c r="CN1102" s="26" t="str">
        <f t="shared" ref="CN1102:CN1170" si="1075">IF(AL1102="Yes", CN$1,"")</f>
        <v/>
      </c>
      <c r="CO1102" s="26" t="str">
        <f t="shared" ref="CO1102:CO1170" si="1076">IF(AM1102="Yes", CO$1,"")</f>
        <v/>
      </c>
      <c r="CP1102" s="26" t="str">
        <f t="shared" ref="CP1102:CP1170" si="1077">IF(AN1102="Yes", CP$1,"")</f>
        <v/>
      </c>
      <c r="CQ1102" s="26" t="str">
        <f t="shared" ref="CQ1102:CQ1170" si="1078">IF(AO1102="Yes", CQ$1,"")</f>
        <v/>
      </c>
      <c r="CR1102" s="26" t="str">
        <f t="shared" ref="CR1102:CR1170" si="1079">IF(AP1102="Yes", CR$1,"")</f>
        <v/>
      </c>
      <c r="CS1102" s="26" t="str">
        <f t="shared" ref="CS1102:CS1170" si="1080">IF(AQ1102="Yes", CS$1,"")</f>
        <v/>
      </c>
      <c r="CT1102" s="26" t="str">
        <f t="shared" ref="CT1102:CT1170" si="1081">IF(AR1102="Yes", CT$1,"")</f>
        <v/>
      </c>
      <c r="CU1102" s="26" t="str">
        <f t="shared" ref="CU1102:CU1170" si="1082">IF(AS1102="Yes", CU$1,"")</f>
        <v/>
      </c>
      <c r="CV1102" s="26" t="str">
        <f t="shared" ref="CV1102:CV1170" si="1083">IF(AT1102="Yes", CV$1,"")</f>
        <v/>
      </c>
      <c r="CW1102" s="26" t="str">
        <f t="shared" ref="CW1102:CW1170" si="1084">IF(AU1102="Yes", CW$1,"")</f>
        <v/>
      </c>
      <c r="CX1102" s="26" t="str">
        <f t="shared" ref="CX1102:CX1170" si="1085">IF(AV1102="Yes", CX$1,"")</f>
        <v/>
      </c>
      <c r="CY1102" s="26" t="str">
        <f t="shared" ref="CY1102:CY1170" si="1086">IF(AW1102="Yes", CY$1,"")</f>
        <v/>
      </c>
      <c r="CZ1102" s="26" t="str">
        <f t="shared" ref="CZ1102:CZ1170" si="1087">IF(AX1102="Yes", CZ$1,"")</f>
        <v/>
      </c>
      <c r="DA1102" s="26" t="str">
        <f t="shared" ref="DA1102:DA1170" si="1088">IF(AY1102="Yes", DA$1,"")</f>
        <v/>
      </c>
      <c r="DB1102" s="26" t="str">
        <f t="shared" ref="DB1102:DB1170" si="1089">IF(AZ1102="Yes", DB$1,"")</f>
        <v/>
      </c>
      <c r="DC1102" s="26" t="str">
        <f t="shared" ref="DC1102:DC1170" si="1090">IF(BA1102="Yes", DC$1,"")</f>
        <v/>
      </c>
      <c r="DD1102" s="26" t="str">
        <f t="shared" ref="DD1102:DD1170" si="1091">IF(BB1102="Yes", DD$1,"")</f>
        <v/>
      </c>
      <c r="DE1102" s="26" t="str">
        <f t="shared" ref="DE1102:DE1170" si="1092">IF(BC1102="Yes", DE$1,"")</f>
        <v/>
      </c>
      <c r="DF1102" s="26" t="str">
        <f t="shared" ref="DF1102:DF1170" si="1093">IF(BD1102="Yes", DF$1,"")</f>
        <v/>
      </c>
      <c r="DG1102" s="26" t="str">
        <f t="shared" ref="DG1102:DG1170" si="1094">IF(BE1102="Yes", DG$1,"")</f>
        <v/>
      </c>
      <c r="DH1102" s="26" t="str">
        <f t="shared" ref="DH1102:DH1170" si="1095">IF(BF1102="Yes", DH$1,"")</f>
        <v/>
      </c>
      <c r="DI1102" s="26" t="str">
        <f t="shared" ref="DI1102:DI1170" si="1096">IF(BG1102="Yes", DI$1,"")</f>
        <v/>
      </c>
      <c r="DJ1102" s="26" t="str">
        <f t="shared" ref="DJ1102:DJ1170" si="1097">IF(BH1102="Yes", DJ$1,"")</f>
        <v/>
      </c>
      <c r="DK1102" s="26" t="str">
        <f t="shared" ref="DK1102:DK1170" si="1098">IF(BI1102="Yes", DK$1,"")</f>
        <v/>
      </c>
      <c r="DL1102" s="26" t="str">
        <f t="shared" ref="DL1102:DL1170" si="1099">IF(BJ1102="Yes", DL$1,"")</f>
        <v/>
      </c>
      <c r="DM1102" s="26" t="str">
        <f t="shared" ref="DM1102:DM1170" si="1100">IF(BK1102="Yes", DM$1,"")</f>
        <v/>
      </c>
      <c r="DN1102" s="26" t="str">
        <f t="shared" ref="DN1102:DN1170" si="1101">IF(BL1102="Yes", DN$1,"")</f>
        <v/>
      </c>
      <c r="DO1102" s="26" t="str">
        <f t="shared" ref="DO1102:DO1170" si="1102">IF(BM1102="Yes", DO$1,"")</f>
        <v/>
      </c>
      <c r="DP1102" s="26" t="str">
        <f t="shared" ref="DP1102:DP1170" si="1103">IF(BN1102="Yes", DP$1,"")</f>
        <v/>
      </c>
      <c r="DQ1102" s="26" t="str">
        <f t="shared" ref="DQ1102:DQ1170" si="1104">IF(BO1102="Yes", DQ$1,"")</f>
        <v/>
      </c>
      <c r="DR1102" s="26" t="str">
        <f t="shared" ref="DR1102:DR1170" si="1105">IF(BP1102="Yes", DR$1,"")</f>
        <v/>
      </c>
      <c r="DS1102" s="26" t="str">
        <f t="shared" ref="DS1102:DS1170" si="1106">IF(BQ1102="Yes", DS$1,"")</f>
        <v/>
      </c>
      <c r="DT1102" s="26" t="str">
        <f t="shared" ref="DT1102:DT1170" si="1107">IF(BR1102="Yes", DT$1,"")</f>
        <v/>
      </c>
      <c r="DU1102" s="26" t="str">
        <f t="shared" ref="DU1102:DU1170" si="1108">IF(BS1102="Yes", DU$1,"")</f>
        <v/>
      </c>
      <c r="DV1102" s="26" t="str">
        <f t="shared" ref="DV1102:DV1170" si="1109">IF(BT1102="Yes", DV$1,"")</f>
        <v/>
      </c>
    </row>
    <row r="1103" spans="1:126" ht="105" x14ac:dyDescent="0.25">
      <c r="A1103" t="s">
        <v>1942</v>
      </c>
      <c r="B1103">
        <v>2017</v>
      </c>
      <c r="C1103" t="s">
        <v>2046</v>
      </c>
      <c r="D1103">
        <v>106990</v>
      </c>
      <c r="E1103" s="19">
        <v>1317216499398</v>
      </c>
      <c r="F1103" t="s">
        <v>1176</v>
      </c>
      <c r="G1103">
        <v>324110</v>
      </c>
      <c r="H1103" t="s">
        <v>1177</v>
      </c>
      <c r="I1103" t="s">
        <v>1178</v>
      </c>
      <c r="J1103" t="s">
        <v>344</v>
      </c>
      <c r="K1103" t="s">
        <v>113</v>
      </c>
      <c r="L1103">
        <v>78407</v>
      </c>
      <c r="M1103" s="26" t="str">
        <f t="shared" si="1055"/>
        <v>89. PRODUCE THE CHEMICAL, 94. AS A MANUFACTURED IMPURITY</v>
      </c>
      <c r="N1103" s="26" t="s">
        <v>2047</v>
      </c>
      <c r="O1103" s="70" t="s">
        <v>2074</v>
      </c>
      <c r="P1103">
        <v>25</v>
      </c>
      <c r="Q1103">
        <v>157</v>
      </c>
      <c r="R1103">
        <v>182</v>
      </c>
      <c r="S1103" s="26" t="s">
        <v>1940</v>
      </c>
      <c r="T1103" s="26" t="s">
        <v>1941</v>
      </c>
      <c r="U1103" s="26" t="s">
        <v>1941</v>
      </c>
      <c r="V1103" s="26" t="s">
        <v>1941</v>
      </c>
      <c r="W1103" s="26" t="s">
        <v>1941</v>
      </c>
      <c r="X1103" s="26" t="s">
        <v>1940</v>
      </c>
      <c r="Y1103" s="26" t="s">
        <v>1941</v>
      </c>
      <c r="AE1103" s="26" t="s">
        <v>1941</v>
      </c>
      <c r="AR1103" s="26" t="s">
        <v>1941</v>
      </c>
      <c r="AS1103" s="26" t="s">
        <v>1941</v>
      </c>
      <c r="AT1103" s="26" t="s">
        <v>1941</v>
      </c>
      <c r="AV1103" s="26" t="s">
        <v>1941</v>
      </c>
      <c r="BD1103" s="26" t="s">
        <v>1941</v>
      </c>
      <c r="BK1103" s="26" t="s">
        <v>1941</v>
      </c>
      <c r="BU1103" s="26" t="str">
        <f t="shared" si="1056"/>
        <v>89. PRODUCE THE CHEMICAL</v>
      </c>
      <c r="BV1103" s="26" t="str">
        <f t="shared" si="1057"/>
        <v/>
      </c>
      <c r="BW1103" s="26" t="str">
        <f t="shared" si="1058"/>
        <v/>
      </c>
      <c r="BX1103" s="26" t="str">
        <f t="shared" si="1059"/>
        <v/>
      </c>
      <c r="BY1103" s="26" t="str">
        <f t="shared" si="1060"/>
        <v/>
      </c>
      <c r="BZ1103" s="26" t="str">
        <f t="shared" si="1061"/>
        <v>94. AS A MANUFACTURED IMPURITY</v>
      </c>
      <c r="CA1103" s="26" t="str">
        <f t="shared" si="1062"/>
        <v/>
      </c>
      <c r="CB1103" s="26" t="str">
        <f t="shared" si="1063"/>
        <v/>
      </c>
      <c r="CC1103" s="26" t="str">
        <f t="shared" si="1064"/>
        <v/>
      </c>
      <c r="CD1103" s="26" t="str">
        <f t="shared" si="1065"/>
        <v/>
      </c>
      <c r="CE1103" s="26" t="str">
        <f t="shared" si="1066"/>
        <v/>
      </c>
      <c r="CF1103" s="26" t="str">
        <f t="shared" si="1067"/>
        <v/>
      </c>
      <c r="CG1103" s="26" t="str">
        <f t="shared" si="1068"/>
        <v/>
      </c>
      <c r="CH1103" s="26" t="str">
        <f t="shared" si="1069"/>
        <v/>
      </c>
      <c r="CI1103" s="26" t="str">
        <f t="shared" si="1070"/>
        <v/>
      </c>
      <c r="CJ1103" s="26" t="str">
        <f t="shared" si="1071"/>
        <v/>
      </c>
      <c r="CK1103" s="26" t="str">
        <f t="shared" si="1072"/>
        <v/>
      </c>
      <c r="CL1103" s="26" t="str">
        <f t="shared" si="1073"/>
        <v/>
      </c>
      <c r="CM1103" s="26" t="str">
        <f t="shared" si="1074"/>
        <v/>
      </c>
      <c r="CN1103" s="26" t="str">
        <f t="shared" si="1075"/>
        <v/>
      </c>
      <c r="CO1103" s="26" t="str">
        <f t="shared" si="1076"/>
        <v/>
      </c>
      <c r="CP1103" s="26" t="str">
        <f t="shared" si="1077"/>
        <v/>
      </c>
      <c r="CQ1103" s="26" t="str">
        <f t="shared" si="1078"/>
        <v/>
      </c>
      <c r="CR1103" s="26" t="str">
        <f t="shared" si="1079"/>
        <v/>
      </c>
      <c r="CS1103" s="26" t="str">
        <f t="shared" si="1080"/>
        <v/>
      </c>
      <c r="CT1103" s="26" t="str">
        <f t="shared" si="1081"/>
        <v/>
      </c>
      <c r="CU1103" s="26" t="str">
        <f t="shared" si="1082"/>
        <v/>
      </c>
      <c r="CV1103" s="26" t="str">
        <f t="shared" si="1083"/>
        <v/>
      </c>
      <c r="CW1103" s="26" t="str">
        <f t="shared" si="1084"/>
        <v/>
      </c>
      <c r="CX1103" s="26" t="str">
        <f t="shared" si="1085"/>
        <v/>
      </c>
      <c r="CY1103" s="26" t="str">
        <f t="shared" si="1086"/>
        <v/>
      </c>
      <c r="CZ1103" s="26" t="str">
        <f t="shared" si="1087"/>
        <v/>
      </c>
      <c r="DA1103" s="26" t="str">
        <f t="shared" si="1088"/>
        <v/>
      </c>
      <c r="DB1103" s="26" t="str">
        <f t="shared" si="1089"/>
        <v/>
      </c>
      <c r="DC1103" s="26" t="str">
        <f t="shared" si="1090"/>
        <v/>
      </c>
      <c r="DD1103" s="26" t="str">
        <f t="shared" si="1091"/>
        <v/>
      </c>
      <c r="DE1103" s="26" t="str">
        <f t="shared" si="1092"/>
        <v/>
      </c>
      <c r="DF1103" s="26" t="str">
        <f t="shared" si="1093"/>
        <v/>
      </c>
      <c r="DG1103" s="26" t="str">
        <f t="shared" si="1094"/>
        <v/>
      </c>
      <c r="DH1103" s="26" t="str">
        <f t="shared" si="1095"/>
        <v/>
      </c>
      <c r="DI1103" s="26" t="str">
        <f t="shared" si="1096"/>
        <v/>
      </c>
      <c r="DJ1103" s="26" t="str">
        <f t="shared" si="1097"/>
        <v/>
      </c>
      <c r="DK1103" s="26" t="str">
        <f t="shared" si="1098"/>
        <v/>
      </c>
      <c r="DL1103" s="26" t="str">
        <f t="shared" si="1099"/>
        <v/>
      </c>
      <c r="DM1103" s="26" t="str">
        <f t="shared" si="1100"/>
        <v/>
      </c>
      <c r="DN1103" s="26" t="str">
        <f t="shared" si="1101"/>
        <v/>
      </c>
      <c r="DO1103" s="26" t="str">
        <f t="shared" si="1102"/>
        <v/>
      </c>
      <c r="DP1103" s="26" t="str">
        <f t="shared" si="1103"/>
        <v/>
      </c>
      <c r="DQ1103" s="26" t="str">
        <f t="shared" si="1104"/>
        <v/>
      </c>
      <c r="DR1103" s="26" t="str">
        <f t="shared" si="1105"/>
        <v/>
      </c>
      <c r="DS1103" s="26" t="str">
        <f t="shared" si="1106"/>
        <v/>
      </c>
      <c r="DT1103" s="26" t="str">
        <f t="shared" si="1107"/>
        <v/>
      </c>
      <c r="DU1103" s="26" t="str">
        <f t="shared" si="1108"/>
        <v/>
      </c>
      <c r="DV1103" s="26" t="str">
        <f t="shared" si="1109"/>
        <v/>
      </c>
    </row>
    <row r="1104" spans="1:126" ht="105" x14ac:dyDescent="0.25">
      <c r="A1104" t="s">
        <v>1942</v>
      </c>
      <c r="B1104">
        <v>2018</v>
      </c>
      <c r="C1104" t="s">
        <v>2046</v>
      </c>
      <c r="D1104">
        <v>106990</v>
      </c>
      <c r="E1104" s="19">
        <v>1318217141023</v>
      </c>
      <c r="F1104" t="s">
        <v>1176</v>
      </c>
      <c r="G1104">
        <v>324110</v>
      </c>
      <c r="H1104" t="s">
        <v>1177</v>
      </c>
      <c r="I1104" t="s">
        <v>1178</v>
      </c>
      <c r="J1104" t="s">
        <v>344</v>
      </c>
      <c r="K1104" t="s">
        <v>113</v>
      </c>
      <c r="L1104">
        <v>78407</v>
      </c>
      <c r="M1104" s="26" t="str">
        <f t="shared" si="1055"/>
        <v>89. PRODUCE THE CHEMICAL, 94. AS A MANUFACTURED IMPURITY</v>
      </c>
      <c r="N1104" s="26" t="s">
        <v>2047</v>
      </c>
      <c r="O1104" s="70" t="s">
        <v>2074</v>
      </c>
      <c r="P1104">
        <v>24</v>
      </c>
      <c r="Q1104">
        <v>137.4</v>
      </c>
      <c r="R1104">
        <v>161.4</v>
      </c>
      <c r="S1104" s="26" t="s">
        <v>1940</v>
      </c>
      <c r="T1104" s="26" t="s">
        <v>1941</v>
      </c>
      <c r="U1104" s="26" t="s">
        <v>1941</v>
      </c>
      <c r="V1104" s="26" t="s">
        <v>1941</v>
      </c>
      <c r="W1104" s="26" t="s">
        <v>1941</v>
      </c>
      <c r="X1104" s="26" t="s">
        <v>1940</v>
      </c>
      <c r="Y1104" s="26" t="s">
        <v>1941</v>
      </c>
      <c r="Z1104" s="26" t="s">
        <v>1941</v>
      </c>
      <c r="AA1104" s="26" t="s">
        <v>1941</v>
      </c>
      <c r="AB1104" s="26" t="s">
        <v>1941</v>
      </c>
      <c r="AC1104" s="26" t="s">
        <v>1941</v>
      </c>
      <c r="AD1104" s="26" t="s">
        <v>1941</v>
      </c>
      <c r="AE1104" s="26" t="s">
        <v>1941</v>
      </c>
      <c r="AF1104" s="26" t="s">
        <v>1941</v>
      </c>
      <c r="AG1104" s="26" t="s">
        <v>1941</v>
      </c>
      <c r="AH1104" s="26" t="s">
        <v>1941</v>
      </c>
      <c r="AI1104" s="26" t="s">
        <v>1941</v>
      </c>
      <c r="AJ1104" s="26" t="s">
        <v>1941</v>
      </c>
      <c r="AK1104" s="26" t="s">
        <v>1941</v>
      </c>
      <c r="AL1104" s="26" t="s">
        <v>1941</v>
      </c>
      <c r="AM1104" s="26" t="s">
        <v>1941</v>
      </c>
      <c r="AN1104" s="26" t="s">
        <v>1941</v>
      </c>
      <c r="AO1104" s="26" t="s">
        <v>1941</v>
      </c>
      <c r="AP1104" s="26" t="s">
        <v>1941</v>
      </c>
      <c r="AQ1104" s="26" t="s">
        <v>1941</v>
      </c>
      <c r="AR1104" s="26" t="s">
        <v>1941</v>
      </c>
      <c r="AS1104" s="26" t="s">
        <v>1941</v>
      </c>
      <c r="AT1104" s="26" t="s">
        <v>1941</v>
      </c>
      <c r="AU1104" s="26" t="s">
        <v>1941</v>
      </c>
      <c r="AV1104" s="26" t="s">
        <v>1941</v>
      </c>
      <c r="AW1104" s="26" t="s">
        <v>1941</v>
      </c>
      <c r="AX1104" s="26" t="s">
        <v>1941</v>
      </c>
      <c r="AY1104" s="26" t="s">
        <v>1941</v>
      </c>
      <c r="AZ1104" s="26" t="s">
        <v>1941</v>
      </c>
      <c r="BA1104" s="26" t="s">
        <v>1941</v>
      </c>
      <c r="BB1104" s="26" t="s">
        <v>1941</v>
      </c>
      <c r="BC1104" s="26" t="s">
        <v>1941</v>
      </c>
      <c r="BD1104" s="26" t="s">
        <v>1941</v>
      </c>
      <c r="BE1104" s="26" t="s">
        <v>1941</v>
      </c>
      <c r="BF1104" s="26" t="s">
        <v>1941</v>
      </c>
      <c r="BG1104" s="26" t="s">
        <v>1941</v>
      </c>
      <c r="BH1104" s="26" t="s">
        <v>1941</v>
      </c>
      <c r="BI1104" s="26" t="s">
        <v>1941</v>
      </c>
      <c r="BJ1104" s="26" t="s">
        <v>1941</v>
      </c>
      <c r="BK1104" s="26" t="s">
        <v>1941</v>
      </c>
      <c r="BL1104" s="26" t="s">
        <v>1941</v>
      </c>
      <c r="BM1104" s="26" t="s">
        <v>1941</v>
      </c>
      <c r="BN1104" s="26" t="s">
        <v>1941</v>
      </c>
      <c r="BO1104" s="26" t="s">
        <v>1941</v>
      </c>
      <c r="BP1104" s="26" t="s">
        <v>1941</v>
      </c>
      <c r="BQ1104" s="26" t="s">
        <v>1941</v>
      </c>
      <c r="BR1104" s="26" t="s">
        <v>1941</v>
      </c>
      <c r="BS1104" s="26" t="s">
        <v>1941</v>
      </c>
      <c r="BT1104" s="26" t="s">
        <v>1941</v>
      </c>
      <c r="BU1104" s="26" t="str">
        <f t="shared" si="1056"/>
        <v>89. PRODUCE THE CHEMICAL</v>
      </c>
      <c r="BV1104" s="26" t="str">
        <f t="shared" si="1057"/>
        <v/>
      </c>
      <c r="BW1104" s="26" t="str">
        <f t="shared" si="1058"/>
        <v/>
      </c>
      <c r="BX1104" s="26" t="str">
        <f t="shared" si="1059"/>
        <v/>
      </c>
      <c r="BY1104" s="26" t="str">
        <f t="shared" si="1060"/>
        <v/>
      </c>
      <c r="BZ1104" s="26" t="str">
        <f t="shared" si="1061"/>
        <v>94. AS A MANUFACTURED IMPURITY</v>
      </c>
      <c r="CA1104" s="26" t="str">
        <f t="shared" si="1062"/>
        <v/>
      </c>
      <c r="CB1104" s="26" t="str">
        <f t="shared" si="1063"/>
        <v/>
      </c>
      <c r="CC1104" s="26" t="str">
        <f t="shared" si="1064"/>
        <v/>
      </c>
      <c r="CD1104" s="26" t="str">
        <f t="shared" si="1065"/>
        <v/>
      </c>
      <c r="CE1104" s="26" t="str">
        <f t="shared" si="1066"/>
        <v/>
      </c>
      <c r="CF1104" s="26" t="str">
        <f t="shared" si="1067"/>
        <v/>
      </c>
      <c r="CG1104" s="26" t="str">
        <f t="shared" si="1068"/>
        <v/>
      </c>
      <c r="CH1104" s="26" t="str">
        <f t="shared" si="1069"/>
        <v/>
      </c>
      <c r="CI1104" s="26" t="str">
        <f t="shared" si="1070"/>
        <v/>
      </c>
      <c r="CJ1104" s="26" t="str">
        <f t="shared" si="1071"/>
        <v/>
      </c>
      <c r="CK1104" s="26" t="str">
        <f t="shared" si="1072"/>
        <v/>
      </c>
      <c r="CL1104" s="26" t="str">
        <f t="shared" si="1073"/>
        <v/>
      </c>
      <c r="CM1104" s="26" t="str">
        <f t="shared" si="1074"/>
        <v/>
      </c>
      <c r="CN1104" s="26" t="str">
        <f t="shared" si="1075"/>
        <v/>
      </c>
      <c r="CO1104" s="26" t="str">
        <f t="shared" si="1076"/>
        <v/>
      </c>
      <c r="CP1104" s="26" t="str">
        <f t="shared" si="1077"/>
        <v/>
      </c>
      <c r="CQ1104" s="26" t="str">
        <f t="shared" si="1078"/>
        <v/>
      </c>
      <c r="CR1104" s="26" t="str">
        <f t="shared" si="1079"/>
        <v/>
      </c>
      <c r="CS1104" s="26" t="str">
        <f t="shared" si="1080"/>
        <v/>
      </c>
      <c r="CT1104" s="26" t="str">
        <f t="shared" si="1081"/>
        <v/>
      </c>
      <c r="CU1104" s="26" t="str">
        <f t="shared" si="1082"/>
        <v/>
      </c>
      <c r="CV1104" s="26" t="str">
        <f t="shared" si="1083"/>
        <v/>
      </c>
      <c r="CW1104" s="26" t="str">
        <f t="shared" si="1084"/>
        <v/>
      </c>
      <c r="CX1104" s="26" t="str">
        <f t="shared" si="1085"/>
        <v/>
      </c>
      <c r="CY1104" s="26" t="str">
        <f t="shared" si="1086"/>
        <v/>
      </c>
      <c r="CZ1104" s="26" t="str">
        <f t="shared" si="1087"/>
        <v/>
      </c>
      <c r="DA1104" s="26" t="str">
        <f t="shared" si="1088"/>
        <v/>
      </c>
      <c r="DB1104" s="26" t="str">
        <f t="shared" si="1089"/>
        <v/>
      </c>
      <c r="DC1104" s="26" t="str">
        <f t="shared" si="1090"/>
        <v/>
      </c>
      <c r="DD1104" s="26" t="str">
        <f t="shared" si="1091"/>
        <v/>
      </c>
      <c r="DE1104" s="26" t="str">
        <f t="shared" si="1092"/>
        <v/>
      </c>
      <c r="DF1104" s="26" t="str">
        <f t="shared" si="1093"/>
        <v/>
      </c>
      <c r="DG1104" s="26" t="str">
        <f t="shared" si="1094"/>
        <v/>
      </c>
      <c r="DH1104" s="26" t="str">
        <f t="shared" si="1095"/>
        <v/>
      </c>
      <c r="DI1104" s="26" t="str">
        <f t="shared" si="1096"/>
        <v/>
      </c>
      <c r="DJ1104" s="26" t="str">
        <f t="shared" si="1097"/>
        <v/>
      </c>
      <c r="DK1104" s="26" t="str">
        <f t="shared" si="1098"/>
        <v/>
      </c>
      <c r="DL1104" s="26" t="str">
        <f t="shared" si="1099"/>
        <v/>
      </c>
      <c r="DM1104" s="26" t="str">
        <f t="shared" si="1100"/>
        <v/>
      </c>
      <c r="DN1104" s="26" t="str">
        <f t="shared" si="1101"/>
        <v/>
      </c>
      <c r="DO1104" s="26" t="str">
        <f t="shared" si="1102"/>
        <v/>
      </c>
      <c r="DP1104" s="26" t="str">
        <f t="shared" si="1103"/>
        <v/>
      </c>
      <c r="DQ1104" s="26" t="str">
        <f t="shared" si="1104"/>
        <v/>
      </c>
      <c r="DR1104" s="26" t="str">
        <f t="shared" si="1105"/>
        <v/>
      </c>
      <c r="DS1104" s="26" t="str">
        <f t="shared" si="1106"/>
        <v/>
      </c>
      <c r="DT1104" s="26" t="str">
        <f t="shared" si="1107"/>
        <v/>
      </c>
      <c r="DU1104" s="26" t="str">
        <f t="shared" si="1108"/>
        <v/>
      </c>
      <c r="DV1104" s="26" t="str">
        <f t="shared" si="1109"/>
        <v/>
      </c>
    </row>
    <row r="1105" spans="1:126" ht="105" x14ac:dyDescent="0.25">
      <c r="A1105" t="s">
        <v>1942</v>
      </c>
      <c r="B1105">
        <v>2019</v>
      </c>
      <c r="C1105" t="s">
        <v>2046</v>
      </c>
      <c r="D1105">
        <v>106990</v>
      </c>
      <c r="E1105" s="19">
        <v>1319218327726</v>
      </c>
      <c r="F1105" t="s">
        <v>1176</v>
      </c>
      <c r="G1105">
        <v>324110</v>
      </c>
      <c r="H1105" t="s">
        <v>1177</v>
      </c>
      <c r="I1105" t="s">
        <v>1178</v>
      </c>
      <c r="J1105" t="s">
        <v>344</v>
      </c>
      <c r="K1105" t="s">
        <v>113</v>
      </c>
      <c r="L1105">
        <v>78407</v>
      </c>
      <c r="M1105" s="26" t="str">
        <f t="shared" si="1055"/>
        <v>89. PRODUCE THE CHEMICAL, 94. AS A MANUFACTURED IMPURITY</v>
      </c>
      <c r="N1105" s="26" t="s">
        <v>2047</v>
      </c>
      <c r="O1105" s="70" t="s">
        <v>2074</v>
      </c>
      <c r="P1105">
        <v>20</v>
      </c>
      <c r="Q1105">
        <v>160</v>
      </c>
      <c r="R1105">
        <v>180</v>
      </c>
      <c r="S1105" s="26" t="s">
        <v>1940</v>
      </c>
      <c r="T1105" s="26" t="s">
        <v>1941</v>
      </c>
      <c r="U1105" s="26" t="s">
        <v>1941</v>
      </c>
      <c r="V1105" s="26" t="s">
        <v>1941</v>
      </c>
      <c r="W1105" s="26" t="s">
        <v>1941</v>
      </c>
      <c r="X1105" s="26" t="s">
        <v>1940</v>
      </c>
      <c r="Y1105" s="26" t="s">
        <v>1941</v>
      </c>
      <c r="Z1105" s="26" t="s">
        <v>1941</v>
      </c>
      <c r="AA1105" s="26" t="s">
        <v>1941</v>
      </c>
      <c r="AB1105" s="26" t="s">
        <v>1941</v>
      </c>
      <c r="AC1105" s="26" t="s">
        <v>1941</v>
      </c>
      <c r="AD1105" s="26" t="s">
        <v>1941</v>
      </c>
      <c r="AE1105" s="26" t="s">
        <v>1941</v>
      </c>
      <c r="AF1105" s="26" t="s">
        <v>1941</v>
      </c>
      <c r="AG1105" s="26" t="s">
        <v>1941</v>
      </c>
      <c r="AH1105" s="26" t="s">
        <v>1941</v>
      </c>
      <c r="AI1105" s="26" t="s">
        <v>1941</v>
      </c>
      <c r="AJ1105" s="26" t="s">
        <v>1941</v>
      </c>
      <c r="AK1105" s="26" t="s">
        <v>1941</v>
      </c>
      <c r="AL1105" s="26" t="s">
        <v>1941</v>
      </c>
      <c r="AM1105" s="26" t="s">
        <v>1941</v>
      </c>
      <c r="AN1105" s="26" t="s">
        <v>1941</v>
      </c>
      <c r="AO1105" s="26" t="s">
        <v>1941</v>
      </c>
      <c r="AP1105" s="26" t="s">
        <v>1941</v>
      </c>
      <c r="AQ1105" s="26" t="s">
        <v>1941</v>
      </c>
      <c r="AR1105" s="26" t="s">
        <v>1941</v>
      </c>
      <c r="AS1105" s="26" t="s">
        <v>1941</v>
      </c>
      <c r="AT1105" s="26" t="s">
        <v>1941</v>
      </c>
      <c r="AU1105" s="26" t="s">
        <v>1941</v>
      </c>
      <c r="AV1105" s="26" t="s">
        <v>1941</v>
      </c>
      <c r="AW1105" s="26" t="s">
        <v>1941</v>
      </c>
      <c r="AX1105" s="26" t="s">
        <v>1941</v>
      </c>
      <c r="AY1105" s="26" t="s">
        <v>1941</v>
      </c>
      <c r="AZ1105" s="26" t="s">
        <v>1941</v>
      </c>
      <c r="BA1105" s="26" t="s">
        <v>1941</v>
      </c>
      <c r="BB1105" s="26" t="s">
        <v>1941</v>
      </c>
      <c r="BC1105" s="26" t="s">
        <v>1941</v>
      </c>
      <c r="BD1105" s="26" t="s">
        <v>1941</v>
      </c>
      <c r="BE1105" s="26" t="s">
        <v>1941</v>
      </c>
      <c r="BF1105" s="26" t="s">
        <v>1941</v>
      </c>
      <c r="BG1105" s="26" t="s">
        <v>1941</v>
      </c>
      <c r="BH1105" s="26" t="s">
        <v>1941</v>
      </c>
      <c r="BI1105" s="26" t="s">
        <v>1941</v>
      </c>
      <c r="BJ1105" s="26" t="s">
        <v>1941</v>
      </c>
      <c r="BK1105" s="26" t="s">
        <v>1941</v>
      </c>
      <c r="BL1105" s="26" t="s">
        <v>1941</v>
      </c>
      <c r="BM1105" s="26" t="s">
        <v>1941</v>
      </c>
      <c r="BN1105" s="26" t="s">
        <v>1941</v>
      </c>
      <c r="BO1105" s="26" t="s">
        <v>1941</v>
      </c>
      <c r="BP1105" s="26" t="s">
        <v>1941</v>
      </c>
      <c r="BQ1105" s="26" t="s">
        <v>1941</v>
      </c>
      <c r="BR1105" s="26" t="s">
        <v>1941</v>
      </c>
      <c r="BS1105" s="26" t="s">
        <v>1941</v>
      </c>
      <c r="BT1105" s="26" t="s">
        <v>1941</v>
      </c>
      <c r="BU1105" s="26" t="str">
        <f t="shared" si="1056"/>
        <v>89. PRODUCE THE CHEMICAL</v>
      </c>
      <c r="BV1105" s="26" t="str">
        <f t="shared" si="1057"/>
        <v/>
      </c>
      <c r="BW1105" s="26" t="str">
        <f t="shared" si="1058"/>
        <v/>
      </c>
      <c r="BX1105" s="26" t="str">
        <f t="shared" si="1059"/>
        <v/>
      </c>
      <c r="BY1105" s="26" t="str">
        <f t="shared" si="1060"/>
        <v/>
      </c>
      <c r="BZ1105" s="26" t="str">
        <f t="shared" si="1061"/>
        <v>94. AS A MANUFACTURED IMPURITY</v>
      </c>
      <c r="CA1105" s="26" t="str">
        <f t="shared" si="1062"/>
        <v/>
      </c>
      <c r="CB1105" s="26" t="str">
        <f t="shared" si="1063"/>
        <v/>
      </c>
      <c r="CC1105" s="26" t="str">
        <f t="shared" si="1064"/>
        <v/>
      </c>
      <c r="CD1105" s="26" t="str">
        <f t="shared" si="1065"/>
        <v/>
      </c>
      <c r="CE1105" s="26" t="str">
        <f t="shared" si="1066"/>
        <v/>
      </c>
      <c r="CF1105" s="26" t="str">
        <f t="shared" si="1067"/>
        <v/>
      </c>
      <c r="CG1105" s="26" t="str">
        <f t="shared" si="1068"/>
        <v/>
      </c>
      <c r="CH1105" s="26" t="str">
        <f t="shared" si="1069"/>
        <v/>
      </c>
      <c r="CI1105" s="26" t="str">
        <f t="shared" si="1070"/>
        <v/>
      </c>
      <c r="CJ1105" s="26" t="str">
        <f t="shared" si="1071"/>
        <v/>
      </c>
      <c r="CK1105" s="26" t="str">
        <f t="shared" si="1072"/>
        <v/>
      </c>
      <c r="CL1105" s="26" t="str">
        <f t="shared" si="1073"/>
        <v/>
      </c>
      <c r="CM1105" s="26" t="str">
        <f t="shared" si="1074"/>
        <v/>
      </c>
      <c r="CN1105" s="26" t="str">
        <f t="shared" si="1075"/>
        <v/>
      </c>
      <c r="CO1105" s="26" t="str">
        <f t="shared" si="1076"/>
        <v/>
      </c>
      <c r="CP1105" s="26" t="str">
        <f t="shared" si="1077"/>
        <v/>
      </c>
      <c r="CQ1105" s="26" t="str">
        <f t="shared" si="1078"/>
        <v/>
      </c>
      <c r="CR1105" s="26" t="str">
        <f t="shared" si="1079"/>
        <v/>
      </c>
      <c r="CS1105" s="26" t="str">
        <f t="shared" si="1080"/>
        <v/>
      </c>
      <c r="CT1105" s="26" t="str">
        <f t="shared" si="1081"/>
        <v/>
      </c>
      <c r="CU1105" s="26" t="str">
        <f t="shared" si="1082"/>
        <v/>
      </c>
      <c r="CV1105" s="26" t="str">
        <f t="shared" si="1083"/>
        <v/>
      </c>
      <c r="CW1105" s="26" t="str">
        <f t="shared" si="1084"/>
        <v/>
      </c>
      <c r="CX1105" s="26" t="str">
        <f t="shared" si="1085"/>
        <v/>
      </c>
      <c r="CY1105" s="26" t="str">
        <f t="shared" si="1086"/>
        <v/>
      </c>
      <c r="CZ1105" s="26" t="str">
        <f t="shared" si="1087"/>
        <v/>
      </c>
      <c r="DA1105" s="26" t="str">
        <f t="shared" si="1088"/>
        <v/>
      </c>
      <c r="DB1105" s="26" t="str">
        <f t="shared" si="1089"/>
        <v/>
      </c>
      <c r="DC1105" s="26" t="str">
        <f t="shared" si="1090"/>
        <v/>
      </c>
      <c r="DD1105" s="26" t="str">
        <f t="shared" si="1091"/>
        <v/>
      </c>
      <c r="DE1105" s="26" t="str">
        <f t="shared" si="1092"/>
        <v/>
      </c>
      <c r="DF1105" s="26" t="str">
        <f t="shared" si="1093"/>
        <v/>
      </c>
      <c r="DG1105" s="26" t="str">
        <f t="shared" si="1094"/>
        <v/>
      </c>
      <c r="DH1105" s="26" t="str">
        <f t="shared" si="1095"/>
        <v/>
      </c>
      <c r="DI1105" s="26" t="str">
        <f t="shared" si="1096"/>
        <v/>
      </c>
      <c r="DJ1105" s="26" t="str">
        <f t="shared" si="1097"/>
        <v/>
      </c>
      <c r="DK1105" s="26" t="str">
        <f t="shared" si="1098"/>
        <v/>
      </c>
      <c r="DL1105" s="26" t="str">
        <f t="shared" si="1099"/>
        <v/>
      </c>
      <c r="DM1105" s="26" t="str">
        <f t="shared" si="1100"/>
        <v/>
      </c>
      <c r="DN1105" s="26" t="str">
        <f t="shared" si="1101"/>
        <v/>
      </c>
      <c r="DO1105" s="26" t="str">
        <f t="shared" si="1102"/>
        <v/>
      </c>
      <c r="DP1105" s="26" t="str">
        <f t="shared" si="1103"/>
        <v/>
      </c>
      <c r="DQ1105" s="26" t="str">
        <f t="shared" si="1104"/>
        <v/>
      </c>
      <c r="DR1105" s="26" t="str">
        <f t="shared" si="1105"/>
        <v/>
      </c>
      <c r="DS1105" s="26" t="str">
        <f t="shared" si="1106"/>
        <v/>
      </c>
      <c r="DT1105" s="26" t="str">
        <f t="shared" si="1107"/>
        <v/>
      </c>
      <c r="DU1105" s="26" t="str">
        <f t="shared" si="1108"/>
        <v/>
      </c>
      <c r="DV1105" s="26" t="str">
        <f t="shared" si="1109"/>
        <v/>
      </c>
    </row>
    <row r="1106" spans="1:126" ht="105" x14ac:dyDescent="0.25">
      <c r="A1106" t="s">
        <v>1942</v>
      </c>
      <c r="B1106">
        <v>2020</v>
      </c>
      <c r="C1106" t="s">
        <v>2046</v>
      </c>
      <c r="D1106">
        <v>106990</v>
      </c>
      <c r="E1106" s="19">
        <v>1320219373709</v>
      </c>
      <c r="F1106" t="s">
        <v>1176</v>
      </c>
      <c r="G1106">
        <v>324110</v>
      </c>
      <c r="H1106" t="s">
        <v>1177</v>
      </c>
      <c r="I1106" t="s">
        <v>1178</v>
      </c>
      <c r="J1106" t="s">
        <v>344</v>
      </c>
      <c r="K1106" t="s">
        <v>113</v>
      </c>
      <c r="L1106">
        <v>78407</v>
      </c>
      <c r="M1106" s="26" t="str">
        <f t="shared" si="1055"/>
        <v>89. PRODUCE THE CHEMICAL, 91. ON-SITE USE OF THE CHEMICAL, 94. AS A MANUFACTURED IMPURITY, 95. USED AS A REACTANT, 98. P103  INTERMEDIATES, 101. ADDED AS A FORMULATION COMPONENT, 113. P299  OTHER</v>
      </c>
      <c r="N1106" s="26" t="s">
        <v>2047</v>
      </c>
      <c r="O1106" s="70" t="s">
        <v>2074</v>
      </c>
      <c r="P1106">
        <v>19.5</v>
      </c>
      <c r="Q1106">
        <v>155.43</v>
      </c>
      <c r="R1106">
        <v>174.93</v>
      </c>
      <c r="S1106" s="26" t="s">
        <v>1940</v>
      </c>
      <c r="T1106" s="26" t="s">
        <v>1941</v>
      </c>
      <c r="U1106" s="26" t="s">
        <v>1940</v>
      </c>
      <c r="V1106" s="26" t="s">
        <v>1941</v>
      </c>
      <c r="W1106" s="26" t="s">
        <v>1941</v>
      </c>
      <c r="X1106" s="26" t="s">
        <v>1940</v>
      </c>
      <c r="Y1106" s="26" t="s">
        <v>1940</v>
      </c>
      <c r="Z1106" s="26" t="s">
        <v>1941</v>
      </c>
      <c r="AA1106" s="26" t="s">
        <v>1941</v>
      </c>
      <c r="AB1106" s="26" t="s">
        <v>1940</v>
      </c>
      <c r="AC1106" s="26" t="s">
        <v>1941</v>
      </c>
      <c r="AD1106" s="26" t="s">
        <v>1941</v>
      </c>
      <c r="AE1106" s="26" t="s">
        <v>1940</v>
      </c>
      <c r="AF1106" s="26" t="s">
        <v>1941</v>
      </c>
      <c r="AG1106" s="26" t="s">
        <v>1941</v>
      </c>
      <c r="AH1106" s="26" t="s">
        <v>1941</v>
      </c>
      <c r="AI1106" s="26" t="s">
        <v>1941</v>
      </c>
      <c r="AJ1106" s="26" t="s">
        <v>1941</v>
      </c>
      <c r="AK1106" s="26" t="s">
        <v>1941</v>
      </c>
      <c r="AL1106" s="26" t="s">
        <v>1941</v>
      </c>
      <c r="AM1106" s="26" t="s">
        <v>1941</v>
      </c>
      <c r="AN1106" s="26" t="s">
        <v>1941</v>
      </c>
      <c r="AO1106" s="26" t="s">
        <v>1941</v>
      </c>
      <c r="AP1106" s="26" t="s">
        <v>1941</v>
      </c>
      <c r="AQ1106" s="26" t="s">
        <v>1940</v>
      </c>
      <c r="AR1106" s="26" t="s">
        <v>1941</v>
      </c>
      <c r="AS1106" s="26" t="s">
        <v>1941</v>
      </c>
      <c r="AT1106" s="26" t="s">
        <v>1941</v>
      </c>
      <c r="AU1106" s="26" t="s">
        <v>1941</v>
      </c>
      <c r="AV1106" s="26" t="s">
        <v>1941</v>
      </c>
      <c r="AW1106" s="26" t="s">
        <v>1941</v>
      </c>
      <c r="AX1106" s="26" t="s">
        <v>1941</v>
      </c>
      <c r="AY1106" s="26" t="s">
        <v>1941</v>
      </c>
      <c r="AZ1106" s="26" t="s">
        <v>1941</v>
      </c>
      <c r="BA1106" s="26" t="s">
        <v>1941</v>
      </c>
      <c r="BB1106" s="26" t="s">
        <v>1941</v>
      </c>
      <c r="BC1106" s="26" t="s">
        <v>1941</v>
      </c>
      <c r="BD1106" s="26" t="s">
        <v>1941</v>
      </c>
      <c r="BE1106" s="26" t="s">
        <v>1941</v>
      </c>
      <c r="BF1106" s="26" t="s">
        <v>1941</v>
      </c>
      <c r="BG1106" s="26" t="s">
        <v>1941</v>
      </c>
      <c r="BH1106" s="26" t="s">
        <v>1941</v>
      </c>
      <c r="BI1106" s="26" t="s">
        <v>1941</v>
      </c>
      <c r="BJ1106" s="26" t="s">
        <v>1941</v>
      </c>
      <c r="BK1106" s="26" t="s">
        <v>1941</v>
      </c>
      <c r="BL1106" s="26" t="s">
        <v>1941</v>
      </c>
      <c r="BM1106" s="26" t="s">
        <v>1941</v>
      </c>
      <c r="BN1106" s="26" t="s">
        <v>1941</v>
      </c>
      <c r="BO1106" s="26" t="s">
        <v>1941</v>
      </c>
      <c r="BP1106" s="26" t="s">
        <v>1941</v>
      </c>
      <c r="BQ1106" s="26" t="s">
        <v>1941</v>
      </c>
      <c r="BR1106" s="26" t="s">
        <v>1941</v>
      </c>
      <c r="BS1106" s="26" t="s">
        <v>1941</v>
      </c>
      <c r="BT1106" s="26" t="s">
        <v>1941</v>
      </c>
      <c r="BU1106" s="26" t="str">
        <f t="shared" si="1056"/>
        <v>89. PRODUCE THE CHEMICAL</v>
      </c>
      <c r="BV1106" s="26" t="str">
        <f t="shared" si="1057"/>
        <v/>
      </c>
      <c r="BW1106" s="26" t="str">
        <f t="shared" si="1058"/>
        <v>91. ON-SITE USE OF THE CHEMICAL</v>
      </c>
      <c r="BX1106" s="26" t="str">
        <f t="shared" si="1059"/>
        <v/>
      </c>
      <c r="BY1106" s="26" t="str">
        <f t="shared" si="1060"/>
        <v/>
      </c>
      <c r="BZ1106" s="26" t="str">
        <f t="shared" si="1061"/>
        <v>94. AS A MANUFACTURED IMPURITY</v>
      </c>
      <c r="CA1106" s="26" t="str">
        <f t="shared" si="1062"/>
        <v>95. USED AS A REACTANT</v>
      </c>
      <c r="CB1106" s="26" t="str">
        <f t="shared" si="1063"/>
        <v/>
      </c>
      <c r="CC1106" s="26" t="str">
        <f t="shared" si="1064"/>
        <v/>
      </c>
      <c r="CD1106" s="26" t="str">
        <f t="shared" si="1065"/>
        <v>98. P103  INTERMEDIATES</v>
      </c>
      <c r="CE1106" s="26" t="str">
        <f t="shared" si="1066"/>
        <v/>
      </c>
      <c r="CF1106" s="26" t="str">
        <f t="shared" si="1067"/>
        <v/>
      </c>
      <c r="CG1106" s="26" t="str">
        <f t="shared" si="1068"/>
        <v>101. ADDED AS A FORMULATION COMPONENT</v>
      </c>
      <c r="CH1106" s="26" t="str">
        <f t="shared" si="1069"/>
        <v/>
      </c>
      <c r="CI1106" s="26" t="str">
        <f t="shared" si="1070"/>
        <v/>
      </c>
      <c r="CJ1106" s="26" t="str">
        <f t="shared" si="1071"/>
        <v/>
      </c>
      <c r="CK1106" s="26" t="str">
        <f t="shared" si="1072"/>
        <v/>
      </c>
      <c r="CL1106" s="26" t="str">
        <f t="shared" si="1073"/>
        <v/>
      </c>
      <c r="CM1106" s="26" t="str">
        <f t="shared" si="1074"/>
        <v/>
      </c>
      <c r="CN1106" s="26" t="str">
        <f t="shared" si="1075"/>
        <v/>
      </c>
      <c r="CO1106" s="26" t="str">
        <f t="shared" si="1076"/>
        <v/>
      </c>
      <c r="CP1106" s="26" t="str">
        <f t="shared" si="1077"/>
        <v/>
      </c>
      <c r="CQ1106" s="26" t="str">
        <f t="shared" si="1078"/>
        <v/>
      </c>
      <c r="CR1106" s="26" t="str">
        <f t="shared" si="1079"/>
        <v/>
      </c>
      <c r="CS1106" s="26" t="str">
        <f t="shared" si="1080"/>
        <v>113. P299  OTHER</v>
      </c>
      <c r="CT1106" s="26" t="str">
        <f t="shared" si="1081"/>
        <v/>
      </c>
      <c r="CU1106" s="26" t="str">
        <f t="shared" si="1082"/>
        <v/>
      </c>
      <c r="CV1106" s="26" t="str">
        <f t="shared" si="1083"/>
        <v/>
      </c>
      <c r="CW1106" s="26" t="str">
        <f t="shared" si="1084"/>
        <v/>
      </c>
      <c r="CX1106" s="26" t="str">
        <f t="shared" si="1085"/>
        <v/>
      </c>
      <c r="CY1106" s="26" t="str">
        <f t="shared" si="1086"/>
        <v/>
      </c>
      <c r="CZ1106" s="26" t="str">
        <f t="shared" si="1087"/>
        <v/>
      </c>
      <c r="DA1106" s="26" t="str">
        <f t="shared" si="1088"/>
        <v/>
      </c>
      <c r="DB1106" s="26" t="str">
        <f t="shared" si="1089"/>
        <v/>
      </c>
      <c r="DC1106" s="26" t="str">
        <f t="shared" si="1090"/>
        <v/>
      </c>
      <c r="DD1106" s="26" t="str">
        <f t="shared" si="1091"/>
        <v/>
      </c>
      <c r="DE1106" s="26" t="str">
        <f t="shared" si="1092"/>
        <v/>
      </c>
      <c r="DF1106" s="26" t="str">
        <f t="shared" si="1093"/>
        <v/>
      </c>
      <c r="DG1106" s="26" t="str">
        <f t="shared" si="1094"/>
        <v/>
      </c>
      <c r="DH1106" s="26" t="str">
        <f t="shared" si="1095"/>
        <v/>
      </c>
      <c r="DI1106" s="26" t="str">
        <f t="shared" si="1096"/>
        <v/>
      </c>
      <c r="DJ1106" s="26" t="str">
        <f t="shared" si="1097"/>
        <v/>
      </c>
      <c r="DK1106" s="26" t="str">
        <f t="shared" si="1098"/>
        <v/>
      </c>
      <c r="DL1106" s="26" t="str">
        <f t="shared" si="1099"/>
        <v/>
      </c>
      <c r="DM1106" s="26" t="str">
        <f t="shared" si="1100"/>
        <v/>
      </c>
      <c r="DN1106" s="26" t="str">
        <f t="shared" si="1101"/>
        <v/>
      </c>
      <c r="DO1106" s="26" t="str">
        <f t="shared" si="1102"/>
        <v/>
      </c>
      <c r="DP1106" s="26" t="str">
        <f t="shared" si="1103"/>
        <v/>
      </c>
      <c r="DQ1106" s="26" t="str">
        <f t="shared" si="1104"/>
        <v/>
      </c>
      <c r="DR1106" s="26" t="str">
        <f t="shared" si="1105"/>
        <v/>
      </c>
      <c r="DS1106" s="26" t="str">
        <f t="shared" si="1106"/>
        <v/>
      </c>
      <c r="DT1106" s="26" t="str">
        <f t="shared" si="1107"/>
        <v/>
      </c>
      <c r="DU1106" s="26" t="str">
        <f t="shared" si="1108"/>
        <v/>
      </c>
      <c r="DV1106" s="26" t="str">
        <f t="shared" si="1109"/>
        <v/>
      </c>
    </row>
    <row r="1107" spans="1:126" ht="105" x14ac:dyDescent="0.25">
      <c r="A1107" t="s">
        <v>1942</v>
      </c>
      <c r="B1107">
        <v>2021</v>
      </c>
      <c r="C1107" t="s">
        <v>2046</v>
      </c>
      <c r="D1107">
        <v>106990</v>
      </c>
      <c r="E1107" s="19">
        <v>1321220379679</v>
      </c>
      <c r="F1107" t="s">
        <v>1176</v>
      </c>
      <c r="G1107">
        <v>324110</v>
      </c>
      <c r="H1107" t="s">
        <v>1177</v>
      </c>
      <c r="I1107" t="s">
        <v>1178</v>
      </c>
      <c r="J1107" t="s">
        <v>344</v>
      </c>
      <c r="K1107" t="s">
        <v>113</v>
      </c>
      <c r="L1107">
        <v>78407</v>
      </c>
      <c r="M1107" s="26" t="str">
        <f t="shared" si="1055"/>
        <v>89. PRODUCE THE CHEMICAL, 94. AS A MANUFACTURED IMPURITY, 116. AS A PROCESS IMPURITY</v>
      </c>
      <c r="N1107" s="26" t="s">
        <v>2047</v>
      </c>
      <c r="O1107" s="70" t="s">
        <v>2074</v>
      </c>
      <c r="P1107">
        <v>19.95</v>
      </c>
      <c r="Q1107">
        <v>146.24</v>
      </c>
      <c r="R1107">
        <v>166.19</v>
      </c>
      <c r="S1107" s="26" t="s">
        <v>1940</v>
      </c>
      <c r="T1107" s="26" t="s">
        <v>1941</v>
      </c>
      <c r="U1107" s="26" t="s">
        <v>1941</v>
      </c>
      <c r="V1107" s="26" t="s">
        <v>1941</v>
      </c>
      <c r="W1107" s="26" t="s">
        <v>1941</v>
      </c>
      <c r="X1107" s="26" t="s">
        <v>1940</v>
      </c>
      <c r="Y1107" s="26" t="s">
        <v>1941</v>
      </c>
      <c r="Z1107" s="26" t="s">
        <v>1941</v>
      </c>
      <c r="AA1107" s="26" t="s">
        <v>1941</v>
      </c>
      <c r="AB1107" s="26" t="s">
        <v>1941</v>
      </c>
      <c r="AC1107" s="26" t="s">
        <v>1941</v>
      </c>
      <c r="AD1107" s="26" t="s">
        <v>1941</v>
      </c>
      <c r="AE1107" s="26" t="s">
        <v>1941</v>
      </c>
      <c r="AF1107" s="26" t="s">
        <v>1941</v>
      </c>
      <c r="AG1107" s="26" t="s">
        <v>1941</v>
      </c>
      <c r="AH1107" s="26" t="s">
        <v>1941</v>
      </c>
      <c r="AI1107" s="26" t="s">
        <v>1941</v>
      </c>
      <c r="AJ1107" s="26" t="s">
        <v>1941</v>
      </c>
      <c r="AK1107" s="26" t="s">
        <v>1941</v>
      </c>
      <c r="AL1107" s="26" t="s">
        <v>1941</v>
      </c>
      <c r="AM1107" s="26" t="s">
        <v>1941</v>
      </c>
      <c r="AN1107" s="26" t="s">
        <v>1941</v>
      </c>
      <c r="AO1107" s="26" t="s">
        <v>1941</v>
      </c>
      <c r="AP1107" s="26" t="s">
        <v>1941</v>
      </c>
      <c r="AQ1107" s="26" t="s">
        <v>1941</v>
      </c>
      <c r="AR1107" s="26" t="s">
        <v>1941</v>
      </c>
      <c r="AS1107" s="26" t="s">
        <v>1941</v>
      </c>
      <c r="AT1107" s="26" t="s">
        <v>1940</v>
      </c>
      <c r="AU1107" s="26" t="s">
        <v>1941</v>
      </c>
      <c r="AV1107" s="26" t="s">
        <v>1941</v>
      </c>
      <c r="AW1107" s="26" t="s">
        <v>1941</v>
      </c>
      <c r="AX1107" s="26" t="s">
        <v>1941</v>
      </c>
      <c r="AY1107" s="26" t="s">
        <v>1941</v>
      </c>
      <c r="AZ1107" s="26" t="s">
        <v>1941</v>
      </c>
      <c r="BA1107" s="26" t="s">
        <v>1941</v>
      </c>
      <c r="BB1107" s="26" t="s">
        <v>1941</v>
      </c>
      <c r="BC1107" s="26" t="s">
        <v>1941</v>
      </c>
      <c r="BD1107" s="26" t="s">
        <v>1941</v>
      </c>
      <c r="BE1107" s="26" t="s">
        <v>1941</v>
      </c>
      <c r="BF1107" s="26" t="s">
        <v>1941</v>
      </c>
      <c r="BG1107" s="26" t="s">
        <v>1941</v>
      </c>
      <c r="BH1107" s="26" t="s">
        <v>1941</v>
      </c>
      <c r="BI1107" s="26" t="s">
        <v>1941</v>
      </c>
      <c r="BJ1107" s="26" t="s">
        <v>1941</v>
      </c>
      <c r="BK1107" s="26" t="s">
        <v>1941</v>
      </c>
      <c r="BL1107" s="26" t="s">
        <v>1941</v>
      </c>
      <c r="BM1107" s="26" t="s">
        <v>1941</v>
      </c>
      <c r="BN1107" s="26" t="s">
        <v>1941</v>
      </c>
      <c r="BO1107" s="26" t="s">
        <v>1941</v>
      </c>
      <c r="BP1107" s="26" t="s">
        <v>1941</v>
      </c>
      <c r="BQ1107" s="26" t="s">
        <v>1941</v>
      </c>
      <c r="BR1107" s="26" t="s">
        <v>1941</v>
      </c>
      <c r="BS1107" s="26" t="s">
        <v>1941</v>
      </c>
      <c r="BT1107" s="26" t="s">
        <v>1941</v>
      </c>
      <c r="BU1107" s="26" t="str">
        <f t="shared" si="1056"/>
        <v>89. PRODUCE THE CHEMICAL</v>
      </c>
      <c r="BV1107" s="26" t="str">
        <f t="shared" si="1057"/>
        <v/>
      </c>
      <c r="BW1107" s="26" t="str">
        <f t="shared" si="1058"/>
        <v/>
      </c>
      <c r="BX1107" s="26" t="str">
        <f t="shared" si="1059"/>
        <v/>
      </c>
      <c r="BY1107" s="26" t="str">
        <f t="shared" si="1060"/>
        <v/>
      </c>
      <c r="BZ1107" s="26" t="str">
        <f t="shared" si="1061"/>
        <v>94. AS A MANUFACTURED IMPURITY</v>
      </c>
      <c r="CA1107" s="26" t="str">
        <f t="shared" si="1062"/>
        <v/>
      </c>
      <c r="CB1107" s="26" t="str">
        <f t="shared" si="1063"/>
        <v/>
      </c>
      <c r="CC1107" s="26" t="str">
        <f t="shared" si="1064"/>
        <v/>
      </c>
      <c r="CD1107" s="26" t="str">
        <f t="shared" si="1065"/>
        <v/>
      </c>
      <c r="CE1107" s="26" t="str">
        <f t="shared" si="1066"/>
        <v/>
      </c>
      <c r="CF1107" s="26" t="str">
        <f t="shared" si="1067"/>
        <v/>
      </c>
      <c r="CG1107" s="26" t="str">
        <f t="shared" si="1068"/>
        <v/>
      </c>
      <c r="CH1107" s="26" t="str">
        <f t="shared" si="1069"/>
        <v/>
      </c>
      <c r="CI1107" s="26" t="str">
        <f t="shared" si="1070"/>
        <v/>
      </c>
      <c r="CJ1107" s="26" t="str">
        <f t="shared" si="1071"/>
        <v/>
      </c>
      <c r="CK1107" s="26" t="str">
        <f t="shared" si="1072"/>
        <v/>
      </c>
      <c r="CL1107" s="26" t="str">
        <f t="shared" si="1073"/>
        <v/>
      </c>
      <c r="CM1107" s="26" t="str">
        <f t="shared" si="1074"/>
        <v/>
      </c>
      <c r="CN1107" s="26" t="str">
        <f t="shared" si="1075"/>
        <v/>
      </c>
      <c r="CO1107" s="26" t="str">
        <f t="shared" si="1076"/>
        <v/>
      </c>
      <c r="CP1107" s="26" t="str">
        <f t="shared" si="1077"/>
        <v/>
      </c>
      <c r="CQ1107" s="26" t="str">
        <f t="shared" si="1078"/>
        <v/>
      </c>
      <c r="CR1107" s="26" t="str">
        <f t="shared" si="1079"/>
        <v/>
      </c>
      <c r="CS1107" s="26" t="str">
        <f t="shared" si="1080"/>
        <v/>
      </c>
      <c r="CT1107" s="26" t="str">
        <f t="shared" si="1081"/>
        <v/>
      </c>
      <c r="CU1107" s="26" t="str">
        <f t="shared" si="1082"/>
        <v/>
      </c>
      <c r="CV1107" s="26" t="str">
        <f t="shared" si="1083"/>
        <v>116. AS A PROCESS IMPURITY</v>
      </c>
      <c r="CW1107" s="26" t="str">
        <f t="shared" si="1084"/>
        <v/>
      </c>
      <c r="CX1107" s="26" t="str">
        <f t="shared" si="1085"/>
        <v/>
      </c>
      <c r="CY1107" s="26" t="str">
        <f t="shared" si="1086"/>
        <v/>
      </c>
      <c r="CZ1107" s="26" t="str">
        <f t="shared" si="1087"/>
        <v/>
      </c>
      <c r="DA1107" s="26" t="str">
        <f t="shared" si="1088"/>
        <v/>
      </c>
      <c r="DB1107" s="26" t="str">
        <f t="shared" si="1089"/>
        <v/>
      </c>
      <c r="DC1107" s="26" t="str">
        <f t="shared" si="1090"/>
        <v/>
      </c>
      <c r="DD1107" s="26" t="str">
        <f t="shared" si="1091"/>
        <v/>
      </c>
      <c r="DE1107" s="26" t="str">
        <f t="shared" si="1092"/>
        <v/>
      </c>
      <c r="DF1107" s="26" t="str">
        <f t="shared" si="1093"/>
        <v/>
      </c>
      <c r="DG1107" s="26" t="str">
        <f t="shared" si="1094"/>
        <v/>
      </c>
      <c r="DH1107" s="26" t="str">
        <f t="shared" si="1095"/>
        <v/>
      </c>
      <c r="DI1107" s="26" t="str">
        <f t="shared" si="1096"/>
        <v/>
      </c>
      <c r="DJ1107" s="26" t="str">
        <f t="shared" si="1097"/>
        <v/>
      </c>
      <c r="DK1107" s="26" t="str">
        <f t="shared" si="1098"/>
        <v/>
      </c>
      <c r="DL1107" s="26" t="str">
        <f t="shared" si="1099"/>
        <v/>
      </c>
      <c r="DM1107" s="26" t="str">
        <f t="shared" si="1100"/>
        <v/>
      </c>
      <c r="DN1107" s="26" t="str">
        <f t="shared" si="1101"/>
        <v/>
      </c>
      <c r="DO1107" s="26" t="str">
        <f t="shared" si="1102"/>
        <v/>
      </c>
      <c r="DP1107" s="26" t="str">
        <f t="shared" si="1103"/>
        <v/>
      </c>
      <c r="DQ1107" s="26" t="str">
        <f t="shared" si="1104"/>
        <v/>
      </c>
      <c r="DR1107" s="26" t="str">
        <f t="shared" si="1105"/>
        <v/>
      </c>
      <c r="DS1107" s="26" t="str">
        <f t="shared" si="1106"/>
        <v/>
      </c>
      <c r="DT1107" s="26" t="str">
        <f t="shared" si="1107"/>
        <v/>
      </c>
      <c r="DU1107" s="26" t="str">
        <f t="shared" si="1108"/>
        <v/>
      </c>
      <c r="DV1107" s="26" t="str">
        <f t="shared" si="1109"/>
        <v/>
      </c>
    </row>
    <row r="1108" spans="1:126" ht="60" x14ac:dyDescent="0.25">
      <c r="A1108" t="s">
        <v>1942</v>
      </c>
      <c r="B1108">
        <v>2016</v>
      </c>
      <c r="C1108" t="s">
        <v>2046</v>
      </c>
      <c r="D1108">
        <v>106990</v>
      </c>
      <c r="E1108" s="19">
        <v>1316215570805</v>
      </c>
      <c r="F1108" t="s">
        <v>1180</v>
      </c>
      <c r="G1108">
        <v>324110</v>
      </c>
      <c r="H1108" t="s">
        <v>1181</v>
      </c>
      <c r="I1108" t="s">
        <v>1182</v>
      </c>
      <c r="J1108" t="s">
        <v>1183</v>
      </c>
      <c r="K1108" t="s">
        <v>113</v>
      </c>
      <c r="L1108">
        <v>78071</v>
      </c>
      <c r="M1108" s="26" t="str">
        <f t="shared" si="1055"/>
        <v>89. PRODUCE THE CHEMICAL, 91. ON-SITE USE OF THE CHEMICAL, 94. AS A MANUFACTURED IMPURITY, 95. USED AS A REACTANT</v>
      </c>
      <c r="N1108" s="26" t="s">
        <v>123</v>
      </c>
      <c r="O1108" s="26" t="s">
        <v>124</v>
      </c>
      <c r="P1108">
        <v>20</v>
      </c>
      <c r="Q1108">
        <v>13</v>
      </c>
      <c r="R1108">
        <v>33</v>
      </c>
      <c r="S1108" s="26" t="s">
        <v>1940</v>
      </c>
      <c r="T1108" s="26" t="s">
        <v>1941</v>
      </c>
      <c r="U1108" s="26" t="s">
        <v>1940</v>
      </c>
      <c r="V1108" s="26" t="s">
        <v>1941</v>
      </c>
      <c r="W1108" s="26" t="s">
        <v>1941</v>
      </c>
      <c r="X1108" s="26" t="s">
        <v>1940</v>
      </c>
      <c r="Y1108" s="26" t="s">
        <v>1940</v>
      </c>
      <c r="AE1108" s="26" t="s">
        <v>1941</v>
      </c>
      <c r="AR1108" s="26" t="s">
        <v>1941</v>
      </c>
      <c r="AS1108" s="26" t="s">
        <v>1941</v>
      </c>
      <c r="AT1108" s="26" t="s">
        <v>1941</v>
      </c>
      <c r="AV1108" s="26" t="s">
        <v>1941</v>
      </c>
      <c r="BD1108" s="26" t="s">
        <v>1941</v>
      </c>
      <c r="BK1108" s="26" t="s">
        <v>1941</v>
      </c>
      <c r="BU1108" s="26" t="str">
        <f t="shared" si="1056"/>
        <v>89. PRODUCE THE CHEMICAL</v>
      </c>
      <c r="BV1108" s="26" t="str">
        <f t="shared" si="1057"/>
        <v/>
      </c>
      <c r="BW1108" s="26" t="str">
        <f t="shared" si="1058"/>
        <v>91. ON-SITE USE OF THE CHEMICAL</v>
      </c>
      <c r="BX1108" s="26" t="str">
        <f t="shared" si="1059"/>
        <v/>
      </c>
      <c r="BY1108" s="26" t="str">
        <f t="shared" si="1060"/>
        <v/>
      </c>
      <c r="BZ1108" s="26" t="str">
        <f t="shared" si="1061"/>
        <v>94. AS A MANUFACTURED IMPURITY</v>
      </c>
      <c r="CA1108" s="26" t="str">
        <f t="shared" si="1062"/>
        <v>95. USED AS A REACTANT</v>
      </c>
      <c r="CB1108" s="26" t="str">
        <f t="shared" si="1063"/>
        <v/>
      </c>
      <c r="CC1108" s="26" t="str">
        <f t="shared" si="1064"/>
        <v/>
      </c>
      <c r="CD1108" s="26" t="str">
        <f t="shared" si="1065"/>
        <v/>
      </c>
      <c r="CE1108" s="26" t="str">
        <f t="shared" si="1066"/>
        <v/>
      </c>
      <c r="CF1108" s="26" t="str">
        <f t="shared" si="1067"/>
        <v/>
      </c>
      <c r="CG1108" s="26" t="str">
        <f t="shared" si="1068"/>
        <v/>
      </c>
      <c r="CH1108" s="26" t="str">
        <f t="shared" si="1069"/>
        <v/>
      </c>
      <c r="CI1108" s="26" t="str">
        <f t="shared" si="1070"/>
        <v/>
      </c>
      <c r="CJ1108" s="26" t="str">
        <f t="shared" si="1071"/>
        <v/>
      </c>
      <c r="CK1108" s="26" t="str">
        <f t="shared" si="1072"/>
        <v/>
      </c>
      <c r="CL1108" s="26" t="str">
        <f t="shared" si="1073"/>
        <v/>
      </c>
      <c r="CM1108" s="26" t="str">
        <f t="shared" si="1074"/>
        <v/>
      </c>
      <c r="CN1108" s="26" t="str">
        <f t="shared" si="1075"/>
        <v/>
      </c>
      <c r="CO1108" s="26" t="str">
        <f t="shared" si="1076"/>
        <v/>
      </c>
      <c r="CP1108" s="26" t="str">
        <f t="shared" si="1077"/>
        <v/>
      </c>
      <c r="CQ1108" s="26" t="str">
        <f t="shared" si="1078"/>
        <v/>
      </c>
      <c r="CR1108" s="26" t="str">
        <f t="shared" si="1079"/>
        <v/>
      </c>
      <c r="CS1108" s="26" t="str">
        <f t="shared" si="1080"/>
        <v/>
      </c>
      <c r="CT1108" s="26" t="str">
        <f t="shared" si="1081"/>
        <v/>
      </c>
      <c r="CU1108" s="26" t="str">
        <f t="shared" si="1082"/>
        <v/>
      </c>
      <c r="CV1108" s="26" t="str">
        <f t="shared" si="1083"/>
        <v/>
      </c>
      <c r="CW1108" s="26" t="str">
        <f t="shared" si="1084"/>
        <v/>
      </c>
      <c r="CX1108" s="26" t="str">
        <f t="shared" si="1085"/>
        <v/>
      </c>
      <c r="CY1108" s="26" t="str">
        <f t="shared" si="1086"/>
        <v/>
      </c>
      <c r="CZ1108" s="26" t="str">
        <f t="shared" si="1087"/>
        <v/>
      </c>
      <c r="DA1108" s="26" t="str">
        <f t="shared" si="1088"/>
        <v/>
      </c>
      <c r="DB1108" s="26" t="str">
        <f t="shared" si="1089"/>
        <v/>
      </c>
      <c r="DC1108" s="26" t="str">
        <f t="shared" si="1090"/>
        <v/>
      </c>
      <c r="DD1108" s="26" t="str">
        <f t="shared" si="1091"/>
        <v/>
      </c>
      <c r="DE1108" s="26" t="str">
        <f t="shared" si="1092"/>
        <v/>
      </c>
      <c r="DF1108" s="26" t="str">
        <f t="shared" si="1093"/>
        <v/>
      </c>
      <c r="DG1108" s="26" t="str">
        <f t="shared" si="1094"/>
        <v/>
      </c>
      <c r="DH1108" s="26" t="str">
        <f t="shared" si="1095"/>
        <v/>
      </c>
      <c r="DI1108" s="26" t="str">
        <f t="shared" si="1096"/>
        <v/>
      </c>
      <c r="DJ1108" s="26" t="str">
        <f t="shared" si="1097"/>
        <v/>
      </c>
      <c r="DK1108" s="26" t="str">
        <f t="shared" si="1098"/>
        <v/>
      </c>
      <c r="DL1108" s="26" t="str">
        <f t="shared" si="1099"/>
        <v/>
      </c>
      <c r="DM1108" s="26" t="str">
        <f t="shared" si="1100"/>
        <v/>
      </c>
      <c r="DN1108" s="26" t="str">
        <f t="shared" si="1101"/>
        <v/>
      </c>
      <c r="DO1108" s="26" t="str">
        <f t="shared" si="1102"/>
        <v/>
      </c>
      <c r="DP1108" s="26" t="str">
        <f t="shared" si="1103"/>
        <v/>
      </c>
      <c r="DQ1108" s="26" t="str">
        <f t="shared" si="1104"/>
        <v/>
      </c>
      <c r="DR1108" s="26" t="str">
        <f t="shared" si="1105"/>
        <v/>
      </c>
      <c r="DS1108" s="26" t="str">
        <f t="shared" si="1106"/>
        <v/>
      </c>
      <c r="DT1108" s="26" t="str">
        <f t="shared" si="1107"/>
        <v/>
      </c>
      <c r="DU1108" s="26" t="str">
        <f t="shared" si="1108"/>
        <v/>
      </c>
      <c r="DV1108" s="26" t="str">
        <f t="shared" si="1109"/>
        <v/>
      </c>
    </row>
    <row r="1109" spans="1:126" ht="60" x14ac:dyDescent="0.25">
      <c r="A1109" t="s">
        <v>1942</v>
      </c>
      <c r="B1109">
        <v>2017</v>
      </c>
      <c r="C1109" t="s">
        <v>2046</v>
      </c>
      <c r="D1109">
        <v>106990</v>
      </c>
      <c r="E1109" s="19">
        <v>1317216124584</v>
      </c>
      <c r="F1109" t="s">
        <v>1180</v>
      </c>
      <c r="G1109">
        <v>324110</v>
      </c>
      <c r="H1109" t="s">
        <v>1181</v>
      </c>
      <c r="I1109" t="s">
        <v>1182</v>
      </c>
      <c r="J1109" t="s">
        <v>1183</v>
      </c>
      <c r="K1109" t="s">
        <v>113</v>
      </c>
      <c r="L1109">
        <v>78071</v>
      </c>
      <c r="M1109" s="26" t="str">
        <f t="shared" si="1055"/>
        <v>89. PRODUCE THE CHEMICAL, 91. ON-SITE USE OF THE CHEMICAL, 94. AS A MANUFACTURED IMPURITY, 95. USED AS A REACTANT</v>
      </c>
      <c r="N1109" s="26" t="s">
        <v>123</v>
      </c>
      <c r="O1109" s="26" t="s">
        <v>124</v>
      </c>
      <c r="P1109">
        <v>21</v>
      </c>
      <c r="Q1109">
        <v>13</v>
      </c>
      <c r="R1109">
        <v>34</v>
      </c>
      <c r="S1109" s="26" t="s">
        <v>1940</v>
      </c>
      <c r="T1109" s="26" t="s">
        <v>1941</v>
      </c>
      <c r="U1109" s="26" t="s">
        <v>1940</v>
      </c>
      <c r="V1109" s="26" t="s">
        <v>1941</v>
      </c>
      <c r="W1109" s="26" t="s">
        <v>1941</v>
      </c>
      <c r="X1109" s="26" t="s">
        <v>1940</v>
      </c>
      <c r="Y1109" s="26" t="s">
        <v>1940</v>
      </c>
      <c r="AE1109" s="26" t="s">
        <v>1941</v>
      </c>
      <c r="AR1109" s="26" t="s">
        <v>1941</v>
      </c>
      <c r="AS1109" s="26" t="s">
        <v>1941</v>
      </c>
      <c r="AT1109" s="26" t="s">
        <v>1941</v>
      </c>
      <c r="AV1109" s="26" t="s">
        <v>1941</v>
      </c>
      <c r="BD1109" s="26" t="s">
        <v>1941</v>
      </c>
      <c r="BK1109" s="26" t="s">
        <v>1941</v>
      </c>
      <c r="BU1109" s="26" t="str">
        <f t="shared" si="1056"/>
        <v>89. PRODUCE THE CHEMICAL</v>
      </c>
      <c r="BV1109" s="26" t="str">
        <f t="shared" si="1057"/>
        <v/>
      </c>
      <c r="BW1109" s="26" t="str">
        <f t="shared" si="1058"/>
        <v>91. ON-SITE USE OF THE CHEMICAL</v>
      </c>
      <c r="BX1109" s="26" t="str">
        <f t="shared" si="1059"/>
        <v/>
      </c>
      <c r="BY1109" s="26" t="str">
        <f t="shared" si="1060"/>
        <v/>
      </c>
      <c r="BZ1109" s="26" t="str">
        <f t="shared" si="1061"/>
        <v>94. AS A MANUFACTURED IMPURITY</v>
      </c>
      <c r="CA1109" s="26" t="str">
        <f t="shared" si="1062"/>
        <v>95. USED AS A REACTANT</v>
      </c>
      <c r="CB1109" s="26" t="str">
        <f t="shared" si="1063"/>
        <v/>
      </c>
      <c r="CC1109" s="26" t="str">
        <f t="shared" si="1064"/>
        <v/>
      </c>
      <c r="CD1109" s="26" t="str">
        <f t="shared" si="1065"/>
        <v/>
      </c>
      <c r="CE1109" s="26" t="str">
        <f t="shared" si="1066"/>
        <v/>
      </c>
      <c r="CF1109" s="26" t="str">
        <f t="shared" si="1067"/>
        <v/>
      </c>
      <c r="CG1109" s="26" t="str">
        <f t="shared" si="1068"/>
        <v/>
      </c>
      <c r="CH1109" s="26" t="str">
        <f t="shared" si="1069"/>
        <v/>
      </c>
      <c r="CI1109" s="26" t="str">
        <f t="shared" si="1070"/>
        <v/>
      </c>
      <c r="CJ1109" s="26" t="str">
        <f t="shared" si="1071"/>
        <v/>
      </c>
      <c r="CK1109" s="26" t="str">
        <f t="shared" si="1072"/>
        <v/>
      </c>
      <c r="CL1109" s="26" t="str">
        <f t="shared" si="1073"/>
        <v/>
      </c>
      <c r="CM1109" s="26" t="str">
        <f t="shared" si="1074"/>
        <v/>
      </c>
      <c r="CN1109" s="26" t="str">
        <f t="shared" si="1075"/>
        <v/>
      </c>
      <c r="CO1109" s="26" t="str">
        <f t="shared" si="1076"/>
        <v/>
      </c>
      <c r="CP1109" s="26" t="str">
        <f t="shared" si="1077"/>
        <v/>
      </c>
      <c r="CQ1109" s="26" t="str">
        <f t="shared" si="1078"/>
        <v/>
      </c>
      <c r="CR1109" s="26" t="str">
        <f t="shared" si="1079"/>
        <v/>
      </c>
      <c r="CS1109" s="26" t="str">
        <f t="shared" si="1080"/>
        <v/>
      </c>
      <c r="CT1109" s="26" t="str">
        <f t="shared" si="1081"/>
        <v/>
      </c>
      <c r="CU1109" s="26" t="str">
        <f t="shared" si="1082"/>
        <v/>
      </c>
      <c r="CV1109" s="26" t="str">
        <f t="shared" si="1083"/>
        <v/>
      </c>
      <c r="CW1109" s="26" t="str">
        <f t="shared" si="1084"/>
        <v/>
      </c>
      <c r="CX1109" s="26" t="str">
        <f t="shared" si="1085"/>
        <v/>
      </c>
      <c r="CY1109" s="26" t="str">
        <f t="shared" si="1086"/>
        <v/>
      </c>
      <c r="CZ1109" s="26" t="str">
        <f t="shared" si="1087"/>
        <v/>
      </c>
      <c r="DA1109" s="26" t="str">
        <f t="shared" si="1088"/>
        <v/>
      </c>
      <c r="DB1109" s="26" t="str">
        <f t="shared" si="1089"/>
        <v/>
      </c>
      <c r="DC1109" s="26" t="str">
        <f t="shared" si="1090"/>
        <v/>
      </c>
      <c r="DD1109" s="26" t="str">
        <f t="shared" si="1091"/>
        <v/>
      </c>
      <c r="DE1109" s="26" t="str">
        <f t="shared" si="1092"/>
        <v/>
      </c>
      <c r="DF1109" s="26" t="str">
        <f t="shared" si="1093"/>
        <v/>
      </c>
      <c r="DG1109" s="26" t="str">
        <f t="shared" si="1094"/>
        <v/>
      </c>
      <c r="DH1109" s="26" t="str">
        <f t="shared" si="1095"/>
        <v/>
      </c>
      <c r="DI1109" s="26" t="str">
        <f t="shared" si="1096"/>
        <v/>
      </c>
      <c r="DJ1109" s="26" t="str">
        <f t="shared" si="1097"/>
        <v/>
      </c>
      <c r="DK1109" s="26" t="str">
        <f t="shared" si="1098"/>
        <v/>
      </c>
      <c r="DL1109" s="26" t="str">
        <f t="shared" si="1099"/>
        <v/>
      </c>
      <c r="DM1109" s="26" t="str">
        <f t="shared" si="1100"/>
        <v/>
      </c>
      <c r="DN1109" s="26" t="str">
        <f t="shared" si="1101"/>
        <v/>
      </c>
      <c r="DO1109" s="26" t="str">
        <f t="shared" si="1102"/>
        <v/>
      </c>
      <c r="DP1109" s="26" t="str">
        <f t="shared" si="1103"/>
        <v/>
      </c>
      <c r="DQ1109" s="26" t="str">
        <f t="shared" si="1104"/>
        <v/>
      </c>
      <c r="DR1109" s="26" t="str">
        <f t="shared" si="1105"/>
        <v/>
      </c>
      <c r="DS1109" s="26" t="str">
        <f t="shared" si="1106"/>
        <v/>
      </c>
      <c r="DT1109" s="26" t="str">
        <f t="shared" si="1107"/>
        <v/>
      </c>
      <c r="DU1109" s="26" t="str">
        <f t="shared" si="1108"/>
        <v/>
      </c>
      <c r="DV1109" s="26" t="str">
        <f t="shared" si="1109"/>
        <v/>
      </c>
    </row>
    <row r="1110" spans="1:126" ht="75" x14ac:dyDescent="0.25">
      <c r="A1110" t="s">
        <v>1942</v>
      </c>
      <c r="B1110">
        <v>2018</v>
      </c>
      <c r="C1110" t="s">
        <v>2046</v>
      </c>
      <c r="D1110">
        <v>106990</v>
      </c>
      <c r="E1110" s="19">
        <v>1318218547964</v>
      </c>
      <c r="F1110" t="s">
        <v>1180</v>
      </c>
      <c r="G1110">
        <v>324110</v>
      </c>
      <c r="H1110" t="s">
        <v>1181</v>
      </c>
      <c r="I1110" t="s">
        <v>1182</v>
      </c>
      <c r="J1110" t="s">
        <v>1183</v>
      </c>
      <c r="K1110" t="s">
        <v>113</v>
      </c>
      <c r="L1110">
        <v>78071</v>
      </c>
      <c r="M1110" s="26" t="str">
        <f t="shared" si="1055"/>
        <v>89. PRODUCE THE CHEMICAL, 91. ON-SITE USE OF THE CHEMICAL, 94. AS A MANUFACTURED IMPURITY, 95. USED AS A REACTANT, 96. P101  FEEDSTOCKS</v>
      </c>
      <c r="N1110" s="26" t="s">
        <v>123</v>
      </c>
      <c r="O1110" s="26" t="s">
        <v>124</v>
      </c>
      <c r="P1110">
        <v>27.39</v>
      </c>
      <c r="Q1110">
        <v>10.8</v>
      </c>
      <c r="R1110">
        <v>38.19</v>
      </c>
      <c r="S1110" s="26" t="s">
        <v>1940</v>
      </c>
      <c r="T1110" s="26" t="s">
        <v>1941</v>
      </c>
      <c r="U1110" s="26" t="s">
        <v>1940</v>
      </c>
      <c r="V1110" s="26" t="s">
        <v>1941</v>
      </c>
      <c r="W1110" s="26" t="s">
        <v>1941</v>
      </c>
      <c r="X1110" s="26" t="s">
        <v>1940</v>
      </c>
      <c r="Y1110" s="26" t="s">
        <v>1940</v>
      </c>
      <c r="Z1110" s="26" t="s">
        <v>1940</v>
      </c>
      <c r="AA1110" s="26" t="s">
        <v>1941</v>
      </c>
      <c r="AB1110" s="26" t="s">
        <v>1941</v>
      </c>
      <c r="AC1110" s="26" t="s">
        <v>1941</v>
      </c>
      <c r="AD1110" s="26" t="s">
        <v>1941</v>
      </c>
      <c r="AE1110" s="26" t="s">
        <v>1941</v>
      </c>
      <c r="AF1110" s="26" t="s">
        <v>1941</v>
      </c>
      <c r="AG1110" s="26" t="s">
        <v>1941</v>
      </c>
      <c r="AH1110" s="26" t="s">
        <v>1941</v>
      </c>
      <c r="AI1110" s="26" t="s">
        <v>1941</v>
      </c>
      <c r="AJ1110" s="26" t="s">
        <v>1941</v>
      </c>
      <c r="AK1110" s="26" t="s">
        <v>1941</v>
      </c>
      <c r="AL1110" s="26" t="s">
        <v>1941</v>
      </c>
      <c r="AM1110" s="26" t="s">
        <v>1941</v>
      </c>
      <c r="AN1110" s="26" t="s">
        <v>1941</v>
      </c>
      <c r="AO1110" s="26" t="s">
        <v>1941</v>
      </c>
      <c r="AP1110" s="26" t="s">
        <v>1941</v>
      </c>
      <c r="AQ1110" s="26" t="s">
        <v>1941</v>
      </c>
      <c r="AR1110" s="26" t="s">
        <v>1941</v>
      </c>
      <c r="AS1110" s="26" t="s">
        <v>1941</v>
      </c>
      <c r="AT1110" s="26" t="s">
        <v>1941</v>
      </c>
      <c r="AU1110" s="26" t="s">
        <v>1941</v>
      </c>
      <c r="AV1110" s="26" t="s">
        <v>1941</v>
      </c>
      <c r="AW1110" s="26" t="s">
        <v>1941</v>
      </c>
      <c r="AX1110" s="26" t="s">
        <v>1941</v>
      </c>
      <c r="AY1110" s="26" t="s">
        <v>1941</v>
      </c>
      <c r="AZ1110" s="26" t="s">
        <v>1941</v>
      </c>
      <c r="BA1110" s="26" t="s">
        <v>1941</v>
      </c>
      <c r="BB1110" s="26" t="s">
        <v>1941</v>
      </c>
      <c r="BC1110" s="26" t="s">
        <v>1941</v>
      </c>
      <c r="BD1110" s="26" t="s">
        <v>1941</v>
      </c>
      <c r="BE1110" s="26" t="s">
        <v>1941</v>
      </c>
      <c r="BF1110" s="26" t="s">
        <v>1941</v>
      </c>
      <c r="BG1110" s="26" t="s">
        <v>1941</v>
      </c>
      <c r="BH1110" s="26" t="s">
        <v>1941</v>
      </c>
      <c r="BI1110" s="26" t="s">
        <v>1941</v>
      </c>
      <c r="BJ1110" s="26" t="s">
        <v>1941</v>
      </c>
      <c r="BK1110" s="26" t="s">
        <v>1941</v>
      </c>
      <c r="BL1110" s="26" t="s">
        <v>1941</v>
      </c>
      <c r="BM1110" s="26" t="s">
        <v>1941</v>
      </c>
      <c r="BN1110" s="26" t="s">
        <v>1941</v>
      </c>
      <c r="BO1110" s="26" t="s">
        <v>1941</v>
      </c>
      <c r="BP1110" s="26" t="s">
        <v>1941</v>
      </c>
      <c r="BQ1110" s="26" t="s">
        <v>1941</v>
      </c>
      <c r="BR1110" s="26" t="s">
        <v>1941</v>
      </c>
      <c r="BS1110" s="26" t="s">
        <v>1941</v>
      </c>
      <c r="BT1110" s="26" t="s">
        <v>1941</v>
      </c>
      <c r="BU1110" s="26" t="str">
        <f t="shared" si="1056"/>
        <v>89. PRODUCE THE CHEMICAL</v>
      </c>
      <c r="BV1110" s="26" t="str">
        <f t="shared" si="1057"/>
        <v/>
      </c>
      <c r="BW1110" s="26" t="str">
        <f t="shared" si="1058"/>
        <v>91. ON-SITE USE OF THE CHEMICAL</v>
      </c>
      <c r="BX1110" s="26" t="str">
        <f t="shared" si="1059"/>
        <v/>
      </c>
      <c r="BY1110" s="26" t="str">
        <f t="shared" si="1060"/>
        <v/>
      </c>
      <c r="BZ1110" s="26" t="str">
        <f t="shared" si="1061"/>
        <v>94. AS A MANUFACTURED IMPURITY</v>
      </c>
      <c r="CA1110" s="26" t="str">
        <f t="shared" si="1062"/>
        <v>95. USED AS A REACTANT</v>
      </c>
      <c r="CB1110" s="26" t="str">
        <f t="shared" si="1063"/>
        <v>96. P101  FEEDSTOCKS</v>
      </c>
      <c r="CC1110" s="26" t="str">
        <f t="shared" si="1064"/>
        <v/>
      </c>
      <c r="CD1110" s="26" t="str">
        <f t="shared" si="1065"/>
        <v/>
      </c>
      <c r="CE1110" s="26" t="str">
        <f t="shared" si="1066"/>
        <v/>
      </c>
      <c r="CF1110" s="26" t="str">
        <f t="shared" si="1067"/>
        <v/>
      </c>
      <c r="CG1110" s="26" t="str">
        <f t="shared" si="1068"/>
        <v/>
      </c>
      <c r="CH1110" s="26" t="str">
        <f t="shared" si="1069"/>
        <v/>
      </c>
      <c r="CI1110" s="26" t="str">
        <f t="shared" si="1070"/>
        <v/>
      </c>
      <c r="CJ1110" s="26" t="str">
        <f t="shared" si="1071"/>
        <v/>
      </c>
      <c r="CK1110" s="26" t="str">
        <f t="shared" si="1072"/>
        <v/>
      </c>
      <c r="CL1110" s="26" t="str">
        <f t="shared" si="1073"/>
        <v/>
      </c>
      <c r="CM1110" s="26" t="str">
        <f t="shared" si="1074"/>
        <v/>
      </c>
      <c r="CN1110" s="26" t="str">
        <f t="shared" si="1075"/>
        <v/>
      </c>
      <c r="CO1110" s="26" t="str">
        <f t="shared" si="1076"/>
        <v/>
      </c>
      <c r="CP1110" s="26" t="str">
        <f t="shared" si="1077"/>
        <v/>
      </c>
      <c r="CQ1110" s="26" t="str">
        <f t="shared" si="1078"/>
        <v/>
      </c>
      <c r="CR1110" s="26" t="str">
        <f t="shared" si="1079"/>
        <v/>
      </c>
      <c r="CS1110" s="26" t="str">
        <f t="shared" si="1080"/>
        <v/>
      </c>
      <c r="CT1110" s="26" t="str">
        <f t="shared" si="1081"/>
        <v/>
      </c>
      <c r="CU1110" s="26" t="str">
        <f t="shared" si="1082"/>
        <v/>
      </c>
      <c r="CV1110" s="26" t="str">
        <f t="shared" si="1083"/>
        <v/>
      </c>
      <c r="CW1110" s="26" t="str">
        <f t="shared" si="1084"/>
        <v/>
      </c>
      <c r="CX1110" s="26" t="str">
        <f t="shared" si="1085"/>
        <v/>
      </c>
      <c r="CY1110" s="26" t="str">
        <f t="shared" si="1086"/>
        <v/>
      </c>
      <c r="CZ1110" s="26" t="str">
        <f t="shared" si="1087"/>
        <v/>
      </c>
      <c r="DA1110" s="26" t="str">
        <f t="shared" si="1088"/>
        <v/>
      </c>
      <c r="DB1110" s="26" t="str">
        <f t="shared" si="1089"/>
        <v/>
      </c>
      <c r="DC1110" s="26" t="str">
        <f t="shared" si="1090"/>
        <v/>
      </c>
      <c r="DD1110" s="26" t="str">
        <f t="shared" si="1091"/>
        <v/>
      </c>
      <c r="DE1110" s="26" t="str">
        <f t="shared" si="1092"/>
        <v/>
      </c>
      <c r="DF1110" s="26" t="str">
        <f t="shared" si="1093"/>
        <v/>
      </c>
      <c r="DG1110" s="26" t="str">
        <f t="shared" si="1094"/>
        <v/>
      </c>
      <c r="DH1110" s="26" t="str">
        <f t="shared" si="1095"/>
        <v/>
      </c>
      <c r="DI1110" s="26" t="str">
        <f t="shared" si="1096"/>
        <v/>
      </c>
      <c r="DJ1110" s="26" t="str">
        <f t="shared" si="1097"/>
        <v/>
      </c>
      <c r="DK1110" s="26" t="str">
        <f t="shared" si="1098"/>
        <v/>
      </c>
      <c r="DL1110" s="26" t="str">
        <f t="shared" si="1099"/>
        <v/>
      </c>
      <c r="DM1110" s="26" t="str">
        <f t="shared" si="1100"/>
        <v/>
      </c>
      <c r="DN1110" s="26" t="str">
        <f t="shared" si="1101"/>
        <v/>
      </c>
      <c r="DO1110" s="26" t="str">
        <f t="shared" si="1102"/>
        <v/>
      </c>
      <c r="DP1110" s="26" t="str">
        <f t="shared" si="1103"/>
        <v/>
      </c>
      <c r="DQ1110" s="26" t="str">
        <f t="shared" si="1104"/>
        <v/>
      </c>
      <c r="DR1110" s="26" t="str">
        <f t="shared" si="1105"/>
        <v/>
      </c>
      <c r="DS1110" s="26" t="str">
        <f t="shared" si="1106"/>
        <v/>
      </c>
      <c r="DT1110" s="26" t="str">
        <f t="shared" si="1107"/>
        <v/>
      </c>
      <c r="DU1110" s="26" t="str">
        <f t="shared" si="1108"/>
        <v/>
      </c>
      <c r="DV1110" s="26" t="str">
        <f t="shared" si="1109"/>
        <v/>
      </c>
    </row>
    <row r="1111" spans="1:126" ht="75" x14ac:dyDescent="0.25">
      <c r="A1111" t="s">
        <v>1942</v>
      </c>
      <c r="B1111">
        <v>2019</v>
      </c>
      <c r="C1111" t="s">
        <v>2046</v>
      </c>
      <c r="D1111">
        <v>106990</v>
      </c>
      <c r="E1111" s="19">
        <v>1319218492609</v>
      </c>
      <c r="F1111" t="s">
        <v>1180</v>
      </c>
      <c r="G1111">
        <v>324110</v>
      </c>
      <c r="H1111" t="s">
        <v>1181</v>
      </c>
      <c r="I1111" t="s">
        <v>1182</v>
      </c>
      <c r="J1111" t="s">
        <v>1183</v>
      </c>
      <c r="K1111" t="s">
        <v>113</v>
      </c>
      <c r="L1111">
        <v>78071</v>
      </c>
      <c r="M1111" s="26" t="str">
        <f t="shared" si="1055"/>
        <v>89. PRODUCE THE CHEMICAL, 91. ON-SITE USE OF THE CHEMICAL, 94. AS A MANUFACTURED IMPURITY, 95. USED AS A REACTANT, 96. P101  FEEDSTOCKS</v>
      </c>
      <c r="N1111" s="26" t="s">
        <v>123</v>
      </c>
      <c r="O1111" s="26" t="s">
        <v>124</v>
      </c>
      <c r="P1111">
        <v>26.83</v>
      </c>
      <c r="Q1111">
        <v>14.6</v>
      </c>
      <c r="R1111">
        <v>41.43</v>
      </c>
      <c r="S1111" s="26" t="s">
        <v>1940</v>
      </c>
      <c r="T1111" s="26" t="s">
        <v>1941</v>
      </c>
      <c r="U1111" s="26" t="s">
        <v>1940</v>
      </c>
      <c r="V1111" s="26" t="s">
        <v>1941</v>
      </c>
      <c r="W1111" s="26" t="s">
        <v>1941</v>
      </c>
      <c r="X1111" s="26" t="s">
        <v>1940</v>
      </c>
      <c r="Y1111" s="26" t="s">
        <v>1940</v>
      </c>
      <c r="Z1111" s="26" t="s">
        <v>1940</v>
      </c>
      <c r="AA1111" s="26" t="s">
        <v>1941</v>
      </c>
      <c r="AB1111" s="26" t="s">
        <v>1941</v>
      </c>
      <c r="AC1111" s="26" t="s">
        <v>1941</v>
      </c>
      <c r="AD1111" s="26" t="s">
        <v>1941</v>
      </c>
      <c r="AE1111" s="26" t="s">
        <v>1941</v>
      </c>
      <c r="AF1111" s="26" t="s">
        <v>1941</v>
      </c>
      <c r="AG1111" s="26" t="s">
        <v>1941</v>
      </c>
      <c r="AH1111" s="26" t="s">
        <v>1941</v>
      </c>
      <c r="AI1111" s="26" t="s">
        <v>1941</v>
      </c>
      <c r="AJ1111" s="26" t="s">
        <v>1941</v>
      </c>
      <c r="AK1111" s="26" t="s">
        <v>1941</v>
      </c>
      <c r="AL1111" s="26" t="s">
        <v>1941</v>
      </c>
      <c r="AM1111" s="26" t="s">
        <v>1941</v>
      </c>
      <c r="AN1111" s="26" t="s">
        <v>1941</v>
      </c>
      <c r="AO1111" s="26" t="s">
        <v>1941</v>
      </c>
      <c r="AP1111" s="26" t="s">
        <v>1941</v>
      </c>
      <c r="AQ1111" s="26" t="s">
        <v>1941</v>
      </c>
      <c r="AR1111" s="26" t="s">
        <v>1941</v>
      </c>
      <c r="AS1111" s="26" t="s">
        <v>1941</v>
      </c>
      <c r="AT1111" s="26" t="s">
        <v>1941</v>
      </c>
      <c r="AU1111" s="26" t="s">
        <v>1941</v>
      </c>
      <c r="AV1111" s="26" t="s">
        <v>1941</v>
      </c>
      <c r="AW1111" s="26" t="s">
        <v>1941</v>
      </c>
      <c r="AX1111" s="26" t="s">
        <v>1941</v>
      </c>
      <c r="AY1111" s="26" t="s">
        <v>1941</v>
      </c>
      <c r="AZ1111" s="26" t="s">
        <v>1941</v>
      </c>
      <c r="BA1111" s="26" t="s">
        <v>1941</v>
      </c>
      <c r="BB1111" s="26" t="s">
        <v>1941</v>
      </c>
      <c r="BC1111" s="26" t="s">
        <v>1941</v>
      </c>
      <c r="BD1111" s="26" t="s">
        <v>1941</v>
      </c>
      <c r="BE1111" s="26" t="s">
        <v>1941</v>
      </c>
      <c r="BF1111" s="26" t="s">
        <v>1941</v>
      </c>
      <c r="BG1111" s="26" t="s">
        <v>1941</v>
      </c>
      <c r="BH1111" s="26" t="s">
        <v>1941</v>
      </c>
      <c r="BI1111" s="26" t="s">
        <v>1941</v>
      </c>
      <c r="BJ1111" s="26" t="s">
        <v>1941</v>
      </c>
      <c r="BK1111" s="26" t="s">
        <v>1941</v>
      </c>
      <c r="BL1111" s="26" t="s">
        <v>1941</v>
      </c>
      <c r="BM1111" s="26" t="s">
        <v>1941</v>
      </c>
      <c r="BN1111" s="26" t="s">
        <v>1941</v>
      </c>
      <c r="BO1111" s="26" t="s">
        <v>1941</v>
      </c>
      <c r="BP1111" s="26" t="s">
        <v>1941</v>
      </c>
      <c r="BQ1111" s="26" t="s">
        <v>1941</v>
      </c>
      <c r="BR1111" s="26" t="s">
        <v>1941</v>
      </c>
      <c r="BS1111" s="26" t="s">
        <v>1941</v>
      </c>
      <c r="BT1111" s="26" t="s">
        <v>1941</v>
      </c>
      <c r="BU1111" s="26" t="str">
        <f t="shared" si="1056"/>
        <v>89. PRODUCE THE CHEMICAL</v>
      </c>
      <c r="BV1111" s="26" t="str">
        <f t="shared" si="1057"/>
        <v/>
      </c>
      <c r="BW1111" s="26" t="str">
        <f t="shared" si="1058"/>
        <v>91. ON-SITE USE OF THE CHEMICAL</v>
      </c>
      <c r="BX1111" s="26" t="str">
        <f t="shared" si="1059"/>
        <v/>
      </c>
      <c r="BY1111" s="26" t="str">
        <f t="shared" si="1060"/>
        <v/>
      </c>
      <c r="BZ1111" s="26" t="str">
        <f t="shared" si="1061"/>
        <v>94. AS A MANUFACTURED IMPURITY</v>
      </c>
      <c r="CA1111" s="26" t="str">
        <f t="shared" si="1062"/>
        <v>95. USED AS A REACTANT</v>
      </c>
      <c r="CB1111" s="26" t="str">
        <f t="shared" si="1063"/>
        <v>96. P101  FEEDSTOCKS</v>
      </c>
      <c r="CC1111" s="26" t="str">
        <f t="shared" si="1064"/>
        <v/>
      </c>
      <c r="CD1111" s="26" t="str">
        <f t="shared" si="1065"/>
        <v/>
      </c>
      <c r="CE1111" s="26" t="str">
        <f t="shared" si="1066"/>
        <v/>
      </c>
      <c r="CF1111" s="26" t="str">
        <f t="shared" si="1067"/>
        <v/>
      </c>
      <c r="CG1111" s="26" t="str">
        <f t="shared" si="1068"/>
        <v/>
      </c>
      <c r="CH1111" s="26" t="str">
        <f t="shared" si="1069"/>
        <v/>
      </c>
      <c r="CI1111" s="26" t="str">
        <f t="shared" si="1070"/>
        <v/>
      </c>
      <c r="CJ1111" s="26" t="str">
        <f t="shared" si="1071"/>
        <v/>
      </c>
      <c r="CK1111" s="26" t="str">
        <f t="shared" si="1072"/>
        <v/>
      </c>
      <c r="CL1111" s="26" t="str">
        <f t="shared" si="1073"/>
        <v/>
      </c>
      <c r="CM1111" s="26" t="str">
        <f t="shared" si="1074"/>
        <v/>
      </c>
      <c r="CN1111" s="26" t="str">
        <f t="shared" si="1075"/>
        <v/>
      </c>
      <c r="CO1111" s="26" t="str">
        <f t="shared" si="1076"/>
        <v/>
      </c>
      <c r="CP1111" s="26" t="str">
        <f t="shared" si="1077"/>
        <v/>
      </c>
      <c r="CQ1111" s="26" t="str">
        <f t="shared" si="1078"/>
        <v/>
      </c>
      <c r="CR1111" s="26" t="str">
        <f t="shared" si="1079"/>
        <v/>
      </c>
      <c r="CS1111" s="26" t="str">
        <f t="shared" si="1080"/>
        <v/>
      </c>
      <c r="CT1111" s="26" t="str">
        <f t="shared" si="1081"/>
        <v/>
      </c>
      <c r="CU1111" s="26" t="str">
        <f t="shared" si="1082"/>
        <v/>
      </c>
      <c r="CV1111" s="26" t="str">
        <f t="shared" si="1083"/>
        <v/>
      </c>
      <c r="CW1111" s="26" t="str">
        <f t="shared" si="1084"/>
        <v/>
      </c>
      <c r="CX1111" s="26" t="str">
        <f t="shared" si="1085"/>
        <v/>
      </c>
      <c r="CY1111" s="26" t="str">
        <f t="shared" si="1086"/>
        <v/>
      </c>
      <c r="CZ1111" s="26" t="str">
        <f t="shared" si="1087"/>
        <v/>
      </c>
      <c r="DA1111" s="26" t="str">
        <f t="shared" si="1088"/>
        <v/>
      </c>
      <c r="DB1111" s="26" t="str">
        <f t="shared" si="1089"/>
        <v/>
      </c>
      <c r="DC1111" s="26" t="str">
        <f t="shared" si="1090"/>
        <v/>
      </c>
      <c r="DD1111" s="26" t="str">
        <f t="shared" si="1091"/>
        <v/>
      </c>
      <c r="DE1111" s="26" t="str">
        <f t="shared" si="1092"/>
        <v/>
      </c>
      <c r="DF1111" s="26" t="str">
        <f t="shared" si="1093"/>
        <v/>
      </c>
      <c r="DG1111" s="26" t="str">
        <f t="shared" si="1094"/>
        <v/>
      </c>
      <c r="DH1111" s="26" t="str">
        <f t="shared" si="1095"/>
        <v/>
      </c>
      <c r="DI1111" s="26" t="str">
        <f t="shared" si="1096"/>
        <v/>
      </c>
      <c r="DJ1111" s="26" t="str">
        <f t="shared" si="1097"/>
        <v/>
      </c>
      <c r="DK1111" s="26" t="str">
        <f t="shared" si="1098"/>
        <v/>
      </c>
      <c r="DL1111" s="26" t="str">
        <f t="shared" si="1099"/>
        <v/>
      </c>
      <c r="DM1111" s="26" t="str">
        <f t="shared" si="1100"/>
        <v/>
      </c>
      <c r="DN1111" s="26" t="str">
        <f t="shared" si="1101"/>
        <v/>
      </c>
      <c r="DO1111" s="26" t="str">
        <f t="shared" si="1102"/>
        <v/>
      </c>
      <c r="DP1111" s="26" t="str">
        <f t="shared" si="1103"/>
        <v/>
      </c>
      <c r="DQ1111" s="26" t="str">
        <f t="shared" si="1104"/>
        <v/>
      </c>
      <c r="DR1111" s="26" t="str">
        <f t="shared" si="1105"/>
        <v/>
      </c>
      <c r="DS1111" s="26" t="str">
        <f t="shared" si="1106"/>
        <v/>
      </c>
      <c r="DT1111" s="26" t="str">
        <f t="shared" si="1107"/>
        <v/>
      </c>
      <c r="DU1111" s="26" t="str">
        <f t="shared" si="1108"/>
        <v/>
      </c>
      <c r="DV1111" s="26" t="str">
        <f t="shared" si="1109"/>
        <v/>
      </c>
    </row>
    <row r="1112" spans="1:126" ht="105" x14ac:dyDescent="0.25">
      <c r="A1112" t="s">
        <v>1942</v>
      </c>
      <c r="B1112">
        <v>2020</v>
      </c>
      <c r="C1112" t="s">
        <v>2046</v>
      </c>
      <c r="D1112">
        <v>106990</v>
      </c>
      <c r="E1112" s="19">
        <v>1320219300252</v>
      </c>
      <c r="F1112" t="s">
        <v>1180</v>
      </c>
      <c r="G1112">
        <v>324110</v>
      </c>
      <c r="H1112" t="s">
        <v>1181</v>
      </c>
      <c r="I1112" t="s">
        <v>1182</v>
      </c>
      <c r="J1112" t="s">
        <v>1183</v>
      </c>
      <c r="K1112" t="s">
        <v>113</v>
      </c>
      <c r="L1112">
        <v>78071</v>
      </c>
      <c r="M1112" s="26" t="str">
        <f t="shared" si="1055"/>
        <v>89. PRODUCE THE CHEMICAL, 92. SALE OR DISTRIBUTION OF THE CHEMICAL, 94. AS A MANUFACTURED IMPURITY</v>
      </c>
      <c r="N1112" s="26" t="s">
        <v>123</v>
      </c>
      <c r="O1112" s="26" t="s">
        <v>124</v>
      </c>
      <c r="P1112">
        <v>35.659999999999997</v>
      </c>
      <c r="Q1112">
        <v>12.59</v>
      </c>
      <c r="R1112">
        <v>48.25</v>
      </c>
      <c r="S1112" s="26" t="s">
        <v>1940</v>
      </c>
      <c r="T1112" s="26" t="s">
        <v>1941</v>
      </c>
      <c r="U1112" s="26" t="s">
        <v>1941</v>
      </c>
      <c r="V1112" s="26" t="s">
        <v>1940</v>
      </c>
      <c r="W1112" s="26" t="s">
        <v>1941</v>
      </c>
      <c r="X1112" s="26" t="s">
        <v>1940</v>
      </c>
      <c r="Y1112" s="26" t="s">
        <v>1941</v>
      </c>
      <c r="Z1112" s="26" t="s">
        <v>1941</v>
      </c>
      <c r="AA1112" s="26" t="s">
        <v>1941</v>
      </c>
      <c r="AB1112" s="26" t="s">
        <v>1941</v>
      </c>
      <c r="AC1112" s="26" t="s">
        <v>1941</v>
      </c>
      <c r="AD1112" s="26" t="s">
        <v>1941</v>
      </c>
      <c r="AE1112" s="26" t="s">
        <v>1941</v>
      </c>
      <c r="AF1112" s="26" t="s">
        <v>1941</v>
      </c>
      <c r="AG1112" s="26" t="s">
        <v>1941</v>
      </c>
      <c r="AH1112" s="26" t="s">
        <v>1941</v>
      </c>
      <c r="AI1112" s="26" t="s">
        <v>1941</v>
      </c>
      <c r="AJ1112" s="26" t="s">
        <v>1941</v>
      </c>
      <c r="AK1112" s="26" t="s">
        <v>1941</v>
      </c>
      <c r="AL1112" s="26" t="s">
        <v>1941</v>
      </c>
      <c r="AM1112" s="26" t="s">
        <v>1941</v>
      </c>
      <c r="AN1112" s="26" t="s">
        <v>1941</v>
      </c>
      <c r="AO1112" s="26" t="s">
        <v>1941</v>
      </c>
      <c r="AP1112" s="26" t="s">
        <v>1941</v>
      </c>
      <c r="AQ1112" s="26" t="s">
        <v>1941</v>
      </c>
      <c r="AR1112" s="26" t="s">
        <v>1941</v>
      </c>
      <c r="AS1112" s="26" t="s">
        <v>1941</v>
      </c>
      <c r="AT1112" s="26" t="s">
        <v>1941</v>
      </c>
      <c r="AU1112" s="26" t="s">
        <v>1941</v>
      </c>
      <c r="AV1112" s="26" t="s">
        <v>1941</v>
      </c>
      <c r="AW1112" s="26" t="s">
        <v>1941</v>
      </c>
      <c r="AX1112" s="26" t="s">
        <v>1941</v>
      </c>
      <c r="AY1112" s="26" t="s">
        <v>1941</v>
      </c>
      <c r="AZ1112" s="26" t="s">
        <v>1941</v>
      </c>
      <c r="BA1112" s="26" t="s">
        <v>1941</v>
      </c>
      <c r="BB1112" s="26" t="s">
        <v>1941</v>
      </c>
      <c r="BC1112" s="26" t="s">
        <v>1941</v>
      </c>
      <c r="BD1112" s="26" t="s">
        <v>1941</v>
      </c>
      <c r="BE1112" s="26" t="s">
        <v>1941</v>
      </c>
      <c r="BF1112" s="26" t="s">
        <v>1941</v>
      </c>
      <c r="BG1112" s="26" t="s">
        <v>1941</v>
      </c>
      <c r="BH1112" s="26" t="s">
        <v>1941</v>
      </c>
      <c r="BI1112" s="26" t="s">
        <v>1941</v>
      </c>
      <c r="BJ1112" s="26" t="s">
        <v>1941</v>
      </c>
      <c r="BK1112" s="26" t="s">
        <v>1941</v>
      </c>
      <c r="BL1112" s="26" t="s">
        <v>1941</v>
      </c>
      <c r="BM1112" s="26" t="s">
        <v>1941</v>
      </c>
      <c r="BN1112" s="26" t="s">
        <v>1941</v>
      </c>
      <c r="BO1112" s="26" t="s">
        <v>1941</v>
      </c>
      <c r="BP1112" s="26" t="s">
        <v>1941</v>
      </c>
      <c r="BQ1112" s="26" t="s">
        <v>1941</v>
      </c>
      <c r="BR1112" s="26" t="s">
        <v>1941</v>
      </c>
      <c r="BS1112" s="26" t="s">
        <v>1941</v>
      </c>
      <c r="BT1112" s="26" t="s">
        <v>1941</v>
      </c>
      <c r="BU1112" s="26" t="str">
        <f t="shared" si="1056"/>
        <v>89. PRODUCE THE CHEMICAL</v>
      </c>
      <c r="BV1112" s="26" t="str">
        <f t="shared" si="1057"/>
        <v/>
      </c>
      <c r="BW1112" s="26" t="str">
        <f t="shared" si="1058"/>
        <v/>
      </c>
      <c r="BX1112" s="26" t="str">
        <f t="shared" si="1059"/>
        <v>92. SALE OR DISTRIBUTION OF THE CHEMICAL</v>
      </c>
      <c r="BY1112" s="26" t="str">
        <f t="shared" si="1060"/>
        <v/>
      </c>
      <c r="BZ1112" s="26" t="str">
        <f t="shared" si="1061"/>
        <v>94. AS A MANUFACTURED IMPURITY</v>
      </c>
      <c r="CA1112" s="26" t="str">
        <f t="shared" si="1062"/>
        <v/>
      </c>
      <c r="CB1112" s="26" t="str">
        <f t="shared" si="1063"/>
        <v/>
      </c>
      <c r="CC1112" s="26" t="str">
        <f t="shared" si="1064"/>
        <v/>
      </c>
      <c r="CD1112" s="26" t="str">
        <f t="shared" si="1065"/>
        <v/>
      </c>
      <c r="CE1112" s="26" t="str">
        <f t="shared" si="1066"/>
        <v/>
      </c>
      <c r="CF1112" s="26" t="str">
        <f t="shared" si="1067"/>
        <v/>
      </c>
      <c r="CG1112" s="26" t="str">
        <f t="shared" si="1068"/>
        <v/>
      </c>
      <c r="CH1112" s="26" t="str">
        <f t="shared" si="1069"/>
        <v/>
      </c>
      <c r="CI1112" s="26" t="str">
        <f t="shared" si="1070"/>
        <v/>
      </c>
      <c r="CJ1112" s="26" t="str">
        <f t="shared" si="1071"/>
        <v/>
      </c>
      <c r="CK1112" s="26" t="str">
        <f t="shared" si="1072"/>
        <v/>
      </c>
      <c r="CL1112" s="26" t="str">
        <f t="shared" si="1073"/>
        <v/>
      </c>
      <c r="CM1112" s="26" t="str">
        <f t="shared" si="1074"/>
        <v/>
      </c>
      <c r="CN1112" s="26" t="str">
        <f t="shared" si="1075"/>
        <v/>
      </c>
      <c r="CO1112" s="26" t="str">
        <f t="shared" si="1076"/>
        <v/>
      </c>
      <c r="CP1112" s="26" t="str">
        <f t="shared" si="1077"/>
        <v/>
      </c>
      <c r="CQ1112" s="26" t="str">
        <f t="shared" si="1078"/>
        <v/>
      </c>
      <c r="CR1112" s="26" t="str">
        <f t="shared" si="1079"/>
        <v/>
      </c>
      <c r="CS1112" s="26" t="str">
        <f t="shared" si="1080"/>
        <v/>
      </c>
      <c r="CT1112" s="26" t="str">
        <f t="shared" si="1081"/>
        <v/>
      </c>
      <c r="CU1112" s="26" t="str">
        <f t="shared" si="1082"/>
        <v/>
      </c>
      <c r="CV1112" s="26" t="str">
        <f t="shared" si="1083"/>
        <v/>
      </c>
      <c r="CW1112" s="26" t="str">
        <f t="shared" si="1084"/>
        <v/>
      </c>
      <c r="CX1112" s="26" t="str">
        <f t="shared" si="1085"/>
        <v/>
      </c>
      <c r="CY1112" s="26" t="str">
        <f t="shared" si="1086"/>
        <v/>
      </c>
      <c r="CZ1112" s="26" t="str">
        <f t="shared" si="1087"/>
        <v/>
      </c>
      <c r="DA1112" s="26" t="str">
        <f t="shared" si="1088"/>
        <v/>
      </c>
      <c r="DB1112" s="26" t="str">
        <f t="shared" si="1089"/>
        <v/>
      </c>
      <c r="DC1112" s="26" t="str">
        <f t="shared" si="1090"/>
        <v/>
      </c>
      <c r="DD1112" s="26" t="str">
        <f t="shared" si="1091"/>
        <v/>
      </c>
      <c r="DE1112" s="26" t="str">
        <f t="shared" si="1092"/>
        <v/>
      </c>
      <c r="DF1112" s="26" t="str">
        <f t="shared" si="1093"/>
        <v/>
      </c>
      <c r="DG1112" s="26" t="str">
        <f t="shared" si="1094"/>
        <v/>
      </c>
      <c r="DH1112" s="26" t="str">
        <f t="shared" si="1095"/>
        <v/>
      </c>
      <c r="DI1112" s="26" t="str">
        <f t="shared" si="1096"/>
        <v/>
      </c>
      <c r="DJ1112" s="26" t="str">
        <f t="shared" si="1097"/>
        <v/>
      </c>
      <c r="DK1112" s="26" t="str">
        <f t="shared" si="1098"/>
        <v/>
      </c>
      <c r="DL1112" s="26" t="str">
        <f t="shared" si="1099"/>
        <v/>
      </c>
      <c r="DM1112" s="26" t="str">
        <f t="shared" si="1100"/>
        <v/>
      </c>
      <c r="DN1112" s="26" t="str">
        <f t="shared" si="1101"/>
        <v/>
      </c>
      <c r="DO1112" s="26" t="str">
        <f t="shared" si="1102"/>
        <v/>
      </c>
      <c r="DP1112" s="26" t="str">
        <f t="shared" si="1103"/>
        <v/>
      </c>
      <c r="DQ1112" s="26" t="str">
        <f t="shared" si="1104"/>
        <v/>
      </c>
      <c r="DR1112" s="26" t="str">
        <f t="shared" si="1105"/>
        <v/>
      </c>
      <c r="DS1112" s="26" t="str">
        <f t="shared" si="1106"/>
        <v/>
      </c>
      <c r="DT1112" s="26" t="str">
        <f t="shared" si="1107"/>
        <v/>
      </c>
      <c r="DU1112" s="26" t="str">
        <f t="shared" si="1108"/>
        <v/>
      </c>
      <c r="DV1112" s="26" t="str">
        <f t="shared" si="1109"/>
        <v/>
      </c>
    </row>
    <row r="1113" spans="1:126" ht="75" x14ac:dyDescent="0.25">
      <c r="A1113" t="s">
        <v>1942</v>
      </c>
      <c r="B1113">
        <v>2021</v>
      </c>
      <c r="C1113" t="s">
        <v>2046</v>
      </c>
      <c r="D1113">
        <v>106990</v>
      </c>
      <c r="E1113" s="19">
        <v>1321220506772</v>
      </c>
      <c r="F1113" t="s">
        <v>1180</v>
      </c>
      <c r="G1113">
        <v>324110</v>
      </c>
      <c r="H1113" t="s">
        <v>1181</v>
      </c>
      <c r="I1113" t="s">
        <v>1182</v>
      </c>
      <c r="J1113" t="s">
        <v>1183</v>
      </c>
      <c r="K1113" t="s">
        <v>113</v>
      </c>
      <c r="L1113">
        <v>78071</v>
      </c>
      <c r="M1113" s="26" t="str">
        <f t="shared" si="1055"/>
        <v>89. PRODUCE THE CHEMICAL, 91. ON-SITE USE OF THE CHEMICAL, 94. AS A MANUFACTURED IMPURITY, 95. USED AS A REACTANT, 96. P101  FEEDSTOCKS</v>
      </c>
      <c r="N1113" s="26" t="s">
        <v>123</v>
      </c>
      <c r="O1113" s="26" t="s">
        <v>124</v>
      </c>
      <c r="P1113">
        <v>37</v>
      </c>
      <c r="Q1113">
        <v>13.2</v>
      </c>
      <c r="R1113">
        <v>50.2</v>
      </c>
      <c r="S1113" s="26" t="s">
        <v>1940</v>
      </c>
      <c r="T1113" s="26" t="s">
        <v>1941</v>
      </c>
      <c r="U1113" s="26" t="s">
        <v>1940</v>
      </c>
      <c r="V1113" s="26" t="s">
        <v>1941</v>
      </c>
      <c r="W1113" s="26" t="s">
        <v>1941</v>
      </c>
      <c r="X1113" s="26" t="s">
        <v>1940</v>
      </c>
      <c r="Y1113" s="26" t="s">
        <v>1940</v>
      </c>
      <c r="Z1113" s="26" t="s">
        <v>1940</v>
      </c>
      <c r="AA1113" s="26" t="s">
        <v>1941</v>
      </c>
      <c r="AB1113" s="26" t="s">
        <v>1941</v>
      </c>
      <c r="AC1113" s="26" t="s">
        <v>1941</v>
      </c>
      <c r="AD1113" s="26" t="s">
        <v>1941</v>
      </c>
      <c r="AE1113" s="26" t="s">
        <v>1941</v>
      </c>
      <c r="AF1113" s="26" t="s">
        <v>1941</v>
      </c>
      <c r="AG1113" s="26" t="s">
        <v>1941</v>
      </c>
      <c r="AH1113" s="26" t="s">
        <v>1941</v>
      </c>
      <c r="AI1113" s="26" t="s">
        <v>1941</v>
      </c>
      <c r="AJ1113" s="26" t="s">
        <v>1941</v>
      </c>
      <c r="AK1113" s="26" t="s">
        <v>1941</v>
      </c>
      <c r="AL1113" s="26" t="s">
        <v>1941</v>
      </c>
      <c r="AM1113" s="26" t="s">
        <v>1941</v>
      </c>
      <c r="AN1113" s="26" t="s">
        <v>1941</v>
      </c>
      <c r="AO1113" s="26" t="s">
        <v>1941</v>
      </c>
      <c r="AP1113" s="26" t="s">
        <v>1941</v>
      </c>
      <c r="AQ1113" s="26" t="s">
        <v>1941</v>
      </c>
      <c r="AR1113" s="26" t="s">
        <v>1941</v>
      </c>
      <c r="AS1113" s="26" t="s">
        <v>1941</v>
      </c>
      <c r="AT1113" s="26" t="s">
        <v>1941</v>
      </c>
      <c r="AU1113" s="26" t="s">
        <v>1941</v>
      </c>
      <c r="AV1113" s="26" t="s">
        <v>1941</v>
      </c>
      <c r="AW1113" s="26" t="s">
        <v>1941</v>
      </c>
      <c r="AX1113" s="26" t="s">
        <v>1941</v>
      </c>
      <c r="AY1113" s="26" t="s">
        <v>1941</v>
      </c>
      <c r="AZ1113" s="26" t="s">
        <v>1941</v>
      </c>
      <c r="BA1113" s="26" t="s">
        <v>1941</v>
      </c>
      <c r="BB1113" s="26" t="s">
        <v>1941</v>
      </c>
      <c r="BC1113" s="26" t="s">
        <v>1941</v>
      </c>
      <c r="BD1113" s="26" t="s">
        <v>1941</v>
      </c>
      <c r="BE1113" s="26" t="s">
        <v>1941</v>
      </c>
      <c r="BF1113" s="26" t="s">
        <v>1941</v>
      </c>
      <c r="BG1113" s="26" t="s">
        <v>1941</v>
      </c>
      <c r="BH1113" s="26" t="s">
        <v>1941</v>
      </c>
      <c r="BI1113" s="26" t="s">
        <v>1941</v>
      </c>
      <c r="BJ1113" s="26" t="s">
        <v>1941</v>
      </c>
      <c r="BK1113" s="26" t="s">
        <v>1941</v>
      </c>
      <c r="BL1113" s="26" t="s">
        <v>1941</v>
      </c>
      <c r="BM1113" s="26" t="s">
        <v>1941</v>
      </c>
      <c r="BN1113" s="26" t="s">
        <v>1941</v>
      </c>
      <c r="BO1113" s="26" t="s">
        <v>1941</v>
      </c>
      <c r="BP1113" s="26" t="s">
        <v>1941</v>
      </c>
      <c r="BQ1113" s="26" t="s">
        <v>1941</v>
      </c>
      <c r="BR1113" s="26" t="s">
        <v>1941</v>
      </c>
      <c r="BS1113" s="26" t="s">
        <v>1941</v>
      </c>
      <c r="BT1113" s="26" t="s">
        <v>1941</v>
      </c>
      <c r="BU1113" s="26" t="str">
        <f t="shared" si="1056"/>
        <v>89. PRODUCE THE CHEMICAL</v>
      </c>
      <c r="BV1113" s="26" t="str">
        <f t="shared" si="1057"/>
        <v/>
      </c>
      <c r="BW1113" s="26" t="str">
        <f t="shared" si="1058"/>
        <v>91. ON-SITE USE OF THE CHEMICAL</v>
      </c>
      <c r="BX1113" s="26" t="str">
        <f t="shared" si="1059"/>
        <v/>
      </c>
      <c r="BY1113" s="26" t="str">
        <f t="shared" si="1060"/>
        <v/>
      </c>
      <c r="BZ1113" s="26" t="str">
        <f t="shared" si="1061"/>
        <v>94. AS A MANUFACTURED IMPURITY</v>
      </c>
      <c r="CA1113" s="26" t="str">
        <f t="shared" si="1062"/>
        <v>95. USED AS A REACTANT</v>
      </c>
      <c r="CB1113" s="26" t="str">
        <f t="shared" si="1063"/>
        <v>96. P101  FEEDSTOCKS</v>
      </c>
      <c r="CC1113" s="26" t="str">
        <f t="shared" si="1064"/>
        <v/>
      </c>
      <c r="CD1113" s="26" t="str">
        <f t="shared" si="1065"/>
        <v/>
      </c>
      <c r="CE1113" s="26" t="str">
        <f t="shared" si="1066"/>
        <v/>
      </c>
      <c r="CF1113" s="26" t="str">
        <f t="shared" si="1067"/>
        <v/>
      </c>
      <c r="CG1113" s="26" t="str">
        <f t="shared" si="1068"/>
        <v/>
      </c>
      <c r="CH1113" s="26" t="str">
        <f t="shared" si="1069"/>
        <v/>
      </c>
      <c r="CI1113" s="26" t="str">
        <f t="shared" si="1070"/>
        <v/>
      </c>
      <c r="CJ1113" s="26" t="str">
        <f t="shared" si="1071"/>
        <v/>
      </c>
      <c r="CK1113" s="26" t="str">
        <f t="shared" si="1072"/>
        <v/>
      </c>
      <c r="CL1113" s="26" t="str">
        <f t="shared" si="1073"/>
        <v/>
      </c>
      <c r="CM1113" s="26" t="str">
        <f t="shared" si="1074"/>
        <v/>
      </c>
      <c r="CN1113" s="26" t="str">
        <f t="shared" si="1075"/>
        <v/>
      </c>
      <c r="CO1113" s="26" t="str">
        <f t="shared" si="1076"/>
        <v/>
      </c>
      <c r="CP1113" s="26" t="str">
        <f t="shared" si="1077"/>
        <v/>
      </c>
      <c r="CQ1113" s="26" t="str">
        <f t="shared" si="1078"/>
        <v/>
      </c>
      <c r="CR1113" s="26" t="str">
        <f t="shared" si="1079"/>
        <v/>
      </c>
      <c r="CS1113" s="26" t="str">
        <f t="shared" si="1080"/>
        <v/>
      </c>
      <c r="CT1113" s="26" t="str">
        <f t="shared" si="1081"/>
        <v/>
      </c>
      <c r="CU1113" s="26" t="str">
        <f t="shared" si="1082"/>
        <v/>
      </c>
      <c r="CV1113" s="26" t="str">
        <f t="shared" si="1083"/>
        <v/>
      </c>
      <c r="CW1113" s="26" t="str">
        <f t="shared" si="1084"/>
        <v/>
      </c>
      <c r="CX1113" s="26" t="str">
        <f t="shared" si="1085"/>
        <v/>
      </c>
      <c r="CY1113" s="26" t="str">
        <f t="shared" si="1086"/>
        <v/>
      </c>
      <c r="CZ1113" s="26" t="str">
        <f t="shared" si="1087"/>
        <v/>
      </c>
      <c r="DA1113" s="26" t="str">
        <f t="shared" si="1088"/>
        <v/>
      </c>
      <c r="DB1113" s="26" t="str">
        <f t="shared" si="1089"/>
        <v/>
      </c>
      <c r="DC1113" s="26" t="str">
        <f t="shared" si="1090"/>
        <v/>
      </c>
      <c r="DD1113" s="26" t="str">
        <f t="shared" si="1091"/>
        <v/>
      </c>
      <c r="DE1113" s="26" t="str">
        <f t="shared" si="1092"/>
        <v/>
      </c>
      <c r="DF1113" s="26" t="str">
        <f t="shared" si="1093"/>
        <v/>
      </c>
      <c r="DG1113" s="26" t="str">
        <f t="shared" si="1094"/>
        <v/>
      </c>
      <c r="DH1113" s="26" t="str">
        <f t="shared" si="1095"/>
        <v/>
      </c>
      <c r="DI1113" s="26" t="str">
        <f t="shared" si="1096"/>
        <v/>
      </c>
      <c r="DJ1113" s="26" t="str">
        <f t="shared" si="1097"/>
        <v/>
      </c>
      <c r="DK1113" s="26" t="str">
        <f t="shared" si="1098"/>
        <v/>
      </c>
      <c r="DL1113" s="26" t="str">
        <f t="shared" si="1099"/>
        <v/>
      </c>
      <c r="DM1113" s="26" t="str">
        <f t="shared" si="1100"/>
        <v/>
      </c>
      <c r="DN1113" s="26" t="str">
        <f t="shared" si="1101"/>
        <v/>
      </c>
      <c r="DO1113" s="26" t="str">
        <f t="shared" si="1102"/>
        <v/>
      </c>
      <c r="DP1113" s="26" t="str">
        <f t="shared" si="1103"/>
        <v/>
      </c>
      <c r="DQ1113" s="26" t="str">
        <f t="shared" si="1104"/>
        <v/>
      </c>
      <c r="DR1113" s="26" t="str">
        <f t="shared" si="1105"/>
        <v/>
      </c>
      <c r="DS1113" s="26" t="str">
        <f t="shared" si="1106"/>
        <v/>
      </c>
      <c r="DT1113" s="26" t="str">
        <f t="shared" si="1107"/>
        <v/>
      </c>
      <c r="DU1113" s="26" t="str">
        <f t="shared" si="1108"/>
        <v/>
      </c>
      <c r="DV1113" s="26" t="str">
        <f t="shared" si="1109"/>
        <v/>
      </c>
    </row>
    <row r="1114" spans="1:126" ht="30" x14ac:dyDescent="0.25">
      <c r="A1114" t="s">
        <v>1942</v>
      </c>
      <c r="B1114">
        <v>2016</v>
      </c>
      <c r="C1114" t="s">
        <v>2046</v>
      </c>
      <c r="D1114">
        <v>106990</v>
      </c>
      <c r="E1114" s="19">
        <v>1316215567797</v>
      </c>
      <c r="F1114" t="s">
        <v>1186</v>
      </c>
      <c r="G1114">
        <v>562211</v>
      </c>
      <c r="H1114" t="s">
        <v>1187</v>
      </c>
      <c r="I1114" t="s">
        <v>1992</v>
      </c>
      <c r="J1114" t="s">
        <v>541</v>
      </c>
      <c r="K1114" t="s">
        <v>113</v>
      </c>
      <c r="L1114">
        <v>77705</v>
      </c>
      <c r="M1114" s="26" t="str">
        <f t="shared" si="1055"/>
        <v>133. ANCILLARY OR OTHER USE</v>
      </c>
      <c r="N1114" s="26" t="s">
        <v>2069</v>
      </c>
      <c r="O1114" s="26" t="s">
        <v>360</v>
      </c>
      <c r="P1114">
        <v>3</v>
      </c>
      <c r="Q1114">
        <v>0</v>
      </c>
      <c r="R1114">
        <v>3</v>
      </c>
      <c r="S1114" s="26" t="s">
        <v>1941</v>
      </c>
      <c r="T1114" s="26" t="s">
        <v>1941</v>
      </c>
      <c r="U1114" s="26" t="s">
        <v>1941</v>
      </c>
      <c r="V1114" s="26" t="s">
        <v>1941</v>
      </c>
      <c r="W1114" s="26" t="s">
        <v>1941</v>
      </c>
      <c r="X1114" s="26" t="s">
        <v>1941</v>
      </c>
      <c r="Y1114" s="26" t="s">
        <v>1941</v>
      </c>
      <c r="AE1114" s="26" t="s">
        <v>1941</v>
      </c>
      <c r="AR1114" s="26" t="s">
        <v>1941</v>
      </c>
      <c r="AS1114" s="26" t="s">
        <v>1941</v>
      </c>
      <c r="AT1114" s="26" t="s">
        <v>1941</v>
      </c>
      <c r="AV1114" s="26" t="s">
        <v>1941</v>
      </c>
      <c r="BD1114" s="26" t="s">
        <v>1941</v>
      </c>
      <c r="BK1114" s="26" t="s">
        <v>1940</v>
      </c>
      <c r="BU1114" s="26" t="str">
        <f t="shared" si="1056"/>
        <v/>
      </c>
      <c r="BV1114" s="26" t="str">
        <f t="shared" si="1057"/>
        <v/>
      </c>
      <c r="BW1114" s="26" t="str">
        <f t="shared" si="1058"/>
        <v/>
      </c>
      <c r="BX1114" s="26" t="str">
        <f t="shared" si="1059"/>
        <v/>
      </c>
      <c r="BY1114" s="26" t="str">
        <f t="shared" si="1060"/>
        <v/>
      </c>
      <c r="BZ1114" s="26" t="str">
        <f t="shared" si="1061"/>
        <v/>
      </c>
      <c r="CA1114" s="26" t="str">
        <f t="shared" si="1062"/>
        <v/>
      </c>
      <c r="CB1114" s="26" t="str">
        <f t="shared" si="1063"/>
        <v/>
      </c>
      <c r="CC1114" s="26" t="str">
        <f t="shared" si="1064"/>
        <v/>
      </c>
      <c r="CD1114" s="26" t="str">
        <f t="shared" si="1065"/>
        <v/>
      </c>
      <c r="CE1114" s="26" t="str">
        <f t="shared" si="1066"/>
        <v/>
      </c>
      <c r="CF1114" s="26" t="str">
        <f t="shared" si="1067"/>
        <v/>
      </c>
      <c r="CG1114" s="26" t="str">
        <f t="shared" si="1068"/>
        <v/>
      </c>
      <c r="CH1114" s="26" t="str">
        <f t="shared" si="1069"/>
        <v/>
      </c>
      <c r="CI1114" s="26" t="str">
        <f t="shared" si="1070"/>
        <v/>
      </c>
      <c r="CJ1114" s="26" t="str">
        <f t="shared" si="1071"/>
        <v/>
      </c>
      <c r="CK1114" s="26" t="str">
        <f t="shared" si="1072"/>
        <v/>
      </c>
      <c r="CL1114" s="26" t="str">
        <f t="shared" si="1073"/>
        <v/>
      </c>
      <c r="CM1114" s="26" t="str">
        <f t="shared" si="1074"/>
        <v/>
      </c>
      <c r="CN1114" s="26" t="str">
        <f t="shared" si="1075"/>
        <v/>
      </c>
      <c r="CO1114" s="26" t="str">
        <f t="shared" si="1076"/>
        <v/>
      </c>
      <c r="CP1114" s="26" t="str">
        <f t="shared" si="1077"/>
        <v/>
      </c>
      <c r="CQ1114" s="26" t="str">
        <f t="shared" si="1078"/>
        <v/>
      </c>
      <c r="CR1114" s="26" t="str">
        <f t="shared" si="1079"/>
        <v/>
      </c>
      <c r="CS1114" s="26" t="str">
        <f t="shared" si="1080"/>
        <v/>
      </c>
      <c r="CT1114" s="26" t="str">
        <f t="shared" si="1081"/>
        <v/>
      </c>
      <c r="CU1114" s="26" t="str">
        <f t="shared" si="1082"/>
        <v/>
      </c>
      <c r="CV1114" s="26" t="str">
        <f t="shared" si="1083"/>
        <v/>
      </c>
      <c r="CW1114" s="26" t="str">
        <f t="shared" si="1084"/>
        <v/>
      </c>
      <c r="CX1114" s="26" t="str">
        <f t="shared" si="1085"/>
        <v/>
      </c>
      <c r="CY1114" s="26" t="str">
        <f t="shared" si="1086"/>
        <v/>
      </c>
      <c r="CZ1114" s="26" t="str">
        <f t="shared" si="1087"/>
        <v/>
      </c>
      <c r="DA1114" s="26" t="str">
        <f t="shared" si="1088"/>
        <v/>
      </c>
      <c r="DB1114" s="26" t="str">
        <f t="shared" si="1089"/>
        <v/>
      </c>
      <c r="DC1114" s="26" t="str">
        <f t="shared" si="1090"/>
        <v/>
      </c>
      <c r="DD1114" s="26" t="str">
        <f t="shared" si="1091"/>
        <v/>
      </c>
      <c r="DE1114" s="26" t="str">
        <f t="shared" si="1092"/>
        <v/>
      </c>
      <c r="DF1114" s="26" t="str">
        <f t="shared" si="1093"/>
        <v/>
      </c>
      <c r="DG1114" s="26" t="str">
        <f t="shared" si="1094"/>
        <v/>
      </c>
      <c r="DH1114" s="26" t="str">
        <f t="shared" si="1095"/>
        <v/>
      </c>
      <c r="DI1114" s="26" t="str">
        <f t="shared" si="1096"/>
        <v/>
      </c>
      <c r="DJ1114" s="26" t="str">
        <f t="shared" si="1097"/>
        <v/>
      </c>
      <c r="DK1114" s="26" t="str">
        <f t="shared" si="1098"/>
        <v/>
      </c>
      <c r="DL1114" s="26" t="str">
        <f t="shared" si="1099"/>
        <v/>
      </c>
      <c r="DM1114" s="26" t="str">
        <f t="shared" si="1100"/>
        <v>133. ANCILLARY OR OTHER USE</v>
      </c>
      <c r="DN1114" s="26" t="str">
        <f t="shared" si="1101"/>
        <v/>
      </c>
      <c r="DO1114" s="26" t="str">
        <f t="shared" si="1102"/>
        <v/>
      </c>
      <c r="DP1114" s="26" t="str">
        <f t="shared" si="1103"/>
        <v/>
      </c>
      <c r="DQ1114" s="26" t="str">
        <f t="shared" si="1104"/>
        <v/>
      </c>
      <c r="DR1114" s="26" t="str">
        <f t="shared" si="1105"/>
        <v/>
      </c>
      <c r="DS1114" s="26" t="str">
        <f t="shared" si="1106"/>
        <v/>
      </c>
      <c r="DT1114" s="26" t="str">
        <f t="shared" si="1107"/>
        <v/>
      </c>
      <c r="DU1114" s="26" t="str">
        <f t="shared" si="1108"/>
        <v/>
      </c>
      <c r="DV1114" s="26" t="str">
        <f t="shared" si="1109"/>
        <v/>
      </c>
    </row>
    <row r="1115" spans="1:126" ht="75" x14ac:dyDescent="0.25">
      <c r="A1115" t="s">
        <v>1942</v>
      </c>
      <c r="B1115">
        <v>2018</v>
      </c>
      <c r="C1115" t="s">
        <v>2046</v>
      </c>
      <c r="D1115">
        <v>106990</v>
      </c>
      <c r="E1115" s="19">
        <v>1318217443480</v>
      </c>
      <c r="F1115" t="s">
        <v>1186</v>
      </c>
      <c r="G1115">
        <v>562211</v>
      </c>
      <c r="H1115" t="s">
        <v>1187</v>
      </c>
      <c r="I1115" t="s">
        <v>1992</v>
      </c>
      <c r="J1115" t="s">
        <v>541</v>
      </c>
      <c r="K1115" t="s">
        <v>113</v>
      </c>
      <c r="L1115">
        <v>77705</v>
      </c>
      <c r="M1115" s="26" t="str">
        <f t="shared" si="1055"/>
        <v>133. ANCILLARY OR OTHER USE, 142. Z399  OTHER</v>
      </c>
      <c r="N1115" s="26" t="s">
        <v>2069</v>
      </c>
      <c r="O1115" s="26" t="s">
        <v>360</v>
      </c>
      <c r="P1115">
        <v>8</v>
      </c>
      <c r="Q1115">
        <v>0</v>
      </c>
      <c r="R1115">
        <v>8</v>
      </c>
      <c r="S1115" s="26" t="s">
        <v>1941</v>
      </c>
      <c r="T1115" s="26" t="s">
        <v>1941</v>
      </c>
      <c r="U1115" s="26" t="s">
        <v>1941</v>
      </c>
      <c r="V1115" s="26" t="s">
        <v>1941</v>
      </c>
      <c r="W1115" s="26" t="s">
        <v>1941</v>
      </c>
      <c r="X1115" s="26" t="s">
        <v>1941</v>
      </c>
      <c r="Y1115" s="26" t="s">
        <v>1941</v>
      </c>
      <c r="Z1115" s="26" t="s">
        <v>1941</v>
      </c>
      <c r="AA1115" s="26" t="s">
        <v>1941</v>
      </c>
      <c r="AB1115" s="26" t="s">
        <v>1941</v>
      </c>
      <c r="AC1115" s="26" t="s">
        <v>1941</v>
      </c>
      <c r="AD1115" s="26" t="s">
        <v>1941</v>
      </c>
      <c r="AE1115" s="26" t="s">
        <v>1941</v>
      </c>
      <c r="AF1115" s="26" t="s">
        <v>1941</v>
      </c>
      <c r="AG1115" s="26" t="s">
        <v>1941</v>
      </c>
      <c r="AH1115" s="26" t="s">
        <v>1941</v>
      </c>
      <c r="AI1115" s="26" t="s">
        <v>1941</v>
      </c>
      <c r="AJ1115" s="26" t="s">
        <v>1941</v>
      </c>
      <c r="AK1115" s="26" t="s">
        <v>1941</v>
      </c>
      <c r="AL1115" s="26" t="s">
        <v>1941</v>
      </c>
      <c r="AM1115" s="26" t="s">
        <v>1941</v>
      </c>
      <c r="AN1115" s="26" t="s">
        <v>1941</v>
      </c>
      <c r="AO1115" s="26" t="s">
        <v>1941</v>
      </c>
      <c r="AP1115" s="26" t="s">
        <v>1941</v>
      </c>
      <c r="AQ1115" s="26" t="s">
        <v>1941</v>
      </c>
      <c r="AR1115" s="26" t="s">
        <v>1941</v>
      </c>
      <c r="AS1115" s="26" t="s">
        <v>1941</v>
      </c>
      <c r="AT1115" s="26" t="s">
        <v>1941</v>
      </c>
      <c r="AU1115" s="26" t="s">
        <v>1941</v>
      </c>
      <c r="AV1115" s="26" t="s">
        <v>1941</v>
      </c>
      <c r="AW1115" s="26" t="s">
        <v>1941</v>
      </c>
      <c r="AX1115" s="26" t="s">
        <v>1941</v>
      </c>
      <c r="AY1115" s="26" t="s">
        <v>1941</v>
      </c>
      <c r="AZ1115" s="26" t="s">
        <v>1941</v>
      </c>
      <c r="BA1115" s="26" t="s">
        <v>1941</v>
      </c>
      <c r="BB1115" s="26" t="s">
        <v>1941</v>
      </c>
      <c r="BC1115" s="26" t="s">
        <v>1941</v>
      </c>
      <c r="BD1115" s="26" t="s">
        <v>1941</v>
      </c>
      <c r="BE1115" s="26" t="s">
        <v>1941</v>
      </c>
      <c r="BF1115" s="26" t="s">
        <v>1941</v>
      </c>
      <c r="BG1115" s="26" t="s">
        <v>1941</v>
      </c>
      <c r="BH1115" s="26" t="s">
        <v>1941</v>
      </c>
      <c r="BI1115" s="26" t="s">
        <v>1941</v>
      </c>
      <c r="BJ1115" s="26" t="s">
        <v>1941</v>
      </c>
      <c r="BK1115" s="26" t="s">
        <v>1940</v>
      </c>
      <c r="BL1115" s="26" t="s">
        <v>1941</v>
      </c>
      <c r="BM1115" s="26" t="s">
        <v>1941</v>
      </c>
      <c r="BN1115" s="26" t="s">
        <v>1941</v>
      </c>
      <c r="BO1115" s="26" t="s">
        <v>1941</v>
      </c>
      <c r="BP1115" s="26" t="s">
        <v>1941</v>
      </c>
      <c r="BQ1115" s="26" t="s">
        <v>1941</v>
      </c>
      <c r="BR1115" s="26" t="s">
        <v>1941</v>
      </c>
      <c r="BS1115" s="26" t="s">
        <v>1941</v>
      </c>
      <c r="BT1115" s="26" t="s">
        <v>1940</v>
      </c>
      <c r="BU1115" s="26" t="str">
        <f t="shared" si="1056"/>
        <v/>
      </c>
      <c r="BV1115" s="26" t="str">
        <f t="shared" si="1057"/>
        <v/>
      </c>
      <c r="BW1115" s="26" t="str">
        <f t="shared" si="1058"/>
        <v/>
      </c>
      <c r="BX1115" s="26" t="str">
        <f t="shared" si="1059"/>
        <v/>
      </c>
      <c r="BY1115" s="26" t="str">
        <f t="shared" si="1060"/>
        <v/>
      </c>
      <c r="BZ1115" s="26" t="str">
        <f t="shared" si="1061"/>
        <v/>
      </c>
      <c r="CA1115" s="26" t="str">
        <f t="shared" si="1062"/>
        <v/>
      </c>
      <c r="CB1115" s="26" t="str">
        <f t="shared" si="1063"/>
        <v/>
      </c>
      <c r="CC1115" s="26" t="str">
        <f t="shared" si="1064"/>
        <v/>
      </c>
      <c r="CD1115" s="26" t="str">
        <f t="shared" si="1065"/>
        <v/>
      </c>
      <c r="CE1115" s="26" t="str">
        <f t="shared" si="1066"/>
        <v/>
      </c>
      <c r="CF1115" s="26" t="str">
        <f t="shared" si="1067"/>
        <v/>
      </c>
      <c r="CG1115" s="26" t="str">
        <f t="shared" si="1068"/>
        <v/>
      </c>
      <c r="CH1115" s="26" t="str">
        <f t="shared" si="1069"/>
        <v/>
      </c>
      <c r="CI1115" s="26" t="str">
        <f t="shared" si="1070"/>
        <v/>
      </c>
      <c r="CJ1115" s="26" t="str">
        <f t="shared" si="1071"/>
        <v/>
      </c>
      <c r="CK1115" s="26" t="str">
        <f t="shared" si="1072"/>
        <v/>
      </c>
      <c r="CL1115" s="26" t="str">
        <f t="shared" si="1073"/>
        <v/>
      </c>
      <c r="CM1115" s="26" t="str">
        <f t="shared" si="1074"/>
        <v/>
      </c>
      <c r="CN1115" s="26" t="str">
        <f t="shared" si="1075"/>
        <v/>
      </c>
      <c r="CO1115" s="26" t="str">
        <f t="shared" si="1076"/>
        <v/>
      </c>
      <c r="CP1115" s="26" t="str">
        <f t="shared" si="1077"/>
        <v/>
      </c>
      <c r="CQ1115" s="26" t="str">
        <f t="shared" si="1078"/>
        <v/>
      </c>
      <c r="CR1115" s="26" t="str">
        <f t="shared" si="1079"/>
        <v/>
      </c>
      <c r="CS1115" s="26" t="str">
        <f t="shared" si="1080"/>
        <v/>
      </c>
      <c r="CT1115" s="26" t="str">
        <f t="shared" si="1081"/>
        <v/>
      </c>
      <c r="CU1115" s="26" t="str">
        <f t="shared" si="1082"/>
        <v/>
      </c>
      <c r="CV1115" s="26" t="str">
        <f t="shared" si="1083"/>
        <v/>
      </c>
      <c r="CW1115" s="26" t="str">
        <f t="shared" si="1084"/>
        <v/>
      </c>
      <c r="CX1115" s="26" t="str">
        <f t="shared" si="1085"/>
        <v/>
      </c>
      <c r="CY1115" s="26" t="str">
        <f t="shared" si="1086"/>
        <v/>
      </c>
      <c r="CZ1115" s="26" t="str">
        <f t="shared" si="1087"/>
        <v/>
      </c>
      <c r="DA1115" s="26" t="str">
        <f t="shared" si="1088"/>
        <v/>
      </c>
      <c r="DB1115" s="26" t="str">
        <f t="shared" si="1089"/>
        <v/>
      </c>
      <c r="DC1115" s="26" t="str">
        <f t="shared" si="1090"/>
        <v/>
      </c>
      <c r="DD1115" s="26" t="str">
        <f t="shared" si="1091"/>
        <v/>
      </c>
      <c r="DE1115" s="26" t="str">
        <f t="shared" si="1092"/>
        <v/>
      </c>
      <c r="DF1115" s="26" t="str">
        <f t="shared" si="1093"/>
        <v/>
      </c>
      <c r="DG1115" s="26" t="str">
        <f t="shared" si="1094"/>
        <v/>
      </c>
      <c r="DH1115" s="26" t="str">
        <f t="shared" si="1095"/>
        <v/>
      </c>
      <c r="DI1115" s="26" t="str">
        <f t="shared" si="1096"/>
        <v/>
      </c>
      <c r="DJ1115" s="26" t="str">
        <f t="shared" si="1097"/>
        <v/>
      </c>
      <c r="DK1115" s="26" t="str">
        <f t="shared" si="1098"/>
        <v/>
      </c>
      <c r="DL1115" s="26" t="str">
        <f t="shared" si="1099"/>
        <v/>
      </c>
      <c r="DM1115" s="26" t="str">
        <f t="shared" si="1100"/>
        <v>133. ANCILLARY OR OTHER USE</v>
      </c>
      <c r="DN1115" s="26" t="str">
        <f t="shared" si="1101"/>
        <v/>
      </c>
      <c r="DO1115" s="26" t="str">
        <f t="shared" si="1102"/>
        <v/>
      </c>
      <c r="DP1115" s="26" t="str">
        <f t="shared" si="1103"/>
        <v/>
      </c>
      <c r="DQ1115" s="26" t="str">
        <f t="shared" si="1104"/>
        <v/>
      </c>
      <c r="DR1115" s="26" t="str">
        <f t="shared" si="1105"/>
        <v/>
      </c>
      <c r="DS1115" s="26" t="str">
        <f t="shared" si="1106"/>
        <v/>
      </c>
      <c r="DT1115" s="26" t="str">
        <f t="shared" si="1107"/>
        <v/>
      </c>
      <c r="DU1115" s="26" t="str">
        <f t="shared" si="1108"/>
        <v/>
      </c>
      <c r="DV1115" s="26" t="str">
        <f t="shared" si="1109"/>
        <v>142. Z399  OTHER</v>
      </c>
    </row>
    <row r="1116" spans="1:126" ht="75" x14ac:dyDescent="0.25">
      <c r="A1116" t="s">
        <v>1942</v>
      </c>
      <c r="B1116">
        <v>2020</v>
      </c>
      <c r="C1116" t="s">
        <v>2046</v>
      </c>
      <c r="D1116">
        <v>106990</v>
      </c>
      <c r="E1116" s="19">
        <v>1320219210046</v>
      </c>
      <c r="F1116" t="s">
        <v>1186</v>
      </c>
      <c r="G1116">
        <v>562211</v>
      </c>
      <c r="H1116" t="s">
        <v>1187</v>
      </c>
      <c r="I1116" t="s">
        <v>1992</v>
      </c>
      <c r="J1116" t="s">
        <v>541</v>
      </c>
      <c r="K1116" t="s">
        <v>113</v>
      </c>
      <c r="L1116">
        <v>77705</v>
      </c>
      <c r="M1116" s="26" t="str">
        <f t="shared" si="1055"/>
        <v>89. PRODUCE THE CHEMICAL, 91. ON-SITE USE OF THE CHEMICAL, 94. AS A MANUFACTURED IMPURITY, 95. USED AS A REACTANT, 96. P101  FEEDSTOCKS</v>
      </c>
      <c r="N1116" s="26" t="s">
        <v>2069</v>
      </c>
      <c r="O1116" s="26" t="s">
        <v>360</v>
      </c>
      <c r="P1116">
        <v>116</v>
      </c>
      <c r="Q1116">
        <v>0</v>
      </c>
      <c r="R1116">
        <v>116</v>
      </c>
      <c r="S1116" s="26" t="s">
        <v>1940</v>
      </c>
      <c r="T1116" s="26" t="s">
        <v>1941</v>
      </c>
      <c r="U1116" s="26" t="s">
        <v>1940</v>
      </c>
      <c r="V1116" s="26" t="s">
        <v>1941</v>
      </c>
      <c r="W1116" s="26" t="s">
        <v>1941</v>
      </c>
      <c r="X1116" s="26" t="s">
        <v>1940</v>
      </c>
      <c r="Y1116" s="26" t="s">
        <v>1940</v>
      </c>
      <c r="Z1116" s="26" t="s">
        <v>1940</v>
      </c>
      <c r="AA1116" s="26" t="s">
        <v>1941</v>
      </c>
      <c r="AB1116" s="26" t="s">
        <v>1941</v>
      </c>
      <c r="AC1116" s="26" t="s">
        <v>1941</v>
      </c>
      <c r="AD1116" s="26" t="s">
        <v>1941</v>
      </c>
      <c r="AE1116" s="26" t="s">
        <v>1941</v>
      </c>
      <c r="AF1116" s="26" t="s">
        <v>1941</v>
      </c>
      <c r="AG1116" s="26" t="s">
        <v>1941</v>
      </c>
      <c r="AH1116" s="26" t="s">
        <v>1941</v>
      </c>
      <c r="AI1116" s="26" t="s">
        <v>1941</v>
      </c>
      <c r="AJ1116" s="26" t="s">
        <v>1941</v>
      </c>
      <c r="AK1116" s="26" t="s">
        <v>1941</v>
      </c>
      <c r="AL1116" s="26" t="s">
        <v>1941</v>
      </c>
      <c r="AM1116" s="26" t="s">
        <v>1941</v>
      </c>
      <c r="AN1116" s="26" t="s">
        <v>1941</v>
      </c>
      <c r="AO1116" s="26" t="s">
        <v>1941</v>
      </c>
      <c r="AP1116" s="26" t="s">
        <v>1941</v>
      </c>
      <c r="AQ1116" s="26" t="s">
        <v>1941</v>
      </c>
      <c r="AR1116" s="26" t="s">
        <v>1941</v>
      </c>
      <c r="AS1116" s="26" t="s">
        <v>1941</v>
      </c>
      <c r="AT1116" s="26" t="s">
        <v>1941</v>
      </c>
      <c r="AU1116" s="26" t="s">
        <v>1941</v>
      </c>
      <c r="AV1116" s="26" t="s">
        <v>1941</v>
      </c>
      <c r="AW1116" s="26" t="s">
        <v>1941</v>
      </c>
      <c r="AX1116" s="26" t="s">
        <v>1941</v>
      </c>
      <c r="AY1116" s="26" t="s">
        <v>1941</v>
      </c>
      <c r="AZ1116" s="26" t="s">
        <v>1941</v>
      </c>
      <c r="BA1116" s="26" t="s">
        <v>1941</v>
      </c>
      <c r="BB1116" s="26" t="s">
        <v>1941</v>
      </c>
      <c r="BC1116" s="26" t="s">
        <v>1941</v>
      </c>
      <c r="BD1116" s="26" t="s">
        <v>1941</v>
      </c>
      <c r="BE1116" s="26" t="s">
        <v>1941</v>
      </c>
      <c r="BF1116" s="26" t="s">
        <v>1941</v>
      </c>
      <c r="BG1116" s="26" t="s">
        <v>1941</v>
      </c>
      <c r="BH1116" s="26" t="s">
        <v>1941</v>
      </c>
      <c r="BI1116" s="26" t="s">
        <v>1941</v>
      </c>
      <c r="BJ1116" s="26" t="s">
        <v>1941</v>
      </c>
      <c r="BK1116" s="26" t="s">
        <v>1941</v>
      </c>
      <c r="BL1116" s="26" t="s">
        <v>1941</v>
      </c>
      <c r="BM1116" s="26" t="s">
        <v>1941</v>
      </c>
      <c r="BN1116" s="26" t="s">
        <v>1941</v>
      </c>
      <c r="BO1116" s="26" t="s">
        <v>1941</v>
      </c>
      <c r="BP1116" s="26" t="s">
        <v>1941</v>
      </c>
      <c r="BQ1116" s="26" t="s">
        <v>1941</v>
      </c>
      <c r="BR1116" s="26" t="s">
        <v>1941</v>
      </c>
      <c r="BS1116" s="26" t="s">
        <v>1941</v>
      </c>
      <c r="BT1116" s="26" t="s">
        <v>1941</v>
      </c>
      <c r="BU1116" s="26" t="str">
        <f t="shared" si="1056"/>
        <v>89. PRODUCE THE CHEMICAL</v>
      </c>
      <c r="BV1116" s="26" t="str">
        <f t="shared" si="1057"/>
        <v/>
      </c>
      <c r="BW1116" s="26" t="str">
        <f t="shared" si="1058"/>
        <v>91. ON-SITE USE OF THE CHEMICAL</v>
      </c>
      <c r="BX1116" s="26" t="str">
        <f t="shared" si="1059"/>
        <v/>
      </c>
      <c r="BY1116" s="26" t="str">
        <f t="shared" si="1060"/>
        <v/>
      </c>
      <c r="BZ1116" s="26" t="str">
        <f t="shared" si="1061"/>
        <v>94. AS A MANUFACTURED IMPURITY</v>
      </c>
      <c r="CA1116" s="26" t="str">
        <f t="shared" si="1062"/>
        <v>95. USED AS A REACTANT</v>
      </c>
      <c r="CB1116" s="26" t="str">
        <f t="shared" si="1063"/>
        <v>96. P101  FEEDSTOCKS</v>
      </c>
      <c r="CC1116" s="26" t="str">
        <f t="shared" si="1064"/>
        <v/>
      </c>
      <c r="CD1116" s="26" t="str">
        <f t="shared" si="1065"/>
        <v/>
      </c>
      <c r="CE1116" s="26" t="str">
        <f t="shared" si="1066"/>
        <v/>
      </c>
      <c r="CF1116" s="26" t="str">
        <f t="shared" si="1067"/>
        <v/>
      </c>
      <c r="CG1116" s="26" t="str">
        <f t="shared" si="1068"/>
        <v/>
      </c>
      <c r="CH1116" s="26" t="str">
        <f t="shared" si="1069"/>
        <v/>
      </c>
      <c r="CI1116" s="26" t="str">
        <f t="shared" si="1070"/>
        <v/>
      </c>
      <c r="CJ1116" s="26" t="str">
        <f t="shared" si="1071"/>
        <v/>
      </c>
      <c r="CK1116" s="26" t="str">
        <f t="shared" si="1072"/>
        <v/>
      </c>
      <c r="CL1116" s="26" t="str">
        <f t="shared" si="1073"/>
        <v/>
      </c>
      <c r="CM1116" s="26" t="str">
        <f t="shared" si="1074"/>
        <v/>
      </c>
      <c r="CN1116" s="26" t="str">
        <f t="shared" si="1075"/>
        <v/>
      </c>
      <c r="CO1116" s="26" t="str">
        <f t="shared" si="1076"/>
        <v/>
      </c>
      <c r="CP1116" s="26" t="str">
        <f t="shared" si="1077"/>
        <v/>
      </c>
      <c r="CQ1116" s="26" t="str">
        <f t="shared" si="1078"/>
        <v/>
      </c>
      <c r="CR1116" s="26" t="str">
        <f t="shared" si="1079"/>
        <v/>
      </c>
      <c r="CS1116" s="26" t="str">
        <f t="shared" si="1080"/>
        <v/>
      </c>
      <c r="CT1116" s="26" t="str">
        <f t="shared" si="1081"/>
        <v/>
      </c>
      <c r="CU1116" s="26" t="str">
        <f t="shared" si="1082"/>
        <v/>
      </c>
      <c r="CV1116" s="26" t="str">
        <f t="shared" si="1083"/>
        <v/>
      </c>
      <c r="CW1116" s="26" t="str">
        <f t="shared" si="1084"/>
        <v/>
      </c>
      <c r="CX1116" s="26" t="str">
        <f t="shared" si="1085"/>
        <v/>
      </c>
      <c r="CY1116" s="26" t="str">
        <f t="shared" si="1086"/>
        <v/>
      </c>
      <c r="CZ1116" s="26" t="str">
        <f t="shared" si="1087"/>
        <v/>
      </c>
      <c r="DA1116" s="26" t="str">
        <f t="shared" si="1088"/>
        <v/>
      </c>
      <c r="DB1116" s="26" t="str">
        <f t="shared" si="1089"/>
        <v/>
      </c>
      <c r="DC1116" s="26" t="str">
        <f t="shared" si="1090"/>
        <v/>
      </c>
      <c r="DD1116" s="26" t="str">
        <f t="shared" si="1091"/>
        <v/>
      </c>
      <c r="DE1116" s="26" t="str">
        <f t="shared" si="1092"/>
        <v/>
      </c>
      <c r="DF1116" s="26" t="str">
        <f t="shared" si="1093"/>
        <v/>
      </c>
      <c r="DG1116" s="26" t="str">
        <f t="shared" si="1094"/>
        <v/>
      </c>
      <c r="DH1116" s="26" t="str">
        <f t="shared" si="1095"/>
        <v/>
      </c>
      <c r="DI1116" s="26" t="str">
        <f t="shared" si="1096"/>
        <v/>
      </c>
      <c r="DJ1116" s="26" t="str">
        <f t="shared" si="1097"/>
        <v/>
      </c>
      <c r="DK1116" s="26" t="str">
        <f t="shared" si="1098"/>
        <v/>
      </c>
      <c r="DL1116" s="26" t="str">
        <f t="shared" si="1099"/>
        <v/>
      </c>
      <c r="DM1116" s="26" t="str">
        <f t="shared" si="1100"/>
        <v/>
      </c>
      <c r="DN1116" s="26" t="str">
        <f t="shared" si="1101"/>
        <v/>
      </c>
      <c r="DO1116" s="26" t="str">
        <f t="shared" si="1102"/>
        <v/>
      </c>
      <c r="DP1116" s="26" t="str">
        <f t="shared" si="1103"/>
        <v/>
      </c>
      <c r="DQ1116" s="26" t="str">
        <f t="shared" si="1104"/>
        <v/>
      </c>
      <c r="DR1116" s="26" t="str">
        <f t="shared" si="1105"/>
        <v/>
      </c>
      <c r="DS1116" s="26" t="str">
        <f t="shared" si="1106"/>
        <v/>
      </c>
      <c r="DT1116" s="26" t="str">
        <f t="shared" si="1107"/>
        <v/>
      </c>
      <c r="DU1116" s="26" t="str">
        <f t="shared" si="1108"/>
        <v/>
      </c>
      <c r="DV1116" s="26" t="str">
        <f t="shared" si="1109"/>
        <v/>
      </c>
    </row>
    <row r="1117" spans="1:126" ht="45" x14ac:dyDescent="0.25">
      <c r="A1117" t="s">
        <v>1942</v>
      </c>
      <c r="B1117">
        <v>2016</v>
      </c>
      <c r="C1117" t="s">
        <v>2046</v>
      </c>
      <c r="D1117">
        <v>106990</v>
      </c>
      <c r="E1117" s="19">
        <v>1316215646314</v>
      </c>
      <c r="F1117" t="s">
        <v>1190</v>
      </c>
      <c r="G1117">
        <v>324110</v>
      </c>
      <c r="H1117" t="s">
        <v>1191</v>
      </c>
      <c r="I1117" t="s">
        <v>1192</v>
      </c>
      <c r="J1117" t="s">
        <v>1193</v>
      </c>
      <c r="K1117" t="s">
        <v>113</v>
      </c>
      <c r="L1117">
        <v>79905</v>
      </c>
      <c r="M1117" s="26" t="str">
        <f t="shared" si="1055"/>
        <v>95. USED AS A REACTANT, 114. USED AS AN ARTICLE COMPONENT, 116. AS A PROCESS IMPURITY</v>
      </c>
      <c r="N1117" s="26" t="s">
        <v>123</v>
      </c>
      <c r="O1117" s="26" t="s">
        <v>124</v>
      </c>
      <c r="P1117">
        <v>27.57</v>
      </c>
      <c r="Q1117">
        <v>82</v>
      </c>
      <c r="R1117">
        <v>109.57</v>
      </c>
      <c r="S1117" s="26" t="s">
        <v>1941</v>
      </c>
      <c r="T1117" s="26" t="s">
        <v>1941</v>
      </c>
      <c r="U1117" s="26" t="s">
        <v>1941</v>
      </c>
      <c r="V1117" s="26" t="s">
        <v>1941</v>
      </c>
      <c r="W1117" s="26" t="s">
        <v>1941</v>
      </c>
      <c r="X1117" s="26" t="s">
        <v>1941</v>
      </c>
      <c r="Y1117" s="26" t="s">
        <v>1940</v>
      </c>
      <c r="AE1117" s="26" t="s">
        <v>1941</v>
      </c>
      <c r="AR1117" s="26" t="s">
        <v>1940</v>
      </c>
      <c r="AS1117" s="26" t="s">
        <v>1941</v>
      </c>
      <c r="AT1117" s="26" t="s">
        <v>1940</v>
      </c>
      <c r="AV1117" s="26" t="s">
        <v>1941</v>
      </c>
      <c r="BD1117" s="26" t="s">
        <v>1941</v>
      </c>
      <c r="BK1117" s="26" t="s">
        <v>1941</v>
      </c>
      <c r="BU1117" s="26" t="str">
        <f t="shared" si="1056"/>
        <v/>
      </c>
      <c r="BV1117" s="26" t="str">
        <f t="shared" si="1057"/>
        <v/>
      </c>
      <c r="BW1117" s="26" t="str">
        <f t="shared" si="1058"/>
        <v/>
      </c>
      <c r="BX1117" s="26" t="str">
        <f t="shared" si="1059"/>
        <v/>
      </c>
      <c r="BY1117" s="26" t="str">
        <f t="shared" si="1060"/>
        <v/>
      </c>
      <c r="BZ1117" s="26" t="str">
        <f t="shared" si="1061"/>
        <v/>
      </c>
      <c r="CA1117" s="26" t="str">
        <f t="shared" si="1062"/>
        <v>95. USED AS A REACTANT</v>
      </c>
      <c r="CB1117" s="26" t="str">
        <f t="shared" si="1063"/>
        <v/>
      </c>
      <c r="CC1117" s="26" t="str">
        <f t="shared" si="1064"/>
        <v/>
      </c>
      <c r="CD1117" s="26" t="str">
        <f t="shared" si="1065"/>
        <v/>
      </c>
      <c r="CE1117" s="26" t="str">
        <f t="shared" si="1066"/>
        <v/>
      </c>
      <c r="CF1117" s="26" t="str">
        <f t="shared" si="1067"/>
        <v/>
      </c>
      <c r="CG1117" s="26" t="str">
        <f t="shared" si="1068"/>
        <v/>
      </c>
      <c r="CH1117" s="26" t="str">
        <f t="shared" si="1069"/>
        <v/>
      </c>
      <c r="CI1117" s="26" t="str">
        <f t="shared" si="1070"/>
        <v/>
      </c>
      <c r="CJ1117" s="26" t="str">
        <f t="shared" si="1071"/>
        <v/>
      </c>
      <c r="CK1117" s="26" t="str">
        <f t="shared" si="1072"/>
        <v/>
      </c>
      <c r="CL1117" s="26" t="str">
        <f t="shared" si="1073"/>
        <v/>
      </c>
      <c r="CM1117" s="26" t="str">
        <f t="shared" si="1074"/>
        <v/>
      </c>
      <c r="CN1117" s="26" t="str">
        <f t="shared" si="1075"/>
        <v/>
      </c>
      <c r="CO1117" s="26" t="str">
        <f t="shared" si="1076"/>
        <v/>
      </c>
      <c r="CP1117" s="26" t="str">
        <f t="shared" si="1077"/>
        <v/>
      </c>
      <c r="CQ1117" s="26" t="str">
        <f t="shared" si="1078"/>
        <v/>
      </c>
      <c r="CR1117" s="26" t="str">
        <f t="shared" si="1079"/>
        <v/>
      </c>
      <c r="CS1117" s="26" t="str">
        <f t="shared" si="1080"/>
        <v/>
      </c>
      <c r="CT1117" s="26" t="str">
        <f t="shared" si="1081"/>
        <v>114. USED AS AN ARTICLE COMPONENT</v>
      </c>
      <c r="CU1117" s="26" t="str">
        <f t="shared" si="1082"/>
        <v/>
      </c>
      <c r="CV1117" s="26" t="str">
        <f t="shared" si="1083"/>
        <v>116. AS A PROCESS IMPURITY</v>
      </c>
      <c r="CW1117" s="26" t="str">
        <f t="shared" si="1084"/>
        <v/>
      </c>
      <c r="CX1117" s="26" t="str">
        <f t="shared" si="1085"/>
        <v/>
      </c>
      <c r="CY1117" s="26" t="str">
        <f t="shared" si="1086"/>
        <v/>
      </c>
      <c r="CZ1117" s="26" t="str">
        <f t="shared" si="1087"/>
        <v/>
      </c>
      <c r="DA1117" s="26" t="str">
        <f t="shared" si="1088"/>
        <v/>
      </c>
      <c r="DB1117" s="26" t="str">
        <f t="shared" si="1089"/>
        <v/>
      </c>
      <c r="DC1117" s="26" t="str">
        <f t="shared" si="1090"/>
        <v/>
      </c>
      <c r="DD1117" s="26" t="str">
        <f t="shared" si="1091"/>
        <v/>
      </c>
      <c r="DE1117" s="26" t="str">
        <f t="shared" si="1092"/>
        <v/>
      </c>
      <c r="DF1117" s="26" t="str">
        <f t="shared" si="1093"/>
        <v/>
      </c>
      <c r="DG1117" s="26" t="str">
        <f t="shared" si="1094"/>
        <v/>
      </c>
      <c r="DH1117" s="26" t="str">
        <f t="shared" si="1095"/>
        <v/>
      </c>
      <c r="DI1117" s="26" t="str">
        <f t="shared" si="1096"/>
        <v/>
      </c>
      <c r="DJ1117" s="26" t="str">
        <f t="shared" si="1097"/>
        <v/>
      </c>
      <c r="DK1117" s="26" t="str">
        <f t="shared" si="1098"/>
        <v/>
      </c>
      <c r="DL1117" s="26" t="str">
        <f t="shared" si="1099"/>
        <v/>
      </c>
      <c r="DM1117" s="26" t="str">
        <f t="shared" si="1100"/>
        <v/>
      </c>
      <c r="DN1117" s="26" t="str">
        <f t="shared" si="1101"/>
        <v/>
      </c>
      <c r="DO1117" s="26" t="str">
        <f t="shared" si="1102"/>
        <v/>
      </c>
      <c r="DP1117" s="26" t="str">
        <f t="shared" si="1103"/>
        <v/>
      </c>
      <c r="DQ1117" s="26" t="str">
        <f t="shared" si="1104"/>
        <v/>
      </c>
      <c r="DR1117" s="26" t="str">
        <f t="shared" si="1105"/>
        <v/>
      </c>
      <c r="DS1117" s="26" t="str">
        <f t="shared" si="1106"/>
        <v/>
      </c>
      <c r="DT1117" s="26" t="str">
        <f t="shared" si="1107"/>
        <v/>
      </c>
      <c r="DU1117" s="26" t="str">
        <f t="shared" si="1108"/>
        <v/>
      </c>
      <c r="DV1117" s="26" t="str">
        <f t="shared" si="1109"/>
        <v/>
      </c>
    </row>
    <row r="1118" spans="1:126" ht="45" x14ac:dyDescent="0.25">
      <c r="A1118" t="s">
        <v>1942</v>
      </c>
      <c r="B1118">
        <v>2017</v>
      </c>
      <c r="C1118" t="s">
        <v>2046</v>
      </c>
      <c r="D1118">
        <v>106990</v>
      </c>
      <c r="E1118" s="19">
        <v>1317216584793</v>
      </c>
      <c r="F1118" t="s">
        <v>1190</v>
      </c>
      <c r="G1118">
        <v>324110</v>
      </c>
      <c r="H1118" t="s">
        <v>1191</v>
      </c>
      <c r="I1118" t="s">
        <v>1192</v>
      </c>
      <c r="J1118" t="s">
        <v>1193</v>
      </c>
      <c r="K1118" t="s">
        <v>113</v>
      </c>
      <c r="L1118">
        <v>79905</v>
      </c>
      <c r="M1118" s="26" t="str">
        <f t="shared" si="1055"/>
        <v>95. USED AS A REACTANT, 114. USED AS AN ARTICLE COMPONENT, 116. AS A PROCESS IMPURITY</v>
      </c>
      <c r="N1118" s="26" t="s">
        <v>123</v>
      </c>
      <c r="O1118" s="26" t="s">
        <v>124</v>
      </c>
      <c r="P1118">
        <v>25.36</v>
      </c>
      <c r="Q1118">
        <v>75</v>
      </c>
      <c r="R1118">
        <v>100.36</v>
      </c>
      <c r="S1118" s="26" t="s">
        <v>1941</v>
      </c>
      <c r="T1118" s="26" t="s">
        <v>1941</v>
      </c>
      <c r="U1118" s="26" t="s">
        <v>1941</v>
      </c>
      <c r="V1118" s="26" t="s">
        <v>1941</v>
      </c>
      <c r="W1118" s="26" t="s">
        <v>1941</v>
      </c>
      <c r="X1118" s="26" t="s">
        <v>1941</v>
      </c>
      <c r="Y1118" s="26" t="s">
        <v>1940</v>
      </c>
      <c r="AE1118" s="26" t="s">
        <v>1941</v>
      </c>
      <c r="AR1118" s="26" t="s">
        <v>1940</v>
      </c>
      <c r="AS1118" s="26" t="s">
        <v>1941</v>
      </c>
      <c r="AT1118" s="26" t="s">
        <v>1940</v>
      </c>
      <c r="AV1118" s="26" t="s">
        <v>1941</v>
      </c>
      <c r="BD1118" s="26" t="s">
        <v>1941</v>
      </c>
      <c r="BK1118" s="26" t="s">
        <v>1941</v>
      </c>
      <c r="BU1118" s="26" t="str">
        <f t="shared" si="1056"/>
        <v/>
      </c>
      <c r="BV1118" s="26" t="str">
        <f t="shared" si="1057"/>
        <v/>
      </c>
      <c r="BW1118" s="26" t="str">
        <f t="shared" si="1058"/>
        <v/>
      </c>
      <c r="BX1118" s="26" t="str">
        <f t="shared" si="1059"/>
        <v/>
      </c>
      <c r="BY1118" s="26" t="str">
        <f t="shared" si="1060"/>
        <v/>
      </c>
      <c r="BZ1118" s="26" t="str">
        <f t="shared" si="1061"/>
        <v/>
      </c>
      <c r="CA1118" s="26" t="str">
        <f t="shared" si="1062"/>
        <v>95. USED AS A REACTANT</v>
      </c>
      <c r="CB1118" s="26" t="str">
        <f t="shared" si="1063"/>
        <v/>
      </c>
      <c r="CC1118" s="26" t="str">
        <f t="shared" si="1064"/>
        <v/>
      </c>
      <c r="CD1118" s="26" t="str">
        <f t="shared" si="1065"/>
        <v/>
      </c>
      <c r="CE1118" s="26" t="str">
        <f t="shared" si="1066"/>
        <v/>
      </c>
      <c r="CF1118" s="26" t="str">
        <f t="shared" si="1067"/>
        <v/>
      </c>
      <c r="CG1118" s="26" t="str">
        <f t="shared" si="1068"/>
        <v/>
      </c>
      <c r="CH1118" s="26" t="str">
        <f t="shared" si="1069"/>
        <v/>
      </c>
      <c r="CI1118" s="26" t="str">
        <f t="shared" si="1070"/>
        <v/>
      </c>
      <c r="CJ1118" s="26" t="str">
        <f t="shared" si="1071"/>
        <v/>
      </c>
      <c r="CK1118" s="26" t="str">
        <f t="shared" si="1072"/>
        <v/>
      </c>
      <c r="CL1118" s="26" t="str">
        <f t="shared" si="1073"/>
        <v/>
      </c>
      <c r="CM1118" s="26" t="str">
        <f t="shared" si="1074"/>
        <v/>
      </c>
      <c r="CN1118" s="26" t="str">
        <f t="shared" si="1075"/>
        <v/>
      </c>
      <c r="CO1118" s="26" t="str">
        <f t="shared" si="1076"/>
        <v/>
      </c>
      <c r="CP1118" s="26" t="str">
        <f t="shared" si="1077"/>
        <v/>
      </c>
      <c r="CQ1118" s="26" t="str">
        <f t="shared" si="1078"/>
        <v/>
      </c>
      <c r="CR1118" s="26" t="str">
        <f t="shared" si="1079"/>
        <v/>
      </c>
      <c r="CS1118" s="26" t="str">
        <f t="shared" si="1080"/>
        <v/>
      </c>
      <c r="CT1118" s="26" t="str">
        <f t="shared" si="1081"/>
        <v>114. USED AS AN ARTICLE COMPONENT</v>
      </c>
      <c r="CU1118" s="26" t="str">
        <f t="shared" si="1082"/>
        <v/>
      </c>
      <c r="CV1118" s="26" t="str">
        <f t="shared" si="1083"/>
        <v>116. AS A PROCESS IMPURITY</v>
      </c>
      <c r="CW1118" s="26" t="str">
        <f t="shared" si="1084"/>
        <v/>
      </c>
      <c r="CX1118" s="26" t="str">
        <f t="shared" si="1085"/>
        <v/>
      </c>
      <c r="CY1118" s="26" t="str">
        <f t="shared" si="1086"/>
        <v/>
      </c>
      <c r="CZ1118" s="26" t="str">
        <f t="shared" si="1087"/>
        <v/>
      </c>
      <c r="DA1118" s="26" t="str">
        <f t="shared" si="1088"/>
        <v/>
      </c>
      <c r="DB1118" s="26" t="str">
        <f t="shared" si="1089"/>
        <v/>
      </c>
      <c r="DC1118" s="26" t="str">
        <f t="shared" si="1090"/>
        <v/>
      </c>
      <c r="DD1118" s="26" t="str">
        <f t="shared" si="1091"/>
        <v/>
      </c>
      <c r="DE1118" s="26" t="str">
        <f t="shared" si="1092"/>
        <v/>
      </c>
      <c r="DF1118" s="26" t="str">
        <f t="shared" si="1093"/>
        <v/>
      </c>
      <c r="DG1118" s="26" t="str">
        <f t="shared" si="1094"/>
        <v/>
      </c>
      <c r="DH1118" s="26" t="str">
        <f t="shared" si="1095"/>
        <v/>
      </c>
      <c r="DI1118" s="26" t="str">
        <f t="shared" si="1096"/>
        <v/>
      </c>
      <c r="DJ1118" s="26" t="str">
        <f t="shared" si="1097"/>
        <v/>
      </c>
      <c r="DK1118" s="26" t="str">
        <f t="shared" si="1098"/>
        <v/>
      </c>
      <c r="DL1118" s="26" t="str">
        <f t="shared" si="1099"/>
        <v/>
      </c>
      <c r="DM1118" s="26" t="str">
        <f t="shared" si="1100"/>
        <v/>
      </c>
      <c r="DN1118" s="26" t="str">
        <f t="shared" si="1101"/>
        <v/>
      </c>
      <c r="DO1118" s="26" t="str">
        <f t="shared" si="1102"/>
        <v/>
      </c>
      <c r="DP1118" s="26" t="str">
        <f t="shared" si="1103"/>
        <v/>
      </c>
      <c r="DQ1118" s="26" t="str">
        <f t="shared" si="1104"/>
        <v/>
      </c>
      <c r="DR1118" s="26" t="str">
        <f t="shared" si="1105"/>
        <v/>
      </c>
      <c r="DS1118" s="26" t="str">
        <f t="shared" si="1106"/>
        <v/>
      </c>
      <c r="DT1118" s="26" t="str">
        <f t="shared" si="1107"/>
        <v/>
      </c>
      <c r="DU1118" s="26" t="str">
        <f t="shared" si="1108"/>
        <v/>
      </c>
      <c r="DV1118" s="26" t="str">
        <f t="shared" si="1109"/>
        <v/>
      </c>
    </row>
    <row r="1119" spans="1:126" ht="90" x14ac:dyDescent="0.25">
      <c r="A1119" t="s">
        <v>1942</v>
      </c>
      <c r="B1119">
        <v>2018</v>
      </c>
      <c r="C1119" t="s">
        <v>2046</v>
      </c>
      <c r="D1119">
        <v>106990</v>
      </c>
      <c r="E1119" s="19">
        <v>1318217243082</v>
      </c>
      <c r="F1119" t="s">
        <v>1190</v>
      </c>
      <c r="G1119">
        <v>324110</v>
      </c>
      <c r="H1119" t="s">
        <v>1191</v>
      </c>
      <c r="I1119" t="s">
        <v>1192</v>
      </c>
      <c r="J1119" t="s">
        <v>1193</v>
      </c>
      <c r="K1119" t="s">
        <v>113</v>
      </c>
      <c r="L1119">
        <v>79905</v>
      </c>
      <c r="M1119" s="26" t="str">
        <f t="shared" si="1055"/>
        <v>95. USED AS A REACTANT, 97. P102  RAW MATERIALS, 98. P103  INTERMEDIATES, 114. USED AS AN ARTICLE COMPONENT, 116. AS A PROCESS IMPURITY</v>
      </c>
      <c r="N1119" s="26" t="s">
        <v>123</v>
      </c>
      <c r="O1119" s="26" t="s">
        <v>124</v>
      </c>
      <c r="P1119">
        <v>38</v>
      </c>
      <c r="Q1119">
        <v>70</v>
      </c>
      <c r="R1119">
        <v>108</v>
      </c>
      <c r="S1119" s="26" t="s">
        <v>1941</v>
      </c>
      <c r="T1119" s="26" t="s">
        <v>1941</v>
      </c>
      <c r="U1119" s="26" t="s">
        <v>1941</v>
      </c>
      <c r="V1119" s="26" t="s">
        <v>1941</v>
      </c>
      <c r="W1119" s="26" t="s">
        <v>1941</v>
      </c>
      <c r="X1119" s="26" t="s">
        <v>1941</v>
      </c>
      <c r="Y1119" s="26" t="s">
        <v>1940</v>
      </c>
      <c r="Z1119" s="26" t="s">
        <v>1941</v>
      </c>
      <c r="AA1119" s="26" t="s">
        <v>1940</v>
      </c>
      <c r="AB1119" s="26" t="s">
        <v>1940</v>
      </c>
      <c r="AC1119" s="26" t="s">
        <v>1941</v>
      </c>
      <c r="AD1119" s="26" t="s">
        <v>1941</v>
      </c>
      <c r="AE1119" s="26" t="s">
        <v>1941</v>
      </c>
      <c r="AF1119" s="26" t="s">
        <v>1941</v>
      </c>
      <c r="AG1119" s="26" t="s">
        <v>1941</v>
      </c>
      <c r="AH1119" s="26" t="s">
        <v>1941</v>
      </c>
      <c r="AI1119" s="26" t="s">
        <v>1941</v>
      </c>
      <c r="AJ1119" s="26" t="s">
        <v>1941</v>
      </c>
      <c r="AK1119" s="26" t="s">
        <v>1941</v>
      </c>
      <c r="AL1119" s="26" t="s">
        <v>1941</v>
      </c>
      <c r="AM1119" s="26" t="s">
        <v>1941</v>
      </c>
      <c r="AN1119" s="26" t="s">
        <v>1941</v>
      </c>
      <c r="AO1119" s="26" t="s">
        <v>1941</v>
      </c>
      <c r="AP1119" s="26" t="s">
        <v>1941</v>
      </c>
      <c r="AQ1119" s="26" t="s">
        <v>1941</v>
      </c>
      <c r="AR1119" s="26" t="s">
        <v>1940</v>
      </c>
      <c r="AS1119" s="26" t="s">
        <v>1941</v>
      </c>
      <c r="AT1119" s="26" t="s">
        <v>1940</v>
      </c>
      <c r="AU1119" s="26" t="s">
        <v>1941</v>
      </c>
      <c r="AV1119" s="26" t="s">
        <v>1941</v>
      </c>
      <c r="AW1119" s="26" t="s">
        <v>1941</v>
      </c>
      <c r="AX1119" s="26" t="s">
        <v>1941</v>
      </c>
      <c r="AY1119" s="26" t="s">
        <v>1941</v>
      </c>
      <c r="AZ1119" s="26" t="s">
        <v>1941</v>
      </c>
      <c r="BA1119" s="26" t="s">
        <v>1941</v>
      </c>
      <c r="BB1119" s="26" t="s">
        <v>1941</v>
      </c>
      <c r="BC1119" s="26" t="s">
        <v>1941</v>
      </c>
      <c r="BD1119" s="26" t="s">
        <v>1941</v>
      </c>
      <c r="BE1119" s="26" t="s">
        <v>1941</v>
      </c>
      <c r="BF1119" s="26" t="s">
        <v>1941</v>
      </c>
      <c r="BG1119" s="26" t="s">
        <v>1941</v>
      </c>
      <c r="BH1119" s="26" t="s">
        <v>1941</v>
      </c>
      <c r="BI1119" s="26" t="s">
        <v>1941</v>
      </c>
      <c r="BJ1119" s="26" t="s">
        <v>1941</v>
      </c>
      <c r="BK1119" s="26" t="s">
        <v>1941</v>
      </c>
      <c r="BL1119" s="26" t="s">
        <v>1941</v>
      </c>
      <c r="BM1119" s="26" t="s">
        <v>1941</v>
      </c>
      <c r="BN1119" s="26" t="s">
        <v>1941</v>
      </c>
      <c r="BO1119" s="26" t="s">
        <v>1941</v>
      </c>
      <c r="BP1119" s="26" t="s">
        <v>1941</v>
      </c>
      <c r="BQ1119" s="26" t="s">
        <v>1941</v>
      </c>
      <c r="BR1119" s="26" t="s">
        <v>1941</v>
      </c>
      <c r="BS1119" s="26" t="s">
        <v>1941</v>
      </c>
      <c r="BT1119" s="26" t="s">
        <v>1941</v>
      </c>
      <c r="BU1119" s="26" t="str">
        <f t="shared" si="1056"/>
        <v/>
      </c>
      <c r="BV1119" s="26" t="str">
        <f t="shared" si="1057"/>
        <v/>
      </c>
      <c r="BW1119" s="26" t="str">
        <f t="shared" si="1058"/>
        <v/>
      </c>
      <c r="BX1119" s="26" t="str">
        <f t="shared" si="1059"/>
        <v/>
      </c>
      <c r="BY1119" s="26" t="str">
        <f t="shared" si="1060"/>
        <v/>
      </c>
      <c r="BZ1119" s="26" t="str">
        <f t="shared" si="1061"/>
        <v/>
      </c>
      <c r="CA1119" s="26" t="str">
        <f t="shared" si="1062"/>
        <v>95. USED AS A REACTANT</v>
      </c>
      <c r="CB1119" s="26" t="str">
        <f t="shared" si="1063"/>
        <v/>
      </c>
      <c r="CC1119" s="26" t="str">
        <f t="shared" si="1064"/>
        <v>97. P102  RAW MATERIALS</v>
      </c>
      <c r="CD1119" s="26" t="str">
        <f t="shared" si="1065"/>
        <v>98. P103  INTERMEDIATES</v>
      </c>
      <c r="CE1119" s="26" t="str">
        <f t="shared" si="1066"/>
        <v/>
      </c>
      <c r="CF1119" s="26" t="str">
        <f t="shared" si="1067"/>
        <v/>
      </c>
      <c r="CG1119" s="26" t="str">
        <f t="shared" si="1068"/>
        <v/>
      </c>
      <c r="CH1119" s="26" t="str">
        <f t="shared" si="1069"/>
        <v/>
      </c>
      <c r="CI1119" s="26" t="str">
        <f t="shared" si="1070"/>
        <v/>
      </c>
      <c r="CJ1119" s="26" t="str">
        <f t="shared" si="1071"/>
        <v/>
      </c>
      <c r="CK1119" s="26" t="str">
        <f t="shared" si="1072"/>
        <v/>
      </c>
      <c r="CL1119" s="26" t="str">
        <f t="shared" si="1073"/>
        <v/>
      </c>
      <c r="CM1119" s="26" t="str">
        <f t="shared" si="1074"/>
        <v/>
      </c>
      <c r="CN1119" s="26" t="str">
        <f t="shared" si="1075"/>
        <v/>
      </c>
      <c r="CO1119" s="26" t="str">
        <f t="shared" si="1076"/>
        <v/>
      </c>
      <c r="CP1119" s="26" t="str">
        <f t="shared" si="1077"/>
        <v/>
      </c>
      <c r="CQ1119" s="26" t="str">
        <f t="shared" si="1078"/>
        <v/>
      </c>
      <c r="CR1119" s="26" t="str">
        <f t="shared" si="1079"/>
        <v/>
      </c>
      <c r="CS1119" s="26" t="str">
        <f t="shared" si="1080"/>
        <v/>
      </c>
      <c r="CT1119" s="26" t="str">
        <f t="shared" si="1081"/>
        <v>114. USED AS AN ARTICLE COMPONENT</v>
      </c>
      <c r="CU1119" s="26" t="str">
        <f t="shared" si="1082"/>
        <v/>
      </c>
      <c r="CV1119" s="26" t="str">
        <f t="shared" si="1083"/>
        <v>116. AS A PROCESS IMPURITY</v>
      </c>
      <c r="CW1119" s="26" t="str">
        <f t="shared" si="1084"/>
        <v/>
      </c>
      <c r="CX1119" s="26" t="str">
        <f t="shared" si="1085"/>
        <v/>
      </c>
      <c r="CY1119" s="26" t="str">
        <f t="shared" si="1086"/>
        <v/>
      </c>
      <c r="CZ1119" s="26" t="str">
        <f t="shared" si="1087"/>
        <v/>
      </c>
      <c r="DA1119" s="26" t="str">
        <f t="shared" si="1088"/>
        <v/>
      </c>
      <c r="DB1119" s="26" t="str">
        <f t="shared" si="1089"/>
        <v/>
      </c>
      <c r="DC1119" s="26" t="str">
        <f t="shared" si="1090"/>
        <v/>
      </c>
      <c r="DD1119" s="26" t="str">
        <f t="shared" si="1091"/>
        <v/>
      </c>
      <c r="DE1119" s="26" t="str">
        <f t="shared" si="1092"/>
        <v/>
      </c>
      <c r="DF1119" s="26" t="str">
        <f t="shared" si="1093"/>
        <v/>
      </c>
      <c r="DG1119" s="26" t="str">
        <f t="shared" si="1094"/>
        <v/>
      </c>
      <c r="DH1119" s="26" t="str">
        <f t="shared" si="1095"/>
        <v/>
      </c>
      <c r="DI1119" s="26" t="str">
        <f t="shared" si="1096"/>
        <v/>
      </c>
      <c r="DJ1119" s="26" t="str">
        <f t="shared" si="1097"/>
        <v/>
      </c>
      <c r="DK1119" s="26" t="str">
        <f t="shared" si="1098"/>
        <v/>
      </c>
      <c r="DL1119" s="26" t="str">
        <f t="shared" si="1099"/>
        <v/>
      </c>
      <c r="DM1119" s="26" t="str">
        <f t="shared" si="1100"/>
        <v/>
      </c>
      <c r="DN1119" s="26" t="str">
        <f t="shared" si="1101"/>
        <v/>
      </c>
      <c r="DO1119" s="26" t="str">
        <f t="shared" si="1102"/>
        <v/>
      </c>
      <c r="DP1119" s="26" t="str">
        <f t="shared" si="1103"/>
        <v/>
      </c>
      <c r="DQ1119" s="26" t="str">
        <f t="shared" si="1104"/>
        <v/>
      </c>
      <c r="DR1119" s="26" t="str">
        <f t="shared" si="1105"/>
        <v/>
      </c>
      <c r="DS1119" s="26" t="str">
        <f t="shared" si="1106"/>
        <v/>
      </c>
      <c r="DT1119" s="26" t="str">
        <f t="shared" si="1107"/>
        <v/>
      </c>
      <c r="DU1119" s="26" t="str">
        <f t="shared" si="1108"/>
        <v/>
      </c>
      <c r="DV1119" s="26" t="str">
        <f t="shared" si="1109"/>
        <v/>
      </c>
    </row>
    <row r="1120" spans="1:126" ht="90" x14ac:dyDescent="0.25">
      <c r="A1120" t="s">
        <v>1942</v>
      </c>
      <c r="B1120">
        <v>2019</v>
      </c>
      <c r="C1120" t="s">
        <v>2046</v>
      </c>
      <c r="D1120">
        <v>106990</v>
      </c>
      <c r="E1120" s="19">
        <v>1319218435941</v>
      </c>
      <c r="F1120" t="s">
        <v>1190</v>
      </c>
      <c r="G1120">
        <v>324110</v>
      </c>
      <c r="H1120" t="s">
        <v>1191</v>
      </c>
      <c r="I1120" t="s">
        <v>1192</v>
      </c>
      <c r="J1120" t="s">
        <v>1193</v>
      </c>
      <c r="K1120" t="s">
        <v>113</v>
      </c>
      <c r="L1120">
        <v>79905</v>
      </c>
      <c r="M1120" s="26" t="str">
        <f t="shared" si="1055"/>
        <v>95. USED AS A REACTANT, 97. P102  RAW MATERIALS, 98. P103  INTERMEDIATES, 114. USED AS AN ARTICLE COMPONENT, 116. AS A PROCESS IMPURITY</v>
      </c>
      <c r="N1120" s="26" t="s">
        <v>123</v>
      </c>
      <c r="O1120" s="26" t="s">
        <v>124</v>
      </c>
      <c r="P1120">
        <v>57</v>
      </c>
      <c r="Q1120">
        <v>80</v>
      </c>
      <c r="R1120">
        <v>137</v>
      </c>
      <c r="S1120" s="26" t="s">
        <v>1941</v>
      </c>
      <c r="T1120" s="26" t="s">
        <v>1941</v>
      </c>
      <c r="U1120" s="26" t="s">
        <v>1941</v>
      </c>
      <c r="V1120" s="26" t="s">
        <v>1941</v>
      </c>
      <c r="W1120" s="26" t="s">
        <v>1941</v>
      </c>
      <c r="X1120" s="26" t="s">
        <v>1941</v>
      </c>
      <c r="Y1120" s="26" t="s">
        <v>1940</v>
      </c>
      <c r="Z1120" s="26" t="s">
        <v>1941</v>
      </c>
      <c r="AA1120" s="26" t="s">
        <v>1940</v>
      </c>
      <c r="AB1120" s="26" t="s">
        <v>1940</v>
      </c>
      <c r="AC1120" s="26" t="s">
        <v>1941</v>
      </c>
      <c r="AD1120" s="26" t="s">
        <v>1941</v>
      </c>
      <c r="AE1120" s="26" t="s">
        <v>1941</v>
      </c>
      <c r="AF1120" s="26" t="s">
        <v>1941</v>
      </c>
      <c r="AG1120" s="26" t="s">
        <v>1941</v>
      </c>
      <c r="AH1120" s="26" t="s">
        <v>1941</v>
      </c>
      <c r="AI1120" s="26" t="s">
        <v>1941</v>
      </c>
      <c r="AJ1120" s="26" t="s">
        <v>1941</v>
      </c>
      <c r="AK1120" s="26" t="s">
        <v>1941</v>
      </c>
      <c r="AL1120" s="26" t="s">
        <v>1941</v>
      </c>
      <c r="AM1120" s="26" t="s">
        <v>1941</v>
      </c>
      <c r="AN1120" s="26" t="s">
        <v>1941</v>
      </c>
      <c r="AO1120" s="26" t="s">
        <v>1941</v>
      </c>
      <c r="AP1120" s="26" t="s">
        <v>1941</v>
      </c>
      <c r="AQ1120" s="26" t="s">
        <v>1941</v>
      </c>
      <c r="AR1120" s="26" t="s">
        <v>1940</v>
      </c>
      <c r="AS1120" s="26" t="s">
        <v>1941</v>
      </c>
      <c r="AT1120" s="26" t="s">
        <v>1940</v>
      </c>
      <c r="AU1120" s="26" t="s">
        <v>1941</v>
      </c>
      <c r="AV1120" s="26" t="s">
        <v>1941</v>
      </c>
      <c r="AW1120" s="26" t="s">
        <v>1941</v>
      </c>
      <c r="AX1120" s="26" t="s">
        <v>1941</v>
      </c>
      <c r="AY1120" s="26" t="s">
        <v>1941</v>
      </c>
      <c r="AZ1120" s="26" t="s">
        <v>1941</v>
      </c>
      <c r="BA1120" s="26" t="s">
        <v>1941</v>
      </c>
      <c r="BB1120" s="26" t="s">
        <v>1941</v>
      </c>
      <c r="BC1120" s="26" t="s">
        <v>1941</v>
      </c>
      <c r="BD1120" s="26" t="s">
        <v>1941</v>
      </c>
      <c r="BE1120" s="26" t="s">
        <v>1941</v>
      </c>
      <c r="BF1120" s="26" t="s">
        <v>1941</v>
      </c>
      <c r="BG1120" s="26" t="s">
        <v>1941</v>
      </c>
      <c r="BH1120" s="26" t="s">
        <v>1941</v>
      </c>
      <c r="BI1120" s="26" t="s">
        <v>1941</v>
      </c>
      <c r="BJ1120" s="26" t="s">
        <v>1941</v>
      </c>
      <c r="BK1120" s="26" t="s">
        <v>1941</v>
      </c>
      <c r="BL1120" s="26" t="s">
        <v>1941</v>
      </c>
      <c r="BM1120" s="26" t="s">
        <v>1941</v>
      </c>
      <c r="BN1120" s="26" t="s">
        <v>1941</v>
      </c>
      <c r="BO1120" s="26" t="s">
        <v>1941</v>
      </c>
      <c r="BP1120" s="26" t="s">
        <v>1941</v>
      </c>
      <c r="BQ1120" s="26" t="s">
        <v>1941</v>
      </c>
      <c r="BR1120" s="26" t="s">
        <v>1941</v>
      </c>
      <c r="BS1120" s="26" t="s">
        <v>1941</v>
      </c>
      <c r="BT1120" s="26" t="s">
        <v>1941</v>
      </c>
      <c r="BU1120" s="26" t="str">
        <f t="shared" si="1056"/>
        <v/>
      </c>
      <c r="BV1120" s="26" t="str">
        <f t="shared" si="1057"/>
        <v/>
      </c>
      <c r="BW1120" s="26" t="str">
        <f t="shared" si="1058"/>
        <v/>
      </c>
      <c r="BX1120" s="26" t="str">
        <f t="shared" si="1059"/>
        <v/>
      </c>
      <c r="BY1120" s="26" t="str">
        <f t="shared" si="1060"/>
        <v/>
      </c>
      <c r="BZ1120" s="26" t="str">
        <f t="shared" si="1061"/>
        <v/>
      </c>
      <c r="CA1120" s="26" t="str">
        <f t="shared" si="1062"/>
        <v>95. USED AS A REACTANT</v>
      </c>
      <c r="CB1120" s="26" t="str">
        <f t="shared" si="1063"/>
        <v/>
      </c>
      <c r="CC1120" s="26" t="str">
        <f t="shared" si="1064"/>
        <v>97. P102  RAW MATERIALS</v>
      </c>
      <c r="CD1120" s="26" t="str">
        <f t="shared" si="1065"/>
        <v>98. P103  INTERMEDIATES</v>
      </c>
      <c r="CE1120" s="26" t="str">
        <f t="shared" si="1066"/>
        <v/>
      </c>
      <c r="CF1120" s="26" t="str">
        <f t="shared" si="1067"/>
        <v/>
      </c>
      <c r="CG1120" s="26" t="str">
        <f t="shared" si="1068"/>
        <v/>
      </c>
      <c r="CH1120" s="26" t="str">
        <f t="shared" si="1069"/>
        <v/>
      </c>
      <c r="CI1120" s="26" t="str">
        <f t="shared" si="1070"/>
        <v/>
      </c>
      <c r="CJ1120" s="26" t="str">
        <f t="shared" si="1071"/>
        <v/>
      </c>
      <c r="CK1120" s="26" t="str">
        <f t="shared" si="1072"/>
        <v/>
      </c>
      <c r="CL1120" s="26" t="str">
        <f t="shared" si="1073"/>
        <v/>
      </c>
      <c r="CM1120" s="26" t="str">
        <f t="shared" si="1074"/>
        <v/>
      </c>
      <c r="CN1120" s="26" t="str">
        <f t="shared" si="1075"/>
        <v/>
      </c>
      <c r="CO1120" s="26" t="str">
        <f t="shared" si="1076"/>
        <v/>
      </c>
      <c r="CP1120" s="26" t="str">
        <f t="shared" si="1077"/>
        <v/>
      </c>
      <c r="CQ1120" s="26" t="str">
        <f t="shared" si="1078"/>
        <v/>
      </c>
      <c r="CR1120" s="26" t="str">
        <f t="shared" si="1079"/>
        <v/>
      </c>
      <c r="CS1120" s="26" t="str">
        <f t="shared" si="1080"/>
        <v/>
      </c>
      <c r="CT1120" s="26" t="str">
        <f t="shared" si="1081"/>
        <v>114. USED AS AN ARTICLE COMPONENT</v>
      </c>
      <c r="CU1120" s="26" t="str">
        <f t="shared" si="1082"/>
        <v/>
      </c>
      <c r="CV1120" s="26" t="str">
        <f t="shared" si="1083"/>
        <v>116. AS A PROCESS IMPURITY</v>
      </c>
      <c r="CW1120" s="26" t="str">
        <f t="shared" si="1084"/>
        <v/>
      </c>
      <c r="CX1120" s="26" t="str">
        <f t="shared" si="1085"/>
        <v/>
      </c>
      <c r="CY1120" s="26" t="str">
        <f t="shared" si="1086"/>
        <v/>
      </c>
      <c r="CZ1120" s="26" t="str">
        <f t="shared" si="1087"/>
        <v/>
      </c>
      <c r="DA1120" s="26" t="str">
        <f t="shared" si="1088"/>
        <v/>
      </c>
      <c r="DB1120" s="26" t="str">
        <f t="shared" si="1089"/>
        <v/>
      </c>
      <c r="DC1120" s="26" t="str">
        <f t="shared" si="1090"/>
        <v/>
      </c>
      <c r="DD1120" s="26" t="str">
        <f t="shared" si="1091"/>
        <v/>
      </c>
      <c r="DE1120" s="26" t="str">
        <f t="shared" si="1092"/>
        <v/>
      </c>
      <c r="DF1120" s="26" t="str">
        <f t="shared" si="1093"/>
        <v/>
      </c>
      <c r="DG1120" s="26" t="str">
        <f t="shared" si="1094"/>
        <v/>
      </c>
      <c r="DH1120" s="26" t="str">
        <f t="shared" si="1095"/>
        <v/>
      </c>
      <c r="DI1120" s="26" t="str">
        <f t="shared" si="1096"/>
        <v/>
      </c>
      <c r="DJ1120" s="26" t="str">
        <f t="shared" si="1097"/>
        <v/>
      </c>
      <c r="DK1120" s="26" t="str">
        <f t="shared" si="1098"/>
        <v/>
      </c>
      <c r="DL1120" s="26" t="str">
        <f t="shared" si="1099"/>
        <v/>
      </c>
      <c r="DM1120" s="26" t="str">
        <f t="shared" si="1100"/>
        <v/>
      </c>
      <c r="DN1120" s="26" t="str">
        <f t="shared" si="1101"/>
        <v/>
      </c>
      <c r="DO1120" s="26" t="str">
        <f t="shared" si="1102"/>
        <v/>
      </c>
      <c r="DP1120" s="26" t="str">
        <f t="shared" si="1103"/>
        <v/>
      </c>
      <c r="DQ1120" s="26" t="str">
        <f t="shared" si="1104"/>
        <v/>
      </c>
      <c r="DR1120" s="26" t="str">
        <f t="shared" si="1105"/>
        <v/>
      </c>
      <c r="DS1120" s="26" t="str">
        <f t="shared" si="1106"/>
        <v/>
      </c>
      <c r="DT1120" s="26" t="str">
        <f t="shared" si="1107"/>
        <v/>
      </c>
      <c r="DU1120" s="26" t="str">
        <f t="shared" si="1108"/>
        <v/>
      </c>
      <c r="DV1120" s="26" t="str">
        <f t="shared" si="1109"/>
        <v/>
      </c>
    </row>
    <row r="1121" spans="1:126" ht="75" x14ac:dyDescent="0.25">
      <c r="A1121" t="s">
        <v>1942</v>
      </c>
      <c r="B1121">
        <v>2020</v>
      </c>
      <c r="C1121" t="s">
        <v>2046</v>
      </c>
      <c r="D1121">
        <v>106990</v>
      </c>
      <c r="E1121" s="19">
        <v>1320218792758</v>
      </c>
      <c r="F1121" t="s">
        <v>1190</v>
      </c>
      <c r="G1121">
        <v>324110</v>
      </c>
      <c r="H1121" t="s">
        <v>1191</v>
      </c>
      <c r="I1121" t="s">
        <v>1192</v>
      </c>
      <c r="J1121" t="s">
        <v>1193</v>
      </c>
      <c r="K1121" t="s">
        <v>113</v>
      </c>
      <c r="L1121">
        <v>79905</v>
      </c>
      <c r="M1121" s="26" t="str">
        <f t="shared" si="1055"/>
        <v>133. ANCILLARY OR OTHER USE, 142. Z399  OTHER</v>
      </c>
      <c r="N1121" s="26" t="s">
        <v>123</v>
      </c>
      <c r="O1121" s="26" t="s">
        <v>124</v>
      </c>
      <c r="P1121">
        <v>51.002600000000001</v>
      </c>
      <c r="Q1121">
        <v>68.690399999999997</v>
      </c>
      <c r="R1121">
        <v>119.693</v>
      </c>
      <c r="S1121" s="26" t="s">
        <v>1941</v>
      </c>
      <c r="T1121" s="26" t="s">
        <v>1941</v>
      </c>
      <c r="U1121" s="26" t="s">
        <v>1941</v>
      </c>
      <c r="V1121" s="26" t="s">
        <v>1941</v>
      </c>
      <c r="W1121" s="26" t="s">
        <v>1941</v>
      </c>
      <c r="X1121" s="26" t="s">
        <v>1941</v>
      </c>
      <c r="Y1121" s="26" t="s">
        <v>1941</v>
      </c>
      <c r="Z1121" s="26" t="s">
        <v>1941</v>
      </c>
      <c r="AA1121" s="26" t="s">
        <v>1941</v>
      </c>
      <c r="AB1121" s="26" t="s">
        <v>1941</v>
      </c>
      <c r="AC1121" s="26" t="s">
        <v>1941</v>
      </c>
      <c r="AD1121" s="26" t="s">
        <v>1941</v>
      </c>
      <c r="AE1121" s="26" t="s">
        <v>1941</v>
      </c>
      <c r="AF1121" s="26" t="s">
        <v>1941</v>
      </c>
      <c r="AG1121" s="26" t="s">
        <v>1941</v>
      </c>
      <c r="AH1121" s="26" t="s">
        <v>1941</v>
      </c>
      <c r="AI1121" s="26" t="s">
        <v>1941</v>
      </c>
      <c r="AJ1121" s="26" t="s">
        <v>1941</v>
      </c>
      <c r="AK1121" s="26" t="s">
        <v>1941</v>
      </c>
      <c r="AL1121" s="26" t="s">
        <v>1941</v>
      </c>
      <c r="AM1121" s="26" t="s">
        <v>1941</v>
      </c>
      <c r="AN1121" s="26" t="s">
        <v>1941</v>
      </c>
      <c r="AO1121" s="26" t="s">
        <v>1941</v>
      </c>
      <c r="AP1121" s="26" t="s">
        <v>1941</v>
      </c>
      <c r="AQ1121" s="26" t="s">
        <v>1941</v>
      </c>
      <c r="AR1121" s="26" t="s">
        <v>1941</v>
      </c>
      <c r="AS1121" s="26" t="s">
        <v>1941</v>
      </c>
      <c r="AT1121" s="26" t="s">
        <v>1941</v>
      </c>
      <c r="AU1121" s="26" t="s">
        <v>1941</v>
      </c>
      <c r="AV1121" s="26" t="s">
        <v>1941</v>
      </c>
      <c r="AW1121" s="26" t="s">
        <v>1941</v>
      </c>
      <c r="AX1121" s="26" t="s">
        <v>1941</v>
      </c>
      <c r="AY1121" s="26" t="s">
        <v>1941</v>
      </c>
      <c r="AZ1121" s="26" t="s">
        <v>1941</v>
      </c>
      <c r="BA1121" s="26" t="s">
        <v>1941</v>
      </c>
      <c r="BB1121" s="26" t="s">
        <v>1941</v>
      </c>
      <c r="BC1121" s="26" t="s">
        <v>1941</v>
      </c>
      <c r="BD1121" s="26" t="s">
        <v>1941</v>
      </c>
      <c r="BE1121" s="26" t="s">
        <v>1941</v>
      </c>
      <c r="BF1121" s="26" t="s">
        <v>1941</v>
      </c>
      <c r="BG1121" s="26" t="s">
        <v>1941</v>
      </c>
      <c r="BH1121" s="26" t="s">
        <v>1941</v>
      </c>
      <c r="BI1121" s="26" t="s">
        <v>1941</v>
      </c>
      <c r="BJ1121" s="26" t="s">
        <v>1941</v>
      </c>
      <c r="BK1121" s="26" t="s">
        <v>1940</v>
      </c>
      <c r="BL1121" s="26" t="s">
        <v>1941</v>
      </c>
      <c r="BM1121" s="26" t="s">
        <v>1941</v>
      </c>
      <c r="BN1121" s="26" t="s">
        <v>1941</v>
      </c>
      <c r="BO1121" s="26" t="s">
        <v>1941</v>
      </c>
      <c r="BP1121" s="26" t="s">
        <v>1941</v>
      </c>
      <c r="BQ1121" s="26" t="s">
        <v>1941</v>
      </c>
      <c r="BR1121" s="26" t="s">
        <v>1941</v>
      </c>
      <c r="BS1121" s="26" t="s">
        <v>1941</v>
      </c>
      <c r="BT1121" s="26" t="s">
        <v>1940</v>
      </c>
      <c r="BU1121" s="26" t="str">
        <f t="shared" si="1056"/>
        <v/>
      </c>
      <c r="BV1121" s="26" t="str">
        <f t="shared" si="1057"/>
        <v/>
      </c>
      <c r="BW1121" s="26" t="str">
        <f t="shared" si="1058"/>
        <v/>
      </c>
      <c r="BX1121" s="26" t="str">
        <f t="shared" si="1059"/>
        <v/>
      </c>
      <c r="BY1121" s="26" t="str">
        <f t="shared" si="1060"/>
        <v/>
      </c>
      <c r="BZ1121" s="26" t="str">
        <f t="shared" si="1061"/>
        <v/>
      </c>
      <c r="CA1121" s="26" t="str">
        <f t="shared" si="1062"/>
        <v/>
      </c>
      <c r="CB1121" s="26" t="str">
        <f t="shared" si="1063"/>
        <v/>
      </c>
      <c r="CC1121" s="26" t="str">
        <f t="shared" si="1064"/>
        <v/>
      </c>
      <c r="CD1121" s="26" t="str">
        <f t="shared" si="1065"/>
        <v/>
      </c>
      <c r="CE1121" s="26" t="str">
        <f t="shared" si="1066"/>
        <v/>
      </c>
      <c r="CF1121" s="26" t="str">
        <f t="shared" si="1067"/>
        <v/>
      </c>
      <c r="CG1121" s="26" t="str">
        <f t="shared" si="1068"/>
        <v/>
      </c>
      <c r="CH1121" s="26" t="str">
        <f t="shared" si="1069"/>
        <v/>
      </c>
      <c r="CI1121" s="26" t="str">
        <f t="shared" si="1070"/>
        <v/>
      </c>
      <c r="CJ1121" s="26" t="str">
        <f t="shared" si="1071"/>
        <v/>
      </c>
      <c r="CK1121" s="26" t="str">
        <f t="shared" si="1072"/>
        <v/>
      </c>
      <c r="CL1121" s="26" t="str">
        <f t="shared" si="1073"/>
        <v/>
      </c>
      <c r="CM1121" s="26" t="str">
        <f t="shared" si="1074"/>
        <v/>
      </c>
      <c r="CN1121" s="26" t="str">
        <f t="shared" si="1075"/>
        <v/>
      </c>
      <c r="CO1121" s="26" t="str">
        <f t="shared" si="1076"/>
        <v/>
      </c>
      <c r="CP1121" s="26" t="str">
        <f t="shared" si="1077"/>
        <v/>
      </c>
      <c r="CQ1121" s="26" t="str">
        <f t="shared" si="1078"/>
        <v/>
      </c>
      <c r="CR1121" s="26" t="str">
        <f t="shared" si="1079"/>
        <v/>
      </c>
      <c r="CS1121" s="26" t="str">
        <f t="shared" si="1080"/>
        <v/>
      </c>
      <c r="CT1121" s="26" t="str">
        <f t="shared" si="1081"/>
        <v/>
      </c>
      <c r="CU1121" s="26" t="str">
        <f t="shared" si="1082"/>
        <v/>
      </c>
      <c r="CV1121" s="26" t="str">
        <f t="shared" si="1083"/>
        <v/>
      </c>
      <c r="CW1121" s="26" t="str">
        <f t="shared" si="1084"/>
        <v/>
      </c>
      <c r="CX1121" s="26" t="str">
        <f t="shared" si="1085"/>
        <v/>
      </c>
      <c r="CY1121" s="26" t="str">
        <f t="shared" si="1086"/>
        <v/>
      </c>
      <c r="CZ1121" s="26" t="str">
        <f t="shared" si="1087"/>
        <v/>
      </c>
      <c r="DA1121" s="26" t="str">
        <f t="shared" si="1088"/>
        <v/>
      </c>
      <c r="DB1121" s="26" t="str">
        <f t="shared" si="1089"/>
        <v/>
      </c>
      <c r="DC1121" s="26" t="str">
        <f t="shared" si="1090"/>
        <v/>
      </c>
      <c r="DD1121" s="26" t="str">
        <f t="shared" si="1091"/>
        <v/>
      </c>
      <c r="DE1121" s="26" t="str">
        <f t="shared" si="1092"/>
        <v/>
      </c>
      <c r="DF1121" s="26" t="str">
        <f t="shared" si="1093"/>
        <v/>
      </c>
      <c r="DG1121" s="26" t="str">
        <f t="shared" si="1094"/>
        <v/>
      </c>
      <c r="DH1121" s="26" t="str">
        <f t="shared" si="1095"/>
        <v/>
      </c>
      <c r="DI1121" s="26" t="str">
        <f t="shared" si="1096"/>
        <v/>
      </c>
      <c r="DJ1121" s="26" t="str">
        <f t="shared" si="1097"/>
        <v/>
      </c>
      <c r="DK1121" s="26" t="str">
        <f t="shared" si="1098"/>
        <v/>
      </c>
      <c r="DL1121" s="26" t="str">
        <f t="shared" si="1099"/>
        <v/>
      </c>
      <c r="DM1121" s="26" t="str">
        <f t="shared" si="1100"/>
        <v>133. ANCILLARY OR OTHER USE</v>
      </c>
      <c r="DN1121" s="26" t="str">
        <f t="shared" si="1101"/>
        <v/>
      </c>
      <c r="DO1121" s="26" t="str">
        <f t="shared" si="1102"/>
        <v/>
      </c>
      <c r="DP1121" s="26" t="str">
        <f t="shared" si="1103"/>
        <v/>
      </c>
      <c r="DQ1121" s="26" t="str">
        <f t="shared" si="1104"/>
        <v/>
      </c>
      <c r="DR1121" s="26" t="str">
        <f t="shared" si="1105"/>
        <v/>
      </c>
      <c r="DS1121" s="26" t="str">
        <f t="shared" si="1106"/>
        <v/>
      </c>
      <c r="DT1121" s="26" t="str">
        <f t="shared" si="1107"/>
        <v/>
      </c>
      <c r="DU1121" s="26" t="str">
        <f t="shared" si="1108"/>
        <v/>
      </c>
      <c r="DV1121" s="26" t="str">
        <f t="shared" si="1109"/>
        <v>142. Z399  OTHER</v>
      </c>
    </row>
    <row r="1122" spans="1:126" ht="90" x14ac:dyDescent="0.25">
      <c r="A1122" t="s">
        <v>1942</v>
      </c>
      <c r="B1122">
        <v>2021</v>
      </c>
      <c r="C1122" t="s">
        <v>2046</v>
      </c>
      <c r="D1122">
        <v>106990</v>
      </c>
      <c r="E1122" s="19">
        <v>1321219463801</v>
      </c>
      <c r="F1122" t="s">
        <v>1190</v>
      </c>
      <c r="G1122">
        <v>324110</v>
      </c>
      <c r="H1122" t="s">
        <v>1191</v>
      </c>
      <c r="I1122" t="s">
        <v>1192</v>
      </c>
      <c r="J1122" t="s">
        <v>1193</v>
      </c>
      <c r="K1122" t="s">
        <v>113</v>
      </c>
      <c r="L1122">
        <v>79905</v>
      </c>
      <c r="M1122" s="26" t="str">
        <f t="shared" si="1055"/>
        <v>89. PRODUCE THE CHEMICAL, 94. AS A MANUFACTURED IMPURITY, 95. USED AS A REACTANT, 97. P102  RAW MATERIALS, 98. P103  INTERMEDIATES, 114. USED AS AN ARTICLE COMPONENT, 116. AS A PROCESS IMPURITY</v>
      </c>
      <c r="N1122" s="26" t="s">
        <v>123</v>
      </c>
      <c r="O1122" s="26" t="s">
        <v>124</v>
      </c>
      <c r="P1122">
        <v>50.11</v>
      </c>
      <c r="Q1122">
        <v>5.6439000000000004</v>
      </c>
      <c r="R1122">
        <v>55.753900000000002</v>
      </c>
      <c r="S1122" s="26" t="s">
        <v>1940</v>
      </c>
      <c r="T1122" s="26" t="s">
        <v>1941</v>
      </c>
      <c r="U1122" s="26" t="s">
        <v>1941</v>
      </c>
      <c r="V1122" s="26" t="s">
        <v>1941</v>
      </c>
      <c r="W1122" s="26" t="s">
        <v>1941</v>
      </c>
      <c r="X1122" s="26" t="s">
        <v>1940</v>
      </c>
      <c r="Y1122" s="26" t="s">
        <v>1940</v>
      </c>
      <c r="Z1122" s="26" t="s">
        <v>1941</v>
      </c>
      <c r="AA1122" s="26" t="s">
        <v>1940</v>
      </c>
      <c r="AB1122" s="26" t="s">
        <v>1940</v>
      </c>
      <c r="AC1122" s="26" t="s">
        <v>1941</v>
      </c>
      <c r="AD1122" s="26" t="s">
        <v>1941</v>
      </c>
      <c r="AE1122" s="26" t="s">
        <v>1941</v>
      </c>
      <c r="AF1122" s="26" t="s">
        <v>1941</v>
      </c>
      <c r="AG1122" s="26" t="s">
        <v>1941</v>
      </c>
      <c r="AH1122" s="26" t="s">
        <v>1941</v>
      </c>
      <c r="AI1122" s="26" t="s">
        <v>1941</v>
      </c>
      <c r="AJ1122" s="26" t="s">
        <v>1941</v>
      </c>
      <c r="AK1122" s="26" t="s">
        <v>1941</v>
      </c>
      <c r="AL1122" s="26" t="s">
        <v>1941</v>
      </c>
      <c r="AM1122" s="26" t="s">
        <v>1941</v>
      </c>
      <c r="AN1122" s="26" t="s">
        <v>1941</v>
      </c>
      <c r="AO1122" s="26" t="s">
        <v>1941</v>
      </c>
      <c r="AP1122" s="26" t="s">
        <v>1941</v>
      </c>
      <c r="AQ1122" s="26" t="s">
        <v>1941</v>
      </c>
      <c r="AR1122" s="26" t="s">
        <v>1940</v>
      </c>
      <c r="AS1122" s="26" t="s">
        <v>1941</v>
      </c>
      <c r="AT1122" s="26" t="s">
        <v>1940</v>
      </c>
      <c r="AU1122" s="26" t="s">
        <v>1941</v>
      </c>
      <c r="AV1122" s="26" t="s">
        <v>1941</v>
      </c>
      <c r="AW1122" s="26" t="s">
        <v>1941</v>
      </c>
      <c r="AX1122" s="26" t="s">
        <v>1941</v>
      </c>
      <c r="AY1122" s="26" t="s">
        <v>1941</v>
      </c>
      <c r="AZ1122" s="26" t="s">
        <v>1941</v>
      </c>
      <c r="BA1122" s="26" t="s">
        <v>1941</v>
      </c>
      <c r="BB1122" s="26" t="s">
        <v>1941</v>
      </c>
      <c r="BC1122" s="26" t="s">
        <v>1941</v>
      </c>
      <c r="BD1122" s="26" t="s">
        <v>1941</v>
      </c>
      <c r="BE1122" s="26" t="s">
        <v>1941</v>
      </c>
      <c r="BF1122" s="26" t="s">
        <v>1941</v>
      </c>
      <c r="BG1122" s="26" t="s">
        <v>1941</v>
      </c>
      <c r="BH1122" s="26" t="s">
        <v>1941</v>
      </c>
      <c r="BI1122" s="26" t="s">
        <v>1941</v>
      </c>
      <c r="BJ1122" s="26" t="s">
        <v>1941</v>
      </c>
      <c r="BK1122" s="26" t="s">
        <v>1941</v>
      </c>
      <c r="BL1122" s="26" t="s">
        <v>1941</v>
      </c>
      <c r="BM1122" s="26" t="s">
        <v>1941</v>
      </c>
      <c r="BN1122" s="26" t="s">
        <v>1941</v>
      </c>
      <c r="BO1122" s="26" t="s">
        <v>1941</v>
      </c>
      <c r="BP1122" s="26" t="s">
        <v>1941</v>
      </c>
      <c r="BQ1122" s="26" t="s">
        <v>1941</v>
      </c>
      <c r="BR1122" s="26" t="s">
        <v>1941</v>
      </c>
      <c r="BS1122" s="26" t="s">
        <v>1941</v>
      </c>
      <c r="BT1122" s="26" t="s">
        <v>1941</v>
      </c>
      <c r="BU1122" s="26" t="str">
        <f t="shared" si="1056"/>
        <v>89. PRODUCE THE CHEMICAL</v>
      </c>
      <c r="BV1122" s="26" t="str">
        <f t="shared" si="1057"/>
        <v/>
      </c>
      <c r="BW1122" s="26" t="str">
        <f t="shared" si="1058"/>
        <v/>
      </c>
      <c r="BX1122" s="26" t="str">
        <f t="shared" si="1059"/>
        <v/>
      </c>
      <c r="BY1122" s="26" t="str">
        <f t="shared" si="1060"/>
        <v/>
      </c>
      <c r="BZ1122" s="26" t="str">
        <f t="shared" si="1061"/>
        <v>94. AS A MANUFACTURED IMPURITY</v>
      </c>
      <c r="CA1122" s="26" t="str">
        <f t="shared" si="1062"/>
        <v>95. USED AS A REACTANT</v>
      </c>
      <c r="CB1122" s="26" t="str">
        <f t="shared" si="1063"/>
        <v/>
      </c>
      <c r="CC1122" s="26" t="str">
        <f t="shared" si="1064"/>
        <v>97. P102  RAW MATERIALS</v>
      </c>
      <c r="CD1122" s="26" t="str">
        <f t="shared" si="1065"/>
        <v>98. P103  INTERMEDIATES</v>
      </c>
      <c r="CE1122" s="26" t="str">
        <f t="shared" si="1066"/>
        <v/>
      </c>
      <c r="CF1122" s="26" t="str">
        <f t="shared" si="1067"/>
        <v/>
      </c>
      <c r="CG1122" s="26" t="str">
        <f t="shared" si="1068"/>
        <v/>
      </c>
      <c r="CH1122" s="26" t="str">
        <f t="shared" si="1069"/>
        <v/>
      </c>
      <c r="CI1122" s="26" t="str">
        <f t="shared" si="1070"/>
        <v/>
      </c>
      <c r="CJ1122" s="26" t="str">
        <f t="shared" si="1071"/>
        <v/>
      </c>
      <c r="CK1122" s="26" t="str">
        <f t="shared" si="1072"/>
        <v/>
      </c>
      <c r="CL1122" s="26" t="str">
        <f t="shared" si="1073"/>
        <v/>
      </c>
      <c r="CM1122" s="26" t="str">
        <f t="shared" si="1074"/>
        <v/>
      </c>
      <c r="CN1122" s="26" t="str">
        <f t="shared" si="1075"/>
        <v/>
      </c>
      <c r="CO1122" s="26" t="str">
        <f t="shared" si="1076"/>
        <v/>
      </c>
      <c r="CP1122" s="26" t="str">
        <f t="shared" si="1077"/>
        <v/>
      </c>
      <c r="CQ1122" s="26" t="str">
        <f t="shared" si="1078"/>
        <v/>
      </c>
      <c r="CR1122" s="26" t="str">
        <f t="shared" si="1079"/>
        <v/>
      </c>
      <c r="CS1122" s="26" t="str">
        <f t="shared" si="1080"/>
        <v/>
      </c>
      <c r="CT1122" s="26" t="str">
        <f t="shared" si="1081"/>
        <v>114. USED AS AN ARTICLE COMPONENT</v>
      </c>
      <c r="CU1122" s="26" t="str">
        <f t="shared" si="1082"/>
        <v/>
      </c>
      <c r="CV1122" s="26" t="str">
        <f t="shared" si="1083"/>
        <v>116. AS A PROCESS IMPURITY</v>
      </c>
      <c r="CW1122" s="26" t="str">
        <f t="shared" si="1084"/>
        <v/>
      </c>
      <c r="CX1122" s="26" t="str">
        <f t="shared" si="1085"/>
        <v/>
      </c>
      <c r="CY1122" s="26" t="str">
        <f t="shared" si="1086"/>
        <v/>
      </c>
      <c r="CZ1122" s="26" t="str">
        <f t="shared" si="1087"/>
        <v/>
      </c>
      <c r="DA1122" s="26" t="str">
        <f t="shared" si="1088"/>
        <v/>
      </c>
      <c r="DB1122" s="26" t="str">
        <f t="shared" si="1089"/>
        <v/>
      </c>
      <c r="DC1122" s="26" t="str">
        <f t="shared" si="1090"/>
        <v/>
      </c>
      <c r="DD1122" s="26" t="str">
        <f t="shared" si="1091"/>
        <v/>
      </c>
      <c r="DE1122" s="26" t="str">
        <f t="shared" si="1092"/>
        <v/>
      </c>
      <c r="DF1122" s="26" t="str">
        <f t="shared" si="1093"/>
        <v/>
      </c>
      <c r="DG1122" s="26" t="str">
        <f t="shared" si="1094"/>
        <v/>
      </c>
      <c r="DH1122" s="26" t="str">
        <f t="shared" si="1095"/>
        <v/>
      </c>
      <c r="DI1122" s="26" t="str">
        <f t="shared" si="1096"/>
        <v/>
      </c>
      <c r="DJ1122" s="26" t="str">
        <f t="shared" si="1097"/>
        <v/>
      </c>
      <c r="DK1122" s="26" t="str">
        <f t="shared" si="1098"/>
        <v/>
      </c>
      <c r="DL1122" s="26" t="str">
        <f t="shared" si="1099"/>
        <v/>
      </c>
      <c r="DM1122" s="26" t="str">
        <f t="shared" si="1100"/>
        <v/>
      </c>
      <c r="DN1122" s="26" t="str">
        <f t="shared" si="1101"/>
        <v/>
      </c>
      <c r="DO1122" s="26" t="str">
        <f t="shared" si="1102"/>
        <v/>
      </c>
      <c r="DP1122" s="26" t="str">
        <f t="shared" si="1103"/>
        <v/>
      </c>
      <c r="DQ1122" s="26" t="str">
        <f t="shared" si="1104"/>
        <v/>
      </c>
      <c r="DR1122" s="26" t="str">
        <f t="shared" si="1105"/>
        <v/>
      </c>
      <c r="DS1122" s="26" t="str">
        <f t="shared" si="1106"/>
        <v/>
      </c>
      <c r="DT1122" s="26" t="str">
        <f t="shared" si="1107"/>
        <v/>
      </c>
      <c r="DU1122" s="26" t="str">
        <f t="shared" si="1108"/>
        <v/>
      </c>
      <c r="DV1122" s="26" t="str">
        <f t="shared" si="1109"/>
        <v/>
      </c>
    </row>
    <row r="1123" spans="1:126" ht="75" x14ac:dyDescent="0.25">
      <c r="A1123" t="s">
        <v>1942</v>
      </c>
      <c r="B1123">
        <v>2016</v>
      </c>
      <c r="C1123" t="s">
        <v>2046</v>
      </c>
      <c r="D1123">
        <v>106990</v>
      </c>
      <c r="E1123" s="19">
        <v>1316215713292</v>
      </c>
      <c r="F1123" t="s">
        <v>1196</v>
      </c>
      <c r="G1123">
        <v>324110</v>
      </c>
      <c r="H1123" t="s">
        <v>1197</v>
      </c>
      <c r="I1123" t="s">
        <v>1198</v>
      </c>
      <c r="J1123" t="s">
        <v>1199</v>
      </c>
      <c r="K1123" t="s">
        <v>1200</v>
      </c>
      <c r="L1123">
        <v>87301</v>
      </c>
      <c r="M1123" s="26" t="str">
        <f t="shared" si="1055"/>
        <v>89. PRODUCE THE CHEMICAL, 91. ON-SITE USE OF THE CHEMICAL, 92. SALE OR DISTRIBUTION OF THE CHEMICAL, 101. ADDED AS A FORMULATION COMPONENT, 115. REPACKAGING</v>
      </c>
      <c r="N1123" s="26" t="s">
        <v>172</v>
      </c>
      <c r="O1123" s="70" t="s">
        <v>2064</v>
      </c>
      <c r="P1123">
        <v>0</v>
      </c>
      <c r="Q1123">
        <v>331</v>
      </c>
      <c r="R1123">
        <v>331</v>
      </c>
      <c r="S1123" s="26" t="s">
        <v>1940</v>
      </c>
      <c r="T1123" s="26" t="s">
        <v>1941</v>
      </c>
      <c r="U1123" s="26" t="s">
        <v>1940</v>
      </c>
      <c r="V1123" s="26" t="s">
        <v>1940</v>
      </c>
      <c r="W1123" s="26" t="s">
        <v>1941</v>
      </c>
      <c r="X1123" s="26" t="s">
        <v>1941</v>
      </c>
      <c r="Y1123" s="26" t="s">
        <v>1941</v>
      </c>
      <c r="AE1123" s="26" t="s">
        <v>1940</v>
      </c>
      <c r="AR1123" s="26" t="s">
        <v>1941</v>
      </c>
      <c r="AS1123" s="26" t="s">
        <v>1940</v>
      </c>
      <c r="AT1123" s="26" t="s">
        <v>1941</v>
      </c>
      <c r="AV1123" s="26" t="s">
        <v>1941</v>
      </c>
      <c r="BD1123" s="26" t="s">
        <v>1941</v>
      </c>
      <c r="BK1123" s="26" t="s">
        <v>1941</v>
      </c>
      <c r="BU1123" s="26" t="str">
        <f t="shared" si="1056"/>
        <v>89. PRODUCE THE CHEMICAL</v>
      </c>
      <c r="BV1123" s="26" t="str">
        <f t="shared" si="1057"/>
        <v/>
      </c>
      <c r="BW1123" s="26" t="str">
        <f t="shared" si="1058"/>
        <v>91. ON-SITE USE OF THE CHEMICAL</v>
      </c>
      <c r="BX1123" s="26" t="str">
        <f t="shared" si="1059"/>
        <v>92. SALE OR DISTRIBUTION OF THE CHEMICAL</v>
      </c>
      <c r="BY1123" s="26" t="str">
        <f t="shared" si="1060"/>
        <v/>
      </c>
      <c r="BZ1123" s="26" t="str">
        <f t="shared" si="1061"/>
        <v/>
      </c>
      <c r="CA1123" s="26" t="str">
        <f t="shared" si="1062"/>
        <v/>
      </c>
      <c r="CB1123" s="26" t="str">
        <f t="shared" si="1063"/>
        <v/>
      </c>
      <c r="CC1123" s="26" t="str">
        <f t="shared" si="1064"/>
        <v/>
      </c>
      <c r="CD1123" s="26" t="str">
        <f t="shared" si="1065"/>
        <v/>
      </c>
      <c r="CE1123" s="26" t="str">
        <f t="shared" si="1066"/>
        <v/>
      </c>
      <c r="CF1123" s="26" t="str">
        <f t="shared" si="1067"/>
        <v/>
      </c>
      <c r="CG1123" s="26" t="str">
        <f t="shared" si="1068"/>
        <v>101. ADDED AS A FORMULATION COMPONENT</v>
      </c>
      <c r="CH1123" s="26" t="str">
        <f t="shared" si="1069"/>
        <v/>
      </c>
      <c r="CI1123" s="26" t="str">
        <f t="shared" si="1070"/>
        <v/>
      </c>
      <c r="CJ1123" s="26" t="str">
        <f t="shared" si="1071"/>
        <v/>
      </c>
      <c r="CK1123" s="26" t="str">
        <f t="shared" si="1072"/>
        <v/>
      </c>
      <c r="CL1123" s="26" t="str">
        <f t="shared" si="1073"/>
        <v/>
      </c>
      <c r="CM1123" s="26" t="str">
        <f t="shared" si="1074"/>
        <v/>
      </c>
      <c r="CN1123" s="26" t="str">
        <f t="shared" si="1075"/>
        <v/>
      </c>
      <c r="CO1123" s="26" t="str">
        <f t="shared" si="1076"/>
        <v/>
      </c>
      <c r="CP1123" s="26" t="str">
        <f t="shared" si="1077"/>
        <v/>
      </c>
      <c r="CQ1123" s="26" t="str">
        <f t="shared" si="1078"/>
        <v/>
      </c>
      <c r="CR1123" s="26" t="str">
        <f t="shared" si="1079"/>
        <v/>
      </c>
      <c r="CS1123" s="26" t="str">
        <f t="shared" si="1080"/>
        <v/>
      </c>
      <c r="CT1123" s="26" t="str">
        <f t="shared" si="1081"/>
        <v/>
      </c>
      <c r="CU1123" s="26" t="str">
        <f t="shared" si="1082"/>
        <v>115. REPACKAGING</v>
      </c>
      <c r="CV1123" s="26" t="str">
        <f t="shared" si="1083"/>
        <v/>
      </c>
      <c r="CW1123" s="26" t="str">
        <f t="shared" si="1084"/>
        <v/>
      </c>
      <c r="CX1123" s="26" t="str">
        <f t="shared" si="1085"/>
        <v/>
      </c>
      <c r="CY1123" s="26" t="str">
        <f t="shared" si="1086"/>
        <v/>
      </c>
      <c r="CZ1123" s="26" t="str">
        <f t="shared" si="1087"/>
        <v/>
      </c>
      <c r="DA1123" s="26" t="str">
        <f t="shared" si="1088"/>
        <v/>
      </c>
      <c r="DB1123" s="26" t="str">
        <f t="shared" si="1089"/>
        <v/>
      </c>
      <c r="DC1123" s="26" t="str">
        <f t="shared" si="1090"/>
        <v/>
      </c>
      <c r="DD1123" s="26" t="str">
        <f t="shared" si="1091"/>
        <v/>
      </c>
      <c r="DE1123" s="26" t="str">
        <f t="shared" si="1092"/>
        <v/>
      </c>
      <c r="DF1123" s="26" t="str">
        <f t="shared" si="1093"/>
        <v/>
      </c>
      <c r="DG1123" s="26" t="str">
        <f t="shared" si="1094"/>
        <v/>
      </c>
      <c r="DH1123" s="26" t="str">
        <f t="shared" si="1095"/>
        <v/>
      </c>
      <c r="DI1123" s="26" t="str">
        <f t="shared" si="1096"/>
        <v/>
      </c>
      <c r="DJ1123" s="26" t="str">
        <f t="shared" si="1097"/>
        <v/>
      </c>
      <c r="DK1123" s="26" t="str">
        <f t="shared" si="1098"/>
        <v/>
      </c>
      <c r="DL1123" s="26" t="str">
        <f t="shared" si="1099"/>
        <v/>
      </c>
      <c r="DM1123" s="26" t="str">
        <f t="shared" si="1100"/>
        <v/>
      </c>
      <c r="DN1123" s="26" t="str">
        <f t="shared" si="1101"/>
        <v/>
      </c>
      <c r="DO1123" s="26" t="str">
        <f t="shared" si="1102"/>
        <v/>
      </c>
      <c r="DP1123" s="26" t="str">
        <f t="shared" si="1103"/>
        <v/>
      </c>
      <c r="DQ1123" s="26" t="str">
        <f t="shared" si="1104"/>
        <v/>
      </c>
      <c r="DR1123" s="26" t="str">
        <f t="shared" si="1105"/>
        <v/>
      </c>
      <c r="DS1123" s="26" t="str">
        <f t="shared" si="1106"/>
        <v/>
      </c>
      <c r="DT1123" s="26" t="str">
        <f t="shared" si="1107"/>
        <v/>
      </c>
      <c r="DU1123" s="26" t="str">
        <f t="shared" si="1108"/>
        <v/>
      </c>
      <c r="DV1123" s="26" t="str">
        <f t="shared" si="1109"/>
        <v/>
      </c>
    </row>
    <row r="1124" spans="1:126" ht="75" x14ac:dyDescent="0.25">
      <c r="A1124" t="s">
        <v>1942</v>
      </c>
      <c r="B1124">
        <v>2017</v>
      </c>
      <c r="C1124" t="s">
        <v>2046</v>
      </c>
      <c r="D1124">
        <v>106990</v>
      </c>
      <c r="E1124" s="19">
        <v>1317216300398</v>
      </c>
      <c r="F1124" t="s">
        <v>1196</v>
      </c>
      <c r="G1124">
        <v>324110</v>
      </c>
      <c r="H1124" t="s">
        <v>1197</v>
      </c>
      <c r="I1124" t="s">
        <v>1198</v>
      </c>
      <c r="J1124" t="s">
        <v>1199</v>
      </c>
      <c r="K1124" t="s">
        <v>1200</v>
      </c>
      <c r="L1124">
        <v>87301</v>
      </c>
      <c r="M1124" s="26" t="str">
        <f t="shared" si="1055"/>
        <v>89. PRODUCE THE CHEMICAL, 91. ON-SITE USE OF THE CHEMICAL, 92. SALE OR DISTRIBUTION OF THE CHEMICAL, 101. ADDED AS A FORMULATION COMPONENT, 115. REPACKAGING</v>
      </c>
      <c r="N1124" s="26" t="s">
        <v>172</v>
      </c>
      <c r="O1124" s="70" t="s">
        <v>2064</v>
      </c>
      <c r="P1124">
        <v>0</v>
      </c>
      <c r="Q1124">
        <v>391</v>
      </c>
      <c r="R1124">
        <v>391</v>
      </c>
      <c r="S1124" s="26" t="s">
        <v>1940</v>
      </c>
      <c r="T1124" s="26" t="s">
        <v>1941</v>
      </c>
      <c r="U1124" s="26" t="s">
        <v>1940</v>
      </c>
      <c r="V1124" s="26" t="s">
        <v>1940</v>
      </c>
      <c r="W1124" s="26" t="s">
        <v>1941</v>
      </c>
      <c r="X1124" s="26" t="s">
        <v>1941</v>
      </c>
      <c r="Y1124" s="26" t="s">
        <v>1941</v>
      </c>
      <c r="AE1124" s="26" t="s">
        <v>1940</v>
      </c>
      <c r="AR1124" s="26" t="s">
        <v>1941</v>
      </c>
      <c r="AS1124" s="26" t="s">
        <v>1940</v>
      </c>
      <c r="AT1124" s="26" t="s">
        <v>1941</v>
      </c>
      <c r="AV1124" s="26" t="s">
        <v>1941</v>
      </c>
      <c r="BD1124" s="26" t="s">
        <v>1941</v>
      </c>
      <c r="BK1124" s="26" t="s">
        <v>1941</v>
      </c>
      <c r="BU1124" s="26" t="str">
        <f t="shared" si="1056"/>
        <v>89. PRODUCE THE CHEMICAL</v>
      </c>
      <c r="BV1124" s="26" t="str">
        <f t="shared" si="1057"/>
        <v/>
      </c>
      <c r="BW1124" s="26" t="str">
        <f t="shared" si="1058"/>
        <v>91. ON-SITE USE OF THE CHEMICAL</v>
      </c>
      <c r="BX1124" s="26" t="str">
        <f t="shared" si="1059"/>
        <v>92. SALE OR DISTRIBUTION OF THE CHEMICAL</v>
      </c>
      <c r="BY1124" s="26" t="str">
        <f t="shared" si="1060"/>
        <v/>
      </c>
      <c r="BZ1124" s="26" t="str">
        <f t="shared" si="1061"/>
        <v/>
      </c>
      <c r="CA1124" s="26" t="str">
        <f t="shared" si="1062"/>
        <v/>
      </c>
      <c r="CB1124" s="26" t="str">
        <f t="shared" si="1063"/>
        <v/>
      </c>
      <c r="CC1124" s="26" t="str">
        <f t="shared" si="1064"/>
        <v/>
      </c>
      <c r="CD1124" s="26" t="str">
        <f t="shared" si="1065"/>
        <v/>
      </c>
      <c r="CE1124" s="26" t="str">
        <f t="shared" si="1066"/>
        <v/>
      </c>
      <c r="CF1124" s="26" t="str">
        <f t="shared" si="1067"/>
        <v/>
      </c>
      <c r="CG1124" s="26" t="str">
        <f t="shared" si="1068"/>
        <v>101. ADDED AS A FORMULATION COMPONENT</v>
      </c>
      <c r="CH1124" s="26" t="str">
        <f t="shared" si="1069"/>
        <v/>
      </c>
      <c r="CI1124" s="26" t="str">
        <f t="shared" si="1070"/>
        <v/>
      </c>
      <c r="CJ1124" s="26" t="str">
        <f t="shared" si="1071"/>
        <v/>
      </c>
      <c r="CK1124" s="26" t="str">
        <f t="shared" si="1072"/>
        <v/>
      </c>
      <c r="CL1124" s="26" t="str">
        <f t="shared" si="1073"/>
        <v/>
      </c>
      <c r="CM1124" s="26" t="str">
        <f t="shared" si="1074"/>
        <v/>
      </c>
      <c r="CN1124" s="26" t="str">
        <f t="shared" si="1075"/>
        <v/>
      </c>
      <c r="CO1124" s="26" t="str">
        <f t="shared" si="1076"/>
        <v/>
      </c>
      <c r="CP1124" s="26" t="str">
        <f t="shared" si="1077"/>
        <v/>
      </c>
      <c r="CQ1124" s="26" t="str">
        <f t="shared" si="1078"/>
        <v/>
      </c>
      <c r="CR1124" s="26" t="str">
        <f t="shared" si="1079"/>
        <v/>
      </c>
      <c r="CS1124" s="26" t="str">
        <f t="shared" si="1080"/>
        <v/>
      </c>
      <c r="CT1124" s="26" t="str">
        <f t="shared" si="1081"/>
        <v/>
      </c>
      <c r="CU1124" s="26" t="str">
        <f t="shared" si="1082"/>
        <v>115. REPACKAGING</v>
      </c>
      <c r="CV1124" s="26" t="str">
        <f t="shared" si="1083"/>
        <v/>
      </c>
      <c r="CW1124" s="26" t="str">
        <f t="shared" si="1084"/>
        <v/>
      </c>
      <c r="CX1124" s="26" t="str">
        <f t="shared" si="1085"/>
        <v/>
      </c>
      <c r="CY1124" s="26" t="str">
        <f t="shared" si="1086"/>
        <v/>
      </c>
      <c r="CZ1124" s="26" t="str">
        <f t="shared" si="1087"/>
        <v/>
      </c>
      <c r="DA1124" s="26" t="str">
        <f t="shared" si="1088"/>
        <v/>
      </c>
      <c r="DB1124" s="26" t="str">
        <f t="shared" si="1089"/>
        <v/>
      </c>
      <c r="DC1124" s="26" t="str">
        <f t="shared" si="1090"/>
        <v/>
      </c>
      <c r="DD1124" s="26" t="str">
        <f t="shared" si="1091"/>
        <v/>
      </c>
      <c r="DE1124" s="26" t="str">
        <f t="shared" si="1092"/>
        <v/>
      </c>
      <c r="DF1124" s="26" t="str">
        <f t="shared" si="1093"/>
        <v/>
      </c>
      <c r="DG1124" s="26" t="str">
        <f t="shared" si="1094"/>
        <v/>
      </c>
      <c r="DH1124" s="26" t="str">
        <f t="shared" si="1095"/>
        <v/>
      </c>
      <c r="DI1124" s="26" t="str">
        <f t="shared" si="1096"/>
        <v/>
      </c>
      <c r="DJ1124" s="26" t="str">
        <f t="shared" si="1097"/>
        <v/>
      </c>
      <c r="DK1124" s="26" t="str">
        <f t="shared" si="1098"/>
        <v/>
      </c>
      <c r="DL1124" s="26" t="str">
        <f t="shared" si="1099"/>
        <v/>
      </c>
      <c r="DM1124" s="26" t="str">
        <f t="shared" si="1100"/>
        <v/>
      </c>
      <c r="DN1124" s="26" t="str">
        <f t="shared" si="1101"/>
        <v/>
      </c>
      <c r="DO1124" s="26" t="str">
        <f t="shared" si="1102"/>
        <v/>
      </c>
      <c r="DP1124" s="26" t="str">
        <f t="shared" si="1103"/>
        <v/>
      </c>
      <c r="DQ1124" s="26" t="str">
        <f t="shared" si="1104"/>
        <v/>
      </c>
      <c r="DR1124" s="26" t="str">
        <f t="shared" si="1105"/>
        <v/>
      </c>
      <c r="DS1124" s="26" t="str">
        <f t="shared" si="1106"/>
        <v/>
      </c>
      <c r="DT1124" s="26" t="str">
        <f t="shared" si="1107"/>
        <v/>
      </c>
      <c r="DU1124" s="26" t="str">
        <f t="shared" si="1108"/>
        <v/>
      </c>
      <c r="DV1124" s="26" t="str">
        <f t="shared" si="1109"/>
        <v/>
      </c>
    </row>
    <row r="1125" spans="1:126" ht="105" x14ac:dyDescent="0.25">
      <c r="A1125" t="s">
        <v>1942</v>
      </c>
      <c r="B1125">
        <v>2018</v>
      </c>
      <c r="C1125" t="s">
        <v>2046</v>
      </c>
      <c r="D1125">
        <v>106990</v>
      </c>
      <c r="E1125" s="19">
        <v>1318217024761</v>
      </c>
      <c r="F1125" t="s">
        <v>1196</v>
      </c>
      <c r="G1125">
        <v>324110</v>
      </c>
      <c r="H1125" t="s">
        <v>1197</v>
      </c>
      <c r="I1125" t="s">
        <v>1198</v>
      </c>
      <c r="J1125" t="s">
        <v>1199</v>
      </c>
      <c r="K1125" t="s">
        <v>1200</v>
      </c>
      <c r="L1125">
        <v>87301</v>
      </c>
      <c r="M1125" s="26" t="str">
        <f t="shared" si="1055"/>
        <v>89. PRODUCE THE CHEMICAL, 91. ON-SITE USE OF THE CHEMICAL, 92. SALE OR DISTRIBUTION OF THE CHEMICAL, 101. ADDED AS A FORMULATION COMPONENT, 113. P299  OTHER, 115. REPACKAGING, 133. ANCILLARY OR OTHER USE, 137. Z304  FUEL</v>
      </c>
      <c r="N1125" s="26" t="s">
        <v>172</v>
      </c>
      <c r="O1125" s="70" t="s">
        <v>2064</v>
      </c>
      <c r="P1125">
        <v>0</v>
      </c>
      <c r="Q1125">
        <v>390</v>
      </c>
      <c r="R1125">
        <v>390</v>
      </c>
      <c r="S1125" s="26" t="s">
        <v>1940</v>
      </c>
      <c r="T1125" s="26" t="s">
        <v>1941</v>
      </c>
      <c r="U1125" s="26" t="s">
        <v>1940</v>
      </c>
      <c r="V1125" s="26" t="s">
        <v>1940</v>
      </c>
      <c r="W1125" s="26" t="s">
        <v>1941</v>
      </c>
      <c r="X1125" s="26" t="s">
        <v>1941</v>
      </c>
      <c r="Y1125" s="26" t="s">
        <v>1941</v>
      </c>
      <c r="Z1125" s="26" t="s">
        <v>1941</v>
      </c>
      <c r="AA1125" s="26" t="s">
        <v>1941</v>
      </c>
      <c r="AB1125" s="26" t="s">
        <v>1941</v>
      </c>
      <c r="AC1125" s="26" t="s">
        <v>1941</v>
      </c>
      <c r="AD1125" s="26" t="s">
        <v>1941</v>
      </c>
      <c r="AE1125" s="26" t="s">
        <v>1940</v>
      </c>
      <c r="AF1125" s="26" t="s">
        <v>1941</v>
      </c>
      <c r="AG1125" s="26" t="s">
        <v>1941</v>
      </c>
      <c r="AH1125" s="26" t="s">
        <v>1941</v>
      </c>
      <c r="AI1125" s="26" t="s">
        <v>1941</v>
      </c>
      <c r="AJ1125" s="26" t="s">
        <v>1941</v>
      </c>
      <c r="AK1125" s="26" t="s">
        <v>1941</v>
      </c>
      <c r="AL1125" s="26" t="s">
        <v>1941</v>
      </c>
      <c r="AM1125" s="26" t="s">
        <v>1941</v>
      </c>
      <c r="AN1125" s="26" t="s">
        <v>1941</v>
      </c>
      <c r="AO1125" s="26" t="s">
        <v>1941</v>
      </c>
      <c r="AP1125" s="26" t="s">
        <v>1941</v>
      </c>
      <c r="AQ1125" s="26" t="s">
        <v>1940</v>
      </c>
      <c r="AR1125" s="26" t="s">
        <v>1941</v>
      </c>
      <c r="AS1125" s="26" t="s">
        <v>1940</v>
      </c>
      <c r="AT1125" s="26" t="s">
        <v>1941</v>
      </c>
      <c r="AU1125" s="26" t="s">
        <v>1941</v>
      </c>
      <c r="AV1125" s="26" t="s">
        <v>1941</v>
      </c>
      <c r="AW1125" s="26" t="s">
        <v>1941</v>
      </c>
      <c r="AX1125" s="26" t="s">
        <v>1941</v>
      </c>
      <c r="AY1125" s="26" t="s">
        <v>1941</v>
      </c>
      <c r="AZ1125" s="26" t="s">
        <v>1941</v>
      </c>
      <c r="BA1125" s="26" t="s">
        <v>1941</v>
      </c>
      <c r="BB1125" s="26" t="s">
        <v>1941</v>
      </c>
      <c r="BC1125" s="26" t="s">
        <v>1941</v>
      </c>
      <c r="BD1125" s="26" t="s">
        <v>1941</v>
      </c>
      <c r="BE1125" s="26" t="s">
        <v>1941</v>
      </c>
      <c r="BF1125" s="26" t="s">
        <v>1941</v>
      </c>
      <c r="BG1125" s="26" t="s">
        <v>1941</v>
      </c>
      <c r="BH1125" s="26" t="s">
        <v>1941</v>
      </c>
      <c r="BI1125" s="26" t="s">
        <v>1941</v>
      </c>
      <c r="BJ1125" s="26" t="s">
        <v>1941</v>
      </c>
      <c r="BK1125" s="26" t="s">
        <v>1940</v>
      </c>
      <c r="BL1125" s="26" t="s">
        <v>1941</v>
      </c>
      <c r="BM1125" s="26" t="s">
        <v>1941</v>
      </c>
      <c r="BN1125" s="26" t="s">
        <v>1941</v>
      </c>
      <c r="BO1125" s="26" t="s">
        <v>1940</v>
      </c>
      <c r="BP1125" s="26" t="s">
        <v>1941</v>
      </c>
      <c r="BQ1125" s="26" t="s">
        <v>1941</v>
      </c>
      <c r="BR1125" s="26" t="s">
        <v>1941</v>
      </c>
      <c r="BS1125" s="26" t="s">
        <v>1941</v>
      </c>
      <c r="BT1125" s="26" t="s">
        <v>1941</v>
      </c>
      <c r="BU1125" s="26" t="str">
        <f t="shared" si="1056"/>
        <v>89. PRODUCE THE CHEMICAL</v>
      </c>
      <c r="BV1125" s="26" t="str">
        <f t="shared" si="1057"/>
        <v/>
      </c>
      <c r="BW1125" s="26" t="str">
        <f t="shared" si="1058"/>
        <v>91. ON-SITE USE OF THE CHEMICAL</v>
      </c>
      <c r="BX1125" s="26" t="str">
        <f t="shared" si="1059"/>
        <v>92. SALE OR DISTRIBUTION OF THE CHEMICAL</v>
      </c>
      <c r="BY1125" s="26" t="str">
        <f t="shared" si="1060"/>
        <v/>
      </c>
      <c r="BZ1125" s="26" t="str">
        <f t="shared" si="1061"/>
        <v/>
      </c>
      <c r="CA1125" s="26" t="str">
        <f t="shared" si="1062"/>
        <v/>
      </c>
      <c r="CB1125" s="26" t="str">
        <f t="shared" si="1063"/>
        <v/>
      </c>
      <c r="CC1125" s="26" t="str">
        <f t="shared" si="1064"/>
        <v/>
      </c>
      <c r="CD1125" s="26" t="str">
        <f t="shared" si="1065"/>
        <v/>
      </c>
      <c r="CE1125" s="26" t="str">
        <f t="shared" si="1066"/>
        <v/>
      </c>
      <c r="CF1125" s="26" t="str">
        <f t="shared" si="1067"/>
        <v/>
      </c>
      <c r="CG1125" s="26" t="str">
        <f t="shared" si="1068"/>
        <v>101. ADDED AS A FORMULATION COMPONENT</v>
      </c>
      <c r="CH1125" s="26" t="str">
        <f t="shared" si="1069"/>
        <v/>
      </c>
      <c r="CI1125" s="26" t="str">
        <f t="shared" si="1070"/>
        <v/>
      </c>
      <c r="CJ1125" s="26" t="str">
        <f t="shared" si="1071"/>
        <v/>
      </c>
      <c r="CK1125" s="26" t="str">
        <f t="shared" si="1072"/>
        <v/>
      </c>
      <c r="CL1125" s="26" t="str">
        <f t="shared" si="1073"/>
        <v/>
      </c>
      <c r="CM1125" s="26" t="str">
        <f t="shared" si="1074"/>
        <v/>
      </c>
      <c r="CN1125" s="26" t="str">
        <f t="shared" si="1075"/>
        <v/>
      </c>
      <c r="CO1125" s="26" t="str">
        <f t="shared" si="1076"/>
        <v/>
      </c>
      <c r="CP1125" s="26" t="str">
        <f t="shared" si="1077"/>
        <v/>
      </c>
      <c r="CQ1125" s="26" t="str">
        <f t="shared" si="1078"/>
        <v/>
      </c>
      <c r="CR1125" s="26" t="str">
        <f t="shared" si="1079"/>
        <v/>
      </c>
      <c r="CS1125" s="26" t="str">
        <f t="shared" si="1080"/>
        <v>113. P299  OTHER</v>
      </c>
      <c r="CT1125" s="26" t="str">
        <f t="shared" si="1081"/>
        <v/>
      </c>
      <c r="CU1125" s="26" t="str">
        <f t="shared" si="1082"/>
        <v>115. REPACKAGING</v>
      </c>
      <c r="CV1125" s="26" t="str">
        <f t="shared" si="1083"/>
        <v/>
      </c>
      <c r="CW1125" s="26" t="str">
        <f t="shared" si="1084"/>
        <v/>
      </c>
      <c r="CX1125" s="26" t="str">
        <f t="shared" si="1085"/>
        <v/>
      </c>
      <c r="CY1125" s="26" t="str">
        <f t="shared" si="1086"/>
        <v/>
      </c>
      <c r="CZ1125" s="26" t="str">
        <f t="shared" si="1087"/>
        <v/>
      </c>
      <c r="DA1125" s="26" t="str">
        <f t="shared" si="1088"/>
        <v/>
      </c>
      <c r="DB1125" s="26" t="str">
        <f t="shared" si="1089"/>
        <v/>
      </c>
      <c r="DC1125" s="26" t="str">
        <f t="shared" si="1090"/>
        <v/>
      </c>
      <c r="DD1125" s="26" t="str">
        <f t="shared" si="1091"/>
        <v/>
      </c>
      <c r="DE1125" s="26" t="str">
        <f t="shared" si="1092"/>
        <v/>
      </c>
      <c r="DF1125" s="26" t="str">
        <f t="shared" si="1093"/>
        <v/>
      </c>
      <c r="DG1125" s="26" t="str">
        <f t="shared" si="1094"/>
        <v/>
      </c>
      <c r="DH1125" s="26" t="str">
        <f t="shared" si="1095"/>
        <v/>
      </c>
      <c r="DI1125" s="26" t="str">
        <f t="shared" si="1096"/>
        <v/>
      </c>
      <c r="DJ1125" s="26" t="str">
        <f t="shared" si="1097"/>
        <v/>
      </c>
      <c r="DK1125" s="26" t="str">
        <f t="shared" si="1098"/>
        <v/>
      </c>
      <c r="DL1125" s="26" t="str">
        <f t="shared" si="1099"/>
        <v/>
      </c>
      <c r="DM1125" s="26" t="str">
        <f t="shared" si="1100"/>
        <v>133. ANCILLARY OR OTHER USE</v>
      </c>
      <c r="DN1125" s="26" t="str">
        <f t="shared" si="1101"/>
        <v/>
      </c>
      <c r="DO1125" s="26" t="str">
        <f t="shared" si="1102"/>
        <v/>
      </c>
      <c r="DP1125" s="26" t="str">
        <f t="shared" si="1103"/>
        <v/>
      </c>
      <c r="DQ1125" s="26" t="str">
        <f t="shared" si="1104"/>
        <v>137. Z304  FUEL</v>
      </c>
      <c r="DR1125" s="26" t="str">
        <f t="shared" si="1105"/>
        <v/>
      </c>
      <c r="DS1125" s="26" t="str">
        <f t="shared" si="1106"/>
        <v/>
      </c>
      <c r="DT1125" s="26" t="str">
        <f t="shared" si="1107"/>
        <v/>
      </c>
      <c r="DU1125" s="26" t="str">
        <f t="shared" si="1108"/>
        <v/>
      </c>
      <c r="DV1125" s="26" t="str">
        <f t="shared" si="1109"/>
        <v/>
      </c>
    </row>
    <row r="1126" spans="1:126" ht="105" x14ac:dyDescent="0.25">
      <c r="A1126" t="s">
        <v>1942</v>
      </c>
      <c r="B1126">
        <v>2019</v>
      </c>
      <c r="C1126" t="s">
        <v>2046</v>
      </c>
      <c r="D1126">
        <v>106990</v>
      </c>
      <c r="E1126" s="19">
        <v>1319218151862</v>
      </c>
      <c r="F1126" t="s">
        <v>1196</v>
      </c>
      <c r="G1126">
        <v>324110</v>
      </c>
      <c r="H1126" t="s">
        <v>1197</v>
      </c>
      <c r="I1126" t="s">
        <v>1198</v>
      </c>
      <c r="J1126" t="s">
        <v>1199</v>
      </c>
      <c r="K1126" t="s">
        <v>1200</v>
      </c>
      <c r="L1126">
        <v>87301</v>
      </c>
      <c r="M1126" s="26" t="str">
        <f t="shared" si="1055"/>
        <v>89. PRODUCE THE CHEMICAL, 91. ON-SITE USE OF THE CHEMICAL, 92. SALE OR DISTRIBUTION OF THE CHEMICAL, 101. ADDED AS A FORMULATION COMPONENT, 113. P299  OTHER, 115. REPACKAGING, 133. ANCILLARY OR OTHER USE, 137. Z304  FUEL</v>
      </c>
      <c r="N1126" s="26" t="s">
        <v>172</v>
      </c>
      <c r="O1126" s="70" t="s">
        <v>2064</v>
      </c>
      <c r="P1126">
        <v>0</v>
      </c>
      <c r="Q1126">
        <v>324</v>
      </c>
      <c r="R1126">
        <v>324</v>
      </c>
      <c r="S1126" s="26" t="s">
        <v>1940</v>
      </c>
      <c r="T1126" s="26" t="s">
        <v>1941</v>
      </c>
      <c r="U1126" s="26" t="s">
        <v>1940</v>
      </c>
      <c r="V1126" s="26" t="s">
        <v>1940</v>
      </c>
      <c r="W1126" s="26" t="s">
        <v>1941</v>
      </c>
      <c r="X1126" s="26" t="s">
        <v>1941</v>
      </c>
      <c r="Y1126" s="26" t="s">
        <v>1941</v>
      </c>
      <c r="Z1126" s="26" t="s">
        <v>1941</v>
      </c>
      <c r="AA1126" s="26" t="s">
        <v>1941</v>
      </c>
      <c r="AB1126" s="26" t="s">
        <v>1941</v>
      </c>
      <c r="AC1126" s="26" t="s">
        <v>1941</v>
      </c>
      <c r="AD1126" s="26" t="s">
        <v>1941</v>
      </c>
      <c r="AE1126" s="26" t="s">
        <v>1940</v>
      </c>
      <c r="AF1126" s="26" t="s">
        <v>1941</v>
      </c>
      <c r="AG1126" s="26" t="s">
        <v>1941</v>
      </c>
      <c r="AH1126" s="26" t="s">
        <v>1941</v>
      </c>
      <c r="AI1126" s="26" t="s">
        <v>1941</v>
      </c>
      <c r="AJ1126" s="26" t="s">
        <v>1941</v>
      </c>
      <c r="AK1126" s="26" t="s">
        <v>1941</v>
      </c>
      <c r="AL1126" s="26" t="s">
        <v>1941</v>
      </c>
      <c r="AM1126" s="26" t="s">
        <v>1941</v>
      </c>
      <c r="AN1126" s="26" t="s">
        <v>1941</v>
      </c>
      <c r="AO1126" s="26" t="s">
        <v>1941</v>
      </c>
      <c r="AP1126" s="26" t="s">
        <v>1941</v>
      </c>
      <c r="AQ1126" s="26" t="s">
        <v>1940</v>
      </c>
      <c r="AR1126" s="26" t="s">
        <v>1941</v>
      </c>
      <c r="AS1126" s="26" t="s">
        <v>1940</v>
      </c>
      <c r="AT1126" s="26" t="s">
        <v>1941</v>
      </c>
      <c r="AU1126" s="26" t="s">
        <v>1941</v>
      </c>
      <c r="AV1126" s="26" t="s">
        <v>1941</v>
      </c>
      <c r="AW1126" s="26" t="s">
        <v>1941</v>
      </c>
      <c r="AX1126" s="26" t="s">
        <v>1941</v>
      </c>
      <c r="AY1126" s="26" t="s">
        <v>1941</v>
      </c>
      <c r="AZ1126" s="26" t="s">
        <v>1941</v>
      </c>
      <c r="BA1126" s="26" t="s">
        <v>1941</v>
      </c>
      <c r="BB1126" s="26" t="s">
        <v>1941</v>
      </c>
      <c r="BC1126" s="26" t="s">
        <v>1941</v>
      </c>
      <c r="BD1126" s="26" t="s">
        <v>1941</v>
      </c>
      <c r="BE1126" s="26" t="s">
        <v>1941</v>
      </c>
      <c r="BF1126" s="26" t="s">
        <v>1941</v>
      </c>
      <c r="BG1126" s="26" t="s">
        <v>1941</v>
      </c>
      <c r="BH1126" s="26" t="s">
        <v>1941</v>
      </c>
      <c r="BI1126" s="26" t="s">
        <v>1941</v>
      </c>
      <c r="BJ1126" s="26" t="s">
        <v>1941</v>
      </c>
      <c r="BK1126" s="26" t="s">
        <v>1940</v>
      </c>
      <c r="BL1126" s="26" t="s">
        <v>1941</v>
      </c>
      <c r="BM1126" s="26" t="s">
        <v>1941</v>
      </c>
      <c r="BN1126" s="26" t="s">
        <v>1941</v>
      </c>
      <c r="BO1126" s="26" t="s">
        <v>1940</v>
      </c>
      <c r="BP1126" s="26" t="s">
        <v>1941</v>
      </c>
      <c r="BQ1126" s="26" t="s">
        <v>1941</v>
      </c>
      <c r="BR1126" s="26" t="s">
        <v>1941</v>
      </c>
      <c r="BS1126" s="26" t="s">
        <v>1941</v>
      </c>
      <c r="BT1126" s="26" t="s">
        <v>1941</v>
      </c>
      <c r="BU1126" s="26" t="str">
        <f t="shared" si="1056"/>
        <v>89. PRODUCE THE CHEMICAL</v>
      </c>
      <c r="BV1126" s="26" t="str">
        <f t="shared" si="1057"/>
        <v/>
      </c>
      <c r="BW1126" s="26" t="str">
        <f t="shared" si="1058"/>
        <v>91. ON-SITE USE OF THE CHEMICAL</v>
      </c>
      <c r="BX1126" s="26" t="str">
        <f t="shared" si="1059"/>
        <v>92. SALE OR DISTRIBUTION OF THE CHEMICAL</v>
      </c>
      <c r="BY1126" s="26" t="str">
        <f t="shared" si="1060"/>
        <v/>
      </c>
      <c r="BZ1126" s="26" t="str">
        <f t="shared" si="1061"/>
        <v/>
      </c>
      <c r="CA1126" s="26" t="str">
        <f t="shared" si="1062"/>
        <v/>
      </c>
      <c r="CB1126" s="26" t="str">
        <f t="shared" si="1063"/>
        <v/>
      </c>
      <c r="CC1126" s="26" t="str">
        <f t="shared" si="1064"/>
        <v/>
      </c>
      <c r="CD1126" s="26" t="str">
        <f t="shared" si="1065"/>
        <v/>
      </c>
      <c r="CE1126" s="26" t="str">
        <f t="shared" si="1066"/>
        <v/>
      </c>
      <c r="CF1126" s="26" t="str">
        <f t="shared" si="1067"/>
        <v/>
      </c>
      <c r="CG1126" s="26" t="str">
        <f t="shared" si="1068"/>
        <v>101. ADDED AS A FORMULATION COMPONENT</v>
      </c>
      <c r="CH1126" s="26" t="str">
        <f t="shared" si="1069"/>
        <v/>
      </c>
      <c r="CI1126" s="26" t="str">
        <f t="shared" si="1070"/>
        <v/>
      </c>
      <c r="CJ1126" s="26" t="str">
        <f t="shared" si="1071"/>
        <v/>
      </c>
      <c r="CK1126" s="26" t="str">
        <f t="shared" si="1072"/>
        <v/>
      </c>
      <c r="CL1126" s="26" t="str">
        <f t="shared" si="1073"/>
        <v/>
      </c>
      <c r="CM1126" s="26" t="str">
        <f t="shared" si="1074"/>
        <v/>
      </c>
      <c r="CN1126" s="26" t="str">
        <f t="shared" si="1075"/>
        <v/>
      </c>
      <c r="CO1126" s="26" t="str">
        <f t="shared" si="1076"/>
        <v/>
      </c>
      <c r="CP1126" s="26" t="str">
        <f t="shared" si="1077"/>
        <v/>
      </c>
      <c r="CQ1126" s="26" t="str">
        <f t="shared" si="1078"/>
        <v/>
      </c>
      <c r="CR1126" s="26" t="str">
        <f t="shared" si="1079"/>
        <v/>
      </c>
      <c r="CS1126" s="26" t="str">
        <f t="shared" si="1080"/>
        <v>113. P299  OTHER</v>
      </c>
      <c r="CT1126" s="26" t="str">
        <f t="shared" si="1081"/>
        <v/>
      </c>
      <c r="CU1126" s="26" t="str">
        <f t="shared" si="1082"/>
        <v>115. REPACKAGING</v>
      </c>
      <c r="CV1126" s="26" t="str">
        <f t="shared" si="1083"/>
        <v/>
      </c>
      <c r="CW1126" s="26" t="str">
        <f t="shared" si="1084"/>
        <v/>
      </c>
      <c r="CX1126" s="26" t="str">
        <f t="shared" si="1085"/>
        <v/>
      </c>
      <c r="CY1126" s="26" t="str">
        <f t="shared" si="1086"/>
        <v/>
      </c>
      <c r="CZ1126" s="26" t="str">
        <f t="shared" si="1087"/>
        <v/>
      </c>
      <c r="DA1126" s="26" t="str">
        <f t="shared" si="1088"/>
        <v/>
      </c>
      <c r="DB1126" s="26" t="str">
        <f t="shared" si="1089"/>
        <v/>
      </c>
      <c r="DC1126" s="26" t="str">
        <f t="shared" si="1090"/>
        <v/>
      </c>
      <c r="DD1126" s="26" t="str">
        <f t="shared" si="1091"/>
        <v/>
      </c>
      <c r="DE1126" s="26" t="str">
        <f t="shared" si="1092"/>
        <v/>
      </c>
      <c r="DF1126" s="26" t="str">
        <f t="shared" si="1093"/>
        <v/>
      </c>
      <c r="DG1126" s="26" t="str">
        <f t="shared" si="1094"/>
        <v/>
      </c>
      <c r="DH1126" s="26" t="str">
        <f t="shared" si="1095"/>
        <v/>
      </c>
      <c r="DI1126" s="26" t="str">
        <f t="shared" si="1096"/>
        <v/>
      </c>
      <c r="DJ1126" s="26" t="str">
        <f t="shared" si="1097"/>
        <v/>
      </c>
      <c r="DK1126" s="26" t="str">
        <f t="shared" si="1098"/>
        <v/>
      </c>
      <c r="DL1126" s="26" t="str">
        <f t="shared" si="1099"/>
        <v/>
      </c>
      <c r="DM1126" s="26" t="str">
        <f t="shared" si="1100"/>
        <v>133. ANCILLARY OR OTHER USE</v>
      </c>
      <c r="DN1126" s="26" t="str">
        <f t="shared" si="1101"/>
        <v/>
      </c>
      <c r="DO1126" s="26" t="str">
        <f t="shared" si="1102"/>
        <v/>
      </c>
      <c r="DP1126" s="26" t="str">
        <f t="shared" si="1103"/>
        <v/>
      </c>
      <c r="DQ1126" s="26" t="str">
        <f t="shared" si="1104"/>
        <v>137. Z304  FUEL</v>
      </c>
      <c r="DR1126" s="26" t="str">
        <f t="shared" si="1105"/>
        <v/>
      </c>
      <c r="DS1126" s="26" t="str">
        <f t="shared" si="1106"/>
        <v/>
      </c>
      <c r="DT1126" s="26" t="str">
        <f t="shared" si="1107"/>
        <v/>
      </c>
      <c r="DU1126" s="26" t="str">
        <f t="shared" si="1108"/>
        <v/>
      </c>
      <c r="DV1126" s="26" t="str">
        <f t="shared" si="1109"/>
        <v/>
      </c>
    </row>
    <row r="1127" spans="1:126" ht="90" x14ac:dyDescent="0.25">
      <c r="A1127" t="s">
        <v>1942</v>
      </c>
      <c r="B1127">
        <v>2020</v>
      </c>
      <c r="C1127" t="s">
        <v>2046</v>
      </c>
      <c r="D1127">
        <v>106990</v>
      </c>
      <c r="E1127" s="19">
        <v>1320218736700</v>
      </c>
      <c r="F1127" t="s">
        <v>1196</v>
      </c>
      <c r="G1127">
        <v>324110</v>
      </c>
      <c r="H1127" t="s">
        <v>1197</v>
      </c>
      <c r="I1127" t="s">
        <v>1198</v>
      </c>
      <c r="J1127" t="s">
        <v>1199</v>
      </c>
      <c r="K1127" t="s">
        <v>1200</v>
      </c>
      <c r="L1127">
        <v>87301</v>
      </c>
      <c r="M1127" s="26" t="str">
        <f t="shared" si="1055"/>
        <v>89. PRODUCE THE CHEMICAL, 94. AS A MANUFACTURED IMPURITY, 95. USED AS A REACTANT, 97. P102  RAW MATERIALS, 98. P103  INTERMEDIATES, 114. USED AS AN ARTICLE COMPONENT, 116. AS A PROCESS IMPURITY</v>
      </c>
      <c r="N1127" s="26" t="s">
        <v>172</v>
      </c>
      <c r="O1127" s="70" t="s">
        <v>2064</v>
      </c>
      <c r="P1127">
        <v>0</v>
      </c>
      <c r="Q1127">
        <v>344</v>
      </c>
      <c r="R1127">
        <v>344</v>
      </c>
      <c r="S1127" s="26" t="s">
        <v>1940</v>
      </c>
      <c r="T1127" s="26" t="s">
        <v>1941</v>
      </c>
      <c r="U1127" s="26" t="s">
        <v>1941</v>
      </c>
      <c r="V1127" s="26" t="s">
        <v>1941</v>
      </c>
      <c r="W1127" s="26" t="s">
        <v>1941</v>
      </c>
      <c r="X1127" s="26" t="s">
        <v>1940</v>
      </c>
      <c r="Y1127" s="26" t="s">
        <v>1940</v>
      </c>
      <c r="Z1127" s="26" t="s">
        <v>1941</v>
      </c>
      <c r="AA1127" s="26" t="s">
        <v>1940</v>
      </c>
      <c r="AB1127" s="26" t="s">
        <v>1940</v>
      </c>
      <c r="AC1127" s="26" t="s">
        <v>1941</v>
      </c>
      <c r="AD1127" s="26" t="s">
        <v>1941</v>
      </c>
      <c r="AE1127" s="26" t="s">
        <v>1941</v>
      </c>
      <c r="AF1127" s="26" t="s">
        <v>1941</v>
      </c>
      <c r="AG1127" s="26" t="s">
        <v>1941</v>
      </c>
      <c r="AH1127" s="26" t="s">
        <v>1941</v>
      </c>
      <c r="AI1127" s="26" t="s">
        <v>1941</v>
      </c>
      <c r="AJ1127" s="26" t="s">
        <v>1941</v>
      </c>
      <c r="AK1127" s="26" t="s">
        <v>1941</v>
      </c>
      <c r="AL1127" s="26" t="s">
        <v>1941</v>
      </c>
      <c r="AM1127" s="26" t="s">
        <v>1941</v>
      </c>
      <c r="AN1127" s="26" t="s">
        <v>1941</v>
      </c>
      <c r="AO1127" s="26" t="s">
        <v>1941</v>
      </c>
      <c r="AP1127" s="26" t="s">
        <v>1941</v>
      </c>
      <c r="AQ1127" s="26" t="s">
        <v>1941</v>
      </c>
      <c r="AR1127" s="26" t="s">
        <v>1940</v>
      </c>
      <c r="AS1127" s="26" t="s">
        <v>1941</v>
      </c>
      <c r="AT1127" s="26" t="s">
        <v>1940</v>
      </c>
      <c r="AU1127" s="26" t="s">
        <v>1941</v>
      </c>
      <c r="AV1127" s="26" t="s">
        <v>1941</v>
      </c>
      <c r="AW1127" s="26" t="s">
        <v>1941</v>
      </c>
      <c r="AX1127" s="26" t="s">
        <v>1941</v>
      </c>
      <c r="AY1127" s="26" t="s">
        <v>1941</v>
      </c>
      <c r="AZ1127" s="26" t="s">
        <v>1941</v>
      </c>
      <c r="BA1127" s="26" t="s">
        <v>1941</v>
      </c>
      <c r="BB1127" s="26" t="s">
        <v>1941</v>
      </c>
      <c r="BC1127" s="26" t="s">
        <v>1941</v>
      </c>
      <c r="BD1127" s="26" t="s">
        <v>1941</v>
      </c>
      <c r="BE1127" s="26" t="s">
        <v>1941</v>
      </c>
      <c r="BF1127" s="26" t="s">
        <v>1941</v>
      </c>
      <c r="BG1127" s="26" t="s">
        <v>1941</v>
      </c>
      <c r="BH1127" s="26" t="s">
        <v>1941</v>
      </c>
      <c r="BI1127" s="26" t="s">
        <v>1941</v>
      </c>
      <c r="BJ1127" s="26" t="s">
        <v>1941</v>
      </c>
      <c r="BK1127" s="26" t="s">
        <v>1941</v>
      </c>
      <c r="BL1127" s="26" t="s">
        <v>1941</v>
      </c>
      <c r="BM1127" s="26" t="s">
        <v>1941</v>
      </c>
      <c r="BN1127" s="26" t="s">
        <v>1941</v>
      </c>
      <c r="BO1127" s="26" t="s">
        <v>1941</v>
      </c>
      <c r="BP1127" s="26" t="s">
        <v>1941</v>
      </c>
      <c r="BQ1127" s="26" t="s">
        <v>1941</v>
      </c>
      <c r="BR1127" s="26" t="s">
        <v>1941</v>
      </c>
      <c r="BS1127" s="26" t="s">
        <v>1941</v>
      </c>
      <c r="BT1127" s="26" t="s">
        <v>1941</v>
      </c>
      <c r="BU1127" s="26" t="str">
        <f t="shared" si="1056"/>
        <v>89. PRODUCE THE CHEMICAL</v>
      </c>
      <c r="BV1127" s="26" t="str">
        <f t="shared" si="1057"/>
        <v/>
      </c>
      <c r="BW1127" s="26" t="str">
        <f t="shared" si="1058"/>
        <v/>
      </c>
      <c r="BX1127" s="26" t="str">
        <f t="shared" si="1059"/>
        <v/>
      </c>
      <c r="BY1127" s="26" t="str">
        <f t="shared" si="1060"/>
        <v/>
      </c>
      <c r="BZ1127" s="26" t="str">
        <f t="shared" si="1061"/>
        <v>94. AS A MANUFACTURED IMPURITY</v>
      </c>
      <c r="CA1127" s="26" t="str">
        <f t="shared" si="1062"/>
        <v>95. USED AS A REACTANT</v>
      </c>
      <c r="CB1127" s="26" t="str">
        <f t="shared" si="1063"/>
        <v/>
      </c>
      <c r="CC1127" s="26" t="str">
        <f t="shared" si="1064"/>
        <v>97. P102  RAW MATERIALS</v>
      </c>
      <c r="CD1127" s="26" t="str">
        <f t="shared" si="1065"/>
        <v>98. P103  INTERMEDIATES</v>
      </c>
      <c r="CE1127" s="26" t="str">
        <f t="shared" si="1066"/>
        <v/>
      </c>
      <c r="CF1127" s="26" t="str">
        <f t="shared" si="1067"/>
        <v/>
      </c>
      <c r="CG1127" s="26" t="str">
        <f t="shared" si="1068"/>
        <v/>
      </c>
      <c r="CH1127" s="26" t="str">
        <f t="shared" si="1069"/>
        <v/>
      </c>
      <c r="CI1127" s="26" t="str">
        <f t="shared" si="1070"/>
        <v/>
      </c>
      <c r="CJ1127" s="26" t="str">
        <f t="shared" si="1071"/>
        <v/>
      </c>
      <c r="CK1127" s="26" t="str">
        <f t="shared" si="1072"/>
        <v/>
      </c>
      <c r="CL1127" s="26" t="str">
        <f t="shared" si="1073"/>
        <v/>
      </c>
      <c r="CM1127" s="26" t="str">
        <f t="shared" si="1074"/>
        <v/>
      </c>
      <c r="CN1127" s="26" t="str">
        <f t="shared" si="1075"/>
        <v/>
      </c>
      <c r="CO1127" s="26" t="str">
        <f t="shared" si="1076"/>
        <v/>
      </c>
      <c r="CP1127" s="26" t="str">
        <f t="shared" si="1077"/>
        <v/>
      </c>
      <c r="CQ1127" s="26" t="str">
        <f t="shared" si="1078"/>
        <v/>
      </c>
      <c r="CR1127" s="26" t="str">
        <f t="shared" si="1079"/>
        <v/>
      </c>
      <c r="CS1127" s="26" t="str">
        <f t="shared" si="1080"/>
        <v/>
      </c>
      <c r="CT1127" s="26" t="str">
        <f t="shared" si="1081"/>
        <v>114. USED AS AN ARTICLE COMPONENT</v>
      </c>
      <c r="CU1127" s="26" t="str">
        <f t="shared" si="1082"/>
        <v/>
      </c>
      <c r="CV1127" s="26" t="str">
        <f t="shared" si="1083"/>
        <v>116. AS A PROCESS IMPURITY</v>
      </c>
      <c r="CW1127" s="26" t="str">
        <f t="shared" si="1084"/>
        <v/>
      </c>
      <c r="CX1127" s="26" t="str">
        <f t="shared" si="1085"/>
        <v/>
      </c>
      <c r="CY1127" s="26" t="str">
        <f t="shared" si="1086"/>
        <v/>
      </c>
      <c r="CZ1127" s="26" t="str">
        <f t="shared" si="1087"/>
        <v/>
      </c>
      <c r="DA1127" s="26" t="str">
        <f t="shared" si="1088"/>
        <v/>
      </c>
      <c r="DB1127" s="26" t="str">
        <f t="shared" si="1089"/>
        <v/>
      </c>
      <c r="DC1127" s="26" t="str">
        <f t="shared" si="1090"/>
        <v/>
      </c>
      <c r="DD1127" s="26" t="str">
        <f t="shared" si="1091"/>
        <v/>
      </c>
      <c r="DE1127" s="26" t="str">
        <f t="shared" si="1092"/>
        <v/>
      </c>
      <c r="DF1127" s="26" t="str">
        <f t="shared" si="1093"/>
        <v/>
      </c>
      <c r="DG1127" s="26" t="str">
        <f t="shared" si="1094"/>
        <v/>
      </c>
      <c r="DH1127" s="26" t="str">
        <f t="shared" si="1095"/>
        <v/>
      </c>
      <c r="DI1127" s="26" t="str">
        <f t="shared" si="1096"/>
        <v/>
      </c>
      <c r="DJ1127" s="26" t="str">
        <f t="shared" si="1097"/>
        <v/>
      </c>
      <c r="DK1127" s="26" t="str">
        <f t="shared" si="1098"/>
        <v/>
      </c>
      <c r="DL1127" s="26" t="str">
        <f t="shared" si="1099"/>
        <v/>
      </c>
      <c r="DM1127" s="26" t="str">
        <f t="shared" si="1100"/>
        <v/>
      </c>
      <c r="DN1127" s="26" t="str">
        <f t="shared" si="1101"/>
        <v/>
      </c>
      <c r="DO1127" s="26" t="str">
        <f t="shared" si="1102"/>
        <v/>
      </c>
      <c r="DP1127" s="26" t="str">
        <f t="shared" si="1103"/>
        <v/>
      </c>
      <c r="DQ1127" s="26" t="str">
        <f t="shared" si="1104"/>
        <v/>
      </c>
      <c r="DR1127" s="26" t="str">
        <f t="shared" si="1105"/>
        <v/>
      </c>
      <c r="DS1127" s="26" t="str">
        <f t="shared" si="1106"/>
        <v/>
      </c>
      <c r="DT1127" s="26" t="str">
        <f t="shared" si="1107"/>
        <v/>
      </c>
      <c r="DU1127" s="26" t="str">
        <f t="shared" si="1108"/>
        <v/>
      </c>
      <c r="DV1127" s="26" t="str">
        <f t="shared" si="1109"/>
        <v/>
      </c>
    </row>
    <row r="1128" spans="1:126" ht="30" x14ac:dyDescent="0.25">
      <c r="A1128" t="s">
        <v>1942</v>
      </c>
      <c r="B1128">
        <v>2016</v>
      </c>
      <c r="C1128" t="s">
        <v>2046</v>
      </c>
      <c r="D1128">
        <v>106990</v>
      </c>
      <c r="E1128" s="19">
        <v>1316215075122</v>
      </c>
      <c r="F1128" t="s">
        <v>1203</v>
      </c>
      <c r="G1128">
        <v>424710</v>
      </c>
      <c r="H1128" t="s">
        <v>1204</v>
      </c>
      <c r="I1128" t="s">
        <v>1205</v>
      </c>
      <c r="J1128" t="s">
        <v>1206</v>
      </c>
      <c r="K1128" t="s">
        <v>1207</v>
      </c>
      <c r="L1128">
        <v>85007</v>
      </c>
      <c r="M1128" s="26" t="str">
        <f t="shared" si="1055"/>
        <v>115. REPACKAGING</v>
      </c>
      <c r="N1128" s="26" t="s">
        <v>194</v>
      </c>
      <c r="O1128" s="26" t="s">
        <v>195</v>
      </c>
      <c r="P1128">
        <v>78.34</v>
      </c>
      <c r="Q1128">
        <v>1045.4000000000001</v>
      </c>
      <c r="R1128">
        <v>1123.74</v>
      </c>
      <c r="S1128" s="26" t="s">
        <v>1941</v>
      </c>
      <c r="T1128" s="26" t="s">
        <v>1941</v>
      </c>
      <c r="U1128" s="26" t="s">
        <v>1941</v>
      </c>
      <c r="V1128" s="26" t="s">
        <v>1941</v>
      </c>
      <c r="W1128" s="26" t="s">
        <v>1941</v>
      </c>
      <c r="X1128" s="26" t="s">
        <v>1941</v>
      </c>
      <c r="Y1128" s="26" t="s">
        <v>1941</v>
      </c>
      <c r="AE1128" s="26" t="s">
        <v>1941</v>
      </c>
      <c r="AR1128" s="26" t="s">
        <v>1941</v>
      </c>
      <c r="AS1128" s="26" t="s">
        <v>1940</v>
      </c>
      <c r="AT1128" s="26" t="s">
        <v>1941</v>
      </c>
      <c r="AV1128" s="26" t="s">
        <v>1941</v>
      </c>
      <c r="BD1128" s="26" t="s">
        <v>1941</v>
      </c>
      <c r="BK1128" s="26" t="s">
        <v>1941</v>
      </c>
      <c r="BU1128" s="26" t="str">
        <f t="shared" si="1056"/>
        <v/>
      </c>
      <c r="BV1128" s="26" t="str">
        <f t="shared" si="1057"/>
        <v/>
      </c>
      <c r="BW1128" s="26" t="str">
        <f t="shared" si="1058"/>
        <v/>
      </c>
      <c r="BX1128" s="26" t="str">
        <f t="shared" si="1059"/>
        <v/>
      </c>
      <c r="BY1128" s="26" t="str">
        <f t="shared" si="1060"/>
        <v/>
      </c>
      <c r="BZ1128" s="26" t="str">
        <f t="shared" si="1061"/>
        <v/>
      </c>
      <c r="CA1128" s="26" t="str">
        <f t="shared" si="1062"/>
        <v/>
      </c>
      <c r="CB1128" s="26" t="str">
        <f t="shared" si="1063"/>
        <v/>
      </c>
      <c r="CC1128" s="26" t="str">
        <f t="shared" si="1064"/>
        <v/>
      </c>
      <c r="CD1128" s="26" t="str">
        <f t="shared" si="1065"/>
        <v/>
      </c>
      <c r="CE1128" s="26" t="str">
        <f t="shared" si="1066"/>
        <v/>
      </c>
      <c r="CF1128" s="26" t="str">
        <f t="shared" si="1067"/>
        <v/>
      </c>
      <c r="CG1128" s="26" t="str">
        <f t="shared" si="1068"/>
        <v/>
      </c>
      <c r="CH1128" s="26" t="str">
        <f t="shared" si="1069"/>
        <v/>
      </c>
      <c r="CI1128" s="26" t="str">
        <f t="shared" si="1070"/>
        <v/>
      </c>
      <c r="CJ1128" s="26" t="str">
        <f t="shared" si="1071"/>
        <v/>
      </c>
      <c r="CK1128" s="26" t="str">
        <f t="shared" si="1072"/>
        <v/>
      </c>
      <c r="CL1128" s="26" t="str">
        <f t="shared" si="1073"/>
        <v/>
      </c>
      <c r="CM1128" s="26" t="str">
        <f t="shared" si="1074"/>
        <v/>
      </c>
      <c r="CN1128" s="26" t="str">
        <f t="shared" si="1075"/>
        <v/>
      </c>
      <c r="CO1128" s="26" t="str">
        <f t="shared" si="1076"/>
        <v/>
      </c>
      <c r="CP1128" s="26" t="str">
        <f t="shared" si="1077"/>
        <v/>
      </c>
      <c r="CQ1128" s="26" t="str">
        <f t="shared" si="1078"/>
        <v/>
      </c>
      <c r="CR1128" s="26" t="str">
        <f t="shared" si="1079"/>
        <v/>
      </c>
      <c r="CS1128" s="26" t="str">
        <f t="shared" si="1080"/>
        <v/>
      </c>
      <c r="CT1128" s="26" t="str">
        <f t="shared" si="1081"/>
        <v/>
      </c>
      <c r="CU1128" s="26" t="str">
        <f t="shared" si="1082"/>
        <v>115. REPACKAGING</v>
      </c>
      <c r="CV1128" s="26" t="str">
        <f t="shared" si="1083"/>
        <v/>
      </c>
      <c r="CW1128" s="26" t="str">
        <f t="shared" si="1084"/>
        <v/>
      </c>
      <c r="CX1128" s="26" t="str">
        <f t="shared" si="1085"/>
        <v/>
      </c>
      <c r="CY1128" s="26" t="str">
        <f t="shared" si="1086"/>
        <v/>
      </c>
      <c r="CZ1128" s="26" t="str">
        <f t="shared" si="1087"/>
        <v/>
      </c>
      <c r="DA1128" s="26" t="str">
        <f t="shared" si="1088"/>
        <v/>
      </c>
      <c r="DB1128" s="26" t="str">
        <f t="shared" si="1089"/>
        <v/>
      </c>
      <c r="DC1128" s="26" t="str">
        <f t="shared" si="1090"/>
        <v/>
      </c>
      <c r="DD1128" s="26" t="str">
        <f t="shared" si="1091"/>
        <v/>
      </c>
      <c r="DE1128" s="26" t="str">
        <f t="shared" si="1092"/>
        <v/>
      </c>
      <c r="DF1128" s="26" t="str">
        <f t="shared" si="1093"/>
        <v/>
      </c>
      <c r="DG1128" s="26" t="str">
        <f t="shared" si="1094"/>
        <v/>
      </c>
      <c r="DH1128" s="26" t="str">
        <f t="shared" si="1095"/>
        <v/>
      </c>
      <c r="DI1128" s="26" t="str">
        <f t="shared" si="1096"/>
        <v/>
      </c>
      <c r="DJ1128" s="26" t="str">
        <f t="shared" si="1097"/>
        <v/>
      </c>
      <c r="DK1128" s="26" t="str">
        <f t="shared" si="1098"/>
        <v/>
      </c>
      <c r="DL1128" s="26" t="str">
        <f t="shared" si="1099"/>
        <v/>
      </c>
      <c r="DM1128" s="26" t="str">
        <f t="shared" si="1100"/>
        <v/>
      </c>
      <c r="DN1128" s="26" t="str">
        <f t="shared" si="1101"/>
        <v/>
      </c>
      <c r="DO1128" s="26" t="str">
        <f t="shared" si="1102"/>
        <v/>
      </c>
      <c r="DP1128" s="26" t="str">
        <f t="shared" si="1103"/>
        <v/>
      </c>
      <c r="DQ1128" s="26" t="str">
        <f t="shared" si="1104"/>
        <v/>
      </c>
      <c r="DR1128" s="26" t="str">
        <f t="shared" si="1105"/>
        <v/>
      </c>
      <c r="DS1128" s="26" t="str">
        <f t="shared" si="1106"/>
        <v/>
      </c>
      <c r="DT1128" s="26" t="str">
        <f t="shared" si="1107"/>
        <v/>
      </c>
      <c r="DU1128" s="26" t="str">
        <f t="shared" si="1108"/>
        <v/>
      </c>
      <c r="DV1128" s="26" t="str">
        <f t="shared" si="1109"/>
        <v/>
      </c>
    </row>
    <row r="1129" spans="1:126" ht="45" x14ac:dyDescent="0.25">
      <c r="A1129" t="s">
        <v>1942</v>
      </c>
      <c r="B1129">
        <v>2016</v>
      </c>
      <c r="C1129" t="s">
        <v>2046</v>
      </c>
      <c r="D1129">
        <v>106990</v>
      </c>
      <c r="E1129" s="19">
        <v>1316215362738</v>
      </c>
      <c r="F1129" t="s">
        <v>1210</v>
      </c>
      <c r="G1129">
        <v>325110</v>
      </c>
      <c r="H1129" t="s">
        <v>1211</v>
      </c>
      <c r="I1129" t="s">
        <v>1212</v>
      </c>
      <c r="J1129" t="s">
        <v>331</v>
      </c>
      <c r="K1129" t="s">
        <v>103</v>
      </c>
      <c r="L1129">
        <v>70665</v>
      </c>
      <c r="M1129" s="26" t="str">
        <f t="shared" si="1055"/>
        <v>89. PRODUCE THE CHEMICAL, 92. SALE OR DISTRIBUTION OF THE CHEMICAL, 93. AS A BYPRODUCT</v>
      </c>
      <c r="N1129" s="26" t="s">
        <v>172</v>
      </c>
      <c r="O1129" s="26" t="s">
        <v>2124</v>
      </c>
      <c r="P1129">
        <v>1292</v>
      </c>
      <c r="Q1129">
        <v>3754</v>
      </c>
      <c r="R1129">
        <v>5046</v>
      </c>
      <c r="S1129" s="26" t="s">
        <v>1940</v>
      </c>
      <c r="T1129" s="26" t="s">
        <v>1941</v>
      </c>
      <c r="U1129" s="26" t="s">
        <v>1941</v>
      </c>
      <c r="V1129" s="26" t="s">
        <v>1940</v>
      </c>
      <c r="W1129" s="26" t="s">
        <v>1940</v>
      </c>
      <c r="X1129" s="26" t="s">
        <v>1941</v>
      </c>
      <c r="Y1129" s="26" t="s">
        <v>1941</v>
      </c>
      <c r="AE1129" s="26" t="s">
        <v>1941</v>
      </c>
      <c r="AR1129" s="26" t="s">
        <v>1941</v>
      </c>
      <c r="AS1129" s="26" t="s">
        <v>1941</v>
      </c>
      <c r="AT1129" s="26" t="s">
        <v>1941</v>
      </c>
      <c r="AV1129" s="26" t="s">
        <v>1941</v>
      </c>
      <c r="BD1129" s="26" t="s">
        <v>1941</v>
      </c>
      <c r="BK1129" s="26" t="s">
        <v>1941</v>
      </c>
      <c r="BU1129" s="26" t="str">
        <f t="shared" si="1056"/>
        <v>89. PRODUCE THE CHEMICAL</v>
      </c>
      <c r="BV1129" s="26" t="str">
        <f t="shared" si="1057"/>
        <v/>
      </c>
      <c r="BW1129" s="26" t="str">
        <f t="shared" si="1058"/>
        <v/>
      </c>
      <c r="BX1129" s="26" t="str">
        <f t="shared" si="1059"/>
        <v>92. SALE OR DISTRIBUTION OF THE CHEMICAL</v>
      </c>
      <c r="BY1129" s="26" t="str">
        <f t="shared" si="1060"/>
        <v>93. AS A BYPRODUCT</v>
      </c>
      <c r="BZ1129" s="26" t="str">
        <f t="shared" si="1061"/>
        <v/>
      </c>
      <c r="CA1129" s="26" t="str">
        <f t="shared" si="1062"/>
        <v/>
      </c>
      <c r="CB1129" s="26" t="str">
        <f t="shared" si="1063"/>
        <v/>
      </c>
      <c r="CC1129" s="26" t="str">
        <f t="shared" si="1064"/>
        <v/>
      </c>
      <c r="CD1129" s="26" t="str">
        <f t="shared" si="1065"/>
        <v/>
      </c>
      <c r="CE1129" s="26" t="str">
        <f t="shared" si="1066"/>
        <v/>
      </c>
      <c r="CF1129" s="26" t="str">
        <f t="shared" si="1067"/>
        <v/>
      </c>
      <c r="CG1129" s="26" t="str">
        <f t="shared" si="1068"/>
        <v/>
      </c>
      <c r="CH1129" s="26" t="str">
        <f t="shared" si="1069"/>
        <v/>
      </c>
      <c r="CI1129" s="26" t="str">
        <f t="shared" si="1070"/>
        <v/>
      </c>
      <c r="CJ1129" s="26" t="str">
        <f t="shared" si="1071"/>
        <v/>
      </c>
      <c r="CK1129" s="26" t="str">
        <f t="shared" si="1072"/>
        <v/>
      </c>
      <c r="CL1129" s="26" t="str">
        <f t="shared" si="1073"/>
        <v/>
      </c>
      <c r="CM1129" s="26" t="str">
        <f t="shared" si="1074"/>
        <v/>
      </c>
      <c r="CN1129" s="26" t="str">
        <f t="shared" si="1075"/>
        <v/>
      </c>
      <c r="CO1129" s="26" t="str">
        <f t="shared" si="1076"/>
        <v/>
      </c>
      <c r="CP1129" s="26" t="str">
        <f t="shared" si="1077"/>
        <v/>
      </c>
      <c r="CQ1129" s="26" t="str">
        <f t="shared" si="1078"/>
        <v/>
      </c>
      <c r="CR1129" s="26" t="str">
        <f t="shared" si="1079"/>
        <v/>
      </c>
      <c r="CS1129" s="26" t="str">
        <f t="shared" si="1080"/>
        <v/>
      </c>
      <c r="CT1129" s="26" t="str">
        <f t="shared" si="1081"/>
        <v/>
      </c>
      <c r="CU1129" s="26" t="str">
        <f t="shared" si="1082"/>
        <v/>
      </c>
      <c r="CV1129" s="26" t="str">
        <f t="shared" si="1083"/>
        <v/>
      </c>
      <c r="CW1129" s="26" t="str">
        <f t="shared" si="1084"/>
        <v/>
      </c>
      <c r="CX1129" s="26" t="str">
        <f t="shared" si="1085"/>
        <v/>
      </c>
      <c r="CY1129" s="26" t="str">
        <f t="shared" si="1086"/>
        <v/>
      </c>
      <c r="CZ1129" s="26" t="str">
        <f t="shared" si="1087"/>
        <v/>
      </c>
      <c r="DA1129" s="26" t="str">
        <f t="shared" si="1088"/>
        <v/>
      </c>
      <c r="DB1129" s="26" t="str">
        <f t="shared" si="1089"/>
        <v/>
      </c>
      <c r="DC1129" s="26" t="str">
        <f t="shared" si="1090"/>
        <v/>
      </c>
      <c r="DD1129" s="26" t="str">
        <f t="shared" si="1091"/>
        <v/>
      </c>
      <c r="DE1129" s="26" t="str">
        <f t="shared" si="1092"/>
        <v/>
      </c>
      <c r="DF1129" s="26" t="str">
        <f t="shared" si="1093"/>
        <v/>
      </c>
      <c r="DG1129" s="26" t="str">
        <f t="shared" si="1094"/>
        <v/>
      </c>
      <c r="DH1129" s="26" t="str">
        <f t="shared" si="1095"/>
        <v/>
      </c>
      <c r="DI1129" s="26" t="str">
        <f t="shared" si="1096"/>
        <v/>
      </c>
      <c r="DJ1129" s="26" t="str">
        <f t="shared" si="1097"/>
        <v/>
      </c>
      <c r="DK1129" s="26" t="str">
        <f t="shared" si="1098"/>
        <v/>
      </c>
      <c r="DL1129" s="26" t="str">
        <f t="shared" si="1099"/>
        <v/>
      </c>
      <c r="DM1129" s="26" t="str">
        <f t="shared" si="1100"/>
        <v/>
      </c>
      <c r="DN1129" s="26" t="str">
        <f t="shared" si="1101"/>
        <v/>
      </c>
      <c r="DO1129" s="26" t="str">
        <f t="shared" si="1102"/>
        <v/>
      </c>
      <c r="DP1129" s="26" t="str">
        <f t="shared" si="1103"/>
        <v/>
      </c>
      <c r="DQ1129" s="26" t="str">
        <f t="shared" si="1104"/>
        <v/>
      </c>
      <c r="DR1129" s="26" t="str">
        <f t="shared" si="1105"/>
        <v/>
      </c>
      <c r="DS1129" s="26" t="str">
        <f t="shared" si="1106"/>
        <v/>
      </c>
      <c r="DT1129" s="26" t="str">
        <f t="shared" si="1107"/>
        <v/>
      </c>
      <c r="DU1129" s="26" t="str">
        <f t="shared" si="1108"/>
        <v/>
      </c>
      <c r="DV1129" s="26" t="str">
        <f t="shared" si="1109"/>
        <v/>
      </c>
    </row>
    <row r="1130" spans="1:126" ht="45" x14ac:dyDescent="0.25">
      <c r="A1130" t="s">
        <v>1942</v>
      </c>
      <c r="B1130">
        <v>2017</v>
      </c>
      <c r="C1130" t="s">
        <v>2046</v>
      </c>
      <c r="D1130">
        <v>106990</v>
      </c>
      <c r="E1130" s="19">
        <v>1317215981059</v>
      </c>
      <c r="F1130" t="s">
        <v>1210</v>
      </c>
      <c r="G1130">
        <v>325110</v>
      </c>
      <c r="H1130" t="s">
        <v>1211</v>
      </c>
      <c r="I1130" t="s">
        <v>1212</v>
      </c>
      <c r="J1130" t="s">
        <v>331</v>
      </c>
      <c r="K1130" t="s">
        <v>103</v>
      </c>
      <c r="L1130">
        <v>70665</v>
      </c>
      <c r="M1130" s="26" t="str">
        <f t="shared" si="1055"/>
        <v>89. PRODUCE THE CHEMICAL, 92. SALE OR DISTRIBUTION OF THE CHEMICAL, 93. AS A BYPRODUCT</v>
      </c>
      <c r="N1130" s="26" t="s">
        <v>172</v>
      </c>
      <c r="O1130" s="26" t="s">
        <v>2124</v>
      </c>
      <c r="P1130">
        <v>1396</v>
      </c>
      <c r="Q1130">
        <v>8023</v>
      </c>
      <c r="R1130">
        <v>9419</v>
      </c>
      <c r="S1130" s="26" t="s">
        <v>1940</v>
      </c>
      <c r="T1130" s="26" t="s">
        <v>1941</v>
      </c>
      <c r="U1130" s="26" t="s">
        <v>1941</v>
      </c>
      <c r="V1130" s="26" t="s">
        <v>1940</v>
      </c>
      <c r="W1130" s="26" t="s">
        <v>1940</v>
      </c>
      <c r="X1130" s="26" t="s">
        <v>1941</v>
      </c>
      <c r="Y1130" s="26" t="s">
        <v>1941</v>
      </c>
      <c r="AE1130" s="26" t="s">
        <v>1941</v>
      </c>
      <c r="AR1130" s="26" t="s">
        <v>1941</v>
      </c>
      <c r="AS1130" s="26" t="s">
        <v>1941</v>
      </c>
      <c r="AT1130" s="26" t="s">
        <v>1941</v>
      </c>
      <c r="AV1130" s="26" t="s">
        <v>1941</v>
      </c>
      <c r="BD1130" s="26" t="s">
        <v>1941</v>
      </c>
      <c r="BK1130" s="26" t="s">
        <v>1941</v>
      </c>
      <c r="BU1130" s="26" t="str">
        <f t="shared" si="1056"/>
        <v>89. PRODUCE THE CHEMICAL</v>
      </c>
      <c r="BV1130" s="26" t="str">
        <f t="shared" si="1057"/>
        <v/>
      </c>
      <c r="BW1130" s="26" t="str">
        <f t="shared" si="1058"/>
        <v/>
      </c>
      <c r="BX1130" s="26" t="str">
        <f t="shared" si="1059"/>
        <v>92. SALE OR DISTRIBUTION OF THE CHEMICAL</v>
      </c>
      <c r="BY1130" s="26" t="str">
        <f t="shared" si="1060"/>
        <v>93. AS A BYPRODUCT</v>
      </c>
      <c r="BZ1130" s="26" t="str">
        <f t="shared" si="1061"/>
        <v/>
      </c>
      <c r="CA1130" s="26" t="str">
        <f t="shared" si="1062"/>
        <v/>
      </c>
      <c r="CB1130" s="26" t="str">
        <f t="shared" si="1063"/>
        <v/>
      </c>
      <c r="CC1130" s="26" t="str">
        <f t="shared" si="1064"/>
        <v/>
      </c>
      <c r="CD1130" s="26" t="str">
        <f t="shared" si="1065"/>
        <v/>
      </c>
      <c r="CE1130" s="26" t="str">
        <f t="shared" si="1066"/>
        <v/>
      </c>
      <c r="CF1130" s="26" t="str">
        <f t="shared" si="1067"/>
        <v/>
      </c>
      <c r="CG1130" s="26" t="str">
        <f t="shared" si="1068"/>
        <v/>
      </c>
      <c r="CH1130" s="26" t="str">
        <f t="shared" si="1069"/>
        <v/>
      </c>
      <c r="CI1130" s="26" t="str">
        <f t="shared" si="1070"/>
        <v/>
      </c>
      <c r="CJ1130" s="26" t="str">
        <f t="shared" si="1071"/>
        <v/>
      </c>
      <c r="CK1130" s="26" t="str">
        <f t="shared" si="1072"/>
        <v/>
      </c>
      <c r="CL1130" s="26" t="str">
        <f t="shared" si="1073"/>
        <v/>
      </c>
      <c r="CM1130" s="26" t="str">
        <f t="shared" si="1074"/>
        <v/>
      </c>
      <c r="CN1130" s="26" t="str">
        <f t="shared" si="1075"/>
        <v/>
      </c>
      <c r="CO1130" s="26" t="str">
        <f t="shared" si="1076"/>
        <v/>
      </c>
      <c r="CP1130" s="26" t="str">
        <f t="shared" si="1077"/>
        <v/>
      </c>
      <c r="CQ1130" s="26" t="str">
        <f t="shared" si="1078"/>
        <v/>
      </c>
      <c r="CR1130" s="26" t="str">
        <f t="shared" si="1079"/>
        <v/>
      </c>
      <c r="CS1130" s="26" t="str">
        <f t="shared" si="1080"/>
        <v/>
      </c>
      <c r="CT1130" s="26" t="str">
        <f t="shared" si="1081"/>
        <v/>
      </c>
      <c r="CU1130" s="26" t="str">
        <f t="shared" si="1082"/>
        <v/>
      </c>
      <c r="CV1130" s="26" t="str">
        <f t="shared" si="1083"/>
        <v/>
      </c>
      <c r="CW1130" s="26" t="str">
        <f t="shared" si="1084"/>
        <v/>
      </c>
      <c r="CX1130" s="26" t="str">
        <f t="shared" si="1085"/>
        <v/>
      </c>
      <c r="CY1130" s="26" t="str">
        <f t="shared" si="1086"/>
        <v/>
      </c>
      <c r="CZ1130" s="26" t="str">
        <f t="shared" si="1087"/>
        <v/>
      </c>
      <c r="DA1130" s="26" t="str">
        <f t="shared" si="1088"/>
        <v/>
      </c>
      <c r="DB1130" s="26" t="str">
        <f t="shared" si="1089"/>
        <v/>
      </c>
      <c r="DC1130" s="26" t="str">
        <f t="shared" si="1090"/>
        <v/>
      </c>
      <c r="DD1130" s="26" t="str">
        <f t="shared" si="1091"/>
        <v/>
      </c>
      <c r="DE1130" s="26" t="str">
        <f t="shared" si="1092"/>
        <v/>
      </c>
      <c r="DF1130" s="26" t="str">
        <f t="shared" si="1093"/>
        <v/>
      </c>
      <c r="DG1130" s="26" t="str">
        <f t="shared" si="1094"/>
        <v/>
      </c>
      <c r="DH1130" s="26" t="str">
        <f t="shared" si="1095"/>
        <v/>
      </c>
      <c r="DI1130" s="26" t="str">
        <f t="shared" si="1096"/>
        <v/>
      </c>
      <c r="DJ1130" s="26" t="str">
        <f t="shared" si="1097"/>
        <v/>
      </c>
      <c r="DK1130" s="26" t="str">
        <f t="shared" si="1098"/>
        <v/>
      </c>
      <c r="DL1130" s="26" t="str">
        <f t="shared" si="1099"/>
        <v/>
      </c>
      <c r="DM1130" s="26" t="str">
        <f t="shared" si="1100"/>
        <v/>
      </c>
      <c r="DN1130" s="26" t="str">
        <f t="shared" si="1101"/>
        <v/>
      </c>
      <c r="DO1130" s="26" t="str">
        <f t="shared" si="1102"/>
        <v/>
      </c>
      <c r="DP1130" s="26" t="str">
        <f t="shared" si="1103"/>
        <v/>
      </c>
      <c r="DQ1130" s="26" t="str">
        <f t="shared" si="1104"/>
        <v/>
      </c>
      <c r="DR1130" s="26" t="str">
        <f t="shared" si="1105"/>
        <v/>
      </c>
      <c r="DS1130" s="26" t="str">
        <f t="shared" si="1106"/>
        <v/>
      </c>
      <c r="DT1130" s="26" t="str">
        <f t="shared" si="1107"/>
        <v/>
      </c>
      <c r="DU1130" s="26" t="str">
        <f t="shared" si="1108"/>
        <v/>
      </c>
      <c r="DV1130" s="26" t="str">
        <f t="shared" si="1109"/>
        <v/>
      </c>
    </row>
    <row r="1131" spans="1:126" ht="105" x14ac:dyDescent="0.25">
      <c r="A1131" t="s">
        <v>1942</v>
      </c>
      <c r="B1131">
        <v>2018</v>
      </c>
      <c r="C1131" t="s">
        <v>2046</v>
      </c>
      <c r="D1131">
        <v>106990</v>
      </c>
      <c r="E1131" s="19">
        <v>1318216785752</v>
      </c>
      <c r="F1131" t="s">
        <v>1210</v>
      </c>
      <c r="G1131">
        <v>325110</v>
      </c>
      <c r="H1131" t="s">
        <v>1211</v>
      </c>
      <c r="I1131" t="s">
        <v>1212</v>
      </c>
      <c r="J1131" t="s">
        <v>331</v>
      </c>
      <c r="K1131" t="s">
        <v>103</v>
      </c>
      <c r="L1131">
        <v>70665</v>
      </c>
      <c r="M1131" s="26" t="str">
        <f t="shared" si="1055"/>
        <v>89. PRODUCE THE CHEMICAL, 92. SALE OR DISTRIBUTION OF THE CHEMICAL, 93. AS A BYPRODUCT</v>
      </c>
      <c r="N1131" s="26" t="s">
        <v>172</v>
      </c>
      <c r="O1131" s="26" t="s">
        <v>2124</v>
      </c>
      <c r="P1131">
        <v>2131</v>
      </c>
      <c r="Q1131">
        <v>9212</v>
      </c>
      <c r="R1131">
        <v>11343</v>
      </c>
      <c r="S1131" s="26" t="s">
        <v>1940</v>
      </c>
      <c r="T1131" s="26" t="s">
        <v>1941</v>
      </c>
      <c r="U1131" s="26" t="s">
        <v>1941</v>
      </c>
      <c r="V1131" s="26" t="s">
        <v>1940</v>
      </c>
      <c r="W1131" s="26" t="s">
        <v>1940</v>
      </c>
      <c r="X1131" s="26" t="s">
        <v>1941</v>
      </c>
      <c r="Y1131" s="26" t="s">
        <v>1941</v>
      </c>
      <c r="Z1131" s="26" t="s">
        <v>1941</v>
      </c>
      <c r="AA1131" s="26" t="s">
        <v>1941</v>
      </c>
      <c r="AB1131" s="26" t="s">
        <v>1941</v>
      </c>
      <c r="AC1131" s="26" t="s">
        <v>1941</v>
      </c>
      <c r="AD1131" s="26" t="s">
        <v>1941</v>
      </c>
      <c r="AE1131" s="26" t="s">
        <v>1941</v>
      </c>
      <c r="AF1131" s="26" t="s">
        <v>1941</v>
      </c>
      <c r="AG1131" s="26" t="s">
        <v>1941</v>
      </c>
      <c r="AH1131" s="26" t="s">
        <v>1941</v>
      </c>
      <c r="AI1131" s="26" t="s">
        <v>1941</v>
      </c>
      <c r="AJ1131" s="26" t="s">
        <v>1941</v>
      </c>
      <c r="AK1131" s="26" t="s">
        <v>1941</v>
      </c>
      <c r="AL1131" s="26" t="s">
        <v>1941</v>
      </c>
      <c r="AM1131" s="26" t="s">
        <v>1941</v>
      </c>
      <c r="AN1131" s="26" t="s">
        <v>1941</v>
      </c>
      <c r="AO1131" s="26" t="s">
        <v>1941</v>
      </c>
      <c r="AP1131" s="26" t="s">
        <v>1941</v>
      </c>
      <c r="AQ1131" s="26" t="s">
        <v>1941</v>
      </c>
      <c r="AR1131" s="26" t="s">
        <v>1941</v>
      </c>
      <c r="AS1131" s="26" t="s">
        <v>1941</v>
      </c>
      <c r="AT1131" s="26" t="s">
        <v>1941</v>
      </c>
      <c r="AU1131" s="26" t="s">
        <v>1941</v>
      </c>
      <c r="AV1131" s="26" t="s">
        <v>1941</v>
      </c>
      <c r="AW1131" s="26" t="s">
        <v>1941</v>
      </c>
      <c r="AX1131" s="26" t="s">
        <v>1941</v>
      </c>
      <c r="AY1131" s="26" t="s">
        <v>1941</v>
      </c>
      <c r="AZ1131" s="26" t="s">
        <v>1941</v>
      </c>
      <c r="BA1131" s="26" t="s">
        <v>1941</v>
      </c>
      <c r="BB1131" s="26" t="s">
        <v>1941</v>
      </c>
      <c r="BC1131" s="26" t="s">
        <v>1941</v>
      </c>
      <c r="BD1131" s="26" t="s">
        <v>1941</v>
      </c>
      <c r="BE1131" s="26" t="s">
        <v>1941</v>
      </c>
      <c r="BF1131" s="26" t="s">
        <v>1941</v>
      </c>
      <c r="BG1131" s="26" t="s">
        <v>1941</v>
      </c>
      <c r="BH1131" s="26" t="s">
        <v>1941</v>
      </c>
      <c r="BI1131" s="26" t="s">
        <v>1941</v>
      </c>
      <c r="BJ1131" s="26" t="s">
        <v>1941</v>
      </c>
      <c r="BK1131" s="26" t="s">
        <v>1941</v>
      </c>
      <c r="BL1131" s="26" t="s">
        <v>1941</v>
      </c>
      <c r="BM1131" s="26" t="s">
        <v>1941</v>
      </c>
      <c r="BN1131" s="26" t="s">
        <v>1941</v>
      </c>
      <c r="BO1131" s="26" t="s">
        <v>1941</v>
      </c>
      <c r="BP1131" s="26" t="s">
        <v>1941</v>
      </c>
      <c r="BQ1131" s="26" t="s">
        <v>1941</v>
      </c>
      <c r="BR1131" s="26" t="s">
        <v>1941</v>
      </c>
      <c r="BS1131" s="26" t="s">
        <v>1941</v>
      </c>
      <c r="BT1131" s="26" t="s">
        <v>1941</v>
      </c>
      <c r="BU1131" s="26" t="str">
        <f t="shared" si="1056"/>
        <v>89. PRODUCE THE CHEMICAL</v>
      </c>
      <c r="BV1131" s="26" t="str">
        <f t="shared" si="1057"/>
        <v/>
      </c>
      <c r="BW1131" s="26" t="str">
        <f t="shared" si="1058"/>
        <v/>
      </c>
      <c r="BX1131" s="26" t="str">
        <f t="shared" si="1059"/>
        <v>92. SALE OR DISTRIBUTION OF THE CHEMICAL</v>
      </c>
      <c r="BY1131" s="26" t="str">
        <f t="shared" si="1060"/>
        <v>93. AS A BYPRODUCT</v>
      </c>
      <c r="BZ1131" s="26" t="str">
        <f t="shared" si="1061"/>
        <v/>
      </c>
      <c r="CA1131" s="26" t="str">
        <f t="shared" si="1062"/>
        <v/>
      </c>
      <c r="CB1131" s="26" t="str">
        <f t="shared" si="1063"/>
        <v/>
      </c>
      <c r="CC1131" s="26" t="str">
        <f t="shared" si="1064"/>
        <v/>
      </c>
      <c r="CD1131" s="26" t="str">
        <f t="shared" si="1065"/>
        <v/>
      </c>
      <c r="CE1131" s="26" t="str">
        <f t="shared" si="1066"/>
        <v/>
      </c>
      <c r="CF1131" s="26" t="str">
        <f t="shared" si="1067"/>
        <v/>
      </c>
      <c r="CG1131" s="26" t="str">
        <f t="shared" si="1068"/>
        <v/>
      </c>
      <c r="CH1131" s="26" t="str">
        <f t="shared" si="1069"/>
        <v/>
      </c>
      <c r="CI1131" s="26" t="str">
        <f t="shared" si="1070"/>
        <v/>
      </c>
      <c r="CJ1131" s="26" t="str">
        <f t="shared" si="1071"/>
        <v/>
      </c>
      <c r="CK1131" s="26" t="str">
        <f t="shared" si="1072"/>
        <v/>
      </c>
      <c r="CL1131" s="26" t="str">
        <f t="shared" si="1073"/>
        <v/>
      </c>
      <c r="CM1131" s="26" t="str">
        <f t="shared" si="1074"/>
        <v/>
      </c>
      <c r="CN1131" s="26" t="str">
        <f t="shared" si="1075"/>
        <v/>
      </c>
      <c r="CO1131" s="26" t="str">
        <f t="shared" si="1076"/>
        <v/>
      </c>
      <c r="CP1131" s="26" t="str">
        <f t="shared" si="1077"/>
        <v/>
      </c>
      <c r="CQ1131" s="26" t="str">
        <f t="shared" si="1078"/>
        <v/>
      </c>
      <c r="CR1131" s="26" t="str">
        <f t="shared" si="1079"/>
        <v/>
      </c>
      <c r="CS1131" s="26" t="str">
        <f t="shared" si="1080"/>
        <v/>
      </c>
      <c r="CT1131" s="26" t="str">
        <f t="shared" si="1081"/>
        <v/>
      </c>
      <c r="CU1131" s="26" t="str">
        <f t="shared" si="1082"/>
        <v/>
      </c>
      <c r="CV1131" s="26" t="str">
        <f t="shared" si="1083"/>
        <v/>
      </c>
      <c r="CW1131" s="26" t="str">
        <f t="shared" si="1084"/>
        <v/>
      </c>
      <c r="CX1131" s="26" t="str">
        <f t="shared" si="1085"/>
        <v/>
      </c>
      <c r="CY1131" s="26" t="str">
        <f t="shared" si="1086"/>
        <v/>
      </c>
      <c r="CZ1131" s="26" t="str">
        <f t="shared" si="1087"/>
        <v/>
      </c>
      <c r="DA1131" s="26" t="str">
        <f t="shared" si="1088"/>
        <v/>
      </c>
      <c r="DB1131" s="26" t="str">
        <f t="shared" si="1089"/>
        <v/>
      </c>
      <c r="DC1131" s="26" t="str">
        <f t="shared" si="1090"/>
        <v/>
      </c>
      <c r="DD1131" s="26" t="str">
        <f t="shared" si="1091"/>
        <v/>
      </c>
      <c r="DE1131" s="26" t="str">
        <f t="shared" si="1092"/>
        <v/>
      </c>
      <c r="DF1131" s="26" t="str">
        <f t="shared" si="1093"/>
        <v/>
      </c>
      <c r="DG1131" s="26" t="str">
        <f t="shared" si="1094"/>
        <v/>
      </c>
      <c r="DH1131" s="26" t="str">
        <f t="shared" si="1095"/>
        <v/>
      </c>
      <c r="DI1131" s="26" t="str">
        <f t="shared" si="1096"/>
        <v/>
      </c>
      <c r="DJ1131" s="26" t="str">
        <f t="shared" si="1097"/>
        <v/>
      </c>
      <c r="DK1131" s="26" t="str">
        <f t="shared" si="1098"/>
        <v/>
      </c>
      <c r="DL1131" s="26" t="str">
        <f t="shared" si="1099"/>
        <v/>
      </c>
      <c r="DM1131" s="26" t="str">
        <f t="shared" si="1100"/>
        <v/>
      </c>
      <c r="DN1131" s="26" t="str">
        <f t="shared" si="1101"/>
        <v/>
      </c>
      <c r="DO1131" s="26" t="str">
        <f t="shared" si="1102"/>
        <v/>
      </c>
      <c r="DP1131" s="26" t="str">
        <f t="shared" si="1103"/>
        <v/>
      </c>
      <c r="DQ1131" s="26" t="str">
        <f t="shared" si="1104"/>
        <v/>
      </c>
      <c r="DR1131" s="26" t="str">
        <f t="shared" si="1105"/>
        <v/>
      </c>
      <c r="DS1131" s="26" t="str">
        <f t="shared" si="1106"/>
        <v/>
      </c>
      <c r="DT1131" s="26" t="str">
        <f t="shared" si="1107"/>
        <v/>
      </c>
      <c r="DU1131" s="26" t="str">
        <f t="shared" si="1108"/>
        <v/>
      </c>
      <c r="DV1131" s="26" t="str">
        <f t="shared" si="1109"/>
        <v/>
      </c>
    </row>
    <row r="1132" spans="1:126" ht="105" x14ac:dyDescent="0.25">
      <c r="A1132" t="s">
        <v>1942</v>
      </c>
      <c r="B1132">
        <v>2019</v>
      </c>
      <c r="C1132" t="s">
        <v>2046</v>
      </c>
      <c r="D1132">
        <v>106990</v>
      </c>
      <c r="E1132" s="19">
        <v>1319218253603</v>
      </c>
      <c r="F1132" t="s">
        <v>1210</v>
      </c>
      <c r="G1132">
        <v>325110</v>
      </c>
      <c r="H1132" t="s">
        <v>1211</v>
      </c>
      <c r="I1132" t="s">
        <v>1212</v>
      </c>
      <c r="J1132" t="s">
        <v>331</v>
      </c>
      <c r="K1132" t="s">
        <v>103</v>
      </c>
      <c r="L1132">
        <v>70665</v>
      </c>
      <c r="M1132" s="26" t="str">
        <f t="shared" si="1055"/>
        <v>89. PRODUCE THE CHEMICAL, 92. SALE OR DISTRIBUTION OF THE CHEMICAL, 93. AS A BYPRODUCT</v>
      </c>
      <c r="N1132" s="26" t="s">
        <v>172</v>
      </c>
      <c r="O1132" s="26" t="s">
        <v>2124</v>
      </c>
      <c r="P1132">
        <v>1773</v>
      </c>
      <c r="Q1132">
        <v>7459</v>
      </c>
      <c r="R1132">
        <v>9232</v>
      </c>
      <c r="S1132" s="26" t="s">
        <v>1940</v>
      </c>
      <c r="T1132" s="26" t="s">
        <v>1941</v>
      </c>
      <c r="U1132" s="26" t="s">
        <v>1941</v>
      </c>
      <c r="V1132" s="26" t="s">
        <v>1940</v>
      </c>
      <c r="W1132" s="26" t="s">
        <v>1940</v>
      </c>
      <c r="X1132" s="26" t="s">
        <v>1941</v>
      </c>
      <c r="Y1132" s="26" t="s">
        <v>1941</v>
      </c>
      <c r="Z1132" s="26" t="s">
        <v>1941</v>
      </c>
      <c r="AA1132" s="26" t="s">
        <v>1941</v>
      </c>
      <c r="AB1132" s="26" t="s">
        <v>1941</v>
      </c>
      <c r="AC1132" s="26" t="s">
        <v>1941</v>
      </c>
      <c r="AD1132" s="26" t="s">
        <v>1941</v>
      </c>
      <c r="AE1132" s="26" t="s">
        <v>1941</v>
      </c>
      <c r="AF1132" s="26" t="s">
        <v>1941</v>
      </c>
      <c r="AG1132" s="26" t="s">
        <v>1941</v>
      </c>
      <c r="AH1132" s="26" t="s">
        <v>1941</v>
      </c>
      <c r="AI1132" s="26" t="s">
        <v>1941</v>
      </c>
      <c r="AJ1132" s="26" t="s">
        <v>1941</v>
      </c>
      <c r="AK1132" s="26" t="s">
        <v>1941</v>
      </c>
      <c r="AL1132" s="26" t="s">
        <v>1941</v>
      </c>
      <c r="AM1132" s="26" t="s">
        <v>1941</v>
      </c>
      <c r="AN1132" s="26" t="s">
        <v>1941</v>
      </c>
      <c r="AO1132" s="26" t="s">
        <v>1941</v>
      </c>
      <c r="AP1132" s="26" t="s">
        <v>1941</v>
      </c>
      <c r="AQ1132" s="26" t="s">
        <v>1941</v>
      </c>
      <c r="AR1132" s="26" t="s">
        <v>1941</v>
      </c>
      <c r="AS1132" s="26" t="s">
        <v>1941</v>
      </c>
      <c r="AT1132" s="26" t="s">
        <v>1941</v>
      </c>
      <c r="AU1132" s="26" t="s">
        <v>1941</v>
      </c>
      <c r="AV1132" s="26" t="s">
        <v>1941</v>
      </c>
      <c r="AW1132" s="26" t="s">
        <v>1941</v>
      </c>
      <c r="AX1132" s="26" t="s">
        <v>1941</v>
      </c>
      <c r="AY1132" s="26" t="s">
        <v>1941</v>
      </c>
      <c r="AZ1132" s="26" t="s">
        <v>1941</v>
      </c>
      <c r="BA1132" s="26" t="s">
        <v>1941</v>
      </c>
      <c r="BB1132" s="26" t="s">
        <v>1941</v>
      </c>
      <c r="BC1132" s="26" t="s">
        <v>1941</v>
      </c>
      <c r="BD1132" s="26" t="s">
        <v>1941</v>
      </c>
      <c r="BE1132" s="26" t="s">
        <v>1941</v>
      </c>
      <c r="BF1132" s="26" t="s">
        <v>1941</v>
      </c>
      <c r="BG1132" s="26" t="s">
        <v>1941</v>
      </c>
      <c r="BH1132" s="26" t="s">
        <v>1941</v>
      </c>
      <c r="BI1132" s="26" t="s">
        <v>1941</v>
      </c>
      <c r="BJ1132" s="26" t="s">
        <v>1941</v>
      </c>
      <c r="BK1132" s="26" t="s">
        <v>1941</v>
      </c>
      <c r="BL1132" s="26" t="s">
        <v>1941</v>
      </c>
      <c r="BM1132" s="26" t="s">
        <v>1941</v>
      </c>
      <c r="BN1132" s="26" t="s">
        <v>1941</v>
      </c>
      <c r="BO1132" s="26" t="s">
        <v>1941</v>
      </c>
      <c r="BP1132" s="26" t="s">
        <v>1941</v>
      </c>
      <c r="BQ1132" s="26" t="s">
        <v>1941</v>
      </c>
      <c r="BR1132" s="26" t="s">
        <v>1941</v>
      </c>
      <c r="BS1132" s="26" t="s">
        <v>1941</v>
      </c>
      <c r="BT1132" s="26" t="s">
        <v>1941</v>
      </c>
      <c r="BU1132" s="26" t="str">
        <f t="shared" si="1056"/>
        <v>89. PRODUCE THE CHEMICAL</v>
      </c>
      <c r="BV1132" s="26" t="str">
        <f t="shared" si="1057"/>
        <v/>
      </c>
      <c r="BW1132" s="26" t="str">
        <f t="shared" si="1058"/>
        <v/>
      </c>
      <c r="BX1132" s="26" t="str">
        <f t="shared" si="1059"/>
        <v>92. SALE OR DISTRIBUTION OF THE CHEMICAL</v>
      </c>
      <c r="BY1132" s="26" t="str">
        <f t="shared" si="1060"/>
        <v>93. AS A BYPRODUCT</v>
      </c>
      <c r="BZ1132" s="26" t="str">
        <f t="shared" si="1061"/>
        <v/>
      </c>
      <c r="CA1132" s="26" t="str">
        <f t="shared" si="1062"/>
        <v/>
      </c>
      <c r="CB1132" s="26" t="str">
        <f t="shared" si="1063"/>
        <v/>
      </c>
      <c r="CC1132" s="26" t="str">
        <f t="shared" si="1064"/>
        <v/>
      </c>
      <c r="CD1132" s="26" t="str">
        <f t="shared" si="1065"/>
        <v/>
      </c>
      <c r="CE1132" s="26" t="str">
        <f t="shared" si="1066"/>
        <v/>
      </c>
      <c r="CF1132" s="26" t="str">
        <f t="shared" si="1067"/>
        <v/>
      </c>
      <c r="CG1132" s="26" t="str">
        <f t="shared" si="1068"/>
        <v/>
      </c>
      <c r="CH1132" s="26" t="str">
        <f t="shared" si="1069"/>
        <v/>
      </c>
      <c r="CI1132" s="26" t="str">
        <f t="shared" si="1070"/>
        <v/>
      </c>
      <c r="CJ1132" s="26" t="str">
        <f t="shared" si="1071"/>
        <v/>
      </c>
      <c r="CK1132" s="26" t="str">
        <f t="shared" si="1072"/>
        <v/>
      </c>
      <c r="CL1132" s="26" t="str">
        <f t="shared" si="1073"/>
        <v/>
      </c>
      <c r="CM1132" s="26" t="str">
        <f t="shared" si="1074"/>
        <v/>
      </c>
      <c r="CN1132" s="26" t="str">
        <f t="shared" si="1075"/>
        <v/>
      </c>
      <c r="CO1132" s="26" t="str">
        <f t="shared" si="1076"/>
        <v/>
      </c>
      <c r="CP1132" s="26" t="str">
        <f t="shared" si="1077"/>
        <v/>
      </c>
      <c r="CQ1132" s="26" t="str">
        <f t="shared" si="1078"/>
        <v/>
      </c>
      <c r="CR1132" s="26" t="str">
        <f t="shared" si="1079"/>
        <v/>
      </c>
      <c r="CS1132" s="26" t="str">
        <f t="shared" si="1080"/>
        <v/>
      </c>
      <c r="CT1132" s="26" t="str">
        <f t="shared" si="1081"/>
        <v/>
      </c>
      <c r="CU1132" s="26" t="str">
        <f t="shared" si="1082"/>
        <v/>
      </c>
      <c r="CV1132" s="26" t="str">
        <f t="shared" si="1083"/>
        <v/>
      </c>
      <c r="CW1132" s="26" t="str">
        <f t="shared" si="1084"/>
        <v/>
      </c>
      <c r="CX1132" s="26" t="str">
        <f t="shared" si="1085"/>
        <v/>
      </c>
      <c r="CY1132" s="26" t="str">
        <f t="shared" si="1086"/>
        <v/>
      </c>
      <c r="CZ1132" s="26" t="str">
        <f t="shared" si="1087"/>
        <v/>
      </c>
      <c r="DA1132" s="26" t="str">
        <f t="shared" si="1088"/>
        <v/>
      </c>
      <c r="DB1132" s="26" t="str">
        <f t="shared" si="1089"/>
        <v/>
      </c>
      <c r="DC1132" s="26" t="str">
        <f t="shared" si="1090"/>
        <v/>
      </c>
      <c r="DD1132" s="26" t="str">
        <f t="shared" si="1091"/>
        <v/>
      </c>
      <c r="DE1132" s="26" t="str">
        <f t="shared" si="1092"/>
        <v/>
      </c>
      <c r="DF1132" s="26" t="str">
        <f t="shared" si="1093"/>
        <v/>
      </c>
      <c r="DG1132" s="26" t="str">
        <f t="shared" si="1094"/>
        <v/>
      </c>
      <c r="DH1132" s="26" t="str">
        <f t="shared" si="1095"/>
        <v/>
      </c>
      <c r="DI1132" s="26" t="str">
        <f t="shared" si="1096"/>
        <v/>
      </c>
      <c r="DJ1132" s="26" t="str">
        <f t="shared" si="1097"/>
        <v/>
      </c>
      <c r="DK1132" s="26" t="str">
        <f t="shared" si="1098"/>
        <v/>
      </c>
      <c r="DL1132" s="26" t="str">
        <f t="shared" si="1099"/>
        <v/>
      </c>
      <c r="DM1132" s="26" t="str">
        <f t="shared" si="1100"/>
        <v/>
      </c>
      <c r="DN1132" s="26" t="str">
        <f t="shared" si="1101"/>
        <v/>
      </c>
      <c r="DO1132" s="26" t="str">
        <f t="shared" si="1102"/>
        <v/>
      </c>
      <c r="DP1132" s="26" t="str">
        <f t="shared" si="1103"/>
        <v/>
      </c>
      <c r="DQ1132" s="26" t="str">
        <f t="shared" si="1104"/>
        <v/>
      </c>
      <c r="DR1132" s="26" t="str">
        <f t="shared" si="1105"/>
        <v/>
      </c>
      <c r="DS1132" s="26" t="str">
        <f t="shared" si="1106"/>
        <v/>
      </c>
      <c r="DT1132" s="26" t="str">
        <f t="shared" si="1107"/>
        <v/>
      </c>
      <c r="DU1132" s="26" t="str">
        <f t="shared" si="1108"/>
        <v/>
      </c>
      <c r="DV1132" s="26" t="str">
        <f t="shared" si="1109"/>
        <v/>
      </c>
    </row>
    <row r="1133" spans="1:126" ht="105" x14ac:dyDescent="0.25">
      <c r="A1133" t="s">
        <v>1942</v>
      </c>
      <c r="B1133">
        <v>2020</v>
      </c>
      <c r="C1133" t="s">
        <v>2046</v>
      </c>
      <c r="D1133">
        <v>106990</v>
      </c>
      <c r="E1133" s="19">
        <v>1320219183643</v>
      </c>
      <c r="F1133" t="s">
        <v>1210</v>
      </c>
      <c r="G1133">
        <v>325110</v>
      </c>
      <c r="H1133" t="s">
        <v>1211</v>
      </c>
      <c r="I1133" t="s">
        <v>1212</v>
      </c>
      <c r="J1133" t="s">
        <v>331</v>
      </c>
      <c r="K1133" t="s">
        <v>103</v>
      </c>
      <c r="L1133">
        <v>70665</v>
      </c>
      <c r="M1133" s="26" t="str">
        <f t="shared" si="1055"/>
        <v>89. PRODUCE THE CHEMICAL, 91. ON-SITE USE OF THE CHEMICAL, 92. SALE OR DISTRIBUTION OF THE CHEMICAL, 101. ADDED AS A FORMULATION COMPONENT, 113. P299  OTHER, 115. REPACKAGING, 133. ANCILLARY OR OTHER USE, 137. Z304  FUEL</v>
      </c>
      <c r="N1133" s="26" t="s">
        <v>172</v>
      </c>
      <c r="O1133" s="26" t="s">
        <v>2124</v>
      </c>
      <c r="P1133">
        <v>3259</v>
      </c>
      <c r="Q1133">
        <v>4645</v>
      </c>
      <c r="R1133">
        <v>7904</v>
      </c>
      <c r="S1133" s="26" t="s">
        <v>1940</v>
      </c>
      <c r="T1133" s="26" t="s">
        <v>1941</v>
      </c>
      <c r="U1133" s="26" t="s">
        <v>1940</v>
      </c>
      <c r="V1133" s="26" t="s">
        <v>1940</v>
      </c>
      <c r="W1133" s="26" t="s">
        <v>1941</v>
      </c>
      <c r="X1133" s="26" t="s">
        <v>1941</v>
      </c>
      <c r="Y1133" s="26" t="s">
        <v>1941</v>
      </c>
      <c r="Z1133" s="26" t="s">
        <v>1941</v>
      </c>
      <c r="AA1133" s="26" t="s">
        <v>1941</v>
      </c>
      <c r="AB1133" s="26" t="s">
        <v>1941</v>
      </c>
      <c r="AC1133" s="26" t="s">
        <v>1941</v>
      </c>
      <c r="AD1133" s="26" t="s">
        <v>1941</v>
      </c>
      <c r="AE1133" s="26" t="s">
        <v>1940</v>
      </c>
      <c r="AF1133" s="26" t="s">
        <v>1941</v>
      </c>
      <c r="AG1133" s="26" t="s">
        <v>1941</v>
      </c>
      <c r="AH1133" s="26" t="s">
        <v>1941</v>
      </c>
      <c r="AI1133" s="26" t="s">
        <v>1941</v>
      </c>
      <c r="AJ1133" s="26" t="s">
        <v>1941</v>
      </c>
      <c r="AK1133" s="26" t="s">
        <v>1941</v>
      </c>
      <c r="AL1133" s="26" t="s">
        <v>1941</v>
      </c>
      <c r="AM1133" s="26" t="s">
        <v>1941</v>
      </c>
      <c r="AN1133" s="26" t="s">
        <v>1941</v>
      </c>
      <c r="AO1133" s="26" t="s">
        <v>1941</v>
      </c>
      <c r="AP1133" s="26" t="s">
        <v>1941</v>
      </c>
      <c r="AQ1133" s="26" t="s">
        <v>1940</v>
      </c>
      <c r="AR1133" s="26" t="s">
        <v>1941</v>
      </c>
      <c r="AS1133" s="26" t="s">
        <v>1940</v>
      </c>
      <c r="AT1133" s="26" t="s">
        <v>1941</v>
      </c>
      <c r="AU1133" s="26" t="s">
        <v>1941</v>
      </c>
      <c r="AV1133" s="26" t="s">
        <v>1941</v>
      </c>
      <c r="AW1133" s="26" t="s">
        <v>1941</v>
      </c>
      <c r="AX1133" s="26" t="s">
        <v>1941</v>
      </c>
      <c r="AY1133" s="26" t="s">
        <v>1941</v>
      </c>
      <c r="AZ1133" s="26" t="s">
        <v>1941</v>
      </c>
      <c r="BA1133" s="26" t="s">
        <v>1941</v>
      </c>
      <c r="BB1133" s="26" t="s">
        <v>1941</v>
      </c>
      <c r="BC1133" s="26" t="s">
        <v>1941</v>
      </c>
      <c r="BD1133" s="26" t="s">
        <v>1941</v>
      </c>
      <c r="BE1133" s="26" t="s">
        <v>1941</v>
      </c>
      <c r="BF1133" s="26" t="s">
        <v>1941</v>
      </c>
      <c r="BG1133" s="26" t="s">
        <v>1941</v>
      </c>
      <c r="BH1133" s="26" t="s">
        <v>1941</v>
      </c>
      <c r="BI1133" s="26" t="s">
        <v>1941</v>
      </c>
      <c r="BJ1133" s="26" t="s">
        <v>1941</v>
      </c>
      <c r="BK1133" s="26" t="s">
        <v>1940</v>
      </c>
      <c r="BL1133" s="26" t="s">
        <v>1941</v>
      </c>
      <c r="BM1133" s="26" t="s">
        <v>1941</v>
      </c>
      <c r="BN1133" s="26" t="s">
        <v>1941</v>
      </c>
      <c r="BO1133" s="26" t="s">
        <v>1940</v>
      </c>
      <c r="BP1133" s="26" t="s">
        <v>1941</v>
      </c>
      <c r="BQ1133" s="26" t="s">
        <v>1941</v>
      </c>
      <c r="BR1133" s="26" t="s">
        <v>1941</v>
      </c>
      <c r="BS1133" s="26" t="s">
        <v>1941</v>
      </c>
      <c r="BT1133" s="26" t="s">
        <v>1941</v>
      </c>
      <c r="BU1133" s="26" t="str">
        <f t="shared" si="1056"/>
        <v>89. PRODUCE THE CHEMICAL</v>
      </c>
      <c r="BV1133" s="26" t="str">
        <f t="shared" si="1057"/>
        <v/>
      </c>
      <c r="BW1133" s="26" t="str">
        <f t="shared" si="1058"/>
        <v>91. ON-SITE USE OF THE CHEMICAL</v>
      </c>
      <c r="BX1133" s="26" t="str">
        <f t="shared" si="1059"/>
        <v>92. SALE OR DISTRIBUTION OF THE CHEMICAL</v>
      </c>
      <c r="BY1133" s="26" t="str">
        <f t="shared" si="1060"/>
        <v/>
      </c>
      <c r="BZ1133" s="26" t="str">
        <f t="shared" si="1061"/>
        <v/>
      </c>
      <c r="CA1133" s="26" t="str">
        <f t="shared" si="1062"/>
        <v/>
      </c>
      <c r="CB1133" s="26" t="str">
        <f t="shared" si="1063"/>
        <v/>
      </c>
      <c r="CC1133" s="26" t="str">
        <f t="shared" si="1064"/>
        <v/>
      </c>
      <c r="CD1133" s="26" t="str">
        <f t="shared" si="1065"/>
        <v/>
      </c>
      <c r="CE1133" s="26" t="str">
        <f t="shared" si="1066"/>
        <v/>
      </c>
      <c r="CF1133" s="26" t="str">
        <f t="shared" si="1067"/>
        <v/>
      </c>
      <c r="CG1133" s="26" t="str">
        <f t="shared" si="1068"/>
        <v>101. ADDED AS A FORMULATION COMPONENT</v>
      </c>
      <c r="CH1133" s="26" t="str">
        <f t="shared" si="1069"/>
        <v/>
      </c>
      <c r="CI1133" s="26" t="str">
        <f t="shared" si="1070"/>
        <v/>
      </c>
      <c r="CJ1133" s="26" t="str">
        <f t="shared" si="1071"/>
        <v/>
      </c>
      <c r="CK1133" s="26" t="str">
        <f t="shared" si="1072"/>
        <v/>
      </c>
      <c r="CL1133" s="26" t="str">
        <f t="shared" si="1073"/>
        <v/>
      </c>
      <c r="CM1133" s="26" t="str">
        <f t="shared" si="1074"/>
        <v/>
      </c>
      <c r="CN1133" s="26" t="str">
        <f t="shared" si="1075"/>
        <v/>
      </c>
      <c r="CO1133" s="26" t="str">
        <f t="shared" si="1076"/>
        <v/>
      </c>
      <c r="CP1133" s="26" t="str">
        <f t="shared" si="1077"/>
        <v/>
      </c>
      <c r="CQ1133" s="26" t="str">
        <f t="shared" si="1078"/>
        <v/>
      </c>
      <c r="CR1133" s="26" t="str">
        <f t="shared" si="1079"/>
        <v/>
      </c>
      <c r="CS1133" s="26" t="str">
        <f t="shared" si="1080"/>
        <v>113. P299  OTHER</v>
      </c>
      <c r="CT1133" s="26" t="str">
        <f t="shared" si="1081"/>
        <v/>
      </c>
      <c r="CU1133" s="26" t="str">
        <f t="shared" si="1082"/>
        <v>115. REPACKAGING</v>
      </c>
      <c r="CV1133" s="26" t="str">
        <f t="shared" si="1083"/>
        <v/>
      </c>
      <c r="CW1133" s="26" t="str">
        <f t="shared" si="1084"/>
        <v/>
      </c>
      <c r="CX1133" s="26" t="str">
        <f t="shared" si="1085"/>
        <v/>
      </c>
      <c r="CY1133" s="26" t="str">
        <f t="shared" si="1086"/>
        <v/>
      </c>
      <c r="CZ1133" s="26" t="str">
        <f t="shared" si="1087"/>
        <v/>
      </c>
      <c r="DA1133" s="26" t="str">
        <f t="shared" si="1088"/>
        <v/>
      </c>
      <c r="DB1133" s="26" t="str">
        <f t="shared" si="1089"/>
        <v/>
      </c>
      <c r="DC1133" s="26" t="str">
        <f t="shared" si="1090"/>
        <v/>
      </c>
      <c r="DD1133" s="26" t="str">
        <f t="shared" si="1091"/>
        <v/>
      </c>
      <c r="DE1133" s="26" t="str">
        <f t="shared" si="1092"/>
        <v/>
      </c>
      <c r="DF1133" s="26" t="str">
        <f t="shared" si="1093"/>
        <v/>
      </c>
      <c r="DG1133" s="26" t="str">
        <f t="shared" si="1094"/>
        <v/>
      </c>
      <c r="DH1133" s="26" t="str">
        <f t="shared" si="1095"/>
        <v/>
      </c>
      <c r="DI1133" s="26" t="str">
        <f t="shared" si="1096"/>
        <v/>
      </c>
      <c r="DJ1133" s="26" t="str">
        <f t="shared" si="1097"/>
        <v/>
      </c>
      <c r="DK1133" s="26" t="str">
        <f t="shared" si="1098"/>
        <v/>
      </c>
      <c r="DL1133" s="26" t="str">
        <f t="shared" si="1099"/>
        <v/>
      </c>
      <c r="DM1133" s="26" t="str">
        <f t="shared" si="1100"/>
        <v>133. ANCILLARY OR OTHER USE</v>
      </c>
      <c r="DN1133" s="26" t="str">
        <f t="shared" si="1101"/>
        <v/>
      </c>
      <c r="DO1133" s="26" t="str">
        <f t="shared" si="1102"/>
        <v/>
      </c>
      <c r="DP1133" s="26" t="str">
        <f t="shared" si="1103"/>
        <v/>
      </c>
      <c r="DQ1133" s="26" t="str">
        <f t="shared" si="1104"/>
        <v>137. Z304  FUEL</v>
      </c>
      <c r="DR1133" s="26" t="str">
        <f t="shared" si="1105"/>
        <v/>
      </c>
      <c r="DS1133" s="26" t="str">
        <f t="shared" si="1106"/>
        <v/>
      </c>
      <c r="DT1133" s="26" t="str">
        <f t="shared" si="1107"/>
        <v/>
      </c>
      <c r="DU1133" s="26" t="str">
        <f t="shared" si="1108"/>
        <v/>
      </c>
      <c r="DV1133" s="26" t="str">
        <f t="shared" si="1109"/>
        <v/>
      </c>
    </row>
    <row r="1134" spans="1:126" ht="105" x14ac:dyDescent="0.25">
      <c r="A1134" t="s">
        <v>1942</v>
      </c>
      <c r="B1134">
        <v>2021</v>
      </c>
      <c r="C1134" t="s">
        <v>2046</v>
      </c>
      <c r="D1134">
        <v>106990</v>
      </c>
      <c r="E1134" s="19">
        <v>1321219849977</v>
      </c>
      <c r="F1134" t="s">
        <v>1210</v>
      </c>
      <c r="G1134">
        <v>325110</v>
      </c>
      <c r="H1134" t="s">
        <v>1211</v>
      </c>
      <c r="I1134" t="s">
        <v>1212</v>
      </c>
      <c r="J1134" t="s">
        <v>331</v>
      </c>
      <c r="K1134" t="s">
        <v>103</v>
      </c>
      <c r="L1134">
        <v>70665</v>
      </c>
      <c r="M1134" s="26" t="str">
        <f t="shared" si="1055"/>
        <v>89. PRODUCE THE CHEMICAL, 92. SALE OR DISTRIBUTION OF THE CHEMICAL, 93. AS A BYPRODUCT</v>
      </c>
      <c r="N1134" s="26" t="s">
        <v>172</v>
      </c>
      <c r="O1134" s="26" t="s">
        <v>2124</v>
      </c>
      <c r="P1134">
        <v>1927</v>
      </c>
      <c r="Q1134">
        <v>7222</v>
      </c>
      <c r="R1134">
        <v>9149</v>
      </c>
      <c r="S1134" s="26" t="s">
        <v>1940</v>
      </c>
      <c r="T1134" s="26" t="s">
        <v>1941</v>
      </c>
      <c r="U1134" s="26" t="s">
        <v>1941</v>
      </c>
      <c r="V1134" s="26" t="s">
        <v>1940</v>
      </c>
      <c r="W1134" s="26" t="s">
        <v>1940</v>
      </c>
      <c r="X1134" s="26" t="s">
        <v>1941</v>
      </c>
      <c r="Y1134" s="26" t="s">
        <v>1941</v>
      </c>
      <c r="Z1134" s="26" t="s">
        <v>1941</v>
      </c>
      <c r="AA1134" s="26" t="s">
        <v>1941</v>
      </c>
      <c r="AB1134" s="26" t="s">
        <v>1941</v>
      </c>
      <c r="AC1134" s="26" t="s">
        <v>1941</v>
      </c>
      <c r="AD1134" s="26" t="s">
        <v>1941</v>
      </c>
      <c r="AE1134" s="26" t="s">
        <v>1941</v>
      </c>
      <c r="AF1134" s="26" t="s">
        <v>1941</v>
      </c>
      <c r="AG1134" s="26" t="s">
        <v>1941</v>
      </c>
      <c r="AH1134" s="26" t="s">
        <v>1941</v>
      </c>
      <c r="AI1134" s="26" t="s">
        <v>1941</v>
      </c>
      <c r="AJ1134" s="26" t="s">
        <v>1941</v>
      </c>
      <c r="AK1134" s="26" t="s">
        <v>1941</v>
      </c>
      <c r="AL1134" s="26" t="s">
        <v>1941</v>
      </c>
      <c r="AM1134" s="26" t="s">
        <v>1941</v>
      </c>
      <c r="AN1134" s="26" t="s">
        <v>1941</v>
      </c>
      <c r="AO1134" s="26" t="s">
        <v>1941</v>
      </c>
      <c r="AP1134" s="26" t="s">
        <v>1941</v>
      </c>
      <c r="AQ1134" s="26" t="s">
        <v>1941</v>
      </c>
      <c r="AR1134" s="26" t="s">
        <v>1941</v>
      </c>
      <c r="AS1134" s="26" t="s">
        <v>1941</v>
      </c>
      <c r="AT1134" s="26" t="s">
        <v>1941</v>
      </c>
      <c r="AU1134" s="26" t="s">
        <v>1941</v>
      </c>
      <c r="AV1134" s="26" t="s">
        <v>1941</v>
      </c>
      <c r="AW1134" s="26" t="s">
        <v>1941</v>
      </c>
      <c r="AX1134" s="26" t="s">
        <v>1941</v>
      </c>
      <c r="AY1134" s="26" t="s">
        <v>1941</v>
      </c>
      <c r="AZ1134" s="26" t="s">
        <v>1941</v>
      </c>
      <c r="BA1134" s="26" t="s">
        <v>1941</v>
      </c>
      <c r="BB1134" s="26" t="s">
        <v>1941</v>
      </c>
      <c r="BC1134" s="26" t="s">
        <v>1941</v>
      </c>
      <c r="BD1134" s="26" t="s">
        <v>1941</v>
      </c>
      <c r="BE1134" s="26" t="s">
        <v>1941</v>
      </c>
      <c r="BF1134" s="26" t="s">
        <v>1941</v>
      </c>
      <c r="BG1134" s="26" t="s">
        <v>1941</v>
      </c>
      <c r="BH1134" s="26" t="s">
        <v>1941</v>
      </c>
      <c r="BI1134" s="26" t="s">
        <v>1941</v>
      </c>
      <c r="BJ1134" s="26" t="s">
        <v>1941</v>
      </c>
      <c r="BK1134" s="26" t="s">
        <v>1941</v>
      </c>
      <c r="BL1134" s="26" t="s">
        <v>1941</v>
      </c>
      <c r="BM1134" s="26" t="s">
        <v>1941</v>
      </c>
      <c r="BN1134" s="26" t="s">
        <v>1941</v>
      </c>
      <c r="BO1134" s="26" t="s">
        <v>1941</v>
      </c>
      <c r="BP1134" s="26" t="s">
        <v>1941</v>
      </c>
      <c r="BQ1134" s="26" t="s">
        <v>1941</v>
      </c>
      <c r="BR1134" s="26" t="s">
        <v>1941</v>
      </c>
      <c r="BS1134" s="26" t="s">
        <v>1941</v>
      </c>
      <c r="BT1134" s="26" t="s">
        <v>1941</v>
      </c>
      <c r="BU1134" s="26" t="str">
        <f t="shared" si="1056"/>
        <v>89. PRODUCE THE CHEMICAL</v>
      </c>
      <c r="BV1134" s="26" t="str">
        <f t="shared" si="1057"/>
        <v/>
      </c>
      <c r="BW1134" s="26" t="str">
        <f t="shared" si="1058"/>
        <v/>
      </c>
      <c r="BX1134" s="26" t="str">
        <f t="shared" si="1059"/>
        <v>92. SALE OR DISTRIBUTION OF THE CHEMICAL</v>
      </c>
      <c r="BY1134" s="26" t="str">
        <f t="shared" si="1060"/>
        <v>93. AS A BYPRODUCT</v>
      </c>
      <c r="BZ1134" s="26" t="str">
        <f t="shared" si="1061"/>
        <v/>
      </c>
      <c r="CA1134" s="26" t="str">
        <f t="shared" si="1062"/>
        <v/>
      </c>
      <c r="CB1134" s="26" t="str">
        <f t="shared" si="1063"/>
        <v/>
      </c>
      <c r="CC1134" s="26" t="str">
        <f t="shared" si="1064"/>
        <v/>
      </c>
      <c r="CD1134" s="26" t="str">
        <f t="shared" si="1065"/>
        <v/>
      </c>
      <c r="CE1134" s="26" t="str">
        <f t="shared" si="1066"/>
        <v/>
      </c>
      <c r="CF1134" s="26" t="str">
        <f t="shared" si="1067"/>
        <v/>
      </c>
      <c r="CG1134" s="26" t="str">
        <f t="shared" si="1068"/>
        <v/>
      </c>
      <c r="CH1134" s="26" t="str">
        <f t="shared" si="1069"/>
        <v/>
      </c>
      <c r="CI1134" s="26" t="str">
        <f t="shared" si="1070"/>
        <v/>
      </c>
      <c r="CJ1134" s="26" t="str">
        <f t="shared" si="1071"/>
        <v/>
      </c>
      <c r="CK1134" s="26" t="str">
        <f t="shared" si="1072"/>
        <v/>
      </c>
      <c r="CL1134" s="26" t="str">
        <f t="shared" si="1073"/>
        <v/>
      </c>
      <c r="CM1134" s="26" t="str">
        <f t="shared" si="1074"/>
        <v/>
      </c>
      <c r="CN1134" s="26" t="str">
        <f t="shared" si="1075"/>
        <v/>
      </c>
      <c r="CO1134" s="26" t="str">
        <f t="shared" si="1076"/>
        <v/>
      </c>
      <c r="CP1134" s="26" t="str">
        <f t="shared" si="1077"/>
        <v/>
      </c>
      <c r="CQ1134" s="26" t="str">
        <f t="shared" si="1078"/>
        <v/>
      </c>
      <c r="CR1134" s="26" t="str">
        <f t="shared" si="1079"/>
        <v/>
      </c>
      <c r="CS1134" s="26" t="str">
        <f t="shared" si="1080"/>
        <v/>
      </c>
      <c r="CT1134" s="26" t="str">
        <f t="shared" si="1081"/>
        <v/>
      </c>
      <c r="CU1134" s="26" t="str">
        <f t="shared" si="1082"/>
        <v/>
      </c>
      <c r="CV1134" s="26" t="str">
        <f t="shared" si="1083"/>
        <v/>
      </c>
      <c r="CW1134" s="26" t="str">
        <f t="shared" si="1084"/>
        <v/>
      </c>
      <c r="CX1134" s="26" t="str">
        <f t="shared" si="1085"/>
        <v/>
      </c>
      <c r="CY1134" s="26" t="str">
        <f t="shared" si="1086"/>
        <v/>
      </c>
      <c r="CZ1134" s="26" t="str">
        <f t="shared" si="1087"/>
        <v/>
      </c>
      <c r="DA1134" s="26" t="str">
        <f t="shared" si="1088"/>
        <v/>
      </c>
      <c r="DB1134" s="26" t="str">
        <f t="shared" si="1089"/>
        <v/>
      </c>
      <c r="DC1134" s="26" t="str">
        <f t="shared" si="1090"/>
        <v/>
      </c>
      <c r="DD1134" s="26" t="str">
        <f t="shared" si="1091"/>
        <v/>
      </c>
      <c r="DE1134" s="26" t="str">
        <f t="shared" si="1092"/>
        <v/>
      </c>
      <c r="DF1134" s="26" t="str">
        <f t="shared" si="1093"/>
        <v/>
      </c>
      <c r="DG1134" s="26" t="str">
        <f t="shared" si="1094"/>
        <v/>
      </c>
      <c r="DH1134" s="26" t="str">
        <f t="shared" si="1095"/>
        <v/>
      </c>
      <c r="DI1134" s="26" t="str">
        <f t="shared" si="1096"/>
        <v/>
      </c>
      <c r="DJ1134" s="26" t="str">
        <f t="shared" si="1097"/>
        <v/>
      </c>
      <c r="DK1134" s="26" t="str">
        <f t="shared" si="1098"/>
        <v/>
      </c>
      <c r="DL1134" s="26" t="str">
        <f t="shared" si="1099"/>
        <v/>
      </c>
      <c r="DM1134" s="26" t="str">
        <f t="shared" si="1100"/>
        <v/>
      </c>
      <c r="DN1134" s="26" t="str">
        <f t="shared" si="1101"/>
        <v/>
      </c>
      <c r="DO1134" s="26" t="str">
        <f t="shared" si="1102"/>
        <v/>
      </c>
      <c r="DP1134" s="26" t="str">
        <f t="shared" si="1103"/>
        <v/>
      </c>
      <c r="DQ1134" s="26" t="str">
        <f t="shared" si="1104"/>
        <v/>
      </c>
      <c r="DR1134" s="26" t="str">
        <f t="shared" si="1105"/>
        <v/>
      </c>
      <c r="DS1134" s="26" t="str">
        <f t="shared" si="1106"/>
        <v/>
      </c>
      <c r="DT1134" s="26" t="str">
        <f t="shared" si="1107"/>
        <v/>
      </c>
      <c r="DU1134" s="26" t="str">
        <f t="shared" si="1108"/>
        <v/>
      </c>
      <c r="DV1134" s="26" t="str">
        <f t="shared" si="1109"/>
        <v/>
      </c>
    </row>
    <row r="1135" spans="1:126" ht="105" x14ac:dyDescent="0.25">
      <c r="A1135" t="s">
        <v>1942</v>
      </c>
      <c r="B1135">
        <v>2016</v>
      </c>
      <c r="C1135" t="s">
        <v>2046</v>
      </c>
      <c r="D1135">
        <v>106990</v>
      </c>
      <c r="E1135" s="19">
        <v>1316215482098</v>
      </c>
      <c r="F1135" t="s">
        <v>1214</v>
      </c>
      <c r="G1135">
        <v>325199</v>
      </c>
      <c r="H1135" t="s">
        <v>1215</v>
      </c>
      <c r="I1135" t="s">
        <v>1216</v>
      </c>
      <c r="J1135" t="s">
        <v>1217</v>
      </c>
      <c r="K1135" t="s">
        <v>121</v>
      </c>
      <c r="L1135">
        <v>42029</v>
      </c>
      <c r="M1135" s="26" t="str">
        <f t="shared" si="1055"/>
        <v>89. PRODUCE THE CHEMICAL, 93. AS A BYPRODUCT</v>
      </c>
      <c r="N1135" s="26" t="s">
        <v>2047</v>
      </c>
      <c r="O1135" s="70" t="s">
        <v>2074</v>
      </c>
      <c r="P1135">
        <v>837</v>
      </c>
      <c r="Q1135">
        <v>8096</v>
      </c>
      <c r="R1135">
        <v>8933</v>
      </c>
      <c r="S1135" s="26" t="s">
        <v>1940</v>
      </c>
      <c r="T1135" s="26" t="s">
        <v>1941</v>
      </c>
      <c r="U1135" s="26" t="s">
        <v>1941</v>
      </c>
      <c r="V1135" s="26" t="s">
        <v>1941</v>
      </c>
      <c r="W1135" s="26" t="s">
        <v>1940</v>
      </c>
      <c r="X1135" s="26" t="s">
        <v>1941</v>
      </c>
      <c r="Y1135" s="26" t="s">
        <v>1941</v>
      </c>
      <c r="AE1135" s="26" t="s">
        <v>1941</v>
      </c>
      <c r="AR1135" s="26" t="s">
        <v>1941</v>
      </c>
      <c r="AS1135" s="26" t="s">
        <v>1941</v>
      </c>
      <c r="AT1135" s="26" t="s">
        <v>1941</v>
      </c>
      <c r="AV1135" s="26" t="s">
        <v>1941</v>
      </c>
      <c r="BD1135" s="26" t="s">
        <v>1941</v>
      </c>
      <c r="BK1135" s="26" t="s">
        <v>1941</v>
      </c>
      <c r="BU1135" s="26" t="str">
        <f t="shared" si="1056"/>
        <v>89. PRODUCE THE CHEMICAL</v>
      </c>
      <c r="BV1135" s="26" t="str">
        <f t="shared" si="1057"/>
        <v/>
      </c>
      <c r="BW1135" s="26" t="str">
        <f t="shared" si="1058"/>
        <v/>
      </c>
      <c r="BX1135" s="26" t="str">
        <f t="shared" si="1059"/>
        <v/>
      </c>
      <c r="BY1135" s="26" t="str">
        <f t="shared" si="1060"/>
        <v>93. AS A BYPRODUCT</v>
      </c>
      <c r="BZ1135" s="26" t="str">
        <f t="shared" si="1061"/>
        <v/>
      </c>
      <c r="CA1135" s="26" t="str">
        <f t="shared" si="1062"/>
        <v/>
      </c>
      <c r="CB1135" s="26" t="str">
        <f t="shared" si="1063"/>
        <v/>
      </c>
      <c r="CC1135" s="26" t="str">
        <f t="shared" si="1064"/>
        <v/>
      </c>
      <c r="CD1135" s="26" t="str">
        <f t="shared" si="1065"/>
        <v/>
      </c>
      <c r="CE1135" s="26" t="str">
        <f t="shared" si="1066"/>
        <v/>
      </c>
      <c r="CF1135" s="26" t="str">
        <f t="shared" si="1067"/>
        <v/>
      </c>
      <c r="CG1135" s="26" t="str">
        <f t="shared" si="1068"/>
        <v/>
      </c>
      <c r="CH1135" s="26" t="str">
        <f t="shared" si="1069"/>
        <v/>
      </c>
      <c r="CI1135" s="26" t="str">
        <f t="shared" si="1070"/>
        <v/>
      </c>
      <c r="CJ1135" s="26" t="str">
        <f t="shared" si="1071"/>
        <v/>
      </c>
      <c r="CK1135" s="26" t="str">
        <f t="shared" si="1072"/>
        <v/>
      </c>
      <c r="CL1135" s="26" t="str">
        <f t="shared" si="1073"/>
        <v/>
      </c>
      <c r="CM1135" s="26" t="str">
        <f t="shared" si="1074"/>
        <v/>
      </c>
      <c r="CN1135" s="26" t="str">
        <f t="shared" si="1075"/>
        <v/>
      </c>
      <c r="CO1135" s="26" t="str">
        <f t="shared" si="1076"/>
        <v/>
      </c>
      <c r="CP1135" s="26" t="str">
        <f t="shared" si="1077"/>
        <v/>
      </c>
      <c r="CQ1135" s="26" t="str">
        <f t="shared" si="1078"/>
        <v/>
      </c>
      <c r="CR1135" s="26" t="str">
        <f t="shared" si="1079"/>
        <v/>
      </c>
      <c r="CS1135" s="26" t="str">
        <f t="shared" si="1080"/>
        <v/>
      </c>
      <c r="CT1135" s="26" t="str">
        <f t="shared" si="1081"/>
        <v/>
      </c>
      <c r="CU1135" s="26" t="str">
        <f t="shared" si="1082"/>
        <v/>
      </c>
      <c r="CV1135" s="26" t="str">
        <f t="shared" si="1083"/>
        <v/>
      </c>
      <c r="CW1135" s="26" t="str">
        <f t="shared" si="1084"/>
        <v/>
      </c>
      <c r="CX1135" s="26" t="str">
        <f t="shared" si="1085"/>
        <v/>
      </c>
      <c r="CY1135" s="26" t="str">
        <f t="shared" si="1086"/>
        <v/>
      </c>
      <c r="CZ1135" s="26" t="str">
        <f t="shared" si="1087"/>
        <v/>
      </c>
      <c r="DA1135" s="26" t="str">
        <f t="shared" si="1088"/>
        <v/>
      </c>
      <c r="DB1135" s="26" t="str">
        <f t="shared" si="1089"/>
        <v/>
      </c>
      <c r="DC1135" s="26" t="str">
        <f t="shared" si="1090"/>
        <v/>
      </c>
      <c r="DD1135" s="26" t="str">
        <f t="shared" si="1091"/>
        <v/>
      </c>
      <c r="DE1135" s="26" t="str">
        <f t="shared" si="1092"/>
        <v/>
      </c>
      <c r="DF1135" s="26" t="str">
        <f t="shared" si="1093"/>
        <v/>
      </c>
      <c r="DG1135" s="26" t="str">
        <f t="shared" si="1094"/>
        <v/>
      </c>
      <c r="DH1135" s="26" t="str">
        <f t="shared" si="1095"/>
        <v/>
      </c>
      <c r="DI1135" s="26" t="str">
        <f t="shared" si="1096"/>
        <v/>
      </c>
      <c r="DJ1135" s="26" t="str">
        <f t="shared" si="1097"/>
        <v/>
      </c>
      <c r="DK1135" s="26" t="str">
        <f t="shared" si="1098"/>
        <v/>
      </c>
      <c r="DL1135" s="26" t="str">
        <f t="shared" si="1099"/>
        <v/>
      </c>
      <c r="DM1135" s="26" t="str">
        <f t="shared" si="1100"/>
        <v/>
      </c>
      <c r="DN1135" s="26" t="str">
        <f t="shared" si="1101"/>
        <v/>
      </c>
      <c r="DO1135" s="26" t="str">
        <f t="shared" si="1102"/>
        <v/>
      </c>
      <c r="DP1135" s="26" t="str">
        <f t="shared" si="1103"/>
        <v/>
      </c>
      <c r="DQ1135" s="26" t="str">
        <f t="shared" si="1104"/>
        <v/>
      </c>
      <c r="DR1135" s="26" t="str">
        <f t="shared" si="1105"/>
        <v/>
      </c>
      <c r="DS1135" s="26" t="str">
        <f t="shared" si="1106"/>
        <v/>
      </c>
      <c r="DT1135" s="26" t="str">
        <f t="shared" si="1107"/>
        <v/>
      </c>
      <c r="DU1135" s="26" t="str">
        <f t="shared" si="1108"/>
        <v/>
      </c>
      <c r="DV1135" s="26" t="str">
        <f t="shared" si="1109"/>
        <v/>
      </c>
    </row>
    <row r="1136" spans="1:126" ht="105" x14ac:dyDescent="0.25">
      <c r="A1136" t="s">
        <v>1942</v>
      </c>
      <c r="B1136">
        <v>2017</v>
      </c>
      <c r="C1136" t="s">
        <v>2046</v>
      </c>
      <c r="D1136">
        <v>106990</v>
      </c>
      <c r="E1136" s="19">
        <v>1317216198743</v>
      </c>
      <c r="F1136" t="s">
        <v>1214</v>
      </c>
      <c r="G1136">
        <v>325199</v>
      </c>
      <c r="H1136" t="s">
        <v>1215</v>
      </c>
      <c r="I1136" t="s">
        <v>1216</v>
      </c>
      <c r="J1136" t="s">
        <v>1217</v>
      </c>
      <c r="K1136" t="s">
        <v>121</v>
      </c>
      <c r="L1136">
        <v>42029</v>
      </c>
      <c r="M1136" s="26" t="str">
        <f t="shared" si="1055"/>
        <v>89. PRODUCE THE CHEMICAL, 93. AS A BYPRODUCT</v>
      </c>
      <c r="N1136" s="26" t="s">
        <v>2047</v>
      </c>
      <c r="O1136" s="70" t="s">
        <v>2074</v>
      </c>
      <c r="P1136">
        <v>903</v>
      </c>
      <c r="Q1136">
        <v>4787</v>
      </c>
      <c r="R1136">
        <v>5690</v>
      </c>
      <c r="S1136" s="26" t="s">
        <v>1940</v>
      </c>
      <c r="T1136" s="26" t="s">
        <v>1941</v>
      </c>
      <c r="U1136" s="26" t="s">
        <v>1941</v>
      </c>
      <c r="V1136" s="26" t="s">
        <v>1941</v>
      </c>
      <c r="W1136" s="26" t="s">
        <v>1940</v>
      </c>
      <c r="X1136" s="26" t="s">
        <v>1941</v>
      </c>
      <c r="Y1136" s="26" t="s">
        <v>1941</v>
      </c>
      <c r="AE1136" s="26" t="s">
        <v>1941</v>
      </c>
      <c r="AR1136" s="26" t="s">
        <v>1941</v>
      </c>
      <c r="AS1136" s="26" t="s">
        <v>1941</v>
      </c>
      <c r="AT1136" s="26" t="s">
        <v>1941</v>
      </c>
      <c r="AV1136" s="26" t="s">
        <v>1941</v>
      </c>
      <c r="BD1136" s="26" t="s">
        <v>1941</v>
      </c>
      <c r="BK1136" s="26" t="s">
        <v>1941</v>
      </c>
      <c r="BU1136" s="26" t="str">
        <f t="shared" si="1056"/>
        <v>89. PRODUCE THE CHEMICAL</v>
      </c>
      <c r="BV1136" s="26" t="str">
        <f t="shared" si="1057"/>
        <v/>
      </c>
      <c r="BW1136" s="26" t="str">
        <f t="shared" si="1058"/>
        <v/>
      </c>
      <c r="BX1136" s="26" t="str">
        <f t="shared" si="1059"/>
        <v/>
      </c>
      <c r="BY1136" s="26" t="str">
        <f t="shared" si="1060"/>
        <v>93. AS A BYPRODUCT</v>
      </c>
      <c r="BZ1136" s="26" t="str">
        <f t="shared" si="1061"/>
        <v/>
      </c>
      <c r="CA1136" s="26" t="str">
        <f t="shared" si="1062"/>
        <v/>
      </c>
      <c r="CB1136" s="26" t="str">
        <f t="shared" si="1063"/>
        <v/>
      </c>
      <c r="CC1136" s="26" t="str">
        <f t="shared" si="1064"/>
        <v/>
      </c>
      <c r="CD1136" s="26" t="str">
        <f t="shared" si="1065"/>
        <v/>
      </c>
      <c r="CE1136" s="26" t="str">
        <f t="shared" si="1066"/>
        <v/>
      </c>
      <c r="CF1136" s="26" t="str">
        <f t="shared" si="1067"/>
        <v/>
      </c>
      <c r="CG1136" s="26" t="str">
        <f t="shared" si="1068"/>
        <v/>
      </c>
      <c r="CH1136" s="26" t="str">
        <f t="shared" si="1069"/>
        <v/>
      </c>
      <c r="CI1136" s="26" t="str">
        <f t="shared" si="1070"/>
        <v/>
      </c>
      <c r="CJ1136" s="26" t="str">
        <f t="shared" si="1071"/>
        <v/>
      </c>
      <c r="CK1136" s="26" t="str">
        <f t="shared" si="1072"/>
        <v/>
      </c>
      <c r="CL1136" s="26" t="str">
        <f t="shared" si="1073"/>
        <v/>
      </c>
      <c r="CM1136" s="26" t="str">
        <f t="shared" si="1074"/>
        <v/>
      </c>
      <c r="CN1136" s="26" t="str">
        <f t="shared" si="1075"/>
        <v/>
      </c>
      <c r="CO1136" s="26" t="str">
        <f t="shared" si="1076"/>
        <v/>
      </c>
      <c r="CP1136" s="26" t="str">
        <f t="shared" si="1077"/>
        <v/>
      </c>
      <c r="CQ1136" s="26" t="str">
        <f t="shared" si="1078"/>
        <v/>
      </c>
      <c r="CR1136" s="26" t="str">
        <f t="shared" si="1079"/>
        <v/>
      </c>
      <c r="CS1136" s="26" t="str">
        <f t="shared" si="1080"/>
        <v/>
      </c>
      <c r="CT1136" s="26" t="str">
        <f t="shared" si="1081"/>
        <v/>
      </c>
      <c r="CU1136" s="26" t="str">
        <f t="shared" si="1082"/>
        <v/>
      </c>
      <c r="CV1136" s="26" t="str">
        <f t="shared" si="1083"/>
        <v/>
      </c>
      <c r="CW1136" s="26" t="str">
        <f t="shared" si="1084"/>
        <v/>
      </c>
      <c r="CX1136" s="26" t="str">
        <f t="shared" si="1085"/>
        <v/>
      </c>
      <c r="CY1136" s="26" t="str">
        <f t="shared" si="1086"/>
        <v/>
      </c>
      <c r="CZ1136" s="26" t="str">
        <f t="shared" si="1087"/>
        <v/>
      </c>
      <c r="DA1136" s="26" t="str">
        <f t="shared" si="1088"/>
        <v/>
      </c>
      <c r="DB1136" s="26" t="str">
        <f t="shared" si="1089"/>
        <v/>
      </c>
      <c r="DC1136" s="26" t="str">
        <f t="shared" si="1090"/>
        <v/>
      </c>
      <c r="DD1136" s="26" t="str">
        <f t="shared" si="1091"/>
        <v/>
      </c>
      <c r="DE1136" s="26" t="str">
        <f t="shared" si="1092"/>
        <v/>
      </c>
      <c r="DF1136" s="26" t="str">
        <f t="shared" si="1093"/>
        <v/>
      </c>
      <c r="DG1136" s="26" t="str">
        <f t="shared" si="1094"/>
        <v/>
      </c>
      <c r="DH1136" s="26" t="str">
        <f t="shared" si="1095"/>
        <v/>
      </c>
      <c r="DI1136" s="26" t="str">
        <f t="shared" si="1096"/>
        <v/>
      </c>
      <c r="DJ1136" s="26" t="str">
        <f t="shared" si="1097"/>
        <v/>
      </c>
      <c r="DK1136" s="26" t="str">
        <f t="shared" si="1098"/>
        <v/>
      </c>
      <c r="DL1136" s="26" t="str">
        <f t="shared" si="1099"/>
        <v/>
      </c>
      <c r="DM1136" s="26" t="str">
        <f t="shared" si="1100"/>
        <v/>
      </c>
      <c r="DN1136" s="26" t="str">
        <f t="shared" si="1101"/>
        <v/>
      </c>
      <c r="DO1136" s="26" t="str">
        <f t="shared" si="1102"/>
        <v/>
      </c>
      <c r="DP1136" s="26" t="str">
        <f t="shared" si="1103"/>
        <v/>
      </c>
      <c r="DQ1136" s="26" t="str">
        <f t="shared" si="1104"/>
        <v/>
      </c>
      <c r="DR1136" s="26" t="str">
        <f t="shared" si="1105"/>
        <v/>
      </c>
      <c r="DS1136" s="26" t="str">
        <f t="shared" si="1106"/>
        <v/>
      </c>
      <c r="DT1136" s="26" t="str">
        <f t="shared" si="1107"/>
        <v/>
      </c>
      <c r="DU1136" s="26" t="str">
        <f t="shared" si="1108"/>
        <v/>
      </c>
      <c r="DV1136" s="26" t="str">
        <f t="shared" si="1109"/>
        <v/>
      </c>
    </row>
    <row r="1137" spans="1:126" ht="105" x14ac:dyDescent="0.25">
      <c r="A1137" t="s">
        <v>1942</v>
      </c>
      <c r="B1137">
        <v>2018</v>
      </c>
      <c r="C1137" t="s">
        <v>2046</v>
      </c>
      <c r="D1137">
        <v>106990</v>
      </c>
      <c r="E1137" s="19">
        <v>1318217484207</v>
      </c>
      <c r="F1137" t="s">
        <v>1214</v>
      </c>
      <c r="G1137">
        <v>325199</v>
      </c>
      <c r="H1137" t="s">
        <v>1215</v>
      </c>
      <c r="I1137" t="s">
        <v>1216</v>
      </c>
      <c r="J1137" t="s">
        <v>1217</v>
      </c>
      <c r="K1137" t="s">
        <v>121</v>
      </c>
      <c r="L1137">
        <v>42029</v>
      </c>
      <c r="M1137" s="26" t="str">
        <f t="shared" si="1055"/>
        <v>89. PRODUCE THE CHEMICAL, 93. AS A BYPRODUCT</v>
      </c>
      <c r="N1137" s="26" t="s">
        <v>2047</v>
      </c>
      <c r="O1137" s="70" t="s">
        <v>2074</v>
      </c>
      <c r="P1137">
        <v>2678</v>
      </c>
      <c r="Q1137">
        <v>9644</v>
      </c>
      <c r="R1137">
        <v>12322</v>
      </c>
      <c r="S1137" s="26" t="s">
        <v>1940</v>
      </c>
      <c r="T1137" s="26" t="s">
        <v>1941</v>
      </c>
      <c r="U1137" s="26" t="s">
        <v>1941</v>
      </c>
      <c r="V1137" s="26" t="s">
        <v>1941</v>
      </c>
      <c r="W1137" s="26" t="s">
        <v>1940</v>
      </c>
      <c r="X1137" s="26" t="s">
        <v>1941</v>
      </c>
      <c r="Y1137" s="26" t="s">
        <v>1941</v>
      </c>
      <c r="Z1137" s="26" t="s">
        <v>1941</v>
      </c>
      <c r="AA1137" s="26" t="s">
        <v>1941</v>
      </c>
      <c r="AB1137" s="26" t="s">
        <v>1941</v>
      </c>
      <c r="AC1137" s="26" t="s">
        <v>1941</v>
      </c>
      <c r="AD1137" s="26" t="s">
        <v>1941</v>
      </c>
      <c r="AE1137" s="26" t="s">
        <v>1941</v>
      </c>
      <c r="AF1137" s="26" t="s">
        <v>1941</v>
      </c>
      <c r="AG1137" s="26" t="s">
        <v>1941</v>
      </c>
      <c r="AH1137" s="26" t="s">
        <v>1941</v>
      </c>
      <c r="AI1137" s="26" t="s">
        <v>1941</v>
      </c>
      <c r="AJ1137" s="26" t="s">
        <v>1941</v>
      </c>
      <c r="AK1137" s="26" t="s">
        <v>1941</v>
      </c>
      <c r="AL1137" s="26" t="s">
        <v>1941</v>
      </c>
      <c r="AM1137" s="26" t="s">
        <v>1941</v>
      </c>
      <c r="AN1137" s="26" t="s">
        <v>1941</v>
      </c>
      <c r="AO1137" s="26" t="s">
        <v>1941</v>
      </c>
      <c r="AP1137" s="26" t="s">
        <v>1941</v>
      </c>
      <c r="AQ1137" s="26" t="s">
        <v>1941</v>
      </c>
      <c r="AR1137" s="26" t="s">
        <v>1941</v>
      </c>
      <c r="AS1137" s="26" t="s">
        <v>1941</v>
      </c>
      <c r="AT1137" s="26" t="s">
        <v>1941</v>
      </c>
      <c r="AU1137" s="26" t="s">
        <v>1941</v>
      </c>
      <c r="AV1137" s="26" t="s">
        <v>1941</v>
      </c>
      <c r="AW1137" s="26" t="s">
        <v>1941</v>
      </c>
      <c r="AX1137" s="26" t="s">
        <v>1941</v>
      </c>
      <c r="AY1137" s="26" t="s">
        <v>1941</v>
      </c>
      <c r="AZ1137" s="26" t="s">
        <v>1941</v>
      </c>
      <c r="BA1137" s="26" t="s">
        <v>1941</v>
      </c>
      <c r="BB1137" s="26" t="s">
        <v>1941</v>
      </c>
      <c r="BC1137" s="26" t="s">
        <v>1941</v>
      </c>
      <c r="BD1137" s="26" t="s">
        <v>1941</v>
      </c>
      <c r="BE1137" s="26" t="s">
        <v>1941</v>
      </c>
      <c r="BF1137" s="26" t="s">
        <v>1941</v>
      </c>
      <c r="BG1137" s="26" t="s">
        <v>1941</v>
      </c>
      <c r="BH1137" s="26" t="s">
        <v>1941</v>
      </c>
      <c r="BI1137" s="26" t="s">
        <v>1941</v>
      </c>
      <c r="BJ1137" s="26" t="s">
        <v>1941</v>
      </c>
      <c r="BK1137" s="26" t="s">
        <v>1941</v>
      </c>
      <c r="BL1137" s="26" t="s">
        <v>1941</v>
      </c>
      <c r="BM1137" s="26" t="s">
        <v>1941</v>
      </c>
      <c r="BN1137" s="26" t="s">
        <v>1941</v>
      </c>
      <c r="BO1137" s="26" t="s">
        <v>1941</v>
      </c>
      <c r="BP1137" s="26" t="s">
        <v>1941</v>
      </c>
      <c r="BQ1137" s="26" t="s">
        <v>1941</v>
      </c>
      <c r="BR1137" s="26" t="s">
        <v>1941</v>
      </c>
      <c r="BS1137" s="26" t="s">
        <v>1941</v>
      </c>
      <c r="BT1137" s="26" t="s">
        <v>1941</v>
      </c>
      <c r="BU1137" s="26" t="str">
        <f t="shared" si="1056"/>
        <v>89. PRODUCE THE CHEMICAL</v>
      </c>
      <c r="BV1137" s="26" t="str">
        <f t="shared" si="1057"/>
        <v/>
      </c>
      <c r="BW1137" s="26" t="str">
        <f t="shared" si="1058"/>
        <v/>
      </c>
      <c r="BX1137" s="26" t="str">
        <f t="shared" si="1059"/>
        <v/>
      </c>
      <c r="BY1137" s="26" t="str">
        <f t="shared" si="1060"/>
        <v>93. AS A BYPRODUCT</v>
      </c>
      <c r="BZ1137" s="26" t="str">
        <f t="shared" si="1061"/>
        <v/>
      </c>
      <c r="CA1137" s="26" t="str">
        <f t="shared" si="1062"/>
        <v/>
      </c>
      <c r="CB1137" s="26" t="str">
        <f t="shared" si="1063"/>
        <v/>
      </c>
      <c r="CC1137" s="26" t="str">
        <f t="shared" si="1064"/>
        <v/>
      </c>
      <c r="CD1137" s="26" t="str">
        <f t="shared" si="1065"/>
        <v/>
      </c>
      <c r="CE1137" s="26" t="str">
        <f t="shared" si="1066"/>
        <v/>
      </c>
      <c r="CF1137" s="26" t="str">
        <f t="shared" si="1067"/>
        <v/>
      </c>
      <c r="CG1137" s="26" t="str">
        <f t="shared" si="1068"/>
        <v/>
      </c>
      <c r="CH1137" s="26" t="str">
        <f t="shared" si="1069"/>
        <v/>
      </c>
      <c r="CI1137" s="26" t="str">
        <f t="shared" si="1070"/>
        <v/>
      </c>
      <c r="CJ1137" s="26" t="str">
        <f t="shared" si="1071"/>
        <v/>
      </c>
      <c r="CK1137" s="26" t="str">
        <f t="shared" si="1072"/>
        <v/>
      </c>
      <c r="CL1137" s="26" t="str">
        <f t="shared" si="1073"/>
        <v/>
      </c>
      <c r="CM1137" s="26" t="str">
        <f t="shared" si="1074"/>
        <v/>
      </c>
      <c r="CN1137" s="26" t="str">
        <f t="shared" si="1075"/>
        <v/>
      </c>
      <c r="CO1137" s="26" t="str">
        <f t="shared" si="1076"/>
        <v/>
      </c>
      <c r="CP1137" s="26" t="str">
        <f t="shared" si="1077"/>
        <v/>
      </c>
      <c r="CQ1137" s="26" t="str">
        <f t="shared" si="1078"/>
        <v/>
      </c>
      <c r="CR1137" s="26" t="str">
        <f t="shared" si="1079"/>
        <v/>
      </c>
      <c r="CS1137" s="26" t="str">
        <f t="shared" si="1080"/>
        <v/>
      </c>
      <c r="CT1137" s="26" t="str">
        <f t="shared" si="1081"/>
        <v/>
      </c>
      <c r="CU1137" s="26" t="str">
        <f t="shared" si="1082"/>
        <v/>
      </c>
      <c r="CV1137" s="26" t="str">
        <f t="shared" si="1083"/>
        <v/>
      </c>
      <c r="CW1137" s="26" t="str">
        <f t="shared" si="1084"/>
        <v/>
      </c>
      <c r="CX1137" s="26" t="str">
        <f t="shared" si="1085"/>
        <v/>
      </c>
      <c r="CY1137" s="26" t="str">
        <f t="shared" si="1086"/>
        <v/>
      </c>
      <c r="CZ1137" s="26" t="str">
        <f t="shared" si="1087"/>
        <v/>
      </c>
      <c r="DA1137" s="26" t="str">
        <f t="shared" si="1088"/>
        <v/>
      </c>
      <c r="DB1137" s="26" t="str">
        <f t="shared" si="1089"/>
        <v/>
      </c>
      <c r="DC1137" s="26" t="str">
        <f t="shared" si="1090"/>
        <v/>
      </c>
      <c r="DD1137" s="26" t="str">
        <f t="shared" si="1091"/>
        <v/>
      </c>
      <c r="DE1137" s="26" t="str">
        <f t="shared" si="1092"/>
        <v/>
      </c>
      <c r="DF1137" s="26" t="str">
        <f t="shared" si="1093"/>
        <v/>
      </c>
      <c r="DG1137" s="26" t="str">
        <f t="shared" si="1094"/>
        <v/>
      </c>
      <c r="DH1137" s="26" t="str">
        <f t="shared" si="1095"/>
        <v/>
      </c>
      <c r="DI1137" s="26" t="str">
        <f t="shared" si="1096"/>
        <v/>
      </c>
      <c r="DJ1137" s="26" t="str">
        <f t="shared" si="1097"/>
        <v/>
      </c>
      <c r="DK1137" s="26" t="str">
        <f t="shared" si="1098"/>
        <v/>
      </c>
      <c r="DL1137" s="26" t="str">
        <f t="shared" si="1099"/>
        <v/>
      </c>
      <c r="DM1137" s="26" t="str">
        <f t="shared" si="1100"/>
        <v/>
      </c>
      <c r="DN1137" s="26" t="str">
        <f t="shared" si="1101"/>
        <v/>
      </c>
      <c r="DO1137" s="26" t="str">
        <f t="shared" si="1102"/>
        <v/>
      </c>
      <c r="DP1137" s="26" t="str">
        <f t="shared" si="1103"/>
        <v/>
      </c>
      <c r="DQ1137" s="26" t="str">
        <f t="shared" si="1104"/>
        <v/>
      </c>
      <c r="DR1137" s="26" t="str">
        <f t="shared" si="1105"/>
        <v/>
      </c>
      <c r="DS1137" s="26" t="str">
        <f t="shared" si="1106"/>
        <v/>
      </c>
      <c r="DT1137" s="26" t="str">
        <f t="shared" si="1107"/>
        <v/>
      </c>
      <c r="DU1137" s="26" t="str">
        <f t="shared" si="1108"/>
        <v/>
      </c>
      <c r="DV1137" s="26" t="str">
        <f t="shared" si="1109"/>
        <v/>
      </c>
    </row>
    <row r="1138" spans="1:126" ht="105" x14ac:dyDescent="0.25">
      <c r="A1138" t="s">
        <v>1942</v>
      </c>
      <c r="B1138">
        <v>2019</v>
      </c>
      <c r="C1138" t="s">
        <v>2046</v>
      </c>
      <c r="D1138">
        <v>106990</v>
      </c>
      <c r="E1138" s="19">
        <v>1319218329314</v>
      </c>
      <c r="F1138" t="s">
        <v>1214</v>
      </c>
      <c r="G1138">
        <v>325199</v>
      </c>
      <c r="H1138" t="s">
        <v>1215</v>
      </c>
      <c r="I1138" t="s">
        <v>1216</v>
      </c>
      <c r="J1138" t="s">
        <v>1217</v>
      </c>
      <c r="K1138" t="s">
        <v>121</v>
      </c>
      <c r="L1138">
        <v>42029</v>
      </c>
      <c r="M1138" s="26" t="str">
        <f t="shared" si="1055"/>
        <v>89. PRODUCE THE CHEMICAL, 93. AS A BYPRODUCT</v>
      </c>
      <c r="N1138" s="26" t="s">
        <v>2047</v>
      </c>
      <c r="O1138" s="70" t="s">
        <v>2074</v>
      </c>
      <c r="P1138">
        <v>2981</v>
      </c>
      <c r="Q1138">
        <v>9644</v>
      </c>
      <c r="R1138">
        <v>12625</v>
      </c>
      <c r="S1138" s="26" t="s">
        <v>1940</v>
      </c>
      <c r="T1138" s="26" t="s">
        <v>1941</v>
      </c>
      <c r="U1138" s="26" t="s">
        <v>1941</v>
      </c>
      <c r="V1138" s="26" t="s">
        <v>1941</v>
      </c>
      <c r="W1138" s="26" t="s">
        <v>1940</v>
      </c>
      <c r="X1138" s="26" t="s">
        <v>1941</v>
      </c>
      <c r="Y1138" s="26" t="s">
        <v>1941</v>
      </c>
      <c r="Z1138" s="26" t="s">
        <v>1941</v>
      </c>
      <c r="AA1138" s="26" t="s">
        <v>1941</v>
      </c>
      <c r="AB1138" s="26" t="s">
        <v>1941</v>
      </c>
      <c r="AC1138" s="26" t="s">
        <v>1941</v>
      </c>
      <c r="AD1138" s="26" t="s">
        <v>1941</v>
      </c>
      <c r="AE1138" s="26" t="s">
        <v>1941</v>
      </c>
      <c r="AF1138" s="26" t="s">
        <v>1941</v>
      </c>
      <c r="AG1138" s="26" t="s">
        <v>1941</v>
      </c>
      <c r="AH1138" s="26" t="s">
        <v>1941</v>
      </c>
      <c r="AI1138" s="26" t="s">
        <v>1941</v>
      </c>
      <c r="AJ1138" s="26" t="s">
        <v>1941</v>
      </c>
      <c r="AK1138" s="26" t="s">
        <v>1941</v>
      </c>
      <c r="AL1138" s="26" t="s">
        <v>1941</v>
      </c>
      <c r="AM1138" s="26" t="s">
        <v>1941</v>
      </c>
      <c r="AN1138" s="26" t="s">
        <v>1941</v>
      </c>
      <c r="AO1138" s="26" t="s">
        <v>1941</v>
      </c>
      <c r="AP1138" s="26" t="s">
        <v>1941</v>
      </c>
      <c r="AQ1138" s="26" t="s">
        <v>1941</v>
      </c>
      <c r="AR1138" s="26" t="s">
        <v>1941</v>
      </c>
      <c r="AS1138" s="26" t="s">
        <v>1941</v>
      </c>
      <c r="AT1138" s="26" t="s">
        <v>1941</v>
      </c>
      <c r="AU1138" s="26" t="s">
        <v>1941</v>
      </c>
      <c r="AV1138" s="26" t="s">
        <v>1941</v>
      </c>
      <c r="AW1138" s="26" t="s">
        <v>1941</v>
      </c>
      <c r="AX1138" s="26" t="s">
        <v>1941</v>
      </c>
      <c r="AY1138" s="26" t="s">
        <v>1941</v>
      </c>
      <c r="AZ1138" s="26" t="s">
        <v>1941</v>
      </c>
      <c r="BA1138" s="26" t="s">
        <v>1941</v>
      </c>
      <c r="BB1138" s="26" t="s">
        <v>1941</v>
      </c>
      <c r="BC1138" s="26" t="s">
        <v>1941</v>
      </c>
      <c r="BD1138" s="26" t="s">
        <v>1941</v>
      </c>
      <c r="BE1138" s="26" t="s">
        <v>1941</v>
      </c>
      <c r="BF1138" s="26" t="s">
        <v>1941</v>
      </c>
      <c r="BG1138" s="26" t="s">
        <v>1941</v>
      </c>
      <c r="BH1138" s="26" t="s">
        <v>1941</v>
      </c>
      <c r="BI1138" s="26" t="s">
        <v>1941</v>
      </c>
      <c r="BJ1138" s="26" t="s">
        <v>1941</v>
      </c>
      <c r="BK1138" s="26" t="s">
        <v>1941</v>
      </c>
      <c r="BL1138" s="26" t="s">
        <v>1941</v>
      </c>
      <c r="BM1138" s="26" t="s">
        <v>1941</v>
      </c>
      <c r="BN1138" s="26" t="s">
        <v>1941</v>
      </c>
      <c r="BO1138" s="26" t="s">
        <v>1941</v>
      </c>
      <c r="BP1138" s="26" t="s">
        <v>1941</v>
      </c>
      <c r="BQ1138" s="26" t="s">
        <v>1941</v>
      </c>
      <c r="BR1138" s="26" t="s">
        <v>1941</v>
      </c>
      <c r="BS1138" s="26" t="s">
        <v>1941</v>
      </c>
      <c r="BT1138" s="26" t="s">
        <v>1941</v>
      </c>
      <c r="BU1138" s="26" t="str">
        <f t="shared" si="1056"/>
        <v>89. PRODUCE THE CHEMICAL</v>
      </c>
      <c r="BV1138" s="26" t="str">
        <f t="shared" si="1057"/>
        <v/>
      </c>
      <c r="BW1138" s="26" t="str">
        <f t="shared" si="1058"/>
        <v/>
      </c>
      <c r="BX1138" s="26" t="str">
        <f t="shared" si="1059"/>
        <v/>
      </c>
      <c r="BY1138" s="26" t="str">
        <f t="shared" si="1060"/>
        <v>93. AS A BYPRODUCT</v>
      </c>
      <c r="BZ1138" s="26" t="str">
        <f t="shared" si="1061"/>
        <v/>
      </c>
      <c r="CA1138" s="26" t="str">
        <f t="shared" si="1062"/>
        <v/>
      </c>
      <c r="CB1138" s="26" t="str">
        <f t="shared" si="1063"/>
        <v/>
      </c>
      <c r="CC1138" s="26" t="str">
        <f t="shared" si="1064"/>
        <v/>
      </c>
      <c r="CD1138" s="26" t="str">
        <f t="shared" si="1065"/>
        <v/>
      </c>
      <c r="CE1138" s="26" t="str">
        <f t="shared" si="1066"/>
        <v/>
      </c>
      <c r="CF1138" s="26" t="str">
        <f t="shared" si="1067"/>
        <v/>
      </c>
      <c r="CG1138" s="26" t="str">
        <f t="shared" si="1068"/>
        <v/>
      </c>
      <c r="CH1138" s="26" t="str">
        <f t="shared" si="1069"/>
        <v/>
      </c>
      <c r="CI1138" s="26" t="str">
        <f t="shared" si="1070"/>
        <v/>
      </c>
      <c r="CJ1138" s="26" t="str">
        <f t="shared" si="1071"/>
        <v/>
      </c>
      <c r="CK1138" s="26" t="str">
        <f t="shared" si="1072"/>
        <v/>
      </c>
      <c r="CL1138" s="26" t="str">
        <f t="shared" si="1073"/>
        <v/>
      </c>
      <c r="CM1138" s="26" t="str">
        <f t="shared" si="1074"/>
        <v/>
      </c>
      <c r="CN1138" s="26" t="str">
        <f t="shared" si="1075"/>
        <v/>
      </c>
      <c r="CO1138" s="26" t="str">
        <f t="shared" si="1076"/>
        <v/>
      </c>
      <c r="CP1138" s="26" t="str">
        <f t="shared" si="1077"/>
        <v/>
      </c>
      <c r="CQ1138" s="26" t="str">
        <f t="shared" si="1078"/>
        <v/>
      </c>
      <c r="CR1138" s="26" t="str">
        <f t="shared" si="1079"/>
        <v/>
      </c>
      <c r="CS1138" s="26" t="str">
        <f t="shared" si="1080"/>
        <v/>
      </c>
      <c r="CT1138" s="26" t="str">
        <f t="shared" si="1081"/>
        <v/>
      </c>
      <c r="CU1138" s="26" t="str">
        <f t="shared" si="1082"/>
        <v/>
      </c>
      <c r="CV1138" s="26" t="str">
        <f t="shared" si="1083"/>
        <v/>
      </c>
      <c r="CW1138" s="26" t="str">
        <f t="shared" si="1084"/>
        <v/>
      </c>
      <c r="CX1138" s="26" t="str">
        <f t="shared" si="1085"/>
        <v/>
      </c>
      <c r="CY1138" s="26" t="str">
        <f t="shared" si="1086"/>
        <v/>
      </c>
      <c r="CZ1138" s="26" t="str">
        <f t="shared" si="1087"/>
        <v/>
      </c>
      <c r="DA1138" s="26" t="str">
        <f t="shared" si="1088"/>
        <v/>
      </c>
      <c r="DB1138" s="26" t="str">
        <f t="shared" si="1089"/>
        <v/>
      </c>
      <c r="DC1138" s="26" t="str">
        <f t="shared" si="1090"/>
        <v/>
      </c>
      <c r="DD1138" s="26" t="str">
        <f t="shared" si="1091"/>
        <v/>
      </c>
      <c r="DE1138" s="26" t="str">
        <f t="shared" si="1092"/>
        <v/>
      </c>
      <c r="DF1138" s="26" t="str">
        <f t="shared" si="1093"/>
        <v/>
      </c>
      <c r="DG1138" s="26" t="str">
        <f t="shared" si="1094"/>
        <v/>
      </c>
      <c r="DH1138" s="26" t="str">
        <f t="shared" si="1095"/>
        <v/>
      </c>
      <c r="DI1138" s="26" t="str">
        <f t="shared" si="1096"/>
        <v/>
      </c>
      <c r="DJ1138" s="26" t="str">
        <f t="shared" si="1097"/>
        <v/>
      </c>
      <c r="DK1138" s="26" t="str">
        <f t="shared" si="1098"/>
        <v/>
      </c>
      <c r="DL1138" s="26" t="str">
        <f t="shared" si="1099"/>
        <v/>
      </c>
      <c r="DM1138" s="26" t="str">
        <f t="shared" si="1100"/>
        <v/>
      </c>
      <c r="DN1138" s="26" t="str">
        <f t="shared" si="1101"/>
        <v/>
      </c>
      <c r="DO1138" s="26" t="str">
        <f t="shared" si="1102"/>
        <v/>
      </c>
      <c r="DP1138" s="26" t="str">
        <f t="shared" si="1103"/>
        <v/>
      </c>
      <c r="DQ1138" s="26" t="str">
        <f t="shared" si="1104"/>
        <v/>
      </c>
      <c r="DR1138" s="26" t="str">
        <f t="shared" si="1105"/>
        <v/>
      </c>
      <c r="DS1138" s="26" t="str">
        <f t="shared" si="1106"/>
        <v/>
      </c>
      <c r="DT1138" s="26" t="str">
        <f t="shared" si="1107"/>
        <v/>
      </c>
      <c r="DU1138" s="26" t="str">
        <f t="shared" si="1108"/>
        <v/>
      </c>
      <c r="DV1138" s="26" t="str">
        <f t="shared" si="1109"/>
        <v/>
      </c>
    </row>
    <row r="1139" spans="1:126" ht="105" x14ac:dyDescent="0.25">
      <c r="A1139" t="s">
        <v>1942</v>
      </c>
      <c r="B1139">
        <v>2020</v>
      </c>
      <c r="C1139" t="s">
        <v>2046</v>
      </c>
      <c r="D1139">
        <v>106990</v>
      </c>
      <c r="E1139" s="19">
        <v>1320218945816</v>
      </c>
      <c r="F1139" t="s">
        <v>1214</v>
      </c>
      <c r="G1139">
        <v>325199</v>
      </c>
      <c r="H1139" t="s">
        <v>1215</v>
      </c>
      <c r="I1139" t="s">
        <v>1216</v>
      </c>
      <c r="J1139" t="s">
        <v>1217</v>
      </c>
      <c r="K1139" t="s">
        <v>121</v>
      </c>
      <c r="L1139">
        <v>42029</v>
      </c>
      <c r="M1139" s="26" t="str">
        <f t="shared" si="1055"/>
        <v>89. PRODUCE THE CHEMICAL, 92. SALE OR DISTRIBUTION OF THE CHEMICAL, 93. AS A BYPRODUCT</v>
      </c>
      <c r="N1139" s="26" t="s">
        <v>2047</v>
      </c>
      <c r="O1139" s="70" t="s">
        <v>2074</v>
      </c>
      <c r="P1139">
        <v>3303</v>
      </c>
      <c r="Q1139">
        <v>8899</v>
      </c>
      <c r="R1139">
        <v>12202</v>
      </c>
      <c r="S1139" s="26" t="s">
        <v>1940</v>
      </c>
      <c r="T1139" s="26" t="s">
        <v>1941</v>
      </c>
      <c r="U1139" s="26" t="s">
        <v>1941</v>
      </c>
      <c r="V1139" s="26" t="s">
        <v>1940</v>
      </c>
      <c r="W1139" s="26" t="s">
        <v>1940</v>
      </c>
      <c r="X1139" s="26" t="s">
        <v>1941</v>
      </c>
      <c r="Y1139" s="26" t="s">
        <v>1941</v>
      </c>
      <c r="Z1139" s="26" t="s">
        <v>1941</v>
      </c>
      <c r="AA1139" s="26" t="s">
        <v>1941</v>
      </c>
      <c r="AB1139" s="26" t="s">
        <v>1941</v>
      </c>
      <c r="AC1139" s="26" t="s">
        <v>1941</v>
      </c>
      <c r="AD1139" s="26" t="s">
        <v>1941</v>
      </c>
      <c r="AE1139" s="26" t="s">
        <v>1941</v>
      </c>
      <c r="AF1139" s="26" t="s">
        <v>1941</v>
      </c>
      <c r="AG1139" s="26" t="s">
        <v>1941</v>
      </c>
      <c r="AH1139" s="26" t="s">
        <v>1941</v>
      </c>
      <c r="AI1139" s="26" t="s">
        <v>1941</v>
      </c>
      <c r="AJ1139" s="26" t="s">
        <v>1941</v>
      </c>
      <c r="AK1139" s="26" t="s">
        <v>1941</v>
      </c>
      <c r="AL1139" s="26" t="s">
        <v>1941</v>
      </c>
      <c r="AM1139" s="26" t="s">
        <v>1941</v>
      </c>
      <c r="AN1139" s="26" t="s">
        <v>1941</v>
      </c>
      <c r="AO1139" s="26" t="s">
        <v>1941</v>
      </c>
      <c r="AP1139" s="26" t="s">
        <v>1941</v>
      </c>
      <c r="AQ1139" s="26" t="s">
        <v>1941</v>
      </c>
      <c r="AR1139" s="26" t="s">
        <v>1941</v>
      </c>
      <c r="AS1139" s="26" t="s">
        <v>1941</v>
      </c>
      <c r="AT1139" s="26" t="s">
        <v>1941</v>
      </c>
      <c r="AU1139" s="26" t="s">
        <v>1941</v>
      </c>
      <c r="AV1139" s="26" t="s">
        <v>1941</v>
      </c>
      <c r="AW1139" s="26" t="s">
        <v>1941</v>
      </c>
      <c r="AX1139" s="26" t="s">
        <v>1941</v>
      </c>
      <c r="AY1139" s="26" t="s">
        <v>1941</v>
      </c>
      <c r="AZ1139" s="26" t="s">
        <v>1941</v>
      </c>
      <c r="BA1139" s="26" t="s">
        <v>1941</v>
      </c>
      <c r="BB1139" s="26" t="s">
        <v>1941</v>
      </c>
      <c r="BC1139" s="26" t="s">
        <v>1941</v>
      </c>
      <c r="BD1139" s="26" t="s">
        <v>1941</v>
      </c>
      <c r="BE1139" s="26" t="s">
        <v>1941</v>
      </c>
      <c r="BF1139" s="26" t="s">
        <v>1941</v>
      </c>
      <c r="BG1139" s="26" t="s">
        <v>1941</v>
      </c>
      <c r="BH1139" s="26" t="s">
        <v>1941</v>
      </c>
      <c r="BI1139" s="26" t="s">
        <v>1941</v>
      </c>
      <c r="BJ1139" s="26" t="s">
        <v>1941</v>
      </c>
      <c r="BK1139" s="26" t="s">
        <v>1941</v>
      </c>
      <c r="BL1139" s="26" t="s">
        <v>1941</v>
      </c>
      <c r="BM1139" s="26" t="s">
        <v>1941</v>
      </c>
      <c r="BN1139" s="26" t="s">
        <v>1941</v>
      </c>
      <c r="BO1139" s="26" t="s">
        <v>1941</v>
      </c>
      <c r="BP1139" s="26" t="s">
        <v>1941</v>
      </c>
      <c r="BQ1139" s="26" t="s">
        <v>1941</v>
      </c>
      <c r="BR1139" s="26" t="s">
        <v>1941</v>
      </c>
      <c r="BS1139" s="26" t="s">
        <v>1941</v>
      </c>
      <c r="BT1139" s="26" t="s">
        <v>1941</v>
      </c>
      <c r="BU1139" s="26" t="str">
        <f t="shared" si="1056"/>
        <v>89. PRODUCE THE CHEMICAL</v>
      </c>
      <c r="BV1139" s="26" t="str">
        <f t="shared" si="1057"/>
        <v/>
      </c>
      <c r="BW1139" s="26" t="str">
        <f t="shared" si="1058"/>
        <v/>
      </c>
      <c r="BX1139" s="26" t="str">
        <f t="shared" si="1059"/>
        <v>92. SALE OR DISTRIBUTION OF THE CHEMICAL</v>
      </c>
      <c r="BY1139" s="26" t="str">
        <f t="shared" si="1060"/>
        <v>93. AS A BYPRODUCT</v>
      </c>
      <c r="BZ1139" s="26" t="str">
        <f t="shared" si="1061"/>
        <v/>
      </c>
      <c r="CA1139" s="26" t="str">
        <f t="shared" si="1062"/>
        <v/>
      </c>
      <c r="CB1139" s="26" t="str">
        <f t="shared" si="1063"/>
        <v/>
      </c>
      <c r="CC1139" s="26" t="str">
        <f t="shared" si="1064"/>
        <v/>
      </c>
      <c r="CD1139" s="26" t="str">
        <f t="shared" si="1065"/>
        <v/>
      </c>
      <c r="CE1139" s="26" t="str">
        <f t="shared" si="1066"/>
        <v/>
      </c>
      <c r="CF1139" s="26" t="str">
        <f t="shared" si="1067"/>
        <v/>
      </c>
      <c r="CG1139" s="26" t="str">
        <f t="shared" si="1068"/>
        <v/>
      </c>
      <c r="CH1139" s="26" t="str">
        <f t="shared" si="1069"/>
        <v/>
      </c>
      <c r="CI1139" s="26" t="str">
        <f t="shared" si="1070"/>
        <v/>
      </c>
      <c r="CJ1139" s="26" t="str">
        <f t="shared" si="1071"/>
        <v/>
      </c>
      <c r="CK1139" s="26" t="str">
        <f t="shared" si="1072"/>
        <v/>
      </c>
      <c r="CL1139" s="26" t="str">
        <f t="shared" si="1073"/>
        <v/>
      </c>
      <c r="CM1139" s="26" t="str">
        <f t="shared" si="1074"/>
        <v/>
      </c>
      <c r="CN1139" s="26" t="str">
        <f t="shared" si="1075"/>
        <v/>
      </c>
      <c r="CO1139" s="26" t="str">
        <f t="shared" si="1076"/>
        <v/>
      </c>
      <c r="CP1139" s="26" t="str">
        <f t="shared" si="1077"/>
        <v/>
      </c>
      <c r="CQ1139" s="26" t="str">
        <f t="shared" si="1078"/>
        <v/>
      </c>
      <c r="CR1139" s="26" t="str">
        <f t="shared" si="1079"/>
        <v/>
      </c>
      <c r="CS1139" s="26" t="str">
        <f t="shared" si="1080"/>
        <v/>
      </c>
      <c r="CT1139" s="26" t="str">
        <f t="shared" si="1081"/>
        <v/>
      </c>
      <c r="CU1139" s="26" t="str">
        <f t="shared" si="1082"/>
        <v/>
      </c>
      <c r="CV1139" s="26" t="str">
        <f t="shared" si="1083"/>
        <v/>
      </c>
      <c r="CW1139" s="26" t="str">
        <f t="shared" si="1084"/>
        <v/>
      </c>
      <c r="CX1139" s="26" t="str">
        <f t="shared" si="1085"/>
        <v/>
      </c>
      <c r="CY1139" s="26" t="str">
        <f t="shared" si="1086"/>
        <v/>
      </c>
      <c r="CZ1139" s="26" t="str">
        <f t="shared" si="1087"/>
        <v/>
      </c>
      <c r="DA1139" s="26" t="str">
        <f t="shared" si="1088"/>
        <v/>
      </c>
      <c r="DB1139" s="26" t="str">
        <f t="shared" si="1089"/>
        <v/>
      </c>
      <c r="DC1139" s="26" t="str">
        <f t="shared" si="1090"/>
        <v/>
      </c>
      <c r="DD1139" s="26" t="str">
        <f t="shared" si="1091"/>
        <v/>
      </c>
      <c r="DE1139" s="26" t="str">
        <f t="shared" si="1092"/>
        <v/>
      </c>
      <c r="DF1139" s="26" t="str">
        <f t="shared" si="1093"/>
        <v/>
      </c>
      <c r="DG1139" s="26" t="str">
        <f t="shared" si="1094"/>
        <v/>
      </c>
      <c r="DH1139" s="26" t="str">
        <f t="shared" si="1095"/>
        <v/>
      </c>
      <c r="DI1139" s="26" t="str">
        <f t="shared" si="1096"/>
        <v/>
      </c>
      <c r="DJ1139" s="26" t="str">
        <f t="shared" si="1097"/>
        <v/>
      </c>
      <c r="DK1139" s="26" t="str">
        <f t="shared" si="1098"/>
        <v/>
      </c>
      <c r="DL1139" s="26" t="str">
        <f t="shared" si="1099"/>
        <v/>
      </c>
      <c r="DM1139" s="26" t="str">
        <f t="shared" si="1100"/>
        <v/>
      </c>
      <c r="DN1139" s="26" t="str">
        <f t="shared" si="1101"/>
        <v/>
      </c>
      <c r="DO1139" s="26" t="str">
        <f t="shared" si="1102"/>
        <v/>
      </c>
      <c r="DP1139" s="26" t="str">
        <f t="shared" si="1103"/>
        <v/>
      </c>
      <c r="DQ1139" s="26" t="str">
        <f t="shared" si="1104"/>
        <v/>
      </c>
      <c r="DR1139" s="26" t="str">
        <f t="shared" si="1105"/>
        <v/>
      </c>
      <c r="DS1139" s="26" t="str">
        <f t="shared" si="1106"/>
        <v/>
      </c>
      <c r="DT1139" s="26" t="str">
        <f t="shared" si="1107"/>
        <v/>
      </c>
      <c r="DU1139" s="26" t="str">
        <f t="shared" si="1108"/>
        <v/>
      </c>
      <c r="DV1139" s="26" t="str">
        <f t="shared" si="1109"/>
        <v/>
      </c>
    </row>
    <row r="1140" spans="1:126" ht="105" x14ac:dyDescent="0.25">
      <c r="A1140" t="s">
        <v>1942</v>
      </c>
      <c r="B1140">
        <v>2021</v>
      </c>
      <c r="C1140" t="s">
        <v>2046</v>
      </c>
      <c r="D1140">
        <v>106990</v>
      </c>
      <c r="E1140" s="19">
        <v>1321220409611</v>
      </c>
      <c r="F1140" t="s">
        <v>1214</v>
      </c>
      <c r="G1140">
        <v>325199</v>
      </c>
      <c r="H1140" t="s">
        <v>1215</v>
      </c>
      <c r="I1140" t="s">
        <v>1216</v>
      </c>
      <c r="J1140" t="s">
        <v>1217</v>
      </c>
      <c r="K1140" t="s">
        <v>121</v>
      </c>
      <c r="L1140">
        <v>42029</v>
      </c>
      <c r="M1140" s="26" t="str">
        <f t="shared" si="1055"/>
        <v>89. PRODUCE THE CHEMICAL, 93. AS A BYPRODUCT</v>
      </c>
      <c r="N1140" s="26" t="s">
        <v>2047</v>
      </c>
      <c r="O1140" s="70" t="s">
        <v>2074</v>
      </c>
      <c r="P1140">
        <v>3475</v>
      </c>
      <c r="Q1140">
        <v>6596</v>
      </c>
      <c r="R1140">
        <v>10071</v>
      </c>
      <c r="S1140" s="26" t="s">
        <v>1940</v>
      </c>
      <c r="T1140" s="26" t="s">
        <v>1941</v>
      </c>
      <c r="U1140" s="26" t="s">
        <v>1941</v>
      </c>
      <c r="V1140" s="26" t="s">
        <v>1941</v>
      </c>
      <c r="W1140" s="26" t="s">
        <v>1940</v>
      </c>
      <c r="X1140" s="26" t="s">
        <v>1941</v>
      </c>
      <c r="Y1140" s="26" t="s">
        <v>1941</v>
      </c>
      <c r="Z1140" s="26" t="s">
        <v>1941</v>
      </c>
      <c r="AA1140" s="26" t="s">
        <v>1941</v>
      </c>
      <c r="AB1140" s="26" t="s">
        <v>1941</v>
      </c>
      <c r="AC1140" s="26" t="s">
        <v>1941</v>
      </c>
      <c r="AD1140" s="26" t="s">
        <v>1941</v>
      </c>
      <c r="AE1140" s="26" t="s">
        <v>1941</v>
      </c>
      <c r="AF1140" s="26" t="s">
        <v>1941</v>
      </c>
      <c r="AG1140" s="26" t="s">
        <v>1941</v>
      </c>
      <c r="AH1140" s="26" t="s">
        <v>1941</v>
      </c>
      <c r="AI1140" s="26" t="s">
        <v>1941</v>
      </c>
      <c r="AJ1140" s="26" t="s">
        <v>1941</v>
      </c>
      <c r="AK1140" s="26" t="s">
        <v>1941</v>
      </c>
      <c r="AL1140" s="26" t="s">
        <v>1941</v>
      </c>
      <c r="AM1140" s="26" t="s">
        <v>1941</v>
      </c>
      <c r="AN1140" s="26" t="s">
        <v>1941</v>
      </c>
      <c r="AO1140" s="26" t="s">
        <v>1941</v>
      </c>
      <c r="AP1140" s="26" t="s">
        <v>1941</v>
      </c>
      <c r="AQ1140" s="26" t="s">
        <v>1941</v>
      </c>
      <c r="AR1140" s="26" t="s">
        <v>1941</v>
      </c>
      <c r="AS1140" s="26" t="s">
        <v>1941</v>
      </c>
      <c r="AT1140" s="26" t="s">
        <v>1941</v>
      </c>
      <c r="AU1140" s="26" t="s">
        <v>1941</v>
      </c>
      <c r="AV1140" s="26" t="s">
        <v>1941</v>
      </c>
      <c r="AW1140" s="26" t="s">
        <v>1941</v>
      </c>
      <c r="AX1140" s="26" t="s">
        <v>1941</v>
      </c>
      <c r="AY1140" s="26" t="s">
        <v>1941</v>
      </c>
      <c r="AZ1140" s="26" t="s">
        <v>1941</v>
      </c>
      <c r="BA1140" s="26" t="s">
        <v>1941</v>
      </c>
      <c r="BB1140" s="26" t="s">
        <v>1941</v>
      </c>
      <c r="BC1140" s="26" t="s">
        <v>1941</v>
      </c>
      <c r="BD1140" s="26" t="s">
        <v>1941</v>
      </c>
      <c r="BE1140" s="26" t="s">
        <v>1941</v>
      </c>
      <c r="BF1140" s="26" t="s">
        <v>1941</v>
      </c>
      <c r="BG1140" s="26" t="s">
        <v>1941</v>
      </c>
      <c r="BH1140" s="26" t="s">
        <v>1941</v>
      </c>
      <c r="BI1140" s="26" t="s">
        <v>1941</v>
      </c>
      <c r="BJ1140" s="26" t="s">
        <v>1941</v>
      </c>
      <c r="BK1140" s="26" t="s">
        <v>1941</v>
      </c>
      <c r="BL1140" s="26" t="s">
        <v>1941</v>
      </c>
      <c r="BM1140" s="26" t="s">
        <v>1941</v>
      </c>
      <c r="BN1140" s="26" t="s">
        <v>1941</v>
      </c>
      <c r="BO1140" s="26" t="s">
        <v>1941</v>
      </c>
      <c r="BP1140" s="26" t="s">
        <v>1941</v>
      </c>
      <c r="BQ1140" s="26" t="s">
        <v>1941</v>
      </c>
      <c r="BR1140" s="26" t="s">
        <v>1941</v>
      </c>
      <c r="BS1140" s="26" t="s">
        <v>1941</v>
      </c>
      <c r="BT1140" s="26" t="s">
        <v>1941</v>
      </c>
      <c r="BU1140" s="26" t="str">
        <f t="shared" si="1056"/>
        <v>89. PRODUCE THE CHEMICAL</v>
      </c>
      <c r="BV1140" s="26" t="str">
        <f t="shared" si="1057"/>
        <v/>
      </c>
      <c r="BW1140" s="26" t="str">
        <f t="shared" si="1058"/>
        <v/>
      </c>
      <c r="BX1140" s="26" t="str">
        <f t="shared" si="1059"/>
        <v/>
      </c>
      <c r="BY1140" s="26" t="str">
        <f t="shared" si="1060"/>
        <v>93. AS A BYPRODUCT</v>
      </c>
      <c r="BZ1140" s="26" t="str">
        <f t="shared" si="1061"/>
        <v/>
      </c>
      <c r="CA1140" s="26" t="str">
        <f t="shared" si="1062"/>
        <v/>
      </c>
      <c r="CB1140" s="26" t="str">
        <f t="shared" si="1063"/>
        <v/>
      </c>
      <c r="CC1140" s="26" t="str">
        <f t="shared" si="1064"/>
        <v/>
      </c>
      <c r="CD1140" s="26" t="str">
        <f t="shared" si="1065"/>
        <v/>
      </c>
      <c r="CE1140" s="26" t="str">
        <f t="shared" si="1066"/>
        <v/>
      </c>
      <c r="CF1140" s="26" t="str">
        <f t="shared" si="1067"/>
        <v/>
      </c>
      <c r="CG1140" s="26" t="str">
        <f t="shared" si="1068"/>
        <v/>
      </c>
      <c r="CH1140" s="26" t="str">
        <f t="shared" si="1069"/>
        <v/>
      </c>
      <c r="CI1140" s="26" t="str">
        <f t="shared" si="1070"/>
        <v/>
      </c>
      <c r="CJ1140" s="26" t="str">
        <f t="shared" si="1071"/>
        <v/>
      </c>
      <c r="CK1140" s="26" t="str">
        <f t="shared" si="1072"/>
        <v/>
      </c>
      <c r="CL1140" s="26" t="str">
        <f t="shared" si="1073"/>
        <v/>
      </c>
      <c r="CM1140" s="26" t="str">
        <f t="shared" si="1074"/>
        <v/>
      </c>
      <c r="CN1140" s="26" t="str">
        <f t="shared" si="1075"/>
        <v/>
      </c>
      <c r="CO1140" s="26" t="str">
        <f t="shared" si="1076"/>
        <v/>
      </c>
      <c r="CP1140" s="26" t="str">
        <f t="shared" si="1077"/>
        <v/>
      </c>
      <c r="CQ1140" s="26" t="str">
        <f t="shared" si="1078"/>
        <v/>
      </c>
      <c r="CR1140" s="26" t="str">
        <f t="shared" si="1079"/>
        <v/>
      </c>
      <c r="CS1140" s="26" t="str">
        <f t="shared" si="1080"/>
        <v/>
      </c>
      <c r="CT1140" s="26" t="str">
        <f t="shared" si="1081"/>
        <v/>
      </c>
      <c r="CU1140" s="26" t="str">
        <f t="shared" si="1082"/>
        <v/>
      </c>
      <c r="CV1140" s="26" t="str">
        <f t="shared" si="1083"/>
        <v/>
      </c>
      <c r="CW1140" s="26" t="str">
        <f t="shared" si="1084"/>
        <v/>
      </c>
      <c r="CX1140" s="26" t="str">
        <f t="shared" si="1085"/>
        <v/>
      </c>
      <c r="CY1140" s="26" t="str">
        <f t="shared" si="1086"/>
        <v/>
      </c>
      <c r="CZ1140" s="26" t="str">
        <f t="shared" si="1087"/>
        <v/>
      </c>
      <c r="DA1140" s="26" t="str">
        <f t="shared" si="1088"/>
        <v/>
      </c>
      <c r="DB1140" s="26" t="str">
        <f t="shared" si="1089"/>
        <v/>
      </c>
      <c r="DC1140" s="26" t="str">
        <f t="shared" si="1090"/>
        <v/>
      </c>
      <c r="DD1140" s="26" t="str">
        <f t="shared" si="1091"/>
        <v/>
      </c>
      <c r="DE1140" s="26" t="str">
        <f t="shared" si="1092"/>
        <v/>
      </c>
      <c r="DF1140" s="26" t="str">
        <f t="shared" si="1093"/>
        <v/>
      </c>
      <c r="DG1140" s="26" t="str">
        <f t="shared" si="1094"/>
        <v/>
      </c>
      <c r="DH1140" s="26" t="str">
        <f t="shared" si="1095"/>
        <v/>
      </c>
      <c r="DI1140" s="26" t="str">
        <f t="shared" si="1096"/>
        <v/>
      </c>
      <c r="DJ1140" s="26" t="str">
        <f t="shared" si="1097"/>
        <v/>
      </c>
      <c r="DK1140" s="26" t="str">
        <f t="shared" si="1098"/>
        <v/>
      </c>
      <c r="DL1140" s="26" t="str">
        <f t="shared" si="1099"/>
        <v/>
      </c>
      <c r="DM1140" s="26" t="str">
        <f t="shared" si="1100"/>
        <v/>
      </c>
      <c r="DN1140" s="26" t="str">
        <f t="shared" si="1101"/>
        <v/>
      </c>
      <c r="DO1140" s="26" t="str">
        <f t="shared" si="1102"/>
        <v/>
      </c>
      <c r="DP1140" s="26" t="str">
        <f t="shared" si="1103"/>
        <v/>
      </c>
      <c r="DQ1140" s="26" t="str">
        <f t="shared" si="1104"/>
        <v/>
      </c>
      <c r="DR1140" s="26" t="str">
        <f t="shared" si="1105"/>
        <v/>
      </c>
      <c r="DS1140" s="26" t="str">
        <f t="shared" si="1106"/>
        <v/>
      </c>
      <c r="DT1140" s="26" t="str">
        <f t="shared" si="1107"/>
        <v/>
      </c>
      <c r="DU1140" s="26" t="str">
        <f t="shared" si="1108"/>
        <v/>
      </c>
      <c r="DV1140" s="26" t="str">
        <f t="shared" si="1109"/>
        <v/>
      </c>
    </row>
    <row r="1141" spans="1:126" ht="45" x14ac:dyDescent="0.25">
      <c r="A1141" t="s">
        <v>1942</v>
      </c>
      <c r="B1141">
        <v>2016</v>
      </c>
      <c r="C1141" t="s">
        <v>2046</v>
      </c>
      <c r="D1141">
        <v>106990</v>
      </c>
      <c r="E1141" s="19">
        <v>1316215108325</v>
      </c>
      <c r="F1141" t="s">
        <v>1220</v>
      </c>
      <c r="G1141">
        <v>324110</v>
      </c>
      <c r="H1141" t="s">
        <v>1221</v>
      </c>
      <c r="I1141" t="s">
        <v>1222</v>
      </c>
      <c r="J1141" t="s">
        <v>1223</v>
      </c>
      <c r="K1141" t="s">
        <v>338</v>
      </c>
      <c r="L1141">
        <v>62084</v>
      </c>
      <c r="M1141" s="26" t="str">
        <f t="shared" si="1055"/>
        <v>89. PRODUCE THE CHEMICAL, 94. AS A MANUFACTURED IMPURITY, 116. AS A PROCESS IMPURITY</v>
      </c>
      <c r="N1141" s="26" t="s">
        <v>2047</v>
      </c>
      <c r="O1141" s="26" t="s">
        <v>2122</v>
      </c>
      <c r="P1141">
        <v>542</v>
      </c>
      <c r="Q1141">
        <v>1425</v>
      </c>
      <c r="R1141">
        <v>1967</v>
      </c>
      <c r="S1141" s="26" t="s">
        <v>1940</v>
      </c>
      <c r="T1141" s="26" t="s">
        <v>1941</v>
      </c>
      <c r="U1141" s="26" t="s">
        <v>1941</v>
      </c>
      <c r="V1141" s="26" t="s">
        <v>1941</v>
      </c>
      <c r="W1141" s="26" t="s">
        <v>1941</v>
      </c>
      <c r="X1141" s="26" t="s">
        <v>1940</v>
      </c>
      <c r="Y1141" s="26" t="s">
        <v>1941</v>
      </c>
      <c r="AE1141" s="26" t="s">
        <v>1941</v>
      </c>
      <c r="AR1141" s="26" t="s">
        <v>1941</v>
      </c>
      <c r="AS1141" s="26" t="s">
        <v>1941</v>
      </c>
      <c r="AT1141" s="26" t="s">
        <v>1940</v>
      </c>
      <c r="AV1141" s="26" t="s">
        <v>1941</v>
      </c>
      <c r="BD1141" s="26" t="s">
        <v>1941</v>
      </c>
      <c r="BK1141" s="26" t="s">
        <v>1941</v>
      </c>
      <c r="BU1141" s="26" t="str">
        <f t="shared" si="1056"/>
        <v>89. PRODUCE THE CHEMICAL</v>
      </c>
      <c r="BV1141" s="26" t="str">
        <f t="shared" si="1057"/>
        <v/>
      </c>
      <c r="BW1141" s="26" t="str">
        <f t="shared" si="1058"/>
        <v/>
      </c>
      <c r="BX1141" s="26" t="str">
        <f t="shared" si="1059"/>
        <v/>
      </c>
      <c r="BY1141" s="26" t="str">
        <f t="shared" si="1060"/>
        <v/>
      </c>
      <c r="BZ1141" s="26" t="str">
        <f t="shared" si="1061"/>
        <v>94. AS A MANUFACTURED IMPURITY</v>
      </c>
      <c r="CA1141" s="26" t="str">
        <f t="shared" si="1062"/>
        <v/>
      </c>
      <c r="CB1141" s="26" t="str">
        <f t="shared" si="1063"/>
        <v/>
      </c>
      <c r="CC1141" s="26" t="str">
        <f t="shared" si="1064"/>
        <v/>
      </c>
      <c r="CD1141" s="26" t="str">
        <f t="shared" si="1065"/>
        <v/>
      </c>
      <c r="CE1141" s="26" t="str">
        <f t="shared" si="1066"/>
        <v/>
      </c>
      <c r="CF1141" s="26" t="str">
        <f t="shared" si="1067"/>
        <v/>
      </c>
      <c r="CG1141" s="26" t="str">
        <f t="shared" si="1068"/>
        <v/>
      </c>
      <c r="CH1141" s="26" t="str">
        <f t="shared" si="1069"/>
        <v/>
      </c>
      <c r="CI1141" s="26" t="str">
        <f t="shared" si="1070"/>
        <v/>
      </c>
      <c r="CJ1141" s="26" t="str">
        <f t="shared" si="1071"/>
        <v/>
      </c>
      <c r="CK1141" s="26" t="str">
        <f t="shared" si="1072"/>
        <v/>
      </c>
      <c r="CL1141" s="26" t="str">
        <f t="shared" si="1073"/>
        <v/>
      </c>
      <c r="CM1141" s="26" t="str">
        <f t="shared" si="1074"/>
        <v/>
      </c>
      <c r="CN1141" s="26" t="str">
        <f t="shared" si="1075"/>
        <v/>
      </c>
      <c r="CO1141" s="26" t="str">
        <f t="shared" si="1076"/>
        <v/>
      </c>
      <c r="CP1141" s="26" t="str">
        <f t="shared" si="1077"/>
        <v/>
      </c>
      <c r="CQ1141" s="26" t="str">
        <f t="shared" si="1078"/>
        <v/>
      </c>
      <c r="CR1141" s="26" t="str">
        <f t="shared" si="1079"/>
        <v/>
      </c>
      <c r="CS1141" s="26" t="str">
        <f t="shared" si="1080"/>
        <v/>
      </c>
      <c r="CT1141" s="26" t="str">
        <f t="shared" si="1081"/>
        <v/>
      </c>
      <c r="CU1141" s="26" t="str">
        <f t="shared" si="1082"/>
        <v/>
      </c>
      <c r="CV1141" s="26" t="str">
        <f t="shared" si="1083"/>
        <v>116. AS A PROCESS IMPURITY</v>
      </c>
      <c r="CW1141" s="26" t="str">
        <f t="shared" si="1084"/>
        <v/>
      </c>
      <c r="CX1141" s="26" t="str">
        <f t="shared" si="1085"/>
        <v/>
      </c>
      <c r="CY1141" s="26" t="str">
        <f t="shared" si="1086"/>
        <v/>
      </c>
      <c r="CZ1141" s="26" t="str">
        <f t="shared" si="1087"/>
        <v/>
      </c>
      <c r="DA1141" s="26" t="str">
        <f t="shared" si="1088"/>
        <v/>
      </c>
      <c r="DB1141" s="26" t="str">
        <f t="shared" si="1089"/>
        <v/>
      </c>
      <c r="DC1141" s="26" t="str">
        <f t="shared" si="1090"/>
        <v/>
      </c>
      <c r="DD1141" s="26" t="str">
        <f t="shared" si="1091"/>
        <v/>
      </c>
      <c r="DE1141" s="26" t="str">
        <f t="shared" si="1092"/>
        <v/>
      </c>
      <c r="DF1141" s="26" t="str">
        <f t="shared" si="1093"/>
        <v/>
      </c>
      <c r="DG1141" s="26" t="str">
        <f t="shared" si="1094"/>
        <v/>
      </c>
      <c r="DH1141" s="26" t="str">
        <f t="shared" si="1095"/>
        <v/>
      </c>
      <c r="DI1141" s="26" t="str">
        <f t="shared" si="1096"/>
        <v/>
      </c>
      <c r="DJ1141" s="26" t="str">
        <f t="shared" si="1097"/>
        <v/>
      </c>
      <c r="DK1141" s="26" t="str">
        <f t="shared" si="1098"/>
        <v/>
      </c>
      <c r="DL1141" s="26" t="str">
        <f t="shared" si="1099"/>
        <v/>
      </c>
      <c r="DM1141" s="26" t="str">
        <f t="shared" si="1100"/>
        <v/>
      </c>
      <c r="DN1141" s="26" t="str">
        <f t="shared" si="1101"/>
        <v/>
      </c>
      <c r="DO1141" s="26" t="str">
        <f t="shared" si="1102"/>
        <v/>
      </c>
      <c r="DP1141" s="26" t="str">
        <f t="shared" si="1103"/>
        <v/>
      </c>
      <c r="DQ1141" s="26" t="str">
        <f t="shared" si="1104"/>
        <v/>
      </c>
      <c r="DR1141" s="26" t="str">
        <f t="shared" si="1105"/>
        <v/>
      </c>
      <c r="DS1141" s="26" t="str">
        <f t="shared" si="1106"/>
        <v/>
      </c>
      <c r="DT1141" s="26" t="str">
        <f t="shared" si="1107"/>
        <v/>
      </c>
      <c r="DU1141" s="26" t="str">
        <f t="shared" si="1108"/>
        <v/>
      </c>
      <c r="DV1141" s="26" t="str">
        <f t="shared" si="1109"/>
        <v/>
      </c>
    </row>
    <row r="1142" spans="1:126" ht="45" x14ac:dyDescent="0.25">
      <c r="A1142" t="s">
        <v>1942</v>
      </c>
      <c r="B1142">
        <v>2017</v>
      </c>
      <c r="C1142" t="s">
        <v>2046</v>
      </c>
      <c r="D1142">
        <v>106990</v>
      </c>
      <c r="E1142" s="19">
        <v>1317216395436</v>
      </c>
      <c r="F1142" t="s">
        <v>1220</v>
      </c>
      <c r="G1142">
        <v>324110</v>
      </c>
      <c r="H1142" t="s">
        <v>1221</v>
      </c>
      <c r="I1142" t="s">
        <v>1222</v>
      </c>
      <c r="J1142" t="s">
        <v>1223</v>
      </c>
      <c r="K1142" t="s">
        <v>338</v>
      </c>
      <c r="L1142">
        <v>62084</v>
      </c>
      <c r="M1142" s="26" t="str">
        <f t="shared" si="1055"/>
        <v>89. PRODUCE THE CHEMICAL, 94. AS A MANUFACTURED IMPURITY, 116. AS A PROCESS IMPURITY</v>
      </c>
      <c r="N1142" s="26" t="s">
        <v>2047</v>
      </c>
      <c r="O1142" s="26" t="s">
        <v>2122</v>
      </c>
      <c r="P1142">
        <v>548</v>
      </c>
      <c r="Q1142">
        <v>1642</v>
      </c>
      <c r="R1142">
        <v>2190</v>
      </c>
      <c r="S1142" s="26" t="s">
        <v>1940</v>
      </c>
      <c r="T1142" s="26" t="s">
        <v>1941</v>
      </c>
      <c r="U1142" s="26" t="s">
        <v>1941</v>
      </c>
      <c r="V1142" s="26" t="s">
        <v>1941</v>
      </c>
      <c r="W1142" s="26" t="s">
        <v>1941</v>
      </c>
      <c r="X1142" s="26" t="s">
        <v>1940</v>
      </c>
      <c r="Y1142" s="26" t="s">
        <v>1941</v>
      </c>
      <c r="AE1142" s="26" t="s">
        <v>1941</v>
      </c>
      <c r="AR1142" s="26" t="s">
        <v>1941</v>
      </c>
      <c r="AS1142" s="26" t="s">
        <v>1941</v>
      </c>
      <c r="AT1142" s="26" t="s">
        <v>1940</v>
      </c>
      <c r="AV1142" s="26" t="s">
        <v>1941</v>
      </c>
      <c r="BD1142" s="26" t="s">
        <v>1941</v>
      </c>
      <c r="BK1142" s="26" t="s">
        <v>1941</v>
      </c>
      <c r="BU1142" s="26" t="str">
        <f t="shared" si="1056"/>
        <v>89. PRODUCE THE CHEMICAL</v>
      </c>
      <c r="BV1142" s="26" t="str">
        <f t="shared" si="1057"/>
        <v/>
      </c>
      <c r="BW1142" s="26" t="str">
        <f t="shared" si="1058"/>
        <v/>
      </c>
      <c r="BX1142" s="26" t="str">
        <f t="shared" si="1059"/>
        <v/>
      </c>
      <c r="BY1142" s="26" t="str">
        <f t="shared" si="1060"/>
        <v/>
      </c>
      <c r="BZ1142" s="26" t="str">
        <f t="shared" si="1061"/>
        <v>94. AS A MANUFACTURED IMPURITY</v>
      </c>
      <c r="CA1142" s="26" t="str">
        <f t="shared" si="1062"/>
        <v/>
      </c>
      <c r="CB1142" s="26" t="str">
        <f t="shared" si="1063"/>
        <v/>
      </c>
      <c r="CC1142" s="26" t="str">
        <f t="shared" si="1064"/>
        <v/>
      </c>
      <c r="CD1142" s="26" t="str">
        <f t="shared" si="1065"/>
        <v/>
      </c>
      <c r="CE1142" s="26" t="str">
        <f t="shared" si="1066"/>
        <v/>
      </c>
      <c r="CF1142" s="26" t="str">
        <f t="shared" si="1067"/>
        <v/>
      </c>
      <c r="CG1142" s="26" t="str">
        <f t="shared" si="1068"/>
        <v/>
      </c>
      <c r="CH1142" s="26" t="str">
        <f t="shared" si="1069"/>
        <v/>
      </c>
      <c r="CI1142" s="26" t="str">
        <f t="shared" si="1070"/>
        <v/>
      </c>
      <c r="CJ1142" s="26" t="str">
        <f t="shared" si="1071"/>
        <v/>
      </c>
      <c r="CK1142" s="26" t="str">
        <f t="shared" si="1072"/>
        <v/>
      </c>
      <c r="CL1142" s="26" t="str">
        <f t="shared" si="1073"/>
        <v/>
      </c>
      <c r="CM1142" s="26" t="str">
        <f t="shared" si="1074"/>
        <v/>
      </c>
      <c r="CN1142" s="26" t="str">
        <f t="shared" si="1075"/>
        <v/>
      </c>
      <c r="CO1142" s="26" t="str">
        <f t="shared" si="1076"/>
        <v/>
      </c>
      <c r="CP1142" s="26" t="str">
        <f t="shared" si="1077"/>
        <v/>
      </c>
      <c r="CQ1142" s="26" t="str">
        <f t="shared" si="1078"/>
        <v/>
      </c>
      <c r="CR1142" s="26" t="str">
        <f t="shared" si="1079"/>
        <v/>
      </c>
      <c r="CS1142" s="26" t="str">
        <f t="shared" si="1080"/>
        <v/>
      </c>
      <c r="CT1142" s="26" t="str">
        <f t="shared" si="1081"/>
        <v/>
      </c>
      <c r="CU1142" s="26" t="str">
        <f t="shared" si="1082"/>
        <v/>
      </c>
      <c r="CV1142" s="26" t="str">
        <f t="shared" si="1083"/>
        <v>116. AS A PROCESS IMPURITY</v>
      </c>
      <c r="CW1142" s="26" t="str">
        <f t="shared" si="1084"/>
        <v/>
      </c>
      <c r="CX1142" s="26" t="str">
        <f t="shared" si="1085"/>
        <v/>
      </c>
      <c r="CY1142" s="26" t="str">
        <f t="shared" si="1086"/>
        <v/>
      </c>
      <c r="CZ1142" s="26" t="str">
        <f t="shared" si="1087"/>
        <v/>
      </c>
      <c r="DA1142" s="26" t="str">
        <f t="shared" si="1088"/>
        <v/>
      </c>
      <c r="DB1142" s="26" t="str">
        <f t="shared" si="1089"/>
        <v/>
      </c>
      <c r="DC1142" s="26" t="str">
        <f t="shared" si="1090"/>
        <v/>
      </c>
      <c r="DD1142" s="26" t="str">
        <f t="shared" si="1091"/>
        <v/>
      </c>
      <c r="DE1142" s="26" t="str">
        <f t="shared" si="1092"/>
        <v/>
      </c>
      <c r="DF1142" s="26" t="str">
        <f t="shared" si="1093"/>
        <v/>
      </c>
      <c r="DG1142" s="26" t="str">
        <f t="shared" si="1094"/>
        <v/>
      </c>
      <c r="DH1142" s="26" t="str">
        <f t="shared" si="1095"/>
        <v/>
      </c>
      <c r="DI1142" s="26" t="str">
        <f t="shared" si="1096"/>
        <v/>
      </c>
      <c r="DJ1142" s="26" t="str">
        <f t="shared" si="1097"/>
        <v/>
      </c>
      <c r="DK1142" s="26" t="str">
        <f t="shared" si="1098"/>
        <v/>
      </c>
      <c r="DL1142" s="26" t="str">
        <f t="shared" si="1099"/>
        <v/>
      </c>
      <c r="DM1142" s="26" t="str">
        <f t="shared" si="1100"/>
        <v/>
      </c>
      <c r="DN1142" s="26" t="str">
        <f t="shared" si="1101"/>
        <v/>
      </c>
      <c r="DO1142" s="26" t="str">
        <f t="shared" si="1102"/>
        <v/>
      </c>
      <c r="DP1142" s="26" t="str">
        <f t="shared" si="1103"/>
        <v/>
      </c>
      <c r="DQ1142" s="26" t="str">
        <f t="shared" si="1104"/>
        <v/>
      </c>
      <c r="DR1142" s="26" t="str">
        <f t="shared" si="1105"/>
        <v/>
      </c>
      <c r="DS1142" s="26" t="str">
        <f t="shared" si="1106"/>
        <v/>
      </c>
      <c r="DT1142" s="26" t="str">
        <f t="shared" si="1107"/>
        <v/>
      </c>
      <c r="DU1142" s="26" t="str">
        <f t="shared" si="1108"/>
        <v/>
      </c>
      <c r="DV1142" s="26" t="str">
        <f t="shared" si="1109"/>
        <v/>
      </c>
    </row>
    <row r="1143" spans="1:126" ht="75" x14ac:dyDescent="0.25">
      <c r="A1143" t="s">
        <v>1942</v>
      </c>
      <c r="B1143">
        <v>2018</v>
      </c>
      <c r="C1143" t="s">
        <v>2046</v>
      </c>
      <c r="D1143">
        <v>106990</v>
      </c>
      <c r="E1143" s="19">
        <v>1318217408398</v>
      </c>
      <c r="F1143" t="s">
        <v>1220</v>
      </c>
      <c r="G1143">
        <v>324110</v>
      </c>
      <c r="H1143" t="s">
        <v>1221</v>
      </c>
      <c r="I1143" t="s">
        <v>1222</v>
      </c>
      <c r="J1143" t="s">
        <v>1223</v>
      </c>
      <c r="K1143" t="s">
        <v>338</v>
      </c>
      <c r="L1143">
        <v>62084</v>
      </c>
      <c r="M1143" s="26" t="str">
        <f t="shared" si="1055"/>
        <v>89. PRODUCE THE CHEMICAL, 94. AS A MANUFACTURED IMPURITY, 116. AS A PROCESS IMPURITY</v>
      </c>
      <c r="N1143" s="26" t="s">
        <v>2047</v>
      </c>
      <c r="O1143" s="26" t="s">
        <v>2122</v>
      </c>
      <c r="P1143">
        <v>674</v>
      </c>
      <c r="Q1143">
        <v>1348</v>
      </c>
      <c r="R1143">
        <v>2022</v>
      </c>
      <c r="S1143" s="26" t="s">
        <v>1940</v>
      </c>
      <c r="T1143" s="26" t="s">
        <v>1941</v>
      </c>
      <c r="U1143" s="26" t="s">
        <v>1941</v>
      </c>
      <c r="V1143" s="26" t="s">
        <v>1941</v>
      </c>
      <c r="W1143" s="26" t="s">
        <v>1941</v>
      </c>
      <c r="X1143" s="26" t="s">
        <v>1940</v>
      </c>
      <c r="Y1143" s="26" t="s">
        <v>1941</v>
      </c>
      <c r="Z1143" s="26" t="s">
        <v>1941</v>
      </c>
      <c r="AA1143" s="26" t="s">
        <v>1941</v>
      </c>
      <c r="AB1143" s="26" t="s">
        <v>1941</v>
      </c>
      <c r="AC1143" s="26" t="s">
        <v>1941</v>
      </c>
      <c r="AD1143" s="26" t="s">
        <v>1941</v>
      </c>
      <c r="AE1143" s="26" t="s">
        <v>1941</v>
      </c>
      <c r="AF1143" s="26" t="s">
        <v>1941</v>
      </c>
      <c r="AG1143" s="26" t="s">
        <v>1941</v>
      </c>
      <c r="AH1143" s="26" t="s">
        <v>1941</v>
      </c>
      <c r="AI1143" s="26" t="s">
        <v>1941</v>
      </c>
      <c r="AJ1143" s="26" t="s">
        <v>1941</v>
      </c>
      <c r="AK1143" s="26" t="s">
        <v>1941</v>
      </c>
      <c r="AL1143" s="26" t="s">
        <v>1941</v>
      </c>
      <c r="AM1143" s="26" t="s">
        <v>1941</v>
      </c>
      <c r="AN1143" s="26" t="s">
        <v>1941</v>
      </c>
      <c r="AO1143" s="26" t="s">
        <v>1941</v>
      </c>
      <c r="AP1143" s="26" t="s">
        <v>1941</v>
      </c>
      <c r="AQ1143" s="26" t="s">
        <v>1941</v>
      </c>
      <c r="AR1143" s="26" t="s">
        <v>1941</v>
      </c>
      <c r="AS1143" s="26" t="s">
        <v>1941</v>
      </c>
      <c r="AT1143" s="26" t="s">
        <v>1940</v>
      </c>
      <c r="AU1143" s="26" t="s">
        <v>1941</v>
      </c>
      <c r="AV1143" s="26" t="s">
        <v>1941</v>
      </c>
      <c r="AW1143" s="26" t="s">
        <v>1941</v>
      </c>
      <c r="AX1143" s="26" t="s">
        <v>1941</v>
      </c>
      <c r="AY1143" s="26" t="s">
        <v>1941</v>
      </c>
      <c r="AZ1143" s="26" t="s">
        <v>1941</v>
      </c>
      <c r="BA1143" s="26" t="s">
        <v>1941</v>
      </c>
      <c r="BB1143" s="26" t="s">
        <v>1941</v>
      </c>
      <c r="BC1143" s="26" t="s">
        <v>1941</v>
      </c>
      <c r="BD1143" s="26" t="s">
        <v>1941</v>
      </c>
      <c r="BE1143" s="26" t="s">
        <v>1941</v>
      </c>
      <c r="BF1143" s="26" t="s">
        <v>1941</v>
      </c>
      <c r="BG1143" s="26" t="s">
        <v>1941</v>
      </c>
      <c r="BH1143" s="26" t="s">
        <v>1941</v>
      </c>
      <c r="BI1143" s="26" t="s">
        <v>1941</v>
      </c>
      <c r="BJ1143" s="26" t="s">
        <v>1941</v>
      </c>
      <c r="BK1143" s="26" t="s">
        <v>1941</v>
      </c>
      <c r="BL1143" s="26" t="s">
        <v>1941</v>
      </c>
      <c r="BM1143" s="26" t="s">
        <v>1941</v>
      </c>
      <c r="BN1143" s="26" t="s">
        <v>1941</v>
      </c>
      <c r="BO1143" s="26" t="s">
        <v>1941</v>
      </c>
      <c r="BP1143" s="26" t="s">
        <v>1941</v>
      </c>
      <c r="BQ1143" s="26" t="s">
        <v>1941</v>
      </c>
      <c r="BR1143" s="26" t="s">
        <v>1941</v>
      </c>
      <c r="BS1143" s="26" t="s">
        <v>1941</v>
      </c>
      <c r="BT1143" s="26" t="s">
        <v>1941</v>
      </c>
      <c r="BU1143" s="26" t="str">
        <f t="shared" si="1056"/>
        <v>89. PRODUCE THE CHEMICAL</v>
      </c>
      <c r="BV1143" s="26" t="str">
        <f t="shared" si="1057"/>
        <v/>
      </c>
      <c r="BW1143" s="26" t="str">
        <f t="shared" si="1058"/>
        <v/>
      </c>
      <c r="BX1143" s="26" t="str">
        <f t="shared" si="1059"/>
        <v/>
      </c>
      <c r="BY1143" s="26" t="str">
        <f t="shared" si="1060"/>
        <v/>
      </c>
      <c r="BZ1143" s="26" t="str">
        <f t="shared" si="1061"/>
        <v>94. AS A MANUFACTURED IMPURITY</v>
      </c>
      <c r="CA1143" s="26" t="str">
        <f t="shared" si="1062"/>
        <v/>
      </c>
      <c r="CB1143" s="26" t="str">
        <f t="shared" si="1063"/>
        <v/>
      </c>
      <c r="CC1143" s="26" t="str">
        <f t="shared" si="1064"/>
        <v/>
      </c>
      <c r="CD1143" s="26" t="str">
        <f t="shared" si="1065"/>
        <v/>
      </c>
      <c r="CE1143" s="26" t="str">
        <f t="shared" si="1066"/>
        <v/>
      </c>
      <c r="CF1143" s="26" t="str">
        <f t="shared" si="1067"/>
        <v/>
      </c>
      <c r="CG1143" s="26" t="str">
        <f t="shared" si="1068"/>
        <v/>
      </c>
      <c r="CH1143" s="26" t="str">
        <f t="shared" si="1069"/>
        <v/>
      </c>
      <c r="CI1143" s="26" t="str">
        <f t="shared" si="1070"/>
        <v/>
      </c>
      <c r="CJ1143" s="26" t="str">
        <f t="shared" si="1071"/>
        <v/>
      </c>
      <c r="CK1143" s="26" t="str">
        <f t="shared" si="1072"/>
        <v/>
      </c>
      <c r="CL1143" s="26" t="str">
        <f t="shared" si="1073"/>
        <v/>
      </c>
      <c r="CM1143" s="26" t="str">
        <f t="shared" si="1074"/>
        <v/>
      </c>
      <c r="CN1143" s="26" t="str">
        <f t="shared" si="1075"/>
        <v/>
      </c>
      <c r="CO1143" s="26" t="str">
        <f t="shared" si="1076"/>
        <v/>
      </c>
      <c r="CP1143" s="26" t="str">
        <f t="shared" si="1077"/>
        <v/>
      </c>
      <c r="CQ1143" s="26" t="str">
        <f t="shared" si="1078"/>
        <v/>
      </c>
      <c r="CR1143" s="26" t="str">
        <f t="shared" si="1079"/>
        <v/>
      </c>
      <c r="CS1143" s="26" t="str">
        <f t="shared" si="1080"/>
        <v/>
      </c>
      <c r="CT1143" s="26" t="str">
        <f t="shared" si="1081"/>
        <v/>
      </c>
      <c r="CU1143" s="26" t="str">
        <f t="shared" si="1082"/>
        <v/>
      </c>
      <c r="CV1143" s="26" t="str">
        <f t="shared" si="1083"/>
        <v>116. AS A PROCESS IMPURITY</v>
      </c>
      <c r="CW1143" s="26" t="str">
        <f t="shared" si="1084"/>
        <v/>
      </c>
      <c r="CX1143" s="26" t="str">
        <f t="shared" si="1085"/>
        <v/>
      </c>
      <c r="CY1143" s="26" t="str">
        <f t="shared" si="1086"/>
        <v/>
      </c>
      <c r="CZ1143" s="26" t="str">
        <f t="shared" si="1087"/>
        <v/>
      </c>
      <c r="DA1143" s="26" t="str">
        <f t="shared" si="1088"/>
        <v/>
      </c>
      <c r="DB1143" s="26" t="str">
        <f t="shared" si="1089"/>
        <v/>
      </c>
      <c r="DC1143" s="26" t="str">
        <f t="shared" si="1090"/>
        <v/>
      </c>
      <c r="DD1143" s="26" t="str">
        <f t="shared" si="1091"/>
        <v/>
      </c>
      <c r="DE1143" s="26" t="str">
        <f t="shared" si="1092"/>
        <v/>
      </c>
      <c r="DF1143" s="26" t="str">
        <f t="shared" si="1093"/>
        <v/>
      </c>
      <c r="DG1143" s="26" t="str">
        <f t="shared" si="1094"/>
        <v/>
      </c>
      <c r="DH1143" s="26" t="str">
        <f t="shared" si="1095"/>
        <v/>
      </c>
      <c r="DI1143" s="26" t="str">
        <f t="shared" si="1096"/>
        <v/>
      </c>
      <c r="DJ1143" s="26" t="str">
        <f t="shared" si="1097"/>
        <v/>
      </c>
      <c r="DK1143" s="26" t="str">
        <f t="shared" si="1098"/>
        <v/>
      </c>
      <c r="DL1143" s="26" t="str">
        <f t="shared" si="1099"/>
        <v/>
      </c>
      <c r="DM1143" s="26" t="str">
        <f t="shared" si="1100"/>
        <v/>
      </c>
      <c r="DN1143" s="26" t="str">
        <f t="shared" si="1101"/>
        <v/>
      </c>
      <c r="DO1143" s="26" t="str">
        <f t="shared" si="1102"/>
        <v/>
      </c>
      <c r="DP1143" s="26" t="str">
        <f t="shared" si="1103"/>
        <v/>
      </c>
      <c r="DQ1143" s="26" t="str">
        <f t="shared" si="1104"/>
        <v/>
      </c>
      <c r="DR1143" s="26" t="str">
        <f t="shared" si="1105"/>
        <v/>
      </c>
      <c r="DS1143" s="26" t="str">
        <f t="shared" si="1106"/>
        <v/>
      </c>
      <c r="DT1143" s="26" t="str">
        <f t="shared" si="1107"/>
        <v/>
      </c>
      <c r="DU1143" s="26" t="str">
        <f t="shared" si="1108"/>
        <v/>
      </c>
      <c r="DV1143" s="26" t="str">
        <f t="shared" si="1109"/>
        <v/>
      </c>
    </row>
    <row r="1144" spans="1:126" ht="75" x14ac:dyDescent="0.25">
      <c r="A1144" t="s">
        <v>1942</v>
      </c>
      <c r="B1144">
        <v>2019</v>
      </c>
      <c r="C1144" t="s">
        <v>2046</v>
      </c>
      <c r="D1144">
        <v>106990</v>
      </c>
      <c r="E1144" s="19">
        <v>1319218135022</v>
      </c>
      <c r="F1144" t="s">
        <v>1220</v>
      </c>
      <c r="G1144">
        <v>324110</v>
      </c>
      <c r="H1144" t="s">
        <v>1221</v>
      </c>
      <c r="I1144" t="s">
        <v>1222</v>
      </c>
      <c r="J1144" t="s">
        <v>1223</v>
      </c>
      <c r="K1144" t="s">
        <v>338</v>
      </c>
      <c r="L1144">
        <v>62084</v>
      </c>
      <c r="M1144" s="26" t="str">
        <f t="shared" si="1055"/>
        <v>89. PRODUCE THE CHEMICAL, 94. AS A MANUFACTURED IMPURITY, 116. AS A PROCESS IMPURITY</v>
      </c>
      <c r="N1144" s="26" t="s">
        <v>2047</v>
      </c>
      <c r="O1144" s="26" t="s">
        <v>2122</v>
      </c>
      <c r="P1144">
        <v>701</v>
      </c>
      <c r="Q1144">
        <v>1265</v>
      </c>
      <c r="R1144">
        <v>1966</v>
      </c>
      <c r="S1144" s="26" t="s">
        <v>1940</v>
      </c>
      <c r="T1144" s="26" t="s">
        <v>1941</v>
      </c>
      <c r="U1144" s="26" t="s">
        <v>1941</v>
      </c>
      <c r="V1144" s="26" t="s">
        <v>1941</v>
      </c>
      <c r="W1144" s="26" t="s">
        <v>1941</v>
      </c>
      <c r="X1144" s="26" t="s">
        <v>1940</v>
      </c>
      <c r="Y1144" s="26" t="s">
        <v>1941</v>
      </c>
      <c r="Z1144" s="26" t="s">
        <v>1941</v>
      </c>
      <c r="AA1144" s="26" t="s">
        <v>1941</v>
      </c>
      <c r="AB1144" s="26" t="s">
        <v>1941</v>
      </c>
      <c r="AC1144" s="26" t="s">
        <v>1941</v>
      </c>
      <c r="AD1144" s="26" t="s">
        <v>1941</v>
      </c>
      <c r="AE1144" s="26" t="s">
        <v>1941</v>
      </c>
      <c r="AF1144" s="26" t="s">
        <v>1941</v>
      </c>
      <c r="AG1144" s="26" t="s">
        <v>1941</v>
      </c>
      <c r="AH1144" s="26" t="s">
        <v>1941</v>
      </c>
      <c r="AI1144" s="26" t="s">
        <v>1941</v>
      </c>
      <c r="AJ1144" s="26" t="s">
        <v>1941</v>
      </c>
      <c r="AK1144" s="26" t="s">
        <v>1941</v>
      </c>
      <c r="AL1144" s="26" t="s">
        <v>1941</v>
      </c>
      <c r="AM1144" s="26" t="s">
        <v>1941</v>
      </c>
      <c r="AN1144" s="26" t="s">
        <v>1941</v>
      </c>
      <c r="AO1144" s="26" t="s">
        <v>1941</v>
      </c>
      <c r="AP1144" s="26" t="s">
        <v>1941</v>
      </c>
      <c r="AQ1144" s="26" t="s">
        <v>1941</v>
      </c>
      <c r="AR1144" s="26" t="s">
        <v>1941</v>
      </c>
      <c r="AS1144" s="26" t="s">
        <v>1941</v>
      </c>
      <c r="AT1144" s="26" t="s">
        <v>1940</v>
      </c>
      <c r="AU1144" s="26" t="s">
        <v>1941</v>
      </c>
      <c r="AV1144" s="26" t="s">
        <v>1941</v>
      </c>
      <c r="AW1144" s="26" t="s">
        <v>1941</v>
      </c>
      <c r="AX1144" s="26" t="s">
        <v>1941</v>
      </c>
      <c r="AY1144" s="26" t="s">
        <v>1941</v>
      </c>
      <c r="AZ1144" s="26" t="s">
        <v>1941</v>
      </c>
      <c r="BA1144" s="26" t="s">
        <v>1941</v>
      </c>
      <c r="BB1144" s="26" t="s">
        <v>1941</v>
      </c>
      <c r="BC1144" s="26" t="s">
        <v>1941</v>
      </c>
      <c r="BD1144" s="26" t="s">
        <v>1941</v>
      </c>
      <c r="BE1144" s="26" t="s">
        <v>1941</v>
      </c>
      <c r="BF1144" s="26" t="s">
        <v>1941</v>
      </c>
      <c r="BG1144" s="26" t="s">
        <v>1941</v>
      </c>
      <c r="BH1144" s="26" t="s">
        <v>1941</v>
      </c>
      <c r="BI1144" s="26" t="s">
        <v>1941</v>
      </c>
      <c r="BJ1144" s="26" t="s">
        <v>1941</v>
      </c>
      <c r="BK1144" s="26" t="s">
        <v>1941</v>
      </c>
      <c r="BL1144" s="26" t="s">
        <v>1941</v>
      </c>
      <c r="BM1144" s="26" t="s">
        <v>1941</v>
      </c>
      <c r="BN1144" s="26" t="s">
        <v>1941</v>
      </c>
      <c r="BO1144" s="26" t="s">
        <v>1941</v>
      </c>
      <c r="BP1144" s="26" t="s">
        <v>1941</v>
      </c>
      <c r="BQ1144" s="26" t="s">
        <v>1941</v>
      </c>
      <c r="BR1144" s="26" t="s">
        <v>1941</v>
      </c>
      <c r="BS1144" s="26" t="s">
        <v>1941</v>
      </c>
      <c r="BT1144" s="26" t="s">
        <v>1941</v>
      </c>
      <c r="BU1144" s="26" t="str">
        <f t="shared" si="1056"/>
        <v>89. PRODUCE THE CHEMICAL</v>
      </c>
      <c r="BV1144" s="26" t="str">
        <f t="shared" si="1057"/>
        <v/>
      </c>
      <c r="BW1144" s="26" t="str">
        <f t="shared" si="1058"/>
        <v/>
      </c>
      <c r="BX1144" s="26" t="str">
        <f t="shared" si="1059"/>
        <v/>
      </c>
      <c r="BY1144" s="26" t="str">
        <f t="shared" si="1060"/>
        <v/>
      </c>
      <c r="BZ1144" s="26" t="str">
        <f t="shared" si="1061"/>
        <v>94. AS A MANUFACTURED IMPURITY</v>
      </c>
      <c r="CA1144" s="26" t="str">
        <f t="shared" si="1062"/>
        <v/>
      </c>
      <c r="CB1144" s="26" t="str">
        <f t="shared" si="1063"/>
        <v/>
      </c>
      <c r="CC1144" s="26" t="str">
        <f t="shared" si="1064"/>
        <v/>
      </c>
      <c r="CD1144" s="26" t="str">
        <f t="shared" si="1065"/>
        <v/>
      </c>
      <c r="CE1144" s="26" t="str">
        <f t="shared" si="1066"/>
        <v/>
      </c>
      <c r="CF1144" s="26" t="str">
        <f t="shared" si="1067"/>
        <v/>
      </c>
      <c r="CG1144" s="26" t="str">
        <f t="shared" si="1068"/>
        <v/>
      </c>
      <c r="CH1144" s="26" t="str">
        <f t="shared" si="1069"/>
        <v/>
      </c>
      <c r="CI1144" s="26" t="str">
        <f t="shared" si="1070"/>
        <v/>
      </c>
      <c r="CJ1144" s="26" t="str">
        <f t="shared" si="1071"/>
        <v/>
      </c>
      <c r="CK1144" s="26" t="str">
        <f t="shared" si="1072"/>
        <v/>
      </c>
      <c r="CL1144" s="26" t="str">
        <f t="shared" si="1073"/>
        <v/>
      </c>
      <c r="CM1144" s="26" t="str">
        <f t="shared" si="1074"/>
        <v/>
      </c>
      <c r="CN1144" s="26" t="str">
        <f t="shared" si="1075"/>
        <v/>
      </c>
      <c r="CO1144" s="26" t="str">
        <f t="shared" si="1076"/>
        <v/>
      </c>
      <c r="CP1144" s="26" t="str">
        <f t="shared" si="1077"/>
        <v/>
      </c>
      <c r="CQ1144" s="26" t="str">
        <f t="shared" si="1078"/>
        <v/>
      </c>
      <c r="CR1144" s="26" t="str">
        <f t="shared" si="1079"/>
        <v/>
      </c>
      <c r="CS1144" s="26" t="str">
        <f t="shared" si="1080"/>
        <v/>
      </c>
      <c r="CT1144" s="26" t="str">
        <f t="shared" si="1081"/>
        <v/>
      </c>
      <c r="CU1144" s="26" t="str">
        <f t="shared" si="1082"/>
        <v/>
      </c>
      <c r="CV1144" s="26" t="str">
        <f t="shared" si="1083"/>
        <v>116. AS A PROCESS IMPURITY</v>
      </c>
      <c r="CW1144" s="26" t="str">
        <f t="shared" si="1084"/>
        <v/>
      </c>
      <c r="CX1144" s="26" t="str">
        <f t="shared" si="1085"/>
        <v/>
      </c>
      <c r="CY1144" s="26" t="str">
        <f t="shared" si="1086"/>
        <v/>
      </c>
      <c r="CZ1144" s="26" t="str">
        <f t="shared" si="1087"/>
        <v/>
      </c>
      <c r="DA1144" s="26" t="str">
        <f t="shared" si="1088"/>
        <v/>
      </c>
      <c r="DB1144" s="26" t="str">
        <f t="shared" si="1089"/>
        <v/>
      </c>
      <c r="DC1144" s="26" t="str">
        <f t="shared" si="1090"/>
        <v/>
      </c>
      <c r="DD1144" s="26" t="str">
        <f t="shared" si="1091"/>
        <v/>
      </c>
      <c r="DE1144" s="26" t="str">
        <f t="shared" si="1092"/>
        <v/>
      </c>
      <c r="DF1144" s="26" t="str">
        <f t="shared" si="1093"/>
        <v/>
      </c>
      <c r="DG1144" s="26" t="str">
        <f t="shared" si="1094"/>
        <v/>
      </c>
      <c r="DH1144" s="26" t="str">
        <f t="shared" si="1095"/>
        <v/>
      </c>
      <c r="DI1144" s="26" t="str">
        <f t="shared" si="1096"/>
        <v/>
      </c>
      <c r="DJ1144" s="26" t="str">
        <f t="shared" si="1097"/>
        <v/>
      </c>
      <c r="DK1144" s="26" t="str">
        <f t="shared" si="1098"/>
        <v/>
      </c>
      <c r="DL1144" s="26" t="str">
        <f t="shared" si="1099"/>
        <v/>
      </c>
      <c r="DM1144" s="26" t="str">
        <f t="shared" si="1100"/>
        <v/>
      </c>
      <c r="DN1144" s="26" t="str">
        <f t="shared" si="1101"/>
        <v/>
      </c>
      <c r="DO1144" s="26" t="str">
        <f t="shared" si="1102"/>
        <v/>
      </c>
      <c r="DP1144" s="26" t="str">
        <f t="shared" si="1103"/>
        <v/>
      </c>
      <c r="DQ1144" s="26" t="str">
        <f t="shared" si="1104"/>
        <v/>
      </c>
      <c r="DR1144" s="26" t="str">
        <f t="shared" si="1105"/>
        <v/>
      </c>
      <c r="DS1144" s="26" t="str">
        <f t="shared" si="1106"/>
        <v/>
      </c>
      <c r="DT1144" s="26" t="str">
        <f t="shared" si="1107"/>
        <v/>
      </c>
      <c r="DU1144" s="26" t="str">
        <f t="shared" si="1108"/>
        <v/>
      </c>
      <c r="DV1144" s="26" t="str">
        <f t="shared" si="1109"/>
        <v/>
      </c>
    </row>
    <row r="1145" spans="1:126" ht="75" x14ac:dyDescent="0.25">
      <c r="A1145" t="s">
        <v>1942</v>
      </c>
      <c r="B1145">
        <v>2020</v>
      </c>
      <c r="C1145" t="s">
        <v>2046</v>
      </c>
      <c r="D1145">
        <v>106990</v>
      </c>
      <c r="E1145" s="19">
        <v>1320219188101</v>
      </c>
      <c r="F1145" t="s">
        <v>1220</v>
      </c>
      <c r="G1145">
        <v>324110</v>
      </c>
      <c r="H1145" t="s">
        <v>1221</v>
      </c>
      <c r="I1145" t="s">
        <v>1222</v>
      </c>
      <c r="J1145" t="s">
        <v>1223</v>
      </c>
      <c r="K1145" t="s">
        <v>338</v>
      </c>
      <c r="L1145">
        <v>62084</v>
      </c>
      <c r="M1145" s="26" t="str">
        <f t="shared" si="1055"/>
        <v>89. PRODUCE THE CHEMICAL, 94. AS A MANUFACTURED IMPURITY, 116. AS A PROCESS IMPURITY</v>
      </c>
      <c r="N1145" s="26" t="s">
        <v>2047</v>
      </c>
      <c r="O1145" s="26" t="s">
        <v>2122</v>
      </c>
      <c r="P1145">
        <v>761</v>
      </c>
      <c r="Q1145">
        <v>957</v>
      </c>
      <c r="R1145">
        <v>1718</v>
      </c>
      <c r="S1145" s="26" t="s">
        <v>1940</v>
      </c>
      <c r="T1145" s="26" t="s">
        <v>1941</v>
      </c>
      <c r="U1145" s="26" t="s">
        <v>1941</v>
      </c>
      <c r="V1145" s="26" t="s">
        <v>1941</v>
      </c>
      <c r="W1145" s="26" t="s">
        <v>1941</v>
      </c>
      <c r="X1145" s="26" t="s">
        <v>1940</v>
      </c>
      <c r="Y1145" s="26" t="s">
        <v>1941</v>
      </c>
      <c r="Z1145" s="26" t="s">
        <v>1941</v>
      </c>
      <c r="AA1145" s="26" t="s">
        <v>1941</v>
      </c>
      <c r="AB1145" s="26" t="s">
        <v>1941</v>
      </c>
      <c r="AC1145" s="26" t="s">
        <v>1941</v>
      </c>
      <c r="AD1145" s="26" t="s">
        <v>1941</v>
      </c>
      <c r="AE1145" s="26" t="s">
        <v>1941</v>
      </c>
      <c r="AF1145" s="26" t="s">
        <v>1941</v>
      </c>
      <c r="AG1145" s="26" t="s">
        <v>1941</v>
      </c>
      <c r="AH1145" s="26" t="s">
        <v>1941</v>
      </c>
      <c r="AI1145" s="26" t="s">
        <v>1941</v>
      </c>
      <c r="AJ1145" s="26" t="s">
        <v>1941</v>
      </c>
      <c r="AK1145" s="26" t="s">
        <v>1941</v>
      </c>
      <c r="AL1145" s="26" t="s">
        <v>1941</v>
      </c>
      <c r="AM1145" s="26" t="s">
        <v>1941</v>
      </c>
      <c r="AN1145" s="26" t="s">
        <v>1941</v>
      </c>
      <c r="AO1145" s="26" t="s">
        <v>1941</v>
      </c>
      <c r="AP1145" s="26" t="s">
        <v>1941</v>
      </c>
      <c r="AQ1145" s="26" t="s">
        <v>1941</v>
      </c>
      <c r="AR1145" s="26" t="s">
        <v>1941</v>
      </c>
      <c r="AS1145" s="26" t="s">
        <v>1941</v>
      </c>
      <c r="AT1145" s="26" t="s">
        <v>1940</v>
      </c>
      <c r="AU1145" s="26" t="s">
        <v>1941</v>
      </c>
      <c r="AV1145" s="26" t="s">
        <v>1941</v>
      </c>
      <c r="AW1145" s="26" t="s">
        <v>1941</v>
      </c>
      <c r="AX1145" s="26" t="s">
        <v>1941</v>
      </c>
      <c r="AY1145" s="26" t="s">
        <v>1941</v>
      </c>
      <c r="AZ1145" s="26" t="s">
        <v>1941</v>
      </c>
      <c r="BA1145" s="26" t="s">
        <v>1941</v>
      </c>
      <c r="BB1145" s="26" t="s">
        <v>1941</v>
      </c>
      <c r="BC1145" s="26" t="s">
        <v>1941</v>
      </c>
      <c r="BD1145" s="26" t="s">
        <v>1941</v>
      </c>
      <c r="BE1145" s="26" t="s">
        <v>1941</v>
      </c>
      <c r="BF1145" s="26" t="s">
        <v>1941</v>
      </c>
      <c r="BG1145" s="26" t="s">
        <v>1941</v>
      </c>
      <c r="BH1145" s="26" t="s">
        <v>1941</v>
      </c>
      <c r="BI1145" s="26" t="s">
        <v>1941</v>
      </c>
      <c r="BJ1145" s="26" t="s">
        <v>1941</v>
      </c>
      <c r="BK1145" s="26" t="s">
        <v>1941</v>
      </c>
      <c r="BL1145" s="26" t="s">
        <v>1941</v>
      </c>
      <c r="BM1145" s="26" t="s">
        <v>1941</v>
      </c>
      <c r="BN1145" s="26" t="s">
        <v>1941</v>
      </c>
      <c r="BO1145" s="26" t="s">
        <v>1941</v>
      </c>
      <c r="BP1145" s="26" t="s">
        <v>1941</v>
      </c>
      <c r="BQ1145" s="26" t="s">
        <v>1941</v>
      </c>
      <c r="BR1145" s="26" t="s">
        <v>1941</v>
      </c>
      <c r="BS1145" s="26" t="s">
        <v>1941</v>
      </c>
      <c r="BT1145" s="26" t="s">
        <v>1941</v>
      </c>
      <c r="BU1145" s="26" t="str">
        <f t="shared" si="1056"/>
        <v>89. PRODUCE THE CHEMICAL</v>
      </c>
      <c r="BV1145" s="26" t="str">
        <f t="shared" si="1057"/>
        <v/>
      </c>
      <c r="BW1145" s="26" t="str">
        <f t="shared" si="1058"/>
        <v/>
      </c>
      <c r="BX1145" s="26" t="str">
        <f t="shared" si="1059"/>
        <v/>
      </c>
      <c r="BY1145" s="26" t="str">
        <f t="shared" si="1060"/>
        <v/>
      </c>
      <c r="BZ1145" s="26" t="str">
        <f t="shared" si="1061"/>
        <v>94. AS A MANUFACTURED IMPURITY</v>
      </c>
      <c r="CA1145" s="26" t="str">
        <f t="shared" si="1062"/>
        <v/>
      </c>
      <c r="CB1145" s="26" t="str">
        <f t="shared" si="1063"/>
        <v/>
      </c>
      <c r="CC1145" s="26" t="str">
        <f t="shared" si="1064"/>
        <v/>
      </c>
      <c r="CD1145" s="26" t="str">
        <f t="shared" si="1065"/>
        <v/>
      </c>
      <c r="CE1145" s="26" t="str">
        <f t="shared" si="1066"/>
        <v/>
      </c>
      <c r="CF1145" s="26" t="str">
        <f t="shared" si="1067"/>
        <v/>
      </c>
      <c r="CG1145" s="26" t="str">
        <f t="shared" si="1068"/>
        <v/>
      </c>
      <c r="CH1145" s="26" t="str">
        <f t="shared" si="1069"/>
        <v/>
      </c>
      <c r="CI1145" s="26" t="str">
        <f t="shared" si="1070"/>
        <v/>
      </c>
      <c r="CJ1145" s="26" t="str">
        <f t="shared" si="1071"/>
        <v/>
      </c>
      <c r="CK1145" s="26" t="str">
        <f t="shared" si="1072"/>
        <v/>
      </c>
      <c r="CL1145" s="26" t="str">
        <f t="shared" si="1073"/>
        <v/>
      </c>
      <c r="CM1145" s="26" t="str">
        <f t="shared" si="1074"/>
        <v/>
      </c>
      <c r="CN1145" s="26" t="str">
        <f t="shared" si="1075"/>
        <v/>
      </c>
      <c r="CO1145" s="26" t="str">
        <f t="shared" si="1076"/>
        <v/>
      </c>
      <c r="CP1145" s="26" t="str">
        <f t="shared" si="1077"/>
        <v/>
      </c>
      <c r="CQ1145" s="26" t="str">
        <f t="shared" si="1078"/>
        <v/>
      </c>
      <c r="CR1145" s="26" t="str">
        <f t="shared" si="1079"/>
        <v/>
      </c>
      <c r="CS1145" s="26" t="str">
        <f t="shared" si="1080"/>
        <v/>
      </c>
      <c r="CT1145" s="26" t="str">
        <f t="shared" si="1081"/>
        <v/>
      </c>
      <c r="CU1145" s="26" t="str">
        <f t="shared" si="1082"/>
        <v/>
      </c>
      <c r="CV1145" s="26" t="str">
        <f t="shared" si="1083"/>
        <v>116. AS A PROCESS IMPURITY</v>
      </c>
      <c r="CW1145" s="26" t="str">
        <f t="shared" si="1084"/>
        <v/>
      </c>
      <c r="CX1145" s="26" t="str">
        <f t="shared" si="1085"/>
        <v/>
      </c>
      <c r="CY1145" s="26" t="str">
        <f t="shared" si="1086"/>
        <v/>
      </c>
      <c r="CZ1145" s="26" t="str">
        <f t="shared" si="1087"/>
        <v/>
      </c>
      <c r="DA1145" s="26" t="str">
        <f t="shared" si="1088"/>
        <v/>
      </c>
      <c r="DB1145" s="26" t="str">
        <f t="shared" si="1089"/>
        <v/>
      </c>
      <c r="DC1145" s="26" t="str">
        <f t="shared" si="1090"/>
        <v/>
      </c>
      <c r="DD1145" s="26" t="str">
        <f t="shared" si="1091"/>
        <v/>
      </c>
      <c r="DE1145" s="26" t="str">
        <f t="shared" si="1092"/>
        <v/>
      </c>
      <c r="DF1145" s="26" t="str">
        <f t="shared" si="1093"/>
        <v/>
      </c>
      <c r="DG1145" s="26" t="str">
        <f t="shared" si="1094"/>
        <v/>
      </c>
      <c r="DH1145" s="26" t="str">
        <f t="shared" si="1095"/>
        <v/>
      </c>
      <c r="DI1145" s="26" t="str">
        <f t="shared" si="1096"/>
        <v/>
      </c>
      <c r="DJ1145" s="26" t="str">
        <f t="shared" si="1097"/>
        <v/>
      </c>
      <c r="DK1145" s="26" t="str">
        <f t="shared" si="1098"/>
        <v/>
      </c>
      <c r="DL1145" s="26" t="str">
        <f t="shared" si="1099"/>
        <v/>
      </c>
      <c r="DM1145" s="26" t="str">
        <f t="shared" si="1100"/>
        <v/>
      </c>
      <c r="DN1145" s="26" t="str">
        <f t="shared" si="1101"/>
        <v/>
      </c>
      <c r="DO1145" s="26" t="str">
        <f t="shared" si="1102"/>
        <v/>
      </c>
      <c r="DP1145" s="26" t="str">
        <f t="shared" si="1103"/>
        <v/>
      </c>
      <c r="DQ1145" s="26" t="str">
        <f t="shared" si="1104"/>
        <v/>
      </c>
      <c r="DR1145" s="26" t="str">
        <f t="shared" si="1105"/>
        <v/>
      </c>
      <c r="DS1145" s="26" t="str">
        <f t="shared" si="1106"/>
        <v/>
      </c>
      <c r="DT1145" s="26" t="str">
        <f t="shared" si="1107"/>
        <v/>
      </c>
      <c r="DU1145" s="26" t="str">
        <f t="shared" si="1108"/>
        <v/>
      </c>
      <c r="DV1145" s="26" t="str">
        <f t="shared" si="1109"/>
        <v/>
      </c>
    </row>
    <row r="1146" spans="1:126" ht="75" x14ac:dyDescent="0.25">
      <c r="A1146" t="s">
        <v>1942</v>
      </c>
      <c r="B1146">
        <v>2021</v>
      </c>
      <c r="C1146" t="s">
        <v>2046</v>
      </c>
      <c r="D1146">
        <v>106990</v>
      </c>
      <c r="E1146" s="19">
        <v>1321220413595</v>
      </c>
      <c r="F1146" t="s">
        <v>1220</v>
      </c>
      <c r="G1146">
        <v>324110</v>
      </c>
      <c r="H1146" t="s">
        <v>1221</v>
      </c>
      <c r="I1146" t="s">
        <v>1222</v>
      </c>
      <c r="J1146" t="s">
        <v>1223</v>
      </c>
      <c r="K1146" t="s">
        <v>338</v>
      </c>
      <c r="L1146">
        <v>62084</v>
      </c>
      <c r="M1146" s="26" t="str">
        <f t="shared" si="1055"/>
        <v>89. PRODUCE THE CHEMICAL, 94. AS A MANUFACTURED IMPURITY, 116. AS A PROCESS IMPURITY</v>
      </c>
      <c r="N1146" s="26" t="s">
        <v>2047</v>
      </c>
      <c r="O1146" s="26" t="s">
        <v>2122</v>
      </c>
      <c r="P1146">
        <v>528</v>
      </c>
      <c r="Q1146">
        <v>752</v>
      </c>
      <c r="R1146">
        <v>1280</v>
      </c>
      <c r="S1146" s="26" t="s">
        <v>1940</v>
      </c>
      <c r="T1146" s="26" t="s">
        <v>1941</v>
      </c>
      <c r="U1146" s="26" t="s">
        <v>1941</v>
      </c>
      <c r="V1146" s="26" t="s">
        <v>1941</v>
      </c>
      <c r="W1146" s="26" t="s">
        <v>1941</v>
      </c>
      <c r="X1146" s="26" t="s">
        <v>1940</v>
      </c>
      <c r="Y1146" s="26" t="s">
        <v>1941</v>
      </c>
      <c r="Z1146" s="26" t="s">
        <v>1941</v>
      </c>
      <c r="AA1146" s="26" t="s">
        <v>1941</v>
      </c>
      <c r="AB1146" s="26" t="s">
        <v>1941</v>
      </c>
      <c r="AC1146" s="26" t="s">
        <v>1941</v>
      </c>
      <c r="AD1146" s="26" t="s">
        <v>1941</v>
      </c>
      <c r="AE1146" s="26" t="s">
        <v>1941</v>
      </c>
      <c r="AF1146" s="26" t="s">
        <v>1941</v>
      </c>
      <c r="AG1146" s="26" t="s">
        <v>1941</v>
      </c>
      <c r="AH1146" s="26" t="s">
        <v>1941</v>
      </c>
      <c r="AI1146" s="26" t="s">
        <v>1941</v>
      </c>
      <c r="AJ1146" s="26" t="s">
        <v>1941</v>
      </c>
      <c r="AK1146" s="26" t="s">
        <v>1941</v>
      </c>
      <c r="AL1146" s="26" t="s">
        <v>1941</v>
      </c>
      <c r="AM1146" s="26" t="s">
        <v>1941</v>
      </c>
      <c r="AN1146" s="26" t="s">
        <v>1941</v>
      </c>
      <c r="AO1146" s="26" t="s">
        <v>1941</v>
      </c>
      <c r="AP1146" s="26" t="s">
        <v>1941</v>
      </c>
      <c r="AQ1146" s="26" t="s">
        <v>1941</v>
      </c>
      <c r="AR1146" s="26" t="s">
        <v>1941</v>
      </c>
      <c r="AS1146" s="26" t="s">
        <v>1941</v>
      </c>
      <c r="AT1146" s="26" t="s">
        <v>1940</v>
      </c>
      <c r="AU1146" s="26" t="s">
        <v>1941</v>
      </c>
      <c r="AV1146" s="26" t="s">
        <v>1941</v>
      </c>
      <c r="AW1146" s="26" t="s">
        <v>1941</v>
      </c>
      <c r="AX1146" s="26" t="s">
        <v>1941</v>
      </c>
      <c r="AY1146" s="26" t="s">
        <v>1941</v>
      </c>
      <c r="AZ1146" s="26" t="s">
        <v>1941</v>
      </c>
      <c r="BA1146" s="26" t="s">
        <v>1941</v>
      </c>
      <c r="BB1146" s="26" t="s">
        <v>1941</v>
      </c>
      <c r="BC1146" s="26" t="s">
        <v>1941</v>
      </c>
      <c r="BD1146" s="26" t="s">
        <v>1941</v>
      </c>
      <c r="BE1146" s="26" t="s">
        <v>1941</v>
      </c>
      <c r="BF1146" s="26" t="s">
        <v>1941</v>
      </c>
      <c r="BG1146" s="26" t="s">
        <v>1941</v>
      </c>
      <c r="BH1146" s="26" t="s">
        <v>1941</v>
      </c>
      <c r="BI1146" s="26" t="s">
        <v>1941</v>
      </c>
      <c r="BJ1146" s="26" t="s">
        <v>1941</v>
      </c>
      <c r="BK1146" s="26" t="s">
        <v>1941</v>
      </c>
      <c r="BL1146" s="26" t="s">
        <v>1941</v>
      </c>
      <c r="BM1146" s="26" t="s">
        <v>1941</v>
      </c>
      <c r="BN1146" s="26" t="s">
        <v>1941</v>
      </c>
      <c r="BO1146" s="26" t="s">
        <v>1941</v>
      </c>
      <c r="BP1146" s="26" t="s">
        <v>1941</v>
      </c>
      <c r="BQ1146" s="26" t="s">
        <v>1941</v>
      </c>
      <c r="BR1146" s="26" t="s">
        <v>1941</v>
      </c>
      <c r="BS1146" s="26" t="s">
        <v>1941</v>
      </c>
      <c r="BT1146" s="26" t="s">
        <v>1941</v>
      </c>
      <c r="BU1146" s="26" t="str">
        <f t="shared" si="1056"/>
        <v>89. PRODUCE THE CHEMICAL</v>
      </c>
      <c r="BV1146" s="26" t="str">
        <f t="shared" si="1057"/>
        <v/>
      </c>
      <c r="BW1146" s="26" t="str">
        <f t="shared" si="1058"/>
        <v/>
      </c>
      <c r="BX1146" s="26" t="str">
        <f t="shared" si="1059"/>
        <v/>
      </c>
      <c r="BY1146" s="26" t="str">
        <f t="shared" si="1060"/>
        <v/>
      </c>
      <c r="BZ1146" s="26" t="str">
        <f t="shared" si="1061"/>
        <v>94. AS A MANUFACTURED IMPURITY</v>
      </c>
      <c r="CA1146" s="26" t="str">
        <f t="shared" si="1062"/>
        <v/>
      </c>
      <c r="CB1146" s="26" t="str">
        <f t="shared" si="1063"/>
        <v/>
      </c>
      <c r="CC1146" s="26" t="str">
        <f t="shared" si="1064"/>
        <v/>
      </c>
      <c r="CD1146" s="26" t="str">
        <f t="shared" si="1065"/>
        <v/>
      </c>
      <c r="CE1146" s="26" t="str">
        <f t="shared" si="1066"/>
        <v/>
      </c>
      <c r="CF1146" s="26" t="str">
        <f t="shared" si="1067"/>
        <v/>
      </c>
      <c r="CG1146" s="26" t="str">
        <f t="shared" si="1068"/>
        <v/>
      </c>
      <c r="CH1146" s="26" t="str">
        <f t="shared" si="1069"/>
        <v/>
      </c>
      <c r="CI1146" s="26" t="str">
        <f t="shared" si="1070"/>
        <v/>
      </c>
      <c r="CJ1146" s="26" t="str">
        <f t="shared" si="1071"/>
        <v/>
      </c>
      <c r="CK1146" s="26" t="str">
        <f t="shared" si="1072"/>
        <v/>
      </c>
      <c r="CL1146" s="26" t="str">
        <f t="shared" si="1073"/>
        <v/>
      </c>
      <c r="CM1146" s="26" t="str">
        <f t="shared" si="1074"/>
        <v/>
      </c>
      <c r="CN1146" s="26" t="str">
        <f t="shared" si="1075"/>
        <v/>
      </c>
      <c r="CO1146" s="26" t="str">
        <f t="shared" si="1076"/>
        <v/>
      </c>
      <c r="CP1146" s="26" t="str">
        <f t="shared" si="1077"/>
        <v/>
      </c>
      <c r="CQ1146" s="26" t="str">
        <f t="shared" si="1078"/>
        <v/>
      </c>
      <c r="CR1146" s="26" t="str">
        <f t="shared" si="1079"/>
        <v/>
      </c>
      <c r="CS1146" s="26" t="str">
        <f t="shared" si="1080"/>
        <v/>
      </c>
      <c r="CT1146" s="26" t="str">
        <f t="shared" si="1081"/>
        <v/>
      </c>
      <c r="CU1146" s="26" t="str">
        <f t="shared" si="1082"/>
        <v/>
      </c>
      <c r="CV1146" s="26" t="str">
        <f t="shared" si="1083"/>
        <v>116. AS A PROCESS IMPURITY</v>
      </c>
      <c r="CW1146" s="26" t="str">
        <f t="shared" si="1084"/>
        <v/>
      </c>
      <c r="CX1146" s="26" t="str">
        <f t="shared" si="1085"/>
        <v/>
      </c>
      <c r="CY1146" s="26" t="str">
        <f t="shared" si="1086"/>
        <v/>
      </c>
      <c r="CZ1146" s="26" t="str">
        <f t="shared" si="1087"/>
        <v/>
      </c>
      <c r="DA1146" s="26" t="str">
        <f t="shared" si="1088"/>
        <v/>
      </c>
      <c r="DB1146" s="26" t="str">
        <f t="shared" si="1089"/>
        <v/>
      </c>
      <c r="DC1146" s="26" t="str">
        <f t="shared" si="1090"/>
        <v/>
      </c>
      <c r="DD1146" s="26" t="str">
        <f t="shared" si="1091"/>
        <v/>
      </c>
      <c r="DE1146" s="26" t="str">
        <f t="shared" si="1092"/>
        <v/>
      </c>
      <c r="DF1146" s="26" t="str">
        <f t="shared" si="1093"/>
        <v/>
      </c>
      <c r="DG1146" s="26" t="str">
        <f t="shared" si="1094"/>
        <v/>
      </c>
      <c r="DH1146" s="26" t="str">
        <f t="shared" si="1095"/>
        <v/>
      </c>
      <c r="DI1146" s="26" t="str">
        <f t="shared" si="1096"/>
        <v/>
      </c>
      <c r="DJ1146" s="26" t="str">
        <f t="shared" si="1097"/>
        <v/>
      </c>
      <c r="DK1146" s="26" t="str">
        <f t="shared" si="1098"/>
        <v/>
      </c>
      <c r="DL1146" s="26" t="str">
        <f t="shared" si="1099"/>
        <v/>
      </c>
      <c r="DM1146" s="26" t="str">
        <f t="shared" si="1100"/>
        <v/>
      </c>
      <c r="DN1146" s="26" t="str">
        <f t="shared" si="1101"/>
        <v/>
      </c>
      <c r="DO1146" s="26" t="str">
        <f t="shared" si="1102"/>
        <v/>
      </c>
      <c r="DP1146" s="26" t="str">
        <f t="shared" si="1103"/>
        <v/>
      </c>
      <c r="DQ1146" s="26" t="str">
        <f t="shared" si="1104"/>
        <v/>
      </c>
      <c r="DR1146" s="26" t="str">
        <f t="shared" si="1105"/>
        <v/>
      </c>
      <c r="DS1146" s="26" t="str">
        <f t="shared" si="1106"/>
        <v/>
      </c>
      <c r="DT1146" s="26" t="str">
        <f t="shared" si="1107"/>
        <v/>
      </c>
      <c r="DU1146" s="26" t="str">
        <f t="shared" si="1108"/>
        <v/>
      </c>
      <c r="DV1146" s="26" t="str">
        <f t="shared" si="1109"/>
        <v/>
      </c>
    </row>
    <row r="1147" spans="1:126" ht="30" x14ac:dyDescent="0.25">
      <c r="A1147" t="s">
        <v>1942</v>
      </c>
      <c r="B1147">
        <v>2016</v>
      </c>
      <c r="C1147" t="s">
        <v>2046</v>
      </c>
      <c r="D1147">
        <v>106990</v>
      </c>
      <c r="E1147" s="19">
        <v>1316215692993</v>
      </c>
      <c r="F1147" t="s">
        <v>1226</v>
      </c>
      <c r="G1147">
        <v>324110</v>
      </c>
      <c r="H1147" t="s">
        <v>1227</v>
      </c>
      <c r="I1147" t="s">
        <v>1228</v>
      </c>
      <c r="J1147" t="s">
        <v>1229</v>
      </c>
      <c r="K1147" t="s">
        <v>944</v>
      </c>
      <c r="L1147">
        <v>73098</v>
      </c>
      <c r="M1147" s="26" t="str">
        <f t="shared" si="1055"/>
        <v>89. PRODUCE THE CHEMICAL, 93. AS A BYPRODUCT</v>
      </c>
      <c r="N1147" s="26" t="s">
        <v>2085</v>
      </c>
      <c r="O1147" s="26" t="s">
        <v>124</v>
      </c>
      <c r="P1147">
        <v>0</v>
      </c>
      <c r="Q1147">
        <v>1084</v>
      </c>
      <c r="R1147">
        <v>1084</v>
      </c>
      <c r="S1147" s="26" t="s">
        <v>1940</v>
      </c>
      <c r="T1147" s="26" t="s">
        <v>1941</v>
      </c>
      <c r="U1147" s="26" t="s">
        <v>1941</v>
      </c>
      <c r="V1147" s="26" t="s">
        <v>1941</v>
      </c>
      <c r="W1147" s="26" t="s">
        <v>1940</v>
      </c>
      <c r="X1147" s="26" t="s">
        <v>1941</v>
      </c>
      <c r="Y1147" s="26" t="s">
        <v>1941</v>
      </c>
      <c r="AE1147" s="26" t="s">
        <v>1941</v>
      </c>
      <c r="AR1147" s="26" t="s">
        <v>1941</v>
      </c>
      <c r="AS1147" s="26" t="s">
        <v>1941</v>
      </c>
      <c r="AT1147" s="26" t="s">
        <v>1941</v>
      </c>
      <c r="AV1147" s="26" t="s">
        <v>1941</v>
      </c>
      <c r="BD1147" s="26" t="s">
        <v>1941</v>
      </c>
      <c r="BK1147" s="26" t="s">
        <v>1941</v>
      </c>
      <c r="BU1147" s="26" t="str">
        <f t="shared" si="1056"/>
        <v>89. PRODUCE THE CHEMICAL</v>
      </c>
      <c r="BV1147" s="26" t="str">
        <f t="shared" si="1057"/>
        <v/>
      </c>
      <c r="BW1147" s="26" t="str">
        <f t="shared" si="1058"/>
        <v/>
      </c>
      <c r="BX1147" s="26" t="str">
        <f t="shared" si="1059"/>
        <v/>
      </c>
      <c r="BY1147" s="26" t="str">
        <f t="shared" si="1060"/>
        <v>93. AS A BYPRODUCT</v>
      </c>
      <c r="BZ1147" s="26" t="str">
        <f t="shared" si="1061"/>
        <v/>
      </c>
      <c r="CA1147" s="26" t="str">
        <f t="shared" si="1062"/>
        <v/>
      </c>
      <c r="CB1147" s="26" t="str">
        <f t="shared" si="1063"/>
        <v/>
      </c>
      <c r="CC1147" s="26" t="str">
        <f t="shared" si="1064"/>
        <v/>
      </c>
      <c r="CD1147" s="26" t="str">
        <f t="shared" si="1065"/>
        <v/>
      </c>
      <c r="CE1147" s="26" t="str">
        <f t="shared" si="1066"/>
        <v/>
      </c>
      <c r="CF1147" s="26" t="str">
        <f t="shared" si="1067"/>
        <v/>
      </c>
      <c r="CG1147" s="26" t="str">
        <f t="shared" si="1068"/>
        <v/>
      </c>
      <c r="CH1147" s="26" t="str">
        <f t="shared" si="1069"/>
        <v/>
      </c>
      <c r="CI1147" s="26" t="str">
        <f t="shared" si="1070"/>
        <v/>
      </c>
      <c r="CJ1147" s="26" t="str">
        <f t="shared" si="1071"/>
        <v/>
      </c>
      <c r="CK1147" s="26" t="str">
        <f t="shared" si="1072"/>
        <v/>
      </c>
      <c r="CL1147" s="26" t="str">
        <f t="shared" si="1073"/>
        <v/>
      </c>
      <c r="CM1147" s="26" t="str">
        <f t="shared" si="1074"/>
        <v/>
      </c>
      <c r="CN1147" s="26" t="str">
        <f t="shared" si="1075"/>
        <v/>
      </c>
      <c r="CO1147" s="26" t="str">
        <f t="shared" si="1076"/>
        <v/>
      </c>
      <c r="CP1147" s="26" t="str">
        <f t="shared" si="1077"/>
        <v/>
      </c>
      <c r="CQ1147" s="26" t="str">
        <f t="shared" si="1078"/>
        <v/>
      </c>
      <c r="CR1147" s="26" t="str">
        <f t="shared" si="1079"/>
        <v/>
      </c>
      <c r="CS1147" s="26" t="str">
        <f t="shared" si="1080"/>
        <v/>
      </c>
      <c r="CT1147" s="26" t="str">
        <f t="shared" si="1081"/>
        <v/>
      </c>
      <c r="CU1147" s="26" t="str">
        <f t="shared" si="1082"/>
        <v/>
      </c>
      <c r="CV1147" s="26" t="str">
        <f t="shared" si="1083"/>
        <v/>
      </c>
      <c r="CW1147" s="26" t="str">
        <f t="shared" si="1084"/>
        <v/>
      </c>
      <c r="CX1147" s="26" t="str">
        <f t="shared" si="1085"/>
        <v/>
      </c>
      <c r="CY1147" s="26" t="str">
        <f t="shared" si="1086"/>
        <v/>
      </c>
      <c r="CZ1147" s="26" t="str">
        <f t="shared" si="1087"/>
        <v/>
      </c>
      <c r="DA1147" s="26" t="str">
        <f t="shared" si="1088"/>
        <v/>
      </c>
      <c r="DB1147" s="26" t="str">
        <f t="shared" si="1089"/>
        <v/>
      </c>
      <c r="DC1147" s="26" t="str">
        <f t="shared" si="1090"/>
        <v/>
      </c>
      <c r="DD1147" s="26" t="str">
        <f t="shared" si="1091"/>
        <v/>
      </c>
      <c r="DE1147" s="26" t="str">
        <f t="shared" si="1092"/>
        <v/>
      </c>
      <c r="DF1147" s="26" t="str">
        <f t="shared" si="1093"/>
        <v/>
      </c>
      <c r="DG1147" s="26" t="str">
        <f t="shared" si="1094"/>
        <v/>
      </c>
      <c r="DH1147" s="26" t="str">
        <f t="shared" si="1095"/>
        <v/>
      </c>
      <c r="DI1147" s="26" t="str">
        <f t="shared" si="1096"/>
        <v/>
      </c>
      <c r="DJ1147" s="26" t="str">
        <f t="shared" si="1097"/>
        <v/>
      </c>
      <c r="DK1147" s="26" t="str">
        <f t="shared" si="1098"/>
        <v/>
      </c>
      <c r="DL1147" s="26" t="str">
        <f t="shared" si="1099"/>
        <v/>
      </c>
      <c r="DM1147" s="26" t="str">
        <f t="shared" si="1100"/>
        <v/>
      </c>
      <c r="DN1147" s="26" t="str">
        <f t="shared" si="1101"/>
        <v/>
      </c>
      <c r="DO1147" s="26" t="str">
        <f t="shared" si="1102"/>
        <v/>
      </c>
      <c r="DP1147" s="26" t="str">
        <f t="shared" si="1103"/>
        <v/>
      </c>
      <c r="DQ1147" s="26" t="str">
        <f t="shared" si="1104"/>
        <v/>
      </c>
      <c r="DR1147" s="26" t="str">
        <f t="shared" si="1105"/>
        <v/>
      </c>
      <c r="DS1147" s="26" t="str">
        <f t="shared" si="1106"/>
        <v/>
      </c>
      <c r="DT1147" s="26" t="str">
        <f t="shared" si="1107"/>
        <v/>
      </c>
      <c r="DU1147" s="26" t="str">
        <f t="shared" si="1108"/>
        <v/>
      </c>
      <c r="DV1147" s="26" t="str">
        <f t="shared" si="1109"/>
        <v/>
      </c>
    </row>
    <row r="1148" spans="1:126" ht="45" x14ac:dyDescent="0.25">
      <c r="A1148" t="s">
        <v>1942</v>
      </c>
      <c r="B1148">
        <v>2017</v>
      </c>
      <c r="C1148" t="s">
        <v>2046</v>
      </c>
      <c r="D1148">
        <v>106990</v>
      </c>
      <c r="E1148" s="19">
        <v>1317216514885</v>
      </c>
      <c r="F1148" t="s">
        <v>1226</v>
      </c>
      <c r="G1148">
        <v>324110</v>
      </c>
      <c r="H1148" t="s">
        <v>1227</v>
      </c>
      <c r="I1148" t="s">
        <v>1228</v>
      </c>
      <c r="J1148" t="s">
        <v>1229</v>
      </c>
      <c r="K1148" t="s">
        <v>944</v>
      </c>
      <c r="L1148">
        <v>73098</v>
      </c>
      <c r="M1148" s="26" t="str">
        <f t="shared" si="1055"/>
        <v>89. PRODUCE THE CHEMICAL, 93. AS A BYPRODUCT, 114. USED AS AN ARTICLE COMPONENT</v>
      </c>
      <c r="N1148" s="26" t="s">
        <v>2085</v>
      </c>
      <c r="O1148" s="26" t="s">
        <v>124</v>
      </c>
      <c r="P1148">
        <v>0</v>
      </c>
      <c r="Q1148">
        <v>1036</v>
      </c>
      <c r="R1148">
        <v>1036</v>
      </c>
      <c r="S1148" s="26" t="s">
        <v>1940</v>
      </c>
      <c r="T1148" s="26" t="s">
        <v>1941</v>
      </c>
      <c r="U1148" s="26" t="s">
        <v>1941</v>
      </c>
      <c r="V1148" s="26" t="s">
        <v>1941</v>
      </c>
      <c r="W1148" s="26" t="s">
        <v>1940</v>
      </c>
      <c r="X1148" s="26" t="s">
        <v>1941</v>
      </c>
      <c r="Y1148" s="26" t="s">
        <v>1941</v>
      </c>
      <c r="AE1148" s="26" t="s">
        <v>1941</v>
      </c>
      <c r="AR1148" s="26" t="s">
        <v>1940</v>
      </c>
      <c r="AS1148" s="26" t="s">
        <v>1941</v>
      </c>
      <c r="AT1148" s="26" t="s">
        <v>1941</v>
      </c>
      <c r="AV1148" s="26" t="s">
        <v>1941</v>
      </c>
      <c r="BD1148" s="26" t="s">
        <v>1941</v>
      </c>
      <c r="BK1148" s="26" t="s">
        <v>1941</v>
      </c>
      <c r="BU1148" s="26" t="str">
        <f t="shared" si="1056"/>
        <v>89. PRODUCE THE CHEMICAL</v>
      </c>
      <c r="BV1148" s="26" t="str">
        <f t="shared" si="1057"/>
        <v/>
      </c>
      <c r="BW1148" s="26" t="str">
        <f t="shared" si="1058"/>
        <v/>
      </c>
      <c r="BX1148" s="26" t="str">
        <f t="shared" si="1059"/>
        <v/>
      </c>
      <c r="BY1148" s="26" t="str">
        <f t="shared" si="1060"/>
        <v>93. AS A BYPRODUCT</v>
      </c>
      <c r="BZ1148" s="26" t="str">
        <f t="shared" si="1061"/>
        <v/>
      </c>
      <c r="CA1148" s="26" t="str">
        <f t="shared" si="1062"/>
        <v/>
      </c>
      <c r="CB1148" s="26" t="str">
        <f t="shared" si="1063"/>
        <v/>
      </c>
      <c r="CC1148" s="26" t="str">
        <f t="shared" si="1064"/>
        <v/>
      </c>
      <c r="CD1148" s="26" t="str">
        <f t="shared" si="1065"/>
        <v/>
      </c>
      <c r="CE1148" s="26" t="str">
        <f t="shared" si="1066"/>
        <v/>
      </c>
      <c r="CF1148" s="26" t="str">
        <f t="shared" si="1067"/>
        <v/>
      </c>
      <c r="CG1148" s="26" t="str">
        <f t="shared" si="1068"/>
        <v/>
      </c>
      <c r="CH1148" s="26" t="str">
        <f t="shared" si="1069"/>
        <v/>
      </c>
      <c r="CI1148" s="26" t="str">
        <f t="shared" si="1070"/>
        <v/>
      </c>
      <c r="CJ1148" s="26" t="str">
        <f t="shared" si="1071"/>
        <v/>
      </c>
      <c r="CK1148" s="26" t="str">
        <f t="shared" si="1072"/>
        <v/>
      </c>
      <c r="CL1148" s="26" t="str">
        <f t="shared" si="1073"/>
        <v/>
      </c>
      <c r="CM1148" s="26" t="str">
        <f t="shared" si="1074"/>
        <v/>
      </c>
      <c r="CN1148" s="26" t="str">
        <f t="shared" si="1075"/>
        <v/>
      </c>
      <c r="CO1148" s="26" t="str">
        <f t="shared" si="1076"/>
        <v/>
      </c>
      <c r="CP1148" s="26" t="str">
        <f t="shared" si="1077"/>
        <v/>
      </c>
      <c r="CQ1148" s="26" t="str">
        <f t="shared" si="1078"/>
        <v/>
      </c>
      <c r="CR1148" s="26" t="str">
        <f t="shared" si="1079"/>
        <v/>
      </c>
      <c r="CS1148" s="26" t="str">
        <f t="shared" si="1080"/>
        <v/>
      </c>
      <c r="CT1148" s="26" t="str">
        <f t="shared" si="1081"/>
        <v>114. USED AS AN ARTICLE COMPONENT</v>
      </c>
      <c r="CU1148" s="26" t="str">
        <f t="shared" si="1082"/>
        <v/>
      </c>
      <c r="CV1148" s="26" t="str">
        <f t="shared" si="1083"/>
        <v/>
      </c>
      <c r="CW1148" s="26" t="str">
        <f t="shared" si="1084"/>
        <v/>
      </c>
      <c r="CX1148" s="26" t="str">
        <f t="shared" si="1085"/>
        <v/>
      </c>
      <c r="CY1148" s="26" t="str">
        <f t="shared" si="1086"/>
        <v/>
      </c>
      <c r="CZ1148" s="26" t="str">
        <f t="shared" si="1087"/>
        <v/>
      </c>
      <c r="DA1148" s="26" t="str">
        <f t="shared" si="1088"/>
        <v/>
      </c>
      <c r="DB1148" s="26" t="str">
        <f t="shared" si="1089"/>
        <v/>
      </c>
      <c r="DC1148" s="26" t="str">
        <f t="shared" si="1090"/>
        <v/>
      </c>
      <c r="DD1148" s="26" t="str">
        <f t="shared" si="1091"/>
        <v/>
      </c>
      <c r="DE1148" s="26" t="str">
        <f t="shared" si="1092"/>
        <v/>
      </c>
      <c r="DF1148" s="26" t="str">
        <f t="shared" si="1093"/>
        <v/>
      </c>
      <c r="DG1148" s="26" t="str">
        <f t="shared" si="1094"/>
        <v/>
      </c>
      <c r="DH1148" s="26" t="str">
        <f t="shared" si="1095"/>
        <v/>
      </c>
      <c r="DI1148" s="26" t="str">
        <f t="shared" si="1096"/>
        <v/>
      </c>
      <c r="DJ1148" s="26" t="str">
        <f t="shared" si="1097"/>
        <v/>
      </c>
      <c r="DK1148" s="26" t="str">
        <f t="shared" si="1098"/>
        <v/>
      </c>
      <c r="DL1148" s="26" t="str">
        <f t="shared" si="1099"/>
        <v/>
      </c>
      <c r="DM1148" s="26" t="str">
        <f t="shared" si="1100"/>
        <v/>
      </c>
      <c r="DN1148" s="26" t="str">
        <f t="shared" si="1101"/>
        <v/>
      </c>
      <c r="DO1148" s="26" t="str">
        <f t="shared" si="1102"/>
        <v/>
      </c>
      <c r="DP1148" s="26" t="str">
        <f t="shared" si="1103"/>
        <v/>
      </c>
      <c r="DQ1148" s="26" t="str">
        <f t="shared" si="1104"/>
        <v/>
      </c>
      <c r="DR1148" s="26" t="str">
        <f t="shared" si="1105"/>
        <v/>
      </c>
      <c r="DS1148" s="26" t="str">
        <f t="shared" si="1106"/>
        <v/>
      </c>
      <c r="DT1148" s="26" t="str">
        <f t="shared" si="1107"/>
        <v/>
      </c>
      <c r="DU1148" s="26" t="str">
        <f t="shared" si="1108"/>
        <v/>
      </c>
      <c r="DV1148" s="26" t="str">
        <f t="shared" si="1109"/>
        <v/>
      </c>
    </row>
    <row r="1149" spans="1:126" ht="75" x14ac:dyDescent="0.25">
      <c r="A1149" t="s">
        <v>1942</v>
      </c>
      <c r="B1149">
        <v>2018</v>
      </c>
      <c r="C1149" t="s">
        <v>2046</v>
      </c>
      <c r="D1149">
        <v>106990</v>
      </c>
      <c r="E1149" s="19">
        <v>1318217324870</v>
      </c>
      <c r="F1149" t="s">
        <v>1226</v>
      </c>
      <c r="G1149">
        <v>324110</v>
      </c>
      <c r="H1149" t="s">
        <v>1227</v>
      </c>
      <c r="I1149" t="s">
        <v>1228</v>
      </c>
      <c r="J1149" t="s">
        <v>1229</v>
      </c>
      <c r="K1149" t="s">
        <v>944</v>
      </c>
      <c r="L1149">
        <v>73098</v>
      </c>
      <c r="M1149" s="26" t="str">
        <f t="shared" si="1055"/>
        <v>89. PRODUCE THE CHEMICAL, 91. ON-SITE USE OF THE CHEMICAL, 94. AS A MANUFACTURED IMPURITY, 116. AS A PROCESS IMPURITY, 133. ANCILLARY OR OTHER USE, 137. Z304  FUEL</v>
      </c>
      <c r="N1149" s="26" t="s">
        <v>2085</v>
      </c>
      <c r="O1149" s="26" t="s">
        <v>124</v>
      </c>
      <c r="P1149">
        <v>0</v>
      </c>
      <c r="Q1149">
        <v>1050</v>
      </c>
      <c r="R1149">
        <v>1050</v>
      </c>
      <c r="S1149" s="26" t="s">
        <v>1940</v>
      </c>
      <c r="T1149" s="26" t="s">
        <v>1941</v>
      </c>
      <c r="U1149" s="26" t="s">
        <v>1940</v>
      </c>
      <c r="V1149" s="26" t="s">
        <v>1941</v>
      </c>
      <c r="W1149" s="26" t="s">
        <v>1941</v>
      </c>
      <c r="X1149" s="26" t="s">
        <v>1940</v>
      </c>
      <c r="Y1149" s="26" t="s">
        <v>1941</v>
      </c>
      <c r="Z1149" s="26" t="s">
        <v>1941</v>
      </c>
      <c r="AA1149" s="26" t="s">
        <v>1941</v>
      </c>
      <c r="AB1149" s="26" t="s">
        <v>1941</v>
      </c>
      <c r="AC1149" s="26" t="s">
        <v>1941</v>
      </c>
      <c r="AD1149" s="26" t="s">
        <v>1941</v>
      </c>
      <c r="AE1149" s="26" t="s">
        <v>1941</v>
      </c>
      <c r="AF1149" s="26" t="s">
        <v>1941</v>
      </c>
      <c r="AG1149" s="26" t="s">
        <v>1941</v>
      </c>
      <c r="AH1149" s="26" t="s">
        <v>1941</v>
      </c>
      <c r="AI1149" s="26" t="s">
        <v>1941</v>
      </c>
      <c r="AJ1149" s="26" t="s">
        <v>1941</v>
      </c>
      <c r="AK1149" s="26" t="s">
        <v>1941</v>
      </c>
      <c r="AL1149" s="26" t="s">
        <v>1941</v>
      </c>
      <c r="AM1149" s="26" t="s">
        <v>1941</v>
      </c>
      <c r="AN1149" s="26" t="s">
        <v>1941</v>
      </c>
      <c r="AO1149" s="26" t="s">
        <v>1941</v>
      </c>
      <c r="AP1149" s="26" t="s">
        <v>1941</v>
      </c>
      <c r="AQ1149" s="26" t="s">
        <v>1941</v>
      </c>
      <c r="AR1149" s="26" t="s">
        <v>1941</v>
      </c>
      <c r="AS1149" s="26" t="s">
        <v>1941</v>
      </c>
      <c r="AT1149" s="26" t="s">
        <v>1940</v>
      </c>
      <c r="AU1149" s="26" t="s">
        <v>1941</v>
      </c>
      <c r="AV1149" s="26" t="s">
        <v>1941</v>
      </c>
      <c r="AW1149" s="26" t="s">
        <v>1941</v>
      </c>
      <c r="AX1149" s="26" t="s">
        <v>1941</v>
      </c>
      <c r="AY1149" s="26" t="s">
        <v>1941</v>
      </c>
      <c r="AZ1149" s="26" t="s">
        <v>1941</v>
      </c>
      <c r="BA1149" s="26" t="s">
        <v>1941</v>
      </c>
      <c r="BB1149" s="26" t="s">
        <v>1941</v>
      </c>
      <c r="BC1149" s="26" t="s">
        <v>1941</v>
      </c>
      <c r="BD1149" s="26" t="s">
        <v>1941</v>
      </c>
      <c r="BE1149" s="26" t="s">
        <v>1941</v>
      </c>
      <c r="BF1149" s="26" t="s">
        <v>1941</v>
      </c>
      <c r="BG1149" s="26" t="s">
        <v>1941</v>
      </c>
      <c r="BH1149" s="26" t="s">
        <v>1941</v>
      </c>
      <c r="BI1149" s="26" t="s">
        <v>1941</v>
      </c>
      <c r="BJ1149" s="26" t="s">
        <v>1941</v>
      </c>
      <c r="BK1149" s="26" t="s">
        <v>1940</v>
      </c>
      <c r="BL1149" s="26" t="s">
        <v>1941</v>
      </c>
      <c r="BM1149" s="26" t="s">
        <v>1941</v>
      </c>
      <c r="BN1149" s="26" t="s">
        <v>1941</v>
      </c>
      <c r="BO1149" s="26" t="s">
        <v>1940</v>
      </c>
      <c r="BP1149" s="26" t="s">
        <v>1941</v>
      </c>
      <c r="BQ1149" s="26" t="s">
        <v>1941</v>
      </c>
      <c r="BR1149" s="26" t="s">
        <v>1941</v>
      </c>
      <c r="BS1149" s="26" t="s">
        <v>1941</v>
      </c>
      <c r="BT1149" s="26" t="s">
        <v>1941</v>
      </c>
      <c r="BU1149" s="26" t="str">
        <f t="shared" si="1056"/>
        <v>89. PRODUCE THE CHEMICAL</v>
      </c>
      <c r="BV1149" s="26" t="str">
        <f t="shared" si="1057"/>
        <v/>
      </c>
      <c r="BW1149" s="26" t="str">
        <f t="shared" si="1058"/>
        <v>91. ON-SITE USE OF THE CHEMICAL</v>
      </c>
      <c r="BX1149" s="26" t="str">
        <f t="shared" si="1059"/>
        <v/>
      </c>
      <c r="BY1149" s="26" t="str">
        <f t="shared" si="1060"/>
        <v/>
      </c>
      <c r="BZ1149" s="26" t="str">
        <f t="shared" si="1061"/>
        <v>94. AS A MANUFACTURED IMPURITY</v>
      </c>
      <c r="CA1149" s="26" t="str">
        <f t="shared" si="1062"/>
        <v/>
      </c>
      <c r="CB1149" s="26" t="str">
        <f t="shared" si="1063"/>
        <v/>
      </c>
      <c r="CC1149" s="26" t="str">
        <f t="shared" si="1064"/>
        <v/>
      </c>
      <c r="CD1149" s="26" t="str">
        <f t="shared" si="1065"/>
        <v/>
      </c>
      <c r="CE1149" s="26" t="str">
        <f t="shared" si="1066"/>
        <v/>
      </c>
      <c r="CF1149" s="26" t="str">
        <f t="shared" si="1067"/>
        <v/>
      </c>
      <c r="CG1149" s="26" t="str">
        <f t="shared" si="1068"/>
        <v/>
      </c>
      <c r="CH1149" s="26" t="str">
        <f t="shared" si="1069"/>
        <v/>
      </c>
      <c r="CI1149" s="26" t="str">
        <f t="shared" si="1070"/>
        <v/>
      </c>
      <c r="CJ1149" s="26" t="str">
        <f t="shared" si="1071"/>
        <v/>
      </c>
      <c r="CK1149" s="26" t="str">
        <f t="shared" si="1072"/>
        <v/>
      </c>
      <c r="CL1149" s="26" t="str">
        <f t="shared" si="1073"/>
        <v/>
      </c>
      <c r="CM1149" s="26" t="str">
        <f t="shared" si="1074"/>
        <v/>
      </c>
      <c r="CN1149" s="26" t="str">
        <f t="shared" si="1075"/>
        <v/>
      </c>
      <c r="CO1149" s="26" t="str">
        <f t="shared" si="1076"/>
        <v/>
      </c>
      <c r="CP1149" s="26" t="str">
        <f t="shared" si="1077"/>
        <v/>
      </c>
      <c r="CQ1149" s="26" t="str">
        <f t="shared" si="1078"/>
        <v/>
      </c>
      <c r="CR1149" s="26" t="str">
        <f t="shared" si="1079"/>
        <v/>
      </c>
      <c r="CS1149" s="26" t="str">
        <f t="shared" si="1080"/>
        <v/>
      </c>
      <c r="CT1149" s="26" t="str">
        <f t="shared" si="1081"/>
        <v/>
      </c>
      <c r="CU1149" s="26" t="str">
        <f t="shared" si="1082"/>
        <v/>
      </c>
      <c r="CV1149" s="26" t="str">
        <f t="shared" si="1083"/>
        <v>116. AS A PROCESS IMPURITY</v>
      </c>
      <c r="CW1149" s="26" t="str">
        <f t="shared" si="1084"/>
        <v/>
      </c>
      <c r="CX1149" s="26" t="str">
        <f t="shared" si="1085"/>
        <v/>
      </c>
      <c r="CY1149" s="26" t="str">
        <f t="shared" si="1086"/>
        <v/>
      </c>
      <c r="CZ1149" s="26" t="str">
        <f t="shared" si="1087"/>
        <v/>
      </c>
      <c r="DA1149" s="26" t="str">
        <f t="shared" si="1088"/>
        <v/>
      </c>
      <c r="DB1149" s="26" t="str">
        <f t="shared" si="1089"/>
        <v/>
      </c>
      <c r="DC1149" s="26" t="str">
        <f t="shared" si="1090"/>
        <v/>
      </c>
      <c r="DD1149" s="26" t="str">
        <f t="shared" si="1091"/>
        <v/>
      </c>
      <c r="DE1149" s="26" t="str">
        <f t="shared" si="1092"/>
        <v/>
      </c>
      <c r="DF1149" s="26" t="str">
        <f t="shared" si="1093"/>
        <v/>
      </c>
      <c r="DG1149" s="26" t="str">
        <f t="shared" si="1094"/>
        <v/>
      </c>
      <c r="DH1149" s="26" t="str">
        <f t="shared" si="1095"/>
        <v/>
      </c>
      <c r="DI1149" s="26" t="str">
        <f t="shared" si="1096"/>
        <v/>
      </c>
      <c r="DJ1149" s="26" t="str">
        <f t="shared" si="1097"/>
        <v/>
      </c>
      <c r="DK1149" s="26" t="str">
        <f t="shared" si="1098"/>
        <v/>
      </c>
      <c r="DL1149" s="26" t="str">
        <f t="shared" si="1099"/>
        <v/>
      </c>
      <c r="DM1149" s="26" t="str">
        <f t="shared" si="1100"/>
        <v>133. ANCILLARY OR OTHER USE</v>
      </c>
      <c r="DN1149" s="26" t="str">
        <f t="shared" si="1101"/>
        <v/>
      </c>
      <c r="DO1149" s="26" t="str">
        <f t="shared" si="1102"/>
        <v/>
      </c>
      <c r="DP1149" s="26" t="str">
        <f t="shared" si="1103"/>
        <v/>
      </c>
      <c r="DQ1149" s="26" t="str">
        <f t="shared" si="1104"/>
        <v>137. Z304  FUEL</v>
      </c>
      <c r="DR1149" s="26" t="str">
        <f t="shared" si="1105"/>
        <v/>
      </c>
      <c r="DS1149" s="26" t="str">
        <f t="shared" si="1106"/>
        <v/>
      </c>
      <c r="DT1149" s="26" t="str">
        <f t="shared" si="1107"/>
        <v/>
      </c>
      <c r="DU1149" s="26" t="str">
        <f t="shared" si="1108"/>
        <v/>
      </c>
      <c r="DV1149" s="26" t="str">
        <f t="shared" si="1109"/>
        <v/>
      </c>
    </row>
    <row r="1150" spans="1:126" ht="75" x14ac:dyDescent="0.25">
      <c r="A1150" t="s">
        <v>1942</v>
      </c>
      <c r="B1150">
        <v>2019</v>
      </c>
      <c r="C1150" t="s">
        <v>2046</v>
      </c>
      <c r="D1150">
        <v>106990</v>
      </c>
      <c r="E1150" s="19">
        <v>1319218321863</v>
      </c>
      <c r="F1150" t="s">
        <v>1226</v>
      </c>
      <c r="G1150">
        <v>324110</v>
      </c>
      <c r="H1150" t="s">
        <v>1227</v>
      </c>
      <c r="I1150" t="s">
        <v>1228</v>
      </c>
      <c r="J1150" t="s">
        <v>1229</v>
      </c>
      <c r="K1150" t="s">
        <v>944</v>
      </c>
      <c r="L1150">
        <v>73098</v>
      </c>
      <c r="M1150" s="26" t="str">
        <f t="shared" si="1055"/>
        <v>89. PRODUCE THE CHEMICAL, 91. ON-SITE USE OF THE CHEMICAL, 94. AS A MANUFACTURED IMPURITY, 116. AS A PROCESS IMPURITY, 133. ANCILLARY OR OTHER USE, 137. Z304  FUEL</v>
      </c>
      <c r="N1150" s="26" t="s">
        <v>2085</v>
      </c>
      <c r="O1150" s="26" t="s">
        <v>124</v>
      </c>
      <c r="P1150">
        <v>0</v>
      </c>
      <c r="Q1150">
        <v>1032</v>
      </c>
      <c r="R1150">
        <v>1032</v>
      </c>
      <c r="S1150" s="26" t="s">
        <v>1940</v>
      </c>
      <c r="T1150" s="26" t="s">
        <v>1941</v>
      </c>
      <c r="U1150" s="26" t="s">
        <v>1940</v>
      </c>
      <c r="V1150" s="26" t="s">
        <v>1941</v>
      </c>
      <c r="W1150" s="26" t="s">
        <v>1941</v>
      </c>
      <c r="X1150" s="26" t="s">
        <v>1940</v>
      </c>
      <c r="Y1150" s="26" t="s">
        <v>1941</v>
      </c>
      <c r="Z1150" s="26" t="s">
        <v>1941</v>
      </c>
      <c r="AA1150" s="26" t="s">
        <v>1941</v>
      </c>
      <c r="AB1150" s="26" t="s">
        <v>1941</v>
      </c>
      <c r="AC1150" s="26" t="s">
        <v>1941</v>
      </c>
      <c r="AD1150" s="26" t="s">
        <v>1941</v>
      </c>
      <c r="AE1150" s="26" t="s">
        <v>1941</v>
      </c>
      <c r="AF1150" s="26" t="s">
        <v>1941</v>
      </c>
      <c r="AG1150" s="26" t="s">
        <v>1941</v>
      </c>
      <c r="AH1150" s="26" t="s">
        <v>1941</v>
      </c>
      <c r="AI1150" s="26" t="s">
        <v>1941</v>
      </c>
      <c r="AJ1150" s="26" t="s">
        <v>1941</v>
      </c>
      <c r="AK1150" s="26" t="s">
        <v>1941</v>
      </c>
      <c r="AL1150" s="26" t="s">
        <v>1941</v>
      </c>
      <c r="AM1150" s="26" t="s">
        <v>1941</v>
      </c>
      <c r="AN1150" s="26" t="s">
        <v>1941</v>
      </c>
      <c r="AO1150" s="26" t="s">
        <v>1941</v>
      </c>
      <c r="AP1150" s="26" t="s">
        <v>1941</v>
      </c>
      <c r="AQ1150" s="26" t="s">
        <v>1941</v>
      </c>
      <c r="AR1150" s="26" t="s">
        <v>1941</v>
      </c>
      <c r="AS1150" s="26" t="s">
        <v>1941</v>
      </c>
      <c r="AT1150" s="26" t="s">
        <v>1940</v>
      </c>
      <c r="AU1150" s="26" t="s">
        <v>1941</v>
      </c>
      <c r="AV1150" s="26" t="s">
        <v>1941</v>
      </c>
      <c r="AW1150" s="26" t="s">
        <v>1941</v>
      </c>
      <c r="AX1150" s="26" t="s">
        <v>1941</v>
      </c>
      <c r="AY1150" s="26" t="s">
        <v>1941</v>
      </c>
      <c r="AZ1150" s="26" t="s">
        <v>1941</v>
      </c>
      <c r="BA1150" s="26" t="s">
        <v>1941</v>
      </c>
      <c r="BB1150" s="26" t="s">
        <v>1941</v>
      </c>
      <c r="BC1150" s="26" t="s">
        <v>1941</v>
      </c>
      <c r="BD1150" s="26" t="s">
        <v>1941</v>
      </c>
      <c r="BE1150" s="26" t="s">
        <v>1941</v>
      </c>
      <c r="BF1150" s="26" t="s">
        <v>1941</v>
      </c>
      <c r="BG1150" s="26" t="s">
        <v>1941</v>
      </c>
      <c r="BH1150" s="26" t="s">
        <v>1941</v>
      </c>
      <c r="BI1150" s="26" t="s">
        <v>1941</v>
      </c>
      <c r="BJ1150" s="26" t="s">
        <v>1941</v>
      </c>
      <c r="BK1150" s="26" t="s">
        <v>1940</v>
      </c>
      <c r="BL1150" s="26" t="s">
        <v>1941</v>
      </c>
      <c r="BM1150" s="26" t="s">
        <v>1941</v>
      </c>
      <c r="BN1150" s="26" t="s">
        <v>1941</v>
      </c>
      <c r="BO1150" s="26" t="s">
        <v>1940</v>
      </c>
      <c r="BP1150" s="26" t="s">
        <v>1941</v>
      </c>
      <c r="BQ1150" s="26" t="s">
        <v>1941</v>
      </c>
      <c r="BR1150" s="26" t="s">
        <v>1941</v>
      </c>
      <c r="BS1150" s="26" t="s">
        <v>1941</v>
      </c>
      <c r="BT1150" s="26" t="s">
        <v>1941</v>
      </c>
      <c r="BU1150" s="26" t="str">
        <f t="shared" si="1056"/>
        <v>89. PRODUCE THE CHEMICAL</v>
      </c>
      <c r="BV1150" s="26" t="str">
        <f t="shared" si="1057"/>
        <v/>
      </c>
      <c r="BW1150" s="26" t="str">
        <f t="shared" si="1058"/>
        <v>91. ON-SITE USE OF THE CHEMICAL</v>
      </c>
      <c r="BX1150" s="26" t="str">
        <f t="shared" si="1059"/>
        <v/>
      </c>
      <c r="BY1150" s="26" t="str">
        <f t="shared" si="1060"/>
        <v/>
      </c>
      <c r="BZ1150" s="26" t="str">
        <f t="shared" si="1061"/>
        <v>94. AS A MANUFACTURED IMPURITY</v>
      </c>
      <c r="CA1150" s="26" t="str">
        <f t="shared" si="1062"/>
        <v/>
      </c>
      <c r="CB1150" s="26" t="str">
        <f t="shared" si="1063"/>
        <v/>
      </c>
      <c r="CC1150" s="26" t="str">
        <f t="shared" si="1064"/>
        <v/>
      </c>
      <c r="CD1150" s="26" t="str">
        <f t="shared" si="1065"/>
        <v/>
      </c>
      <c r="CE1150" s="26" t="str">
        <f t="shared" si="1066"/>
        <v/>
      </c>
      <c r="CF1150" s="26" t="str">
        <f t="shared" si="1067"/>
        <v/>
      </c>
      <c r="CG1150" s="26" t="str">
        <f t="shared" si="1068"/>
        <v/>
      </c>
      <c r="CH1150" s="26" t="str">
        <f t="shared" si="1069"/>
        <v/>
      </c>
      <c r="CI1150" s="26" t="str">
        <f t="shared" si="1070"/>
        <v/>
      </c>
      <c r="CJ1150" s="26" t="str">
        <f t="shared" si="1071"/>
        <v/>
      </c>
      <c r="CK1150" s="26" t="str">
        <f t="shared" si="1072"/>
        <v/>
      </c>
      <c r="CL1150" s="26" t="str">
        <f t="shared" si="1073"/>
        <v/>
      </c>
      <c r="CM1150" s="26" t="str">
        <f t="shared" si="1074"/>
        <v/>
      </c>
      <c r="CN1150" s="26" t="str">
        <f t="shared" si="1075"/>
        <v/>
      </c>
      <c r="CO1150" s="26" t="str">
        <f t="shared" si="1076"/>
        <v/>
      </c>
      <c r="CP1150" s="26" t="str">
        <f t="shared" si="1077"/>
        <v/>
      </c>
      <c r="CQ1150" s="26" t="str">
        <f t="shared" si="1078"/>
        <v/>
      </c>
      <c r="CR1150" s="26" t="str">
        <f t="shared" si="1079"/>
        <v/>
      </c>
      <c r="CS1150" s="26" t="str">
        <f t="shared" si="1080"/>
        <v/>
      </c>
      <c r="CT1150" s="26" t="str">
        <f t="shared" si="1081"/>
        <v/>
      </c>
      <c r="CU1150" s="26" t="str">
        <f t="shared" si="1082"/>
        <v/>
      </c>
      <c r="CV1150" s="26" t="str">
        <f t="shared" si="1083"/>
        <v>116. AS A PROCESS IMPURITY</v>
      </c>
      <c r="CW1150" s="26" t="str">
        <f t="shared" si="1084"/>
        <v/>
      </c>
      <c r="CX1150" s="26" t="str">
        <f t="shared" si="1085"/>
        <v/>
      </c>
      <c r="CY1150" s="26" t="str">
        <f t="shared" si="1086"/>
        <v/>
      </c>
      <c r="CZ1150" s="26" t="str">
        <f t="shared" si="1087"/>
        <v/>
      </c>
      <c r="DA1150" s="26" t="str">
        <f t="shared" si="1088"/>
        <v/>
      </c>
      <c r="DB1150" s="26" t="str">
        <f t="shared" si="1089"/>
        <v/>
      </c>
      <c r="DC1150" s="26" t="str">
        <f t="shared" si="1090"/>
        <v/>
      </c>
      <c r="DD1150" s="26" t="str">
        <f t="shared" si="1091"/>
        <v/>
      </c>
      <c r="DE1150" s="26" t="str">
        <f t="shared" si="1092"/>
        <v/>
      </c>
      <c r="DF1150" s="26" t="str">
        <f t="shared" si="1093"/>
        <v/>
      </c>
      <c r="DG1150" s="26" t="str">
        <f t="shared" si="1094"/>
        <v/>
      </c>
      <c r="DH1150" s="26" t="str">
        <f t="shared" si="1095"/>
        <v/>
      </c>
      <c r="DI1150" s="26" t="str">
        <f t="shared" si="1096"/>
        <v/>
      </c>
      <c r="DJ1150" s="26" t="str">
        <f t="shared" si="1097"/>
        <v/>
      </c>
      <c r="DK1150" s="26" t="str">
        <f t="shared" si="1098"/>
        <v/>
      </c>
      <c r="DL1150" s="26" t="str">
        <f t="shared" si="1099"/>
        <v/>
      </c>
      <c r="DM1150" s="26" t="str">
        <f t="shared" si="1100"/>
        <v>133. ANCILLARY OR OTHER USE</v>
      </c>
      <c r="DN1150" s="26" t="str">
        <f t="shared" si="1101"/>
        <v/>
      </c>
      <c r="DO1150" s="26" t="str">
        <f t="shared" si="1102"/>
        <v/>
      </c>
      <c r="DP1150" s="26" t="str">
        <f t="shared" si="1103"/>
        <v/>
      </c>
      <c r="DQ1150" s="26" t="str">
        <f t="shared" si="1104"/>
        <v>137. Z304  FUEL</v>
      </c>
      <c r="DR1150" s="26" t="str">
        <f t="shared" si="1105"/>
        <v/>
      </c>
      <c r="DS1150" s="26" t="str">
        <f t="shared" si="1106"/>
        <v/>
      </c>
      <c r="DT1150" s="26" t="str">
        <f t="shared" si="1107"/>
        <v/>
      </c>
      <c r="DU1150" s="26" t="str">
        <f t="shared" si="1108"/>
        <v/>
      </c>
      <c r="DV1150" s="26" t="str">
        <f t="shared" si="1109"/>
        <v/>
      </c>
    </row>
    <row r="1151" spans="1:126" ht="75" x14ac:dyDescent="0.25">
      <c r="A1151" t="s">
        <v>1942</v>
      </c>
      <c r="B1151">
        <v>2020</v>
      </c>
      <c r="C1151" t="s">
        <v>2046</v>
      </c>
      <c r="D1151">
        <v>106990</v>
      </c>
      <c r="E1151" s="19">
        <v>1320219296732</v>
      </c>
      <c r="F1151" t="s">
        <v>1226</v>
      </c>
      <c r="G1151">
        <v>324110</v>
      </c>
      <c r="H1151" t="s">
        <v>1227</v>
      </c>
      <c r="I1151" t="s">
        <v>1228</v>
      </c>
      <c r="J1151" t="s">
        <v>1229</v>
      </c>
      <c r="K1151" t="s">
        <v>944</v>
      </c>
      <c r="L1151">
        <v>73098</v>
      </c>
      <c r="M1151" s="26" t="str">
        <f t="shared" si="1055"/>
        <v>89. PRODUCE THE CHEMICAL, 91. ON-SITE USE OF THE CHEMICAL, 94. AS A MANUFACTURED IMPURITY, 116. AS A PROCESS IMPURITY, 133. ANCILLARY OR OTHER USE, 137. Z304  FUEL</v>
      </c>
      <c r="N1151" s="26" t="s">
        <v>2085</v>
      </c>
      <c r="O1151" s="26" t="s">
        <v>124</v>
      </c>
      <c r="P1151">
        <v>0</v>
      </c>
      <c r="Q1151">
        <v>750</v>
      </c>
      <c r="R1151">
        <v>750</v>
      </c>
      <c r="S1151" s="26" t="s">
        <v>1940</v>
      </c>
      <c r="T1151" s="26" t="s">
        <v>1941</v>
      </c>
      <c r="U1151" s="26" t="s">
        <v>1940</v>
      </c>
      <c r="V1151" s="26" t="s">
        <v>1941</v>
      </c>
      <c r="W1151" s="26" t="s">
        <v>1941</v>
      </c>
      <c r="X1151" s="26" t="s">
        <v>1940</v>
      </c>
      <c r="Y1151" s="26" t="s">
        <v>1941</v>
      </c>
      <c r="Z1151" s="26" t="s">
        <v>1941</v>
      </c>
      <c r="AA1151" s="26" t="s">
        <v>1941</v>
      </c>
      <c r="AB1151" s="26" t="s">
        <v>1941</v>
      </c>
      <c r="AC1151" s="26" t="s">
        <v>1941</v>
      </c>
      <c r="AD1151" s="26" t="s">
        <v>1941</v>
      </c>
      <c r="AE1151" s="26" t="s">
        <v>1941</v>
      </c>
      <c r="AF1151" s="26" t="s">
        <v>1941</v>
      </c>
      <c r="AG1151" s="26" t="s">
        <v>1941</v>
      </c>
      <c r="AH1151" s="26" t="s">
        <v>1941</v>
      </c>
      <c r="AI1151" s="26" t="s">
        <v>1941</v>
      </c>
      <c r="AJ1151" s="26" t="s">
        <v>1941</v>
      </c>
      <c r="AK1151" s="26" t="s">
        <v>1941</v>
      </c>
      <c r="AL1151" s="26" t="s">
        <v>1941</v>
      </c>
      <c r="AM1151" s="26" t="s">
        <v>1941</v>
      </c>
      <c r="AN1151" s="26" t="s">
        <v>1941</v>
      </c>
      <c r="AO1151" s="26" t="s">
        <v>1941</v>
      </c>
      <c r="AP1151" s="26" t="s">
        <v>1941</v>
      </c>
      <c r="AQ1151" s="26" t="s">
        <v>1941</v>
      </c>
      <c r="AR1151" s="26" t="s">
        <v>1941</v>
      </c>
      <c r="AS1151" s="26" t="s">
        <v>1941</v>
      </c>
      <c r="AT1151" s="26" t="s">
        <v>1940</v>
      </c>
      <c r="AU1151" s="26" t="s">
        <v>1941</v>
      </c>
      <c r="AV1151" s="26" t="s">
        <v>1941</v>
      </c>
      <c r="AW1151" s="26" t="s">
        <v>1941</v>
      </c>
      <c r="AX1151" s="26" t="s">
        <v>1941</v>
      </c>
      <c r="AY1151" s="26" t="s">
        <v>1941</v>
      </c>
      <c r="AZ1151" s="26" t="s">
        <v>1941</v>
      </c>
      <c r="BA1151" s="26" t="s">
        <v>1941</v>
      </c>
      <c r="BB1151" s="26" t="s">
        <v>1941</v>
      </c>
      <c r="BC1151" s="26" t="s">
        <v>1941</v>
      </c>
      <c r="BD1151" s="26" t="s">
        <v>1941</v>
      </c>
      <c r="BE1151" s="26" t="s">
        <v>1941</v>
      </c>
      <c r="BF1151" s="26" t="s">
        <v>1941</v>
      </c>
      <c r="BG1151" s="26" t="s">
        <v>1941</v>
      </c>
      <c r="BH1151" s="26" t="s">
        <v>1941</v>
      </c>
      <c r="BI1151" s="26" t="s">
        <v>1941</v>
      </c>
      <c r="BJ1151" s="26" t="s">
        <v>1941</v>
      </c>
      <c r="BK1151" s="26" t="s">
        <v>1940</v>
      </c>
      <c r="BL1151" s="26" t="s">
        <v>1941</v>
      </c>
      <c r="BM1151" s="26" t="s">
        <v>1941</v>
      </c>
      <c r="BN1151" s="26" t="s">
        <v>1941</v>
      </c>
      <c r="BO1151" s="26" t="s">
        <v>1940</v>
      </c>
      <c r="BP1151" s="26" t="s">
        <v>1941</v>
      </c>
      <c r="BQ1151" s="26" t="s">
        <v>1941</v>
      </c>
      <c r="BR1151" s="26" t="s">
        <v>1941</v>
      </c>
      <c r="BS1151" s="26" t="s">
        <v>1941</v>
      </c>
      <c r="BT1151" s="26" t="s">
        <v>1941</v>
      </c>
      <c r="BU1151" s="26" t="str">
        <f t="shared" si="1056"/>
        <v>89. PRODUCE THE CHEMICAL</v>
      </c>
      <c r="BV1151" s="26" t="str">
        <f t="shared" si="1057"/>
        <v/>
      </c>
      <c r="BW1151" s="26" t="str">
        <f t="shared" si="1058"/>
        <v>91. ON-SITE USE OF THE CHEMICAL</v>
      </c>
      <c r="BX1151" s="26" t="str">
        <f t="shared" si="1059"/>
        <v/>
      </c>
      <c r="BY1151" s="26" t="str">
        <f t="shared" si="1060"/>
        <v/>
      </c>
      <c r="BZ1151" s="26" t="str">
        <f t="shared" si="1061"/>
        <v>94. AS A MANUFACTURED IMPURITY</v>
      </c>
      <c r="CA1151" s="26" t="str">
        <f t="shared" si="1062"/>
        <v/>
      </c>
      <c r="CB1151" s="26" t="str">
        <f t="shared" si="1063"/>
        <v/>
      </c>
      <c r="CC1151" s="26" t="str">
        <f t="shared" si="1064"/>
        <v/>
      </c>
      <c r="CD1151" s="26" t="str">
        <f t="shared" si="1065"/>
        <v/>
      </c>
      <c r="CE1151" s="26" t="str">
        <f t="shared" si="1066"/>
        <v/>
      </c>
      <c r="CF1151" s="26" t="str">
        <f t="shared" si="1067"/>
        <v/>
      </c>
      <c r="CG1151" s="26" t="str">
        <f t="shared" si="1068"/>
        <v/>
      </c>
      <c r="CH1151" s="26" t="str">
        <f t="shared" si="1069"/>
        <v/>
      </c>
      <c r="CI1151" s="26" t="str">
        <f t="shared" si="1070"/>
        <v/>
      </c>
      <c r="CJ1151" s="26" t="str">
        <f t="shared" si="1071"/>
        <v/>
      </c>
      <c r="CK1151" s="26" t="str">
        <f t="shared" si="1072"/>
        <v/>
      </c>
      <c r="CL1151" s="26" t="str">
        <f t="shared" si="1073"/>
        <v/>
      </c>
      <c r="CM1151" s="26" t="str">
        <f t="shared" si="1074"/>
        <v/>
      </c>
      <c r="CN1151" s="26" t="str">
        <f t="shared" si="1075"/>
        <v/>
      </c>
      <c r="CO1151" s="26" t="str">
        <f t="shared" si="1076"/>
        <v/>
      </c>
      <c r="CP1151" s="26" t="str">
        <f t="shared" si="1077"/>
        <v/>
      </c>
      <c r="CQ1151" s="26" t="str">
        <f t="shared" si="1078"/>
        <v/>
      </c>
      <c r="CR1151" s="26" t="str">
        <f t="shared" si="1079"/>
        <v/>
      </c>
      <c r="CS1151" s="26" t="str">
        <f t="shared" si="1080"/>
        <v/>
      </c>
      <c r="CT1151" s="26" t="str">
        <f t="shared" si="1081"/>
        <v/>
      </c>
      <c r="CU1151" s="26" t="str">
        <f t="shared" si="1082"/>
        <v/>
      </c>
      <c r="CV1151" s="26" t="str">
        <f t="shared" si="1083"/>
        <v>116. AS A PROCESS IMPURITY</v>
      </c>
      <c r="CW1151" s="26" t="str">
        <f t="shared" si="1084"/>
        <v/>
      </c>
      <c r="CX1151" s="26" t="str">
        <f t="shared" si="1085"/>
        <v/>
      </c>
      <c r="CY1151" s="26" t="str">
        <f t="shared" si="1086"/>
        <v/>
      </c>
      <c r="CZ1151" s="26" t="str">
        <f t="shared" si="1087"/>
        <v/>
      </c>
      <c r="DA1151" s="26" t="str">
        <f t="shared" si="1088"/>
        <v/>
      </c>
      <c r="DB1151" s="26" t="str">
        <f t="shared" si="1089"/>
        <v/>
      </c>
      <c r="DC1151" s="26" t="str">
        <f t="shared" si="1090"/>
        <v/>
      </c>
      <c r="DD1151" s="26" t="str">
        <f t="shared" si="1091"/>
        <v/>
      </c>
      <c r="DE1151" s="26" t="str">
        <f t="shared" si="1092"/>
        <v/>
      </c>
      <c r="DF1151" s="26" t="str">
        <f t="shared" si="1093"/>
        <v/>
      </c>
      <c r="DG1151" s="26" t="str">
        <f t="shared" si="1094"/>
        <v/>
      </c>
      <c r="DH1151" s="26" t="str">
        <f t="shared" si="1095"/>
        <v/>
      </c>
      <c r="DI1151" s="26" t="str">
        <f t="shared" si="1096"/>
        <v/>
      </c>
      <c r="DJ1151" s="26" t="str">
        <f t="shared" si="1097"/>
        <v/>
      </c>
      <c r="DK1151" s="26" t="str">
        <f t="shared" si="1098"/>
        <v/>
      </c>
      <c r="DL1151" s="26" t="str">
        <f t="shared" si="1099"/>
        <v/>
      </c>
      <c r="DM1151" s="26" t="str">
        <f t="shared" si="1100"/>
        <v>133. ANCILLARY OR OTHER USE</v>
      </c>
      <c r="DN1151" s="26" t="str">
        <f t="shared" si="1101"/>
        <v/>
      </c>
      <c r="DO1151" s="26" t="str">
        <f t="shared" si="1102"/>
        <v/>
      </c>
      <c r="DP1151" s="26" t="str">
        <f t="shared" si="1103"/>
        <v/>
      </c>
      <c r="DQ1151" s="26" t="str">
        <f t="shared" si="1104"/>
        <v>137. Z304  FUEL</v>
      </c>
      <c r="DR1151" s="26" t="str">
        <f t="shared" si="1105"/>
        <v/>
      </c>
      <c r="DS1151" s="26" t="str">
        <f t="shared" si="1106"/>
        <v/>
      </c>
      <c r="DT1151" s="26" t="str">
        <f t="shared" si="1107"/>
        <v/>
      </c>
      <c r="DU1151" s="26" t="str">
        <f t="shared" si="1108"/>
        <v/>
      </c>
      <c r="DV1151" s="26" t="str">
        <f t="shared" si="1109"/>
        <v/>
      </c>
    </row>
    <row r="1152" spans="1:126" ht="75" x14ac:dyDescent="0.25">
      <c r="A1152" t="s">
        <v>1942</v>
      </c>
      <c r="B1152">
        <v>2021</v>
      </c>
      <c r="C1152" t="s">
        <v>2046</v>
      </c>
      <c r="D1152">
        <v>106990</v>
      </c>
      <c r="E1152" s="19">
        <v>1321220083479</v>
      </c>
      <c r="F1152" t="s">
        <v>1226</v>
      </c>
      <c r="G1152">
        <v>324110</v>
      </c>
      <c r="H1152" t="s">
        <v>1227</v>
      </c>
      <c r="I1152" t="s">
        <v>1228</v>
      </c>
      <c r="J1152" t="s">
        <v>1229</v>
      </c>
      <c r="K1152" t="s">
        <v>944</v>
      </c>
      <c r="L1152">
        <v>73098</v>
      </c>
      <c r="M1152" s="26" t="str">
        <f t="shared" si="1055"/>
        <v>89. PRODUCE THE CHEMICAL, 91. ON-SITE USE OF THE CHEMICAL, 94. AS A MANUFACTURED IMPURITY, 116. AS A PROCESS IMPURITY, 133. ANCILLARY OR OTHER USE, 137. Z304  FUEL</v>
      </c>
      <c r="N1152" s="26" t="s">
        <v>2085</v>
      </c>
      <c r="O1152" s="26" t="s">
        <v>124</v>
      </c>
      <c r="P1152">
        <v>0</v>
      </c>
      <c r="Q1152">
        <v>750</v>
      </c>
      <c r="R1152">
        <v>750</v>
      </c>
      <c r="S1152" s="26" t="s">
        <v>1940</v>
      </c>
      <c r="T1152" s="26" t="s">
        <v>1941</v>
      </c>
      <c r="U1152" s="26" t="s">
        <v>1940</v>
      </c>
      <c r="V1152" s="26" t="s">
        <v>1941</v>
      </c>
      <c r="W1152" s="26" t="s">
        <v>1941</v>
      </c>
      <c r="X1152" s="26" t="s">
        <v>1940</v>
      </c>
      <c r="Y1152" s="26" t="s">
        <v>1941</v>
      </c>
      <c r="Z1152" s="26" t="s">
        <v>1941</v>
      </c>
      <c r="AA1152" s="26" t="s">
        <v>1941</v>
      </c>
      <c r="AB1152" s="26" t="s">
        <v>1941</v>
      </c>
      <c r="AC1152" s="26" t="s">
        <v>1941</v>
      </c>
      <c r="AD1152" s="26" t="s">
        <v>1941</v>
      </c>
      <c r="AE1152" s="26" t="s">
        <v>1941</v>
      </c>
      <c r="AF1152" s="26" t="s">
        <v>1941</v>
      </c>
      <c r="AG1152" s="26" t="s">
        <v>1941</v>
      </c>
      <c r="AH1152" s="26" t="s">
        <v>1941</v>
      </c>
      <c r="AI1152" s="26" t="s">
        <v>1941</v>
      </c>
      <c r="AJ1152" s="26" t="s">
        <v>1941</v>
      </c>
      <c r="AK1152" s="26" t="s">
        <v>1941</v>
      </c>
      <c r="AL1152" s="26" t="s">
        <v>1941</v>
      </c>
      <c r="AM1152" s="26" t="s">
        <v>1941</v>
      </c>
      <c r="AN1152" s="26" t="s">
        <v>1941</v>
      </c>
      <c r="AO1152" s="26" t="s">
        <v>1941</v>
      </c>
      <c r="AP1152" s="26" t="s">
        <v>1941</v>
      </c>
      <c r="AQ1152" s="26" t="s">
        <v>1941</v>
      </c>
      <c r="AR1152" s="26" t="s">
        <v>1941</v>
      </c>
      <c r="AS1152" s="26" t="s">
        <v>1941</v>
      </c>
      <c r="AT1152" s="26" t="s">
        <v>1940</v>
      </c>
      <c r="AU1152" s="26" t="s">
        <v>1941</v>
      </c>
      <c r="AV1152" s="26" t="s">
        <v>1941</v>
      </c>
      <c r="AW1152" s="26" t="s">
        <v>1941</v>
      </c>
      <c r="AX1152" s="26" t="s">
        <v>1941</v>
      </c>
      <c r="AY1152" s="26" t="s">
        <v>1941</v>
      </c>
      <c r="AZ1152" s="26" t="s">
        <v>1941</v>
      </c>
      <c r="BA1152" s="26" t="s">
        <v>1941</v>
      </c>
      <c r="BB1152" s="26" t="s">
        <v>1941</v>
      </c>
      <c r="BC1152" s="26" t="s">
        <v>1941</v>
      </c>
      <c r="BD1152" s="26" t="s">
        <v>1941</v>
      </c>
      <c r="BE1152" s="26" t="s">
        <v>1941</v>
      </c>
      <c r="BF1152" s="26" t="s">
        <v>1941</v>
      </c>
      <c r="BG1152" s="26" t="s">
        <v>1941</v>
      </c>
      <c r="BH1152" s="26" t="s">
        <v>1941</v>
      </c>
      <c r="BI1152" s="26" t="s">
        <v>1941</v>
      </c>
      <c r="BJ1152" s="26" t="s">
        <v>1941</v>
      </c>
      <c r="BK1152" s="26" t="s">
        <v>1940</v>
      </c>
      <c r="BL1152" s="26" t="s">
        <v>1941</v>
      </c>
      <c r="BM1152" s="26" t="s">
        <v>1941</v>
      </c>
      <c r="BN1152" s="26" t="s">
        <v>1941</v>
      </c>
      <c r="BO1152" s="26" t="s">
        <v>1940</v>
      </c>
      <c r="BP1152" s="26" t="s">
        <v>1941</v>
      </c>
      <c r="BQ1152" s="26" t="s">
        <v>1941</v>
      </c>
      <c r="BR1152" s="26" t="s">
        <v>1941</v>
      </c>
      <c r="BS1152" s="26" t="s">
        <v>1941</v>
      </c>
      <c r="BT1152" s="26" t="s">
        <v>1941</v>
      </c>
      <c r="BU1152" s="26" t="str">
        <f t="shared" si="1056"/>
        <v>89. PRODUCE THE CHEMICAL</v>
      </c>
      <c r="BV1152" s="26" t="str">
        <f t="shared" si="1057"/>
        <v/>
      </c>
      <c r="BW1152" s="26" t="str">
        <f t="shared" si="1058"/>
        <v>91. ON-SITE USE OF THE CHEMICAL</v>
      </c>
      <c r="BX1152" s="26" t="str">
        <f t="shared" si="1059"/>
        <v/>
      </c>
      <c r="BY1152" s="26" t="str">
        <f t="shared" si="1060"/>
        <v/>
      </c>
      <c r="BZ1152" s="26" t="str">
        <f t="shared" si="1061"/>
        <v>94. AS A MANUFACTURED IMPURITY</v>
      </c>
      <c r="CA1152" s="26" t="str">
        <f t="shared" si="1062"/>
        <v/>
      </c>
      <c r="CB1152" s="26" t="str">
        <f t="shared" si="1063"/>
        <v/>
      </c>
      <c r="CC1152" s="26" t="str">
        <f t="shared" si="1064"/>
        <v/>
      </c>
      <c r="CD1152" s="26" t="str">
        <f t="shared" si="1065"/>
        <v/>
      </c>
      <c r="CE1152" s="26" t="str">
        <f t="shared" si="1066"/>
        <v/>
      </c>
      <c r="CF1152" s="26" t="str">
        <f t="shared" si="1067"/>
        <v/>
      </c>
      <c r="CG1152" s="26" t="str">
        <f t="shared" si="1068"/>
        <v/>
      </c>
      <c r="CH1152" s="26" t="str">
        <f t="shared" si="1069"/>
        <v/>
      </c>
      <c r="CI1152" s="26" t="str">
        <f t="shared" si="1070"/>
        <v/>
      </c>
      <c r="CJ1152" s="26" t="str">
        <f t="shared" si="1071"/>
        <v/>
      </c>
      <c r="CK1152" s="26" t="str">
        <f t="shared" si="1072"/>
        <v/>
      </c>
      <c r="CL1152" s="26" t="str">
        <f t="shared" si="1073"/>
        <v/>
      </c>
      <c r="CM1152" s="26" t="str">
        <f t="shared" si="1074"/>
        <v/>
      </c>
      <c r="CN1152" s="26" t="str">
        <f t="shared" si="1075"/>
        <v/>
      </c>
      <c r="CO1152" s="26" t="str">
        <f t="shared" si="1076"/>
        <v/>
      </c>
      <c r="CP1152" s="26" t="str">
        <f t="shared" si="1077"/>
        <v/>
      </c>
      <c r="CQ1152" s="26" t="str">
        <f t="shared" si="1078"/>
        <v/>
      </c>
      <c r="CR1152" s="26" t="str">
        <f t="shared" si="1079"/>
        <v/>
      </c>
      <c r="CS1152" s="26" t="str">
        <f t="shared" si="1080"/>
        <v/>
      </c>
      <c r="CT1152" s="26" t="str">
        <f t="shared" si="1081"/>
        <v/>
      </c>
      <c r="CU1152" s="26" t="str">
        <f t="shared" si="1082"/>
        <v/>
      </c>
      <c r="CV1152" s="26" t="str">
        <f t="shared" si="1083"/>
        <v>116. AS A PROCESS IMPURITY</v>
      </c>
      <c r="CW1152" s="26" t="str">
        <f t="shared" si="1084"/>
        <v/>
      </c>
      <c r="CX1152" s="26" t="str">
        <f t="shared" si="1085"/>
        <v/>
      </c>
      <c r="CY1152" s="26" t="str">
        <f t="shared" si="1086"/>
        <v/>
      </c>
      <c r="CZ1152" s="26" t="str">
        <f t="shared" si="1087"/>
        <v/>
      </c>
      <c r="DA1152" s="26" t="str">
        <f t="shared" si="1088"/>
        <v/>
      </c>
      <c r="DB1152" s="26" t="str">
        <f t="shared" si="1089"/>
        <v/>
      </c>
      <c r="DC1152" s="26" t="str">
        <f t="shared" si="1090"/>
        <v/>
      </c>
      <c r="DD1152" s="26" t="str">
        <f t="shared" si="1091"/>
        <v/>
      </c>
      <c r="DE1152" s="26" t="str">
        <f t="shared" si="1092"/>
        <v/>
      </c>
      <c r="DF1152" s="26" t="str">
        <f t="shared" si="1093"/>
        <v/>
      </c>
      <c r="DG1152" s="26" t="str">
        <f t="shared" si="1094"/>
        <v/>
      </c>
      <c r="DH1152" s="26" t="str">
        <f t="shared" si="1095"/>
        <v/>
      </c>
      <c r="DI1152" s="26" t="str">
        <f t="shared" si="1096"/>
        <v/>
      </c>
      <c r="DJ1152" s="26" t="str">
        <f t="shared" si="1097"/>
        <v/>
      </c>
      <c r="DK1152" s="26" t="str">
        <f t="shared" si="1098"/>
        <v/>
      </c>
      <c r="DL1152" s="26" t="str">
        <f t="shared" si="1099"/>
        <v/>
      </c>
      <c r="DM1152" s="26" t="str">
        <f t="shared" si="1100"/>
        <v>133. ANCILLARY OR OTHER USE</v>
      </c>
      <c r="DN1152" s="26" t="str">
        <f t="shared" si="1101"/>
        <v/>
      </c>
      <c r="DO1152" s="26" t="str">
        <f t="shared" si="1102"/>
        <v/>
      </c>
      <c r="DP1152" s="26" t="str">
        <f t="shared" si="1103"/>
        <v/>
      </c>
      <c r="DQ1152" s="26" t="str">
        <f t="shared" si="1104"/>
        <v>137. Z304  FUEL</v>
      </c>
      <c r="DR1152" s="26" t="str">
        <f t="shared" si="1105"/>
        <v/>
      </c>
      <c r="DS1152" s="26" t="str">
        <f t="shared" si="1106"/>
        <v/>
      </c>
      <c r="DT1152" s="26" t="str">
        <f t="shared" si="1107"/>
        <v/>
      </c>
      <c r="DU1152" s="26" t="str">
        <f t="shared" si="1108"/>
        <v/>
      </c>
      <c r="DV1152" s="26" t="str">
        <f t="shared" si="1109"/>
        <v/>
      </c>
    </row>
    <row r="1153" spans="1:126" ht="60" x14ac:dyDescent="0.25">
      <c r="A1153" t="s">
        <v>1942</v>
      </c>
      <c r="B1153">
        <v>2016</v>
      </c>
      <c r="C1153" t="s">
        <v>2046</v>
      </c>
      <c r="D1153">
        <v>106990</v>
      </c>
      <c r="E1153" s="19">
        <v>1316215736289</v>
      </c>
      <c r="F1153" t="s">
        <v>1232</v>
      </c>
      <c r="G1153">
        <v>324110</v>
      </c>
      <c r="H1153" t="s">
        <v>1233</v>
      </c>
      <c r="I1153" t="s">
        <v>1234</v>
      </c>
      <c r="J1153" t="s">
        <v>1235</v>
      </c>
      <c r="K1153" t="s">
        <v>625</v>
      </c>
      <c r="L1153">
        <v>82701</v>
      </c>
      <c r="M1153" s="26" t="str">
        <f t="shared" si="1055"/>
        <v>89. PRODUCE THE CHEMICAL, 91. ON-SITE USE OF THE CHEMICAL, 94. AS A MANUFACTURED IMPURITY, 116. AS A PROCESS IMPURITY</v>
      </c>
      <c r="N1153" s="26" t="s">
        <v>2047</v>
      </c>
      <c r="O1153" s="26" t="s">
        <v>2122</v>
      </c>
      <c r="P1153">
        <v>0</v>
      </c>
      <c r="Q1153">
        <v>103.9</v>
      </c>
      <c r="R1153">
        <v>103.9</v>
      </c>
      <c r="S1153" s="26" t="s">
        <v>1940</v>
      </c>
      <c r="T1153" s="26" t="s">
        <v>1941</v>
      </c>
      <c r="U1153" s="26" t="s">
        <v>1940</v>
      </c>
      <c r="V1153" s="26" t="s">
        <v>1941</v>
      </c>
      <c r="W1153" s="26" t="s">
        <v>1941</v>
      </c>
      <c r="X1153" s="26" t="s">
        <v>1940</v>
      </c>
      <c r="Y1153" s="26" t="s">
        <v>1941</v>
      </c>
      <c r="AE1153" s="26" t="s">
        <v>1941</v>
      </c>
      <c r="AR1153" s="26" t="s">
        <v>1941</v>
      </c>
      <c r="AS1153" s="26" t="s">
        <v>1941</v>
      </c>
      <c r="AT1153" s="26" t="s">
        <v>1940</v>
      </c>
      <c r="AV1153" s="26" t="s">
        <v>1941</v>
      </c>
      <c r="BD1153" s="26" t="s">
        <v>1941</v>
      </c>
      <c r="BK1153" s="26" t="s">
        <v>1941</v>
      </c>
      <c r="BU1153" s="26" t="str">
        <f t="shared" si="1056"/>
        <v>89. PRODUCE THE CHEMICAL</v>
      </c>
      <c r="BV1153" s="26" t="str">
        <f t="shared" si="1057"/>
        <v/>
      </c>
      <c r="BW1153" s="26" t="str">
        <f t="shared" si="1058"/>
        <v>91. ON-SITE USE OF THE CHEMICAL</v>
      </c>
      <c r="BX1153" s="26" t="str">
        <f t="shared" si="1059"/>
        <v/>
      </c>
      <c r="BY1153" s="26" t="str">
        <f t="shared" si="1060"/>
        <v/>
      </c>
      <c r="BZ1153" s="26" t="str">
        <f t="shared" si="1061"/>
        <v>94. AS A MANUFACTURED IMPURITY</v>
      </c>
      <c r="CA1153" s="26" t="str">
        <f t="shared" si="1062"/>
        <v/>
      </c>
      <c r="CB1153" s="26" t="str">
        <f t="shared" si="1063"/>
        <v/>
      </c>
      <c r="CC1153" s="26" t="str">
        <f t="shared" si="1064"/>
        <v/>
      </c>
      <c r="CD1153" s="26" t="str">
        <f t="shared" si="1065"/>
        <v/>
      </c>
      <c r="CE1153" s="26" t="str">
        <f t="shared" si="1066"/>
        <v/>
      </c>
      <c r="CF1153" s="26" t="str">
        <f t="shared" si="1067"/>
        <v/>
      </c>
      <c r="CG1153" s="26" t="str">
        <f t="shared" si="1068"/>
        <v/>
      </c>
      <c r="CH1153" s="26" t="str">
        <f t="shared" si="1069"/>
        <v/>
      </c>
      <c r="CI1153" s="26" t="str">
        <f t="shared" si="1070"/>
        <v/>
      </c>
      <c r="CJ1153" s="26" t="str">
        <f t="shared" si="1071"/>
        <v/>
      </c>
      <c r="CK1153" s="26" t="str">
        <f t="shared" si="1072"/>
        <v/>
      </c>
      <c r="CL1153" s="26" t="str">
        <f t="shared" si="1073"/>
        <v/>
      </c>
      <c r="CM1153" s="26" t="str">
        <f t="shared" si="1074"/>
        <v/>
      </c>
      <c r="CN1153" s="26" t="str">
        <f t="shared" si="1075"/>
        <v/>
      </c>
      <c r="CO1153" s="26" t="str">
        <f t="shared" si="1076"/>
        <v/>
      </c>
      <c r="CP1153" s="26" t="str">
        <f t="shared" si="1077"/>
        <v/>
      </c>
      <c r="CQ1153" s="26" t="str">
        <f t="shared" si="1078"/>
        <v/>
      </c>
      <c r="CR1153" s="26" t="str">
        <f t="shared" si="1079"/>
        <v/>
      </c>
      <c r="CS1153" s="26" t="str">
        <f t="shared" si="1080"/>
        <v/>
      </c>
      <c r="CT1153" s="26" t="str">
        <f t="shared" si="1081"/>
        <v/>
      </c>
      <c r="CU1153" s="26" t="str">
        <f t="shared" si="1082"/>
        <v/>
      </c>
      <c r="CV1153" s="26" t="str">
        <f t="shared" si="1083"/>
        <v>116. AS A PROCESS IMPURITY</v>
      </c>
      <c r="CW1153" s="26" t="str">
        <f t="shared" si="1084"/>
        <v/>
      </c>
      <c r="CX1153" s="26" t="str">
        <f t="shared" si="1085"/>
        <v/>
      </c>
      <c r="CY1153" s="26" t="str">
        <f t="shared" si="1086"/>
        <v/>
      </c>
      <c r="CZ1153" s="26" t="str">
        <f t="shared" si="1087"/>
        <v/>
      </c>
      <c r="DA1153" s="26" t="str">
        <f t="shared" si="1088"/>
        <v/>
      </c>
      <c r="DB1153" s="26" t="str">
        <f t="shared" si="1089"/>
        <v/>
      </c>
      <c r="DC1153" s="26" t="str">
        <f t="shared" si="1090"/>
        <v/>
      </c>
      <c r="DD1153" s="26" t="str">
        <f t="shared" si="1091"/>
        <v/>
      </c>
      <c r="DE1153" s="26" t="str">
        <f t="shared" si="1092"/>
        <v/>
      </c>
      <c r="DF1153" s="26" t="str">
        <f t="shared" si="1093"/>
        <v/>
      </c>
      <c r="DG1153" s="26" t="str">
        <f t="shared" si="1094"/>
        <v/>
      </c>
      <c r="DH1153" s="26" t="str">
        <f t="shared" si="1095"/>
        <v/>
      </c>
      <c r="DI1153" s="26" t="str">
        <f t="shared" si="1096"/>
        <v/>
      </c>
      <c r="DJ1153" s="26" t="str">
        <f t="shared" si="1097"/>
        <v/>
      </c>
      <c r="DK1153" s="26" t="str">
        <f t="shared" si="1098"/>
        <v/>
      </c>
      <c r="DL1153" s="26" t="str">
        <f t="shared" si="1099"/>
        <v/>
      </c>
      <c r="DM1153" s="26" t="str">
        <f t="shared" si="1100"/>
        <v/>
      </c>
      <c r="DN1153" s="26" t="str">
        <f t="shared" si="1101"/>
        <v/>
      </c>
      <c r="DO1153" s="26" t="str">
        <f t="shared" si="1102"/>
        <v/>
      </c>
      <c r="DP1153" s="26" t="str">
        <f t="shared" si="1103"/>
        <v/>
      </c>
      <c r="DQ1153" s="26" t="str">
        <f t="shared" si="1104"/>
        <v/>
      </c>
      <c r="DR1153" s="26" t="str">
        <f t="shared" si="1105"/>
        <v/>
      </c>
      <c r="DS1153" s="26" t="str">
        <f t="shared" si="1106"/>
        <v/>
      </c>
      <c r="DT1153" s="26" t="str">
        <f t="shared" si="1107"/>
        <v/>
      </c>
      <c r="DU1153" s="26" t="str">
        <f t="shared" si="1108"/>
        <v/>
      </c>
      <c r="DV1153" s="26" t="str">
        <f t="shared" si="1109"/>
        <v/>
      </c>
    </row>
    <row r="1154" spans="1:126" ht="60" x14ac:dyDescent="0.25">
      <c r="A1154" t="s">
        <v>1942</v>
      </c>
      <c r="B1154">
        <v>2017</v>
      </c>
      <c r="C1154" t="s">
        <v>2046</v>
      </c>
      <c r="D1154">
        <v>106990</v>
      </c>
      <c r="E1154" s="19">
        <v>1317216402533</v>
      </c>
      <c r="F1154" t="s">
        <v>1232</v>
      </c>
      <c r="G1154">
        <v>324110</v>
      </c>
      <c r="H1154" t="s">
        <v>1233</v>
      </c>
      <c r="I1154" t="s">
        <v>1234</v>
      </c>
      <c r="J1154" t="s">
        <v>1235</v>
      </c>
      <c r="K1154" t="s">
        <v>625</v>
      </c>
      <c r="L1154">
        <v>82701</v>
      </c>
      <c r="M1154" s="26" t="str">
        <f t="shared" si="1055"/>
        <v>89. PRODUCE THE CHEMICAL, 91. ON-SITE USE OF THE CHEMICAL, 94. AS A MANUFACTURED IMPURITY, 116. AS A PROCESS IMPURITY</v>
      </c>
      <c r="N1154" s="26" t="s">
        <v>2047</v>
      </c>
      <c r="O1154" s="26" t="s">
        <v>2122</v>
      </c>
      <c r="P1154">
        <v>0.62</v>
      </c>
      <c r="Q1154">
        <v>123.8</v>
      </c>
      <c r="R1154">
        <v>124.42</v>
      </c>
      <c r="S1154" s="26" t="s">
        <v>1940</v>
      </c>
      <c r="T1154" s="26" t="s">
        <v>1941</v>
      </c>
      <c r="U1154" s="26" t="s">
        <v>1940</v>
      </c>
      <c r="V1154" s="26" t="s">
        <v>1941</v>
      </c>
      <c r="W1154" s="26" t="s">
        <v>1941</v>
      </c>
      <c r="X1154" s="26" t="s">
        <v>1940</v>
      </c>
      <c r="Y1154" s="26" t="s">
        <v>1941</v>
      </c>
      <c r="AE1154" s="26" t="s">
        <v>1941</v>
      </c>
      <c r="AR1154" s="26" t="s">
        <v>1941</v>
      </c>
      <c r="AS1154" s="26" t="s">
        <v>1941</v>
      </c>
      <c r="AT1154" s="26" t="s">
        <v>1940</v>
      </c>
      <c r="AV1154" s="26" t="s">
        <v>1941</v>
      </c>
      <c r="BD1154" s="26" t="s">
        <v>1941</v>
      </c>
      <c r="BK1154" s="26" t="s">
        <v>1941</v>
      </c>
      <c r="BU1154" s="26" t="str">
        <f t="shared" si="1056"/>
        <v>89. PRODUCE THE CHEMICAL</v>
      </c>
      <c r="BV1154" s="26" t="str">
        <f t="shared" si="1057"/>
        <v/>
      </c>
      <c r="BW1154" s="26" t="str">
        <f t="shared" si="1058"/>
        <v>91. ON-SITE USE OF THE CHEMICAL</v>
      </c>
      <c r="BX1154" s="26" t="str">
        <f t="shared" si="1059"/>
        <v/>
      </c>
      <c r="BY1154" s="26" t="str">
        <f t="shared" si="1060"/>
        <v/>
      </c>
      <c r="BZ1154" s="26" t="str">
        <f t="shared" si="1061"/>
        <v>94. AS A MANUFACTURED IMPURITY</v>
      </c>
      <c r="CA1154" s="26" t="str">
        <f t="shared" si="1062"/>
        <v/>
      </c>
      <c r="CB1154" s="26" t="str">
        <f t="shared" si="1063"/>
        <v/>
      </c>
      <c r="CC1154" s="26" t="str">
        <f t="shared" si="1064"/>
        <v/>
      </c>
      <c r="CD1154" s="26" t="str">
        <f t="shared" si="1065"/>
        <v/>
      </c>
      <c r="CE1154" s="26" t="str">
        <f t="shared" si="1066"/>
        <v/>
      </c>
      <c r="CF1154" s="26" t="str">
        <f t="shared" si="1067"/>
        <v/>
      </c>
      <c r="CG1154" s="26" t="str">
        <f t="shared" si="1068"/>
        <v/>
      </c>
      <c r="CH1154" s="26" t="str">
        <f t="shared" si="1069"/>
        <v/>
      </c>
      <c r="CI1154" s="26" t="str">
        <f t="shared" si="1070"/>
        <v/>
      </c>
      <c r="CJ1154" s="26" t="str">
        <f t="shared" si="1071"/>
        <v/>
      </c>
      <c r="CK1154" s="26" t="str">
        <f t="shared" si="1072"/>
        <v/>
      </c>
      <c r="CL1154" s="26" t="str">
        <f t="shared" si="1073"/>
        <v/>
      </c>
      <c r="CM1154" s="26" t="str">
        <f t="shared" si="1074"/>
        <v/>
      </c>
      <c r="CN1154" s="26" t="str">
        <f t="shared" si="1075"/>
        <v/>
      </c>
      <c r="CO1154" s="26" t="str">
        <f t="shared" si="1076"/>
        <v/>
      </c>
      <c r="CP1154" s="26" t="str">
        <f t="shared" si="1077"/>
        <v/>
      </c>
      <c r="CQ1154" s="26" t="str">
        <f t="shared" si="1078"/>
        <v/>
      </c>
      <c r="CR1154" s="26" t="str">
        <f t="shared" si="1079"/>
        <v/>
      </c>
      <c r="CS1154" s="26" t="str">
        <f t="shared" si="1080"/>
        <v/>
      </c>
      <c r="CT1154" s="26" t="str">
        <f t="shared" si="1081"/>
        <v/>
      </c>
      <c r="CU1154" s="26" t="str">
        <f t="shared" si="1082"/>
        <v/>
      </c>
      <c r="CV1154" s="26" t="str">
        <f t="shared" si="1083"/>
        <v>116. AS A PROCESS IMPURITY</v>
      </c>
      <c r="CW1154" s="26" t="str">
        <f t="shared" si="1084"/>
        <v/>
      </c>
      <c r="CX1154" s="26" t="str">
        <f t="shared" si="1085"/>
        <v/>
      </c>
      <c r="CY1154" s="26" t="str">
        <f t="shared" si="1086"/>
        <v/>
      </c>
      <c r="CZ1154" s="26" t="str">
        <f t="shared" si="1087"/>
        <v/>
      </c>
      <c r="DA1154" s="26" t="str">
        <f t="shared" si="1088"/>
        <v/>
      </c>
      <c r="DB1154" s="26" t="str">
        <f t="shared" si="1089"/>
        <v/>
      </c>
      <c r="DC1154" s="26" t="str">
        <f t="shared" si="1090"/>
        <v/>
      </c>
      <c r="DD1154" s="26" t="str">
        <f t="shared" si="1091"/>
        <v/>
      </c>
      <c r="DE1154" s="26" t="str">
        <f t="shared" si="1092"/>
        <v/>
      </c>
      <c r="DF1154" s="26" t="str">
        <f t="shared" si="1093"/>
        <v/>
      </c>
      <c r="DG1154" s="26" t="str">
        <f t="shared" si="1094"/>
        <v/>
      </c>
      <c r="DH1154" s="26" t="str">
        <f t="shared" si="1095"/>
        <v/>
      </c>
      <c r="DI1154" s="26" t="str">
        <f t="shared" si="1096"/>
        <v/>
      </c>
      <c r="DJ1154" s="26" t="str">
        <f t="shared" si="1097"/>
        <v/>
      </c>
      <c r="DK1154" s="26" t="str">
        <f t="shared" si="1098"/>
        <v/>
      </c>
      <c r="DL1154" s="26" t="str">
        <f t="shared" si="1099"/>
        <v/>
      </c>
      <c r="DM1154" s="26" t="str">
        <f t="shared" si="1100"/>
        <v/>
      </c>
      <c r="DN1154" s="26" t="str">
        <f t="shared" si="1101"/>
        <v/>
      </c>
      <c r="DO1154" s="26" t="str">
        <f t="shared" si="1102"/>
        <v/>
      </c>
      <c r="DP1154" s="26" t="str">
        <f t="shared" si="1103"/>
        <v/>
      </c>
      <c r="DQ1154" s="26" t="str">
        <f t="shared" si="1104"/>
        <v/>
      </c>
      <c r="DR1154" s="26" t="str">
        <f t="shared" si="1105"/>
        <v/>
      </c>
      <c r="DS1154" s="26" t="str">
        <f t="shared" si="1106"/>
        <v/>
      </c>
      <c r="DT1154" s="26" t="str">
        <f t="shared" si="1107"/>
        <v/>
      </c>
      <c r="DU1154" s="26" t="str">
        <f t="shared" si="1108"/>
        <v/>
      </c>
      <c r="DV1154" s="26" t="str">
        <f t="shared" si="1109"/>
        <v/>
      </c>
    </row>
    <row r="1155" spans="1:126" ht="75" x14ac:dyDescent="0.25">
      <c r="A1155" t="s">
        <v>1942</v>
      </c>
      <c r="B1155">
        <v>2018</v>
      </c>
      <c r="C1155" t="s">
        <v>2046</v>
      </c>
      <c r="D1155">
        <v>106990</v>
      </c>
      <c r="E1155" s="19">
        <v>1318217320732</v>
      </c>
      <c r="F1155" t="s">
        <v>1232</v>
      </c>
      <c r="G1155">
        <v>324110</v>
      </c>
      <c r="H1155" t="s">
        <v>1233</v>
      </c>
      <c r="I1155" t="s">
        <v>1234</v>
      </c>
      <c r="J1155" t="s">
        <v>1235</v>
      </c>
      <c r="K1155" t="s">
        <v>625</v>
      </c>
      <c r="L1155">
        <v>82701</v>
      </c>
      <c r="M1155" s="26" t="str">
        <f t="shared" si="1055"/>
        <v>89. PRODUCE THE CHEMICAL, 91. ON-SITE USE OF THE CHEMICAL, 94. AS A MANUFACTURED IMPURITY, 116. AS A PROCESS IMPURITY</v>
      </c>
      <c r="N1155" s="26" t="s">
        <v>2047</v>
      </c>
      <c r="O1155" s="26" t="s">
        <v>2122</v>
      </c>
      <c r="P1155">
        <v>0.67</v>
      </c>
      <c r="Q1155">
        <v>144.69999999999999</v>
      </c>
      <c r="R1155">
        <v>145.37</v>
      </c>
      <c r="S1155" s="26" t="s">
        <v>1940</v>
      </c>
      <c r="T1155" s="26" t="s">
        <v>1941</v>
      </c>
      <c r="U1155" s="26" t="s">
        <v>1940</v>
      </c>
      <c r="V1155" s="26" t="s">
        <v>1941</v>
      </c>
      <c r="W1155" s="26" t="s">
        <v>1941</v>
      </c>
      <c r="X1155" s="26" t="s">
        <v>1940</v>
      </c>
      <c r="Y1155" s="26" t="s">
        <v>1941</v>
      </c>
      <c r="Z1155" s="26" t="s">
        <v>1941</v>
      </c>
      <c r="AA1155" s="26" t="s">
        <v>1941</v>
      </c>
      <c r="AB1155" s="26" t="s">
        <v>1941</v>
      </c>
      <c r="AC1155" s="26" t="s">
        <v>1941</v>
      </c>
      <c r="AD1155" s="26" t="s">
        <v>1941</v>
      </c>
      <c r="AE1155" s="26" t="s">
        <v>1941</v>
      </c>
      <c r="AF1155" s="26" t="s">
        <v>1941</v>
      </c>
      <c r="AG1155" s="26" t="s">
        <v>1941</v>
      </c>
      <c r="AH1155" s="26" t="s">
        <v>1941</v>
      </c>
      <c r="AI1155" s="26" t="s">
        <v>1941</v>
      </c>
      <c r="AJ1155" s="26" t="s">
        <v>1941</v>
      </c>
      <c r="AK1155" s="26" t="s">
        <v>1941</v>
      </c>
      <c r="AL1155" s="26" t="s">
        <v>1941</v>
      </c>
      <c r="AM1155" s="26" t="s">
        <v>1941</v>
      </c>
      <c r="AN1155" s="26" t="s">
        <v>1941</v>
      </c>
      <c r="AO1155" s="26" t="s">
        <v>1941</v>
      </c>
      <c r="AP1155" s="26" t="s">
        <v>1941</v>
      </c>
      <c r="AQ1155" s="26" t="s">
        <v>1941</v>
      </c>
      <c r="AR1155" s="26" t="s">
        <v>1941</v>
      </c>
      <c r="AS1155" s="26" t="s">
        <v>1941</v>
      </c>
      <c r="AT1155" s="26" t="s">
        <v>1940</v>
      </c>
      <c r="AU1155" s="26" t="s">
        <v>1941</v>
      </c>
      <c r="AV1155" s="26" t="s">
        <v>1941</v>
      </c>
      <c r="AW1155" s="26" t="s">
        <v>1941</v>
      </c>
      <c r="AX1155" s="26" t="s">
        <v>1941</v>
      </c>
      <c r="AY1155" s="26" t="s">
        <v>1941</v>
      </c>
      <c r="AZ1155" s="26" t="s">
        <v>1941</v>
      </c>
      <c r="BA1155" s="26" t="s">
        <v>1941</v>
      </c>
      <c r="BB1155" s="26" t="s">
        <v>1941</v>
      </c>
      <c r="BC1155" s="26" t="s">
        <v>1941</v>
      </c>
      <c r="BD1155" s="26" t="s">
        <v>1941</v>
      </c>
      <c r="BE1155" s="26" t="s">
        <v>1941</v>
      </c>
      <c r="BF1155" s="26" t="s">
        <v>1941</v>
      </c>
      <c r="BG1155" s="26" t="s">
        <v>1941</v>
      </c>
      <c r="BH1155" s="26" t="s">
        <v>1941</v>
      </c>
      <c r="BI1155" s="26" t="s">
        <v>1941</v>
      </c>
      <c r="BJ1155" s="26" t="s">
        <v>1941</v>
      </c>
      <c r="BK1155" s="26" t="s">
        <v>1941</v>
      </c>
      <c r="BL1155" s="26" t="s">
        <v>1941</v>
      </c>
      <c r="BM1155" s="26" t="s">
        <v>1941</v>
      </c>
      <c r="BN1155" s="26" t="s">
        <v>1941</v>
      </c>
      <c r="BO1155" s="26" t="s">
        <v>1941</v>
      </c>
      <c r="BP1155" s="26" t="s">
        <v>1941</v>
      </c>
      <c r="BQ1155" s="26" t="s">
        <v>1941</v>
      </c>
      <c r="BR1155" s="26" t="s">
        <v>1941</v>
      </c>
      <c r="BS1155" s="26" t="s">
        <v>1941</v>
      </c>
      <c r="BT1155" s="26" t="s">
        <v>1941</v>
      </c>
      <c r="BU1155" s="26" t="str">
        <f t="shared" si="1056"/>
        <v>89. PRODUCE THE CHEMICAL</v>
      </c>
      <c r="BV1155" s="26" t="str">
        <f t="shared" si="1057"/>
        <v/>
      </c>
      <c r="BW1155" s="26" t="str">
        <f t="shared" si="1058"/>
        <v>91. ON-SITE USE OF THE CHEMICAL</v>
      </c>
      <c r="BX1155" s="26" t="str">
        <f t="shared" si="1059"/>
        <v/>
      </c>
      <c r="BY1155" s="26" t="str">
        <f t="shared" si="1060"/>
        <v/>
      </c>
      <c r="BZ1155" s="26" t="str">
        <f t="shared" si="1061"/>
        <v>94. AS A MANUFACTURED IMPURITY</v>
      </c>
      <c r="CA1155" s="26" t="str">
        <f t="shared" si="1062"/>
        <v/>
      </c>
      <c r="CB1155" s="26" t="str">
        <f t="shared" si="1063"/>
        <v/>
      </c>
      <c r="CC1155" s="26" t="str">
        <f t="shared" si="1064"/>
        <v/>
      </c>
      <c r="CD1155" s="26" t="str">
        <f t="shared" si="1065"/>
        <v/>
      </c>
      <c r="CE1155" s="26" t="str">
        <f t="shared" si="1066"/>
        <v/>
      </c>
      <c r="CF1155" s="26" t="str">
        <f t="shared" si="1067"/>
        <v/>
      </c>
      <c r="CG1155" s="26" t="str">
        <f t="shared" si="1068"/>
        <v/>
      </c>
      <c r="CH1155" s="26" t="str">
        <f t="shared" si="1069"/>
        <v/>
      </c>
      <c r="CI1155" s="26" t="str">
        <f t="shared" si="1070"/>
        <v/>
      </c>
      <c r="CJ1155" s="26" t="str">
        <f t="shared" si="1071"/>
        <v/>
      </c>
      <c r="CK1155" s="26" t="str">
        <f t="shared" si="1072"/>
        <v/>
      </c>
      <c r="CL1155" s="26" t="str">
        <f t="shared" si="1073"/>
        <v/>
      </c>
      <c r="CM1155" s="26" t="str">
        <f t="shared" si="1074"/>
        <v/>
      </c>
      <c r="CN1155" s="26" t="str">
        <f t="shared" si="1075"/>
        <v/>
      </c>
      <c r="CO1155" s="26" t="str">
        <f t="shared" si="1076"/>
        <v/>
      </c>
      <c r="CP1155" s="26" t="str">
        <f t="shared" si="1077"/>
        <v/>
      </c>
      <c r="CQ1155" s="26" t="str">
        <f t="shared" si="1078"/>
        <v/>
      </c>
      <c r="CR1155" s="26" t="str">
        <f t="shared" si="1079"/>
        <v/>
      </c>
      <c r="CS1155" s="26" t="str">
        <f t="shared" si="1080"/>
        <v/>
      </c>
      <c r="CT1155" s="26" t="str">
        <f t="shared" si="1081"/>
        <v/>
      </c>
      <c r="CU1155" s="26" t="str">
        <f t="shared" si="1082"/>
        <v/>
      </c>
      <c r="CV1155" s="26" t="str">
        <f t="shared" si="1083"/>
        <v>116. AS A PROCESS IMPURITY</v>
      </c>
      <c r="CW1155" s="26" t="str">
        <f t="shared" si="1084"/>
        <v/>
      </c>
      <c r="CX1155" s="26" t="str">
        <f t="shared" si="1085"/>
        <v/>
      </c>
      <c r="CY1155" s="26" t="str">
        <f t="shared" si="1086"/>
        <v/>
      </c>
      <c r="CZ1155" s="26" t="str">
        <f t="shared" si="1087"/>
        <v/>
      </c>
      <c r="DA1155" s="26" t="str">
        <f t="shared" si="1088"/>
        <v/>
      </c>
      <c r="DB1155" s="26" t="str">
        <f t="shared" si="1089"/>
        <v/>
      </c>
      <c r="DC1155" s="26" t="str">
        <f t="shared" si="1090"/>
        <v/>
      </c>
      <c r="DD1155" s="26" t="str">
        <f t="shared" si="1091"/>
        <v/>
      </c>
      <c r="DE1155" s="26" t="str">
        <f t="shared" si="1092"/>
        <v/>
      </c>
      <c r="DF1155" s="26" t="str">
        <f t="shared" si="1093"/>
        <v/>
      </c>
      <c r="DG1155" s="26" t="str">
        <f t="shared" si="1094"/>
        <v/>
      </c>
      <c r="DH1155" s="26" t="str">
        <f t="shared" si="1095"/>
        <v/>
      </c>
      <c r="DI1155" s="26" t="str">
        <f t="shared" si="1096"/>
        <v/>
      </c>
      <c r="DJ1155" s="26" t="str">
        <f t="shared" si="1097"/>
        <v/>
      </c>
      <c r="DK1155" s="26" t="str">
        <f t="shared" si="1098"/>
        <v/>
      </c>
      <c r="DL1155" s="26" t="str">
        <f t="shared" si="1099"/>
        <v/>
      </c>
      <c r="DM1155" s="26" t="str">
        <f t="shared" si="1100"/>
        <v/>
      </c>
      <c r="DN1155" s="26" t="str">
        <f t="shared" si="1101"/>
        <v/>
      </c>
      <c r="DO1155" s="26" t="str">
        <f t="shared" si="1102"/>
        <v/>
      </c>
      <c r="DP1155" s="26" t="str">
        <f t="shared" si="1103"/>
        <v/>
      </c>
      <c r="DQ1155" s="26" t="str">
        <f t="shared" si="1104"/>
        <v/>
      </c>
      <c r="DR1155" s="26" t="str">
        <f t="shared" si="1105"/>
        <v/>
      </c>
      <c r="DS1155" s="26" t="str">
        <f t="shared" si="1106"/>
        <v/>
      </c>
      <c r="DT1155" s="26" t="str">
        <f t="shared" si="1107"/>
        <v/>
      </c>
      <c r="DU1155" s="26" t="str">
        <f t="shared" si="1108"/>
        <v/>
      </c>
      <c r="DV1155" s="26" t="str">
        <f t="shared" si="1109"/>
        <v/>
      </c>
    </row>
    <row r="1156" spans="1:126" ht="75" x14ac:dyDescent="0.25">
      <c r="A1156" t="s">
        <v>1942</v>
      </c>
      <c r="B1156">
        <v>2019</v>
      </c>
      <c r="C1156" t="s">
        <v>2046</v>
      </c>
      <c r="D1156">
        <v>106990</v>
      </c>
      <c r="E1156" s="19">
        <v>1319218115828</v>
      </c>
      <c r="F1156" t="s">
        <v>1232</v>
      </c>
      <c r="G1156">
        <v>324110</v>
      </c>
      <c r="H1156" t="s">
        <v>1233</v>
      </c>
      <c r="I1156" t="s">
        <v>1234</v>
      </c>
      <c r="J1156" t="s">
        <v>1235</v>
      </c>
      <c r="K1156" t="s">
        <v>625</v>
      </c>
      <c r="L1156">
        <v>82701</v>
      </c>
      <c r="M1156" s="26" t="str">
        <f t="shared" si="1055"/>
        <v>89. PRODUCE THE CHEMICAL, 91. ON-SITE USE OF THE CHEMICAL, 94. AS A MANUFACTURED IMPURITY, 116. AS A PROCESS IMPURITY</v>
      </c>
      <c r="N1156" s="26" t="s">
        <v>2047</v>
      </c>
      <c r="O1156" s="26" t="s">
        <v>2122</v>
      </c>
      <c r="P1156">
        <v>0.62</v>
      </c>
      <c r="Q1156">
        <v>216.1</v>
      </c>
      <c r="R1156">
        <v>216.72</v>
      </c>
      <c r="S1156" s="26" t="s">
        <v>1940</v>
      </c>
      <c r="T1156" s="26" t="s">
        <v>1941</v>
      </c>
      <c r="U1156" s="26" t="s">
        <v>1940</v>
      </c>
      <c r="V1156" s="26" t="s">
        <v>1941</v>
      </c>
      <c r="W1156" s="26" t="s">
        <v>1941</v>
      </c>
      <c r="X1156" s="26" t="s">
        <v>1940</v>
      </c>
      <c r="Y1156" s="26" t="s">
        <v>1941</v>
      </c>
      <c r="Z1156" s="26" t="s">
        <v>1941</v>
      </c>
      <c r="AA1156" s="26" t="s">
        <v>1941</v>
      </c>
      <c r="AB1156" s="26" t="s">
        <v>1941</v>
      </c>
      <c r="AC1156" s="26" t="s">
        <v>1941</v>
      </c>
      <c r="AD1156" s="26" t="s">
        <v>1941</v>
      </c>
      <c r="AE1156" s="26" t="s">
        <v>1941</v>
      </c>
      <c r="AF1156" s="26" t="s">
        <v>1941</v>
      </c>
      <c r="AG1156" s="26" t="s">
        <v>1941</v>
      </c>
      <c r="AH1156" s="26" t="s">
        <v>1941</v>
      </c>
      <c r="AI1156" s="26" t="s">
        <v>1941</v>
      </c>
      <c r="AJ1156" s="26" t="s">
        <v>1941</v>
      </c>
      <c r="AK1156" s="26" t="s">
        <v>1941</v>
      </c>
      <c r="AL1156" s="26" t="s">
        <v>1941</v>
      </c>
      <c r="AM1156" s="26" t="s">
        <v>1941</v>
      </c>
      <c r="AN1156" s="26" t="s">
        <v>1941</v>
      </c>
      <c r="AO1156" s="26" t="s">
        <v>1941</v>
      </c>
      <c r="AP1156" s="26" t="s">
        <v>1941</v>
      </c>
      <c r="AQ1156" s="26" t="s">
        <v>1941</v>
      </c>
      <c r="AR1156" s="26" t="s">
        <v>1941</v>
      </c>
      <c r="AS1156" s="26" t="s">
        <v>1941</v>
      </c>
      <c r="AT1156" s="26" t="s">
        <v>1940</v>
      </c>
      <c r="AU1156" s="26" t="s">
        <v>1941</v>
      </c>
      <c r="AV1156" s="26" t="s">
        <v>1941</v>
      </c>
      <c r="AW1156" s="26" t="s">
        <v>1941</v>
      </c>
      <c r="AX1156" s="26" t="s">
        <v>1941</v>
      </c>
      <c r="AY1156" s="26" t="s">
        <v>1941</v>
      </c>
      <c r="AZ1156" s="26" t="s">
        <v>1941</v>
      </c>
      <c r="BA1156" s="26" t="s">
        <v>1941</v>
      </c>
      <c r="BB1156" s="26" t="s">
        <v>1941</v>
      </c>
      <c r="BC1156" s="26" t="s">
        <v>1941</v>
      </c>
      <c r="BD1156" s="26" t="s">
        <v>1941</v>
      </c>
      <c r="BE1156" s="26" t="s">
        <v>1941</v>
      </c>
      <c r="BF1156" s="26" t="s">
        <v>1941</v>
      </c>
      <c r="BG1156" s="26" t="s">
        <v>1941</v>
      </c>
      <c r="BH1156" s="26" t="s">
        <v>1941</v>
      </c>
      <c r="BI1156" s="26" t="s">
        <v>1941</v>
      </c>
      <c r="BJ1156" s="26" t="s">
        <v>1941</v>
      </c>
      <c r="BK1156" s="26" t="s">
        <v>1941</v>
      </c>
      <c r="BL1156" s="26" t="s">
        <v>1941</v>
      </c>
      <c r="BM1156" s="26" t="s">
        <v>1941</v>
      </c>
      <c r="BN1156" s="26" t="s">
        <v>1941</v>
      </c>
      <c r="BO1156" s="26" t="s">
        <v>1941</v>
      </c>
      <c r="BP1156" s="26" t="s">
        <v>1941</v>
      </c>
      <c r="BQ1156" s="26" t="s">
        <v>1941</v>
      </c>
      <c r="BR1156" s="26" t="s">
        <v>1941</v>
      </c>
      <c r="BS1156" s="26" t="s">
        <v>1941</v>
      </c>
      <c r="BT1156" s="26" t="s">
        <v>1941</v>
      </c>
      <c r="BU1156" s="26" t="str">
        <f t="shared" si="1056"/>
        <v>89. PRODUCE THE CHEMICAL</v>
      </c>
      <c r="BV1156" s="26" t="str">
        <f t="shared" si="1057"/>
        <v/>
      </c>
      <c r="BW1156" s="26" t="str">
        <f t="shared" si="1058"/>
        <v>91. ON-SITE USE OF THE CHEMICAL</v>
      </c>
      <c r="BX1156" s="26" t="str">
        <f t="shared" si="1059"/>
        <v/>
      </c>
      <c r="BY1156" s="26" t="str">
        <f t="shared" si="1060"/>
        <v/>
      </c>
      <c r="BZ1156" s="26" t="str">
        <f t="shared" si="1061"/>
        <v>94. AS A MANUFACTURED IMPURITY</v>
      </c>
      <c r="CA1156" s="26" t="str">
        <f t="shared" si="1062"/>
        <v/>
      </c>
      <c r="CB1156" s="26" t="str">
        <f t="shared" si="1063"/>
        <v/>
      </c>
      <c r="CC1156" s="26" t="str">
        <f t="shared" si="1064"/>
        <v/>
      </c>
      <c r="CD1156" s="26" t="str">
        <f t="shared" si="1065"/>
        <v/>
      </c>
      <c r="CE1156" s="26" t="str">
        <f t="shared" si="1066"/>
        <v/>
      </c>
      <c r="CF1156" s="26" t="str">
        <f t="shared" si="1067"/>
        <v/>
      </c>
      <c r="CG1156" s="26" t="str">
        <f t="shared" si="1068"/>
        <v/>
      </c>
      <c r="CH1156" s="26" t="str">
        <f t="shared" si="1069"/>
        <v/>
      </c>
      <c r="CI1156" s="26" t="str">
        <f t="shared" si="1070"/>
        <v/>
      </c>
      <c r="CJ1156" s="26" t="str">
        <f t="shared" si="1071"/>
        <v/>
      </c>
      <c r="CK1156" s="26" t="str">
        <f t="shared" si="1072"/>
        <v/>
      </c>
      <c r="CL1156" s="26" t="str">
        <f t="shared" si="1073"/>
        <v/>
      </c>
      <c r="CM1156" s="26" t="str">
        <f t="shared" si="1074"/>
        <v/>
      </c>
      <c r="CN1156" s="26" t="str">
        <f t="shared" si="1075"/>
        <v/>
      </c>
      <c r="CO1156" s="26" t="str">
        <f t="shared" si="1076"/>
        <v/>
      </c>
      <c r="CP1156" s="26" t="str">
        <f t="shared" si="1077"/>
        <v/>
      </c>
      <c r="CQ1156" s="26" t="str">
        <f t="shared" si="1078"/>
        <v/>
      </c>
      <c r="CR1156" s="26" t="str">
        <f t="shared" si="1079"/>
        <v/>
      </c>
      <c r="CS1156" s="26" t="str">
        <f t="shared" si="1080"/>
        <v/>
      </c>
      <c r="CT1156" s="26" t="str">
        <f t="shared" si="1081"/>
        <v/>
      </c>
      <c r="CU1156" s="26" t="str">
        <f t="shared" si="1082"/>
        <v/>
      </c>
      <c r="CV1156" s="26" t="str">
        <f t="shared" si="1083"/>
        <v>116. AS A PROCESS IMPURITY</v>
      </c>
      <c r="CW1156" s="26" t="str">
        <f t="shared" si="1084"/>
        <v/>
      </c>
      <c r="CX1156" s="26" t="str">
        <f t="shared" si="1085"/>
        <v/>
      </c>
      <c r="CY1156" s="26" t="str">
        <f t="shared" si="1086"/>
        <v/>
      </c>
      <c r="CZ1156" s="26" t="str">
        <f t="shared" si="1087"/>
        <v/>
      </c>
      <c r="DA1156" s="26" t="str">
        <f t="shared" si="1088"/>
        <v/>
      </c>
      <c r="DB1156" s="26" t="str">
        <f t="shared" si="1089"/>
        <v/>
      </c>
      <c r="DC1156" s="26" t="str">
        <f t="shared" si="1090"/>
        <v/>
      </c>
      <c r="DD1156" s="26" t="str">
        <f t="shared" si="1091"/>
        <v/>
      </c>
      <c r="DE1156" s="26" t="str">
        <f t="shared" si="1092"/>
        <v/>
      </c>
      <c r="DF1156" s="26" t="str">
        <f t="shared" si="1093"/>
        <v/>
      </c>
      <c r="DG1156" s="26" t="str">
        <f t="shared" si="1094"/>
        <v/>
      </c>
      <c r="DH1156" s="26" t="str">
        <f t="shared" si="1095"/>
        <v/>
      </c>
      <c r="DI1156" s="26" t="str">
        <f t="shared" si="1096"/>
        <v/>
      </c>
      <c r="DJ1156" s="26" t="str">
        <f t="shared" si="1097"/>
        <v/>
      </c>
      <c r="DK1156" s="26" t="str">
        <f t="shared" si="1098"/>
        <v/>
      </c>
      <c r="DL1156" s="26" t="str">
        <f t="shared" si="1099"/>
        <v/>
      </c>
      <c r="DM1156" s="26" t="str">
        <f t="shared" si="1100"/>
        <v/>
      </c>
      <c r="DN1156" s="26" t="str">
        <f t="shared" si="1101"/>
        <v/>
      </c>
      <c r="DO1156" s="26" t="str">
        <f t="shared" si="1102"/>
        <v/>
      </c>
      <c r="DP1156" s="26" t="str">
        <f t="shared" si="1103"/>
        <v/>
      </c>
      <c r="DQ1156" s="26" t="str">
        <f t="shared" si="1104"/>
        <v/>
      </c>
      <c r="DR1156" s="26" t="str">
        <f t="shared" si="1105"/>
        <v/>
      </c>
      <c r="DS1156" s="26" t="str">
        <f t="shared" si="1106"/>
        <v/>
      </c>
      <c r="DT1156" s="26" t="str">
        <f t="shared" si="1107"/>
        <v/>
      </c>
      <c r="DU1156" s="26" t="str">
        <f t="shared" si="1108"/>
        <v/>
      </c>
      <c r="DV1156" s="26" t="str">
        <f t="shared" si="1109"/>
        <v/>
      </c>
    </row>
    <row r="1157" spans="1:126" ht="75" x14ac:dyDescent="0.25">
      <c r="A1157" t="s">
        <v>1942</v>
      </c>
      <c r="B1157">
        <v>2020</v>
      </c>
      <c r="C1157" t="s">
        <v>2046</v>
      </c>
      <c r="D1157">
        <v>106990</v>
      </c>
      <c r="E1157" s="19">
        <v>1320219139250</v>
      </c>
      <c r="F1157" t="s">
        <v>1232</v>
      </c>
      <c r="G1157">
        <v>324110</v>
      </c>
      <c r="H1157" t="s">
        <v>1233</v>
      </c>
      <c r="I1157" t="s">
        <v>1234</v>
      </c>
      <c r="J1157" t="s">
        <v>1235</v>
      </c>
      <c r="K1157" t="s">
        <v>625</v>
      </c>
      <c r="L1157">
        <v>82701</v>
      </c>
      <c r="M1157" s="26" t="str">
        <f t="shared" si="1055"/>
        <v>89. PRODUCE THE CHEMICAL, 91. ON-SITE USE OF THE CHEMICAL, 94. AS A MANUFACTURED IMPURITY, 116. AS A PROCESS IMPURITY</v>
      </c>
      <c r="N1157" s="26" t="s">
        <v>2047</v>
      </c>
      <c r="O1157" s="26" t="s">
        <v>2122</v>
      </c>
      <c r="P1157">
        <v>0.63</v>
      </c>
      <c r="Q1157">
        <v>188.4</v>
      </c>
      <c r="R1157">
        <v>189.03</v>
      </c>
      <c r="S1157" s="26" t="s">
        <v>1940</v>
      </c>
      <c r="T1157" s="26" t="s">
        <v>1941</v>
      </c>
      <c r="U1157" s="26" t="s">
        <v>1940</v>
      </c>
      <c r="V1157" s="26" t="s">
        <v>1941</v>
      </c>
      <c r="W1157" s="26" t="s">
        <v>1941</v>
      </c>
      <c r="X1157" s="26" t="s">
        <v>1940</v>
      </c>
      <c r="Y1157" s="26" t="s">
        <v>1941</v>
      </c>
      <c r="Z1157" s="26" t="s">
        <v>1941</v>
      </c>
      <c r="AA1157" s="26" t="s">
        <v>1941</v>
      </c>
      <c r="AB1157" s="26" t="s">
        <v>1941</v>
      </c>
      <c r="AC1157" s="26" t="s">
        <v>1941</v>
      </c>
      <c r="AD1157" s="26" t="s">
        <v>1941</v>
      </c>
      <c r="AE1157" s="26" t="s">
        <v>1941</v>
      </c>
      <c r="AF1157" s="26" t="s">
        <v>1941</v>
      </c>
      <c r="AG1157" s="26" t="s">
        <v>1941</v>
      </c>
      <c r="AH1157" s="26" t="s">
        <v>1941</v>
      </c>
      <c r="AI1157" s="26" t="s">
        <v>1941</v>
      </c>
      <c r="AJ1157" s="26" t="s">
        <v>1941</v>
      </c>
      <c r="AK1157" s="26" t="s">
        <v>1941</v>
      </c>
      <c r="AL1157" s="26" t="s">
        <v>1941</v>
      </c>
      <c r="AM1157" s="26" t="s">
        <v>1941</v>
      </c>
      <c r="AN1157" s="26" t="s">
        <v>1941</v>
      </c>
      <c r="AO1157" s="26" t="s">
        <v>1941</v>
      </c>
      <c r="AP1157" s="26" t="s">
        <v>1941</v>
      </c>
      <c r="AQ1157" s="26" t="s">
        <v>1941</v>
      </c>
      <c r="AR1157" s="26" t="s">
        <v>1941</v>
      </c>
      <c r="AS1157" s="26" t="s">
        <v>1941</v>
      </c>
      <c r="AT1157" s="26" t="s">
        <v>1940</v>
      </c>
      <c r="AU1157" s="26" t="s">
        <v>1941</v>
      </c>
      <c r="AV1157" s="26" t="s">
        <v>1941</v>
      </c>
      <c r="AW1157" s="26" t="s">
        <v>1941</v>
      </c>
      <c r="AX1157" s="26" t="s">
        <v>1941</v>
      </c>
      <c r="AY1157" s="26" t="s">
        <v>1941</v>
      </c>
      <c r="AZ1157" s="26" t="s">
        <v>1941</v>
      </c>
      <c r="BA1157" s="26" t="s">
        <v>1941</v>
      </c>
      <c r="BB1157" s="26" t="s">
        <v>1941</v>
      </c>
      <c r="BC1157" s="26" t="s">
        <v>1941</v>
      </c>
      <c r="BD1157" s="26" t="s">
        <v>1941</v>
      </c>
      <c r="BE1157" s="26" t="s">
        <v>1941</v>
      </c>
      <c r="BF1157" s="26" t="s">
        <v>1941</v>
      </c>
      <c r="BG1157" s="26" t="s">
        <v>1941</v>
      </c>
      <c r="BH1157" s="26" t="s">
        <v>1941</v>
      </c>
      <c r="BI1157" s="26" t="s">
        <v>1941</v>
      </c>
      <c r="BJ1157" s="26" t="s">
        <v>1941</v>
      </c>
      <c r="BK1157" s="26" t="s">
        <v>1941</v>
      </c>
      <c r="BL1157" s="26" t="s">
        <v>1941</v>
      </c>
      <c r="BM1157" s="26" t="s">
        <v>1941</v>
      </c>
      <c r="BN1157" s="26" t="s">
        <v>1941</v>
      </c>
      <c r="BO1157" s="26" t="s">
        <v>1941</v>
      </c>
      <c r="BP1157" s="26" t="s">
        <v>1941</v>
      </c>
      <c r="BQ1157" s="26" t="s">
        <v>1941</v>
      </c>
      <c r="BR1157" s="26" t="s">
        <v>1941</v>
      </c>
      <c r="BS1157" s="26" t="s">
        <v>1941</v>
      </c>
      <c r="BT1157" s="26" t="s">
        <v>1941</v>
      </c>
      <c r="BU1157" s="26" t="str">
        <f t="shared" si="1056"/>
        <v>89. PRODUCE THE CHEMICAL</v>
      </c>
      <c r="BV1157" s="26" t="str">
        <f t="shared" si="1057"/>
        <v/>
      </c>
      <c r="BW1157" s="26" t="str">
        <f t="shared" si="1058"/>
        <v>91. ON-SITE USE OF THE CHEMICAL</v>
      </c>
      <c r="BX1157" s="26" t="str">
        <f t="shared" si="1059"/>
        <v/>
      </c>
      <c r="BY1157" s="26" t="str">
        <f t="shared" si="1060"/>
        <v/>
      </c>
      <c r="BZ1157" s="26" t="str">
        <f t="shared" si="1061"/>
        <v>94. AS A MANUFACTURED IMPURITY</v>
      </c>
      <c r="CA1157" s="26" t="str">
        <f t="shared" si="1062"/>
        <v/>
      </c>
      <c r="CB1157" s="26" t="str">
        <f t="shared" si="1063"/>
        <v/>
      </c>
      <c r="CC1157" s="26" t="str">
        <f t="shared" si="1064"/>
        <v/>
      </c>
      <c r="CD1157" s="26" t="str">
        <f t="shared" si="1065"/>
        <v/>
      </c>
      <c r="CE1157" s="26" t="str">
        <f t="shared" si="1066"/>
        <v/>
      </c>
      <c r="CF1157" s="26" t="str">
        <f t="shared" si="1067"/>
        <v/>
      </c>
      <c r="CG1157" s="26" t="str">
        <f t="shared" si="1068"/>
        <v/>
      </c>
      <c r="CH1157" s="26" t="str">
        <f t="shared" si="1069"/>
        <v/>
      </c>
      <c r="CI1157" s="26" t="str">
        <f t="shared" si="1070"/>
        <v/>
      </c>
      <c r="CJ1157" s="26" t="str">
        <f t="shared" si="1071"/>
        <v/>
      </c>
      <c r="CK1157" s="26" t="str">
        <f t="shared" si="1072"/>
        <v/>
      </c>
      <c r="CL1157" s="26" t="str">
        <f t="shared" si="1073"/>
        <v/>
      </c>
      <c r="CM1157" s="26" t="str">
        <f t="shared" si="1074"/>
        <v/>
      </c>
      <c r="CN1157" s="26" t="str">
        <f t="shared" si="1075"/>
        <v/>
      </c>
      <c r="CO1157" s="26" t="str">
        <f t="shared" si="1076"/>
        <v/>
      </c>
      <c r="CP1157" s="26" t="str">
        <f t="shared" si="1077"/>
        <v/>
      </c>
      <c r="CQ1157" s="26" t="str">
        <f t="shared" si="1078"/>
        <v/>
      </c>
      <c r="CR1157" s="26" t="str">
        <f t="shared" si="1079"/>
        <v/>
      </c>
      <c r="CS1157" s="26" t="str">
        <f t="shared" si="1080"/>
        <v/>
      </c>
      <c r="CT1157" s="26" t="str">
        <f t="shared" si="1081"/>
        <v/>
      </c>
      <c r="CU1157" s="26" t="str">
        <f t="shared" si="1082"/>
        <v/>
      </c>
      <c r="CV1157" s="26" t="str">
        <f t="shared" si="1083"/>
        <v>116. AS A PROCESS IMPURITY</v>
      </c>
      <c r="CW1157" s="26" t="str">
        <f t="shared" si="1084"/>
        <v/>
      </c>
      <c r="CX1157" s="26" t="str">
        <f t="shared" si="1085"/>
        <v/>
      </c>
      <c r="CY1157" s="26" t="str">
        <f t="shared" si="1086"/>
        <v/>
      </c>
      <c r="CZ1157" s="26" t="str">
        <f t="shared" si="1087"/>
        <v/>
      </c>
      <c r="DA1157" s="26" t="str">
        <f t="shared" si="1088"/>
        <v/>
      </c>
      <c r="DB1157" s="26" t="str">
        <f t="shared" si="1089"/>
        <v/>
      </c>
      <c r="DC1157" s="26" t="str">
        <f t="shared" si="1090"/>
        <v/>
      </c>
      <c r="DD1157" s="26" t="str">
        <f t="shared" si="1091"/>
        <v/>
      </c>
      <c r="DE1157" s="26" t="str">
        <f t="shared" si="1092"/>
        <v/>
      </c>
      <c r="DF1157" s="26" t="str">
        <f t="shared" si="1093"/>
        <v/>
      </c>
      <c r="DG1157" s="26" t="str">
        <f t="shared" si="1094"/>
        <v/>
      </c>
      <c r="DH1157" s="26" t="str">
        <f t="shared" si="1095"/>
        <v/>
      </c>
      <c r="DI1157" s="26" t="str">
        <f t="shared" si="1096"/>
        <v/>
      </c>
      <c r="DJ1157" s="26" t="str">
        <f t="shared" si="1097"/>
        <v/>
      </c>
      <c r="DK1157" s="26" t="str">
        <f t="shared" si="1098"/>
        <v/>
      </c>
      <c r="DL1157" s="26" t="str">
        <f t="shared" si="1099"/>
        <v/>
      </c>
      <c r="DM1157" s="26" t="str">
        <f t="shared" si="1100"/>
        <v/>
      </c>
      <c r="DN1157" s="26" t="str">
        <f t="shared" si="1101"/>
        <v/>
      </c>
      <c r="DO1157" s="26" t="str">
        <f t="shared" si="1102"/>
        <v/>
      </c>
      <c r="DP1157" s="26" t="str">
        <f t="shared" si="1103"/>
        <v/>
      </c>
      <c r="DQ1157" s="26" t="str">
        <f t="shared" si="1104"/>
        <v/>
      </c>
      <c r="DR1157" s="26" t="str">
        <f t="shared" si="1105"/>
        <v/>
      </c>
      <c r="DS1157" s="26" t="str">
        <f t="shared" si="1106"/>
        <v/>
      </c>
      <c r="DT1157" s="26" t="str">
        <f t="shared" si="1107"/>
        <v/>
      </c>
      <c r="DU1157" s="26" t="str">
        <f t="shared" si="1108"/>
        <v/>
      </c>
      <c r="DV1157" s="26" t="str">
        <f t="shared" si="1109"/>
        <v/>
      </c>
    </row>
    <row r="1158" spans="1:126" ht="75" x14ac:dyDescent="0.25">
      <c r="A1158" t="s">
        <v>1942</v>
      </c>
      <c r="B1158">
        <v>2021</v>
      </c>
      <c r="C1158" t="s">
        <v>2046</v>
      </c>
      <c r="D1158">
        <v>106990</v>
      </c>
      <c r="E1158" s="19">
        <v>1321220310383</v>
      </c>
      <c r="F1158" t="s">
        <v>1232</v>
      </c>
      <c r="G1158">
        <v>324110</v>
      </c>
      <c r="H1158" t="s">
        <v>1233</v>
      </c>
      <c r="I1158" t="s">
        <v>1234</v>
      </c>
      <c r="J1158" t="s">
        <v>1235</v>
      </c>
      <c r="K1158" t="s">
        <v>625</v>
      </c>
      <c r="L1158">
        <v>82701</v>
      </c>
      <c r="M1158" s="26" t="str">
        <f t="shared" si="1055"/>
        <v>89. PRODUCE THE CHEMICAL, 91. ON-SITE USE OF THE CHEMICAL, 94. AS A MANUFACTURED IMPURITY, 116. AS A PROCESS IMPURITY</v>
      </c>
      <c r="N1158" s="26" t="s">
        <v>2047</v>
      </c>
      <c r="O1158" s="26" t="s">
        <v>2122</v>
      </c>
      <c r="P1158">
        <v>0.63</v>
      </c>
      <c r="Q1158">
        <v>146.9</v>
      </c>
      <c r="R1158">
        <v>147.53</v>
      </c>
      <c r="S1158" s="26" t="s">
        <v>1940</v>
      </c>
      <c r="T1158" s="26" t="s">
        <v>1941</v>
      </c>
      <c r="U1158" s="26" t="s">
        <v>1940</v>
      </c>
      <c r="V1158" s="26" t="s">
        <v>1941</v>
      </c>
      <c r="W1158" s="26" t="s">
        <v>1941</v>
      </c>
      <c r="X1158" s="26" t="s">
        <v>1940</v>
      </c>
      <c r="Y1158" s="26" t="s">
        <v>1941</v>
      </c>
      <c r="Z1158" s="26" t="s">
        <v>1941</v>
      </c>
      <c r="AA1158" s="26" t="s">
        <v>1941</v>
      </c>
      <c r="AB1158" s="26" t="s">
        <v>1941</v>
      </c>
      <c r="AC1158" s="26" t="s">
        <v>1941</v>
      </c>
      <c r="AD1158" s="26" t="s">
        <v>1941</v>
      </c>
      <c r="AE1158" s="26" t="s">
        <v>1941</v>
      </c>
      <c r="AF1158" s="26" t="s">
        <v>1941</v>
      </c>
      <c r="AG1158" s="26" t="s">
        <v>1941</v>
      </c>
      <c r="AH1158" s="26" t="s">
        <v>1941</v>
      </c>
      <c r="AI1158" s="26" t="s">
        <v>1941</v>
      </c>
      <c r="AJ1158" s="26" t="s">
        <v>1941</v>
      </c>
      <c r="AK1158" s="26" t="s">
        <v>1941</v>
      </c>
      <c r="AL1158" s="26" t="s">
        <v>1941</v>
      </c>
      <c r="AM1158" s="26" t="s">
        <v>1941</v>
      </c>
      <c r="AN1158" s="26" t="s">
        <v>1941</v>
      </c>
      <c r="AO1158" s="26" t="s">
        <v>1941</v>
      </c>
      <c r="AP1158" s="26" t="s">
        <v>1941</v>
      </c>
      <c r="AQ1158" s="26" t="s">
        <v>1941</v>
      </c>
      <c r="AR1158" s="26" t="s">
        <v>1941</v>
      </c>
      <c r="AS1158" s="26" t="s">
        <v>1941</v>
      </c>
      <c r="AT1158" s="26" t="s">
        <v>1940</v>
      </c>
      <c r="AU1158" s="26" t="s">
        <v>1941</v>
      </c>
      <c r="AV1158" s="26" t="s">
        <v>1941</v>
      </c>
      <c r="AW1158" s="26" t="s">
        <v>1941</v>
      </c>
      <c r="AX1158" s="26" t="s">
        <v>1941</v>
      </c>
      <c r="AY1158" s="26" t="s">
        <v>1941</v>
      </c>
      <c r="AZ1158" s="26" t="s">
        <v>1941</v>
      </c>
      <c r="BA1158" s="26" t="s">
        <v>1941</v>
      </c>
      <c r="BB1158" s="26" t="s">
        <v>1941</v>
      </c>
      <c r="BC1158" s="26" t="s">
        <v>1941</v>
      </c>
      <c r="BD1158" s="26" t="s">
        <v>1941</v>
      </c>
      <c r="BE1158" s="26" t="s">
        <v>1941</v>
      </c>
      <c r="BF1158" s="26" t="s">
        <v>1941</v>
      </c>
      <c r="BG1158" s="26" t="s">
        <v>1941</v>
      </c>
      <c r="BH1158" s="26" t="s">
        <v>1941</v>
      </c>
      <c r="BI1158" s="26" t="s">
        <v>1941</v>
      </c>
      <c r="BJ1158" s="26" t="s">
        <v>1941</v>
      </c>
      <c r="BK1158" s="26" t="s">
        <v>1941</v>
      </c>
      <c r="BL1158" s="26" t="s">
        <v>1941</v>
      </c>
      <c r="BM1158" s="26" t="s">
        <v>1941</v>
      </c>
      <c r="BN1158" s="26" t="s">
        <v>1941</v>
      </c>
      <c r="BO1158" s="26" t="s">
        <v>1941</v>
      </c>
      <c r="BP1158" s="26" t="s">
        <v>1941</v>
      </c>
      <c r="BQ1158" s="26" t="s">
        <v>1941</v>
      </c>
      <c r="BR1158" s="26" t="s">
        <v>1941</v>
      </c>
      <c r="BS1158" s="26" t="s">
        <v>1941</v>
      </c>
      <c r="BT1158" s="26" t="s">
        <v>1941</v>
      </c>
      <c r="BU1158" s="26" t="str">
        <f t="shared" si="1056"/>
        <v>89. PRODUCE THE CHEMICAL</v>
      </c>
      <c r="BV1158" s="26" t="str">
        <f t="shared" si="1057"/>
        <v/>
      </c>
      <c r="BW1158" s="26" t="str">
        <f t="shared" si="1058"/>
        <v>91. ON-SITE USE OF THE CHEMICAL</v>
      </c>
      <c r="BX1158" s="26" t="str">
        <f t="shared" si="1059"/>
        <v/>
      </c>
      <c r="BY1158" s="26" t="str">
        <f t="shared" si="1060"/>
        <v/>
      </c>
      <c r="BZ1158" s="26" t="str">
        <f t="shared" si="1061"/>
        <v>94. AS A MANUFACTURED IMPURITY</v>
      </c>
      <c r="CA1158" s="26" t="str">
        <f t="shared" si="1062"/>
        <v/>
      </c>
      <c r="CB1158" s="26" t="str">
        <f t="shared" si="1063"/>
        <v/>
      </c>
      <c r="CC1158" s="26" t="str">
        <f t="shared" si="1064"/>
        <v/>
      </c>
      <c r="CD1158" s="26" t="str">
        <f t="shared" si="1065"/>
        <v/>
      </c>
      <c r="CE1158" s="26" t="str">
        <f t="shared" si="1066"/>
        <v/>
      </c>
      <c r="CF1158" s="26" t="str">
        <f t="shared" si="1067"/>
        <v/>
      </c>
      <c r="CG1158" s="26" t="str">
        <f t="shared" si="1068"/>
        <v/>
      </c>
      <c r="CH1158" s="26" t="str">
        <f t="shared" si="1069"/>
        <v/>
      </c>
      <c r="CI1158" s="26" t="str">
        <f t="shared" si="1070"/>
        <v/>
      </c>
      <c r="CJ1158" s="26" t="str">
        <f t="shared" si="1071"/>
        <v/>
      </c>
      <c r="CK1158" s="26" t="str">
        <f t="shared" si="1072"/>
        <v/>
      </c>
      <c r="CL1158" s="26" t="str">
        <f t="shared" si="1073"/>
        <v/>
      </c>
      <c r="CM1158" s="26" t="str">
        <f t="shared" si="1074"/>
        <v/>
      </c>
      <c r="CN1158" s="26" t="str">
        <f t="shared" si="1075"/>
        <v/>
      </c>
      <c r="CO1158" s="26" t="str">
        <f t="shared" si="1076"/>
        <v/>
      </c>
      <c r="CP1158" s="26" t="str">
        <f t="shared" si="1077"/>
        <v/>
      </c>
      <c r="CQ1158" s="26" t="str">
        <f t="shared" si="1078"/>
        <v/>
      </c>
      <c r="CR1158" s="26" t="str">
        <f t="shared" si="1079"/>
        <v/>
      </c>
      <c r="CS1158" s="26" t="str">
        <f t="shared" si="1080"/>
        <v/>
      </c>
      <c r="CT1158" s="26" t="str">
        <f t="shared" si="1081"/>
        <v/>
      </c>
      <c r="CU1158" s="26" t="str">
        <f t="shared" si="1082"/>
        <v/>
      </c>
      <c r="CV1158" s="26" t="str">
        <f t="shared" si="1083"/>
        <v>116. AS A PROCESS IMPURITY</v>
      </c>
      <c r="CW1158" s="26" t="str">
        <f t="shared" si="1084"/>
        <v/>
      </c>
      <c r="CX1158" s="26" t="str">
        <f t="shared" si="1085"/>
        <v/>
      </c>
      <c r="CY1158" s="26" t="str">
        <f t="shared" si="1086"/>
        <v/>
      </c>
      <c r="CZ1158" s="26" t="str">
        <f t="shared" si="1087"/>
        <v/>
      </c>
      <c r="DA1158" s="26" t="str">
        <f t="shared" si="1088"/>
        <v/>
      </c>
      <c r="DB1158" s="26" t="str">
        <f t="shared" si="1089"/>
        <v/>
      </c>
      <c r="DC1158" s="26" t="str">
        <f t="shared" si="1090"/>
        <v/>
      </c>
      <c r="DD1158" s="26" t="str">
        <f t="shared" si="1091"/>
        <v/>
      </c>
      <c r="DE1158" s="26" t="str">
        <f t="shared" si="1092"/>
        <v/>
      </c>
      <c r="DF1158" s="26" t="str">
        <f t="shared" si="1093"/>
        <v/>
      </c>
      <c r="DG1158" s="26" t="str">
        <f t="shared" si="1094"/>
        <v/>
      </c>
      <c r="DH1158" s="26" t="str">
        <f t="shared" si="1095"/>
        <v/>
      </c>
      <c r="DI1158" s="26" t="str">
        <f t="shared" si="1096"/>
        <v/>
      </c>
      <c r="DJ1158" s="26" t="str">
        <f t="shared" si="1097"/>
        <v/>
      </c>
      <c r="DK1158" s="26" t="str">
        <f t="shared" si="1098"/>
        <v/>
      </c>
      <c r="DL1158" s="26" t="str">
        <f t="shared" si="1099"/>
        <v/>
      </c>
      <c r="DM1158" s="26" t="str">
        <f t="shared" si="1100"/>
        <v/>
      </c>
      <c r="DN1158" s="26" t="str">
        <f t="shared" si="1101"/>
        <v/>
      </c>
      <c r="DO1158" s="26" t="str">
        <f t="shared" si="1102"/>
        <v/>
      </c>
      <c r="DP1158" s="26" t="str">
        <f t="shared" si="1103"/>
        <v/>
      </c>
      <c r="DQ1158" s="26" t="str">
        <f t="shared" si="1104"/>
        <v/>
      </c>
      <c r="DR1158" s="26" t="str">
        <f t="shared" si="1105"/>
        <v/>
      </c>
      <c r="DS1158" s="26" t="str">
        <f t="shared" si="1106"/>
        <v/>
      </c>
      <c r="DT1158" s="26" t="str">
        <f t="shared" si="1107"/>
        <v/>
      </c>
      <c r="DU1158" s="26" t="str">
        <f t="shared" si="1108"/>
        <v/>
      </c>
      <c r="DV1158" s="26" t="str">
        <f t="shared" si="1109"/>
        <v/>
      </c>
    </row>
    <row r="1159" spans="1:126" x14ac:dyDescent="0.25">
      <c r="A1159" t="s">
        <v>1942</v>
      </c>
      <c r="B1159">
        <v>2016</v>
      </c>
      <c r="C1159" t="s">
        <v>2046</v>
      </c>
      <c r="D1159">
        <v>106990</v>
      </c>
      <c r="E1159" s="19">
        <v>1316215044951</v>
      </c>
      <c r="F1159" t="s">
        <v>1238</v>
      </c>
      <c r="G1159">
        <v>325992</v>
      </c>
      <c r="H1159" t="s">
        <v>1240</v>
      </c>
      <c r="I1159" t="s">
        <v>1241</v>
      </c>
      <c r="J1159" t="s">
        <v>1242</v>
      </c>
      <c r="K1159" t="s">
        <v>944</v>
      </c>
      <c r="L1159">
        <v>73099</v>
      </c>
      <c r="M1159" s="26" t="str">
        <f t="shared" si="1055"/>
        <v>95. USED AS A REACTANT</v>
      </c>
      <c r="N1159" s="26" t="s">
        <v>123</v>
      </c>
      <c r="O1159" s="26" t="s">
        <v>124</v>
      </c>
      <c r="P1159">
        <v>186</v>
      </c>
      <c r="Q1159">
        <v>1312</v>
      </c>
      <c r="R1159">
        <v>1498</v>
      </c>
      <c r="S1159" s="26" t="s">
        <v>1941</v>
      </c>
      <c r="T1159" s="26" t="s">
        <v>1941</v>
      </c>
      <c r="U1159" s="26" t="s">
        <v>1941</v>
      </c>
      <c r="V1159" s="26" t="s">
        <v>1941</v>
      </c>
      <c r="W1159" s="26" t="s">
        <v>1941</v>
      </c>
      <c r="X1159" s="26" t="s">
        <v>1941</v>
      </c>
      <c r="Y1159" s="26" t="s">
        <v>1940</v>
      </c>
      <c r="AE1159" s="26" t="s">
        <v>1941</v>
      </c>
      <c r="AR1159" s="26" t="s">
        <v>1941</v>
      </c>
      <c r="AS1159" s="26" t="s">
        <v>1941</v>
      </c>
      <c r="AT1159" s="26" t="s">
        <v>1941</v>
      </c>
      <c r="AV1159" s="26" t="s">
        <v>1941</v>
      </c>
      <c r="BD1159" s="26" t="s">
        <v>1941</v>
      </c>
      <c r="BK1159" s="26" t="s">
        <v>1941</v>
      </c>
      <c r="BU1159" s="26" t="str">
        <f t="shared" si="1056"/>
        <v/>
      </c>
      <c r="BV1159" s="26" t="str">
        <f t="shared" si="1057"/>
        <v/>
      </c>
      <c r="BW1159" s="26" t="str">
        <f t="shared" si="1058"/>
        <v/>
      </c>
      <c r="BX1159" s="26" t="str">
        <f t="shared" si="1059"/>
        <v/>
      </c>
      <c r="BY1159" s="26" t="str">
        <f t="shared" si="1060"/>
        <v/>
      </c>
      <c r="BZ1159" s="26" t="str">
        <f t="shared" si="1061"/>
        <v/>
      </c>
      <c r="CA1159" s="26" t="str">
        <f t="shared" si="1062"/>
        <v>95. USED AS A REACTANT</v>
      </c>
      <c r="CB1159" s="26" t="str">
        <f t="shared" si="1063"/>
        <v/>
      </c>
      <c r="CC1159" s="26" t="str">
        <f t="shared" si="1064"/>
        <v/>
      </c>
      <c r="CD1159" s="26" t="str">
        <f t="shared" si="1065"/>
        <v/>
      </c>
      <c r="CE1159" s="26" t="str">
        <f t="shared" si="1066"/>
        <v/>
      </c>
      <c r="CF1159" s="26" t="str">
        <f t="shared" si="1067"/>
        <v/>
      </c>
      <c r="CG1159" s="26" t="str">
        <f t="shared" si="1068"/>
        <v/>
      </c>
      <c r="CH1159" s="26" t="str">
        <f t="shared" si="1069"/>
        <v/>
      </c>
      <c r="CI1159" s="26" t="str">
        <f t="shared" si="1070"/>
        <v/>
      </c>
      <c r="CJ1159" s="26" t="str">
        <f t="shared" si="1071"/>
        <v/>
      </c>
      <c r="CK1159" s="26" t="str">
        <f t="shared" si="1072"/>
        <v/>
      </c>
      <c r="CL1159" s="26" t="str">
        <f t="shared" si="1073"/>
        <v/>
      </c>
      <c r="CM1159" s="26" t="str">
        <f t="shared" si="1074"/>
        <v/>
      </c>
      <c r="CN1159" s="26" t="str">
        <f t="shared" si="1075"/>
        <v/>
      </c>
      <c r="CO1159" s="26" t="str">
        <f t="shared" si="1076"/>
        <v/>
      </c>
      <c r="CP1159" s="26" t="str">
        <f t="shared" si="1077"/>
        <v/>
      </c>
      <c r="CQ1159" s="26" t="str">
        <f t="shared" si="1078"/>
        <v/>
      </c>
      <c r="CR1159" s="26" t="str">
        <f t="shared" si="1079"/>
        <v/>
      </c>
      <c r="CS1159" s="26" t="str">
        <f t="shared" si="1080"/>
        <v/>
      </c>
      <c r="CT1159" s="26" t="str">
        <f t="shared" si="1081"/>
        <v/>
      </c>
      <c r="CU1159" s="26" t="str">
        <f t="shared" si="1082"/>
        <v/>
      </c>
      <c r="CV1159" s="26" t="str">
        <f t="shared" si="1083"/>
        <v/>
      </c>
      <c r="CW1159" s="26" t="str">
        <f t="shared" si="1084"/>
        <v/>
      </c>
      <c r="CX1159" s="26" t="str">
        <f t="shared" si="1085"/>
        <v/>
      </c>
      <c r="CY1159" s="26" t="str">
        <f t="shared" si="1086"/>
        <v/>
      </c>
      <c r="CZ1159" s="26" t="str">
        <f t="shared" si="1087"/>
        <v/>
      </c>
      <c r="DA1159" s="26" t="str">
        <f t="shared" si="1088"/>
        <v/>
      </c>
      <c r="DB1159" s="26" t="str">
        <f t="shared" si="1089"/>
        <v/>
      </c>
      <c r="DC1159" s="26" t="str">
        <f t="shared" si="1090"/>
        <v/>
      </c>
      <c r="DD1159" s="26" t="str">
        <f t="shared" si="1091"/>
        <v/>
      </c>
      <c r="DE1159" s="26" t="str">
        <f t="shared" si="1092"/>
        <v/>
      </c>
      <c r="DF1159" s="26" t="str">
        <f t="shared" si="1093"/>
        <v/>
      </c>
      <c r="DG1159" s="26" t="str">
        <f t="shared" si="1094"/>
        <v/>
      </c>
      <c r="DH1159" s="26" t="str">
        <f t="shared" si="1095"/>
        <v/>
      </c>
      <c r="DI1159" s="26" t="str">
        <f t="shared" si="1096"/>
        <v/>
      </c>
      <c r="DJ1159" s="26" t="str">
        <f t="shared" si="1097"/>
        <v/>
      </c>
      <c r="DK1159" s="26" t="str">
        <f t="shared" si="1098"/>
        <v/>
      </c>
      <c r="DL1159" s="26" t="str">
        <f t="shared" si="1099"/>
        <v/>
      </c>
      <c r="DM1159" s="26" t="str">
        <f t="shared" si="1100"/>
        <v/>
      </c>
      <c r="DN1159" s="26" t="str">
        <f t="shared" si="1101"/>
        <v/>
      </c>
      <c r="DO1159" s="26" t="str">
        <f t="shared" si="1102"/>
        <v/>
      </c>
      <c r="DP1159" s="26" t="str">
        <f t="shared" si="1103"/>
        <v/>
      </c>
      <c r="DQ1159" s="26" t="str">
        <f t="shared" si="1104"/>
        <v/>
      </c>
      <c r="DR1159" s="26" t="str">
        <f t="shared" si="1105"/>
        <v/>
      </c>
      <c r="DS1159" s="26" t="str">
        <f t="shared" si="1106"/>
        <v/>
      </c>
      <c r="DT1159" s="26" t="str">
        <f t="shared" si="1107"/>
        <v/>
      </c>
      <c r="DU1159" s="26" t="str">
        <f t="shared" si="1108"/>
        <v/>
      </c>
      <c r="DV1159" s="26" t="str">
        <f t="shared" si="1109"/>
        <v/>
      </c>
    </row>
    <row r="1160" spans="1:126" x14ac:dyDescent="0.25">
      <c r="A1160" t="s">
        <v>1942</v>
      </c>
      <c r="B1160">
        <v>2017</v>
      </c>
      <c r="C1160" t="s">
        <v>2046</v>
      </c>
      <c r="D1160">
        <v>106990</v>
      </c>
      <c r="E1160" s="19">
        <v>1317216362739</v>
      </c>
      <c r="F1160" t="s">
        <v>1238</v>
      </c>
      <c r="G1160">
        <v>325992</v>
      </c>
      <c r="H1160" t="s">
        <v>1240</v>
      </c>
      <c r="I1160" t="s">
        <v>1241</v>
      </c>
      <c r="J1160" t="s">
        <v>1242</v>
      </c>
      <c r="K1160" t="s">
        <v>944</v>
      </c>
      <c r="L1160">
        <v>73099</v>
      </c>
      <c r="M1160" s="26" t="str">
        <f t="shared" si="1055"/>
        <v>95. USED AS A REACTANT</v>
      </c>
      <c r="N1160" s="26" t="s">
        <v>123</v>
      </c>
      <c r="O1160" s="26" t="s">
        <v>124</v>
      </c>
      <c r="P1160">
        <v>48</v>
      </c>
      <c r="Q1160">
        <v>986</v>
      </c>
      <c r="R1160">
        <v>1034</v>
      </c>
      <c r="S1160" s="26" t="s">
        <v>1941</v>
      </c>
      <c r="T1160" s="26" t="s">
        <v>1941</v>
      </c>
      <c r="U1160" s="26" t="s">
        <v>1941</v>
      </c>
      <c r="V1160" s="26" t="s">
        <v>1941</v>
      </c>
      <c r="W1160" s="26" t="s">
        <v>1941</v>
      </c>
      <c r="X1160" s="26" t="s">
        <v>1941</v>
      </c>
      <c r="Y1160" s="26" t="s">
        <v>1940</v>
      </c>
      <c r="AE1160" s="26" t="s">
        <v>1941</v>
      </c>
      <c r="AR1160" s="26" t="s">
        <v>1941</v>
      </c>
      <c r="AS1160" s="26" t="s">
        <v>1941</v>
      </c>
      <c r="AT1160" s="26" t="s">
        <v>1941</v>
      </c>
      <c r="AV1160" s="26" t="s">
        <v>1941</v>
      </c>
      <c r="BD1160" s="26" t="s">
        <v>1941</v>
      </c>
      <c r="BK1160" s="26" t="s">
        <v>1941</v>
      </c>
      <c r="BU1160" s="26" t="str">
        <f t="shared" si="1056"/>
        <v/>
      </c>
      <c r="BV1160" s="26" t="str">
        <f t="shared" si="1057"/>
        <v/>
      </c>
      <c r="BW1160" s="26" t="str">
        <f t="shared" si="1058"/>
        <v/>
      </c>
      <c r="BX1160" s="26" t="str">
        <f t="shared" si="1059"/>
        <v/>
      </c>
      <c r="BY1160" s="26" t="str">
        <f t="shared" si="1060"/>
        <v/>
      </c>
      <c r="BZ1160" s="26" t="str">
        <f t="shared" si="1061"/>
        <v/>
      </c>
      <c r="CA1160" s="26" t="str">
        <f t="shared" si="1062"/>
        <v>95. USED AS A REACTANT</v>
      </c>
      <c r="CB1160" s="26" t="str">
        <f t="shared" si="1063"/>
        <v/>
      </c>
      <c r="CC1160" s="26" t="str">
        <f t="shared" si="1064"/>
        <v/>
      </c>
      <c r="CD1160" s="26" t="str">
        <f t="shared" si="1065"/>
        <v/>
      </c>
      <c r="CE1160" s="26" t="str">
        <f t="shared" si="1066"/>
        <v/>
      </c>
      <c r="CF1160" s="26" t="str">
        <f t="shared" si="1067"/>
        <v/>
      </c>
      <c r="CG1160" s="26" t="str">
        <f t="shared" si="1068"/>
        <v/>
      </c>
      <c r="CH1160" s="26" t="str">
        <f t="shared" si="1069"/>
        <v/>
      </c>
      <c r="CI1160" s="26" t="str">
        <f t="shared" si="1070"/>
        <v/>
      </c>
      <c r="CJ1160" s="26" t="str">
        <f t="shared" si="1071"/>
        <v/>
      </c>
      <c r="CK1160" s="26" t="str">
        <f t="shared" si="1072"/>
        <v/>
      </c>
      <c r="CL1160" s="26" t="str">
        <f t="shared" si="1073"/>
        <v/>
      </c>
      <c r="CM1160" s="26" t="str">
        <f t="shared" si="1074"/>
        <v/>
      </c>
      <c r="CN1160" s="26" t="str">
        <f t="shared" si="1075"/>
        <v/>
      </c>
      <c r="CO1160" s="26" t="str">
        <f t="shared" si="1076"/>
        <v/>
      </c>
      <c r="CP1160" s="26" t="str">
        <f t="shared" si="1077"/>
        <v/>
      </c>
      <c r="CQ1160" s="26" t="str">
        <f t="shared" si="1078"/>
        <v/>
      </c>
      <c r="CR1160" s="26" t="str">
        <f t="shared" si="1079"/>
        <v/>
      </c>
      <c r="CS1160" s="26" t="str">
        <f t="shared" si="1080"/>
        <v/>
      </c>
      <c r="CT1160" s="26" t="str">
        <f t="shared" si="1081"/>
        <v/>
      </c>
      <c r="CU1160" s="26" t="str">
        <f t="shared" si="1082"/>
        <v/>
      </c>
      <c r="CV1160" s="26" t="str">
        <f t="shared" si="1083"/>
        <v/>
      </c>
      <c r="CW1160" s="26" t="str">
        <f t="shared" si="1084"/>
        <v/>
      </c>
      <c r="CX1160" s="26" t="str">
        <f t="shared" si="1085"/>
        <v/>
      </c>
      <c r="CY1160" s="26" t="str">
        <f t="shared" si="1086"/>
        <v/>
      </c>
      <c r="CZ1160" s="26" t="str">
        <f t="shared" si="1087"/>
        <v/>
      </c>
      <c r="DA1160" s="26" t="str">
        <f t="shared" si="1088"/>
        <v/>
      </c>
      <c r="DB1160" s="26" t="str">
        <f t="shared" si="1089"/>
        <v/>
      </c>
      <c r="DC1160" s="26" t="str">
        <f t="shared" si="1090"/>
        <v/>
      </c>
      <c r="DD1160" s="26" t="str">
        <f t="shared" si="1091"/>
        <v/>
      </c>
      <c r="DE1160" s="26" t="str">
        <f t="shared" si="1092"/>
        <v/>
      </c>
      <c r="DF1160" s="26" t="str">
        <f t="shared" si="1093"/>
        <v/>
      </c>
      <c r="DG1160" s="26" t="str">
        <f t="shared" si="1094"/>
        <v/>
      </c>
      <c r="DH1160" s="26" t="str">
        <f t="shared" si="1095"/>
        <v/>
      </c>
      <c r="DI1160" s="26" t="str">
        <f t="shared" si="1096"/>
        <v/>
      </c>
      <c r="DJ1160" s="26" t="str">
        <f t="shared" si="1097"/>
        <v/>
      </c>
      <c r="DK1160" s="26" t="str">
        <f t="shared" si="1098"/>
        <v/>
      </c>
      <c r="DL1160" s="26" t="str">
        <f t="shared" si="1099"/>
        <v/>
      </c>
      <c r="DM1160" s="26" t="str">
        <f t="shared" si="1100"/>
        <v/>
      </c>
      <c r="DN1160" s="26" t="str">
        <f t="shared" si="1101"/>
        <v/>
      </c>
      <c r="DO1160" s="26" t="str">
        <f t="shared" si="1102"/>
        <v/>
      </c>
      <c r="DP1160" s="26" t="str">
        <f t="shared" si="1103"/>
        <v/>
      </c>
      <c r="DQ1160" s="26" t="str">
        <f t="shared" si="1104"/>
        <v/>
      </c>
      <c r="DR1160" s="26" t="str">
        <f t="shared" si="1105"/>
        <v/>
      </c>
      <c r="DS1160" s="26" t="str">
        <f t="shared" si="1106"/>
        <v/>
      </c>
      <c r="DT1160" s="26" t="str">
        <f t="shared" si="1107"/>
        <v/>
      </c>
      <c r="DU1160" s="26" t="str">
        <f t="shared" si="1108"/>
        <v/>
      </c>
      <c r="DV1160" s="26" t="str">
        <f t="shared" si="1109"/>
        <v/>
      </c>
    </row>
    <row r="1161" spans="1:126" ht="60" x14ac:dyDescent="0.25">
      <c r="A1161" t="s">
        <v>1942</v>
      </c>
      <c r="B1161">
        <v>2018</v>
      </c>
      <c r="C1161" t="s">
        <v>2046</v>
      </c>
      <c r="D1161">
        <v>106990</v>
      </c>
      <c r="E1161" s="19">
        <v>1318216754248</v>
      </c>
      <c r="F1161" t="s">
        <v>1238</v>
      </c>
      <c r="G1161">
        <v>325992</v>
      </c>
      <c r="H1161" t="s">
        <v>1240</v>
      </c>
      <c r="I1161" t="s">
        <v>1241</v>
      </c>
      <c r="J1161" t="s">
        <v>1242</v>
      </c>
      <c r="K1161" t="s">
        <v>944</v>
      </c>
      <c r="L1161">
        <v>73099</v>
      </c>
      <c r="M1161" s="26" t="str">
        <f t="shared" si="1055"/>
        <v>95. USED AS A REACTANT, 97. P102  RAW MATERIALS</v>
      </c>
      <c r="N1161" s="26" t="s">
        <v>123</v>
      </c>
      <c r="O1161" s="26" t="s">
        <v>124</v>
      </c>
      <c r="P1161">
        <v>44</v>
      </c>
      <c r="Q1161">
        <v>638</v>
      </c>
      <c r="R1161">
        <v>682</v>
      </c>
      <c r="S1161" s="26" t="s">
        <v>1941</v>
      </c>
      <c r="T1161" s="26" t="s">
        <v>1941</v>
      </c>
      <c r="U1161" s="26" t="s">
        <v>1941</v>
      </c>
      <c r="V1161" s="26" t="s">
        <v>1941</v>
      </c>
      <c r="W1161" s="26" t="s">
        <v>1941</v>
      </c>
      <c r="X1161" s="26" t="s">
        <v>1941</v>
      </c>
      <c r="Y1161" s="26" t="s">
        <v>1940</v>
      </c>
      <c r="Z1161" s="26" t="s">
        <v>1941</v>
      </c>
      <c r="AA1161" s="26" t="s">
        <v>1940</v>
      </c>
      <c r="AB1161" s="26" t="s">
        <v>1941</v>
      </c>
      <c r="AC1161" s="26" t="s">
        <v>1941</v>
      </c>
      <c r="AD1161" s="26" t="s">
        <v>1941</v>
      </c>
      <c r="AE1161" s="26" t="s">
        <v>1941</v>
      </c>
      <c r="AF1161" s="26" t="s">
        <v>1941</v>
      </c>
      <c r="AG1161" s="26" t="s">
        <v>1941</v>
      </c>
      <c r="AH1161" s="26" t="s">
        <v>1941</v>
      </c>
      <c r="AI1161" s="26" t="s">
        <v>1941</v>
      </c>
      <c r="AJ1161" s="26" t="s">
        <v>1941</v>
      </c>
      <c r="AK1161" s="26" t="s">
        <v>1941</v>
      </c>
      <c r="AL1161" s="26" t="s">
        <v>1941</v>
      </c>
      <c r="AM1161" s="26" t="s">
        <v>1941</v>
      </c>
      <c r="AN1161" s="26" t="s">
        <v>1941</v>
      </c>
      <c r="AO1161" s="26" t="s">
        <v>1941</v>
      </c>
      <c r="AP1161" s="26" t="s">
        <v>1941</v>
      </c>
      <c r="AQ1161" s="26" t="s">
        <v>1941</v>
      </c>
      <c r="AR1161" s="26" t="s">
        <v>1941</v>
      </c>
      <c r="AS1161" s="26" t="s">
        <v>1941</v>
      </c>
      <c r="AT1161" s="26" t="s">
        <v>1941</v>
      </c>
      <c r="AU1161" s="26" t="s">
        <v>1941</v>
      </c>
      <c r="AV1161" s="26" t="s">
        <v>1941</v>
      </c>
      <c r="AW1161" s="26" t="s">
        <v>1941</v>
      </c>
      <c r="AX1161" s="26" t="s">
        <v>1941</v>
      </c>
      <c r="AY1161" s="26" t="s">
        <v>1941</v>
      </c>
      <c r="AZ1161" s="26" t="s">
        <v>1941</v>
      </c>
      <c r="BA1161" s="26" t="s">
        <v>1941</v>
      </c>
      <c r="BB1161" s="26" t="s">
        <v>1941</v>
      </c>
      <c r="BC1161" s="26" t="s">
        <v>1941</v>
      </c>
      <c r="BD1161" s="26" t="s">
        <v>1941</v>
      </c>
      <c r="BE1161" s="26" t="s">
        <v>1941</v>
      </c>
      <c r="BF1161" s="26" t="s">
        <v>1941</v>
      </c>
      <c r="BG1161" s="26" t="s">
        <v>1941</v>
      </c>
      <c r="BH1161" s="26" t="s">
        <v>1941</v>
      </c>
      <c r="BI1161" s="26" t="s">
        <v>1941</v>
      </c>
      <c r="BJ1161" s="26" t="s">
        <v>1941</v>
      </c>
      <c r="BK1161" s="26" t="s">
        <v>1941</v>
      </c>
      <c r="BL1161" s="26" t="s">
        <v>1941</v>
      </c>
      <c r="BM1161" s="26" t="s">
        <v>1941</v>
      </c>
      <c r="BN1161" s="26" t="s">
        <v>1941</v>
      </c>
      <c r="BO1161" s="26" t="s">
        <v>1941</v>
      </c>
      <c r="BP1161" s="26" t="s">
        <v>1941</v>
      </c>
      <c r="BQ1161" s="26" t="s">
        <v>1941</v>
      </c>
      <c r="BR1161" s="26" t="s">
        <v>1941</v>
      </c>
      <c r="BS1161" s="26" t="s">
        <v>1941</v>
      </c>
      <c r="BT1161" s="26" t="s">
        <v>1941</v>
      </c>
      <c r="BU1161" s="26" t="str">
        <f t="shared" si="1056"/>
        <v/>
      </c>
      <c r="BV1161" s="26" t="str">
        <f t="shared" si="1057"/>
        <v/>
      </c>
      <c r="BW1161" s="26" t="str">
        <f t="shared" si="1058"/>
        <v/>
      </c>
      <c r="BX1161" s="26" t="str">
        <f t="shared" si="1059"/>
        <v/>
      </c>
      <c r="BY1161" s="26" t="str">
        <f t="shared" si="1060"/>
        <v/>
      </c>
      <c r="BZ1161" s="26" t="str">
        <f t="shared" si="1061"/>
        <v/>
      </c>
      <c r="CA1161" s="26" t="str">
        <f t="shared" si="1062"/>
        <v>95. USED AS A REACTANT</v>
      </c>
      <c r="CB1161" s="26" t="str">
        <f t="shared" si="1063"/>
        <v/>
      </c>
      <c r="CC1161" s="26" t="str">
        <f t="shared" si="1064"/>
        <v>97. P102  RAW MATERIALS</v>
      </c>
      <c r="CD1161" s="26" t="str">
        <f t="shared" si="1065"/>
        <v/>
      </c>
      <c r="CE1161" s="26" t="str">
        <f t="shared" si="1066"/>
        <v/>
      </c>
      <c r="CF1161" s="26" t="str">
        <f t="shared" si="1067"/>
        <v/>
      </c>
      <c r="CG1161" s="26" t="str">
        <f t="shared" si="1068"/>
        <v/>
      </c>
      <c r="CH1161" s="26" t="str">
        <f t="shared" si="1069"/>
        <v/>
      </c>
      <c r="CI1161" s="26" t="str">
        <f t="shared" si="1070"/>
        <v/>
      </c>
      <c r="CJ1161" s="26" t="str">
        <f t="shared" si="1071"/>
        <v/>
      </c>
      <c r="CK1161" s="26" t="str">
        <f t="shared" si="1072"/>
        <v/>
      </c>
      <c r="CL1161" s="26" t="str">
        <f t="shared" si="1073"/>
        <v/>
      </c>
      <c r="CM1161" s="26" t="str">
        <f t="shared" si="1074"/>
        <v/>
      </c>
      <c r="CN1161" s="26" t="str">
        <f t="shared" si="1075"/>
        <v/>
      </c>
      <c r="CO1161" s="26" t="str">
        <f t="shared" si="1076"/>
        <v/>
      </c>
      <c r="CP1161" s="26" t="str">
        <f t="shared" si="1077"/>
        <v/>
      </c>
      <c r="CQ1161" s="26" t="str">
        <f t="shared" si="1078"/>
        <v/>
      </c>
      <c r="CR1161" s="26" t="str">
        <f t="shared" si="1079"/>
        <v/>
      </c>
      <c r="CS1161" s="26" t="str">
        <f t="shared" si="1080"/>
        <v/>
      </c>
      <c r="CT1161" s="26" t="str">
        <f t="shared" si="1081"/>
        <v/>
      </c>
      <c r="CU1161" s="26" t="str">
        <f t="shared" si="1082"/>
        <v/>
      </c>
      <c r="CV1161" s="26" t="str">
        <f t="shared" si="1083"/>
        <v/>
      </c>
      <c r="CW1161" s="26" t="str">
        <f t="shared" si="1084"/>
        <v/>
      </c>
      <c r="CX1161" s="26" t="str">
        <f t="shared" si="1085"/>
        <v/>
      </c>
      <c r="CY1161" s="26" t="str">
        <f t="shared" si="1086"/>
        <v/>
      </c>
      <c r="CZ1161" s="26" t="str">
        <f t="shared" si="1087"/>
        <v/>
      </c>
      <c r="DA1161" s="26" t="str">
        <f t="shared" si="1088"/>
        <v/>
      </c>
      <c r="DB1161" s="26" t="str">
        <f t="shared" si="1089"/>
        <v/>
      </c>
      <c r="DC1161" s="26" t="str">
        <f t="shared" si="1090"/>
        <v/>
      </c>
      <c r="DD1161" s="26" t="str">
        <f t="shared" si="1091"/>
        <v/>
      </c>
      <c r="DE1161" s="26" t="str">
        <f t="shared" si="1092"/>
        <v/>
      </c>
      <c r="DF1161" s="26" t="str">
        <f t="shared" si="1093"/>
        <v/>
      </c>
      <c r="DG1161" s="26" t="str">
        <f t="shared" si="1094"/>
        <v/>
      </c>
      <c r="DH1161" s="26" t="str">
        <f t="shared" si="1095"/>
        <v/>
      </c>
      <c r="DI1161" s="26" t="str">
        <f t="shared" si="1096"/>
        <v/>
      </c>
      <c r="DJ1161" s="26" t="str">
        <f t="shared" si="1097"/>
        <v/>
      </c>
      <c r="DK1161" s="26" t="str">
        <f t="shared" si="1098"/>
        <v/>
      </c>
      <c r="DL1161" s="26" t="str">
        <f t="shared" si="1099"/>
        <v/>
      </c>
      <c r="DM1161" s="26" t="str">
        <f t="shared" si="1100"/>
        <v/>
      </c>
      <c r="DN1161" s="26" t="str">
        <f t="shared" si="1101"/>
        <v/>
      </c>
      <c r="DO1161" s="26" t="str">
        <f t="shared" si="1102"/>
        <v/>
      </c>
      <c r="DP1161" s="26" t="str">
        <f t="shared" si="1103"/>
        <v/>
      </c>
      <c r="DQ1161" s="26" t="str">
        <f t="shared" si="1104"/>
        <v/>
      </c>
      <c r="DR1161" s="26" t="str">
        <f t="shared" si="1105"/>
        <v/>
      </c>
      <c r="DS1161" s="26" t="str">
        <f t="shared" si="1106"/>
        <v/>
      </c>
      <c r="DT1161" s="26" t="str">
        <f t="shared" si="1107"/>
        <v/>
      </c>
      <c r="DU1161" s="26" t="str">
        <f t="shared" si="1108"/>
        <v/>
      </c>
      <c r="DV1161" s="26" t="str">
        <f t="shared" si="1109"/>
        <v/>
      </c>
    </row>
    <row r="1162" spans="1:126" ht="60" x14ac:dyDescent="0.25">
      <c r="A1162" t="s">
        <v>1942</v>
      </c>
      <c r="B1162">
        <v>2019</v>
      </c>
      <c r="C1162" t="s">
        <v>2046</v>
      </c>
      <c r="D1162">
        <v>106990</v>
      </c>
      <c r="E1162" s="19">
        <v>1319218119663</v>
      </c>
      <c r="F1162" t="s">
        <v>1238</v>
      </c>
      <c r="G1162">
        <v>325992</v>
      </c>
      <c r="H1162" t="s">
        <v>1240</v>
      </c>
      <c r="I1162" t="s">
        <v>1241</v>
      </c>
      <c r="J1162" t="s">
        <v>1242</v>
      </c>
      <c r="K1162" t="s">
        <v>944</v>
      </c>
      <c r="L1162">
        <v>73099</v>
      </c>
      <c r="M1162" s="26" t="str">
        <f t="shared" si="1055"/>
        <v>95. USED AS A REACTANT, 97. P102  RAW MATERIALS</v>
      </c>
      <c r="N1162" s="26" t="s">
        <v>123</v>
      </c>
      <c r="O1162" s="26" t="s">
        <v>124</v>
      </c>
      <c r="P1162">
        <v>48</v>
      </c>
      <c r="Q1162">
        <v>630</v>
      </c>
      <c r="R1162">
        <v>678</v>
      </c>
      <c r="S1162" s="26" t="s">
        <v>1941</v>
      </c>
      <c r="T1162" s="26" t="s">
        <v>1941</v>
      </c>
      <c r="U1162" s="26" t="s">
        <v>1941</v>
      </c>
      <c r="V1162" s="26" t="s">
        <v>1941</v>
      </c>
      <c r="W1162" s="26" t="s">
        <v>1941</v>
      </c>
      <c r="X1162" s="26" t="s">
        <v>1941</v>
      </c>
      <c r="Y1162" s="26" t="s">
        <v>1940</v>
      </c>
      <c r="Z1162" s="26" t="s">
        <v>1941</v>
      </c>
      <c r="AA1162" s="26" t="s">
        <v>1940</v>
      </c>
      <c r="AB1162" s="26" t="s">
        <v>1941</v>
      </c>
      <c r="AC1162" s="26" t="s">
        <v>1941</v>
      </c>
      <c r="AD1162" s="26" t="s">
        <v>1941</v>
      </c>
      <c r="AE1162" s="26" t="s">
        <v>1941</v>
      </c>
      <c r="AF1162" s="26" t="s">
        <v>1941</v>
      </c>
      <c r="AG1162" s="26" t="s">
        <v>1941</v>
      </c>
      <c r="AH1162" s="26" t="s">
        <v>1941</v>
      </c>
      <c r="AI1162" s="26" t="s">
        <v>1941</v>
      </c>
      <c r="AJ1162" s="26" t="s">
        <v>1941</v>
      </c>
      <c r="AK1162" s="26" t="s">
        <v>1941</v>
      </c>
      <c r="AL1162" s="26" t="s">
        <v>1941</v>
      </c>
      <c r="AM1162" s="26" t="s">
        <v>1941</v>
      </c>
      <c r="AN1162" s="26" t="s">
        <v>1941</v>
      </c>
      <c r="AO1162" s="26" t="s">
        <v>1941</v>
      </c>
      <c r="AP1162" s="26" t="s">
        <v>1941</v>
      </c>
      <c r="AQ1162" s="26" t="s">
        <v>1941</v>
      </c>
      <c r="AR1162" s="26" t="s">
        <v>1941</v>
      </c>
      <c r="AS1162" s="26" t="s">
        <v>1941</v>
      </c>
      <c r="AT1162" s="26" t="s">
        <v>1941</v>
      </c>
      <c r="AU1162" s="26" t="s">
        <v>1941</v>
      </c>
      <c r="AV1162" s="26" t="s">
        <v>1941</v>
      </c>
      <c r="AW1162" s="26" t="s">
        <v>1941</v>
      </c>
      <c r="AX1162" s="26" t="s">
        <v>1941</v>
      </c>
      <c r="AY1162" s="26" t="s">
        <v>1941</v>
      </c>
      <c r="AZ1162" s="26" t="s">
        <v>1941</v>
      </c>
      <c r="BA1162" s="26" t="s">
        <v>1941</v>
      </c>
      <c r="BB1162" s="26" t="s">
        <v>1941</v>
      </c>
      <c r="BC1162" s="26" t="s">
        <v>1941</v>
      </c>
      <c r="BD1162" s="26" t="s">
        <v>1941</v>
      </c>
      <c r="BE1162" s="26" t="s">
        <v>1941</v>
      </c>
      <c r="BF1162" s="26" t="s">
        <v>1941</v>
      </c>
      <c r="BG1162" s="26" t="s">
        <v>1941</v>
      </c>
      <c r="BH1162" s="26" t="s">
        <v>1941</v>
      </c>
      <c r="BI1162" s="26" t="s">
        <v>1941</v>
      </c>
      <c r="BJ1162" s="26" t="s">
        <v>1941</v>
      </c>
      <c r="BK1162" s="26" t="s">
        <v>1941</v>
      </c>
      <c r="BL1162" s="26" t="s">
        <v>1941</v>
      </c>
      <c r="BM1162" s="26" t="s">
        <v>1941</v>
      </c>
      <c r="BN1162" s="26" t="s">
        <v>1941</v>
      </c>
      <c r="BO1162" s="26" t="s">
        <v>1941</v>
      </c>
      <c r="BP1162" s="26" t="s">
        <v>1941</v>
      </c>
      <c r="BQ1162" s="26" t="s">
        <v>1941</v>
      </c>
      <c r="BR1162" s="26" t="s">
        <v>1941</v>
      </c>
      <c r="BS1162" s="26" t="s">
        <v>1941</v>
      </c>
      <c r="BT1162" s="26" t="s">
        <v>1941</v>
      </c>
      <c r="BU1162" s="26" t="str">
        <f t="shared" si="1056"/>
        <v/>
      </c>
      <c r="BV1162" s="26" t="str">
        <f t="shared" si="1057"/>
        <v/>
      </c>
      <c r="BW1162" s="26" t="str">
        <f t="shared" si="1058"/>
        <v/>
      </c>
      <c r="BX1162" s="26" t="str">
        <f t="shared" si="1059"/>
        <v/>
      </c>
      <c r="BY1162" s="26" t="str">
        <f t="shared" si="1060"/>
        <v/>
      </c>
      <c r="BZ1162" s="26" t="str">
        <f t="shared" si="1061"/>
        <v/>
      </c>
      <c r="CA1162" s="26" t="str">
        <f t="shared" si="1062"/>
        <v>95. USED AS A REACTANT</v>
      </c>
      <c r="CB1162" s="26" t="str">
        <f t="shared" si="1063"/>
        <v/>
      </c>
      <c r="CC1162" s="26" t="str">
        <f t="shared" si="1064"/>
        <v>97. P102  RAW MATERIALS</v>
      </c>
      <c r="CD1162" s="26" t="str">
        <f t="shared" si="1065"/>
        <v/>
      </c>
      <c r="CE1162" s="26" t="str">
        <f t="shared" si="1066"/>
        <v/>
      </c>
      <c r="CF1162" s="26" t="str">
        <f t="shared" si="1067"/>
        <v/>
      </c>
      <c r="CG1162" s="26" t="str">
        <f t="shared" si="1068"/>
        <v/>
      </c>
      <c r="CH1162" s="26" t="str">
        <f t="shared" si="1069"/>
        <v/>
      </c>
      <c r="CI1162" s="26" t="str">
        <f t="shared" si="1070"/>
        <v/>
      </c>
      <c r="CJ1162" s="26" t="str">
        <f t="shared" si="1071"/>
        <v/>
      </c>
      <c r="CK1162" s="26" t="str">
        <f t="shared" si="1072"/>
        <v/>
      </c>
      <c r="CL1162" s="26" t="str">
        <f t="shared" si="1073"/>
        <v/>
      </c>
      <c r="CM1162" s="26" t="str">
        <f t="shared" si="1074"/>
        <v/>
      </c>
      <c r="CN1162" s="26" t="str">
        <f t="shared" si="1075"/>
        <v/>
      </c>
      <c r="CO1162" s="26" t="str">
        <f t="shared" si="1076"/>
        <v/>
      </c>
      <c r="CP1162" s="26" t="str">
        <f t="shared" si="1077"/>
        <v/>
      </c>
      <c r="CQ1162" s="26" t="str">
        <f t="shared" si="1078"/>
        <v/>
      </c>
      <c r="CR1162" s="26" t="str">
        <f t="shared" si="1079"/>
        <v/>
      </c>
      <c r="CS1162" s="26" t="str">
        <f t="shared" si="1080"/>
        <v/>
      </c>
      <c r="CT1162" s="26" t="str">
        <f t="shared" si="1081"/>
        <v/>
      </c>
      <c r="CU1162" s="26" t="str">
        <f t="shared" si="1082"/>
        <v/>
      </c>
      <c r="CV1162" s="26" t="str">
        <f t="shared" si="1083"/>
        <v/>
      </c>
      <c r="CW1162" s="26" t="str">
        <f t="shared" si="1084"/>
        <v/>
      </c>
      <c r="CX1162" s="26" t="str">
        <f t="shared" si="1085"/>
        <v/>
      </c>
      <c r="CY1162" s="26" t="str">
        <f t="shared" si="1086"/>
        <v/>
      </c>
      <c r="CZ1162" s="26" t="str">
        <f t="shared" si="1087"/>
        <v/>
      </c>
      <c r="DA1162" s="26" t="str">
        <f t="shared" si="1088"/>
        <v/>
      </c>
      <c r="DB1162" s="26" t="str">
        <f t="shared" si="1089"/>
        <v/>
      </c>
      <c r="DC1162" s="26" t="str">
        <f t="shared" si="1090"/>
        <v/>
      </c>
      <c r="DD1162" s="26" t="str">
        <f t="shared" si="1091"/>
        <v/>
      </c>
      <c r="DE1162" s="26" t="str">
        <f t="shared" si="1092"/>
        <v/>
      </c>
      <c r="DF1162" s="26" t="str">
        <f t="shared" si="1093"/>
        <v/>
      </c>
      <c r="DG1162" s="26" t="str">
        <f t="shared" si="1094"/>
        <v/>
      </c>
      <c r="DH1162" s="26" t="str">
        <f t="shared" si="1095"/>
        <v/>
      </c>
      <c r="DI1162" s="26" t="str">
        <f t="shared" si="1096"/>
        <v/>
      </c>
      <c r="DJ1162" s="26" t="str">
        <f t="shared" si="1097"/>
        <v/>
      </c>
      <c r="DK1162" s="26" t="str">
        <f t="shared" si="1098"/>
        <v/>
      </c>
      <c r="DL1162" s="26" t="str">
        <f t="shared" si="1099"/>
        <v/>
      </c>
      <c r="DM1162" s="26" t="str">
        <f t="shared" si="1100"/>
        <v/>
      </c>
      <c r="DN1162" s="26" t="str">
        <f t="shared" si="1101"/>
        <v/>
      </c>
      <c r="DO1162" s="26" t="str">
        <f t="shared" si="1102"/>
        <v/>
      </c>
      <c r="DP1162" s="26" t="str">
        <f t="shared" si="1103"/>
        <v/>
      </c>
      <c r="DQ1162" s="26" t="str">
        <f t="shared" si="1104"/>
        <v/>
      </c>
      <c r="DR1162" s="26" t="str">
        <f t="shared" si="1105"/>
        <v/>
      </c>
      <c r="DS1162" s="26" t="str">
        <f t="shared" si="1106"/>
        <v/>
      </c>
      <c r="DT1162" s="26" t="str">
        <f t="shared" si="1107"/>
        <v/>
      </c>
      <c r="DU1162" s="26" t="str">
        <f t="shared" si="1108"/>
        <v/>
      </c>
      <c r="DV1162" s="26" t="str">
        <f t="shared" si="1109"/>
        <v/>
      </c>
    </row>
    <row r="1163" spans="1:126" ht="60" x14ac:dyDescent="0.25">
      <c r="A1163" t="s">
        <v>1942</v>
      </c>
      <c r="B1163">
        <v>2020</v>
      </c>
      <c r="C1163" t="s">
        <v>2046</v>
      </c>
      <c r="D1163">
        <v>106990</v>
      </c>
      <c r="E1163" s="19">
        <v>1320218649630</v>
      </c>
      <c r="F1163" t="s">
        <v>1238</v>
      </c>
      <c r="G1163">
        <v>325992</v>
      </c>
      <c r="H1163" t="s">
        <v>1240</v>
      </c>
      <c r="I1163" t="s">
        <v>1241</v>
      </c>
      <c r="J1163" t="s">
        <v>1242</v>
      </c>
      <c r="K1163" t="s">
        <v>944</v>
      </c>
      <c r="L1163">
        <v>73099</v>
      </c>
      <c r="M1163" s="26" t="str">
        <f t="shared" si="1055"/>
        <v>95. USED AS A REACTANT, 97. P102  RAW MATERIALS</v>
      </c>
      <c r="N1163" s="26" t="s">
        <v>123</v>
      </c>
      <c r="O1163" s="26" t="s">
        <v>124</v>
      </c>
      <c r="P1163">
        <v>44</v>
      </c>
      <c r="Q1163">
        <v>212</v>
      </c>
      <c r="R1163">
        <v>256</v>
      </c>
      <c r="S1163" s="26" t="s">
        <v>1941</v>
      </c>
      <c r="T1163" s="26" t="s">
        <v>1941</v>
      </c>
      <c r="U1163" s="26" t="s">
        <v>1941</v>
      </c>
      <c r="V1163" s="26" t="s">
        <v>1941</v>
      </c>
      <c r="W1163" s="26" t="s">
        <v>1941</v>
      </c>
      <c r="X1163" s="26" t="s">
        <v>1941</v>
      </c>
      <c r="Y1163" s="26" t="s">
        <v>1940</v>
      </c>
      <c r="Z1163" s="26" t="s">
        <v>1941</v>
      </c>
      <c r="AA1163" s="26" t="s">
        <v>1940</v>
      </c>
      <c r="AB1163" s="26" t="s">
        <v>1941</v>
      </c>
      <c r="AC1163" s="26" t="s">
        <v>1941</v>
      </c>
      <c r="AD1163" s="26" t="s">
        <v>1941</v>
      </c>
      <c r="AE1163" s="26" t="s">
        <v>1941</v>
      </c>
      <c r="AF1163" s="26" t="s">
        <v>1941</v>
      </c>
      <c r="AG1163" s="26" t="s">
        <v>1941</v>
      </c>
      <c r="AH1163" s="26" t="s">
        <v>1941</v>
      </c>
      <c r="AI1163" s="26" t="s">
        <v>1941</v>
      </c>
      <c r="AJ1163" s="26" t="s">
        <v>1941</v>
      </c>
      <c r="AK1163" s="26" t="s">
        <v>1941</v>
      </c>
      <c r="AL1163" s="26" t="s">
        <v>1941</v>
      </c>
      <c r="AM1163" s="26" t="s">
        <v>1941</v>
      </c>
      <c r="AN1163" s="26" t="s">
        <v>1941</v>
      </c>
      <c r="AO1163" s="26" t="s">
        <v>1941</v>
      </c>
      <c r="AP1163" s="26" t="s">
        <v>1941</v>
      </c>
      <c r="AQ1163" s="26" t="s">
        <v>1941</v>
      </c>
      <c r="AR1163" s="26" t="s">
        <v>1941</v>
      </c>
      <c r="AS1163" s="26" t="s">
        <v>1941</v>
      </c>
      <c r="AT1163" s="26" t="s">
        <v>1941</v>
      </c>
      <c r="AU1163" s="26" t="s">
        <v>1941</v>
      </c>
      <c r="AV1163" s="26" t="s">
        <v>1941</v>
      </c>
      <c r="AW1163" s="26" t="s">
        <v>1941</v>
      </c>
      <c r="AX1163" s="26" t="s">
        <v>1941</v>
      </c>
      <c r="AY1163" s="26" t="s">
        <v>1941</v>
      </c>
      <c r="AZ1163" s="26" t="s">
        <v>1941</v>
      </c>
      <c r="BA1163" s="26" t="s">
        <v>1941</v>
      </c>
      <c r="BB1163" s="26" t="s">
        <v>1941</v>
      </c>
      <c r="BC1163" s="26" t="s">
        <v>1941</v>
      </c>
      <c r="BD1163" s="26" t="s">
        <v>1941</v>
      </c>
      <c r="BE1163" s="26" t="s">
        <v>1941</v>
      </c>
      <c r="BF1163" s="26" t="s">
        <v>1941</v>
      </c>
      <c r="BG1163" s="26" t="s">
        <v>1941</v>
      </c>
      <c r="BH1163" s="26" t="s">
        <v>1941</v>
      </c>
      <c r="BI1163" s="26" t="s">
        <v>1941</v>
      </c>
      <c r="BJ1163" s="26" t="s">
        <v>1941</v>
      </c>
      <c r="BK1163" s="26" t="s">
        <v>1941</v>
      </c>
      <c r="BL1163" s="26" t="s">
        <v>1941</v>
      </c>
      <c r="BM1163" s="26" t="s">
        <v>1941</v>
      </c>
      <c r="BN1163" s="26" t="s">
        <v>1941</v>
      </c>
      <c r="BO1163" s="26" t="s">
        <v>1941</v>
      </c>
      <c r="BP1163" s="26" t="s">
        <v>1941</v>
      </c>
      <c r="BQ1163" s="26" t="s">
        <v>1941</v>
      </c>
      <c r="BR1163" s="26" t="s">
        <v>1941</v>
      </c>
      <c r="BS1163" s="26" t="s">
        <v>1941</v>
      </c>
      <c r="BT1163" s="26" t="s">
        <v>1941</v>
      </c>
      <c r="BU1163" s="26" t="str">
        <f t="shared" si="1056"/>
        <v/>
      </c>
      <c r="BV1163" s="26" t="str">
        <f t="shared" si="1057"/>
        <v/>
      </c>
      <c r="BW1163" s="26" t="str">
        <f t="shared" si="1058"/>
        <v/>
      </c>
      <c r="BX1163" s="26" t="str">
        <f t="shared" si="1059"/>
        <v/>
      </c>
      <c r="BY1163" s="26" t="str">
        <f t="shared" si="1060"/>
        <v/>
      </c>
      <c r="BZ1163" s="26" t="str">
        <f t="shared" si="1061"/>
        <v/>
      </c>
      <c r="CA1163" s="26" t="str">
        <f t="shared" si="1062"/>
        <v>95. USED AS A REACTANT</v>
      </c>
      <c r="CB1163" s="26" t="str">
        <f t="shared" si="1063"/>
        <v/>
      </c>
      <c r="CC1163" s="26" t="str">
        <f t="shared" si="1064"/>
        <v>97. P102  RAW MATERIALS</v>
      </c>
      <c r="CD1163" s="26" t="str">
        <f t="shared" si="1065"/>
        <v/>
      </c>
      <c r="CE1163" s="26" t="str">
        <f t="shared" si="1066"/>
        <v/>
      </c>
      <c r="CF1163" s="26" t="str">
        <f t="shared" si="1067"/>
        <v/>
      </c>
      <c r="CG1163" s="26" t="str">
        <f t="shared" si="1068"/>
        <v/>
      </c>
      <c r="CH1163" s="26" t="str">
        <f t="shared" si="1069"/>
        <v/>
      </c>
      <c r="CI1163" s="26" t="str">
        <f t="shared" si="1070"/>
        <v/>
      </c>
      <c r="CJ1163" s="26" t="str">
        <f t="shared" si="1071"/>
        <v/>
      </c>
      <c r="CK1163" s="26" t="str">
        <f t="shared" si="1072"/>
        <v/>
      </c>
      <c r="CL1163" s="26" t="str">
        <f t="shared" si="1073"/>
        <v/>
      </c>
      <c r="CM1163" s="26" t="str">
        <f t="shared" si="1074"/>
        <v/>
      </c>
      <c r="CN1163" s="26" t="str">
        <f t="shared" si="1075"/>
        <v/>
      </c>
      <c r="CO1163" s="26" t="str">
        <f t="shared" si="1076"/>
        <v/>
      </c>
      <c r="CP1163" s="26" t="str">
        <f t="shared" si="1077"/>
        <v/>
      </c>
      <c r="CQ1163" s="26" t="str">
        <f t="shared" si="1078"/>
        <v/>
      </c>
      <c r="CR1163" s="26" t="str">
        <f t="shared" si="1079"/>
        <v/>
      </c>
      <c r="CS1163" s="26" t="str">
        <f t="shared" si="1080"/>
        <v/>
      </c>
      <c r="CT1163" s="26" t="str">
        <f t="shared" si="1081"/>
        <v/>
      </c>
      <c r="CU1163" s="26" t="str">
        <f t="shared" si="1082"/>
        <v/>
      </c>
      <c r="CV1163" s="26" t="str">
        <f t="shared" si="1083"/>
        <v/>
      </c>
      <c r="CW1163" s="26" t="str">
        <f t="shared" si="1084"/>
        <v/>
      </c>
      <c r="CX1163" s="26" t="str">
        <f t="shared" si="1085"/>
        <v/>
      </c>
      <c r="CY1163" s="26" t="str">
        <f t="shared" si="1086"/>
        <v/>
      </c>
      <c r="CZ1163" s="26" t="str">
        <f t="shared" si="1087"/>
        <v/>
      </c>
      <c r="DA1163" s="26" t="str">
        <f t="shared" si="1088"/>
        <v/>
      </c>
      <c r="DB1163" s="26" t="str">
        <f t="shared" si="1089"/>
        <v/>
      </c>
      <c r="DC1163" s="26" t="str">
        <f t="shared" si="1090"/>
        <v/>
      </c>
      <c r="DD1163" s="26" t="str">
        <f t="shared" si="1091"/>
        <v/>
      </c>
      <c r="DE1163" s="26" t="str">
        <f t="shared" si="1092"/>
        <v/>
      </c>
      <c r="DF1163" s="26" t="str">
        <f t="shared" si="1093"/>
        <v/>
      </c>
      <c r="DG1163" s="26" t="str">
        <f t="shared" si="1094"/>
        <v/>
      </c>
      <c r="DH1163" s="26" t="str">
        <f t="shared" si="1095"/>
        <v/>
      </c>
      <c r="DI1163" s="26" t="str">
        <f t="shared" si="1096"/>
        <v/>
      </c>
      <c r="DJ1163" s="26" t="str">
        <f t="shared" si="1097"/>
        <v/>
      </c>
      <c r="DK1163" s="26" t="str">
        <f t="shared" si="1098"/>
        <v/>
      </c>
      <c r="DL1163" s="26" t="str">
        <f t="shared" si="1099"/>
        <v/>
      </c>
      <c r="DM1163" s="26" t="str">
        <f t="shared" si="1100"/>
        <v/>
      </c>
      <c r="DN1163" s="26" t="str">
        <f t="shared" si="1101"/>
        <v/>
      </c>
      <c r="DO1163" s="26" t="str">
        <f t="shared" si="1102"/>
        <v/>
      </c>
      <c r="DP1163" s="26" t="str">
        <f t="shared" si="1103"/>
        <v/>
      </c>
      <c r="DQ1163" s="26" t="str">
        <f t="shared" si="1104"/>
        <v/>
      </c>
      <c r="DR1163" s="26" t="str">
        <f t="shared" si="1105"/>
        <v/>
      </c>
      <c r="DS1163" s="26" t="str">
        <f t="shared" si="1106"/>
        <v/>
      </c>
      <c r="DT1163" s="26" t="str">
        <f t="shared" si="1107"/>
        <v/>
      </c>
      <c r="DU1163" s="26" t="str">
        <f t="shared" si="1108"/>
        <v/>
      </c>
      <c r="DV1163" s="26" t="str">
        <f t="shared" si="1109"/>
        <v/>
      </c>
    </row>
    <row r="1164" spans="1:126" ht="60" x14ac:dyDescent="0.25">
      <c r="A1164" t="s">
        <v>1942</v>
      </c>
      <c r="B1164">
        <v>2021</v>
      </c>
      <c r="C1164" t="s">
        <v>2046</v>
      </c>
      <c r="D1164">
        <v>106990</v>
      </c>
      <c r="E1164" s="19">
        <v>1321219599329</v>
      </c>
      <c r="F1164" t="s">
        <v>1238</v>
      </c>
      <c r="G1164">
        <v>325992</v>
      </c>
      <c r="H1164" t="s">
        <v>1240</v>
      </c>
      <c r="I1164" t="s">
        <v>1241</v>
      </c>
      <c r="J1164" t="s">
        <v>1242</v>
      </c>
      <c r="K1164" t="s">
        <v>944</v>
      </c>
      <c r="L1164">
        <v>73099</v>
      </c>
      <c r="M1164" s="26" t="str">
        <f t="shared" si="1055"/>
        <v>95. USED AS A REACTANT, 97. P102  RAW MATERIALS</v>
      </c>
      <c r="N1164" s="26" t="s">
        <v>123</v>
      </c>
      <c r="O1164" s="26" t="s">
        <v>124</v>
      </c>
      <c r="P1164">
        <v>48</v>
      </c>
      <c r="Q1164">
        <v>566</v>
      </c>
      <c r="R1164">
        <v>614</v>
      </c>
      <c r="S1164" s="26" t="s">
        <v>1941</v>
      </c>
      <c r="T1164" s="26" t="s">
        <v>1941</v>
      </c>
      <c r="U1164" s="26" t="s">
        <v>1941</v>
      </c>
      <c r="V1164" s="26" t="s">
        <v>1941</v>
      </c>
      <c r="W1164" s="26" t="s">
        <v>1941</v>
      </c>
      <c r="X1164" s="26" t="s">
        <v>1941</v>
      </c>
      <c r="Y1164" s="26" t="s">
        <v>1940</v>
      </c>
      <c r="Z1164" s="26" t="s">
        <v>1941</v>
      </c>
      <c r="AA1164" s="26" t="s">
        <v>1940</v>
      </c>
      <c r="AB1164" s="26" t="s">
        <v>1941</v>
      </c>
      <c r="AC1164" s="26" t="s">
        <v>1941</v>
      </c>
      <c r="AD1164" s="26" t="s">
        <v>1941</v>
      </c>
      <c r="AE1164" s="26" t="s">
        <v>1941</v>
      </c>
      <c r="AF1164" s="26" t="s">
        <v>1941</v>
      </c>
      <c r="AG1164" s="26" t="s">
        <v>1941</v>
      </c>
      <c r="AH1164" s="26" t="s">
        <v>1941</v>
      </c>
      <c r="AI1164" s="26" t="s">
        <v>1941</v>
      </c>
      <c r="AJ1164" s="26" t="s">
        <v>1941</v>
      </c>
      <c r="AK1164" s="26" t="s">
        <v>1941</v>
      </c>
      <c r="AL1164" s="26" t="s">
        <v>1941</v>
      </c>
      <c r="AM1164" s="26" t="s">
        <v>1941</v>
      </c>
      <c r="AN1164" s="26" t="s">
        <v>1941</v>
      </c>
      <c r="AO1164" s="26" t="s">
        <v>1941</v>
      </c>
      <c r="AP1164" s="26" t="s">
        <v>1941</v>
      </c>
      <c r="AQ1164" s="26" t="s">
        <v>1941</v>
      </c>
      <c r="AR1164" s="26" t="s">
        <v>1941</v>
      </c>
      <c r="AS1164" s="26" t="s">
        <v>1941</v>
      </c>
      <c r="AT1164" s="26" t="s">
        <v>1941</v>
      </c>
      <c r="AU1164" s="26" t="s">
        <v>1941</v>
      </c>
      <c r="AV1164" s="26" t="s">
        <v>1941</v>
      </c>
      <c r="AW1164" s="26" t="s">
        <v>1941</v>
      </c>
      <c r="AX1164" s="26" t="s">
        <v>1941</v>
      </c>
      <c r="AY1164" s="26" t="s">
        <v>1941</v>
      </c>
      <c r="AZ1164" s="26" t="s">
        <v>1941</v>
      </c>
      <c r="BA1164" s="26" t="s">
        <v>1941</v>
      </c>
      <c r="BB1164" s="26" t="s">
        <v>1941</v>
      </c>
      <c r="BC1164" s="26" t="s">
        <v>1941</v>
      </c>
      <c r="BD1164" s="26" t="s">
        <v>1941</v>
      </c>
      <c r="BE1164" s="26" t="s">
        <v>1941</v>
      </c>
      <c r="BF1164" s="26" t="s">
        <v>1941</v>
      </c>
      <c r="BG1164" s="26" t="s">
        <v>1941</v>
      </c>
      <c r="BH1164" s="26" t="s">
        <v>1941</v>
      </c>
      <c r="BI1164" s="26" t="s">
        <v>1941</v>
      </c>
      <c r="BJ1164" s="26" t="s">
        <v>1941</v>
      </c>
      <c r="BK1164" s="26" t="s">
        <v>1941</v>
      </c>
      <c r="BL1164" s="26" t="s">
        <v>1941</v>
      </c>
      <c r="BM1164" s="26" t="s">
        <v>1941</v>
      </c>
      <c r="BN1164" s="26" t="s">
        <v>1941</v>
      </c>
      <c r="BO1164" s="26" t="s">
        <v>1941</v>
      </c>
      <c r="BP1164" s="26" t="s">
        <v>1941</v>
      </c>
      <c r="BQ1164" s="26" t="s">
        <v>1941</v>
      </c>
      <c r="BR1164" s="26" t="s">
        <v>1941</v>
      </c>
      <c r="BS1164" s="26" t="s">
        <v>1941</v>
      </c>
      <c r="BT1164" s="26" t="s">
        <v>1941</v>
      </c>
      <c r="BU1164" s="26" t="str">
        <f t="shared" si="1056"/>
        <v/>
      </c>
      <c r="BV1164" s="26" t="str">
        <f t="shared" si="1057"/>
        <v/>
      </c>
      <c r="BW1164" s="26" t="str">
        <f t="shared" si="1058"/>
        <v/>
      </c>
      <c r="BX1164" s="26" t="str">
        <f t="shared" si="1059"/>
        <v/>
      </c>
      <c r="BY1164" s="26" t="str">
        <f t="shared" si="1060"/>
        <v/>
      </c>
      <c r="BZ1164" s="26" t="str">
        <f t="shared" si="1061"/>
        <v/>
      </c>
      <c r="CA1164" s="26" t="str">
        <f t="shared" si="1062"/>
        <v>95. USED AS A REACTANT</v>
      </c>
      <c r="CB1164" s="26" t="str">
        <f t="shared" si="1063"/>
        <v/>
      </c>
      <c r="CC1164" s="26" t="str">
        <f t="shared" si="1064"/>
        <v>97. P102  RAW MATERIALS</v>
      </c>
      <c r="CD1164" s="26" t="str">
        <f t="shared" si="1065"/>
        <v/>
      </c>
      <c r="CE1164" s="26" t="str">
        <f t="shared" si="1066"/>
        <v/>
      </c>
      <c r="CF1164" s="26" t="str">
        <f t="shared" si="1067"/>
        <v/>
      </c>
      <c r="CG1164" s="26" t="str">
        <f t="shared" si="1068"/>
        <v/>
      </c>
      <c r="CH1164" s="26" t="str">
        <f t="shared" si="1069"/>
        <v/>
      </c>
      <c r="CI1164" s="26" t="str">
        <f t="shared" si="1070"/>
        <v/>
      </c>
      <c r="CJ1164" s="26" t="str">
        <f t="shared" si="1071"/>
        <v/>
      </c>
      <c r="CK1164" s="26" t="str">
        <f t="shared" si="1072"/>
        <v/>
      </c>
      <c r="CL1164" s="26" t="str">
        <f t="shared" si="1073"/>
        <v/>
      </c>
      <c r="CM1164" s="26" t="str">
        <f t="shared" si="1074"/>
        <v/>
      </c>
      <c r="CN1164" s="26" t="str">
        <f t="shared" si="1075"/>
        <v/>
      </c>
      <c r="CO1164" s="26" t="str">
        <f t="shared" si="1076"/>
        <v/>
      </c>
      <c r="CP1164" s="26" t="str">
        <f t="shared" si="1077"/>
        <v/>
      </c>
      <c r="CQ1164" s="26" t="str">
        <f t="shared" si="1078"/>
        <v/>
      </c>
      <c r="CR1164" s="26" t="str">
        <f t="shared" si="1079"/>
        <v/>
      </c>
      <c r="CS1164" s="26" t="str">
        <f t="shared" si="1080"/>
        <v/>
      </c>
      <c r="CT1164" s="26" t="str">
        <f t="shared" si="1081"/>
        <v/>
      </c>
      <c r="CU1164" s="26" t="str">
        <f t="shared" si="1082"/>
        <v/>
      </c>
      <c r="CV1164" s="26" t="str">
        <f t="shared" si="1083"/>
        <v/>
      </c>
      <c r="CW1164" s="26" t="str">
        <f t="shared" si="1084"/>
        <v/>
      </c>
      <c r="CX1164" s="26" t="str">
        <f t="shared" si="1085"/>
        <v/>
      </c>
      <c r="CY1164" s="26" t="str">
        <f t="shared" si="1086"/>
        <v/>
      </c>
      <c r="CZ1164" s="26" t="str">
        <f t="shared" si="1087"/>
        <v/>
      </c>
      <c r="DA1164" s="26" t="str">
        <f t="shared" si="1088"/>
        <v/>
      </c>
      <c r="DB1164" s="26" t="str">
        <f t="shared" si="1089"/>
        <v/>
      </c>
      <c r="DC1164" s="26" t="str">
        <f t="shared" si="1090"/>
        <v/>
      </c>
      <c r="DD1164" s="26" t="str">
        <f t="shared" si="1091"/>
        <v/>
      </c>
      <c r="DE1164" s="26" t="str">
        <f t="shared" si="1092"/>
        <v/>
      </c>
      <c r="DF1164" s="26" t="str">
        <f t="shared" si="1093"/>
        <v/>
      </c>
      <c r="DG1164" s="26" t="str">
        <f t="shared" si="1094"/>
        <v/>
      </c>
      <c r="DH1164" s="26" t="str">
        <f t="shared" si="1095"/>
        <v/>
      </c>
      <c r="DI1164" s="26" t="str">
        <f t="shared" si="1096"/>
        <v/>
      </c>
      <c r="DJ1164" s="26" t="str">
        <f t="shared" si="1097"/>
        <v/>
      </c>
      <c r="DK1164" s="26" t="str">
        <f t="shared" si="1098"/>
        <v/>
      </c>
      <c r="DL1164" s="26" t="str">
        <f t="shared" si="1099"/>
        <v/>
      </c>
      <c r="DM1164" s="26" t="str">
        <f t="shared" si="1100"/>
        <v/>
      </c>
      <c r="DN1164" s="26" t="str">
        <f t="shared" si="1101"/>
        <v/>
      </c>
      <c r="DO1164" s="26" t="str">
        <f t="shared" si="1102"/>
        <v/>
      </c>
      <c r="DP1164" s="26" t="str">
        <f t="shared" si="1103"/>
        <v/>
      </c>
      <c r="DQ1164" s="26" t="str">
        <f t="shared" si="1104"/>
        <v/>
      </c>
      <c r="DR1164" s="26" t="str">
        <f t="shared" si="1105"/>
        <v/>
      </c>
      <c r="DS1164" s="26" t="str">
        <f t="shared" si="1106"/>
        <v/>
      </c>
      <c r="DT1164" s="26" t="str">
        <f t="shared" si="1107"/>
        <v/>
      </c>
      <c r="DU1164" s="26" t="str">
        <f t="shared" si="1108"/>
        <v/>
      </c>
      <c r="DV1164" s="26" t="str">
        <f t="shared" si="1109"/>
        <v/>
      </c>
    </row>
    <row r="1165" spans="1:126" ht="30" x14ac:dyDescent="0.25">
      <c r="A1165" t="s">
        <v>1942</v>
      </c>
      <c r="B1165">
        <v>2016</v>
      </c>
      <c r="C1165" t="s">
        <v>2046</v>
      </c>
      <c r="D1165">
        <v>106990</v>
      </c>
      <c r="E1165" s="19">
        <v>1316215022789</v>
      </c>
      <c r="F1165" t="s">
        <v>1245</v>
      </c>
      <c r="G1165">
        <v>325212</v>
      </c>
      <c r="H1165" t="s">
        <v>1246</v>
      </c>
      <c r="I1165" t="s">
        <v>1247</v>
      </c>
      <c r="J1165" t="s">
        <v>120</v>
      </c>
      <c r="K1165" t="s">
        <v>121</v>
      </c>
      <c r="L1165">
        <v>40211</v>
      </c>
      <c r="M1165" s="26" t="str">
        <f t="shared" si="1055"/>
        <v>95. USED AS A REACTANT</v>
      </c>
      <c r="N1165" s="26" t="s">
        <v>400</v>
      </c>
      <c r="O1165" s="26" t="s">
        <v>401</v>
      </c>
      <c r="P1165">
        <v>178</v>
      </c>
      <c r="Q1165">
        <v>44</v>
      </c>
      <c r="R1165">
        <v>222</v>
      </c>
      <c r="S1165" s="26" t="s">
        <v>1941</v>
      </c>
      <c r="T1165" s="26" t="s">
        <v>1941</v>
      </c>
      <c r="U1165" s="26" t="s">
        <v>1941</v>
      </c>
      <c r="V1165" s="26" t="s">
        <v>1941</v>
      </c>
      <c r="W1165" s="26" t="s">
        <v>1941</v>
      </c>
      <c r="X1165" s="26" t="s">
        <v>1941</v>
      </c>
      <c r="Y1165" s="26" t="s">
        <v>1940</v>
      </c>
      <c r="AE1165" s="26" t="s">
        <v>1941</v>
      </c>
      <c r="AR1165" s="26" t="s">
        <v>1941</v>
      </c>
      <c r="AS1165" s="26" t="s">
        <v>1941</v>
      </c>
      <c r="AT1165" s="26" t="s">
        <v>1941</v>
      </c>
      <c r="AV1165" s="26" t="s">
        <v>1941</v>
      </c>
      <c r="BD1165" s="26" t="s">
        <v>1941</v>
      </c>
      <c r="BK1165" s="26" t="s">
        <v>1941</v>
      </c>
      <c r="BU1165" s="26" t="str">
        <f t="shared" si="1056"/>
        <v/>
      </c>
      <c r="BV1165" s="26" t="str">
        <f t="shared" si="1057"/>
        <v/>
      </c>
      <c r="BW1165" s="26" t="str">
        <f t="shared" si="1058"/>
        <v/>
      </c>
      <c r="BX1165" s="26" t="str">
        <f t="shared" si="1059"/>
        <v/>
      </c>
      <c r="BY1165" s="26" t="str">
        <f t="shared" si="1060"/>
        <v/>
      </c>
      <c r="BZ1165" s="26" t="str">
        <f t="shared" si="1061"/>
        <v/>
      </c>
      <c r="CA1165" s="26" t="str">
        <f t="shared" si="1062"/>
        <v>95. USED AS A REACTANT</v>
      </c>
      <c r="CB1165" s="26" t="str">
        <f t="shared" si="1063"/>
        <v/>
      </c>
      <c r="CC1165" s="26" t="str">
        <f t="shared" si="1064"/>
        <v/>
      </c>
      <c r="CD1165" s="26" t="str">
        <f t="shared" si="1065"/>
        <v/>
      </c>
      <c r="CE1165" s="26" t="str">
        <f t="shared" si="1066"/>
        <v/>
      </c>
      <c r="CF1165" s="26" t="str">
        <f t="shared" si="1067"/>
        <v/>
      </c>
      <c r="CG1165" s="26" t="str">
        <f t="shared" si="1068"/>
        <v/>
      </c>
      <c r="CH1165" s="26" t="str">
        <f t="shared" si="1069"/>
        <v/>
      </c>
      <c r="CI1165" s="26" t="str">
        <f t="shared" si="1070"/>
        <v/>
      </c>
      <c r="CJ1165" s="26" t="str">
        <f t="shared" si="1071"/>
        <v/>
      </c>
      <c r="CK1165" s="26" t="str">
        <f t="shared" si="1072"/>
        <v/>
      </c>
      <c r="CL1165" s="26" t="str">
        <f t="shared" si="1073"/>
        <v/>
      </c>
      <c r="CM1165" s="26" t="str">
        <f t="shared" si="1074"/>
        <v/>
      </c>
      <c r="CN1165" s="26" t="str">
        <f t="shared" si="1075"/>
        <v/>
      </c>
      <c r="CO1165" s="26" t="str">
        <f t="shared" si="1076"/>
        <v/>
      </c>
      <c r="CP1165" s="26" t="str">
        <f t="shared" si="1077"/>
        <v/>
      </c>
      <c r="CQ1165" s="26" t="str">
        <f t="shared" si="1078"/>
        <v/>
      </c>
      <c r="CR1165" s="26" t="str">
        <f t="shared" si="1079"/>
        <v/>
      </c>
      <c r="CS1165" s="26" t="str">
        <f t="shared" si="1080"/>
        <v/>
      </c>
      <c r="CT1165" s="26" t="str">
        <f t="shared" si="1081"/>
        <v/>
      </c>
      <c r="CU1165" s="26" t="str">
        <f t="shared" si="1082"/>
        <v/>
      </c>
      <c r="CV1165" s="26" t="str">
        <f t="shared" si="1083"/>
        <v/>
      </c>
      <c r="CW1165" s="26" t="str">
        <f t="shared" si="1084"/>
        <v/>
      </c>
      <c r="CX1165" s="26" t="str">
        <f t="shared" si="1085"/>
        <v/>
      </c>
      <c r="CY1165" s="26" t="str">
        <f t="shared" si="1086"/>
        <v/>
      </c>
      <c r="CZ1165" s="26" t="str">
        <f t="shared" si="1087"/>
        <v/>
      </c>
      <c r="DA1165" s="26" t="str">
        <f t="shared" si="1088"/>
        <v/>
      </c>
      <c r="DB1165" s="26" t="str">
        <f t="shared" si="1089"/>
        <v/>
      </c>
      <c r="DC1165" s="26" t="str">
        <f t="shared" si="1090"/>
        <v/>
      </c>
      <c r="DD1165" s="26" t="str">
        <f t="shared" si="1091"/>
        <v/>
      </c>
      <c r="DE1165" s="26" t="str">
        <f t="shared" si="1092"/>
        <v/>
      </c>
      <c r="DF1165" s="26" t="str">
        <f t="shared" si="1093"/>
        <v/>
      </c>
      <c r="DG1165" s="26" t="str">
        <f t="shared" si="1094"/>
        <v/>
      </c>
      <c r="DH1165" s="26" t="str">
        <f t="shared" si="1095"/>
        <v/>
      </c>
      <c r="DI1165" s="26" t="str">
        <f t="shared" si="1096"/>
        <v/>
      </c>
      <c r="DJ1165" s="26" t="str">
        <f t="shared" si="1097"/>
        <v/>
      </c>
      <c r="DK1165" s="26" t="str">
        <f t="shared" si="1098"/>
        <v/>
      </c>
      <c r="DL1165" s="26" t="str">
        <f t="shared" si="1099"/>
        <v/>
      </c>
      <c r="DM1165" s="26" t="str">
        <f t="shared" si="1100"/>
        <v/>
      </c>
      <c r="DN1165" s="26" t="str">
        <f t="shared" si="1101"/>
        <v/>
      </c>
      <c r="DO1165" s="26" t="str">
        <f t="shared" si="1102"/>
        <v/>
      </c>
      <c r="DP1165" s="26" t="str">
        <f t="shared" si="1103"/>
        <v/>
      </c>
      <c r="DQ1165" s="26" t="str">
        <f t="shared" si="1104"/>
        <v/>
      </c>
      <c r="DR1165" s="26" t="str">
        <f t="shared" si="1105"/>
        <v/>
      </c>
      <c r="DS1165" s="26" t="str">
        <f t="shared" si="1106"/>
        <v/>
      </c>
      <c r="DT1165" s="26" t="str">
        <f t="shared" si="1107"/>
        <v/>
      </c>
      <c r="DU1165" s="26" t="str">
        <f t="shared" si="1108"/>
        <v/>
      </c>
      <c r="DV1165" s="26" t="str">
        <f t="shared" si="1109"/>
        <v/>
      </c>
    </row>
    <row r="1166" spans="1:126" ht="30" x14ac:dyDescent="0.25">
      <c r="A1166" t="s">
        <v>1942</v>
      </c>
      <c r="B1166">
        <v>2017</v>
      </c>
      <c r="C1166" t="s">
        <v>2046</v>
      </c>
      <c r="D1166">
        <v>106990</v>
      </c>
      <c r="E1166" s="19">
        <v>1317215829122</v>
      </c>
      <c r="F1166" t="s">
        <v>1245</v>
      </c>
      <c r="G1166">
        <v>325212</v>
      </c>
      <c r="H1166" t="s">
        <v>1246</v>
      </c>
      <c r="I1166" t="s">
        <v>1247</v>
      </c>
      <c r="J1166" t="s">
        <v>120</v>
      </c>
      <c r="K1166" t="s">
        <v>121</v>
      </c>
      <c r="L1166">
        <v>40211</v>
      </c>
      <c r="M1166" s="26" t="str">
        <f t="shared" si="1055"/>
        <v>95. USED AS A REACTANT</v>
      </c>
      <c r="N1166" s="26" t="s">
        <v>400</v>
      </c>
      <c r="O1166" s="26" t="s">
        <v>401</v>
      </c>
      <c r="P1166">
        <v>44</v>
      </c>
      <c r="Q1166">
        <v>844</v>
      </c>
      <c r="R1166">
        <v>888</v>
      </c>
      <c r="S1166" s="26" t="s">
        <v>1941</v>
      </c>
      <c r="T1166" s="26" t="s">
        <v>1941</v>
      </c>
      <c r="U1166" s="26" t="s">
        <v>1941</v>
      </c>
      <c r="V1166" s="26" t="s">
        <v>1941</v>
      </c>
      <c r="W1166" s="26" t="s">
        <v>1941</v>
      </c>
      <c r="X1166" s="26" t="s">
        <v>1941</v>
      </c>
      <c r="Y1166" s="26" t="s">
        <v>1940</v>
      </c>
      <c r="AE1166" s="26" t="s">
        <v>1941</v>
      </c>
      <c r="AR1166" s="26" t="s">
        <v>1941</v>
      </c>
      <c r="AS1166" s="26" t="s">
        <v>1941</v>
      </c>
      <c r="AT1166" s="26" t="s">
        <v>1941</v>
      </c>
      <c r="AV1166" s="26" t="s">
        <v>1941</v>
      </c>
      <c r="BD1166" s="26" t="s">
        <v>1941</v>
      </c>
      <c r="BK1166" s="26" t="s">
        <v>1941</v>
      </c>
      <c r="BU1166" s="26" t="str">
        <f t="shared" si="1056"/>
        <v/>
      </c>
      <c r="BV1166" s="26" t="str">
        <f t="shared" si="1057"/>
        <v/>
      </c>
      <c r="BW1166" s="26" t="str">
        <f t="shared" si="1058"/>
        <v/>
      </c>
      <c r="BX1166" s="26" t="str">
        <f t="shared" si="1059"/>
        <v/>
      </c>
      <c r="BY1166" s="26" t="str">
        <f t="shared" si="1060"/>
        <v/>
      </c>
      <c r="BZ1166" s="26" t="str">
        <f t="shared" si="1061"/>
        <v/>
      </c>
      <c r="CA1166" s="26" t="str">
        <f t="shared" si="1062"/>
        <v>95. USED AS A REACTANT</v>
      </c>
      <c r="CB1166" s="26" t="str">
        <f t="shared" si="1063"/>
        <v/>
      </c>
      <c r="CC1166" s="26" t="str">
        <f t="shared" si="1064"/>
        <v/>
      </c>
      <c r="CD1166" s="26" t="str">
        <f t="shared" si="1065"/>
        <v/>
      </c>
      <c r="CE1166" s="26" t="str">
        <f t="shared" si="1066"/>
        <v/>
      </c>
      <c r="CF1166" s="26" t="str">
        <f t="shared" si="1067"/>
        <v/>
      </c>
      <c r="CG1166" s="26" t="str">
        <f t="shared" si="1068"/>
        <v/>
      </c>
      <c r="CH1166" s="26" t="str">
        <f t="shared" si="1069"/>
        <v/>
      </c>
      <c r="CI1166" s="26" t="str">
        <f t="shared" si="1070"/>
        <v/>
      </c>
      <c r="CJ1166" s="26" t="str">
        <f t="shared" si="1071"/>
        <v/>
      </c>
      <c r="CK1166" s="26" t="str">
        <f t="shared" si="1072"/>
        <v/>
      </c>
      <c r="CL1166" s="26" t="str">
        <f t="shared" si="1073"/>
        <v/>
      </c>
      <c r="CM1166" s="26" t="str">
        <f t="shared" si="1074"/>
        <v/>
      </c>
      <c r="CN1166" s="26" t="str">
        <f t="shared" si="1075"/>
        <v/>
      </c>
      <c r="CO1166" s="26" t="str">
        <f t="shared" si="1076"/>
        <v/>
      </c>
      <c r="CP1166" s="26" t="str">
        <f t="shared" si="1077"/>
        <v/>
      </c>
      <c r="CQ1166" s="26" t="str">
        <f t="shared" si="1078"/>
        <v/>
      </c>
      <c r="CR1166" s="26" t="str">
        <f t="shared" si="1079"/>
        <v/>
      </c>
      <c r="CS1166" s="26" t="str">
        <f t="shared" si="1080"/>
        <v/>
      </c>
      <c r="CT1166" s="26" t="str">
        <f t="shared" si="1081"/>
        <v/>
      </c>
      <c r="CU1166" s="26" t="str">
        <f t="shared" si="1082"/>
        <v/>
      </c>
      <c r="CV1166" s="26" t="str">
        <f t="shared" si="1083"/>
        <v/>
      </c>
      <c r="CW1166" s="26" t="str">
        <f t="shared" si="1084"/>
        <v/>
      </c>
      <c r="CX1166" s="26" t="str">
        <f t="shared" si="1085"/>
        <v/>
      </c>
      <c r="CY1166" s="26" t="str">
        <f t="shared" si="1086"/>
        <v/>
      </c>
      <c r="CZ1166" s="26" t="str">
        <f t="shared" si="1087"/>
        <v/>
      </c>
      <c r="DA1166" s="26" t="str">
        <f t="shared" si="1088"/>
        <v/>
      </c>
      <c r="DB1166" s="26" t="str">
        <f t="shared" si="1089"/>
        <v/>
      </c>
      <c r="DC1166" s="26" t="str">
        <f t="shared" si="1090"/>
        <v/>
      </c>
      <c r="DD1166" s="26" t="str">
        <f t="shared" si="1091"/>
        <v/>
      </c>
      <c r="DE1166" s="26" t="str">
        <f t="shared" si="1092"/>
        <v/>
      </c>
      <c r="DF1166" s="26" t="str">
        <f t="shared" si="1093"/>
        <v/>
      </c>
      <c r="DG1166" s="26" t="str">
        <f t="shared" si="1094"/>
        <v/>
      </c>
      <c r="DH1166" s="26" t="str">
        <f t="shared" si="1095"/>
        <v/>
      </c>
      <c r="DI1166" s="26" t="str">
        <f t="shared" si="1096"/>
        <v/>
      </c>
      <c r="DJ1166" s="26" t="str">
        <f t="shared" si="1097"/>
        <v/>
      </c>
      <c r="DK1166" s="26" t="str">
        <f t="shared" si="1098"/>
        <v/>
      </c>
      <c r="DL1166" s="26" t="str">
        <f t="shared" si="1099"/>
        <v/>
      </c>
      <c r="DM1166" s="26" t="str">
        <f t="shared" si="1100"/>
        <v/>
      </c>
      <c r="DN1166" s="26" t="str">
        <f t="shared" si="1101"/>
        <v/>
      </c>
      <c r="DO1166" s="26" t="str">
        <f t="shared" si="1102"/>
        <v/>
      </c>
      <c r="DP1166" s="26" t="str">
        <f t="shared" si="1103"/>
        <v/>
      </c>
      <c r="DQ1166" s="26" t="str">
        <f t="shared" si="1104"/>
        <v/>
      </c>
      <c r="DR1166" s="26" t="str">
        <f t="shared" si="1105"/>
        <v/>
      </c>
      <c r="DS1166" s="26" t="str">
        <f t="shared" si="1106"/>
        <v/>
      </c>
      <c r="DT1166" s="26" t="str">
        <f t="shared" si="1107"/>
        <v/>
      </c>
      <c r="DU1166" s="26" t="str">
        <f t="shared" si="1108"/>
        <v/>
      </c>
      <c r="DV1166" s="26" t="str">
        <f t="shared" si="1109"/>
        <v/>
      </c>
    </row>
    <row r="1167" spans="1:126" ht="60" x14ac:dyDescent="0.25">
      <c r="A1167" t="s">
        <v>1942</v>
      </c>
      <c r="B1167">
        <v>2018</v>
      </c>
      <c r="C1167" t="s">
        <v>2046</v>
      </c>
      <c r="D1167">
        <v>106990</v>
      </c>
      <c r="E1167" s="19">
        <v>1318218516312</v>
      </c>
      <c r="F1167" t="s">
        <v>1245</v>
      </c>
      <c r="G1167">
        <v>325212</v>
      </c>
      <c r="H1167" t="s">
        <v>1246</v>
      </c>
      <c r="I1167" t="s">
        <v>1247</v>
      </c>
      <c r="J1167" t="s">
        <v>120</v>
      </c>
      <c r="K1167" t="s">
        <v>121</v>
      </c>
      <c r="L1167">
        <v>40211</v>
      </c>
      <c r="M1167" s="26" t="str">
        <f t="shared" si="1055"/>
        <v>95. USED AS A REACTANT, 97. P102  RAW MATERIALS</v>
      </c>
      <c r="N1167" s="26" t="s">
        <v>400</v>
      </c>
      <c r="O1167" s="26" t="s">
        <v>401</v>
      </c>
      <c r="P1167">
        <v>44</v>
      </c>
      <c r="Q1167">
        <v>178</v>
      </c>
      <c r="R1167">
        <v>222</v>
      </c>
      <c r="S1167" s="26" t="s">
        <v>1941</v>
      </c>
      <c r="T1167" s="26" t="s">
        <v>1941</v>
      </c>
      <c r="U1167" s="26" t="s">
        <v>1941</v>
      </c>
      <c r="V1167" s="26" t="s">
        <v>1941</v>
      </c>
      <c r="W1167" s="26" t="s">
        <v>1941</v>
      </c>
      <c r="X1167" s="26" t="s">
        <v>1941</v>
      </c>
      <c r="Y1167" s="26" t="s">
        <v>1940</v>
      </c>
      <c r="Z1167" s="26" t="s">
        <v>1941</v>
      </c>
      <c r="AA1167" s="26" t="s">
        <v>1940</v>
      </c>
      <c r="AB1167" s="26" t="s">
        <v>1941</v>
      </c>
      <c r="AC1167" s="26" t="s">
        <v>1941</v>
      </c>
      <c r="AD1167" s="26" t="s">
        <v>1941</v>
      </c>
      <c r="AE1167" s="26" t="s">
        <v>1941</v>
      </c>
      <c r="AF1167" s="26" t="s">
        <v>1941</v>
      </c>
      <c r="AG1167" s="26" t="s">
        <v>1941</v>
      </c>
      <c r="AH1167" s="26" t="s">
        <v>1941</v>
      </c>
      <c r="AI1167" s="26" t="s">
        <v>1941</v>
      </c>
      <c r="AJ1167" s="26" t="s">
        <v>1941</v>
      </c>
      <c r="AK1167" s="26" t="s">
        <v>1941</v>
      </c>
      <c r="AL1167" s="26" t="s">
        <v>1941</v>
      </c>
      <c r="AM1167" s="26" t="s">
        <v>1941</v>
      </c>
      <c r="AN1167" s="26" t="s">
        <v>1941</v>
      </c>
      <c r="AO1167" s="26" t="s">
        <v>1941</v>
      </c>
      <c r="AP1167" s="26" t="s">
        <v>1941</v>
      </c>
      <c r="AQ1167" s="26" t="s">
        <v>1941</v>
      </c>
      <c r="AR1167" s="26" t="s">
        <v>1941</v>
      </c>
      <c r="AS1167" s="26" t="s">
        <v>1941</v>
      </c>
      <c r="AT1167" s="26" t="s">
        <v>1941</v>
      </c>
      <c r="AU1167" s="26" t="s">
        <v>1941</v>
      </c>
      <c r="AV1167" s="26" t="s">
        <v>1941</v>
      </c>
      <c r="AW1167" s="26" t="s">
        <v>1941</v>
      </c>
      <c r="AX1167" s="26" t="s">
        <v>1941</v>
      </c>
      <c r="AY1167" s="26" t="s">
        <v>1941</v>
      </c>
      <c r="AZ1167" s="26" t="s">
        <v>1941</v>
      </c>
      <c r="BA1167" s="26" t="s">
        <v>1941</v>
      </c>
      <c r="BB1167" s="26" t="s">
        <v>1941</v>
      </c>
      <c r="BC1167" s="26" t="s">
        <v>1941</v>
      </c>
      <c r="BD1167" s="26" t="s">
        <v>1941</v>
      </c>
      <c r="BE1167" s="26" t="s">
        <v>1941</v>
      </c>
      <c r="BF1167" s="26" t="s">
        <v>1941</v>
      </c>
      <c r="BG1167" s="26" t="s">
        <v>1941</v>
      </c>
      <c r="BH1167" s="26" t="s">
        <v>1941</v>
      </c>
      <c r="BI1167" s="26" t="s">
        <v>1941</v>
      </c>
      <c r="BJ1167" s="26" t="s">
        <v>1941</v>
      </c>
      <c r="BK1167" s="26" t="s">
        <v>1941</v>
      </c>
      <c r="BL1167" s="26" t="s">
        <v>1941</v>
      </c>
      <c r="BM1167" s="26" t="s">
        <v>1941</v>
      </c>
      <c r="BN1167" s="26" t="s">
        <v>1941</v>
      </c>
      <c r="BO1167" s="26" t="s">
        <v>1941</v>
      </c>
      <c r="BP1167" s="26" t="s">
        <v>1941</v>
      </c>
      <c r="BQ1167" s="26" t="s">
        <v>1941</v>
      </c>
      <c r="BR1167" s="26" t="s">
        <v>1941</v>
      </c>
      <c r="BS1167" s="26" t="s">
        <v>1941</v>
      </c>
      <c r="BT1167" s="26" t="s">
        <v>1941</v>
      </c>
      <c r="BU1167" s="26" t="str">
        <f t="shared" si="1056"/>
        <v/>
      </c>
      <c r="BV1167" s="26" t="str">
        <f t="shared" si="1057"/>
        <v/>
      </c>
      <c r="BW1167" s="26" t="str">
        <f t="shared" si="1058"/>
        <v/>
      </c>
      <c r="BX1167" s="26" t="str">
        <f t="shared" si="1059"/>
        <v/>
      </c>
      <c r="BY1167" s="26" t="str">
        <f t="shared" si="1060"/>
        <v/>
      </c>
      <c r="BZ1167" s="26" t="str">
        <f t="shared" si="1061"/>
        <v/>
      </c>
      <c r="CA1167" s="26" t="str">
        <f t="shared" si="1062"/>
        <v>95. USED AS A REACTANT</v>
      </c>
      <c r="CB1167" s="26" t="str">
        <f t="shared" si="1063"/>
        <v/>
      </c>
      <c r="CC1167" s="26" t="str">
        <f t="shared" si="1064"/>
        <v>97. P102  RAW MATERIALS</v>
      </c>
      <c r="CD1167" s="26" t="str">
        <f t="shared" si="1065"/>
        <v/>
      </c>
      <c r="CE1167" s="26" t="str">
        <f t="shared" si="1066"/>
        <v/>
      </c>
      <c r="CF1167" s="26" t="str">
        <f t="shared" si="1067"/>
        <v/>
      </c>
      <c r="CG1167" s="26" t="str">
        <f t="shared" si="1068"/>
        <v/>
      </c>
      <c r="CH1167" s="26" t="str">
        <f t="shared" si="1069"/>
        <v/>
      </c>
      <c r="CI1167" s="26" t="str">
        <f t="shared" si="1070"/>
        <v/>
      </c>
      <c r="CJ1167" s="26" t="str">
        <f t="shared" si="1071"/>
        <v/>
      </c>
      <c r="CK1167" s="26" t="str">
        <f t="shared" si="1072"/>
        <v/>
      </c>
      <c r="CL1167" s="26" t="str">
        <f t="shared" si="1073"/>
        <v/>
      </c>
      <c r="CM1167" s="26" t="str">
        <f t="shared" si="1074"/>
        <v/>
      </c>
      <c r="CN1167" s="26" t="str">
        <f t="shared" si="1075"/>
        <v/>
      </c>
      <c r="CO1167" s="26" t="str">
        <f t="shared" si="1076"/>
        <v/>
      </c>
      <c r="CP1167" s="26" t="str">
        <f t="shared" si="1077"/>
        <v/>
      </c>
      <c r="CQ1167" s="26" t="str">
        <f t="shared" si="1078"/>
        <v/>
      </c>
      <c r="CR1167" s="26" t="str">
        <f t="shared" si="1079"/>
        <v/>
      </c>
      <c r="CS1167" s="26" t="str">
        <f t="shared" si="1080"/>
        <v/>
      </c>
      <c r="CT1167" s="26" t="str">
        <f t="shared" si="1081"/>
        <v/>
      </c>
      <c r="CU1167" s="26" t="str">
        <f t="shared" si="1082"/>
        <v/>
      </c>
      <c r="CV1167" s="26" t="str">
        <f t="shared" si="1083"/>
        <v/>
      </c>
      <c r="CW1167" s="26" t="str">
        <f t="shared" si="1084"/>
        <v/>
      </c>
      <c r="CX1167" s="26" t="str">
        <f t="shared" si="1085"/>
        <v/>
      </c>
      <c r="CY1167" s="26" t="str">
        <f t="shared" si="1086"/>
        <v/>
      </c>
      <c r="CZ1167" s="26" t="str">
        <f t="shared" si="1087"/>
        <v/>
      </c>
      <c r="DA1167" s="26" t="str">
        <f t="shared" si="1088"/>
        <v/>
      </c>
      <c r="DB1167" s="26" t="str">
        <f t="shared" si="1089"/>
        <v/>
      </c>
      <c r="DC1167" s="26" t="str">
        <f t="shared" si="1090"/>
        <v/>
      </c>
      <c r="DD1167" s="26" t="str">
        <f t="shared" si="1091"/>
        <v/>
      </c>
      <c r="DE1167" s="26" t="str">
        <f t="shared" si="1092"/>
        <v/>
      </c>
      <c r="DF1167" s="26" t="str">
        <f t="shared" si="1093"/>
        <v/>
      </c>
      <c r="DG1167" s="26" t="str">
        <f t="shared" si="1094"/>
        <v/>
      </c>
      <c r="DH1167" s="26" t="str">
        <f t="shared" si="1095"/>
        <v/>
      </c>
      <c r="DI1167" s="26" t="str">
        <f t="shared" si="1096"/>
        <v/>
      </c>
      <c r="DJ1167" s="26" t="str">
        <f t="shared" si="1097"/>
        <v/>
      </c>
      <c r="DK1167" s="26" t="str">
        <f t="shared" si="1098"/>
        <v/>
      </c>
      <c r="DL1167" s="26" t="str">
        <f t="shared" si="1099"/>
        <v/>
      </c>
      <c r="DM1167" s="26" t="str">
        <f t="shared" si="1100"/>
        <v/>
      </c>
      <c r="DN1167" s="26" t="str">
        <f t="shared" si="1101"/>
        <v/>
      </c>
      <c r="DO1167" s="26" t="str">
        <f t="shared" si="1102"/>
        <v/>
      </c>
      <c r="DP1167" s="26" t="str">
        <f t="shared" si="1103"/>
        <v/>
      </c>
      <c r="DQ1167" s="26" t="str">
        <f t="shared" si="1104"/>
        <v/>
      </c>
      <c r="DR1167" s="26" t="str">
        <f t="shared" si="1105"/>
        <v/>
      </c>
      <c r="DS1167" s="26" t="str">
        <f t="shared" si="1106"/>
        <v/>
      </c>
      <c r="DT1167" s="26" t="str">
        <f t="shared" si="1107"/>
        <v/>
      </c>
      <c r="DU1167" s="26" t="str">
        <f t="shared" si="1108"/>
        <v/>
      </c>
      <c r="DV1167" s="26" t="str">
        <f t="shared" si="1109"/>
        <v/>
      </c>
    </row>
    <row r="1168" spans="1:126" ht="60" x14ac:dyDescent="0.25">
      <c r="A1168" t="s">
        <v>1942</v>
      </c>
      <c r="B1168">
        <v>2019</v>
      </c>
      <c r="C1168" t="s">
        <v>2046</v>
      </c>
      <c r="D1168">
        <v>106990</v>
      </c>
      <c r="E1168" s="19">
        <v>1319218469512</v>
      </c>
      <c r="F1168" t="s">
        <v>1245</v>
      </c>
      <c r="G1168">
        <v>325212</v>
      </c>
      <c r="H1168" t="s">
        <v>1246</v>
      </c>
      <c r="I1168" t="s">
        <v>1247</v>
      </c>
      <c r="J1168" t="s">
        <v>120</v>
      </c>
      <c r="K1168" t="s">
        <v>121</v>
      </c>
      <c r="L1168">
        <v>40211</v>
      </c>
      <c r="M1168" s="26" t="str">
        <f t="shared" si="1055"/>
        <v>95. USED AS A REACTANT, 97. P102  RAW MATERIALS</v>
      </c>
      <c r="N1168" s="26" t="s">
        <v>400</v>
      </c>
      <c r="O1168" s="26" t="s">
        <v>401</v>
      </c>
      <c r="P1168">
        <v>97</v>
      </c>
      <c r="Q1168">
        <v>397</v>
      </c>
      <c r="R1168">
        <v>494</v>
      </c>
      <c r="S1168" s="26" t="s">
        <v>1941</v>
      </c>
      <c r="T1168" s="26" t="s">
        <v>1941</v>
      </c>
      <c r="U1168" s="26" t="s">
        <v>1941</v>
      </c>
      <c r="V1168" s="26" t="s">
        <v>1941</v>
      </c>
      <c r="W1168" s="26" t="s">
        <v>1941</v>
      </c>
      <c r="X1168" s="26" t="s">
        <v>1941</v>
      </c>
      <c r="Y1168" s="26" t="s">
        <v>1940</v>
      </c>
      <c r="Z1168" s="26" t="s">
        <v>1941</v>
      </c>
      <c r="AA1168" s="26" t="s">
        <v>1940</v>
      </c>
      <c r="AB1168" s="26" t="s">
        <v>1941</v>
      </c>
      <c r="AC1168" s="26" t="s">
        <v>1941</v>
      </c>
      <c r="AD1168" s="26" t="s">
        <v>1941</v>
      </c>
      <c r="AE1168" s="26" t="s">
        <v>1941</v>
      </c>
      <c r="AF1168" s="26" t="s">
        <v>1941</v>
      </c>
      <c r="AG1168" s="26" t="s">
        <v>1941</v>
      </c>
      <c r="AH1168" s="26" t="s">
        <v>1941</v>
      </c>
      <c r="AI1168" s="26" t="s">
        <v>1941</v>
      </c>
      <c r="AJ1168" s="26" t="s">
        <v>1941</v>
      </c>
      <c r="AK1168" s="26" t="s">
        <v>1941</v>
      </c>
      <c r="AL1168" s="26" t="s">
        <v>1941</v>
      </c>
      <c r="AM1168" s="26" t="s">
        <v>1941</v>
      </c>
      <c r="AN1168" s="26" t="s">
        <v>1941</v>
      </c>
      <c r="AO1168" s="26" t="s">
        <v>1941</v>
      </c>
      <c r="AP1168" s="26" t="s">
        <v>1941</v>
      </c>
      <c r="AQ1168" s="26" t="s">
        <v>1941</v>
      </c>
      <c r="AR1168" s="26" t="s">
        <v>1941</v>
      </c>
      <c r="AS1168" s="26" t="s">
        <v>1941</v>
      </c>
      <c r="AT1168" s="26" t="s">
        <v>1941</v>
      </c>
      <c r="AU1168" s="26" t="s">
        <v>1941</v>
      </c>
      <c r="AV1168" s="26" t="s">
        <v>1941</v>
      </c>
      <c r="AW1168" s="26" t="s">
        <v>1941</v>
      </c>
      <c r="AX1168" s="26" t="s">
        <v>1941</v>
      </c>
      <c r="AY1168" s="26" t="s">
        <v>1941</v>
      </c>
      <c r="AZ1168" s="26" t="s">
        <v>1941</v>
      </c>
      <c r="BA1168" s="26" t="s">
        <v>1941</v>
      </c>
      <c r="BB1168" s="26" t="s">
        <v>1941</v>
      </c>
      <c r="BC1168" s="26" t="s">
        <v>1941</v>
      </c>
      <c r="BD1168" s="26" t="s">
        <v>1941</v>
      </c>
      <c r="BE1168" s="26" t="s">
        <v>1941</v>
      </c>
      <c r="BF1168" s="26" t="s">
        <v>1941</v>
      </c>
      <c r="BG1168" s="26" t="s">
        <v>1941</v>
      </c>
      <c r="BH1168" s="26" t="s">
        <v>1941</v>
      </c>
      <c r="BI1168" s="26" t="s">
        <v>1941</v>
      </c>
      <c r="BJ1168" s="26" t="s">
        <v>1941</v>
      </c>
      <c r="BK1168" s="26" t="s">
        <v>1941</v>
      </c>
      <c r="BL1168" s="26" t="s">
        <v>1941</v>
      </c>
      <c r="BM1168" s="26" t="s">
        <v>1941</v>
      </c>
      <c r="BN1168" s="26" t="s">
        <v>1941</v>
      </c>
      <c r="BO1168" s="26" t="s">
        <v>1941</v>
      </c>
      <c r="BP1168" s="26" t="s">
        <v>1941</v>
      </c>
      <c r="BQ1168" s="26" t="s">
        <v>1941</v>
      </c>
      <c r="BR1168" s="26" t="s">
        <v>1941</v>
      </c>
      <c r="BS1168" s="26" t="s">
        <v>1941</v>
      </c>
      <c r="BT1168" s="26" t="s">
        <v>1941</v>
      </c>
      <c r="BU1168" s="26" t="str">
        <f t="shared" si="1056"/>
        <v/>
      </c>
      <c r="BV1168" s="26" t="str">
        <f t="shared" si="1057"/>
        <v/>
      </c>
      <c r="BW1168" s="26" t="str">
        <f t="shared" si="1058"/>
        <v/>
      </c>
      <c r="BX1168" s="26" t="str">
        <f t="shared" si="1059"/>
        <v/>
      </c>
      <c r="BY1168" s="26" t="str">
        <f t="shared" si="1060"/>
        <v/>
      </c>
      <c r="BZ1168" s="26" t="str">
        <f t="shared" si="1061"/>
        <v/>
      </c>
      <c r="CA1168" s="26" t="str">
        <f t="shared" si="1062"/>
        <v>95. USED AS A REACTANT</v>
      </c>
      <c r="CB1168" s="26" t="str">
        <f t="shared" si="1063"/>
        <v/>
      </c>
      <c r="CC1168" s="26" t="str">
        <f t="shared" si="1064"/>
        <v>97. P102  RAW MATERIALS</v>
      </c>
      <c r="CD1168" s="26" t="str">
        <f t="shared" si="1065"/>
        <v/>
      </c>
      <c r="CE1168" s="26" t="str">
        <f t="shared" si="1066"/>
        <v/>
      </c>
      <c r="CF1168" s="26" t="str">
        <f t="shared" si="1067"/>
        <v/>
      </c>
      <c r="CG1168" s="26" t="str">
        <f t="shared" si="1068"/>
        <v/>
      </c>
      <c r="CH1168" s="26" t="str">
        <f t="shared" si="1069"/>
        <v/>
      </c>
      <c r="CI1168" s="26" t="str">
        <f t="shared" si="1070"/>
        <v/>
      </c>
      <c r="CJ1168" s="26" t="str">
        <f t="shared" si="1071"/>
        <v/>
      </c>
      <c r="CK1168" s="26" t="str">
        <f t="shared" si="1072"/>
        <v/>
      </c>
      <c r="CL1168" s="26" t="str">
        <f t="shared" si="1073"/>
        <v/>
      </c>
      <c r="CM1168" s="26" t="str">
        <f t="shared" si="1074"/>
        <v/>
      </c>
      <c r="CN1168" s="26" t="str">
        <f t="shared" si="1075"/>
        <v/>
      </c>
      <c r="CO1168" s="26" t="str">
        <f t="shared" si="1076"/>
        <v/>
      </c>
      <c r="CP1168" s="26" t="str">
        <f t="shared" si="1077"/>
        <v/>
      </c>
      <c r="CQ1168" s="26" t="str">
        <f t="shared" si="1078"/>
        <v/>
      </c>
      <c r="CR1168" s="26" t="str">
        <f t="shared" si="1079"/>
        <v/>
      </c>
      <c r="CS1168" s="26" t="str">
        <f t="shared" si="1080"/>
        <v/>
      </c>
      <c r="CT1168" s="26" t="str">
        <f t="shared" si="1081"/>
        <v/>
      </c>
      <c r="CU1168" s="26" t="str">
        <f t="shared" si="1082"/>
        <v/>
      </c>
      <c r="CV1168" s="26" t="str">
        <f t="shared" si="1083"/>
        <v/>
      </c>
      <c r="CW1168" s="26" t="str">
        <f t="shared" si="1084"/>
        <v/>
      </c>
      <c r="CX1168" s="26" t="str">
        <f t="shared" si="1085"/>
        <v/>
      </c>
      <c r="CY1168" s="26" t="str">
        <f t="shared" si="1086"/>
        <v/>
      </c>
      <c r="CZ1168" s="26" t="str">
        <f t="shared" si="1087"/>
        <v/>
      </c>
      <c r="DA1168" s="26" t="str">
        <f t="shared" si="1088"/>
        <v/>
      </c>
      <c r="DB1168" s="26" t="str">
        <f t="shared" si="1089"/>
        <v/>
      </c>
      <c r="DC1168" s="26" t="str">
        <f t="shared" si="1090"/>
        <v/>
      </c>
      <c r="DD1168" s="26" t="str">
        <f t="shared" si="1091"/>
        <v/>
      </c>
      <c r="DE1168" s="26" t="str">
        <f t="shared" si="1092"/>
        <v/>
      </c>
      <c r="DF1168" s="26" t="str">
        <f t="shared" si="1093"/>
        <v/>
      </c>
      <c r="DG1168" s="26" t="str">
        <f t="shared" si="1094"/>
        <v/>
      </c>
      <c r="DH1168" s="26" t="str">
        <f t="shared" si="1095"/>
        <v/>
      </c>
      <c r="DI1168" s="26" t="str">
        <f t="shared" si="1096"/>
        <v/>
      </c>
      <c r="DJ1168" s="26" t="str">
        <f t="shared" si="1097"/>
        <v/>
      </c>
      <c r="DK1168" s="26" t="str">
        <f t="shared" si="1098"/>
        <v/>
      </c>
      <c r="DL1168" s="26" t="str">
        <f t="shared" si="1099"/>
        <v/>
      </c>
      <c r="DM1168" s="26" t="str">
        <f t="shared" si="1100"/>
        <v/>
      </c>
      <c r="DN1168" s="26" t="str">
        <f t="shared" si="1101"/>
        <v/>
      </c>
      <c r="DO1168" s="26" t="str">
        <f t="shared" si="1102"/>
        <v/>
      </c>
      <c r="DP1168" s="26" t="str">
        <f t="shared" si="1103"/>
        <v/>
      </c>
      <c r="DQ1168" s="26" t="str">
        <f t="shared" si="1104"/>
        <v/>
      </c>
      <c r="DR1168" s="26" t="str">
        <f t="shared" si="1105"/>
        <v/>
      </c>
      <c r="DS1168" s="26" t="str">
        <f t="shared" si="1106"/>
        <v/>
      </c>
      <c r="DT1168" s="26" t="str">
        <f t="shared" si="1107"/>
        <v/>
      </c>
      <c r="DU1168" s="26" t="str">
        <f t="shared" si="1108"/>
        <v/>
      </c>
      <c r="DV1168" s="26" t="str">
        <f t="shared" si="1109"/>
        <v/>
      </c>
    </row>
    <row r="1169" spans="1:126" ht="60" x14ac:dyDescent="0.25">
      <c r="A1169" t="s">
        <v>1942</v>
      </c>
      <c r="B1169">
        <v>2020</v>
      </c>
      <c r="C1169" t="s">
        <v>2046</v>
      </c>
      <c r="D1169">
        <v>106990</v>
      </c>
      <c r="E1169" s="19">
        <v>1320219239062</v>
      </c>
      <c r="F1169" t="s">
        <v>1245</v>
      </c>
      <c r="G1169">
        <v>325212</v>
      </c>
      <c r="H1169" t="s">
        <v>1246</v>
      </c>
      <c r="I1169" t="s">
        <v>1247</v>
      </c>
      <c r="J1169" t="s">
        <v>120</v>
      </c>
      <c r="K1169" t="s">
        <v>121</v>
      </c>
      <c r="L1169">
        <v>40211</v>
      </c>
      <c r="M1169" s="26" t="str">
        <f t="shared" si="1055"/>
        <v>95. USED AS A REACTANT, 97. P102  RAW MATERIALS</v>
      </c>
      <c r="N1169" s="26" t="s">
        <v>400</v>
      </c>
      <c r="O1169" s="26" t="s">
        <v>401</v>
      </c>
      <c r="P1169">
        <v>130</v>
      </c>
      <c r="Q1169">
        <v>411</v>
      </c>
      <c r="R1169">
        <v>541</v>
      </c>
      <c r="S1169" s="26" t="s">
        <v>1941</v>
      </c>
      <c r="T1169" s="26" t="s">
        <v>1941</v>
      </c>
      <c r="U1169" s="26" t="s">
        <v>1941</v>
      </c>
      <c r="V1169" s="26" t="s">
        <v>1941</v>
      </c>
      <c r="W1169" s="26" t="s">
        <v>1941</v>
      </c>
      <c r="X1169" s="26" t="s">
        <v>1941</v>
      </c>
      <c r="Y1169" s="26" t="s">
        <v>1940</v>
      </c>
      <c r="Z1169" s="26" t="s">
        <v>1941</v>
      </c>
      <c r="AA1169" s="26" t="s">
        <v>1940</v>
      </c>
      <c r="AB1169" s="26" t="s">
        <v>1941</v>
      </c>
      <c r="AC1169" s="26" t="s">
        <v>1941</v>
      </c>
      <c r="AD1169" s="26" t="s">
        <v>1941</v>
      </c>
      <c r="AE1169" s="26" t="s">
        <v>1941</v>
      </c>
      <c r="AF1169" s="26" t="s">
        <v>1941</v>
      </c>
      <c r="AG1169" s="26" t="s">
        <v>1941</v>
      </c>
      <c r="AH1169" s="26" t="s">
        <v>1941</v>
      </c>
      <c r="AI1169" s="26" t="s">
        <v>1941</v>
      </c>
      <c r="AJ1169" s="26" t="s">
        <v>1941</v>
      </c>
      <c r="AK1169" s="26" t="s">
        <v>1941</v>
      </c>
      <c r="AL1169" s="26" t="s">
        <v>1941</v>
      </c>
      <c r="AM1169" s="26" t="s">
        <v>1941</v>
      </c>
      <c r="AN1169" s="26" t="s">
        <v>1941</v>
      </c>
      <c r="AO1169" s="26" t="s">
        <v>1941</v>
      </c>
      <c r="AP1169" s="26" t="s">
        <v>1941</v>
      </c>
      <c r="AQ1169" s="26" t="s">
        <v>1941</v>
      </c>
      <c r="AR1169" s="26" t="s">
        <v>1941</v>
      </c>
      <c r="AS1169" s="26" t="s">
        <v>1941</v>
      </c>
      <c r="AT1169" s="26" t="s">
        <v>1941</v>
      </c>
      <c r="AU1169" s="26" t="s">
        <v>1941</v>
      </c>
      <c r="AV1169" s="26" t="s">
        <v>1941</v>
      </c>
      <c r="AW1169" s="26" t="s">
        <v>1941</v>
      </c>
      <c r="AX1169" s="26" t="s">
        <v>1941</v>
      </c>
      <c r="AY1169" s="26" t="s">
        <v>1941</v>
      </c>
      <c r="AZ1169" s="26" t="s">
        <v>1941</v>
      </c>
      <c r="BA1169" s="26" t="s">
        <v>1941</v>
      </c>
      <c r="BB1169" s="26" t="s">
        <v>1941</v>
      </c>
      <c r="BC1169" s="26" t="s">
        <v>1941</v>
      </c>
      <c r="BD1169" s="26" t="s">
        <v>1941</v>
      </c>
      <c r="BE1169" s="26" t="s">
        <v>1941</v>
      </c>
      <c r="BF1169" s="26" t="s">
        <v>1941</v>
      </c>
      <c r="BG1169" s="26" t="s">
        <v>1941</v>
      </c>
      <c r="BH1169" s="26" t="s">
        <v>1941</v>
      </c>
      <c r="BI1169" s="26" t="s">
        <v>1941</v>
      </c>
      <c r="BJ1169" s="26" t="s">
        <v>1941</v>
      </c>
      <c r="BK1169" s="26" t="s">
        <v>1941</v>
      </c>
      <c r="BL1169" s="26" t="s">
        <v>1941</v>
      </c>
      <c r="BM1169" s="26" t="s">
        <v>1941</v>
      </c>
      <c r="BN1169" s="26" t="s">
        <v>1941</v>
      </c>
      <c r="BO1169" s="26" t="s">
        <v>1941</v>
      </c>
      <c r="BP1169" s="26" t="s">
        <v>1941</v>
      </c>
      <c r="BQ1169" s="26" t="s">
        <v>1941</v>
      </c>
      <c r="BR1169" s="26" t="s">
        <v>1941</v>
      </c>
      <c r="BS1169" s="26" t="s">
        <v>1941</v>
      </c>
      <c r="BT1169" s="26" t="s">
        <v>1941</v>
      </c>
      <c r="BU1169" s="26" t="str">
        <f t="shared" si="1056"/>
        <v/>
      </c>
      <c r="BV1169" s="26" t="str">
        <f t="shared" si="1057"/>
        <v/>
      </c>
      <c r="BW1169" s="26" t="str">
        <f t="shared" si="1058"/>
        <v/>
      </c>
      <c r="BX1169" s="26" t="str">
        <f t="shared" si="1059"/>
        <v/>
      </c>
      <c r="BY1169" s="26" t="str">
        <f t="shared" si="1060"/>
        <v/>
      </c>
      <c r="BZ1169" s="26" t="str">
        <f t="shared" si="1061"/>
        <v/>
      </c>
      <c r="CA1169" s="26" t="str">
        <f t="shared" si="1062"/>
        <v>95. USED AS A REACTANT</v>
      </c>
      <c r="CB1169" s="26" t="str">
        <f t="shared" si="1063"/>
        <v/>
      </c>
      <c r="CC1169" s="26" t="str">
        <f t="shared" si="1064"/>
        <v>97. P102  RAW MATERIALS</v>
      </c>
      <c r="CD1169" s="26" t="str">
        <f t="shared" si="1065"/>
        <v/>
      </c>
      <c r="CE1169" s="26" t="str">
        <f t="shared" si="1066"/>
        <v/>
      </c>
      <c r="CF1169" s="26" t="str">
        <f t="shared" si="1067"/>
        <v/>
      </c>
      <c r="CG1169" s="26" t="str">
        <f t="shared" si="1068"/>
        <v/>
      </c>
      <c r="CH1169" s="26" t="str">
        <f t="shared" si="1069"/>
        <v/>
      </c>
      <c r="CI1169" s="26" t="str">
        <f t="shared" si="1070"/>
        <v/>
      </c>
      <c r="CJ1169" s="26" t="str">
        <f t="shared" si="1071"/>
        <v/>
      </c>
      <c r="CK1169" s="26" t="str">
        <f t="shared" si="1072"/>
        <v/>
      </c>
      <c r="CL1169" s="26" t="str">
        <f t="shared" si="1073"/>
        <v/>
      </c>
      <c r="CM1169" s="26" t="str">
        <f t="shared" si="1074"/>
        <v/>
      </c>
      <c r="CN1169" s="26" t="str">
        <f t="shared" si="1075"/>
        <v/>
      </c>
      <c r="CO1169" s="26" t="str">
        <f t="shared" si="1076"/>
        <v/>
      </c>
      <c r="CP1169" s="26" t="str">
        <f t="shared" si="1077"/>
        <v/>
      </c>
      <c r="CQ1169" s="26" t="str">
        <f t="shared" si="1078"/>
        <v/>
      </c>
      <c r="CR1169" s="26" t="str">
        <f t="shared" si="1079"/>
        <v/>
      </c>
      <c r="CS1169" s="26" t="str">
        <f t="shared" si="1080"/>
        <v/>
      </c>
      <c r="CT1169" s="26" t="str">
        <f t="shared" si="1081"/>
        <v/>
      </c>
      <c r="CU1169" s="26" t="str">
        <f t="shared" si="1082"/>
        <v/>
      </c>
      <c r="CV1169" s="26" t="str">
        <f t="shared" si="1083"/>
        <v/>
      </c>
      <c r="CW1169" s="26" t="str">
        <f t="shared" si="1084"/>
        <v/>
      </c>
      <c r="CX1169" s="26" t="str">
        <f t="shared" si="1085"/>
        <v/>
      </c>
      <c r="CY1169" s="26" t="str">
        <f t="shared" si="1086"/>
        <v/>
      </c>
      <c r="CZ1169" s="26" t="str">
        <f t="shared" si="1087"/>
        <v/>
      </c>
      <c r="DA1169" s="26" t="str">
        <f t="shared" si="1088"/>
        <v/>
      </c>
      <c r="DB1169" s="26" t="str">
        <f t="shared" si="1089"/>
        <v/>
      </c>
      <c r="DC1169" s="26" t="str">
        <f t="shared" si="1090"/>
        <v/>
      </c>
      <c r="DD1169" s="26" t="str">
        <f t="shared" si="1091"/>
        <v/>
      </c>
      <c r="DE1169" s="26" t="str">
        <f t="shared" si="1092"/>
        <v/>
      </c>
      <c r="DF1169" s="26" t="str">
        <f t="shared" si="1093"/>
        <v/>
      </c>
      <c r="DG1169" s="26" t="str">
        <f t="shared" si="1094"/>
        <v/>
      </c>
      <c r="DH1169" s="26" t="str">
        <f t="shared" si="1095"/>
        <v/>
      </c>
      <c r="DI1169" s="26" t="str">
        <f t="shared" si="1096"/>
        <v/>
      </c>
      <c r="DJ1169" s="26" t="str">
        <f t="shared" si="1097"/>
        <v/>
      </c>
      <c r="DK1169" s="26" t="str">
        <f t="shared" si="1098"/>
        <v/>
      </c>
      <c r="DL1169" s="26" t="str">
        <f t="shared" si="1099"/>
        <v/>
      </c>
      <c r="DM1169" s="26" t="str">
        <f t="shared" si="1100"/>
        <v/>
      </c>
      <c r="DN1169" s="26" t="str">
        <f t="shared" si="1101"/>
        <v/>
      </c>
      <c r="DO1169" s="26" t="str">
        <f t="shared" si="1102"/>
        <v/>
      </c>
      <c r="DP1169" s="26" t="str">
        <f t="shared" si="1103"/>
        <v/>
      </c>
      <c r="DQ1169" s="26" t="str">
        <f t="shared" si="1104"/>
        <v/>
      </c>
      <c r="DR1169" s="26" t="str">
        <f t="shared" si="1105"/>
        <v/>
      </c>
      <c r="DS1169" s="26" t="str">
        <f t="shared" si="1106"/>
        <v/>
      </c>
      <c r="DT1169" s="26" t="str">
        <f t="shared" si="1107"/>
        <v/>
      </c>
      <c r="DU1169" s="26" t="str">
        <f t="shared" si="1108"/>
        <v/>
      </c>
      <c r="DV1169" s="26" t="str">
        <f t="shared" si="1109"/>
        <v/>
      </c>
    </row>
    <row r="1170" spans="1:126" ht="60" x14ac:dyDescent="0.25">
      <c r="A1170" t="s">
        <v>1942</v>
      </c>
      <c r="B1170">
        <v>2021</v>
      </c>
      <c r="C1170" t="s">
        <v>2046</v>
      </c>
      <c r="D1170">
        <v>106990</v>
      </c>
      <c r="E1170" s="19">
        <v>1321220178545</v>
      </c>
      <c r="F1170" t="s">
        <v>1245</v>
      </c>
      <c r="G1170">
        <v>325212</v>
      </c>
      <c r="H1170" t="s">
        <v>1246</v>
      </c>
      <c r="I1170" t="s">
        <v>1247</v>
      </c>
      <c r="J1170" t="s">
        <v>120</v>
      </c>
      <c r="K1170" t="s">
        <v>121</v>
      </c>
      <c r="L1170">
        <v>40211</v>
      </c>
      <c r="M1170" s="26" t="str">
        <f t="shared" si="1055"/>
        <v>95. USED AS A REACTANT, 97. P102  RAW MATERIALS</v>
      </c>
      <c r="N1170" s="26" t="s">
        <v>400</v>
      </c>
      <c r="O1170" s="26" t="s">
        <v>401</v>
      </c>
      <c r="P1170">
        <v>159</v>
      </c>
      <c r="Q1170">
        <v>454</v>
      </c>
      <c r="R1170">
        <v>613</v>
      </c>
      <c r="S1170" s="26" t="s">
        <v>1941</v>
      </c>
      <c r="T1170" s="26" t="s">
        <v>1941</v>
      </c>
      <c r="U1170" s="26" t="s">
        <v>1941</v>
      </c>
      <c r="V1170" s="26" t="s">
        <v>1941</v>
      </c>
      <c r="W1170" s="26" t="s">
        <v>1941</v>
      </c>
      <c r="X1170" s="26" t="s">
        <v>1941</v>
      </c>
      <c r="Y1170" s="26" t="s">
        <v>1940</v>
      </c>
      <c r="Z1170" s="26" t="s">
        <v>1941</v>
      </c>
      <c r="AA1170" s="26" t="s">
        <v>1940</v>
      </c>
      <c r="AB1170" s="26" t="s">
        <v>1941</v>
      </c>
      <c r="AC1170" s="26" t="s">
        <v>1941</v>
      </c>
      <c r="AD1170" s="26" t="s">
        <v>1941</v>
      </c>
      <c r="AE1170" s="26" t="s">
        <v>1941</v>
      </c>
      <c r="AF1170" s="26" t="s">
        <v>1941</v>
      </c>
      <c r="AG1170" s="26" t="s">
        <v>1941</v>
      </c>
      <c r="AH1170" s="26" t="s">
        <v>1941</v>
      </c>
      <c r="AI1170" s="26" t="s">
        <v>1941</v>
      </c>
      <c r="AJ1170" s="26" t="s">
        <v>1941</v>
      </c>
      <c r="AK1170" s="26" t="s">
        <v>1941</v>
      </c>
      <c r="AL1170" s="26" t="s">
        <v>1941</v>
      </c>
      <c r="AM1170" s="26" t="s">
        <v>1941</v>
      </c>
      <c r="AN1170" s="26" t="s">
        <v>1941</v>
      </c>
      <c r="AO1170" s="26" t="s">
        <v>1941</v>
      </c>
      <c r="AP1170" s="26" t="s">
        <v>1941</v>
      </c>
      <c r="AQ1170" s="26" t="s">
        <v>1941</v>
      </c>
      <c r="AR1170" s="26" t="s">
        <v>1941</v>
      </c>
      <c r="AS1170" s="26" t="s">
        <v>1941</v>
      </c>
      <c r="AT1170" s="26" t="s">
        <v>1941</v>
      </c>
      <c r="AU1170" s="26" t="s">
        <v>1941</v>
      </c>
      <c r="AV1170" s="26" t="s">
        <v>1941</v>
      </c>
      <c r="AW1170" s="26" t="s">
        <v>1941</v>
      </c>
      <c r="AX1170" s="26" t="s">
        <v>1941</v>
      </c>
      <c r="AY1170" s="26" t="s">
        <v>1941</v>
      </c>
      <c r="AZ1170" s="26" t="s">
        <v>1941</v>
      </c>
      <c r="BA1170" s="26" t="s">
        <v>1941</v>
      </c>
      <c r="BB1170" s="26" t="s">
        <v>1941</v>
      </c>
      <c r="BC1170" s="26" t="s">
        <v>1941</v>
      </c>
      <c r="BD1170" s="26" t="s">
        <v>1941</v>
      </c>
      <c r="BE1170" s="26" t="s">
        <v>1941</v>
      </c>
      <c r="BF1170" s="26" t="s">
        <v>1941</v>
      </c>
      <c r="BG1170" s="26" t="s">
        <v>1941</v>
      </c>
      <c r="BH1170" s="26" t="s">
        <v>1941</v>
      </c>
      <c r="BI1170" s="26" t="s">
        <v>1941</v>
      </c>
      <c r="BJ1170" s="26" t="s">
        <v>1941</v>
      </c>
      <c r="BK1170" s="26" t="s">
        <v>1941</v>
      </c>
      <c r="BL1170" s="26" t="s">
        <v>1941</v>
      </c>
      <c r="BM1170" s="26" t="s">
        <v>1941</v>
      </c>
      <c r="BN1170" s="26" t="s">
        <v>1941</v>
      </c>
      <c r="BO1170" s="26" t="s">
        <v>1941</v>
      </c>
      <c r="BP1170" s="26" t="s">
        <v>1941</v>
      </c>
      <c r="BQ1170" s="26" t="s">
        <v>1941</v>
      </c>
      <c r="BR1170" s="26" t="s">
        <v>1941</v>
      </c>
      <c r="BS1170" s="26" t="s">
        <v>1941</v>
      </c>
      <c r="BT1170" s="26" t="s">
        <v>1941</v>
      </c>
      <c r="BU1170" s="26" t="str">
        <f t="shared" si="1056"/>
        <v/>
      </c>
      <c r="BV1170" s="26" t="str">
        <f t="shared" si="1057"/>
        <v/>
      </c>
      <c r="BW1170" s="26" t="str">
        <f t="shared" si="1058"/>
        <v/>
      </c>
      <c r="BX1170" s="26" t="str">
        <f t="shared" si="1059"/>
        <v/>
      </c>
      <c r="BY1170" s="26" t="str">
        <f t="shared" si="1060"/>
        <v/>
      </c>
      <c r="BZ1170" s="26" t="str">
        <f t="shared" si="1061"/>
        <v/>
      </c>
      <c r="CA1170" s="26" t="str">
        <f t="shared" si="1062"/>
        <v>95. USED AS A REACTANT</v>
      </c>
      <c r="CB1170" s="26" t="str">
        <f t="shared" si="1063"/>
        <v/>
      </c>
      <c r="CC1170" s="26" t="str">
        <f t="shared" si="1064"/>
        <v>97. P102  RAW MATERIALS</v>
      </c>
      <c r="CD1170" s="26" t="str">
        <f t="shared" si="1065"/>
        <v/>
      </c>
      <c r="CE1170" s="26" t="str">
        <f t="shared" si="1066"/>
        <v/>
      </c>
      <c r="CF1170" s="26" t="str">
        <f t="shared" si="1067"/>
        <v/>
      </c>
      <c r="CG1170" s="26" t="str">
        <f t="shared" si="1068"/>
        <v/>
      </c>
      <c r="CH1170" s="26" t="str">
        <f t="shared" si="1069"/>
        <v/>
      </c>
      <c r="CI1170" s="26" t="str">
        <f t="shared" si="1070"/>
        <v/>
      </c>
      <c r="CJ1170" s="26" t="str">
        <f t="shared" si="1071"/>
        <v/>
      </c>
      <c r="CK1170" s="26" t="str">
        <f t="shared" si="1072"/>
        <v/>
      </c>
      <c r="CL1170" s="26" t="str">
        <f t="shared" si="1073"/>
        <v/>
      </c>
      <c r="CM1170" s="26" t="str">
        <f t="shared" si="1074"/>
        <v/>
      </c>
      <c r="CN1170" s="26" t="str">
        <f t="shared" si="1075"/>
        <v/>
      </c>
      <c r="CO1170" s="26" t="str">
        <f t="shared" si="1076"/>
        <v/>
      </c>
      <c r="CP1170" s="26" t="str">
        <f t="shared" si="1077"/>
        <v/>
      </c>
      <c r="CQ1170" s="26" t="str">
        <f t="shared" si="1078"/>
        <v/>
      </c>
      <c r="CR1170" s="26" t="str">
        <f t="shared" si="1079"/>
        <v/>
      </c>
      <c r="CS1170" s="26" t="str">
        <f t="shared" si="1080"/>
        <v/>
      </c>
      <c r="CT1170" s="26" t="str">
        <f t="shared" si="1081"/>
        <v/>
      </c>
      <c r="CU1170" s="26" t="str">
        <f t="shared" si="1082"/>
        <v/>
      </c>
      <c r="CV1170" s="26" t="str">
        <f t="shared" si="1083"/>
        <v/>
      </c>
      <c r="CW1170" s="26" t="str">
        <f t="shared" si="1084"/>
        <v/>
      </c>
      <c r="CX1170" s="26" t="str">
        <f t="shared" si="1085"/>
        <v/>
      </c>
      <c r="CY1170" s="26" t="str">
        <f t="shared" si="1086"/>
        <v/>
      </c>
      <c r="CZ1170" s="26" t="str">
        <f t="shared" si="1087"/>
        <v/>
      </c>
      <c r="DA1170" s="26" t="str">
        <f t="shared" si="1088"/>
        <v/>
      </c>
      <c r="DB1170" s="26" t="str">
        <f t="shared" si="1089"/>
        <v/>
      </c>
      <c r="DC1170" s="26" t="str">
        <f t="shared" si="1090"/>
        <v/>
      </c>
      <c r="DD1170" s="26" t="str">
        <f t="shared" si="1091"/>
        <v/>
      </c>
      <c r="DE1170" s="26" t="str">
        <f t="shared" si="1092"/>
        <v/>
      </c>
      <c r="DF1170" s="26" t="str">
        <f t="shared" si="1093"/>
        <v/>
      </c>
      <c r="DG1170" s="26" t="str">
        <f t="shared" si="1094"/>
        <v/>
      </c>
      <c r="DH1170" s="26" t="str">
        <f t="shared" si="1095"/>
        <v/>
      </c>
      <c r="DI1170" s="26" t="str">
        <f t="shared" si="1096"/>
        <v/>
      </c>
      <c r="DJ1170" s="26" t="str">
        <f t="shared" si="1097"/>
        <v/>
      </c>
      <c r="DK1170" s="26" t="str">
        <f t="shared" si="1098"/>
        <v/>
      </c>
      <c r="DL1170" s="26" t="str">
        <f t="shared" si="1099"/>
        <v/>
      </c>
      <c r="DM1170" s="26" t="str">
        <f t="shared" si="1100"/>
        <v/>
      </c>
      <c r="DN1170" s="26" t="str">
        <f t="shared" si="1101"/>
        <v/>
      </c>
      <c r="DO1170" s="26" t="str">
        <f t="shared" si="1102"/>
        <v/>
      </c>
      <c r="DP1170" s="26" t="str">
        <f t="shared" si="1103"/>
        <v/>
      </c>
      <c r="DQ1170" s="26" t="str">
        <f t="shared" si="1104"/>
        <v/>
      </c>
      <c r="DR1170" s="26" t="str">
        <f t="shared" si="1105"/>
        <v/>
      </c>
      <c r="DS1170" s="26" t="str">
        <f t="shared" si="1106"/>
        <v/>
      </c>
      <c r="DT1170" s="26" t="str">
        <f t="shared" si="1107"/>
        <v/>
      </c>
      <c r="DU1170" s="26" t="str">
        <f t="shared" si="1108"/>
        <v/>
      </c>
      <c r="DV1170" s="26" t="str">
        <f t="shared" si="1109"/>
        <v/>
      </c>
    </row>
  </sheetData>
  <sheetProtection sheet="1" objects="1" scenarios="1" formatCells="0" formatColumns="0" formatRows="0"/>
  <autoFilter ref="A1:DV1170" xr:uid="{E6592A49-C87F-4D8F-901C-37D8A6D39050}"/>
  <conditionalFormatting sqref="S1:DV1170 S1171:BU1048576">
    <cfRule type="cellIs" dxfId="0" priority="1" operator="equal">
      <formula>"Yes"</formula>
    </cfRule>
  </conditionalFormatting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A8C63-F481-47D6-813B-BD149C879E17}">
  <dimension ref="A1:P19"/>
  <sheetViews>
    <sheetView zoomScale="70" zoomScaleNormal="70" workbookViewId="0"/>
  </sheetViews>
  <sheetFormatPr defaultRowHeight="15" x14ac:dyDescent="0.25"/>
  <cols>
    <col min="1" max="1" width="54.140625" customWidth="1"/>
    <col min="2" max="2" width="16.140625" style="6" bestFit="1" customWidth="1"/>
    <col min="3" max="3" width="12.5703125" bestFit="1" customWidth="1"/>
    <col min="4" max="4" width="47.42578125" customWidth="1"/>
    <col min="5" max="5" width="12.5703125" bestFit="1" customWidth="1"/>
    <col min="6" max="15" width="12.5703125" customWidth="1"/>
    <col min="16" max="16" width="163.28515625" bestFit="1" customWidth="1"/>
  </cols>
  <sheetData>
    <row r="1" spans="1:16" ht="32.1" customHeight="1" x14ac:dyDescent="0.25">
      <c r="H1" s="90" t="s">
        <v>2125</v>
      </c>
      <c r="I1" s="91"/>
      <c r="J1" s="90" t="s">
        <v>2126</v>
      </c>
      <c r="K1" s="91"/>
      <c r="L1" s="90" t="s">
        <v>2127</v>
      </c>
      <c r="M1" s="91"/>
      <c r="N1" s="90" t="s">
        <v>2128</v>
      </c>
      <c r="O1" s="91"/>
    </row>
    <row r="2" spans="1:16" ht="45.75" thickBot="1" x14ac:dyDescent="0.3">
      <c r="A2" s="28" t="s">
        <v>32</v>
      </c>
      <c r="B2" s="29" t="s">
        <v>2129</v>
      </c>
      <c r="C2" s="29" t="s">
        <v>2019</v>
      </c>
      <c r="D2" s="29" t="s">
        <v>2130</v>
      </c>
      <c r="E2" s="30" t="s">
        <v>2131</v>
      </c>
      <c r="F2" s="30" t="s">
        <v>2132</v>
      </c>
      <c r="G2" s="30" t="s">
        <v>2133</v>
      </c>
      <c r="H2" s="71" t="s">
        <v>2134</v>
      </c>
      <c r="I2" s="72" t="s">
        <v>2135</v>
      </c>
      <c r="J2" s="71" t="s">
        <v>2134</v>
      </c>
      <c r="K2" s="72" t="s">
        <v>2135</v>
      </c>
      <c r="L2" s="71" t="s">
        <v>2134</v>
      </c>
      <c r="M2" s="72" t="s">
        <v>2135</v>
      </c>
      <c r="N2" s="71" t="s">
        <v>2134</v>
      </c>
      <c r="O2" s="72" t="s">
        <v>2135</v>
      </c>
      <c r="P2" s="73" t="s">
        <v>2136</v>
      </c>
    </row>
    <row r="3" spans="1:16" x14ac:dyDescent="0.25">
      <c r="A3" s="31" t="s">
        <v>172</v>
      </c>
      <c r="B3" s="32" t="s">
        <v>2137</v>
      </c>
      <c r="C3" s="33">
        <v>350</v>
      </c>
      <c r="D3" s="33" t="s">
        <v>2138</v>
      </c>
      <c r="E3" s="33">
        <f>COUNTIF('TRI Release Summary'!$G:$G, 'OES Summary'!A3)</f>
        <v>40</v>
      </c>
      <c r="F3" s="33">
        <f>COUNTIFS('TRI Release Summary'!$G:$G, 'OES Summary'!A3, 'TRI Release Summary'!$N:$N, "&gt;0")</f>
        <v>39</v>
      </c>
      <c r="G3" s="33">
        <f>COUNTIFS('TRI Release Summary'!$G:$G, 'OES Summary'!A3, 'TRI Release Summary'!$L:$L, "&gt;0")</f>
        <v>37</v>
      </c>
      <c r="H3" s="75" cm="1">
        <f t="array" ref="H3">IFERROR(PERCENTILE(IF('2016-2021 TRI'!$N:$N=$A3,'2016-2021 TRI'!$P:$P),0.5)*0.453592,"")</f>
        <v>360.37884400000002</v>
      </c>
      <c r="I3" s="75" cm="1">
        <f t="array" ref="I3">IFERROR(PERCENTILE(IF('2016-2021 TRI'!$N:$N=$A3,'2016-2021 TRI'!$P:$P),0.95)*0.453592,"")</f>
        <v>8418.690199599987</v>
      </c>
      <c r="J3" s="75" cm="1">
        <f t="array" ref="J3">IFERROR(PERCENTILE(IF('2016-2021 TRI'!$N:$N=$A3,'2016-2021 TRI'!$Q:$Q),0.5)*0.453592,"")</f>
        <v>1142.3714520000001</v>
      </c>
      <c r="K3" s="75" cm="1">
        <f t="array" ref="K3">IFERROR(PERCENTILE(IF('2016-2021 TRI'!$N:$N=$A3,'2016-2021 TRI'!$Q:$Q),0.95)*0.453592,"")</f>
        <v>33270.701044799956</v>
      </c>
      <c r="L3" s="74" cm="1">
        <f t="array" ref="L3">IFERROR(PERCENTILE(IF('2016-2021 TRI'!$N:$N=$A3,'2016-2021 TRI'!$P:$P),0.5)*0.453592/$C3,"")</f>
        <v>1.0296538400000002</v>
      </c>
      <c r="M3" s="74" cm="1">
        <f t="array" ref="M3">IFERROR(PERCENTILE(IF('2016-2021 TRI'!$N:$N=$A3,'2016-2021 TRI'!$P:$P),0.95)*0.453592/$C3,"")</f>
        <v>24.053400570285678</v>
      </c>
      <c r="N3" s="74" cm="1">
        <f t="array" ref="N3">IFERROR(PERCENTILE(IF('2016-2021 TRI'!$N:$N=$A3,'2016-2021 TRI'!$Q:$Q),0.5)*0.453592/$C3,"")</f>
        <v>3.2639184342857144</v>
      </c>
      <c r="O3" s="74" cm="1">
        <f t="array" ref="O3">IFERROR(PERCENTILE(IF('2016-2021 TRI'!$N:$N=$A3,'2016-2021 TRI'!$Q:$Q),0.95)*0.453592/$C3,"")</f>
        <v>95.059145842285588</v>
      </c>
      <c r="P3" s="31" t="s">
        <v>2139</v>
      </c>
    </row>
    <row r="4" spans="1:16" x14ac:dyDescent="0.25">
      <c r="A4" s="31" t="s">
        <v>194</v>
      </c>
      <c r="B4" s="32" t="s">
        <v>2137</v>
      </c>
      <c r="C4" s="33">
        <v>350</v>
      </c>
      <c r="D4" s="33" t="s">
        <v>2138</v>
      </c>
      <c r="E4" s="33">
        <f>COUNTIF('TRI Release Summary'!$G:$G, 'OES Summary'!A4)</f>
        <v>24</v>
      </c>
      <c r="F4" s="33">
        <f>COUNTIFS('TRI Release Summary'!$G:$G, 'OES Summary'!A4, 'TRI Release Summary'!$N:$N, "&gt;0")</f>
        <v>24</v>
      </c>
      <c r="G4" s="33">
        <f>COUNTIFS('TRI Release Summary'!$G:$G, 'OES Summary'!A4, 'TRI Release Summary'!$L:$L, "&gt;0")</f>
        <v>22</v>
      </c>
      <c r="H4" s="75" cm="1">
        <f t="array" ref="H4">IFERROR(PERCENTILE(IF('2016-2021 TRI'!$N:$N=$A4,'2016-2021 TRI'!$P:$P),0.5)*0.453592,"")</f>
        <v>17.690087999999999</v>
      </c>
      <c r="I4" s="75" cm="1">
        <f t="array" ref="I4">IFERROR(PERCENTILE(IF('2016-2021 TRI'!$N:$N=$A4,'2016-2021 TRI'!$P:$P),0.95)*0.453592,"")</f>
        <v>3559.449822</v>
      </c>
      <c r="J4" s="75" cm="1">
        <f t="array" ref="J4">IFERROR(PERCENTILE(IF('2016-2021 TRI'!$N:$N=$A4,'2016-2021 TRI'!$Q:$Q),0.5)*0.453592,"")</f>
        <v>20.638435999999999</v>
      </c>
      <c r="K4" s="75" cm="1">
        <f t="array" ref="K4">IFERROR(PERCENTILE(IF('2016-2021 TRI'!$N:$N=$A4,'2016-2021 TRI'!$Q:$Q),0.95)*0.453592,"")</f>
        <v>1969.9160365999996</v>
      </c>
      <c r="L4" s="79" cm="1">
        <f t="array" ref="L4">IFERROR(PERCENTILE(IF('2016-2021 TRI'!$N:$N=$A4,'2016-2021 TRI'!$P:$P),0.5)*0.453592/$C4,"")</f>
        <v>5.0543108571428567E-2</v>
      </c>
      <c r="M4" s="74" cm="1">
        <f t="array" ref="M4">IFERROR(PERCENTILE(IF('2016-2021 TRI'!$N:$N=$A4,'2016-2021 TRI'!$P:$P),0.95)*0.453592/$C4,"")</f>
        <v>10.169856634285715</v>
      </c>
      <c r="N4" s="79" cm="1">
        <f t="array" ref="N4">IFERROR(PERCENTILE(IF('2016-2021 TRI'!$N:$N=$A4,'2016-2021 TRI'!$Q:$Q),0.5)*0.453592/$C4,"")</f>
        <v>5.8966959999999999E-2</v>
      </c>
      <c r="O4" s="74" cm="1">
        <f t="array" ref="O4">IFERROR(PERCENTILE(IF('2016-2021 TRI'!$N:$N=$A4,'2016-2021 TRI'!$Q:$Q),0.95)*0.453592/$C4,"")</f>
        <v>5.6283315331428563</v>
      </c>
      <c r="P4" s="31" t="s">
        <v>2140</v>
      </c>
    </row>
    <row r="5" spans="1:16" x14ac:dyDescent="0.25">
      <c r="A5" s="34" t="s">
        <v>2053</v>
      </c>
      <c r="B5" s="32" t="s">
        <v>2137</v>
      </c>
      <c r="C5" s="35">
        <v>350</v>
      </c>
      <c r="D5" s="35" t="s">
        <v>2138</v>
      </c>
      <c r="E5" s="33">
        <f>COUNTIF('TRI Release Summary'!$G:$G, 'OES Summary'!A5)</f>
        <v>57</v>
      </c>
      <c r="F5" s="33">
        <f>COUNTIFS('TRI Release Summary'!$G:$G, 'OES Summary'!A5, 'TRI Release Summary'!$N:$N, "&gt;0")</f>
        <v>53</v>
      </c>
      <c r="G5" s="33">
        <f>COUNTIFS('TRI Release Summary'!$G:$G, 'OES Summary'!A5, 'TRI Release Summary'!$L:$L, "&gt;0")</f>
        <v>54</v>
      </c>
      <c r="H5" s="75" cm="1">
        <f t="array" ref="H5">IFERROR(PERCENTILE(IF('2016-2021 TRI'!$N:$N=$A5,'2016-2021 TRI'!$P:$P),0.5)*0.453592,"")</f>
        <v>63.729675999999998</v>
      </c>
      <c r="I5" s="75" cm="1">
        <f t="array" ref="I5">IFERROR(PERCENTILE(IF('2016-2021 TRI'!$N:$N=$A5,'2016-2021 TRI'!$P:$P),0.95)*0.453592,"")</f>
        <v>1778.0806399999999</v>
      </c>
      <c r="J5" s="75" cm="1">
        <f t="array" ref="J5">IFERROR(PERCENTILE(IF('2016-2021 TRI'!$N:$N=$A5,'2016-2021 TRI'!$Q:$Q),0.5)*0.453592,"")</f>
        <v>93.666747999999998</v>
      </c>
      <c r="K5" s="75" cm="1">
        <f t="array" ref="K5">IFERROR(PERCENTILE(IF('2016-2021 TRI'!$N:$N=$A5,'2016-2021 TRI'!$Q:$Q),0.95)*0.453592,"")</f>
        <v>4419.3014968000025</v>
      </c>
      <c r="L5" s="80" cm="1">
        <f t="array" ref="L5">IFERROR(PERCENTILE(IF('2016-2021 TRI'!$N:$N=$A5,'2016-2021 TRI'!$P:$P),0.5)*0.453592/$C5,"")</f>
        <v>0.18208478857142857</v>
      </c>
      <c r="M5" s="80" cm="1">
        <f t="array" ref="M5">IFERROR(PERCENTILE(IF('2016-2021 TRI'!$N:$N=$A5,'2016-2021 TRI'!$P:$P),0.95)*0.453592/$C5,"")</f>
        <v>5.0802303999999996</v>
      </c>
      <c r="N5" s="80" cm="1">
        <f t="array" ref="N5">IFERROR(PERCENTILE(IF('2016-2021 TRI'!$N:$N=$A5,'2016-2021 TRI'!$Q:$Q),0.5)*0.453592/$C5,"")</f>
        <v>0.26761928000000001</v>
      </c>
      <c r="O5" s="74" cm="1">
        <f t="array" ref="O5">IFERROR(PERCENTILE(IF('2016-2021 TRI'!$N:$N=$A5,'2016-2021 TRI'!$Q:$Q),0.95)*0.453592/$C5,"")</f>
        <v>12.626575705142864</v>
      </c>
      <c r="P5" s="34" t="s">
        <v>2139</v>
      </c>
    </row>
    <row r="6" spans="1:16" ht="30" x14ac:dyDescent="0.25">
      <c r="A6" s="34" t="s">
        <v>2047</v>
      </c>
      <c r="B6" s="32" t="s">
        <v>2137</v>
      </c>
      <c r="C6" s="35">
        <v>250</v>
      </c>
      <c r="D6" s="35" t="s">
        <v>2138</v>
      </c>
      <c r="E6" s="33">
        <f>COUNTIF('TRI Release Summary'!$G:$G, 'OES Summary'!A6)</f>
        <v>54</v>
      </c>
      <c r="F6" s="33">
        <f>COUNTIFS('TRI Release Summary'!$G:$G, 'OES Summary'!A6, 'TRI Release Summary'!$N:$N, "&gt;0")</f>
        <v>49</v>
      </c>
      <c r="G6" s="33">
        <f>COUNTIFS('TRI Release Summary'!$G:$G, 'OES Summary'!A6, 'TRI Release Summary'!$L:$L, "&gt;0")</f>
        <v>47</v>
      </c>
      <c r="H6" s="75" cm="1">
        <f t="array" ref="H6">IFERROR(PERCENTILE(IF('2016-2021 TRI'!$N:$N=$A6,'2016-2021 TRI'!$P:$P),0.5)*0.453592,"")</f>
        <v>10.092421999999999</v>
      </c>
      <c r="I6" s="75" cm="1">
        <f t="array" ref="I6">IFERROR(PERCENTILE(IF('2016-2021 TRI'!$N:$N=$A6,'2016-2021 TRI'!$P:$P),0.95)*0.453592,"")</f>
        <v>712.04872159999991</v>
      </c>
      <c r="J6" s="75" cm="1">
        <f t="array" ref="J6">IFERROR(PERCENTILE(IF('2016-2021 TRI'!$N:$N=$A6,'2016-2021 TRI'!$Q:$Q),0.5)*0.453592,"")</f>
        <v>55.746456800000004</v>
      </c>
      <c r="K6" s="75" cm="1">
        <f t="array" ref="K6">IFERROR(PERCENTILE(IF('2016-2021 TRI'!$N:$N=$A6,'2016-2021 TRI'!$Q:$Q),0.95)*0.453592,"")</f>
        <v>1349.3908407999995</v>
      </c>
      <c r="L6" s="79" cm="1">
        <f t="array" ref="L6">IFERROR(PERCENTILE(IF('2016-2021 TRI'!$N:$N=$A6,'2016-2021 TRI'!$P:$P),0.5)*0.453592/$C6,"")</f>
        <v>4.0369687999999994E-2</v>
      </c>
      <c r="M6" s="79" cm="1">
        <f t="array" ref="M6">IFERROR(PERCENTILE(IF('2016-2021 TRI'!$N:$N=$A6,'2016-2021 TRI'!$P:$P),0.95)*0.453592/$C6,"")</f>
        <v>2.8481948863999995</v>
      </c>
      <c r="N6" s="79" cm="1">
        <f t="array" ref="N6">IFERROR(PERCENTILE(IF('2016-2021 TRI'!$N:$N=$A6,'2016-2021 TRI'!$Q:$Q),0.5)*0.453592/$C6,"")</f>
        <v>0.22298582720000001</v>
      </c>
      <c r="O6" s="79" cm="1">
        <f t="array" ref="O6">IFERROR(PERCENTILE(IF('2016-2021 TRI'!$N:$N=$A6,'2016-2021 TRI'!$Q:$Q),0.95)*0.453592/$C6,"")</f>
        <v>5.397563363199998</v>
      </c>
      <c r="P6" s="34" t="s">
        <v>2141</v>
      </c>
    </row>
    <row r="7" spans="1:16" x14ac:dyDescent="0.25">
      <c r="A7" s="34" t="s">
        <v>400</v>
      </c>
      <c r="B7" s="32" t="s">
        <v>2137</v>
      </c>
      <c r="C7" s="35">
        <v>300</v>
      </c>
      <c r="D7" s="35" t="s">
        <v>2138</v>
      </c>
      <c r="E7" s="33">
        <f>COUNTIF('TRI Release Summary'!$G:$G, 'OES Summary'!A7)</f>
        <v>33</v>
      </c>
      <c r="F7" s="33">
        <f>COUNTIFS('TRI Release Summary'!$G:$G, 'OES Summary'!A7, 'TRI Release Summary'!$N:$N, "&gt;0")</f>
        <v>33</v>
      </c>
      <c r="G7" s="33">
        <f>COUNTIFS('TRI Release Summary'!$G:$G, 'OES Summary'!A7, 'TRI Release Summary'!$L:$L, "&gt;0")</f>
        <v>31</v>
      </c>
      <c r="H7" s="75" cm="1">
        <f t="array" ref="H7">IFERROR(PERCENTILE(IF('2016-2021 TRI'!$N:$N=$A7,'2016-2021 TRI'!$P:$P),0.5)*0.453592,"")</f>
        <v>635.02880000000005</v>
      </c>
      <c r="I7" s="75" cm="1">
        <f t="array" ref="I7">IFERROR(PERCENTILE(IF('2016-2021 TRI'!$N:$N=$A7,'2016-2021 TRI'!$P:$P),0.95)*0.453592,"")</f>
        <v>8384.8522363999946</v>
      </c>
      <c r="J7" s="75" cm="1">
        <f t="array" ref="J7">IFERROR(PERCENTILE(IF('2016-2021 TRI'!$N:$N=$A7,'2016-2021 TRI'!$Q:$Q),0.5)*0.453592,"")</f>
        <v>902.79776535999997</v>
      </c>
      <c r="K7" s="75" cm="1">
        <f t="array" ref="K7">IFERROR(PERCENTILE(IF('2016-2021 TRI'!$N:$N=$A7,'2016-2021 TRI'!$Q:$Q),0.95)*0.453592,"")</f>
        <v>16658.216095119995</v>
      </c>
      <c r="L7" s="74" cm="1">
        <f t="array" ref="L7">IFERROR(PERCENTILE(IF('2016-2021 TRI'!$N:$N=$A7,'2016-2021 TRI'!$P:$P),0.5)*0.453592/$C7,"")</f>
        <v>2.1167626666666668</v>
      </c>
      <c r="M7" s="74" cm="1">
        <f t="array" ref="M7">IFERROR(PERCENTILE(IF('2016-2021 TRI'!$N:$N=$A7,'2016-2021 TRI'!$P:$P),0.95)*0.453592/$C7,"")</f>
        <v>27.949507454666648</v>
      </c>
      <c r="N7" s="74" cm="1">
        <f t="array" ref="N7">IFERROR(PERCENTILE(IF('2016-2021 TRI'!$N:$N=$A7,'2016-2021 TRI'!$Q:$Q),0.5)*0.453592/$C7,"")</f>
        <v>3.0093258845333333</v>
      </c>
      <c r="O7" s="74" cm="1">
        <f t="array" ref="O7">IFERROR(PERCENTILE(IF('2016-2021 TRI'!$N:$N=$A7,'2016-2021 TRI'!$Q:$Q),0.95)*0.453592/$C7,"")</f>
        <v>55.527386983733315</v>
      </c>
      <c r="P7" s="34" t="s">
        <v>2142</v>
      </c>
    </row>
    <row r="8" spans="1:16" x14ac:dyDescent="0.25">
      <c r="A8" s="34" t="s">
        <v>1606</v>
      </c>
      <c r="B8" s="32" t="s">
        <v>2137</v>
      </c>
      <c r="C8" s="35">
        <v>300</v>
      </c>
      <c r="D8" s="35" t="s">
        <v>2138</v>
      </c>
      <c r="E8" s="33">
        <f>COUNTIF('TRI Release Summary'!$G:$G, 'OES Summary'!A8)</f>
        <v>2</v>
      </c>
      <c r="F8" s="33">
        <f>COUNTIFS('TRI Release Summary'!$G:$G, 'OES Summary'!A8, 'TRI Release Summary'!$N:$N, "&gt;0")</f>
        <v>2</v>
      </c>
      <c r="G8" s="33">
        <f>COUNTIFS('TRI Release Summary'!$G:$G, 'OES Summary'!A8, 'TRI Release Summary'!$L:$L, "&gt;0")</f>
        <v>1</v>
      </c>
      <c r="H8" s="75" cm="1">
        <f t="array" ref="H8">IFERROR(PERCENTILE(IF('2016-2021 TRI'!$N:$N=$A8,'2016-2021 TRI'!$P:$P),0.5)*0.453592,"")</f>
        <v>113.398</v>
      </c>
      <c r="I8" s="75" cm="1">
        <f t="array" ref="I8">IFERROR(PERCENTILE(IF('2016-2021 TRI'!$N:$N=$A8,'2016-2021 TRI'!$P:$P),0.95)*0.453592,"")</f>
        <v>215.4562</v>
      </c>
      <c r="J8" s="75" cm="1">
        <f t="array" ref="J8">IFERROR(PERCENTILE(IF('2016-2021 TRI'!$N:$N=$A8,'2016-2021 TRI'!$Q:$Q),0.5)*0.453592,"")</f>
        <v>113.3993380964</v>
      </c>
      <c r="K8" s="75" cm="1">
        <f t="array" ref="K8">IFERROR(PERCENTILE(IF('2016-2021 TRI'!$N:$N=$A8,'2016-2021 TRI'!$Q:$Q),0.95)*0.453592,"")</f>
        <v>215.45633380964</v>
      </c>
      <c r="L8" s="80" cm="1">
        <f t="array" ref="L8">IFERROR(PERCENTILE(IF('2016-2021 TRI'!$N:$N=$A8,'2016-2021 TRI'!$P:$P),0.5)*0.453592/$C8,"")</f>
        <v>0.37799333333333335</v>
      </c>
      <c r="M8" s="80" cm="1">
        <f t="array" ref="M8">IFERROR(PERCENTILE(IF('2016-2021 TRI'!$N:$N=$A8,'2016-2021 TRI'!$P:$P),0.95)*0.453592/$C8,"")</f>
        <v>0.71818733333333329</v>
      </c>
      <c r="N8" s="80" cm="1">
        <f t="array" ref="N8">IFERROR(PERCENTILE(IF('2016-2021 TRI'!$N:$N=$A8,'2016-2021 TRI'!$Q:$Q),0.5)*0.453592/$C8,"")</f>
        <v>0.37799779365466668</v>
      </c>
      <c r="O8" s="80" cm="1">
        <f t="array" ref="O8">IFERROR(PERCENTILE(IF('2016-2021 TRI'!$N:$N=$A8,'2016-2021 TRI'!$Q:$Q),0.95)*0.453592/$C8,"")</f>
        <v>0.71818777936546663</v>
      </c>
      <c r="P8" s="34" t="s">
        <v>2142</v>
      </c>
    </row>
    <row r="9" spans="1:16" x14ac:dyDescent="0.25">
      <c r="A9" s="34" t="s">
        <v>2143</v>
      </c>
      <c r="B9" s="32" t="s">
        <v>2137</v>
      </c>
      <c r="C9" s="35">
        <v>250</v>
      </c>
      <c r="D9" s="35" t="s">
        <v>2138</v>
      </c>
      <c r="E9" s="33">
        <f>COUNTIF('TRI Release Summary'!$G:$G, 'OES Summary'!A9)</f>
        <v>0</v>
      </c>
      <c r="F9" s="33">
        <f>COUNTIFS('TRI Release Summary'!$G:$G, 'OES Summary'!A9, 'TRI Release Summary'!$N:$N, "&gt;0")</f>
        <v>0</v>
      </c>
      <c r="G9" s="33">
        <f>COUNTIFS('TRI Release Summary'!$G:$G, 'OES Summary'!A9, 'TRI Release Summary'!$L:$L, "&gt;0")</f>
        <v>0</v>
      </c>
      <c r="H9" s="75" t="str" cm="1">
        <f t="array" ref="H9">IFERROR(PERCENTILE(IF('2016-2021 TRI'!$N:$N=$A9,'2016-2021 TRI'!$P:$P),0.5)*0.453592,"")</f>
        <v/>
      </c>
      <c r="I9" s="75" t="str" cm="1">
        <f t="array" ref="I9">IFERROR(PERCENTILE(IF('2016-2021 TRI'!$N:$N=$A9,'2016-2021 TRI'!$P:$P),0.95)*0.453592,"")</f>
        <v/>
      </c>
      <c r="J9" s="75" t="str" cm="1">
        <f t="array" ref="J9">IFERROR(PERCENTILE(IF('2016-2021 TRI'!$N:$N=$A9,'2016-2021 TRI'!$Q:$Q),0.5)*0.453592,"")</f>
        <v/>
      </c>
      <c r="K9" s="75" t="str" cm="1">
        <f t="array" ref="K9">IFERROR(PERCENTILE(IF('2016-2021 TRI'!$N:$N=$A9,'2016-2021 TRI'!$Q:$Q),0.95)*0.453592,"")</f>
        <v/>
      </c>
      <c r="L9" s="74" t="str" cm="1">
        <f t="array" ref="L9">IFERROR(PERCENTILE(IF('2016-2021 TRI'!$N:$N=$A9,'2016-2021 TRI'!$P:$P),0.5)*0.453592/$C9,"")</f>
        <v/>
      </c>
      <c r="M9" s="75" t="str" cm="1">
        <f t="array" ref="M9">IFERROR(PERCENTILE(IF('2016-2021 TRI'!$N:$N=$A9,'2016-2021 TRI'!$P:$P),0.95)*0.453592/$C9,"")</f>
        <v/>
      </c>
      <c r="N9" s="75" t="str" cm="1">
        <f t="array" ref="N9">IFERROR(PERCENTILE(IF('2016-2021 TRI'!$N:$N=$A9,'2016-2021 TRI'!$Q:$Q),0.5)*0.453592/$C9,"")</f>
        <v/>
      </c>
      <c r="O9" s="75" t="str" cm="1">
        <f t="array" ref="O9">IFERROR(PERCENTILE(IF('2016-2021 TRI'!$N:$N=$A9,'2016-2021 TRI'!$Q:$Q),0.95)*0.453592/$C9,"")</f>
        <v/>
      </c>
      <c r="P9" s="34" t="s">
        <v>2144</v>
      </c>
    </row>
    <row r="10" spans="1:16" x14ac:dyDescent="0.25">
      <c r="A10" s="34" t="s">
        <v>2145</v>
      </c>
      <c r="B10" s="32" t="s">
        <v>2137</v>
      </c>
      <c r="C10" s="35">
        <v>250</v>
      </c>
      <c r="D10" s="35" t="s">
        <v>2138</v>
      </c>
      <c r="E10" s="33">
        <f>COUNTIF('TRI Release Summary'!$G:$G, 'OES Summary'!A10)</f>
        <v>0</v>
      </c>
      <c r="F10" s="33">
        <f>COUNTIFS('TRI Release Summary'!$G:$G, 'OES Summary'!A10, 'TRI Release Summary'!$N:$N, "&gt;0")</f>
        <v>0</v>
      </c>
      <c r="G10" s="33">
        <f>COUNTIFS('TRI Release Summary'!$G:$G, 'OES Summary'!A10, 'TRI Release Summary'!$L:$L, "&gt;0")</f>
        <v>0</v>
      </c>
      <c r="H10" s="75" t="str" cm="1">
        <f t="array" ref="H10">IFERROR(PERCENTILE(IF('2016-2021 TRI'!$N:$N=$A10,'2016-2021 TRI'!$P:$P),0.5)*0.453592,"")</f>
        <v/>
      </c>
      <c r="I10" s="75" t="str" cm="1">
        <f t="array" ref="I10">IFERROR(PERCENTILE(IF('2016-2021 TRI'!$N:$N=$A10,'2016-2021 TRI'!$P:$P),0.95)*0.453592,"")</f>
        <v/>
      </c>
      <c r="J10" s="75" t="str" cm="1">
        <f t="array" ref="J10">IFERROR(PERCENTILE(IF('2016-2021 TRI'!$N:$N=$A10,'2016-2021 TRI'!$Q:$Q),0.5)*0.453592,"")</f>
        <v/>
      </c>
      <c r="K10" s="75" t="str" cm="1">
        <f t="array" ref="K10">IFERROR(PERCENTILE(IF('2016-2021 TRI'!$N:$N=$A10,'2016-2021 TRI'!$Q:$Q),0.95)*0.453592,"")</f>
        <v/>
      </c>
      <c r="L10" s="74" t="str" cm="1">
        <f t="array" ref="L10">IFERROR(PERCENTILE(IF('2016-2021 TRI'!$N:$N=$A10,'2016-2021 TRI'!$P:$P),0.5)*0.453592/$C10,"")</f>
        <v/>
      </c>
      <c r="M10" s="75" t="str" cm="1">
        <f t="array" ref="M10">IFERROR(PERCENTILE(IF('2016-2021 TRI'!$N:$N=$A10,'2016-2021 TRI'!$P:$P),0.95)*0.453592/$C10,"")</f>
        <v/>
      </c>
      <c r="N10" s="75" t="str" cm="1">
        <f t="array" ref="N10">IFERROR(PERCENTILE(IF('2016-2021 TRI'!$N:$N=$A10,'2016-2021 TRI'!$Q:$Q),0.5)*0.453592/$C10,"")</f>
        <v/>
      </c>
      <c r="O10" s="75" t="str" cm="1">
        <f t="array" ref="O10">IFERROR(PERCENTILE(IF('2016-2021 TRI'!$N:$N=$A10,'2016-2021 TRI'!$Q:$Q),0.95)*0.453592/$C10,"")</f>
        <v/>
      </c>
      <c r="P10" s="34" t="s">
        <v>2146</v>
      </c>
    </row>
    <row r="11" spans="1:16" x14ac:dyDescent="0.25">
      <c r="A11" s="34" t="s">
        <v>2147</v>
      </c>
      <c r="B11" s="32" t="s">
        <v>2137</v>
      </c>
      <c r="C11" s="35">
        <v>256</v>
      </c>
      <c r="D11" s="35" t="s">
        <v>2138</v>
      </c>
      <c r="E11" s="33">
        <f>COUNTIF('TRI Release Summary'!$G:$G, 'OES Summary'!A11)</f>
        <v>0</v>
      </c>
      <c r="F11" s="33">
        <f>COUNTIFS('TRI Release Summary'!$G:$G, 'OES Summary'!A11, 'TRI Release Summary'!$N:$N, "&gt;0")</f>
        <v>0</v>
      </c>
      <c r="G11" s="33">
        <f>COUNTIFS('TRI Release Summary'!$G:$G, 'OES Summary'!A11, 'TRI Release Summary'!$L:$L, "&gt;0")</f>
        <v>0</v>
      </c>
      <c r="H11" s="75" t="str" cm="1">
        <f t="array" ref="H11">IFERROR(PERCENTILE(IF('2016-2021 TRI'!$N:$N=$A11,'2016-2021 TRI'!$P:$P),0.5)*0.453592,"")</f>
        <v/>
      </c>
      <c r="I11" s="75" t="str" cm="1">
        <f t="array" ref="I11">IFERROR(PERCENTILE(IF('2016-2021 TRI'!$N:$N=$A11,'2016-2021 TRI'!$P:$P),0.95)*0.453592,"")</f>
        <v/>
      </c>
      <c r="J11" s="75" t="str" cm="1">
        <f t="array" ref="J11">IFERROR(PERCENTILE(IF('2016-2021 TRI'!$N:$N=$A11,'2016-2021 TRI'!$Q:$Q),0.5)*0.453592,"")</f>
        <v/>
      </c>
      <c r="K11" s="75" t="str" cm="1">
        <f t="array" ref="K11">IFERROR(PERCENTILE(IF('2016-2021 TRI'!$N:$N=$A11,'2016-2021 TRI'!$Q:$Q),0.95)*0.453592,"")</f>
        <v/>
      </c>
      <c r="L11" s="74" t="str" cm="1">
        <f t="array" ref="L11">IFERROR(PERCENTILE(IF('2016-2021 TRI'!$N:$N=$A11,'2016-2021 TRI'!$P:$P),0.5)*0.453592/$C11,"")</f>
        <v/>
      </c>
      <c r="M11" s="75" t="str" cm="1">
        <f t="array" ref="M11">IFERROR(PERCENTILE(IF('2016-2021 TRI'!$N:$N=$A11,'2016-2021 TRI'!$P:$P),0.95)*0.453592/$C11,"")</f>
        <v/>
      </c>
      <c r="N11" s="75" t="str" cm="1">
        <f t="array" ref="N11">IFERROR(PERCENTILE(IF('2016-2021 TRI'!$N:$N=$A11,'2016-2021 TRI'!$Q:$Q),0.5)*0.453592/$C11,"")</f>
        <v/>
      </c>
      <c r="O11" s="75" t="str" cm="1">
        <f t="array" ref="O11">IFERROR(PERCENTILE(IF('2016-2021 TRI'!$N:$N=$A11,'2016-2021 TRI'!$Q:$Q),0.95)*0.453592/$C11,"")</f>
        <v/>
      </c>
      <c r="P11" s="26" t="s">
        <v>2148</v>
      </c>
    </row>
    <row r="12" spans="1:16" x14ac:dyDescent="0.25">
      <c r="A12" s="34" t="s">
        <v>2149</v>
      </c>
      <c r="B12" s="32" t="s">
        <v>2137</v>
      </c>
      <c r="C12" s="35">
        <v>250</v>
      </c>
      <c r="D12" s="35" t="s">
        <v>2138</v>
      </c>
      <c r="E12" s="33">
        <f>COUNTIF('TRI Release Summary'!$G:$G, 'OES Summary'!A12)</f>
        <v>0</v>
      </c>
      <c r="F12" s="33">
        <f>COUNTIFS('TRI Release Summary'!$G:$G, 'OES Summary'!A12, 'TRI Release Summary'!$N:$N, "&gt;0")</f>
        <v>0</v>
      </c>
      <c r="G12" s="33">
        <f>COUNTIFS('TRI Release Summary'!$G:$G, 'OES Summary'!A12, 'TRI Release Summary'!$L:$L, "&gt;0")</f>
        <v>0</v>
      </c>
      <c r="H12" s="75" t="str" cm="1">
        <f t="array" ref="H12">IFERROR(PERCENTILE(IF('2016-2021 TRI'!$N:$N=$A12,'2016-2021 TRI'!$P:$P),0.5)*0.453592,"")</f>
        <v/>
      </c>
      <c r="I12" s="75" t="str" cm="1">
        <f t="array" ref="I12">IFERROR(PERCENTILE(IF('2016-2021 TRI'!$N:$N=$A12,'2016-2021 TRI'!$P:$P),0.95)*0.453592,"")</f>
        <v/>
      </c>
      <c r="J12" s="75" t="str" cm="1">
        <f t="array" ref="J12">IFERROR(PERCENTILE(IF('2016-2021 TRI'!$N:$N=$A12,'2016-2021 TRI'!$Q:$Q),0.5)*0.453592,"")</f>
        <v/>
      </c>
      <c r="K12" s="75" t="str" cm="1">
        <f t="array" ref="K12">IFERROR(PERCENTILE(IF('2016-2021 TRI'!$N:$N=$A12,'2016-2021 TRI'!$Q:$Q),0.95)*0.453592,"")</f>
        <v/>
      </c>
      <c r="L12" s="74" t="str" cm="1">
        <f t="array" ref="L12">IFERROR(PERCENTILE(IF('2016-2021 TRI'!$N:$N=$A12,'2016-2021 TRI'!$P:$P),0.5)*0.453592/$C12,"")</f>
        <v/>
      </c>
      <c r="M12" s="75" t="str" cm="1">
        <f t="array" ref="M12">IFERROR(PERCENTILE(IF('2016-2021 TRI'!$N:$N=$A12,'2016-2021 TRI'!$P:$P),0.95)*0.453592/$C12,"")</f>
        <v/>
      </c>
      <c r="N12" s="75" t="str" cm="1">
        <f t="array" ref="N12">IFERROR(PERCENTILE(IF('2016-2021 TRI'!$N:$N=$A12,'2016-2021 TRI'!$Q:$Q),0.5)*0.453592/$C12,"")</f>
        <v/>
      </c>
      <c r="O12" s="75" t="str" cm="1">
        <f t="array" ref="O12">IFERROR(PERCENTILE(IF('2016-2021 TRI'!$N:$N=$A12,'2016-2021 TRI'!$Q:$Q),0.95)*0.453592/$C12,"")</f>
        <v/>
      </c>
      <c r="P12" s="34" t="s">
        <v>2144</v>
      </c>
    </row>
    <row r="13" spans="1:16" x14ac:dyDescent="0.25">
      <c r="A13" s="34" t="s">
        <v>2150</v>
      </c>
      <c r="B13" s="32" t="s">
        <v>2137</v>
      </c>
      <c r="C13" s="35">
        <v>350</v>
      </c>
      <c r="D13" s="35" t="s">
        <v>2138</v>
      </c>
      <c r="E13" s="33">
        <f>COUNTIF('TRI Release Summary'!$G:$G, 'OES Summary'!A13)</f>
        <v>0</v>
      </c>
      <c r="F13" s="33">
        <f>COUNTIFS('TRI Release Summary'!$G:$G, 'OES Summary'!A13, 'TRI Release Summary'!$N:$N, "&gt;0")</f>
        <v>0</v>
      </c>
      <c r="G13" s="33">
        <f>COUNTIFS('TRI Release Summary'!$G:$G, 'OES Summary'!A13, 'TRI Release Summary'!$L:$L, "&gt;0")</f>
        <v>0</v>
      </c>
      <c r="H13" s="75" t="str" cm="1">
        <f t="array" ref="H13">IFERROR(PERCENTILE(IF('2016-2021 TRI'!$N:$N=$A13,'2016-2021 TRI'!$P:$P),0.5)*0.453592,"")</f>
        <v/>
      </c>
      <c r="I13" s="75" t="str" cm="1">
        <f t="array" ref="I13">IFERROR(PERCENTILE(IF('2016-2021 TRI'!$N:$N=$A13,'2016-2021 TRI'!$P:$P),0.95)*0.453592,"")</f>
        <v/>
      </c>
      <c r="J13" s="75" t="str" cm="1">
        <f t="array" ref="J13">IFERROR(PERCENTILE(IF('2016-2021 TRI'!$N:$N=$A13,'2016-2021 TRI'!$Q:$Q),0.5)*0.453592,"")</f>
        <v/>
      </c>
      <c r="K13" s="75" t="str" cm="1">
        <f t="array" ref="K13">IFERROR(PERCENTILE(IF('2016-2021 TRI'!$N:$N=$A13,'2016-2021 TRI'!$Q:$Q),0.95)*0.453592,"")</f>
        <v/>
      </c>
      <c r="L13" s="74" t="str" cm="1">
        <f t="array" ref="L13">IFERROR(PERCENTILE(IF('2016-2021 TRI'!$N:$N=$A13,'2016-2021 TRI'!$P:$P),0.5)*0.453592/$C13,"")</f>
        <v/>
      </c>
      <c r="M13" s="75" t="str" cm="1">
        <f t="array" ref="M13">IFERROR(PERCENTILE(IF('2016-2021 TRI'!$N:$N=$A13,'2016-2021 TRI'!$P:$P),0.95)*0.453592/$C13,"")</f>
        <v/>
      </c>
      <c r="N13" s="75" t="str" cm="1">
        <f t="array" ref="N13">IFERROR(PERCENTILE(IF('2016-2021 TRI'!$N:$N=$A13,'2016-2021 TRI'!$Q:$Q),0.5)*0.453592/$C13,"")</f>
        <v/>
      </c>
      <c r="O13" s="75" t="str" cm="1">
        <f t="array" ref="O13">IFERROR(PERCENTILE(IF('2016-2021 TRI'!$N:$N=$A13,'2016-2021 TRI'!$Q:$Q),0.95)*0.453592/$C13,"")</f>
        <v/>
      </c>
      <c r="P13" s="34" t="s">
        <v>2151</v>
      </c>
    </row>
    <row r="14" spans="1:16" x14ac:dyDescent="0.25">
      <c r="A14" s="34" t="s">
        <v>2085</v>
      </c>
      <c r="B14" s="32" t="s">
        <v>2137</v>
      </c>
      <c r="C14" s="35">
        <v>350</v>
      </c>
      <c r="D14" s="35" t="s">
        <v>2138</v>
      </c>
      <c r="E14" s="33">
        <f>COUNTIF('TRI Release Summary'!$G:$G, 'OES Summary'!A14)</f>
        <v>11</v>
      </c>
      <c r="F14" s="33">
        <f>COUNTIFS('TRI Release Summary'!$G:$G, 'OES Summary'!A14, 'TRI Release Summary'!$N:$N, "&gt;0")</f>
        <v>11</v>
      </c>
      <c r="G14" s="33">
        <f>COUNTIFS('TRI Release Summary'!$G:$G, 'OES Summary'!A14, 'TRI Release Summary'!$L:$L, "&gt;0")</f>
        <v>9</v>
      </c>
      <c r="H14" s="75" cm="1">
        <f t="array" ref="H14">IFERROR(PERCENTILE(IF('2016-2021 TRI'!$N:$N=$A14,'2016-2021 TRI'!$P:$P),0.5)*0.453592,"")</f>
        <v>20.411639999999998</v>
      </c>
      <c r="I14" s="75" cm="1">
        <f t="array" ref="I14">IFERROR(PERCENTILE(IF('2016-2021 TRI'!$N:$N=$A14,'2016-2021 TRI'!$P:$P),0.95)*0.453592,"")</f>
        <v>160.48084959999994</v>
      </c>
      <c r="J14" s="75" cm="1">
        <f t="array" ref="J14">IFERROR(PERCENTILE(IF('2016-2021 TRI'!$N:$N=$A14,'2016-2021 TRI'!$Q:$Q),0.5)*0.453592,"")</f>
        <v>12.700576</v>
      </c>
      <c r="K14" s="75" cm="1">
        <f t="array" ref="K14">IFERROR(PERCENTILE(IF('2016-2021 TRI'!$N:$N=$A14,'2016-2021 TRI'!$Q:$Q),0.95)*0.453592,"")</f>
        <v>475.00154240000001</v>
      </c>
      <c r="L14" s="79" cm="1">
        <f t="array" ref="L14">IFERROR(PERCENTILE(IF('2016-2021 TRI'!$N:$N=$A14,'2016-2021 TRI'!$P:$P),0.5)*0.453592/$C14,"")</f>
        <v>5.8318971428571426E-2</v>
      </c>
      <c r="M14" s="79" cm="1">
        <f t="array" ref="M14">IFERROR(PERCENTILE(IF('2016-2021 TRI'!$N:$N=$A14,'2016-2021 TRI'!$P:$P),0.95)*0.453592/$C14,"")</f>
        <v>0.45851671314285697</v>
      </c>
      <c r="N14" s="79" cm="1">
        <f t="array" ref="N14">IFERROR(PERCENTILE(IF('2016-2021 TRI'!$N:$N=$A14,'2016-2021 TRI'!$Q:$Q),0.5)*0.453592/$C14,"")</f>
        <v>3.6287359999999998E-2</v>
      </c>
      <c r="O14" s="74" cm="1">
        <f t="array" ref="O14">IFERROR(PERCENTILE(IF('2016-2021 TRI'!$N:$N=$A14,'2016-2021 TRI'!$Q:$Q),0.95)*0.453592/$C14,"")</f>
        <v>1.357147264</v>
      </c>
      <c r="P14" s="34" t="s">
        <v>2151</v>
      </c>
    </row>
    <row r="15" spans="1:16" ht="15.75" thickBot="1" x14ac:dyDescent="0.3">
      <c r="A15" s="67" t="s">
        <v>2069</v>
      </c>
      <c r="B15" s="68" t="s">
        <v>2137</v>
      </c>
      <c r="C15" s="66">
        <v>250</v>
      </c>
      <c r="D15" s="66" t="s">
        <v>2138</v>
      </c>
      <c r="E15" s="66">
        <f>COUNTIF('TRI Release Summary'!$G:$G, 'OES Summary'!A15)</f>
        <v>7</v>
      </c>
      <c r="F15" s="66">
        <f>COUNTIFS('TRI Release Summary'!$G:$G, 'OES Summary'!A15, 'TRI Release Summary'!$N:$N, "&gt;0")</f>
        <v>6</v>
      </c>
      <c r="G15" s="66">
        <f>COUNTIFS('TRI Release Summary'!$G:$G, 'OES Summary'!A15, 'TRI Release Summary'!$L:$L, "&gt;0")</f>
        <v>6</v>
      </c>
      <c r="H15" s="78" cm="1">
        <f t="array" ref="H15">IFERROR(PERCENTILE(IF('2016-2021 TRI'!$N:$N=$A15,'2016-2021 TRI'!$P:$P),0.5)*0.453592,"")</f>
        <v>4.5359200000000002E-2</v>
      </c>
      <c r="I15" s="77" cm="1">
        <f t="array" ref="I15">IFERROR(PERCENTILE(IF('2016-2021 TRI'!$N:$N=$A15,'2016-2021 TRI'!$P:$P),0.95)*0.453592,"")</f>
        <v>3.560697199999999</v>
      </c>
      <c r="J15" s="78" cm="1">
        <f t="array" ref="J15">IFERROR(PERCENTILE(IF('2016-2021 TRI'!$N:$N=$A15,'2016-2021 TRI'!$Q:$Q),0.5)*0.453592,"")</f>
        <v>0.17236496000000001</v>
      </c>
      <c r="K15" s="76" cm="1">
        <f t="array" ref="K15">IFERROR(PERCENTILE(IF('2016-2021 TRI'!$N:$N=$A15,'2016-2021 TRI'!$Q:$Q),0.95)*0.453592,"")</f>
        <v>113.398</v>
      </c>
      <c r="L15" s="78" cm="1">
        <f t="array" ref="L15">IFERROR(PERCENTILE(IF('2016-2021 TRI'!$N:$N=$A15,'2016-2021 TRI'!$P:$P),0.5)*0.453592/$C15,"")</f>
        <v>1.8143680000000002E-4</v>
      </c>
      <c r="M15" s="78" cm="1">
        <f t="array" ref="M15">IFERROR(PERCENTILE(IF('2016-2021 TRI'!$N:$N=$A15,'2016-2021 TRI'!$P:$P),0.95)*0.453592/$C15,"")</f>
        <v>1.4242788799999996E-2</v>
      </c>
      <c r="N15" s="78" cm="1">
        <f t="array" ref="N15">IFERROR(PERCENTILE(IF('2016-2021 TRI'!$N:$N=$A15,'2016-2021 TRI'!$Q:$Q),0.5)*0.453592/$C15,"")</f>
        <v>6.8945984000000002E-4</v>
      </c>
      <c r="O15" s="78" cm="1">
        <f t="array" ref="O15">IFERROR(PERCENTILE(IF('2016-2021 TRI'!$N:$N=$A15,'2016-2021 TRI'!$Q:$Q),0.95)*0.453592/$C15,"")</f>
        <v>0.453592</v>
      </c>
      <c r="P15" s="67" t="s">
        <v>2144</v>
      </c>
    </row>
    <row r="16" spans="1:16" x14ac:dyDescent="0.25">
      <c r="A16" s="36" t="s">
        <v>2152</v>
      </c>
      <c r="B16" s="37"/>
      <c r="C16" s="38"/>
      <c r="D16" s="38"/>
      <c r="E16" s="39">
        <f>SUM(E3:E15)</f>
        <v>228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40"/>
    </row>
    <row r="17" spans="1:16" x14ac:dyDescent="0.25">
      <c r="A17" s="41" t="s">
        <v>2153</v>
      </c>
      <c r="B17" s="37"/>
      <c r="C17" s="38"/>
      <c r="D17" s="38"/>
      <c r="E17" s="39">
        <f>COUNTA('TRI Release Summary'!B:B)-1</f>
        <v>228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40"/>
    </row>
    <row r="18" spans="1:16" x14ac:dyDescent="0.25">
      <c r="A18" s="23"/>
      <c r="B18" s="42"/>
      <c r="C18" s="39"/>
      <c r="D18" s="39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0"/>
    </row>
    <row r="19" spans="1:16" x14ac:dyDescent="0.25">
      <c r="A19" s="40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40"/>
    </row>
  </sheetData>
  <sheetProtection sheet="1" objects="1" scenarios="1" formatCells="0" formatColumns="0" formatRows="0"/>
  <mergeCells count="4">
    <mergeCell ref="H1:I1"/>
    <mergeCell ref="J1:K1"/>
    <mergeCell ref="L1:M1"/>
    <mergeCell ref="N1:O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54D0D-20E4-44C7-812C-B78BDE846C3E}">
  <sheetPr>
    <tabColor rgb="FF00B050"/>
  </sheetPr>
  <dimension ref="A1:D3281"/>
  <sheetViews>
    <sheetView zoomScaleNormal="100" workbookViewId="0">
      <selection activeCell="B3276" sqref="B3276"/>
    </sheetView>
  </sheetViews>
  <sheetFormatPr defaultRowHeight="15" x14ac:dyDescent="0.25"/>
  <cols>
    <col min="2" max="2" width="35.5703125" customWidth="1"/>
    <col min="4" max="4" width="47.5703125" customWidth="1"/>
  </cols>
  <sheetData>
    <row r="1" spans="1:4" ht="18.75" x14ac:dyDescent="0.3">
      <c r="A1" s="44" t="s">
        <v>2154</v>
      </c>
      <c r="B1" s="45"/>
      <c r="C1" s="45"/>
      <c r="D1" s="46"/>
    </row>
    <row r="2" spans="1:4" ht="15" customHeight="1" x14ac:dyDescent="0.25">
      <c r="A2" s="47" t="s">
        <v>2155</v>
      </c>
      <c r="B2" s="48"/>
      <c r="C2" s="48"/>
      <c r="D2" s="48"/>
    </row>
    <row r="3" spans="1:4" ht="38.25" x14ac:dyDescent="0.25">
      <c r="A3" s="49" t="s">
        <v>2156</v>
      </c>
      <c r="B3" s="49" t="s">
        <v>2157</v>
      </c>
      <c r="C3" s="49" t="s">
        <v>2158</v>
      </c>
      <c r="D3" s="49" t="s">
        <v>2159</v>
      </c>
    </row>
    <row r="4" spans="1:4" x14ac:dyDescent="0.25">
      <c r="A4" s="50">
        <v>111110</v>
      </c>
      <c r="B4" s="50" t="s">
        <v>2160</v>
      </c>
      <c r="C4" s="50">
        <v>111110</v>
      </c>
      <c r="D4" s="50" t="s">
        <v>2160</v>
      </c>
    </row>
    <row r="5" spans="1:4" x14ac:dyDescent="0.25">
      <c r="A5" s="50">
        <v>111120</v>
      </c>
      <c r="B5" s="50" t="s">
        <v>2161</v>
      </c>
      <c r="C5" s="50">
        <v>111120</v>
      </c>
      <c r="D5" s="50" t="s">
        <v>2161</v>
      </c>
    </row>
    <row r="6" spans="1:4" x14ac:dyDescent="0.25">
      <c r="A6" s="50">
        <v>111130</v>
      </c>
      <c r="B6" s="50" t="s">
        <v>2162</v>
      </c>
      <c r="C6" s="50">
        <v>111130</v>
      </c>
      <c r="D6" s="50" t="s">
        <v>2162</v>
      </c>
    </row>
    <row r="7" spans="1:4" x14ac:dyDescent="0.25">
      <c r="A7" s="50">
        <v>111140</v>
      </c>
      <c r="B7" s="50" t="s">
        <v>2163</v>
      </c>
      <c r="C7" s="50">
        <v>111140</v>
      </c>
      <c r="D7" s="50" t="s">
        <v>2163</v>
      </c>
    </row>
    <row r="8" spans="1:4" x14ac:dyDescent="0.25">
      <c r="A8" s="50">
        <v>111150</v>
      </c>
      <c r="B8" s="50" t="s">
        <v>2164</v>
      </c>
      <c r="C8" s="50">
        <v>111150</v>
      </c>
      <c r="D8" s="50" t="s">
        <v>2164</v>
      </c>
    </row>
    <row r="9" spans="1:4" x14ac:dyDescent="0.25">
      <c r="A9" s="50">
        <v>111160</v>
      </c>
      <c r="B9" s="50" t="s">
        <v>2165</v>
      </c>
      <c r="C9" s="50">
        <v>111160</v>
      </c>
      <c r="D9" s="50" t="s">
        <v>2165</v>
      </c>
    </row>
    <row r="10" spans="1:4" x14ac:dyDescent="0.25">
      <c r="A10" s="50">
        <v>111191</v>
      </c>
      <c r="B10" s="50" t="s">
        <v>2166</v>
      </c>
      <c r="C10" s="50">
        <v>111191</v>
      </c>
      <c r="D10" s="50" t="s">
        <v>2166</v>
      </c>
    </row>
    <row r="11" spans="1:4" x14ac:dyDescent="0.25">
      <c r="A11" s="50">
        <v>111199</v>
      </c>
      <c r="B11" s="50" t="s">
        <v>2167</v>
      </c>
      <c r="C11" s="50">
        <v>111199</v>
      </c>
      <c r="D11" s="50" t="s">
        <v>2167</v>
      </c>
    </row>
    <row r="12" spans="1:4" x14ac:dyDescent="0.25">
      <c r="A12" s="50">
        <v>111211</v>
      </c>
      <c r="B12" s="50" t="s">
        <v>2168</v>
      </c>
      <c r="C12" s="50">
        <v>111211</v>
      </c>
      <c r="D12" s="50" t="s">
        <v>2168</v>
      </c>
    </row>
    <row r="13" spans="1:4" ht="25.5" x14ac:dyDescent="0.25">
      <c r="A13" s="50">
        <v>111219</v>
      </c>
      <c r="B13" s="50" t="s">
        <v>2169</v>
      </c>
      <c r="C13" s="50">
        <v>111219</v>
      </c>
      <c r="D13" s="50" t="s">
        <v>2169</v>
      </c>
    </row>
    <row r="14" spans="1:4" x14ac:dyDescent="0.25">
      <c r="A14" s="50">
        <v>111310</v>
      </c>
      <c r="B14" s="50" t="s">
        <v>2170</v>
      </c>
      <c r="C14" s="50">
        <v>111310</v>
      </c>
      <c r="D14" s="50" t="s">
        <v>2170</v>
      </c>
    </row>
    <row r="15" spans="1:4" x14ac:dyDescent="0.25">
      <c r="A15" s="50">
        <v>111320</v>
      </c>
      <c r="B15" s="50" t="s">
        <v>2171</v>
      </c>
      <c r="C15" s="50">
        <v>111320</v>
      </c>
      <c r="D15" s="50" t="s">
        <v>2171</v>
      </c>
    </row>
    <row r="16" spans="1:4" x14ac:dyDescent="0.25">
      <c r="A16" s="50">
        <v>111331</v>
      </c>
      <c r="B16" s="50" t="s">
        <v>2172</v>
      </c>
      <c r="C16" s="50">
        <v>111331</v>
      </c>
      <c r="D16" s="50" t="s">
        <v>2172</v>
      </c>
    </row>
    <row r="17" spans="1:4" x14ac:dyDescent="0.25">
      <c r="A17" s="50">
        <v>111332</v>
      </c>
      <c r="B17" s="50" t="s">
        <v>2173</v>
      </c>
      <c r="C17" s="50">
        <v>111332</v>
      </c>
      <c r="D17" s="50" t="s">
        <v>2173</v>
      </c>
    </row>
    <row r="18" spans="1:4" x14ac:dyDescent="0.25">
      <c r="A18" s="50">
        <v>111333</v>
      </c>
      <c r="B18" s="50" t="s">
        <v>2174</v>
      </c>
      <c r="C18" s="50">
        <v>111333</v>
      </c>
      <c r="D18" s="50" t="s">
        <v>2174</v>
      </c>
    </row>
    <row r="19" spans="1:4" x14ac:dyDescent="0.25">
      <c r="A19" s="50">
        <v>111334</v>
      </c>
      <c r="B19" s="50" t="s">
        <v>2175</v>
      </c>
      <c r="C19" s="50">
        <v>111334</v>
      </c>
      <c r="D19" s="50" t="s">
        <v>2175</v>
      </c>
    </row>
    <row r="20" spans="1:4" x14ac:dyDescent="0.25">
      <c r="A20" s="50">
        <v>111335</v>
      </c>
      <c r="B20" s="50" t="s">
        <v>2176</v>
      </c>
      <c r="C20" s="50">
        <v>111335</v>
      </c>
      <c r="D20" s="50" t="s">
        <v>2176</v>
      </c>
    </row>
    <row r="21" spans="1:4" x14ac:dyDescent="0.25">
      <c r="A21" s="50">
        <v>111336</v>
      </c>
      <c r="B21" s="50" t="s">
        <v>2177</v>
      </c>
      <c r="C21" s="50">
        <v>111336</v>
      </c>
      <c r="D21" s="50" t="s">
        <v>2177</v>
      </c>
    </row>
    <row r="22" spans="1:4" x14ac:dyDescent="0.25">
      <c r="A22" s="50">
        <v>111339</v>
      </c>
      <c r="B22" s="50" t="s">
        <v>2178</v>
      </c>
      <c r="C22" s="50">
        <v>111339</v>
      </c>
      <c r="D22" s="50" t="s">
        <v>2178</v>
      </c>
    </row>
    <row r="23" spans="1:4" x14ac:dyDescent="0.25">
      <c r="A23" s="50">
        <v>111411</v>
      </c>
      <c r="B23" s="50" t="s">
        <v>2179</v>
      </c>
      <c r="C23" s="50">
        <v>111411</v>
      </c>
      <c r="D23" s="50" t="s">
        <v>2179</v>
      </c>
    </row>
    <row r="24" spans="1:4" x14ac:dyDescent="0.25">
      <c r="A24" s="50">
        <v>111419</v>
      </c>
      <c r="B24" s="50" t="s">
        <v>2180</v>
      </c>
      <c r="C24" s="50">
        <v>111419</v>
      </c>
      <c r="D24" s="50" t="s">
        <v>2180</v>
      </c>
    </row>
    <row r="25" spans="1:4" x14ac:dyDescent="0.25">
      <c r="A25" s="50">
        <v>111421</v>
      </c>
      <c r="B25" s="50" t="s">
        <v>2181</v>
      </c>
      <c r="C25" s="50">
        <v>111421</v>
      </c>
      <c r="D25" s="50" t="s">
        <v>2181</v>
      </c>
    </row>
    <row r="26" spans="1:4" x14ac:dyDescent="0.25">
      <c r="A26" s="50">
        <v>111422</v>
      </c>
      <c r="B26" s="50" t="s">
        <v>2182</v>
      </c>
      <c r="C26" s="50">
        <v>111422</v>
      </c>
      <c r="D26" s="50" t="s">
        <v>2182</v>
      </c>
    </row>
    <row r="27" spans="1:4" x14ac:dyDescent="0.25">
      <c r="A27" s="50">
        <v>111910</v>
      </c>
      <c r="B27" s="50" t="s">
        <v>2183</v>
      </c>
      <c r="C27" s="50">
        <v>111910</v>
      </c>
      <c r="D27" s="50" t="s">
        <v>2183</v>
      </c>
    </row>
    <row r="28" spans="1:4" x14ac:dyDescent="0.25">
      <c r="A28" s="50">
        <v>111920</v>
      </c>
      <c r="B28" s="50" t="s">
        <v>2184</v>
      </c>
      <c r="C28" s="50">
        <v>111920</v>
      </c>
      <c r="D28" s="50" t="s">
        <v>2184</v>
      </c>
    </row>
    <row r="29" spans="1:4" x14ac:dyDescent="0.25">
      <c r="A29" s="50">
        <v>111930</v>
      </c>
      <c r="B29" s="50" t="s">
        <v>2185</v>
      </c>
      <c r="C29" s="50">
        <v>111930</v>
      </c>
      <c r="D29" s="50" t="s">
        <v>2185</v>
      </c>
    </row>
    <row r="30" spans="1:4" x14ac:dyDescent="0.25">
      <c r="A30" s="50">
        <v>111940</v>
      </c>
      <c r="B30" s="50" t="s">
        <v>2186</v>
      </c>
      <c r="C30" s="50">
        <v>111940</v>
      </c>
      <c r="D30" s="50" t="s">
        <v>2186</v>
      </c>
    </row>
    <row r="31" spans="1:4" x14ac:dyDescent="0.25">
      <c r="A31" s="50">
        <v>111991</v>
      </c>
      <c r="B31" s="50" t="s">
        <v>2187</v>
      </c>
      <c r="C31" s="50">
        <v>111991</v>
      </c>
      <c r="D31" s="50" t="s">
        <v>2187</v>
      </c>
    </row>
    <row r="32" spans="1:4" x14ac:dyDescent="0.25">
      <c r="A32" s="50">
        <v>111992</v>
      </c>
      <c r="B32" s="50" t="s">
        <v>2188</v>
      </c>
      <c r="C32" s="50">
        <v>111992</v>
      </c>
      <c r="D32" s="50" t="s">
        <v>2188</v>
      </c>
    </row>
    <row r="33" spans="1:4" x14ac:dyDescent="0.25">
      <c r="A33" s="50">
        <v>111998</v>
      </c>
      <c r="B33" s="50" t="s">
        <v>2189</v>
      </c>
      <c r="C33" s="50">
        <v>111998</v>
      </c>
      <c r="D33" s="50" t="s">
        <v>2189</v>
      </c>
    </row>
    <row r="34" spans="1:4" x14ac:dyDescent="0.25">
      <c r="A34" s="50">
        <v>112111</v>
      </c>
      <c r="B34" s="50" t="s">
        <v>2190</v>
      </c>
      <c r="C34" s="50">
        <v>112111</v>
      </c>
      <c r="D34" s="50" t="s">
        <v>2190</v>
      </c>
    </row>
    <row r="35" spans="1:4" x14ac:dyDescent="0.25">
      <c r="A35" s="50">
        <v>112112</v>
      </c>
      <c r="B35" s="50" t="s">
        <v>2191</v>
      </c>
      <c r="C35" s="50">
        <v>112112</v>
      </c>
      <c r="D35" s="50" t="s">
        <v>2191</v>
      </c>
    </row>
    <row r="36" spans="1:4" x14ac:dyDescent="0.25">
      <c r="A36" s="50">
        <v>112120</v>
      </c>
      <c r="B36" s="50" t="s">
        <v>2192</v>
      </c>
      <c r="C36" s="50">
        <v>112120</v>
      </c>
      <c r="D36" s="50" t="s">
        <v>2192</v>
      </c>
    </row>
    <row r="37" spans="1:4" ht="25.5" x14ac:dyDescent="0.25">
      <c r="A37" s="50">
        <v>112130</v>
      </c>
      <c r="B37" s="50" t="s">
        <v>2193</v>
      </c>
      <c r="C37" s="50">
        <v>112130</v>
      </c>
      <c r="D37" s="50" t="s">
        <v>2193</v>
      </c>
    </row>
    <row r="38" spans="1:4" x14ac:dyDescent="0.25">
      <c r="A38" s="50">
        <v>112210</v>
      </c>
      <c r="B38" s="50" t="s">
        <v>2194</v>
      </c>
      <c r="C38" s="50">
        <v>112210</v>
      </c>
      <c r="D38" s="50" t="s">
        <v>2194</v>
      </c>
    </row>
    <row r="39" spans="1:4" x14ac:dyDescent="0.25">
      <c r="A39" s="50">
        <v>112310</v>
      </c>
      <c r="B39" s="50" t="s">
        <v>2195</v>
      </c>
      <c r="C39" s="50">
        <v>112310</v>
      </c>
      <c r="D39" s="50" t="s">
        <v>2195</v>
      </c>
    </row>
    <row r="40" spans="1:4" ht="25.5" x14ac:dyDescent="0.25">
      <c r="A40" s="50">
        <v>112320</v>
      </c>
      <c r="B40" s="50" t="s">
        <v>2196</v>
      </c>
      <c r="C40" s="50">
        <v>112320</v>
      </c>
      <c r="D40" s="50" t="s">
        <v>2196</v>
      </c>
    </row>
    <row r="41" spans="1:4" x14ac:dyDescent="0.25">
      <c r="A41" s="50">
        <v>112330</v>
      </c>
      <c r="B41" s="50" t="s">
        <v>2197</v>
      </c>
      <c r="C41" s="50">
        <v>112330</v>
      </c>
      <c r="D41" s="50" t="s">
        <v>2197</v>
      </c>
    </row>
    <row r="42" spans="1:4" x14ac:dyDescent="0.25">
      <c r="A42" s="50">
        <v>112340</v>
      </c>
      <c r="B42" s="50" t="s">
        <v>2198</v>
      </c>
      <c r="C42" s="50">
        <v>112340</v>
      </c>
      <c r="D42" s="50" t="s">
        <v>2198</v>
      </c>
    </row>
    <row r="43" spans="1:4" x14ac:dyDescent="0.25">
      <c r="A43" s="50">
        <v>112390</v>
      </c>
      <c r="B43" s="50" t="s">
        <v>2199</v>
      </c>
      <c r="C43" s="50">
        <v>112390</v>
      </c>
      <c r="D43" s="50" t="s">
        <v>2199</v>
      </c>
    </row>
    <row r="44" spans="1:4" x14ac:dyDescent="0.25">
      <c r="A44" s="50">
        <v>112410</v>
      </c>
      <c r="B44" s="50" t="s">
        <v>2200</v>
      </c>
      <c r="C44" s="50">
        <v>112410</v>
      </c>
      <c r="D44" s="50" t="s">
        <v>2200</v>
      </c>
    </row>
    <row r="45" spans="1:4" x14ac:dyDescent="0.25">
      <c r="A45" s="50">
        <v>112420</v>
      </c>
      <c r="B45" s="50" t="s">
        <v>2201</v>
      </c>
      <c r="C45" s="50">
        <v>112420</v>
      </c>
      <c r="D45" s="50" t="s">
        <v>2201</v>
      </c>
    </row>
    <row r="46" spans="1:4" x14ac:dyDescent="0.25">
      <c r="A46" s="50">
        <v>112511</v>
      </c>
      <c r="B46" s="50" t="s">
        <v>2202</v>
      </c>
      <c r="C46" s="50">
        <v>112511</v>
      </c>
      <c r="D46" s="50" t="s">
        <v>2202</v>
      </c>
    </row>
    <row r="47" spans="1:4" x14ac:dyDescent="0.25">
      <c r="A47" s="50">
        <v>112512</v>
      </c>
      <c r="B47" s="50" t="s">
        <v>2203</v>
      </c>
      <c r="C47" s="50">
        <v>112512</v>
      </c>
      <c r="D47" s="50" t="s">
        <v>2203</v>
      </c>
    </row>
    <row r="48" spans="1:4" x14ac:dyDescent="0.25">
      <c r="A48" s="50">
        <v>112519</v>
      </c>
      <c r="B48" s="50" t="s">
        <v>2204</v>
      </c>
      <c r="C48" s="50">
        <v>112519</v>
      </c>
      <c r="D48" s="50" t="s">
        <v>2204</v>
      </c>
    </row>
    <row r="49" spans="1:4" x14ac:dyDescent="0.25">
      <c r="A49" s="50">
        <v>112910</v>
      </c>
      <c r="B49" s="50" t="s">
        <v>2205</v>
      </c>
      <c r="C49" s="50">
        <v>112910</v>
      </c>
      <c r="D49" s="50" t="s">
        <v>2205</v>
      </c>
    </row>
    <row r="50" spans="1:4" x14ac:dyDescent="0.25">
      <c r="A50" s="50">
        <v>112920</v>
      </c>
      <c r="B50" s="50" t="s">
        <v>2206</v>
      </c>
      <c r="C50" s="50">
        <v>112920</v>
      </c>
      <c r="D50" s="50" t="s">
        <v>2206</v>
      </c>
    </row>
    <row r="51" spans="1:4" x14ac:dyDescent="0.25">
      <c r="A51" s="50">
        <v>112930</v>
      </c>
      <c r="B51" s="50" t="s">
        <v>2207</v>
      </c>
      <c r="C51" s="50">
        <v>112930</v>
      </c>
      <c r="D51" s="50" t="s">
        <v>2207</v>
      </c>
    </row>
    <row r="52" spans="1:4" x14ac:dyDescent="0.25">
      <c r="A52" s="50">
        <v>112990</v>
      </c>
      <c r="B52" s="50" t="s">
        <v>2208</v>
      </c>
      <c r="C52" s="50">
        <v>112990</v>
      </c>
      <c r="D52" s="50" t="s">
        <v>2208</v>
      </c>
    </row>
    <row r="53" spans="1:4" x14ac:dyDescent="0.25">
      <c r="A53" s="50">
        <v>113110</v>
      </c>
      <c r="B53" s="50" t="s">
        <v>2209</v>
      </c>
      <c r="C53" s="50">
        <v>113110</v>
      </c>
      <c r="D53" s="50" t="s">
        <v>2209</v>
      </c>
    </row>
    <row r="54" spans="1:4" ht="25.5" x14ac:dyDescent="0.25">
      <c r="A54" s="50">
        <v>113210</v>
      </c>
      <c r="B54" s="50" t="s">
        <v>2210</v>
      </c>
      <c r="C54" s="50">
        <v>113210</v>
      </c>
      <c r="D54" s="50" t="s">
        <v>2210</v>
      </c>
    </row>
    <row r="55" spans="1:4" x14ac:dyDescent="0.25">
      <c r="A55" s="50">
        <v>113310</v>
      </c>
      <c r="B55" s="50" t="s">
        <v>2211</v>
      </c>
      <c r="C55" s="50">
        <v>113310</v>
      </c>
      <c r="D55" s="50" t="s">
        <v>2211</v>
      </c>
    </row>
    <row r="56" spans="1:4" x14ac:dyDescent="0.25">
      <c r="A56" s="50">
        <v>114111</v>
      </c>
      <c r="B56" s="50" t="s">
        <v>2212</v>
      </c>
      <c r="C56" s="50">
        <v>114111</v>
      </c>
      <c r="D56" s="50" t="s">
        <v>2212</v>
      </c>
    </row>
    <row r="57" spans="1:4" x14ac:dyDescent="0.25">
      <c r="A57" s="50">
        <v>114112</v>
      </c>
      <c r="B57" s="50" t="s">
        <v>2213</v>
      </c>
      <c r="C57" s="50">
        <v>114112</v>
      </c>
      <c r="D57" s="50" t="s">
        <v>2213</v>
      </c>
    </row>
    <row r="58" spans="1:4" x14ac:dyDescent="0.25">
      <c r="A58" s="50">
        <v>114119</v>
      </c>
      <c r="B58" s="50" t="s">
        <v>2214</v>
      </c>
      <c r="C58" s="50">
        <v>114119</v>
      </c>
      <c r="D58" s="50" t="s">
        <v>2214</v>
      </c>
    </row>
    <row r="59" spans="1:4" x14ac:dyDescent="0.25">
      <c r="A59" s="50">
        <v>114210</v>
      </c>
      <c r="B59" s="50" t="s">
        <v>2215</v>
      </c>
      <c r="C59" s="50">
        <v>114210</v>
      </c>
      <c r="D59" s="50" t="s">
        <v>2215</v>
      </c>
    </row>
    <row r="60" spans="1:4" x14ac:dyDescent="0.25">
      <c r="A60" s="50">
        <v>115111</v>
      </c>
      <c r="B60" s="50" t="s">
        <v>2216</v>
      </c>
      <c r="C60" s="50">
        <v>115111</v>
      </c>
      <c r="D60" s="50" t="s">
        <v>2216</v>
      </c>
    </row>
    <row r="61" spans="1:4" x14ac:dyDescent="0.25">
      <c r="A61" s="50">
        <v>115112</v>
      </c>
      <c r="B61" s="50" t="s">
        <v>2217</v>
      </c>
      <c r="C61" s="50">
        <v>115112</v>
      </c>
      <c r="D61" s="50" t="s">
        <v>2217</v>
      </c>
    </row>
    <row r="62" spans="1:4" x14ac:dyDescent="0.25">
      <c r="A62" s="50">
        <v>115113</v>
      </c>
      <c r="B62" s="50" t="s">
        <v>2218</v>
      </c>
      <c r="C62" s="50">
        <v>115113</v>
      </c>
      <c r="D62" s="50" t="s">
        <v>2218</v>
      </c>
    </row>
    <row r="63" spans="1:4" ht="25.5" x14ac:dyDescent="0.25">
      <c r="A63" s="50">
        <v>115114</v>
      </c>
      <c r="B63" s="50" t="s">
        <v>2219</v>
      </c>
      <c r="C63" s="50">
        <v>115114</v>
      </c>
      <c r="D63" s="50" t="s">
        <v>2219</v>
      </c>
    </row>
    <row r="64" spans="1:4" x14ac:dyDescent="0.25">
      <c r="A64" s="50">
        <v>115115</v>
      </c>
      <c r="B64" s="50" t="s">
        <v>2220</v>
      </c>
      <c r="C64" s="50">
        <v>115115</v>
      </c>
      <c r="D64" s="50" t="s">
        <v>2220</v>
      </c>
    </row>
    <row r="65" spans="1:4" x14ac:dyDescent="0.25">
      <c r="A65" s="50">
        <v>115116</v>
      </c>
      <c r="B65" s="50" t="s">
        <v>2221</v>
      </c>
      <c r="C65" s="50">
        <v>115116</v>
      </c>
      <c r="D65" s="50" t="s">
        <v>2221</v>
      </c>
    </row>
    <row r="66" spans="1:4" x14ac:dyDescent="0.25">
      <c r="A66" s="50">
        <v>115210</v>
      </c>
      <c r="B66" s="50" t="s">
        <v>2222</v>
      </c>
      <c r="C66" s="50">
        <v>115210</v>
      </c>
      <c r="D66" s="50" t="s">
        <v>2222</v>
      </c>
    </row>
    <row r="67" spans="1:4" x14ac:dyDescent="0.25">
      <c r="A67" s="50">
        <v>115310</v>
      </c>
      <c r="B67" s="50" t="s">
        <v>2223</v>
      </c>
      <c r="C67" s="50">
        <v>115310</v>
      </c>
      <c r="D67" s="50" t="s">
        <v>2223</v>
      </c>
    </row>
    <row r="68" spans="1:4" ht="25.5" x14ac:dyDescent="0.25">
      <c r="A68" s="51">
        <v>211111</v>
      </c>
      <c r="B68" s="50" t="s">
        <v>2224</v>
      </c>
      <c r="C68" s="50">
        <v>211120</v>
      </c>
      <c r="D68" s="50" t="s">
        <v>2225</v>
      </c>
    </row>
    <row r="69" spans="1:4" ht="25.5" x14ac:dyDescent="0.25">
      <c r="A69" s="51">
        <v>211111</v>
      </c>
      <c r="B69" s="50" t="s">
        <v>2226</v>
      </c>
      <c r="C69" s="52">
        <v>211130</v>
      </c>
      <c r="D69" s="50" t="s">
        <v>2227</v>
      </c>
    </row>
    <row r="70" spans="1:4" x14ac:dyDescent="0.25">
      <c r="A70" s="50">
        <v>211112</v>
      </c>
      <c r="B70" s="50" t="s">
        <v>2228</v>
      </c>
      <c r="C70" s="52">
        <v>211130</v>
      </c>
      <c r="D70" s="50" t="s">
        <v>2227</v>
      </c>
    </row>
    <row r="71" spans="1:4" ht="25.5" x14ac:dyDescent="0.25">
      <c r="A71" s="50">
        <v>212111</v>
      </c>
      <c r="B71" s="50" t="s">
        <v>2229</v>
      </c>
      <c r="C71" s="50">
        <v>212111</v>
      </c>
      <c r="D71" s="50" t="s">
        <v>2229</v>
      </c>
    </row>
    <row r="72" spans="1:4" x14ac:dyDescent="0.25">
      <c r="A72" s="50">
        <v>212112</v>
      </c>
      <c r="B72" s="50" t="s">
        <v>2230</v>
      </c>
      <c r="C72" s="50">
        <v>212112</v>
      </c>
      <c r="D72" s="50" t="s">
        <v>2230</v>
      </c>
    </row>
    <row r="73" spans="1:4" x14ac:dyDescent="0.25">
      <c r="A73" s="50">
        <v>212113</v>
      </c>
      <c r="B73" s="50" t="s">
        <v>2231</v>
      </c>
      <c r="C73" s="50">
        <v>212113</v>
      </c>
      <c r="D73" s="50" t="s">
        <v>2231</v>
      </c>
    </row>
    <row r="74" spans="1:4" x14ac:dyDescent="0.25">
      <c r="A74" s="50">
        <v>212210</v>
      </c>
      <c r="B74" s="50" t="s">
        <v>2232</v>
      </c>
      <c r="C74" s="50">
        <v>212210</v>
      </c>
      <c r="D74" s="50" t="s">
        <v>2232</v>
      </c>
    </row>
    <row r="75" spans="1:4" x14ac:dyDescent="0.25">
      <c r="A75" s="50">
        <v>212221</v>
      </c>
      <c r="B75" s="50" t="s">
        <v>2233</v>
      </c>
      <c r="C75" s="50">
        <v>212221</v>
      </c>
      <c r="D75" s="50" t="s">
        <v>2233</v>
      </c>
    </row>
    <row r="76" spans="1:4" x14ac:dyDescent="0.25">
      <c r="A76" s="50">
        <v>212222</v>
      </c>
      <c r="B76" s="50" t="s">
        <v>2234</v>
      </c>
      <c r="C76" s="50">
        <v>212222</v>
      </c>
      <c r="D76" s="50" t="s">
        <v>2234</v>
      </c>
    </row>
    <row r="77" spans="1:4" x14ac:dyDescent="0.25">
      <c r="A77" s="50">
        <v>212231</v>
      </c>
      <c r="B77" s="50" t="s">
        <v>2235</v>
      </c>
      <c r="C77" s="52">
        <v>212230</v>
      </c>
      <c r="D77" s="50" t="s">
        <v>2236</v>
      </c>
    </row>
    <row r="78" spans="1:4" x14ac:dyDescent="0.25">
      <c r="A78" s="50">
        <v>212234</v>
      </c>
      <c r="B78" s="50" t="s">
        <v>2237</v>
      </c>
      <c r="C78" s="52">
        <v>212230</v>
      </c>
      <c r="D78" s="50" t="s">
        <v>2236</v>
      </c>
    </row>
    <row r="79" spans="1:4" x14ac:dyDescent="0.25">
      <c r="A79" s="50">
        <v>212291</v>
      </c>
      <c r="B79" s="50" t="s">
        <v>2238</v>
      </c>
      <c r="C79" s="50">
        <v>212291</v>
      </c>
      <c r="D79" s="50" t="s">
        <v>2238</v>
      </c>
    </row>
    <row r="80" spans="1:4" x14ac:dyDescent="0.25">
      <c r="A80" s="50">
        <v>212299</v>
      </c>
      <c r="B80" s="50" t="s">
        <v>2239</v>
      </c>
      <c r="C80" s="50">
        <v>212299</v>
      </c>
      <c r="D80" s="50" t="s">
        <v>2239</v>
      </c>
    </row>
    <row r="81" spans="1:4" x14ac:dyDescent="0.25">
      <c r="A81" s="50">
        <v>212311</v>
      </c>
      <c r="B81" s="50" t="s">
        <v>2240</v>
      </c>
      <c r="C81" s="50">
        <v>212311</v>
      </c>
      <c r="D81" s="50" t="s">
        <v>2240</v>
      </c>
    </row>
    <row r="82" spans="1:4" ht="25.5" x14ac:dyDescent="0.25">
      <c r="A82" s="50">
        <v>212312</v>
      </c>
      <c r="B82" s="50" t="s">
        <v>2241</v>
      </c>
      <c r="C82" s="50">
        <v>212312</v>
      </c>
      <c r="D82" s="50" t="s">
        <v>2241</v>
      </c>
    </row>
    <row r="83" spans="1:4" ht="25.5" x14ac:dyDescent="0.25">
      <c r="A83" s="50">
        <v>212313</v>
      </c>
      <c r="B83" s="50" t="s">
        <v>2242</v>
      </c>
      <c r="C83" s="50">
        <v>212313</v>
      </c>
      <c r="D83" s="50" t="s">
        <v>2242</v>
      </c>
    </row>
    <row r="84" spans="1:4" ht="25.5" x14ac:dyDescent="0.25">
      <c r="A84" s="50">
        <v>212319</v>
      </c>
      <c r="B84" s="50" t="s">
        <v>2243</v>
      </c>
      <c r="C84" s="50">
        <v>212319</v>
      </c>
      <c r="D84" s="50" t="s">
        <v>2243</v>
      </c>
    </row>
    <row r="85" spans="1:4" x14ac:dyDescent="0.25">
      <c r="A85" s="50">
        <v>212321</v>
      </c>
      <c r="B85" s="50" t="s">
        <v>2244</v>
      </c>
      <c r="C85" s="50">
        <v>212321</v>
      </c>
      <c r="D85" s="50" t="s">
        <v>2244</v>
      </c>
    </row>
    <row r="86" spans="1:4" x14ac:dyDescent="0.25">
      <c r="A86" s="50">
        <v>212322</v>
      </c>
      <c r="B86" s="50" t="s">
        <v>2245</v>
      </c>
      <c r="C86" s="50">
        <v>212322</v>
      </c>
      <c r="D86" s="50" t="s">
        <v>2245</v>
      </c>
    </row>
    <row r="87" spans="1:4" x14ac:dyDescent="0.25">
      <c r="A87" s="50">
        <v>212324</v>
      </c>
      <c r="B87" s="50" t="s">
        <v>2246</v>
      </c>
      <c r="C87" s="50">
        <v>212324</v>
      </c>
      <c r="D87" s="50" t="s">
        <v>2246</v>
      </c>
    </row>
    <row r="88" spans="1:4" ht="25.5" x14ac:dyDescent="0.25">
      <c r="A88" s="50">
        <v>212325</v>
      </c>
      <c r="B88" s="50" t="s">
        <v>2247</v>
      </c>
      <c r="C88" s="50">
        <v>212325</v>
      </c>
      <c r="D88" s="50" t="s">
        <v>2247</v>
      </c>
    </row>
    <row r="89" spans="1:4" x14ac:dyDescent="0.25">
      <c r="A89" s="50">
        <v>212391</v>
      </c>
      <c r="B89" s="50" t="s">
        <v>2248</v>
      </c>
      <c r="C89" s="50">
        <v>212391</v>
      </c>
      <c r="D89" s="50" t="s">
        <v>2248</v>
      </c>
    </row>
    <row r="90" spans="1:4" x14ac:dyDescent="0.25">
      <c r="A90" s="50">
        <v>212392</v>
      </c>
      <c r="B90" s="50" t="s">
        <v>2249</v>
      </c>
      <c r="C90" s="50">
        <v>212392</v>
      </c>
      <c r="D90" s="50" t="s">
        <v>2249</v>
      </c>
    </row>
    <row r="91" spans="1:4" ht="25.5" x14ac:dyDescent="0.25">
      <c r="A91" s="50">
        <v>212393</v>
      </c>
      <c r="B91" s="50" t="s">
        <v>2250</v>
      </c>
      <c r="C91" s="50">
        <v>212393</v>
      </c>
      <c r="D91" s="50" t="s">
        <v>2250</v>
      </c>
    </row>
    <row r="92" spans="1:4" x14ac:dyDescent="0.25">
      <c r="A92" s="50">
        <v>212399</v>
      </c>
      <c r="B92" s="50" t="s">
        <v>2251</v>
      </c>
      <c r="C92" s="50">
        <v>212399</v>
      </c>
      <c r="D92" s="50" t="s">
        <v>2251</v>
      </c>
    </row>
    <row r="93" spans="1:4" x14ac:dyDescent="0.25">
      <c r="A93" s="50">
        <v>213111</v>
      </c>
      <c r="B93" s="50" t="s">
        <v>2252</v>
      </c>
      <c r="C93" s="50">
        <v>213111</v>
      </c>
      <c r="D93" s="50" t="s">
        <v>2252</v>
      </c>
    </row>
    <row r="94" spans="1:4" ht="25.5" x14ac:dyDescent="0.25">
      <c r="A94" s="50">
        <v>213112</v>
      </c>
      <c r="B94" s="50" t="s">
        <v>2253</v>
      </c>
      <c r="C94" s="50">
        <v>213112</v>
      </c>
      <c r="D94" s="50" t="s">
        <v>2253</v>
      </c>
    </row>
    <row r="95" spans="1:4" x14ac:dyDescent="0.25">
      <c r="A95" s="50">
        <v>213113</v>
      </c>
      <c r="B95" s="50" t="s">
        <v>2254</v>
      </c>
      <c r="C95" s="50">
        <v>213113</v>
      </c>
      <c r="D95" s="50" t="s">
        <v>2254</v>
      </c>
    </row>
    <row r="96" spans="1:4" x14ac:dyDescent="0.25">
      <c r="A96" s="50">
        <v>213114</v>
      </c>
      <c r="B96" s="50" t="s">
        <v>2255</v>
      </c>
      <c r="C96" s="50">
        <v>213114</v>
      </c>
      <c r="D96" s="50" t="s">
        <v>2255</v>
      </c>
    </row>
    <row r="97" spans="1:4" ht="25.5" x14ac:dyDescent="0.25">
      <c r="A97" s="50">
        <v>213115</v>
      </c>
      <c r="B97" s="50" t="s">
        <v>2256</v>
      </c>
      <c r="C97" s="50">
        <v>213115</v>
      </c>
      <c r="D97" s="50" t="s">
        <v>2256</v>
      </c>
    </row>
    <row r="98" spans="1:4" x14ac:dyDescent="0.25">
      <c r="A98" s="50">
        <v>221111</v>
      </c>
      <c r="B98" s="50" t="s">
        <v>2257</v>
      </c>
      <c r="C98" s="50">
        <v>221111</v>
      </c>
      <c r="D98" s="50" t="s">
        <v>2257</v>
      </c>
    </row>
    <row r="99" spans="1:4" x14ac:dyDescent="0.25">
      <c r="A99" s="50">
        <v>221112</v>
      </c>
      <c r="B99" s="50" t="s">
        <v>2258</v>
      </c>
      <c r="C99" s="50">
        <v>221112</v>
      </c>
      <c r="D99" s="50" t="s">
        <v>2258</v>
      </c>
    </row>
    <row r="100" spans="1:4" x14ac:dyDescent="0.25">
      <c r="A100" s="50">
        <v>221113</v>
      </c>
      <c r="B100" s="50" t="s">
        <v>2259</v>
      </c>
      <c r="C100" s="50">
        <v>221113</v>
      </c>
      <c r="D100" s="50" t="s">
        <v>2259</v>
      </c>
    </row>
    <row r="101" spans="1:4" x14ac:dyDescent="0.25">
      <c r="A101" s="50">
        <v>221114</v>
      </c>
      <c r="B101" s="50" t="s">
        <v>2260</v>
      </c>
      <c r="C101" s="50">
        <v>221114</v>
      </c>
      <c r="D101" s="50" t="s">
        <v>2260</v>
      </c>
    </row>
    <row r="102" spans="1:4" x14ac:dyDescent="0.25">
      <c r="A102" s="50">
        <v>221115</v>
      </c>
      <c r="B102" s="50" t="s">
        <v>2261</v>
      </c>
      <c r="C102" s="50">
        <v>221115</v>
      </c>
      <c r="D102" s="50" t="s">
        <v>2261</v>
      </c>
    </row>
    <row r="103" spans="1:4" x14ac:dyDescent="0.25">
      <c r="A103" s="50">
        <v>221116</v>
      </c>
      <c r="B103" s="50" t="s">
        <v>2262</v>
      </c>
      <c r="C103" s="50">
        <v>221116</v>
      </c>
      <c r="D103" s="50" t="s">
        <v>2262</v>
      </c>
    </row>
    <row r="104" spans="1:4" x14ac:dyDescent="0.25">
      <c r="A104" s="50">
        <v>221117</v>
      </c>
      <c r="B104" s="50" t="s">
        <v>2263</v>
      </c>
      <c r="C104" s="50">
        <v>221117</v>
      </c>
      <c r="D104" s="50" t="s">
        <v>2263</v>
      </c>
    </row>
    <row r="105" spans="1:4" x14ac:dyDescent="0.25">
      <c r="A105" s="50">
        <v>221118</v>
      </c>
      <c r="B105" s="50" t="s">
        <v>2264</v>
      </c>
      <c r="C105" s="50">
        <v>221118</v>
      </c>
      <c r="D105" s="50" t="s">
        <v>2264</v>
      </c>
    </row>
    <row r="106" spans="1:4" ht="25.5" x14ac:dyDescent="0.25">
      <c r="A106" s="50">
        <v>221121</v>
      </c>
      <c r="B106" s="50" t="s">
        <v>2265</v>
      </c>
      <c r="C106" s="50">
        <v>221121</v>
      </c>
      <c r="D106" s="50" t="s">
        <v>2265</v>
      </c>
    </row>
    <row r="107" spans="1:4" x14ac:dyDescent="0.25">
      <c r="A107" s="50">
        <v>221122</v>
      </c>
      <c r="B107" s="50" t="s">
        <v>2266</v>
      </c>
      <c r="C107" s="50">
        <v>221122</v>
      </c>
      <c r="D107" s="50" t="s">
        <v>2266</v>
      </c>
    </row>
    <row r="108" spans="1:4" x14ac:dyDescent="0.25">
      <c r="A108" s="50">
        <v>221210</v>
      </c>
      <c r="B108" s="50" t="s">
        <v>2267</v>
      </c>
      <c r="C108" s="50">
        <v>221210</v>
      </c>
      <c r="D108" s="50" t="s">
        <v>2267</v>
      </c>
    </row>
    <row r="109" spans="1:4" x14ac:dyDescent="0.25">
      <c r="A109" s="50">
        <v>221310</v>
      </c>
      <c r="B109" s="50" t="s">
        <v>2268</v>
      </c>
      <c r="C109" s="50">
        <v>221310</v>
      </c>
      <c r="D109" s="50" t="s">
        <v>2268</v>
      </c>
    </row>
    <row r="110" spans="1:4" x14ac:dyDescent="0.25">
      <c r="A110" s="50">
        <v>221320</v>
      </c>
      <c r="B110" s="50" t="s">
        <v>2269</v>
      </c>
      <c r="C110" s="50">
        <v>221320</v>
      </c>
      <c r="D110" s="50" t="s">
        <v>2269</v>
      </c>
    </row>
    <row r="111" spans="1:4" x14ac:dyDescent="0.25">
      <c r="A111" s="50">
        <v>221330</v>
      </c>
      <c r="B111" s="50" t="s">
        <v>2270</v>
      </c>
      <c r="C111" s="50">
        <v>221330</v>
      </c>
      <c r="D111" s="50" t="s">
        <v>2270</v>
      </c>
    </row>
    <row r="112" spans="1:4" ht="25.5" x14ac:dyDescent="0.25">
      <c r="A112" s="50">
        <v>236115</v>
      </c>
      <c r="B112" s="50" t="s">
        <v>2271</v>
      </c>
      <c r="C112" s="50">
        <v>236115</v>
      </c>
      <c r="D112" s="50" t="s">
        <v>2271</v>
      </c>
    </row>
    <row r="113" spans="1:4" ht="25.5" x14ac:dyDescent="0.25">
      <c r="A113" s="50">
        <v>236116</v>
      </c>
      <c r="B113" s="50" t="s">
        <v>2272</v>
      </c>
      <c r="C113" s="50">
        <v>236116</v>
      </c>
      <c r="D113" s="50" t="s">
        <v>2272</v>
      </c>
    </row>
    <row r="114" spans="1:4" x14ac:dyDescent="0.25">
      <c r="A114" s="50">
        <v>236117</v>
      </c>
      <c r="B114" s="50" t="s">
        <v>2273</v>
      </c>
      <c r="C114" s="50">
        <v>236117</v>
      </c>
      <c r="D114" s="50" t="s">
        <v>2273</v>
      </c>
    </row>
    <row r="115" spans="1:4" x14ac:dyDescent="0.25">
      <c r="A115" s="50">
        <v>236118</v>
      </c>
      <c r="B115" s="50" t="s">
        <v>2274</v>
      </c>
      <c r="C115" s="50">
        <v>236118</v>
      </c>
      <c r="D115" s="50" t="s">
        <v>2274</v>
      </c>
    </row>
    <row r="116" spans="1:4" x14ac:dyDescent="0.25">
      <c r="A116" s="50">
        <v>236210</v>
      </c>
      <c r="B116" s="50" t="s">
        <v>2275</v>
      </c>
      <c r="C116" s="50">
        <v>236210</v>
      </c>
      <c r="D116" s="50" t="s">
        <v>2275</v>
      </c>
    </row>
    <row r="117" spans="1:4" ht="25.5" x14ac:dyDescent="0.25">
      <c r="A117" s="50">
        <v>236220</v>
      </c>
      <c r="B117" s="50" t="s">
        <v>2276</v>
      </c>
      <c r="C117" s="50">
        <v>236220</v>
      </c>
      <c r="D117" s="50" t="s">
        <v>2276</v>
      </c>
    </row>
    <row r="118" spans="1:4" ht="25.5" x14ac:dyDescent="0.25">
      <c r="A118" s="50">
        <v>237110</v>
      </c>
      <c r="B118" s="50" t="s">
        <v>2277</v>
      </c>
      <c r="C118" s="50">
        <v>237110</v>
      </c>
      <c r="D118" s="50" t="s">
        <v>2277</v>
      </c>
    </row>
    <row r="119" spans="1:4" ht="25.5" x14ac:dyDescent="0.25">
      <c r="A119" s="50">
        <v>237120</v>
      </c>
      <c r="B119" s="50" t="s">
        <v>2278</v>
      </c>
      <c r="C119" s="50">
        <v>237120</v>
      </c>
      <c r="D119" s="50" t="s">
        <v>2278</v>
      </c>
    </row>
    <row r="120" spans="1:4" ht="25.5" x14ac:dyDescent="0.25">
      <c r="A120" s="50">
        <v>237130</v>
      </c>
      <c r="B120" s="50" t="s">
        <v>2279</v>
      </c>
      <c r="C120" s="50">
        <v>237130</v>
      </c>
      <c r="D120" s="50" t="s">
        <v>2279</v>
      </c>
    </row>
    <row r="121" spans="1:4" x14ac:dyDescent="0.25">
      <c r="A121" s="50">
        <v>237210</v>
      </c>
      <c r="B121" s="50" t="s">
        <v>2280</v>
      </c>
      <c r="C121" s="50">
        <v>237210</v>
      </c>
      <c r="D121" s="50" t="s">
        <v>2280</v>
      </c>
    </row>
    <row r="122" spans="1:4" x14ac:dyDescent="0.25">
      <c r="A122" s="50">
        <v>237310</v>
      </c>
      <c r="B122" s="50" t="s">
        <v>2281</v>
      </c>
      <c r="C122" s="50">
        <v>237310</v>
      </c>
      <c r="D122" s="50" t="s">
        <v>2281</v>
      </c>
    </row>
    <row r="123" spans="1:4" ht="25.5" x14ac:dyDescent="0.25">
      <c r="A123" s="50">
        <v>237990</v>
      </c>
      <c r="B123" s="50" t="s">
        <v>2282</v>
      </c>
      <c r="C123" s="50">
        <v>237990</v>
      </c>
      <c r="D123" s="50" t="s">
        <v>2282</v>
      </c>
    </row>
    <row r="124" spans="1:4" ht="25.5" x14ac:dyDescent="0.25">
      <c r="A124" s="50">
        <v>238110</v>
      </c>
      <c r="B124" s="50" t="s">
        <v>2283</v>
      </c>
      <c r="C124" s="50">
        <v>238110</v>
      </c>
      <c r="D124" s="50" t="s">
        <v>2283</v>
      </c>
    </row>
    <row r="125" spans="1:4" ht="25.5" x14ac:dyDescent="0.25">
      <c r="A125" s="50">
        <v>238120</v>
      </c>
      <c r="B125" s="50" t="s">
        <v>2284</v>
      </c>
      <c r="C125" s="50">
        <v>238120</v>
      </c>
      <c r="D125" s="50" t="s">
        <v>2284</v>
      </c>
    </row>
    <row r="126" spans="1:4" x14ac:dyDescent="0.25">
      <c r="A126" s="50">
        <v>238130</v>
      </c>
      <c r="B126" s="50" t="s">
        <v>2285</v>
      </c>
      <c r="C126" s="50">
        <v>238130</v>
      </c>
      <c r="D126" s="50" t="s">
        <v>2285</v>
      </c>
    </row>
    <row r="127" spans="1:4" x14ac:dyDescent="0.25">
      <c r="A127" s="50">
        <v>238140</v>
      </c>
      <c r="B127" s="50" t="s">
        <v>2286</v>
      </c>
      <c r="C127" s="50">
        <v>238140</v>
      </c>
      <c r="D127" s="50" t="s">
        <v>2286</v>
      </c>
    </row>
    <row r="128" spans="1:4" x14ac:dyDescent="0.25">
      <c r="A128" s="50">
        <v>238150</v>
      </c>
      <c r="B128" s="50" t="s">
        <v>2287</v>
      </c>
      <c r="C128" s="50">
        <v>238150</v>
      </c>
      <c r="D128" s="50" t="s">
        <v>2287</v>
      </c>
    </row>
    <row r="129" spans="1:4" x14ac:dyDescent="0.25">
      <c r="A129" s="50">
        <v>238160</v>
      </c>
      <c r="B129" s="50" t="s">
        <v>2288</v>
      </c>
      <c r="C129" s="50">
        <v>238160</v>
      </c>
      <c r="D129" s="50" t="s">
        <v>2288</v>
      </c>
    </row>
    <row r="130" spans="1:4" x14ac:dyDescent="0.25">
      <c r="A130" s="50">
        <v>238170</v>
      </c>
      <c r="B130" s="50" t="s">
        <v>2289</v>
      </c>
      <c r="C130" s="50">
        <v>238170</v>
      </c>
      <c r="D130" s="50" t="s">
        <v>2289</v>
      </c>
    </row>
    <row r="131" spans="1:4" ht="25.5" x14ac:dyDescent="0.25">
      <c r="A131" s="50">
        <v>238190</v>
      </c>
      <c r="B131" s="50" t="s">
        <v>2290</v>
      </c>
      <c r="C131" s="50">
        <v>238190</v>
      </c>
      <c r="D131" s="50" t="s">
        <v>2290</v>
      </c>
    </row>
    <row r="132" spans="1:4" ht="25.5" x14ac:dyDescent="0.25">
      <c r="A132" s="50">
        <v>238210</v>
      </c>
      <c r="B132" s="50" t="s">
        <v>2291</v>
      </c>
      <c r="C132" s="50">
        <v>238210</v>
      </c>
      <c r="D132" s="50" t="s">
        <v>2291</v>
      </c>
    </row>
    <row r="133" spans="1:4" ht="25.5" x14ac:dyDescent="0.25">
      <c r="A133" s="50">
        <v>238220</v>
      </c>
      <c r="B133" s="50" t="s">
        <v>2292</v>
      </c>
      <c r="C133" s="50">
        <v>238220</v>
      </c>
      <c r="D133" s="50" t="s">
        <v>2292</v>
      </c>
    </row>
    <row r="134" spans="1:4" x14ac:dyDescent="0.25">
      <c r="A134" s="50">
        <v>238290</v>
      </c>
      <c r="B134" s="50" t="s">
        <v>2293</v>
      </c>
      <c r="C134" s="50">
        <v>238290</v>
      </c>
      <c r="D134" s="50" t="s">
        <v>2293</v>
      </c>
    </row>
    <row r="135" spans="1:4" x14ac:dyDescent="0.25">
      <c r="A135" s="50">
        <v>238310</v>
      </c>
      <c r="B135" s="50" t="s">
        <v>2294</v>
      </c>
      <c r="C135" s="50">
        <v>238310</v>
      </c>
      <c r="D135" s="50" t="s">
        <v>2294</v>
      </c>
    </row>
    <row r="136" spans="1:4" x14ac:dyDescent="0.25">
      <c r="A136" s="50">
        <v>238320</v>
      </c>
      <c r="B136" s="50" t="s">
        <v>2295</v>
      </c>
      <c r="C136" s="50">
        <v>238320</v>
      </c>
      <c r="D136" s="50" t="s">
        <v>2295</v>
      </c>
    </row>
    <row r="137" spans="1:4" x14ac:dyDescent="0.25">
      <c r="A137" s="50">
        <v>238330</v>
      </c>
      <c r="B137" s="50" t="s">
        <v>2296</v>
      </c>
      <c r="C137" s="50">
        <v>238330</v>
      </c>
      <c r="D137" s="50" t="s">
        <v>2296</v>
      </c>
    </row>
    <row r="138" spans="1:4" x14ac:dyDescent="0.25">
      <c r="A138" s="50">
        <v>238340</v>
      </c>
      <c r="B138" s="50" t="s">
        <v>2297</v>
      </c>
      <c r="C138" s="50">
        <v>238340</v>
      </c>
      <c r="D138" s="50" t="s">
        <v>2297</v>
      </c>
    </row>
    <row r="139" spans="1:4" x14ac:dyDescent="0.25">
      <c r="A139" s="50">
        <v>238350</v>
      </c>
      <c r="B139" s="50" t="s">
        <v>2298</v>
      </c>
      <c r="C139" s="50">
        <v>238350</v>
      </c>
      <c r="D139" s="50" t="s">
        <v>2298</v>
      </c>
    </row>
    <row r="140" spans="1:4" x14ac:dyDescent="0.25">
      <c r="A140" s="50">
        <v>238390</v>
      </c>
      <c r="B140" s="50" t="s">
        <v>2299</v>
      </c>
      <c r="C140" s="50">
        <v>238390</v>
      </c>
      <c r="D140" s="50" t="s">
        <v>2299</v>
      </c>
    </row>
    <row r="141" spans="1:4" x14ac:dyDescent="0.25">
      <c r="A141" s="50">
        <v>238910</v>
      </c>
      <c r="B141" s="50" t="s">
        <v>2300</v>
      </c>
      <c r="C141" s="50">
        <v>238910</v>
      </c>
      <c r="D141" s="50" t="s">
        <v>2300</v>
      </c>
    </row>
    <row r="142" spans="1:4" x14ac:dyDescent="0.25">
      <c r="A142" s="50">
        <v>238990</v>
      </c>
      <c r="B142" s="50" t="s">
        <v>2301</v>
      </c>
      <c r="C142" s="50">
        <v>238990</v>
      </c>
      <c r="D142" s="50" t="s">
        <v>2301</v>
      </c>
    </row>
    <row r="143" spans="1:4" x14ac:dyDescent="0.25">
      <c r="A143" s="50">
        <v>311111</v>
      </c>
      <c r="B143" s="50" t="s">
        <v>2302</v>
      </c>
      <c r="C143" s="50">
        <v>311111</v>
      </c>
      <c r="D143" s="50" t="s">
        <v>2302</v>
      </c>
    </row>
    <row r="144" spans="1:4" x14ac:dyDescent="0.25">
      <c r="A144" s="50">
        <v>311119</v>
      </c>
      <c r="B144" s="50" t="s">
        <v>2303</v>
      </c>
      <c r="C144" s="50">
        <v>311119</v>
      </c>
      <c r="D144" s="50" t="s">
        <v>2303</v>
      </c>
    </row>
    <row r="145" spans="1:4" x14ac:dyDescent="0.25">
      <c r="A145" s="50">
        <v>311211</v>
      </c>
      <c r="B145" s="50" t="s">
        <v>2304</v>
      </c>
      <c r="C145" s="50">
        <v>311211</v>
      </c>
      <c r="D145" s="50" t="s">
        <v>2304</v>
      </c>
    </row>
    <row r="146" spans="1:4" x14ac:dyDescent="0.25">
      <c r="A146" s="50">
        <v>311212</v>
      </c>
      <c r="B146" s="50" t="s">
        <v>2305</v>
      </c>
      <c r="C146" s="50">
        <v>311212</v>
      </c>
      <c r="D146" s="50" t="s">
        <v>2305</v>
      </c>
    </row>
    <row r="147" spans="1:4" x14ac:dyDescent="0.25">
      <c r="A147" s="50">
        <v>311213</v>
      </c>
      <c r="B147" s="50" t="s">
        <v>2306</v>
      </c>
      <c r="C147" s="50">
        <v>311213</v>
      </c>
      <c r="D147" s="50" t="s">
        <v>2306</v>
      </c>
    </row>
    <row r="148" spans="1:4" x14ac:dyDescent="0.25">
      <c r="A148" s="50">
        <v>311221</v>
      </c>
      <c r="B148" s="50" t="s">
        <v>2307</v>
      </c>
      <c r="C148" s="50">
        <v>311221</v>
      </c>
      <c r="D148" s="50" t="s">
        <v>2307</v>
      </c>
    </row>
    <row r="149" spans="1:4" x14ac:dyDescent="0.25">
      <c r="A149" s="50">
        <v>311224</v>
      </c>
      <c r="B149" s="50" t="s">
        <v>2308</v>
      </c>
      <c r="C149" s="50">
        <v>311224</v>
      </c>
      <c r="D149" s="50" t="s">
        <v>2308</v>
      </c>
    </row>
    <row r="150" spans="1:4" x14ac:dyDescent="0.25">
      <c r="A150" s="50">
        <v>311225</v>
      </c>
      <c r="B150" s="50" t="s">
        <v>2309</v>
      </c>
      <c r="C150" s="50">
        <v>311225</v>
      </c>
      <c r="D150" s="50" t="s">
        <v>2309</v>
      </c>
    </row>
    <row r="151" spans="1:4" x14ac:dyDescent="0.25">
      <c r="A151" s="50">
        <v>311230</v>
      </c>
      <c r="B151" s="50" t="s">
        <v>2310</v>
      </c>
      <c r="C151" s="50">
        <v>311230</v>
      </c>
      <c r="D151" s="50" t="s">
        <v>2310</v>
      </c>
    </row>
    <row r="152" spans="1:4" x14ac:dyDescent="0.25">
      <c r="A152" s="50">
        <v>311313</v>
      </c>
      <c r="B152" s="50" t="s">
        <v>2311</v>
      </c>
      <c r="C152" s="50">
        <v>311313</v>
      </c>
      <c r="D152" s="50" t="s">
        <v>2311</v>
      </c>
    </row>
    <row r="153" spans="1:4" x14ac:dyDescent="0.25">
      <c r="A153" s="50">
        <v>311314</v>
      </c>
      <c r="B153" s="50" t="s">
        <v>2312</v>
      </c>
      <c r="C153" s="50">
        <v>311314</v>
      </c>
      <c r="D153" s="50" t="s">
        <v>2312</v>
      </c>
    </row>
    <row r="154" spans="1:4" ht="25.5" x14ac:dyDescent="0.25">
      <c r="A154" s="50">
        <v>311340</v>
      </c>
      <c r="B154" s="50" t="s">
        <v>2313</v>
      </c>
      <c r="C154" s="50">
        <v>311340</v>
      </c>
      <c r="D154" s="50" t="s">
        <v>2313</v>
      </c>
    </row>
    <row r="155" spans="1:4" ht="25.5" x14ac:dyDescent="0.25">
      <c r="A155" s="50">
        <v>311351</v>
      </c>
      <c r="B155" s="50" t="s">
        <v>2314</v>
      </c>
      <c r="C155" s="50">
        <v>311351</v>
      </c>
      <c r="D155" s="50" t="s">
        <v>2314</v>
      </c>
    </row>
    <row r="156" spans="1:4" ht="25.5" x14ac:dyDescent="0.25">
      <c r="A156" s="50">
        <v>311352</v>
      </c>
      <c r="B156" s="50" t="s">
        <v>2315</v>
      </c>
      <c r="C156" s="50">
        <v>311352</v>
      </c>
      <c r="D156" s="50" t="s">
        <v>2315</v>
      </c>
    </row>
    <row r="157" spans="1:4" ht="25.5" x14ac:dyDescent="0.25">
      <c r="A157" s="50">
        <v>311411</v>
      </c>
      <c r="B157" s="50" t="s">
        <v>2316</v>
      </c>
      <c r="C157" s="50">
        <v>311411</v>
      </c>
      <c r="D157" s="50" t="s">
        <v>2316</v>
      </c>
    </row>
    <row r="158" spans="1:4" x14ac:dyDescent="0.25">
      <c r="A158" s="50">
        <v>311412</v>
      </c>
      <c r="B158" s="50" t="s">
        <v>2317</v>
      </c>
      <c r="C158" s="50">
        <v>311412</v>
      </c>
      <c r="D158" s="50" t="s">
        <v>2317</v>
      </c>
    </row>
    <row r="159" spans="1:4" x14ac:dyDescent="0.25">
      <c r="A159" s="50">
        <v>311421</v>
      </c>
      <c r="B159" s="50" t="s">
        <v>2318</v>
      </c>
      <c r="C159" s="50">
        <v>311421</v>
      </c>
      <c r="D159" s="50" t="s">
        <v>2318</v>
      </c>
    </row>
    <row r="160" spans="1:4" x14ac:dyDescent="0.25">
      <c r="A160" s="50">
        <v>311422</v>
      </c>
      <c r="B160" s="50" t="s">
        <v>2319</v>
      </c>
      <c r="C160" s="50">
        <v>311422</v>
      </c>
      <c r="D160" s="50" t="s">
        <v>2319</v>
      </c>
    </row>
    <row r="161" spans="1:4" x14ac:dyDescent="0.25">
      <c r="A161" s="50">
        <v>311423</v>
      </c>
      <c r="B161" s="50" t="s">
        <v>2320</v>
      </c>
      <c r="C161" s="50">
        <v>311423</v>
      </c>
      <c r="D161" s="50" t="s">
        <v>2320</v>
      </c>
    </row>
    <row r="162" spans="1:4" x14ac:dyDescent="0.25">
      <c r="A162" s="50">
        <v>311511</v>
      </c>
      <c r="B162" s="50" t="s">
        <v>2321</v>
      </c>
      <c r="C162" s="50">
        <v>311511</v>
      </c>
      <c r="D162" s="50" t="s">
        <v>2321</v>
      </c>
    </row>
    <row r="163" spans="1:4" x14ac:dyDescent="0.25">
      <c r="A163" s="50">
        <v>311512</v>
      </c>
      <c r="B163" s="50" t="s">
        <v>2322</v>
      </c>
      <c r="C163" s="50">
        <v>311512</v>
      </c>
      <c r="D163" s="50" t="s">
        <v>2322</v>
      </c>
    </row>
    <row r="164" spans="1:4" x14ac:dyDescent="0.25">
      <c r="A164" s="50">
        <v>311513</v>
      </c>
      <c r="B164" s="50" t="s">
        <v>2323</v>
      </c>
      <c r="C164" s="50">
        <v>311513</v>
      </c>
      <c r="D164" s="50" t="s">
        <v>2323</v>
      </c>
    </row>
    <row r="165" spans="1:4" ht="25.5" x14ac:dyDescent="0.25">
      <c r="A165" s="50">
        <v>311514</v>
      </c>
      <c r="B165" s="50" t="s">
        <v>2324</v>
      </c>
      <c r="C165" s="50">
        <v>311514</v>
      </c>
      <c r="D165" s="50" t="s">
        <v>2324</v>
      </c>
    </row>
    <row r="166" spans="1:4" ht="25.5" x14ac:dyDescent="0.25">
      <c r="A166" s="50">
        <v>311520</v>
      </c>
      <c r="B166" s="50" t="s">
        <v>2325</v>
      </c>
      <c r="C166" s="50">
        <v>311520</v>
      </c>
      <c r="D166" s="50" t="s">
        <v>2325</v>
      </c>
    </row>
    <row r="167" spans="1:4" x14ac:dyDescent="0.25">
      <c r="A167" s="50">
        <v>311611</v>
      </c>
      <c r="B167" s="50" t="s">
        <v>2326</v>
      </c>
      <c r="C167" s="50">
        <v>311611</v>
      </c>
      <c r="D167" s="50" t="s">
        <v>2326</v>
      </c>
    </row>
    <row r="168" spans="1:4" x14ac:dyDescent="0.25">
      <c r="A168" s="50">
        <v>311612</v>
      </c>
      <c r="B168" s="50" t="s">
        <v>2327</v>
      </c>
      <c r="C168" s="50">
        <v>311612</v>
      </c>
      <c r="D168" s="50" t="s">
        <v>2327</v>
      </c>
    </row>
    <row r="169" spans="1:4" x14ac:dyDescent="0.25">
      <c r="A169" s="50">
        <v>311613</v>
      </c>
      <c r="B169" s="50" t="s">
        <v>2328</v>
      </c>
      <c r="C169" s="50">
        <v>311613</v>
      </c>
      <c r="D169" s="50" t="s">
        <v>2328</v>
      </c>
    </row>
    <row r="170" spans="1:4" x14ac:dyDescent="0.25">
      <c r="A170" s="50">
        <v>311615</v>
      </c>
      <c r="B170" s="50" t="s">
        <v>2329</v>
      </c>
      <c r="C170" s="50">
        <v>311615</v>
      </c>
      <c r="D170" s="50" t="s">
        <v>2329</v>
      </c>
    </row>
    <row r="171" spans="1:4" ht="25.5" x14ac:dyDescent="0.25">
      <c r="A171" s="50">
        <v>311710</v>
      </c>
      <c r="B171" s="50" t="s">
        <v>2330</v>
      </c>
      <c r="C171" s="50">
        <v>311710</v>
      </c>
      <c r="D171" s="50" t="s">
        <v>2330</v>
      </c>
    </row>
    <row r="172" spans="1:4" x14ac:dyDescent="0.25">
      <c r="A172" s="50">
        <v>311811</v>
      </c>
      <c r="B172" s="50" t="s">
        <v>2331</v>
      </c>
      <c r="C172" s="50">
        <v>311811</v>
      </c>
      <c r="D172" s="50" t="s">
        <v>2331</v>
      </c>
    </row>
    <row r="173" spans="1:4" x14ac:dyDescent="0.25">
      <c r="A173" s="50">
        <v>311812</v>
      </c>
      <c r="B173" s="50" t="s">
        <v>2332</v>
      </c>
      <c r="C173" s="50">
        <v>311812</v>
      </c>
      <c r="D173" s="50" t="s">
        <v>2332</v>
      </c>
    </row>
    <row r="174" spans="1:4" ht="25.5" x14ac:dyDescent="0.25">
      <c r="A174" s="50">
        <v>311813</v>
      </c>
      <c r="B174" s="50" t="s">
        <v>2333</v>
      </c>
      <c r="C174" s="50">
        <v>311813</v>
      </c>
      <c r="D174" s="50" t="s">
        <v>2333</v>
      </c>
    </row>
    <row r="175" spans="1:4" x14ac:dyDescent="0.25">
      <c r="A175" s="50">
        <v>311821</v>
      </c>
      <c r="B175" s="50" t="s">
        <v>2334</v>
      </c>
      <c r="C175" s="50">
        <v>311821</v>
      </c>
      <c r="D175" s="50" t="s">
        <v>2334</v>
      </c>
    </row>
    <row r="176" spans="1:4" ht="25.5" x14ac:dyDescent="0.25">
      <c r="A176" s="50">
        <v>311824</v>
      </c>
      <c r="B176" s="50" t="s">
        <v>2335</v>
      </c>
      <c r="C176" s="50">
        <v>311824</v>
      </c>
      <c r="D176" s="50" t="s">
        <v>2335</v>
      </c>
    </row>
    <row r="177" spans="1:4" x14ac:dyDescent="0.25">
      <c r="A177" s="50">
        <v>311830</v>
      </c>
      <c r="B177" s="50" t="s">
        <v>2336</v>
      </c>
      <c r="C177" s="50">
        <v>311830</v>
      </c>
      <c r="D177" s="50" t="s">
        <v>2336</v>
      </c>
    </row>
    <row r="178" spans="1:4" ht="25.5" x14ac:dyDescent="0.25">
      <c r="A178" s="50">
        <v>311911</v>
      </c>
      <c r="B178" s="50" t="s">
        <v>2337</v>
      </c>
      <c r="C178" s="50">
        <v>311911</v>
      </c>
      <c r="D178" s="50" t="s">
        <v>2337</v>
      </c>
    </row>
    <row r="179" spans="1:4" x14ac:dyDescent="0.25">
      <c r="A179" s="50">
        <v>311919</v>
      </c>
      <c r="B179" s="50" t="s">
        <v>2338</v>
      </c>
      <c r="C179" s="50">
        <v>311919</v>
      </c>
      <c r="D179" s="50" t="s">
        <v>2338</v>
      </c>
    </row>
    <row r="180" spans="1:4" x14ac:dyDescent="0.25">
      <c r="A180" s="50">
        <v>311920</v>
      </c>
      <c r="B180" s="50" t="s">
        <v>2339</v>
      </c>
      <c r="C180" s="50">
        <v>311920</v>
      </c>
      <c r="D180" s="50" t="s">
        <v>2339</v>
      </c>
    </row>
    <row r="181" spans="1:4" ht="25.5" x14ac:dyDescent="0.25">
      <c r="A181" s="50">
        <v>311930</v>
      </c>
      <c r="B181" s="50" t="s">
        <v>2340</v>
      </c>
      <c r="C181" s="50">
        <v>311930</v>
      </c>
      <c r="D181" s="50" t="s">
        <v>2340</v>
      </c>
    </row>
    <row r="182" spans="1:4" ht="25.5" x14ac:dyDescent="0.25">
      <c r="A182" s="50">
        <v>311941</v>
      </c>
      <c r="B182" s="50" t="s">
        <v>2341</v>
      </c>
      <c r="C182" s="50">
        <v>311941</v>
      </c>
      <c r="D182" s="50" t="s">
        <v>2341</v>
      </c>
    </row>
    <row r="183" spans="1:4" x14ac:dyDescent="0.25">
      <c r="A183" s="50">
        <v>311942</v>
      </c>
      <c r="B183" s="50" t="s">
        <v>2342</v>
      </c>
      <c r="C183" s="50">
        <v>311942</v>
      </c>
      <c r="D183" s="50" t="s">
        <v>2342</v>
      </c>
    </row>
    <row r="184" spans="1:4" x14ac:dyDescent="0.25">
      <c r="A184" s="50">
        <v>311991</v>
      </c>
      <c r="B184" s="50" t="s">
        <v>2343</v>
      </c>
      <c r="C184" s="50">
        <v>311991</v>
      </c>
      <c r="D184" s="50" t="s">
        <v>2343</v>
      </c>
    </row>
    <row r="185" spans="1:4" ht="25.5" x14ac:dyDescent="0.25">
      <c r="A185" s="50">
        <v>311999</v>
      </c>
      <c r="B185" s="50" t="s">
        <v>2344</v>
      </c>
      <c r="C185" s="50">
        <v>311999</v>
      </c>
      <c r="D185" s="50" t="s">
        <v>2344</v>
      </c>
    </row>
    <row r="186" spans="1:4" x14ac:dyDescent="0.25">
      <c r="A186" s="50">
        <v>312111</v>
      </c>
      <c r="B186" s="50" t="s">
        <v>2345</v>
      </c>
      <c r="C186" s="50">
        <v>312111</v>
      </c>
      <c r="D186" s="50" t="s">
        <v>2345</v>
      </c>
    </row>
    <row r="187" spans="1:4" x14ac:dyDescent="0.25">
      <c r="A187" s="50">
        <v>312112</v>
      </c>
      <c r="B187" s="50" t="s">
        <v>2346</v>
      </c>
      <c r="C187" s="50">
        <v>312112</v>
      </c>
      <c r="D187" s="50" t="s">
        <v>2346</v>
      </c>
    </row>
    <row r="188" spans="1:4" x14ac:dyDescent="0.25">
      <c r="A188" s="50">
        <v>312113</v>
      </c>
      <c r="B188" s="50" t="s">
        <v>2347</v>
      </c>
      <c r="C188" s="50">
        <v>312113</v>
      </c>
      <c r="D188" s="50" t="s">
        <v>2347</v>
      </c>
    </row>
    <row r="189" spans="1:4" x14ac:dyDescent="0.25">
      <c r="A189" s="50">
        <v>312120</v>
      </c>
      <c r="B189" s="50" t="s">
        <v>2348</v>
      </c>
      <c r="C189" s="50">
        <v>312120</v>
      </c>
      <c r="D189" s="50" t="s">
        <v>2348</v>
      </c>
    </row>
    <row r="190" spans="1:4" x14ac:dyDescent="0.25">
      <c r="A190" s="50">
        <v>312130</v>
      </c>
      <c r="B190" s="50" t="s">
        <v>2349</v>
      </c>
      <c r="C190" s="50">
        <v>312130</v>
      </c>
      <c r="D190" s="50" t="s">
        <v>2349</v>
      </c>
    </row>
    <row r="191" spans="1:4" x14ac:dyDescent="0.25">
      <c r="A191" s="50">
        <v>312140</v>
      </c>
      <c r="B191" s="50" t="s">
        <v>2350</v>
      </c>
      <c r="C191" s="50">
        <v>312140</v>
      </c>
      <c r="D191" s="50" t="s">
        <v>2350</v>
      </c>
    </row>
    <row r="192" spans="1:4" x14ac:dyDescent="0.25">
      <c r="A192" s="50">
        <v>312230</v>
      </c>
      <c r="B192" s="50" t="s">
        <v>2351</v>
      </c>
      <c r="C192" s="50">
        <v>312230</v>
      </c>
      <c r="D192" s="50" t="s">
        <v>2351</v>
      </c>
    </row>
    <row r="193" spans="1:4" x14ac:dyDescent="0.25">
      <c r="A193" s="50">
        <v>313110</v>
      </c>
      <c r="B193" s="50" t="s">
        <v>2352</v>
      </c>
      <c r="C193" s="50">
        <v>313110</v>
      </c>
      <c r="D193" s="50" t="s">
        <v>2352</v>
      </c>
    </row>
    <row r="194" spans="1:4" x14ac:dyDescent="0.25">
      <c r="A194" s="50">
        <v>313210</v>
      </c>
      <c r="B194" s="50" t="s">
        <v>2353</v>
      </c>
      <c r="C194" s="50">
        <v>313210</v>
      </c>
      <c r="D194" s="50" t="s">
        <v>2353</v>
      </c>
    </row>
    <row r="195" spans="1:4" ht="25.5" x14ac:dyDescent="0.25">
      <c r="A195" s="50">
        <v>313220</v>
      </c>
      <c r="B195" s="50" t="s">
        <v>2354</v>
      </c>
      <c r="C195" s="50">
        <v>313220</v>
      </c>
      <c r="D195" s="50" t="s">
        <v>2354</v>
      </c>
    </row>
    <row r="196" spans="1:4" x14ac:dyDescent="0.25">
      <c r="A196" s="50">
        <v>313230</v>
      </c>
      <c r="B196" s="50" t="s">
        <v>2355</v>
      </c>
      <c r="C196" s="50">
        <v>313230</v>
      </c>
      <c r="D196" s="50" t="s">
        <v>2355</v>
      </c>
    </row>
    <row r="197" spans="1:4" x14ac:dyDescent="0.25">
      <c r="A197" s="50">
        <v>313240</v>
      </c>
      <c r="B197" s="50" t="s">
        <v>2356</v>
      </c>
      <c r="C197" s="50">
        <v>313240</v>
      </c>
      <c r="D197" s="50" t="s">
        <v>2356</v>
      </c>
    </row>
    <row r="198" spans="1:4" x14ac:dyDescent="0.25">
      <c r="A198" s="50">
        <v>313310</v>
      </c>
      <c r="B198" s="50" t="s">
        <v>2357</v>
      </c>
      <c r="C198" s="50">
        <v>313310</v>
      </c>
      <c r="D198" s="50" t="s">
        <v>2357</v>
      </c>
    </row>
    <row r="199" spans="1:4" x14ac:dyDescent="0.25">
      <c r="A199" s="50">
        <v>313320</v>
      </c>
      <c r="B199" s="50" t="s">
        <v>2358</v>
      </c>
      <c r="C199" s="50">
        <v>313320</v>
      </c>
      <c r="D199" s="50" t="s">
        <v>2358</v>
      </c>
    </row>
    <row r="200" spans="1:4" x14ac:dyDescent="0.25">
      <c r="A200" s="50">
        <v>314110</v>
      </c>
      <c r="B200" s="50" t="s">
        <v>2359</v>
      </c>
      <c r="C200" s="50">
        <v>314110</v>
      </c>
      <c r="D200" s="50" t="s">
        <v>2359</v>
      </c>
    </row>
    <row r="201" spans="1:4" x14ac:dyDescent="0.25">
      <c r="A201" s="50">
        <v>314120</v>
      </c>
      <c r="B201" s="50" t="s">
        <v>2360</v>
      </c>
      <c r="C201" s="50">
        <v>314120</v>
      </c>
      <c r="D201" s="50" t="s">
        <v>2360</v>
      </c>
    </row>
    <row r="202" spans="1:4" x14ac:dyDescent="0.25">
      <c r="A202" s="50">
        <v>314910</v>
      </c>
      <c r="B202" s="50" t="s">
        <v>2361</v>
      </c>
      <c r="C202" s="50">
        <v>314910</v>
      </c>
      <c r="D202" s="50" t="s">
        <v>2361</v>
      </c>
    </row>
    <row r="203" spans="1:4" ht="25.5" x14ac:dyDescent="0.25">
      <c r="A203" s="50">
        <v>314994</v>
      </c>
      <c r="B203" s="50" t="s">
        <v>2362</v>
      </c>
      <c r="C203" s="50">
        <v>314994</v>
      </c>
      <c r="D203" s="50" t="s">
        <v>2362</v>
      </c>
    </row>
    <row r="204" spans="1:4" ht="25.5" x14ac:dyDescent="0.25">
      <c r="A204" s="50">
        <v>314999</v>
      </c>
      <c r="B204" s="50" t="s">
        <v>2363</v>
      </c>
      <c r="C204" s="50">
        <v>314999</v>
      </c>
      <c r="D204" s="50" t="s">
        <v>2363</v>
      </c>
    </row>
    <row r="205" spans="1:4" x14ac:dyDescent="0.25">
      <c r="A205" s="50">
        <v>315110</v>
      </c>
      <c r="B205" s="50" t="s">
        <v>2364</v>
      </c>
      <c r="C205" s="50">
        <v>315110</v>
      </c>
      <c r="D205" s="50" t="s">
        <v>2364</v>
      </c>
    </row>
    <row r="206" spans="1:4" x14ac:dyDescent="0.25">
      <c r="A206" s="50">
        <v>315190</v>
      </c>
      <c r="B206" s="50" t="s">
        <v>2365</v>
      </c>
      <c r="C206" s="50">
        <v>315190</v>
      </c>
      <c r="D206" s="50" t="s">
        <v>2365</v>
      </c>
    </row>
    <row r="207" spans="1:4" x14ac:dyDescent="0.25">
      <c r="A207" s="50">
        <v>315210</v>
      </c>
      <c r="B207" s="50" t="s">
        <v>2366</v>
      </c>
      <c r="C207" s="50">
        <v>315210</v>
      </c>
      <c r="D207" s="50" t="s">
        <v>2366</v>
      </c>
    </row>
    <row r="208" spans="1:4" ht="25.5" x14ac:dyDescent="0.25">
      <c r="A208" s="50">
        <v>315220</v>
      </c>
      <c r="B208" s="50" t="s">
        <v>2367</v>
      </c>
      <c r="C208" s="50">
        <v>315220</v>
      </c>
      <c r="D208" s="50" t="s">
        <v>2367</v>
      </c>
    </row>
    <row r="209" spans="1:4" ht="25.5" x14ac:dyDescent="0.25">
      <c r="A209" s="50">
        <v>315240</v>
      </c>
      <c r="B209" s="50" t="s">
        <v>2368</v>
      </c>
      <c r="C209" s="50">
        <v>315240</v>
      </c>
      <c r="D209" s="50" t="s">
        <v>2368</v>
      </c>
    </row>
    <row r="210" spans="1:4" x14ac:dyDescent="0.25">
      <c r="A210" s="50">
        <v>315280</v>
      </c>
      <c r="B210" s="50" t="s">
        <v>2369</v>
      </c>
      <c r="C210" s="50">
        <v>315280</v>
      </c>
      <c r="D210" s="50" t="s">
        <v>2369</v>
      </c>
    </row>
    <row r="211" spans="1:4" ht="25.5" x14ac:dyDescent="0.25">
      <c r="A211" s="50">
        <v>315990</v>
      </c>
      <c r="B211" s="50" t="s">
        <v>2370</v>
      </c>
      <c r="C211" s="50">
        <v>315990</v>
      </c>
      <c r="D211" s="50" t="s">
        <v>2370</v>
      </c>
    </row>
    <row r="212" spans="1:4" x14ac:dyDescent="0.25">
      <c r="A212" s="50">
        <v>316110</v>
      </c>
      <c r="B212" s="50" t="s">
        <v>2371</v>
      </c>
      <c r="C212" s="50">
        <v>316110</v>
      </c>
      <c r="D212" s="50" t="s">
        <v>2371</v>
      </c>
    </row>
    <row r="213" spans="1:4" x14ac:dyDescent="0.25">
      <c r="A213" s="50">
        <v>316210</v>
      </c>
      <c r="B213" s="50" t="s">
        <v>2372</v>
      </c>
      <c r="C213" s="50">
        <v>316210</v>
      </c>
      <c r="D213" s="50" t="s">
        <v>2372</v>
      </c>
    </row>
    <row r="214" spans="1:4" ht="25.5" x14ac:dyDescent="0.25">
      <c r="A214" s="50">
        <v>316992</v>
      </c>
      <c r="B214" s="50" t="s">
        <v>2373</v>
      </c>
      <c r="C214" s="50">
        <v>316992</v>
      </c>
      <c r="D214" s="50" t="s">
        <v>2373</v>
      </c>
    </row>
    <row r="215" spans="1:4" ht="25.5" x14ac:dyDescent="0.25">
      <c r="A215" s="50">
        <v>316998</v>
      </c>
      <c r="B215" s="50" t="s">
        <v>2374</v>
      </c>
      <c r="C215" s="50">
        <v>316998</v>
      </c>
      <c r="D215" s="50" t="s">
        <v>2374</v>
      </c>
    </row>
    <row r="216" spans="1:4" x14ac:dyDescent="0.25">
      <c r="A216" s="50">
        <v>321113</v>
      </c>
      <c r="B216" s="50" t="s">
        <v>2375</v>
      </c>
      <c r="C216" s="50">
        <v>321113</v>
      </c>
      <c r="D216" s="50" t="s">
        <v>2375</v>
      </c>
    </row>
    <row r="217" spans="1:4" x14ac:dyDescent="0.25">
      <c r="A217" s="50">
        <v>321114</v>
      </c>
      <c r="B217" s="50" t="s">
        <v>2376</v>
      </c>
      <c r="C217" s="50">
        <v>321114</v>
      </c>
      <c r="D217" s="50" t="s">
        <v>2376</v>
      </c>
    </row>
    <row r="218" spans="1:4" ht="25.5" x14ac:dyDescent="0.25">
      <c r="A218" s="50">
        <v>321211</v>
      </c>
      <c r="B218" s="50" t="s">
        <v>2377</v>
      </c>
      <c r="C218" s="50">
        <v>321211</v>
      </c>
      <c r="D218" s="50" t="s">
        <v>2377</v>
      </c>
    </row>
    <row r="219" spans="1:4" ht="25.5" x14ac:dyDescent="0.25">
      <c r="A219" s="50">
        <v>321212</v>
      </c>
      <c r="B219" s="50" t="s">
        <v>2378</v>
      </c>
      <c r="C219" s="50">
        <v>321212</v>
      </c>
      <c r="D219" s="50" t="s">
        <v>2378</v>
      </c>
    </row>
    <row r="220" spans="1:4" ht="25.5" x14ac:dyDescent="0.25">
      <c r="A220" s="50">
        <v>321213</v>
      </c>
      <c r="B220" s="50" t="s">
        <v>2379</v>
      </c>
      <c r="C220" s="50">
        <v>321213</v>
      </c>
      <c r="D220" s="50" t="s">
        <v>2379</v>
      </c>
    </row>
    <row r="221" spans="1:4" x14ac:dyDescent="0.25">
      <c r="A221" s="50">
        <v>321214</v>
      </c>
      <c r="B221" s="50" t="s">
        <v>2380</v>
      </c>
      <c r="C221" s="50">
        <v>321214</v>
      </c>
      <c r="D221" s="50" t="s">
        <v>2380</v>
      </c>
    </row>
    <row r="222" spans="1:4" ht="25.5" x14ac:dyDescent="0.25">
      <c r="A222" s="50">
        <v>321219</v>
      </c>
      <c r="B222" s="50" t="s">
        <v>2381</v>
      </c>
      <c r="C222" s="50">
        <v>321219</v>
      </c>
      <c r="D222" s="50" t="s">
        <v>2381</v>
      </c>
    </row>
    <row r="223" spans="1:4" x14ac:dyDescent="0.25">
      <c r="A223" s="50">
        <v>321911</v>
      </c>
      <c r="B223" s="50" t="s">
        <v>2382</v>
      </c>
      <c r="C223" s="50">
        <v>321911</v>
      </c>
      <c r="D223" s="50" t="s">
        <v>2382</v>
      </c>
    </row>
    <row r="224" spans="1:4" x14ac:dyDescent="0.25">
      <c r="A224" s="50">
        <v>321912</v>
      </c>
      <c r="B224" s="50" t="s">
        <v>2383</v>
      </c>
      <c r="C224" s="50">
        <v>321912</v>
      </c>
      <c r="D224" s="50" t="s">
        <v>2383</v>
      </c>
    </row>
    <row r="225" spans="1:4" x14ac:dyDescent="0.25">
      <c r="A225" s="50">
        <v>321918</v>
      </c>
      <c r="B225" s="50" t="s">
        <v>2384</v>
      </c>
      <c r="C225" s="50">
        <v>321918</v>
      </c>
      <c r="D225" s="50" t="s">
        <v>2384</v>
      </c>
    </row>
    <row r="226" spans="1:4" x14ac:dyDescent="0.25">
      <c r="A226" s="50">
        <v>321920</v>
      </c>
      <c r="B226" s="50" t="s">
        <v>2385</v>
      </c>
      <c r="C226" s="50">
        <v>321920</v>
      </c>
      <c r="D226" s="50" t="s">
        <v>2385</v>
      </c>
    </row>
    <row r="227" spans="1:4" ht="25.5" x14ac:dyDescent="0.25">
      <c r="A227" s="50">
        <v>321991</v>
      </c>
      <c r="B227" s="50" t="s">
        <v>2386</v>
      </c>
      <c r="C227" s="50">
        <v>321991</v>
      </c>
      <c r="D227" s="50" t="s">
        <v>2386</v>
      </c>
    </row>
    <row r="228" spans="1:4" ht="25.5" x14ac:dyDescent="0.25">
      <c r="A228" s="50">
        <v>321992</v>
      </c>
      <c r="B228" s="50" t="s">
        <v>2387</v>
      </c>
      <c r="C228" s="50">
        <v>321992</v>
      </c>
      <c r="D228" s="50" t="s">
        <v>2387</v>
      </c>
    </row>
    <row r="229" spans="1:4" ht="25.5" x14ac:dyDescent="0.25">
      <c r="A229" s="50">
        <v>321999</v>
      </c>
      <c r="B229" s="50" t="s">
        <v>2388</v>
      </c>
      <c r="C229" s="50">
        <v>321999</v>
      </c>
      <c r="D229" s="50" t="s">
        <v>2388</v>
      </c>
    </row>
    <row r="230" spans="1:4" x14ac:dyDescent="0.25">
      <c r="A230" s="50">
        <v>322110</v>
      </c>
      <c r="B230" s="50" t="s">
        <v>2389</v>
      </c>
      <c r="C230" s="50">
        <v>322110</v>
      </c>
      <c r="D230" s="50" t="s">
        <v>2389</v>
      </c>
    </row>
    <row r="231" spans="1:4" x14ac:dyDescent="0.25">
      <c r="A231" s="50">
        <v>322121</v>
      </c>
      <c r="B231" s="50" t="s">
        <v>2390</v>
      </c>
      <c r="C231" s="50">
        <v>322121</v>
      </c>
      <c r="D231" s="50" t="s">
        <v>2390</v>
      </c>
    </row>
    <row r="232" spans="1:4" x14ac:dyDescent="0.25">
      <c r="A232" s="50">
        <v>322122</v>
      </c>
      <c r="B232" s="50" t="s">
        <v>2391</v>
      </c>
      <c r="C232" s="50">
        <v>322122</v>
      </c>
      <c r="D232" s="50" t="s">
        <v>2391</v>
      </c>
    </row>
    <row r="233" spans="1:4" x14ac:dyDescent="0.25">
      <c r="A233" s="50">
        <v>322130</v>
      </c>
      <c r="B233" s="50" t="s">
        <v>2392</v>
      </c>
      <c r="C233" s="50">
        <v>322130</v>
      </c>
      <c r="D233" s="50" t="s">
        <v>2392</v>
      </c>
    </row>
    <row r="234" spans="1:4" ht="25.5" x14ac:dyDescent="0.25">
      <c r="A234" s="50">
        <v>322211</v>
      </c>
      <c r="B234" s="50" t="s">
        <v>2393</v>
      </c>
      <c r="C234" s="50">
        <v>322211</v>
      </c>
      <c r="D234" s="50" t="s">
        <v>2393</v>
      </c>
    </row>
    <row r="235" spans="1:4" x14ac:dyDescent="0.25">
      <c r="A235" s="50">
        <v>322212</v>
      </c>
      <c r="B235" s="50" t="s">
        <v>2394</v>
      </c>
      <c r="C235" s="50">
        <v>322212</v>
      </c>
      <c r="D235" s="50" t="s">
        <v>2394</v>
      </c>
    </row>
    <row r="236" spans="1:4" ht="25.5" x14ac:dyDescent="0.25">
      <c r="A236" s="50">
        <v>322219</v>
      </c>
      <c r="B236" s="50" t="s">
        <v>2395</v>
      </c>
      <c r="C236" s="50">
        <v>322219</v>
      </c>
      <c r="D236" s="50" t="s">
        <v>2395</v>
      </c>
    </row>
    <row r="237" spans="1:4" ht="25.5" x14ac:dyDescent="0.25">
      <c r="A237" s="50">
        <v>322220</v>
      </c>
      <c r="B237" s="50" t="s">
        <v>2396</v>
      </c>
      <c r="C237" s="50">
        <v>322220</v>
      </c>
      <c r="D237" s="50" t="s">
        <v>2396</v>
      </c>
    </row>
    <row r="238" spans="1:4" x14ac:dyDescent="0.25">
      <c r="A238" s="50">
        <v>322230</v>
      </c>
      <c r="B238" s="50" t="s">
        <v>2397</v>
      </c>
      <c r="C238" s="50">
        <v>322230</v>
      </c>
      <c r="D238" s="50" t="s">
        <v>2397</v>
      </c>
    </row>
    <row r="239" spans="1:4" x14ac:dyDescent="0.25">
      <c r="A239" s="50">
        <v>322291</v>
      </c>
      <c r="B239" s="50" t="s">
        <v>2398</v>
      </c>
      <c r="C239" s="50">
        <v>322291</v>
      </c>
      <c r="D239" s="50" t="s">
        <v>2398</v>
      </c>
    </row>
    <row r="240" spans="1:4" ht="25.5" x14ac:dyDescent="0.25">
      <c r="A240" s="50">
        <v>322299</v>
      </c>
      <c r="B240" s="50" t="s">
        <v>2399</v>
      </c>
      <c r="C240" s="50">
        <v>322299</v>
      </c>
      <c r="D240" s="50" t="s">
        <v>2399</v>
      </c>
    </row>
    <row r="241" spans="1:4" ht="25.5" x14ac:dyDescent="0.25">
      <c r="A241" s="50">
        <v>323111</v>
      </c>
      <c r="B241" s="50" t="s">
        <v>2400</v>
      </c>
      <c r="C241" s="50">
        <v>323111</v>
      </c>
      <c r="D241" s="50" t="s">
        <v>2400</v>
      </c>
    </row>
    <row r="242" spans="1:4" x14ac:dyDescent="0.25">
      <c r="A242" s="50">
        <v>323113</v>
      </c>
      <c r="B242" s="50" t="s">
        <v>2401</v>
      </c>
      <c r="C242" s="50">
        <v>323113</v>
      </c>
      <c r="D242" s="50" t="s">
        <v>2401</v>
      </c>
    </row>
    <row r="243" spans="1:4" x14ac:dyDescent="0.25">
      <c r="A243" s="50">
        <v>323117</v>
      </c>
      <c r="B243" s="50" t="s">
        <v>2402</v>
      </c>
      <c r="C243" s="50">
        <v>323117</v>
      </c>
      <c r="D243" s="50" t="s">
        <v>2402</v>
      </c>
    </row>
    <row r="244" spans="1:4" x14ac:dyDescent="0.25">
      <c r="A244" s="50">
        <v>323120</v>
      </c>
      <c r="B244" s="50" t="s">
        <v>2403</v>
      </c>
      <c r="C244" s="50">
        <v>323120</v>
      </c>
      <c r="D244" s="50" t="s">
        <v>2403</v>
      </c>
    </row>
    <row r="245" spans="1:4" x14ac:dyDescent="0.25">
      <c r="A245" s="50">
        <v>324110</v>
      </c>
      <c r="B245" s="50" t="s">
        <v>2404</v>
      </c>
      <c r="C245" s="50">
        <v>324110</v>
      </c>
      <c r="D245" s="50" t="s">
        <v>2404</v>
      </c>
    </row>
    <row r="246" spans="1:4" ht="25.5" x14ac:dyDescent="0.25">
      <c r="A246" s="50">
        <v>324121</v>
      </c>
      <c r="B246" s="50" t="s">
        <v>2405</v>
      </c>
      <c r="C246" s="50">
        <v>324121</v>
      </c>
      <c r="D246" s="50" t="s">
        <v>2405</v>
      </c>
    </row>
    <row r="247" spans="1:4" ht="25.5" x14ac:dyDescent="0.25">
      <c r="A247" s="50">
        <v>324122</v>
      </c>
      <c r="B247" s="50" t="s">
        <v>2406</v>
      </c>
      <c r="C247" s="50">
        <v>324122</v>
      </c>
      <c r="D247" s="50" t="s">
        <v>2406</v>
      </c>
    </row>
    <row r="248" spans="1:4" ht="25.5" x14ac:dyDescent="0.25">
      <c r="A248" s="50">
        <v>324191</v>
      </c>
      <c r="B248" s="50" t="s">
        <v>2407</v>
      </c>
      <c r="C248" s="50">
        <v>324191</v>
      </c>
      <c r="D248" s="50" t="s">
        <v>2407</v>
      </c>
    </row>
    <row r="249" spans="1:4" ht="25.5" x14ac:dyDescent="0.25">
      <c r="A249" s="50">
        <v>324199</v>
      </c>
      <c r="B249" s="50" t="s">
        <v>2408</v>
      </c>
      <c r="C249" s="50">
        <v>324199</v>
      </c>
      <c r="D249" s="50" t="s">
        <v>2408</v>
      </c>
    </row>
    <row r="250" spans="1:4" x14ac:dyDescent="0.25">
      <c r="A250" s="50">
        <v>325110</v>
      </c>
      <c r="B250" s="50" t="s">
        <v>2409</v>
      </c>
      <c r="C250" s="50">
        <v>325110</v>
      </c>
      <c r="D250" s="50" t="s">
        <v>2409</v>
      </c>
    </row>
    <row r="251" spans="1:4" x14ac:dyDescent="0.25">
      <c r="A251" s="50">
        <v>325120</v>
      </c>
      <c r="B251" s="50" t="s">
        <v>2410</v>
      </c>
      <c r="C251" s="50">
        <v>325120</v>
      </c>
      <c r="D251" s="50" t="s">
        <v>2410</v>
      </c>
    </row>
    <row r="252" spans="1:4" x14ac:dyDescent="0.25">
      <c r="A252" s="50">
        <v>325130</v>
      </c>
      <c r="B252" s="50" t="s">
        <v>2411</v>
      </c>
      <c r="C252" s="50">
        <v>325130</v>
      </c>
      <c r="D252" s="50" t="s">
        <v>2411</v>
      </c>
    </row>
    <row r="253" spans="1:4" ht="25.5" x14ac:dyDescent="0.25">
      <c r="A253" s="50">
        <v>325180</v>
      </c>
      <c r="B253" s="50" t="s">
        <v>2412</v>
      </c>
      <c r="C253" s="50">
        <v>325180</v>
      </c>
      <c r="D253" s="50" t="s">
        <v>2412</v>
      </c>
    </row>
    <row r="254" spans="1:4" x14ac:dyDescent="0.25">
      <c r="A254" s="50">
        <v>325193</v>
      </c>
      <c r="B254" s="50" t="s">
        <v>2413</v>
      </c>
      <c r="C254" s="50">
        <v>325193</v>
      </c>
      <c r="D254" s="50" t="s">
        <v>2413</v>
      </c>
    </row>
    <row r="255" spans="1:4" ht="25.5" x14ac:dyDescent="0.25">
      <c r="A255" s="50">
        <v>325194</v>
      </c>
      <c r="B255" s="50" t="s">
        <v>2414</v>
      </c>
      <c r="C255" s="50">
        <v>325194</v>
      </c>
      <c r="D255" s="50" t="s">
        <v>2414</v>
      </c>
    </row>
    <row r="256" spans="1:4" ht="25.5" x14ac:dyDescent="0.25">
      <c r="A256" s="50">
        <v>325199</v>
      </c>
      <c r="B256" s="50" t="s">
        <v>2415</v>
      </c>
      <c r="C256" s="50">
        <v>325199</v>
      </c>
      <c r="D256" s="50" t="s">
        <v>2415</v>
      </c>
    </row>
    <row r="257" spans="1:4" ht="25.5" x14ac:dyDescent="0.25">
      <c r="A257" s="50">
        <v>325211</v>
      </c>
      <c r="B257" s="50" t="s">
        <v>2416</v>
      </c>
      <c r="C257" s="50">
        <v>325211</v>
      </c>
      <c r="D257" s="50" t="s">
        <v>2416</v>
      </c>
    </row>
    <row r="258" spans="1:4" x14ac:dyDescent="0.25">
      <c r="A258" s="50">
        <v>325212</v>
      </c>
      <c r="B258" s="50" t="s">
        <v>2417</v>
      </c>
      <c r="C258" s="50">
        <v>325212</v>
      </c>
      <c r="D258" s="50" t="s">
        <v>2417</v>
      </c>
    </row>
    <row r="259" spans="1:4" ht="25.5" x14ac:dyDescent="0.25">
      <c r="A259" s="50">
        <v>325220</v>
      </c>
      <c r="B259" s="50" t="s">
        <v>2418</v>
      </c>
      <c r="C259" s="50">
        <v>325220</v>
      </c>
      <c r="D259" s="50" t="s">
        <v>2418</v>
      </c>
    </row>
    <row r="260" spans="1:4" x14ac:dyDescent="0.25">
      <c r="A260" s="50">
        <v>325311</v>
      </c>
      <c r="B260" s="50" t="s">
        <v>2419</v>
      </c>
      <c r="C260" s="50">
        <v>325311</v>
      </c>
      <c r="D260" s="50" t="s">
        <v>2419</v>
      </c>
    </row>
    <row r="261" spans="1:4" x14ac:dyDescent="0.25">
      <c r="A261" s="50">
        <v>325312</v>
      </c>
      <c r="B261" s="50" t="s">
        <v>2420</v>
      </c>
      <c r="C261" s="50">
        <v>325312</v>
      </c>
      <c r="D261" s="50" t="s">
        <v>2420</v>
      </c>
    </row>
    <row r="262" spans="1:4" x14ac:dyDescent="0.25">
      <c r="A262" s="50">
        <v>325314</v>
      </c>
      <c r="B262" s="50" t="s">
        <v>2421</v>
      </c>
      <c r="C262" s="50">
        <v>325314</v>
      </c>
      <c r="D262" s="50" t="s">
        <v>2421</v>
      </c>
    </row>
    <row r="263" spans="1:4" ht="25.5" x14ac:dyDescent="0.25">
      <c r="A263" s="50">
        <v>325320</v>
      </c>
      <c r="B263" s="50" t="s">
        <v>2422</v>
      </c>
      <c r="C263" s="50">
        <v>325320</v>
      </c>
      <c r="D263" s="50" t="s">
        <v>2422</v>
      </c>
    </row>
    <row r="264" spans="1:4" x14ac:dyDescent="0.25">
      <c r="A264" s="50">
        <v>325411</v>
      </c>
      <c r="B264" s="50" t="s">
        <v>2423</v>
      </c>
      <c r="C264" s="50">
        <v>325411</v>
      </c>
      <c r="D264" s="50" t="s">
        <v>2423</v>
      </c>
    </row>
    <row r="265" spans="1:4" ht="25.5" x14ac:dyDescent="0.25">
      <c r="A265" s="50">
        <v>325412</v>
      </c>
      <c r="B265" s="50" t="s">
        <v>2424</v>
      </c>
      <c r="C265" s="50">
        <v>325412</v>
      </c>
      <c r="D265" s="50" t="s">
        <v>2424</v>
      </c>
    </row>
    <row r="266" spans="1:4" ht="25.5" x14ac:dyDescent="0.25">
      <c r="A266" s="50">
        <v>325413</v>
      </c>
      <c r="B266" s="50" t="s">
        <v>2425</v>
      </c>
      <c r="C266" s="50">
        <v>325413</v>
      </c>
      <c r="D266" s="50" t="s">
        <v>2425</v>
      </c>
    </row>
    <row r="267" spans="1:4" ht="25.5" x14ac:dyDescent="0.25">
      <c r="A267" s="50">
        <v>325414</v>
      </c>
      <c r="B267" s="50" t="s">
        <v>2426</v>
      </c>
      <c r="C267" s="50">
        <v>325414</v>
      </c>
      <c r="D267" s="50" t="s">
        <v>2426</v>
      </c>
    </row>
    <row r="268" spans="1:4" x14ac:dyDescent="0.25">
      <c r="A268" s="50">
        <v>325510</v>
      </c>
      <c r="B268" s="50" t="s">
        <v>2427</v>
      </c>
      <c r="C268" s="50">
        <v>325510</v>
      </c>
      <c r="D268" s="50" t="s">
        <v>2427</v>
      </c>
    </row>
    <row r="269" spans="1:4" x14ac:dyDescent="0.25">
      <c r="A269" s="50">
        <v>325520</v>
      </c>
      <c r="B269" s="50" t="s">
        <v>2428</v>
      </c>
      <c r="C269" s="50">
        <v>325520</v>
      </c>
      <c r="D269" s="50" t="s">
        <v>2428</v>
      </c>
    </row>
    <row r="270" spans="1:4" x14ac:dyDescent="0.25">
      <c r="A270" s="50">
        <v>325611</v>
      </c>
      <c r="B270" s="50" t="s">
        <v>2429</v>
      </c>
      <c r="C270" s="50">
        <v>325611</v>
      </c>
      <c r="D270" s="50" t="s">
        <v>2429</v>
      </c>
    </row>
    <row r="271" spans="1:4" ht="25.5" x14ac:dyDescent="0.25">
      <c r="A271" s="50">
        <v>325612</v>
      </c>
      <c r="B271" s="50" t="s">
        <v>2430</v>
      </c>
      <c r="C271" s="50">
        <v>325612</v>
      </c>
      <c r="D271" s="50" t="s">
        <v>2430</v>
      </c>
    </row>
    <row r="272" spans="1:4" x14ac:dyDescent="0.25">
      <c r="A272" s="50">
        <v>325613</v>
      </c>
      <c r="B272" s="50" t="s">
        <v>2431</v>
      </c>
      <c r="C272" s="50">
        <v>325613</v>
      </c>
      <c r="D272" s="50" t="s">
        <v>2431</v>
      </c>
    </row>
    <row r="273" spans="1:4" x14ac:dyDescent="0.25">
      <c r="A273" s="50">
        <v>325620</v>
      </c>
      <c r="B273" s="50" t="s">
        <v>2432</v>
      </c>
      <c r="C273" s="50">
        <v>325620</v>
      </c>
      <c r="D273" s="50" t="s">
        <v>2432</v>
      </c>
    </row>
    <row r="274" spans="1:4" x14ac:dyDescent="0.25">
      <c r="A274" s="50">
        <v>325910</v>
      </c>
      <c r="B274" s="50" t="s">
        <v>2433</v>
      </c>
      <c r="C274" s="50">
        <v>325910</v>
      </c>
      <c r="D274" s="50" t="s">
        <v>2433</v>
      </c>
    </row>
    <row r="275" spans="1:4" x14ac:dyDescent="0.25">
      <c r="A275" s="50">
        <v>325920</v>
      </c>
      <c r="B275" s="50" t="s">
        <v>2434</v>
      </c>
      <c r="C275" s="50">
        <v>325920</v>
      </c>
      <c r="D275" s="50" t="s">
        <v>2434</v>
      </c>
    </row>
    <row r="276" spans="1:4" x14ac:dyDescent="0.25">
      <c r="A276" s="50">
        <v>325991</v>
      </c>
      <c r="B276" s="50" t="s">
        <v>2435</v>
      </c>
      <c r="C276" s="50">
        <v>325991</v>
      </c>
      <c r="D276" s="50" t="s">
        <v>2435</v>
      </c>
    </row>
    <row r="277" spans="1:4" ht="25.5" x14ac:dyDescent="0.25">
      <c r="A277" s="50">
        <v>325992</v>
      </c>
      <c r="B277" s="50" t="s">
        <v>2436</v>
      </c>
      <c r="C277" s="50">
        <v>325992</v>
      </c>
      <c r="D277" s="50" t="s">
        <v>2436</v>
      </c>
    </row>
    <row r="278" spans="1:4" ht="25.5" x14ac:dyDescent="0.25">
      <c r="A278" s="50">
        <v>325998</v>
      </c>
      <c r="B278" s="50" t="s">
        <v>2437</v>
      </c>
      <c r="C278" s="50">
        <v>325998</v>
      </c>
      <c r="D278" s="50" t="s">
        <v>2437</v>
      </c>
    </row>
    <row r="279" spans="1:4" x14ac:dyDescent="0.25">
      <c r="A279" s="50">
        <v>326111</v>
      </c>
      <c r="B279" s="50" t="s">
        <v>2438</v>
      </c>
      <c r="C279" s="50">
        <v>326111</v>
      </c>
      <c r="D279" s="50" t="s">
        <v>2438</v>
      </c>
    </row>
    <row r="280" spans="1:4" ht="25.5" x14ac:dyDescent="0.25">
      <c r="A280" s="50">
        <v>326112</v>
      </c>
      <c r="B280" s="50" t="s">
        <v>2439</v>
      </c>
      <c r="C280" s="50">
        <v>326112</v>
      </c>
      <c r="D280" s="50" t="s">
        <v>2439</v>
      </c>
    </row>
    <row r="281" spans="1:4" ht="25.5" x14ac:dyDescent="0.25">
      <c r="A281" s="50">
        <v>326113</v>
      </c>
      <c r="B281" s="50" t="s">
        <v>2440</v>
      </c>
      <c r="C281" s="50">
        <v>326113</v>
      </c>
      <c r="D281" s="50" t="s">
        <v>2440</v>
      </c>
    </row>
    <row r="282" spans="1:4" ht="25.5" x14ac:dyDescent="0.25">
      <c r="A282" s="50">
        <v>326121</v>
      </c>
      <c r="B282" s="50" t="s">
        <v>2441</v>
      </c>
      <c r="C282" s="50">
        <v>326121</v>
      </c>
      <c r="D282" s="50" t="s">
        <v>2441</v>
      </c>
    </row>
    <row r="283" spans="1:4" ht="25.5" x14ac:dyDescent="0.25">
      <c r="A283" s="50">
        <v>326122</v>
      </c>
      <c r="B283" s="50" t="s">
        <v>2442</v>
      </c>
      <c r="C283" s="50">
        <v>326122</v>
      </c>
      <c r="D283" s="50" t="s">
        <v>2442</v>
      </c>
    </row>
    <row r="284" spans="1:4" ht="25.5" x14ac:dyDescent="0.25">
      <c r="A284" s="50">
        <v>326130</v>
      </c>
      <c r="B284" s="50" t="s">
        <v>2443</v>
      </c>
      <c r="C284" s="50">
        <v>326130</v>
      </c>
      <c r="D284" s="50" t="s">
        <v>2443</v>
      </c>
    </row>
    <row r="285" spans="1:4" x14ac:dyDescent="0.25">
      <c r="A285" s="50">
        <v>326140</v>
      </c>
      <c r="B285" s="50" t="s">
        <v>2444</v>
      </c>
      <c r="C285" s="50">
        <v>326140</v>
      </c>
      <c r="D285" s="50" t="s">
        <v>2444</v>
      </c>
    </row>
    <row r="286" spans="1:4" ht="25.5" x14ac:dyDescent="0.25">
      <c r="A286" s="50">
        <v>326150</v>
      </c>
      <c r="B286" s="50" t="s">
        <v>2445</v>
      </c>
      <c r="C286" s="50">
        <v>326150</v>
      </c>
      <c r="D286" s="50" t="s">
        <v>2445</v>
      </c>
    </row>
    <row r="287" spans="1:4" x14ac:dyDescent="0.25">
      <c r="A287" s="50">
        <v>326160</v>
      </c>
      <c r="B287" s="50" t="s">
        <v>2446</v>
      </c>
      <c r="C287" s="50">
        <v>326160</v>
      </c>
      <c r="D287" s="50" t="s">
        <v>2446</v>
      </c>
    </row>
    <row r="288" spans="1:4" x14ac:dyDescent="0.25">
      <c r="A288" s="50">
        <v>326191</v>
      </c>
      <c r="B288" s="50" t="s">
        <v>2447</v>
      </c>
      <c r="C288" s="50">
        <v>326191</v>
      </c>
      <c r="D288" s="50" t="s">
        <v>2447</v>
      </c>
    </row>
    <row r="289" spans="1:4" x14ac:dyDescent="0.25">
      <c r="A289" s="50">
        <v>326199</v>
      </c>
      <c r="B289" s="50" t="s">
        <v>2448</v>
      </c>
      <c r="C289" s="50">
        <v>326199</v>
      </c>
      <c r="D289" s="50" t="s">
        <v>2448</v>
      </c>
    </row>
    <row r="290" spans="1:4" x14ac:dyDescent="0.25">
      <c r="A290" s="50">
        <v>326211</v>
      </c>
      <c r="B290" s="50" t="s">
        <v>2449</v>
      </c>
      <c r="C290" s="50">
        <v>326211</v>
      </c>
      <c r="D290" s="50" t="s">
        <v>2449</v>
      </c>
    </row>
    <row r="291" spans="1:4" x14ac:dyDescent="0.25">
      <c r="A291" s="50">
        <v>326212</v>
      </c>
      <c r="B291" s="50" t="s">
        <v>2450</v>
      </c>
      <c r="C291" s="50">
        <v>326212</v>
      </c>
      <c r="D291" s="50" t="s">
        <v>2450</v>
      </c>
    </row>
    <row r="292" spans="1:4" ht="25.5" x14ac:dyDescent="0.25">
      <c r="A292" s="50">
        <v>326220</v>
      </c>
      <c r="B292" s="50" t="s">
        <v>2451</v>
      </c>
      <c r="C292" s="50">
        <v>326220</v>
      </c>
      <c r="D292" s="50" t="s">
        <v>2451</v>
      </c>
    </row>
    <row r="293" spans="1:4" ht="25.5" x14ac:dyDescent="0.25">
      <c r="A293" s="50">
        <v>326291</v>
      </c>
      <c r="B293" s="50" t="s">
        <v>2452</v>
      </c>
      <c r="C293" s="50">
        <v>326291</v>
      </c>
      <c r="D293" s="50" t="s">
        <v>2452</v>
      </c>
    </row>
    <row r="294" spans="1:4" x14ac:dyDescent="0.25">
      <c r="A294" s="50">
        <v>326299</v>
      </c>
      <c r="B294" s="50" t="s">
        <v>2453</v>
      </c>
      <c r="C294" s="50">
        <v>326299</v>
      </c>
      <c r="D294" s="50" t="s">
        <v>2453</v>
      </c>
    </row>
    <row r="295" spans="1:4" ht="25.5" x14ac:dyDescent="0.25">
      <c r="A295" s="50">
        <v>327110</v>
      </c>
      <c r="B295" s="50" t="s">
        <v>2454</v>
      </c>
      <c r="C295" s="50">
        <v>327110</v>
      </c>
      <c r="D295" s="50" t="s">
        <v>2454</v>
      </c>
    </row>
    <row r="296" spans="1:4" ht="25.5" x14ac:dyDescent="0.25">
      <c r="A296" s="50">
        <v>327120</v>
      </c>
      <c r="B296" s="50" t="s">
        <v>2455</v>
      </c>
      <c r="C296" s="50">
        <v>327120</v>
      </c>
      <c r="D296" s="50" t="s">
        <v>2455</v>
      </c>
    </row>
    <row r="297" spans="1:4" x14ac:dyDescent="0.25">
      <c r="A297" s="50">
        <v>327211</v>
      </c>
      <c r="B297" s="50" t="s">
        <v>2456</v>
      </c>
      <c r="C297" s="50">
        <v>327211</v>
      </c>
      <c r="D297" s="50" t="s">
        <v>2456</v>
      </c>
    </row>
    <row r="298" spans="1:4" ht="25.5" x14ac:dyDescent="0.25">
      <c r="A298" s="50">
        <v>327212</v>
      </c>
      <c r="B298" s="50" t="s">
        <v>2457</v>
      </c>
      <c r="C298" s="50">
        <v>327212</v>
      </c>
      <c r="D298" s="50" t="s">
        <v>2457</v>
      </c>
    </row>
    <row r="299" spans="1:4" x14ac:dyDescent="0.25">
      <c r="A299" s="50">
        <v>327213</v>
      </c>
      <c r="B299" s="50" t="s">
        <v>2458</v>
      </c>
      <c r="C299" s="50">
        <v>327213</v>
      </c>
      <c r="D299" s="50" t="s">
        <v>2458</v>
      </c>
    </row>
    <row r="300" spans="1:4" ht="25.5" x14ac:dyDescent="0.25">
      <c r="A300" s="50">
        <v>327215</v>
      </c>
      <c r="B300" s="50" t="s">
        <v>2459</v>
      </c>
      <c r="C300" s="50">
        <v>327215</v>
      </c>
      <c r="D300" s="50" t="s">
        <v>2459</v>
      </c>
    </row>
    <row r="301" spans="1:4" x14ac:dyDescent="0.25">
      <c r="A301" s="50">
        <v>327310</v>
      </c>
      <c r="B301" s="50" t="s">
        <v>2460</v>
      </c>
      <c r="C301" s="50">
        <v>327310</v>
      </c>
      <c r="D301" s="50" t="s">
        <v>2460</v>
      </c>
    </row>
    <row r="302" spans="1:4" x14ac:dyDescent="0.25">
      <c r="A302" s="50">
        <v>327320</v>
      </c>
      <c r="B302" s="50" t="s">
        <v>2461</v>
      </c>
      <c r="C302" s="50">
        <v>327320</v>
      </c>
      <c r="D302" s="50" t="s">
        <v>2461</v>
      </c>
    </row>
    <row r="303" spans="1:4" x14ac:dyDescent="0.25">
      <c r="A303" s="50">
        <v>327331</v>
      </c>
      <c r="B303" s="50" t="s">
        <v>2462</v>
      </c>
      <c r="C303" s="50">
        <v>327331</v>
      </c>
      <c r="D303" s="50" t="s">
        <v>2462</v>
      </c>
    </row>
    <row r="304" spans="1:4" x14ac:dyDescent="0.25">
      <c r="A304" s="50">
        <v>327332</v>
      </c>
      <c r="B304" s="50" t="s">
        <v>2463</v>
      </c>
      <c r="C304" s="50">
        <v>327332</v>
      </c>
      <c r="D304" s="50" t="s">
        <v>2463</v>
      </c>
    </row>
    <row r="305" spans="1:4" x14ac:dyDescent="0.25">
      <c r="A305" s="50">
        <v>327390</v>
      </c>
      <c r="B305" s="50" t="s">
        <v>2464</v>
      </c>
      <c r="C305" s="50">
        <v>327390</v>
      </c>
      <c r="D305" s="50" t="s">
        <v>2464</v>
      </c>
    </row>
    <row r="306" spans="1:4" x14ac:dyDescent="0.25">
      <c r="A306" s="50">
        <v>327410</v>
      </c>
      <c r="B306" s="50" t="s">
        <v>2465</v>
      </c>
      <c r="C306" s="50">
        <v>327410</v>
      </c>
      <c r="D306" s="50" t="s">
        <v>2465</v>
      </c>
    </row>
    <row r="307" spans="1:4" x14ac:dyDescent="0.25">
      <c r="A307" s="50">
        <v>327420</v>
      </c>
      <c r="B307" s="50" t="s">
        <v>2466</v>
      </c>
      <c r="C307" s="50">
        <v>327420</v>
      </c>
      <c r="D307" s="50" t="s">
        <v>2466</v>
      </c>
    </row>
    <row r="308" spans="1:4" x14ac:dyDescent="0.25">
      <c r="A308" s="50">
        <v>327910</v>
      </c>
      <c r="B308" s="50" t="s">
        <v>2467</v>
      </c>
      <c r="C308" s="50">
        <v>327910</v>
      </c>
      <c r="D308" s="50" t="s">
        <v>2467</v>
      </c>
    </row>
    <row r="309" spans="1:4" ht="25.5" x14ac:dyDescent="0.25">
      <c r="A309" s="50">
        <v>327991</v>
      </c>
      <c r="B309" s="50" t="s">
        <v>2468</v>
      </c>
      <c r="C309" s="50">
        <v>327991</v>
      </c>
      <c r="D309" s="50" t="s">
        <v>2468</v>
      </c>
    </row>
    <row r="310" spans="1:4" ht="25.5" x14ac:dyDescent="0.25">
      <c r="A310" s="50">
        <v>327992</v>
      </c>
      <c r="B310" s="50" t="s">
        <v>2469</v>
      </c>
      <c r="C310" s="50">
        <v>327992</v>
      </c>
      <c r="D310" s="50" t="s">
        <v>2469</v>
      </c>
    </row>
    <row r="311" spans="1:4" x14ac:dyDescent="0.25">
      <c r="A311" s="50">
        <v>327993</v>
      </c>
      <c r="B311" s="50" t="s">
        <v>2470</v>
      </c>
      <c r="C311" s="50">
        <v>327993</v>
      </c>
      <c r="D311" s="50" t="s">
        <v>2470</v>
      </c>
    </row>
    <row r="312" spans="1:4" ht="25.5" x14ac:dyDescent="0.25">
      <c r="A312" s="50">
        <v>327999</v>
      </c>
      <c r="B312" s="50" t="s">
        <v>2471</v>
      </c>
      <c r="C312" s="50">
        <v>327999</v>
      </c>
      <c r="D312" s="50" t="s">
        <v>2471</v>
      </c>
    </row>
    <row r="313" spans="1:4" ht="25.5" x14ac:dyDescent="0.25">
      <c r="A313" s="50">
        <v>331110</v>
      </c>
      <c r="B313" s="50" t="s">
        <v>2472</v>
      </c>
      <c r="C313" s="50">
        <v>331110</v>
      </c>
      <c r="D313" s="50" t="s">
        <v>2472</v>
      </c>
    </row>
    <row r="314" spans="1:4" ht="25.5" x14ac:dyDescent="0.25">
      <c r="A314" s="50">
        <v>331210</v>
      </c>
      <c r="B314" s="50" t="s">
        <v>2473</v>
      </c>
      <c r="C314" s="50">
        <v>331210</v>
      </c>
      <c r="D314" s="50" t="s">
        <v>2473</v>
      </c>
    </row>
    <row r="315" spans="1:4" x14ac:dyDescent="0.25">
      <c r="A315" s="50">
        <v>331221</v>
      </c>
      <c r="B315" s="50" t="s">
        <v>2474</v>
      </c>
      <c r="C315" s="50">
        <v>331221</v>
      </c>
      <c r="D315" s="50" t="s">
        <v>2474</v>
      </c>
    </row>
    <row r="316" spans="1:4" x14ac:dyDescent="0.25">
      <c r="A316" s="50">
        <v>331222</v>
      </c>
      <c r="B316" s="50" t="s">
        <v>2475</v>
      </c>
      <c r="C316" s="50">
        <v>331222</v>
      </c>
      <c r="D316" s="50" t="s">
        <v>2475</v>
      </c>
    </row>
    <row r="317" spans="1:4" ht="25.5" x14ac:dyDescent="0.25">
      <c r="A317" s="50">
        <v>331313</v>
      </c>
      <c r="B317" s="50" t="s">
        <v>2476</v>
      </c>
      <c r="C317" s="50">
        <v>331313</v>
      </c>
      <c r="D317" s="50" t="s">
        <v>2476</v>
      </c>
    </row>
    <row r="318" spans="1:4" ht="25.5" x14ac:dyDescent="0.25">
      <c r="A318" s="50">
        <v>331314</v>
      </c>
      <c r="B318" s="50" t="s">
        <v>2477</v>
      </c>
      <c r="C318" s="50">
        <v>331314</v>
      </c>
      <c r="D318" s="50" t="s">
        <v>2477</v>
      </c>
    </row>
    <row r="319" spans="1:4" ht="25.5" x14ac:dyDescent="0.25">
      <c r="A319" s="50">
        <v>331315</v>
      </c>
      <c r="B319" s="50" t="s">
        <v>2478</v>
      </c>
      <c r="C319" s="50">
        <v>331315</v>
      </c>
      <c r="D319" s="50" t="s">
        <v>2478</v>
      </c>
    </row>
    <row r="320" spans="1:4" ht="25.5" x14ac:dyDescent="0.25">
      <c r="A320" s="50">
        <v>331318</v>
      </c>
      <c r="B320" s="50" t="s">
        <v>2479</v>
      </c>
      <c r="C320" s="50">
        <v>331318</v>
      </c>
      <c r="D320" s="50" t="s">
        <v>2479</v>
      </c>
    </row>
    <row r="321" spans="1:4" ht="25.5" x14ac:dyDescent="0.25">
      <c r="A321" s="50">
        <v>331410</v>
      </c>
      <c r="B321" s="50" t="s">
        <v>2480</v>
      </c>
      <c r="C321" s="50">
        <v>331410</v>
      </c>
      <c r="D321" s="50" t="s">
        <v>2480</v>
      </c>
    </row>
    <row r="322" spans="1:4" ht="25.5" x14ac:dyDescent="0.25">
      <c r="A322" s="50">
        <v>331420</v>
      </c>
      <c r="B322" s="50" t="s">
        <v>2481</v>
      </c>
      <c r="C322" s="50">
        <v>331420</v>
      </c>
      <c r="D322" s="50" t="s">
        <v>2481</v>
      </c>
    </row>
    <row r="323" spans="1:4" ht="38.25" x14ac:dyDescent="0.25">
      <c r="A323" s="50">
        <v>331491</v>
      </c>
      <c r="B323" s="50" t="s">
        <v>2482</v>
      </c>
      <c r="C323" s="50">
        <v>331491</v>
      </c>
      <c r="D323" s="50" t="s">
        <v>2482</v>
      </c>
    </row>
    <row r="324" spans="1:4" ht="38.25" x14ac:dyDescent="0.25">
      <c r="A324" s="50">
        <v>331492</v>
      </c>
      <c r="B324" s="50" t="s">
        <v>2483</v>
      </c>
      <c r="C324" s="50">
        <v>331492</v>
      </c>
      <c r="D324" s="50" t="s">
        <v>2483</v>
      </c>
    </row>
    <row r="325" spans="1:4" x14ac:dyDescent="0.25">
      <c r="A325" s="50">
        <v>331511</v>
      </c>
      <c r="B325" s="50" t="s">
        <v>2484</v>
      </c>
      <c r="C325" s="50">
        <v>331511</v>
      </c>
      <c r="D325" s="50" t="s">
        <v>2484</v>
      </c>
    </row>
    <row r="326" spans="1:4" x14ac:dyDescent="0.25">
      <c r="A326" s="50">
        <v>331512</v>
      </c>
      <c r="B326" s="50" t="s">
        <v>2485</v>
      </c>
      <c r="C326" s="50">
        <v>331512</v>
      </c>
      <c r="D326" s="50" t="s">
        <v>2485</v>
      </c>
    </row>
    <row r="327" spans="1:4" x14ac:dyDescent="0.25">
      <c r="A327" s="50">
        <v>331513</v>
      </c>
      <c r="B327" s="50" t="s">
        <v>2486</v>
      </c>
      <c r="C327" s="50">
        <v>331513</v>
      </c>
      <c r="D327" s="50" t="s">
        <v>2486</v>
      </c>
    </row>
    <row r="328" spans="1:4" x14ac:dyDescent="0.25">
      <c r="A328" s="50">
        <v>331523</v>
      </c>
      <c r="B328" s="50" t="s">
        <v>2487</v>
      </c>
      <c r="C328" s="50">
        <v>331523</v>
      </c>
      <c r="D328" s="50" t="s">
        <v>2487</v>
      </c>
    </row>
    <row r="329" spans="1:4" x14ac:dyDescent="0.25">
      <c r="A329" s="50">
        <v>331524</v>
      </c>
      <c r="B329" s="50" t="s">
        <v>2488</v>
      </c>
      <c r="C329" s="50">
        <v>331524</v>
      </c>
      <c r="D329" s="50" t="s">
        <v>2488</v>
      </c>
    </row>
    <row r="330" spans="1:4" ht="25.5" x14ac:dyDescent="0.25">
      <c r="A330" s="50">
        <v>331529</v>
      </c>
      <c r="B330" s="50" t="s">
        <v>2489</v>
      </c>
      <c r="C330" s="50">
        <v>331529</v>
      </c>
      <c r="D330" s="50" t="s">
        <v>2489</v>
      </c>
    </row>
    <row r="331" spans="1:4" x14ac:dyDescent="0.25">
      <c r="A331" s="50">
        <v>332111</v>
      </c>
      <c r="B331" s="50" t="s">
        <v>2490</v>
      </c>
      <c r="C331" s="50">
        <v>332111</v>
      </c>
      <c r="D331" s="50" t="s">
        <v>2490</v>
      </c>
    </row>
    <row r="332" spans="1:4" x14ac:dyDescent="0.25">
      <c r="A332" s="50">
        <v>332112</v>
      </c>
      <c r="B332" s="50" t="s">
        <v>2491</v>
      </c>
      <c r="C332" s="50">
        <v>332112</v>
      </c>
      <c r="D332" s="50" t="s">
        <v>2491</v>
      </c>
    </row>
    <row r="333" spans="1:4" x14ac:dyDescent="0.25">
      <c r="A333" s="50">
        <v>332114</v>
      </c>
      <c r="B333" s="50" t="s">
        <v>2492</v>
      </c>
      <c r="C333" s="50">
        <v>332114</v>
      </c>
      <c r="D333" s="50" t="s">
        <v>2492</v>
      </c>
    </row>
    <row r="334" spans="1:4" x14ac:dyDescent="0.25">
      <c r="A334" s="50">
        <v>332117</v>
      </c>
      <c r="B334" s="50" t="s">
        <v>2493</v>
      </c>
      <c r="C334" s="50">
        <v>332117</v>
      </c>
      <c r="D334" s="50" t="s">
        <v>2493</v>
      </c>
    </row>
    <row r="335" spans="1:4" ht="25.5" x14ac:dyDescent="0.25">
      <c r="A335" s="50">
        <v>332119</v>
      </c>
      <c r="B335" s="50" t="s">
        <v>2494</v>
      </c>
      <c r="C335" s="50">
        <v>332119</v>
      </c>
      <c r="D335" s="50" t="s">
        <v>2494</v>
      </c>
    </row>
    <row r="336" spans="1:4" ht="38.25" x14ac:dyDescent="0.25">
      <c r="A336" s="50">
        <v>332215</v>
      </c>
      <c r="B336" s="50" t="s">
        <v>2495</v>
      </c>
      <c r="C336" s="50">
        <v>332215</v>
      </c>
      <c r="D336" s="50" t="s">
        <v>2495</v>
      </c>
    </row>
    <row r="337" spans="1:4" x14ac:dyDescent="0.25">
      <c r="A337" s="50">
        <v>332216</v>
      </c>
      <c r="B337" s="50" t="s">
        <v>2496</v>
      </c>
      <c r="C337" s="50">
        <v>332216</v>
      </c>
      <c r="D337" s="50" t="s">
        <v>2496</v>
      </c>
    </row>
    <row r="338" spans="1:4" ht="25.5" x14ac:dyDescent="0.25">
      <c r="A338" s="50">
        <v>332311</v>
      </c>
      <c r="B338" s="50" t="s">
        <v>2497</v>
      </c>
      <c r="C338" s="50">
        <v>332311</v>
      </c>
      <c r="D338" s="50" t="s">
        <v>2497</v>
      </c>
    </row>
    <row r="339" spans="1:4" ht="25.5" x14ac:dyDescent="0.25">
      <c r="A339" s="50">
        <v>332312</v>
      </c>
      <c r="B339" s="50" t="s">
        <v>2498</v>
      </c>
      <c r="C339" s="50">
        <v>332312</v>
      </c>
      <c r="D339" s="50" t="s">
        <v>2498</v>
      </c>
    </row>
    <row r="340" spans="1:4" x14ac:dyDescent="0.25">
      <c r="A340" s="50">
        <v>332313</v>
      </c>
      <c r="B340" s="50" t="s">
        <v>2499</v>
      </c>
      <c r="C340" s="50">
        <v>332313</v>
      </c>
      <c r="D340" s="50" t="s">
        <v>2499</v>
      </c>
    </row>
    <row r="341" spans="1:4" x14ac:dyDescent="0.25">
      <c r="A341" s="50">
        <v>332321</v>
      </c>
      <c r="B341" s="50" t="s">
        <v>2500</v>
      </c>
      <c r="C341" s="50">
        <v>332321</v>
      </c>
      <c r="D341" s="50" t="s">
        <v>2500</v>
      </c>
    </row>
    <row r="342" spans="1:4" x14ac:dyDescent="0.25">
      <c r="A342" s="50">
        <v>332322</v>
      </c>
      <c r="B342" s="50" t="s">
        <v>2501</v>
      </c>
      <c r="C342" s="50">
        <v>332322</v>
      </c>
      <c r="D342" s="50" t="s">
        <v>2501</v>
      </c>
    </row>
    <row r="343" spans="1:4" ht="25.5" x14ac:dyDescent="0.25">
      <c r="A343" s="50">
        <v>332323</v>
      </c>
      <c r="B343" s="50" t="s">
        <v>2502</v>
      </c>
      <c r="C343" s="50">
        <v>332323</v>
      </c>
      <c r="D343" s="50" t="s">
        <v>2502</v>
      </c>
    </row>
    <row r="344" spans="1:4" ht="25.5" x14ac:dyDescent="0.25">
      <c r="A344" s="50">
        <v>332410</v>
      </c>
      <c r="B344" s="50" t="s">
        <v>2503</v>
      </c>
      <c r="C344" s="50">
        <v>332410</v>
      </c>
      <c r="D344" s="50" t="s">
        <v>2503</v>
      </c>
    </row>
    <row r="345" spans="1:4" x14ac:dyDescent="0.25">
      <c r="A345" s="50">
        <v>332420</v>
      </c>
      <c r="B345" s="50" t="s">
        <v>2504</v>
      </c>
      <c r="C345" s="50">
        <v>332420</v>
      </c>
      <c r="D345" s="50" t="s">
        <v>2504</v>
      </c>
    </row>
    <row r="346" spans="1:4" x14ac:dyDescent="0.25">
      <c r="A346" s="50">
        <v>332431</v>
      </c>
      <c r="B346" s="50" t="s">
        <v>2505</v>
      </c>
      <c r="C346" s="50">
        <v>332431</v>
      </c>
      <c r="D346" s="50" t="s">
        <v>2505</v>
      </c>
    </row>
    <row r="347" spans="1:4" x14ac:dyDescent="0.25">
      <c r="A347" s="50">
        <v>332439</v>
      </c>
      <c r="B347" s="50" t="s">
        <v>2506</v>
      </c>
      <c r="C347" s="50">
        <v>332439</v>
      </c>
      <c r="D347" s="50" t="s">
        <v>2506</v>
      </c>
    </row>
    <row r="348" spans="1:4" x14ac:dyDescent="0.25">
      <c r="A348" s="50">
        <v>332510</v>
      </c>
      <c r="B348" s="50" t="s">
        <v>2507</v>
      </c>
      <c r="C348" s="50">
        <v>332510</v>
      </c>
      <c r="D348" s="50" t="s">
        <v>2507</v>
      </c>
    </row>
    <row r="349" spans="1:4" x14ac:dyDescent="0.25">
      <c r="A349" s="50">
        <v>332613</v>
      </c>
      <c r="B349" s="50" t="s">
        <v>2508</v>
      </c>
      <c r="C349" s="50">
        <v>332613</v>
      </c>
      <c r="D349" s="50" t="s">
        <v>2508</v>
      </c>
    </row>
    <row r="350" spans="1:4" ht="25.5" x14ac:dyDescent="0.25">
      <c r="A350" s="50">
        <v>332618</v>
      </c>
      <c r="B350" s="50" t="s">
        <v>2509</v>
      </c>
      <c r="C350" s="50">
        <v>332618</v>
      </c>
      <c r="D350" s="50" t="s">
        <v>2509</v>
      </c>
    </row>
    <row r="351" spans="1:4" x14ac:dyDescent="0.25">
      <c r="A351" s="50">
        <v>332710</v>
      </c>
      <c r="B351" s="50" t="s">
        <v>2510</v>
      </c>
      <c r="C351" s="50">
        <v>332710</v>
      </c>
      <c r="D351" s="50" t="s">
        <v>2510</v>
      </c>
    </row>
    <row r="352" spans="1:4" x14ac:dyDescent="0.25">
      <c r="A352" s="50">
        <v>332721</v>
      </c>
      <c r="B352" s="50" t="s">
        <v>2511</v>
      </c>
      <c r="C352" s="50">
        <v>332721</v>
      </c>
      <c r="D352" s="50" t="s">
        <v>2511</v>
      </c>
    </row>
    <row r="353" spans="1:4" ht="25.5" x14ac:dyDescent="0.25">
      <c r="A353" s="50">
        <v>332722</v>
      </c>
      <c r="B353" s="50" t="s">
        <v>2512</v>
      </c>
      <c r="C353" s="50">
        <v>332722</v>
      </c>
      <c r="D353" s="50" t="s">
        <v>2512</v>
      </c>
    </row>
    <row r="354" spans="1:4" x14ac:dyDescent="0.25">
      <c r="A354" s="50">
        <v>332811</v>
      </c>
      <c r="B354" s="50" t="s">
        <v>2513</v>
      </c>
      <c r="C354" s="50">
        <v>332811</v>
      </c>
      <c r="D354" s="50" t="s">
        <v>2513</v>
      </c>
    </row>
    <row r="355" spans="1:4" ht="38.25" x14ac:dyDescent="0.25">
      <c r="A355" s="50">
        <v>332812</v>
      </c>
      <c r="B355" s="50" t="s">
        <v>2514</v>
      </c>
      <c r="C355" s="50">
        <v>332812</v>
      </c>
      <c r="D355" s="50" t="s">
        <v>2514</v>
      </c>
    </row>
    <row r="356" spans="1:4" ht="25.5" x14ac:dyDescent="0.25">
      <c r="A356" s="50">
        <v>332813</v>
      </c>
      <c r="B356" s="50" t="s">
        <v>2515</v>
      </c>
      <c r="C356" s="50">
        <v>332813</v>
      </c>
      <c r="D356" s="50" t="s">
        <v>2515</v>
      </c>
    </row>
    <row r="357" spans="1:4" x14ac:dyDescent="0.25">
      <c r="A357" s="50">
        <v>332911</v>
      </c>
      <c r="B357" s="50" t="s">
        <v>2516</v>
      </c>
      <c r="C357" s="50">
        <v>332911</v>
      </c>
      <c r="D357" s="50" t="s">
        <v>2516</v>
      </c>
    </row>
    <row r="358" spans="1:4" ht="25.5" x14ac:dyDescent="0.25">
      <c r="A358" s="50">
        <v>332912</v>
      </c>
      <c r="B358" s="50" t="s">
        <v>2517</v>
      </c>
      <c r="C358" s="50">
        <v>332912</v>
      </c>
      <c r="D358" s="50" t="s">
        <v>2517</v>
      </c>
    </row>
    <row r="359" spans="1:4" ht="25.5" x14ac:dyDescent="0.25">
      <c r="A359" s="50">
        <v>332913</v>
      </c>
      <c r="B359" s="50" t="s">
        <v>2518</v>
      </c>
      <c r="C359" s="50">
        <v>332913</v>
      </c>
      <c r="D359" s="50" t="s">
        <v>2518</v>
      </c>
    </row>
    <row r="360" spans="1:4" ht="25.5" x14ac:dyDescent="0.25">
      <c r="A360" s="50">
        <v>332919</v>
      </c>
      <c r="B360" s="50" t="s">
        <v>2519</v>
      </c>
      <c r="C360" s="50">
        <v>332919</v>
      </c>
      <c r="D360" s="50" t="s">
        <v>2519</v>
      </c>
    </row>
    <row r="361" spans="1:4" x14ac:dyDescent="0.25">
      <c r="A361" s="50">
        <v>332991</v>
      </c>
      <c r="B361" s="50" t="s">
        <v>2520</v>
      </c>
      <c r="C361" s="50">
        <v>332991</v>
      </c>
      <c r="D361" s="50" t="s">
        <v>2520</v>
      </c>
    </row>
    <row r="362" spans="1:4" x14ac:dyDescent="0.25">
      <c r="A362" s="50">
        <v>332992</v>
      </c>
      <c r="B362" s="50" t="s">
        <v>2521</v>
      </c>
      <c r="C362" s="50">
        <v>332992</v>
      </c>
      <c r="D362" s="50" t="s">
        <v>2521</v>
      </c>
    </row>
    <row r="363" spans="1:4" ht="25.5" x14ac:dyDescent="0.25">
      <c r="A363" s="50">
        <v>332993</v>
      </c>
      <c r="B363" s="50" t="s">
        <v>2522</v>
      </c>
      <c r="C363" s="50">
        <v>332993</v>
      </c>
      <c r="D363" s="50" t="s">
        <v>2522</v>
      </c>
    </row>
    <row r="364" spans="1:4" ht="25.5" x14ac:dyDescent="0.25">
      <c r="A364" s="50">
        <v>332994</v>
      </c>
      <c r="B364" s="50" t="s">
        <v>2523</v>
      </c>
      <c r="C364" s="50">
        <v>332994</v>
      </c>
      <c r="D364" s="50" t="s">
        <v>2523</v>
      </c>
    </row>
    <row r="365" spans="1:4" ht="25.5" x14ac:dyDescent="0.25">
      <c r="A365" s="50">
        <v>332996</v>
      </c>
      <c r="B365" s="50" t="s">
        <v>2524</v>
      </c>
      <c r="C365" s="50">
        <v>332996</v>
      </c>
      <c r="D365" s="50" t="s">
        <v>2524</v>
      </c>
    </row>
    <row r="366" spans="1:4" ht="25.5" x14ac:dyDescent="0.25">
      <c r="A366" s="50">
        <v>332999</v>
      </c>
      <c r="B366" s="50" t="s">
        <v>2525</v>
      </c>
      <c r="C366" s="50">
        <v>332999</v>
      </c>
      <c r="D366" s="50" t="s">
        <v>2525</v>
      </c>
    </row>
    <row r="367" spans="1:4" ht="25.5" x14ac:dyDescent="0.25">
      <c r="A367" s="50">
        <v>333111</v>
      </c>
      <c r="B367" s="50" t="s">
        <v>2526</v>
      </c>
      <c r="C367" s="50">
        <v>333111</v>
      </c>
      <c r="D367" s="50" t="s">
        <v>2526</v>
      </c>
    </row>
    <row r="368" spans="1:4" ht="25.5" x14ac:dyDescent="0.25">
      <c r="A368" s="50">
        <v>333112</v>
      </c>
      <c r="B368" s="50" t="s">
        <v>2527</v>
      </c>
      <c r="C368" s="50">
        <v>333112</v>
      </c>
      <c r="D368" s="50" t="s">
        <v>2527</v>
      </c>
    </row>
    <row r="369" spans="1:4" x14ac:dyDescent="0.25">
      <c r="A369" s="50">
        <v>333120</v>
      </c>
      <c r="B369" s="50" t="s">
        <v>2528</v>
      </c>
      <c r="C369" s="50">
        <v>333120</v>
      </c>
      <c r="D369" s="50" t="s">
        <v>2528</v>
      </c>
    </row>
    <row r="370" spans="1:4" ht="25.5" x14ac:dyDescent="0.25">
      <c r="A370" s="50">
        <v>333131</v>
      </c>
      <c r="B370" s="50" t="s">
        <v>2529</v>
      </c>
      <c r="C370" s="50">
        <v>333131</v>
      </c>
      <c r="D370" s="50" t="s">
        <v>2529</v>
      </c>
    </row>
    <row r="371" spans="1:4" ht="25.5" x14ac:dyDescent="0.25">
      <c r="A371" s="50">
        <v>333132</v>
      </c>
      <c r="B371" s="50" t="s">
        <v>2530</v>
      </c>
      <c r="C371" s="50">
        <v>333132</v>
      </c>
      <c r="D371" s="50" t="s">
        <v>2530</v>
      </c>
    </row>
    <row r="372" spans="1:4" x14ac:dyDescent="0.25">
      <c r="A372" s="50">
        <v>333241</v>
      </c>
      <c r="B372" s="50" t="s">
        <v>2531</v>
      </c>
      <c r="C372" s="50">
        <v>333241</v>
      </c>
      <c r="D372" s="50" t="s">
        <v>2531</v>
      </c>
    </row>
    <row r="373" spans="1:4" x14ac:dyDescent="0.25">
      <c r="A373" s="50">
        <v>333242</v>
      </c>
      <c r="B373" s="50" t="s">
        <v>2532</v>
      </c>
      <c r="C373" s="50">
        <v>333242</v>
      </c>
      <c r="D373" s="50" t="s">
        <v>2532</v>
      </c>
    </row>
    <row r="374" spans="1:4" ht="25.5" x14ac:dyDescent="0.25">
      <c r="A374" s="50">
        <v>333243</v>
      </c>
      <c r="B374" s="50" t="s">
        <v>2533</v>
      </c>
      <c r="C374" s="50">
        <v>333243</v>
      </c>
      <c r="D374" s="50" t="s">
        <v>2533</v>
      </c>
    </row>
    <row r="375" spans="1:4" ht="25.5" x14ac:dyDescent="0.25">
      <c r="A375" s="50">
        <v>333244</v>
      </c>
      <c r="B375" s="50" t="s">
        <v>2534</v>
      </c>
      <c r="C375" s="50">
        <v>333244</v>
      </c>
      <c r="D375" s="50" t="s">
        <v>2534</v>
      </c>
    </row>
    <row r="376" spans="1:4" ht="25.5" x14ac:dyDescent="0.25">
      <c r="A376" s="50">
        <v>333249</v>
      </c>
      <c r="B376" s="50" t="s">
        <v>2535</v>
      </c>
      <c r="C376" s="50">
        <v>333249</v>
      </c>
      <c r="D376" s="50" t="s">
        <v>2535</v>
      </c>
    </row>
    <row r="377" spans="1:4" ht="25.5" x14ac:dyDescent="0.25">
      <c r="A377" s="50">
        <v>333314</v>
      </c>
      <c r="B377" s="50" t="s">
        <v>2536</v>
      </c>
      <c r="C377" s="50">
        <v>333314</v>
      </c>
      <c r="D377" s="50" t="s">
        <v>2536</v>
      </c>
    </row>
    <row r="378" spans="1:4" ht="25.5" x14ac:dyDescent="0.25">
      <c r="A378" s="50">
        <v>333316</v>
      </c>
      <c r="B378" s="50" t="s">
        <v>2537</v>
      </c>
      <c r="C378" s="50">
        <v>333316</v>
      </c>
      <c r="D378" s="50" t="s">
        <v>2537</v>
      </c>
    </row>
    <row r="379" spans="1:4" ht="25.5" x14ac:dyDescent="0.25">
      <c r="A379" s="50">
        <v>333318</v>
      </c>
      <c r="B379" s="50" t="s">
        <v>2538</v>
      </c>
      <c r="C379" s="50">
        <v>333318</v>
      </c>
      <c r="D379" s="50" t="s">
        <v>2538</v>
      </c>
    </row>
    <row r="380" spans="1:4" ht="38.25" x14ac:dyDescent="0.25">
      <c r="A380" s="50">
        <v>333413</v>
      </c>
      <c r="B380" s="50" t="s">
        <v>2539</v>
      </c>
      <c r="C380" s="50">
        <v>333413</v>
      </c>
      <c r="D380" s="50" t="s">
        <v>2539</v>
      </c>
    </row>
    <row r="381" spans="1:4" ht="25.5" x14ac:dyDescent="0.25">
      <c r="A381" s="50">
        <v>333414</v>
      </c>
      <c r="B381" s="50" t="s">
        <v>2540</v>
      </c>
      <c r="C381" s="50">
        <v>333414</v>
      </c>
      <c r="D381" s="50" t="s">
        <v>2540</v>
      </c>
    </row>
    <row r="382" spans="1:4" ht="38.25" x14ac:dyDescent="0.25">
      <c r="A382" s="50">
        <v>333415</v>
      </c>
      <c r="B382" s="50" t="s">
        <v>2541</v>
      </c>
      <c r="C382" s="50">
        <v>333415</v>
      </c>
      <c r="D382" s="50" t="s">
        <v>2541</v>
      </c>
    </row>
    <row r="383" spans="1:4" x14ac:dyDescent="0.25">
      <c r="A383" s="50">
        <v>333511</v>
      </c>
      <c r="B383" s="50" t="s">
        <v>2542</v>
      </c>
      <c r="C383" s="50">
        <v>333511</v>
      </c>
      <c r="D383" s="50" t="s">
        <v>2542</v>
      </c>
    </row>
    <row r="384" spans="1:4" ht="25.5" x14ac:dyDescent="0.25">
      <c r="A384" s="50">
        <v>333514</v>
      </c>
      <c r="B384" s="50" t="s">
        <v>2543</v>
      </c>
      <c r="C384" s="50">
        <v>333514</v>
      </c>
      <c r="D384" s="50" t="s">
        <v>2543</v>
      </c>
    </row>
    <row r="385" spans="1:4" ht="25.5" x14ac:dyDescent="0.25">
      <c r="A385" s="50">
        <v>333515</v>
      </c>
      <c r="B385" s="50" t="s">
        <v>2544</v>
      </c>
      <c r="C385" s="50">
        <v>333515</v>
      </c>
      <c r="D385" s="50" t="s">
        <v>2544</v>
      </c>
    </row>
    <row r="386" spans="1:4" x14ac:dyDescent="0.25">
      <c r="A386" s="50">
        <v>333517</v>
      </c>
      <c r="B386" s="50" t="s">
        <v>2545</v>
      </c>
      <c r="C386" s="50">
        <v>333517</v>
      </c>
      <c r="D386" s="50" t="s">
        <v>2545</v>
      </c>
    </row>
    <row r="387" spans="1:4" ht="25.5" x14ac:dyDescent="0.25">
      <c r="A387" s="50">
        <v>333519</v>
      </c>
      <c r="B387" s="50" t="s">
        <v>2546</v>
      </c>
      <c r="C387" s="50">
        <v>333519</v>
      </c>
      <c r="D387" s="50" t="s">
        <v>2546</v>
      </c>
    </row>
    <row r="388" spans="1:4" ht="25.5" x14ac:dyDescent="0.25">
      <c r="A388" s="50">
        <v>333611</v>
      </c>
      <c r="B388" s="50" t="s">
        <v>2547</v>
      </c>
      <c r="C388" s="50">
        <v>333611</v>
      </c>
      <c r="D388" s="50" t="s">
        <v>2547</v>
      </c>
    </row>
    <row r="389" spans="1:4" ht="25.5" x14ac:dyDescent="0.25">
      <c r="A389" s="50">
        <v>333612</v>
      </c>
      <c r="B389" s="50" t="s">
        <v>2548</v>
      </c>
      <c r="C389" s="50">
        <v>333612</v>
      </c>
      <c r="D389" s="50" t="s">
        <v>2548</v>
      </c>
    </row>
    <row r="390" spans="1:4" ht="25.5" x14ac:dyDescent="0.25">
      <c r="A390" s="50">
        <v>333613</v>
      </c>
      <c r="B390" s="50" t="s">
        <v>2549</v>
      </c>
      <c r="C390" s="50">
        <v>333613</v>
      </c>
      <c r="D390" s="50" t="s">
        <v>2549</v>
      </c>
    </row>
    <row r="391" spans="1:4" x14ac:dyDescent="0.25">
      <c r="A391" s="50">
        <v>333618</v>
      </c>
      <c r="B391" s="50" t="s">
        <v>2550</v>
      </c>
      <c r="C391" s="50">
        <v>333618</v>
      </c>
      <c r="D391" s="50" t="s">
        <v>2550</v>
      </c>
    </row>
    <row r="392" spans="1:4" ht="25.5" x14ac:dyDescent="0.25">
      <c r="A392" s="50">
        <v>333911</v>
      </c>
      <c r="B392" s="50" t="s">
        <v>2551</v>
      </c>
      <c r="C392" s="52">
        <v>333914</v>
      </c>
      <c r="D392" s="50" t="s">
        <v>2552</v>
      </c>
    </row>
    <row r="393" spans="1:4" x14ac:dyDescent="0.25">
      <c r="A393" s="50">
        <v>333912</v>
      </c>
      <c r="B393" s="50" t="s">
        <v>2553</v>
      </c>
      <c r="C393" s="50">
        <v>333912</v>
      </c>
      <c r="D393" s="50" t="s">
        <v>2553</v>
      </c>
    </row>
    <row r="394" spans="1:4" ht="25.5" x14ac:dyDescent="0.25">
      <c r="A394" s="50">
        <v>333913</v>
      </c>
      <c r="B394" s="50" t="s">
        <v>2554</v>
      </c>
      <c r="C394" s="52">
        <v>333914</v>
      </c>
      <c r="D394" s="50" t="s">
        <v>2552</v>
      </c>
    </row>
    <row r="395" spans="1:4" ht="25.5" x14ac:dyDescent="0.25">
      <c r="A395" s="50">
        <v>333921</v>
      </c>
      <c r="B395" s="50" t="s">
        <v>2555</v>
      </c>
      <c r="C395" s="50">
        <v>333921</v>
      </c>
      <c r="D395" s="50" t="s">
        <v>2555</v>
      </c>
    </row>
    <row r="396" spans="1:4" ht="25.5" x14ac:dyDescent="0.25">
      <c r="A396" s="50">
        <v>333922</v>
      </c>
      <c r="B396" s="50" t="s">
        <v>2556</v>
      </c>
      <c r="C396" s="50">
        <v>333922</v>
      </c>
      <c r="D396" s="50" t="s">
        <v>2556</v>
      </c>
    </row>
    <row r="397" spans="1:4" ht="25.5" x14ac:dyDescent="0.25">
      <c r="A397" s="50">
        <v>333923</v>
      </c>
      <c r="B397" s="50" t="s">
        <v>2557</v>
      </c>
      <c r="C397" s="50">
        <v>333923</v>
      </c>
      <c r="D397" s="50" t="s">
        <v>2557</v>
      </c>
    </row>
    <row r="398" spans="1:4" ht="25.5" x14ac:dyDescent="0.25">
      <c r="A398" s="50">
        <v>333924</v>
      </c>
      <c r="B398" s="50" t="s">
        <v>2558</v>
      </c>
      <c r="C398" s="50">
        <v>333924</v>
      </c>
      <c r="D398" s="50" t="s">
        <v>2558</v>
      </c>
    </row>
    <row r="399" spans="1:4" x14ac:dyDescent="0.25">
      <c r="A399" s="50">
        <v>333991</v>
      </c>
      <c r="B399" s="50" t="s">
        <v>2559</v>
      </c>
      <c r="C399" s="50">
        <v>333991</v>
      </c>
      <c r="D399" s="50" t="s">
        <v>2559</v>
      </c>
    </row>
    <row r="400" spans="1:4" ht="25.5" x14ac:dyDescent="0.25">
      <c r="A400" s="50">
        <v>333992</v>
      </c>
      <c r="B400" s="50" t="s">
        <v>2560</v>
      </c>
      <c r="C400" s="50">
        <v>333992</v>
      </c>
      <c r="D400" s="50" t="s">
        <v>2560</v>
      </c>
    </row>
    <row r="401" spans="1:4" x14ac:dyDescent="0.25">
      <c r="A401" s="50">
        <v>333993</v>
      </c>
      <c r="B401" s="50" t="s">
        <v>2561</v>
      </c>
      <c r="C401" s="50">
        <v>333993</v>
      </c>
      <c r="D401" s="50" t="s">
        <v>2561</v>
      </c>
    </row>
    <row r="402" spans="1:4" ht="25.5" x14ac:dyDescent="0.25">
      <c r="A402" s="50">
        <v>333994</v>
      </c>
      <c r="B402" s="50" t="s">
        <v>2562</v>
      </c>
      <c r="C402" s="50">
        <v>333994</v>
      </c>
      <c r="D402" s="50" t="s">
        <v>2562</v>
      </c>
    </row>
    <row r="403" spans="1:4" ht="25.5" x14ac:dyDescent="0.25">
      <c r="A403" s="50">
        <v>333995</v>
      </c>
      <c r="B403" s="50" t="s">
        <v>2563</v>
      </c>
      <c r="C403" s="50">
        <v>333995</v>
      </c>
      <c r="D403" s="50" t="s">
        <v>2563</v>
      </c>
    </row>
    <row r="404" spans="1:4" ht="25.5" x14ac:dyDescent="0.25">
      <c r="A404" s="50">
        <v>333996</v>
      </c>
      <c r="B404" s="50" t="s">
        <v>2564</v>
      </c>
      <c r="C404" s="50">
        <v>333996</v>
      </c>
      <c r="D404" s="50" t="s">
        <v>2564</v>
      </c>
    </row>
    <row r="405" spans="1:4" x14ac:dyDescent="0.25">
      <c r="A405" s="50">
        <v>333997</v>
      </c>
      <c r="B405" s="50" t="s">
        <v>2565</v>
      </c>
      <c r="C405" s="50">
        <v>333997</v>
      </c>
      <c r="D405" s="50" t="s">
        <v>2565</v>
      </c>
    </row>
    <row r="406" spans="1:4" ht="25.5" x14ac:dyDescent="0.25">
      <c r="A406" s="50">
        <v>333999</v>
      </c>
      <c r="B406" s="50" t="s">
        <v>2566</v>
      </c>
      <c r="C406" s="50">
        <v>333999</v>
      </c>
      <c r="D406" s="50" t="s">
        <v>2566</v>
      </c>
    </row>
    <row r="407" spans="1:4" x14ac:dyDescent="0.25">
      <c r="A407" s="50">
        <v>334111</v>
      </c>
      <c r="B407" s="50" t="s">
        <v>2567</v>
      </c>
      <c r="C407" s="50">
        <v>334111</v>
      </c>
      <c r="D407" s="50" t="s">
        <v>2567</v>
      </c>
    </row>
    <row r="408" spans="1:4" x14ac:dyDescent="0.25">
      <c r="A408" s="50">
        <v>334112</v>
      </c>
      <c r="B408" s="50" t="s">
        <v>2568</v>
      </c>
      <c r="C408" s="50">
        <v>334112</v>
      </c>
      <c r="D408" s="50" t="s">
        <v>2568</v>
      </c>
    </row>
    <row r="409" spans="1:4" ht="25.5" x14ac:dyDescent="0.25">
      <c r="A409" s="50">
        <v>334118</v>
      </c>
      <c r="B409" s="50" t="s">
        <v>2569</v>
      </c>
      <c r="C409" s="50">
        <v>334118</v>
      </c>
      <c r="D409" s="50" t="s">
        <v>2569</v>
      </c>
    </row>
    <row r="410" spans="1:4" x14ac:dyDescent="0.25">
      <c r="A410" s="50">
        <v>334210</v>
      </c>
      <c r="B410" s="50" t="s">
        <v>2570</v>
      </c>
      <c r="C410" s="50">
        <v>334210</v>
      </c>
      <c r="D410" s="50" t="s">
        <v>2570</v>
      </c>
    </row>
    <row r="411" spans="1:4" ht="38.25" x14ac:dyDescent="0.25">
      <c r="A411" s="50">
        <v>334220</v>
      </c>
      <c r="B411" s="50" t="s">
        <v>2571</v>
      </c>
      <c r="C411" s="50">
        <v>334220</v>
      </c>
      <c r="D411" s="50" t="s">
        <v>2571</v>
      </c>
    </row>
    <row r="412" spans="1:4" ht="25.5" x14ac:dyDescent="0.25">
      <c r="A412" s="50">
        <v>334290</v>
      </c>
      <c r="B412" s="50" t="s">
        <v>2572</v>
      </c>
      <c r="C412" s="50">
        <v>334290</v>
      </c>
      <c r="D412" s="50" t="s">
        <v>2572</v>
      </c>
    </row>
    <row r="413" spans="1:4" ht="25.5" x14ac:dyDescent="0.25">
      <c r="A413" s="50">
        <v>334310</v>
      </c>
      <c r="B413" s="50" t="s">
        <v>2573</v>
      </c>
      <c r="C413" s="50">
        <v>334310</v>
      </c>
      <c r="D413" s="50" t="s">
        <v>2573</v>
      </c>
    </row>
    <row r="414" spans="1:4" x14ac:dyDescent="0.25">
      <c r="A414" s="50">
        <v>334412</v>
      </c>
      <c r="B414" s="50" t="s">
        <v>2574</v>
      </c>
      <c r="C414" s="50">
        <v>334412</v>
      </c>
      <c r="D414" s="50" t="s">
        <v>2574</v>
      </c>
    </row>
    <row r="415" spans="1:4" ht="25.5" x14ac:dyDescent="0.25">
      <c r="A415" s="50">
        <v>334413</v>
      </c>
      <c r="B415" s="50" t="s">
        <v>2575</v>
      </c>
      <c r="C415" s="50">
        <v>334413</v>
      </c>
      <c r="D415" s="50" t="s">
        <v>2575</v>
      </c>
    </row>
    <row r="416" spans="1:4" ht="25.5" x14ac:dyDescent="0.25">
      <c r="A416" s="50">
        <v>334416</v>
      </c>
      <c r="B416" s="50" t="s">
        <v>2576</v>
      </c>
      <c r="C416" s="50">
        <v>334416</v>
      </c>
      <c r="D416" s="50" t="s">
        <v>2576</v>
      </c>
    </row>
    <row r="417" spans="1:4" x14ac:dyDescent="0.25">
      <c r="A417" s="50">
        <v>334417</v>
      </c>
      <c r="B417" s="50" t="s">
        <v>2577</v>
      </c>
      <c r="C417" s="50">
        <v>334417</v>
      </c>
      <c r="D417" s="50" t="s">
        <v>2577</v>
      </c>
    </row>
    <row r="418" spans="1:4" ht="25.5" x14ac:dyDescent="0.25">
      <c r="A418" s="50">
        <v>334418</v>
      </c>
      <c r="B418" s="50" t="s">
        <v>2578</v>
      </c>
      <c r="C418" s="50">
        <v>334418</v>
      </c>
      <c r="D418" s="50" t="s">
        <v>2578</v>
      </c>
    </row>
    <row r="419" spans="1:4" ht="25.5" x14ac:dyDescent="0.25">
      <c r="A419" s="50">
        <v>334419</v>
      </c>
      <c r="B419" s="50" t="s">
        <v>2579</v>
      </c>
      <c r="C419" s="50">
        <v>334419</v>
      </c>
      <c r="D419" s="50" t="s">
        <v>2579</v>
      </c>
    </row>
    <row r="420" spans="1:4" ht="25.5" x14ac:dyDescent="0.25">
      <c r="A420" s="50">
        <v>334510</v>
      </c>
      <c r="B420" s="50" t="s">
        <v>2580</v>
      </c>
      <c r="C420" s="50">
        <v>334510</v>
      </c>
      <c r="D420" s="50" t="s">
        <v>2580</v>
      </c>
    </row>
    <row r="421" spans="1:4" ht="38.25" x14ac:dyDescent="0.25">
      <c r="A421" s="50">
        <v>334511</v>
      </c>
      <c r="B421" s="50" t="s">
        <v>2581</v>
      </c>
      <c r="C421" s="50">
        <v>334511</v>
      </c>
      <c r="D421" s="50" t="s">
        <v>2581</v>
      </c>
    </row>
    <row r="422" spans="1:4" ht="38.25" x14ac:dyDescent="0.25">
      <c r="A422" s="50">
        <v>334512</v>
      </c>
      <c r="B422" s="50" t="s">
        <v>2582</v>
      </c>
      <c r="C422" s="50">
        <v>334512</v>
      </c>
      <c r="D422" s="50" t="s">
        <v>2582</v>
      </c>
    </row>
    <row r="423" spans="1:4" ht="51" x14ac:dyDescent="0.25">
      <c r="A423" s="50">
        <v>334513</v>
      </c>
      <c r="B423" s="50" t="s">
        <v>2583</v>
      </c>
      <c r="C423" s="50">
        <v>334513</v>
      </c>
      <c r="D423" s="50" t="s">
        <v>2583</v>
      </c>
    </row>
    <row r="424" spans="1:4" ht="25.5" x14ac:dyDescent="0.25">
      <c r="A424" s="50">
        <v>334514</v>
      </c>
      <c r="B424" s="50" t="s">
        <v>2584</v>
      </c>
      <c r="C424" s="50">
        <v>334514</v>
      </c>
      <c r="D424" s="50" t="s">
        <v>2584</v>
      </c>
    </row>
    <row r="425" spans="1:4" ht="38.25" x14ac:dyDescent="0.25">
      <c r="A425" s="50">
        <v>334515</v>
      </c>
      <c r="B425" s="50" t="s">
        <v>2585</v>
      </c>
      <c r="C425" s="50">
        <v>334515</v>
      </c>
      <c r="D425" s="50" t="s">
        <v>2585</v>
      </c>
    </row>
    <row r="426" spans="1:4" ht="25.5" x14ac:dyDescent="0.25">
      <c r="A426" s="50">
        <v>334516</v>
      </c>
      <c r="B426" s="50" t="s">
        <v>2586</v>
      </c>
      <c r="C426" s="50">
        <v>334516</v>
      </c>
      <c r="D426" s="50" t="s">
        <v>2586</v>
      </c>
    </row>
    <row r="427" spans="1:4" x14ac:dyDescent="0.25">
      <c r="A427" s="50">
        <v>334517</v>
      </c>
      <c r="B427" s="50" t="s">
        <v>2587</v>
      </c>
      <c r="C427" s="50">
        <v>334517</v>
      </c>
      <c r="D427" s="50" t="s">
        <v>2587</v>
      </c>
    </row>
    <row r="428" spans="1:4" ht="25.5" x14ac:dyDescent="0.25">
      <c r="A428" s="50">
        <v>334519</v>
      </c>
      <c r="B428" s="50" t="s">
        <v>2588</v>
      </c>
      <c r="C428" s="50">
        <v>334519</v>
      </c>
      <c r="D428" s="50" t="s">
        <v>2588</v>
      </c>
    </row>
    <row r="429" spans="1:4" ht="25.5" x14ac:dyDescent="0.25">
      <c r="A429" s="50">
        <v>334613</v>
      </c>
      <c r="B429" s="50" t="s">
        <v>2589</v>
      </c>
      <c r="C429" s="50">
        <v>334613</v>
      </c>
      <c r="D429" s="50" t="s">
        <v>2589</v>
      </c>
    </row>
    <row r="430" spans="1:4" ht="25.5" x14ac:dyDescent="0.25">
      <c r="A430" s="50">
        <v>334614</v>
      </c>
      <c r="B430" s="50" t="s">
        <v>2590</v>
      </c>
      <c r="C430" s="50">
        <v>334614</v>
      </c>
      <c r="D430" s="50" t="s">
        <v>2590</v>
      </c>
    </row>
    <row r="431" spans="1:4" ht="25.5" x14ac:dyDescent="0.25">
      <c r="A431" s="50">
        <v>335110</v>
      </c>
      <c r="B431" s="50" t="s">
        <v>2591</v>
      </c>
      <c r="C431" s="50">
        <v>335110</v>
      </c>
      <c r="D431" s="50" t="s">
        <v>2591</v>
      </c>
    </row>
    <row r="432" spans="1:4" ht="25.5" x14ac:dyDescent="0.25">
      <c r="A432" s="50">
        <v>335121</v>
      </c>
      <c r="B432" s="50" t="s">
        <v>2592</v>
      </c>
      <c r="C432" s="50">
        <v>335121</v>
      </c>
      <c r="D432" s="50" t="s">
        <v>2592</v>
      </c>
    </row>
    <row r="433" spans="1:4" ht="25.5" x14ac:dyDescent="0.25">
      <c r="A433" s="50">
        <v>335122</v>
      </c>
      <c r="B433" s="50" t="s">
        <v>2593</v>
      </c>
      <c r="C433" s="50">
        <v>335122</v>
      </c>
      <c r="D433" s="50" t="s">
        <v>2593</v>
      </c>
    </row>
    <row r="434" spans="1:4" x14ac:dyDescent="0.25">
      <c r="A434" s="50">
        <v>335129</v>
      </c>
      <c r="B434" s="50" t="s">
        <v>2594</v>
      </c>
      <c r="C434" s="50">
        <v>335129</v>
      </c>
      <c r="D434" s="50" t="s">
        <v>2594</v>
      </c>
    </row>
    <row r="435" spans="1:4" x14ac:dyDescent="0.25">
      <c r="A435" s="50">
        <v>335210</v>
      </c>
      <c r="B435" s="50" t="s">
        <v>2595</v>
      </c>
      <c r="C435" s="50">
        <v>335210</v>
      </c>
      <c r="D435" s="50" t="s">
        <v>2595</v>
      </c>
    </row>
    <row r="436" spans="1:4" ht="25.5" x14ac:dyDescent="0.25">
      <c r="A436" s="50">
        <v>335221</v>
      </c>
      <c r="B436" s="50" t="s">
        <v>2596</v>
      </c>
      <c r="C436" s="52">
        <v>335220</v>
      </c>
      <c r="D436" s="50" t="s">
        <v>2597</v>
      </c>
    </row>
    <row r="437" spans="1:4" ht="25.5" x14ac:dyDescent="0.25">
      <c r="A437" s="50">
        <v>335222</v>
      </c>
      <c r="B437" s="50" t="s">
        <v>2598</v>
      </c>
      <c r="C437" s="52">
        <v>335220</v>
      </c>
      <c r="D437" s="50" t="s">
        <v>2597</v>
      </c>
    </row>
    <row r="438" spans="1:4" ht="25.5" x14ac:dyDescent="0.25">
      <c r="A438" s="50">
        <v>335224</v>
      </c>
      <c r="B438" s="50" t="s">
        <v>2599</v>
      </c>
      <c r="C438" s="52">
        <v>335220</v>
      </c>
      <c r="D438" s="50" t="s">
        <v>2597</v>
      </c>
    </row>
    <row r="439" spans="1:4" ht="25.5" x14ac:dyDescent="0.25">
      <c r="A439" s="50">
        <v>335228</v>
      </c>
      <c r="B439" s="50" t="s">
        <v>2600</v>
      </c>
      <c r="C439" s="52">
        <v>335220</v>
      </c>
      <c r="D439" s="50" t="s">
        <v>2597</v>
      </c>
    </row>
    <row r="440" spans="1:4" ht="25.5" x14ac:dyDescent="0.25">
      <c r="A440" s="50">
        <v>335311</v>
      </c>
      <c r="B440" s="50" t="s">
        <v>2601</v>
      </c>
      <c r="C440" s="50">
        <v>335311</v>
      </c>
      <c r="D440" s="50" t="s">
        <v>2601</v>
      </c>
    </row>
    <row r="441" spans="1:4" x14ac:dyDescent="0.25">
      <c r="A441" s="50">
        <v>335312</v>
      </c>
      <c r="B441" s="50" t="s">
        <v>2602</v>
      </c>
      <c r="C441" s="50">
        <v>335312</v>
      </c>
      <c r="D441" s="50" t="s">
        <v>2602</v>
      </c>
    </row>
    <row r="442" spans="1:4" ht="25.5" x14ac:dyDescent="0.25">
      <c r="A442" s="50">
        <v>335313</v>
      </c>
      <c r="B442" s="50" t="s">
        <v>2603</v>
      </c>
      <c r="C442" s="50">
        <v>335313</v>
      </c>
      <c r="D442" s="50" t="s">
        <v>2603</v>
      </c>
    </row>
    <row r="443" spans="1:4" ht="25.5" x14ac:dyDescent="0.25">
      <c r="A443" s="50">
        <v>335314</v>
      </c>
      <c r="B443" s="50" t="s">
        <v>2604</v>
      </c>
      <c r="C443" s="50">
        <v>335314</v>
      </c>
      <c r="D443" s="50" t="s">
        <v>2604</v>
      </c>
    </row>
    <row r="444" spans="1:4" x14ac:dyDescent="0.25">
      <c r="A444" s="50">
        <v>335911</v>
      </c>
      <c r="B444" s="50" t="s">
        <v>2605</v>
      </c>
      <c r="C444" s="50">
        <v>335911</v>
      </c>
      <c r="D444" s="50" t="s">
        <v>2605</v>
      </c>
    </row>
    <row r="445" spans="1:4" x14ac:dyDescent="0.25">
      <c r="A445" s="50">
        <v>335912</v>
      </c>
      <c r="B445" s="50" t="s">
        <v>2606</v>
      </c>
      <c r="C445" s="50">
        <v>335912</v>
      </c>
      <c r="D445" s="50" t="s">
        <v>2606</v>
      </c>
    </row>
    <row r="446" spans="1:4" x14ac:dyDescent="0.25">
      <c r="A446" s="50">
        <v>335921</v>
      </c>
      <c r="B446" s="50" t="s">
        <v>2607</v>
      </c>
      <c r="C446" s="50">
        <v>335921</v>
      </c>
      <c r="D446" s="50" t="s">
        <v>2607</v>
      </c>
    </row>
    <row r="447" spans="1:4" ht="25.5" x14ac:dyDescent="0.25">
      <c r="A447" s="50">
        <v>335929</v>
      </c>
      <c r="B447" s="50" t="s">
        <v>2608</v>
      </c>
      <c r="C447" s="50">
        <v>335929</v>
      </c>
      <c r="D447" s="50" t="s">
        <v>2608</v>
      </c>
    </row>
    <row r="448" spans="1:4" ht="25.5" x14ac:dyDescent="0.25">
      <c r="A448" s="50">
        <v>335931</v>
      </c>
      <c r="B448" s="50" t="s">
        <v>2609</v>
      </c>
      <c r="C448" s="50">
        <v>335931</v>
      </c>
      <c r="D448" s="50" t="s">
        <v>2609</v>
      </c>
    </row>
    <row r="449" spans="1:4" ht="25.5" x14ac:dyDescent="0.25">
      <c r="A449" s="50">
        <v>335932</v>
      </c>
      <c r="B449" s="50" t="s">
        <v>2610</v>
      </c>
      <c r="C449" s="50">
        <v>335932</v>
      </c>
      <c r="D449" s="50" t="s">
        <v>2610</v>
      </c>
    </row>
    <row r="450" spans="1:4" ht="25.5" x14ac:dyDescent="0.25">
      <c r="A450" s="50">
        <v>335991</v>
      </c>
      <c r="B450" s="50" t="s">
        <v>2611</v>
      </c>
      <c r="C450" s="50">
        <v>335991</v>
      </c>
      <c r="D450" s="50" t="s">
        <v>2611</v>
      </c>
    </row>
    <row r="451" spans="1:4" ht="25.5" x14ac:dyDescent="0.25">
      <c r="A451" s="50">
        <v>335999</v>
      </c>
      <c r="B451" s="50" t="s">
        <v>2612</v>
      </c>
      <c r="C451" s="50">
        <v>335999</v>
      </c>
      <c r="D451" s="50" t="s">
        <v>2612</v>
      </c>
    </row>
    <row r="452" spans="1:4" x14ac:dyDescent="0.25">
      <c r="A452" s="50">
        <v>336111</v>
      </c>
      <c r="B452" s="50" t="s">
        <v>2613</v>
      </c>
      <c r="C452" s="50">
        <v>336111</v>
      </c>
      <c r="D452" s="50" t="s">
        <v>2613</v>
      </c>
    </row>
    <row r="453" spans="1:4" ht="25.5" x14ac:dyDescent="0.25">
      <c r="A453" s="50">
        <v>336112</v>
      </c>
      <c r="B453" s="50" t="s">
        <v>2614</v>
      </c>
      <c r="C453" s="50">
        <v>336112</v>
      </c>
      <c r="D453" s="50" t="s">
        <v>2614</v>
      </c>
    </row>
    <row r="454" spans="1:4" x14ac:dyDescent="0.25">
      <c r="A454" s="50">
        <v>336120</v>
      </c>
      <c r="B454" s="50" t="s">
        <v>2615</v>
      </c>
      <c r="C454" s="50">
        <v>336120</v>
      </c>
      <c r="D454" s="50" t="s">
        <v>2615</v>
      </c>
    </row>
    <row r="455" spans="1:4" x14ac:dyDescent="0.25">
      <c r="A455" s="50">
        <v>336211</v>
      </c>
      <c r="B455" s="50" t="s">
        <v>2616</v>
      </c>
      <c r="C455" s="50">
        <v>336211</v>
      </c>
      <c r="D455" s="50" t="s">
        <v>2616</v>
      </c>
    </row>
    <row r="456" spans="1:4" x14ac:dyDescent="0.25">
      <c r="A456" s="50">
        <v>336212</v>
      </c>
      <c r="B456" s="50" t="s">
        <v>2617</v>
      </c>
      <c r="C456" s="50">
        <v>336212</v>
      </c>
      <c r="D456" s="50" t="s">
        <v>2617</v>
      </c>
    </row>
    <row r="457" spans="1:4" x14ac:dyDescent="0.25">
      <c r="A457" s="50">
        <v>336213</v>
      </c>
      <c r="B457" s="50" t="s">
        <v>2618</v>
      </c>
      <c r="C457" s="50">
        <v>336213</v>
      </c>
      <c r="D457" s="50" t="s">
        <v>2618</v>
      </c>
    </row>
    <row r="458" spans="1:4" x14ac:dyDescent="0.25">
      <c r="A458" s="50">
        <v>336214</v>
      </c>
      <c r="B458" s="50" t="s">
        <v>2619</v>
      </c>
      <c r="C458" s="50">
        <v>336214</v>
      </c>
      <c r="D458" s="50" t="s">
        <v>2619</v>
      </c>
    </row>
    <row r="459" spans="1:4" ht="25.5" x14ac:dyDescent="0.25">
      <c r="A459" s="50">
        <v>336310</v>
      </c>
      <c r="B459" s="50" t="s">
        <v>2620</v>
      </c>
      <c r="C459" s="50">
        <v>336310</v>
      </c>
      <c r="D459" s="50" t="s">
        <v>2620</v>
      </c>
    </row>
    <row r="460" spans="1:4" ht="25.5" x14ac:dyDescent="0.25">
      <c r="A460" s="50">
        <v>336320</v>
      </c>
      <c r="B460" s="50" t="s">
        <v>2621</v>
      </c>
      <c r="C460" s="50">
        <v>336320</v>
      </c>
      <c r="D460" s="50" t="s">
        <v>2621</v>
      </c>
    </row>
    <row r="461" spans="1:4" ht="38.25" x14ac:dyDescent="0.25">
      <c r="A461" s="50">
        <v>336330</v>
      </c>
      <c r="B461" s="50" t="s">
        <v>2622</v>
      </c>
      <c r="C461" s="50">
        <v>336330</v>
      </c>
      <c r="D461" s="50" t="s">
        <v>2622</v>
      </c>
    </row>
    <row r="462" spans="1:4" ht="25.5" x14ac:dyDescent="0.25">
      <c r="A462" s="50">
        <v>336340</v>
      </c>
      <c r="B462" s="50" t="s">
        <v>2623</v>
      </c>
      <c r="C462" s="50">
        <v>336340</v>
      </c>
      <c r="D462" s="50" t="s">
        <v>2623</v>
      </c>
    </row>
    <row r="463" spans="1:4" ht="25.5" x14ac:dyDescent="0.25">
      <c r="A463" s="50">
        <v>336350</v>
      </c>
      <c r="B463" s="50" t="s">
        <v>2624</v>
      </c>
      <c r="C463" s="50">
        <v>336350</v>
      </c>
      <c r="D463" s="50" t="s">
        <v>2624</v>
      </c>
    </row>
    <row r="464" spans="1:4" ht="25.5" x14ac:dyDescent="0.25">
      <c r="A464" s="50">
        <v>336360</v>
      </c>
      <c r="B464" s="50" t="s">
        <v>2625</v>
      </c>
      <c r="C464" s="50">
        <v>336360</v>
      </c>
      <c r="D464" s="50" t="s">
        <v>2625</v>
      </c>
    </row>
    <row r="465" spans="1:4" x14ac:dyDescent="0.25">
      <c r="A465" s="50">
        <v>336370</v>
      </c>
      <c r="B465" s="50" t="s">
        <v>2626</v>
      </c>
      <c r="C465" s="50">
        <v>336370</v>
      </c>
      <c r="D465" s="50" t="s">
        <v>2626</v>
      </c>
    </row>
    <row r="466" spans="1:4" x14ac:dyDescent="0.25">
      <c r="A466" s="50">
        <v>336390</v>
      </c>
      <c r="B466" s="50" t="s">
        <v>2627</v>
      </c>
      <c r="C466" s="50">
        <v>336390</v>
      </c>
      <c r="D466" s="50" t="s">
        <v>2627</v>
      </c>
    </row>
    <row r="467" spans="1:4" x14ac:dyDescent="0.25">
      <c r="A467" s="50">
        <v>336411</v>
      </c>
      <c r="B467" s="50" t="s">
        <v>2628</v>
      </c>
      <c r="C467" s="50">
        <v>336411</v>
      </c>
      <c r="D467" s="50" t="s">
        <v>2628</v>
      </c>
    </row>
    <row r="468" spans="1:4" ht="25.5" x14ac:dyDescent="0.25">
      <c r="A468" s="50">
        <v>336412</v>
      </c>
      <c r="B468" s="50" t="s">
        <v>2629</v>
      </c>
      <c r="C468" s="50">
        <v>336412</v>
      </c>
      <c r="D468" s="50" t="s">
        <v>2629</v>
      </c>
    </row>
    <row r="469" spans="1:4" ht="25.5" x14ac:dyDescent="0.25">
      <c r="A469" s="50">
        <v>336413</v>
      </c>
      <c r="B469" s="50" t="s">
        <v>2630</v>
      </c>
      <c r="C469" s="50">
        <v>336413</v>
      </c>
      <c r="D469" s="50" t="s">
        <v>2630</v>
      </c>
    </row>
    <row r="470" spans="1:4" ht="25.5" x14ac:dyDescent="0.25">
      <c r="A470" s="50">
        <v>336414</v>
      </c>
      <c r="B470" s="50" t="s">
        <v>2631</v>
      </c>
      <c r="C470" s="50">
        <v>336414</v>
      </c>
      <c r="D470" s="50" t="s">
        <v>2631</v>
      </c>
    </row>
    <row r="471" spans="1:4" ht="38.25" x14ac:dyDescent="0.25">
      <c r="A471" s="50">
        <v>336415</v>
      </c>
      <c r="B471" s="50" t="s">
        <v>2632</v>
      </c>
      <c r="C471" s="50">
        <v>336415</v>
      </c>
      <c r="D471" s="50" t="s">
        <v>2632</v>
      </c>
    </row>
    <row r="472" spans="1:4" ht="38.25" x14ac:dyDescent="0.25">
      <c r="A472" s="50">
        <v>336419</v>
      </c>
      <c r="B472" s="50" t="s">
        <v>2633</v>
      </c>
      <c r="C472" s="50">
        <v>336419</v>
      </c>
      <c r="D472" s="50" t="s">
        <v>2633</v>
      </c>
    </row>
    <row r="473" spans="1:4" x14ac:dyDescent="0.25">
      <c r="A473" s="50">
        <v>336510</v>
      </c>
      <c r="B473" s="50" t="s">
        <v>2634</v>
      </c>
      <c r="C473" s="50">
        <v>336510</v>
      </c>
      <c r="D473" s="50" t="s">
        <v>2634</v>
      </c>
    </row>
    <row r="474" spans="1:4" x14ac:dyDescent="0.25">
      <c r="A474" s="50">
        <v>336611</v>
      </c>
      <c r="B474" s="50" t="s">
        <v>2635</v>
      </c>
      <c r="C474" s="50">
        <v>336611</v>
      </c>
      <c r="D474" s="50" t="s">
        <v>2635</v>
      </c>
    </row>
    <row r="475" spans="1:4" x14ac:dyDescent="0.25">
      <c r="A475" s="50">
        <v>336612</v>
      </c>
      <c r="B475" s="50" t="s">
        <v>2636</v>
      </c>
      <c r="C475" s="50">
        <v>336612</v>
      </c>
      <c r="D475" s="50" t="s">
        <v>2636</v>
      </c>
    </row>
    <row r="476" spans="1:4" ht="25.5" x14ac:dyDescent="0.25">
      <c r="A476" s="50">
        <v>336991</v>
      </c>
      <c r="B476" s="50" t="s">
        <v>2637</v>
      </c>
      <c r="C476" s="50">
        <v>336991</v>
      </c>
      <c r="D476" s="50" t="s">
        <v>2637</v>
      </c>
    </row>
    <row r="477" spans="1:4" ht="25.5" x14ac:dyDescent="0.25">
      <c r="A477" s="50">
        <v>336992</v>
      </c>
      <c r="B477" s="50" t="s">
        <v>2638</v>
      </c>
      <c r="C477" s="50">
        <v>336992</v>
      </c>
      <c r="D477" s="50" t="s">
        <v>2638</v>
      </c>
    </row>
    <row r="478" spans="1:4" ht="25.5" x14ac:dyDescent="0.25">
      <c r="A478" s="50">
        <v>336999</v>
      </c>
      <c r="B478" s="50" t="s">
        <v>2639</v>
      </c>
      <c r="C478" s="50">
        <v>336999</v>
      </c>
      <c r="D478" s="50" t="s">
        <v>2639</v>
      </c>
    </row>
    <row r="479" spans="1:4" ht="25.5" x14ac:dyDescent="0.25">
      <c r="A479" s="50">
        <v>337110</v>
      </c>
      <c r="B479" s="50" t="s">
        <v>2640</v>
      </c>
      <c r="C479" s="50">
        <v>337110</v>
      </c>
      <c r="D479" s="50" t="s">
        <v>2640</v>
      </c>
    </row>
    <row r="480" spans="1:4" ht="25.5" x14ac:dyDescent="0.25">
      <c r="A480" s="50">
        <v>337121</v>
      </c>
      <c r="B480" s="50" t="s">
        <v>2641</v>
      </c>
      <c r="C480" s="50">
        <v>337121</v>
      </c>
      <c r="D480" s="50" t="s">
        <v>2641</v>
      </c>
    </row>
    <row r="481" spans="1:4" ht="25.5" x14ac:dyDescent="0.25">
      <c r="A481" s="50">
        <v>337122</v>
      </c>
      <c r="B481" s="50" t="s">
        <v>2642</v>
      </c>
      <c r="C481" s="50">
        <v>337122</v>
      </c>
      <c r="D481" s="50" t="s">
        <v>2642</v>
      </c>
    </row>
    <row r="482" spans="1:4" x14ac:dyDescent="0.25">
      <c r="A482" s="50">
        <v>337124</v>
      </c>
      <c r="B482" s="50" t="s">
        <v>2643</v>
      </c>
      <c r="C482" s="50">
        <v>337124</v>
      </c>
      <c r="D482" s="50" t="s">
        <v>2643</v>
      </c>
    </row>
    <row r="483" spans="1:4" ht="25.5" x14ac:dyDescent="0.25">
      <c r="A483" s="50">
        <v>337125</v>
      </c>
      <c r="B483" s="50" t="s">
        <v>2644</v>
      </c>
      <c r="C483" s="50">
        <v>337125</v>
      </c>
      <c r="D483" s="50" t="s">
        <v>2644</v>
      </c>
    </row>
    <row r="484" spans="1:4" x14ac:dyDescent="0.25">
      <c r="A484" s="50">
        <v>337127</v>
      </c>
      <c r="B484" s="50" t="s">
        <v>2645</v>
      </c>
      <c r="C484" s="50">
        <v>337127</v>
      </c>
      <c r="D484" s="50" t="s">
        <v>2645</v>
      </c>
    </row>
    <row r="485" spans="1:4" x14ac:dyDescent="0.25">
      <c r="A485" s="50">
        <v>337211</v>
      </c>
      <c r="B485" s="50" t="s">
        <v>2646</v>
      </c>
      <c r="C485" s="50">
        <v>337211</v>
      </c>
      <c r="D485" s="50" t="s">
        <v>2646</v>
      </c>
    </row>
    <row r="486" spans="1:4" ht="25.5" x14ac:dyDescent="0.25">
      <c r="A486" s="50">
        <v>337212</v>
      </c>
      <c r="B486" s="50" t="s">
        <v>2647</v>
      </c>
      <c r="C486" s="50">
        <v>337212</v>
      </c>
      <c r="D486" s="50" t="s">
        <v>2647</v>
      </c>
    </row>
    <row r="487" spans="1:4" ht="25.5" x14ac:dyDescent="0.25">
      <c r="A487" s="50">
        <v>337214</v>
      </c>
      <c r="B487" s="50" t="s">
        <v>2648</v>
      </c>
      <c r="C487" s="50">
        <v>337214</v>
      </c>
      <c r="D487" s="50" t="s">
        <v>2648</v>
      </c>
    </row>
    <row r="488" spans="1:4" ht="25.5" x14ac:dyDescent="0.25">
      <c r="A488" s="50">
        <v>337215</v>
      </c>
      <c r="B488" s="50" t="s">
        <v>2649</v>
      </c>
      <c r="C488" s="50">
        <v>337215</v>
      </c>
      <c r="D488" s="50" t="s">
        <v>2649</v>
      </c>
    </row>
    <row r="489" spans="1:4" x14ac:dyDescent="0.25">
      <c r="A489" s="50">
        <v>337910</v>
      </c>
      <c r="B489" s="50" t="s">
        <v>2650</v>
      </c>
      <c r="C489" s="50">
        <v>337910</v>
      </c>
      <c r="D489" s="50" t="s">
        <v>2650</v>
      </c>
    </row>
    <row r="490" spans="1:4" x14ac:dyDescent="0.25">
      <c r="A490" s="50">
        <v>337920</v>
      </c>
      <c r="B490" s="50" t="s">
        <v>2651</v>
      </c>
      <c r="C490" s="50">
        <v>337920</v>
      </c>
      <c r="D490" s="50" t="s">
        <v>2651</v>
      </c>
    </row>
    <row r="491" spans="1:4" ht="25.5" x14ac:dyDescent="0.25">
      <c r="A491" s="50">
        <v>339112</v>
      </c>
      <c r="B491" s="50" t="s">
        <v>2652</v>
      </c>
      <c r="C491" s="50">
        <v>339112</v>
      </c>
      <c r="D491" s="50" t="s">
        <v>2652</v>
      </c>
    </row>
    <row r="492" spans="1:4" ht="25.5" x14ac:dyDescent="0.25">
      <c r="A492" s="50">
        <v>339113</v>
      </c>
      <c r="B492" s="50" t="s">
        <v>2653</v>
      </c>
      <c r="C492" s="50">
        <v>339113</v>
      </c>
      <c r="D492" s="50" t="s">
        <v>2653</v>
      </c>
    </row>
    <row r="493" spans="1:4" ht="25.5" x14ac:dyDescent="0.25">
      <c r="A493" s="50">
        <v>339114</v>
      </c>
      <c r="B493" s="50" t="s">
        <v>2654</v>
      </c>
      <c r="C493" s="50">
        <v>339114</v>
      </c>
      <c r="D493" s="50" t="s">
        <v>2654</v>
      </c>
    </row>
    <row r="494" spans="1:4" x14ac:dyDescent="0.25">
      <c r="A494" s="50">
        <v>339115</v>
      </c>
      <c r="B494" s="50" t="s">
        <v>2655</v>
      </c>
      <c r="C494" s="50">
        <v>339115</v>
      </c>
      <c r="D494" s="50" t="s">
        <v>2655</v>
      </c>
    </row>
    <row r="495" spans="1:4" x14ac:dyDescent="0.25">
      <c r="A495" s="50">
        <v>339116</v>
      </c>
      <c r="B495" s="50" t="s">
        <v>2656</v>
      </c>
      <c r="C495" s="50">
        <v>339116</v>
      </c>
      <c r="D495" s="50" t="s">
        <v>2656</v>
      </c>
    </row>
    <row r="496" spans="1:4" x14ac:dyDescent="0.25">
      <c r="A496" s="50">
        <v>339910</v>
      </c>
      <c r="B496" s="50" t="s">
        <v>2657</v>
      </c>
      <c r="C496" s="50">
        <v>339910</v>
      </c>
      <c r="D496" s="50" t="s">
        <v>2657</v>
      </c>
    </row>
    <row r="497" spans="1:4" ht="25.5" x14ac:dyDescent="0.25">
      <c r="A497" s="50">
        <v>339920</v>
      </c>
      <c r="B497" s="50" t="s">
        <v>2658</v>
      </c>
      <c r="C497" s="50">
        <v>339920</v>
      </c>
      <c r="D497" s="50" t="s">
        <v>2658</v>
      </c>
    </row>
    <row r="498" spans="1:4" x14ac:dyDescent="0.25">
      <c r="A498" s="50">
        <v>339930</v>
      </c>
      <c r="B498" s="50" t="s">
        <v>2659</v>
      </c>
      <c r="C498" s="50">
        <v>339930</v>
      </c>
      <c r="D498" s="50" t="s">
        <v>2659</v>
      </c>
    </row>
    <row r="499" spans="1:4" ht="25.5" x14ac:dyDescent="0.25">
      <c r="A499" s="50">
        <v>339940</v>
      </c>
      <c r="B499" s="50" t="s">
        <v>2660</v>
      </c>
      <c r="C499" s="50">
        <v>339940</v>
      </c>
      <c r="D499" s="50" t="s">
        <v>2660</v>
      </c>
    </row>
    <row r="500" spans="1:4" x14ac:dyDescent="0.25">
      <c r="A500" s="50">
        <v>339950</v>
      </c>
      <c r="B500" s="50" t="s">
        <v>2661</v>
      </c>
      <c r="C500" s="50">
        <v>339950</v>
      </c>
      <c r="D500" s="50" t="s">
        <v>2661</v>
      </c>
    </row>
    <row r="501" spans="1:4" ht="25.5" x14ac:dyDescent="0.25">
      <c r="A501" s="50">
        <v>339991</v>
      </c>
      <c r="B501" s="50" t="s">
        <v>2662</v>
      </c>
      <c r="C501" s="50">
        <v>339991</v>
      </c>
      <c r="D501" s="50" t="s">
        <v>2662</v>
      </c>
    </row>
    <row r="502" spans="1:4" x14ac:dyDescent="0.25">
      <c r="A502" s="50">
        <v>339992</v>
      </c>
      <c r="B502" s="50" t="s">
        <v>2663</v>
      </c>
      <c r="C502" s="50">
        <v>339992</v>
      </c>
      <c r="D502" s="50" t="s">
        <v>2663</v>
      </c>
    </row>
    <row r="503" spans="1:4" ht="25.5" x14ac:dyDescent="0.25">
      <c r="A503" s="50">
        <v>339993</v>
      </c>
      <c r="B503" s="50" t="s">
        <v>2664</v>
      </c>
      <c r="C503" s="50">
        <v>339993</v>
      </c>
      <c r="D503" s="50" t="s">
        <v>2664</v>
      </c>
    </row>
    <row r="504" spans="1:4" x14ac:dyDescent="0.25">
      <c r="A504" s="50">
        <v>339994</v>
      </c>
      <c r="B504" s="50" t="s">
        <v>2665</v>
      </c>
      <c r="C504" s="50">
        <v>339994</v>
      </c>
      <c r="D504" s="50" t="s">
        <v>2665</v>
      </c>
    </row>
    <row r="505" spans="1:4" x14ac:dyDescent="0.25">
      <c r="A505" s="50">
        <v>339995</v>
      </c>
      <c r="B505" s="50" t="s">
        <v>2666</v>
      </c>
      <c r="C505" s="50">
        <v>339995</v>
      </c>
      <c r="D505" s="50" t="s">
        <v>2666</v>
      </c>
    </row>
    <row r="506" spans="1:4" x14ac:dyDescent="0.25">
      <c r="A506" s="50">
        <v>339999</v>
      </c>
      <c r="B506" s="50" t="s">
        <v>2667</v>
      </c>
      <c r="C506" s="50">
        <v>339999</v>
      </c>
      <c r="D506" s="50" t="s">
        <v>2667</v>
      </c>
    </row>
    <row r="507" spans="1:4" ht="25.5" x14ac:dyDescent="0.25">
      <c r="A507" s="50">
        <v>423110</v>
      </c>
      <c r="B507" s="50" t="s">
        <v>2668</v>
      </c>
      <c r="C507" s="50">
        <v>423110</v>
      </c>
      <c r="D507" s="50" t="s">
        <v>2668</v>
      </c>
    </row>
    <row r="508" spans="1:4" ht="25.5" x14ac:dyDescent="0.25">
      <c r="A508" s="50">
        <v>423120</v>
      </c>
      <c r="B508" s="50" t="s">
        <v>2669</v>
      </c>
      <c r="C508" s="50">
        <v>423120</v>
      </c>
      <c r="D508" s="50" t="s">
        <v>2669</v>
      </c>
    </row>
    <row r="509" spans="1:4" x14ac:dyDescent="0.25">
      <c r="A509" s="50">
        <v>423130</v>
      </c>
      <c r="B509" s="50" t="s">
        <v>2670</v>
      </c>
      <c r="C509" s="50">
        <v>423130</v>
      </c>
      <c r="D509" s="50" t="s">
        <v>2670</v>
      </c>
    </row>
    <row r="510" spans="1:4" ht="25.5" x14ac:dyDescent="0.25">
      <c r="A510" s="50">
        <v>423140</v>
      </c>
      <c r="B510" s="50" t="s">
        <v>2671</v>
      </c>
      <c r="C510" s="50">
        <v>423140</v>
      </c>
      <c r="D510" s="50" t="s">
        <v>2671</v>
      </c>
    </row>
    <row r="511" spans="1:4" x14ac:dyDescent="0.25">
      <c r="A511" s="50">
        <v>423210</v>
      </c>
      <c r="B511" s="50" t="s">
        <v>2672</v>
      </c>
      <c r="C511" s="50">
        <v>423210</v>
      </c>
      <c r="D511" s="50" t="s">
        <v>2672</v>
      </c>
    </row>
    <row r="512" spans="1:4" x14ac:dyDescent="0.25">
      <c r="A512" s="50">
        <v>423220</v>
      </c>
      <c r="B512" s="50" t="s">
        <v>2673</v>
      </c>
      <c r="C512" s="50">
        <v>423220</v>
      </c>
      <c r="D512" s="50" t="s">
        <v>2673</v>
      </c>
    </row>
    <row r="513" spans="1:4" ht="25.5" x14ac:dyDescent="0.25">
      <c r="A513" s="50">
        <v>423310</v>
      </c>
      <c r="B513" s="50" t="s">
        <v>2674</v>
      </c>
      <c r="C513" s="50">
        <v>423310</v>
      </c>
      <c r="D513" s="50" t="s">
        <v>2674</v>
      </c>
    </row>
    <row r="514" spans="1:4" ht="25.5" x14ac:dyDescent="0.25">
      <c r="A514" s="50">
        <v>423320</v>
      </c>
      <c r="B514" s="50" t="s">
        <v>2675</v>
      </c>
      <c r="C514" s="50">
        <v>423320</v>
      </c>
      <c r="D514" s="50" t="s">
        <v>2675</v>
      </c>
    </row>
    <row r="515" spans="1:4" ht="25.5" x14ac:dyDescent="0.25">
      <c r="A515" s="50">
        <v>423330</v>
      </c>
      <c r="B515" s="50" t="s">
        <v>2676</v>
      </c>
      <c r="C515" s="50">
        <v>423330</v>
      </c>
      <c r="D515" s="50" t="s">
        <v>2676</v>
      </c>
    </row>
    <row r="516" spans="1:4" ht="25.5" x14ac:dyDescent="0.25">
      <c r="A516" s="50">
        <v>423390</v>
      </c>
      <c r="B516" s="50" t="s">
        <v>2677</v>
      </c>
      <c r="C516" s="50">
        <v>423390</v>
      </c>
      <c r="D516" s="50" t="s">
        <v>2677</v>
      </c>
    </row>
    <row r="517" spans="1:4" ht="25.5" x14ac:dyDescent="0.25">
      <c r="A517" s="50">
        <v>423410</v>
      </c>
      <c r="B517" s="50" t="s">
        <v>2678</v>
      </c>
      <c r="C517" s="50">
        <v>423410</v>
      </c>
      <c r="D517" s="50" t="s">
        <v>2678</v>
      </c>
    </row>
    <row r="518" spans="1:4" x14ac:dyDescent="0.25">
      <c r="A518" s="50">
        <v>423420</v>
      </c>
      <c r="B518" s="50" t="s">
        <v>2679</v>
      </c>
      <c r="C518" s="50">
        <v>423420</v>
      </c>
      <c r="D518" s="50" t="s">
        <v>2679</v>
      </c>
    </row>
    <row r="519" spans="1:4" ht="38.25" x14ac:dyDescent="0.25">
      <c r="A519" s="50">
        <v>423430</v>
      </c>
      <c r="B519" s="50" t="s">
        <v>2680</v>
      </c>
      <c r="C519" s="50">
        <v>423430</v>
      </c>
      <c r="D519" s="50" t="s">
        <v>2680</v>
      </c>
    </row>
    <row r="520" spans="1:4" ht="25.5" x14ac:dyDescent="0.25">
      <c r="A520" s="50">
        <v>423440</v>
      </c>
      <c r="B520" s="50" t="s">
        <v>2681</v>
      </c>
      <c r="C520" s="50">
        <v>423440</v>
      </c>
      <c r="D520" s="50" t="s">
        <v>2681</v>
      </c>
    </row>
    <row r="521" spans="1:4" ht="25.5" x14ac:dyDescent="0.25">
      <c r="A521" s="50">
        <v>423450</v>
      </c>
      <c r="B521" s="50" t="s">
        <v>2682</v>
      </c>
      <c r="C521" s="50">
        <v>423450</v>
      </c>
      <c r="D521" s="50" t="s">
        <v>2682</v>
      </c>
    </row>
    <row r="522" spans="1:4" x14ac:dyDescent="0.25">
      <c r="A522" s="50">
        <v>423460</v>
      </c>
      <c r="B522" s="50" t="s">
        <v>2683</v>
      </c>
      <c r="C522" s="50">
        <v>423460</v>
      </c>
      <c r="D522" s="50" t="s">
        <v>2683</v>
      </c>
    </row>
    <row r="523" spans="1:4" ht="25.5" x14ac:dyDescent="0.25">
      <c r="A523" s="50">
        <v>423490</v>
      </c>
      <c r="B523" s="50" t="s">
        <v>2684</v>
      </c>
      <c r="C523" s="50">
        <v>423490</v>
      </c>
      <c r="D523" s="50" t="s">
        <v>2684</v>
      </c>
    </row>
    <row r="524" spans="1:4" ht="25.5" x14ac:dyDescent="0.25">
      <c r="A524" s="50">
        <v>423510</v>
      </c>
      <c r="B524" s="50" t="s">
        <v>2685</v>
      </c>
      <c r="C524" s="50">
        <v>423510</v>
      </c>
      <c r="D524" s="50" t="s">
        <v>2685</v>
      </c>
    </row>
    <row r="525" spans="1:4" ht="25.5" x14ac:dyDescent="0.25">
      <c r="A525" s="50">
        <v>423520</v>
      </c>
      <c r="B525" s="50" t="s">
        <v>2686</v>
      </c>
      <c r="C525" s="50">
        <v>423520</v>
      </c>
      <c r="D525" s="50" t="s">
        <v>2686</v>
      </c>
    </row>
    <row r="526" spans="1:4" ht="38.25" x14ac:dyDescent="0.25">
      <c r="A526" s="50">
        <v>423610</v>
      </c>
      <c r="B526" s="50" t="s">
        <v>2687</v>
      </c>
      <c r="C526" s="50">
        <v>423610</v>
      </c>
      <c r="D526" s="50" t="s">
        <v>2687</v>
      </c>
    </row>
    <row r="527" spans="1:4" ht="38.25" x14ac:dyDescent="0.25">
      <c r="A527" s="50">
        <v>423620</v>
      </c>
      <c r="B527" s="50" t="s">
        <v>2688</v>
      </c>
      <c r="C527" s="50">
        <v>423620</v>
      </c>
      <c r="D527" s="50" t="s">
        <v>2688</v>
      </c>
    </row>
    <row r="528" spans="1:4" ht="25.5" x14ac:dyDescent="0.25">
      <c r="A528" s="50">
        <v>423690</v>
      </c>
      <c r="B528" s="50" t="s">
        <v>2689</v>
      </c>
      <c r="C528" s="50">
        <v>423690</v>
      </c>
      <c r="D528" s="50" t="s">
        <v>2689</v>
      </c>
    </row>
    <row r="529" spans="1:4" x14ac:dyDescent="0.25">
      <c r="A529" s="50">
        <v>423710</v>
      </c>
      <c r="B529" s="50" t="s">
        <v>2690</v>
      </c>
      <c r="C529" s="50">
        <v>423710</v>
      </c>
      <c r="D529" s="50" t="s">
        <v>2690</v>
      </c>
    </row>
    <row r="530" spans="1:4" ht="38.25" x14ac:dyDescent="0.25">
      <c r="A530" s="50">
        <v>423720</v>
      </c>
      <c r="B530" s="50" t="s">
        <v>2691</v>
      </c>
      <c r="C530" s="50">
        <v>423720</v>
      </c>
      <c r="D530" s="50" t="s">
        <v>2691</v>
      </c>
    </row>
    <row r="531" spans="1:4" ht="38.25" x14ac:dyDescent="0.25">
      <c r="A531" s="50">
        <v>423730</v>
      </c>
      <c r="B531" s="50" t="s">
        <v>2692</v>
      </c>
      <c r="C531" s="50">
        <v>423730</v>
      </c>
      <c r="D531" s="50" t="s">
        <v>2692</v>
      </c>
    </row>
    <row r="532" spans="1:4" ht="25.5" x14ac:dyDescent="0.25">
      <c r="A532" s="50">
        <v>423740</v>
      </c>
      <c r="B532" s="50" t="s">
        <v>2693</v>
      </c>
      <c r="C532" s="50">
        <v>423740</v>
      </c>
      <c r="D532" s="50" t="s">
        <v>2693</v>
      </c>
    </row>
    <row r="533" spans="1:4" ht="38.25" x14ac:dyDescent="0.25">
      <c r="A533" s="50">
        <v>423810</v>
      </c>
      <c r="B533" s="50" t="s">
        <v>2694</v>
      </c>
      <c r="C533" s="50">
        <v>423810</v>
      </c>
      <c r="D533" s="50" t="s">
        <v>2694</v>
      </c>
    </row>
    <row r="534" spans="1:4" ht="25.5" x14ac:dyDescent="0.25">
      <c r="A534" s="50">
        <v>423820</v>
      </c>
      <c r="B534" s="50" t="s">
        <v>2695</v>
      </c>
      <c r="C534" s="50">
        <v>423820</v>
      </c>
      <c r="D534" s="50" t="s">
        <v>2695</v>
      </c>
    </row>
    <row r="535" spans="1:4" ht="25.5" x14ac:dyDescent="0.25">
      <c r="A535" s="50">
        <v>423830</v>
      </c>
      <c r="B535" s="50" t="s">
        <v>2696</v>
      </c>
      <c r="C535" s="50">
        <v>423830</v>
      </c>
      <c r="D535" s="50" t="s">
        <v>2696</v>
      </c>
    </row>
    <row r="536" spans="1:4" x14ac:dyDescent="0.25">
      <c r="A536" s="50">
        <v>423840</v>
      </c>
      <c r="B536" s="50" t="s">
        <v>2697</v>
      </c>
      <c r="C536" s="50">
        <v>423840</v>
      </c>
      <c r="D536" s="50" t="s">
        <v>2697</v>
      </c>
    </row>
    <row r="537" spans="1:4" ht="25.5" x14ac:dyDescent="0.25">
      <c r="A537" s="50">
        <v>423850</v>
      </c>
      <c r="B537" s="50" t="s">
        <v>2698</v>
      </c>
      <c r="C537" s="50">
        <v>423850</v>
      </c>
      <c r="D537" s="50" t="s">
        <v>2698</v>
      </c>
    </row>
    <row r="538" spans="1:4" ht="38.25" x14ac:dyDescent="0.25">
      <c r="A538" s="50">
        <v>423860</v>
      </c>
      <c r="B538" s="50" t="s">
        <v>2699</v>
      </c>
      <c r="C538" s="50">
        <v>423860</v>
      </c>
      <c r="D538" s="50" t="s">
        <v>2699</v>
      </c>
    </row>
    <row r="539" spans="1:4" ht="25.5" x14ac:dyDescent="0.25">
      <c r="A539" s="50">
        <v>423910</v>
      </c>
      <c r="B539" s="50" t="s">
        <v>2700</v>
      </c>
      <c r="C539" s="50">
        <v>423910</v>
      </c>
      <c r="D539" s="50" t="s">
        <v>2700</v>
      </c>
    </row>
    <row r="540" spans="1:4" ht="25.5" x14ac:dyDescent="0.25">
      <c r="A540" s="50">
        <v>423920</v>
      </c>
      <c r="B540" s="50" t="s">
        <v>2701</v>
      </c>
      <c r="C540" s="50">
        <v>423920</v>
      </c>
      <c r="D540" s="50" t="s">
        <v>2701</v>
      </c>
    </row>
    <row r="541" spans="1:4" ht="25.5" x14ac:dyDescent="0.25">
      <c r="A541" s="50">
        <v>423930</v>
      </c>
      <c r="B541" s="50" t="s">
        <v>2702</v>
      </c>
      <c r="C541" s="50">
        <v>423930</v>
      </c>
      <c r="D541" s="50" t="s">
        <v>2702</v>
      </c>
    </row>
    <row r="542" spans="1:4" ht="25.5" x14ac:dyDescent="0.25">
      <c r="A542" s="50">
        <v>423940</v>
      </c>
      <c r="B542" s="50" t="s">
        <v>2703</v>
      </c>
      <c r="C542" s="50">
        <v>423940</v>
      </c>
      <c r="D542" s="50" t="s">
        <v>2703</v>
      </c>
    </row>
    <row r="543" spans="1:4" ht="25.5" x14ac:dyDescent="0.25">
      <c r="A543" s="50">
        <v>423990</v>
      </c>
      <c r="B543" s="50" t="s">
        <v>2704</v>
      </c>
      <c r="C543" s="50">
        <v>423990</v>
      </c>
      <c r="D543" s="50" t="s">
        <v>2704</v>
      </c>
    </row>
    <row r="544" spans="1:4" ht="25.5" x14ac:dyDescent="0.25">
      <c r="A544" s="50">
        <v>424110</v>
      </c>
      <c r="B544" s="50" t="s">
        <v>2705</v>
      </c>
      <c r="C544" s="50">
        <v>424110</v>
      </c>
      <c r="D544" s="50" t="s">
        <v>2705</v>
      </c>
    </row>
    <row r="545" spans="1:4" ht="25.5" x14ac:dyDescent="0.25">
      <c r="A545" s="50">
        <v>424120</v>
      </c>
      <c r="B545" s="50" t="s">
        <v>2706</v>
      </c>
      <c r="C545" s="50">
        <v>424120</v>
      </c>
      <c r="D545" s="50" t="s">
        <v>2706</v>
      </c>
    </row>
    <row r="546" spans="1:4" ht="25.5" x14ac:dyDescent="0.25">
      <c r="A546" s="50">
        <v>424130</v>
      </c>
      <c r="B546" s="50" t="s">
        <v>2707</v>
      </c>
      <c r="C546" s="50">
        <v>424130</v>
      </c>
      <c r="D546" s="50" t="s">
        <v>2707</v>
      </c>
    </row>
    <row r="547" spans="1:4" ht="25.5" x14ac:dyDescent="0.25">
      <c r="A547" s="50">
        <v>424210</v>
      </c>
      <c r="B547" s="50" t="s">
        <v>2708</v>
      </c>
      <c r="C547" s="50">
        <v>424210</v>
      </c>
      <c r="D547" s="50" t="s">
        <v>2708</v>
      </c>
    </row>
    <row r="548" spans="1:4" ht="25.5" x14ac:dyDescent="0.25">
      <c r="A548" s="50">
        <v>424310</v>
      </c>
      <c r="B548" s="50" t="s">
        <v>2709</v>
      </c>
      <c r="C548" s="50">
        <v>424310</v>
      </c>
      <c r="D548" s="50" t="s">
        <v>2709</v>
      </c>
    </row>
    <row r="549" spans="1:4" ht="25.5" x14ac:dyDescent="0.25">
      <c r="A549" s="50">
        <v>424320</v>
      </c>
      <c r="B549" s="50" t="s">
        <v>2710</v>
      </c>
      <c r="C549" s="50">
        <v>424320</v>
      </c>
      <c r="D549" s="50" t="s">
        <v>2710</v>
      </c>
    </row>
    <row r="550" spans="1:4" ht="25.5" x14ac:dyDescent="0.25">
      <c r="A550" s="50">
        <v>424330</v>
      </c>
      <c r="B550" s="50" t="s">
        <v>2711</v>
      </c>
      <c r="C550" s="50">
        <v>424330</v>
      </c>
      <c r="D550" s="50" t="s">
        <v>2711</v>
      </c>
    </row>
    <row r="551" spans="1:4" x14ac:dyDescent="0.25">
      <c r="A551" s="50">
        <v>424340</v>
      </c>
      <c r="B551" s="50" t="s">
        <v>2712</v>
      </c>
      <c r="C551" s="50">
        <v>424340</v>
      </c>
      <c r="D551" s="50" t="s">
        <v>2712</v>
      </c>
    </row>
    <row r="552" spans="1:4" ht="25.5" x14ac:dyDescent="0.25">
      <c r="A552" s="50">
        <v>424410</v>
      </c>
      <c r="B552" s="50" t="s">
        <v>2713</v>
      </c>
      <c r="C552" s="50">
        <v>424410</v>
      </c>
      <c r="D552" s="50" t="s">
        <v>2713</v>
      </c>
    </row>
    <row r="553" spans="1:4" ht="25.5" x14ac:dyDescent="0.25">
      <c r="A553" s="50">
        <v>424420</v>
      </c>
      <c r="B553" s="50" t="s">
        <v>2714</v>
      </c>
      <c r="C553" s="50">
        <v>424420</v>
      </c>
      <c r="D553" s="50" t="s">
        <v>2714</v>
      </c>
    </row>
    <row r="554" spans="1:4" ht="25.5" x14ac:dyDescent="0.25">
      <c r="A554" s="50">
        <v>424430</v>
      </c>
      <c r="B554" s="50" t="s">
        <v>2715</v>
      </c>
      <c r="C554" s="50">
        <v>424430</v>
      </c>
      <c r="D554" s="50" t="s">
        <v>2715</v>
      </c>
    </row>
    <row r="555" spans="1:4" ht="25.5" x14ac:dyDescent="0.25">
      <c r="A555" s="50">
        <v>424440</v>
      </c>
      <c r="B555" s="50" t="s">
        <v>2716</v>
      </c>
      <c r="C555" s="50">
        <v>424440</v>
      </c>
      <c r="D555" s="50" t="s">
        <v>2716</v>
      </c>
    </row>
    <row r="556" spans="1:4" x14ac:dyDescent="0.25">
      <c r="A556" s="50">
        <v>424450</v>
      </c>
      <c r="B556" s="50" t="s">
        <v>2717</v>
      </c>
      <c r="C556" s="50">
        <v>424450</v>
      </c>
      <c r="D556" s="50" t="s">
        <v>2717</v>
      </c>
    </row>
    <row r="557" spans="1:4" x14ac:dyDescent="0.25">
      <c r="A557" s="50">
        <v>424460</v>
      </c>
      <c r="B557" s="50" t="s">
        <v>2718</v>
      </c>
      <c r="C557" s="50">
        <v>424460</v>
      </c>
      <c r="D557" s="50" t="s">
        <v>2718</v>
      </c>
    </row>
    <row r="558" spans="1:4" ht="25.5" x14ac:dyDescent="0.25">
      <c r="A558" s="50">
        <v>424470</v>
      </c>
      <c r="B558" s="50" t="s">
        <v>2719</v>
      </c>
      <c r="C558" s="50">
        <v>424470</v>
      </c>
      <c r="D558" s="50" t="s">
        <v>2719</v>
      </c>
    </row>
    <row r="559" spans="1:4" ht="25.5" x14ac:dyDescent="0.25">
      <c r="A559" s="50">
        <v>424480</v>
      </c>
      <c r="B559" s="50" t="s">
        <v>2720</v>
      </c>
      <c r="C559" s="50">
        <v>424480</v>
      </c>
      <c r="D559" s="50" t="s">
        <v>2720</v>
      </c>
    </row>
    <row r="560" spans="1:4" ht="25.5" x14ac:dyDescent="0.25">
      <c r="A560" s="50">
        <v>424490</v>
      </c>
      <c r="B560" s="50" t="s">
        <v>2721</v>
      </c>
      <c r="C560" s="50">
        <v>424490</v>
      </c>
      <c r="D560" s="50" t="s">
        <v>2721</v>
      </c>
    </row>
    <row r="561" spans="1:4" ht="25.5" x14ac:dyDescent="0.25">
      <c r="A561" s="50">
        <v>424510</v>
      </c>
      <c r="B561" s="50" t="s">
        <v>2722</v>
      </c>
      <c r="C561" s="50">
        <v>424510</v>
      </c>
      <c r="D561" s="50" t="s">
        <v>2722</v>
      </c>
    </row>
    <row r="562" spans="1:4" x14ac:dyDescent="0.25">
      <c r="A562" s="50">
        <v>424520</v>
      </c>
      <c r="B562" s="50" t="s">
        <v>2723</v>
      </c>
      <c r="C562" s="50">
        <v>424520</v>
      </c>
      <c r="D562" s="50" t="s">
        <v>2723</v>
      </c>
    </row>
    <row r="563" spans="1:4" ht="25.5" x14ac:dyDescent="0.25">
      <c r="A563" s="50">
        <v>424590</v>
      </c>
      <c r="B563" s="50" t="s">
        <v>2724</v>
      </c>
      <c r="C563" s="50">
        <v>424590</v>
      </c>
      <c r="D563" s="50" t="s">
        <v>2724</v>
      </c>
    </row>
    <row r="564" spans="1:4" ht="25.5" x14ac:dyDescent="0.25">
      <c r="A564" s="50">
        <v>424610</v>
      </c>
      <c r="B564" s="50" t="s">
        <v>2725</v>
      </c>
      <c r="C564" s="50">
        <v>424610</v>
      </c>
      <c r="D564" s="50" t="s">
        <v>2725</v>
      </c>
    </row>
    <row r="565" spans="1:4" ht="25.5" x14ac:dyDescent="0.25">
      <c r="A565" s="50">
        <v>424690</v>
      </c>
      <c r="B565" s="50" t="s">
        <v>2726</v>
      </c>
      <c r="C565" s="50">
        <v>424690</v>
      </c>
      <c r="D565" s="50" t="s">
        <v>2726</v>
      </c>
    </row>
    <row r="566" spans="1:4" x14ac:dyDescent="0.25">
      <c r="A566" s="50">
        <v>424710</v>
      </c>
      <c r="B566" s="50" t="s">
        <v>2727</v>
      </c>
      <c r="C566" s="50">
        <v>424710</v>
      </c>
      <c r="D566" s="50" t="s">
        <v>2727</v>
      </c>
    </row>
    <row r="567" spans="1:4" ht="38.25" x14ac:dyDescent="0.25">
      <c r="A567" s="50">
        <v>424720</v>
      </c>
      <c r="B567" s="50" t="s">
        <v>2728</v>
      </c>
      <c r="C567" s="50">
        <v>424720</v>
      </c>
      <c r="D567" s="50" t="s">
        <v>2728</v>
      </c>
    </row>
    <row r="568" spans="1:4" x14ac:dyDescent="0.25">
      <c r="A568" s="50">
        <v>424810</v>
      </c>
      <c r="B568" s="50" t="s">
        <v>2729</v>
      </c>
      <c r="C568" s="50">
        <v>424810</v>
      </c>
      <c r="D568" s="50" t="s">
        <v>2729</v>
      </c>
    </row>
    <row r="569" spans="1:4" ht="25.5" x14ac:dyDescent="0.25">
      <c r="A569" s="50">
        <v>424820</v>
      </c>
      <c r="B569" s="50" t="s">
        <v>2730</v>
      </c>
      <c r="C569" s="50">
        <v>424820</v>
      </c>
      <c r="D569" s="50" t="s">
        <v>2730</v>
      </c>
    </row>
    <row r="570" spans="1:4" x14ac:dyDescent="0.25">
      <c r="A570" s="50">
        <v>424910</v>
      </c>
      <c r="B570" s="50" t="s">
        <v>2731</v>
      </c>
      <c r="C570" s="50">
        <v>424910</v>
      </c>
      <c r="D570" s="50" t="s">
        <v>2731</v>
      </c>
    </row>
    <row r="571" spans="1:4" ht="25.5" x14ac:dyDescent="0.25">
      <c r="A571" s="50">
        <v>424920</v>
      </c>
      <c r="B571" s="50" t="s">
        <v>2732</v>
      </c>
      <c r="C571" s="50">
        <v>424920</v>
      </c>
      <c r="D571" s="50" t="s">
        <v>2732</v>
      </c>
    </row>
    <row r="572" spans="1:4" ht="25.5" x14ac:dyDescent="0.25">
      <c r="A572" s="50">
        <v>424930</v>
      </c>
      <c r="B572" s="50" t="s">
        <v>2733</v>
      </c>
      <c r="C572" s="50">
        <v>424930</v>
      </c>
      <c r="D572" s="50" t="s">
        <v>2733</v>
      </c>
    </row>
    <row r="573" spans="1:4" ht="25.5" x14ac:dyDescent="0.25">
      <c r="A573" s="50">
        <v>424940</v>
      </c>
      <c r="B573" s="50" t="s">
        <v>2734</v>
      </c>
      <c r="C573" s="50">
        <v>424940</v>
      </c>
      <c r="D573" s="50" t="s">
        <v>2734</v>
      </c>
    </row>
    <row r="574" spans="1:4" ht="25.5" x14ac:dyDescent="0.25">
      <c r="A574" s="50">
        <v>424950</v>
      </c>
      <c r="B574" s="50" t="s">
        <v>2735</v>
      </c>
      <c r="C574" s="50">
        <v>424950</v>
      </c>
      <c r="D574" s="50" t="s">
        <v>2735</v>
      </c>
    </row>
    <row r="575" spans="1:4" ht="25.5" x14ac:dyDescent="0.25">
      <c r="A575" s="50">
        <v>424990</v>
      </c>
      <c r="B575" s="50" t="s">
        <v>2736</v>
      </c>
      <c r="C575" s="50">
        <v>424990</v>
      </c>
      <c r="D575" s="50" t="s">
        <v>2736</v>
      </c>
    </row>
    <row r="576" spans="1:4" x14ac:dyDescent="0.25">
      <c r="A576" s="50">
        <v>425110</v>
      </c>
      <c r="B576" s="50" t="s">
        <v>2737</v>
      </c>
      <c r="C576" s="50">
        <v>425110</v>
      </c>
      <c r="D576" s="50" t="s">
        <v>2737</v>
      </c>
    </row>
    <row r="577" spans="1:4" x14ac:dyDescent="0.25">
      <c r="A577" s="50">
        <v>425120</v>
      </c>
      <c r="B577" s="50" t="s">
        <v>2738</v>
      </c>
      <c r="C577" s="50">
        <v>425120</v>
      </c>
      <c r="D577" s="50" t="s">
        <v>2738</v>
      </c>
    </row>
    <row r="578" spans="1:4" x14ac:dyDescent="0.25">
      <c r="A578" s="50">
        <v>441110</v>
      </c>
      <c r="B578" s="50" t="s">
        <v>2739</v>
      </c>
      <c r="C578" s="50">
        <v>441110</v>
      </c>
      <c r="D578" s="50" t="s">
        <v>2739</v>
      </c>
    </row>
    <row r="579" spans="1:4" x14ac:dyDescent="0.25">
      <c r="A579" s="50">
        <v>441120</v>
      </c>
      <c r="B579" s="50" t="s">
        <v>2740</v>
      </c>
      <c r="C579" s="50">
        <v>441120</v>
      </c>
      <c r="D579" s="50" t="s">
        <v>2740</v>
      </c>
    </row>
    <row r="580" spans="1:4" x14ac:dyDescent="0.25">
      <c r="A580" s="50">
        <v>441210</v>
      </c>
      <c r="B580" s="50" t="s">
        <v>2741</v>
      </c>
      <c r="C580" s="50">
        <v>441210</v>
      </c>
      <c r="D580" s="50" t="s">
        <v>2741</v>
      </c>
    </row>
    <row r="581" spans="1:4" x14ac:dyDescent="0.25">
      <c r="A581" s="50">
        <v>441222</v>
      </c>
      <c r="B581" s="50" t="s">
        <v>2742</v>
      </c>
      <c r="C581" s="50">
        <v>441222</v>
      </c>
      <c r="D581" s="50" t="s">
        <v>2742</v>
      </c>
    </row>
    <row r="582" spans="1:4" ht="25.5" x14ac:dyDescent="0.25">
      <c r="A582" s="50">
        <v>441228</v>
      </c>
      <c r="B582" s="50" t="s">
        <v>2743</v>
      </c>
      <c r="C582" s="50">
        <v>441228</v>
      </c>
      <c r="D582" s="50" t="s">
        <v>2743</v>
      </c>
    </row>
    <row r="583" spans="1:4" x14ac:dyDescent="0.25">
      <c r="A583" s="50">
        <v>441310</v>
      </c>
      <c r="B583" s="50" t="s">
        <v>2744</v>
      </c>
      <c r="C583" s="50">
        <v>441310</v>
      </c>
      <c r="D583" s="50" t="s">
        <v>2744</v>
      </c>
    </row>
    <row r="584" spans="1:4" x14ac:dyDescent="0.25">
      <c r="A584" s="50">
        <v>441320</v>
      </c>
      <c r="B584" s="50" t="s">
        <v>2745</v>
      </c>
      <c r="C584" s="50">
        <v>441320</v>
      </c>
      <c r="D584" s="50" t="s">
        <v>2745</v>
      </c>
    </row>
    <row r="585" spans="1:4" x14ac:dyDescent="0.25">
      <c r="A585" s="50">
        <v>442110</v>
      </c>
      <c r="B585" s="50" t="s">
        <v>2746</v>
      </c>
      <c r="C585" s="50">
        <v>442110</v>
      </c>
      <c r="D585" s="50" t="s">
        <v>2746</v>
      </c>
    </row>
    <row r="586" spans="1:4" x14ac:dyDescent="0.25">
      <c r="A586" s="50">
        <v>442210</v>
      </c>
      <c r="B586" s="50" t="s">
        <v>2747</v>
      </c>
      <c r="C586" s="50">
        <v>442210</v>
      </c>
      <c r="D586" s="50" t="s">
        <v>2747</v>
      </c>
    </row>
    <row r="587" spans="1:4" x14ac:dyDescent="0.25">
      <c r="A587" s="50">
        <v>442291</v>
      </c>
      <c r="B587" s="50" t="s">
        <v>2748</v>
      </c>
      <c r="C587" s="50">
        <v>442291</v>
      </c>
      <c r="D587" s="50" t="s">
        <v>2748</v>
      </c>
    </row>
    <row r="588" spans="1:4" x14ac:dyDescent="0.25">
      <c r="A588" s="50">
        <v>442299</v>
      </c>
      <c r="B588" s="50" t="s">
        <v>2749</v>
      </c>
      <c r="C588" s="50">
        <v>442299</v>
      </c>
      <c r="D588" s="50" t="s">
        <v>2749</v>
      </c>
    </row>
    <row r="589" spans="1:4" x14ac:dyDescent="0.25">
      <c r="A589" s="50">
        <v>443141</v>
      </c>
      <c r="B589" s="50" t="s">
        <v>2750</v>
      </c>
      <c r="C589" s="50">
        <v>443141</v>
      </c>
      <c r="D589" s="50" t="s">
        <v>2750</v>
      </c>
    </row>
    <row r="590" spans="1:4" x14ac:dyDescent="0.25">
      <c r="A590" s="50">
        <v>443142</v>
      </c>
      <c r="B590" s="50" t="s">
        <v>2751</v>
      </c>
      <c r="C590" s="50">
        <v>443142</v>
      </c>
      <c r="D590" s="50" t="s">
        <v>2751</v>
      </c>
    </row>
    <row r="591" spans="1:4" x14ac:dyDescent="0.25">
      <c r="A591" s="50">
        <v>444110</v>
      </c>
      <c r="B591" s="50" t="s">
        <v>2752</v>
      </c>
      <c r="C591" s="50">
        <v>444110</v>
      </c>
      <c r="D591" s="50" t="s">
        <v>2752</v>
      </c>
    </row>
    <row r="592" spans="1:4" x14ac:dyDescent="0.25">
      <c r="A592" s="50">
        <v>444120</v>
      </c>
      <c r="B592" s="50" t="s">
        <v>2753</v>
      </c>
      <c r="C592" s="50">
        <v>444120</v>
      </c>
      <c r="D592" s="50" t="s">
        <v>2753</v>
      </c>
    </row>
    <row r="593" spans="1:4" x14ac:dyDescent="0.25">
      <c r="A593" s="50">
        <v>444130</v>
      </c>
      <c r="B593" s="50" t="s">
        <v>2754</v>
      </c>
      <c r="C593" s="50">
        <v>444130</v>
      </c>
      <c r="D593" s="50" t="s">
        <v>2754</v>
      </c>
    </row>
    <row r="594" spans="1:4" x14ac:dyDescent="0.25">
      <c r="A594" s="50">
        <v>444190</v>
      </c>
      <c r="B594" s="50" t="s">
        <v>2755</v>
      </c>
      <c r="C594" s="50">
        <v>444190</v>
      </c>
      <c r="D594" s="50" t="s">
        <v>2755</v>
      </c>
    </row>
    <row r="595" spans="1:4" x14ac:dyDescent="0.25">
      <c r="A595" s="50">
        <v>444210</v>
      </c>
      <c r="B595" s="50" t="s">
        <v>2756</v>
      </c>
      <c r="C595" s="50">
        <v>444210</v>
      </c>
      <c r="D595" s="50" t="s">
        <v>2756</v>
      </c>
    </row>
    <row r="596" spans="1:4" ht="25.5" x14ac:dyDescent="0.25">
      <c r="A596" s="50">
        <v>444220</v>
      </c>
      <c r="B596" s="50" t="s">
        <v>2757</v>
      </c>
      <c r="C596" s="50">
        <v>444220</v>
      </c>
      <c r="D596" s="50" t="s">
        <v>2757</v>
      </c>
    </row>
    <row r="597" spans="1:4" ht="25.5" x14ac:dyDescent="0.25">
      <c r="A597" s="50">
        <v>445110</v>
      </c>
      <c r="B597" s="50" t="s">
        <v>2758</v>
      </c>
      <c r="C597" s="50">
        <v>445110</v>
      </c>
      <c r="D597" s="50" t="s">
        <v>2758</v>
      </c>
    </row>
    <row r="598" spans="1:4" x14ac:dyDescent="0.25">
      <c r="A598" s="50">
        <v>445120</v>
      </c>
      <c r="B598" s="50" t="s">
        <v>2759</v>
      </c>
      <c r="C598" s="50">
        <v>445120</v>
      </c>
      <c r="D598" s="50" t="s">
        <v>2759</v>
      </c>
    </row>
    <row r="599" spans="1:4" x14ac:dyDescent="0.25">
      <c r="A599" s="50">
        <v>445210</v>
      </c>
      <c r="B599" s="50" t="s">
        <v>2760</v>
      </c>
      <c r="C599" s="50">
        <v>445210</v>
      </c>
      <c r="D599" s="50" t="s">
        <v>2760</v>
      </c>
    </row>
    <row r="600" spans="1:4" x14ac:dyDescent="0.25">
      <c r="A600" s="50">
        <v>445220</v>
      </c>
      <c r="B600" s="50" t="s">
        <v>2761</v>
      </c>
      <c r="C600" s="50">
        <v>445220</v>
      </c>
      <c r="D600" s="50" t="s">
        <v>2761</v>
      </c>
    </row>
    <row r="601" spans="1:4" x14ac:dyDescent="0.25">
      <c r="A601" s="50">
        <v>445230</v>
      </c>
      <c r="B601" s="50" t="s">
        <v>2762</v>
      </c>
      <c r="C601" s="50">
        <v>445230</v>
      </c>
      <c r="D601" s="50" t="s">
        <v>2762</v>
      </c>
    </row>
    <row r="602" spans="1:4" x14ac:dyDescent="0.25">
      <c r="A602" s="50">
        <v>445291</v>
      </c>
      <c r="B602" s="50" t="s">
        <v>2763</v>
      </c>
      <c r="C602" s="50">
        <v>445291</v>
      </c>
      <c r="D602" s="50" t="s">
        <v>2763</v>
      </c>
    </row>
    <row r="603" spans="1:4" x14ac:dyDescent="0.25">
      <c r="A603" s="50">
        <v>445292</v>
      </c>
      <c r="B603" s="50" t="s">
        <v>2764</v>
      </c>
      <c r="C603" s="50">
        <v>445292</v>
      </c>
      <c r="D603" s="50" t="s">
        <v>2764</v>
      </c>
    </row>
    <row r="604" spans="1:4" x14ac:dyDescent="0.25">
      <c r="A604" s="50">
        <v>445299</v>
      </c>
      <c r="B604" s="50" t="s">
        <v>2765</v>
      </c>
      <c r="C604" s="50">
        <v>445299</v>
      </c>
      <c r="D604" s="50" t="s">
        <v>2765</v>
      </c>
    </row>
    <row r="605" spans="1:4" x14ac:dyDescent="0.25">
      <c r="A605" s="50">
        <v>445310</v>
      </c>
      <c r="B605" s="50" t="s">
        <v>2766</v>
      </c>
      <c r="C605" s="50">
        <v>445310</v>
      </c>
      <c r="D605" s="50" t="s">
        <v>2766</v>
      </c>
    </row>
    <row r="606" spans="1:4" x14ac:dyDescent="0.25">
      <c r="A606" s="50">
        <v>446110</v>
      </c>
      <c r="B606" s="50" t="s">
        <v>2767</v>
      </c>
      <c r="C606" s="50">
        <v>446110</v>
      </c>
      <c r="D606" s="50" t="s">
        <v>2767</v>
      </c>
    </row>
    <row r="607" spans="1:4" ht="25.5" x14ac:dyDescent="0.25">
      <c r="A607" s="50">
        <v>446120</v>
      </c>
      <c r="B607" s="50" t="s">
        <v>2768</v>
      </c>
      <c r="C607" s="50">
        <v>446120</v>
      </c>
      <c r="D607" s="50" t="s">
        <v>2768</v>
      </c>
    </row>
    <row r="608" spans="1:4" x14ac:dyDescent="0.25">
      <c r="A608" s="50">
        <v>446130</v>
      </c>
      <c r="B608" s="50" t="s">
        <v>2769</v>
      </c>
      <c r="C608" s="50">
        <v>446130</v>
      </c>
      <c r="D608" s="50" t="s">
        <v>2769</v>
      </c>
    </row>
    <row r="609" spans="1:4" x14ac:dyDescent="0.25">
      <c r="A609" s="50">
        <v>446191</v>
      </c>
      <c r="B609" s="50" t="s">
        <v>2770</v>
      </c>
      <c r="C609" s="50">
        <v>446191</v>
      </c>
      <c r="D609" s="50" t="s">
        <v>2770</v>
      </c>
    </row>
    <row r="610" spans="1:4" x14ac:dyDescent="0.25">
      <c r="A610" s="50">
        <v>446199</v>
      </c>
      <c r="B610" s="50" t="s">
        <v>2771</v>
      </c>
      <c r="C610" s="50">
        <v>446199</v>
      </c>
      <c r="D610" s="50" t="s">
        <v>2771</v>
      </c>
    </row>
    <row r="611" spans="1:4" x14ac:dyDescent="0.25">
      <c r="A611" s="50">
        <v>447110</v>
      </c>
      <c r="B611" s="50" t="s">
        <v>2772</v>
      </c>
      <c r="C611" s="50">
        <v>447110</v>
      </c>
      <c r="D611" s="50" t="s">
        <v>2772</v>
      </c>
    </row>
    <row r="612" spans="1:4" x14ac:dyDescent="0.25">
      <c r="A612" s="50">
        <v>447190</v>
      </c>
      <c r="B612" s="50" t="s">
        <v>2773</v>
      </c>
      <c r="C612" s="50">
        <v>447190</v>
      </c>
      <c r="D612" s="50" t="s">
        <v>2773</v>
      </c>
    </row>
    <row r="613" spans="1:4" x14ac:dyDescent="0.25">
      <c r="A613" s="50">
        <v>448110</v>
      </c>
      <c r="B613" s="50" t="s">
        <v>2774</v>
      </c>
      <c r="C613" s="50">
        <v>448110</v>
      </c>
      <c r="D613" s="50" t="s">
        <v>2774</v>
      </c>
    </row>
    <row r="614" spans="1:4" x14ac:dyDescent="0.25">
      <c r="A614" s="50">
        <v>448120</v>
      </c>
      <c r="B614" s="50" t="s">
        <v>2775</v>
      </c>
      <c r="C614" s="50">
        <v>448120</v>
      </c>
      <c r="D614" s="50" t="s">
        <v>2775</v>
      </c>
    </row>
    <row r="615" spans="1:4" x14ac:dyDescent="0.25">
      <c r="A615" s="50">
        <v>448130</v>
      </c>
      <c r="B615" s="50" t="s">
        <v>2776</v>
      </c>
      <c r="C615" s="50">
        <v>448130</v>
      </c>
      <c r="D615" s="50" t="s">
        <v>2776</v>
      </c>
    </row>
    <row r="616" spans="1:4" x14ac:dyDescent="0.25">
      <c r="A616" s="50">
        <v>448140</v>
      </c>
      <c r="B616" s="50" t="s">
        <v>2777</v>
      </c>
      <c r="C616" s="50">
        <v>448140</v>
      </c>
      <c r="D616" s="50" t="s">
        <v>2777</v>
      </c>
    </row>
    <row r="617" spans="1:4" x14ac:dyDescent="0.25">
      <c r="A617" s="50">
        <v>448150</v>
      </c>
      <c r="B617" s="50" t="s">
        <v>2778</v>
      </c>
      <c r="C617" s="50">
        <v>448150</v>
      </c>
      <c r="D617" s="50" t="s">
        <v>2778</v>
      </c>
    </row>
    <row r="618" spans="1:4" x14ac:dyDescent="0.25">
      <c r="A618" s="50">
        <v>448190</v>
      </c>
      <c r="B618" s="50" t="s">
        <v>2779</v>
      </c>
      <c r="C618" s="50">
        <v>448190</v>
      </c>
      <c r="D618" s="50" t="s">
        <v>2779</v>
      </c>
    </row>
    <row r="619" spans="1:4" x14ac:dyDescent="0.25">
      <c r="A619" s="50">
        <v>448210</v>
      </c>
      <c r="B619" s="50" t="s">
        <v>2780</v>
      </c>
      <c r="C619" s="50">
        <v>448210</v>
      </c>
      <c r="D619" s="50" t="s">
        <v>2780</v>
      </c>
    </row>
    <row r="620" spans="1:4" x14ac:dyDescent="0.25">
      <c r="A620" s="50">
        <v>448310</v>
      </c>
      <c r="B620" s="50" t="s">
        <v>2781</v>
      </c>
      <c r="C620" s="50">
        <v>448310</v>
      </c>
      <c r="D620" s="50" t="s">
        <v>2781</v>
      </c>
    </row>
    <row r="621" spans="1:4" x14ac:dyDescent="0.25">
      <c r="A621" s="50">
        <v>448320</v>
      </c>
      <c r="B621" s="50" t="s">
        <v>2782</v>
      </c>
      <c r="C621" s="50">
        <v>448320</v>
      </c>
      <c r="D621" s="50" t="s">
        <v>2782</v>
      </c>
    </row>
    <row r="622" spans="1:4" x14ac:dyDescent="0.25">
      <c r="A622" s="50">
        <v>451110</v>
      </c>
      <c r="B622" s="50" t="s">
        <v>2783</v>
      </c>
      <c r="C622" s="50">
        <v>451110</v>
      </c>
      <c r="D622" s="50" t="s">
        <v>2783</v>
      </c>
    </row>
    <row r="623" spans="1:4" x14ac:dyDescent="0.25">
      <c r="A623" s="50">
        <v>451120</v>
      </c>
      <c r="B623" s="50" t="s">
        <v>2784</v>
      </c>
      <c r="C623" s="50">
        <v>451120</v>
      </c>
      <c r="D623" s="50" t="s">
        <v>2784</v>
      </c>
    </row>
    <row r="624" spans="1:4" ht="25.5" x14ac:dyDescent="0.25">
      <c r="A624" s="50">
        <v>451130</v>
      </c>
      <c r="B624" s="50" t="s">
        <v>2785</v>
      </c>
      <c r="C624" s="50">
        <v>451130</v>
      </c>
      <c r="D624" s="50" t="s">
        <v>2785</v>
      </c>
    </row>
    <row r="625" spans="1:4" x14ac:dyDescent="0.25">
      <c r="A625" s="50">
        <v>451140</v>
      </c>
      <c r="B625" s="50" t="s">
        <v>2786</v>
      </c>
      <c r="C625" s="50">
        <v>451140</v>
      </c>
      <c r="D625" s="50" t="s">
        <v>2786</v>
      </c>
    </row>
    <row r="626" spans="1:4" x14ac:dyDescent="0.25">
      <c r="A626" s="50">
        <v>451211</v>
      </c>
      <c r="B626" s="50" t="s">
        <v>2787</v>
      </c>
      <c r="C626" s="50">
        <v>451211</v>
      </c>
      <c r="D626" s="50" t="s">
        <v>2787</v>
      </c>
    </row>
    <row r="627" spans="1:4" x14ac:dyDescent="0.25">
      <c r="A627" s="50">
        <v>451212</v>
      </c>
      <c r="B627" s="50" t="s">
        <v>2788</v>
      </c>
      <c r="C627" s="50">
        <v>451212</v>
      </c>
      <c r="D627" s="50" t="s">
        <v>2788</v>
      </c>
    </row>
    <row r="628" spans="1:4" ht="25.5" x14ac:dyDescent="0.25">
      <c r="A628" s="50">
        <v>452111</v>
      </c>
      <c r="B628" s="50" t="s">
        <v>2789</v>
      </c>
      <c r="C628" s="52">
        <v>452210</v>
      </c>
      <c r="D628" s="50" t="s">
        <v>2790</v>
      </c>
    </row>
    <row r="629" spans="1:4" ht="25.5" x14ac:dyDescent="0.25">
      <c r="A629" s="51">
        <v>452112</v>
      </c>
      <c r="B629" s="50" t="s">
        <v>2791</v>
      </c>
      <c r="C629" s="52">
        <v>452210</v>
      </c>
      <c r="D629" s="50" t="s">
        <v>2790</v>
      </c>
    </row>
    <row r="630" spans="1:4" ht="25.5" x14ac:dyDescent="0.25">
      <c r="A630" s="51">
        <v>452112</v>
      </c>
      <c r="B630" s="50" t="s">
        <v>2792</v>
      </c>
      <c r="C630" s="52">
        <v>452311</v>
      </c>
      <c r="D630" s="50" t="s">
        <v>2793</v>
      </c>
    </row>
    <row r="631" spans="1:4" x14ac:dyDescent="0.25">
      <c r="A631" s="50">
        <v>452910</v>
      </c>
      <c r="B631" s="50" t="s">
        <v>2793</v>
      </c>
      <c r="C631" s="52">
        <v>452311</v>
      </c>
      <c r="D631" s="50" t="s">
        <v>2793</v>
      </c>
    </row>
    <row r="632" spans="1:4" x14ac:dyDescent="0.25">
      <c r="A632" s="50">
        <v>452990</v>
      </c>
      <c r="B632" s="50" t="s">
        <v>2794</v>
      </c>
      <c r="C632" s="50">
        <v>452319</v>
      </c>
      <c r="D632" s="50" t="s">
        <v>2794</v>
      </c>
    </row>
    <row r="633" spans="1:4" x14ac:dyDescent="0.25">
      <c r="A633" s="50">
        <v>453110</v>
      </c>
      <c r="B633" s="50" t="s">
        <v>2795</v>
      </c>
      <c r="C633" s="50">
        <v>453110</v>
      </c>
      <c r="D633" s="50" t="s">
        <v>2795</v>
      </c>
    </row>
    <row r="634" spans="1:4" x14ac:dyDescent="0.25">
      <c r="A634" s="50">
        <v>453210</v>
      </c>
      <c r="B634" s="50" t="s">
        <v>2796</v>
      </c>
      <c r="C634" s="50">
        <v>453210</v>
      </c>
      <c r="D634" s="50" t="s">
        <v>2796</v>
      </c>
    </row>
    <row r="635" spans="1:4" x14ac:dyDescent="0.25">
      <c r="A635" s="50">
        <v>453220</v>
      </c>
      <c r="B635" s="50" t="s">
        <v>2797</v>
      </c>
      <c r="C635" s="50">
        <v>453220</v>
      </c>
      <c r="D635" s="50" t="s">
        <v>2797</v>
      </c>
    </row>
    <row r="636" spans="1:4" x14ac:dyDescent="0.25">
      <c r="A636" s="50">
        <v>453310</v>
      </c>
      <c r="B636" s="50" t="s">
        <v>2798</v>
      </c>
      <c r="C636" s="50">
        <v>453310</v>
      </c>
      <c r="D636" s="50" t="s">
        <v>2798</v>
      </c>
    </row>
    <row r="637" spans="1:4" x14ac:dyDescent="0.25">
      <c r="A637" s="50">
        <v>453910</v>
      </c>
      <c r="B637" s="50" t="s">
        <v>2799</v>
      </c>
      <c r="C637" s="50">
        <v>453910</v>
      </c>
      <c r="D637" s="50" t="s">
        <v>2799</v>
      </c>
    </row>
    <row r="638" spans="1:4" x14ac:dyDescent="0.25">
      <c r="A638" s="50">
        <v>453920</v>
      </c>
      <c r="B638" s="50" t="s">
        <v>2800</v>
      </c>
      <c r="C638" s="50">
        <v>453920</v>
      </c>
      <c r="D638" s="50" t="s">
        <v>2800</v>
      </c>
    </row>
    <row r="639" spans="1:4" x14ac:dyDescent="0.25">
      <c r="A639" s="50">
        <v>453930</v>
      </c>
      <c r="B639" s="50" t="s">
        <v>2801</v>
      </c>
      <c r="C639" s="50">
        <v>453930</v>
      </c>
      <c r="D639" s="50" t="s">
        <v>2801</v>
      </c>
    </row>
    <row r="640" spans="1:4" x14ac:dyDescent="0.25">
      <c r="A640" s="50">
        <v>453991</v>
      </c>
      <c r="B640" s="50" t="s">
        <v>2802</v>
      </c>
      <c r="C640" s="50">
        <v>453991</v>
      </c>
      <c r="D640" s="50" t="s">
        <v>2802</v>
      </c>
    </row>
    <row r="641" spans="1:4" ht="25.5" x14ac:dyDescent="0.25">
      <c r="A641" s="50">
        <v>453998</v>
      </c>
      <c r="B641" s="50" t="s">
        <v>2803</v>
      </c>
      <c r="C641" s="50">
        <v>453998</v>
      </c>
      <c r="D641" s="50" t="s">
        <v>2803</v>
      </c>
    </row>
    <row r="642" spans="1:4" x14ac:dyDescent="0.25">
      <c r="A642" s="50">
        <v>454111</v>
      </c>
      <c r="B642" s="50" t="s">
        <v>2804</v>
      </c>
      <c r="C642" s="52">
        <v>454110</v>
      </c>
      <c r="D642" s="50" t="s">
        <v>2805</v>
      </c>
    </row>
    <row r="643" spans="1:4" x14ac:dyDescent="0.25">
      <c r="A643" s="50">
        <v>454112</v>
      </c>
      <c r="B643" s="50" t="s">
        <v>2806</v>
      </c>
      <c r="C643" s="52">
        <v>454110</v>
      </c>
      <c r="D643" s="50" t="s">
        <v>2805</v>
      </c>
    </row>
    <row r="644" spans="1:4" x14ac:dyDescent="0.25">
      <c r="A644" s="50">
        <v>454113</v>
      </c>
      <c r="B644" s="50" t="s">
        <v>2807</v>
      </c>
      <c r="C644" s="52">
        <v>454110</v>
      </c>
      <c r="D644" s="50" t="s">
        <v>2805</v>
      </c>
    </row>
    <row r="645" spans="1:4" x14ac:dyDescent="0.25">
      <c r="A645" s="50">
        <v>454210</v>
      </c>
      <c r="B645" s="50" t="s">
        <v>2808</v>
      </c>
      <c r="C645" s="50">
        <v>454210</v>
      </c>
      <c r="D645" s="50" t="s">
        <v>2808</v>
      </c>
    </row>
    <row r="646" spans="1:4" x14ac:dyDescent="0.25">
      <c r="A646" s="50">
        <v>454310</v>
      </c>
      <c r="B646" s="50" t="s">
        <v>2809</v>
      </c>
      <c r="C646" s="50">
        <v>454310</v>
      </c>
      <c r="D646" s="50" t="s">
        <v>2809</v>
      </c>
    </row>
    <row r="647" spans="1:4" x14ac:dyDescent="0.25">
      <c r="A647" s="50">
        <v>454390</v>
      </c>
      <c r="B647" s="50" t="s">
        <v>2810</v>
      </c>
      <c r="C647" s="50">
        <v>454390</v>
      </c>
      <c r="D647" s="50" t="s">
        <v>2810</v>
      </c>
    </row>
    <row r="648" spans="1:4" x14ac:dyDescent="0.25">
      <c r="A648" s="50">
        <v>481111</v>
      </c>
      <c r="B648" s="50" t="s">
        <v>2811</v>
      </c>
      <c r="C648" s="50">
        <v>481111</v>
      </c>
      <c r="D648" s="50" t="s">
        <v>2811</v>
      </c>
    </row>
    <row r="649" spans="1:4" x14ac:dyDescent="0.25">
      <c r="A649" s="50">
        <v>481112</v>
      </c>
      <c r="B649" s="50" t="s">
        <v>2812</v>
      </c>
      <c r="C649" s="50">
        <v>481112</v>
      </c>
      <c r="D649" s="50" t="s">
        <v>2812</v>
      </c>
    </row>
    <row r="650" spans="1:4" ht="25.5" x14ac:dyDescent="0.25">
      <c r="A650" s="50">
        <v>481211</v>
      </c>
      <c r="B650" s="50" t="s">
        <v>2813</v>
      </c>
      <c r="C650" s="50">
        <v>481211</v>
      </c>
      <c r="D650" s="50" t="s">
        <v>2813</v>
      </c>
    </row>
    <row r="651" spans="1:4" ht="25.5" x14ac:dyDescent="0.25">
      <c r="A651" s="50">
        <v>481212</v>
      </c>
      <c r="B651" s="50" t="s">
        <v>2814</v>
      </c>
      <c r="C651" s="50">
        <v>481212</v>
      </c>
      <c r="D651" s="50" t="s">
        <v>2814</v>
      </c>
    </row>
    <row r="652" spans="1:4" x14ac:dyDescent="0.25">
      <c r="A652" s="50">
        <v>481219</v>
      </c>
      <c r="B652" s="50" t="s">
        <v>2815</v>
      </c>
      <c r="C652" s="50">
        <v>481219</v>
      </c>
      <c r="D652" s="50" t="s">
        <v>2815</v>
      </c>
    </row>
    <row r="653" spans="1:4" x14ac:dyDescent="0.25">
      <c r="A653" s="50">
        <v>482111</v>
      </c>
      <c r="B653" s="50" t="s">
        <v>2816</v>
      </c>
      <c r="C653" s="50">
        <v>482111</v>
      </c>
      <c r="D653" s="50" t="s">
        <v>2816</v>
      </c>
    </row>
    <row r="654" spans="1:4" x14ac:dyDescent="0.25">
      <c r="A654" s="50">
        <v>482112</v>
      </c>
      <c r="B654" s="50" t="s">
        <v>2817</v>
      </c>
      <c r="C654" s="50">
        <v>482112</v>
      </c>
      <c r="D654" s="50" t="s">
        <v>2817</v>
      </c>
    </row>
    <row r="655" spans="1:4" x14ac:dyDescent="0.25">
      <c r="A655" s="50">
        <v>483111</v>
      </c>
      <c r="B655" s="50" t="s">
        <v>2818</v>
      </c>
      <c r="C655" s="50">
        <v>483111</v>
      </c>
      <c r="D655" s="50" t="s">
        <v>2818</v>
      </c>
    </row>
    <row r="656" spans="1:4" x14ac:dyDescent="0.25">
      <c r="A656" s="50">
        <v>483112</v>
      </c>
      <c r="B656" s="50" t="s">
        <v>2819</v>
      </c>
      <c r="C656" s="50">
        <v>483112</v>
      </c>
      <c r="D656" s="50" t="s">
        <v>2819</v>
      </c>
    </row>
    <row r="657" spans="1:4" ht="25.5" x14ac:dyDescent="0.25">
      <c r="A657" s="50">
        <v>483113</v>
      </c>
      <c r="B657" s="50" t="s">
        <v>2820</v>
      </c>
      <c r="C657" s="50">
        <v>483113</v>
      </c>
      <c r="D657" s="50" t="s">
        <v>2820</v>
      </c>
    </row>
    <row r="658" spans="1:4" ht="25.5" x14ac:dyDescent="0.25">
      <c r="A658" s="50">
        <v>483114</v>
      </c>
      <c r="B658" s="50" t="s">
        <v>2821</v>
      </c>
      <c r="C658" s="50">
        <v>483114</v>
      </c>
      <c r="D658" s="50" t="s">
        <v>2821</v>
      </c>
    </row>
    <row r="659" spans="1:4" x14ac:dyDescent="0.25">
      <c r="A659" s="50">
        <v>483211</v>
      </c>
      <c r="B659" s="50" t="s">
        <v>2822</v>
      </c>
      <c r="C659" s="50">
        <v>483211</v>
      </c>
      <c r="D659" s="50" t="s">
        <v>2822</v>
      </c>
    </row>
    <row r="660" spans="1:4" x14ac:dyDescent="0.25">
      <c r="A660" s="50">
        <v>483212</v>
      </c>
      <c r="B660" s="50" t="s">
        <v>2823</v>
      </c>
      <c r="C660" s="50">
        <v>483212</v>
      </c>
      <c r="D660" s="50" t="s">
        <v>2823</v>
      </c>
    </row>
    <row r="661" spans="1:4" x14ac:dyDescent="0.25">
      <c r="A661" s="50">
        <v>484110</v>
      </c>
      <c r="B661" s="50" t="s">
        <v>2824</v>
      </c>
      <c r="C661" s="50">
        <v>484110</v>
      </c>
      <c r="D661" s="50" t="s">
        <v>2824</v>
      </c>
    </row>
    <row r="662" spans="1:4" ht="25.5" x14ac:dyDescent="0.25">
      <c r="A662" s="50">
        <v>484121</v>
      </c>
      <c r="B662" s="50" t="s">
        <v>2825</v>
      </c>
      <c r="C662" s="50">
        <v>484121</v>
      </c>
      <c r="D662" s="50" t="s">
        <v>2825</v>
      </c>
    </row>
    <row r="663" spans="1:4" ht="25.5" x14ac:dyDescent="0.25">
      <c r="A663" s="50">
        <v>484122</v>
      </c>
      <c r="B663" s="50" t="s">
        <v>2826</v>
      </c>
      <c r="C663" s="50">
        <v>484122</v>
      </c>
      <c r="D663" s="50" t="s">
        <v>2826</v>
      </c>
    </row>
    <row r="664" spans="1:4" x14ac:dyDescent="0.25">
      <c r="A664" s="50">
        <v>484210</v>
      </c>
      <c r="B664" s="50" t="s">
        <v>2827</v>
      </c>
      <c r="C664" s="50">
        <v>484210</v>
      </c>
      <c r="D664" s="50" t="s">
        <v>2827</v>
      </c>
    </row>
    <row r="665" spans="1:4" ht="25.5" x14ac:dyDescent="0.25">
      <c r="A665" s="50">
        <v>484220</v>
      </c>
      <c r="B665" s="50" t="s">
        <v>2828</v>
      </c>
      <c r="C665" s="50">
        <v>484220</v>
      </c>
      <c r="D665" s="50" t="s">
        <v>2828</v>
      </c>
    </row>
    <row r="666" spans="1:4" ht="25.5" x14ac:dyDescent="0.25">
      <c r="A666" s="50">
        <v>484230</v>
      </c>
      <c r="B666" s="50" t="s">
        <v>2829</v>
      </c>
      <c r="C666" s="50">
        <v>484230</v>
      </c>
      <c r="D666" s="50" t="s">
        <v>2829</v>
      </c>
    </row>
    <row r="667" spans="1:4" x14ac:dyDescent="0.25">
      <c r="A667" s="50">
        <v>485111</v>
      </c>
      <c r="B667" s="50" t="s">
        <v>2830</v>
      </c>
      <c r="C667" s="50">
        <v>485111</v>
      </c>
      <c r="D667" s="50" t="s">
        <v>2830</v>
      </c>
    </row>
    <row r="668" spans="1:4" x14ac:dyDescent="0.25">
      <c r="A668" s="50">
        <v>485112</v>
      </c>
      <c r="B668" s="50" t="s">
        <v>2831</v>
      </c>
      <c r="C668" s="50">
        <v>485112</v>
      </c>
      <c r="D668" s="50" t="s">
        <v>2831</v>
      </c>
    </row>
    <row r="669" spans="1:4" ht="25.5" x14ac:dyDescent="0.25">
      <c r="A669" s="50">
        <v>485113</v>
      </c>
      <c r="B669" s="50" t="s">
        <v>2832</v>
      </c>
      <c r="C669" s="50">
        <v>485113</v>
      </c>
      <c r="D669" s="50" t="s">
        <v>2832</v>
      </c>
    </row>
    <row r="670" spans="1:4" x14ac:dyDescent="0.25">
      <c r="A670" s="50">
        <v>485119</v>
      </c>
      <c r="B670" s="50" t="s">
        <v>2833</v>
      </c>
      <c r="C670" s="50">
        <v>485119</v>
      </c>
      <c r="D670" s="50" t="s">
        <v>2833</v>
      </c>
    </row>
    <row r="671" spans="1:4" x14ac:dyDescent="0.25">
      <c r="A671" s="50">
        <v>485210</v>
      </c>
      <c r="B671" s="50" t="s">
        <v>2834</v>
      </c>
      <c r="C671" s="50">
        <v>485210</v>
      </c>
      <c r="D671" s="50" t="s">
        <v>2834</v>
      </c>
    </row>
    <row r="672" spans="1:4" x14ac:dyDescent="0.25">
      <c r="A672" s="50">
        <v>485310</v>
      </c>
      <c r="B672" s="50" t="s">
        <v>2835</v>
      </c>
      <c r="C672" s="50">
        <v>485310</v>
      </c>
      <c r="D672" s="50" t="s">
        <v>2835</v>
      </c>
    </row>
    <row r="673" spans="1:4" x14ac:dyDescent="0.25">
      <c r="A673" s="50">
        <v>485320</v>
      </c>
      <c r="B673" s="50" t="s">
        <v>2836</v>
      </c>
      <c r="C673" s="50">
        <v>485320</v>
      </c>
      <c r="D673" s="50" t="s">
        <v>2836</v>
      </c>
    </row>
    <row r="674" spans="1:4" x14ac:dyDescent="0.25">
      <c r="A674" s="50">
        <v>485410</v>
      </c>
      <c r="B674" s="50" t="s">
        <v>2837</v>
      </c>
      <c r="C674" s="50">
        <v>485410</v>
      </c>
      <c r="D674" s="50" t="s">
        <v>2837</v>
      </c>
    </row>
    <row r="675" spans="1:4" x14ac:dyDescent="0.25">
      <c r="A675" s="50">
        <v>485510</v>
      </c>
      <c r="B675" s="50" t="s">
        <v>2838</v>
      </c>
      <c r="C675" s="50">
        <v>485510</v>
      </c>
      <c r="D675" s="50" t="s">
        <v>2838</v>
      </c>
    </row>
    <row r="676" spans="1:4" x14ac:dyDescent="0.25">
      <c r="A676" s="50">
        <v>485991</v>
      </c>
      <c r="B676" s="50" t="s">
        <v>2839</v>
      </c>
      <c r="C676" s="50">
        <v>485991</v>
      </c>
      <c r="D676" s="50" t="s">
        <v>2839</v>
      </c>
    </row>
    <row r="677" spans="1:4" ht="25.5" x14ac:dyDescent="0.25">
      <c r="A677" s="50">
        <v>485999</v>
      </c>
      <c r="B677" s="50" t="s">
        <v>2840</v>
      </c>
      <c r="C677" s="50">
        <v>485999</v>
      </c>
      <c r="D677" s="50" t="s">
        <v>2840</v>
      </c>
    </row>
    <row r="678" spans="1:4" x14ac:dyDescent="0.25">
      <c r="A678" s="50">
        <v>486110</v>
      </c>
      <c r="B678" s="50" t="s">
        <v>2841</v>
      </c>
      <c r="C678" s="50">
        <v>486110</v>
      </c>
      <c r="D678" s="50" t="s">
        <v>2841</v>
      </c>
    </row>
    <row r="679" spans="1:4" x14ac:dyDescent="0.25">
      <c r="A679" s="50">
        <v>486210</v>
      </c>
      <c r="B679" s="50" t="s">
        <v>2842</v>
      </c>
      <c r="C679" s="50">
        <v>486210</v>
      </c>
      <c r="D679" s="50" t="s">
        <v>2842</v>
      </c>
    </row>
    <row r="680" spans="1:4" ht="25.5" x14ac:dyDescent="0.25">
      <c r="A680" s="50">
        <v>486910</v>
      </c>
      <c r="B680" s="50" t="s">
        <v>2843</v>
      </c>
      <c r="C680" s="50">
        <v>486910</v>
      </c>
      <c r="D680" s="50" t="s">
        <v>2843</v>
      </c>
    </row>
    <row r="681" spans="1:4" x14ac:dyDescent="0.25">
      <c r="A681" s="50">
        <v>486990</v>
      </c>
      <c r="B681" s="50" t="s">
        <v>2844</v>
      </c>
      <c r="C681" s="50">
        <v>486990</v>
      </c>
      <c r="D681" s="50" t="s">
        <v>2844</v>
      </c>
    </row>
    <row r="682" spans="1:4" ht="25.5" x14ac:dyDescent="0.25">
      <c r="A682" s="50">
        <v>487110</v>
      </c>
      <c r="B682" s="50" t="s">
        <v>2845</v>
      </c>
      <c r="C682" s="50">
        <v>487110</v>
      </c>
      <c r="D682" s="50" t="s">
        <v>2845</v>
      </c>
    </row>
    <row r="683" spans="1:4" ht="25.5" x14ac:dyDescent="0.25">
      <c r="A683" s="50">
        <v>487210</v>
      </c>
      <c r="B683" s="50" t="s">
        <v>2846</v>
      </c>
      <c r="C683" s="50">
        <v>487210</v>
      </c>
      <c r="D683" s="50" t="s">
        <v>2846</v>
      </c>
    </row>
    <row r="684" spans="1:4" ht="25.5" x14ac:dyDescent="0.25">
      <c r="A684" s="50">
        <v>487990</v>
      </c>
      <c r="B684" s="50" t="s">
        <v>2847</v>
      </c>
      <c r="C684" s="50">
        <v>487990</v>
      </c>
      <c r="D684" s="50" t="s">
        <v>2847</v>
      </c>
    </row>
    <row r="685" spans="1:4" x14ac:dyDescent="0.25">
      <c r="A685" s="50">
        <v>488111</v>
      </c>
      <c r="B685" s="50" t="s">
        <v>2848</v>
      </c>
      <c r="C685" s="50">
        <v>488111</v>
      </c>
      <c r="D685" s="50" t="s">
        <v>2848</v>
      </c>
    </row>
    <row r="686" spans="1:4" x14ac:dyDescent="0.25">
      <c r="A686" s="50">
        <v>488119</v>
      </c>
      <c r="B686" s="50" t="s">
        <v>2849</v>
      </c>
      <c r="C686" s="50">
        <v>488119</v>
      </c>
      <c r="D686" s="50" t="s">
        <v>2849</v>
      </c>
    </row>
    <row r="687" spans="1:4" ht="25.5" x14ac:dyDescent="0.25">
      <c r="A687" s="50">
        <v>488190</v>
      </c>
      <c r="B687" s="50" t="s">
        <v>2850</v>
      </c>
      <c r="C687" s="50">
        <v>488190</v>
      </c>
      <c r="D687" s="50" t="s">
        <v>2850</v>
      </c>
    </row>
    <row r="688" spans="1:4" x14ac:dyDescent="0.25">
      <c r="A688" s="50">
        <v>488210</v>
      </c>
      <c r="B688" s="50" t="s">
        <v>2851</v>
      </c>
      <c r="C688" s="50">
        <v>488210</v>
      </c>
      <c r="D688" s="50" t="s">
        <v>2851</v>
      </c>
    </row>
    <row r="689" spans="1:4" x14ac:dyDescent="0.25">
      <c r="A689" s="50">
        <v>488310</v>
      </c>
      <c r="B689" s="50" t="s">
        <v>2852</v>
      </c>
      <c r="C689" s="50">
        <v>488310</v>
      </c>
      <c r="D689" s="50" t="s">
        <v>2852</v>
      </c>
    </row>
    <row r="690" spans="1:4" x14ac:dyDescent="0.25">
      <c r="A690" s="50">
        <v>488320</v>
      </c>
      <c r="B690" s="50" t="s">
        <v>2853</v>
      </c>
      <c r="C690" s="50">
        <v>488320</v>
      </c>
      <c r="D690" s="50" t="s">
        <v>2853</v>
      </c>
    </row>
    <row r="691" spans="1:4" x14ac:dyDescent="0.25">
      <c r="A691" s="50">
        <v>488330</v>
      </c>
      <c r="B691" s="50" t="s">
        <v>2854</v>
      </c>
      <c r="C691" s="50">
        <v>488330</v>
      </c>
      <c r="D691" s="50" t="s">
        <v>2854</v>
      </c>
    </row>
    <row r="692" spans="1:4" ht="25.5" x14ac:dyDescent="0.25">
      <c r="A692" s="50">
        <v>488390</v>
      </c>
      <c r="B692" s="50" t="s">
        <v>2855</v>
      </c>
      <c r="C692" s="50">
        <v>488390</v>
      </c>
      <c r="D692" s="50" t="s">
        <v>2855</v>
      </c>
    </row>
    <row r="693" spans="1:4" x14ac:dyDescent="0.25">
      <c r="A693" s="50">
        <v>488410</v>
      </c>
      <c r="B693" s="50" t="s">
        <v>2856</v>
      </c>
      <c r="C693" s="50">
        <v>488410</v>
      </c>
      <c r="D693" s="50" t="s">
        <v>2856</v>
      </c>
    </row>
    <row r="694" spans="1:4" ht="25.5" x14ac:dyDescent="0.25">
      <c r="A694" s="50">
        <v>488490</v>
      </c>
      <c r="B694" s="50" t="s">
        <v>2857</v>
      </c>
      <c r="C694" s="50">
        <v>488490</v>
      </c>
      <c r="D694" s="50" t="s">
        <v>2857</v>
      </c>
    </row>
    <row r="695" spans="1:4" x14ac:dyDescent="0.25">
      <c r="A695" s="50">
        <v>488510</v>
      </c>
      <c r="B695" s="50" t="s">
        <v>2858</v>
      </c>
      <c r="C695" s="50">
        <v>488510</v>
      </c>
      <c r="D695" s="50" t="s">
        <v>2858</v>
      </c>
    </row>
    <row r="696" spans="1:4" x14ac:dyDescent="0.25">
      <c r="A696" s="50">
        <v>488991</v>
      </c>
      <c r="B696" s="50" t="s">
        <v>2859</v>
      </c>
      <c r="C696" s="50">
        <v>488991</v>
      </c>
      <c r="D696" s="50" t="s">
        <v>2859</v>
      </c>
    </row>
    <row r="697" spans="1:4" ht="25.5" x14ac:dyDescent="0.25">
      <c r="A697" s="50">
        <v>488999</v>
      </c>
      <c r="B697" s="50" t="s">
        <v>2860</v>
      </c>
      <c r="C697" s="50">
        <v>488999</v>
      </c>
      <c r="D697" s="50" t="s">
        <v>2860</v>
      </c>
    </row>
    <row r="698" spans="1:4" x14ac:dyDescent="0.25">
      <c r="A698" s="50">
        <v>491110</v>
      </c>
      <c r="B698" s="50" t="s">
        <v>2861</v>
      </c>
      <c r="C698" s="50">
        <v>491110</v>
      </c>
      <c r="D698" s="50" t="s">
        <v>2861</v>
      </c>
    </row>
    <row r="699" spans="1:4" x14ac:dyDescent="0.25">
      <c r="A699" s="50">
        <v>492110</v>
      </c>
      <c r="B699" s="50" t="s">
        <v>2862</v>
      </c>
      <c r="C699" s="50">
        <v>492110</v>
      </c>
      <c r="D699" s="50" t="s">
        <v>2862</v>
      </c>
    </row>
    <row r="700" spans="1:4" x14ac:dyDescent="0.25">
      <c r="A700" s="50">
        <v>492210</v>
      </c>
      <c r="B700" s="50" t="s">
        <v>2863</v>
      </c>
      <c r="C700" s="50">
        <v>492210</v>
      </c>
      <c r="D700" s="50" t="s">
        <v>2863</v>
      </c>
    </row>
    <row r="701" spans="1:4" x14ac:dyDescent="0.25">
      <c r="A701" s="50">
        <v>493110</v>
      </c>
      <c r="B701" s="50" t="s">
        <v>2864</v>
      </c>
      <c r="C701" s="50">
        <v>493110</v>
      </c>
      <c r="D701" s="50" t="s">
        <v>2864</v>
      </c>
    </row>
    <row r="702" spans="1:4" x14ac:dyDescent="0.25">
      <c r="A702" s="50">
        <v>493120</v>
      </c>
      <c r="B702" s="50" t="s">
        <v>2865</v>
      </c>
      <c r="C702" s="50">
        <v>493120</v>
      </c>
      <c r="D702" s="50" t="s">
        <v>2865</v>
      </c>
    </row>
    <row r="703" spans="1:4" x14ac:dyDescent="0.25">
      <c r="A703" s="50">
        <v>493130</v>
      </c>
      <c r="B703" s="50" t="s">
        <v>2866</v>
      </c>
      <c r="C703" s="50">
        <v>493130</v>
      </c>
      <c r="D703" s="50" t="s">
        <v>2866</v>
      </c>
    </row>
    <row r="704" spans="1:4" x14ac:dyDescent="0.25">
      <c r="A704" s="50">
        <v>493190</v>
      </c>
      <c r="B704" s="50" t="s">
        <v>2867</v>
      </c>
      <c r="C704" s="50">
        <v>493190</v>
      </c>
      <c r="D704" s="50" t="s">
        <v>2867</v>
      </c>
    </row>
    <row r="705" spans="1:4" x14ac:dyDescent="0.25">
      <c r="A705" s="50">
        <v>511110</v>
      </c>
      <c r="B705" s="50" t="s">
        <v>2868</v>
      </c>
      <c r="C705" s="50">
        <v>511110</v>
      </c>
      <c r="D705" s="50" t="s">
        <v>2868</v>
      </c>
    </row>
    <row r="706" spans="1:4" x14ac:dyDescent="0.25">
      <c r="A706" s="50">
        <v>511120</v>
      </c>
      <c r="B706" s="50" t="s">
        <v>2869</v>
      </c>
      <c r="C706" s="50">
        <v>511120</v>
      </c>
      <c r="D706" s="50" t="s">
        <v>2869</v>
      </c>
    </row>
    <row r="707" spans="1:4" x14ac:dyDescent="0.25">
      <c r="A707" s="50">
        <v>511130</v>
      </c>
      <c r="B707" s="50" t="s">
        <v>2870</v>
      </c>
      <c r="C707" s="50">
        <v>511130</v>
      </c>
      <c r="D707" s="50" t="s">
        <v>2870</v>
      </c>
    </row>
    <row r="708" spans="1:4" x14ac:dyDescent="0.25">
      <c r="A708" s="50">
        <v>511140</v>
      </c>
      <c r="B708" s="50" t="s">
        <v>2871</v>
      </c>
      <c r="C708" s="50">
        <v>511140</v>
      </c>
      <c r="D708" s="50" t="s">
        <v>2871</v>
      </c>
    </row>
    <row r="709" spans="1:4" x14ac:dyDescent="0.25">
      <c r="A709" s="50">
        <v>511191</v>
      </c>
      <c r="B709" s="50" t="s">
        <v>2872</v>
      </c>
      <c r="C709" s="50">
        <v>511191</v>
      </c>
      <c r="D709" s="50" t="s">
        <v>2872</v>
      </c>
    </row>
    <row r="710" spans="1:4" x14ac:dyDescent="0.25">
      <c r="A710" s="50">
        <v>511199</v>
      </c>
      <c r="B710" s="50" t="s">
        <v>2873</v>
      </c>
      <c r="C710" s="50">
        <v>511199</v>
      </c>
      <c r="D710" s="50" t="s">
        <v>2873</v>
      </c>
    </row>
    <row r="711" spans="1:4" x14ac:dyDescent="0.25">
      <c r="A711" s="50">
        <v>511210</v>
      </c>
      <c r="B711" s="50" t="s">
        <v>2874</v>
      </c>
      <c r="C711" s="50">
        <v>511210</v>
      </c>
      <c r="D711" s="50" t="s">
        <v>2874</v>
      </c>
    </row>
    <row r="712" spans="1:4" x14ac:dyDescent="0.25">
      <c r="A712" s="50">
        <v>512110</v>
      </c>
      <c r="B712" s="50" t="s">
        <v>2875</v>
      </c>
      <c r="C712" s="50">
        <v>512110</v>
      </c>
      <c r="D712" s="50" t="s">
        <v>2875</v>
      </c>
    </row>
    <row r="713" spans="1:4" x14ac:dyDescent="0.25">
      <c r="A713" s="50">
        <v>512120</v>
      </c>
      <c r="B713" s="50" t="s">
        <v>2876</v>
      </c>
      <c r="C713" s="50">
        <v>512120</v>
      </c>
      <c r="D713" s="50" t="s">
        <v>2876</v>
      </c>
    </row>
    <row r="714" spans="1:4" x14ac:dyDescent="0.25">
      <c r="A714" s="50">
        <v>512131</v>
      </c>
      <c r="B714" s="50" t="s">
        <v>2877</v>
      </c>
      <c r="C714" s="50">
        <v>512131</v>
      </c>
      <c r="D714" s="50" t="s">
        <v>2877</v>
      </c>
    </row>
    <row r="715" spans="1:4" x14ac:dyDescent="0.25">
      <c r="A715" s="50">
        <v>512132</v>
      </c>
      <c r="B715" s="50" t="s">
        <v>2878</v>
      </c>
      <c r="C715" s="50">
        <v>512132</v>
      </c>
      <c r="D715" s="50" t="s">
        <v>2878</v>
      </c>
    </row>
    <row r="716" spans="1:4" ht="25.5" x14ac:dyDescent="0.25">
      <c r="A716" s="50">
        <v>512191</v>
      </c>
      <c r="B716" s="50" t="s">
        <v>2879</v>
      </c>
      <c r="C716" s="50">
        <v>512191</v>
      </c>
      <c r="D716" s="50" t="s">
        <v>2879</v>
      </c>
    </row>
    <row r="717" spans="1:4" x14ac:dyDescent="0.25">
      <c r="A717" s="50">
        <v>512199</v>
      </c>
      <c r="B717" s="50" t="s">
        <v>2880</v>
      </c>
      <c r="C717" s="50">
        <v>512199</v>
      </c>
      <c r="D717" s="50" t="s">
        <v>2880</v>
      </c>
    </row>
    <row r="718" spans="1:4" x14ac:dyDescent="0.25">
      <c r="A718" s="50">
        <v>512210</v>
      </c>
      <c r="B718" s="50" t="s">
        <v>2881</v>
      </c>
      <c r="C718" s="52">
        <v>512250</v>
      </c>
      <c r="D718" s="50" t="s">
        <v>2882</v>
      </c>
    </row>
    <row r="719" spans="1:4" x14ac:dyDescent="0.25">
      <c r="A719" s="50">
        <v>512220</v>
      </c>
      <c r="B719" s="50" t="s">
        <v>2883</v>
      </c>
      <c r="C719" s="52">
        <v>512250</v>
      </c>
      <c r="D719" s="50" t="s">
        <v>2882</v>
      </c>
    </row>
    <row r="720" spans="1:4" x14ac:dyDescent="0.25">
      <c r="A720" s="50">
        <v>512230</v>
      </c>
      <c r="B720" s="50" t="s">
        <v>2884</v>
      </c>
      <c r="C720" s="50">
        <v>512230</v>
      </c>
      <c r="D720" s="50" t="s">
        <v>2884</v>
      </c>
    </row>
    <row r="721" spans="1:4" x14ac:dyDescent="0.25">
      <c r="A721" s="50">
        <v>512240</v>
      </c>
      <c r="B721" s="50" t="s">
        <v>2885</v>
      </c>
      <c r="C721" s="50">
        <v>512240</v>
      </c>
      <c r="D721" s="50" t="s">
        <v>2885</v>
      </c>
    </row>
    <row r="722" spans="1:4" x14ac:dyDescent="0.25">
      <c r="A722" s="50">
        <v>512290</v>
      </c>
      <c r="B722" s="50" t="s">
        <v>2886</v>
      </c>
      <c r="C722" s="50">
        <v>512290</v>
      </c>
      <c r="D722" s="50" t="s">
        <v>2886</v>
      </c>
    </row>
    <row r="723" spans="1:4" x14ac:dyDescent="0.25">
      <c r="A723" s="50">
        <v>515111</v>
      </c>
      <c r="B723" s="50" t="s">
        <v>2887</v>
      </c>
      <c r="C723" s="50">
        <v>515111</v>
      </c>
      <c r="D723" s="50" t="s">
        <v>2887</v>
      </c>
    </row>
    <row r="724" spans="1:4" x14ac:dyDescent="0.25">
      <c r="A724" s="50">
        <v>515112</v>
      </c>
      <c r="B724" s="50" t="s">
        <v>2888</v>
      </c>
      <c r="C724" s="50">
        <v>515112</v>
      </c>
      <c r="D724" s="50" t="s">
        <v>2888</v>
      </c>
    </row>
    <row r="725" spans="1:4" x14ac:dyDescent="0.25">
      <c r="A725" s="50">
        <v>515120</v>
      </c>
      <c r="B725" s="50" t="s">
        <v>2889</v>
      </c>
      <c r="C725" s="50">
        <v>515120</v>
      </c>
      <c r="D725" s="50" t="s">
        <v>2889</v>
      </c>
    </row>
    <row r="726" spans="1:4" ht="25.5" x14ac:dyDescent="0.25">
      <c r="A726" s="50">
        <v>515210</v>
      </c>
      <c r="B726" s="50" t="s">
        <v>2890</v>
      </c>
      <c r="C726" s="50">
        <v>515210</v>
      </c>
      <c r="D726" s="50" t="s">
        <v>2890</v>
      </c>
    </row>
    <row r="727" spans="1:4" x14ac:dyDescent="0.25">
      <c r="A727" s="50">
        <v>517110</v>
      </c>
      <c r="B727" s="50" t="s">
        <v>2891</v>
      </c>
      <c r="C727" s="50">
        <v>517311</v>
      </c>
      <c r="D727" s="50" t="s">
        <v>2891</v>
      </c>
    </row>
    <row r="728" spans="1:4" ht="25.5" x14ac:dyDescent="0.25">
      <c r="A728" s="50">
        <v>517210</v>
      </c>
      <c r="B728" s="50" t="s">
        <v>2892</v>
      </c>
      <c r="C728" s="50">
        <v>517312</v>
      </c>
      <c r="D728" s="50" t="s">
        <v>2892</v>
      </c>
    </row>
    <row r="729" spans="1:4" x14ac:dyDescent="0.25">
      <c r="A729" s="50">
        <v>517410</v>
      </c>
      <c r="B729" s="50" t="s">
        <v>2893</v>
      </c>
      <c r="C729" s="50">
        <v>517410</v>
      </c>
      <c r="D729" s="50" t="s">
        <v>2893</v>
      </c>
    </row>
    <row r="730" spans="1:4" x14ac:dyDescent="0.25">
      <c r="A730" s="50">
        <v>517911</v>
      </c>
      <c r="B730" s="50" t="s">
        <v>2894</v>
      </c>
      <c r="C730" s="50">
        <v>517911</v>
      </c>
      <c r="D730" s="50" t="s">
        <v>2894</v>
      </c>
    </row>
    <row r="731" spans="1:4" x14ac:dyDescent="0.25">
      <c r="A731" s="50">
        <v>517919</v>
      </c>
      <c r="B731" s="50" t="s">
        <v>2895</v>
      </c>
      <c r="C731" s="50">
        <v>517919</v>
      </c>
      <c r="D731" s="50" t="s">
        <v>2895</v>
      </c>
    </row>
    <row r="732" spans="1:4" ht="25.5" x14ac:dyDescent="0.25">
      <c r="A732" s="50">
        <v>518210</v>
      </c>
      <c r="B732" s="50" t="s">
        <v>2896</v>
      </c>
      <c r="C732" s="50">
        <v>518210</v>
      </c>
      <c r="D732" s="50" t="s">
        <v>2896</v>
      </c>
    </row>
    <row r="733" spans="1:4" x14ac:dyDescent="0.25">
      <c r="A733" s="50">
        <v>519110</v>
      </c>
      <c r="B733" s="50" t="s">
        <v>2897</v>
      </c>
      <c r="C733" s="50">
        <v>519110</v>
      </c>
      <c r="D733" s="50" t="s">
        <v>2897</v>
      </c>
    </row>
    <row r="734" spans="1:4" x14ac:dyDescent="0.25">
      <c r="A734" s="50">
        <v>519120</v>
      </c>
      <c r="B734" s="50" t="s">
        <v>2898</v>
      </c>
      <c r="C734" s="50">
        <v>519120</v>
      </c>
      <c r="D734" s="50" t="s">
        <v>2898</v>
      </c>
    </row>
    <row r="735" spans="1:4" ht="25.5" x14ac:dyDescent="0.25">
      <c r="A735" s="50">
        <v>519130</v>
      </c>
      <c r="B735" s="50" t="s">
        <v>2899</v>
      </c>
      <c r="C735" s="50">
        <v>519130</v>
      </c>
      <c r="D735" s="50" t="s">
        <v>2899</v>
      </c>
    </row>
    <row r="736" spans="1:4" x14ac:dyDescent="0.25">
      <c r="A736" s="50">
        <v>519190</v>
      </c>
      <c r="B736" s="50" t="s">
        <v>2900</v>
      </c>
      <c r="C736" s="50">
        <v>519190</v>
      </c>
      <c r="D736" s="50" t="s">
        <v>2900</v>
      </c>
    </row>
    <row r="737" spans="1:4" x14ac:dyDescent="0.25">
      <c r="A737" s="50">
        <v>521110</v>
      </c>
      <c r="B737" s="50" t="s">
        <v>2901</v>
      </c>
      <c r="C737" s="50">
        <v>521110</v>
      </c>
      <c r="D737" s="50" t="s">
        <v>2901</v>
      </c>
    </row>
    <row r="738" spans="1:4" x14ac:dyDescent="0.25">
      <c r="A738" s="50">
        <v>522110</v>
      </c>
      <c r="B738" s="50" t="s">
        <v>2902</v>
      </c>
      <c r="C738" s="50">
        <v>522110</v>
      </c>
      <c r="D738" s="50" t="s">
        <v>2902</v>
      </c>
    </row>
    <row r="739" spans="1:4" x14ac:dyDescent="0.25">
      <c r="A739" s="50">
        <v>522120</v>
      </c>
      <c r="B739" s="50" t="s">
        <v>2903</v>
      </c>
      <c r="C739" s="50">
        <v>522120</v>
      </c>
      <c r="D739" s="50" t="s">
        <v>2903</v>
      </c>
    </row>
    <row r="740" spans="1:4" x14ac:dyDescent="0.25">
      <c r="A740" s="50">
        <v>522130</v>
      </c>
      <c r="B740" s="50" t="s">
        <v>2904</v>
      </c>
      <c r="C740" s="50">
        <v>522130</v>
      </c>
      <c r="D740" s="50" t="s">
        <v>2904</v>
      </c>
    </row>
    <row r="741" spans="1:4" x14ac:dyDescent="0.25">
      <c r="A741" s="50">
        <v>522190</v>
      </c>
      <c r="B741" s="50" t="s">
        <v>2905</v>
      </c>
      <c r="C741" s="50">
        <v>522190</v>
      </c>
      <c r="D741" s="50" t="s">
        <v>2905</v>
      </c>
    </row>
    <row r="742" spans="1:4" x14ac:dyDescent="0.25">
      <c r="A742" s="50">
        <v>522210</v>
      </c>
      <c r="B742" s="50" t="s">
        <v>2906</v>
      </c>
      <c r="C742" s="50">
        <v>522210</v>
      </c>
      <c r="D742" s="50" t="s">
        <v>2906</v>
      </c>
    </row>
    <row r="743" spans="1:4" x14ac:dyDescent="0.25">
      <c r="A743" s="50">
        <v>522220</v>
      </c>
      <c r="B743" s="50" t="s">
        <v>2907</v>
      </c>
      <c r="C743" s="50">
        <v>522220</v>
      </c>
      <c r="D743" s="50" t="s">
        <v>2907</v>
      </c>
    </row>
    <row r="744" spans="1:4" x14ac:dyDescent="0.25">
      <c r="A744" s="50">
        <v>522291</v>
      </c>
      <c r="B744" s="50" t="s">
        <v>2908</v>
      </c>
      <c r="C744" s="50">
        <v>522291</v>
      </c>
      <c r="D744" s="50" t="s">
        <v>2908</v>
      </c>
    </row>
    <row r="745" spans="1:4" x14ac:dyDescent="0.25">
      <c r="A745" s="50">
        <v>522292</v>
      </c>
      <c r="B745" s="50" t="s">
        <v>2909</v>
      </c>
      <c r="C745" s="50">
        <v>522292</v>
      </c>
      <c r="D745" s="50" t="s">
        <v>2909</v>
      </c>
    </row>
    <row r="746" spans="1:4" x14ac:dyDescent="0.25">
      <c r="A746" s="50">
        <v>522293</v>
      </c>
      <c r="B746" s="50" t="s">
        <v>2910</v>
      </c>
      <c r="C746" s="50">
        <v>522293</v>
      </c>
      <c r="D746" s="50" t="s">
        <v>2910</v>
      </c>
    </row>
    <row r="747" spans="1:4" x14ac:dyDescent="0.25">
      <c r="A747" s="50">
        <v>522294</v>
      </c>
      <c r="B747" s="50" t="s">
        <v>2911</v>
      </c>
      <c r="C747" s="50">
        <v>522294</v>
      </c>
      <c r="D747" s="50" t="s">
        <v>2911</v>
      </c>
    </row>
    <row r="748" spans="1:4" ht="25.5" x14ac:dyDescent="0.25">
      <c r="A748" s="50">
        <v>522298</v>
      </c>
      <c r="B748" s="50" t="s">
        <v>2912</v>
      </c>
      <c r="C748" s="50">
        <v>522298</v>
      </c>
      <c r="D748" s="50" t="s">
        <v>2912</v>
      </c>
    </row>
    <row r="749" spans="1:4" x14ac:dyDescent="0.25">
      <c r="A749" s="50">
        <v>522310</v>
      </c>
      <c r="B749" s="50" t="s">
        <v>2913</v>
      </c>
      <c r="C749" s="50">
        <v>522310</v>
      </c>
      <c r="D749" s="50" t="s">
        <v>2913</v>
      </c>
    </row>
    <row r="750" spans="1:4" ht="25.5" x14ac:dyDescent="0.25">
      <c r="A750" s="50">
        <v>522320</v>
      </c>
      <c r="B750" s="50" t="s">
        <v>2914</v>
      </c>
      <c r="C750" s="50">
        <v>522320</v>
      </c>
      <c r="D750" s="50" t="s">
        <v>2914</v>
      </c>
    </row>
    <row r="751" spans="1:4" ht="25.5" x14ac:dyDescent="0.25">
      <c r="A751" s="53">
        <v>522390</v>
      </c>
      <c r="B751" s="50" t="s">
        <v>2915</v>
      </c>
      <c r="C751" s="53">
        <v>522390</v>
      </c>
      <c r="D751" s="50" t="s">
        <v>2915</v>
      </c>
    </row>
    <row r="752" spans="1:4" x14ac:dyDescent="0.25">
      <c r="A752" s="50">
        <v>523110</v>
      </c>
      <c r="B752" s="50" t="s">
        <v>2916</v>
      </c>
      <c r="C752" s="50">
        <v>523110</v>
      </c>
      <c r="D752" s="50" t="s">
        <v>2916</v>
      </c>
    </row>
    <row r="753" spans="1:4" x14ac:dyDescent="0.25">
      <c r="A753" s="50">
        <v>523120</v>
      </c>
      <c r="B753" s="50" t="s">
        <v>2917</v>
      </c>
      <c r="C753" s="50">
        <v>523120</v>
      </c>
      <c r="D753" s="50" t="s">
        <v>2917</v>
      </c>
    </row>
    <row r="754" spans="1:4" x14ac:dyDescent="0.25">
      <c r="A754" s="50">
        <v>523130</v>
      </c>
      <c r="B754" s="50" t="s">
        <v>2918</v>
      </c>
      <c r="C754" s="50">
        <v>523130</v>
      </c>
      <c r="D754" s="50" t="s">
        <v>2918</v>
      </c>
    </row>
    <row r="755" spans="1:4" x14ac:dyDescent="0.25">
      <c r="A755" s="50">
        <v>523140</v>
      </c>
      <c r="B755" s="50" t="s">
        <v>2919</v>
      </c>
      <c r="C755" s="50">
        <v>523140</v>
      </c>
      <c r="D755" s="50" t="s">
        <v>2919</v>
      </c>
    </row>
    <row r="756" spans="1:4" x14ac:dyDescent="0.25">
      <c r="A756" s="50">
        <v>523210</v>
      </c>
      <c r="B756" s="50" t="s">
        <v>2920</v>
      </c>
      <c r="C756" s="50">
        <v>523210</v>
      </c>
      <c r="D756" s="50" t="s">
        <v>2920</v>
      </c>
    </row>
    <row r="757" spans="1:4" x14ac:dyDescent="0.25">
      <c r="A757" s="50">
        <v>523910</v>
      </c>
      <c r="B757" s="50" t="s">
        <v>2921</v>
      </c>
      <c r="C757" s="50">
        <v>523910</v>
      </c>
      <c r="D757" s="50" t="s">
        <v>2921</v>
      </c>
    </row>
    <row r="758" spans="1:4" x14ac:dyDescent="0.25">
      <c r="A758" s="50">
        <v>523920</v>
      </c>
      <c r="B758" s="50" t="s">
        <v>2922</v>
      </c>
      <c r="C758" s="50">
        <v>523920</v>
      </c>
      <c r="D758" s="50" t="s">
        <v>2922</v>
      </c>
    </row>
    <row r="759" spans="1:4" x14ac:dyDescent="0.25">
      <c r="A759" s="50">
        <v>523930</v>
      </c>
      <c r="B759" s="50" t="s">
        <v>2923</v>
      </c>
      <c r="C759" s="50">
        <v>523930</v>
      </c>
      <c r="D759" s="50" t="s">
        <v>2923</v>
      </c>
    </row>
    <row r="760" spans="1:4" x14ac:dyDescent="0.25">
      <c r="A760" s="50">
        <v>523991</v>
      </c>
      <c r="B760" s="50" t="s">
        <v>2924</v>
      </c>
      <c r="C760" s="50">
        <v>523991</v>
      </c>
      <c r="D760" s="50" t="s">
        <v>2924</v>
      </c>
    </row>
    <row r="761" spans="1:4" ht="25.5" x14ac:dyDescent="0.25">
      <c r="A761" s="50">
        <v>523999</v>
      </c>
      <c r="B761" s="50" t="s">
        <v>2925</v>
      </c>
      <c r="C761" s="50">
        <v>523999</v>
      </c>
      <c r="D761" s="50" t="s">
        <v>2925</v>
      </c>
    </row>
    <row r="762" spans="1:4" x14ac:dyDescent="0.25">
      <c r="A762" s="50">
        <v>524113</v>
      </c>
      <c r="B762" s="50" t="s">
        <v>2926</v>
      </c>
      <c r="C762" s="50">
        <v>524113</v>
      </c>
      <c r="D762" s="50" t="s">
        <v>2926</v>
      </c>
    </row>
    <row r="763" spans="1:4" ht="25.5" x14ac:dyDescent="0.25">
      <c r="A763" s="50">
        <v>524114</v>
      </c>
      <c r="B763" s="50" t="s">
        <v>2927</v>
      </c>
      <c r="C763" s="50">
        <v>524114</v>
      </c>
      <c r="D763" s="50" t="s">
        <v>2927</v>
      </c>
    </row>
    <row r="764" spans="1:4" ht="25.5" x14ac:dyDescent="0.25">
      <c r="A764" s="50">
        <v>524126</v>
      </c>
      <c r="B764" s="50" t="s">
        <v>2928</v>
      </c>
      <c r="C764" s="50">
        <v>524126</v>
      </c>
      <c r="D764" s="50" t="s">
        <v>2928</v>
      </c>
    </row>
    <row r="765" spans="1:4" x14ac:dyDescent="0.25">
      <c r="A765" s="50">
        <v>524127</v>
      </c>
      <c r="B765" s="50" t="s">
        <v>2929</v>
      </c>
      <c r="C765" s="50">
        <v>524127</v>
      </c>
      <c r="D765" s="50" t="s">
        <v>2929</v>
      </c>
    </row>
    <row r="766" spans="1:4" ht="25.5" x14ac:dyDescent="0.25">
      <c r="A766" s="50">
        <v>524128</v>
      </c>
      <c r="B766" s="50" t="s">
        <v>2930</v>
      </c>
      <c r="C766" s="50">
        <v>524128</v>
      </c>
      <c r="D766" s="50" t="s">
        <v>2930</v>
      </c>
    </row>
    <row r="767" spans="1:4" x14ac:dyDescent="0.25">
      <c r="A767" s="50">
        <v>524130</v>
      </c>
      <c r="B767" s="50" t="s">
        <v>2931</v>
      </c>
      <c r="C767" s="50">
        <v>524130</v>
      </c>
      <c r="D767" s="50" t="s">
        <v>2931</v>
      </c>
    </row>
    <row r="768" spans="1:4" x14ac:dyDescent="0.25">
      <c r="A768" s="50">
        <v>524210</v>
      </c>
      <c r="B768" s="50" t="s">
        <v>2932</v>
      </c>
      <c r="C768" s="50">
        <v>524210</v>
      </c>
      <c r="D768" s="50" t="s">
        <v>2932</v>
      </c>
    </row>
    <row r="769" spans="1:4" x14ac:dyDescent="0.25">
      <c r="A769" s="50">
        <v>524291</v>
      </c>
      <c r="B769" s="50" t="s">
        <v>2933</v>
      </c>
      <c r="C769" s="50">
        <v>524291</v>
      </c>
      <c r="D769" s="50" t="s">
        <v>2933</v>
      </c>
    </row>
    <row r="770" spans="1:4" ht="25.5" x14ac:dyDescent="0.25">
      <c r="A770" s="50">
        <v>524292</v>
      </c>
      <c r="B770" s="50" t="s">
        <v>2934</v>
      </c>
      <c r="C770" s="50">
        <v>524292</v>
      </c>
      <c r="D770" s="50" t="s">
        <v>2934</v>
      </c>
    </row>
    <row r="771" spans="1:4" x14ac:dyDescent="0.25">
      <c r="A771" s="50">
        <v>524298</v>
      </c>
      <c r="B771" s="50" t="s">
        <v>2935</v>
      </c>
      <c r="C771" s="50">
        <v>524298</v>
      </c>
      <c r="D771" s="50" t="s">
        <v>2935</v>
      </c>
    </row>
    <row r="772" spans="1:4" x14ac:dyDescent="0.25">
      <c r="A772" s="50">
        <v>525110</v>
      </c>
      <c r="B772" s="50" t="s">
        <v>2936</v>
      </c>
      <c r="C772" s="50">
        <v>525110</v>
      </c>
      <c r="D772" s="50" t="s">
        <v>2936</v>
      </c>
    </row>
    <row r="773" spans="1:4" x14ac:dyDescent="0.25">
      <c r="A773" s="50">
        <v>525120</v>
      </c>
      <c r="B773" s="50" t="s">
        <v>2937</v>
      </c>
      <c r="C773" s="50">
        <v>525120</v>
      </c>
      <c r="D773" s="50" t="s">
        <v>2937</v>
      </c>
    </row>
    <row r="774" spans="1:4" x14ac:dyDescent="0.25">
      <c r="A774" s="50">
        <v>525190</v>
      </c>
      <c r="B774" s="50" t="s">
        <v>2938</v>
      </c>
      <c r="C774" s="50">
        <v>525190</v>
      </c>
      <c r="D774" s="50" t="s">
        <v>2938</v>
      </c>
    </row>
    <row r="775" spans="1:4" x14ac:dyDescent="0.25">
      <c r="A775" s="50">
        <v>525910</v>
      </c>
      <c r="B775" s="50" t="s">
        <v>2939</v>
      </c>
      <c r="C775" s="50">
        <v>525910</v>
      </c>
      <c r="D775" s="50" t="s">
        <v>2939</v>
      </c>
    </row>
    <row r="776" spans="1:4" x14ac:dyDescent="0.25">
      <c r="A776" s="50">
        <v>525920</v>
      </c>
      <c r="B776" s="50" t="s">
        <v>2940</v>
      </c>
      <c r="C776" s="50">
        <v>525920</v>
      </c>
      <c r="D776" s="50" t="s">
        <v>2940</v>
      </c>
    </row>
    <row r="777" spans="1:4" x14ac:dyDescent="0.25">
      <c r="A777" s="50">
        <v>525990</v>
      </c>
      <c r="B777" s="50" t="s">
        <v>2941</v>
      </c>
      <c r="C777" s="50">
        <v>525990</v>
      </c>
      <c r="D777" s="50" t="s">
        <v>2941</v>
      </c>
    </row>
    <row r="778" spans="1:4" ht="25.5" x14ac:dyDescent="0.25">
      <c r="A778" s="50">
        <v>531110</v>
      </c>
      <c r="B778" s="50" t="s">
        <v>2942</v>
      </c>
      <c r="C778" s="50">
        <v>531110</v>
      </c>
      <c r="D778" s="50" t="s">
        <v>2942</v>
      </c>
    </row>
    <row r="779" spans="1:4" ht="25.5" x14ac:dyDescent="0.25">
      <c r="A779" s="50">
        <v>531120</v>
      </c>
      <c r="B779" s="50" t="s">
        <v>5237</v>
      </c>
      <c r="C779" s="50">
        <v>531120</v>
      </c>
      <c r="D779" s="50" t="s">
        <v>5237</v>
      </c>
    </row>
    <row r="780" spans="1:4" ht="25.5" x14ac:dyDescent="0.25">
      <c r="A780" s="50">
        <v>531130</v>
      </c>
      <c r="B780" s="50" t="s">
        <v>2943</v>
      </c>
      <c r="C780" s="50">
        <v>531130</v>
      </c>
      <c r="D780" s="50" t="s">
        <v>2943</v>
      </c>
    </row>
    <row r="781" spans="1:4" x14ac:dyDescent="0.25">
      <c r="A781" s="50">
        <v>531190</v>
      </c>
      <c r="B781" s="50" t="s">
        <v>2944</v>
      </c>
      <c r="C781" s="50">
        <v>531190</v>
      </c>
      <c r="D781" s="50" t="s">
        <v>2944</v>
      </c>
    </row>
    <row r="782" spans="1:4" x14ac:dyDescent="0.25">
      <c r="A782" s="50">
        <v>531210</v>
      </c>
      <c r="B782" s="50" t="s">
        <v>2945</v>
      </c>
      <c r="C782" s="50">
        <v>531210</v>
      </c>
      <c r="D782" s="50" t="s">
        <v>2945</v>
      </c>
    </row>
    <row r="783" spans="1:4" x14ac:dyDescent="0.25">
      <c r="A783" s="50">
        <v>531311</v>
      </c>
      <c r="B783" s="50" t="s">
        <v>2946</v>
      </c>
      <c r="C783" s="50">
        <v>531311</v>
      </c>
      <c r="D783" s="50" t="s">
        <v>2946</v>
      </c>
    </row>
    <row r="784" spans="1:4" x14ac:dyDescent="0.25">
      <c r="A784" s="50">
        <v>531312</v>
      </c>
      <c r="B784" s="50" t="s">
        <v>2947</v>
      </c>
      <c r="C784" s="50">
        <v>531312</v>
      </c>
      <c r="D784" s="50" t="s">
        <v>2947</v>
      </c>
    </row>
    <row r="785" spans="1:4" x14ac:dyDescent="0.25">
      <c r="A785" s="50">
        <v>531320</v>
      </c>
      <c r="B785" s="50" t="s">
        <v>2948</v>
      </c>
      <c r="C785" s="50">
        <v>531320</v>
      </c>
      <c r="D785" s="50" t="s">
        <v>2948</v>
      </c>
    </row>
    <row r="786" spans="1:4" x14ac:dyDescent="0.25">
      <c r="A786" s="50">
        <v>531390</v>
      </c>
      <c r="B786" s="50" t="s">
        <v>2949</v>
      </c>
      <c r="C786" s="50">
        <v>531390</v>
      </c>
      <c r="D786" s="50" t="s">
        <v>2949</v>
      </c>
    </row>
    <row r="787" spans="1:4" x14ac:dyDescent="0.25">
      <c r="A787" s="50">
        <v>532111</v>
      </c>
      <c r="B787" s="50" t="s">
        <v>2950</v>
      </c>
      <c r="C787" s="50">
        <v>532111</v>
      </c>
      <c r="D787" s="50" t="s">
        <v>2950</v>
      </c>
    </row>
    <row r="788" spans="1:4" x14ac:dyDescent="0.25">
      <c r="A788" s="50">
        <v>532112</v>
      </c>
      <c r="B788" s="50" t="s">
        <v>2951</v>
      </c>
      <c r="C788" s="50">
        <v>532112</v>
      </c>
      <c r="D788" s="50" t="s">
        <v>2951</v>
      </c>
    </row>
    <row r="789" spans="1:4" ht="25.5" x14ac:dyDescent="0.25">
      <c r="A789" s="50">
        <v>532120</v>
      </c>
      <c r="B789" s="50" t="s">
        <v>2952</v>
      </c>
      <c r="C789" s="50">
        <v>532120</v>
      </c>
      <c r="D789" s="50" t="s">
        <v>2952</v>
      </c>
    </row>
    <row r="790" spans="1:4" ht="25.5" x14ac:dyDescent="0.25">
      <c r="A790" s="50">
        <v>532210</v>
      </c>
      <c r="B790" s="50" t="s">
        <v>2953</v>
      </c>
      <c r="C790" s="50">
        <v>532210</v>
      </c>
      <c r="D790" s="50" t="s">
        <v>2953</v>
      </c>
    </row>
    <row r="791" spans="1:4" x14ac:dyDescent="0.25">
      <c r="A791" s="50">
        <v>532220</v>
      </c>
      <c r="B791" s="50" t="s">
        <v>2954</v>
      </c>
      <c r="C791" s="50">
        <v>532281</v>
      </c>
      <c r="D791" s="50" t="s">
        <v>2954</v>
      </c>
    </row>
    <row r="792" spans="1:4" x14ac:dyDescent="0.25">
      <c r="A792" s="50">
        <v>532230</v>
      </c>
      <c r="B792" s="50" t="s">
        <v>2955</v>
      </c>
      <c r="C792" s="50">
        <v>532282</v>
      </c>
      <c r="D792" s="50" t="s">
        <v>2955</v>
      </c>
    </row>
    <row r="793" spans="1:4" x14ac:dyDescent="0.25">
      <c r="A793" s="50">
        <v>532291</v>
      </c>
      <c r="B793" s="50" t="s">
        <v>2956</v>
      </c>
      <c r="C793" s="50">
        <v>532283</v>
      </c>
      <c r="D793" s="50" t="s">
        <v>2956</v>
      </c>
    </row>
    <row r="794" spans="1:4" x14ac:dyDescent="0.25">
      <c r="A794" s="50">
        <v>532292</v>
      </c>
      <c r="B794" s="50" t="s">
        <v>2957</v>
      </c>
      <c r="C794" s="50">
        <v>532284</v>
      </c>
      <c r="D794" s="50" t="s">
        <v>2957</v>
      </c>
    </row>
    <row r="795" spans="1:4" x14ac:dyDescent="0.25">
      <c r="A795" s="50">
        <v>532299</v>
      </c>
      <c r="B795" s="50" t="s">
        <v>2958</v>
      </c>
      <c r="C795" s="50">
        <v>532289</v>
      </c>
      <c r="D795" s="50" t="s">
        <v>2958</v>
      </c>
    </row>
    <row r="796" spans="1:4" x14ac:dyDescent="0.25">
      <c r="A796" s="50">
        <v>532310</v>
      </c>
      <c r="B796" s="50" t="s">
        <v>2959</v>
      </c>
      <c r="C796" s="50">
        <v>532310</v>
      </c>
      <c r="D796" s="50" t="s">
        <v>2959</v>
      </c>
    </row>
    <row r="797" spans="1:4" ht="38.25" x14ac:dyDescent="0.25">
      <c r="A797" s="50">
        <v>532411</v>
      </c>
      <c r="B797" s="50" t="s">
        <v>2960</v>
      </c>
      <c r="C797" s="50">
        <v>532411</v>
      </c>
      <c r="D797" s="50" t="s">
        <v>2960</v>
      </c>
    </row>
    <row r="798" spans="1:4" ht="38.25" x14ac:dyDescent="0.25">
      <c r="A798" s="50">
        <v>532412</v>
      </c>
      <c r="B798" s="50" t="s">
        <v>2961</v>
      </c>
      <c r="C798" s="50">
        <v>532412</v>
      </c>
      <c r="D798" s="50" t="s">
        <v>2961</v>
      </c>
    </row>
    <row r="799" spans="1:4" ht="25.5" x14ac:dyDescent="0.25">
      <c r="A799" s="50">
        <v>532420</v>
      </c>
      <c r="B799" s="50" t="s">
        <v>2962</v>
      </c>
      <c r="C799" s="50">
        <v>532420</v>
      </c>
      <c r="D799" s="50" t="s">
        <v>2962</v>
      </c>
    </row>
    <row r="800" spans="1:4" ht="38.25" x14ac:dyDescent="0.25">
      <c r="A800" s="50">
        <v>532490</v>
      </c>
      <c r="B800" s="50" t="s">
        <v>2963</v>
      </c>
      <c r="C800" s="50">
        <v>532490</v>
      </c>
      <c r="D800" s="50" t="s">
        <v>2963</v>
      </c>
    </row>
    <row r="801" spans="1:4" ht="25.5" x14ac:dyDescent="0.25">
      <c r="A801" s="50">
        <v>533110</v>
      </c>
      <c r="B801" s="50" t="s">
        <v>2964</v>
      </c>
      <c r="C801" s="50">
        <v>533110</v>
      </c>
      <c r="D801" s="50" t="s">
        <v>2964</v>
      </c>
    </row>
    <row r="802" spans="1:4" x14ac:dyDescent="0.25">
      <c r="A802" s="50">
        <v>541110</v>
      </c>
      <c r="B802" s="50" t="s">
        <v>2965</v>
      </c>
      <c r="C802" s="50">
        <v>541110</v>
      </c>
      <c r="D802" s="50" t="s">
        <v>2965</v>
      </c>
    </row>
    <row r="803" spans="1:4" x14ac:dyDescent="0.25">
      <c r="A803" s="50">
        <v>541120</v>
      </c>
      <c r="B803" s="50" t="s">
        <v>2966</v>
      </c>
      <c r="C803" s="50">
        <v>541120</v>
      </c>
      <c r="D803" s="50" t="s">
        <v>2966</v>
      </c>
    </row>
    <row r="804" spans="1:4" x14ac:dyDescent="0.25">
      <c r="A804" s="50">
        <v>541191</v>
      </c>
      <c r="B804" s="50" t="s">
        <v>2967</v>
      </c>
      <c r="C804" s="50">
        <v>541191</v>
      </c>
      <c r="D804" s="50" t="s">
        <v>2967</v>
      </c>
    </row>
    <row r="805" spans="1:4" x14ac:dyDescent="0.25">
      <c r="A805" s="50">
        <v>541199</v>
      </c>
      <c r="B805" s="50" t="s">
        <v>2968</v>
      </c>
      <c r="C805" s="50">
        <v>541199</v>
      </c>
      <c r="D805" s="50" t="s">
        <v>2968</v>
      </c>
    </row>
    <row r="806" spans="1:4" x14ac:dyDescent="0.25">
      <c r="A806" s="50">
        <v>541211</v>
      </c>
      <c r="B806" s="50" t="s">
        <v>2969</v>
      </c>
      <c r="C806" s="50">
        <v>541211</v>
      </c>
      <c r="D806" s="50" t="s">
        <v>2969</v>
      </c>
    </row>
    <row r="807" spans="1:4" x14ac:dyDescent="0.25">
      <c r="A807" s="50">
        <v>541213</v>
      </c>
      <c r="B807" s="50" t="s">
        <v>2970</v>
      </c>
      <c r="C807" s="50">
        <v>541213</v>
      </c>
      <c r="D807" s="50" t="s">
        <v>2970</v>
      </c>
    </row>
    <row r="808" spans="1:4" x14ac:dyDescent="0.25">
      <c r="A808" s="50">
        <v>541214</v>
      </c>
      <c r="B808" s="50" t="s">
        <v>2971</v>
      </c>
      <c r="C808" s="50">
        <v>541214</v>
      </c>
      <c r="D808" s="50" t="s">
        <v>2971</v>
      </c>
    </row>
    <row r="809" spans="1:4" x14ac:dyDescent="0.25">
      <c r="A809" s="50">
        <v>541219</v>
      </c>
      <c r="B809" s="50" t="s">
        <v>2972</v>
      </c>
      <c r="C809" s="50">
        <v>541219</v>
      </c>
      <c r="D809" s="50" t="s">
        <v>2972</v>
      </c>
    </row>
    <row r="810" spans="1:4" x14ac:dyDescent="0.25">
      <c r="A810" s="50">
        <v>541310</v>
      </c>
      <c r="B810" s="50" t="s">
        <v>2973</v>
      </c>
      <c r="C810" s="50">
        <v>541310</v>
      </c>
      <c r="D810" s="50" t="s">
        <v>2973</v>
      </c>
    </row>
    <row r="811" spans="1:4" x14ac:dyDescent="0.25">
      <c r="A811" s="50">
        <v>541320</v>
      </c>
      <c r="B811" s="50" t="s">
        <v>2974</v>
      </c>
      <c r="C811" s="50">
        <v>541320</v>
      </c>
      <c r="D811" s="50" t="s">
        <v>2974</v>
      </c>
    </row>
    <row r="812" spans="1:4" x14ac:dyDescent="0.25">
      <c r="A812" s="50">
        <v>541330</v>
      </c>
      <c r="B812" s="50" t="s">
        <v>2975</v>
      </c>
      <c r="C812" s="50">
        <v>541330</v>
      </c>
      <c r="D812" s="50" t="s">
        <v>2975</v>
      </c>
    </row>
    <row r="813" spans="1:4" x14ac:dyDescent="0.25">
      <c r="A813" s="50">
        <v>541340</v>
      </c>
      <c r="B813" s="50" t="s">
        <v>2976</v>
      </c>
      <c r="C813" s="50">
        <v>541340</v>
      </c>
      <c r="D813" s="50" t="s">
        <v>2976</v>
      </c>
    </row>
    <row r="814" spans="1:4" x14ac:dyDescent="0.25">
      <c r="A814" s="50">
        <v>541350</v>
      </c>
      <c r="B814" s="50" t="s">
        <v>2977</v>
      </c>
      <c r="C814" s="50">
        <v>541350</v>
      </c>
      <c r="D814" s="50" t="s">
        <v>2977</v>
      </c>
    </row>
    <row r="815" spans="1:4" ht="25.5" x14ac:dyDescent="0.25">
      <c r="A815" s="50">
        <v>541360</v>
      </c>
      <c r="B815" s="50" t="s">
        <v>2978</v>
      </c>
      <c r="C815" s="50">
        <v>541360</v>
      </c>
      <c r="D815" s="50" t="s">
        <v>2978</v>
      </c>
    </row>
    <row r="816" spans="1:4" ht="25.5" x14ac:dyDescent="0.25">
      <c r="A816" s="50">
        <v>541370</v>
      </c>
      <c r="B816" s="50" t="s">
        <v>2979</v>
      </c>
      <c r="C816" s="50">
        <v>541370</v>
      </c>
      <c r="D816" s="50" t="s">
        <v>2979</v>
      </c>
    </row>
    <row r="817" spans="1:4" x14ac:dyDescent="0.25">
      <c r="A817" s="50">
        <v>541380</v>
      </c>
      <c r="B817" s="50" t="s">
        <v>2980</v>
      </c>
      <c r="C817" s="50">
        <v>541380</v>
      </c>
      <c r="D817" s="50" t="s">
        <v>2980</v>
      </c>
    </row>
    <row r="818" spans="1:4" x14ac:dyDescent="0.25">
      <c r="A818" s="50">
        <v>541410</v>
      </c>
      <c r="B818" s="50" t="s">
        <v>2981</v>
      </c>
      <c r="C818" s="50">
        <v>541410</v>
      </c>
      <c r="D818" s="50" t="s">
        <v>2981</v>
      </c>
    </row>
    <row r="819" spans="1:4" x14ac:dyDescent="0.25">
      <c r="A819" s="50">
        <v>541420</v>
      </c>
      <c r="B819" s="50" t="s">
        <v>2982</v>
      </c>
      <c r="C819" s="50">
        <v>541420</v>
      </c>
      <c r="D819" s="50" t="s">
        <v>2982</v>
      </c>
    </row>
    <row r="820" spans="1:4" x14ac:dyDescent="0.25">
      <c r="A820" s="50">
        <v>541430</v>
      </c>
      <c r="B820" s="50" t="s">
        <v>2983</v>
      </c>
      <c r="C820" s="50">
        <v>541430</v>
      </c>
      <c r="D820" s="50" t="s">
        <v>2983</v>
      </c>
    </row>
    <row r="821" spans="1:4" x14ac:dyDescent="0.25">
      <c r="A821" s="50">
        <v>541490</v>
      </c>
      <c r="B821" s="50" t="s">
        <v>2984</v>
      </c>
      <c r="C821" s="50">
        <v>541490</v>
      </c>
      <c r="D821" s="50" t="s">
        <v>2984</v>
      </c>
    </row>
    <row r="822" spans="1:4" x14ac:dyDescent="0.25">
      <c r="A822" s="50">
        <v>541511</v>
      </c>
      <c r="B822" s="50" t="s">
        <v>2985</v>
      </c>
      <c r="C822" s="50">
        <v>541511</v>
      </c>
      <c r="D822" s="50" t="s">
        <v>2985</v>
      </c>
    </row>
    <row r="823" spans="1:4" x14ac:dyDescent="0.25">
      <c r="A823" s="50">
        <v>541512</v>
      </c>
      <c r="B823" s="50" t="s">
        <v>2986</v>
      </c>
      <c r="C823" s="50">
        <v>541512</v>
      </c>
      <c r="D823" s="50" t="s">
        <v>2986</v>
      </c>
    </row>
    <row r="824" spans="1:4" x14ac:dyDescent="0.25">
      <c r="A824" s="50">
        <v>541513</v>
      </c>
      <c r="B824" s="50" t="s">
        <v>2987</v>
      </c>
      <c r="C824" s="50">
        <v>541513</v>
      </c>
      <c r="D824" s="50" t="s">
        <v>2987</v>
      </c>
    </row>
    <row r="825" spans="1:4" x14ac:dyDescent="0.25">
      <c r="A825" s="50">
        <v>541519</v>
      </c>
      <c r="B825" s="50" t="s">
        <v>2988</v>
      </c>
      <c r="C825" s="50">
        <v>541519</v>
      </c>
      <c r="D825" s="50" t="s">
        <v>2988</v>
      </c>
    </row>
    <row r="826" spans="1:4" ht="25.5" x14ac:dyDescent="0.25">
      <c r="A826" s="50">
        <v>541611</v>
      </c>
      <c r="B826" s="50" t="s">
        <v>2989</v>
      </c>
      <c r="C826" s="50">
        <v>541611</v>
      </c>
      <c r="D826" s="50" t="s">
        <v>2989</v>
      </c>
    </row>
    <row r="827" spans="1:4" x14ac:dyDescent="0.25">
      <c r="A827" s="50">
        <v>541612</v>
      </c>
      <c r="B827" s="50" t="s">
        <v>2990</v>
      </c>
      <c r="C827" s="50">
        <v>541612</v>
      </c>
      <c r="D827" s="50" t="s">
        <v>2990</v>
      </c>
    </row>
    <row r="828" spans="1:4" x14ac:dyDescent="0.25">
      <c r="A828" s="50">
        <v>541613</v>
      </c>
      <c r="B828" s="50" t="s">
        <v>2991</v>
      </c>
      <c r="C828" s="50">
        <v>541613</v>
      </c>
      <c r="D828" s="50" t="s">
        <v>2991</v>
      </c>
    </row>
    <row r="829" spans="1:4" ht="25.5" x14ac:dyDescent="0.25">
      <c r="A829" s="50">
        <v>541614</v>
      </c>
      <c r="B829" s="50" t="s">
        <v>2992</v>
      </c>
      <c r="C829" s="50">
        <v>541614</v>
      </c>
      <c r="D829" s="50" t="s">
        <v>2992</v>
      </c>
    </row>
    <row r="830" spans="1:4" x14ac:dyDescent="0.25">
      <c r="A830" s="50">
        <v>541618</v>
      </c>
      <c r="B830" s="50" t="s">
        <v>2993</v>
      </c>
      <c r="C830" s="50">
        <v>541618</v>
      </c>
      <c r="D830" s="50" t="s">
        <v>2993</v>
      </c>
    </row>
    <row r="831" spans="1:4" x14ac:dyDescent="0.25">
      <c r="A831" s="50">
        <v>541620</v>
      </c>
      <c r="B831" s="50" t="s">
        <v>2994</v>
      </c>
      <c r="C831" s="50">
        <v>541620</v>
      </c>
      <c r="D831" s="50" t="s">
        <v>2994</v>
      </c>
    </row>
    <row r="832" spans="1:4" ht="25.5" x14ac:dyDescent="0.25">
      <c r="A832" s="50">
        <v>541690</v>
      </c>
      <c r="B832" s="50" t="s">
        <v>2995</v>
      </c>
      <c r="C832" s="50">
        <v>541690</v>
      </c>
      <c r="D832" s="50" t="s">
        <v>2995</v>
      </c>
    </row>
    <row r="833" spans="1:4" ht="51" x14ac:dyDescent="0.25">
      <c r="A833" s="51">
        <v>541711</v>
      </c>
      <c r="B833" s="50" t="s">
        <v>2996</v>
      </c>
      <c r="C833" s="52">
        <v>541713</v>
      </c>
      <c r="D833" s="50" t="s">
        <v>2997</v>
      </c>
    </row>
    <row r="834" spans="1:4" ht="51" x14ac:dyDescent="0.25">
      <c r="A834" s="51">
        <v>541711</v>
      </c>
      <c r="B834" s="50" t="s">
        <v>2998</v>
      </c>
      <c r="C834" s="50">
        <v>541714</v>
      </c>
      <c r="D834" s="50" t="s">
        <v>2999</v>
      </c>
    </row>
    <row r="835" spans="1:4" ht="51" x14ac:dyDescent="0.25">
      <c r="A835" s="51">
        <v>541712</v>
      </c>
      <c r="B835" s="50" t="s">
        <v>3000</v>
      </c>
      <c r="C835" s="52">
        <v>541713</v>
      </c>
      <c r="D835" s="50" t="s">
        <v>2997</v>
      </c>
    </row>
    <row r="836" spans="1:4" ht="63.75" x14ac:dyDescent="0.25">
      <c r="A836" s="51">
        <v>541712</v>
      </c>
      <c r="B836" s="50" t="s">
        <v>3001</v>
      </c>
      <c r="C836" s="50">
        <v>541715</v>
      </c>
      <c r="D836" s="50" t="s">
        <v>3002</v>
      </c>
    </row>
    <row r="837" spans="1:4" ht="25.5" x14ac:dyDescent="0.25">
      <c r="A837" s="50">
        <v>541720</v>
      </c>
      <c r="B837" s="50" t="s">
        <v>3003</v>
      </c>
      <c r="C837" s="50">
        <v>541720</v>
      </c>
      <c r="D837" s="50" t="s">
        <v>3003</v>
      </c>
    </row>
    <row r="838" spans="1:4" x14ac:dyDescent="0.25">
      <c r="A838" s="50">
        <v>541810</v>
      </c>
      <c r="B838" s="50" t="s">
        <v>3004</v>
      </c>
      <c r="C838" s="50">
        <v>541810</v>
      </c>
      <c r="D838" s="50" t="s">
        <v>3004</v>
      </c>
    </row>
    <row r="839" spans="1:4" x14ac:dyDescent="0.25">
      <c r="A839" s="50">
        <v>541820</v>
      </c>
      <c r="B839" s="50" t="s">
        <v>3005</v>
      </c>
      <c r="C839" s="50">
        <v>541820</v>
      </c>
      <c r="D839" s="50" t="s">
        <v>3005</v>
      </c>
    </row>
    <row r="840" spans="1:4" x14ac:dyDescent="0.25">
      <c r="A840" s="50">
        <v>541830</v>
      </c>
      <c r="B840" s="50" t="s">
        <v>3006</v>
      </c>
      <c r="C840" s="50">
        <v>541830</v>
      </c>
      <c r="D840" s="50" t="s">
        <v>3006</v>
      </c>
    </row>
    <row r="841" spans="1:4" x14ac:dyDescent="0.25">
      <c r="A841" s="50">
        <v>541840</v>
      </c>
      <c r="B841" s="50" t="s">
        <v>3007</v>
      </c>
      <c r="C841" s="50">
        <v>541840</v>
      </c>
      <c r="D841" s="50" t="s">
        <v>3007</v>
      </c>
    </row>
    <row r="842" spans="1:4" x14ac:dyDescent="0.25">
      <c r="A842" s="50">
        <v>541850</v>
      </c>
      <c r="B842" s="50" t="s">
        <v>3008</v>
      </c>
      <c r="C842" s="50">
        <v>541850</v>
      </c>
      <c r="D842" s="50" t="s">
        <v>3008</v>
      </c>
    </row>
    <row r="843" spans="1:4" x14ac:dyDescent="0.25">
      <c r="A843" s="50">
        <v>541860</v>
      </c>
      <c r="B843" s="50" t="s">
        <v>3009</v>
      </c>
      <c r="C843" s="50">
        <v>541860</v>
      </c>
      <c r="D843" s="50" t="s">
        <v>3009</v>
      </c>
    </row>
    <row r="844" spans="1:4" x14ac:dyDescent="0.25">
      <c r="A844" s="50">
        <v>541870</v>
      </c>
      <c r="B844" s="50" t="s">
        <v>3010</v>
      </c>
      <c r="C844" s="50">
        <v>541870</v>
      </c>
      <c r="D844" s="50" t="s">
        <v>3010</v>
      </c>
    </row>
    <row r="845" spans="1:4" x14ac:dyDescent="0.25">
      <c r="A845" s="50">
        <v>541890</v>
      </c>
      <c r="B845" s="50" t="s">
        <v>3011</v>
      </c>
      <c r="C845" s="50">
        <v>541890</v>
      </c>
      <c r="D845" s="50" t="s">
        <v>3011</v>
      </c>
    </row>
    <row r="846" spans="1:4" ht="25.5" x14ac:dyDescent="0.25">
      <c r="A846" s="50">
        <v>541910</v>
      </c>
      <c r="B846" s="50" t="s">
        <v>3012</v>
      </c>
      <c r="C846" s="50">
        <v>541910</v>
      </c>
      <c r="D846" s="50" t="s">
        <v>3012</v>
      </c>
    </row>
    <row r="847" spans="1:4" x14ac:dyDescent="0.25">
      <c r="A847" s="50">
        <v>541921</v>
      </c>
      <c r="B847" s="50" t="s">
        <v>3013</v>
      </c>
      <c r="C847" s="50">
        <v>541921</v>
      </c>
      <c r="D847" s="50" t="s">
        <v>3013</v>
      </c>
    </row>
    <row r="848" spans="1:4" x14ac:dyDescent="0.25">
      <c r="A848" s="50">
        <v>541922</v>
      </c>
      <c r="B848" s="50" t="s">
        <v>3014</v>
      </c>
      <c r="C848" s="50">
        <v>541922</v>
      </c>
      <c r="D848" s="50" t="s">
        <v>3014</v>
      </c>
    </row>
    <row r="849" spans="1:4" x14ac:dyDescent="0.25">
      <c r="A849" s="50">
        <v>541930</v>
      </c>
      <c r="B849" s="50" t="s">
        <v>3015</v>
      </c>
      <c r="C849" s="50">
        <v>541930</v>
      </c>
      <c r="D849" s="50" t="s">
        <v>3015</v>
      </c>
    </row>
    <row r="850" spans="1:4" x14ac:dyDescent="0.25">
      <c r="A850" s="50">
        <v>541940</v>
      </c>
      <c r="B850" s="50" t="s">
        <v>3016</v>
      </c>
      <c r="C850" s="50">
        <v>541940</v>
      </c>
      <c r="D850" s="50" t="s">
        <v>3016</v>
      </c>
    </row>
    <row r="851" spans="1:4" ht="25.5" x14ac:dyDescent="0.25">
      <c r="A851" s="50">
        <v>541990</v>
      </c>
      <c r="B851" s="50" t="s">
        <v>3017</v>
      </c>
      <c r="C851" s="50">
        <v>541990</v>
      </c>
      <c r="D851" s="50" t="s">
        <v>3017</v>
      </c>
    </row>
    <row r="852" spans="1:4" x14ac:dyDescent="0.25">
      <c r="A852" s="50">
        <v>551111</v>
      </c>
      <c r="B852" s="50" t="s">
        <v>3018</v>
      </c>
      <c r="C852" s="50">
        <v>551111</v>
      </c>
      <c r="D852" s="50" t="s">
        <v>3018</v>
      </c>
    </row>
    <row r="853" spans="1:4" x14ac:dyDescent="0.25">
      <c r="A853" s="50">
        <v>551112</v>
      </c>
      <c r="B853" s="50" t="s">
        <v>3019</v>
      </c>
      <c r="C853" s="50">
        <v>551112</v>
      </c>
      <c r="D853" s="50" t="s">
        <v>3019</v>
      </c>
    </row>
    <row r="854" spans="1:4" ht="25.5" x14ac:dyDescent="0.25">
      <c r="A854" s="50">
        <v>551114</v>
      </c>
      <c r="B854" s="50" t="s">
        <v>3020</v>
      </c>
      <c r="C854" s="50">
        <v>551114</v>
      </c>
      <c r="D854" s="50" t="s">
        <v>3020</v>
      </c>
    </row>
    <row r="855" spans="1:4" x14ac:dyDescent="0.25">
      <c r="A855" s="50">
        <v>561110</v>
      </c>
      <c r="B855" s="50" t="s">
        <v>3021</v>
      </c>
      <c r="C855" s="50">
        <v>561110</v>
      </c>
      <c r="D855" s="50" t="s">
        <v>3021</v>
      </c>
    </row>
    <row r="856" spans="1:4" x14ac:dyDescent="0.25">
      <c r="A856" s="50">
        <v>561210</v>
      </c>
      <c r="B856" s="50" t="s">
        <v>3022</v>
      </c>
      <c r="C856" s="50">
        <v>561210</v>
      </c>
      <c r="D856" s="50" t="s">
        <v>3022</v>
      </c>
    </row>
    <row r="857" spans="1:4" x14ac:dyDescent="0.25">
      <c r="A857" s="50">
        <v>561311</v>
      </c>
      <c r="B857" s="50" t="s">
        <v>3023</v>
      </c>
      <c r="C857" s="50">
        <v>561311</v>
      </c>
      <c r="D857" s="50" t="s">
        <v>3023</v>
      </c>
    </row>
    <row r="858" spans="1:4" x14ac:dyDescent="0.25">
      <c r="A858" s="50">
        <v>561312</v>
      </c>
      <c r="B858" s="50" t="s">
        <v>3024</v>
      </c>
      <c r="C858" s="50">
        <v>561312</v>
      </c>
      <c r="D858" s="50" t="s">
        <v>3024</v>
      </c>
    </row>
    <row r="859" spans="1:4" x14ac:dyDescent="0.25">
      <c r="A859" s="50">
        <v>561320</v>
      </c>
      <c r="B859" s="50" t="s">
        <v>3025</v>
      </c>
      <c r="C859" s="50">
        <v>561320</v>
      </c>
      <c r="D859" s="50" t="s">
        <v>3025</v>
      </c>
    </row>
    <row r="860" spans="1:4" x14ac:dyDescent="0.25">
      <c r="A860" s="50">
        <v>561330</v>
      </c>
      <c r="B860" s="50" t="s">
        <v>3026</v>
      </c>
      <c r="C860" s="50">
        <v>561330</v>
      </c>
      <c r="D860" s="50" t="s">
        <v>3026</v>
      </c>
    </row>
    <row r="861" spans="1:4" x14ac:dyDescent="0.25">
      <c r="A861" s="50">
        <v>561410</v>
      </c>
      <c r="B861" s="50" t="s">
        <v>3027</v>
      </c>
      <c r="C861" s="50">
        <v>561410</v>
      </c>
      <c r="D861" s="50" t="s">
        <v>3027</v>
      </c>
    </row>
    <row r="862" spans="1:4" x14ac:dyDescent="0.25">
      <c r="A862" s="50">
        <v>561421</v>
      </c>
      <c r="B862" s="50" t="s">
        <v>3028</v>
      </c>
      <c r="C862" s="50">
        <v>561421</v>
      </c>
      <c r="D862" s="50" t="s">
        <v>3028</v>
      </c>
    </row>
    <row r="863" spans="1:4" ht="25.5" x14ac:dyDescent="0.25">
      <c r="A863" s="50">
        <v>561422</v>
      </c>
      <c r="B863" s="50" t="s">
        <v>3029</v>
      </c>
      <c r="C863" s="50">
        <v>561422</v>
      </c>
      <c r="D863" s="50" t="s">
        <v>3029</v>
      </c>
    </row>
    <row r="864" spans="1:4" x14ac:dyDescent="0.25">
      <c r="A864" s="50">
        <v>561431</v>
      </c>
      <c r="B864" s="50" t="s">
        <v>3030</v>
      </c>
      <c r="C864" s="50">
        <v>561431</v>
      </c>
      <c r="D864" s="50" t="s">
        <v>3030</v>
      </c>
    </row>
    <row r="865" spans="1:4" ht="25.5" x14ac:dyDescent="0.25">
      <c r="A865" s="50">
        <v>561439</v>
      </c>
      <c r="B865" s="50" t="s">
        <v>3031</v>
      </c>
      <c r="C865" s="50">
        <v>561439</v>
      </c>
      <c r="D865" s="50" t="s">
        <v>3031</v>
      </c>
    </row>
    <row r="866" spans="1:4" x14ac:dyDescent="0.25">
      <c r="A866" s="50">
        <v>561440</v>
      </c>
      <c r="B866" s="50" t="s">
        <v>3032</v>
      </c>
      <c r="C866" s="50">
        <v>561440</v>
      </c>
      <c r="D866" s="50" t="s">
        <v>3032</v>
      </c>
    </row>
    <row r="867" spans="1:4" x14ac:dyDescent="0.25">
      <c r="A867" s="50">
        <v>561450</v>
      </c>
      <c r="B867" s="50" t="s">
        <v>3033</v>
      </c>
      <c r="C867" s="50">
        <v>561450</v>
      </c>
      <c r="D867" s="50" t="s">
        <v>3033</v>
      </c>
    </row>
    <row r="868" spans="1:4" x14ac:dyDescent="0.25">
      <c r="A868" s="50">
        <v>561491</v>
      </c>
      <c r="B868" s="50" t="s">
        <v>3034</v>
      </c>
      <c r="C868" s="50">
        <v>561491</v>
      </c>
      <c r="D868" s="50" t="s">
        <v>3034</v>
      </c>
    </row>
    <row r="869" spans="1:4" x14ac:dyDescent="0.25">
      <c r="A869" s="50">
        <v>561492</v>
      </c>
      <c r="B869" s="50" t="s">
        <v>3035</v>
      </c>
      <c r="C869" s="50">
        <v>561492</v>
      </c>
      <c r="D869" s="50" t="s">
        <v>3035</v>
      </c>
    </row>
    <row r="870" spans="1:4" x14ac:dyDescent="0.25">
      <c r="A870" s="50">
        <v>561499</v>
      </c>
      <c r="B870" s="50" t="s">
        <v>3036</v>
      </c>
      <c r="C870" s="50">
        <v>561499</v>
      </c>
      <c r="D870" s="50" t="s">
        <v>3036</v>
      </c>
    </row>
    <row r="871" spans="1:4" x14ac:dyDescent="0.25">
      <c r="A871" s="50">
        <v>561510</v>
      </c>
      <c r="B871" s="50" t="s">
        <v>3037</v>
      </c>
      <c r="C871" s="50">
        <v>561510</v>
      </c>
      <c r="D871" s="50" t="s">
        <v>3037</v>
      </c>
    </row>
    <row r="872" spans="1:4" x14ac:dyDescent="0.25">
      <c r="A872" s="50">
        <v>561520</v>
      </c>
      <c r="B872" s="50" t="s">
        <v>3038</v>
      </c>
      <c r="C872" s="50">
        <v>561520</v>
      </c>
      <c r="D872" s="50" t="s">
        <v>3038</v>
      </c>
    </row>
    <row r="873" spans="1:4" x14ac:dyDescent="0.25">
      <c r="A873" s="50">
        <v>561591</v>
      </c>
      <c r="B873" s="50" t="s">
        <v>3039</v>
      </c>
      <c r="C873" s="50">
        <v>561591</v>
      </c>
      <c r="D873" s="50" t="s">
        <v>3039</v>
      </c>
    </row>
    <row r="874" spans="1:4" ht="25.5" x14ac:dyDescent="0.25">
      <c r="A874" s="50">
        <v>561599</v>
      </c>
      <c r="B874" s="50" t="s">
        <v>3040</v>
      </c>
      <c r="C874" s="50">
        <v>561599</v>
      </c>
      <c r="D874" s="50" t="s">
        <v>3040</v>
      </c>
    </row>
    <row r="875" spans="1:4" x14ac:dyDescent="0.25">
      <c r="A875" s="50">
        <v>561611</v>
      </c>
      <c r="B875" s="50" t="s">
        <v>3041</v>
      </c>
      <c r="C875" s="50">
        <v>561611</v>
      </c>
      <c r="D875" s="50" t="s">
        <v>3041</v>
      </c>
    </row>
    <row r="876" spans="1:4" x14ac:dyDescent="0.25">
      <c r="A876" s="50">
        <v>561612</v>
      </c>
      <c r="B876" s="50" t="s">
        <v>3042</v>
      </c>
      <c r="C876" s="50">
        <v>561612</v>
      </c>
      <c r="D876" s="50" t="s">
        <v>3042</v>
      </c>
    </row>
    <row r="877" spans="1:4" x14ac:dyDescent="0.25">
      <c r="A877" s="50">
        <v>561613</v>
      </c>
      <c r="B877" s="50" t="s">
        <v>3043</v>
      </c>
      <c r="C877" s="50">
        <v>561613</v>
      </c>
      <c r="D877" s="50" t="s">
        <v>3043</v>
      </c>
    </row>
    <row r="878" spans="1:4" ht="25.5" x14ac:dyDescent="0.25">
      <c r="A878" s="50">
        <v>561621</v>
      </c>
      <c r="B878" s="50" t="s">
        <v>3044</v>
      </c>
      <c r="C878" s="50">
        <v>561621</v>
      </c>
      <c r="D878" s="50" t="s">
        <v>3044</v>
      </c>
    </row>
    <row r="879" spans="1:4" x14ac:dyDescent="0.25">
      <c r="A879" s="50">
        <v>561622</v>
      </c>
      <c r="B879" s="50" t="s">
        <v>3045</v>
      </c>
      <c r="C879" s="50">
        <v>561622</v>
      </c>
      <c r="D879" s="50" t="s">
        <v>3045</v>
      </c>
    </row>
    <row r="880" spans="1:4" x14ac:dyDescent="0.25">
      <c r="A880" s="50">
        <v>561710</v>
      </c>
      <c r="B880" s="50" t="s">
        <v>3046</v>
      </c>
      <c r="C880" s="50">
        <v>561710</v>
      </c>
      <c r="D880" s="50" t="s">
        <v>3046</v>
      </c>
    </row>
    <row r="881" spans="1:4" x14ac:dyDescent="0.25">
      <c r="A881" s="50">
        <v>561720</v>
      </c>
      <c r="B881" s="50" t="s">
        <v>3047</v>
      </c>
      <c r="C881" s="50">
        <v>561720</v>
      </c>
      <c r="D881" s="50" t="s">
        <v>3047</v>
      </c>
    </row>
    <row r="882" spans="1:4" x14ac:dyDescent="0.25">
      <c r="A882" s="50">
        <v>561730</v>
      </c>
      <c r="B882" s="50" t="s">
        <v>3048</v>
      </c>
      <c r="C882" s="50">
        <v>561730</v>
      </c>
      <c r="D882" s="50" t="s">
        <v>3048</v>
      </c>
    </row>
    <row r="883" spans="1:4" x14ac:dyDescent="0.25">
      <c r="A883" s="50">
        <v>561740</v>
      </c>
      <c r="B883" s="50" t="s">
        <v>3049</v>
      </c>
      <c r="C883" s="50">
        <v>561740</v>
      </c>
      <c r="D883" s="50" t="s">
        <v>3049</v>
      </c>
    </row>
    <row r="884" spans="1:4" x14ac:dyDescent="0.25">
      <c r="A884" s="50">
        <v>561790</v>
      </c>
      <c r="B884" s="50" t="s">
        <v>3050</v>
      </c>
      <c r="C884" s="50">
        <v>561790</v>
      </c>
      <c r="D884" s="50" t="s">
        <v>3050</v>
      </c>
    </row>
    <row r="885" spans="1:4" x14ac:dyDescent="0.25">
      <c r="A885" s="50">
        <v>561910</v>
      </c>
      <c r="B885" s="50" t="s">
        <v>3051</v>
      </c>
      <c r="C885" s="50">
        <v>561910</v>
      </c>
      <c r="D885" s="50" t="s">
        <v>3051</v>
      </c>
    </row>
    <row r="886" spans="1:4" x14ac:dyDescent="0.25">
      <c r="A886" s="50">
        <v>561920</v>
      </c>
      <c r="B886" s="50" t="s">
        <v>3052</v>
      </c>
      <c r="C886" s="50">
        <v>561920</v>
      </c>
      <c r="D886" s="50" t="s">
        <v>3052</v>
      </c>
    </row>
    <row r="887" spans="1:4" x14ac:dyDescent="0.25">
      <c r="A887" s="50">
        <v>561990</v>
      </c>
      <c r="B887" s="50" t="s">
        <v>3053</v>
      </c>
      <c r="C887" s="50">
        <v>561990</v>
      </c>
      <c r="D887" s="50" t="s">
        <v>3053</v>
      </c>
    </row>
    <row r="888" spans="1:4" x14ac:dyDescent="0.25">
      <c r="A888" s="50">
        <v>562111</v>
      </c>
      <c r="B888" s="50" t="s">
        <v>3054</v>
      </c>
      <c r="C888" s="50">
        <v>562111</v>
      </c>
      <c r="D888" s="50" t="s">
        <v>3054</v>
      </c>
    </row>
    <row r="889" spans="1:4" x14ac:dyDescent="0.25">
      <c r="A889" s="50">
        <v>562112</v>
      </c>
      <c r="B889" s="50" t="s">
        <v>3055</v>
      </c>
      <c r="C889" s="50">
        <v>562112</v>
      </c>
      <c r="D889" s="50" t="s">
        <v>3055</v>
      </c>
    </row>
    <row r="890" spans="1:4" x14ac:dyDescent="0.25">
      <c r="A890" s="50">
        <v>562119</v>
      </c>
      <c r="B890" s="50" t="s">
        <v>3056</v>
      </c>
      <c r="C890" s="50">
        <v>562119</v>
      </c>
      <c r="D890" s="50" t="s">
        <v>3056</v>
      </c>
    </row>
    <row r="891" spans="1:4" x14ac:dyDescent="0.25">
      <c r="A891" s="50">
        <v>562211</v>
      </c>
      <c r="B891" s="50" t="s">
        <v>3057</v>
      </c>
      <c r="C891" s="50">
        <v>562211</v>
      </c>
      <c r="D891" s="50" t="s">
        <v>3057</v>
      </c>
    </row>
    <row r="892" spans="1:4" x14ac:dyDescent="0.25">
      <c r="A892" s="50">
        <v>562212</v>
      </c>
      <c r="B892" s="50" t="s">
        <v>3058</v>
      </c>
      <c r="C892" s="50">
        <v>562212</v>
      </c>
      <c r="D892" s="50" t="s">
        <v>3058</v>
      </c>
    </row>
    <row r="893" spans="1:4" x14ac:dyDescent="0.25">
      <c r="A893" s="50">
        <v>562213</v>
      </c>
      <c r="B893" s="50" t="s">
        <v>3059</v>
      </c>
      <c r="C893" s="50">
        <v>562213</v>
      </c>
      <c r="D893" s="50" t="s">
        <v>3059</v>
      </c>
    </row>
    <row r="894" spans="1:4" ht="25.5" x14ac:dyDescent="0.25">
      <c r="A894" s="50">
        <v>562219</v>
      </c>
      <c r="B894" s="50" t="s">
        <v>3060</v>
      </c>
      <c r="C894" s="50">
        <v>562219</v>
      </c>
      <c r="D894" s="50" t="s">
        <v>3060</v>
      </c>
    </row>
    <row r="895" spans="1:4" x14ac:dyDescent="0.25">
      <c r="A895" s="50">
        <v>562910</v>
      </c>
      <c r="B895" s="50" t="s">
        <v>3061</v>
      </c>
      <c r="C895" s="50">
        <v>562910</v>
      </c>
      <c r="D895" s="50" t="s">
        <v>3061</v>
      </c>
    </row>
    <row r="896" spans="1:4" x14ac:dyDescent="0.25">
      <c r="A896" s="50">
        <v>562920</v>
      </c>
      <c r="B896" s="50" t="s">
        <v>3062</v>
      </c>
      <c r="C896" s="50">
        <v>562920</v>
      </c>
      <c r="D896" s="50" t="s">
        <v>3062</v>
      </c>
    </row>
    <row r="897" spans="1:4" x14ac:dyDescent="0.25">
      <c r="A897" s="50">
        <v>562991</v>
      </c>
      <c r="B897" s="50" t="s">
        <v>3063</v>
      </c>
      <c r="C897" s="50">
        <v>562991</v>
      </c>
      <c r="D897" s="50" t="s">
        <v>3063</v>
      </c>
    </row>
    <row r="898" spans="1:4" ht="25.5" x14ac:dyDescent="0.25">
      <c r="A898" s="50">
        <v>562998</v>
      </c>
      <c r="B898" s="50" t="s">
        <v>3064</v>
      </c>
      <c r="C898" s="50">
        <v>562998</v>
      </c>
      <c r="D898" s="50" t="s">
        <v>3064</v>
      </c>
    </row>
    <row r="899" spans="1:4" x14ac:dyDescent="0.25">
      <c r="A899" s="50">
        <v>611110</v>
      </c>
      <c r="B899" s="50" t="s">
        <v>3065</v>
      </c>
      <c r="C899" s="50">
        <v>611110</v>
      </c>
      <c r="D899" s="50" t="s">
        <v>3065</v>
      </c>
    </row>
    <row r="900" spans="1:4" x14ac:dyDescent="0.25">
      <c r="A900" s="50">
        <v>611210</v>
      </c>
      <c r="B900" s="50" t="s">
        <v>3066</v>
      </c>
      <c r="C900" s="50">
        <v>611210</v>
      </c>
      <c r="D900" s="50" t="s">
        <v>3066</v>
      </c>
    </row>
    <row r="901" spans="1:4" ht="25.5" x14ac:dyDescent="0.25">
      <c r="A901" s="50">
        <v>611310</v>
      </c>
      <c r="B901" s="50" t="s">
        <v>3067</v>
      </c>
      <c r="C901" s="50">
        <v>611310</v>
      </c>
      <c r="D901" s="50" t="s">
        <v>3067</v>
      </c>
    </row>
    <row r="902" spans="1:4" x14ac:dyDescent="0.25">
      <c r="A902" s="50">
        <v>611410</v>
      </c>
      <c r="B902" s="50" t="s">
        <v>3068</v>
      </c>
      <c r="C902" s="50">
        <v>611410</v>
      </c>
      <c r="D902" s="50" t="s">
        <v>3068</v>
      </c>
    </row>
    <row r="903" spans="1:4" x14ac:dyDescent="0.25">
      <c r="A903" s="50">
        <v>611420</v>
      </c>
      <c r="B903" s="50" t="s">
        <v>3069</v>
      </c>
      <c r="C903" s="50">
        <v>611420</v>
      </c>
      <c r="D903" s="50" t="s">
        <v>3069</v>
      </c>
    </row>
    <row r="904" spans="1:4" ht="25.5" x14ac:dyDescent="0.25">
      <c r="A904" s="50">
        <v>611430</v>
      </c>
      <c r="B904" s="50" t="s">
        <v>3070</v>
      </c>
      <c r="C904" s="50">
        <v>611430</v>
      </c>
      <c r="D904" s="50" t="s">
        <v>3070</v>
      </c>
    </row>
    <row r="905" spans="1:4" x14ac:dyDescent="0.25">
      <c r="A905" s="50">
        <v>611511</v>
      </c>
      <c r="B905" s="50" t="s">
        <v>3071</v>
      </c>
      <c r="C905" s="50">
        <v>611511</v>
      </c>
      <c r="D905" s="50" t="s">
        <v>3071</v>
      </c>
    </row>
    <row r="906" spans="1:4" x14ac:dyDescent="0.25">
      <c r="A906" s="50">
        <v>611512</v>
      </c>
      <c r="B906" s="50" t="s">
        <v>3072</v>
      </c>
      <c r="C906" s="50">
        <v>611512</v>
      </c>
      <c r="D906" s="50" t="s">
        <v>3072</v>
      </c>
    </row>
    <row r="907" spans="1:4" x14ac:dyDescent="0.25">
      <c r="A907" s="50">
        <v>611513</v>
      </c>
      <c r="B907" s="50" t="s">
        <v>3073</v>
      </c>
      <c r="C907" s="50">
        <v>611513</v>
      </c>
      <c r="D907" s="50" t="s">
        <v>3073</v>
      </c>
    </row>
    <row r="908" spans="1:4" x14ac:dyDescent="0.25">
      <c r="A908" s="50">
        <v>611519</v>
      </c>
      <c r="B908" s="50" t="s">
        <v>3074</v>
      </c>
      <c r="C908" s="50">
        <v>611519</v>
      </c>
      <c r="D908" s="50" t="s">
        <v>3074</v>
      </c>
    </row>
    <row r="909" spans="1:4" x14ac:dyDescent="0.25">
      <c r="A909" s="50">
        <v>611610</v>
      </c>
      <c r="B909" s="50" t="s">
        <v>3075</v>
      </c>
      <c r="C909" s="50">
        <v>611610</v>
      </c>
      <c r="D909" s="50" t="s">
        <v>3075</v>
      </c>
    </row>
    <row r="910" spans="1:4" x14ac:dyDescent="0.25">
      <c r="A910" s="50">
        <v>611620</v>
      </c>
      <c r="B910" s="50" t="s">
        <v>3076</v>
      </c>
      <c r="C910" s="50">
        <v>611620</v>
      </c>
      <c r="D910" s="50" t="s">
        <v>3076</v>
      </c>
    </row>
    <row r="911" spans="1:4" x14ac:dyDescent="0.25">
      <c r="A911" s="50">
        <v>611630</v>
      </c>
      <c r="B911" s="50" t="s">
        <v>3077</v>
      </c>
      <c r="C911" s="50">
        <v>611630</v>
      </c>
      <c r="D911" s="50" t="s">
        <v>3077</v>
      </c>
    </row>
    <row r="912" spans="1:4" x14ac:dyDescent="0.25">
      <c r="A912" s="50">
        <v>611691</v>
      </c>
      <c r="B912" s="50" t="s">
        <v>3078</v>
      </c>
      <c r="C912" s="50">
        <v>611691</v>
      </c>
      <c r="D912" s="50" t="s">
        <v>3078</v>
      </c>
    </row>
    <row r="913" spans="1:4" x14ac:dyDescent="0.25">
      <c r="A913" s="50">
        <v>611692</v>
      </c>
      <c r="B913" s="50" t="s">
        <v>3079</v>
      </c>
      <c r="C913" s="50">
        <v>611692</v>
      </c>
      <c r="D913" s="50" t="s">
        <v>3079</v>
      </c>
    </row>
    <row r="914" spans="1:4" ht="25.5" x14ac:dyDescent="0.25">
      <c r="A914" s="50">
        <v>611699</v>
      </c>
      <c r="B914" s="50" t="s">
        <v>3080</v>
      </c>
      <c r="C914" s="50">
        <v>611699</v>
      </c>
      <c r="D914" s="50" t="s">
        <v>3080</v>
      </c>
    </row>
    <row r="915" spans="1:4" x14ac:dyDescent="0.25">
      <c r="A915" s="50">
        <v>611710</v>
      </c>
      <c r="B915" s="50" t="s">
        <v>3081</v>
      </c>
      <c r="C915" s="50">
        <v>611710</v>
      </c>
      <c r="D915" s="50" t="s">
        <v>3081</v>
      </c>
    </row>
    <row r="916" spans="1:4" ht="25.5" x14ac:dyDescent="0.25">
      <c r="A916" s="50">
        <v>621111</v>
      </c>
      <c r="B916" s="50" t="s">
        <v>3082</v>
      </c>
      <c r="C916" s="50">
        <v>621111</v>
      </c>
      <c r="D916" s="50" t="s">
        <v>3082</v>
      </c>
    </row>
    <row r="917" spans="1:4" ht="25.5" x14ac:dyDescent="0.25">
      <c r="A917" s="50">
        <v>621112</v>
      </c>
      <c r="B917" s="50" t="s">
        <v>3083</v>
      </c>
      <c r="C917" s="50">
        <v>621112</v>
      </c>
      <c r="D917" s="50" t="s">
        <v>3083</v>
      </c>
    </row>
    <row r="918" spans="1:4" x14ac:dyDescent="0.25">
      <c r="A918" s="50">
        <v>621210</v>
      </c>
      <c r="B918" s="50" t="s">
        <v>3084</v>
      </c>
      <c r="C918" s="50">
        <v>621210</v>
      </c>
      <c r="D918" s="50" t="s">
        <v>3084</v>
      </c>
    </row>
    <row r="919" spans="1:4" x14ac:dyDescent="0.25">
      <c r="A919" s="50">
        <v>621310</v>
      </c>
      <c r="B919" s="50" t="s">
        <v>3085</v>
      </c>
      <c r="C919" s="50">
        <v>621310</v>
      </c>
      <c r="D919" s="50" t="s">
        <v>3085</v>
      </c>
    </row>
    <row r="920" spans="1:4" x14ac:dyDescent="0.25">
      <c r="A920" s="50">
        <v>621320</v>
      </c>
      <c r="B920" s="50" t="s">
        <v>3086</v>
      </c>
      <c r="C920" s="50">
        <v>621320</v>
      </c>
      <c r="D920" s="50" t="s">
        <v>3086</v>
      </c>
    </row>
    <row r="921" spans="1:4" ht="25.5" x14ac:dyDescent="0.25">
      <c r="A921" s="50">
        <v>621330</v>
      </c>
      <c r="B921" s="50" t="s">
        <v>3087</v>
      </c>
      <c r="C921" s="50">
        <v>621330</v>
      </c>
      <c r="D921" s="50" t="s">
        <v>3087</v>
      </c>
    </row>
    <row r="922" spans="1:4" ht="25.5" x14ac:dyDescent="0.25">
      <c r="A922" s="50">
        <v>621340</v>
      </c>
      <c r="B922" s="50" t="s">
        <v>3088</v>
      </c>
      <c r="C922" s="50">
        <v>621340</v>
      </c>
      <c r="D922" s="50" t="s">
        <v>3088</v>
      </c>
    </row>
    <row r="923" spans="1:4" x14ac:dyDescent="0.25">
      <c r="A923" s="50">
        <v>621391</v>
      </c>
      <c r="B923" s="50" t="s">
        <v>3089</v>
      </c>
      <c r="C923" s="50">
        <v>621391</v>
      </c>
      <c r="D923" s="50" t="s">
        <v>3089</v>
      </c>
    </row>
    <row r="924" spans="1:4" ht="25.5" x14ac:dyDescent="0.25">
      <c r="A924" s="50">
        <v>621399</v>
      </c>
      <c r="B924" s="50" t="s">
        <v>3090</v>
      </c>
      <c r="C924" s="50">
        <v>621399</v>
      </c>
      <c r="D924" s="50" t="s">
        <v>3090</v>
      </c>
    </row>
    <row r="925" spans="1:4" x14ac:dyDescent="0.25">
      <c r="A925" s="50">
        <v>621410</v>
      </c>
      <c r="B925" s="50" t="s">
        <v>3091</v>
      </c>
      <c r="C925" s="50">
        <v>621410</v>
      </c>
      <c r="D925" s="50" t="s">
        <v>3091</v>
      </c>
    </row>
    <row r="926" spans="1:4" ht="25.5" x14ac:dyDescent="0.25">
      <c r="A926" s="50">
        <v>621420</v>
      </c>
      <c r="B926" s="50" t="s">
        <v>3092</v>
      </c>
      <c r="C926" s="50">
        <v>621420</v>
      </c>
      <c r="D926" s="50" t="s">
        <v>3092</v>
      </c>
    </row>
    <row r="927" spans="1:4" x14ac:dyDescent="0.25">
      <c r="A927" s="50">
        <v>621491</v>
      </c>
      <c r="B927" s="50" t="s">
        <v>3093</v>
      </c>
      <c r="C927" s="50">
        <v>621491</v>
      </c>
      <c r="D927" s="50" t="s">
        <v>3093</v>
      </c>
    </row>
    <row r="928" spans="1:4" x14ac:dyDescent="0.25">
      <c r="A928" s="50">
        <v>621492</v>
      </c>
      <c r="B928" s="50" t="s">
        <v>3094</v>
      </c>
      <c r="C928" s="50">
        <v>621492</v>
      </c>
      <c r="D928" s="50" t="s">
        <v>3094</v>
      </c>
    </row>
    <row r="929" spans="1:4" ht="25.5" x14ac:dyDescent="0.25">
      <c r="A929" s="50">
        <v>621493</v>
      </c>
      <c r="B929" s="50" t="s">
        <v>3095</v>
      </c>
      <c r="C929" s="50">
        <v>621493</v>
      </c>
      <c r="D929" s="50" t="s">
        <v>3095</v>
      </c>
    </row>
    <row r="930" spans="1:4" x14ac:dyDescent="0.25">
      <c r="A930" s="50">
        <v>621498</v>
      </c>
      <c r="B930" s="50" t="s">
        <v>3096</v>
      </c>
      <c r="C930" s="50">
        <v>621498</v>
      </c>
      <c r="D930" s="50" t="s">
        <v>3096</v>
      </c>
    </row>
    <row r="931" spans="1:4" x14ac:dyDescent="0.25">
      <c r="A931" s="50">
        <v>621511</v>
      </c>
      <c r="B931" s="50" t="s">
        <v>3097</v>
      </c>
      <c r="C931" s="50">
        <v>621511</v>
      </c>
      <c r="D931" s="50" t="s">
        <v>3097</v>
      </c>
    </row>
    <row r="932" spans="1:4" x14ac:dyDescent="0.25">
      <c r="A932" s="50">
        <v>621512</v>
      </c>
      <c r="B932" s="50" t="s">
        <v>3098</v>
      </c>
      <c r="C932" s="50">
        <v>621512</v>
      </c>
      <c r="D932" s="50" t="s">
        <v>3098</v>
      </c>
    </row>
    <row r="933" spans="1:4" x14ac:dyDescent="0.25">
      <c r="A933" s="50">
        <v>621610</v>
      </c>
      <c r="B933" s="50" t="s">
        <v>3099</v>
      </c>
      <c r="C933" s="50">
        <v>621610</v>
      </c>
      <c r="D933" s="50" t="s">
        <v>3099</v>
      </c>
    </row>
    <row r="934" spans="1:4" x14ac:dyDescent="0.25">
      <c r="A934" s="50">
        <v>621910</v>
      </c>
      <c r="B934" s="50" t="s">
        <v>3100</v>
      </c>
      <c r="C934" s="50">
        <v>621910</v>
      </c>
      <c r="D934" s="50" t="s">
        <v>3100</v>
      </c>
    </row>
    <row r="935" spans="1:4" x14ac:dyDescent="0.25">
      <c r="A935" s="50">
        <v>621991</v>
      </c>
      <c r="B935" s="50" t="s">
        <v>3101</v>
      </c>
      <c r="C935" s="50">
        <v>621991</v>
      </c>
      <c r="D935" s="50" t="s">
        <v>3101</v>
      </c>
    </row>
    <row r="936" spans="1:4" ht="25.5" x14ac:dyDescent="0.25">
      <c r="A936" s="50">
        <v>621999</v>
      </c>
      <c r="B936" s="50" t="s">
        <v>3102</v>
      </c>
      <c r="C936" s="50">
        <v>621999</v>
      </c>
      <c r="D936" s="50" t="s">
        <v>3102</v>
      </c>
    </row>
    <row r="937" spans="1:4" x14ac:dyDescent="0.25">
      <c r="A937" s="50">
        <v>622110</v>
      </c>
      <c r="B937" s="50" t="s">
        <v>3103</v>
      </c>
      <c r="C937" s="50">
        <v>622110</v>
      </c>
      <c r="D937" s="50" t="s">
        <v>3103</v>
      </c>
    </row>
    <row r="938" spans="1:4" ht="25.5" x14ac:dyDescent="0.25">
      <c r="A938" s="50">
        <v>622210</v>
      </c>
      <c r="B938" s="50" t="s">
        <v>3104</v>
      </c>
      <c r="C938" s="50">
        <v>622210</v>
      </c>
      <c r="D938" s="50" t="s">
        <v>3104</v>
      </c>
    </row>
    <row r="939" spans="1:4" ht="25.5" x14ac:dyDescent="0.25">
      <c r="A939" s="50">
        <v>622310</v>
      </c>
      <c r="B939" s="50" t="s">
        <v>3105</v>
      </c>
      <c r="C939" s="50">
        <v>622310</v>
      </c>
      <c r="D939" s="50" t="s">
        <v>3105</v>
      </c>
    </row>
    <row r="940" spans="1:4" ht="25.5" x14ac:dyDescent="0.25">
      <c r="A940" s="50">
        <v>623110</v>
      </c>
      <c r="B940" s="50" t="s">
        <v>3106</v>
      </c>
      <c r="C940" s="50">
        <v>623110</v>
      </c>
      <c r="D940" s="50" t="s">
        <v>3106</v>
      </c>
    </row>
    <row r="941" spans="1:4" ht="25.5" x14ac:dyDescent="0.25">
      <c r="A941" s="50">
        <v>623210</v>
      </c>
      <c r="B941" s="50" t="s">
        <v>3107</v>
      </c>
      <c r="C941" s="50">
        <v>623210</v>
      </c>
      <c r="D941" s="50" t="s">
        <v>3107</v>
      </c>
    </row>
    <row r="942" spans="1:4" ht="25.5" x14ac:dyDescent="0.25">
      <c r="A942" s="50">
        <v>623220</v>
      </c>
      <c r="B942" s="50" t="s">
        <v>3108</v>
      </c>
      <c r="C942" s="50">
        <v>623220</v>
      </c>
      <c r="D942" s="50" t="s">
        <v>3108</v>
      </c>
    </row>
    <row r="943" spans="1:4" x14ac:dyDescent="0.25">
      <c r="A943" s="50">
        <v>623311</v>
      </c>
      <c r="B943" s="50" t="s">
        <v>3109</v>
      </c>
      <c r="C943" s="50">
        <v>623311</v>
      </c>
      <c r="D943" s="50" t="s">
        <v>3109</v>
      </c>
    </row>
    <row r="944" spans="1:4" x14ac:dyDescent="0.25">
      <c r="A944" s="50">
        <v>623312</v>
      </c>
      <c r="B944" s="50" t="s">
        <v>3110</v>
      </c>
      <c r="C944" s="50">
        <v>623312</v>
      </c>
      <c r="D944" s="50" t="s">
        <v>3110</v>
      </c>
    </row>
    <row r="945" spans="1:4" x14ac:dyDescent="0.25">
      <c r="A945" s="50">
        <v>623990</v>
      </c>
      <c r="B945" s="50" t="s">
        <v>3111</v>
      </c>
      <c r="C945" s="50">
        <v>623990</v>
      </c>
      <c r="D945" s="50" t="s">
        <v>3111</v>
      </c>
    </row>
    <row r="946" spans="1:4" x14ac:dyDescent="0.25">
      <c r="A946" s="50">
        <v>624110</v>
      </c>
      <c r="B946" s="50" t="s">
        <v>3112</v>
      </c>
      <c r="C946" s="50">
        <v>624110</v>
      </c>
      <c r="D946" s="50" t="s">
        <v>3112</v>
      </c>
    </row>
    <row r="947" spans="1:4" ht="25.5" x14ac:dyDescent="0.25">
      <c r="A947" s="50">
        <v>624120</v>
      </c>
      <c r="B947" s="50" t="s">
        <v>3113</v>
      </c>
      <c r="C947" s="50">
        <v>624120</v>
      </c>
      <c r="D947" s="50" t="s">
        <v>3113</v>
      </c>
    </row>
    <row r="948" spans="1:4" x14ac:dyDescent="0.25">
      <c r="A948" s="50">
        <v>624190</v>
      </c>
      <c r="B948" s="50" t="s">
        <v>3114</v>
      </c>
      <c r="C948" s="50">
        <v>624190</v>
      </c>
      <c r="D948" s="50" t="s">
        <v>3114</v>
      </c>
    </row>
    <row r="949" spans="1:4" x14ac:dyDescent="0.25">
      <c r="A949" s="50">
        <v>624210</v>
      </c>
      <c r="B949" s="50" t="s">
        <v>3115</v>
      </c>
      <c r="C949" s="50">
        <v>624210</v>
      </c>
      <c r="D949" s="50" t="s">
        <v>3115</v>
      </c>
    </row>
    <row r="950" spans="1:4" x14ac:dyDescent="0.25">
      <c r="A950" s="50">
        <v>624221</v>
      </c>
      <c r="B950" s="50" t="s">
        <v>3116</v>
      </c>
      <c r="C950" s="50">
        <v>624221</v>
      </c>
      <c r="D950" s="50" t="s">
        <v>3116</v>
      </c>
    </row>
    <row r="951" spans="1:4" x14ac:dyDescent="0.25">
      <c r="A951" s="50">
        <v>624229</v>
      </c>
      <c r="B951" s="50" t="s">
        <v>3117</v>
      </c>
      <c r="C951" s="50">
        <v>624229</v>
      </c>
      <c r="D951" s="50" t="s">
        <v>3117</v>
      </c>
    </row>
    <row r="952" spans="1:4" x14ac:dyDescent="0.25">
      <c r="A952" s="50">
        <v>624230</v>
      </c>
      <c r="B952" s="50" t="s">
        <v>3118</v>
      </c>
      <c r="C952" s="50">
        <v>624230</v>
      </c>
      <c r="D952" s="50" t="s">
        <v>3118</v>
      </c>
    </row>
    <row r="953" spans="1:4" x14ac:dyDescent="0.25">
      <c r="A953" s="50">
        <v>624310</v>
      </c>
      <c r="B953" s="50" t="s">
        <v>3119</v>
      </c>
      <c r="C953" s="50">
        <v>624310</v>
      </c>
      <c r="D953" s="50" t="s">
        <v>3119</v>
      </c>
    </row>
    <row r="954" spans="1:4" x14ac:dyDescent="0.25">
      <c r="A954" s="50">
        <v>624410</v>
      </c>
      <c r="B954" s="50" t="s">
        <v>3120</v>
      </c>
      <c r="C954" s="50">
        <v>624410</v>
      </c>
      <c r="D954" s="50" t="s">
        <v>3120</v>
      </c>
    </row>
    <row r="955" spans="1:4" x14ac:dyDescent="0.25">
      <c r="A955" s="50">
        <v>711110</v>
      </c>
      <c r="B955" s="50" t="s">
        <v>3121</v>
      </c>
      <c r="C955" s="50">
        <v>711110</v>
      </c>
      <c r="D955" s="50" t="s">
        <v>3121</v>
      </c>
    </row>
    <row r="956" spans="1:4" x14ac:dyDescent="0.25">
      <c r="A956" s="50">
        <v>711120</v>
      </c>
      <c r="B956" s="50" t="s">
        <v>3122</v>
      </c>
      <c r="C956" s="50">
        <v>711120</v>
      </c>
      <c r="D956" s="50" t="s">
        <v>3122</v>
      </c>
    </row>
    <row r="957" spans="1:4" x14ac:dyDescent="0.25">
      <c r="A957" s="50">
        <v>711130</v>
      </c>
      <c r="B957" s="50" t="s">
        <v>3123</v>
      </c>
      <c r="C957" s="50">
        <v>711130</v>
      </c>
      <c r="D957" s="50" t="s">
        <v>3123</v>
      </c>
    </row>
    <row r="958" spans="1:4" x14ac:dyDescent="0.25">
      <c r="A958" s="50">
        <v>711190</v>
      </c>
      <c r="B958" s="50" t="s">
        <v>3124</v>
      </c>
      <c r="C958" s="50">
        <v>711190</v>
      </c>
      <c r="D958" s="50" t="s">
        <v>3124</v>
      </c>
    </row>
    <row r="959" spans="1:4" x14ac:dyDescent="0.25">
      <c r="A959" s="50">
        <v>711211</v>
      </c>
      <c r="B959" s="50" t="s">
        <v>3125</v>
      </c>
      <c r="C959" s="50">
        <v>711211</v>
      </c>
      <c r="D959" s="50" t="s">
        <v>3125</v>
      </c>
    </row>
    <row r="960" spans="1:4" x14ac:dyDescent="0.25">
      <c r="A960" s="50">
        <v>711212</v>
      </c>
      <c r="B960" s="50" t="s">
        <v>3126</v>
      </c>
      <c r="C960" s="50">
        <v>711212</v>
      </c>
      <c r="D960" s="50" t="s">
        <v>3126</v>
      </c>
    </row>
    <row r="961" spans="1:4" x14ac:dyDescent="0.25">
      <c r="A961" s="50">
        <v>711219</v>
      </c>
      <c r="B961" s="50" t="s">
        <v>3127</v>
      </c>
      <c r="C961" s="50">
        <v>711219</v>
      </c>
      <c r="D961" s="50" t="s">
        <v>3127</v>
      </c>
    </row>
    <row r="962" spans="1:4" ht="25.5" x14ac:dyDescent="0.25">
      <c r="A962" s="50">
        <v>711310</v>
      </c>
      <c r="B962" s="50" t="s">
        <v>3128</v>
      </c>
      <c r="C962" s="50">
        <v>711310</v>
      </c>
      <c r="D962" s="50" t="s">
        <v>3128</v>
      </c>
    </row>
    <row r="963" spans="1:4" ht="25.5" x14ac:dyDescent="0.25">
      <c r="A963" s="50">
        <v>711320</v>
      </c>
      <c r="B963" s="50" t="s">
        <v>3129</v>
      </c>
      <c r="C963" s="50">
        <v>711320</v>
      </c>
      <c r="D963" s="50" t="s">
        <v>3129</v>
      </c>
    </row>
    <row r="964" spans="1:4" ht="25.5" x14ac:dyDescent="0.25">
      <c r="A964" s="50">
        <v>711410</v>
      </c>
      <c r="B964" s="50" t="s">
        <v>3130</v>
      </c>
      <c r="C964" s="50">
        <v>711410</v>
      </c>
      <c r="D964" s="50" t="s">
        <v>3130</v>
      </c>
    </row>
    <row r="965" spans="1:4" ht="25.5" x14ac:dyDescent="0.25">
      <c r="A965" s="50">
        <v>711510</v>
      </c>
      <c r="B965" s="50" t="s">
        <v>3131</v>
      </c>
      <c r="C965" s="50">
        <v>711510</v>
      </c>
      <c r="D965" s="50" t="s">
        <v>3131</v>
      </c>
    </row>
    <row r="966" spans="1:4" x14ac:dyDescent="0.25">
      <c r="A966" s="50">
        <v>712110</v>
      </c>
      <c r="B966" s="50" t="s">
        <v>3132</v>
      </c>
      <c r="C966" s="50">
        <v>712110</v>
      </c>
      <c r="D966" s="50" t="s">
        <v>3132</v>
      </c>
    </row>
    <row r="967" spans="1:4" x14ac:dyDescent="0.25">
      <c r="A967" s="50">
        <v>712120</v>
      </c>
      <c r="B967" s="50" t="s">
        <v>3133</v>
      </c>
      <c r="C967" s="50">
        <v>712120</v>
      </c>
      <c r="D967" s="50" t="s">
        <v>3133</v>
      </c>
    </row>
    <row r="968" spans="1:4" x14ac:dyDescent="0.25">
      <c r="A968" s="50">
        <v>712130</v>
      </c>
      <c r="B968" s="50" t="s">
        <v>3134</v>
      </c>
      <c r="C968" s="50">
        <v>712130</v>
      </c>
      <c r="D968" s="50" t="s">
        <v>3134</v>
      </c>
    </row>
    <row r="969" spans="1:4" ht="25.5" x14ac:dyDescent="0.25">
      <c r="A969" s="50">
        <v>712190</v>
      </c>
      <c r="B969" s="50" t="s">
        <v>3135</v>
      </c>
      <c r="C969" s="50">
        <v>712190</v>
      </c>
      <c r="D969" s="50" t="s">
        <v>3135</v>
      </c>
    </row>
    <row r="970" spans="1:4" x14ac:dyDescent="0.25">
      <c r="A970" s="50">
        <v>713110</v>
      </c>
      <c r="B970" s="50" t="s">
        <v>3136</v>
      </c>
      <c r="C970" s="50">
        <v>713110</v>
      </c>
      <c r="D970" s="50" t="s">
        <v>3136</v>
      </c>
    </row>
    <row r="971" spans="1:4" x14ac:dyDescent="0.25">
      <c r="A971" s="50">
        <v>713120</v>
      </c>
      <c r="B971" s="50" t="s">
        <v>3137</v>
      </c>
      <c r="C971" s="50">
        <v>713120</v>
      </c>
      <c r="D971" s="50" t="s">
        <v>3137</v>
      </c>
    </row>
    <row r="972" spans="1:4" x14ac:dyDescent="0.25">
      <c r="A972" s="50">
        <v>713210</v>
      </c>
      <c r="B972" s="50" t="s">
        <v>3138</v>
      </c>
      <c r="C972" s="50">
        <v>713210</v>
      </c>
      <c r="D972" s="50" t="s">
        <v>3138</v>
      </c>
    </row>
    <row r="973" spans="1:4" x14ac:dyDescent="0.25">
      <c r="A973" s="50">
        <v>713290</v>
      </c>
      <c r="B973" s="50" t="s">
        <v>3139</v>
      </c>
      <c r="C973" s="50">
        <v>713290</v>
      </c>
      <c r="D973" s="50" t="s">
        <v>3139</v>
      </c>
    </row>
    <row r="974" spans="1:4" x14ac:dyDescent="0.25">
      <c r="A974" s="50">
        <v>713910</v>
      </c>
      <c r="B974" s="50" t="s">
        <v>3140</v>
      </c>
      <c r="C974" s="50">
        <v>713910</v>
      </c>
      <c r="D974" s="50" t="s">
        <v>3140</v>
      </c>
    </row>
    <row r="975" spans="1:4" x14ac:dyDescent="0.25">
      <c r="A975" s="50">
        <v>713920</v>
      </c>
      <c r="B975" s="50" t="s">
        <v>3141</v>
      </c>
      <c r="C975" s="50">
        <v>713920</v>
      </c>
      <c r="D975" s="50" t="s">
        <v>3141</v>
      </c>
    </row>
    <row r="976" spans="1:4" x14ac:dyDescent="0.25">
      <c r="A976" s="50">
        <v>713930</v>
      </c>
      <c r="B976" s="50" t="s">
        <v>3142</v>
      </c>
      <c r="C976" s="50">
        <v>713930</v>
      </c>
      <c r="D976" s="50" t="s">
        <v>3142</v>
      </c>
    </row>
    <row r="977" spans="1:4" x14ac:dyDescent="0.25">
      <c r="A977" s="50">
        <v>713940</v>
      </c>
      <c r="B977" s="50" t="s">
        <v>3143</v>
      </c>
      <c r="C977" s="50">
        <v>713940</v>
      </c>
      <c r="D977" s="50" t="s">
        <v>3143</v>
      </c>
    </row>
    <row r="978" spans="1:4" x14ac:dyDescent="0.25">
      <c r="A978" s="50">
        <v>713950</v>
      </c>
      <c r="B978" s="50" t="s">
        <v>3144</v>
      </c>
      <c r="C978" s="50">
        <v>713950</v>
      </c>
      <c r="D978" s="50" t="s">
        <v>3144</v>
      </c>
    </row>
    <row r="979" spans="1:4" ht="25.5" x14ac:dyDescent="0.25">
      <c r="A979" s="50">
        <v>713990</v>
      </c>
      <c r="B979" s="50" t="s">
        <v>3145</v>
      </c>
      <c r="C979" s="50">
        <v>713990</v>
      </c>
      <c r="D979" s="50" t="s">
        <v>3145</v>
      </c>
    </row>
    <row r="980" spans="1:4" x14ac:dyDescent="0.25">
      <c r="A980" s="50">
        <v>721110</v>
      </c>
      <c r="B980" s="50" t="s">
        <v>3146</v>
      </c>
      <c r="C980" s="50">
        <v>721110</v>
      </c>
      <c r="D980" s="50" t="s">
        <v>3146</v>
      </c>
    </row>
    <row r="981" spans="1:4" x14ac:dyDescent="0.25">
      <c r="A981" s="50">
        <v>721120</v>
      </c>
      <c r="B981" s="50" t="s">
        <v>3147</v>
      </c>
      <c r="C981" s="50">
        <v>721120</v>
      </c>
      <c r="D981" s="50" t="s">
        <v>3147</v>
      </c>
    </row>
    <row r="982" spans="1:4" x14ac:dyDescent="0.25">
      <c r="A982" s="50">
        <v>721191</v>
      </c>
      <c r="B982" s="50" t="s">
        <v>3148</v>
      </c>
      <c r="C982" s="50">
        <v>721191</v>
      </c>
      <c r="D982" s="50" t="s">
        <v>3148</v>
      </c>
    </row>
    <row r="983" spans="1:4" x14ac:dyDescent="0.25">
      <c r="A983" s="50">
        <v>721199</v>
      </c>
      <c r="B983" s="50" t="s">
        <v>3149</v>
      </c>
      <c r="C983" s="50">
        <v>721199</v>
      </c>
      <c r="D983" s="50" t="s">
        <v>3149</v>
      </c>
    </row>
    <row r="984" spans="1:4" ht="25.5" x14ac:dyDescent="0.25">
      <c r="A984" s="50">
        <v>721211</v>
      </c>
      <c r="B984" s="50" t="s">
        <v>3150</v>
      </c>
      <c r="C984" s="50">
        <v>721211</v>
      </c>
      <c r="D984" s="50" t="s">
        <v>3150</v>
      </c>
    </row>
    <row r="985" spans="1:4" ht="25.5" x14ac:dyDescent="0.25">
      <c r="A985" s="50">
        <v>721214</v>
      </c>
      <c r="B985" s="50" t="s">
        <v>3151</v>
      </c>
      <c r="C985" s="50">
        <v>721214</v>
      </c>
      <c r="D985" s="50" t="s">
        <v>3151</v>
      </c>
    </row>
    <row r="986" spans="1:4" ht="25.5" x14ac:dyDescent="0.25">
      <c r="A986" s="50">
        <v>721310</v>
      </c>
      <c r="B986" s="50" t="s">
        <v>3152</v>
      </c>
      <c r="C986" s="50">
        <v>721310</v>
      </c>
      <c r="D986" s="50" t="s">
        <v>3153</v>
      </c>
    </row>
    <row r="987" spans="1:4" x14ac:dyDescent="0.25">
      <c r="A987" s="50">
        <v>722310</v>
      </c>
      <c r="B987" s="50" t="s">
        <v>3154</v>
      </c>
      <c r="C987" s="50">
        <v>722310</v>
      </c>
      <c r="D987" s="50" t="s">
        <v>3154</v>
      </c>
    </row>
    <row r="988" spans="1:4" x14ac:dyDescent="0.25">
      <c r="A988" s="50">
        <v>722320</v>
      </c>
      <c r="B988" s="50" t="s">
        <v>3155</v>
      </c>
      <c r="C988" s="50">
        <v>722320</v>
      </c>
      <c r="D988" s="50" t="s">
        <v>3155</v>
      </c>
    </row>
    <row r="989" spans="1:4" x14ac:dyDescent="0.25">
      <c r="A989" s="50">
        <v>722330</v>
      </c>
      <c r="B989" s="50" t="s">
        <v>3156</v>
      </c>
      <c r="C989" s="50">
        <v>722330</v>
      </c>
      <c r="D989" s="50" t="s">
        <v>3156</v>
      </c>
    </row>
    <row r="990" spans="1:4" x14ac:dyDescent="0.25">
      <c r="A990" s="50">
        <v>722410</v>
      </c>
      <c r="B990" s="50" t="s">
        <v>3157</v>
      </c>
      <c r="C990" s="50">
        <v>722410</v>
      </c>
      <c r="D990" s="50" t="s">
        <v>3157</v>
      </c>
    </row>
    <row r="991" spans="1:4" x14ac:dyDescent="0.25">
      <c r="A991" s="50">
        <v>722511</v>
      </c>
      <c r="B991" s="50" t="s">
        <v>3158</v>
      </c>
      <c r="C991" s="50">
        <v>722511</v>
      </c>
      <c r="D991" s="50" t="s">
        <v>3158</v>
      </c>
    </row>
    <row r="992" spans="1:4" x14ac:dyDescent="0.25">
      <c r="A992" s="50">
        <v>722513</v>
      </c>
      <c r="B992" s="50" t="s">
        <v>3159</v>
      </c>
      <c r="C992" s="50">
        <v>722513</v>
      </c>
      <c r="D992" s="50" t="s">
        <v>3159</v>
      </c>
    </row>
    <row r="993" spans="1:4" x14ac:dyDescent="0.25">
      <c r="A993" s="50">
        <v>722514</v>
      </c>
      <c r="B993" s="50" t="s">
        <v>3160</v>
      </c>
      <c r="C993" s="50">
        <v>722514</v>
      </c>
      <c r="D993" s="50" t="s">
        <v>3160</v>
      </c>
    </row>
    <row r="994" spans="1:4" x14ac:dyDescent="0.25">
      <c r="A994" s="50">
        <v>722515</v>
      </c>
      <c r="B994" s="50" t="s">
        <v>3161</v>
      </c>
      <c r="C994" s="50">
        <v>722515</v>
      </c>
      <c r="D994" s="50" t="s">
        <v>3161</v>
      </c>
    </row>
    <row r="995" spans="1:4" x14ac:dyDescent="0.25">
      <c r="A995" s="50">
        <v>811111</v>
      </c>
      <c r="B995" s="50" t="s">
        <v>3162</v>
      </c>
      <c r="C995" s="50">
        <v>811111</v>
      </c>
      <c r="D995" s="50" t="s">
        <v>3162</v>
      </c>
    </row>
    <row r="996" spans="1:4" x14ac:dyDescent="0.25">
      <c r="A996" s="50">
        <v>811112</v>
      </c>
      <c r="B996" s="50" t="s">
        <v>3163</v>
      </c>
      <c r="C996" s="50">
        <v>811112</v>
      </c>
      <c r="D996" s="50" t="s">
        <v>3163</v>
      </c>
    </row>
    <row r="997" spans="1:4" x14ac:dyDescent="0.25">
      <c r="A997" s="50">
        <v>811113</v>
      </c>
      <c r="B997" s="50" t="s">
        <v>3164</v>
      </c>
      <c r="C997" s="50">
        <v>811113</v>
      </c>
      <c r="D997" s="50" t="s">
        <v>3164</v>
      </c>
    </row>
    <row r="998" spans="1:4" ht="25.5" x14ac:dyDescent="0.25">
      <c r="A998" s="50">
        <v>811118</v>
      </c>
      <c r="B998" s="50" t="s">
        <v>3165</v>
      </c>
      <c r="C998" s="50">
        <v>811118</v>
      </c>
      <c r="D998" s="50" t="s">
        <v>3165</v>
      </c>
    </row>
    <row r="999" spans="1:4" ht="25.5" x14ac:dyDescent="0.25">
      <c r="A999" s="50">
        <v>811121</v>
      </c>
      <c r="B999" s="50" t="s">
        <v>3166</v>
      </c>
      <c r="C999" s="50">
        <v>811121</v>
      </c>
      <c r="D999" s="50" t="s">
        <v>3166</v>
      </c>
    </row>
    <row r="1000" spans="1:4" x14ac:dyDescent="0.25">
      <c r="A1000" s="50">
        <v>811122</v>
      </c>
      <c r="B1000" s="50" t="s">
        <v>3167</v>
      </c>
      <c r="C1000" s="50">
        <v>811122</v>
      </c>
      <c r="D1000" s="50" t="s">
        <v>3167</v>
      </c>
    </row>
    <row r="1001" spans="1:4" ht="25.5" x14ac:dyDescent="0.25">
      <c r="A1001" s="50">
        <v>811191</v>
      </c>
      <c r="B1001" s="50" t="s">
        <v>3168</v>
      </c>
      <c r="C1001" s="50">
        <v>811191</v>
      </c>
      <c r="D1001" s="50" t="s">
        <v>3168</v>
      </c>
    </row>
    <row r="1002" spans="1:4" x14ac:dyDescent="0.25">
      <c r="A1002" s="50">
        <v>811192</v>
      </c>
      <c r="B1002" s="50" t="s">
        <v>3169</v>
      </c>
      <c r="C1002" s="50">
        <v>811192</v>
      </c>
      <c r="D1002" s="50" t="s">
        <v>3169</v>
      </c>
    </row>
    <row r="1003" spans="1:4" ht="25.5" x14ac:dyDescent="0.25">
      <c r="A1003" s="50">
        <v>811198</v>
      </c>
      <c r="B1003" s="50" t="s">
        <v>3170</v>
      </c>
      <c r="C1003" s="50">
        <v>811198</v>
      </c>
      <c r="D1003" s="50" t="s">
        <v>3170</v>
      </c>
    </row>
    <row r="1004" spans="1:4" ht="25.5" x14ac:dyDescent="0.25">
      <c r="A1004" s="50">
        <v>811211</v>
      </c>
      <c r="B1004" s="50" t="s">
        <v>3171</v>
      </c>
      <c r="C1004" s="50">
        <v>811211</v>
      </c>
      <c r="D1004" s="50" t="s">
        <v>3171</v>
      </c>
    </row>
    <row r="1005" spans="1:4" ht="25.5" x14ac:dyDescent="0.25">
      <c r="A1005" s="50">
        <v>811212</v>
      </c>
      <c r="B1005" s="50" t="s">
        <v>3172</v>
      </c>
      <c r="C1005" s="50">
        <v>811212</v>
      </c>
      <c r="D1005" s="50" t="s">
        <v>3172</v>
      </c>
    </row>
    <row r="1006" spans="1:4" ht="25.5" x14ac:dyDescent="0.25">
      <c r="A1006" s="50">
        <v>811213</v>
      </c>
      <c r="B1006" s="50" t="s">
        <v>3173</v>
      </c>
      <c r="C1006" s="50">
        <v>811213</v>
      </c>
      <c r="D1006" s="50" t="s">
        <v>3173</v>
      </c>
    </row>
    <row r="1007" spans="1:4" ht="25.5" x14ac:dyDescent="0.25">
      <c r="A1007" s="50">
        <v>811219</v>
      </c>
      <c r="B1007" s="50" t="s">
        <v>3174</v>
      </c>
      <c r="C1007" s="50">
        <v>811219</v>
      </c>
      <c r="D1007" s="50" t="s">
        <v>3174</v>
      </c>
    </row>
    <row r="1008" spans="1:4" ht="38.25" x14ac:dyDescent="0.25">
      <c r="A1008" s="50">
        <v>811310</v>
      </c>
      <c r="B1008" s="50" t="s">
        <v>3175</v>
      </c>
      <c r="C1008" s="50">
        <v>811310</v>
      </c>
      <c r="D1008" s="50" t="s">
        <v>3175</v>
      </c>
    </row>
    <row r="1009" spans="1:4" ht="25.5" x14ac:dyDescent="0.25">
      <c r="A1009" s="50">
        <v>811411</v>
      </c>
      <c r="B1009" s="50" t="s">
        <v>3176</v>
      </c>
      <c r="C1009" s="50">
        <v>811411</v>
      </c>
      <c r="D1009" s="50" t="s">
        <v>3176</v>
      </c>
    </row>
    <row r="1010" spans="1:4" x14ac:dyDescent="0.25">
      <c r="A1010" s="50">
        <v>811412</v>
      </c>
      <c r="B1010" s="50" t="s">
        <v>3177</v>
      </c>
      <c r="C1010" s="50">
        <v>811412</v>
      </c>
      <c r="D1010" s="50" t="s">
        <v>3177</v>
      </c>
    </row>
    <row r="1011" spans="1:4" x14ac:dyDescent="0.25">
      <c r="A1011" s="50">
        <v>811420</v>
      </c>
      <c r="B1011" s="50" t="s">
        <v>3178</v>
      </c>
      <c r="C1011" s="50">
        <v>811420</v>
      </c>
      <c r="D1011" s="50" t="s">
        <v>3178</v>
      </c>
    </row>
    <row r="1012" spans="1:4" x14ac:dyDescent="0.25">
      <c r="A1012" s="50">
        <v>811430</v>
      </c>
      <c r="B1012" s="50" t="s">
        <v>3179</v>
      </c>
      <c r="C1012" s="50">
        <v>811430</v>
      </c>
      <c r="D1012" s="50" t="s">
        <v>3179</v>
      </c>
    </row>
    <row r="1013" spans="1:4" ht="25.5" x14ac:dyDescent="0.25">
      <c r="A1013" s="50">
        <v>811490</v>
      </c>
      <c r="B1013" s="50" t="s">
        <v>3180</v>
      </c>
      <c r="C1013" s="50">
        <v>811490</v>
      </c>
      <c r="D1013" s="50" t="s">
        <v>3180</v>
      </c>
    </row>
    <row r="1014" spans="1:4" x14ac:dyDescent="0.25">
      <c r="A1014" s="50">
        <v>812111</v>
      </c>
      <c r="B1014" s="50" t="s">
        <v>3181</v>
      </c>
      <c r="C1014" s="50">
        <v>812111</v>
      </c>
      <c r="D1014" s="50" t="s">
        <v>3181</v>
      </c>
    </row>
    <row r="1015" spans="1:4" x14ac:dyDescent="0.25">
      <c r="A1015" s="50">
        <v>812112</v>
      </c>
      <c r="B1015" s="50" t="s">
        <v>3182</v>
      </c>
      <c r="C1015" s="50">
        <v>812112</v>
      </c>
      <c r="D1015" s="50" t="s">
        <v>3182</v>
      </c>
    </row>
    <row r="1016" spans="1:4" x14ac:dyDescent="0.25">
      <c r="A1016" s="50">
        <v>812113</v>
      </c>
      <c r="B1016" s="50" t="s">
        <v>3183</v>
      </c>
      <c r="C1016" s="50">
        <v>812113</v>
      </c>
      <c r="D1016" s="50" t="s">
        <v>3183</v>
      </c>
    </row>
    <row r="1017" spans="1:4" x14ac:dyDescent="0.25">
      <c r="A1017" s="50">
        <v>812191</v>
      </c>
      <c r="B1017" s="50" t="s">
        <v>3184</v>
      </c>
      <c r="C1017" s="50">
        <v>812191</v>
      </c>
      <c r="D1017" s="50" t="s">
        <v>3184</v>
      </c>
    </row>
    <row r="1018" spans="1:4" x14ac:dyDescent="0.25">
      <c r="A1018" s="50">
        <v>812199</v>
      </c>
      <c r="B1018" s="50" t="s">
        <v>3185</v>
      </c>
      <c r="C1018" s="50">
        <v>812199</v>
      </c>
      <c r="D1018" s="50" t="s">
        <v>3185</v>
      </c>
    </row>
    <row r="1019" spans="1:4" x14ac:dyDescent="0.25">
      <c r="A1019" s="50">
        <v>812210</v>
      </c>
      <c r="B1019" s="50" t="s">
        <v>3186</v>
      </c>
      <c r="C1019" s="50">
        <v>812210</v>
      </c>
      <c r="D1019" s="50" t="s">
        <v>3186</v>
      </c>
    </row>
    <row r="1020" spans="1:4" x14ac:dyDescent="0.25">
      <c r="A1020" s="50">
        <v>812220</v>
      </c>
      <c r="B1020" s="50" t="s">
        <v>3187</v>
      </c>
      <c r="C1020" s="50">
        <v>812220</v>
      </c>
      <c r="D1020" s="50" t="s">
        <v>3187</v>
      </c>
    </row>
    <row r="1021" spans="1:4" x14ac:dyDescent="0.25">
      <c r="A1021" s="50">
        <v>812310</v>
      </c>
      <c r="B1021" s="50" t="s">
        <v>3188</v>
      </c>
      <c r="C1021" s="50">
        <v>812310</v>
      </c>
      <c r="D1021" s="50" t="s">
        <v>3188</v>
      </c>
    </row>
    <row r="1022" spans="1:4" ht="25.5" x14ac:dyDescent="0.25">
      <c r="A1022" s="50">
        <v>812320</v>
      </c>
      <c r="B1022" s="50" t="s">
        <v>3189</v>
      </c>
      <c r="C1022" s="50">
        <v>812320</v>
      </c>
      <c r="D1022" s="50" t="s">
        <v>3189</v>
      </c>
    </row>
    <row r="1023" spans="1:4" x14ac:dyDescent="0.25">
      <c r="A1023" s="50">
        <v>812331</v>
      </c>
      <c r="B1023" s="50" t="s">
        <v>3190</v>
      </c>
      <c r="C1023" s="50">
        <v>812331</v>
      </c>
      <c r="D1023" s="50" t="s">
        <v>3190</v>
      </c>
    </row>
    <row r="1024" spans="1:4" x14ac:dyDescent="0.25">
      <c r="A1024" s="50">
        <v>812332</v>
      </c>
      <c r="B1024" s="50" t="s">
        <v>3191</v>
      </c>
      <c r="C1024" s="50">
        <v>812332</v>
      </c>
      <c r="D1024" s="50" t="s">
        <v>3191</v>
      </c>
    </row>
    <row r="1025" spans="1:4" x14ac:dyDescent="0.25">
      <c r="A1025" s="50">
        <v>812910</v>
      </c>
      <c r="B1025" s="50" t="s">
        <v>3192</v>
      </c>
      <c r="C1025" s="50">
        <v>812910</v>
      </c>
      <c r="D1025" s="50" t="s">
        <v>3192</v>
      </c>
    </row>
    <row r="1026" spans="1:4" ht="25.5" x14ac:dyDescent="0.25">
      <c r="A1026" s="50">
        <v>812921</v>
      </c>
      <c r="B1026" s="50" t="s">
        <v>3193</v>
      </c>
      <c r="C1026" s="50">
        <v>812921</v>
      </c>
      <c r="D1026" s="50" t="s">
        <v>3193</v>
      </c>
    </row>
    <row r="1027" spans="1:4" x14ac:dyDescent="0.25">
      <c r="A1027" s="50">
        <v>812922</v>
      </c>
      <c r="B1027" s="50" t="s">
        <v>3194</v>
      </c>
      <c r="C1027" s="50">
        <v>812922</v>
      </c>
      <c r="D1027" s="50" t="s">
        <v>3194</v>
      </c>
    </row>
    <row r="1028" spans="1:4" x14ac:dyDescent="0.25">
      <c r="A1028" s="50">
        <v>812930</v>
      </c>
      <c r="B1028" s="50" t="s">
        <v>3195</v>
      </c>
      <c r="C1028" s="50">
        <v>812930</v>
      </c>
      <c r="D1028" s="50" t="s">
        <v>3195</v>
      </c>
    </row>
    <row r="1029" spans="1:4" x14ac:dyDescent="0.25">
      <c r="A1029" s="50">
        <v>812990</v>
      </c>
      <c r="B1029" s="50" t="s">
        <v>3196</v>
      </c>
      <c r="C1029" s="50">
        <v>812990</v>
      </c>
      <c r="D1029" s="50" t="s">
        <v>3196</v>
      </c>
    </row>
    <row r="1030" spans="1:4" x14ac:dyDescent="0.25">
      <c r="A1030" s="50">
        <v>813110</v>
      </c>
      <c r="B1030" s="50" t="s">
        <v>3197</v>
      </c>
      <c r="C1030" s="50">
        <v>813110</v>
      </c>
      <c r="D1030" s="50" t="s">
        <v>3197</v>
      </c>
    </row>
    <row r="1031" spans="1:4" x14ac:dyDescent="0.25">
      <c r="A1031" s="50">
        <v>813211</v>
      </c>
      <c r="B1031" s="50" t="s">
        <v>3198</v>
      </c>
      <c r="C1031" s="50">
        <v>813211</v>
      </c>
      <c r="D1031" s="50" t="s">
        <v>3198</v>
      </c>
    </row>
    <row r="1032" spans="1:4" x14ac:dyDescent="0.25">
      <c r="A1032" s="50">
        <v>813212</v>
      </c>
      <c r="B1032" s="50" t="s">
        <v>3199</v>
      </c>
      <c r="C1032" s="50">
        <v>813212</v>
      </c>
      <c r="D1032" s="50" t="s">
        <v>3199</v>
      </c>
    </row>
    <row r="1033" spans="1:4" x14ac:dyDescent="0.25">
      <c r="A1033" s="50">
        <v>813219</v>
      </c>
      <c r="B1033" s="50" t="s">
        <v>3200</v>
      </c>
      <c r="C1033" s="50">
        <v>813219</v>
      </c>
      <c r="D1033" s="50" t="s">
        <v>3200</v>
      </c>
    </row>
    <row r="1034" spans="1:4" x14ac:dyDescent="0.25">
      <c r="A1034" s="50">
        <v>813311</v>
      </c>
      <c r="B1034" s="50" t="s">
        <v>3201</v>
      </c>
      <c r="C1034" s="50">
        <v>813311</v>
      </c>
      <c r="D1034" s="50" t="s">
        <v>3201</v>
      </c>
    </row>
    <row r="1035" spans="1:4" ht="25.5" x14ac:dyDescent="0.25">
      <c r="A1035" s="50">
        <v>813312</v>
      </c>
      <c r="B1035" s="50" t="s">
        <v>3202</v>
      </c>
      <c r="C1035" s="50">
        <v>813312</v>
      </c>
      <c r="D1035" s="50" t="s">
        <v>3202</v>
      </c>
    </row>
    <row r="1036" spans="1:4" x14ac:dyDescent="0.25">
      <c r="A1036" s="50">
        <v>813319</v>
      </c>
      <c r="B1036" s="50" t="s">
        <v>3203</v>
      </c>
      <c r="C1036" s="50">
        <v>813319</v>
      </c>
      <c r="D1036" s="50" t="s">
        <v>3203</v>
      </c>
    </row>
    <row r="1037" spans="1:4" x14ac:dyDescent="0.25">
      <c r="A1037" s="50">
        <v>813410</v>
      </c>
      <c r="B1037" s="50" t="s">
        <v>3204</v>
      </c>
      <c r="C1037" s="50">
        <v>813410</v>
      </c>
      <c r="D1037" s="50" t="s">
        <v>3204</v>
      </c>
    </row>
    <row r="1038" spans="1:4" x14ac:dyDescent="0.25">
      <c r="A1038" s="50">
        <v>813910</v>
      </c>
      <c r="B1038" s="50" t="s">
        <v>3205</v>
      </c>
      <c r="C1038" s="50">
        <v>813910</v>
      </c>
      <c r="D1038" s="50" t="s">
        <v>3205</v>
      </c>
    </row>
    <row r="1039" spans="1:4" x14ac:dyDescent="0.25">
      <c r="A1039" s="50">
        <v>813920</v>
      </c>
      <c r="B1039" s="50" t="s">
        <v>3206</v>
      </c>
      <c r="C1039" s="50">
        <v>813920</v>
      </c>
      <c r="D1039" s="50" t="s">
        <v>3206</v>
      </c>
    </row>
    <row r="1040" spans="1:4" ht="25.5" x14ac:dyDescent="0.25">
      <c r="A1040" s="50">
        <v>813930</v>
      </c>
      <c r="B1040" s="50" t="s">
        <v>3207</v>
      </c>
      <c r="C1040" s="50">
        <v>813930</v>
      </c>
      <c r="D1040" s="50" t="s">
        <v>3207</v>
      </c>
    </row>
    <row r="1041" spans="1:4" x14ac:dyDescent="0.25">
      <c r="A1041" s="50">
        <v>813940</v>
      </c>
      <c r="B1041" s="50" t="s">
        <v>3208</v>
      </c>
      <c r="C1041" s="50">
        <v>813940</v>
      </c>
      <c r="D1041" s="50" t="s">
        <v>3208</v>
      </c>
    </row>
    <row r="1042" spans="1:4" ht="38.25" x14ac:dyDescent="0.25">
      <c r="A1042" s="50">
        <v>813990</v>
      </c>
      <c r="B1042" s="50" t="s">
        <v>3209</v>
      </c>
      <c r="C1042" s="50">
        <v>813990</v>
      </c>
      <c r="D1042" s="50" t="s">
        <v>3209</v>
      </c>
    </row>
    <row r="1043" spans="1:4" x14ac:dyDescent="0.25">
      <c r="A1043" s="50">
        <v>814110</v>
      </c>
      <c r="B1043" s="50" t="s">
        <v>3210</v>
      </c>
      <c r="C1043" s="50">
        <v>814110</v>
      </c>
      <c r="D1043" s="50" t="s">
        <v>3210</v>
      </c>
    </row>
    <row r="1044" spans="1:4" x14ac:dyDescent="0.25">
      <c r="A1044" s="50">
        <v>921110</v>
      </c>
      <c r="B1044" s="50" t="s">
        <v>3211</v>
      </c>
      <c r="C1044" s="50">
        <v>921110</v>
      </c>
      <c r="D1044" s="50" t="s">
        <v>3211</v>
      </c>
    </row>
    <row r="1045" spans="1:4" x14ac:dyDescent="0.25">
      <c r="A1045" s="50">
        <v>921120</v>
      </c>
      <c r="B1045" s="50" t="s">
        <v>3212</v>
      </c>
      <c r="C1045" s="50">
        <v>921120</v>
      </c>
      <c r="D1045" s="50" t="s">
        <v>3212</v>
      </c>
    </row>
    <row r="1046" spans="1:4" x14ac:dyDescent="0.25">
      <c r="A1046" s="50">
        <v>921130</v>
      </c>
      <c r="B1046" s="50" t="s">
        <v>3213</v>
      </c>
      <c r="C1046" s="50">
        <v>921130</v>
      </c>
      <c r="D1046" s="50" t="s">
        <v>3213</v>
      </c>
    </row>
    <row r="1047" spans="1:4" ht="25.5" x14ac:dyDescent="0.25">
      <c r="A1047" s="50">
        <v>921140</v>
      </c>
      <c r="B1047" s="50" t="s">
        <v>3214</v>
      </c>
      <c r="C1047" s="50">
        <v>921140</v>
      </c>
      <c r="D1047" s="50" t="s">
        <v>3214</v>
      </c>
    </row>
    <row r="1048" spans="1:4" ht="25.5" x14ac:dyDescent="0.25">
      <c r="A1048" s="50">
        <v>921150</v>
      </c>
      <c r="B1048" s="50" t="s">
        <v>3215</v>
      </c>
      <c r="C1048" s="50">
        <v>921150</v>
      </c>
      <c r="D1048" s="50" t="s">
        <v>3215</v>
      </c>
    </row>
    <row r="1049" spans="1:4" x14ac:dyDescent="0.25">
      <c r="A1049" s="50">
        <v>921190</v>
      </c>
      <c r="B1049" s="50" t="s">
        <v>3216</v>
      </c>
      <c r="C1049" s="50">
        <v>921190</v>
      </c>
      <c r="D1049" s="50" t="s">
        <v>3216</v>
      </c>
    </row>
    <row r="1050" spans="1:4" x14ac:dyDescent="0.25">
      <c r="A1050" s="50">
        <v>922110</v>
      </c>
      <c r="B1050" s="50" t="s">
        <v>3217</v>
      </c>
      <c r="C1050" s="50">
        <v>922110</v>
      </c>
      <c r="D1050" s="50" t="s">
        <v>3217</v>
      </c>
    </row>
    <row r="1051" spans="1:4" x14ac:dyDescent="0.25">
      <c r="A1051" s="50">
        <v>922120</v>
      </c>
      <c r="B1051" s="50" t="s">
        <v>3218</v>
      </c>
      <c r="C1051" s="50">
        <v>922120</v>
      </c>
      <c r="D1051" s="50" t="s">
        <v>3218</v>
      </c>
    </row>
    <row r="1052" spans="1:4" x14ac:dyDescent="0.25">
      <c r="A1052" s="50">
        <v>922130</v>
      </c>
      <c r="B1052" s="50" t="s">
        <v>3219</v>
      </c>
      <c r="C1052" s="50">
        <v>922130</v>
      </c>
      <c r="D1052" s="50" t="s">
        <v>3219</v>
      </c>
    </row>
    <row r="1053" spans="1:4" x14ac:dyDescent="0.25">
      <c r="A1053" s="50">
        <v>922140</v>
      </c>
      <c r="B1053" s="50" t="s">
        <v>3220</v>
      </c>
      <c r="C1053" s="50">
        <v>922140</v>
      </c>
      <c r="D1053" s="50" t="s">
        <v>3220</v>
      </c>
    </row>
    <row r="1054" spans="1:4" x14ac:dyDescent="0.25">
      <c r="A1054" s="50">
        <v>922150</v>
      </c>
      <c r="B1054" s="50" t="s">
        <v>3221</v>
      </c>
      <c r="C1054" s="50">
        <v>922150</v>
      </c>
      <c r="D1054" s="50" t="s">
        <v>3221</v>
      </c>
    </row>
    <row r="1055" spans="1:4" x14ac:dyDescent="0.25">
      <c r="A1055" s="50">
        <v>922160</v>
      </c>
      <c r="B1055" s="50" t="s">
        <v>3222</v>
      </c>
      <c r="C1055" s="50">
        <v>922160</v>
      </c>
      <c r="D1055" s="50" t="s">
        <v>3222</v>
      </c>
    </row>
    <row r="1056" spans="1:4" ht="25.5" x14ac:dyDescent="0.25">
      <c r="A1056" s="50">
        <v>922190</v>
      </c>
      <c r="B1056" s="50" t="s">
        <v>3223</v>
      </c>
      <c r="C1056" s="50">
        <v>922190</v>
      </c>
      <c r="D1056" s="50" t="s">
        <v>3223</v>
      </c>
    </row>
    <row r="1057" spans="1:4" x14ac:dyDescent="0.25">
      <c r="A1057" s="50">
        <v>923110</v>
      </c>
      <c r="B1057" s="50" t="s">
        <v>3224</v>
      </c>
      <c r="C1057" s="50">
        <v>923110</v>
      </c>
      <c r="D1057" s="50" t="s">
        <v>3224</v>
      </c>
    </row>
    <row r="1058" spans="1:4" x14ac:dyDescent="0.25">
      <c r="A1058" s="50">
        <v>923120</v>
      </c>
      <c r="B1058" s="50" t="s">
        <v>3225</v>
      </c>
      <c r="C1058" s="50">
        <v>923120</v>
      </c>
      <c r="D1058" s="50" t="s">
        <v>3225</v>
      </c>
    </row>
    <row r="1059" spans="1:4" ht="38.25" x14ac:dyDescent="0.25">
      <c r="A1059" s="50">
        <v>923130</v>
      </c>
      <c r="B1059" s="50" t="s">
        <v>3226</v>
      </c>
      <c r="C1059" s="50">
        <v>923130</v>
      </c>
      <c r="D1059" s="50" t="s">
        <v>3226</v>
      </c>
    </row>
    <row r="1060" spans="1:4" x14ac:dyDescent="0.25">
      <c r="A1060" s="50">
        <v>923140</v>
      </c>
      <c r="B1060" s="50" t="s">
        <v>3227</v>
      </c>
      <c r="C1060" s="50">
        <v>923140</v>
      </c>
      <c r="D1060" s="50" t="s">
        <v>3227</v>
      </c>
    </row>
    <row r="1061" spans="1:4" ht="25.5" x14ac:dyDescent="0.25">
      <c r="A1061" s="50">
        <v>924110</v>
      </c>
      <c r="B1061" s="50" t="s">
        <v>3228</v>
      </c>
      <c r="C1061" s="50">
        <v>924110</v>
      </c>
      <c r="D1061" s="50" t="s">
        <v>3228</v>
      </c>
    </row>
    <row r="1062" spans="1:4" x14ac:dyDescent="0.25">
      <c r="A1062" s="50">
        <v>924120</v>
      </c>
      <c r="B1062" s="50" t="s">
        <v>3229</v>
      </c>
      <c r="C1062" s="50">
        <v>924120</v>
      </c>
      <c r="D1062" s="50" t="s">
        <v>3229</v>
      </c>
    </row>
    <row r="1063" spans="1:4" x14ac:dyDescent="0.25">
      <c r="A1063" s="50">
        <v>925110</v>
      </c>
      <c r="B1063" s="50" t="s">
        <v>3230</v>
      </c>
      <c r="C1063" s="50">
        <v>925110</v>
      </c>
      <c r="D1063" s="50" t="s">
        <v>3230</v>
      </c>
    </row>
    <row r="1064" spans="1:4" ht="25.5" x14ac:dyDescent="0.25">
      <c r="A1064" s="50">
        <v>925120</v>
      </c>
      <c r="B1064" s="50" t="s">
        <v>3231</v>
      </c>
      <c r="C1064" s="50">
        <v>925120</v>
      </c>
      <c r="D1064" s="50" t="s">
        <v>3231</v>
      </c>
    </row>
    <row r="1065" spans="1:4" ht="25.5" x14ac:dyDescent="0.25">
      <c r="A1065" s="50">
        <v>926110</v>
      </c>
      <c r="B1065" s="50" t="s">
        <v>3232</v>
      </c>
      <c r="C1065" s="50">
        <v>926110</v>
      </c>
      <c r="D1065" s="50" t="s">
        <v>3232</v>
      </c>
    </row>
    <row r="1066" spans="1:4" ht="25.5" x14ac:dyDescent="0.25">
      <c r="A1066" s="50">
        <v>926120</v>
      </c>
      <c r="B1066" s="50" t="s">
        <v>3233</v>
      </c>
      <c r="C1066" s="50">
        <v>926120</v>
      </c>
      <c r="D1066" s="50" t="s">
        <v>3233</v>
      </c>
    </row>
    <row r="1067" spans="1:4" ht="38.25" x14ac:dyDescent="0.25">
      <c r="A1067" s="50">
        <v>926130</v>
      </c>
      <c r="B1067" s="50" t="s">
        <v>3234</v>
      </c>
      <c r="C1067" s="50">
        <v>926130</v>
      </c>
      <c r="D1067" s="50" t="s">
        <v>3234</v>
      </c>
    </row>
    <row r="1068" spans="1:4" ht="25.5" x14ac:dyDescent="0.25">
      <c r="A1068" s="50">
        <v>926140</v>
      </c>
      <c r="B1068" s="50" t="s">
        <v>3235</v>
      </c>
      <c r="C1068" s="50">
        <v>926140</v>
      </c>
      <c r="D1068" s="50" t="s">
        <v>3235</v>
      </c>
    </row>
    <row r="1069" spans="1:4" ht="25.5" x14ac:dyDescent="0.25">
      <c r="A1069" s="50">
        <v>926150</v>
      </c>
      <c r="B1069" s="50" t="s">
        <v>3236</v>
      </c>
      <c r="C1069" s="50">
        <v>926150</v>
      </c>
      <c r="D1069" s="50" t="s">
        <v>3236</v>
      </c>
    </row>
    <row r="1070" spans="1:4" x14ac:dyDescent="0.25">
      <c r="A1070" s="50">
        <v>927110</v>
      </c>
      <c r="B1070" s="50" t="s">
        <v>3237</v>
      </c>
      <c r="C1070" s="50">
        <v>927110</v>
      </c>
      <c r="D1070" s="50" t="s">
        <v>3237</v>
      </c>
    </row>
    <row r="1071" spans="1:4" x14ac:dyDescent="0.25">
      <c r="A1071" s="50">
        <v>928110</v>
      </c>
      <c r="B1071" s="50" t="s">
        <v>3238</v>
      </c>
      <c r="C1071" s="50">
        <v>928110</v>
      </c>
      <c r="D1071" s="50" t="s">
        <v>3238</v>
      </c>
    </row>
    <row r="1072" spans="1:4" x14ac:dyDescent="0.25">
      <c r="A1072" s="50">
        <v>928120</v>
      </c>
      <c r="B1072" s="50" t="s">
        <v>3239</v>
      </c>
      <c r="C1072" s="50">
        <v>928120</v>
      </c>
      <c r="D1072" s="50" t="s">
        <v>3239</v>
      </c>
    </row>
    <row r="1073" spans="1:4" ht="17.25" x14ac:dyDescent="0.25">
      <c r="A1073" s="54">
        <v>11</v>
      </c>
      <c r="B1073" s="55" t="s">
        <v>3240</v>
      </c>
      <c r="C1073" s="56">
        <v>11</v>
      </c>
      <c r="D1073" s="4" t="s">
        <v>3241</v>
      </c>
    </row>
    <row r="1074" spans="1:4" ht="17.25" x14ac:dyDescent="0.25">
      <c r="A1074" s="54">
        <v>111</v>
      </c>
      <c r="B1074" s="54" t="s">
        <v>3242</v>
      </c>
      <c r="C1074" s="56">
        <v>111</v>
      </c>
      <c r="D1074" s="4" t="s">
        <v>3243</v>
      </c>
    </row>
    <row r="1075" spans="1:4" ht="17.25" x14ac:dyDescent="0.25">
      <c r="A1075" s="54">
        <v>1111</v>
      </c>
      <c r="B1075" s="54" t="s">
        <v>3244</v>
      </c>
      <c r="C1075" s="56">
        <v>1111</v>
      </c>
      <c r="D1075" s="4" t="s">
        <v>3245</v>
      </c>
    </row>
    <row r="1076" spans="1:4" ht="17.25" x14ac:dyDescent="0.25">
      <c r="A1076" s="54">
        <v>11111</v>
      </c>
      <c r="B1076" s="54" t="s">
        <v>2160</v>
      </c>
      <c r="C1076" s="56">
        <v>11111</v>
      </c>
      <c r="D1076" s="4" t="s">
        <v>3246</v>
      </c>
    </row>
    <row r="1077" spans="1:4" x14ac:dyDescent="0.25">
      <c r="A1077" s="54">
        <v>111110</v>
      </c>
      <c r="B1077" s="54" t="s">
        <v>2160</v>
      </c>
      <c r="C1077" s="56">
        <v>111110</v>
      </c>
      <c r="D1077" s="4" t="s">
        <v>2160</v>
      </c>
    </row>
    <row r="1078" spans="1:4" ht="17.25" x14ac:dyDescent="0.25">
      <c r="A1078" s="54">
        <v>11112</v>
      </c>
      <c r="B1078" s="54" t="s">
        <v>2161</v>
      </c>
      <c r="C1078" s="56">
        <v>11112</v>
      </c>
      <c r="D1078" s="4" t="s">
        <v>3247</v>
      </c>
    </row>
    <row r="1079" spans="1:4" x14ac:dyDescent="0.25">
      <c r="A1079" s="54">
        <v>111120</v>
      </c>
      <c r="B1079" s="54" t="s">
        <v>3248</v>
      </c>
      <c r="C1079" s="56">
        <v>111120</v>
      </c>
      <c r="D1079" s="4" t="s">
        <v>3248</v>
      </c>
    </row>
    <row r="1080" spans="1:4" ht="17.25" x14ac:dyDescent="0.25">
      <c r="A1080" s="54">
        <v>11113</v>
      </c>
      <c r="B1080" s="54" t="s">
        <v>2162</v>
      </c>
      <c r="C1080" s="56">
        <v>11113</v>
      </c>
      <c r="D1080" s="4" t="s">
        <v>3249</v>
      </c>
    </row>
    <row r="1081" spans="1:4" x14ac:dyDescent="0.25">
      <c r="A1081" s="54">
        <v>111130</v>
      </c>
      <c r="B1081" s="54" t="s">
        <v>3250</v>
      </c>
      <c r="C1081" s="56">
        <v>111130</v>
      </c>
      <c r="D1081" s="4" t="s">
        <v>3250</v>
      </c>
    </row>
    <row r="1082" spans="1:4" ht="17.25" x14ac:dyDescent="0.25">
      <c r="A1082" s="54">
        <v>11114</v>
      </c>
      <c r="B1082" s="54" t="s">
        <v>2163</v>
      </c>
      <c r="C1082" s="56">
        <v>11114</v>
      </c>
      <c r="D1082" s="4" t="s">
        <v>3251</v>
      </c>
    </row>
    <row r="1083" spans="1:4" x14ac:dyDescent="0.25">
      <c r="A1083" s="54">
        <v>111140</v>
      </c>
      <c r="B1083" s="54" t="s">
        <v>2163</v>
      </c>
      <c r="C1083" s="56">
        <v>111140</v>
      </c>
      <c r="D1083" s="4" t="s">
        <v>2163</v>
      </c>
    </row>
    <row r="1084" spans="1:4" ht="17.25" x14ac:dyDescent="0.25">
      <c r="A1084" s="54">
        <v>11115</v>
      </c>
      <c r="B1084" s="54" t="s">
        <v>2164</v>
      </c>
      <c r="C1084" s="56">
        <v>11115</v>
      </c>
      <c r="D1084" s="4" t="s">
        <v>3252</v>
      </c>
    </row>
    <row r="1085" spans="1:4" x14ac:dyDescent="0.25">
      <c r="A1085" s="54">
        <v>111150</v>
      </c>
      <c r="B1085" s="54" t="s">
        <v>3253</v>
      </c>
      <c r="C1085" s="56">
        <v>111150</v>
      </c>
      <c r="D1085" s="4" t="s">
        <v>3253</v>
      </c>
    </row>
    <row r="1086" spans="1:4" ht="17.25" x14ac:dyDescent="0.25">
      <c r="A1086" s="54">
        <v>11116</v>
      </c>
      <c r="B1086" s="54" t="s">
        <v>2165</v>
      </c>
      <c r="C1086" s="56">
        <v>11116</v>
      </c>
      <c r="D1086" s="4" t="s">
        <v>3254</v>
      </c>
    </row>
    <row r="1087" spans="1:4" x14ac:dyDescent="0.25">
      <c r="A1087" s="54">
        <v>111160</v>
      </c>
      <c r="B1087" s="54" t="s">
        <v>2165</v>
      </c>
      <c r="C1087" s="56">
        <v>111160</v>
      </c>
      <c r="D1087" s="4" t="s">
        <v>2165</v>
      </c>
    </row>
    <row r="1088" spans="1:4" ht="17.25" x14ac:dyDescent="0.25">
      <c r="A1088" s="54">
        <v>11119</v>
      </c>
      <c r="B1088" s="54" t="s">
        <v>3255</v>
      </c>
      <c r="C1088" s="56">
        <v>11119</v>
      </c>
      <c r="D1088" s="4" t="s">
        <v>3256</v>
      </c>
    </row>
    <row r="1089" spans="1:4" x14ac:dyDescent="0.25">
      <c r="A1089" s="54">
        <v>111191</v>
      </c>
      <c r="B1089" s="54" t="s">
        <v>3257</v>
      </c>
      <c r="C1089" s="56">
        <v>111191</v>
      </c>
      <c r="D1089" s="4" t="s">
        <v>3257</v>
      </c>
    </row>
    <row r="1090" spans="1:4" x14ac:dyDescent="0.25">
      <c r="A1090" s="54">
        <v>111199</v>
      </c>
      <c r="B1090" s="54" t="s">
        <v>3258</v>
      </c>
      <c r="C1090" s="56">
        <v>111199</v>
      </c>
      <c r="D1090" s="4" t="s">
        <v>3258</v>
      </c>
    </row>
    <row r="1091" spans="1:4" ht="17.25" x14ac:dyDescent="0.25">
      <c r="A1091" s="54">
        <v>1112</v>
      </c>
      <c r="B1091" s="54" t="s">
        <v>3259</v>
      </c>
      <c r="C1091" s="56">
        <v>1112</v>
      </c>
      <c r="D1091" s="4" t="s">
        <v>3260</v>
      </c>
    </row>
    <row r="1092" spans="1:4" ht="17.25" x14ac:dyDescent="0.25">
      <c r="A1092" s="54">
        <v>11121</v>
      </c>
      <c r="B1092" s="54" t="s">
        <v>3259</v>
      </c>
      <c r="C1092" s="56">
        <v>11121</v>
      </c>
      <c r="D1092" s="4" t="s">
        <v>3261</v>
      </c>
    </row>
    <row r="1093" spans="1:4" x14ac:dyDescent="0.25">
      <c r="A1093" s="54">
        <v>111211</v>
      </c>
      <c r="B1093" s="54" t="s">
        <v>3262</v>
      </c>
      <c r="C1093" s="56">
        <v>111211</v>
      </c>
      <c r="D1093" s="4" t="s">
        <v>3262</v>
      </c>
    </row>
    <row r="1094" spans="1:4" ht="25.5" x14ac:dyDescent="0.25">
      <c r="A1094" s="54">
        <v>111219</v>
      </c>
      <c r="B1094" s="54" t="s">
        <v>3263</v>
      </c>
      <c r="C1094" s="56">
        <v>111219</v>
      </c>
      <c r="D1094" s="4" t="s">
        <v>3263</v>
      </c>
    </row>
    <row r="1095" spans="1:4" ht="17.25" x14ac:dyDescent="0.25">
      <c r="A1095" s="54">
        <v>1113</v>
      </c>
      <c r="B1095" s="54" t="s">
        <v>3264</v>
      </c>
      <c r="C1095" s="56">
        <v>1113</v>
      </c>
      <c r="D1095" s="4" t="s">
        <v>3265</v>
      </c>
    </row>
    <row r="1096" spans="1:4" ht="17.25" x14ac:dyDescent="0.25">
      <c r="A1096" s="54">
        <v>11131</v>
      </c>
      <c r="B1096" s="54" t="s">
        <v>2170</v>
      </c>
      <c r="C1096" s="56">
        <v>11131</v>
      </c>
      <c r="D1096" s="4" t="s">
        <v>3266</v>
      </c>
    </row>
    <row r="1097" spans="1:4" x14ac:dyDescent="0.25">
      <c r="A1097" s="54">
        <v>111310</v>
      </c>
      <c r="B1097" s="54" t="s">
        <v>2170</v>
      </c>
      <c r="C1097" s="56">
        <v>111310</v>
      </c>
      <c r="D1097" s="4" t="s">
        <v>2170</v>
      </c>
    </row>
    <row r="1098" spans="1:4" ht="17.25" x14ac:dyDescent="0.25">
      <c r="A1098" s="54">
        <v>11132</v>
      </c>
      <c r="B1098" s="54" t="s">
        <v>2171</v>
      </c>
      <c r="C1098" s="56">
        <v>11132</v>
      </c>
      <c r="D1098" s="4" t="s">
        <v>3267</v>
      </c>
    </row>
    <row r="1099" spans="1:4" x14ac:dyDescent="0.25">
      <c r="A1099" s="54">
        <v>111320</v>
      </c>
      <c r="B1099" s="54" t="s">
        <v>3268</v>
      </c>
      <c r="C1099" s="56">
        <v>111320</v>
      </c>
      <c r="D1099" s="4" t="s">
        <v>3268</v>
      </c>
    </row>
    <row r="1100" spans="1:4" ht="17.25" x14ac:dyDescent="0.25">
      <c r="A1100" s="54">
        <v>11133</v>
      </c>
      <c r="B1100" s="54" t="s">
        <v>3269</v>
      </c>
      <c r="C1100" s="56">
        <v>11133</v>
      </c>
      <c r="D1100" s="4" t="s">
        <v>3270</v>
      </c>
    </row>
    <row r="1101" spans="1:4" x14ac:dyDescent="0.25">
      <c r="A1101" s="54">
        <v>111331</v>
      </c>
      <c r="B1101" s="54" t="s">
        <v>3271</v>
      </c>
      <c r="C1101" s="56">
        <v>111331</v>
      </c>
      <c r="D1101" s="4" t="s">
        <v>3271</v>
      </c>
    </row>
    <row r="1102" spans="1:4" x14ac:dyDescent="0.25">
      <c r="A1102" s="54">
        <v>111332</v>
      </c>
      <c r="B1102" s="54" t="s">
        <v>3272</v>
      </c>
      <c r="C1102" s="56">
        <v>111332</v>
      </c>
      <c r="D1102" s="4" t="s">
        <v>3272</v>
      </c>
    </row>
    <row r="1103" spans="1:4" x14ac:dyDescent="0.25">
      <c r="A1103" s="54">
        <v>111333</v>
      </c>
      <c r="B1103" s="54" t="s">
        <v>3273</v>
      </c>
      <c r="C1103" s="56">
        <v>111333</v>
      </c>
      <c r="D1103" s="4" t="s">
        <v>3273</v>
      </c>
    </row>
    <row r="1104" spans="1:4" x14ac:dyDescent="0.25">
      <c r="A1104" s="54">
        <v>111334</v>
      </c>
      <c r="B1104" s="54" t="s">
        <v>3274</v>
      </c>
      <c r="C1104" s="56">
        <v>111334</v>
      </c>
      <c r="D1104" s="4" t="s">
        <v>3274</v>
      </c>
    </row>
    <row r="1105" spans="1:4" x14ac:dyDescent="0.25">
      <c r="A1105" s="54">
        <v>111335</v>
      </c>
      <c r="B1105" s="54" t="s">
        <v>3275</v>
      </c>
      <c r="C1105" s="56">
        <v>111335</v>
      </c>
      <c r="D1105" s="4" t="s">
        <v>3275</v>
      </c>
    </row>
    <row r="1106" spans="1:4" x14ac:dyDescent="0.25">
      <c r="A1106" s="54">
        <v>111336</v>
      </c>
      <c r="B1106" s="54" t="s">
        <v>3276</v>
      </c>
      <c r="C1106" s="56">
        <v>111336</v>
      </c>
      <c r="D1106" s="4" t="s">
        <v>3276</v>
      </c>
    </row>
    <row r="1107" spans="1:4" x14ac:dyDescent="0.25">
      <c r="A1107" s="54">
        <v>111339</v>
      </c>
      <c r="B1107" s="54" t="s">
        <v>3277</v>
      </c>
      <c r="C1107" s="56">
        <v>111339</v>
      </c>
      <c r="D1107" s="4" t="s">
        <v>3277</v>
      </c>
    </row>
    <row r="1108" spans="1:4" ht="25.5" x14ac:dyDescent="0.25">
      <c r="A1108" s="54">
        <v>1114</v>
      </c>
      <c r="B1108" s="54" t="s">
        <v>3278</v>
      </c>
      <c r="C1108" s="56">
        <v>1114</v>
      </c>
      <c r="D1108" s="4" t="s">
        <v>3279</v>
      </c>
    </row>
    <row r="1109" spans="1:4" ht="17.25" x14ac:dyDescent="0.25">
      <c r="A1109" s="54">
        <v>11141</v>
      </c>
      <c r="B1109" s="54" t="s">
        <v>3280</v>
      </c>
      <c r="C1109" s="56">
        <v>11141</v>
      </c>
      <c r="D1109" s="4" t="s">
        <v>3281</v>
      </c>
    </row>
    <row r="1110" spans="1:4" x14ac:dyDescent="0.25">
      <c r="A1110" s="54">
        <v>111411</v>
      </c>
      <c r="B1110" s="54" t="s">
        <v>3282</v>
      </c>
      <c r="C1110" s="56">
        <v>111411</v>
      </c>
      <c r="D1110" s="4" t="s">
        <v>3282</v>
      </c>
    </row>
    <row r="1111" spans="1:4" x14ac:dyDescent="0.25">
      <c r="A1111" s="54">
        <v>111419</v>
      </c>
      <c r="B1111" s="54" t="s">
        <v>3283</v>
      </c>
      <c r="C1111" s="56">
        <v>111419</v>
      </c>
      <c r="D1111" s="4" t="s">
        <v>3283</v>
      </c>
    </row>
    <row r="1112" spans="1:4" ht="17.25" x14ac:dyDescent="0.25">
      <c r="A1112" s="54">
        <v>11142</v>
      </c>
      <c r="B1112" s="54" t="s">
        <v>3284</v>
      </c>
      <c r="C1112" s="56">
        <v>11142</v>
      </c>
      <c r="D1112" s="4" t="s">
        <v>3285</v>
      </c>
    </row>
    <row r="1113" spans="1:4" x14ac:dyDescent="0.25">
      <c r="A1113" s="54">
        <v>111421</v>
      </c>
      <c r="B1113" s="54" t="s">
        <v>3286</v>
      </c>
      <c r="C1113" s="56">
        <v>111421</v>
      </c>
      <c r="D1113" s="4" t="s">
        <v>3286</v>
      </c>
    </row>
    <row r="1114" spans="1:4" x14ac:dyDescent="0.25">
      <c r="A1114" s="54">
        <v>111422</v>
      </c>
      <c r="B1114" s="54" t="s">
        <v>3287</v>
      </c>
      <c r="C1114" s="56">
        <v>111422</v>
      </c>
      <c r="D1114" s="4" t="s">
        <v>3287</v>
      </c>
    </row>
    <row r="1115" spans="1:4" ht="17.25" x14ac:dyDescent="0.25">
      <c r="A1115" s="54">
        <v>1119</v>
      </c>
      <c r="B1115" s="54" t="s">
        <v>3288</v>
      </c>
      <c r="C1115" s="56">
        <v>1119</v>
      </c>
      <c r="D1115" s="4" t="s">
        <v>3289</v>
      </c>
    </row>
    <row r="1116" spans="1:4" ht="17.25" x14ac:dyDescent="0.25">
      <c r="A1116" s="54">
        <v>11191</v>
      </c>
      <c r="B1116" s="54" t="s">
        <v>2183</v>
      </c>
      <c r="C1116" s="56">
        <v>11191</v>
      </c>
      <c r="D1116" s="4" t="s">
        <v>3290</v>
      </c>
    </row>
    <row r="1117" spans="1:4" x14ac:dyDescent="0.25">
      <c r="A1117" s="54">
        <v>111910</v>
      </c>
      <c r="B1117" s="54" t="s">
        <v>2183</v>
      </c>
      <c r="C1117" s="56">
        <v>111910</v>
      </c>
      <c r="D1117" s="4" t="s">
        <v>2183</v>
      </c>
    </row>
    <row r="1118" spans="1:4" ht="17.25" x14ac:dyDescent="0.25">
      <c r="A1118" s="54">
        <v>11192</v>
      </c>
      <c r="B1118" s="54" t="s">
        <v>2184</v>
      </c>
      <c r="C1118" s="56">
        <v>11192</v>
      </c>
      <c r="D1118" s="4" t="s">
        <v>3291</v>
      </c>
    </row>
    <row r="1119" spans="1:4" x14ac:dyDescent="0.25">
      <c r="A1119" s="54">
        <v>111920</v>
      </c>
      <c r="B1119" s="54" t="s">
        <v>2184</v>
      </c>
      <c r="C1119" s="56">
        <v>111920</v>
      </c>
      <c r="D1119" s="4" t="s">
        <v>2184</v>
      </c>
    </row>
    <row r="1120" spans="1:4" ht="17.25" x14ac:dyDescent="0.25">
      <c r="A1120" s="54">
        <v>11193</v>
      </c>
      <c r="B1120" s="54" t="s">
        <v>2185</v>
      </c>
      <c r="C1120" s="56">
        <v>11193</v>
      </c>
      <c r="D1120" s="4" t="s">
        <v>3292</v>
      </c>
    </row>
    <row r="1121" spans="1:4" x14ac:dyDescent="0.25">
      <c r="A1121" s="54">
        <v>111930</v>
      </c>
      <c r="B1121" s="54" t="s">
        <v>2185</v>
      </c>
      <c r="C1121" s="56">
        <v>111930</v>
      </c>
      <c r="D1121" s="4" t="s">
        <v>2185</v>
      </c>
    </row>
    <row r="1122" spans="1:4" ht="17.25" x14ac:dyDescent="0.25">
      <c r="A1122" s="54">
        <v>11194</v>
      </c>
      <c r="B1122" s="54" t="s">
        <v>2186</v>
      </c>
      <c r="C1122" s="56">
        <v>11194</v>
      </c>
      <c r="D1122" s="4" t="s">
        <v>3293</v>
      </c>
    </row>
    <row r="1123" spans="1:4" x14ac:dyDescent="0.25">
      <c r="A1123" s="54">
        <v>111940</v>
      </c>
      <c r="B1123" s="54" t="s">
        <v>3294</v>
      </c>
      <c r="C1123" s="56">
        <v>111940</v>
      </c>
      <c r="D1123" s="4" t="s">
        <v>3294</v>
      </c>
    </row>
    <row r="1124" spans="1:4" ht="17.25" x14ac:dyDescent="0.25">
      <c r="A1124" s="54">
        <v>11199</v>
      </c>
      <c r="B1124" s="54" t="s">
        <v>3295</v>
      </c>
      <c r="C1124" s="56">
        <v>11199</v>
      </c>
      <c r="D1124" s="4" t="s">
        <v>3296</v>
      </c>
    </row>
    <row r="1125" spans="1:4" x14ac:dyDescent="0.25">
      <c r="A1125" s="54">
        <v>111991</v>
      </c>
      <c r="B1125" s="54" t="s">
        <v>3297</v>
      </c>
      <c r="C1125" s="56">
        <v>111991</v>
      </c>
      <c r="D1125" s="4" t="s">
        <v>3297</v>
      </c>
    </row>
    <row r="1126" spans="1:4" x14ac:dyDescent="0.25">
      <c r="A1126" s="54">
        <v>111992</v>
      </c>
      <c r="B1126" s="54" t="s">
        <v>3298</v>
      </c>
      <c r="C1126" s="56">
        <v>111992</v>
      </c>
      <c r="D1126" s="4" t="s">
        <v>3298</v>
      </c>
    </row>
    <row r="1127" spans="1:4" x14ac:dyDescent="0.25">
      <c r="A1127" s="54">
        <v>111998</v>
      </c>
      <c r="B1127" s="54" t="s">
        <v>3299</v>
      </c>
      <c r="C1127" s="56">
        <v>111998</v>
      </c>
      <c r="D1127" s="4" t="s">
        <v>3299</v>
      </c>
    </row>
    <row r="1128" spans="1:4" ht="17.25" x14ac:dyDescent="0.25">
      <c r="A1128" s="54">
        <v>112</v>
      </c>
      <c r="B1128" s="54" t="s">
        <v>3300</v>
      </c>
      <c r="C1128" s="56">
        <v>112</v>
      </c>
      <c r="D1128" s="4" t="s">
        <v>3301</v>
      </c>
    </row>
    <row r="1129" spans="1:4" ht="17.25" x14ac:dyDescent="0.25">
      <c r="A1129" s="54">
        <v>1121</v>
      </c>
      <c r="B1129" s="54" t="s">
        <v>3302</v>
      </c>
      <c r="C1129" s="56">
        <v>1121</v>
      </c>
      <c r="D1129" s="4" t="s">
        <v>3303</v>
      </c>
    </row>
    <row r="1130" spans="1:4" ht="25.5" x14ac:dyDescent="0.25">
      <c r="A1130" s="54">
        <v>11211</v>
      </c>
      <c r="B1130" s="54" t="s">
        <v>3304</v>
      </c>
      <c r="C1130" s="56">
        <v>11211</v>
      </c>
      <c r="D1130" s="4" t="s">
        <v>3305</v>
      </c>
    </row>
    <row r="1131" spans="1:4" x14ac:dyDescent="0.25">
      <c r="A1131" s="54">
        <v>112111</v>
      </c>
      <c r="B1131" s="54" t="s">
        <v>3306</v>
      </c>
      <c r="C1131" s="56">
        <v>112111</v>
      </c>
      <c r="D1131" s="4" t="s">
        <v>3306</v>
      </c>
    </row>
    <row r="1132" spans="1:4" x14ac:dyDescent="0.25">
      <c r="A1132" s="54">
        <v>112112</v>
      </c>
      <c r="B1132" s="54" t="s">
        <v>3307</v>
      </c>
      <c r="C1132" s="56">
        <v>112112</v>
      </c>
      <c r="D1132" s="4" t="s">
        <v>3307</v>
      </c>
    </row>
    <row r="1133" spans="1:4" ht="17.25" x14ac:dyDescent="0.25">
      <c r="A1133" s="54">
        <v>11212</v>
      </c>
      <c r="B1133" s="54" t="s">
        <v>2192</v>
      </c>
      <c r="C1133" s="56">
        <v>11212</v>
      </c>
      <c r="D1133" s="4" t="s">
        <v>3308</v>
      </c>
    </row>
    <row r="1134" spans="1:4" x14ac:dyDescent="0.25">
      <c r="A1134" s="54">
        <v>112120</v>
      </c>
      <c r="B1134" s="54" t="s">
        <v>2192</v>
      </c>
      <c r="C1134" s="56">
        <v>112120</v>
      </c>
      <c r="D1134" s="4" t="s">
        <v>2192</v>
      </c>
    </row>
    <row r="1135" spans="1:4" ht="17.25" x14ac:dyDescent="0.25">
      <c r="A1135" s="54">
        <v>11213</v>
      </c>
      <c r="B1135" s="54" t="s">
        <v>2193</v>
      </c>
      <c r="C1135" s="56">
        <v>11213</v>
      </c>
      <c r="D1135" s="4" t="s">
        <v>3309</v>
      </c>
    </row>
    <row r="1136" spans="1:4" x14ac:dyDescent="0.25">
      <c r="A1136" s="54">
        <v>112130</v>
      </c>
      <c r="B1136" s="54" t="s">
        <v>3310</v>
      </c>
      <c r="C1136" s="56">
        <v>112130</v>
      </c>
      <c r="D1136" s="4" t="s">
        <v>3310</v>
      </c>
    </row>
    <row r="1137" spans="1:4" ht="17.25" x14ac:dyDescent="0.25">
      <c r="A1137" s="54">
        <v>1122</v>
      </c>
      <c r="B1137" s="54" t="s">
        <v>2194</v>
      </c>
      <c r="C1137" s="56">
        <v>1122</v>
      </c>
      <c r="D1137" s="4" t="s">
        <v>3311</v>
      </c>
    </row>
    <row r="1138" spans="1:4" ht="17.25" x14ac:dyDescent="0.25">
      <c r="A1138" s="54">
        <v>11221</v>
      </c>
      <c r="B1138" s="54" t="s">
        <v>2194</v>
      </c>
      <c r="C1138" s="56">
        <v>11221</v>
      </c>
      <c r="D1138" s="4" t="s">
        <v>3311</v>
      </c>
    </row>
    <row r="1139" spans="1:4" x14ac:dyDescent="0.25">
      <c r="A1139" s="54">
        <v>112210</v>
      </c>
      <c r="B1139" s="54" t="s">
        <v>3312</v>
      </c>
      <c r="C1139" s="56">
        <v>112210</v>
      </c>
      <c r="D1139" s="4" t="s">
        <v>3312</v>
      </c>
    </row>
    <row r="1140" spans="1:4" ht="17.25" x14ac:dyDescent="0.25">
      <c r="A1140" s="54">
        <v>1123</v>
      </c>
      <c r="B1140" s="54" t="s">
        <v>3313</v>
      </c>
      <c r="C1140" s="56">
        <v>1123</v>
      </c>
      <c r="D1140" s="4" t="s">
        <v>3314</v>
      </c>
    </row>
    <row r="1141" spans="1:4" ht="17.25" x14ac:dyDescent="0.25">
      <c r="A1141" s="54">
        <v>11231</v>
      </c>
      <c r="B1141" s="54" t="s">
        <v>2195</v>
      </c>
      <c r="C1141" s="56">
        <v>11231</v>
      </c>
      <c r="D1141" s="4" t="s">
        <v>3315</v>
      </c>
    </row>
    <row r="1142" spans="1:4" x14ac:dyDescent="0.25">
      <c r="A1142" s="54">
        <v>112310</v>
      </c>
      <c r="B1142" s="54" t="s">
        <v>3316</v>
      </c>
      <c r="C1142" s="56">
        <v>112310</v>
      </c>
      <c r="D1142" s="4" t="s">
        <v>3316</v>
      </c>
    </row>
    <row r="1143" spans="1:4" ht="25.5" x14ac:dyDescent="0.25">
      <c r="A1143" s="54">
        <v>11232</v>
      </c>
      <c r="B1143" s="54" t="s">
        <v>2196</v>
      </c>
      <c r="C1143" s="56">
        <v>11232</v>
      </c>
      <c r="D1143" s="4" t="s">
        <v>3317</v>
      </c>
    </row>
    <row r="1144" spans="1:4" ht="25.5" x14ac:dyDescent="0.25">
      <c r="A1144" s="54">
        <v>112320</v>
      </c>
      <c r="B1144" s="54" t="s">
        <v>3318</v>
      </c>
      <c r="C1144" s="56">
        <v>112320</v>
      </c>
      <c r="D1144" s="4" t="s">
        <v>3319</v>
      </c>
    </row>
    <row r="1145" spans="1:4" ht="17.25" x14ac:dyDescent="0.25">
      <c r="A1145" s="54">
        <v>11233</v>
      </c>
      <c r="B1145" s="54" t="s">
        <v>2197</v>
      </c>
      <c r="C1145" s="56">
        <v>11233</v>
      </c>
      <c r="D1145" s="4" t="s">
        <v>3320</v>
      </c>
    </row>
    <row r="1146" spans="1:4" x14ac:dyDescent="0.25">
      <c r="A1146" s="54">
        <v>112330</v>
      </c>
      <c r="B1146" s="54" t="s">
        <v>2197</v>
      </c>
      <c r="C1146" s="56">
        <v>112330</v>
      </c>
      <c r="D1146" s="4" t="s">
        <v>2197</v>
      </c>
    </row>
    <row r="1147" spans="1:4" ht="17.25" x14ac:dyDescent="0.25">
      <c r="A1147" s="54">
        <v>11234</v>
      </c>
      <c r="B1147" s="54" t="s">
        <v>2198</v>
      </c>
      <c r="C1147" s="56">
        <v>11234</v>
      </c>
      <c r="D1147" s="4" t="s">
        <v>3321</v>
      </c>
    </row>
    <row r="1148" spans="1:4" x14ac:dyDescent="0.25">
      <c r="A1148" s="54">
        <v>112340</v>
      </c>
      <c r="B1148" s="54" t="s">
        <v>2198</v>
      </c>
      <c r="C1148" s="56">
        <v>112340</v>
      </c>
      <c r="D1148" s="4" t="s">
        <v>2198</v>
      </c>
    </row>
    <row r="1149" spans="1:4" ht="17.25" x14ac:dyDescent="0.25">
      <c r="A1149" s="54">
        <v>11239</v>
      </c>
      <c r="B1149" s="54" t="s">
        <v>2199</v>
      </c>
      <c r="C1149" s="56">
        <v>11239</v>
      </c>
      <c r="D1149" s="4" t="s">
        <v>3322</v>
      </c>
    </row>
    <row r="1150" spans="1:4" x14ac:dyDescent="0.25">
      <c r="A1150" s="54">
        <v>112390</v>
      </c>
      <c r="B1150" s="54" t="s">
        <v>3323</v>
      </c>
      <c r="C1150" s="56">
        <v>112390</v>
      </c>
      <c r="D1150" s="4" t="s">
        <v>3323</v>
      </c>
    </row>
    <row r="1151" spans="1:4" ht="17.25" x14ac:dyDescent="0.25">
      <c r="A1151" s="54">
        <v>1124</v>
      </c>
      <c r="B1151" s="54" t="s">
        <v>3324</v>
      </c>
      <c r="C1151" s="56">
        <v>1124</v>
      </c>
      <c r="D1151" s="4" t="s">
        <v>3325</v>
      </c>
    </row>
    <row r="1152" spans="1:4" ht="17.25" x14ac:dyDescent="0.25">
      <c r="A1152" s="54">
        <v>11241</v>
      </c>
      <c r="B1152" s="54" t="s">
        <v>2200</v>
      </c>
      <c r="C1152" s="56">
        <v>11241</v>
      </c>
      <c r="D1152" s="4" t="s">
        <v>3326</v>
      </c>
    </row>
    <row r="1153" spans="1:4" x14ac:dyDescent="0.25">
      <c r="A1153" s="54">
        <v>112410</v>
      </c>
      <c r="B1153" s="54" t="s">
        <v>2200</v>
      </c>
      <c r="C1153" s="56">
        <v>112410</v>
      </c>
      <c r="D1153" s="4" t="s">
        <v>2200</v>
      </c>
    </row>
    <row r="1154" spans="1:4" ht="17.25" x14ac:dyDescent="0.25">
      <c r="A1154" s="54">
        <v>11242</v>
      </c>
      <c r="B1154" s="54" t="s">
        <v>2201</v>
      </c>
      <c r="C1154" s="56">
        <v>11242</v>
      </c>
      <c r="D1154" s="4" t="s">
        <v>3327</v>
      </c>
    </row>
    <row r="1155" spans="1:4" x14ac:dyDescent="0.25">
      <c r="A1155" s="54">
        <v>112420</v>
      </c>
      <c r="B1155" s="54" t="s">
        <v>2201</v>
      </c>
      <c r="C1155" s="56">
        <v>112420</v>
      </c>
      <c r="D1155" s="4" t="s">
        <v>2201</v>
      </c>
    </row>
    <row r="1156" spans="1:4" ht="17.25" x14ac:dyDescent="0.25">
      <c r="A1156" s="54">
        <v>1125</v>
      </c>
      <c r="B1156" s="54" t="s">
        <v>3328</v>
      </c>
      <c r="C1156" s="56">
        <v>1125</v>
      </c>
      <c r="D1156" s="4" t="s">
        <v>3329</v>
      </c>
    </row>
    <row r="1157" spans="1:4" ht="17.25" x14ac:dyDescent="0.25">
      <c r="A1157" s="54">
        <v>11251</v>
      </c>
      <c r="B1157" s="54" t="s">
        <v>3328</v>
      </c>
      <c r="C1157" s="56">
        <v>11251</v>
      </c>
      <c r="D1157" s="4" t="s">
        <v>3329</v>
      </c>
    </row>
    <row r="1158" spans="1:4" x14ac:dyDescent="0.25">
      <c r="A1158" s="54">
        <v>112511</v>
      </c>
      <c r="B1158" s="54" t="s">
        <v>3330</v>
      </c>
      <c r="C1158" s="56">
        <v>112511</v>
      </c>
      <c r="D1158" s="4" t="s">
        <v>3330</v>
      </c>
    </row>
    <row r="1159" spans="1:4" x14ac:dyDescent="0.25">
      <c r="A1159" s="54">
        <v>112512</v>
      </c>
      <c r="B1159" s="54" t="s">
        <v>3331</v>
      </c>
      <c r="C1159" s="56">
        <v>112512</v>
      </c>
      <c r="D1159" s="4" t="s">
        <v>3331</v>
      </c>
    </row>
    <row r="1160" spans="1:4" x14ac:dyDescent="0.25">
      <c r="A1160" s="54">
        <v>112519</v>
      </c>
      <c r="B1160" s="54" t="s">
        <v>3332</v>
      </c>
      <c r="C1160" s="56">
        <v>112519</v>
      </c>
      <c r="D1160" s="4" t="s">
        <v>3332</v>
      </c>
    </row>
    <row r="1161" spans="1:4" ht="17.25" x14ac:dyDescent="0.25">
      <c r="A1161" s="54">
        <v>1129</v>
      </c>
      <c r="B1161" s="54" t="s">
        <v>3333</v>
      </c>
      <c r="C1161" s="56">
        <v>1129</v>
      </c>
      <c r="D1161" s="4" t="s">
        <v>3334</v>
      </c>
    </row>
    <row r="1162" spans="1:4" ht="17.25" x14ac:dyDescent="0.25">
      <c r="A1162" s="54">
        <v>11291</v>
      </c>
      <c r="B1162" s="54" t="s">
        <v>2205</v>
      </c>
      <c r="C1162" s="56">
        <v>11291</v>
      </c>
      <c r="D1162" s="4" t="s">
        <v>3335</v>
      </c>
    </row>
    <row r="1163" spans="1:4" x14ac:dyDescent="0.25">
      <c r="A1163" s="54">
        <v>112910</v>
      </c>
      <c r="B1163" s="54" t="s">
        <v>2205</v>
      </c>
      <c r="C1163" s="56">
        <v>112910</v>
      </c>
      <c r="D1163" s="4" t="s">
        <v>2205</v>
      </c>
    </row>
    <row r="1164" spans="1:4" ht="17.25" x14ac:dyDescent="0.25">
      <c r="A1164" s="54">
        <v>11292</v>
      </c>
      <c r="B1164" s="54" t="s">
        <v>2206</v>
      </c>
      <c r="C1164" s="56">
        <v>11292</v>
      </c>
      <c r="D1164" s="4" t="s">
        <v>3336</v>
      </c>
    </row>
    <row r="1165" spans="1:4" x14ac:dyDescent="0.25">
      <c r="A1165" s="54">
        <v>112920</v>
      </c>
      <c r="B1165" s="54" t="s">
        <v>2206</v>
      </c>
      <c r="C1165" s="56">
        <v>112920</v>
      </c>
      <c r="D1165" s="4" t="s">
        <v>2206</v>
      </c>
    </row>
    <row r="1166" spans="1:4" ht="17.25" x14ac:dyDescent="0.25">
      <c r="A1166" s="54">
        <v>11293</v>
      </c>
      <c r="B1166" s="54" t="s">
        <v>2207</v>
      </c>
      <c r="C1166" s="56">
        <v>11293</v>
      </c>
      <c r="D1166" s="4" t="s">
        <v>3337</v>
      </c>
    </row>
    <row r="1167" spans="1:4" x14ac:dyDescent="0.25">
      <c r="A1167" s="54">
        <v>112930</v>
      </c>
      <c r="B1167" s="54" t="s">
        <v>2207</v>
      </c>
      <c r="C1167" s="56">
        <v>112930</v>
      </c>
      <c r="D1167" s="4" t="s">
        <v>2207</v>
      </c>
    </row>
    <row r="1168" spans="1:4" ht="17.25" x14ac:dyDescent="0.25">
      <c r="A1168" s="54">
        <v>11299</v>
      </c>
      <c r="B1168" s="54" t="s">
        <v>2208</v>
      </c>
      <c r="C1168" s="56">
        <v>11299</v>
      </c>
      <c r="D1168" s="4" t="s">
        <v>3338</v>
      </c>
    </row>
    <row r="1169" spans="1:4" x14ac:dyDescent="0.25">
      <c r="A1169" s="54">
        <v>112990</v>
      </c>
      <c r="B1169" s="54" t="s">
        <v>3339</v>
      </c>
      <c r="C1169" s="56">
        <v>112990</v>
      </c>
      <c r="D1169" s="4" t="s">
        <v>3339</v>
      </c>
    </row>
    <row r="1170" spans="1:4" ht="17.25" x14ac:dyDescent="0.25">
      <c r="A1170" s="54">
        <v>113</v>
      </c>
      <c r="B1170" s="54" t="s">
        <v>3340</v>
      </c>
      <c r="C1170" s="56">
        <v>113</v>
      </c>
      <c r="D1170" s="4" t="s">
        <v>3341</v>
      </c>
    </row>
    <row r="1171" spans="1:4" ht="17.25" x14ac:dyDescent="0.25">
      <c r="A1171" s="54">
        <v>1131</v>
      </c>
      <c r="B1171" s="54" t="s">
        <v>2209</v>
      </c>
      <c r="C1171" s="56">
        <v>1131</v>
      </c>
      <c r="D1171" s="4" t="s">
        <v>3342</v>
      </c>
    </row>
    <row r="1172" spans="1:4" ht="17.25" x14ac:dyDescent="0.25">
      <c r="A1172" s="54">
        <v>11311</v>
      </c>
      <c r="B1172" s="54" t="s">
        <v>2209</v>
      </c>
      <c r="C1172" s="56">
        <v>11311</v>
      </c>
      <c r="D1172" s="4" t="s">
        <v>3342</v>
      </c>
    </row>
    <row r="1173" spans="1:4" x14ac:dyDescent="0.25">
      <c r="A1173" s="54">
        <v>113110</v>
      </c>
      <c r="B1173" s="54" t="s">
        <v>2209</v>
      </c>
      <c r="C1173" s="56">
        <v>113110</v>
      </c>
      <c r="D1173" s="4" t="s">
        <v>2209</v>
      </c>
    </row>
    <row r="1174" spans="1:4" ht="25.5" x14ac:dyDescent="0.25">
      <c r="A1174" s="54">
        <v>1132</v>
      </c>
      <c r="B1174" s="54" t="s">
        <v>2210</v>
      </c>
      <c r="C1174" s="56">
        <v>1132</v>
      </c>
      <c r="D1174" s="4" t="s">
        <v>3343</v>
      </c>
    </row>
    <row r="1175" spans="1:4" ht="25.5" x14ac:dyDescent="0.25">
      <c r="A1175" s="54">
        <v>11321</v>
      </c>
      <c r="B1175" s="54" t="s">
        <v>2210</v>
      </c>
      <c r="C1175" s="56">
        <v>11321</v>
      </c>
      <c r="D1175" s="4" t="s">
        <v>3343</v>
      </c>
    </row>
    <row r="1176" spans="1:4" ht="25.5" x14ac:dyDescent="0.25">
      <c r="A1176" s="54">
        <v>113210</v>
      </c>
      <c r="B1176" s="54" t="s">
        <v>3344</v>
      </c>
      <c r="C1176" s="56">
        <v>113210</v>
      </c>
      <c r="D1176" s="4" t="s">
        <v>3344</v>
      </c>
    </row>
    <row r="1177" spans="1:4" ht="17.25" x14ac:dyDescent="0.25">
      <c r="A1177" s="54">
        <v>1133</v>
      </c>
      <c r="B1177" s="54" t="s">
        <v>2211</v>
      </c>
      <c r="C1177" s="56">
        <v>1133</v>
      </c>
      <c r="D1177" s="4" t="s">
        <v>3345</v>
      </c>
    </row>
    <row r="1178" spans="1:4" ht="17.25" x14ac:dyDescent="0.25">
      <c r="A1178" s="54">
        <v>11331</v>
      </c>
      <c r="B1178" s="54" t="s">
        <v>2211</v>
      </c>
      <c r="C1178" s="56">
        <v>11331</v>
      </c>
      <c r="D1178" s="4" t="s">
        <v>3345</v>
      </c>
    </row>
    <row r="1179" spans="1:4" x14ac:dyDescent="0.25">
      <c r="A1179" s="54">
        <v>113310</v>
      </c>
      <c r="B1179" s="54" t="s">
        <v>3346</v>
      </c>
      <c r="C1179" s="56">
        <v>113310</v>
      </c>
      <c r="D1179" s="4" t="s">
        <v>3346</v>
      </c>
    </row>
    <row r="1180" spans="1:4" ht="17.25" x14ac:dyDescent="0.25">
      <c r="A1180" s="54">
        <v>114</v>
      </c>
      <c r="B1180" s="54" t="s">
        <v>3347</v>
      </c>
      <c r="C1180" s="56">
        <v>114</v>
      </c>
      <c r="D1180" s="4" t="s">
        <v>3348</v>
      </c>
    </row>
    <row r="1181" spans="1:4" ht="17.25" x14ac:dyDescent="0.25">
      <c r="A1181" s="54">
        <v>1141</v>
      </c>
      <c r="B1181" s="54" t="s">
        <v>3349</v>
      </c>
      <c r="C1181" s="56">
        <v>1141</v>
      </c>
      <c r="D1181" s="4" t="s">
        <v>3350</v>
      </c>
    </row>
    <row r="1182" spans="1:4" ht="17.25" x14ac:dyDescent="0.25">
      <c r="A1182" s="54">
        <v>11411</v>
      </c>
      <c r="B1182" s="54" t="s">
        <v>3349</v>
      </c>
      <c r="C1182" s="56">
        <v>11411</v>
      </c>
      <c r="D1182" s="4" t="s">
        <v>3350</v>
      </c>
    </row>
    <row r="1183" spans="1:4" x14ac:dyDescent="0.25">
      <c r="A1183" s="54">
        <v>114111</v>
      </c>
      <c r="B1183" s="54" t="s">
        <v>3351</v>
      </c>
      <c r="C1183" s="56">
        <v>114111</v>
      </c>
      <c r="D1183" s="4" t="s">
        <v>3351</v>
      </c>
    </row>
    <row r="1184" spans="1:4" x14ac:dyDescent="0.25">
      <c r="A1184" s="54">
        <v>114112</v>
      </c>
      <c r="B1184" s="54" t="s">
        <v>3352</v>
      </c>
      <c r="C1184" s="56">
        <v>114112</v>
      </c>
      <c r="D1184" s="4" t="s">
        <v>3352</v>
      </c>
    </row>
    <row r="1185" spans="1:4" x14ac:dyDescent="0.25">
      <c r="A1185" s="54">
        <v>114119</v>
      </c>
      <c r="B1185" s="54" t="s">
        <v>3353</v>
      </c>
      <c r="C1185" s="56">
        <v>114119</v>
      </c>
      <c r="D1185" s="4" t="s">
        <v>3353</v>
      </c>
    </row>
    <row r="1186" spans="1:4" ht="17.25" x14ac:dyDescent="0.25">
      <c r="A1186" s="54">
        <v>1142</v>
      </c>
      <c r="B1186" s="54" t="s">
        <v>2215</v>
      </c>
      <c r="C1186" s="56">
        <v>1142</v>
      </c>
      <c r="D1186" s="4" t="s">
        <v>3354</v>
      </c>
    </row>
    <row r="1187" spans="1:4" ht="17.25" x14ac:dyDescent="0.25">
      <c r="A1187" s="54">
        <v>11421</v>
      </c>
      <c r="B1187" s="54" t="s">
        <v>2215</v>
      </c>
      <c r="C1187" s="56">
        <v>11421</v>
      </c>
      <c r="D1187" s="4" t="s">
        <v>3354</v>
      </c>
    </row>
    <row r="1188" spans="1:4" x14ac:dyDescent="0.25">
      <c r="A1188" s="54">
        <v>114210</v>
      </c>
      <c r="B1188" s="54" t="s">
        <v>2215</v>
      </c>
      <c r="C1188" s="56">
        <v>114210</v>
      </c>
      <c r="D1188" s="4" t="s">
        <v>2215</v>
      </c>
    </row>
    <row r="1189" spans="1:4" ht="25.5" x14ac:dyDescent="0.25">
      <c r="A1189" s="54">
        <v>115</v>
      </c>
      <c r="B1189" s="54" t="s">
        <v>3355</v>
      </c>
      <c r="C1189" s="56">
        <v>115</v>
      </c>
      <c r="D1189" s="4" t="s">
        <v>3356</v>
      </c>
    </row>
    <row r="1190" spans="1:4" ht="17.25" x14ac:dyDescent="0.25">
      <c r="A1190" s="54">
        <v>1151</v>
      </c>
      <c r="B1190" s="54" t="s">
        <v>3357</v>
      </c>
      <c r="C1190" s="56">
        <v>1151</v>
      </c>
      <c r="D1190" s="4" t="s">
        <v>3358</v>
      </c>
    </row>
    <row r="1191" spans="1:4" ht="17.25" x14ac:dyDescent="0.25">
      <c r="A1191" s="54">
        <v>11511</v>
      </c>
      <c r="B1191" s="54" t="s">
        <v>3357</v>
      </c>
      <c r="C1191" s="56">
        <v>11511</v>
      </c>
      <c r="D1191" s="4" t="s">
        <v>3358</v>
      </c>
    </row>
    <row r="1192" spans="1:4" x14ac:dyDescent="0.25">
      <c r="A1192" s="54">
        <v>115111</v>
      </c>
      <c r="B1192" s="54" t="s">
        <v>3359</v>
      </c>
      <c r="C1192" s="56">
        <v>115111</v>
      </c>
      <c r="D1192" s="4" t="s">
        <v>3359</v>
      </c>
    </row>
    <row r="1193" spans="1:4" x14ac:dyDescent="0.25">
      <c r="A1193" s="54">
        <v>115112</v>
      </c>
      <c r="B1193" s="54" t="s">
        <v>3360</v>
      </c>
      <c r="C1193" s="56">
        <v>115112</v>
      </c>
      <c r="D1193" s="4" t="s">
        <v>3360</v>
      </c>
    </row>
    <row r="1194" spans="1:4" x14ac:dyDescent="0.25">
      <c r="A1194" s="54">
        <v>115113</v>
      </c>
      <c r="B1194" s="54" t="s">
        <v>3361</v>
      </c>
      <c r="C1194" s="56">
        <v>115113</v>
      </c>
      <c r="D1194" s="4" t="s">
        <v>3361</v>
      </c>
    </row>
    <row r="1195" spans="1:4" ht="25.5" x14ac:dyDescent="0.25">
      <c r="A1195" s="54">
        <v>115114</v>
      </c>
      <c r="B1195" s="54" t="s">
        <v>3362</v>
      </c>
      <c r="C1195" s="56">
        <v>115114</v>
      </c>
      <c r="D1195" s="4" t="s">
        <v>3362</v>
      </c>
    </row>
    <row r="1196" spans="1:4" x14ac:dyDescent="0.25">
      <c r="A1196" s="54">
        <v>115115</v>
      </c>
      <c r="B1196" s="54" t="s">
        <v>3363</v>
      </c>
      <c r="C1196" s="56">
        <v>115115</v>
      </c>
      <c r="D1196" s="4" t="s">
        <v>3363</v>
      </c>
    </row>
    <row r="1197" spans="1:4" x14ac:dyDescent="0.25">
      <c r="A1197" s="54">
        <v>115116</v>
      </c>
      <c r="B1197" s="54" t="s">
        <v>3364</v>
      </c>
      <c r="C1197" s="56">
        <v>115116</v>
      </c>
      <c r="D1197" s="4" t="s">
        <v>3364</v>
      </c>
    </row>
    <row r="1198" spans="1:4" ht="17.25" x14ac:dyDescent="0.25">
      <c r="A1198" s="54">
        <v>1152</v>
      </c>
      <c r="B1198" s="54" t="s">
        <v>2222</v>
      </c>
      <c r="C1198" s="56">
        <v>1152</v>
      </c>
      <c r="D1198" s="4" t="s">
        <v>3365</v>
      </c>
    </row>
    <row r="1199" spans="1:4" ht="17.25" x14ac:dyDescent="0.25">
      <c r="A1199" s="54">
        <v>11521</v>
      </c>
      <c r="B1199" s="54" t="s">
        <v>2222</v>
      </c>
      <c r="C1199" s="56">
        <v>11521</v>
      </c>
      <c r="D1199" s="4" t="s">
        <v>3365</v>
      </c>
    </row>
    <row r="1200" spans="1:4" x14ac:dyDescent="0.25">
      <c r="A1200" s="54">
        <v>115210</v>
      </c>
      <c r="B1200" s="54" t="s">
        <v>2222</v>
      </c>
      <c r="C1200" s="56">
        <v>115210</v>
      </c>
      <c r="D1200" s="4" t="s">
        <v>2222</v>
      </c>
    </row>
    <row r="1201" spans="1:4" ht="17.25" x14ac:dyDescent="0.25">
      <c r="A1201" s="54">
        <v>1153</v>
      </c>
      <c r="B1201" s="54" t="s">
        <v>2223</v>
      </c>
      <c r="C1201" s="56">
        <v>1153</v>
      </c>
      <c r="D1201" s="4" t="s">
        <v>3366</v>
      </c>
    </row>
    <row r="1202" spans="1:4" ht="17.25" x14ac:dyDescent="0.25">
      <c r="A1202" s="54">
        <v>11531</v>
      </c>
      <c r="B1202" s="54" t="s">
        <v>2223</v>
      </c>
      <c r="C1202" s="56">
        <v>11531</v>
      </c>
      <c r="D1202" s="4" t="s">
        <v>3366</v>
      </c>
    </row>
    <row r="1203" spans="1:4" x14ac:dyDescent="0.25">
      <c r="A1203" s="54">
        <v>115310</v>
      </c>
      <c r="B1203" s="54" t="s">
        <v>2223</v>
      </c>
      <c r="C1203" s="56">
        <v>115310</v>
      </c>
      <c r="D1203" s="4" t="s">
        <v>2223</v>
      </c>
    </row>
    <row r="1204" spans="1:4" ht="25.5" x14ac:dyDescent="0.25">
      <c r="A1204" s="54">
        <v>21</v>
      </c>
      <c r="B1204" s="55" t="s">
        <v>3367</v>
      </c>
      <c r="C1204" s="56">
        <v>21</v>
      </c>
      <c r="D1204" s="4" t="s">
        <v>3368</v>
      </c>
    </row>
    <row r="1205" spans="1:4" ht="17.25" x14ac:dyDescent="0.25">
      <c r="A1205" s="54">
        <v>211</v>
      </c>
      <c r="B1205" s="54" t="s">
        <v>3369</v>
      </c>
      <c r="C1205" s="56">
        <v>211</v>
      </c>
      <c r="D1205" s="4" t="s">
        <v>3370</v>
      </c>
    </row>
    <row r="1206" spans="1:4" ht="17.25" x14ac:dyDescent="0.25">
      <c r="A1206" s="54">
        <v>2111</v>
      </c>
      <c r="B1206" s="54" t="s">
        <v>3369</v>
      </c>
      <c r="C1206" s="56">
        <v>2111</v>
      </c>
      <c r="D1206" s="4" t="s">
        <v>3370</v>
      </c>
    </row>
    <row r="1207" spans="1:4" x14ac:dyDescent="0.25">
      <c r="A1207" s="54">
        <v>21111</v>
      </c>
      <c r="B1207" s="54" t="s">
        <v>3369</v>
      </c>
      <c r="C1207" s="56">
        <v>21112</v>
      </c>
      <c r="D1207" s="57" t="s">
        <v>3371</v>
      </c>
    </row>
    <row r="1208" spans="1:4" ht="25.5" x14ac:dyDescent="0.25">
      <c r="A1208" s="54">
        <v>211111</v>
      </c>
      <c r="B1208" s="54" t="s">
        <v>3372</v>
      </c>
      <c r="C1208" s="56">
        <v>211120</v>
      </c>
      <c r="D1208" s="57" t="s">
        <v>3371</v>
      </c>
    </row>
    <row r="1209" spans="1:4" x14ac:dyDescent="0.25">
      <c r="A1209" s="54">
        <v>211112</v>
      </c>
      <c r="B1209" s="54" t="s">
        <v>3373</v>
      </c>
      <c r="C1209" s="56">
        <v>21113</v>
      </c>
      <c r="D1209" s="57" t="s">
        <v>3374</v>
      </c>
    </row>
    <row r="1210" spans="1:4" x14ac:dyDescent="0.25">
      <c r="A1210" s="54">
        <v>212</v>
      </c>
      <c r="B1210" s="54" t="s">
        <v>3375</v>
      </c>
      <c r="C1210" s="56">
        <v>211130</v>
      </c>
      <c r="D1210" s="57" t="s">
        <v>3374</v>
      </c>
    </row>
    <row r="1211" spans="1:4" ht="17.25" x14ac:dyDescent="0.25">
      <c r="A1211" s="54">
        <v>2121</v>
      </c>
      <c r="B1211" s="54" t="s">
        <v>3376</v>
      </c>
      <c r="C1211" s="56">
        <v>212</v>
      </c>
      <c r="D1211" s="4" t="s">
        <v>3377</v>
      </c>
    </row>
    <row r="1212" spans="1:4" ht="17.25" x14ac:dyDescent="0.25">
      <c r="A1212" s="54">
        <v>21211</v>
      </c>
      <c r="B1212" s="54" t="s">
        <v>3376</v>
      </c>
      <c r="C1212" s="56">
        <v>2121</v>
      </c>
      <c r="D1212" s="4" t="s">
        <v>3378</v>
      </c>
    </row>
    <row r="1213" spans="1:4" ht="25.5" x14ac:dyDescent="0.25">
      <c r="A1213" s="54">
        <v>212111</v>
      </c>
      <c r="B1213" s="54" t="s">
        <v>3379</v>
      </c>
      <c r="C1213" s="56">
        <v>21211</v>
      </c>
      <c r="D1213" s="4" t="s">
        <v>3378</v>
      </c>
    </row>
    <row r="1214" spans="1:4" x14ac:dyDescent="0.25">
      <c r="A1214" s="54">
        <v>212112</v>
      </c>
      <c r="B1214" s="54" t="s">
        <v>3380</v>
      </c>
      <c r="C1214" s="56">
        <v>212111</v>
      </c>
      <c r="D1214" s="4" t="s">
        <v>3379</v>
      </c>
    </row>
    <row r="1215" spans="1:4" x14ac:dyDescent="0.25">
      <c r="A1215" s="54">
        <v>212113</v>
      </c>
      <c r="B1215" s="54" t="s">
        <v>3381</v>
      </c>
      <c r="C1215" s="56">
        <v>212112</v>
      </c>
      <c r="D1215" s="4" t="s">
        <v>3380</v>
      </c>
    </row>
    <row r="1216" spans="1:4" x14ac:dyDescent="0.25">
      <c r="A1216" s="54">
        <v>2122</v>
      </c>
      <c r="B1216" s="54" t="s">
        <v>3382</v>
      </c>
      <c r="C1216" s="56">
        <v>212113</v>
      </c>
      <c r="D1216" s="4" t="s">
        <v>3381</v>
      </c>
    </row>
    <row r="1217" spans="1:4" ht="17.25" x14ac:dyDescent="0.25">
      <c r="A1217" s="54">
        <v>21221</v>
      </c>
      <c r="B1217" s="54" t="s">
        <v>2232</v>
      </c>
      <c r="C1217" s="56">
        <v>2122</v>
      </c>
      <c r="D1217" s="4" t="s">
        <v>3383</v>
      </c>
    </row>
    <row r="1218" spans="1:4" ht="17.25" x14ac:dyDescent="0.25">
      <c r="A1218" s="54">
        <v>212210</v>
      </c>
      <c r="B1218" s="54" t="s">
        <v>2232</v>
      </c>
      <c r="C1218" s="56">
        <v>21221</v>
      </c>
      <c r="D1218" s="4" t="s">
        <v>3384</v>
      </c>
    </row>
    <row r="1219" spans="1:4" x14ac:dyDescent="0.25">
      <c r="A1219" s="54">
        <v>21222</v>
      </c>
      <c r="B1219" s="54" t="s">
        <v>3385</v>
      </c>
      <c r="C1219" s="56">
        <v>212210</v>
      </c>
      <c r="D1219" s="4" t="s">
        <v>2232</v>
      </c>
    </row>
    <row r="1220" spans="1:4" ht="17.25" x14ac:dyDescent="0.25">
      <c r="A1220" s="54">
        <v>212221</v>
      </c>
      <c r="B1220" s="54" t="s">
        <v>3386</v>
      </c>
      <c r="C1220" s="56">
        <v>21222</v>
      </c>
      <c r="D1220" s="4" t="s">
        <v>3387</v>
      </c>
    </row>
    <row r="1221" spans="1:4" x14ac:dyDescent="0.25">
      <c r="A1221" s="54">
        <v>212222</v>
      </c>
      <c r="B1221" s="54" t="s">
        <v>3388</v>
      </c>
      <c r="C1221" s="56">
        <v>212221</v>
      </c>
      <c r="D1221" s="4" t="s">
        <v>3386</v>
      </c>
    </row>
    <row r="1222" spans="1:4" x14ac:dyDescent="0.25">
      <c r="A1222" s="54">
        <v>21223</v>
      </c>
      <c r="B1222" s="54" t="s">
        <v>2236</v>
      </c>
      <c r="C1222" s="56">
        <v>212222</v>
      </c>
      <c r="D1222" s="4" t="s">
        <v>3388</v>
      </c>
    </row>
    <row r="1223" spans="1:4" ht="17.25" x14ac:dyDescent="0.25">
      <c r="A1223" s="54">
        <v>212231</v>
      </c>
      <c r="B1223" s="54" t="s">
        <v>3389</v>
      </c>
      <c r="C1223" s="56">
        <v>21223</v>
      </c>
      <c r="D1223" s="4" t="s">
        <v>3390</v>
      </c>
    </row>
    <row r="1224" spans="1:4" x14ac:dyDescent="0.25">
      <c r="A1224" s="54">
        <v>212234</v>
      </c>
      <c r="B1224" s="54" t="s">
        <v>3391</v>
      </c>
      <c r="C1224" s="56">
        <v>212230</v>
      </c>
      <c r="D1224" s="57" t="s">
        <v>3392</v>
      </c>
    </row>
    <row r="1225" spans="1:4" ht="17.25" x14ac:dyDescent="0.25">
      <c r="A1225" s="54">
        <v>21229</v>
      </c>
      <c r="B1225" s="54" t="s">
        <v>3393</v>
      </c>
      <c r="C1225" s="56">
        <v>21229</v>
      </c>
      <c r="D1225" s="4" t="s">
        <v>3394</v>
      </c>
    </row>
    <row r="1226" spans="1:4" x14ac:dyDescent="0.25">
      <c r="A1226" s="54">
        <v>212291</v>
      </c>
      <c r="B1226" s="54" t="s">
        <v>3395</v>
      </c>
      <c r="C1226" s="56">
        <v>212291</v>
      </c>
      <c r="D1226" s="4" t="s">
        <v>3395</v>
      </c>
    </row>
    <row r="1227" spans="1:4" x14ac:dyDescent="0.25">
      <c r="A1227" s="54">
        <v>212299</v>
      </c>
      <c r="B1227" s="54" t="s">
        <v>3396</v>
      </c>
      <c r="C1227" s="56">
        <v>212299</v>
      </c>
      <c r="D1227" s="4" t="s">
        <v>3396</v>
      </c>
    </row>
    <row r="1228" spans="1:4" ht="25.5" x14ac:dyDescent="0.25">
      <c r="A1228" s="54">
        <v>2123</v>
      </c>
      <c r="B1228" s="54" t="s">
        <v>3397</v>
      </c>
      <c r="C1228" s="56">
        <v>2123</v>
      </c>
      <c r="D1228" s="4" t="s">
        <v>3398</v>
      </c>
    </row>
    <row r="1229" spans="1:4" ht="17.25" x14ac:dyDescent="0.25">
      <c r="A1229" s="54">
        <v>21231</v>
      </c>
      <c r="B1229" s="54" t="s">
        <v>3399</v>
      </c>
      <c r="C1229" s="56">
        <v>21231</v>
      </c>
      <c r="D1229" s="4" t="s">
        <v>3400</v>
      </c>
    </row>
    <row r="1230" spans="1:4" x14ac:dyDescent="0.25">
      <c r="A1230" s="54">
        <v>212311</v>
      </c>
      <c r="B1230" s="54" t="s">
        <v>3401</v>
      </c>
      <c r="C1230" s="56">
        <v>212311</v>
      </c>
      <c r="D1230" s="4" t="s">
        <v>3401</v>
      </c>
    </row>
    <row r="1231" spans="1:4" ht="25.5" x14ac:dyDescent="0.25">
      <c r="A1231" s="54">
        <v>212312</v>
      </c>
      <c r="B1231" s="54" t="s">
        <v>3402</v>
      </c>
      <c r="C1231" s="56">
        <v>212312</v>
      </c>
      <c r="D1231" s="4" t="s">
        <v>3402</v>
      </c>
    </row>
    <row r="1232" spans="1:4" ht="25.5" x14ac:dyDescent="0.25">
      <c r="A1232" s="54">
        <v>212313</v>
      </c>
      <c r="B1232" s="54" t="s">
        <v>3403</v>
      </c>
      <c r="C1232" s="56">
        <v>212313</v>
      </c>
      <c r="D1232" s="4" t="s">
        <v>3403</v>
      </c>
    </row>
    <row r="1233" spans="1:4" ht="25.5" x14ac:dyDescent="0.25">
      <c r="A1233" s="54">
        <v>212319</v>
      </c>
      <c r="B1233" s="54" t="s">
        <v>3404</v>
      </c>
      <c r="C1233" s="56">
        <v>212319</v>
      </c>
      <c r="D1233" s="4" t="s">
        <v>3404</v>
      </c>
    </row>
    <row r="1234" spans="1:4" ht="25.5" x14ac:dyDescent="0.25">
      <c r="A1234" s="54">
        <v>21232</v>
      </c>
      <c r="B1234" s="54" t="s">
        <v>3405</v>
      </c>
      <c r="C1234" s="56">
        <v>21232</v>
      </c>
      <c r="D1234" s="4" t="s">
        <v>3406</v>
      </c>
    </row>
    <row r="1235" spans="1:4" x14ac:dyDescent="0.25">
      <c r="A1235" s="54">
        <v>212321</v>
      </c>
      <c r="B1235" s="54" t="s">
        <v>3407</v>
      </c>
      <c r="C1235" s="56">
        <v>212321</v>
      </c>
      <c r="D1235" s="4" t="s">
        <v>3407</v>
      </c>
    </row>
    <row r="1236" spans="1:4" x14ac:dyDescent="0.25">
      <c r="A1236" s="54">
        <v>212322</v>
      </c>
      <c r="B1236" s="54" t="s">
        <v>3408</v>
      </c>
      <c r="C1236" s="56">
        <v>212322</v>
      </c>
      <c r="D1236" s="4" t="s">
        <v>3408</v>
      </c>
    </row>
    <row r="1237" spans="1:4" x14ac:dyDescent="0.25">
      <c r="A1237" s="54">
        <v>212324</v>
      </c>
      <c r="B1237" s="54" t="s">
        <v>3409</v>
      </c>
      <c r="C1237" s="56">
        <v>212324</v>
      </c>
      <c r="D1237" s="4" t="s">
        <v>3409</v>
      </c>
    </row>
    <row r="1238" spans="1:4" ht="25.5" x14ac:dyDescent="0.25">
      <c r="A1238" s="54">
        <v>212325</v>
      </c>
      <c r="B1238" s="54" t="s">
        <v>3410</v>
      </c>
      <c r="C1238" s="56">
        <v>212325</v>
      </c>
      <c r="D1238" s="4" t="s">
        <v>3410</v>
      </c>
    </row>
    <row r="1239" spans="1:4" ht="25.5" x14ac:dyDescent="0.25">
      <c r="A1239" s="54">
        <v>21239</v>
      </c>
      <c r="B1239" s="54" t="s">
        <v>3411</v>
      </c>
      <c r="C1239" s="56">
        <v>21239</v>
      </c>
      <c r="D1239" s="4" t="s">
        <v>3412</v>
      </c>
    </row>
    <row r="1240" spans="1:4" x14ac:dyDescent="0.25">
      <c r="A1240" s="54">
        <v>212391</v>
      </c>
      <c r="B1240" s="54" t="s">
        <v>3413</v>
      </c>
      <c r="C1240" s="56">
        <v>212391</v>
      </c>
      <c r="D1240" s="4" t="s">
        <v>3413</v>
      </c>
    </row>
    <row r="1241" spans="1:4" x14ac:dyDescent="0.25">
      <c r="A1241" s="54">
        <v>212392</v>
      </c>
      <c r="B1241" s="54" t="s">
        <v>3414</v>
      </c>
      <c r="C1241" s="56">
        <v>212392</v>
      </c>
      <c r="D1241" s="4" t="s">
        <v>3414</v>
      </c>
    </row>
    <row r="1242" spans="1:4" ht="25.5" x14ac:dyDescent="0.25">
      <c r="A1242" s="54">
        <v>212393</v>
      </c>
      <c r="B1242" s="54" t="s">
        <v>3415</v>
      </c>
      <c r="C1242" s="56">
        <v>212393</v>
      </c>
      <c r="D1242" s="4" t="s">
        <v>3415</v>
      </c>
    </row>
    <row r="1243" spans="1:4" x14ac:dyDescent="0.25">
      <c r="A1243" s="54">
        <v>212399</v>
      </c>
      <c r="B1243" s="54" t="s">
        <v>3416</v>
      </c>
      <c r="C1243" s="56">
        <v>212399</v>
      </c>
      <c r="D1243" s="4" t="s">
        <v>3416</v>
      </c>
    </row>
    <row r="1244" spans="1:4" ht="17.25" x14ac:dyDescent="0.25">
      <c r="A1244" s="54">
        <v>213</v>
      </c>
      <c r="B1244" s="54" t="s">
        <v>3417</v>
      </c>
      <c r="C1244" s="56">
        <v>213</v>
      </c>
      <c r="D1244" s="4" t="s">
        <v>3418</v>
      </c>
    </row>
    <row r="1245" spans="1:4" ht="17.25" x14ac:dyDescent="0.25">
      <c r="A1245" s="54">
        <v>2131</v>
      </c>
      <c r="B1245" s="54" t="s">
        <v>3417</v>
      </c>
      <c r="C1245" s="56">
        <v>2131</v>
      </c>
      <c r="D1245" s="4" t="s">
        <v>3418</v>
      </c>
    </row>
    <row r="1246" spans="1:4" ht="17.25" x14ac:dyDescent="0.25">
      <c r="A1246" s="54">
        <v>21311</v>
      </c>
      <c r="B1246" s="54" t="s">
        <v>3417</v>
      </c>
      <c r="C1246" s="56">
        <v>21311</v>
      </c>
      <c r="D1246" s="4" t="s">
        <v>3418</v>
      </c>
    </row>
    <row r="1247" spans="1:4" x14ac:dyDescent="0.25">
      <c r="A1247" s="54">
        <v>213111</v>
      </c>
      <c r="B1247" s="54" t="s">
        <v>2252</v>
      </c>
      <c r="C1247" s="56">
        <v>213111</v>
      </c>
      <c r="D1247" s="4" t="s">
        <v>2252</v>
      </c>
    </row>
    <row r="1248" spans="1:4" ht="25.5" x14ac:dyDescent="0.25">
      <c r="A1248" s="54">
        <v>213112</v>
      </c>
      <c r="B1248" s="54" t="s">
        <v>3419</v>
      </c>
      <c r="C1248" s="56">
        <v>213112</v>
      </c>
      <c r="D1248" s="4" t="s">
        <v>3419</v>
      </c>
    </row>
    <row r="1249" spans="1:4" x14ac:dyDescent="0.25">
      <c r="A1249" s="54">
        <v>213113</v>
      </c>
      <c r="B1249" s="54" t="s">
        <v>3420</v>
      </c>
      <c r="C1249" s="56">
        <v>213113</v>
      </c>
      <c r="D1249" s="4" t="s">
        <v>3420</v>
      </c>
    </row>
    <row r="1250" spans="1:4" x14ac:dyDescent="0.25">
      <c r="A1250" s="54">
        <v>213114</v>
      </c>
      <c r="B1250" s="54" t="s">
        <v>3421</v>
      </c>
      <c r="C1250" s="56">
        <v>213114</v>
      </c>
      <c r="D1250" s="4" t="s">
        <v>3421</v>
      </c>
    </row>
    <row r="1251" spans="1:4" ht="25.5" x14ac:dyDescent="0.25">
      <c r="A1251" s="54">
        <v>213115</v>
      </c>
      <c r="B1251" s="54" t="s">
        <v>3422</v>
      </c>
      <c r="C1251" s="56">
        <v>213115</v>
      </c>
      <c r="D1251" s="4" t="s">
        <v>3422</v>
      </c>
    </row>
    <row r="1252" spans="1:4" ht="17.25" x14ac:dyDescent="0.25">
      <c r="A1252" s="54">
        <v>22</v>
      </c>
      <c r="B1252" s="55" t="s">
        <v>3423</v>
      </c>
      <c r="C1252" s="56">
        <v>22</v>
      </c>
      <c r="D1252" s="4" t="s">
        <v>3424</v>
      </c>
    </row>
    <row r="1253" spans="1:4" ht="17.25" x14ac:dyDescent="0.25">
      <c r="A1253" s="54">
        <v>221</v>
      </c>
      <c r="B1253" s="54" t="s">
        <v>3425</v>
      </c>
      <c r="C1253" s="56">
        <v>221</v>
      </c>
      <c r="D1253" s="57" t="s">
        <v>3426</v>
      </c>
    </row>
    <row r="1254" spans="1:4" ht="25.5" x14ac:dyDescent="0.25">
      <c r="A1254" s="54">
        <v>2211</v>
      </c>
      <c r="B1254" s="54" t="s">
        <v>3427</v>
      </c>
      <c r="C1254" s="56">
        <v>2211</v>
      </c>
      <c r="D1254" s="57" t="s">
        <v>3428</v>
      </c>
    </row>
    <row r="1255" spans="1:4" ht="17.25" x14ac:dyDescent="0.25">
      <c r="A1255" s="54">
        <v>22111</v>
      </c>
      <c r="B1255" s="54" t="s">
        <v>3429</v>
      </c>
      <c r="C1255" s="56">
        <v>22111</v>
      </c>
      <c r="D1255" s="57" t="s">
        <v>3430</v>
      </c>
    </row>
    <row r="1256" spans="1:4" x14ac:dyDescent="0.25">
      <c r="A1256" s="54">
        <v>221111</v>
      </c>
      <c r="B1256" s="54" t="s">
        <v>3431</v>
      </c>
      <c r="C1256" s="56">
        <v>221111</v>
      </c>
      <c r="D1256" s="4" t="s">
        <v>3431</v>
      </c>
    </row>
    <row r="1257" spans="1:4" x14ac:dyDescent="0.25">
      <c r="A1257" s="54">
        <v>221112</v>
      </c>
      <c r="B1257" s="54" t="s">
        <v>3432</v>
      </c>
      <c r="C1257" s="56">
        <v>221112</v>
      </c>
      <c r="D1257" s="4" t="s">
        <v>3432</v>
      </c>
    </row>
    <row r="1258" spans="1:4" x14ac:dyDescent="0.25">
      <c r="A1258" s="54">
        <v>221113</v>
      </c>
      <c r="B1258" s="54" t="s">
        <v>3433</v>
      </c>
      <c r="C1258" s="56">
        <v>221113</v>
      </c>
      <c r="D1258" s="4" t="s">
        <v>3433</v>
      </c>
    </row>
    <row r="1259" spans="1:4" x14ac:dyDescent="0.25">
      <c r="A1259" s="54">
        <v>221114</v>
      </c>
      <c r="B1259" s="54" t="s">
        <v>3434</v>
      </c>
      <c r="C1259" s="56">
        <v>221114</v>
      </c>
      <c r="D1259" s="4" t="s">
        <v>3434</v>
      </c>
    </row>
    <row r="1260" spans="1:4" x14ac:dyDescent="0.25">
      <c r="A1260" s="54">
        <v>221115</v>
      </c>
      <c r="B1260" s="54" t="s">
        <v>3435</v>
      </c>
      <c r="C1260" s="56">
        <v>221115</v>
      </c>
      <c r="D1260" s="4" t="s">
        <v>3435</v>
      </c>
    </row>
    <row r="1261" spans="1:4" x14ac:dyDescent="0.25">
      <c r="A1261" s="54">
        <v>221116</v>
      </c>
      <c r="B1261" s="54" t="s">
        <v>3436</v>
      </c>
      <c r="C1261" s="56">
        <v>221116</v>
      </c>
      <c r="D1261" s="4" t="s">
        <v>3436</v>
      </c>
    </row>
    <row r="1262" spans="1:4" x14ac:dyDescent="0.25">
      <c r="A1262" s="54">
        <v>221117</v>
      </c>
      <c r="B1262" s="54" t="s">
        <v>3437</v>
      </c>
      <c r="C1262" s="56">
        <v>221117</v>
      </c>
      <c r="D1262" s="4" t="s">
        <v>3437</v>
      </c>
    </row>
    <row r="1263" spans="1:4" x14ac:dyDescent="0.25">
      <c r="A1263" s="54">
        <v>221118</v>
      </c>
      <c r="B1263" s="54" t="s">
        <v>3438</v>
      </c>
      <c r="C1263" s="56">
        <v>221118</v>
      </c>
      <c r="D1263" s="4" t="s">
        <v>3438</v>
      </c>
    </row>
    <row r="1264" spans="1:4" ht="25.5" x14ac:dyDescent="0.25">
      <c r="A1264" s="54">
        <v>22112</v>
      </c>
      <c r="B1264" s="54" t="s">
        <v>3439</v>
      </c>
      <c r="C1264" s="56">
        <v>22112</v>
      </c>
      <c r="D1264" s="57" t="s">
        <v>3440</v>
      </c>
    </row>
    <row r="1265" spans="1:4" ht="25.5" x14ac:dyDescent="0.25">
      <c r="A1265" s="54">
        <v>221121</v>
      </c>
      <c r="B1265" s="54" t="s">
        <v>3441</v>
      </c>
      <c r="C1265" s="56">
        <v>221121</v>
      </c>
      <c r="D1265" s="4" t="s">
        <v>3441</v>
      </c>
    </row>
    <row r="1266" spans="1:4" x14ac:dyDescent="0.25">
      <c r="A1266" s="54">
        <v>221122</v>
      </c>
      <c r="B1266" s="54" t="s">
        <v>3442</v>
      </c>
      <c r="C1266" s="56">
        <v>221122</v>
      </c>
      <c r="D1266" s="4" t="s">
        <v>3442</v>
      </c>
    </row>
    <row r="1267" spans="1:4" ht="17.25" x14ac:dyDescent="0.25">
      <c r="A1267" s="54">
        <v>2212</v>
      </c>
      <c r="B1267" s="54" t="s">
        <v>3443</v>
      </c>
      <c r="C1267" s="56">
        <v>2212</v>
      </c>
      <c r="D1267" s="57" t="s">
        <v>3444</v>
      </c>
    </row>
    <row r="1268" spans="1:4" ht="17.25" x14ac:dyDescent="0.25">
      <c r="A1268" s="54">
        <v>22121</v>
      </c>
      <c r="B1268" s="54" t="s">
        <v>3443</v>
      </c>
      <c r="C1268" s="56">
        <v>22121</v>
      </c>
      <c r="D1268" s="57" t="s">
        <v>3444</v>
      </c>
    </row>
    <row r="1269" spans="1:4" x14ac:dyDescent="0.25">
      <c r="A1269" s="54">
        <v>221210</v>
      </c>
      <c r="B1269" s="54" t="s">
        <v>3443</v>
      </c>
      <c r="C1269" s="56">
        <v>221210</v>
      </c>
      <c r="D1269" s="4" t="s">
        <v>3443</v>
      </c>
    </row>
    <row r="1270" spans="1:4" ht="17.25" x14ac:dyDescent="0.25">
      <c r="A1270" s="54">
        <v>2213</v>
      </c>
      <c r="B1270" s="54" t="s">
        <v>3445</v>
      </c>
      <c r="C1270" s="56">
        <v>2213</v>
      </c>
      <c r="D1270" s="57" t="s">
        <v>3446</v>
      </c>
    </row>
    <row r="1271" spans="1:4" x14ac:dyDescent="0.25">
      <c r="A1271" s="54">
        <v>22131</v>
      </c>
      <c r="B1271" s="54" t="s">
        <v>3447</v>
      </c>
      <c r="C1271" s="56">
        <v>22131</v>
      </c>
      <c r="D1271" s="4" t="s">
        <v>3447</v>
      </c>
    </row>
    <row r="1272" spans="1:4" x14ac:dyDescent="0.25">
      <c r="A1272" s="54">
        <v>221310</v>
      </c>
      <c r="B1272" s="54" t="s">
        <v>3447</v>
      </c>
      <c r="C1272" s="56">
        <v>221310</v>
      </c>
      <c r="D1272" s="4" t="s">
        <v>3447</v>
      </c>
    </row>
    <row r="1273" spans="1:4" x14ac:dyDescent="0.25">
      <c r="A1273" s="54">
        <v>22132</v>
      </c>
      <c r="B1273" s="54" t="s">
        <v>3448</v>
      </c>
      <c r="C1273" s="56">
        <v>22132</v>
      </c>
      <c r="D1273" s="4" t="s">
        <v>3448</v>
      </c>
    </row>
    <row r="1274" spans="1:4" x14ac:dyDescent="0.25">
      <c r="A1274" s="54">
        <v>221320</v>
      </c>
      <c r="B1274" s="54" t="s">
        <v>3448</v>
      </c>
      <c r="C1274" s="56">
        <v>221320</v>
      </c>
      <c r="D1274" s="4" t="s">
        <v>3448</v>
      </c>
    </row>
    <row r="1275" spans="1:4" x14ac:dyDescent="0.25">
      <c r="A1275" s="54">
        <v>22133</v>
      </c>
      <c r="B1275" s="54" t="s">
        <v>3449</v>
      </c>
      <c r="C1275" s="56">
        <v>22133</v>
      </c>
      <c r="D1275" s="4" t="s">
        <v>3449</v>
      </c>
    </row>
    <row r="1276" spans="1:4" x14ac:dyDescent="0.25">
      <c r="A1276" s="54">
        <v>221330</v>
      </c>
      <c r="B1276" s="54" t="s">
        <v>3449</v>
      </c>
      <c r="C1276" s="56">
        <v>221330</v>
      </c>
      <c r="D1276" s="4" t="s">
        <v>3449</v>
      </c>
    </row>
    <row r="1277" spans="1:4" ht="17.25" x14ac:dyDescent="0.25">
      <c r="A1277" s="54">
        <v>23</v>
      </c>
      <c r="B1277" s="54" t="s">
        <v>3450</v>
      </c>
      <c r="C1277" s="56">
        <v>23</v>
      </c>
      <c r="D1277" s="4" t="s">
        <v>3451</v>
      </c>
    </row>
    <row r="1278" spans="1:4" ht="17.25" x14ac:dyDescent="0.25">
      <c r="A1278" s="54">
        <v>236</v>
      </c>
      <c r="B1278" s="54" t="s">
        <v>3452</v>
      </c>
      <c r="C1278" s="56">
        <v>236</v>
      </c>
      <c r="D1278" s="4" t="s">
        <v>3453</v>
      </c>
    </row>
    <row r="1279" spans="1:4" ht="17.25" x14ac:dyDescent="0.25">
      <c r="A1279" s="54">
        <v>2361</v>
      </c>
      <c r="B1279" s="54" t="s">
        <v>3454</v>
      </c>
      <c r="C1279" s="56">
        <v>2361</v>
      </c>
      <c r="D1279" s="4" t="s">
        <v>3455</v>
      </c>
    </row>
    <row r="1280" spans="1:4" ht="17.25" x14ac:dyDescent="0.25">
      <c r="A1280" s="54">
        <v>23611</v>
      </c>
      <c r="B1280" s="54" t="s">
        <v>3454</v>
      </c>
      <c r="C1280" s="56">
        <v>23611</v>
      </c>
      <c r="D1280" s="4" t="s">
        <v>3455</v>
      </c>
    </row>
    <row r="1281" spans="1:4" ht="25.5" x14ac:dyDescent="0.25">
      <c r="A1281" s="54">
        <v>236115</v>
      </c>
      <c r="B1281" s="54" t="s">
        <v>3456</v>
      </c>
      <c r="C1281" s="56">
        <v>236115</v>
      </c>
      <c r="D1281" s="4" t="s">
        <v>3456</v>
      </c>
    </row>
    <row r="1282" spans="1:4" ht="25.5" x14ac:dyDescent="0.25">
      <c r="A1282" s="54">
        <v>236116</v>
      </c>
      <c r="B1282" s="54" t="s">
        <v>3457</v>
      </c>
      <c r="C1282" s="56">
        <v>236116</v>
      </c>
      <c r="D1282" s="4" t="s">
        <v>3457</v>
      </c>
    </row>
    <row r="1283" spans="1:4" x14ac:dyDescent="0.25">
      <c r="A1283" s="54">
        <v>236117</v>
      </c>
      <c r="B1283" s="54" t="s">
        <v>3458</v>
      </c>
      <c r="C1283" s="56">
        <v>236117</v>
      </c>
      <c r="D1283" s="4" t="s">
        <v>3458</v>
      </c>
    </row>
    <row r="1284" spans="1:4" x14ac:dyDescent="0.25">
      <c r="A1284" s="54">
        <v>236118</v>
      </c>
      <c r="B1284" s="54" t="s">
        <v>3459</v>
      </c>
      <c r="C1284" s="56">
        <v>236118</v>
      </c>
      <c r="D1284" s="4" t="s">
        <v>3459</v>
      </c>
    </row>
    <row r="1285" spans="1:4" ht="17.25" x14ac:dyDescent="0.25">
      <c r="A1285" s="54">
        <v>2362</v>
      </c>
      <c r="B1285" s="54" t="s">
        <v>3460</v>
      </c>
      <c r="C1285" s="56">
        <v>2362</v>
      </c>
      <c r="D1285" s="4" t="s">
        <v>3461</v>
      </c>
    </row>
    <row r="1286" spans="1:4" ht="17.25" x14ac:dyDescent="0.25">
      <c r="A1286" s="54">
        <v>23621</v>
      </c>
      <c r="B1286" s="54" t="s">
        <v>2275</v>
      </c>
      <c r="C1286" s="56">
        <v>23621</v>
      </c>
      <c r="D1286" s="4" t="s">
        <v>3462</v>
      </c>
    </row>
    <row r="1287" spans="1:4" x14ac:dyDescent="0.25">
      <c r="A1287" s="54">
        <v>236210</v>
      </c>
      <c r="B1287" s="54" t="s">
        <v>3463</v>
      </c>
      <c r="C1287" s="56">
        <v>236210</v>
      </c>
      <c r="D1287" s="4" t="s">
        <v>3463</v>
      </c>
    </row>
    <row r="1288" spans="1:4" ht="25.5" x14ac:dyDescent="0.25">
      <c r="A1288" s="54">
        <v>23622</v>
      </c>
      <c r="B1288" s="54" t="s">
        <v>2276</v>
      </c>
      <c r="C1288" s="56">
        <v>23622</v>
      </c>
      <c r="D1288" s="4" t="s">
        <v>3464</v>
      </c>
    </row>
    <row r="1289" spans="1:4" ht="25.5" x14ac:dyDescent="0.25">
      <c r="A1289" s="54">
        <v>236220</v>
      </c>
      <c r="B1289" s="54" t="s">
        <v>3465</v>
      </c>
      <c r="C1289" s="56">
        <v>236220</v>
      </c>
      <c r="D1289" s="4" t="s">
        <v>3465</v>
      </c>
    </row>
    <row r="1290" spans="1:4" ht="17.25" x14ac:dyDescent="0.25">
      <c r="A1290" s="54">
        <v>237</v>
      </c>
      <c r="B1290" s="54" t="s">
        <v>3466</v>
      </c>
      <c r="C1290" s="56">
        <v>237</v>
      </c>
      <c r="D1290" s="4" t="s">
        <v>3467</v>
      </c>
    </row>
    <row r="1291" spans="1:4" ht="17.25" x14ac:dyDescent="0.25">
      <c r="A1291" s="54">
        <v>2371</v>
      </c>
      <c r="B1291" s="54" t="s">
        <v>3468</v>
      </c>
      <c r="C1291" s="56">
        <v>2371</v>
      </c>
      <c r="D1291" s="4" t="s">
        <v>3469</v>
      </c>
    </row>
    <row r="1292" spans="1:4" ht="25.5" x14ac:dyDescent="0.25">
      <c r="A1292" s="54">
        <v>23711</v>
      </c>
      <c r="B1292" s="54" t="s">
        <v>2277</v>
      </c>
      <c r="C1292" s="56">
        <v>23711</v>
      </c>
      <c r="D1292" s="4" t="s">
        <v>3470</v>
      </c>
    </row>
    <row r="1293" spans="1:4" ht="25.5" x14ac:dyDescent="0.25">
      <c r="A1293" s="54">
        <v>237110</v>
      </c>
      <c r="B1293" s="54" t="s">
        <v>3471</v>
      </c>
      <c r="C1293" s="56">
        <v>237110</v>
      </c>
      <c r="D1293" s="4" t="s">
        <v>3471</v>
      </c>
    </row>
    <row r="1294" spans="1:4" ht="25.5" x14ac:dyDescent="0.25">
      <c r="A1294" s="54">
        <v>23712</v>
      </c>
      <c r="B1294" s="54" t="s">
        <v>2278</v>
      </c>
      <c r="C1294" s="56">
        <v>23712</v>
      </c>
      <c r="D1294" s="4" t="s">
        <v>3472</v>
      </c>
    </row>
    <row r="1295" spans="1:4" ht="25.5" x14ac:dyDescent="0.25">
      <c r="A1295" s="54">
        <v>237120</v>
      </c>
      <c r="B1295" s="54" t="s">
        <v>3473</v>
      </c>
      <c r="C1295" s="56">
        <v>237120</v>
      </c>
      <c r="D1295" s="4" t="s">
        <v>3473</v>
      </c>
    </row>
    <row r="1296" spans="1:4" ht="25.5" x14ac:dyDescent="0.25">
      <c r="A1296" s="54">
        <v>23713</v>
      </c>
      <c r="B1296" s="54" t="s">
        <v>2279</v>
      </c>
      <c r="C1296" s="56">
        <v>23713</v>
      </c>
      <c r="D1296" s="4" t="s">
        <v>3474</v>
      </c>
    </row>
    <row r="1297" spans="1:4" ht="25.5" x14ac:dyDescent="0.25">
      <c r="A1297" s="54">
        <v>237130</v>
      </c>
      <c r="B1297" s="54" t="s">
        <v>3475</v>
      </c>
      <c r="C1297" s="56">
        <v>237130</v>
      </c>
      <c r="D1297" s="4" t="s">
        <v>3475</v>
      </c>
    </row>
    <row r="1298" spans="1:4" ht="17.25" x14ac:dyDescent="0.25">
      <c r="A1298" s="54">
        <v>2372</v>
      </c>
      <c r="B1298" s="54" t="s">
        <v>2280</v>
      </c>
      <c r="C1298" s="56">
        <v>2372</v>
      </c>
      <c r="D1298" s="4" t="s">
        <v>3476</v>
      </c>
    </row>
    <row r="1299" spans="1:4" ht="17.25" x14ac:dyDescent="0.25">
      <c r="A1299" s="54">
        <v>23721</v>
      </c>
      <c r="B1299" s="54" t="s">
        <v>2280</v>
      </c>
      <c r="C1299" s="56">
        <v>23721</v>
      </c>
      <c r="D1299" s="4" t="s">
        <v>3476</v>
      </c>
    </row>
    <row r="1300" spans="1:4" x14ac:dyDescent="0.25">
      <c r="A1300" s="54">
        <v>237210</v>
      </c>
      <c r="B1300" s="54" t="s">
        <v>3477</v>
      </c>
      <c r="C1300" s="56">
        <v>237210</v>
      </c>
      <c r="D1300" s="4" t="s">
        <v>3477</v>
      </c>
    </row>
    <row r="1301" spans="1:4" ht="17.25" x14ac:dyDescent="0.25">
      <c r="A1301" s="54">
        <v>2373</v>
      </c>
      <c r="B1301" s="54" t="s">
        <v>2281</v>
      </c>
      <c r="C1301" s="56">
        <v>2373</v>
      </c>
      <c r="D1301" s="4" t="s">
        <v>3478</v>
      </c>
    </row>
    <row r="1302" spans="1:4" ht="17.25" x14ac:dyDescent="0.25">
      <c r="A1302" s="54">
        <v>23731</v>
      </c>
      <c r="B1302" s="54" t="s">
        <v>2281</v>
      </c>
      <c r="C1302" s="56">
        <v>23731</v>
      </c>
      <c r="D1302" s="4" t="s">
        <v>3478</v>
      </c>
    </row>
    <row r="1303" spans="1:4" x14ac:dyDescent="0.25">
      <c r="A1303" s="54">
        <v>237310</v>
      </c>
      <c r="B1303" s="54" t="s">
        <v>3479</v>
      </c>
      <c r="C1303" s="56">
        <v>237310</v>
      </c>
      <c r="D1303" s="4" t="s">
        <v>3479</v>
      </c>
    </row>
    <row r="1304" spans="1:4" ht="25.5" x14ac:dyDescent="0.25">
      <c r="A1304" s="54">
        <v>2379</v>
      </c>
      <c r="B1304" s="54" t="s">
        <v>2282</v>
      </c>
      <c r="C1304" s="56">
        <v>2379</v>
      </c>
      <c r="D1304" s="4" t="s">
        <v>3480</v>
      </c>
    </row>
    <row r="1305" spans="1:4" ht="25.5" x14ac:dyDescent="0.25">
      <c r="A1305" s="54">
        <v>23799</v>
      </c>
      <c r="B1305" s="54" t="s">
        <v>2282</v>
      </c>
      <c r="C1305" s="56">
        <v>23799</v>
      </c>
      <c r="D1305" s="4" t="s">
        <v>3481</v>
      </c>
    </row>
    <row r="1306" spans="1:4" ht="25.5" x14ac:dyDescent="0.25">
      <c r="A1306" s="54">
        <v>237990</v>
      </c>
      <c r="B1306" s="54" t="s">
        <v>3482</v>
      </c>
      <c r="C1306" s="56">
        <v>237990</v>
      </c>
      <c r="D1306" s="4" t="s">
        <v>3482</v>
      </c>
    </row>
    <row r="1307" spans="1:4" ht="17.25" x14ac:dyDescent="0.25">
      <c r="A1307" s="54">
        <v>238</v>
      </c>
      <c r="B1307" s="54" t="s">
        <v>3483</v>
      </c>
      <c r="C1307" s="56">
        <v>238</v>
      </c>
      <c r="D1307" s="4" t="s">
        <v>3484</v>
      </c>
    </row>
    <row r="1308" spans="1:4" ht="25.5" x14ac:dyDescent="0.25">
      <c r="A1308" s="54">
        <v>2381</v>
      </c>
      <c r="B1308" s="54" t="s">
        <v>3485</v>
      </c>
      <c r="C1308" s="56">
        <v>2381</v>
      </c>
      <c r="D1308" s="4" t="s">
        <v>3486</v>
      </c>
    </row>
    <row r="1309" spans="1:4" ht="25.5" x14ac:dyDescent="0.25">
      <c r="A1309" s="54">
        <v>23811</v>
      </c>
      <c r="B1309" s="54" t="s">
        <v>3487</v>
      </c>
      <c r="C1309" s="56">
        <v>23811</v>
      </c>
      <c r="D1309" s="4" t="s">
        <v>3487</v>
      </c>
    </row>
    <row r="1310" spans="1:4" ht="25.5" x14ac:dyDescent="0.25">
      <c r="A1310" s="54">
        <v>238110</v>
      </c>
      <c r="B1310" s="54" t="s">
        <v>3487</v>
      </c>
      <c r="C1310" s="56">
        <v>238110</v>
      </c>
      <c r="D1310" s="4" t="s">
        <v>3487</v>
      </c>
    </row>
    <row r="1311" spans="1:4" ht="25.5" x14ac:dyDescent="0.25">
      <c r="A1311" s="54">
        <v>23812</v>
      </c>
      <c r="B1311" s="54" t="s">
        <v>3488</v>
      </c>
      <c r="C1311" s="56">
        <v>23812</v>
      </c>
      <c r="D1311" s="4" t="s">
        <v>3489</v>
      </c>
    </row>
    <row r="1312" spans="1:4" ht="25.5" x14ac:dyDescent="0.25">
      <c r="A1312" s="54">
        <v>238120</v>
      </c>
      <c r="B1312" s="54" t="s">
        <v>3489</v>
      </c>
      <c r="C1312" s="56">
        <v>238120</v>
      </c>
      <c r="D1312" s="4" t="s">
        <v>3489</v>
      </c>
    </row>
    <row r="1313" spans="1:4" x14ac:dyDescent="0.25">
      <c r="A1313" s="54">
        <v>23813</v>
      </c>
      <c r="B1313" s="54" t="s">
        <v>3490</v>
      </c>
      <c r="C1313" s="56">
        <v>23813</v>
      </c>
      <c r="D1313" s="4" t="s">
        <v>3490</v>
      </c>
    </row>
    <row r="1314" spans="1:4" x14ac:dyDescent="0.25">
      <c r="A1314" s="54">
        <v>238130</v>
      </c>
      <c r="B1314" s="54" t="s">
        <v>3490</v>
      </c>
      <c r="C1314" s="56">
        <v>238130</v>
      </c>
      <c r="D1314" s="4" t="s">
        <v>3490</v>
      </c>
    </row>
    <row r="1315" spans="1:4" x14ac:dyDescent="0.25">
      <c r="A1315" s="54">
        <v>23814</v>
      </c>
      <c r="B1315" s="54" t="s">
        <v>3491</v>
      </c>
      <c r="C1315" s="56">
        <v>23814</v>
      </c>
      <c r="D1315" s="4" t="s">
        <v>3491</v>
      </c>
    </row>
    <row r="1316" spans="1:4" x14ac:dyDescent="0.25">
      <c r="A1316" s="54">
        <v>238140</v>
      </c>
      <c r="B1316" s="54" t="s">
        <v>3491</v>
      </c>
      <c r="C1316" s="56">
        <v>238140</v>
      </c>
      <c r="D1316" s="4" t="s">
        <v>3491</v>
      </c>
    </row>
    <row r="1317" spans="1:4" x14ac:dyDescent="0.25">
      <c r="A1317" s="54">
        <v>23815</v>
      </c>
      <c r="B1317" s="54" t="s">
        <v>3492</v>
      </c>
      <c r="C1317" s="56">
        <v>23815</v>
      </c>
      <c r="D1317" s="4" t="s">
        <v>3492</v>
      </c>
    </row>
    <row r="1318" spans="1:4" x14ac:dyDescent="0.25">
      <c r="A1318" s="54">
        <v>238150</v>
      </c>
      <c r="B1318" s="54" t="s">
        <v>3492</v>
      </c>
      <c r="C1318" s="56">
        <v>238150</v>
      </c>
      <c r="D1318" s="4" t="s">
        <v>3492</v>
      </c>
    </row>
    <row r="1319" spans="1:4" x14ac:dyDescent="0.25">
      <c r="A1319" s="54">
        <v>23816</v>
      </c>
      <c r="B1319" s="54" t="s">
        <v>3493</v>
      </c>
      <c r="C1319" s="56">
        <v>23816</v>
      </c>
      <c r="D1319" s="4" t="s">
        <v>3493</v>
      </c>
    </row>
    <row r="1320" spans="1:4" x14ac:dyDescent="0.25">
      <c r="A1320" s="54">
        <v>238160</v>
      </c>
      <c r="B1320" s="54" t="s">
        <v>3493</v>
      </c>
      <c r="C1320" s="56">
        <v>238160</v>
      </c>
      <c r="D1320" s="4" t="s">
        <v>3493</v>
      </c>
    </row>
    <row r="1321" spans="1:4" x14ac:dyDescent="0.25">
      <c r="A1321" s="54">
        <v>23817</v>
      </c>
      <c r="B1321" s="54" t="s">
        <v>3494</v>
      </c>
      <c r="C1321" s="56">
        <v>23817</v>
      </c>
      <c r="D1321" s="4" t="s">
        <v>3494</v>
      </c>
    </row>
    <row r="1322" spans="1:4" x14ac:dyDescent="0.25">
      <c r="A1322" s="54">
        <v>238170</v>
      </c>
      <c r="B1322" s="54" t="s">
        <v>3494</v>
      </c>
      <c r="C1322" s="56">
        <v>238170</v>
      </c>
      <c r="D1322" s="4" t="s">
        <v>3494</v>
      </c>
    </row>
    <row r="1323" spans="1:4" ht="25.5" x14ac:dyDescent="0.25">
      <c r="A1323" s="54">
        <v>23819</v>
      </c>
      <c r="B1323" s="54" t="s">
        <v>3495</v>
      </c>
      <c r="C1323" s="56">
        <v>23819</v>
      </c>
      <c r="D1323" s="4" t="s">
        <v>3495</v>
      </c>
    </row>
    <row r="1324" spans="1:4" ht="25.5" x14ac:dyDescent="0.25">
      <c r="A1324" s="54">
        <v>238190</v>
      </c>
      <c r="B1324" s="54" t="s">
        <v>3495</v>
      </c>
      <c r="C1324" s="56">
        <v>238190</v>
      </c>
      <c r="D1324" s="4" t="s">
        <v>3495</v>
      </c>
    </row>
    <row r="1325" spans="1:4" ht="17.25" x14ac:dyDescent="0.25">
      <c r="A1325" s="54">
        <v>2382</v>
      </c>
      <c r="B1325" s="54" t="s">
        <v>3496</v>
      </c>
      <c r="C1325" s="56">
        <v>2382</v>
      </c>
      <c r="D1325" s="4" t="s">
        <v>3497</v>
      </c>
    </row>
    <row r="1326" spans="1:4" ht="25.5" x14ac:dyDescent="0.25">
      <c r="A1326" s="54">
        <v>23821</v>
      </c>
      <c r="B1326" s="54" t="s">
        <v>2291</v>
      </c>
      <c r="C1326" s="56">
        <v>23821</v>
      </c>
      <c r="D1326" s="4" t="s">
        <v>3498</v>
      </c>
    </row>
    <row r="1327" spans="1:4" ht="25.5" x14ac:dyDescent="0.25">
      <c r="A1327" s="54">
        <v>238210</v>
      </c>
      <c r="B1327" s="54" t="s">
        <v>2291</v>
      </c>
      <c r="C1327" s="56">
        <v>238210</v>
      </c>
      <c r="D1327" s="4" t="s">
        <v>2291</v>
      </c>
    </row>
    <row r="1328" spans="1:4" ht="25.5" x14ac:dyDescent="0.25">
      <c r="A1328" s="54">
        <v>23822</v>
      </c>
      <c r="B1328" s="54" t="s">
        <v>2292</v>
      </c>
      <c r="C1328" s="56">
        <v>23822</v>
      </c>
      <c r="D1328" s="4" t="s">
        <v>3499</v>
      </c>
    </row>
    <row r="1329" spans="1:4" ht="25.5" x14ac:dyDescent="0.25">
      <c r="A1329" s="54">
        <v>238220</v>
      </c>
      <c r="B1329" s="54" t="s">
        <v>3500</v>
      </c>
      <c r="C1329" s="56">
        <v>238220</v>
      </c>
      <c r="D1329" s="4" t="s">
        <v>3500</v>
      </c>
    </row>
    <row r="1330" spans="1:4" ht="17.25" x14ac:dyDescent="0.25">
      <c r="A1330" s="54">
        <v>23829</v>
      </c>
      <c r="B1330" s="54" t="s">
        <v>2293</v>
      </c>
      <c r="C1330" s="56">
        <v>23829</v>
      </c>
      <c r="D1330" s="4" t="s">
        <v>3501</v>
      </c>
    </row>
    <row r="1331" spans="1:4" x14ac:dyDescent="0.25">
      <c r="A1331" s="54">
        <v>238290</v>
      </c>
      <c r="B1331" s="54" t="s">
        <v>3502</v>
      </c>
      <c r="C1331" s="56">
        <v>238290</v>
      </c>
      <c r="D1331" s="4" t="s">
        <v>3502</v>
      </c>
    </row>
    <row r="1332" spans="1:4" ht="17.25" x14ac:dyDescent="0.25">
      <c r="A1332" s="54">
        <v>2383</v>
      </c>
      <c r="B1332" s="54" t="s">
        <v>3503</v>
      </c>
      <c r="C1332" s="56">
        <v>2383</v>
      </c>
      <c r="D1332" s="4" t="s">
        <v>3504</v>
      </c>
    </row>
    <row r="1333" spans="1:4" ht="17.25" x14ac:dyDescent="0.25">
      <c r="A1333" s="54">
        <v>23831</v>
      </c>
      <c r="B1333" s="54" t="s">
        <v>2294</v>
      </c>
      <c r="C1333" s="56">
        <v>23831</v>
      </c>
      <c r="D1333" s="4" t="s">
        <v>3505</v>
      </c>
    </row>
    <row r="1334" spans="1:4" x14ac:dyDescent="0.25">
      <c r="A1334" s="54">
        <v>238310</v>
      </c>
      <c r="B1334" s="54" t="s">
        <v>3506</v>
      </c>
      <c r="C1334" s="56">
        <v>238310</v>
      </c>
      <c r="D1334" s="4" t="s">
        <v>3506</v>
      </c>
    </row>
    <row r="1335" spans="1:4" ht="17.25" x14ac:dyDescent="0.25">
      <c r="A1335" s="54">
        <v>23832</v>
      </c>
      <c r="B1335" s="54" t="s">
        <v>2295</v>
      </c>
      <c r="C1335" s="56">
        <v>23832</v>
      </c>
      <c r="D1335" s="4" t="s">
        <v>3507</v>
      </c>
    </row>
    <row r="1336" spans="1:4" x14ac:dyDescent="0.25">
      <c r="A1336" s="54">
        <v>238320</v>
      </c>
      <c r="B1336" s="54" t="s">
        <v>2295</v>
      </c>
      <c r="C1336" s="56">
        <v>238320</v>
      </c>
      <c r="D1336" s="4" t="s">
        <v>2295</v>
      </c>
    </row>
    <row r="1337" spans="1:4" ht="17.25" x14ac:dyDescent="0.25">
      <c r="A1337" s="54">
        <v>23833</v>
      </c>
      <c r="B1337" s="54" t="s">
        <v>2296</v>
      </c>
      <c r="C1337" s="56">
        <v>23833</v>
      </c>
      <c r="D1337" s="4" t="s">
        <v>3508</v>
      </c>
    </row>
    <row r="1338" spans="1:4" x14ac:dyDescent="0.25">
      <c r="A1338" s="54">
        <v>238330</v>
      </c>
      <c r="B1338" s="54" t="s">
        <v>2296</v>
      </c>
      <c r="C1338" s="56">
        <v>238330</v>
      </c>
      <c r="D1338" s="4" t="s">
        <v>2296</v>
      </c>
    </row>
    <row r="1339" spans="1:4" ht="17.25" x14ac:dyDescent="0.25">
      <c r="A1339" s="54">
        <v>23834</v>
      </c>
      <c r="B1339" s="54" t="s">
        <v>2297</v>
      </c>
      <c r="C1339" s="56">
        <v>23834</v>
      </c>
      <c r="D1339" s="4" t="s">
        <v>3509</v>
      </c>
    </row>
    <row r="1340" spans="1:4" x14ac:dyDescent="0.25">
      <c r="A1340" s="54">
        <v>238340</v>
      </c>
      <c r="B1340" s="54" t="s">
        <v>2297</v>
      </c>
      <c r="C1340" s="56">
        <v>238340</v>
      </c>
      <c r="D1340" s="4" t="s">
        <v>2297</v>
      </c>
    </row>
    <row r="1341" spans="1:4" ht="17.25" x14ac:dyDescent="0.25">
      <c r="A1341" s="54">
        <v>23835</v>
      </c>
      <c r="B1341" s="54" t="s">
        <v>2298</v>
      </c>
      <c r="C1341" s="56">
        <v>23835</v>
      </c>
      <c r="D1341" s="4" t="s">
        <v>3510</v>
      </c>
    </row>
    <row r="1342" spans="1:4" x14ac:dyDescent="0.25">
      <c r="A1342" s="54">
        <v>238350</v>
      </c>
      <c r="B1342" s="54" t="s">
        <v>2298</v>
      </c>
      <c r="C1342" s="56">
        <v>238350</v>
      </c>
      <c r="D1342" s="4" t="s">
        <v>2298</v>
      </c>
    </row>
    <row r="1343" spans="1:4" ht="17.25" x14ac:dyDescent="0.25">
      <c r="A1343" s="54">
        <v>23839</v>
      </c>
      <c r="B1343" s="54" t="s">
        <v>2299</v>
      </c>
      <c r="C1343" s="56">
        <v>23839</v>
      </c>
      <c r="D1343" s="4" t="s">
        <v>3511</v>
      </c>
    </row>
    <row r="1344" spans="1:4" x14ac:dyDescent="0.25">
      <c r="A1344" s="54">
        <v>238390</v>
      </c>
      <c r="B1344" s="54" t="s">
        <v>2299</v>
      </c>
      <c r="C1344" s="56">
        <v>238390</v>
      </c>
      <c r="D1344" s="4" t="s">
        <v>2299</v>
      </c>
    </row>
    <row r="1345" spans="1:4" ht="17.25" x14ac:dyDescent="0.25">
      <c r="A1345" s="54">
        <v>2389</v>
      </c>
      <c r="B1345" s="54" t="s">
        <v>3512</v>
      </c>
      <c r="C1345" s="56">
        <v>2389</v>
      </c>
      <c r="D1345" s="4" t="s">
        <v>3513</v>
      </c>
    </row>
    <row r="1346" spans="1:4" ht="17.25" x14ac:dyDescent="0.25">
      <c r="A1346" s="54">
        <v>23891</v>
      </c>
      <c r="B1346" s="54" t="s">
        <v>2300</v>
      </c>
      <c r="C1346" s="56">
        <v>23891</v>
      </c>
      <c r="D1346" s="4" t="s">
        <v>3514</v>
      </c>
    </row>
    <row r="1347" spans="1:4" x14ac:dyDescent="0.25">
      <c r="A1347" s="54">
        <v>238910</v>
      </c>
      <c r="B1347" s="54" t="s">
        <v>2300</v>
      </c>
      <c r="C1347" s="56">
        <v>238910</v>
      </c>
      <c r="D1347" s="4" t="s">
        <v>2300</v>
      </c>
    </row>
    <row r="1348" spans="1:4" ht="17.25" x14ac:dyDescent="0.25">
      <c r="A1348" s="54">
        <v>23899</v>
      </c>
      <c r="B1348" s="54" t="s">
        <v>2301</v>
      </c>
      <c r="C1348" s="56">
        <v>23899</v>
      </c>
      <c r="D1348" s="4" t="s">
        <v>3515</v>
      </c>
    </row>
    <row r="1349" spans="1:4" x14ac:dyDescent="0.25">
      <c r="A1349" s="54">
        <v>238990</v>
      </c>
      <c r="B1349" s="54" t="s">
        <v>2301</v>
      </c>
      <c r="C1349" s="56">
        <v>238990</v>
      </c>
      <c r="D1349" s="4" t="s">
        <v>2301</v>
      </c>
    </row>
    <row r="1350" spans="1:4" ht="17.25" x14ac:dyDescent="0.25">
      <c r="A1350" s="54" t="s">
        <v>3516</v>
      </c>
      <c r="B1350" s="54" t="s">
        <v>172</v>
      </c>
      <c r="C1350" s="58" t="s">
        <v>3516</v>
      </c>
      <c r="D1350" s="4" t="s">
        <v>3517</v>
      </c>
    </row>
    <row r="1351" spans="1:4" ht="17.25" x14ac:dyDescent="0.25">
      <c r="A1351" s="54">
        <v>311</v>
      </c>
      <c r="B1351" s="54" t="s">
        <v>3518</v>
      </c>
      <c r="C1351" s="56">
        <v>311</v>
      </c>
      <c r="D1351" s="4" t="s">
        <v>3519</v>
      </c>
    </row>
    <row r="1352" spans="1:4" ht="17.25" x14ac:dyDescent="0.25">
      <c r="A1352" s="54">
        <v>3111</v>
      </c>
      <c r="B1352" s="54" t="s">
        <v>3520</v>
      </c>
      <c r="C1352" s="56">
        <v>3111</v>
      </c>
      <c r="D1352" s="4" t="s">
        <v>3521</v>
      </c>
    </row>
    <row r="1353" spans="1:4" ht="17.25" x14ac:dyDescent="0.25">
      <c r="A1353" s="54">
        <v>31111</v>
      </c>
      <c r="B1353" s="54" t="s">
        <v>3520</v>
      </c>
      <c r="C1353" s="56">
        <v>31111</v>
      </c>
      <c r="D1353" s="4" t="s">
        <v>3521</v>
      </c>
    </row>
    <row r="1354" spans="1:4" x14ac:dyDescent="0.25">
      <c r="A1354" s="54">
        <v>311111</v>
      </c>
      <c r="B1354" s="54" t="s">
        <v>3522</v>
      </c>
      <c r="C1354" s="56">
        <v>311111</v>
      </c>
      <c r="D1354" s="4" t="s">
        <v>3522</v>
      </c>
    </row>
    <row r="1355" spans="1:4" x14ac:dyDescent="0.25">
      <c r="A1355" s="54">
        <v>311119</v>
      </c>
      <c r="B1355" s="54" t="s">
        <v>3523</v>
      </c>
      <c r="C1355" s="56">
        <v>311119</v>
      </c>
      <c r="D1355" s="4" t="s">
        <v>3523</v>
      </c>
    </row>
    <row r="1356" spans="1:4" ht="17.25" x14ac:dyDescent="0.25">
      <c r="A1356" s="54">
        <v>3112</v>
      </c>
      <c r="B1356" s="54" t="s">
        <v>3524</v>
      </c>
      <c r="C1356" s="56">
        <v>3112</v>
      </c>
      <c r="D1356" s="4" t="s">
        <v>3525</v>
      </c>
    </row>
    <row r="1357" spans="1:4" ht="17.25" x14ac:dyDescent="0.25">
      <c r="A1357" s="54">
        <v>31121</v>
      </c>
      <c r="B1357" s="54" t="s">
        <v>3526</v>
      </c>
      <c r="C1357" s="56">
        <v>31121</v>
      </c>
      <c r="D1357" s="4" t="s">
        <v>3527</v>
      </c>
    </row>
    <row r="1358" spans="1:4" x14ac:dyDescent="0.25">
      <c r="A1358" s="54">
        <v>311211</v>
      </c>
      <c r="B1358" s="54" t="s">
        <v>3528</v>
      </c>
      <c r="C1358" s="56">
        <v>311211</v>
      </c>
      <c r="D1358" s="4" t="s">
        <v>3528</v>
      </c>
    </row>
    <row r="1359" spans="1:4" x14ac:dyDescent="0.25">
      <c r="A1359" s="54">
        <v>311212</v>
      </c>
      <c r="B1359" s="54" t="s">
        <v>3529</v>
      </c>
      <c r="C1359" s="56">
        <v>311212</v>
      </c>
      <c r="D1359" s="4" t="s">
        <v>3529</v>
      </c>
    </row>
    <row r="1360" spans="1:4" x14ac:dyDescent="0.25">
      <c r="A1360" s="54">
        <v>311213</v>
      </c>
      <c r="B1360" s="54" t="s">
        <v>3530</v>
      </c>
      <c r="C1360" s="56">
        <v>311213</v>
      </c>
      <c r="D1360" s="4" t="s">
        <v>3530</v>
      </c>
    </row>
    <row r="1361" spans="1:4" ht="25.5" x14ac:dyDescent="0.25">
      <c r="A1361" s="54">
        <v>31122</v>
      </c>
      <c r="B1361" s="54" t="s">
        <v>3531</v>
      </c>
      <c r="C1361" s="56">
        <v>31122</v>
      </c>
      <c r="D1361" s="4" t="s">
        <v>3532</v>
      </c>
    </row>
    <row r="1362" spans="1:4" x14ac:dyDescent="0.25">
      <c r="A1362" s="54">
        <v>311221</v>
      </c>
      <c r="B1362" s="54" t="s">
        <v>3533</v>
      </c>
      <c r="C1362" s="56">
        <v>311221</v>
      </c>
      <c r="D1362" s="4" t="s">
        <v>3533</v>
      </c>
    </row>
    <row r="1363" spans="1:4" x14ac:dyDescent="0.25">
      <c r="A1363" s="54">
        <v>311224</v>
      </c>
      <c r="B1363" s="54" t="s">
        <v>3534</v>
      </c>
      <c r="C1363" s="56">
        <v>311224</v>
      </c>
      <c r="D1363" s="4" t="s">
        <v>3534</v>
      </c>
    </row>
    <row r="1364" spans="1:4" x14ac:dyDescent="0.25">
      <c r="A1364" s="54">
        <v>311225</v>
      </c>
      <c r="B1364" s="54" t="s">
        <v>3535</v>
      </c>
      <c r="C1364" s="56">
        <v>311225</v>
      </c>
      <c r="D1364" s="4" t="s">
        <v>3535</v>
      </c>
    </row>
    <row r="1365" spans="1:4" ht="17.25" x14ac:dyDescent="0.25">
      <c r="A1365" s="54">
        <v>31123</v>
      </c>
      <c r="B1365" s="54" t="s">
        <v>2310</v>
      </c>
      <c r="C1365" s="56">
        <v>31123</v>
      </c>
      <c r="D1365" s="4" t="s">
        <v>3536</v>
      </c>
    </row>
    <row r="1366" spans="1:4" x14ac:dyDescent="0.25">
      <c r="A1366" s="54">
        <v>311230</v>
      </c>
      <c r="B1366" s="54" t="s">
        <v>2310</v>
      </c>
      <c r="C1366" s="56">
        <v>311230</v>
      </c>
      <c r="D1366" s="4" t="s">
        <v>2310</v>
      </c>
    </row>
    <row r="1367" spans="1:4" ht="25.5" x14ac:dyDescent="0.25">
      <c r="A1367" s="54">
        <v>3113</v>
      </c>
      <c r="B1367" s="54" t="s">
        <v>3537</v>
      </c>
      <c r="C1367" s="56">
        <v>3113</v>
      </c>
      <c r="D1367" s="4" t="s">
        <v>3538</v>
      </c>
    </row>
    <row r="1368" spans="1:4" ht="17.25" x14ac:dyDescent="0.25">
      <c r="A1368" s="54">
        <v>31131</v>
      </c>
      <c r="B1368" s="54" t="s">
        <v>3539</v>
      </c>
      <c r="C1368" s="56">
        <v>31131</v>
      </c>
      <c r="D1368" s="4" t="s">
        <v>3540</v>
      </c>
    </row>
    <row r="1369" spans="1:4" x14ac:dyDescent="0.25">
      <c r="A1369" s="54">
        <v>311313</v>
      </c>
      <c r="B1369" s="54" t="s">
        <v>3541</v>
      </c>
      <c r="C1369" s="56">
        <v>311313</v>
      </c>
      <c r="D1369" s="4" t="s">
        <v>3541</v>
      </c>
    </row>
    <row r="1370" spans="1:4" x14ac:dyDescent="0.25">
      <c r="A1370" s="54">
        <v>311314</v>
      </c>
      <c r="B1370" s="54" t="s">
        <v>3542</v>
      </c>
      <c r="C1370" s="56">
        <v>311314</v>
      </c>
      <c r="D1370" s="4" t="s">
        <v>3542</v>
      </c>
    </row>
    <row r="1371" spans="1:4" ht="25.5" x14ac:dyDescent="0.25">
      <c r="A1371" s="54">
        <v>31134</v>
      </c>
      <c r="B1371" s="54" t="s">
        <v>2313</v>
      </c>
      <c r="C1371" s="56">
        <v>31134</v>
      </c>
      <c r="D1371" s="4" t="s">
        <v>3543</v>
      </c>
    </row>
    <row r="1372" spans="1:4" ht="25.5" x14ac:dyDescent="0.25">
      <c r="A1372" s="54">
        <v>311340</v>
      </c>
      <c r="B1372" s="54" t="s">
        <v>2313</v>
      </c>
      <c r="C1372" s="56">
        <v>311340</v>
      </c>
      <c r="D1372" s="4" t="s">
        <v>2313</v>
      </c>
    </row>
    <row r="1373" spans="1:4" ht="25.5" x14ac:dyDescent="0.25">
      <c r="A1373" s="54">
        <v>31135</v>
      </c>
      <c r="B1373" s="54" t="s">
        <v>3544</v>
      </c>
      <c r="C1373" s="56">
        <v>31135</v>
      </c>
      <c r="D1373" s="4" t="s">
        <v>3545</v>
      </c>
    </row>
    <row r="1374" spans="1:4" ht="25.5" x14ac:dyDescent="0.25">
      <c r="A1374" s="54">
        <v>311351</v>
      </c>
      <c r="B1374" s="54" t="s">
        <v>3546</v>
      </c>
      <c r="C1374" s="56">
        <v>311351</v>
      </c>
      <c r="D1374" s="4" t="s">
        <v>3546</v>
      </c>
    </row>
    <row r="1375" spans="1:4" ht="25.5" x14ac:dyDescent="0.25">
      <c r="A1375" s="54">
        <v>311352</v>
      </c>
      <c r="B1375" s="54" t="s">
        <v>3547</v>
      </c>
      <c r="C1375" s="56">
        <v>311352</v>
      </c>
      <c r="D1375" s="4" t="s">
        <v>3547</v>
      </c>
    </row>
    <row r="1376" spans="1:4" ht="25.5" x14ac:dyDescent="0.25">
      <c r="A1376" s="54">
        <v>3114</v>
      </c>
      <c r="B1376" s="54" t="s">
        <v>3548</v>
      </c>
      <c r="C1376" s="56">
        <v>3114</v>
      </c>
      <c r="D1376" s="4" t="s">
        <v>3549</v>
      </c>
    </row>
    <row r="1377" spans="1:4" ht="17.25" x14ac:dyDescent="0.25">
      <c r="A1377" s="54">
        <v>31141</v>
      </c>
      <c r="B1377" s="54" t="s">
        <v>3550</v>
      </c>
      <c r="C1377" s="56">
        <v>31141</v>
      </c>
      <c r="D1377" s="4" t="s">
        <v>3551</v>
      </c>
    </row>
    <row r="1378" spans="1:4" ht="25.5" x14ac:dyDescent="0.25">
      <c r="A1378" s="54">
        <v>311411</v>
      </c>
      <c r="B1378" s="54" t="s">
        <v>3552</v>
      </c>
      <c r="C1378" s="56">
        <v>311411</v>
      </c>
      <c r="D1378" s="4" t="s">
        <v>3552</v>
      </c>
    </row>
    <row r="1379" spans="1:4" x14ac:dyDescent="0.25">
      <c r="A1379" s="54">
        <v>311412</v>
      </c>
      <c r="B1379" s="54" t="s">
        <v>3553</v>
      </c>
      <c r="C1379" s="56">
        <v>311412</v>
      </c>
      <c r="D1379" s="4" t="s">
        <v>3553</v>
      </c>
    </row>
    <row r="1380" spans="1:4" ht="25.5" x14ac:dyDescent="0.25">
      <c r="A1380" s="54">
        <v>31142</v>
      </c>
      <c r="B1380" s="54" t="s">
        <v>3554</v>
      </c>
      <c r="C1380" s="56">
        <v>31142</v>
      </c>
      <c r="D1380" s="4" t="s">
        <v>3555</v>
      </c>
    </row>
    <row r="1381" spans="1:4" x14ac:dyDescent="0.25">
      <c r="A1381" s="54">
        <v>311421</v>
      </c>
      <c r="B1381" s="54" t="s">
        <v>3556</v>
      </c>
      <c r="C1381" s="56">
        <v>311421</v>
      </c>
      <c r="D1381" s="4" t="s">
        <v>3556</v>
      </c>
    </row>
    <row r="1382" spans="1:4" x14ac:dyDescent="0.25">
      <c r="A1382" s="54">
        <v>311422</v>
      </c>
      <c r="B1382" s="54" t="s">
        <v>3557</v>
      </c>
      <c r="C1382" s="56">
        <v>311422</v>
      </c>
      <c r="D1382" s="4" t="s">
        <v>3557</v>
      </c>
    </row>
    <row r="1383" spans="1:4" x14ac:dyDescent="0.25">
      <c r="A1383" s="54">
        <v>311423</v>
      </c>
      <c r="B1383" s="54" t="s">
        <v>3558</v>
      </c>
      <c r="C1383" s="56">
        <v>311423</v>
      </c>
      <c r="D1383" s="4" t="s">
        <v>3558</v>
      </c>
    </row>
    <row r="1384" spans="1:4" ht="17.25" x14ac:dyDescent="0.25">
      <c r="A1384" s="54">
        <v>3115</v>
      </c>
      <c r="B1384" s="54" t="s">
        <v>3559</v>
      </c>
      <c r="C1384" s="56">
        <v>3115</v>
      </c>
      <c r="D1384" s="4" t="s">
        <v>3560</v>
      </c>
    </row>
    <row r="1385" spans="1:4" ht="25.5" x14ac:dyDescent="0.25">
      <c r="A1385" s="54">
        <v>31151</v>
      </c>
      <c r="B1385" s="54" t="s">
        <v>3561</v>
      </c>
      <c r="C1385" s="56">
        <v>31151</v>
      </c>
      <c r="D1385" s="4" t="s">
        <v>3562</v>
      </c>
    </row>
    <row r="1386" spans="1:4" x14ac:dyDescent="0.25">
      <c r="A1386" s="54">
        <v>311511</v>
      </c>
      <c r="B1386" s="54" t="s">
        <v>3563</v>
      </c>
      <c r="C1386" s="56">
        <v>311511</v>
      </c>
      <c r="D1386" s="4" t="s">
        <v>3563</v>
      </c>
    </row>
    <row r="1387" spans="1:4" x14ac:dyDescent="0.25">
      <c r="A1387" s="54">
        <v>311512</v>
      </c>
      <c r="B1387" s="54" t="s">
        <v>3564</v>
      </c>
      <c r="C1387" s="56">
        <v>311512</v>
      </c>
      <c r="D1387" s="4" t="s">
        <v>3564</v>
      </c>
    </row>
    <row r="1388" spans="1:4" x14ac:dyDescent="0.25">
      <c r="A1388" s="54">
        <v>311513</v>
      </c>
      <c r="B1388" s="54" t="s">
        <v>3565</v>
      </c>
      <c r="C1388" s="56">
        <v>311513</v>
      </c>
      <c r="D1388" s="4" t="s">
        <v>3565</v>
      </c>
    </row>
    <row r="1389" spans="1:4" ht="25.5" x14ac:dyDescent="0.25">
      <c r="A1389" s="54">
        <v>311514</v>
      </c>
      <c r="B1389" s="54" t="s">
        <v>3566</v>
      </c>
      <c r="C1389" s="56">
        <v>311514</v>
      </c>
      <c r="D1389" s="4" t="s">
        <v>3566</v>
      </c>
    </row>
    <row r="1390" spans="1:4" ht="25.5" x14ac:dyDescent="0.25">
      <c r="A1390" s="54">
        <v>31152</v>
      </c>
      <c r="B1390" s="54" t="s">
        <v>2325</v>
      </c>
      <c r="C1390" s="56">
        <v>31152</v>
      </c>
      <c r="D1390" s="4" t="s">
        <v>3567</v>
      </c>
    </row>
    <row r="1391" spans="1:4" ht="25.5" x14ac:dyDescent="0.25">
      <c r="A1391" s="54">
        <v>311520</v>
      </c>
      <c r="B1391" s="54" t="s">
        <v>2325</v>
      </c>
      <c r="C1391" s="56">
        <v>311520</v>
      </c>
      <c r="D1391" s="4" t="s">
        <v>2325</v>
      </c>
    </row>
    <row r="1392" spans="1:4" ht="17.25" x14ac:dyDescent="0.25">
      <c r="A1392" s="54">
        <v>3116</v>
      </c>
      <c r="B1392" s="54" t="s">
        <v>3568</v>
      </c>
      <c r="C1392" s="56">
        <v>3116</v>
      </c>
      <c r="D1392" s="4" t="s">
        <v>3569</v>
      </c>
    </row>
    <row r="1393" spans="1:4" ht="17.25" x14ac:dyDescent="0.25">
      <c r="A1393" s="54">
        <v>31161</v>
      </c>
      <c r="B1393" s="54" t="s">
        <v>3568</v>
      </c>
      <c r="C1393" s="56">
        <v>31161</v>
      </c>
      <c r="D1393" s="4" t="s">
        <v>3569</v>
      </c>
    </row>
    <row r="1394" spans="1:4" x14ac:dyDescent="0.25">
      <c r="A1394" s="54">
        <v>311611</v>
      </c>
      <c r="B1394" s="54" t="s">
        <v>3570</v>
      </c>
      <c r="C1394" s="56">
        <v>311611</v>
      </c>
      <c r="D1394" s="4" t="s">
        <v>3570</v>
      </c>
    </row>
    <row r="1395" spans="1:4" x14ac:dyDescent="0.25">
      <c r="A1395" s="54">
        <v>311612</v>
      </c>
      <c r="B1395" s="54" t="s">
        <v>3571</v>
      </c>
      <c r="C1395" s="56">
        <v>311612</v>
      </c>
      <c r="D1395" s="4" t="s">
        <v>3571</v>
      </c>
    </row>
    <row r="1396" spans="1:4" x14ac:dyDescent="0.25">
      <c r="A1396" s="54">
        <v>311613</v>
      </c>
      <c r="B1396" s="54" t="s">
        <v>3572</v>
      </c>
      <c r="C1396" s="56">
        <v>311613</v>
      </c>
      <c r="D1396" s="4" t="s">
        <v>3572</v>
      </c>
    </row>
    <row r="1397" spans="1:4" x14ac:dyDescent="0.25">
      <c r="A1397" s="54">
        <v>311615</v>
      </c>
      <c r="B1397" s="54" t="s">
        <v>3573</v>
      </c>
      <c r="C1397" s="56">
        <v>311615</v>
      </c>
      <c r="D1397" s="4" t="s">
        <v>3573</v>
      </c>
    </row>
    <row r="1398" spans="1:4" ht="25.5" x14ac:dyDescent="0.25">
      <c r="A1398" s="54">
        <v>3117</v>
      </c>
      <c r="B1398" s="54" t="s">
        <v>2330</v>
      </c>
      <c r="C1398" s="56">
        <v>3117</v>
      </c>
      <c r="D1398" s="4" t="s">
        <v>3574</v>
      </c>
    </row>
    <row r="1399" spans="1:4" ht="25.5" x14ac:dyDescent="0.25">
      <c r="A1399" s="54">
        <v>31171</v>
      </c>
      <c r="B1399" s="54" t="s">
        <v>2330</v>
      </c>
      <c r="C1399" s="56">
        <v>31171</v>
      </c>
      <c r="D1399" s="4" t="s">
        <v>3574</v>
      </c>
    </row>
    <row r="1400" spans="1:4" ht="25.5" x14ac:dyDescent="0.25">
      <c r="A1400" s="54">
        <v>311710</v>
      </c>
      <c r="B1400" s="54" t="s">
        <v>2330</v>
      </c>
      <c r="C1400" s="56">
        <v>311710</v>
      </c>
      <c r="D1400" s="4" t="s">
        <v>2330</v>
      </c>
    </row>
    <row r="1401" spans="1:4" ht="17.25" x14ac:dyDescent="0.25">
      <c r="A1401" s="54">
        <v>3118</v>
      </c>
      <c r="B1401" s="54" t="s">
        <v>3575</v>
      </c>
      <c r="C1401" s="56">
        <v>3118</v>
      </c>
      <c r="D1401" s="4" t="s">
        <v>3576</v>
      </c>
    </row>
    <row r="1402" spans="1:4" ht="17.25" x14ac:dyDescent="0.25">
      <c r="A1402" s="54">
        <v>31181</v>
      </c>
      <c r="B1402" s="54" t="s">
        <v>3577</v>
      </c>
      <c r="C1402" s="56">
        <v>31181</v>
      </c>
      <c r="D1402" s="4" t="s">
        <v>3578</v>
      </c>
    </row>
    <row r="1403" spans="1:4" x14ac:dyDescent="0.25">
      <c r="A1403" s="54">
        <v>311811</v>
      </c>
      <c r="B1403" s="54" t="s">
        <v>3579</v>
      </c>
      <c r="C1403" s="56">
        <v>311811</v>
      </c>
      <c r="D1403" s="4" t="s">
        <v>3579</v>
      </c>
    </row>
    <row r="1404" spans="1:4" x14ac:dyDescent="0.25">
      <c r="A1404" s="54">
        <v>311812</v>
      </c>
      <c r="B1404" s="54" t="s">
        <v>3580</v>
      </c>
      <c r="C1404" s="56">
        <v>311812</v>
      </c>
      <c r="D1404" s="4" t="s">
        <v>3580</v>
      </c>
    </row>
    <row r="1405" spans="1:4" ht="25.5" x14ac:dyDescent="0.25">
      <c r="A1405" s="54">
        <v>311813</v>
      </c>
      <c r="B1405" s="54" t="s">
        <v>3581</v>
      </c>
      <c r="C1405" s="56">
        <v>311813</v>
      </c>
      <c r="D1405" s="4" t="s">
        <v>3581</v>
      </c>
    </row>
    <row r="1406" spans="1:4" ht="17.25" x14ac:dyDescent="0.25">
      <c r="A1406" s="54">
        <v>31182</v>
      </c>
      <c r="B1406" s="54" t="s">
        <v>3582</v>
      </c>
      <c r="C1406" s="56">
        <v>31182</v>
      </c>
      <c r="D1406" s="4" t="s">
        <v>3583</v>
      </c>
    </row>
    <row r="1407" spans="1:4" x14ac:dyDescent="0.25">
      <c r="A1407" s="54">
        <v>311821</v>
      </c>
      <c r="B1407" s="54" t="s">
        <v>3584</v>
      </c>
      <c r="C1407" s="56">
        <v>311821</v>
      </c>
      <c r="D1407" s="4" t="s">
        <v>3584</v>
      </c>
    </row>
    <row r="1408" spans="1:4" ht="25.5" x14ac:dyDescent="0.25">
      <c r="A1408" s="54">
        <v>311824</v>
      </c>
      <c r="B1408" s="54" t="s">
        <v>3585</v>
      </c>
      <c r="C1408" s="56">
        <v>311824</v>
      </c>
      <c r="D1408" s="4" t="s">
        <v>3585</v>
      </c>
    </row>
    <row r="1409" spans="1:4" ht="17.25" x14ac:dyDescent="0.25">
      <c r="A1409" s="54">
        <v>31183</v>
      </c>
      <c r="B1409" s="54" t="s">
        <v>2336</v>
      </c>
      <c r="C1409" s="56">
        <v>31183</v>
      </c>
      <c r="D1409" s="4" t="s">
        <v>3586</v>
      </c>
    </row>
    <row r="1410" spans="1:4" x14ac:dyDescent="0.25">
      <c r="A1410" s="54">
        <v>311830</v>
      </c>
      <c r="B1410" s="54" t="s">
        <v>2336</v>
      </c>
      <c r="C1410" s="56">
        <v>311830</v>
      </c>
      <c r="D1410" s="4" t="s">
        <v>2336</v>
      </c>
    </row>
    <row r="1411" spans="1:4" ht="17.25" x14ac:dyDescent="0.25">
      <c r="A1411" s="54">
        <v>3119</v>
      </c>
      <c r="B1411" s="54" t="s">
        <v>3587</v>
      </c>
      <c r="C1411" s="56">
        <v>3119</v>
      </c>
      <c r="D1411" s="4" t="s">
        <v>3588</v>
      </c>
    </row>
    <row r="1412" spans="1:4" ht="17.25" x14ac:dyDescent="0.25">
      <c r="A1412" s="54">
        <v>31191</v>
      </c>
      <c r="B1412" s="54" t="s">
        <v>3589</v>
      </c>
      <c r="C1412" s="56">
        <v>31191</v>
      </c>
      <c r="D1412" s="4" t="s">
        <v>3590</v>
      </c>
    </row>
    <row r="1413" spans="1:4" ht="25.5" x14ac:dyDescent="0.25">
      <c r="A1413" s="54">
        <v>311911</v>
      </c>
      <c r="B1413" s="54" t="s">
        <v>3591</v>
      </c>
      <c r="C1413" s="56">
        <v>311911</v>
      </c>
      <c r="D1413" s="4" t="s">
        <v>3591</v>
      </c>
    </row>
    <row r="1414" spans="1:4" x14ac:dyDescent="0.25">
      <c r="A1414" s="54">
        <v>311919</v>
      </c>
      <c r="B1414" s="54" t="s">
        <v>3592</v>
      </c>
      <c r="C1414" s="56">
        <v>311919</v>
      </c>
      <c r="D1414" s="4" t="s">
        <v>3592</v>
      </c>
    </row>
    <row r="1415" spans="1:4" ht="17.25" x14ac:dyDescent="0.25">
      <c r="A1415" s="54">
        <v>31192</v>
      </c>
      <c r="B1415" s="54" t="s">
        <v>2339</v>
      </c>
      <c r="C1415" s="56">
        <v>31192</v>
      </c>
      <c r="D1415" s="4" t="s">
        <v>3593</v>
      </c>
    </row>
    <row r="1416" spans="1:4" x14ac:dyDescent="0.25">
      <c r="A1416" s="54">
        <v>311920</v>
      </c>
      <c r="B1416" s="54" t="s">
        <v>3594</v>
      </c>
      <c r="C1416" s="56">
        <v>311920</v>
      </c>
      <c r="D1416" s="4" t="s">
        <v>3594</v>
      </c>
    </row>
    <row r="1417" spans="1:4" ht="25.5" x14ac:dyDescent="0.25">
      <c r="A1417" s="54">
        <v>31193</v>
      </c>
      <c r="B1417" s="54" t="s">
        <v>2340</v>
      </c>
      <c r="C1417" s="56">
        <v>31193</v>
      </c>
      <c r="D1417" s="4" t="s">
        <v>3595</v>
      </c>
    </row>
    <row r="1418" spans="1:4" ht="25.5" x14ac:dyDescent="0.25">
      <c r="A1418" s="54">
        <v>311930</v>
      </c>
      <c r="B1418" s="54" t="s">
        <v>2340</v>
      </c>
      <c r="C1418" s="56">
        <v>311930</v>
      </c>
      <c r="D1418" s="4" t="s">
        <v>2340</v>
      </c>
    </row>
    <row r="1419" spans="1:4" ht="17.25" x14ac:dyDescent="0.25">
      <c r="A1419" s="54">
        <v>31194</v>
      </c>
      <c r="B1419" s="54" t="s">
        <v>3596</v>
      </c>
      <c r="C1419" s="56">
        <v>31194</v>
      </c>
      <c r="D1419" s="4" t="s">
        <v>3597</v>
      </c>
    </row>
    <row r="1420" spans="1:4" ht="25.5" x14ac:dyDescent="0.25">
      <c r="A1420" s="54">
        <v>311941</v>
      </c>
      <c r="B1420" s="54" t="s">
        <v>3598</v>
      </c>
      <c r="C1420" s="56">
        <v>311941</v>
      </c>
      <c r="D1420" s="4" t="s">
        <v>3598</v>
      </c>
    </row>
    <row r="1421" spans="1:4" x14ac:dyDescent="0.25">
      <c r="A1421" s="54">
        <v>311942</v>
      </c>
      <c r="B1421" s="54" t="s">
        <v>3599</v>
      </c>
      <c r="C1421" s="56">
        <v>311942</v>
      </c>
      <c r="D1421" s="4" t="s">
        <v>3599</v>
      </c>
    </row>
    <row r="1422" spans="1:4" ht="17.25" x14ac:dyDescent="0.25">
      <c r="A1422" s="54">
        <v>31199</v>
      </c>
      <c r="B1422" s="54" t="s">
        <v>3600</v>
      </c>
      <c r="C1422" s="56">
        <v>31199</v>
      </c>
      <c r="D1422" s="4" t="s">
        <v>3601</v>
      </c>
    </row>
    <row r="1423" spans="1:4" x14ac:dyDescent="0.25">
      <c r="A1423" s="54">
        <v>311991</v>
      </c>
      <c r="B1423" s="54" t="s">
        <v>3602</v>
      </c>
      <c r="C1423" s="56">
        <v>311991</v>
      </c>
      <c r="D1423" s="4" t="s">
        <v>3602</v>
      </c>
    </row>
    <row r="1424" spans="1:4" ht="25.5" x14ac:dyDescent="0.25">
      <c r="A1424" s="54">
        <v>311999</v>
      </c>
      <c r="B1424" s="54" t="s">
        <v>3603</v>
      </c>
      <c r="C1424" s="56">
        <v>311999</v>
      </c>
      <c r="D1424" s="4" t="s">
        <v>3603</v>
      </c>
    </row>
    <row r="1425" spans="1:4" ht="25.5" x14ac:dyDescent="0.25">
      <c r="A1425" s="54">
        <v>312</v>
      </c>
      <c r="B1425" s="54" t="s">
        <v>3604</v>
      </c>
      <c r="C1425" s="56">
        <v>312</v>
      </c>
      <c r="D1425" s="4" t="s">
        <v>3605</v>
      </c>
    </row>
    <row r="1426" spans="1:4" ht="17.25" x14ac:dyDescent="0.25">
      <c r="A1426" s="54">
        <v>3121</v>
      </c>
      <c r="B1426" s="54" t="s">
        <v>3606</v>
      </c>
      <c r="C1426" s="56">
        <v>3121</v>
      </c>
      <c r="D1426" s="4" t="s">
        <v>3607</v>
      </c>
    </row>
    <row r="1427" spans="1:4" ht="17.25" x14ac:dyDescent="0.25">
      <c r="A1427" s="54">
        <v>31211</v>
      </c>
      <c r="B1427" s="54" t="s">
        <v>3608</v>
      </c>
      <c r="C1427" s="56">
        <v>31211</v>
      </c>
      <c r="D1427" s="4" t="s">
        <v>3609</v>
      </c>
    </row>
    <row r="1428" spans="1:4" x14ac:dyDescent="0.25">
      <c r="A1428" s="54">
        <v>312111</v>
      </c>
      <c r="B1428" s="54" t="s">
        <v>3610</v>
      </c>
      <c r="C1428" s="56">
        <v>312111</v>
      </c>
      <c r="D1428" s="4" t="s">
        <v>3610</v>
      </c>
    </row>
    <row r="1429" spans="1:4" x14ac:dyDescent="0.25">
      <c r="A1429" s="54">
        <v>312112</v>
      </c>
      <c r="B1429" s="54" t="s">
        <v>3611</v>
      </c>
      <c r="C1429" s="56">
        <v>312112</v>
      </c>
      <c r="D1429" s="4" t="s">
        <v>3611</v>
      </c>
    </row>
    <row r="1430" spans="1:4" x14ac:dyDescent="0.25">
      <c r="A1430" s="54">
        <v>312113</v>
      </c>
      <c r="B1430" s="54" t="s">
        <v>3612</v>
      </c>
      <c r="C1430" s="56">
        <v>312113</v>
      </c>
      <c r="D1430" s="4" t="s">
        <v>3612</v>
      </c>
    </row>
    <row r="1431" spans="1:4" ht="17.25" x14ac:dyDescent="0.25">
      <c r="A1431" s="54">
        <v>31212</v>
      </c>
      <c r="B1431" s="54" t="s">
        <v>2348</v>
      </c>
      <c r="C1431" s="56">
        <v>31212</v>
      </c>
      <c r="D1431" s="4" t="s">
        <v>3613</v>
      </c>
    </row>
    <row r="1432" spans="1:4" x14ac:dyDescent="0.25">
      <c r="A1432" s="54">
        <v>312120</v>
      </c>
      <c r="B1432" s="54" t="s">
        <v>2348</v>
      </c>
      <c r="C1432" s="56">
        <v>312120</v>
      </c>
      <c r="D1432" s="4" t="s">
        <v>2348</v>
      </c>
    </row>
    <row r="1433" spans="1:4" ht="17.25" x14ac:dyDescent="0.25">
      <c r="A1433" s="54">
        <v>31213</v>
      </c>
      <c r="B1433" s="54" t="s">
        <v>2349</v>
      </c>
      <c r="C1433" s="56">
        <v>31213</v>
      </c>
      <c r="D1433" s="4" t="s">
        <v>3614</v>
      </c>
    </row>
    <row r="1434" spans="1:4" x14ac:dyDescent="0.25">
      <c r="A1434" s="54">
        <v>312130</v>
      </c>
      <c r="B1434" s="54" t="s">
        <v>3615</v>
      </c>
      <c r="C1434" s="56">
        <v>312130</v>
      </c>
      <c r="D1434" s="4" t="s">
        <v>3615</v>
      </c>
    </row>
    <row r="1435" spans="1:4" ht="17.25" x14ac:dyDescent="0.25">
      <c r="A1435" s="54">
        <v>31214</v>
      </c>
      <c r="B1435" s="54" t="s">
        <v>2350</v>
      </c>
      <c r="C1435" s="56">
        <v>31214</v>
      </c>
      <c r="D1435" s="4" t="s">
        <v>3616</v>
      </c>
    </row>
    <row r="1436" spans="1:4" x14ac:dyDescent="0.25">
      <c r="A1436" s="54">
        <v>312140</v>
      </c>
      <c r="B1436" s="54" t="s">
        <v>3617</v>
      </c>
      <c r="C1436" s="56">
        <v>312140</v>
      </c>
      <c r="D1436" s="4" t="s">
        <v>3617</v>
      </c>
    </row>
    <row r="1437" spans="1:4" ht="17.25" x14ac:dyDescent="0.25">
      <c r="A1437" s="54">
        <v>3122</v>
      </c>
      <c r="B1437" s="54" t="s">
        <v>2351</v>
      </c>
      <c r="C1437" s="56">
        <v>3122</v>
      </c>
      <c r="D1437" s="4" t="s">
        <v>3618</v>
      </c>
    </row>
    <row r="1438" spans="1:4" x14ac:dyDescent="0.25">
      <c r="A1438" s="54">
        <v>31223</v>
      </c>
      <c r="B1438" s="54" t="s">
        <v>2351</v>
      </c>
      <c r="C1438" s="56">
        <v>31223</v>
      </c>
      <c r="D1438" s="4" t="s">
        <v>2351</v>
      </c>
    </row>
    <row r="1439" spans="1:4" x14ac:dyDescent="0.25">
      <c r="A1439" s="54">
        <v>312230</v>
      </c>
      <c r="B1439" s="54" t="s">
        <v>3619</v>
      </c>
      <c r="C1439" s="56">
        <v>312230</v>
      </c>
      <c r="D1439" s="4" t="s">
        <v>3619</v>
      </c>
    </row>
    <row r="1440" spans="1:4" ht="17.25" x14ac:dyDescent="0.25">
      <c r="A1440" s="54">
        <v>313</v>
      </c>
      <c r="B1440" s="54" t="s">
        <v>3620</v>
      </c>
      <c r="C1440" s="56">
        <v>313</v>
      </c>
      <c r="D1440" s="4" t="s">
        <v>3621</v>
      </c>
    </row>
    <row r="1441" spans="1:4" ht="17.25" x14ac:dyDescent="0.25">
      <c r="A1441" s="54">
        <v>3131</v>
      </c>
      <c r="B1441" s="54" t="s">
        <v>2352</v>
      </c>
      <c r="C1441" s="56">
        <v>3131</v>
      </c>
      <c r="D1441" s="4" t="s">
        <v>3622</v>
      </c>
    </row>
    <row r="1442" spans="1:4" ht="17.25" x14ac:dyDescent="0.25">
      <c r="A1442" s="54">
        <v>31311</v>
      </c>
      <c r="B1442" s="54" t="s">
        <v>2352</v>
      </c>
      <c r="C1442" s="56">
        <v>31311</v>
      </c>
      <c r="D1442" s="4" t="s">
        <v>3622</v>
      </c>
    </row>
    <row r="1443" spans="1:4" x14ac:dyDescent="0.25">
      <c r="A1443" s="54">
        <v>313110</v>
      </c>
      <c r="B1443" s="54" t="s">
        <v>3623</v>
      </c>
      <c r="C1443" s="56">
        <v>313110</v>
      </c>
      <c r="D1443" s="4" t="s">
        <v>3623</v>
      </c>
    </row>
    <row r="1444" spans="1:4" ht="17.25" x14ac:dyDescent="0.25">
      <c r="A1444" s="54">
        <v>3132</v>
      </c>
      <c r="B1444" s="54" t="s">
        <v>3624</v>
      </c>
      <c r="C1444" s="56">
        <v>3132</v>
      </c>
      <c r="D1444" s="4" t="s">
        <v>3625</v>
      </c>
    </row>
    <row r="1445" spans="1:4" ht="17.25" x14ac:dyDescent="0.25">
      <c r="A1445" s="54">
        <v>31321</v>
      </c>
      <c r="B1445" s="54" t="s">
        <v>2353</v>
      </c>
      <c r="C1445" s="56">
        <v>31321</v>
      </c>
      <c r="D1445" s="4" t="s">
        <v>3626</v>
      </c>
    </row>
    <row r="1446" spans="1:4" x14ac:dyDescent="0.25">
      <c r="A1446" s="54">
        <v>313210</v>
      </c>
      <c r="B1446" s="54" t="s">
        <v>2353</v>
      </c>
      <c r="C1446" s="56">
        <v>313210</v>
      </c>
      <c r="D1446" s="4" t="s">
        <v>2353</v>
      </c>
    </row>
    <row r="1447" spans="1:4" ht="25.5" x14ac:dyDescent="0.25">
      <c r="A1447" s="54">
        <v>31322</v>
      </c>
      <c r="B1447" s="54" t="s">
        <v>2354</v>
      </c>
      <c r="C1447" s="56">
        <v>31322</v>
      </c>
      <c r="D1447" s="4" t="s">
        <v>3627</v>
      </c>
    </row>
    <row r="1448" spans="1:4" ht="25.5" x14ac:dyDescent="0.25">
      <c r="A1448" s="54">
        <v>313220</v>
      </c>
      <c r="B1448" s="54" t="s">
        <v>2354</v>
      </c>
      <c r="C1448" s="56">
        <v>313220</v>
      </c>
      <c r="D1448" s="4" t="s">
        <v>2354</v>
      </c>
    </row>
    <row r="1449" spans="1:4" ht="17.25" x14ac:dyDescent="0.25">
      <c r="A1449" s="54">
        <v>31323</v>
      </c>
      <c r="B1449" s="54" t="s">
        <v>2355</v>
      </c>
      <c r="C1449" s="56">
        <v>31323</v>
      </c>
      <c r="D1449" s="4" t="s">
        <v>3628</v>
      </c>
    </row>
    <row r="1450" spans="1:4" x14ac:dyDescent="0.25">
      <c r="A1450" s="54">
        <v>313230</v>
      </c>
      <c r="B1450" s="54" t="s">
        <v>2355</v>
      </c>
      <c r="C1450" s="56">
        <v>313230</v>
      </c>
      <c r="D1450" s="4" t="s">
        <v>2355</v>
      </c>
    </row>
    <row r="1451" spans="1:4" ht="17.25" x14ac:dyDescent="0.25">
      <c r="A1451" s="54">
        <v>31324</v>
      </c>
      <c r="B1451" s="54" t="s">
        <v>2356</v>
      </c>
      <c r="C1451" s="56">
        <v>31324</v>
      </c>
      <c r="D1451" s="4" t="s">
        <v>3629</v>
      </c>
    </row>
    <row r="1452" spans="1:4" x14ac:dyDescent="0.25">
      <c r="A1452" s="54">
        <v>313240</v>
      </c>
      <c r="B1452" s="54" t="s">
        <v>2356</v>
      </c>
      <c r="C1452" s="56">
        <v>313240</v>
      </c>
      <c r="D1452" s="4" t="s">
        <v>2356</v>
      </c>
    </row>
    <row r="1453" spans="1:4" ht="25.5" x14ac:dyDescent="0.25">
      <c r="A1453" s="54">
        <v>3133</v>
      </c>
      <c r="B1453" s="54" t="s">
        <v>3630</v>
      </c>
      <c r="C1453" s="56">
        <v>3133</v>
      </c>
      <c r="D1453" s="4" t="s">
        <v>3631</v>
      </c>
    </row>
    <row r="1454" spans="1:4" ht="17.25" x14ac:dyDescent="0.25">
      <c r="A1454" s="54">
        <v>31331</v>
      </c>
      <c r="B1454" s="54" t="s">
        <v>2357</v>
      </c>
      <c r="C1454" s="56">
        <v>31331</v>
      </c>
      <c r="D1454" s="4" t="s">
        <v>3632</v>
      </c>
    </row>
    <row r="1455" spans="1:4" x14ac:dyDescent="0.25">
      <c r="A1455" s="54">
        <v>313310</v>
      </c>
      <c r="B1455" s="54" t="s">
        <v>3633</v>
      </c>
      <c r="C1455" s="56">
        <v>313310</v>
      </c>
      <c r="D1455" s="4" t="s">
        <v>3634</v>
      </c>
    </row>
    <row r="1456" spans="1:4" ht="17.25" x14ac:dyDescent="0.25">
      <c r="A1456" s="54">
        <v>31332</v>
      </c>
      <c r="B1456" s="54" t="s">
        <v>2358</v>
      </c>
      <c r="C1456" s="56">
        <v>31332</v>
      </c>
      <c r="D1456" s="4" t="s">
        <v>3635</v>
      </c>
    </row>
    <row r="1457" spans="1:4" x14ac:dyDescent="0.25">
      <c r="A1457" s="54">
        <v>313320</v>
      </c>
      <c r="B1457" s="54" t="s">
        <v>2358</v>
      </c>
      <c r="C1457" s="56">
        <v>313320</v>
      </c>
      <c r="D1457" s="4" t="s">
        <v>2358</v>
      </c>
    </row>
    <row r="1458" spans="1:4" ht="17.25" x14ac:dyDescent="0.25">
      <c r="A1458" s="54">
        <v>314</v>
      </c>
      <c r="B1458" s="54" t="s">
        <v>3636</v>
      </c>
      <c r="C1458" s="56">
        <v>314</v>
      </c>
      <c r="D1458" s="4" t="s">
        <v>3637</v>
      </c>
    </row>
    <row r="1459" spans="1:4" ht="17.25" x14ac:dyDescent="0.25">
      <c r="A1459" s="54">
        <v>3141</v>
      </c>
      <c r="B1459" s="54" t="s">
        <v>3638</v>
      </c>
      <c r="C1459" s="56">
        <v>3141</v>
      </c>
      <c r="D1459" s="4" t="s">
        <v>3639</v>
      </c>
    </row>
    <row r="1460" spans="1:4" ht="17.25" x14ac:dyDescent="0.25">
      <c r="A1460" s="54">
        <v>31411</v>
      </c>
      <c r="B1460" s="54" t="s">
        <v>2359</v>
      </c>
      <c r="C1460" s="56">
        <v>31411</v>
      </c>
      <c r="D1460" s="4" t="s">
        <v>3640</v>
      </c>
    </row>
    <row r="1461" spans="1:4" x14ac:dyDescent="0.25">
      <c r="A1461" s="54">
        <v>314110</v>
      </c>
      <c r="B1461" s="54" t="s">
        <v>2359</v>
      </c>
      <c r="C1461" s="56">
        <v>314110</v>
      </c>
      <c r="D1461" s="4" t="s">
        <v>2359</v>
      </c>
    </row>
    <row r="1462" spans="1:4" ht="17.25" x14ac:dyDescent="0.25">
      <c r="A1462" s="54">
        <v>31412</v>
      </c>
      <c r="B1462" s="54" t="s">
        <v>2360</v>
      </c>
      <c r="C1462" s="56">
        <v>31412</v>
      </c>
      <c r="D1462" s="4" t="s">
        <v>3641</v>
      </c>
    </row>
    <row r="1463" spans="1:4" x14ac:dyDescent="0.25">
      <c r="A1463" s="54">
        <v>314120</v>
      </c>
      <c r="B1463" s="54" t="s">
        <v>2360</v>
      </c>
      <c r="C1463" s="56">
        <v>314120</v>
      </c>
      <c r="D1463" s="4" t="s">
        <v>2360</v>
      </c>
    </row>
    <row r="1464" spans="1:4" ht="17.25" x14ac:dyDescent="0.25">
      <c r="A1464" s="54">
        <v>3149</v>
      </c>
      <c r="B1464" s="54" t="s">
        <v>3642</v>
      </c>
      <c r="C1464" s="56">
        <v>3149</v>
      </c>
      <c r="D1464" s="4" t="s">
        <v>3643</v>
      </c>
    </row>
    <row r="1465" spans="1:4" ht="17.25" x14ac:dyDescent="0.25">
      <c r="A1465" s="54">
        <v>31491</v>
      </c>
      <c r="B1465" s="54" t="s">
        <v>2361</v>
      </c>
      <c r="C1465" s="56">
        <v>31491</v>
      </c>
      <c r="D1465" s="4" t="s">
        <v>3644</v>
      </c>
    </row>
    <row r="1466" spans="1:4" x14ac:dyDescent="0.25">
      <c r="A1466" s="54">
        <v>314910</v>
      </c>
      <c r="B1466" s="54" t="s">
        <v>3645</v>
      </c>
      <c r="C1466" s="56">
        <v>314910</v>
      </c>
      <c r="D1466" s="4" t="s">
        <v>3645</v>
      </c>
    </row>
    <row r="1467" spans="1:4" ht="17.25" x14ac:dyDescent="0.25">
      <c r="A1467" s="54">
        <v>31499</v>
      </c>
      <c r="B1467" s="54" t="s">
        <v>3646</v>
      </c>
      <c r="C1467" s="56">
        <v>31499</v>
      </c>
      <c r="D1467" s="4" t="s">
        <v>3647</v>
      </c>
    </row>
    <row r="1468" spans="1:4" ht="25.5" x14ac:dyDescent="0.25">
      <c r="A1468" s="54">
        <v>314994</v>
      </c>
      <c r="B1468" s="54" t="s">
        <v>3648</v>
      </c>
      <c r="C1468" s="56">
        <v>314994</v>
      </c>
      <c r="D1468" s="4" t="s">
        <v>3648</v>
      </c>
    </row>
    <row r="1469" spans="1:4" ht="25.5" x14ac:dyDescent="0.25">
      <c r="A1469" s="54">
        <v>314999</v>
      </c>
      <c r="B1469" s="54" t="s">
        <v>3649</v>
      </c>
      <c r="C1469" s="56">
        <v>314999</v>
      </c>
      <c r="D1469" s="4" t="s">
        <v>3649</v>
      </c>
    </row>
    <row r="1470" spans="1:4" ht="17.25" x14ac:dyDescent="0.25">
      <c r="A1470" s="54">
        <v>315</v>
      </c>
      <c r="B1470" s="54" t="s">
        <v>3650</v>
      </c>
      <c r="C1470" s="56">
        <v>315</v>
      </c>
      <c r="D1470" s="4" t="s">
        <v>3651</v>
      </c>
    </row>
    <row r="1471" spans="1:4" ht="17.25" x14ac:dyDescent="0.25">
      <c r="A1471" s="54">
        <v>3151</v>
      </c>
      <c r="B1471" s="54" t="s">
        <v>3652</v>
      </c>
      <c r="C1471" s="56">
        <v>3151</v>
      </c>
      <c r="D1471" s="4" t="s">
        <v>3653</v>
      </c>
    </row>
    <row r="1472" spans="1:4" ht="17.25" x14ac:dyDescent="0.25">
      <c r="A1472" s="54">
        <v>31511</v>
      </c>
      <c r="B1472" s="54" t="s">
        <v>2364</v>
      </c>
      <c r="C1472" s="56">
        <v>31511</v>
      </c>
      <c r="D1472" s="4" t="s">
        <v>3654</v>
      </c>
    </row>
    <row r="1473" spans="1:4" x14ac:dyDescent="0.25">
      <c r="A1473" s="54">
        <v>315110</v>
      </c>
      <c r="B1473" s="54" t="s">
        <v>2364</v>
      </c>
      <c r="C1473" s="56">
        <v>315110</v>
      </c>
      <c r="D1473" s="4" t="s">
        <v>2364</v>
      </c>
    </row>
    <row r="1474" spans="1:4" ht="17.25" x14ac:dyDescent="0.25">
      <c r="A1474" s="54">
        <v>31519</v>
      </c>
      <c r="B1474" s="54" t="s">
        <v>2365</v>
      </c>
      <c r="C1474" s="56">
        <v>31519</v>
      </c>
      <c r="D1474" s="4" t="s">
        <v>3655</v>
      </c>
    </row>
    <row r="1475" spans="1:4" x14ac:dyDescent="0.25">
      <c r="A1475" s="54">
        <v>315190</v>
      </c>
      <c r="B1475" s="54" t="s">
        <v>3656</v>
      </c>
      <c r="C1475" s="56">
        <v>315190</v>
      </c>
      <c r="D1475" s="4" t="s">
        <v>3656</v>
      </c>
    </row>
    <row r="1476" spans="1:4" ht="17.25" x14ac:dyDescent="0.25">
      <c r="A1476" s="54">
        <v>3152</v>
      </c>
      <c r="B1476" s="54" t="s">
        <v>3657</v>
      </c>
      <c r="C1476" s="56">
        <v>3152</v>
      </c>
      <c r="D1476" s="4" t="s">
        <v>3658</v>
      </c>
    </row>
    <row r="1477" spans="1:4" x14ac:dyDescent="0.25">
      <c r="A1477" s="54">
        <v>31521</v>
      </c>
      <c r="B1477" s="54" t="s">
        <v>3659</v>
      </c>
      <c r="C1477" s="56">
        <v>31521</v>
      </c>
      <c r="D1477" s="4" t="s">
        <v>3659</v>
      </c>
    </row>
    <row r="1478" spans="1:4" x14ac:dyDescent="0.25">
      <c r="A1478" s="54">
        <v>315210</v>
      </c>
      <c r="B1478" s="54" t="s">
        <v>3659</v>
      </c>
      <c r="C1478" s="56">
        <v>315210</v>
      </c>
      <c r="D1478" s="4" t="s">
        <v>3659</v>
      </c>
    </row>
    <row r="1479" spans="1:4" ht="25.5" x14ac:dyDescent="0.25">
      <c r="A1479" s="54">
        <v>31522</v>
      </c>
      <c r="B1479" s="54" t="s">
        <v>3660</v>
      </c>
      <c r="C1479" s="56">
        <v>31522</v>
      </c>
      <c r="D1479" s="4" t="s">
        <v>3660</v>
      </c>
    </row>
    <row r="1480" spans="1:4" ht="25.5" x14ac:dyDescent="0.25">
      <c r="A1480" s="54">
        <v>315220</v>
      </c>
      <c r="B1480" s="54" t="s">
        <v>3660</v>
      </c>
      <c r="C1480" s="56">
        <v>315220</v>
      </c>
      <c r="D1480" s="4" t="s">
        <v>3660</v>
      </c>
    </row>
    <row r="1481" spans="1:4" ht="25.5" x14ac:dyDescent="0.25">
      <c r="A1481" s="54">
        <v>31524</v>
      </c>
      <c r="B1481" s="54" t="s">
        <v>3661</v>
      </c>
      <c r="C1481" s="56">
        <v>31524</v>
      </c>
      <c r="D1481" s="4" t="s">
        <v>3661</v>
      </c>
    </row>
    <row r="1482" spans="1:4" ht="25.5" x14ac:dyDescent="0.25">
      <c r="A1482" s="54">
        <v>315240</v>
      </c>
      <c r="B1482" s="54" t="s">
        <v>3662</v>
      </c>
      <c r="C1482" s="56">
        <v>315240</v>
      </c>
      <c r="D1482" s="4" t="s">
        <v>3662</v>
      </c>
    </row>
    <row r="1483" spans="1:4" x14ac:dyDescent="0.25">
      <c r="A1483" s="54">
        <v>31528</v>
      </c>
      <c r="B1483" s="54" t="s">
        <v>3663</v>
      </c>
      <c r="C1483" s="56">
        <v>31528</v>
      </c>
      <c r="D1483" s="4" t="s">
        <v>3663</v>
      </c>
    </row>
    <row r="1484" spans="1:4" x14ac:dyDescent="0.25">
      <c r="A1484" s="54">
        <v>315280</v>
      </c>
      <c r="B1484" s="54" t="s">
        <v>3663</v>
      </c>
      <c r="C1484" s="56">
        <v>315280</v>
      </c>
      <c r="D1484" s="4" t="s">
        <v>3663</v>
      </c>
    </row>
    <row r="1485" spans="1:4" ht="25.5" x14ac:dyDescent="0.25">
      <c r="A1485" s="54">
        <v>3159</v>
      </c>
      <c r="B1485" s="54" t="s">
        <v>2370</v>
      </c>
      <c r="C1485" s="56">
        <v>3159</v>
      </c>
      <c r="D1485" s="4" t="s">
        <v>3664</v>
      </c>
    </row>
    <row r="1486" spans="1:4" ht="25.5" x14ac:dyDescent="0.25">
      <c r="A1486" s="54">
        <v>31599</v>
      </c>
      <c r="B1486" s="54" t="s">
        <v>2370</v>
      </c>
      <c r="C1486" s="56">
        <v>31599</v>
      </c>
      <c r="D1486" s="4" t="s">
        <v>3664</v>
      </c>
    </row>
    <row r="1487" spans="1:4" ht="25.5" x14ac:dyDescent="0.25">
      <c r="A1487" s="54">
        <v>315990</v>
      </c>
      <c r="B1487" s="54" t="s">
        <v>3665</v>
      </c>
      <c r="C1487" s="56">
        <v>315990</v>
      </c>
      <c r="D1487" s="4" t="s">
        <v>3665</v>
      </c>
    </row>
    <row r="1488" spans="1:4" ht="17.25" x14ac:dyDescent="0.25">
      <c r="A1488" s="54">
        <v>316</v>
      </c>
      <c r="B1488" s="54" t="s">
        <v>3666</v>
      </c>
      <c r="C1488" s="56">
        <v>316</v>
      </c>
      <c r="D1488" s="4" t="s">
        <v>3667</v>
      </c>
    </row>
    <row r="1489" spans="1:4" ht="17.25" x14ac:dyDescent="0.25">
      <c r="A1489" s="54">
        <v>3161</v>
      </c>
      <c r="B1489" s="54" t="s">
        <v>2371</v>
      </c>
      <c r="C1489" s="56">
        <v>3161</v>
      </c>
      <c r="D1489" s="4" t="s">
        <v>3668</v>
      </c>
    </row>
    <row r="1490" spans="1:4" ht="17.25" x14ac:dyDescent="0.25">
      <c r="A1490" s="54">
        <v>31611</v>
      </c>
      <c r="B1490" s="54" t="s">
        <v>2371</v>
      </c>
      <c r="C1490" s="56">
        <v>31611</v>
      </c>
      <c r="D1490" s="4" t="s">
        <v>3668</v>
      </c>
    </row>
    <row r="1491" spans="1:4" x14ac:dyDescent="0.25">
      <c r="A1491" s="54">
        <v>316110</v>
      </c>
      <c r="B1491" s="54" t="s">
        <v>2371</v>
      </c>
      <c r="C1491" s="56">
        <v>316110</v>
      </c>
      <c r="D1491" s="4" t="s">
        <v>2371</v>
      </c>
    </row>
    <row r="1492" spans="1:4" ht="17.25" x14ac:dyDescent="0.25">
      <c r="A1492" s="54">
        <v>3162</v>
      </c>
      <c r="B1492" s="54" t="s">
        <v>2372</v>
      </c>
      <c r="C1492" s="56">
        <v>3162</v>
      </c>
      <c r="D1492" s="4" t="s">
        <v>3669</v>
      </c>
    </row>
    <row r="1493" spans="1:4" ht="17.25" x14ac:dyDescent="0.25">
      <c r="A1493" s="54">
        <v>31621</v>
      </c>
      <c r="B1493" s="54" t="s">
        <v>2372</v>
      </c>
      <c r="C1493" s="56">
        <v>31621</v>
      </c>
      <c r="D1493" s="4" t="s">
        <v>3669</v>
      </c>
    </row>
    <row r="1494" spans="1:4" x14ac:dyDescent="0.25">
      <c r="A1494" s="54">
        <v>316210</v>
      </c>
      <c r="B1494" s="54" t="s">
        <v>3670</v>
      </c>
      <c r="C1494" s="56">
        <v>316210</v>
      </c>
      <c r="D1494" s="4" t="s">
        <v>3670</v>
      </c>
    </row>
    <row r="1495" spans="1:4" ht="25.5" x14ac:dyDescent="0.25">
      <c r="A1495" s="54">
        <v>3169</v>
      </c>
      <c r="B1495" s="54" t="s">
        <v>3671</v>
      </c>
      <c r="C1495" s="56">
        <v>3169</v>
      </c>
      <c r="D1495" s="4" t="s">
        <v>3672</v>
      </c>
    </row>
    <row r="1496" spans="1:4" ht="25.5" x14ac:dyDescent="0.25">
      <c r="A1496" s="54">
        <v>31699</v>
      </c>
      <c r="B1496" s="54" t="s">
        <v>3671</v>
      </c>
      <c r="C1496" s="56">
        <v>31699</v>
      </c>
      <c r="D1496" s="4" t="s">
        <v>3672</v>
      </c>
    </row>
    <row r="1497" spans="1:4" ht="25.5" x14ac:dyDescent="0.25">
      <c r="A1497" s="54">
        <v>316992</v>
      </c>
      <c r="B1497" s="54" t="s">
        <v>3673</v>
      </c>
      <c r="C1497" s="56">
        <v>316992</v>
      </c>
      <c r="D1497" s="4" t="s">
        <v>3673</v>
      </c>
    </row>
    <row r="1498" spans="1:4" ht="25.5" x14ac:dyDescent="0.25">
      <c r="A1498" s="54">
        <v>316998</v>
      </c>
      <c r="B1498" s="54" t="s">
        <v>3674</v>
      </c>
      <c r="C1498" s="56">
        <v>316998</v>
      </c>
      <c r="D1498" s="4" t="s">
        <v>3674</v>
      </c>
    </row>
    <row r="1499" spans="1:4" ht="17.25" x14ac:dyDescent="0.25">
      <c r="A1499" s="54">
        <v>321</v>
      </c>
      <c r="B1499" s="54" t="s">
        <v>3675</v>
      </c>
      <c r="C1499" s="56">
        <v>321</v>
      </c>
      <c r="D1499" s="4" t="s">
        <v>3676</v>
      </c>
    </row>
    <row r="1500" spans="1:4" ht="17.25" x14ac:dyDescent="0.25">
      <c r="A1500" s="54">
        <v>3211</v>
      </c>
      <c r="B1500" s="54" t="s">
        <v>3677</v>
      </c>
      <c r="C1500" s="56">
        <v>3211</v>
      </c>
      <c r="D1500" s="4" t="s">
        <v>3678</v>
      </c>
    </row>
    <row r="1501" spans="1:4" ht="17.25" x14ac:dyDescent="0.25">
      <c r="A1501" s="54">
        <v>32111</v>
      </c>
      <c r="B1501" s="54" t="s">
        <v>3677</v>
      </c>
      <c r="C1501" s="56">
        <v>32111</v>
      </c>
      <c r="D1501" s="4" t="s">
        <v>3678</v>
      </c>
    </row>
    <row r="1502" spans="1:4" x14ac:dyDescent="0.25">
      <c r="A1502" s="54">
        <v>321113</v>
      </c>
      <c r="B1502" s="54" t="s">
        <v>3679</v>
      </c>
      <c r="C1502" s="56">
        <v>321113</v>
      </c>
      <c r="D1502" s="4" t="s">
        <v>3679</v>
      </c>
    </row>
    <row r="1503" spans="1:4" x14ac:dyDescent="0.25">
      <c r="A1503" s="54">
        <v>321114</v>
      </c>
      <c r="B1503" s="54" t="s">
        <v>3680</v>
      </c>
      <c r="C1503" s="56">
        <v>321114</v>
      </c>
      <c r="D1503" s="4" t="s">
        <v>3680</v>
      </c>
    </row>
    <row r="1504" spans="1:4" ht="25.5" x14ac:dyDescent="0.25">
      <c r="A1504" s="54">
        <v>3212</v>
      </c>
      <c r="B1504" s="54" t="s">
        <v>3681</v>
      </c>
      <c r="C1504" s="56">
        <v>3212</v>
      </c>
      <c r="D1504" s="4" t="s">
        <v>3682</v>
      </c>
    </row>
    <row r="1505" spans="1:4" ht="25.5" x14ac:dyDescent="0.25">
      <c r="A1505" s="54">
        <v>32121</v>
      </c>
      <c r="B1505" s="54" t="s">
        <v>3681</v>
      </c>
      <c r="C1505" s="56">
        <v>32121</v>
      </c>
      <c r="D1505" s="4" t="s">
        <v>3682</v>
      </c>
    </row>
    <row r="1506" spans="1:4" ht="25.5" x14ac:dyDescent="0.25">
      <c r="A1506" s="54">
        <v>321211</v>
      </c>
      <c r="B1506" s="54" t="s">
        <v>3683</v>
      </c>
      <c r="C1506" s="56">
        <v>321211</v>
      </c>
      <c r="D1506" s="4" t="s">
        <v>3683</v>
      </c>
    </row>
    <row r="1507" spans="1:4" ht="25.5" x14ac:dyDescent="0.25">
      <c r="A1507" s="54">
        <v>321212</v>
      </c>
      <c r="B1507" s="54" t="s">
        <v>3684</v>
      </c>
      <c r="C1507" s="56">
        <v>321212</v>
      </c>
      <c r="D1507" s="4" t="s">
        <v>3684</v>
      </c>
    </row>
    <row r="1508" spans="1:4" ht="25.5" x14ac:dyDescent="0.25">
      <c r="A1508" s="54">
        <v>321213</v>
      </c>
      <c r="B1508" s="54" t="s">
        <v>3685</v>
      </c>
      <c r="C1508" s="56">
        <v>321213</v>
      </c>
      <c r="D1508" s="4" t="s">
        <v>3685</v>
      </c>
    </row>
    <row r="1509" spans="1:4" x14ac:dyDescent="0.25">
      <c r="A1509" s="54">
        <v>321214</v>
      </c>
      <c r="B1509" s="54" t="s">
        <v>3686</v>
      </c>
      <c r="C1509" s="56">
        <v>321214</v>
      </c>
      <c r="D1509" s="4" t="s">
        <v>3686</v>
      </c>
    </row>
    <row r="1510" spans="1:4" ht="25.5" x14ac:dyDescent="0.25">
      <c r="A1510" s="54">
        <v>321219</v>
      </c>
      <c r="B1510" s="54" t="s">
        <v>3687</v>
      </c>
      <c r="C1510" s="56">
        <v>321219</v>
      </c>
      <c r="D1510" s="4" t="s">
        <v>3687</v>
      </c>
    </row>
    <row r="1511" spans="1:4" ht="17.25" x14ac:dyDescent="0.25">
      <c r="A1511" s="54">
        <v>3219</v>
      </c>
      <c r="B1511" s="54" t="s">
        <v>3688</v>
      </c>
      <c r="C1511" s="56">
        <v>3219</v>
      </c>
      <c r="D1511" s="4" t="s">
        <v>3689</v>
      </c>
    </row>
    <row r="1512" spans="1:4" ht="17.25" x14ac:dyDescent="0.25">
      <c r="A1512" s="54">
        <v>32191</v>
      </c>
      <c r="B1512" s="54" t="s">
        <v>3690</v>
      </c>
      <c r="C1512" s="56">
        <v>32191</v>
      </c>
      <c r="D1512" s="4" t="s">
        <v>3691</v>
      </c>
    </row>
    <row r="1513" spans="1:4" x14ac:dyDescent="0.25">
      <c r="A1513" s="54">
        <v>321911</v>
      </c>
      <c r="B1513" s="54" t="s">
        <v>3692</v>
      </c>
      <c r="C1513" s="56">
        <v>321911</v>
      </c>
      <c r="D1513" s="4" t="s">
        <v>3692</v>
      </c>
    </row>
    <row r="1514" spans="1:4" x14ac:dyDescent="0.25">
      <c r="A1514" s="54">
        <v>321912</v>
      </c>
      <c r="B1514" s="54" t="s">
        <v>3693</v>
      </c>
      <c r="C1514" s="56">
        <v>321912</v>
      </c>
      <c r="D1514" s="4" t="s">
        <v>3693</v>
      </c>
    </row>
    <row r="1515" spans="1:4" x14ac:dyDescent="0.25">
      <c r="A1515" s="54">
        <v>321918</v>
      </c>
      <c r="B1515" s="54" t="s">
        <v>3694</v>
      </c>
      <c r="C1515" s="56">
        <v>321918</v>
      </c>
      <c r="D1515" s="4" t="s">
        <v>3694</v>
      </c>
    </row>
    <row r="1516" spans="1:4" ht="17.25" x14ac:dyDescent="0.25">
      <c r="A1516" s="54">
        <v>32192</v>
      </c>
      <c r="B1516" s="54" t="s">
        <v>2385</v>
      </c>
      <c r="C1516" s="56">
        <v>32192</v>
      </c>
      <c r="D1516" s="4" t="s">
        <v>3695</v>
      </c>
    </row>
    <row r="1517" spans="1:4" x14ac:dyDescent="0.25">
      <c r="A1517" s="54">
        <v>321920</v>
      </c>
      <c r="B1517" s="54" t="s">
        <v>2385</v>
      </c>
      <c r="C1517" s="56">
        <v>321920</v>
      </c>
      <c r="D1517" s="4" t="s">
        <v>2385</v>
      </c>
    </row>
    <row r="1518" spans="1:4" ht="17.25" x14ac:dyDescent="0.25">
      <c r="A1518" s="54">
        <v>32199</v>
      </c>
      <c r="B1518" s="54" t="s">
        <v>3696</v>
      </c>
      <c r="C1518" s="56">
        <v>32199</v>
      </c>
      <c r="D1518" s="4" t="s">
        <v>3697</v>
      </c>
    </row>
    <row r="1519" spans="1:4" ht="25.5" x14ac:dyDescent="0.25">
      <c r="A1519" s="54">
        <v>321991</v>
      </c>
      <c r="B1519" s="54" t="s">
        <v>3698</v>
      </c>
      <c r="C1519" s="56">
        <v>321991</v>
      </c>
      <c r="D1519" s="4" t="s">
        <v>3698</v>
      </c>
    </row>
    <row r="1520" spans="1:4" ht="25.5" x14ac:dyDescent="0.25">
      <c r="A1520" s="54">
        <v>321992</v>
      </c>
      <c r="B1520" s="54" t="s">
        <v>3699</v>
      </c>
      <c r="C1520" s="56">
        <v>321992</v>
      </c>
      <c r="D1520" s="4" t="s">
        <v>3699</v>
      </c>
    </row>
    <row r="1521" spans="1:4" ht="25.5" x14ac:dyDescent="0.25">
      <c r="A1521" s="54">
        <v>321999</v>
      </c>
      <c r="B1521" s="54" t="s">
        <v>3700</v>
      </c>
      <c r="C1521" s="56">
        <v>321999</v>
      </c>
      <c r="D1521" s="4" t="s">
        <v>3700</v>
      </c>
    </row>
    <row r="1522" spans="1:4" ht="17.25" x14ac:dyDescent="0.25">
      <c r="A1522" s="54">
        <v>322</v>
      </c>
      <c r="B1522" s="54" t="s">
        <v>3701</v>
      </c>
      <c r="C1522" s="56">
        <v>322</v>
      </c>
      <c r="D1522" s="4" t="s">
        <v>3702</v>
      </c>
    </row>
    <row r="1523" spans="1:4" ht="17.25" x14ac:dyDescent="0.25">
      <c r="A1523" s="54">
        <v>3221</v>
      </c>
      <c r="B1523" s="54" t="s">
        <v>3703</v>
      </c>
      <c r="C1523" s="56">
        <v>3221</v>
      </c>
      <c r="D1523" s="4" t="s">
        <v>3704</v>
      </c>
    </row>
    <row r="1524" spans="1:4" ht="17.25" x14ac:dyDescent="0.25">
      <c r="A1524" s="54">
        <v>32211</v>
      </c>
      <c r="B1524" s="54" t="s">
        <v>2389</v>
      </c>
      <c r="C1524" s="56">
        <v>32211</v>
      </c>
      <c r="D1524" s="4" t="s">
        <v>3705</v>
      </c>
    </row>
    <row r="1525" spans="1:4" x14ac:dyDescent="0.25">
      <c r="A1525" s="54">
        <v>322110</v>
      </c>
      <c r="B1525" s="54" t="s">
        <v>3706</v>
      </c>
      <c r="C1525" s="56">
        <v>322110</v>
      </c>
      <c r="D1525" s="4" t="s">
        <v>3706</v>
      </c>
    </row>
    <row r="1526" spans="1:4" ht="17.25" x14ac:dyDescent="0.25">
      <c r="A1526" s="54">
        <v>32212</v>
      </c>
      <c r="B1526" s="54" t="s">
        <v>3707</v>
      </c>
      <c r="C1526" s="56">
        <v>32212</v>
      </c>
      <c r="D1526" s="4" t="s">
        <v>3708</v>
      </c>
    </row>
    <row r="1527" spans="1:4" x14ac:dyDescent="0.25">
      <c r="A1527" s="54">
        <v>322121</v>
      </c>
      <c r="B1527" s="54" t="s">
        <v>3709</v>
      </c>
      <c r="C1527" s="56">
        <v>322121</v>
      </c>
      <c r="D1527" s="4" t="s">
        <v>3709</v>
      </c>
    </row>
    <row r="1528" spans="1:4" x14ac:dyDescent="0.25">
      <c r="A1528" s="54">
        <v>322122</v>
      </c>
      <c r="B1528" s="54" t="s">
        <v>3710</v>
      </c>
      <c r="C1528" s="56">
        <v>322122</v>
      </c>
      <c r="D1528" s="4" t="s">
        <v>3710</v>
      </c>
    </row>
    <row r="1529" spans="1:4" ht="17.25" x14ac:dyDescent="0.25">
      <c r="A1529" s="54">
        <v>32213</v>
      </c>
      <c r="B1529" s="54" t="s">
        <v>2392</v>
      </c>
      <c r="C1529" s="56">
        <v>32213</v>
      </c>
      <c r="D1529" s="4" t="s">
        <v>3711</v>
      </c>
    </row>
    <row r="1530" spans="1:4" x14ac:dyDescent="0.25">
      <c r="A1530" s="54">
        <v>322130</v>
      </c>
      <c r="B1530" s="54" t="s">
        <v>3712</v>
      </c>
      <c r="C1530" s="56">
        <v>322130</v>
      </c>
      <c r="D1530" s="4" t="s">
        <v>3712</v>
      </c>
    </row>
    <row r="1531" spans="1:4" ht="17.25" x14ac:dyDescent="0.25">
      <c r="A1531" s="54">
        <v>3222</v>
      </c>
      <c r="B1531" s="54" t="s">
        <v>3713</v>
      </c>
      <c r="C1531" s="56">
        <v>3222</v>
      </c>
      <c r="D1531" s="4" t="s">
        <v>3714</v>
      </c>
    </row>
    <row r="1532" spans="1:4" ht="17.25" x14ac:dyDescent="0.25">
      <c r="A1532" s="54">
        <v>32221</v>
      </c>
      <c r="B1532" s="54" t="s">
        <v>3715</v>
      </c>
      <c r="C1532" s="56">
        <v>32221</v>
      </c>
      <c r="D1532" s="4" t="s">
        <v>3716</v>
      </c>
    </row>
    <row r="1533" spans="1:4" ht="25.5" x14ac:dyDescent="0.25">
      <c r="A1533" s="54">
        <v>322211</v>
      </c>
      <c r="B1533" s="54" t="s">
        <v>3717</v>
      </c>
      <c r="C1533" s="56">
        <v>322211</v>
      </c>
      <c r="D1533" s="4" t="s">
        <v>3717</v>
      </c>
    </row>
    <row r="1534" spans="1:4" x14ac:dyDescent="0.25">
      <c r="A1534" s="54">
        <v>322212</v>
      </c>
      <c r="B1534" s="54" t="s">
        <v>3718</v>
      </c>
      <c r="C1534" s="56">
        <v>322212</v>
      </c>
      <c r="D1534" s="4" t="s">
        <v>3718</v>
      </c>
    </row>
    <row r="1535" spans="1:4" ht="25.5" x14ac:dyDescent="0.25">
      <c r="A1535" s="54">
        <v>322219</v>
      </c>
      <c r="B1535" s="54" t="s">
        <v>3719</v>
      </c>
      <c r="C1535" s="56">
        <v>322219</v>
      </c>
      <c r="D1535" s="4" t="s">
        <v>3719</v>
      </c>
    </row>
    <row r="1536" spans="1:4" ht="25.5" x14ac:dyDescent="0.25">
      <c r="A1536" s="54">
        <v>32222</v>
      </c>
      <c r="B1536" s="54" t="s">
        <v>2396</v>
      </c>
      <c r="C1536" s="56">
        <v>32222</v>
      </c>
      <c r="D1536" s="4" t="s">
        <v>3720</v>
      </c>
    </row>
    <row r="1537" spans="1:4" ht="25.5" x14ac:dyDescent="0.25">
      <c r="A1537" s="54">
        <v>322220</v>
      </c>
      <c r="B1537" s="54" t="s">
        <v>2396</v>
      </c>
      <c r="C1537" s="56">
        <v>322220</v>
      </c>
      <c r="D1537" s="4" t="s">
        <v>2396</v>
      </c>
    </row>
    <row r="1538" spans="1:4" ht="17.25" x14ac:dyDescent="0.25">
      <c r="A1538" s="54">
        <v>32223</v>
      </c>
      <c r="B1538" s="54" t="s">
        <v>2397</v>
      </c>
      <c r="C1538" s="56">
        <v>32223</v>
      </c>
      <c r="D1538" s="4" t="s">
        <v>3721</v>
      </c>
    </row>
    <row r="1539" spans="1:4" x14ac:dyDescent="0.25">
      <c r="A1539" s="54">
        <v>322230</v>
      </c>
      <c r="B1539" s="54" t="s">
        <v>2397</v>
      </c>
      <c r="C1539" s="56">
        <v>322230</v>
      </c>
      <c r="D1539" s="4" t="s">
        <v>2397</v>
      </c>
    </row>
    <row r="1540" spans="1:4" ht="25.5" x14ac:dyDescent="0.25">
      <c r="A1540" s="54">
        <v>32229</v>
      </c>
      <c r="B1540" s="54" t="s">
        <v>3722</v>
      </c>
      <c r="C1540" s="56">
        <v>32229</v>
      </c>
      <c r="D1540" s="4" t="s">
        <v>3723</v>
      </c>
    </row>
    <row r="1541" spans="1:4" x14ac:dyDescent="0.25">
      <c r="A1541" s="54">
        <v>322291</v>
      </c>
      <c r="B1541" s="54" t="s">
        <v>3724</v>
      </c>
      <c r="C1541" s="56">
        <v>322291</v>
      </c>
      <c r="D1541" s="4" t="s">
        <v>3724</v>
      </c>
    </row>
    <row r="1542" spans="1:4" ht="25.5" x14ac:dyDescent="0.25">
      <c r="A1542" s="54">
        <v>322299</v>
      </c>
      <c r="B1542" s="54" t="s">
        <v>3725</v>
      </c>
      <c r="C1542" s="56">
        <v>322299</v>
      </c>
      <c r="D1542" s="4" t="s">
        <v>3725</v>
      </c>
    </row>
    <row r="1543" spans="1:4" ht="17.25" x14ac:dyDescent="0.25">
      <c r="A1543" s="54">
        <v>323</v>
      </c>
      <c r="B1543" s="54" t="s">
        <v>3726</v>
      </c>
      <c r="C1543" s="56">
        <v>323</v>
      </c>
      <c r="D1543" s="4" t="s">
        <v>3727</v>
      </c>
    </row>
    <row r="1544" spans="1:4" ht="17.25" x14ac:dyDescent="0.25">
      <c r="A1544" s="54">
        <v>3231</v>
      </c>
      <c r="B1544" s="54" t="s">
        <v>3726</v>
      </c>
      <c r="C1544" s="56">
        <v>3231</v>
      </c>
      <c r="D1544" s="4" t="s">
        <v>3727</v>
      </c>
    </row>
    <row r="1545" spans="1:4" ht="17.25" x14ac:dyDescent="0.25">
      <c r="A1545" s="54">
        <v>32311</v>
      </c>
      <c r="B1545" s="54" t="s">
        <v>3728</v>
      </c>
      <c r="C1545" s="56">
        <v>32311</v>
      </c>
      <c r="D1545" s="4" t="s">
        <v>3729</v>
      </c>
    </row>
    <row r="1546" spans="1:4" ht="25.5" x14ac:dyDescent="0.25">
      <c r="A1546" s="54">
        <v>323111</v>
      </c>
      <c r="B1546" s="54" t="s">
        <v>3730</v>
      </c>
      <c r="C1546" s="56">
        <v>323111</v>
      </c>
      <c r="D1546" s="4" t="s">
        <v>3730</v>
      </c>
    </row>
    <row r="1547" spans="1:4" x14ac:dyDescent="0.25">
      <c r="A1547" s="54">
        <v>323113</v>
      </c>
      <c r="B1547" s="54" t="s">
        <v>3731</v>
      </c>
      <c r="C1547" s="56">
        <v>323113</v>
      </c>
      <c r="D1547" s="4" t="s">
        <v>3731</v>
      </c>
    </row>
    <row r="1548" spans="1:4" x14ac:dyDescent="0.25">
      <c r="A1548" s="54">
        <v>323117</v>
      </c>
      <c r="B1548" s="54" t="s">
        <v>3732</v>
      </c>
      <c r="C1548" s="56">
        <v>323117</v>
      </c>
      <c r="D1548" s="4" t="s">
        <v>3732</v>
      </c>
    </row>
    <row r="1549" spans="1:4" ht="17.25" x14ac:dyDescent="0.25">
      <c r="A1549" s="54">
        <v>32312</v>
      </c>
      <c r="B1549" s="54" t="s">
        <v>3733</v>
      </c>
      <c r="C1549" s="56">
        <v>32312</v>
      </c>
      <c r="D1549" s="4" t="s">
        <v>3734</v>
      </c>
    </row>
    <row r="1550" spans="1:4" x14ac:dyDescent="0.25">
      <c r="A1550" s="54">
        <v>323120</v>
      </c>
      <c r="B1550" s="54" t="s">
        <v>3733</v>
      </c>
      <c r="C1550" s="56">
        <v>323120</v>
      </c>
      <c r="D1550" s="4" t="s">
        <v>3733</v>
      </c>
    </row>
    <row r="1551" spans="1:4" ht="25.5" x14ac:dyDescent="0.25">
      <c r="A1551" s="54">
        <v>324</v>
      </c>
      <c r="B1551" s="54" t="s">
        <v>3735</v>
      </c>
      <c r="C1551" s="56">
        <v>324</v>
      </c>
      <c r="D1551" s="4" t="s">
        <v>3736</v>
      </c>
    </row>
    <row r="1552" spans="1:4" ht="25.5" x14ac:dyDescent="0.25">
      <c r="A1552" s="54">
        <v>3241</v>
      </c>
      <c r="B1552" s="54" t="s">
        <v>3735</v>
      </c>
      <c r="C1552" s="56">
        <v>3241</v>
      </c>
      <c r="D1552" s="4" t="s">
        <v>3736</v>
      </c>
    </row>
    <row r="1553" spans="1:4" ht="17.25" x14ac:dyDescent="0.25">
      <c r="A1553" s="54">
        <v>32411</v>
      </c>
      <c r="B1553" s="54" t="s">
        <v>2404</v>
      </c>
      <c r="C1553" s="56">
        <v>32411</v>
      </c>
      <c r="D1553" s="4" t="s">
        <v>3737</v>
      </c>
    </row>
    <row r="1554" spans="1:4" x14ac:dyDescent="0.25">
      <c r="A1554" s="54">
        <v>324110</v>
      </c>
      <c r="B1554" s="54" t="s">
        <v>2404</v>
      </c>
      <c r="C1554" s="56">
        <v>324110</v>
      </c>
      <c r="D1554" s="4" t="s">
        <v>2404</v>
      </c>
    </row>
    <row r="1555" spans="1:4" ht="25.5" x14ac:dyDescent="0.25">
      <c r="A1555" s="54">
        <v>32412</v>
      </c>
      <c r="B1555" s="54" t="s">
        <v>3738</v>
      </c>
      <c r="C1555" s="56">
        <v>32412</v>
      </c>
      <c r="D1555" s="4" t="s">
        <v>3739</v>
      </c>
    </row>
    <row r="1556" spans="1:4" ht="25.5" x14ac:dyDescent="0.25">
      <c r="A1556" s="54">
        <v>324121</v>
      </c>
      <c r="B1556" s="54" t="s">
        <v>3740</v>
      </c>
      <c r="C1556" s="56">
        <v>324121</v>
      </c>
      <c r="D1556" s="4" t="s">
        <v>3740</v>
      </c>
    </row>
    <row r="1557" spans="1:4" ht="25.5" x14ac:dyDescent="0.25">
      <c r="A1557" s="54">
        <v>324122</v>
      </c>
      <c r="B1557" s="54" t="s">
        <v>3741</v>
      </c>
      <c r="C1557" s="56">
        <v>324122</v>
      </c>
      <c r="D1557" s="4" t="s">
        <v>3741</v>
      </c>
    </row>
    <row r="1558" spans="1:4" ht="25.5" x14ac:dyDescent="0.25">
      <c r="A1558" s="54">
        <v>32419</v>
      </c>
      <c r="B1558" s="54" t="s">
        <v>3742</v>
      </c>
      <c r="C1558" s="56">
        <v>32419</v>
      </c>
      <c r="D1558" s="4" t="s">
        <v>3743</v>
      </c>
    </row>
    <row r="1559" spans="1:4" ht="25.5" x14ac:dyDescent="0.25">
      <c r="A1559" s="54">
        <v>324191</v>
      </c>
      <c r="B1559" s="54" t="s">
        <v>3744</v>
      </c>
      <c r="C1559" s="56">
        <v>324191</v>
      </c>
      <c r="D1559" s="4" t="s">
        <v>3744</v>
      </c>
    </row>
    <row r="1560" spans="1:4" ht="25.5" x14ac:dyDescent="0.25">
      <c r="A1560" s="54">
        <v>324199</v>
      </c>
      <c r="B1560" s="54" t="s">
        <v>3745</v>
      </c>
      <c r="C1560" s="56">
        <v>324199</v>
      </c>
      <c r="D1560" s="4" t="s">
        <v>3745</v>
      </c>
    </row>
    <row r="1561" spans="1:4" ht="17.25" x14ac:dyDescent="0.25">
      <c r="A1561" s="54">
        <v>325</v>
      </c>
      <c r="B1561" s="54" t="s">
        <v>3746</v>
      </c>
      <c r="C1561" s="56">
        <v>325</v>
      </c>
      <c r="D1561" s="4" t="s">
        <v>3747</v>
      </c>
    </row>
    <row r="1562" spans="1:4" ht="17.25" x14ac:dyDescent="0.25">
      <c r="A1562" s="54">
        <v>3251</v>
      </c>
      <c r="B1562" s="54" t="s">
        <v>3748</v>
      </c>
      <c r="C1562" s="56">
        <v>3251</v>
      </c>
      <c r="D1562" s="4" t="s">
        <v>3749</v>
      </c>
    </row>
    <row r="1563" spans="1:4" ht="17.25" x14ac:dyDescent="0.25">
      <c r="A1563" s="54">
        <v>32511</v>
      </c>
      <c r="B1563" s="54" t="s">
        <v>2409</v>
      </c>
      <c r="C1563" s="56">
        <v>32511</v>
      </c>
      <c r="D1563" s="4" t="s">
        <v>3750</v>
      </c>
    </row>
    <row r="1564" spans="1:4" x14ac:dyDescent="0.25">
      <c r="A1564" s="54">
        <v>325110</v>
      </c>
      <c r="B1564" s="54" t="s">
        <v>2409</v>
      </c>
      <c r="C1564" s="56">
        <v>325110</v>
      </c>
      <c r="D1564" s="4" t="s">
        <v>2409</v>
      </c>
    </row>
    <row r="1565" spans="1:4" ht="17.25" x14ac:dyDescent="0.25">
      <c r="A1565" s="54">
        <v>32512</v>
      </c>
      <c r="B1565" s="54" t="s">
        <v>2410</v>
      </c>
      <c r="C1565" s="56">
        <v>32512</v>
      </c>
      <c r="D1565" s="4" t="s">
        <v>3751</v>
      </c>
    </row>
    <row r="1566" spans="1:4" x14ac:dyDescent="0.25">
      <c r="A1566" s="54">
        <v>325120</v>
      </c>
      <c r="B1566" s="54" t="s">
        <v>2410</v>
      </c>
      <c r="C1566" s="56">
        <v>325120</v>
      </c>
      <c r="D1566" s="4" t="s">
        <v>2410</v>
      </c>
    </row>
    <row r="1567" spans="1:4" ht="17.25" x14ac:dyDescent="0.25">
      <c r="A1567" s="54">
        <v>32513</v>
      </c>
      <c r="B1567" s="54" t="s">
        <v>2411</v>
      </c>
      <c r="C1567" s="56">
        <v>32513</v>
      </c>
      <c r="D1567" s="4" t="s">
        <v>3752</v>
      </c>
    </row>
    <row r="1568" spans="1:4" x14ac:dyDescent="0.25">
      <c r="A1568" s="54">
        <v>325130</v>
      </c>
      <c r="B1568" s="54" t="s">
        <v>2411</v>
      </c>
      <c r="C1568" s="56">
        <v>325130</v>
      </c>
      <c r="D1568" s="4" t="s">
        <v>2411</v>
      </c>
    </row>
    <row r="1569" spans="1:4" ht="25.5" x14ac:dyDescent="0.25">
      <c r="A1569" s="54">
        <v>32518</v>
      </c>
      <c r="B1569" s="54" t="s">
        <v>2412</v>
      </c>
      <c r="C1569" s="56">
        <v>32518</v>
      </c>
      <c r="D1569" s="4" t="s">
        <v>3753</v>
      </c>
    </row>
    <row r="1570" spans="1:4" ht="25.5" x14ac:dyDescent="0.25">
      <c r="A1570" s="54">
        <v>325180</v>
      </c>
      <c r="B1570" s="54" t="s">
        <v>3754</v>
      </c>
      <c r="C1570" s="56">
        <v>325180</v>
      </c>
      <c r="D1570" s="4" t="s">
        <v>3754</v>
      </c>
    </row>
    <row r="1571" spans="1:4" ht="25.5" x14ac:dyDescent="0.25">
      <c r="A1571" s="54">
        <v>32519</v>
      </c>
      <c r="B1571" s="54" t="s">
        <v>3755</v>
      </c>
      <c r="C1571" s="56">
        <v>32519</v>
      </c>
      <c r="D1571" s="4" t="s">
        <v>3756</v>
      </c>
    </row>
    <row r="1572" spans="1:4" x14ac:dyDescent="0.25">
      <c r="A1572" s="54">
        <v>325193</v>
      </c>
      <c r="B1572" s="54" t="s">
        <v>3757</v>
      </c>
      <c r="C1572" s="56">
        <v>325193</v>
      </c>
      <c r="D1572" s="4" t="s">
        <v>3757</v>
      </c>
    </row>
    <row r="1573" spans="1:4" ht="25.5" x14ac:dyDescent="0.25">
      <c r="A1573" s="54">
        <v>325194</v>
      </c>
      <c r="B1573" s="54" t="s">
        <v>3758</v>
      </c>
      <c r="C1573" s="56">
        <v>325194</v>
      </c>
      <c r="D1573" s="4" t="s">
        <v>3758</v>
      </c>
    </row>
    <row r="1574" spans="1:4" ht="25.5" x14ac:dyDescent="0.25">
      <c r="A1574" s="54">
        <v>325199</v>
      </c>
      <c r="B1574" s="54" t="s">
        <v>3759</v>
      </c>
      <c r="C1574" s="56">
        <v>325199</v>
      </c>
      <c r="D1574" s="4" t="s">
        <v>3759</v>
      </c>
    </row>
    <row r="1575" spans="1:4" ht="38.25" x14ac:dyDescent="0.25">
      <c r="A1575" s="54">
        <v>3252</v>
      </c>
      <c r="B1575" s="54" t="s">
        <v>3760</v>
      </c>
      <c r="C1575" s="56">
        <v>3252</v>
      </c>
      <c r="D1575" s="4" t="s">
        <v>3761</v>
      </c>
    </row>
    <row r="1576" spans="1:4" ht="17.25" x14ac:dyDescent="0.25">
      <c r="A1576" s="54">
        <v>32521</v>
      </c>
      <c r="B1576" s="54" t="s">
        <v>3762</v>
      </c>
      <c r="C1576" s="56">
        <v>32521</v>
      </c>
      <c r="D1576" s="4" t="s">
        <v>3763</v>
      </c>
    </row>
    <row r="1577" spans="1:4" ht="25.5" x14ac:dyDescent="0.25">
      <c r="A1577" s="54">
        <v>325211</v>
      </c>
      <c r="B1577" s="54" t="s">
        <v>3764</v>
      </c>
      <c r="C1577" s="56">
        <v>325211</v>
      </c>
      <c r="D1577" s="4" t="s">
        <v>3764</v>
      </c>
    </row>
    <row r="1578" spans="1:4" x14ac:dyDescent="0.25">
      <c r="A1578" s="54">
        <v>325212</v>
      </c>
      <c r="B1578" s="54" t="s">
        <v>3765</v>
      </c>
      <c r="C1578" s="56">
        <v>325212</v>
      </c>
      <c r="D1578" s="4" t="s">
        <v>3765</v>
      </c>
    </row>
    <row r="1579" spans="1:4" ht="25.5" x14ac:dyDescent="0.25">
      <c r="A1579" s="54">
        <v>32522</v>
      </c>
      <c r="B1579" s="54" t="s">
        <v>2418</v>
      </c>
      <c r="C1579" s="56">
        <v>32522</v>
      </c>
      <c r="D1579" s="4" t="s">
        <v>3766</v>
      </c>
    </row>
    <row r="1580" spans="1:4" ht="25.5" x14ac:dyDescent="0.25">
      <c r="A1580" s="54">
        <v>325220</v>
      </c>
      <c r="B1580" s="54" t="s">
        <v>2418</v>
      </c>
      <c r="C1580" s="56">
        <v>325220</v>
      </c>
      <c r="D1580" s="4" t="s">
        <v>2418</v>
      </c>
    </row>
    <row r="1581" spans="1:4" ht="25.5" x14ac:dyDescent="0.25">
      <c r="A1581" s="54">
        <v>3253</v>
      </c>
      <c r="B1581" s="54" t="s">
        <v>3767</v>
      </c>
      <c r="C1581" s="56">
        <v>3253</v>
      </c>
      <c r="D1581" s="4" t="s">
        <v>3768</v>
      </c>
    </row>
    <row r="1582" spans="1:4" ht="17.25" x14ac:dyDescent="0.25">
      <c r="A1582" s="54">
        <v>32531</v>
      </c>
      <c r="B1582" s="54" t="s">
        <v>3769</v>
      </c>
      <c r="C1582" s="56">
        <v>32531</v>
      </c>
      <c r="D1582" s="4" t="s">
        <v>3770</v>
      </c>
    </row>
    <row r="1583" spans="1:4" x14ac:dyDescent="0.25">
      <c r="A1583" s="54">
        <v>325311</v>
      </c>
      <c r="B1583" s="54" t="s">
        <v>3771</v>
      </c>
      <c r="C1583" s="56">
        <v>325311</v>
      </c>
      <c r="D1583" s="4" t="s">
        <v>3771</v>
      </c>
    </row>
    <row r="1584" spans="1:4" x14ac:dyDescent="0.25">
      <c r="A1584" s="54">
        <v>325312</v>
      </c>
      <c r="B1584" s="54" t="s">
        <v>3772</v>
      </c>
      <c r="C1584" s="56">
        <v>325312</v>
      </c>
      <c r="D1584" s="4" t="s">
        <v>3772</v>
      </c>
    </row>
    <row r="1585" spans="1:4" x14ac:dyDescent="0.25">
      <c r="A1585" s="54">
        <v>325314</v>
      </c>
      <c r="B1585" s="54" t="s">
        <v>3773</v>
      </c>
      <c r="C1585" s="56">
        <v>325314</v>
      </c>
      <c r="D1585" s="4" t="s">
        <v>3773</v>
      </c>
    </row>
    <row r="1586" spans="1:4" ht="25.5" x14ac:dyDescent="0.25">
      <c r="A1586" s="54">
        <v>32532</v>
      </c>
      <c r="B1586" s="54" t="s">
        <v>2422</v>
      </c>
      <c r="C1586" s="56">
        <v>32532</v>
      </c>
      <c r="D1586" s="4" t="s">
        <v>3774</v>
      </c>
    </row>
    <row r="1587" spans="1:4" ht="25.5" x14ac:dyDescent="0.25">
      <c r="A1587" s="54">
        <v>325320</v>
      </c>
      <c r="B1587" s="54" t="s">
        <v>2422</v>
      </c>
      <c r="C1587" s="56">
        <v>325320</v>
      </c>
      <c r="D1587" s="4" t="s">
        <v>2422</v>
      </c>
    </row>
    <row r="1588" spans="1:4" ht="25.5" x14ac:dyDescent="0.25">
      <c r="A1588" s="54">
        <v>3254</v>
      </c>
      <c r="B1588" s="54" t="s">
        <v>3775</v>
      </c>
      <c r="C1588" s="56">
        <v>3254</v>
      </c>
      <c r="D1588" s="4" t="s">
        <v>3776</v>
      </c>
    </row>
    <row r="1589" spans="1:4" ht="25.5" x14ac:dyDescent="0.25">
      <c r="A1589" s="54">
        <v>32541</v>
      </c>
      <c r="B1589" s="54" t="s">
        <v>3775</v>
      </c>
      <c r="C1589" s="56">
        <v>32541</v>
      </c>
      <c r="D1589" s="4" t="s">
        <v>3776</v>
      </c>
    </row>
    <row r="1590" spans="1:4" x14ac:dyDescent="0.25">
      <c r="A1590" s="54">
        <v>325411</v>
      </c>
      <c r="B1590" s="54" t="s">
        <v>3777</v>
      </c>
      <c r="C1590" s="56">
        <v>325411</v>
      </c>
      <c r="D1590" s="4" t="s">
        <v>3777</v>
      </c>
    </row>
    <row r="1591" spans="1:4" ht="25.5" x14ac:dyDescent="0.25">
      <c r="A1591" s="54">
        <v>325412</v>
      </c>
      <c r="B1591" s="54" t="s">
        <v>3778</v>
      </c>
      <c r="C1591" s="56">
        <v>325412</v>
      </c>
      <c r="D1591" s="4" t="s">
        <v>3778</v>
      </c>
    </row>
    <row r="1592" spans="1:4" ht="25.5" x14ac:dyDescent="0.25">
      <c r="A1592" s="54">
        <v>325413</v>
      </c>
      <c r="B1592" s="54" t="s">
        <v>3779</v>
      </c>
      <c r="C1592" s="56">
        <v>325413</v>
      </c>
      <c r="D1592" s="4" t="s">
        <v>3779</v>
      </c>
    </row>
    <row r="1593" spans="1:4" ht="25.5" x14ac:dyDescent="0.25">
      <c r="A1593" s="54">
        <v>325414</v>
      </c>
      <c r="B1593" s="54" t="s">
        <v>3780</v>
      </c>
      <c r="C1593" s="56">
        <v>325414</v>
      </c>
      <c r="D1593" s="4" t="s">
        <v>3780</v>
      </c>
    </row>
    <row r="1594" spans="1:4" ht="25.5" x14ac:dyDescent="0.25">
      <c r="A1594" s="54">
        <v>3255</v>
      </c>
      <c r="B1594" s="54" t="s">
        <v>3781</v>
      </c>
      <c r="C1594" s="56">
        <v>3255</v>
      </c>
      <c r="D1594" s="4" t="s">
        <v>3782</v>
      </c>
    </row>
    <row r="1595" spans="1:4" ht="17.25" x14ac:dyDescent="0.25">
      <c r="A1595" s="54">
        <v>32551</v>
      </c>
      <c r="B1595" s="54" t="s">
        <v>2427</v>
      </c>
      <c r="C1595" s="56">
        <v>32551</v>
      </c>
      <c r="D1595" s="4" t="s">
        <v>3783</v>
      </c>
    </row>
    <row r="1596" spans="1:4" x14ac:dyDescent="0.25">
      <c r="A1596" s="54">
        <v>325510</v>
      </c>
      <c r="B1596" s="54" t="s">
        <v>2427</v>
      </c>
      <c r="C1596" s="56">
        <v>325510</v>
      </c>
      <c r="D1596" s="4" t="s">
        <v>2427</v>
      </c>
    </row>
    <row r="1597" spans="1:4" ht="17.25" x14ac:dyDescent="0.25">
      <c r="A1597" s="54">
        <v>32552</v>
      </c>
      <c r="B1597" s="54" t="s">
        <v>2428</v>
      </c>
      <c r="C1597" s="56">
        <v>32552</v>
      </c>
      <c r="D1597" s="4" t="s">
        <v>3784</v>
      </c>
    </row>
    <row r="1598" spans="1:4" x14ac:dyDescent="0.25">
      <c r="A1598" s="54">
        <v>325520</v>
      </c>
      <c r="B1598" s="54" t="s">
        <v>2428</v>
      </c>
      <c r="C1598" s="56">
        <v>325520</v>
      </c>
      <c r="D1598" s="4" t="s">
        <v>2428</v>
      </c>
    </row>
    <row r="1599" spans="1:4" ht="25.5" x14ac:dyDescent="0.25">
      <c r="A1599" s="54">
        <v>3256</v>
      </c>
      <c r="B1599" s="54" t="s">
        <v>3785</v>
      </c>
      <c r="C1599" s="56">
        <v>3256</v>
      </c>
      <c r="D1599" s="4" t="s">
        <v>3786</v>
      </c>
    </row>
    <row r="1600" spans="1:4" ht="25.5" x14ac:dyDescent="0.25">
      <c r="A1600" s="54">
        <v>32561</v>
      </c>
      <c r="B1600" s="54" t="s">
        <v>3787</v>
      </c>
      <c r="C1600" s="56">
        <v>32561</v>
      </c>
      <c r="D1600" s="4" t="s">
        <v>3788</v>
      </c>
    </row>
    <row r="1601" spans="1:4" x14ac:dyDescent="0.25">
      <c r="A1601" s="54">
        <v>325611</v>
      </c>
      <c r="B1601" s="54" t="s">
        <v>3789</v>
      </c>
      <c r="C1601" s="56">
        <v>325611</v>
      </c>
      <c r="D1601" s="4" t="s">
        <v>3789</v>
      </c>
    </row>
    <row r="1602" spans="1:4" ht="25.5" x14ac:dyDescent="0.25">
      <c r="A1602" s="54">
        <v>325612</v>
      </c>
      <c r="B1602" s="54" t="s">
        <v>3790</v>
      </c>
      <c r="C1602" s="56">
        <v>325612</v>
      </c>
      <c r="D1602" s="4" t="s">
        <v>3790</v>
      </c>
    </row>
    <row r="1603" spans="1:4" x14ac:dyDescent="0.25">
      <c r="A1603" s="54">
        <v>325613</v>
      </c>
      <c r="B1603" s="54" t="s">
        <v>3791</v>
      </c>
      <c r="C1603" s="56">
        <v>325613</v>
      </c>
      <c r="D1603" s="4" t="s">
        <v>3791</v>
      </c>
    </row>
    <row r="1604" spans="1:4" ht="17.25" x14ac:dyDescent="0.25">
      <c r="A1604" s="54">
        <v>32562</v>
      </c>
      <c r="B1604" s="54" t="s">
        <v>2432</v>
      </c>
      <c r="C1604" s="56">
        <v>32562</v>
      </c>
      <c r="D1604" s="4" t="s">
        <v>3792</v>
      </c>
    </row>
    <row r="1605" spans="1:4" x14ac:dyDescent="0.25">
      <c r="A1605" s="54">
        <v>325620</v>
      </c>
      <c r="B1605" s="54" t="s">
        <v>2432</v>
      </c>
      <c r="C1605" s="56">
        <v>325620</v>
      </c>
      <c r="D1605" s="4" t="s">
        <v>2432</v>
      </c>
    </row>
    <row r="1606" spans="1:4" ht="25.5" x14ac:dyDescent="0.25">
      <c r="A1606" s="54">
        <v>3259</v>
      </c>
      <c r="B1606" s="54" t="s">
        <v>3793</v>
      </c>
      <c r="C1606" s="56">
        <v>3259</v>
      </c>
      <c r="D1606" s="4" t="s">
        <v>3794</v>
      </c>
    </row>
    <row r="1607" spans="1:4" ht="17.25" x14ac:dyDescent="0.25">
      <c r="A1607" s="54">
        <v>32591</v>
      </c>
      <c r="B1607" s="54" t="s">
        <v>2433</v>
      </c>
      <c r="C1607" s="56">
        <v>32591</v>
      </c>
      <c r="D1607" s="4" t="s">
        <v>3795</v>
      </c>
    </row>
    <row r="1608" spans="1:4" x14ac:dyDescent="0.25">
      <c r="A1608" s="54">
        <v>325910</v>
      </c>
      <c r="B1608" s="54" t="s">
        <v>2433</v>
      </c>
      <c r="C1608" s="56">
        <v>325910</v>
      </c>
      <c r="D1608" s="4" t="s">
        <v>2433</v>
      </c>
    </row>
    <row r="1609" spans="1:4" ht="17.25" x14ac:dyDescent="0.25">
      <c r="A1609" s="54">
        <v>32592</v>
      </c>
      <c r="B1609" s="54" t="s">
        <v>2434</v>
      </c>
      <c r="C1609" s="56">
        <v>32592</v>
      </c>
      <c r="D1609" s="4" t="s">
        <v>3796</v>
      </c>
    </row>
    <row r="1610" spans="1:4" x14ac:dyDescent="0.25">
      <c r="A1610" s="54">
        <v>325920</v>
      </c>
      <c r="B1610" s="54" t="s">
        <v>2434</v>
      </c>
      <c r="C1610" s="56">
        <v>325920</v>
      </c>
      <c r="D1610" s="4" t="s">
        <v>2434</v>
      </c>
    </row>
    <row r="1611" spans="1:4" ht="25.5" x14ac:dyDescent="0.25">
      <c r="A1611" s="54">
        <v>32599</v>
      </c>
      <c r="B1611" s="54" t="s">
        <v>3797</v>
      </c>
      <c r="C1611" s="56">
        <v>32599</v>
      </c>
      <c r="D1611" s="4" t="s">
        <v>3798</v>
      </c>
    </row>
    <row r="1612" spans="1:4" x14ac:dyDescent="0.25">
      <c r="A1612" s="54">
        <v>325991</v>
      </c>
      <c r="B1612" s="54" t="s">
        <v>3799</v>
      </c>
      <c r="C1612" s="56">
        <v>325991</v>
      </c>
      <c r="D1612" s="4" t="s">
        <v>3799</v>
      </c>
    </row>
    <row r="1613" spans="1:4" ht="25.5" x14ac:dyDescent="0.25">
      <c r="A1613" s="54">
        <v>325992</v>
      </c>
      <c r="B1613" s="54" t="s">
        <v>3800</v>
      </c>
      <c r="C1613" s="56">
        <v>325992</v>
      </c>
      <c r="D1613" s="4" t="s">
        <v>3800</v>
      </c>
    </row>
    <row r="1614" spans="1:4" ht="25.5" x14ac:dyDescent="0.25">
      <c r="A1614" s="54">
        <v>325998</v>
      </c>
      <c r="B1614" s="54" t="s">
        <v>3801</v>
      </c>
      <c r="C1614" s="56">
        <v>325998</v>
      </c>
      <c r="D1614" s="4" t="s">
        <v>3801</v>
      </c>
    </row>
    <row r="1615" spans="1:4" ht="25.5" x14ac:dyDescent="0.25">
      <c r="A1615" s="54">
        <v>326</v>
      </c>
      <c r="B1615" s="54" t="s">
        <v>3802</v>
      </c>
      <c r="C1615" s="56">
        <v>326</v>
      </c>
      <c r="D1615" s="4" t="s">
        <v>3803</v>
      </c>
    </row>
    <row r="1616" spans="1:4" ht="17.25" x14ac:dyDescent="0.25">
      <c r="A1616" s="54">
        <v>3261</v>
      </c>
      <c r="B1616" s="54" t="s">
        <v>3804</v>
      </c>
      <c r="C1616" s="56">
        <v>3261</v>
      </c>
      <c r="D1616" s="4" t="s">
        <v>3805</v>
      </c>
    </row>
    <row r="1617" spans="1:4" ht="38.25" x14ac:dyDescent="0.25">
      <c r="A1617" s="54">
        <v>32611</v>
      </c>
      <c r="B1617" s="54" t="s">
        <v>3806</v>
      </c>
      <c r="C1617" s="56">
        <v>32611</v>
      </c>
      <c r="D1617" s="4" t="s">
        <v>3807</v>
      </c>
    </row>
    <row r="1618" spans="1:4" x14ac:dyDescent="0.25">
      <c r="A1618" s="54">
        <v>326111</v>
      </c>
      <c r="B1618" s="54" t="s">
        <v>3808</v>
      </c>
      <c r="C1618" s="56">
        <v>326111</v>
      </c>
      <c r="D1618" s="4" t="s">
        <v>3808</v>
      </c>
    </row>
    <row r="1619" spans="1:4" ht="25.5" x14ac:dyDescent="0.25">
      <c r="A1619" s="54">
        <v>326112</v>
      </c>
      <c r="B1619" s="54" t="s">
        <v>3809</v>
      </c>
      <c r="C1619" s="56">
        <v>326112</v>
      </c>
      <c r="D1619" s="4" t="s">
        <v>3809</v>
      </c>
    </row>
    <row r="1620" spans="1:4" ht="25.5" x14ac:dyDescent="0.25">
      <c r="A1620" s="54">
        <v>326113</v>
      </c>
      <c r="B1620" s="54" t="s">
        <v>3810</v>
      </c>
      <c r="C1620" s="56">
        <v>326113</v>
      </c>
      <c r="D1620" s="4" t="s">
        <v>3810</v>
      </c>
    </row>
    <row r="1621" spans="1:4" ht="25.5" x14ac:dyDescent="0.25">
      <c r="A1621" s="54">
        <v>32612</v>
      </c>
      <c r="B1621" s="54" t="s">
        <v>3811</v>
      </c>
      <c r="C1621" s="56">
        <v>32612</v>
      </c>
      <c r="D1621" s="4" t="s">
        <v>3812</v>
      </c>
    </row>
    <row r="1622" spans="1:4" ht="25.5" x14ac:dyDescent="0.25">
      <c r="A1622" s="54">
        <v>326121</v>
      </c>
      <c r="B1622" s="54" t="s">
        <v>3813</v>
      </c>
      <c r="C1622" s="56">
        <v>326121</v>
      </c>
      <c r="D1622" s="4" t="s">
        <v>3813</v>
      </c>
    </row>
    <row r="1623" spans="1:4" ht="25.5" x14ac:dyDescent="0.25">
      <c r="A1623" s="54">
        <v>326122</v>
      </c>
      <c r="B1623" s="54" t="s">
        <v>3814</v>
      </c>
      <c r="C1623" s="56">
        <v>326122</v>
      </c>
      <c r="D1623" s="4" t="s">
        <v>3814</v>
      </c>
    </row>
    <row r="1624" spans="1:4" ht="25.5" x14ac:dyDescent="0.25">
      <c r="A1624" s="54">
        <v>32613</v>
      </c>
      <c r="B1624" s="54" t="s">
        <v>2443</v>
      </c>
      <c r="C1624" s="56">
        <v>32613</v>
      </c>
      <c r="D1624" s="4" t="s">
        <v>3815</v>
      </c>
    </row>
    <row r="1625" spans="1:4" ht="25.5" x14ac:dyDescent="0.25">
      <c r="A1625" s="54">
        <v>326130</v>
      </c>
      <c r="B1625" s="54" t="s">
        <v>2443</v>
      </c>
      <c r="C1625" s="56">
        <v>326130</v>
      </c>
      <c r="D1625" s="4" t="s">
        <v>2443</v>
      </c>
    </row>
    <row r="1626" spans="1:4" ht="17.25" x14ac:dyDescent="0.25">
      <c r="A1626" s="54">
        <v>32614</v>
      </c>
      <c r="B1626" s="54" t="s">
        <v>2444</v>
      </c>
      <c r="C1626" s="56">
        <v>32614</v>
      </c>
      <c r="D1626" s="4" t="s">
        <v>3816</v>
      </c>
    </row>
    <row r="1627" spans="1:4" x14ac:dyDescent="0.25">
      <c r="A1627" s="54">
        <v>326140</v>
      </c>
      <c r="B1627" s="54" t="s">
        <v>2444</v>
      </c>
      <c r="C1627" s="56">
        <v>326140</v>
      </c>
      <c r="D1627" s="4" t="s">
        <v>2444</v>
      </c>
    </row>
    <row r="1628" spans="1:4" ht="25.5" x14ac:dyDescent="0.25">
      <c r="A1628" s="54">
        <v>32615</v>
      </c>
      <c r="B1628" s="54" t="s">
        <v>2445</v>
      </c>
      <c r="C1628" s="56">
        <v>32615</v>
      </c>
      <c r="D1628" s="4" t="s">
        <v>3817</v>
      </c>
    </row>
    <row r="1629" spans="1:4" ht="25.5" x14ac:dyDescent="0.25">
      <c r="A1629" s="54">
        <v>326150</v>
      </c>
      <c r="B1629" s="54" t="s">
        <v>2445</v>
      </c>
      <c r="C1629" s="56">
        <v>326150</v>
      </c>
      <c r="D1629" s="4" t="s">
        <v>2445</v>
      </c>
    </row>
    <row r="1630" spans="1:4" ht="17.25" x14ac:dyDescent="0.25">
      <c r="A1630" s="54">
        <v>32616</v>
      </c>
      <c r="B1630" s="54" t="s">
        <v>2446</v>
      </c>
      <c r="C1630" s="56">
        <v>32616</v>
      </c>
      <c r="D1630" s="4" t="s">
        <v>3818</v>
      </c>
    </row>
    <row r="1631" spans="1:4" x14ac:dyDescent="0.25">
      <c r="A1631" s="54">
        <v>326160</v>
      </c>
      <c r="B1631" s="54" t="s">
        <v>2446</v>
      </c>
      <c r="C1631" s="56">
        <v>326160</v>
      </c>
      <c r="D1631" s="4" t="s">
        <v>2446</v>
      </c>
    </row>
    <row r="1632" spans="1:4" ht="17.25" x14ac:dyDescent="0.25">
      <c r="A1632" s="54">
        <v>32619</v>
      </c>
      <c r="B1632" s="54" t="s">
        <v>3819</v>
      </c>
      <c r="C1632" s="56">
        <v>32619</v>
      </c>
      <c r="D1632" s="4" t="s">
        <v>3820</v>
      </c>
    </row>
    <row r="1633" spans="1:4" x14ac:dyDescent="0.25">
      <c r="A1633" s="54">
        <v>326191</v>
      </c>
      <c r="B1633" s="54" t="s">
        <v>3821</v>
      </c>
      <c r="C1633" s="56">
        <v>326191</v>
      </c>
      <c r="D1633" s="4" t="s">
        <v>3821</v>
      </c>
    </row>
    <row r="1634" spans="1:4" x14ac:dyDescent="0.25">
      <c r="A1634" s="54">
        <v>326199</v>
      </c>
      <c r="B1634" s="54" t="s">
        <v>3822</v>
      </c>
      <c r="C1634" s="56">
        <v>326199</v>
      </c>
      <c r="D1634" s="4" t="s">
        <v>3822</v>
      </c>
    </row>
    <row r="1635" spans="1:4" ht="17.25" x14ac:dyDescent="0.25">
      <c r="A1635" s="54">
        <v>3262</v>
      </c>
      <c r="B1635" s="54" t="s">
        <v>3823</v>
      </c>
      <c r="C1635" s="56">
        <v>3262</v>
      </c>
      <c r="D1635" s="4" t="s">
        <v>3824</v>
      </c>
    </row>
    <row r="1636" spans="1:4" ht="17.25" x14ac:dyDescent="0.25">
      <c r="A1636" s="54">
        <v>32621</v>
      </c>
      <c r="B1636" s="54" t="s">
        <v>3825</v>
      </c>
      <c r="C1636" s="56">
        <v>32621</v>
      </c>
      <c r="D1636" s="4" t="s">
        <v>3826</v>
      </c>
    </row>
    <row r="1637" spans="1:4" x14ac:dyDescent="0.25">
      <c r="A1637" s="54">
        <v>326211</v>
      </c>
      <c r="B1637" s="54" t="s">
        <v>3827</v>
      </c>
      <c r="C1637" s="56">
        <v>326211</v>
      </c>
      <c r="D1637" s="4" t="s">
        <v>3827</v>
      </c>
    </row>
    <row r="1638" spans="1:4" x14ac:dyDescent="0.25">
      <c r="A1638" s="54">
        <v>326212</v>
      </c>
      <c r="B1638" s="54" t="s">
        <v>3828</v>
      </c>
      <c r="C1638" s="56">
        <v>326212</v>
      </c>
      <c r="D1638" s="4" t="s">
        <v>3828</v>
      </c>
    </row>
    <row r="1639" spans="1:4" ht="25.5" x14ac:dyDescent="0.25">
      <c r="A1639" s="54">
        <v>32622</v>
      </c>
      <c r="B1639" s="54" t="s">
        <v>2451</v>
      </c>
      <c r="C1639" s="56">
        <v>32622</v>
      </c>
      <c r="D1639" s="4" t="s">
        <v>3829</v>
      </c>
    </row>
    <row r="1640" spans="1:4" ht="25.5" x14ac:dyDescent="0.25">
      <c r="A1640" s="54">
        <v>326220</v>
      </c>
      <c r="B1640" s="54" t="s">
        <v>2451</v>
      </c>
      <c r="C1640" s="56">
        <v>326220</v>
      </c>
      <c r="D1640" s="4" t="s">
        <v>2451</v>
      </c>
    </row>
    <row r="1641" spans="1:4" ht="17.25" x14ac:dyDescent="0.25">
      <c r="A1641" s="54">
        <v>32629</v>
      </c>
      <c r="B1641" s="54" t="s">
        <v>3830</v>
      </c>
      <c r="C1641" s="56">
        <v>32629</v>
      </c>
      <c r="D1641" s="4" t="s">
        <v>3831</v>
      </c>
    </row>
    <row r="1642" spans="1:4" ht="25.5" x14ac:dyDescent="0.25">
      <c r="A1642" s="54">
        <v>326291</v>
      </c>
      <c r="B1642" s="54" t="s">
        <v>3832</v>
      </c>
      <c r="C1642" s="56">
        <v>326291</v>
      </c>
      <c r="D1642" s="4" t="s">
        <v>3832</v>
      </c>
    </row>
    <row r="1643" spans="1:4" x14ac:dyDescent="0.25">
      <c r="A1643" s="54">
        <v>326299</v>
      </c>
      <c r="B1643" s="54" t="s">
        <v>3833</v>
      </c>
      <c r="C1643" s="56">
        <v>326299</v>
      </c>
      <c r="D1643" s="4" t="s">
        <v>3833</v>
      </c>
    </row>
    <row r="1644" spans="1:4" ht="25.5" x14ac:dyDescent="0.25">
      <c r="A1644" s="54">
        <v>327</v>
      </c>
      <c r="B1644" s="54" t="s">
        <v>3834</v>
      </c>
      <c r="C1644" s="56">
        <v>327</v>
      </c>
      <c r="D1644" s="4" t="s">
        <v>3835</v>
      </c>
    </row>
    <row r="1645" spans="1:4" ht="25.5" x14ac:dyDescent="0.25">
      <c r="A1645" s="54">
        <v>3271</v>
      </c>
      <c r="B1645" s="54" t="s">
        <v>3836</v>
      </c>
      <c r="C1645" s="56">
        <v>3271</v>
      </c>
      <c r="D1645" s="4" t="s">
        <v>3837</v>
      </c>
    </row>
    <row r="1646" spans="1:4" ht="25.5" x14ac:dyDescent="0.25">
      <c r="A1646" s="54">
        <v>32711</v>
      </c>
      <c r="B1646" s="54" t="s">
        <v>2454</v>
      </c>
      <c r="C1646" s="56">
        <v>32711</v>
      </c>
      <c r="D1646" s="4" t="s">
        <v>3838</v>
      </c>
    </row>
    <row r="1647" spans="1:4" ht="25.5" x14ac:dyDescent="0.25">
      <c r="A1647" s="54">
        <v>327110</v>
      </c>
      <c r="B1647" s="54" t="s">
        <v>3839</v>
      </c>
      <c r="C1647" s="56">
        <v>327110</v>
      </c>
      <c r="D1647" s="4" t="s">
        <v>3839</v>
      </c>
    </row>
    <row r="1648" spans="1:4" ht="25.5" x14ac:dyDescent="0.25">
      <c r="A1648" s="54">
        <v>32712</v>
      </c>
      <c r="B1648" s="54" t="s">
        <v>2455</v>
      </c>
      <c r="C1648" s="56">
        <v>32712</v>
      </c>
      <c r="D1648" s="4" t="s">
        <v>3840</v>
      </c>
    </row>
    <row r="1649" spans="1:4" ht="25.5" x14ac:dyDescent="0.25">
      <c r="A1649" s="54">
        <v>327120</v>
      </c>
      <c r="B1649" s="54" t="s">
        <v>3841</v>
      </c>
      <c r="C1649" s="56">
        <v>327120</v>
      </c>
      <c r="D1649" s="4" t="s">
        <v>3841</v>
      </c>
    </row>
    <row r="1650" spans="1:4" ht="17.25" x14ac:dyDescent="0.25">
      <c r="A1650" s="54">
        <v>3272</v>
      </c>
      <c r="B1650" s="54" t="s">
        <v>3842</v>
      </c>
      <c r="C1650" s="56">
        <v>3272</v>
      </c>
      <c r="D1650" s="4" t="s">
        <v>3843</v>
      </c>
    </row>
    <row r="1651" spans="1:4" ht="17.25" x14ac:dyDescent="0.25">
      <c r="A1651" s="54">
        <v>32721</v>
      </c>
      <c r="B1651" s="54" t="s">
        <v>3842</v>
      </c>
      <c r="C1651" s="56">
        <v>32721</v>
      </c>
      <c r="D1651" s="4" t="s">
        <v>3843</v>
      </c>
    </row>
    <row r="1652" spans="1:4" x14ac:dyDescent="0.25">
      <c r="A1652" s="54">
        <v>327211</v>
      </c>
      <c r="B1652" s="54" t="s">
        <v>3844</v>
      </c>
      <c r="C1652" s="56">
        <v>327211</v>
      </c>
      <c r="D1652" s="4" t="s">
        <v>3844</v>
      </c>
    </row>
    <row r="1653" spans="1:4" ht="25.5" x14ac:dyDescent="0.25">
      <c r="A1653" s="54">
        <v>327212</v>
      </c>
      <c r="B1653" s="54" t="s">
        <v>3845</v>
      </c>
      <c r="C1653" s="56">
        <v>327212</v>
      </c>
      <c r="D1653" s="4" t="s">
        <v>3845</v>
      </c>
    </row>
    <row r="1654" spans="1:4" x14ac:dyDescent="0.25">
      <c r="A1654" s="54">
        <v>327213</v>
      </c>
      <c r="B1654" s="54" t="s">
        <v>3846</v>
      </c>
      <c r="C1654" s="56">
        <v>327213</v>
      </c>
      <c r="D1654" s="4" t="s">
        <v>3846</v>
      </c>
    </row>
    <row r="1655" spans="1:4" ht="25.5" x14ac:dyDescent="0.25">
      <c r="A1655" s="54">
        <v>327215</v>
      </c>
      <c r="B1655" s="54" t="s">
        <v>3847</v>
      </c>
      <c r="C1655" s="56">
        <v>327215</v>
      </c>
      <c r="D1655" s="4" t="s">
        <v>3847</v>
      </c>
    </row>
    <row r="1656" spans="1:4" ht="25.5" x14ac:dyDescent="0.25">
      <c r="A1656" s="54">
        <v>3273</v>
      </c>
      <c r="B1656" s="54" t="s">
        <v>3848</v>
      </c>
      <c r="C1656" s="56">
        <v>3273</v>
      </c>
      <c r="D1656" s="4" t="s">
        <v>3849</v>
      </c>
    </row>
    <row r="1657" spans="1:4" ht="17.25" x14ac:dyDescent="0.25">
      <c r="A1657" s="54">
        <v>32731</v>
      </c>
      <c r="B1657" s="54" t="s">
        <v>2460</v>
      </c>
      <c r="C1657" s="56">
        <v>32731</v>
      </c>
      <c r="D1657" s="4" t="s">
        <v>3850</v>
      </c>
    </row>
    <row r="1658" spans="1:4" x14ac:dyDescent="0.25">
      <c r="A1658" s="54">
        <v>327310</v>
      </c>
      <c r="B1658" s="54" t="s">
        <v>2460</v>
      </c>
      <c r="C1658" s="56">
        <v>327310</v>
      </c>
      <c r="D1658" s="4" t="s">
        <v>2460</v>
      </c>
    </row>
    <row r="1659" spans="1:4" ht="17.25" x14ac:dyDescent="0.25">
      <c r="A1659" s="54">
        <v>32732</v>
      </c>
      <c r="B1659" s="54" t="s">
        <v>2461</v>
      </c>
      <c r="C1659" s="56">
        <v>32732</v>
      </c>
      <c r="D1659" s="4" t="s">
        <v>3851</v>
      </c>
    </row>
    <row r="1660" spans="1:4" x14ac:dyDescent="0.25">
      <c r="A1660" s="54">
        <v>327320</v>
      </c>
      <c r="B1660" s="54" t="s">
        <v>2461</v>
      </c>
      <c r="C1660" s="56">
        <v>327320</v>
      </c>
      <c r="D1660" s="4" t="s">
        <v>2461</v>
      </c>
    </row>
    <row r="1661" spans="1:4" ht="25.5" x14ac:dyDescent="0.25">
      <c r="A1661" s="54">
        <v>32733</v>
      </c>
      <c r="B1661" s="54" t="s">
        <v>3852</v>
      </c>
      <c r="C1661" s="56">
        <v>32733</v>
      </c>
      <c r="D1661" s="4" t="s">
        <v>3853</v>
      </c>
    </row>
    <row r="1662" spans="1:4" x14ac:dyDescent="0.25">
      <c r="A1662" s="54">
        <v>327331</v>
      </c>
      <c r="B1662" s="54" t="s">
        <v>3854</v>
      </c>
      <c r="C1662" s="56">
        <v>327331</v>
      </c>
      <c r="D1662" s="4" t="s">
        <v>3854</v>
      </c>
    </row>
    <row r="1663" spans="1:4" x14ac:dyDescent="0.25">
      <c r="A1663" s="54">
        <v>327332</v>
      </c>
      <c r="B1663" s="54" t="s">
        <v>3855</v>
      </c>
      <c r="C1663" s="56">
        <v>327332</v>
      </c>
      <c r="D1663" s="4" t="s">
        <v>3855</v>
      </c>
    </row>
    <row r="1664" spans="1:4" ht="17.25" x14ac:dyDescent="0.25">
      <c r="A1664" s="54">
        <v>32739</v>
      </c>
      <c r="B1664" s="54" t="s">
        <v>2464</v>
      </c>
      <c r="C1664" s="56">
        <v>32739</v>
      </c>
      <c r="D1664" s="4" t="s">
        <v>3856</v>
      </c>
    </row>
    <row r="1665" spans="1:4" x14ac:dyDescent="0.25">
      <c r="A1665" s="54">
        <v>327390</v>
      </c>
      <c r="B1665" s="54" t="s">
        <v>3857</v>
      </c>
      <c r="C1665" s="56">
        <v>327390</v>
      </c>
      <c r="D1665" s="4" t="s">
        <v>3857</v>
      </c>
    </row>
    <row r="1666" spans="1:4" ht="17.25" x14ac:dyDescent="0.25">
      <c r="A1666" s="54">
        <v>3274</v>
      </c>
      <c r="B1666" s="54" t="s">
        <v>3858</v>
      </c>
      <c r="C1666" s="56">
        <v>3274</v>
      </c>
      <c r="D1666" s="4" t="s">
        <v>3859</v>
      </c>
    </row>
    <row r="1667" spans="1:4" ht="17.25" x14ac:dyDescent="0.25">
      <c r="A1667" s="54">
        <v>32741</v>
      </c>
      <c r="B1667" s="54" t="s">
        <v>2465</v>
      </c>
      <c r="C1667" s="56">
        <v>32741</v>
      </c>
      <c r="D1667" s="4" t="s">
        <v>3860</v>
      </c>
    </row>
    <row r="1668" spans="1:4" x14ac:dyDescent="0.25">
      <c r="A1668" s="54">
        <v>327410</v>
      </c>
      <c r="B1668" s="54" t="s">
        <v>2465</v>
      </c>
      <c r="C1668" s="56">
        <v>327410</v>
      </c>
      <c r="D1668" s="4" t="s">
        <v>2465</v>
      </c>
    </row>
    <row r="1669" spans="1:4" ht="17.25" x14ac:dyDescent="0.25">
      <c r="A1669" s="54">
        <v>32742</v>
      </c>
      <c r="B1669" s="54" t="s">
        <v>2466</v>
      </c>
      <c r="C1669" s="56">
        <v>32742</v>
      </c>
      <c r="D1669" s="4" t="s">
        <v>3861</v>
      </c>
    </row>
    <row r="1670" spans="1:4" x14ac:dyDescent="0.25">
      <c r="A1670" s="54">
        <v>327420</v>
      </c>
      <c r="B1670" s="54" t="s">
        <v>2466</v>
      </c>
      <c r="C1670" s="56">
        <v>327420</v>
      </c>
      <c r="D1670" s="4" t="s">
        <v>2466</v>
      </c>
    </row>
    <row r="1671" spans="1:4" ht="25.5" x14ac:dyDescent="0.25">
      <c r="A1671" s="54">
        <v>3279</v>
      </c>
      <c r="B1671" s="54" t="s">
        <v>3862</v>
      </c>
      <c r="C1671" s="56">
        <v>3279</v>
      </c>
      <c r="D1671" s="4" t="s">
        <v>3863</v>
      </c>
    </row>
    <row r="1672" spans="1:4" ht="17.25" x14ac:dyDescent="0.25">
      <c r="A1672" s="54">
        <v>32791</v>
      </c>
      <c r="B1672" s="54" t="s">
        <v>2467</v>
      </c>
      <c r="C1672" s="56">
        <v>32791</v>
      </c>
      <c r="D1672" s="4" t="s">
        <v>3864</v>
      </c>
    </row>
    <row r="1673" spans="1:4" x14ac:dyDescent="0.25">
      <c r="A1673" s="54">
        <v>327910</v>
      </c>
      <c r="B1673" s="54" t="s">
        <v>2467</v>
      </c>
      <c r="C1673" s="56">
        <v>327910</v>
      </c>
      <c r="D1673" s="4" t="s">
        <v>2467</v>
      </c>
    </row>
    <row r="1674" spans="1:4" ht="25.5" x14ac:dyDescent="0.25">
      <c r="A1674" s="54">
        <v>32799</v>
      </c>
      <c r="B1674" s="54" t="s">
        <v>3865</v>
      </c>
      <c r="C1674" s="56">
        <v>32799</v>
      </c>
      <c r="D1674" s="4" t="s">
        <v>3866</v>
      </c>
    </row>
    <row r="1675" spans="1:4" ht="25.5" x14ac:dyDescent="0.25">
      <c r="A1675" s="54">
        <v>327991</v>
      </c>
      <c r="B1675" s="54" t="s">
        <v>3867</v>
      </c>
      <c r="C1675" s="56">
        <v>327991</v>
      </c>
      <c r="D1675" s="4" t="s">
        <v>3867</v>
      </c>
    </row>
    <row r="1676" spans="1:4" ht="25.5" x14ac:dyDescent="0.25">
      <c r="A1676" s="54">
        <v>327992</v>
      </c>
      <c r="B1676" s="54" t="s">
        <v>3868</v>
      </c>
      <c r="C1676" s="56">
        <v>327992</v>
      </c>
      <c r="D1676" s="4" t="s">
        <v>3868</v>
      </c>
    </row>
    <row r="1677" spans="1:4" x14ac:dyDescent="0.25">
      <c r="A1677" s="54">
        <v>327993</v>
      </c>
      <c r="B1677" s="54" t="s">
        <v>3869</v>
      </c>
      <c r="C1677" s="56">
        <v>327993</v>
      </c>
      <c r="D1677" s="4" t="s">
        <v>3869</v>
      </c>
    </row>
    <row r="1678" spans="1:4" ht="25.5" x14ac:dyDescent="0.25">
      <c r="A1678" s="54">
        <v>327999</v>
      </c>
      <c r="B1678" s="54" t="s">
        <v>3870</v>
      </c>
      <c r="C1678" s="56">
        <v>327999</v>
      </c>
      <c r="D1678" s="4" t="s">
        <v>3870</v>
      </c>
    </row>
    <row r="1679" spans="1:4" ht="17.25" x14ac:dyDescent="0.25">
      <c r="A1679" s="54">
        <v>331</v>
      </c>
      <c r="B1679" s="54" t="s">
        <v>3871</v>
      </c>
      <c r="C1679" s="56">
        <v>331</v>
      </c>
      <c r="D1679" s="4" t="s">
        <v>3872</v>
      </c>
    </row>
    <row r="1680" spans="1:4" ht="25.5" x14ac:dyDescent="0.25">
      <c r="A1680" s="54">
        <v>3311</v>
      </c>
      <c r="B1680" s="54" t="s">
        <v>2472</v>
      </c>
      <c r="C1680" s="56">
        <v>3311</v>
      </c>
      <c r="D1680" s="4" t="s">
        <v>3873</v>
      </c>
    </row>
    <row r="1681" spans="1:4" ht="25.5" x14ac:dyDescent="0.25">
      <c r="A1681" s="54">
        <v>33111</v>
      </c>
      <c r="B1681" s="54" t="s">
        <v>2472</v>
      </c>
      <c r="C1681" s="56">
        <v>33111</v>
      </c>
      <c r="D1681" s="4" t="s">
        <v>3873</v>
      </c>
    </row>
    <row r="1682" spans="1:4" ht="25.5" x14ac:dyDescent="0.25">
      <c r="A1682" s="54">
        <v>331110</v>
      </c>
      <c r="B1682" s="54" t="s">
        <v>3874</v>
      </c>
      <c r="C1682" s="56">
        <v>331110</v>
      </c>
      <c r="D1682" s="4" t="s">
        <v>3874</v>
      </c>
    </row>
    <row r="1683" spans="1:4" ht="25.5" x14ac:dyDescent="0.25">
      <c r="A1683" s="54">
        <v>3312</v>
      </c>
      <c r="B1683" s="54" t="s">
        <v>3875</v>
      </c>
      <c r="C1683" s="56">
        <v>3312</v>
      </c>
      <c r="D1683" s="4" t="s">
        <v>3876</v>
      </c>
    </row>
    <row r="1684" spans="1:4" ht="25.5" x14ac:dyDescent="0.25">
      <c r="A1684" s="54">
        <v>33121</v>
      </c>
      <c r="B1684" s="54" t="s">
        <v>2473</v>
      </c>
      <c r="C1684" s="56">
        <v>33121</v>
      </c>
      <c r="D1684" s="4" t="s">
        <v>3877</v>
      </c>
    </row>
    <row r="1685" spans="1:4" ht="25.5" x14ac:dyDescent="0.25">
      <c r="A1685" s="54">
        <v>331210</v>
      </c>
      <c r="B1685" s="54" t="s">
        <v>2473</v>
      </c>
      <c r="C1685" s="56">
        <v>331210</v>
      </c>
      <c r="D1685" s="4" t="s">
        <v>2473</v>
      </c>
    </row>
    <row r="1686" spans="1:4" ht="17.25" x14ac:dyDescent="0.25">
      <c r="A1686" s="54">
        <v>33122</v>
      </c>
      <c r="B1686" s="54" t="s">
        <v>3878</v>
      </c>
      <c r="C1686" s="56">
        <v>33122</v>
      </c>
      <c r="D1686" s="4" t="s">
        <v>3879</v>
      </c>
    </row>
    <row r="1687" spans="1:4" x14ac:dyDescent="0.25">
      <c r="A1687" s="54">
        <v>331221</v>
      </c>
      <c r="B1687" s="54" t="s">
        <v>3880</v>
      </c>
      <c r="C1687" s="56">
        <v>331221</v>
      </c>
      <c r="D1687" s="4" t="s">
        <v>3880</v>
      </c>
    </row>
    <row r="1688" spans="1:4" x14ac:dyDescent="0.25">
      <c r="A1688" s="54">
        <v>331222</v>
      </c>
      <c r="B1688" s="54" t="s">
        <v>3881</v>
      </c>
      <c r="C1688" s="56">
        <v>331222</v>
      </c>
      <c r="D1688" s="4" t="s">
        <v>3881</v>
      </c>
    </row>
    <row r="1689" spans="1:4" ht="25.5" x14ac:dyDescent="0.25">
      <c r="A1689" s="54">
        <v>3313</v>
      </c>
      <c r="B1689" s="54" t="s">
        <v>3882</v>
      </c>
      <c r="C1689" s="56">
        <v>3313</v>
      </c>
      <c r="D1689" s="4" t="s">
        <v>3883</v>
      </c>
    </row>
    <row r="1690" spans="1:4" ht="25.5" x14ac:dyDescent="0.25">
      <c r="A1690" s="54">
        <v>33131</v>
      </c>
      <c r="B1690" s="54" t="s">
        <v>3882</v>
      </c>
      <c r="C1690" s="56">
        <v>33131</v>
      </c>
      <c r="D1690" s="4" t="s">
        <v>3883</v>
      </c>
    </row>
    <row r="1691" spans="1:4" ht="25.5" x14ac:dyDescent="0.25">
      <c r="A1691" s="54">
        <v>331313</v>
      </c>
      <c r="B1691" s="54" t="s">
        <v>3884</v>
      </c>
      <c r="C1691" s="56">
        <v>331313</v>
      </c>
      <c r="D1691" s="4" t="s">
        <v>3884</v>
      </c>
    </row>
    <row r="1692" spans="1:4" ht="25.5" x14ac:dyDescent="0.25">
      <c r="A1692" s="54">
        <v>331314</v>
      </c>
      <c r="B1692" s="54" t="s">
        <v>3885</v>
      </c>
      <c r="C1692" s="56">
        <v>331314</v>
      </c>
      <c r="D1692" s="4" t="s">
        <v>3885</v>
      </c>
    </row>
    <row r="1693" spans="1:4" ht="25.5" x14ac:dyDescent="0.25">
      <c r="A1693" s="54">
        <v>331315</v>
      </c>
      <c r="B1693" s="54" t="s">
        <v>3886</v>
      </c>
      <c r="C1693" s="56">
        <v>331315</v>
      </c>
      <c r="D1693" s="4" t="s">
        <v>3886</v>
      </c>
    </row>
    <row r="1694" spans="1:4" ht="25.5" x14ac:dyDescent="0.25">
      <c r="A1694" s="54">
        <v>331318</v>
      </c>
      <c r="B1694" s="54" t="s">
        <v>3887</v>
      </c>
      <c r="C1694" s="56">
        <v>331318</v>
      </c>
      <c r="D1694" s="4" t="s">
        <v>3887</v>
      </c>
    </row>
    <row r="1695" spans="1:4" ht="25.5" x14ac:dyDescent="0.25">
      <c r="A1695" s="54">
        <v>3314</v>
      </c>
      <c r="B1695" s="54" t="s">
        <v>3888</v>
      </c>
      <c r="C1695" s="56">
        <v>3314</v>
      </c>
      <c r="D1695" s="4" t="s">
        <v>3889</v>
      </c>
    </row>
    <row r="1696" spans="1:4" ht="25.5" x14ac:dyDescent="0.25">
      <c r="A1696" s="54">
        <v>33141</v>
      </c>
      <c r="B1696" s="54" t="s">
        <v>2480</v>
      </c>
      <c r="C1696" s="56">
        <v>33141</v>
      </c>
      <c r="D1696" s="4" t="s">
        <v>3890</v>
      </c>
    </row>
    <row r="1697" spans="1:4" ht="25.5" x14ac:dyDescent="0.25">
      <c r="A1697" s="54">
        <v>331410</v>
      </c>
      <c r="B1697" s="54" t="s">
        <v>3891</v>
      </c>
      <c r="C1697" s="56">
        <v>331410</v>
      </c>
      <c r="D1697" s="4" t="s">
        <v>3891</v>
      </c>
    </row>
    <row r="1698" spans="1:4" ht="25.5" x14ac:dyDescent="0.25">
      <c r="A1698" s="54">
        <v>33142</v>
      </c>
      <c r="B1698" s="54" t="s">
        <v>2481</v>
      </c>
      <c r="C1698" s="56">
        <v>33142</v>
      </c>
      <c r="D1698" s="4" t="s">
        <v>3892</v>
      </c>
    </row>
    <row r="1699" spans="1:4" ht="25.5" x14ac:dyDescent="0.25">
      <c r="A1699" s="54">
        <v>331420</v>
      </c>
      <c r="B1699" s="54" t="s">
        <v>2481</v>
      </c>
      <c r="C1699" s="56">
        <v>331420</v>
      </c>
      <c r="D1699" s="4" t="s">
        <v>2481</v>
      </c>
    </row>
    <row r="1700" spans="1:4" ht="38.25" x14ac:dyDescent="0.25">
      <c r="A1700" s="54">
        <v>33149</v>
      </c>
      <c r="B1700" s="54" t="s">
        <v>3893</v>
      </c>
      <c r="C1700" s="56">
        <v>33149</v>
      </c>
      <c r="D1700" s="4" t="s">
        <v>3894</v>
      </c>
    </row>
    <row r="1701" spans="1:4" ht="25.5" x14ac:dyDescent="0.25">
      <c r="A1701" s="54">
        <v>331491</v>
      </c>
      <c r="B1701" s="54" t="s">
        <v>3895</v>
      </c>
      <c r="C1701" s="56">
        <v>331491</v>
      </c>
      <c r="D1701" s="4" t="s">
        <v>3895</v>
      </c>
    </row>
    <row r="1702" spans="1:4" ht="38.25" x14ac:dyDescent="0.25">
      <c r="A1702" s="54">
        <v>331492</v>
      </c>
      <c r="B1702" s="54" t="s">
        <v>3896</v>
      </c>
      <c r="C1702" s="56">
        <v>331492</v>
      </c>
      <c r="D1702" s="4" t="s">
        <v>3896</v>
      </c>
    </row>
    <row r="1703" spans="1:4" ht="17.25" x14ac:dyDescent="0.25">
      <c r="A1703" s="54">
        <v>3315</v>
      </c>
      <c r="B1703" s="54" t="s">
        <v>3897</v>
      </c>
      <c r="C1703" s="56">
        <v>3315</v>
      </c>
      <c r="D1703" s="4" t="s">
        <v>3898</v>
      </c>
    </row>
    <row r="1704" spans="1:4" ht="17.25" x14ac:dyDescent="0.25">
      <c r="A1704" s="54">
        <v>33151</v>
      </c>
      <c r="B1704" s="54" t="s">
        <v>3899</v>
      </c>
      <c r="C1704" s="56">
        <v>33151</v>
      </c>
      <c r="D1704" s="4" t="s">
        <v>3900</v>
      </c>
    </row>
    <row r="1705" spans="1:4" x14ac:dyDescent="0.25">
      <c r="A1705" s="54">
        <v>331511</v>
      </c>
      <c r="B1705" s="54" t="s">
        <v>3901</v>
      </c>
      <c r="C1705" s="56">
        <v>331511</v>
      </c>
      <c r="D1705" s="4" t="s">
        <v>3901</v>
      </c>
    </row>
    <row r="1706" spans="1:4" x14ac:dyDescent="0.25">
      <c r="A1706" s="54">
        <v>331512</v>
      </c>
      <c r="B1706" s="54" t="s">
        <v>3902</v>
      </c>
      <c r="C1706" s="56">
        <v>331512</v>
      </c>
      <c r="D1706" s="4" t="s">
        <v>3902</v>
      </c>
    </row>
    <row r="1707" spans="1:4" x14ac:dyDescent="0.25">
      <c r="A1707" s="54">
        <v>331513</v>
      </c>
      <c r="B1707" s="54" t="s">
        <v>3903</v>
      </c>
      <c r="C1707" s="56">
        <v>331513</v>
      </c>
      <c r="D1707" s="4" t="s">
        <v>3903</v>
      </c>
    </row>
    <row r="1708" spans="1:4" ht="17.25" x14ac:dyDescent="0.25">
      <c r="A1708" s="54">
        <v>33152</v>
      </c>
      <c r="B1708" s="54" t="s">
        <v>3904</v>
      </c>
      <c r="C1708" s="56">
        <v>33152</v>
      </c>
      <c r="D1708" s="4" t="s">
        <v>3905</v>
      </c>
    </row>
    <row r="1709" spans="1:4" x14ac:dyDescent="0.25">
      <c r="A1709" s="54">
        <v>331523</v>
      </c>
      <c r="B1709" s="54" t="s">
        <v>3906</v>
      </c>
      <c r="C1709" s="56">
        <v>331523</v>
      </c>
      <c r="D1709" s="4" t="s">
        <v>3906</v>
      </c>
    </row>
    <row r="1710" spans="1:4" x14ac:dyDescent="0.25">
      <c r="A1710" s="54">
        <v>331524</v>
      </c>
      <c r="B1710" s="54" t="s">
        <v>3907</v>
      </c>
      <c r="C1710" s="56">
        <v>331524</v>
      </c>
      <c r="D1710" s="4" t="s">
        <v>3907</v>
      </c>
    </row>
    <row r="1711" spans="1:4" ht="25.5" x14ac:dyDescent="0.25">
      <c r="A1711" s="54">
        <v>331529</v>
      </c>
      <c r="B1711" s="54" t="s">
        <v>3908</v>
      </c>
      <c r="C1711" s="56">
        <v>331529</v>
      </c>
      <c r="D1711" s="4" t="s">
        <v>3908</v>
      </c>
    </row>
    <row r="1712" spans="1:4" ht="17.25" x14ac:dyDescent="0.25">
      <c r="A1712" s="54">
        <v>332</v>
      </c>
      <c r="B1712" s="54" t="s">
        <v>3909</v>
      </c>
      <c r="C1712" s="56">
        <v>332</v>
      </c>
      <c r="D1712" s="4" t="s">
        <v>3910</v>
      </c>
    </row>
    <row r="1713" spans="1:4" ht="17.25" x14ac:dyDescent="0.25">
      <c r="A1713" s="54">
        <v>3321</v>
      </c>
      <c r="B1713" s="54" t="s">
        <v>3911</v>
      </c>
      <c r="C1713" s="56">
        <v>3321</v>
      </c>
      <c r="D1713" s="4" t="s">
        <v>3912</v>
      </c>
    </row>
    <row r="1714" spans="1:4" ht="17.25" x14ac:dyDescent="0.25">
      <c r="A1714" s="54">
        <v>33211</v>
      </c>
      <c r="B1714" s="54" t="s">
        <v>3911</v>
      </c>
      <c r="C1714" s="56">
        <v>33211</v>
      </c>
      <c r="D1714" s="4" t="s">
        <v>3912</v>
      </c>
    </row>
    <row r="1715" spans="1:4" x14ac:dyDescent="0.25">
      <c r="A1715" s="54">
        <v>332111</v>
      </c>
      <c r="B1715" s="54" t="s">
        <v>3913</v>
      </c>
      <c r="C1715" s="56">
        <v>332111</v>
      </c>
      <c r="D1715" s="4" t="s">
        <v>3913</v>
      </c>
    </row>
    <row r="1716" spans="1:4" x14ac:dyDescent="0.25">
      <c r="A1716" s="54">
        <v>332112</v>
      </c>
      <c r="B1716" s="54" t="s">
        <v>3914</v>
      </c>
      <c r="C1716" s="56">
        <v>332112</v>
      </c>
      <c r="D1716" s="4" t="s">
        <v>3914</v>
      </c>
    </row>
    <row r="1717" spans="1:4" x14ac:dyDescent="0.25">
      <c r="A1717" s="54">
        <v>332114</v>
      </c>
      <c r="B1717" s="54" t="s">
        <v>3915</v>
      </c>
      <c r="C1717" s="56">
        <v>332114</v>
      </c>
      <c r="D1717" s="4" t="s">
        <v>3915</v>
      </c>
    </row>
    <row r="1718" spans="1:4" x14ac:dyDescent="0.25">
      <c r="A1718" s="54">
        <v>332117</v>
      </c>
      <c r="B1718" s="54" t="s">
        <v>3916</v>
      </c>
      <c r="C1718" s="56">
        <v>332117</v>
      </c>
      <c r="D1718" s="4" t="s">
        <v>3916</v>
      </c>
    </row>
    <row r="1719" spans="1:4" ht="25.5" x14ac:dyDescent="0.25">
      <c r="A1719" s="54">
        <v>332119</v>
      </c>
      <c r="B1719" s="54" t="s">
        <v>3917</v>
      </c>
      <c r="C1719" s="56">
        <v>332119</v>
      </c>
      <c r="D1719" s="4" t="s">
        <v>3917</v>
      </c>
    </row>
    <row r="1720" spans="1:4" ht="17.25" x14ac:dyDescent="0.25">
      <c r="A1720" s="54">
        <v>3322</v>
      </c>
      <c r="B1720" s="54" t="s">
        <v>3918</v>
      </c>
      <c r="C1720" s="56">
        <v>3322</v>
      </c>
      <c r="D1720" s="4" t="s">
        <v>3919</v>
      </c>
    </row>
    <row r="1721" spans="1:4" ht="17.25" x14ac:dyDescent="0.25">
      <c r="A1721" s="54">
        <v>33221</v>
      </c>
      <c r="B1721" s="54" t="s">
        <v>3918</v>
      </c>
      <c r="C1721" s="56">
        <v>33221</v>
      </c>
      <c r="D1721" s="4" t="s">
        <v>3919</v>
      </c>
    </row>
    <row r="1722" spans="1:4" ht="38.25" x14ac:dyDescent="0.25">
      <c r="A1722" s="54">
        <v>332215</v>
      </c>
      <c r="B1722" s="54" t="s">
        <v>3920</v>
      </c>
      <c r="C1722" s="56">
        <v>332215</v>
      </c>
      <c r="D1722" s="4" t="s">
        <v>3920</v>
      </c>
    </row>
    <row r="1723" spans="1:4" x14ac:dyDescent="0.25">
      <c r="A1723" s="54">
        <v>332216</v>
      </c>
      <c r="B1723" s="54" t="s">
        <v>3921</v>
      </c>
      <c r="C1723" s="56">
        <v>332216</v>
      </c>
      <c r="D1723" s="4" t="s">
        <v>3921</v>
      </c>
    </row>
    <row r="1724" spans="1:4" ht="25.5" x14ac:dyDescent="0.25">
      <c r="A1724" s="54">
        <v>3323</v>
      </c>
      <c r="B1724" s="54" t="s">
        <v>3922</v>
      </c>
      <c r="C1724" s="56">
        <v>3323</v>
      </c>
      <c r="D1724" s="4" t="s">
        <v>3923</v>
      </c>
    </row>
    <row r="1725" spans="1:4" ht="25.5" x14ac:dyDescent="0.25">
      <c r="A1725" s="54">
        <v>33231</v>
      </c>
      <c r="B1725" s="54" t="s">
        <v>3924</v>
      </c>
      <c r="C1725" s="56">
        <v>33231</v>
      </c>
      <c r="D1725" s="4" t="s">
        <v>3925</v>
      </c>
    </row>
    <row r="1726" spans="1:4" ht="25.5" x14ac:dyDescent="0.25">
      <c r="A1726" s="54">
        <v>332311</v>
      </c>
      <c r="B1726" s="54" t="s">
        <v>3926</v>
      </c>
      <c r="C1726" s="56">
        <v>332311</v>
      </c>
      <c r="D1726" s="4" t="s">
        <v>3926</v>
      </c>
    </row>
    <row r="1727" spans="1:4" ht="25.5" x14ac:dyDescent="0.25">
      <c r="A1727" s="54">
        <v>332312</v>
      </c>
      <c r="B1727" s="54" t="s">
        <v>3927</v>
      </c>
      <c r="C1727" s="56">
        <v>332312</v>
      </c>
      <c r="D1727" s="4" t="s">
        <v>3927</v>
      </c>
    </row>
    <row r="1728" spans="1:4" x14ac:dyDescent="0.25">
      <c r="A1728" s="54">
        <v>332313</v>
      </c>
      <c r="B1728" s="54" t="s">
        <v>3928</v>
      </c>
      <c r="C1728" s="56">
        <v>332313</v>
      </c>
      <c r="D1728" s="4" t="s">
        <v>3928</v>
      </c>
    </row>
    <row r="1729" spans="1:4" ht="25.5" x14ac:dyDescent="0.25">
      <c r="A1729" s="54">
        <v>33232</v>
      </c>
      <c r="B1729" s="54" t="s">
        <v>3929</v>
      </c>
      <c r="C1729" s="56">
        <v>33232</v>
      </c>
      <c r="D1729" s="4" t="s">
        <v>3930</v>
      </c>
    </row>
    <row r="1730" spans="1:4" x14ac:dyDescent="0.25">
      <c r="A1730" s="54">
        <v>332321</v>
      </c>
      <c r="B1730" s="54" t="s">
        <v>3931</v>
      </c>
      <c r="C1730" s="56">
        <v>332321</v>
      </c>
      <c r="D1730" s="4" t="s">
        <v>3931</v>
      </c>
    </row>
    <row r="1731" spans="1:4" x14ac:dyDescent="0.25">
      <c r="A1731" s="54">
        <v>332322</v>
      </c>
      <c r="B1731" s="54" t="s">
        <v>3932</v>
      </c>
      <c r="C1731" s="56">
        <v>332322</v>
      </c>
      <c r="D1731" s="4" t="s">
        <v>3932</v>
      </c>
    </row>
    <row r="1732" spans="1:4" ht="25.5" x14ac:dyDescent="0.25">
      <c r="A1732" s="54">
        <v>332323</v>
      </c>
      <c r="B1732" s="54" t="s">
        <v>3933</v>
      </c>
      <c r="C1732" s="56">
        <v>332323</v>
      </c>
      <c r="D1732" s="4" t="s">
        <v>3933</v>
      </c>
    </row>
    <row r="1733" spans="1:4" ht="25.5" x14ac:dyDescent="0.25">
      <c r="A1733" s="54">
        <v>3324</v>
      </c>
      <c r="B1733" s="54" t="s">
        <v>3934</v>
      </c>
      <c r="C1733" s="56">
        <v>3324</v>
      </c>
      <c r="D1733" s="4" t="s">
        <v>3935</v>
      </c>
    </row>
    <row r="1734" spans="1:4" ht="25.5" x14ac:dyDescent="0.25">
      <c r="A1734" s="54">
        <v>33241</v>
      </c>
      <c r="B1734" s="54" t="s">
        <v>2503</v>
      </c>
      <c r="C1734" s="56">
        <v>33241</v>
      </c>
      <c r="D1734" s="4" t="s">
        <v>3936</v>
      </c>
    </row>
    <row r="1735" spans="1:4" ht="25.5" x14ac:dyDescent="0.25">
      <c r="A1735" s="54">
        <v>332410</v>
      </c>
      <c r="B1735" s="54" t="s">
        <v>2503</v>
      </c>
      <c r="C1735" s="56">
        <v>332410</v>
      </c>
      <c r="D1735" s="4" t="s">
        <v>2503</v>
      </c>
    </row>
    <row r="1736" spans="1:4" ht="17.25" x14ac:dyDescent="0.25">
      <c r="A1736" s="54">
        <v>33242</v>
      </c>
      <c r="B1736" s="54" t="s">
        <v>2504</v>
      </c>
      <c r="C1736" s="56">
        <v>33242</v>
      </c>
      <c r="D1736" s="4" t="s">
        <v>3937</v>
      </c>
    </row>
    <row r="1737" spans="1:4" x14ac:dyDescent="0.25">
      <c r="A1737" s="54">
        <v>332420</v>
      </c>
      <c r="B1737" s="54" t="s">
        <v>2504</v>
      </c>
      <c r="C1737" s="56">
        <v>332420</v>
      </c>
      <c r="D1737" s="4" t="s">
        <v>2504</v>
      </c>
    </row>
    <row r="1738" spans="1:4" ht="25.5" x14ac:dyDescent="0.25">
      <c r="A1738" s="54">
        <v>33243</v>
      </c>
      <c r="B1738" s="54" t="s">
        <v>3938</v>
      </c>
      <c r="C1738" s="56">
        <v>33243</v>
      </c>
      <c r="D1738" s="4" t="s">
        <v>3939</v>
      </c>
    </row>
    <row r="1739" spans="1:4" x14ac:dyDescent="0.25">
      <c r="A1739" s="54">
        <v>332431</v>
      </c>
      <c r="B1739" s="54" t="s">
        <v>3940</v>
      </c>
      <c r="C1739" s="56">
        <v>332431</v>
      </c>
      <c r="D1739" s="4" t="s">
        <v>3940</v>
      </c>
    </row>
    <row r="1740" spans="1:4" x14ac:dyDescent="0.25">
      <c r="A1740" s="54">
        <v>332439</v>
      </c>
      <c r="B1740" s="54" t="s">
        <v>3941</v>
      </c>
      <c r="C1740" s="56">
        <v>332439</v>
      </c>
      <c r="D1740" s="4" t="s">
        <v>3941</v>
      </c>
    </row>
    <row r="1741" spans="1:4" ht="17.25" x14ac:dyDescent="0.25">
      <c r="A1741" s="54">
        <v>3325</v>
      </c>
      <c r="B1741" s="54" t="s">
        <v>2507</v>
      </c>
      <c r="C1741" s="56">
        <v>3325</v>
      </c>
      <c r="D1741" s="4" t="s">
        <v>3942</v>
      </c>
    </row>
    <row r="1742" spans="1:4" ht="17.25" x14ac:dyDescent="0.25">
      <c r="A1742" s="54">
        <v>33251</v>
      </c>
      <c r="B1742" s="54" t="s">
        <v>2507</v>
      </c>
      <c r="C1742" s="56">
        <v>33251</v>
      </c>
      <c r="D1742" s="4" t="s">
        <v>3942</v>
      </c>
    </row>
    <row r="1743" spans="1:4" x14ac:dyDescent="0.25">
      <c r="A1743" s="54">
        <v>332510</v>
      </c>
      <c r="B1743" s="54" t="s">
        <v>2507</v>
      </c>
      <c r="C1743" s="56">
        <v>332510</v>
      </c>
      <c r="D1743" s="4" t="s">
        <v>2507</v>
      </c>
    </row>
    <row r="1744" spans="1:4" ht="17.25" x14ac:dyDescent="0.25">
      <c r="A1744" s="54">
        <v>3326</v>
      </c>
      <c r="B1744" s="54" t="s">
        <v>3943</v>
      </c>
      <c r="C1744" s="56">
        <v>3326</v>
      </c>
      <c r="D1744" s="4" t="s">
        <v>3944</v>
      </c>
    </row>
    <row r="1745" spans="1:4" ht="17.25" x14ac:dyDescent="0.25">
      <c r="A1745" s="54">
        <v>33261</v>
      </c>
      <c r="B1745" s="54" t="s">
        <v>3943</v>
      </c>
      <c r="C1745" s="56">
        <v>33261</v>
      </c>
      <c r="D1745" s="4" t="s">
        <v>3944</v>
      </c>
    </row>
    <row r="1746" spans="1:4" x14ac:dyDescent="0.25">
      <c r="A1746" s="54">
        <v>332613</v>
      </c>
      <c r="B1746" s="54" t="s">
        <v>3945</v>
      </c>
      <c r="C1746" s="56">
        <v>332613</v>
      </c>
      <c r="D1746" s="4" t="s">
        <v>3945</v>
      </c>
    </row>
    <row r="1747" spans="1:4" ht="25.5" x14ac:dyDescent="0.25">
      <c r="A1747" s="54">
        <v>332618</v>
      </c>
      <c r="B1747" s="54" t="s">
        <v>3946</v>
      </c>
      <c r="C1747" s="56">
        <v>332618</v>
      </c>
      <c r="D1747" s="4" t="s">
        <v>3946</v>
      </c>
    </row>
    <row r="1748" spans="1:4" ht="25.5" x14ac:dyDescent="0.25">
      <c r="A1748" s="54">
        <v>3327</v>
      </c>
      <c r="B1748" s="54" t="s">
        <v>3947</v>
      </c>
      <c r="C1748" s="56">
        <v>3327</v>
      </c>
      <c r="D1748" s="4" t="s">
        <v>3948</v>
      </c>
    </row>
    <row r="1749" spans="1:4" ht="17.25" x14ac:dyDescent="0.25">
      <c r="A1749" s="54">
        <v>33271</v>
      </c>
      <c r="B1749" s="54" t="s">
        <v>2510</v>
      </c>
      <c r="C1749" s="56">
        <v>33271</v>
      </c>
      <c r="D1749" s="4" t="s">
        <v>3949</v>
      </c>
    </row>
    <row r="1750" spans="1:4" x14ac:dyDescent="0.25">
      <c r="A1750" s="54">
        <v>332710</v>
      </c>
      <c r="B1750" s="54" t="s">
        <v>2510</v>
      </c>
      <c r="C1750" s="56">
        <v>332710</v>
      </c>
      <c r="D1750" s="4" t="s">
        <v>2510</v>
      </c>
    </row>
    <row r="1751" spans="1:4" ht="25.5" x14ac:dyDescent="0.25">
      <c r="A1751" s="54">
        <v>33272</v>
      </c>
      <c r="B1751" s="54" t="s">
        <v>3950</v>
      </c>
      <c r="C1751" s="56">
        <v>33272</v>
      </c>
      <c r="D1751" s="4" t="s">
        <v>3951</v>
      </c>
    </row>
    <row r="1752" spans="1:4" x14ac:dyDescent="0.25">
      <c r="A1752" s="54">
        <v>332721</v>
      </c>
      <c r="B1752" s="54" t="s">
        <v>3952</v>
      </c>
      <c r="C1752" s="56">
        <v>332721</v>
      </c>
      <c r="D1752" s="4" t="s">
        <v>3952</v>
      </c>
    </row>
    <row r="1753" spans="1:4" ht="25.5" x14ac:dyDescent="0.25">
      <c r="A1753" s="54">
        <v>332722</v>
      </c>
      <c r="B1753" s="54" t="s">
        <v>3953</v>
      </c>
      <c r="C1753" s="56">
        <v>332722</v>
      </c>
      <c r="D1753" s="4" t="s">
        <v>3953</v>
      </c>
    </row>
    <row r="1754" spans="1:4" ht="25.5" x14ac:dyDescent="0.25">
      <c r="A1754" s="54">
        <v>3328</v>
      </c>
      <c r="B1754" s="54" t="s">
        <v>3954</v>
      </c>
      <c r="C1754" s="56">
        <v>3328</v>
      </c>
      <c r="D1754" s="4" t="s">
        <v>3955</v>
      </c>
    </row>
    <row r="1755" spans="1:4" ht="25.5" x14ac:dyDescent="0.25">
      <c r="A1755" s="54">
        <v>33281</v>
      </c>
      <c r="B1755" s="54" t="s">
        <v>3954</v>
      </c>
      <c r="C1755" s="56">
        <v>33281</v>
      </c>
      <c r="D1755" s="4" t="s">
        <v>3955</v>
      </c>
    </row>
    <row r="1756" spans="1:4" x14ac:dyDescent="0.25">
      <c r="A1756" s="54">
        <v>332811</v>
      </c>
      <c r="B1756" s="54" t="s">
        <v>3956</v>
      </c>
      <c r="C1756" s="56">
        <v>332811</v>
      </c>
      <c r="D1756" s="4" t="s">
        <v>3956</v>
      </c>
    </row>
    <row r="1757" spans="1:4" ht="38.25" x14ac:dyDescent="0.25">
      <c r="A1757" s="54">
        <v>332812</v>
      </c>
      <c r="B1757" s="54" t="s">
        <v>3957</v>
      </c>
      <c r="C1757" s="56">
        <v>332812</v>
      </c>
      <c r="D1757" s="4" t="s">
        <v>3957</v>
      </c>
    </row>
    <row r="1758" spans="1:4" ht="25.5" x14ac:dyDescent="0.25">
      <c r="A1758" s="54">
        <v>332813</v>
      </c>
      <c r="B1758" s="54" t="s">
        <v>3958</v>
      </c>
      <c r="C1758" s="56">
        <v>332813</v>
      </c>
      <c r="D1758" s="4" t="s">
        <v>3958</v>
      </c>
    </row>
    <row r="1759" spans="1:4" ht="25.5" x14ac:dyDescent="0.25">
      <c r="A1759" s="54">
        <v>3329</v>
      </c>
      <c r="B1759" s="54" t="s">
        <v>3959</v>
      </c>
      <c r="C1759" s="56">
        <v>3329</v>
      </c>
      <c r="D1759" s="4" t="s">
        <v>3960</v>
      </c>
    </row>
    <row r="1760" spans="1:4" ht="17.25" x14ac:dyDescent="0.25">
      <c r="A1760" s="54">
        <v>33291</v>
      </c>
      <c r="B1760" s="54" t="s">
        <v>3961</v>
      </c>
      <c r="C1760" s="56">
        <v>33291</v>
      </c>
      <c r="D1760" s="4" t="s">
        <v>3962</v>
      </c>
    </row>
    <row r="1761" spans="1:4" x14ac:dyDescent="0.25">
      <c r="A1761" s="54">
        <v>332911</v>
      </c>
      <c r="B1761" s="54" t="s">
        <v>3963</v>
      </c>
      <c r="C1761" s="56">
        <v>332911</v>
      </c>
      <c r="D1761" s="4" t="s">
        <v>3963</v>
      </c>
    </row>
    <row r="1762" spans="1:4" ht="25.5" x14ac:dyDescent="0.25">
      <c r="A1762" s="54">
        <v>332912</v>
      </c>
      <c r="B1762" s="54" t="s">
        <v>3964</v>
      </c>
      <c r="C1762" s="56">
        <v>332912</v>
      </c>
      <c r="D1762" s="4" t="s">
        <v>3964</v>
      </c>
    </row>
    <row r="1763" spans="1:4" ht="25.5" x14ac:dyDescent="0.25">
      <c r="A1763" s="54">
        <v>332913</v>
      </c>
      <c r="B1763" s="54" t="s">
        <v>3965</v>
      </c>
      <c r="C1763" s="56">
        <v>332913</v>
      </c>
      <c r="D1763" s="4" t="s">
        <v>3965</v>
      </c>
    </row>
    <row r="1764" spans="1:4" ht="25.5" x14ac:dyDescent="0.25">
      <c r="A1764" s="54">
        <v>332919</v>
      </c>
      <c r="B1764" s="54" t="s">
        <v>3966</v>
      </c>
      <c r="C1764" s="56">
        <v>332919</v>
      </c>
      <c r="D1764" s="4" t="s">
        <v>3966</v>
      </c>
    </row>
    <row r="1765" spans="1:4" ht="25.5" x14ac:dyDescent="0.25">
      <c r="A1765" s="54">
        <v>33299</v>
      </c>
      <c r="B1765" s="54" t="s">
        <v>3967</v>
      </c>
      <c r="C1765" s="56">
        <v>33299</v>
      </c>
      <c r="D1765" s="4" t="s">
        <v>3968</v>
      </c>
    </row>
    <row r="1766" spans="1:4" x14ac:dyDescent="0.25">
      <c r="A1766" s="54">
        <v>332991</v>
      </c>
      <c r="B1766" s="54" t="s">
        <v>2520</v>
      </c>
      <c r="C1766" s="56">
        <v>332991</v>
      </c>
      <c r="D1766" s="4" t="s">
        <v>2520</v>
      </c>
    </row>
    <row r="1767" spans="1:4" x14ac:dyDescent="0.25">
      <c r="A1767" s="54">
        <v>332992</v>
      </c>
      <c r="B1767" s="54" t="s">
        <v>3969</v>
      </c>
      <c r="C1767" s="56">
        <v>332992</v>
      </c>
      <c r="D1767" s="4" t="s">
        <v>3969</v>
      </c>
    </row>
    <row r="1768" spans="1:4" ht="25.5" x14ac:dyDescent="0.25">
      <c r="A1768" s="54">
        <v>332993</v>
      </c>
      <c r="B1768" s="54" t="s">
        <v>3970</v>
      </c>
      <c r="C1768" s="56">
        <v>332993</v>
      </c>
      <c r="D1768" s="4" t="s">
        <v>3970</v>
      </c>
    </row>
    <row r="1769" spans="1:4" ht="25.5" x14ac:dyDescent="0.25">
      <c r="A1769" s="54">
        <v>332994</v>
      </c>
      <c r="B1769" s="54" t="s">
        <v>3971</v>
      </c>
      <c r="C1769" s="56">
        <v>332994</v>
      </c>
      <c r="D1769" s="4" t="s">
        <v>3971</v>
      </c>
    </row>
    <row r="1770" spans="1:4" ht="25.5" x14ac:dyDescent="0.25">
      <c r="A1770" s="54">
        <v>332996</v>
      </c>
      <c r="B1770" s="54" t="s">
        <v>3972</v>
      </c>
      <c r="C1770" s="56">
        <v>332996</v>
      </c>
      <c r="D1770" s="4" t="s">
        <v>3972</v>
      </c>
    </row>
    <row r="1771" spans="1:4" ht="25.5" x14ac:dyDescent="0.25">
      <c r="A1771" s="54">
        <v>332999</v>
      </c>
      <c r="B1771" s="54" t="s">
        <v>3973</v>
      </c>
      <c r="C1771" s="56">
        <v>332999</v>
      </c>
      <c r="D1771" s="4" t="s">
        <v>3973</v>
      </c>
    </row>
    <row r="1772" spans="1:4" ht="17.25" x14ac:dyDescent="0.25">
      <c r="A1772" s="54">
        <v>333</v>
      </c>
      <c r="B1772" s="54" t="s">
        <v>3974</v>
      </c>
      <c r="C1772" s="56">
        <v>333</v>
      </c>
      <c r="D1772" s="4" t="s">
        <v>3975</v>
      </c>
    </row>
    <row r="1773" spans="1:4" ht="25.5" x14ac:dyDescent="0.25">
      <c r="A1773" s="54">
        <v>3331</v>
      </c>
      <c r="B1773" s="54" t="s">
        <v>3976</v>
      </c>
      <c r="C1773" s="56">
        <v>3331</v>
      </c>
      <c r="D1773" s="4" t="s">
        <v>3977</v>
      </c>
    </row>
    <row r="1774" spans="1:4" ht="17.25" x14ac:dyDescent="0.25">
      <c r="A1774" s="54">
        <v>33311</v>
      </c>
      <c r="B1774" s="54" t="s">
        <v>3978</v>
      </c>
      <c r="C1774" s="56">
        <v>33311</v>
      </c>
      <c r="D1774" s="4" t="s">
        <v>3979</v>
      </c>
    </row>
    <row r="1775" spans="1:4" ht="25.5" x14ac:dyDescent="0.25">
      <c r="A1775" s="54">
        <v>333111</v>
      </c>
      <c r="B1775" s="54" t="s">
        <v>3980</v>
      </c>
      <c r="C1775" s="56">
        <v>333111</v>
      </c>
      <c r="D1775" s="4" t="s">
        <v>3980</v>
      </c>
    </row>
    <row r="1776" spans="1:4" ht="25.5" x14ac:dyDescent="0.25">
      <c r="A1776" s="54">
        <v>333112</v>
      </c>
      <c r="B1776" s="54" t="s">
        <v>3981</v>
      </c>
      <c r="C1776" s="56">
        <v>333112</v>
      </c>
      <c r="D1776" s="4" t="s">
        <v>3981</v>
      </c>
    </row>
    <row r="1777" spans="1:4" ht="17.25" x14ac:dyDescent="0.25">
      <c r="A1777" s="54">
        <v>33312</v>
      </c>
      <c r="B1777" s="54" t="s">
        <v>2528</v>
      </c>
      <c r="C1777" s="56">
        <v>33312</v>
      </c>
      <c r="D1777" s="4" t="s">
        <v>3982</v>
      </c>
    </row>
    <row r="1778" spans="1:4" x14ac:dyDescent="0.25">
      <c r="A1778" s="54">
        <v>333120</v>
      </c>
      <c r="B1778" s="54" t="s">
        <v>2528</v>
      </c>
      <c r="C1778" s="56">
        <v>333120</v>
      </c>
      <c r="D1778" s="4" t="s">
        <v>2528</v>
      </c>
    </row>
    <row r="1779" spans="1:4" ht="25.5" x14ac:dyDescent="0.25">
      <c r="A1779" s="54">
        <v>33313</v>
      </c>
      <c r="B1779" s="54" t="s">
        <v>3983</v>
      </c>
      <c r="C1779" s="56">
        <v>33313</v>
      </c>
      <c r="D1779" s="4" t="s">
        <v>3984</v>
      </c>
    </row>
    <row r="1780" spans="1:4" ht="25.5" x14ac:dyDescent="0.25">
      <c r="A1780" s="54">
        <v>333131</v>
      </c>
      <c r="B1780" s="54" t="s">
        <v>3985</v>
      </c>
      <c r="C1780" s="56">
        <v>333131</v>
      </c>
      <c r="D1780" s="4" t="s">
        <v>3985</v>
      </c>
    </row>
    <row r="1781" spans="1:4" ht="25.5" x14ac:dyDescent="0.25">
      <c r="A1781" s="54">
        <v>333132</v>
      </c>
      <c r="B1781" s="54" t="s">
        <v>3986</v>
      </c>
      <c r="C1781" s="56">
        <v>333132</v>
      </c>
      <c r="D1781" s="4" t="s">
        <v>3986</v>
      </c>
    </row>
    <row r="1782" spans="1:4" ht="17.25" x14ac:dyDescent="0.25">
      <c r="A1782" s="54">
        <v>3332</v>
      </c>
      <c r="B1782" s="54" t="s">
        <v>3987</v>
      </c>
      <c r="C1782" s="56">
        <v>3332</v>
      </c>
      <c r="D1782" s="4" t="s">
        <v>3988</v>
      </c>
    </row>
    <row r="1783" spans="1:4" ht="17.25" x14ac:dyDescent="0.25">
      <c r="A1783" s="54">
        <v>33324</v>
      </c>
      <c r="B1783" s="54" t="s">
        <v>3987</v>
      </c>
      <c r="C1783" s="56">
        <v>33324</v>
      </c>
      <c r="D1783" s="4" t="s">
        <v>3988</v>
      </c>
    </row>
    <row r="1784" spans="1:4" x14ac:dyDescent="0.25">
      <c r="A1784" s="54">
        <v>333241</v>
      </c>
      <c r="B1784" s="54" t="s">
        <v>3989</v>
      </c>
      <c r="C1784" s="56">
        <v>333241</v>
      </c>
      <c r="D1784" s="4" t="s">
        <v>3989</v>
      </c>
    </row>
    <row r="1785" spans="1:4" x14ac:dyDescent="0.25">
      <c r="A1785" s="54">
        <v>333242</v>
      </c>
      <c r="B1785" s="54" t="s">
        <v>3990</v>
      </c>
      <c r="C1785" s="56">
        <v>333242</v>
      </c>
      <c r="D1785" s="4" t="s">
        <v>3990</v>
      </c>
    </row>
    <row r="1786" spans="1:4" ht="25.5" x14ac:dyDescent="0.25">
      <c r="A1786" s="54">
        <v>333243</v>
      </c>
      <c r="B1786" s="54" t="s">
        <v>3991</v>
      </c>
      <c r="C1786" s="56">
        <v>333243</v>
      </c>
      <c r="D1786" s="4" t="s">
        <v>3991</v>
      </c>
    </row>
    <row r="1787" spans="1:4" ht="25.5" x14ac:dyDescent="0.25">
      <c r="A1787" s="54">
        <v>333244</v>
      </c>
      <c r="B1787" s="54" t="s">
        <v>3992</v>
      </c>
      <c r="C1787" s="56">
        <v>333244</v>
      </c>
      <c r="D1787" s="4" t="s">
        <v>3992</v>
      </c>
    </row>
    <row r="1788" spans="1:4" x14ac:dyDescent="0.25">
      <c r="A1788" s="54">
        <v>333249</v>
      </c>
      <c r="B1788" s="54" t="s">
        <v>3993</v>
      </c>
      <c r="C1788" s="56">
        <v>333249</v>
      </c>
      <c r="D1788" s="4" t="s">
        <v>3993</v>
      </c>
    </row>
    <row r="1789" spans="1:4" ht="25.5" x14ac:dyDescent="0.25">
      <c r="A1789" s="54">
        <v>3333</v>
      </c>
      <c r="B1789" s="54" t="s">
        <v>3994</v>
      </c>
      <c r="C1789" s="56">
        <v>3333</v>
      </c>
      <c r="D1789" s="4" t="s">
        <v>3995</v>
      </c>
    </row>
    <row r="1790" spans="1:4" ht="25.5" x14ac:dyDescent="0.25">
      <c r="A1790" s="54">
        <v>33331</v>
      </c>
      <c r="B1790" s="54" t="s">
        <v>3994</v>
      </c>
      <c r="C1790" s="56">
        <v>33331</v>
      </c>
      <c r="D1790" s="4" t="s">
        <v>3995</v>
      </c>
    </row>
    <row r="1791" spans="1:4" ht="25.5" x14ac:dyDescent="0.25">
      <c r="A1791" s="54">
        <v>333314</v>
      </c>
      <c r="B1791" s="54" t="s">
        <v>3996</v>
      </c>
      <c r="C1791" s="56">
        <v>333314</v>
      </c>
      <c r="D1791" s="4" t="s">
        <v>3996</v>
      </c>
    </row>
    <row r="1792" spans="1:4" ht="25.5" x14ac:dyDescent="0.25">
      <c r="A1792" s="54">
        <v>333316</v>
      </c>
      <c r="B1792" s="54" t="s">
        <v>3997</v>
      </c>
      <c r="C1792" s="56">
        <v>333316</v>
      </c>
      <c r="D1792" s="4" t="s">
        <v>3997</v>
      </c>
    </row>
    <row r="1793" spans="1:4" ht="25.5" x14ac:dyDescent="0.25">
      <c r="A1793" s="54">
        <v>333318</v>
      </c>
      <c r="B1793" s="54" t="s">
        <v>3998</v>
      </c>
      <c r="C1793" s="56">
        <v>333318</v>
      </c>
      <c r="D1793" s="4" t="s">
        <v>3998</v>
      </c>
    </row>
    <row r="1794" spans="1:4" ht="38.25" x14ac:dyDescent="0.25">
      <c r="A1794" s="54">
        <v>3334</v>
      </c>
      <c r="B1794" s="54" t="s">
        <v>3999</v>
      </c>
      <c r="C1794" s="56">
        <v>3334</v>
      </c>
      <c r="D1794" s="4" t="s">
        <v>4000</v>
      </c>
    </row>
    <row r="1795" spans="1:4" ht="38.25" x14ac:dyDescent="0.25">
      <c r="A1795" s="54">
        <v>33341</v>
      </c>
      <c r="B1795" s="54" t="s">
        <v>3999</v>
      </c>
      <c r="C1795" s="56">
        <v>33341</v>
      </c>
      <c r="D1795" s="4" t="s">
        <v>4000</v>
      </c>
    </row>
    <row r="1796" spans="1:4" ht="38.25" x14ac:dyDescent="0.25">
      <c r="A1796" s="54">
        <v>333413</v>
      </c>
      <c r="B1796" s="54" t="s">
        <v>4001</v>
      </c>
      <c r="C1796" s="56">
        <v>333413</v>
      </c>
      <c r="D1796" s="4" t="s">
        <v>4001</v>
      </c>
    </row>
    <row r="1797" spans="1:4" ht="25.5" x14ac:dyDescent="0.25">
      <c r="A1797" s="54">
        <v>333414</v>
      </c>
      <c r="B1797" s="54" t="s">
        <v>4002</v>
      </c>
      <c r="C1797" s="56">
        <v>333414</v>
      </c>
      <c r="D1797" s="4" t="s">
        <v>4002</v>
      </c>
    </row>
    <row r="1798" spans="1:4" ht="38.25" x14ac:dyDescent="0.25">
      <c r="A1798" s="54">
        <v>333415</v>
      </c>
      <c r="B1798" s="54" t="s">
        <v>4003</v>
      </c>
      <c r="C1798" s="56">
        <v>333415</v>
      </c>
      <c r="D1798" s="4" t="s">
        <v>4003</v>
      </c>
    </row>
    <row r="1799" spans="1:4" ht="17.25" x14ac:dyDescent="0.25">
      <c r="A1799" s="54">
        <v>3335</v>
      </c>
      <c r="B1799" s="54" t="s">
        <v>4004</v>
      </c>
      <c r="C1799" s="56">
        <v>3335</v>
      </c>
      <c r="D1799" s="4" t="s">
        <v>4005</v>
      </c>
    </row>
    <row r="1800" spans="1:4" ht="17.25" x14ac:dyDescent="0.25">
      <c r="A1800" s="54">
        <v>33351</v>
      </c>
      <c r="B1800" s="54" t="s">
        <v>4004</v>
      </c>
      <c r="C1800" s="56">
        <v>33351</v>
      </c>
      <c r="D1800" s="4" t="s">
        <v>4005</v>
      </c>
    </row>
    <row r="1801" spans="1:4" x14ac:dyDescent="0.25">
      <c r="A1801" s="54">
        <v>333511</v>
      </c>
      <c r="B1801" s="54" t="s">
        <v>4006</v>
      </c>
      <c r="C1801" s="56">
        <v>333511</v>
      </c>
      <c r="D1801" s="4" t="s">
        <v>4006</v>
      </c>
    </row>
    <row r="1802" spans="1:4" ht="25.5" x14ac:dyDescent="0.25">
      <c r="A1802" s="54">
        <v>333514</v>
      </c>
      <c r="B1802" s="54" t="s">
        <v>4007</v>
      </c>
      <c r="C1802" s="56">
        <v>333514</v>
      </c>
      <c r="D1802" s="4" t="s">
        <v>4007</v>
      </c>
    </row>
    <row r="1803" spans="1:4" ht="25.5" x14ac:dyDescent="0.25">
      <c r="A1803" s="54">
        <v>333515</v>
      </c>
      <c r="B1803" s="54" t="s">
        <v>4008</v>
      </c>
      <c r="C1803" s="56">
        <v>333515</v>
      </c>
      <c r="D1803" s="4" t="s">
        <v>4008</v>
      </c>
    </row>
    <row r="1804" spans="1:4" x14ac:dyDescent="0.25">
      <c r="A1804" s="54">
        <v>333517</v>
      </c>
      <c r="B1804" s="54" t="s">
        <v>4009</v>
      </c>
      <c r="C1804" s="56">
        <v>333517</v>
      </c>
      <c r="D1804" s="4" t="s">
        <v>4009</v>
      </c>
    </row>
    <row r="1805" spans="1:4" ht="25.5" x14ac:dyDescent="0.25">
      <c r="A1805" s="54">
        <v>333519</v>
      </c>
      <c r="B1805" s="54" t="s">
        <v>4010</v>
      </c>
      <c r="C1805" s="56">
        <v>333519</v>
      </c>
      <c r="D1805" s="4" t="s">
        <v>4010</v>
      </c>
    </row>
    <row r="1806" spans="1:4" ht="25.5" x14ac:dyDescent="0.25">
      <c r="A1806" s="54">
        <v>3336</v>
      </c>
      <c r="B1806" s="54" t="s">
        <v>4011</v>
      </c>
      <c r="C1806" s="56">
        <v>3336</v>
      </c>
      <c r="D1806" s="4" t="s">
        <v>4012</v>
      </c>
    </row>
    <row r="1807" spans="1:4" ht="25.5" x14ac:dyDescent="0.25">
      <c r="A1807" s="54">
        <v>33361</v>
      </c>
      <c r="B1807" s="54" t="s">
        <v>4011</v>
      </c>
      <c r="C1807" s="56">
        <v>33361</v>
      </c>
      <c r="D1807" s="4" t="s">
        <v>4012</v>
      </c>
    </row>
    <row r="1808" spans="1:4" ht="25.5" x14ac:dyDescent="0.25">
      <c r="A1808" s="54">
        <v>333611</v>
      </c>
      <c r="B1808" s="54" t="s">
        <v>4013</v>
      </c>
      <c r="C1808" s="56">
        <v>333611</v>
      </c>
      <c r="D1808" s="4" t="s">
        <v>4013</v>
      </c>
    </row>
    <row r="1809" spans="1:4" ht="25.5" x14ac:dyDescent="0.25">
      <c r="A1809" s="54">
        <v>333612</v>
      </c>
      <c r="B1809" s="54" t="s">
        <v>4014</v>
      </c>
      <c r="C1809" s="56">
        <v>333612</v>
      </c>
      <c r="D1809" s="4" t="s">
        <v>4014</v>
      </c>
    </row>
    <row r="1810" spans="1:4" ht="25.5" x14ac:dyDescent="0.25">
      <c r="A1810" s="54">
        <v>333613</v>
      </c>
      <c r="B1810" s="54" t="s">
        <v>4015</v>
      </c>
      <c r="C1810" s="56">
        <v>333613</v>
      </c>
      <c r="D1810" s="4" t="s">
        <v>4015</v>
      </c>
    </row>
    <row r="1811" spans="1:4" x14ac:dyDescent="0.25">
      <c r="A1811" s="54">
        <v>333618</v>
      </c>
      <c r="B1811" s="54" t="s">
        <v>4016</v>
      </c>
      <c r="C1811" s="56">
        <v>333618</v>
      </c>
      <c r="D1811" s="4" t="s">
        <v>4016</v>
      </c>
    </row>
    <row r="1812" spans="1:4" ht="25.5" x14ac:dyDescent="0.25">
      <c r="A1812" s="54">
        <v>3339</v>
      </c>
      <c r="B1812" s="54" t="s">
        <v>4017</v>
      </c>
      <c r="C1812" s="56">
        <v>3339</v>
      </c>
      <c r="D1812" s="4" t="s">
        <v>4018</v>
      </c>
    </row>
    <row r="1813" spans="1:4" ht="17.25" x14ac:dyDescent="0.25">
      <c r="A1813" s="54">
        <v>33391</v>
      </c>
      <c r="B1813" s="54" t="s">
        <v>4019</v>
      </c>
      <c r="C1813" s="56">
        <v>33391</v>
      </c>
      <c r="D1813" s="4" t="s">
        <v>4020</v>
      </c>
    </row>
    <row r="1814" spans="1:4" ht="25.5" x14ac:dyDescent="0.25">
      <c r="A1814" s="54">
        <v>333911</v>
      </c>
      <c r="B1814" s="54" t="s">
        <v>4021</v>
      </c>
      <c r="C1814" s="56">
        <v>333912</v>
      </c>
      <c r="D1814" s="4" t="s">
        <v>4022</v>
      </c>
    </row>
    <row r="1815" spans="1:4" x14ac:dyDescent="0.25">
      <c r="A1815" s="54">
        <v>333912</v>
      </c>
      <c r="B1815" s="54" t="s">
        <v>4022</v>
      </c>
      <c r="C1815" s="56">
        <v>333914</v>
      </c>
      <c r="D1815" s="57" t="s">
        <v>4023</v>
      </c>
    </row>
    <row r="1816" spans="1:4" ht="25.5" x14ac:dyDescent="0.25">
      <c r="A1816" s="54">
        <v>333913</v>
      </c>
      <c r="B1816" s="54" t="s">
        <v>4024</v>
      </c>
      <c r="C1816" s="56">
        <v>33392</v>
      </c>
      <c r="D1816" s="4" t="s">
        <v>4025</v>
      </c>
    </row>
    <row r="1817" spans="1:4" ht="25.5" x14ac:dyDescent="0.25">
      <c r="A1817" s="54">
        <v>33392</v>
      </c>
      <c r="B1817" s="54" t="s">
        <v>4026</v>
      </c>
      <c r="C1817" s="56">
        <v>333921</v>
      </c>
      <c r="D1817" s="4" t="s">
        <v>4027</v>
      </c>
    </row>
    <row r="1818" spans="1:4" ht="25.5" x14ac:dyDescent="0.25">
      <c r="A1818" s="54">
        <v>333921</v>
      </c>
      <c r="B1818" s="54" t="s">
        <v>4027</v>
      </c>
      <c r="C1818" s="56">
        <v>333922</v>
      </c>
      <c r="D1818" s="4" t="s">
        <v>4028</v>
      </c>
    </row>
    <row r="1819" spans="1:4" ht="25.5" x14ac:dyDescent="0.25">
      <c r="A1819" s="54">
        <v>333922</v>
      </c>
      <c r="B1819" s="54" t="s">
        <v>4028</v>
      </c>
      <c r="C1819" s="56">
        <v>333923</v>
      </c>
      <c r="D1819" s="4" t="s">
        <v>4029</v>
      </c>
    </row>
    <row r="1820" spans="1:4" ht="25.5" x14ac:dyDescent="0.25">
      <c r="A1820" s="54">
        <v>333923</v>
      </c>
      <c r="B1820" s="54" t="s">
        <v>4029</v>
      </c>
      <c r="C1820" s="56">
        <v>333924</v>
      </c>
      <c r="D1820" s="4" t="s">
        <v>4030</v>
      </c>
    </row>
    <row r="1821" spans="1:4" ht="25.5" x14ac:dyDescent="0.25">
      <c r="A1821" s="54">
        <v>333924</v>
      </c>
      <c r="B1821" s="54" t="s">
        <v>4030</v>
      </c>
      <c r="C1821" s="56">
        <v>33399</v>
      </c>
      <c r="D1821" s="4" t="s">
        <v>4031</v>
      </c>
    </row>
    <row r="1822" spans="1:4" ht="25.5" x14ac:dyDescent="0.25">
      <c r="A1822" s="54">
        <v>33399</v>
      </c>
      <c r="B1822" s="54" t="s">
        <v>4032</v>
      </c>
      <c r="C1822" s="56">
        <v>333991</v>
      </c>
      <c r="D1822" s="4" t="s">
        <v>4033</v>
      </c>
    </row>
    <row r="1823" spans="1:4" x14ac:dyDescent="0.25">
      <c r="A1823" s="54">
        <v>333991</v>
      </c>
      <c r="B1823" s="54" t="s">
        <v>4033</v>
      </c>
      <c r="C1823" s="56">
        <v>333992</v>
      </c>
      <c r="D1823" s="4" t="s">
        <v>4034</v>
      </c>
    </row>
    <row r="1824" spans="1:4" ht="25.5" x14ac:dyDescent="0.25">
      <c r="A1824" s="54">
        <v>333992</v>
      </c>
      <c r="B1824" s="54" t="s">
        <v>4034</v>
      </c>
      <c r="C1824" s="56">
        <v>333993</v>
      </c>
      <c r="D1824" s="4" t="s">
        <v>4035</v>
      </c>
    </row>
    <row r="1825" spans="1:4" x14ac:dyDescent="0.25">
      <c r="A1825" s="54">
        <v>333993</v>
      </c>
      <c r="B1825" s="54" t="s">
        <v>4035</v>
      </c>
      <c r="C1825" s="56">
        <v>333994</v>
      </c>
      <c r="D1825" s="4" t="s">
        <v>4036</v>
      </c>
    </row>
    <row r="1826" spans="1:4" ht="25.5" x14ac:dyDescent="0.25">
      <c r="A1826" s="54">
        <v>333994</v>
      </c>
      <c r="B1826" s="54" t="s">
        <v>4036</v>
      </c>
      <c r="C1826" s="56">
        <v>333995</v>
      </c>
      <c r="D1826" s="4" t="s">
        <v>4037</v>
      </c>
    </row>
    <row r="1827" spans="1:4" ht="25.5" x14ac:dyDescent="0.25">
      <c r="A1827" s="54">
        <v>333995</v>
      </c>
      <c r="B1827" s="54" t="s">
        <v>4037</v>
      </c>
      <c r="C1827" s="56">
        <v>333996</v>
      </c>
      <c r="D1827" s="4" t="s">
        <v>4038</v>
      </c>
    </row>
    <row r="1828" spans="1:4" ht="25.5" x14ac:dyDescent="0.25">
      <c r="A1828" s="54">
        <v>333996</v>
      </c>
      <c r="B1828" s="54" t="s">
        <v>4038</v>
      </c>
      <c r="C1828" s="56">
        <v>333997</v>
      </c>
      <c r="D1828" s="4" t="s">
        <v>4039</v>
      </c>
    </row>
    <row r="1829" spans="1:4" x14ac:dyDescent="0.25">
      <c r="A1829" s="54">
        <v>333997</v>
      </c>
      <c r="B1829" s="54" t="s">
        <v>4039</v>
      </c>
      <c r="C1829" s="56">
        <v>333999</v>
      </c>
      <c r="D1829" s="4" t="s">
        <v>4040</v>
      </c>
    </row>
    <row r="1830" spans="1:4" ht="25.5" x14ac:dyDescent="0.25">
      <c r="A1830" s="54">
        <v>333999</v>
      </c>
      <c r="B1830" s="54" t="s">
        <v>4040</v>
      </c>
      <c r="C1830" s="56">
        <v>334</v>
      </c>
      <c r="D1830" s="4" t="s">
        <v>4041</v>
      </c>
    </row>
    <row r="1831" spans="1:4" ht="25.5" x14ac:dyDescent="0.25">
      <c r="A1831" s="54">
        <v>334</v>
      </c>
      <c r="B1831" s="54" t="s">
        <v>4042</v>
      </c>
      <c r="C1831" s="56">
        <v>3341</v>
      </c>
      <c r="D1831" s="4" t="s">
        <v>4043</v>
      </c>
    </row>
    <row r="1832" spans="1:4" ht="25.5" x14ac:dyDescent="0.25">
      <c r="A1832" s="54">
        <v>3341</v>
      </c>
      <c r="B1832" s="54" t="s">
        <v>4044</v>
      </c>
      <c r="C1832" s="56">
        <v>33411</v>
      </c>
      <c r="D1832" s="4" t="s">
        <v>4043</v>
      </c>
    </row>
    <row r="1833" spans="1:4" ht="25.5" x14ac:dyDescent="0.25">
      <c r="A1833" s="54">
        <v>33411</v>
      </c>
      <c r="B1833" s="54" t="s">
        <v>4044</v>
      </c>
      <c r="C1833" s="56">
        <v>334111</v>
      </c>
      <c r="D1833" s="4" t="s">
        <v>4045</v>
      </c>
    </row>
    <row r="1834" spans="1:4" x14ac:dyDescent="0.25">
      <c r="A1834" s="54">
        <v>334111</v>
      </c>
      <c r="B1834" s="54" t="s">
        <v>4045</v>
      </c>
      <c r="C1834" s="56">
        <v>334112</v>
      </c>
      <c r="D1834" s="4" t="s">
        <v>4046</v>
      </c>
    </row>
    <row r="1835" spans="1:4" x14ac:dyDescent="0.25">
      <c r="A1835" s="54">
        <v>334112</v>
      </c>
      <c r="B1835" s="54" t="s">
        <v>4046</v>
      </c>
      <c r="C1835" s="56">
        <v>334118</v>
      </c>
      <c r="D1835" s="4" t="s">
        <v>4047</v>
      </c>
    </row>
    <row r="1836" spans="1:4" ht="25.5" x14ac:dyDescent="0.25">
      <c r="A1836" s="54">
        <v>334118</v>
      </c>
      <c r="B1836" s="54" t="s">
        <v>4047</v>
      </c>
      <c r="C1836" s="56">
        <v>3342</v>
      </c>
      <c r="D1836" s="4" t="s">
        <v>4048</v>
      </c>
    </row>
    <row r="1837" spans="1:4" ht="25.5" x14ac:dyDescent="0.25">
      <c r="A1837" s="54">
        <v>3342</v>
      </c>
      <c r="B1837" s="54" t="s">
        <v>4049</v>
      </c>
      <c r="C1837" s="56">
        <v>33421</v>
      </c>
      <c r="D1837" s="4" t="s">
        <v>4050</v>
      </c>
    </row>
    <row r="1838" spans="1:4" x14ac:dyDescent="0.25">
      <c r="A1838" s="54">
        <v>33421</v>
      </c>
      <c r="B1838" s="54" t="s">
        <v>2570</v>
      </c>
      <c r="C1838" s="56">
        <v>334210</v>
      </c>
      <c r="D1838" s="4" t="s">
        <v>2570</v>
      </c>
    </row>
    <row r="1839" spans="1:4" ht="17.25" x14ac:dyDescent="0.25">
      <c r="A1839" s="54">
        <v>334210</v>
      </c>
      <c r="B1839" s="54" t="s">
        <v>2570</v>
      </c>
      <c r="C1839" s="56">
        <v>33422</v>
      </c>
      <c r="D1839" s="4" t="s">
        <v>4051</v>
      </c>
    </row>
    <row r="1840" spans="1:4" ht="38.25" x14ac:dyDescent="0.25">
      <c r="A1840" s="54">
        <v>33422</v>
      </c>
      <c r="B1840" s="54" t="s">
        <v>2571</v>
      </c>
      <c r="C1840" s="56">
        <v>334220</v>
      </c>
      <c r="D1840" s="4" t="s">
        <v>2571</v>
      </c>
    </row>
    <row r="1841" spans="1:4" ht="38.25" x14ac:dyDescent="0.25">
      <c r="A1841" s="54">
        <v>334220</v>
      </c>
      <c r="B1841" s="54" t="s">
        <v>2571</v>
      </c>
      <c r="C1841" s="56">
        <v>33429</v>
      </c>
      <c r="D1841" s="4" t="s">
        <v>4052</v>
      </c>
    </row>
    <row r="1842" spans="1:4" ht="25.5" x14ac:dyDescent="0.25">
      <c r="A1842" s="54">
        <v>33429</v>
      </c>
      <c r="B1842" s="54" t="s">
        <v>2572</v>
      </c>
      <c r="C1842" s="56">
        <v>334290</v>
      </c>
      <c r="D1842" s="4" t="s">
        <v>2572</v>
      </c>
    </row>
    <row r="1843" spans="1:4" ht="25.5" x14ac:dyDescent="0.25">
      <c r="A1843" s="54">
        <v>334290</v>
      </c>
      <c r="B1843" s="54" t="s">
        <v>2572</v>
      </c>
      <c r="C1843" s="56">
        <v>3343</v>
      </c>
      <c r="D1843" s="4" t="s">
        <v>4053</v>
      </c>
    </row>
    <row r="1844" spans="1:4" ht="17.25" x14ac:dyDescent="0.25">
      <c r="A1844" s="54">
        <v>3343</v>
      </c>
      <c r="B1844" s="54" t="s">
        <v>2573</v>
      </c>
      <c r="C1844" s="56">
        <v>33431</v>
      </c>
      <c r="D1844" s="4" t="s">
        <v>4053</v>
      </c>
    </row>
    <row r="1845" spans="1:4" x14ac:dyDescent="0.25">
      <c r="A1845" s="54">
        <v>33431</v>
      </c>
      <c r="B1845" s="54" t="s">
        <v>2573</v>
      </c>
      <c r="C1845" s="56">
        <v>334310</v>
      </c>
      <c r="D1845" s="4" t="s">
        <v>2573</v>
      </c>
    </row>
    <row r="1846" spans="1:4" ht="17.25" x14ac:dyDescent="0.25">
      <c r="A1846" s="54">
        <v>334310</v>
      </c>
      <c r="B1846" s="54" t="s">
        <v>2573</v>
      </c>
      <c r="C1846" s="56">
        <v>3344</v>
      </c>
      <c r="D1846" s="4" t="s">
        <v>4054</v>
      </c>
    </row>
    <row r="1847" spans="1:4" ht="25.5" x14ac:dyDescent="0.25">
      <c r="A1847" s="54">
        <v>3344</v>
      </c>
      <c r="B1847" s="54" t="s">
        <v>4055</v>
      </c>
      <c r="C1847" s="56">
        <v>33441</v>
      </c>
      <c r="D1847" s="4" t="s">
        <v>4054</v>
      </c>
    </row>
    <row r="1848" spans="1:4" ht="25.5" x14ac:dyDescent="0.25">
      <c r="A1848" s="54">
        <v>33441</v>
      </c>
      <c r="B1848" s="54" t="s">
        <v>4055</v>
      </c>
      <c r="C1848" s="56">
        <v>334412</v>
      </c>
      <c r="D1848" s="4" t="s">
        <v>4056</v>
      </c>
    </row>
    <row r="1849" spans="1:4" x14ac:dyDescent="0.25">
      <c r="A1849" s="54">
        <v>334412</v>
      </c>
      <c r="B1849" s="54" t="s">
        <v>4056</v>
      </c>
      <c r="C1849" s="56">
        <v>334413</v>
      </c>
      <c r="D1849" s="4" t="s">
        <v>4057</v>
      </c>
    </row>
    <row r="1850" spans="1:4" ht="25.5" x14ac:dyDescent="0.25">
      <c r="A1850" s="54">
        <v>334413</v>
      </c>
      <c r="B1850" s="54" t="s">
        <v>4057</v>
      </c>
      <c r="C1850" s="56">
        <v>334416</v>
      </c>
      <c r="D1850" s="4" t="s">
        <v>4058</v>
      </c>
    </row>
    <row r="1851" spans="1:4" ht="25.5" x14ac:dyDescent="0.25">
      <c r="A1851" s="54">
        <v>334416</v>
      </c>
      <c r="B1851" s="54" t="s">
        <v>4058</v>
      </c>
      <c r="C1851" s="56">
        <v>334417</v>
      </c>
      <c r="D1851" s="4" t="s">
        <v>4059</v>
      </c>
    </row>
    <row r="1852" spans="1:4" x14ac:dyDescent="0.25">
      <c r="A1852" s="54">
        <v>334417</v>
      </c>
      <c r="B1852" s="54" t="s">
        <v>4059</v>
      </c>
      <c r="C1852" s="56">
        <v>334418</v>
      </c>
      <c r="D1852" s="4" t="s">
        <v>4060</v>
      </c>
    </row>
    <row r="1853" spans="1:4" ht="25.5" x14ac:dyDescent="0.25">
      <c r="A1853" s="54">
        <v>334418</v>
      </c>
      <c r="B1853" s="54" t="s">
        <v>4060</v>
      </c>
      <c r="C1853" s="56">
        <v>334419</v>
      </c>
      <c r="D1853" s="4" t="s">
        <v>4061</v>
      </c>
    </row>
    <row r="1854" spans="1:4" ht="25.5" x14ac:dyDescent="0.25">
      <c r="A1854" s="54">
        <v>334419</v>
      </c>
      <c r="B1854" s="54" t="s">
        <v>4061</v>
      </c>
      <c r="C1854" s="56">
        <v>3345</v>
      </c>
      <c r="D1854" s="4" t="s">
        <v>4062</v>
      </c>
    </row>
    <row r="1855" spans="1:4" ht="25.5" x14ac:dyDescent="0.25">
      <c r="A1855" s="54">
        <v>3345</v>
      </c>
      <c r="B1855" s="54" t="s">
        <v>4063</v>
      </c>
      <c r="C1855" s="56">
        <v>33451</v>
      </c>
      <c r="D1855" s="4" t="s">
        <v>4062</v>
      </c>
    </row>
    <row r="1856" spans="1:4" ht="25.5" x14ac:dyDescent="0.25">
      <c r="A1856" s="54">
        <v>33451</v>
      </c>
      <c r="B1856" s="54" t="s">
        <v>4063</v>
      </c>
      <c r="C1856" s="56">
        <v>334510</v>
      </c>
      <c r="D1856" s="4" t="s">
        <v>4064</v>
      </c>
    </row>
    <row r="1857" spans="1:4" ht="25.5" x14ac:dyDescent="0.25">
      <c r="A1857" s="54">
        <v>334510</v>
      </c>
      <c r="B1857" s="54" t="s">
        <v>4064</v>
      </c>
      <c r="C1857" s="56">
        <v>334511</v>
      </c>
      <c r="D1857" s="4" t="s">
        <v>4065</v>
      </c>
    </row>
    <row r="1858" spans="1:4" ht="38.25" x14ac:dyDescent="0.25">
      <c r="A1858" s="54">
        <v>334511</v>
      </c>
      <c r="B1858" s="54" t="s">
        <v>4065</v>
      </c>
      <c r="C1858" s="56">
        <v>334512</v>
      </c>
      <c r="D1858" s="4" t="s">
        <v>4066</v>
      </c>
    </row>
    <row r="1859" spans="1:4" ht="38.25" x14ac:dyDescent="0.25">
      <c r="A1859" s="54">
        <v>334512</v>
      </c>
      <c r="B1859" s="54" t="s">
        <v>4066</v>
      </c>
      <c r="C1859" s="56">
        <v>334513</v>
      </c>
      <c r="D1859" s="4" t="s">
        <v>4067</v>
      </c>
    </row>
    <row r="1860" spans="1:4" ht="51" x14ac:dyDescent="0.25">
      <c r="A1860" s="54">
        <v>334513</v>
      </c>
      <c r="B1860" s="54" t="s">
        <v>4067</v>
      </c>
      <c r="C1860" s="56">
        <v>334514</v>
      </c>
      <c r="D1860" s="4" t="s">
        <v>4068</v>
      </c>
    </row>
    <row r="1861" spans="1:4" ht="25.5" x14ac:dyDescent="0.25">
      <c r="A1861" s="54">
        <v>334514</v>
      </c>
      <c r="B1861" s="54" t="s">
        <v>4068</v>
      </c>
      <c r="C1861" s="56">
        <v>334515</v>
      </c>
      <c r="D1861" s="4" t="s">
        <v>4069</v>
      </c>
    </row>
    <row r="1862" spans="1:4" ht="38.25" x14ac:dyDescent="0.25">
      <c r="A1862" s="54">
        <v>334515</v>
      </c>
      <c r="B1862" s="54" t="s">
        <v>4069</v>
      </c>
      <c r="C1862" s="56">
        <v>334516</v>
      </c>
      <c r="D1862" s="4" t="s">
        <v>4070</v>
      </c>
    </row>
    <row r="1863" spans="1:4" ht="25.5" x14ac:dyDescent="0.25">
      <c r="A1863" s="54">
        <v>334516</v>
      </c>
      <c r="B1863" s="54" t="s">
        <v>4070</v>
      </c>
      <c r="C1863" s="56">
        <v>334517</v>
      </c>
      <c r="D1863" s="4" t="s">
        <v>4071</v>
      </c>
    </row>
    <row r="1864" spans="1:4" x14ac:dyDescent="0.25">
      <c r="A1864" s="54">
        <v>334517</v>
      </c>
      <c r="B1864" s="54" t="s">
        <v>4071</v>
      </c>
      <c r="C1864" s="56">
        <v>334519</v>
      </c>
      <c r="D1864" s="4" t="s">
        <v>4072</v>
      </c>
    </row>
    <row r="1865" spans="1:4" ht="25.5" x14ac:dyDescent="0.25">
      <c r="A1865" s="54">
        <v>334519</v>
      </c>
      <c r="B1865" s="54" t="s">
        <v>4072</v>
      </c>
      <c r="C1865" s="56">
        <v>3346</v>
      </c>
      <c r="D1865" s="4" t="s">
        <v>4073</v>
      </c>
    </row>
    <row r="1866" spans="1:4" ht="25.5" x14ac:dyDescent="0.25">
      <c r="A1866" s="54">
        <v>3346</v>
      </c>
      <c r="B1866" s="54" t="s">
        <v>4074</v>
      </c>
      <c r="C1866" s="56">
        <v>33461</v>
      </c>
      <c r="D1866" s="4" t="s">
        <v>4073</v>
      </c>
    </row>
    <row r="1867" spans="1:4" ht="25.5" x14ac:dyDescent="0.25">
      <c r="A1867" s="54">
        <v>33461</v>
      </c>
      <c r="B1867" s="54" t="s">
        <v>4074</v>
      </c>
      <c r="C1867" s="56">
        <v>334613</v>
      </c>
      <c r="D1867" s="4" t="s">
        <v>4075</v>
      </c>
    </row>
    <row r="1868" spans="1:4" ht="25.5" x14ac:dyDescent="0.25">
      <c r="A1868" s="54">
        <v>334613</v>
      </c>
      <c r="B1868" s="54" t="s">
        <v>4075</v>
      </c>
      <c r="C1868" s="56">
        <v>334614</v>
      </c>
      <c r="D1868" s="4" t="s">
        <v>2590</v>
      </c>
    </row>
    <row r="1869" spans="1:4" ht="25.5" x14ac:dyDescent="0.25">
      <c r="A1869" s="54">
        <v>334614</v>
      </c>
      <c r="B1869" s="54" t="s">
        <v>2590</v>
      </c>
      <c r="C1869" s="56">
        <v>335</v>
      </c>
      <c r="D1869" s="4" t="s">
        <v>4076</v>
      </c>
    </row>
    <row r="1870" spans="1:4" ht="25.5" x14ac:dyDescent="0.25">
      <c r="A1870" s="54">
        <v>335</v>
      </c>
      <c r="B1870" s="54" t="s">
        <v>4077</v>
      </c>
      <c r="C1870" s="56">
        <v>3351</v>
      </c>
      <c r="D1870" s="4" t="s">
        <v>4078</v>
      </c>
    </row>
    <row r="1871" spans="1:4" ht="17.25" x14ac:dyDescent="0.25">
      <c r="A1871" s="54">
        <v>3351</v>
      </c>
      <c r="B1871" s="54" t="s">
        <v>4079</v>
      </c>
      <c r="C1871" s="56">
        <v>33511</v>
      </c>
      <c r="D1871" s="4" t="s">
        <v>4080</v>
      </c>
    </row>
    <row r="1872" spans="1:4" x14ac:dyDescent="0.25">
      <c r="A1872" s="54">
        <v>33511</v>
      </c>
      <c r="B1872" s="54" t="s">
        <v>2591</v>
      </c>
      <c r="C1872" s="56">
        <v>335110</v>
      </c>
      <c r="D1872" s="4" t="s">
        <v>2591</v>
      </c>
    </row>
    <row r="1873" spans="1:4" ht="17.25" x14ac:dyDescent="0.25">
      <c r="A1873" s="54">
        <v>335110</v>
      </c>
      <c r="B1873" s="54" t="s">
        <v>2591</v>
      </c>
      <c r="C1873" s="56">
        <v>33512</v>
      </c>
      <c r="D1873" s="4" t="s">
        <v>4081</v>
      </c>
    </row>
    <row r="1874" spans="1:4" x14ac:dyDescent="0.25">
      <c r="A1874" s="54">
        <v>33512</v>
      </c>
      <c r="B1874" s="54" t="s">
        <v>4082</v>
      </c>
      <c r="C1874" s="56">
        <v>335121</v>
      </c>
      <c r="D1874" s="4" t="s">
        <v>4083</v>
      </c>
    </row>
    <row r="1875" spans="1:4" ht="25.5" x14ac:dyDescent="0.25">
      <c r="A1875" s="54">
        <v>335121</v>
      </c>
      <c r="B1875" s="54" t="s">
        <v>4083</v>
      </c>
      <c r="C1875" s="56">
        <v>335122</v>
      </c>
      <c r="D1875" s="4" t="s">
        <v>4084</v>
      </c>
    </row>
    <row r="1876" spans="1:4" ht="25.5" x14ac:dyDescent="0.25">
      <c r="A1876" s="54">
        <v>335122</v>
      </c>
      <c r="B1876" s="54" t="s">
        <v>4084</v>
      </c>
      <c r="C1876" s="56">
        <v>335129</v>
      </c>
      <c r="D1876" s="4" t="s">
        <v>4085</v>
      </c>
    </row>
    <row r="1877" spans="1:4" ht="17.25" x14ac:dyDescent="0.25">
      <c r="A1877" s="54">
        <v>335129</v>
      </c>
      <c r="B1877" s="54" t="s">
        <v>4085</v>
      </c>
      <c r="C1877" s="56">
        <v>3352</v>
      </c>
      <c r="D1877" s="4" t="s">
        <v>4086</v>
      </c>
    </row>
    <row r="1878" spans="1:4" ht="17.25" x14ac:dyDescent="0.25">
      <c r="A1878" s="54">
        <v>3352</v>
      </c>
      <c r="B1878" s="54" t="s">
        <v>4087</v>
      </c>
      <c r="C1878" s="56">
        <v>33521</v>
      </c>
      <c r="D1878" s="4" t="s">
        <v>4088</v>
      </c>
    </row>
    <row r="1879" spans="1:4" x14ac:dyDescent="0.25">
      <c r="A1879" s="54">
        <v>33521</v>
      </c>
      <c r="B1879" s="54" t="s">
        <v>2595</v>
      </c>
      <c r="C1879" s="56">
        <v>335210</v>
      </c>
      <c r="D1879" s="4" t="s">
        <v>2595</v>
      </c>
    </row>
    <row r="1880" spans="1:4" ht="17.25" x14ac:dyDescent="0.25">
      <c r="A1880" s="54">
        <v>335210</v>
      </c>
      <c r="B1880" s="54" t="s">
        <v>2595</v>
      </c>
      <c r="C1880" s="56">
        <v>33522</v>
      </c>
      <c r="D1880" s="57" t="s">
        <v>4089</v>
      </c>
    </row>
    <row r="1881" spans="1:4" x14ac:dyDescent="0.25">
      <c r="A1881" s="54">
        <v>33522</v>
      </c>
      <c r="B1881" s="54" t="s">
        <v>4090</v>
      </c>
      <c r="C1881" s="56">
        <v>335220</v>
      </c>
      <c r="D1881" s="57" t="s">
        <v>4091</v>
      </c>
    </row>
    <row r="1882" spans="1:4" ht="25.5" x14ac:dyDescent="0.25">
      <c r="A1882" s="54">
        <v>335221</v>
      </c>
      <c r="B1882" s="54" t="s">
        <v>4092</v>
      </c>
      <c r="C1882" s="56">
        <v>3353</v>
      </c>
      <c r="D1882" s="4" t="s">
        <v>4093</v>
      </c>
    </row>
    <row r="1883" spans="1:4" ht="25.5" x14ac:dyDescent="0.25">
      <c r="A1883" s="54">
        <v>335222</v>
      </c>
      <c r="B1883" s="54" t="s">
        <v>4094</v>
      </c>
      <c r="C1883" s="56">
        <v>33531</v>
      </c>
      <c r="D1883" s="4" t="s">
        <v>4093</v>
      </c>
    </row>
    <row r="1884" spans="1:4" ht="25.5" x14ac:dyDescent="0.25">
      <c r="A1884" s="54">
        <v>335224</v>
      </c>
      <c r="B1884" s="54" t="s">
        <v>4095</v>
      </c>
      <c r="C1884" s="56">
        <v>335311</v>
      </c>
      <c r="D1884" s="4" t="s">
        <v>4096</v>
      </c>
    </row>
    <row r="1885" spans="1:4" ht="25.5" x14ac:dyDescent="0.25">
      <c r="A1885" s="54">
        <v>335228</v>
      </c>
      <c r="B1885" s="54" t="s">
        <v>4097</v>
      </c>
      <c r="C1885" s="56">
        <v>335312</v>
      </c>
      <c r="D1885" s="4" t="s">
        <v>4098</v>
      </c>
    </row>
    <row r="1886" spans="1:4" x14ac:dyDescent="0.25">
      <c r="A1886" s="54">
        <v>3353</v>
      </c>
      <c r="B1886" s="54" t="s">
        <v>4099</v>
      </c>
      <c r="C1886" s="56">
        <v>335313</v>
      </c>
      <c r="D1886" s="4" t="s">
        <v>4100</v>
      </c>
    </row>
    <row r="1887" spans="1:4" x14ac:dyDescent="0.25">
      <c r="A1887" s="54">
        <v>33531</v>
      </c>
      <c r="B1887" s="54" t="s">
        <v>4099</v>
      </c>
      <c r="C1887" s="56">
        <v>335314</v>
      </c>
      <c r="D1887" s="4" t="s">
        <v>4101</v>
      </c>
    </row>
    <row r="1888" spans="1:4" ht="25.5" x14ac:dyDescent="0.25">
      <c r="A1888" s="54">
        <v>335311</v>
      </c>
      <c r="B1888" s="54" t="s">
        <v>4096</v>
      </c>
      <c r="C1888" s="56">
        <v>3359</v>
      </c>
      <c r="D1888" s="4" t="s">
        <v>4102</v>
      </c>
    </row>
    <row r="1889" spans="1:4" ht="17.25" x14ac:dyDescent="0.25">
      <c r="A1889" s="54">
        <v>335312</v>
      </c>
      <c r="B1889" s="54" t="s">
        <v>4098</v>
      </c>
      <c r="C1889" s="56">
        <v>33591</v>
      </c>
      <c r="D1889" s="4" t="s">
        <v>4103</v>
      </c>
    </row>
    <row r="1890" spans="1:4" ht="25.5" x14ac:dyDescent="0.25">
      <c r="A1890" s="54">
        <v>335313</v>
      </c>
      <c r="B1890" s="54" t="s">
        <v>4100</v>
      </c>
      <c r="C1890" s="56">
        <v>335911</v>
      </c>
      <c r="D1890" s="4" t="s">
        <v>4104</v>
      </c>
    </row>
    <row r="1891" spans="1:4" ht="25.5" x14ac:dyDescent="0.25">
      <c r="A1891" s="54">
        <v>335314</v>
      </c>
      <c r="B1891" s="54" t="s">
        <v>4101</v>
      </c>
      <c r="C1891" s="56">
        <v>335912</v>
      </c>
      <c r="D1891" s="4" t="s">
        <v>4105</v>
      </c>
    </row>
    <row r="1892" spans="1:4" ht="25.5" x14ac:dyDescent="0.25">
      <c r="A1892" s="54">
        <v>3359</v>
      </c>
      <c r="B1892" s="54" t="s">
        <v>4106</v>
      </c>
      <c r="C1892" s="56">
        <v>33592</v>
      </c>
      <c r="D1892" s="4" t="s">
        <v>4107</v>
      </c>
    </row>
    <row r="1893" spans="1:4" x14ac:dyDescent="0.25">
      <c r="A1893" s="54">
        <v>33591</v>
      </c>
      <c r="B1893" s="54" t="s">
        <v>4108</v>
      </c>
      <c r="C1893" s="56">
        <v>335921</v>
      </c>
      <c r="D1893" s="4" t="s">
        <v>4109</v>
      </c>
    </row>
    <row r="1894" spans="1:4" x14ac:dyDescent="0.25">
      <c r="A1894" s="54">
        <v>335911</v>
      </c>
      <c r="B1894" s="54" t="s">
        <v>4104</v>
      </c>
      <c r="C1894" s="56">
        <v>335929</v>
      </c>
      <c r="D1894" s="4" t="s">
        <v>4110</v>
      </c>
    </row>
    <row r="1895" spans="1:4" ht="17.25" x14ac:dyDescent="0.25">
      <c r="A1895" s="54">
        <v>335912</v>
      </c>
      <c r="B1895" s="54" t="s">
        <v>4105</v>
      </c>
      <c r="C1895" s="56">
        <v>33593</v>
      </c>
      <c r="D1895" s="4" t="s">
        <v>4111</v>
      </c>
    </row>
    <row r="1896" spans="1:4" ht="25.5" x14ac:dyDescent="0.25">
      <c r="A1896" s="54">
        <v>33592</v>
      </c>
      <c r="B1896" s="54" t="s">
        <v>4112</v>
      </c>
      <c r="C1896" s="56">
        <v>335931</v>
      </c>
      <c r="D1896" s="4" t="s">
        <v>4113</v>
      </c>
    </row>
    <row r="1897" spans="1:4" x14ac:dyDescent="0.25">
      <c r="A1897" s="54">
        <v>335921</v>
      </c>
      <c r="B1897" s="54" t="s">
        <v>4109</v>
      </c>
      <c r="C1897" s="56">
        <v>335932</v>
      </c>
      <c r="D1897" s="4" t="s">
        <v>4114</v>
      </c>
    </row>
    <row r="1898" spans="1:4" ht="25.5" x14ac:dyDescent="0.25">
      <c r="A1898" s="54">
        <v>335929</v>
      </c>
      <c r="B1898" s="54" t="s">
        <v>4110</v>
      </c>
      <c r="C1898" s="56">
        <v>33599</v>
      </c>
      <c r="D1898" s="4" t="s">
        <v>4115</v>
      </c>
    </row>
    <row r="1899" spans="1:4" x14ac:dyDescent="0.25">
      <c r="A1899" s="54">
        <v>33593</v>
      </c>
      <c r="B1899" s="54" t="s">
        <v>4116</v>
      </c>
      <c r="C1899" s="56">
        <v>335991</v>
      </c>
      <c r="D1899" s="4" t="s">
        <v>4117</v>
      </c>
    </row>
    <row r="1900" spans="1:4" ht="25.5" x14ac:dyDescent="0.25">
      <c r="A1900" s="54">
        <v>335931</v>
      </c>
      <c r="B1900" s="54" t="s">
        <v>4113</v>
      </c>
      <c r="C1900" s="56">
        <v>335999</v>
      </c>
      <c r="D1900" s="4" t="s">
        <v>4118</v>
      </c>
    </row>
    <row r="1901" spans="1:4" ht="25.5" x14ac:dyDescent="0.25">
      <c r="A1901" s="54">
        <v>335932</v>
      </c>
      <c r="B1901" s="54" t="s">
        <v>4114</v>
      </c>
      <c r="C1901" s="56">
        <v>336</v>
      </c>
      <c r="D1901" s="4" t="s">
        <v>4119</v>
      </c>
    </row>
    <row r="1902" spans="1:4" ht="25.5" x14ac:dyDescent="0.25">
      <c r="A1902" s="54">
        <v>33599</v>
      </c>
      <c r="B1902" s="54" t="s">
        <v>4120</v>
      </c>
      <c r="C1902" s="56">
        <v>3361</v>
      </c>
      <c r="D1902" s="4" t="s">
        <v>4121</v>
      </c>
    </row>
    <row r="1903" spans="1:4" ht="25.5" x14ac:dyDescent="0.25">
      <c r="A1903" s="54">
        <v>335991</v>
      </c>
      <c r="B1903" s="54" t="s">
        <v>4117</v>
      </c>
      <c r="C1903" s="56">
        <v>33611</v>
      </c>
      <c r="D1903" s="4" t="s">
        <v>4122</v>
      </c>
    </row>
    <row r="1904" spans="1:4" ht="25.5" x14ac:dyDescent="0.25">
      <c r="A1904" s="54">
        <v>335999</v>
      </c>
      <c r="B1904" s="54" t="s">
        <v>4118</v>
      </c>
      <c r="C1904" s="56">
        <v>336111</v>
      </c>
      <c r="D1904" s="4" t="s">
        <v>4123</v>
      </c>
    </row>
    <row r="1905" spans="1:4" x14ac:dyDescent="0.25">
      <c r="A1905" s="54">
        <v>336</v>
      </c>
      <c r="B1905" s="54" t="s">
        <v>4124</v>
      </c>
      <c r="C1905" s="56">
        <v>336112</v>
      </c>
      <c r="D1905" s="4" t="s">
        <v>4125</v>
      </c>
    </row>
    <row r="1906" spans="1:4" ht="17.25" x14ac:dyDescent="0.25">
      <c r="A1906" s="54">
        <v>3361</v>
      </c>
      <c r="B1906" s="54" t="s">
        <v>4126</v>
      </c>
      <c r="C1906" s="56">
        <v>33612</v>
      </c>
      <c r="D1906" s="4" t="s">
        <v>4127</v>
      </c>
    </row>
    <row r="1907" spans="1:4" ht="25.5" x14ac:dyDescent="0.25">
      <c r="A1907" s="54">
        <v>33611</v>
      </c>
      <c r="B1907" s="54" t="s">
        <v>4128</v>
      </c>
      <c r="C1907" s="56">
        <v>336120</v>
      </c>
      <c r="D1907" s="4" t="s">
        <v>2615</v>
      </c>
    </row>
    <row r="1908" spans="1:4" ht="17.25" x14ac:dyDescent="0.25">
      <c r="A1908" s="54">
        <v>336111</v>
      </c>
      <c r="B1908" s="54" t="s">
        <v>4123</v>
      </c>
      <c r="C1908" s="56">
        <v>3362</v>
      </c>
      <c r="D1908" s="4" t="s">
        <v>4129</v>
      </c>
    </row>
    <row r="1909" spans="1:4" ht="25.5" x14ac:dyDescent="0.25">
      <c r="A1909" s="54">
        <v>336112</v>
      </c>
      <c r="B1909" s="54" t="s">
        <v>4125</v>
      </c>
      <c r="C1909" s="56">
        <v>33621</v>
      </c>
      <c r="D1909" s="4" t="s">
        <v>4129</v>
      </c>
    </row>
    <row r="1910" spans="1:4" x14ac:dyDescent="0.25">
      <c r="A1910" s="54">
        <v>33612</v>
      </c>
      <c r="B1910" s="54" t="s">
        <v>2615</v>
      </c>
      <c r="C1910" s="56">
        <v>336211</v>
      </c>
      <c r="D1910" s="4" t="s">
        <v>4130</v>
      </c>
    </row>
    <row r="1911" spans="1:4" x14ac:dyDescent="0.25">
      <c r="A1911" s="54">
        <v>336120</v>
      </c>
      <c r="B1911" s="54" t="s">
        <v>2615</v>
      </c>
      <c r="C1911" s="56">
        <v>336212</v>
      </c>
      <c r="D1911" s="4" t="s">
        <v>4131</v>
      </c>
    </row>
    <row r="1912" spans="1:4" ht="25.5" x14ac:dyDescent="0.25">
      <c r="A1912" s="54">
        <v>3362</v>
      </c>
      <c r="B1912" s="54" t="s">
        <v>4132</v>
      </c>
      <c r="C1912" s="56">
        <v>336213</v>
      </c>
      <c r="D1912" s="4" t="s">
        <v>4133</v>
      </c>
    </row>
    <row r="1913" spans="1:4" ht="25.5" x14ac:dyDescent="0.25">
      <c r="A1913" s="54">
        <v>33621</v>
      </c>
      <c r="B1913" s="54" t="s">
        <v>4132</v>
      </c>
      <c r="C1913" s="56">
        <v>336214</v>
      </c>
      <c r="D1913" s="4" t="s">
        <v>4134</v>
      </c>
    </row>
    <row r="1914" spans="1:4" ht="17.25" x14ac:dyDescent="0.25">
      <c r="A1914" s="54">
        <v>336211</v>
      </c>
      <c r="B1914" s="54" t="s">
        <v>4130</v>
      </c>
      <c r="C1914" s="56">
        <v>3363</v>
      </c>
      <c r="D1914" s="4" t="s">
        <v>4135</v>
      </c>
    </row>
    <row r="1915" spans="1:4" ht="17.25" x14ac:dyDescent="0.25">
      <c r="A1915" s="54">
        <v>336212</v>
      </c>
      <c r="B1915" s="54" t="s">
        <v>4131</v>
      </c>
      <c r="C1915" s="56">
        <v>33631</v>
      </c>
      <c r="D1915" s="4" t="s">
        <v>4136</v>
      </c>
    </row>
    <row r="1916" spans="1:4" x14ac:dyDescent="0.25">
      <c r="A1916" s="54">
        <v>336213</v>
      </c>
      <c r="B1916" s="54" t="s">
        <v>4133</v>
      </c>
      <c r="C1916" s="56">
        <v>336310</v>
      </c>
      <c r="D1916" s="4" t="s">
        <v>2620</v>
      </c>
    </row>
    <row r="1917" spans="1:4" ht="17.25" x14ac:dyDescent="0.25">
      <c r="A1917" s="54">
        <v>336214</v>
      </c>
      <c r="B1917" s="54" t="s">
        <v>4134</v>
      </c>
      <c r="C1917" s="56">
        <v>33632</v>
      </c>
      <c r="D1917" s="4" t="s">
        <v>4137</v>
      </c>
    </row>
    <row r="1918" spans="1:4" x14ac:dyDescent="0.25">
      <c r="A1918" s="54">
        <v>3363</v>
      </c>
      <c r="B1918" s="54" t="s">
        <v>4138</v>
      </c>
      <c r="C1918" s="56">
        <v>336320</v>
      </c>
      <c r="D1918" s="4" t="s">
        <v>2621</v>
      </c>
    </row>
    <row r="1919" spans="1:4" ht="25.5" x14ac:dyDescent="0.25">
      <c r="A1919" s="54">
        <v>33631</v>
      </c>
      <c r="B1919" s="54" t="s">
        <v>2620</v>
      </c>
      <c r="C1919" s="56">
        <v>33633</v>
      </c>
      <c r="D1919" s="4" t="s">
        <v>4139</v>
      </c>
    </row>
    <row r="1920" spans="1:4" ht="25.5" x14ac:dyDescent="0.25">
      <c r="A1920" s="54">
        <v>336310</v>
      </c>
      <c r="B1920" s="54" t="s">
        <v>2620</v>
      </c>
      <c r="C1920" s="56">
        <v>336330</v>
      </c>
      <c r="D1920" s="4" t="s">
        <v>2622</v>
      </c>
    </row>
    <row r="1921" spans="1:4" ht="25.5" x14ac:dyDescent="0.25">
      <c r="A1921" s="54">
        <v>33632</v>
      </c>
      <c r="B1921" s="54" t="s">
        <v>2621</v>
      </c>
      <c r="C1921" s="56">
        <v>33634</v>
      </c>
      <c r="D1921" s="4" t="s">
        <v>4140</v>
      </c>
    </row>
    <row r="1922" spans="1:4" ht="25.5" x14ac:dyDescent="0.25">
      <c r="A1922" s="54">
        <v>336320</v>
      </c>
      <c r="B1922" s="54" t="s">
        <v>2621</v>
      </c>
      <c r="C1922" s="56">
        <v>336340</v>
      </c>
      <c r="D1922" s="4" t="s">
        <v>2623</v>
      </c>
    </row>
    <row r="1923" spans="1:4" ht="38.25" x14ac:dyDescent="0.25">
      <c r="A1923" s="54">
        <v>33633</v>
      </c>
      <c r="B1923" s="54" t="s">
        <v>2622</v>
      </c>
      <c r="C1923" s="56">
        <v>33635</v>
      </c>
      <c r="D1923" s="4" t="s">
        <v>4141</v>
      </c>
    </row>
    <row r="1924" spans="1:4" ht="38.25" x14ac:dyDescent="0.25">
      <c r="A1924" s="54">
        <v>336330</v>
      </c>
      <c r="B1924" s="54" t="s">
        <v>2622</v>
      </c>
      <c r="C1924" s="56">
        <v>336350</v>
      </c>
      <c r="D1924" s="4" t="s">
        <v>2624</v>
      </c>
    </row>
    <row r="1925" spans="1:4" ht="25.5" x14ac:dyDescent="0.25">
      <c r="A1925" s="54">
        <v>33634</v>
      </c>
      <c r="B1925" s="54" t="s">
        <v>2623</v>
      </c>
      <c r="C1925" s="56">
        <v>33636</v>
      </c>
      <c r="D1925" s="4" t="s">
        <v>4142</v>
      </c>
    </row>
    <row r="1926" spans="1:4" ht="25.5" x14ac:dyDescent="0.25">
      <c r="A1926" s="54">
        <v>336340</v>
      </c>
      <c r="B1926" s="54" t="s">
        <v>2623</v>
      </c>
      <c r="C1926" s="56">
        <v>336360</v>
      </c>
      <c r="D1926" s="4" t="s">
        <v>2625</v>
      </c>
    </row>
    <row r="1927" spans="1:4" ht="25.5" x14ac:dyDescent="0.25">
      <c r="A1927" s="54">
        <v>33635</v>
      </c>
      <c r="B1927" s="54" t="s">
        <v>2624</v>
      </c>
      <c r="C1927" s="56">
        <v>33637</v>
      </c>
      <c r="D1927" s="4" t="s">
        <v>4143</v>
      </c>
    </row>
    <row r="1928" spans="1:4" ht="25.5" x14ac:dyDescent="0.25">
      <c r="A1928" s="54">
        <v>336350</v>
      </c>
      <c r="B1928" s="54" t="s">
        <v>2624</v>
      </c>
      <c r="C1928" s="56">
        <v>336370</v>
      </c>
      <c r="D1928" s="4" t="s">
        <v>2626</v>
      </c>
    </row>
    <row r="1929" spans="1:4" ht="25.5" x14ac:dyDescent="0.25">
      <c r="A1929" s="54">
        <v>33636</v>
      </c>
      <c r="B1929" s="54" t="s">
        <v>2625</v>
      </c>
      <c r="C1929" s="56">
        <v>33639</v>
      </c>
      <c r="D1929" s="4" t="s">
        <v>4144</v>
      </c>
    </row>
    <row r="1930" spans="1:4" ht="25.5" x14ac:dyDescent="0.25">
      <c r="A1930" s="54">
        <v>336360</v>
      </c>
      <c r="B1930" s="54" t="s">
        <v>2625</v>
      </c>
      <c r="C1930" s="56">
        <v>336390</v>
      </c>
      <c r="D1930" s="4" t="s">
        <v>2627</v>
      </c>
    </row>
    <row r="1931" spans="1:4" ht="17.25" x14ac:dyDescent="0.25">
      <c r="A1931" s="54">
        <v>33637</v>
      </c>
      <c r="B1931" s="54" t="s">
        <v>2626</v>
      </c>
      <c r="C1931" s="56">
        <v>3364</v>
      </c>
      <c r="D1931" s="4" t="s">
        <v>4145</v>
      </c>
    </row>
    <row r="1932" spans="1:4" ht="17.25" x14ac:dyDescent="0.25">
      <c r="A1932" s="54">
        <v>336370</v>
      </c>
      <c r="B1932" s="54" t="s">
        <v>2626</v>
      </c>
      <c r="C1932" s="56">
        <v>33641</v>
      </c>
      <c r="D1932" s="4" t="s">
        <v>4145</v>
      </c>
    </row>
    <row r="1933" spans="1:4" x14ac:dyDescent="0.25">
      <c r="A1933" s="54">
        <v>33639</v>
      </c>
      <c r="B1933" s="54" t="s">
        <v>2627</v>
      </c>
      <c r="C1933" s="56">
        <v>336411</v>
      </c>
      <c r="D1933" s="4" t="s">
        <v>4146</v>
      </c>
    </row>
    <row r="1934" spans="1:4" x14ac:dyDescent="0.25">
      <c r="A1934" s="54">
        <v>336390</v>
      </c>
      <c r="B1934" s="54" t="s">
        <v>2627</v>
      </c>
      <c r="C1934" s="56">
        <v>336412</v>
      </c>
      <c r="D1934" s="4" t="s">
        <v>4147</v>
      </c>
    </row>
    <row r="1935" spans="1:4" ht="25.5" x14ac:dyDescent="0.25">
      <c r="A1935" s="54">
        <v>3364</v>
      </c>
      <c r="B1935" s="54" t="s">
        <v>4148</v>
      </c>
      <c r="C1935" s="56">
        <v>336413</v>
      </c>
      <c r="D1935" s="4" t="s">
        <v>4149</v>
      </c>
    </row>
    <row r="1936" spans="1:4" ht="25.5" x14ac:dyDescent="0.25">
      <c r="A1936" s="54">
        <v>33641</v>
      </c>
      <c r="B1936" s="54" t="s">
        <v>4148</v>
      </c>
      <c r="C1936" s="56">
        <v>336414</v>
      </c>
      <c r="D1936" s="4" t="s">
        <v>4150</v>
      </c>
    </row>
    <row r="1937" spans="1:4" x14ac:dyDescent="0.25">
      <c r="A1937" s="54">
        <v>336411</v>
      </c>
      <c r="B1937" s="54" t="s">
        <v>4146</v>
      </c>
      <c r="C1937" s="56">
        <v>336415</v>
      </c>
      <c r="D1937" s="4" t="s">
        <v>4151</v>
      </c>
    </row>
    <row r="1938" spans="1:4" ht="25.5" x14ac:dyDescent="0.25">
      <c r="A1938" s="54">
        <v>336412</v>
      </c>
      <c r="B1938" s="54" t="s">
        <v>4147</v>
      </c>
      <c r="C1938" s="56">
        <v>336419</v>
      </c>
      <c r="D1938" s="4" t="s">
        <v>4152</v>
      </c>
    </row>
    <row r="1939" spans="1:4" ht="25.5" x14ac:dyDescent="0.25">
      <c r="A1939" s="54">
        <v>336413</v>
      </c>
      <c r="B1939" s="54" t="s">
        <v>4149</v>
      </c>
      <c r="C1939" s="56">
        <v>3365</v>
      </c>
      <c r="D1939" s="4" t="s">
        <v>4153</v>
      </c>
    </row>
    <row r="1940" spans="1:4" ht="25.5" x14ac:dyDescent="0.25">
      <c r="A1940" s="54">
        <v>336414</v>
      </c>
      <c r="B1940" s="54" t="s">
        <v>4150</v>
      </c>
      <c r="C1940" s="56">
        <v>33651</v>
      </c>
      <c r="D1940" s="4" t="s">
        <v>4153</v>
      </c>
    </row>
    <row r="1941" spans="1:4" ht="38.25" x14ac:dyDescent="0.25">
      <c r="A1941" s="54">
        <v>336415</v>
      </c>
      <c r="B1941" s="54" t="s">
        <v>4151</v>
      </c>
      <c r="C1941" s="56">
        <v>336510</v>
      </c>
      <c r="D1941" s="4" t="s">
        <v>2634</v>
      </c>
    </row>
    <row r="1942" spans="1:4" ht="38.25" x14ac:dyDescent="0.25">
      <c r="A1942" s="54">
        <v>336419</v>
      </c>
      <c r="B1942" s="54" t="s">
        <v>4152</v>
      </c>
      <c r="C1942" s="56">
        <v>3366</v>
      </c>
      <c r="D1942" s="4" t="s">
        <v>4154</v>
      </c>
    </row>
    <row r="1943" spans="1:4" ht="17.25" x14ac:dyDescent="0.25">
      <c r="A1943" s="54">
        <v>3365</v>
      </c>
      <c r="B1943" s="54" t="s">
        <v>2634</v>
      </c>
      <c r="C1943" s="56">
        <v>33661</v>
      </c>
      <c r="D1943" s="4" t="s">
        <v>4154</v>
      </c>
    </row>
    <row r="1944" spans="1:4" x14ac:dyDescent="0.25">
      <c r="A1944" s="54">
        <v>33651</v>
      </c>
      <c r="B1944" s="54" t="s">
        <v>2634</v>
      </c>
      <c r="C1944" s="56">
        <v>336611</v>
      </c>
      <c r="D1944" s="4" t="s">
        <v>4155</v>
      </c>
    </row>
    <row r="1945" spans="1:4" x14ac:dyDescent="0.25">
      <c r="A1945" s="54">
        <v>336510</v>
      </c>
      <c r="B1945" s="54" t="s">
        <v>2634</v>
      </c>
      <c r="C1945" s="56">
        <v>336612</v>
      </c>
      <c r="D1945" s="4" t="s">
        <v>4156</v>
      </c>
    </row>
    <row r="1946" spans="1:4" ht="17.25" x14ac:dyDescent="0.25">
      <c r="A1946" s="54">
        <v>3366</v>
      </c>
      <c r="B1946" s="54" t="s">
        <v>4157</v>
      </c>
      <c r="C1946" s="56">
        <v>3369</v>
      </c>
      <c r="D1946" s="4" t="s">
        <v>4158</v>
      </c>
    </row>
    <row r="1947" spans="1:4" ht="17.25" x14ac:dyDescent="0.25">
      <c r="A1947" s="54">
        <v>33661</v>
      </c>
      <c r="B1947" s="54" t="s">
        <v>4157</v>
      </c>
      <c r="C1947" s="56">
        <v>33699</v>
      </c>
      <c r="D1947" s="4" t="s">
        <v>4158</v>
      </c>
    </row>
    <row r="1948" spans="1:4" x14ac:dyDescent="0.25">
      <c r="A1948" s="54">
        <v>336611</v>
      </c>
      <c r="B1948" s="54" t="s">
        <v>4155</v>
      </c>
      <c r="C1948" s="56">
        <v>336991</v>
      </c>
      <c r="D1948" s="4" t="s">
        <v>4159</v>
      </c>
    </row>
    <row r="1949" spans="1:4" x14ac:dyDescent="0.25">
      <c r="A1949" s="54">
        <v>336612</v>
      </c>
      <c r="B1949" s="54" t="s">
        <v>4156</v>
      </c>
      <c r="C1949" s="56">
        <v>336992</v>
      </c>
      <c r="D1949" s="4" t="s">
        <v>4160</v>
      </c>
    </row>
    <row r="1950" spans="1:4" ht="25.5" x14ac:dyDescent="0.25">
      <c r="A1950" s="54">
        <v>3369</v>
      </c>
      <c r="B1950" s="54" t="s">
        <v>4161</v>
      </c>
      <c r="C1950" s="56">
        <v>336999</v>
      </c>
      <c r="D1950" s="4" t="s">
        <v>4162</v>
      </c>
    </row>
    <row r="1951" spans="1:4" ht="25.5" x14ac:dyDescent="0.25">
      <c r="A1951" s="54">
        <v>33699</v>
      </c>
      <c r="B1951" s="54" t="s">
        <v>4161</v>
      </c>
      <c r="C1951" s="56">
        <v>337</v>
      </c>
      <c r="D1951" s="4" t="s">
        <v>4163</v>
      </c>
    </row>
    <row r="1952" spans="1:4" ht="25.5" x14ac:dyDescent="0.25">
      <c r="A1952" s="54">
        <v>336991</v>
      </c>
      <c r="B1952" s="54" t="s">
        <v>4159</v>
      </c>
      <c r="C1952" s="56">
        <v>3371</v>
      </c>
      <c r="D1952" s="4" t="s">
        <v>4164</v>
      </c>
    </row>
    <row r="1953" spans="1:4" ht="25.5" x14ac:dyDescent="0.25">
      <c r="A1953" s="54">
        <v>336992</v>
      </c>
      <c r="B1953" s="54" t="s">
        <v>4160</v>
      </c>
      <c r="C1953" s="56">
        <v>33711</v>
      </c>
      <c r="D1953" s="4" t="s">
        <v>4165</v>
      </c>
    </row>
    <row r="1954" spans="1:4" ht="25.5" x14ac:dyDescent="0.25">
      <c r="A1954" s="54">
        <v>336999</v>
      </c>
      <c r="B1954" s="54" t="s">
        <v>4162</v>
      </c>
      <c r="C1954" s="56">
        <v>337110</v>
      </c>
      <c r="D1954" s="4" t="s">
        <v>2640</v>
      </c>
    </row>
    <row r="1955" spans="1:4" ht="25.5" x14ac:dyDescent="0.25">
      <c r="A1955" s="54">
        <v>337</v>
      </c>
      <c r="B1955" s="54" t="s">
        <v>4166</v>
      </c>
      <c r="C1955" s="56">
        <v>33712</v>
      </c>
      <c r="D1955" s="4" t="s">
        <v>4167</v>
      </c>
    </row>
    <row r="1956" spans="1:4" ht="25.5" x14ac:dyDescent="0.25">
      <c r="A1956" s="54">
        <v>3371</v>
      </c>
      <c r="B1956" s="54" t="s">
        <v>4168</v>
      </c>
      <c r="C1956" s="56">
        <v>337121</v>
      </c>
      <c r="D1956" s="4" t="s">
        <v>4169</v>
      </c>
    </row>
    <row r="1957" spans="1:4" ht="25.5" x14ac:dyDescent="0.25">
      <c r="A1957" s="54">
        <v>33711</v>
      </c>
      <c r="B1957" s="54" t="s">
        <v>2640</v>
      </c>
      <c r="C1957" s="56">
        <v>337122</v>
      </c>
      <c r="D1957" s="4" t="s">
        <v>4170</v>
      </c>
    </row>
    <row r="1958" spans="1:4" ht="25.5" x14ac:dyDescent="0.25">
      <c r="A1958" s="54">
        <v>337110</v>
      </c>
      <c r="B1958" s="54" t="s">
        <v>2640</v>
      </c>
      <c r="C1958" s="56">
        <v>337124</v>
      </c>
      <c r="D1958" s="4" t="s">
        <v>4171</v>
      </c>
    </row>
    <row r="1959" spans="1:4" ht="25.5" x14ac:dyDescent="0.25">
      <c r="A1959" s="54">
        <v>33712</v>
      </c>
      <c r="B1959" s="54" t="s">
        <v>4172</v>
      </c>
      <c r="C1959" s="56">
        <v>337125</v>
      </c>
      <c r="D1959" s="4" t="s">
        <v>4173</v>
      </c>
    </row>
    <row r="1960" spans="1:4" ht="25.5" x14ac:dyDescent="0.25">
      <c r="A1960" s="54">
        <v>337121</v>
      </c>
      <c r="B1960" s="54" t="s">
        <v>4169</v>
      </c>
      <c r="C1960" s="56">
        <v>337127</v>
      </c>
      <c r="D1960" s="4" t="s">
        <v>4174</v>
      </c>
    </row>
    <row r="1961" spans="1:4" ht="25.5" x14ac:dyDescent="0.25">
      <c r="A1961" s="54">
        <v>337122</v>
      </c>
      <c r="B1961" s="54" t="s">
        <v>4170</v>
      </c>
      <c r="C1961" s="56">
        <v>3372</v>
      </c>
      <c r="D1961" s="4" t="s">
        <v>4175</v>
      </c>
    </row>
    <row r="1962" spans="1:4" ht="17.25" x14ac:dyDescent="0.25">
      <c r="A1962" s="54">
        <v>337124</v>
      </c>
      <c r="B1962" s="54" t="s">
        <v>4171</v>
      </c>
      <c r="C1962" s="56">
        <v>33721</v>
      </c>
      <c r="D1962" s="4" t="s">
        <v>4175</v>
      </c>
    </row>
    <row r="1963" spans="1:4" ht="25.5" x14ac:dyDescent="0.25">
      <c r="A1963" s="54">
        <v>337125</v>
      </c>
      <c r="B1963" s="54" t="s">
        <v>4173</v>
      </c>
      <c r="C1963" s="56">
        <v>337211</v>
      </c>
      <c r="D1963" s="4" t="s">
        <v>4176</v>
      </c>
    </row>
    <row r="1964" spans="1:4" x14ac:dyDescent="0.25">
      <c r="A1964" s="54">
        <v>337127</v>
      </c>
      <c r="B1964" s="54" t="s">
        <v>4174</v>
      </c>
      <c r="C1964" s="56">
        <v>337212</v>
      </c>
      <c r="D1964" s="4" t="s">
        <v>4177</v>
      </c>
    </row>
    <row r="1965" spans="1:4" ht="25.5" x14ac:dyDescent="0.25">
      <c r="A1965" s="54">
        <v>3372</v>
      </c>
      <c r="B1965" s="54" t="s">
        <v>4178</v>
      </c>
      <c r="C1965" s="56">
        <v>337214</v>
      </c>
      <c r="D1965" s="4" t="s">
        <v>4179</v>
      </c>
    </row>
    <row r="1966" spans="1:4" ht="25.5" x14ac:dyDescent="0.25">
      <c r="A1966" s="54">
        <v>33721</v>
      </c>
      <c r="B1966" s="54" t="s">
        <v>4178</v>
      </c>
      <c r="C1966" s="56">
        <v>337215</v>
      </c>
      <c r="D1966" s="4" t="s">
        <v>4180</v>
      </c>
    </row>
    <row r="1967" spans="1:4" ht="17.25" x14ac:dyDescent="0.25">
      <c r="A1967" s="54">
        <v>337211</v>
      </c>
      <c r="B1967" s="54" t="s">
        <v>4176</v>
      </c>
      <c r="C1967" s="56">
        <v>3379</v>
      </c>
      <c r="D1967" s="4" t="s">
        <v>4181</v>
      </c>
    </row>
    <row r="1968" spans="1:4" ht="25.5" x14ac:dyDescent="0.25">
      <c r="A1968" s="54">
        <v>337212</v>
      </c>
      <c r="B1968" s="54" t="s">
        <v>4177</v>
      </c>
      <c r="C1968" s="56">
        <v>33791</v>
      </c>
      <c r="D1968" s="4" t="s">
        <v>4182</v>
      </c>
    </row>
    <row r="1969" spans="1:4" ht="25.5" x14ac:dyDescent="0.25">
      <c r="A1969" s="54">
        <v>337214</v>
      </c>
      <c r="B1969" s="54" t="s">
        <v>4179</v>
      </c>
      <c r="C1969" s="56">
        <v>337910</v>
      </c>
      <c r="D1969" s="4" t="s">
        <v>2650</v>
      </c>
    </row>
    <row r="1970" spans="1:4" ht="25.5" x14ac:dyDescent="0.25">
      <c r="A1970" s="54">
        <v>337215</v>
      </c>
      <c r="B1970" s="54" t="s">
        <v>4180</v>
      </c>
      <c r="C1970" s="56">
        <v>33792</v>
      </c>
      <c r="D1970" s="4" t="s">
        <v>4183</v>
      </c>
    </row>
    <row r="1971" spans="1:4" ht="25.5" x14ac:dyDescent="0.25">
      <c r="A1971" s="54">
        <v>3379</v>
      </c>
      <c r="B1971" s="54" t="s">
        <v>4184</v>
      </c>
      <c r="C1971" s="56">
        <v>337920</v>
      </c>
      <c r="D1971" s="4" t="s">
        <v>2651</v>
      </c>
    </row>
    <row r="1972" spans="1:4" ht="17.25" x14ac:dyDescent="0.25">
      <c r="A1972" s="54">
        <v>33791</v>
      </c>
      <c r="B1972" s="54" t="s">
        <v>2650</v>
      </c>
      <c r="C1972" s="56">
        <v>339</v>
      </c>
      <c r="D1972" s="4" t="s">
        <v>4185</v>
      </c>
    </row>
    <row r="1973" spans="1:4" ht="17.25" x14ac:dyDescent="0.25">
      <c r="A1973" s="54">
        <v>337910</v>
      </c>
      <c r="B1973" s="54" t="s">
        <v>2650</v>
      </c>
      <c r="C1973" s="56">
        <v>3391</v>
      </c>
      <c r="D1973" s="4" t="s">
        <v>4186</v>
      </c>
    </row>
    <row r="1974" spans="1:4" ht="17.25" x14ac:dyDescent="0.25">
      <c r="A1974" s="54">
        <v>33792</v>
      </c>
      <c r="B1974" s="54" t="s">
        <v>2651</v>
      </c>
      <c r="C1974" s="56">
        <v>33911</v>
      </c>
      <c r="D1974" s="4" t="s">
        <v>4186</v>
      </c>
    </row>
    <row r="1975" spans="1:4" x14ac:dyDescent="0.25">
      <c r="A1975" s="54">
        <v>337920</v>
      </c>
      <c r="B1975" s="54" t="s">
        <v>2651</v>
      </c>
      <c r="C1975" s="56">
        <v>339112</v>
      </c>
      <c r="D1975" s="4" t="s">
        <v>4187</v>
      </c>
    </row>
    <row r="1976" spans="1:4" x14ac:dyDescent="0.25">
      <c r="A1976" s="54">
        <v>339</v>
      </c>
      <c r="B1976" s="54" t="s">
        <v>4188</v>
      </c>
      <c r="C1976" s="56">
        <v>339113</v>
      </c>
      <c r="D1976" s="4" t="s">
        <v>4189</v>
      </c>
    </row>
    <row r="1977" spans="1:4" ht="25.5" x14ac:dyDescent="0.25">
      <c r="A1977" s="54">
        <v>3391</v>
      </c>
      <c r="B1977" s="54" t="s">
        <v>4190</v>
      </c>
      <c r="C1977" s="56">
        <v>339114</v>
      </c>
      <c r="D1977" s="4" t="s">
        <v>4191</v>
      </c>
    </row>
    <row r="1978" spans="1:4" ht="25.5" x14ac:dyDescent="0.25">
      <c r="A1978" s="54">
        <v>33911</v>
      </c>
      <c r="B1978" s="54" t="s">
        <v>4190</v>
      </c>
      <c r="C1978" s="56">
        <v>339115</v>
      </c>
      <c r="D1978" s="4" t="s">
        <v>4192</v>
      </c>
    </row>
    <row r="1979" spans="1:4" ht="25.5" x14ac:dyDescent="0.25">
      <c r="A1979" s="54">
        <v>339112</v>
      </c>
      <c r="B1979" s="54" t="s">
        <v>4187</v>
      </c>
      <c r="C1979" s="56">
        <v>339116</v>
      </c>
      <c r="D1979" s="4" t="s">
        <v>4193</v>
      </c>
    </row>
    <row r="1980" spans="1:4" ht="25.5" x14ac:dyDescent="0.25">
      <c r="A1980" s="54">
        <v>339113</v>
      </c>
      <c r="B1980" s="54" t="s">
        <v>4189</v>
      </c>
      <c r="C1980" s="56">
        <v>3399</v>
      </c>
      <c r="D1980" s="4" t="s">
        <v>4194</v>
      </c>
    </row>
    <row r="1981" spans="1:4" ht="25.5" x14ac:dyDescent="0.25">
      <c r="A1981" s="54">
        <v>339114</v>
      </c>
      <c r="B1981" s="54" t="s">
        <v>4191</v>
      </c>
      <c r="C1981" s="56">
        <v>33991</v>
      </c>
      <c r="D1981" s="4" t="s">
        <v>4195</v>
      </c>
    </row>
    <row r="1982" spans="1:4" x14ac:dyDescent="0.25">
      <c r="A1982" s="54">
        <v>339115</v>
      </c>
      <c r="B1982" s="54" t="s">
        <v>4192</v>
      </c>
      <c r="C1982" s="56">
        <v>339910</v>
      </c>
      <c r="D1982" s="4" t="s">
        <v>4196</v>
      </c>
    </row>
    <row r="1983" spans="1:4" ht="17.25" x14ac:dyDescent="0.25">
      <c r="A1983" s="54">
        <v>339116</v>
      </c>
      <c r="B1983" s="54" t="s">
        <v>4193</v>
      </c>
      <c r="C1983" s="56">
        <v>33992</v>
      </c>
      <c r="D1983" s="4" t="s">
        <v>4197</v>
      </c>
    </row>
    <row r="1984" spans="1:4" x14ac:dyDescent="0.25">
      <c r="A1984" s="54">
        <v>3399</v>
      </c>
      <c r="B1984" s="54" t="s">
        <v>4198</v>
      </c>
      <c r="C1984" s="56">
        <v>339920</v>
      </c>
      <c r="D1984" s="4" t="s">
        <v>2658</v>
      </c>
    </row>
    <row r="1985" spans="1:4" ht="17.25" x14ac:dyDescent="0.25">
      <c r="A1985" s="54">
        <v>33991</v>
      </c>
      <c r="B1985" s="54" t="s">
        <v>2657</v>
      </c>
      <c r="C1985" s="56">
        <v>33993</v>
      </c>
      <c r="D1985" s="4" t="s">
        <v>4199</v>
      </c>
    </row>
    <row r="1986" spans="1:4" x14ac:dyDescent="0.25">
      <c r="A1986" s="54">
        <v>339910</v>
      </c>
      <c r="B1986" s="54" t="s">
        <v>4196</v>
      </c>
      <c r="C1986" s="56">
        <v>339930</v>
      </c>
      <c r="D1986" s="4" t="s">
        <v>2659</v>
      </c>
    </row>
    <row r="1987" spans="1:4" ht="25.5" x14ac:dyDescent="0.25">
      <c r="A1987" s="54">
        <v>33992</v>
      </c>
      <c r="B1987" s="54" t="s">
        <v>2658</v>
      </c>
      <c r="C1987" s="56">
        <v>33994</v>
      </c>
      <c r="D1987" s="4" t="s">
        <v>4200</v>
      </c>
    </row>
    <row r="1988" spans="1:4" ht="25.5" x14ac:dyDescent="0.25">
      <c r="A1988" s="54">
        <v>339920</v>
      </c>
      <c r="B1988" s="54" t="s">
        <v>2658</v>
      </c>
      <c r="C1988" s="56">
        <v>339940</v>
      </c>
      <c r="D1988" s="4" t="s">
        <v>2660</v>
      </c>
    </row>
    <row r="1989" spans="1:4" ht="17.25" x14ac:dyDescent="0.25">
      <c r="A1989" s="54">
        <v>33993</v>
      </c>
      <c r="B1989" s="54" t="s">
        <v>2659</v>
      </c>
      <c r="C1989" s="56">
        <v>33995</v>
      </c>
      <c r="D1989" s="4" t="s">
        <v>4201</v>
      </c>
    </row>
    <row r="1990" spans="1:4" x14ac:dyDescent="0.25">
      <c r="A1990" s="54">
        <v>339930</v>
      </c>
      <c r="B1990" s="54" t="s">
        <v>2659</v>
      </c>
      <c r="C1990" s="56">
        <v>339950</v>
      </c>
      <c r="D1990" s="4" t="s">
        <v>2661</v>
      </c>
    </row>
    <row r="1991" spans="1:4" ht="25.5" x14ac:dyDescent="0.25">
      <c r="A1991" s="54">
        <v>33994</v>
      </c>
      <c r="B1991" s="54" t="s">
        <v>2660</v>
      </c>
      <c r="C1991" s="56">
        <v>33999</v>
      </c>
      <c r="D1991" s="4" t="s">
        <v>4202</v>
      </c>
    </row>
    <row r="1992" spans="1:4" ht="25.5" x14ac:dyDescent="0.25">
      <c r="A1992" s="54">
        <v>339940</v>
      </c>
      <c r="B1992" s="54" t="s">
        <v>2660</v>
      </c>
      <c r="C1992" s="56">
        <v>339991</v>
      </c>
      <c r="D1992" s="4" t="s">
        <v>4203</v>
      </c>
    </row>
    <row r="1993" spans="1:4" x14ac:dyDescent="0.25">
      <c r="A1993" s="54">
        <v>33995</v>
      </c>
      <c r="B1993" s="54" t="s">
        <v>2661</v>
      </c>
      <c r="C1993" s="56">
        <v>339992</v>
      </c>
      <c r="D1993" s="4" t="s">
        <v>4204</v>
      </c>
    </row>
    <row r="1994" spans="1:4" x14ac:dyDescent="0.25">
      <c r="A1994" s="54">
        <v>339950</v>
      </c>
      <c r="B1994" s="54" t="s">
        <v>2661</v>
      </c>
      <c r="C1994" s="56">
        <v>339993</v>
      </c>
      <c r="D1994" s="4" t="s">
        <v>4205</v>
      </c>
    </row>
    <row r="1995" spans="1:4" x14ac:dyDescent="0.25">
      <c r="A1995" s="54">
        <v>33999</v>
      </c>
      <c r="B1995" s="54" t="s">
        <v>2667</v>
      </c>
      <c r="C1995" s="56">
        <v>339994</v>
      </c>
      <c r="D1995" s="4" t="s">
        <v>4206</v>
      </c>
    </row>
    <row r="1996" spans="1:4" ht="25.5" x14ac:dyDescent="0.25">
      <c r="A1996" s="54">
        <v>339991</v>
      </c>
      <c r="B1996" s="54" t="s">
        <v>4203</v>
      </c>
      <c r="C1996" s="56">
        <v>339995</v>
      </c>
      <c r="D1996" s="4" t="s">
        <v>4207</v>
      </c>
    </row>
    <row r="1997" spans="1:4" x14ac:dyDescent="0.25">
      <c r="A1997" s="54">
        <v>339992</v>
      </c>
      <c r="B1997" s="54" t="s">
        <v>4204</v>
      </c>
      <c r="C1997" s="56">
        <v>339999</v>
      </c>
      <c r="D1997" s="4" t="s">
        <v>4208</v>
      </c>
    </row>
    <row r="1998" spans="1:4" ht="25.5" x14ac:dyDescent="0.25">
      <c r="A1998" s="54">
        <v>339993</v>
      </c>
      <c r="B1998" s="54" t="s">
        <v>4205</v>
      </c>
      <c r="C1998" s="56">
        <v>42</v>
      </c>
      <c r="D1998" s="4" t="s">
        <v>4209</v>
      </c>
    </row>
    <row r="1999" spans="1:4" x14ac:dyDescent="0.25">
      <c r="A1999" s="54">
        <v>339994</v>
      </c>
      <c r="B1999" s="54" t="s">
        <v>4206</v>
      </c>
      <c r="C1999" s="56">
        <v>423</v>
      </c>
      <c r="D1999" s="4" t="s">
        <v>4210</v>
      </c>
    </row>
    <row r="2000" spans="1:4" x14ac:dyDescent="0.25">
      <c r="A2000" s="54">
        <v>339995</v>
      </c>
      <c r="B2000" s="54" t="s">
        <v>4207</v>
      </c>
      <c r="C2000" s="56">
        <v>4231</v>
      </c>
      <c r="D2000" s="4" t="s">
        <v>4211</v>
      </c>
    </row>
    <row r="2001" spans="1:4" x14ac:dyDescent="0.25">
      <c r="A2001" s="54">
        <v>339999</v>
      </c>
      <c r="B2001" s="54" t="s">
        <v>4208</v>
      </c>
      <c r="C2001" s="56">
        <v>42311</v>
      </c>
      <c r="D2001" s="4" t="s">
        <v>4212</v>
      </c>
    </row>
    <row r="2002" spans="1:4" x14ac:dyDescent="0.25">
      <c r="A2002" s="59">
        <v>42</v>
      </c>
      <c r="B2002" s="59" t="s">
        <v>4213</v>
      </c>
      <c r="C2002" s="56">
        <v>423110</v>
      </c>
      <c r="D2002" s="4" t="s">
        <v>4212</v>
      </c>
    </row>
    <row r="2003" spans="1:4" x14ac:dyDescent="0.25">
      <c r="A2003" s="54">
        <v>423</v>
      </c>
      <c r="B2003" s="54" t="s">
        <v>4210</v>
      </c>
      <c r="C2003" s="56">
        <v>42312</v>
      </c>
      <c r="D2003" s="4" t="s">
        <v>4214</v>
      </c>
    </row>
    <row r="2004" spans="1:4" ht="25.5" x14ac:dyDescent="0.25">
      <c r="A2004" s="54">
        <v>4231</v>
      </c>
      <c r="B2004" s="54" t="s">
        <v>4211</v>
      </c>
      <c r="C2004" s="56">
        <v>423120</v>
      </c>
      <c r="D2004" s="4" t="s">
        <v>4214</v>
      </c>
    </row>
    <row r="2005" spans="1:4" ht="25.5" x14ac:dyDescent="0.25">
      <c r="A2005" s="54">
        <v>42311</v>
      </c>
      <c r="B2005" s="54" t="s">
        <v>4212</v>
      </c>
      <c r="C2005" s="56">
        <v>42313</v>
      </c>
      <c r="D2005" s="4" t="s">
        <v>4215</v>
      </c>
    </row>
    <row r="2006" spans="1:4" ht="25.5" x14ac:dyDescent="0.25">
      <c r="A2006" s="54">
        <v>423110</v>
      </c>
      <c r="B2006" s="54" t="s">
        <v>4212</v>
      </c>
      <c r="C2006" s="56">
        <v>423130</v>
      </c>
      <c r="D2006" s="4" t="s">
        <v>4215</v>
      </c>
    </row>
    <row r="2007" spans="1:4" ht="25.5" x14ac:dyDescent="0.25">
      <c r="A2007" s="54">
        <v>42312</v>
      </c>
      <c r="B2007" s="54" t="s">
        <v>4214</v>
      </c>
      <c r="C2007" s="56">
        <v>42314</v>
      </c>
      <c r="D2007" s="4" t="s">
        <v>4216</v>
      </c>
    </row>
    <row r="2008" spans="1:4" ht="25.5" x14ac:dyDescent="0.25">
      <c r="A2008" s="54">
        <v>423120</v>
      </c>
      <c r="B2008" s="54" t="s">
        <v>4214</v>
      </c>
      <c r="C2008" s="56">
        <v>423140</v>
      </c>
      <c r="D2008" s="4" t="s">
        <v>4216</v>
      </c>
    </row>
    <row r="2009" spans="1:4" x14ac:dyDescent="0.25">
      <c r="A2009" s="54">
        <v>42313</v>
      </c>
      <c r="B2009" s="54" t="s">
        <v>4215</v>
      </c>
      <c r="C2009" s="56">
        <v>4232</v>
      </c>
      <c r="D2009" s="4" t="s">
        <v>4217</v>
      </c>
    </row>
    <row r="2010" spans="1:4" x14ac:dyDescent="0.25">
      <c r="A2010" s="54">
        <v>423130</v>
      </c>
      <c r="B2010" s="54" t="s">
        <v>4215</v>
      </c>
      <c r="C2010" s="56">
        <v>42321</v>
      </c>
      <c r="D2010" s="4" t="s">
        <v>4218</v>
      </c>
    </row>
    <row r="2011" spans="1:4" ht="25.5" x14ac:dyDescent="0.25">
      <c r="A2011" s="54">
        <v>42314</v>
      </c>
      <c r="B2011" s="54" t="s">
        <v>4216</v>
      </c>
      <c r="C2011" s="56">
        <v>423210</v>
      </c>
      <c r="D2011" s="4" t="s">
        <v>4218</v>
      </c>
    </row>
    <row r="2012" spans="1:4" ht="25.5" x14ac:dyDescent="0.25">
      <c r="A2012" s="54">
        <v>423140</v>
      </c>
      <c r="B2012" s="54" t="s">
        <v>4216</v>
      </c>
      <c r="C2012" s="56">
        <v>42322</v>
      </c>
      <c r="D2012" s="4" t="s">
        <v>4219</v>
      </c>
    </row>
    <row r="2013" spans="1:4" ht="25.5" x14ac:dyDescent="0.25">
      <c r="A2013" s="54">
        <v>4232</v>
      </c>
      <c r="B2013" s="54" t="s">
        <v>4217</v>
      </c>
      <c r="C2013" s="56">
        <v>423220</v>
      </c>
      <c r="D2013" s="4" t="s">
        <v>4219</v>
      </c>
    </row>
    <row r="2014" spans="1:4" x14ac:dyDescent="0.25">
      <c r="A2014" s="54">
        <v>42321</v>
      </c>
      <c r="B2014" s="54" t="s">
        <v>4218</v>
      </c>
      <c r="C2014" s="56">
        <v>4233</v>
      </c>
      <c r="D2014" s="4" t="s">
        <v>4220</v>
      </c>
    </row>
    <row r="2015" spans="1:4" x14ac:dyDescent="0.25">
      <c r="A2015" s="54">
        <v>423210</v>
      </c>
      <c r="B2015" s="54" t="s">
        <v>4218</v>
      </c>
      <c r="C2015" s="56">
        <v>42331</v>
      </c>
      <c r="D2015" s="4" t="s">
        <v>4221</v>
      </c>
    </row>
    <row r="2016" spans="1:4" x14ac:dyDescent="0.25">
      <c r="A2016" s="54">
        <v>42322</v>
      </c>
      <c r="B2016" s="54" t="s">
        <v>4219</v>
      </c>
      <c r="C2016" s="56">
        <v>423310</v>
      </c>
      <c r="D2016" s="4" t="s">
        <v>4221</v>
      </c>
    </row>
    <row r="2017" spans="1:4" x14ac:dyDescent="0.25">
      <c r="A2017" s="54">
        <v>423220</v>
      </c>
      <c r="B2017" s="54" t="s">
        <v>4219</v>
      </c>
      <c r="C2017" s="56">
        <v>42332</v>
      </c>
      <c r="D2017" s="4" t="s">
        <v>4222</v>
      </c>
    </row>
    <row r="2018" spans="1:4" ht="25.5" x14ac:dyDescent="0.25">
      <c r="A2018" s="54">
        <v>4233</v>
      </c>
      <c r="B2018" s="54" t="s">
        <v>4220</v>
      </c>
      <c r="C2018" s="56">
        <v>423320</v>
      </c>
      <c r="D2018" s="4" t="s">
        <v>4222</v>
      </c>
    </row>
    <row r="2019" spans="1:4" ht="25.5" x14ac:dyDescent="0.25">
      <c r="A2019" s="54">
        <v>42331</v>
      </c>
      <c r="B2019" s="54" t="s">
        <v>4221</v>
      </c>
      <c r="C2019" s="56">
        <v>42333</v>
      </c>
      <c r="D2019" s="4" t="s">
        <v>4223</v>
      </c>
    </row>
    <row r="2020" spans="1:4" ht="25.5" x14ac:dyDescent="0.25">
      <c r="A2020" s="54">
        <v>423310</v>
      </c>
      <c r="B2020" s="54" t="s">
        <v>4221</v>
      </c>
      <c r="C2020" s="56">
        <v>423330</v>
      </c>
      <c r="D2020" s="4" t="s">
        <v>4223</v>
      </c>
    </row>
    <row r="2021" spans="1:4" ht="25.5" x14ac:dyDescent="0.25">
      <c r="A2021" s="54">
        <v>42332</v>
      </c>
      <c r="B2021" s="54" t="s">
        <v>4222</v>
      </c>
      <c r="C2021" s="56">
        <v>42339</v>
      </c>
      <c r="D2021" s="4" t="s">
        <v>4224</v>
      </c>
    </row>
    <row r="2022" spans="1:4" ht="25.5" x14ac:dyDescent="0.25">
      <c r="A2022" s="54">
        <v>423320</v>
      </c>
      <c r="B2022" s="54" t="s">
        <v>4222</v>
      </c>
      <c r="C2022" s="56">
        <v>423390</v>
      </c>
      <c r="D2022" s="4" t="s">
        <v>4224</v>
      </c>
    </row>
    <row r="2023" spans="1:4" ht="25.5" x14ac:dyDescent="0.25">
      <c r="A2023" s="54">
        <v>42333</v>
      </c>
      <c r="B2023" s="54" t="s">
        <v>4223</v>
      </c>
      <c r="C2023" s="56">
        <v>4234</v>
      </c>
      <c r="D2023" s="4" t="s">
        <v>4225</v>
      </c>
    </row>
    <row r="2024" spans="1:4" ht="25.5" x14ac:dyDescent="0.25">
      <c r="A2024" s="54">
        <v>423330</v>
      </c>
      <c r="B2024" s="54" t="s">
        <v>4223</v>
      </c>
      <c r="C2024" s="56">
        <v>42341</v>
      </c>
      <c r="D2024" s="4" t="s">
        <v>4226</v>
      </c>
    </row>
    <row r="2025" spans="1:4" ht="25.5" x14ac:dyDescent="0.25">
      <c r="A2025" s="54">
        <v>42339</v>
      </c>
      <c r="B2025" s="54" t="s">
        <v>4224</v>
      </c>
      <c r="C2025" s="56">
        <v>423410</v>
      </c>
      <c r="D2025" s="4" t="s">
        <v>4226</v>
      </c>
    </row>
    <row r="2026" spans="1:4" ht="25.5" x14ac:dyDescent="0.25">
      <c r="A2026" s="54">
        <v>423390</v>
      </c>
      <c r="B2026" s="54" t="s">
        <v>4224</v>
      </c>
      <c r="C2026" s="56">
        <v>42342</v>
      </c>
      <c r="D2026" s="4" t="s">
        <v>4227</v>
      </c>
    </row>
    <row r="2027" spans="1:4" ht="25.5" x14ac:dyDescent="0.25">
      <c r="A2027" s="54">
        <v>4234</v>
      </c>
      <c r="B2027" s="54" t="s">
        <v>4225</v>
      </c>
      <c r="C2027" s="56">
        <v>423420</v>
      </c>
      <c r="D2027" s="4" t="s">
        <v>4227</v>
      </c>
    </row>
    <row r="2028" spans="1:4" ht="25.5" x14ac:dyDescent="0.25">
      <c r="A2028" s="54">
        <v>42341</v>
      </c>
      <c r="B2028" s="54" t="s">
        <v>4226</v>
      </c>
      <c r="C2028" s="56">
        <v>42343</v>
      </c>
      <c r="D2028" s="4" t="s">
        <v>4228</v>
      </c>
    </row>
    <row r="2029" spans="1:4" ht="25.5" x14ac:dyDescent="0.25">
      <c r="A2029" s="54">
        <v>423410</v>
      </c>
      <c r="B2029" s="54" t="s">
        <v>4226</v>
      </c>
      <c r="C2029" s="56">
        <v>423430</v>
      </c>
      <c r="D2029" s="4" t="s">
        <v>4228</v>
      </c>
    </row>
    <row r="2030" spans="1:4" x14ac:dyDescent="0.25">
      <c r="A2030" s="54">
        <v>42342</v>
      </c>
      <c r="B2030" s="54" t="s">
        <v>4227</v>
      </c>
      <c r="C2030" s="56">
        <v>42344</v>
      </c>
      <c r="D2030" s="4" t="s">
        <v>4229</v>
      </c>
    </row>
    <row r="2031" spans="1:4" x14ac:dyDescent="0.25">
      <c r="A2031" s="54">
        <v>423420</v>
      </c>
      <c r="B2031" s="54" t="s">
        <v>4227</v>
      </c>
      <c r="C2031" s="56">
        <v>423440</v>
      </c>
      <c r="D2031" s="4" t="s">
        <v>4229</v>
      </c>
    </row>
    <row r="2032" spans="1:4" ht="38.25" x14ac:dyDescent="0.25">
      <c r="A2032" s="54">
        <v>42343</v>
      </c>
      <c r="B2032" s="54" t="s">
        <v>4228</v>
      </c>
      <c r="C2032" s="56">
        <v>42345</v>
      </c>
      <c r="D2032" s="4" t="s">
        <v>4230</v>
      </c>
    </row>
    <row r="2033" spans="1:4" ht="38.25" x14ac:dyDescent="0.25">
      <c r="A2033" s="54">
        <v>423430</v>
      </c>
      <c r="B2033" s="54" t="s">
        <v>4228</v>
      </c>
      <c r="C2033" s="56">
        <v>423450</v>
      </c>
      <c r="D2033" s="4" t="s">
        <v>4230</v>
      </c>
    </row>
    <row r="2034" spans="1:4" ht="25.5" x14ac:dyDescent="0.25">
      <c r="A2034" s="54">
        <v>42344</v>
      </c>
      <c r="B2034" s="54" t="s">
        <v>4229</v>
      </c>
      <c r="C2034" s="56">
        <v>42346</v>
      </c>
      <c r="D2034" s="4" t="s">
        <v>4231</v>
      </c>
    </row>
    <row r="2035" spans="1:4" ht="25.5" x14ac:dyDescent="0.25">
      <c r="A2035" s="54">
        <v>423440</v>
      </c>
      <c r="B2035" s="54" t="s">
        <v>4229</v>
      </c>
      <c r="C2035" s="56">
        <v>423460</v>
      </c>
      <c r="D2035" s="4" t="s">
        <v>4231</v>
      </c>
    </row>
    <row r="2036" spans="1:4" ht="25.5" x14ac:dyDescent="0.25">
      <c r="A2036" s="54">
        <v>42345</v>
      </c>
      <c r="B2036" s="54" t="s">
        <v>4230</v>
      </c>
      <c r="C2036" s="56">
        <v>42349</v>
      </c>
      <c r="D2036" s="4" t="s">
        <v>4232</v>
      </c>
    </row>
    <row r="2037" spans="1:4" ht="25.5" x14ac:dyDescent="0.25">
      <c r="A2037" s="54">
        <v>423450</v>
      </c>
      <c r="B2037" s="54" t="s">
        <v>4230</v>
      </c>
      <c r="C2037" s="56">
        <v>423490</v>
      </c>
      <c r="D2037" s="4" t="s">
        <v>4232</v>
      </c>
    </row>
    <row r="2038" spans="1:4" x14ac:dyDescent="0.25">
      <c r="A2038" s="54">
        <v>42346</v>
      </c>
      <c r="B2038" s="54" t="s">
        <v>4231</v>
      </c>
      <c r="C2038" s="56">
        <v>4235</v>
      </c>
      <c r="D2038" s="4" t="s">
        <v>4233</v>
      </c>
    </row>
    <row r="2039" spans="1:4" x14ac:dyDescent="0.25">
      <c r="A2039" s="54">
        <v>423460</v>
      </c>
      <c r="B2039" s="54" t="s">
        <v>4231</v>
      </c>
      <c r="C2039" s="56">
        <v>42351</v>
      </c>
      <c r="D2039" s="4" t="s">
        <v>4234</v>
      </c>
    </row>
    <row r="2040" spans="1:4" ht="25.5" x14ac:dyDescent="0.25">
      <c r="A2040" s="54">
        <v>42349</v>
      </c>
      <c r="B2040" s="54" t="s">
        <v>4232</v>
      </c>
      <c r="C2040" s="56">
        <v>423510</v>
      </c>
      <c r="D2040" s="4" t="s">
        <v>4234</v>
      </c>
    </row>
    <row r="2041" spans="1:4" ht="25.5" x14ac:dyDescent="0.25">
      <c r="A2041" s="54">
        <v>423490</v>
      </c>
      <c r="B2041" s="54" t="s">
        <v>4232</v>
      </c>
      <c r="C2041" s="56">
        <v>42352</v>
      </c>
      <c r="D2041" s="4" t="s">
        <v>4235</v>
      </c>
    </row>
    <row r="2042" spans="1:4" ht="25.5" x14ac:dyDescent="0.25">
      <c r="A2042" s="54">
        <v>4235</v>
      </c>
      <c r="B2042" s="54" t="s">
        <v>4233</v>
      </c>
      <c r="C2042" s="56">
        <v>423520</v>
      </c>
      <c r="D2042" s="4" t="s">
        <v>4235</v>
      </c>
    </row>
    <row r="2043" spans="1:4" ht="25.5" x14ac:dyDescent="0.25">
      <c r="A2043" s="54">
        <v>42351</v>
      </c>
      <c r="B2043" s="54" t="s">
        <v>4234</v>
      </c>
      <c r="C2043" s="56">
        <v>4236</v>
      </c>
      <c r="D2043" s="60" t="s">
        <v>4236</v>
      </c>
    </row>
    <row r="2044" spans="1:4" ht="25.5" x14ac:dyDescent="0.25">
      <c r="A2044" s="54">
        <v>423510</v>
      </c>
      <c r="B2044" s="54" t="s">
        <v>4234</v>
      </c>
      <c r="C2044" s="56">
        <v>42361</v>
      </c>
      <c r="D2044" s="4" t="s">
        <v>4237</v>
      </c>
    </row>
    <row r="2045" spans="1:4" ht="25.5" x14ac:dyDescent="0.25">
      <c r="A2045" s="54">
        <v>42352</v>
      </c>
      <c r="B2045" s="54" t="s">
        <v>4235</v>
      </c>
      <c r="C2045" s="56">
        <v>423610</v>
      </c>
      <c r="D2045" s="4" t="s">
        <v>4237</v>
      </c>
    </row>
    <row r="2046" spans="1:4" ht="25.5" x14ac:dyDescent="0.25">
      <c r="A2046" s="54">
        <v>423520</v>
      </c>
      <c r="B2046" s="54" t="s">
        <v>4235</v>
      </c>
      <c r="C2046" s="56">
        <v>42362</v>
      </c>
      <c r="D2046" s="4" t="s">
        <v>4238</v>
      </c>
    </row>
    <row r="2047" spans="1:4" ht="25.5" x14ac:dyDescent="0.25">
      <c r="A2047" s="61">
        <v>4236</v>
      </c>
      <c r="B2047" s="61" t="s">
        <v>4236</v>
      </c>
      <c r="C2047" s="56">
        <v>423620</v>
      </c>
      <c r="D2047" s="4" t="s">
        <v>4238</v>
      </c>
    </row>
    <row r="2048" spans="1:4" ht="38.25" x14ac:dyDescent="0.25">
      <c r="A2048" s="54">
        <v>42361</v>
      </c>
      <c r="B2048" s="54" t="s">
        <v>4237</v>
      </c>
      <c r="C2048" s="56">
        <v>42369</v>
      </c>
      <c r="D2048" s="4" t="s">
        <v>4239</v>
      </c>
    </row>
    <row r="2049" spans="1:4" ht="38.25" x14ac:dyDescent="0.25">
      <c r="A2049" s="54">
        <v>423610</v>
      </c>
      <c r="B2049" s="54" t="s">
        <v>4237</v>
      </c>
      <c r="C2049" s="56">
        <v>423690</v>
      </c>
      <c r="D2049" s="4" t="s">
        <v>4239</v>
      </c>
    </row>
    <row r="2050" spans="1:4" ht="38.25" x14ac:dyDescent="0.25">
      <c r="A2050" s="54">
        <v>42362</v>
      </c>
      <c r="B2050" s="54" t="s">
        <v>4238</v>
      </c>
      <c r="C2050" s="56">
        <v>4237</v>
      </c>
      <c r="D2050" s="4" t="s">
        <v>4240</v>
      </c>
    </row>
    <row r="2051" spans="1:4" ht="38.25" x14ac:dyDescent="0.25">
      <c r="A2051" s="54">
        <v>423620</v>
      </c>
      <c r="B2051" s="54" t="s">
        <v>4238</v>
      </c>
      <c r="C2051" s="56">
        <v>42371</v>
      </c>
      <c r="D2051" s="4" t="s">
        <v>4241</v>
      </c>
    </row>
    <row r="2052" spans="1:4" ht="25.5" x14ac:dyDescent="0.25">
      <c r="A2052" s="54">
        <v>42369</v>
      </c>
      <c r="B2052" s="54" t="s">
        <v>4239</v>
      </c>
      <c r="C2052" s="56">
        <v>423710</v>
      </c>
      <c r="D2052" s="4" t="s">
        <v>4241</v>
      </c>
    </row>
    <row r="2053" spans="1:4" ht="25.5" x14ac:dyDescent="0.25">
      <c r="A2053" s="54">
        <v>423690</v>
      </c>
      <c r="B2053" s="54" t="s">
        <v>4239</v>
      </c>
      <c r="C2053" s="56">
        <v>42372</v>
      </c>
      <c r="D2053" s="4" t="s">
        <v>4242</v>
      </c>
    </row>
    <row r="2054" spans="1:4" ht="38.25" x14ac:dyDescent="0.25">
      <c r="A2054" s="54">
        <v>4237</v>
      </c>
      <c r="B2054" s="54" t="s">
        <v>4240</v>
      </c>
      <c r="C2054" s="56">
        <v>423720</v>
      </c>
      <c r="D2054" s="4" t="s">
        <v>4242</v>
      </c>
    </row>
    <row r="2055" spans="1:4" x14ac:dyDescent="0.25">
      <c r="A2055" s="54">
        <v>42371</v>
      </c>
      <c r="B2055" s="54" t="s">
        <v>4241</v>
      </c>
      <c r="C2055" s="56">
        <v>42373</v>
      </c>
      <c r="D2055" s="4" t="s">
        <v>4243</v>
      </c>
    </row>
    <row r="2056" spans="1:4" x14ac:dyDescent="0.25">
      <c r="A2056" s="54">
        <v>423710</v>
      </c>
      <c r="B2056" s="54" t="s">
        <v>4241</v>
      </c>
      <c r="C2056" s="56">
        <v>423730</v>
      </c>
      <c r="D2056" s="4" t="s">
        <v>4243</v>
      </c>
    </row>
    <row r="2057" spans="1:4" ht="38.25" x14ac:dyDescent="0.25">
      <c r="A2057" s="54">
        <v>42372</v>
      </c>
      <c r="B2057" s="54" t="s">
        <v>4242</v>
      </c>
      <c r="C2057" s="56">
        <v>42374</v>
      </c>
      <c r="D2057" s="4" t="s">
        <v>4244</v>
      </c>
    </row>
    <row r="2058" spans="1:4" ht="38.25" x14ac:dyDescent="0.25">
      <c r="A2058" s="54">
        <v>423720</v>
      </c>
      <c r="B2058" s="54" t="s">
        <v>4242</v>
      </c>
      <c r="C2058" s="56">
        <v>423740</v>
      </c>
      <c r="D2058" s="4" t="s">
        <v>4244</v>
      </c>
    </row>
    <row r="2059" spans="1:4" ht="38.25" x14ac:dyDescent="0.25">
      <c r="A2059" s="54">
        <v>42373</v>
      </c>
      <c r="B2059" s="54" t="s">
        <v>4243</v>
      </c>
      <c r="C2059" s="56">
        <v>4238</v>
      </c>
      <c r="D2059" s="4" t="s">
        <v>4245</v>
      </c>
    </row>
    <row r="2060" spans="1:4" ht="38.25" x14ac:dyDescent="0.25">
      <c r="A2060" s="54">
        <v>423730</v>
      </c>
      <c r="B2060" s="54" t="s">
        <v>4243</v>
      </c>
      <c r="C2060" s="56">
        <v>42381</v>
      </c>
      <c r="D2060" s="4" t="s">
        <v>4246</v>
      </c>
    </row>
    <row r="2061" spans="1:4" ht="25.5" x14ac:dyDescent="0.25">
      <c r="A2061" s="54">
        <v>42374</v>
      </c>
      <c r="B2061" s="54" t="s">
        <v>4244</v>
      </c>
      <c r="C2061" s="56">
        <v>423810</v>
      </c>
      <c r="D2061" s="4" t="s">
        <v>4246</v>
      </c>
    </row>
    <row r="2062" spans="1:4" ht="25.5" x14ac:dyDescent="0.25">
      <c r="A2062" s="54">
        <v>423740</v>
      </c>
      <c r="B2062" s="54" t="s">
        <v>4244</v>
      </c>
      <c r="C2062" s="56">
        <v>42382</v>
      </c>
      <c r="D2062" s="4" t="s">
        <v>4247</v>
      </c>
    </row>
    <row r="2063" spans="1:4" ht="25.5" x14ac:dyDescent="0.25">
      <c r="A2063" s="54">
        <v>4238</v>
      </c>
      <c r="B2063" s="54" t="s">
        <v>4245</v>
      </c>
      <c r="C2063" s="56">
        <v>423820</v>
      </c>
      <c r="D2063" s="4" t="s">
        <v>4247</v>
      </c>
    </row>
    <row r="2064" spans="1:4" ht="38.25" x14ac:dyDescent="0.25">
      <c r="A2064" s="54">
        <v>42381</v>
      </c>
      <c r="B2064" s="54" t="s">
        <v>4246</v>
      </c>
      <c r="C2064" s="56">
        <v>42383</v>
      </c>
      <c r="D2064" s="4" t="s">
        <v>4248</v>
      </c>
    </row>
    <row r="2065" spans="1:4" ht="38.25" x14ac:dyDescent="0.25">
      <c r="A2065" s="54">
        <v>423810</v>
      </c>
      <c r="B2065" s="54" t="s">
        <v>4246</v>
      </c>
      <c r="C2065" s="56">
        <v>423830</v>
      </c>
      <c r="D2065" s="4" t="s">
        <v>4248</v>
      </c>
    </row>
    <row r="2066" spans="1:4" ht="25.5" x14ac:dyDescent="0.25">
      <c r="A2066" s="54">
        <v>42382</v>
      </c>
      <c r="B2066" s="54" t="s">
        <v>4247</v>
      </c>
      <c r="C2066" s="56">
        <v>42384</v>
      </c>
      <c r="D2066" s="4" t="s">
        <v>4249</v>
      </c>
    </row>
    <row r="2067" spans="1:4" ht="25.5" x14ac:dyDescent="0.25">
      <c r="A2067" s="54">
        <v>423820</v>
      </c>
      <c r="B2067" s="54" t="s">
        <v>4247</v>
      </c>
      <c r="C2067" s="56">
        <v>423840</v>
      </c>
      <c r="D2067" s="4" t="s">
        <v>2697</v>
      </c>
    </row>
    <row r="2068" spans="1:4" ht="25.5" x14ac:dyDescent="0.25">
      <c r="A2068" s="54">
        <v>42383</v>
      </c>
      <c r="B2068" s="54" t="s">
        <v>4248</v>
      </c>
      <c r="C2068" s="56">
        <v>42385</v>
      </c>
      <c r="D2068" s="4" t="s">
        <v>4250</v>
      </c>
    </row>
    <row r="2069" spans="1:4" ht="25.5" x14ac:dyDescent="0.25">
      <c r="A2069" s="54">
        <v>423830</v>
      </c>
      <c r="B2069" s="54" t="s">
        <v>4248</v>
      </c>
      <c r="C2069" s="56">
        <v>423850</v>
      </c>
      <c r="D2069" s="4" t="s">
        <v>4250</v>
      </c>
    </row>
    <row r="2070" spans="1:4" x14ac:dyDescent="0.25">
      <c r="A2070" s="54">
        <v>42384</v>
      </c>
      <c r="B2070" s="54" t="s">
        <v>4249</v>
      </c>
      <c r="C2070" s="56">
        <v>42386</v>
      </c>
      <c r="D2070" s="4" t="s">
        <v>4251</v>
      </c>
    </row>
    <row r="2071" spans="1:4" x14ac:dyDescent="0.25">
      <c r="A2071" s="54">
        <v>423840</v>
      </c>
      <c r="B2071" s="54" t="s">
        <v>2697</v>
      </c>
      <c r="C2071" s="56">
        <v>423860</v>
      </c>
      <c r="D2071" s="4" t="s">
        <v>4251</v>
      </c>
    </row>
    <row r="2072" spans="1:4" ht="25.5" x14ac:dyDescent="0.25">
      <c r="A2072" s="54">
        <v>42385</v>
      </c>
      <c r="B2072" s="54" t="s">
        <v>4250</v>
      </c>
      <c r="C2072" s="56">
        <v>4239</v>
      </c>
      <c r="D2072" s="4" t="s">
        <v>4252</v>
      </c>
    </row>
    <row r="2073" spans="1:4" ht="25.5" x14ac:dyDescent="0.25">
      <c r="A2073" s="54">
        <v>423850</v>
      </c>
      <c r="B2073" s="54" t="s">
        <v>4250</v>
      </c>
      <c r="C2073" s="56">
        <v>42391</v>
      </c>
      <c r="D2073" s="4" t="s">
        <v>2700</v>
      </c>
    </row>
    <row r="2074" spans="1:4" ht="38.25" x14ac:dyDescent="0.25">
      <c r="A2074" s="54">
        <v>42386</v>
      </c>
      <c r="B2074" s="54" t="s">
        <v>4251</v>
      </c>
      <c r="C2074" s="56">
        <v>423910</v>
      </c>
      <c r="D2074" s="4" t="s">
        <v>4253</v>
      </c>
    </row>
    <row r="2075" spans="1:4" ht="38.25" x14ac:dyDescent="0.25">
      <c r="A2075" s="54">
        <v>423860</v>
      </c>
      <c r="B2075" s="54" t="s">
        <v>4251</v>
      </c>
      <c r="C2075" s="56">
        <v>42392</v>
      </c>
      <c r="D2075" s="4" t="s">
        <v>4254</v>
      </c>
    </row>
    <row r="2076" spans="1:4" ht="25.5" x14ac:dyDescent="0.25">
      <c r="A2076" s="54">
        <v>4239</v>
      </c>
      <c r="B2076" s="54" t="s">
        <v>4252</v>
      </c>
      <c r="C2076" s="56">
        <v>423920</v>
      </c>
      <c r="D2076" s="4" t="s">
        <v>4254</v>
      </c>
    </row>
    <row r="2077" spans="1:4" ht="25.5" x14ac:dyDescent="0.25">
      <c r="A2077" s="54">
        <v>42391</v>
      </c>
      <c r="B2077" s="54" t="s">
        <v>2700</v>
      </c>
      <c r="C2077" s="56">
        <v>42393</v>
      </c>
      <c r="D2077" s="4" t="s">
        <v>4255</v>
      </c>
    </row>
    <row r="2078" spans="1:4" ht="25.5" x14ac:dyDescent="0.25">
      <c r="A2078" s="54">
        <v>423910</v>
      </c>
      <c r="B2078" s="54" t="s">
        <v>4253</v>
      </c>
      <c r="C2078" s="56">
        <v>423930</v>
      </c>
      <c r="D2078" s="4" t="s">
        <v>4255</v>
      </c>
    </row>
    <row r="2079" spans="1:4" ht="25.5" x14ac:dyDescent="0.25">
      <c r="A2079" s="54">
        <v>42392</v>
      </c>
      <c r="B2079" s="54" t="s">
        <v>4254</v>
      </c>
      <c r="C2079" s="56">
        <v>42394</v>
      </c>
      <c r="D2079" s="4" t="s">
        <v>4256</v>
      </c>
    </row>
    <row r="2080" spans="1:4" ht="25.5" x14ac:dyDescent="0.25">
      <c r="A2080" s="54">
        <v>423920</v>
      </c>
      <c r="B2080" s="54" t="s">
        <v>4254</v>
      </c>
      <c r="C2080" s="56">
        <v>423940</v>
      </c>
      <c r="D2080" s="4" t="s">
        <v>4256</v>
      </c>
    </row>
    <row r="2081" spans="1:4" ht="25.5" x14ac:dyDescent="0.25">
      <c r="A2081" s="54">
        <v>42393</v>
      </c>
      <c r="B2081" s="54" t="s">
        <v>4255</v>
      </c>
      <c r="C2081" s="56">
        <v>42399</v>
      </c>
      <c r="D2081" s="4" t="s">
        <v>4257</v>
      </c>
    </row>
    <row r="2082" spans="1:4" ht="25.5" x14ac:dyDescent="0.25">
      <c r="A2082" s="54">
        <v>423930</v>
      </c>
      <c r="B2082" s="54" t="s">
        <v>4255</v>
      </c>
      <c r="C2082" s="56">
        <v>423990</v>
      </c>
      <c r="D2082" s="4" t="s">
        <v>4257</v>
      </c>
    </row>
    <row r="2083" spans="1:4" ht="25.5" x14ac:dyDescent="0.25">
      <c r="A2083" s="54">
        <v>42394</v>
      </c>
      <c r="B2083" s="54" t="s">
        <v>4256</v>
      </c>
      <c r="C2083" s="56">
        <v>424</v>
      </c>
      <c r="D2083" s="4" t="s">
        <v>4258</v>
      </c>
    </row>
    <row r="2084" spans="1:4" ht="25.5" x14ac:dyDescent="0.25">
      <c r="A2084" s="54">
        <v>423940</v>
      </c>
      <c r="B2084" s="54" t="s">
        <v>4256</v>
      </c>
      <c r="C2084" s="56">
        <v>4241</v>
      </c>
      <c r="D2084" s="4" t="s">
        <v>4259</v>
      </c>
    </row>
    <row r="2085" spans="1:4" ht="25.5" x14ac:dyDescent="0.25">
      <c r="A2085" s="54">
        <v>42399</v>
      </c>
      <c r="B2085" s="54" t="s">
        <v>4257</v>
      </c>
      <c r="C2085" s="56">
        <v>42411</v>
      </c>
      <c r="D2085" s="4" t="s">
        <v>4260</v>
      </c>
    </row>
    <row r="2086" spans="1:4" ht="25.5" x14ac:dyDescent="0.25">
      <c r="A2086" s="54">
        <v>423990</v>
      </c>
      <c r="B2086" s="54" t="s">
        <v>4257</v>
      </c>
      <c r="C2086" s="56">
        <v>424110</v>
      </c>
      <c r="D2086" s="4" t="s">
        <v>4260</v>
      </c>
    </row>
    <row r="2087" spans="1:4" x14ac:dyDescent="0.25">
      <c r="A2087" s="54">
        <v>424</v>
      </c>
      <c r="B2087" s="54" t="s">
        <v>4258</v>
      </c>
      <c r="C2087" s="56">
        <v>42412</v>
      </c>
      <c r="D2087" s="4" t="s">
        <v>4261</v>
      </c>
    </row>
    <row r="2088" spans="1:4" ht="25.5" x14ac:dyDescent="0.25">
      <c r="A2088" s="54">
        <v>4241</v>
      </c>
      <c r="B2088" s="54" t="s">
        <v>4259</v>
      </c>
      <c r="C2088" s="56">
        <v>424120</v>
      </c>
      <c r="D2088" s="4" t="s">
        <v>4261</v>
      </c>
    </row>
    <row r="2089" spans="1:4" ht="25.5" x14ac:dyDescent="0.25">
      <c r="A2089" s="54">
        <v>42411</v>
      </c>
      <c r="B2089" s="54" t="s">
        <v>4260</v>
      </c>
      <c r="C2089" s="56">
        <v>42413</v>
      </c>
      <c r="D2089" s="4" t="s">
        <v>4262</v>
      </c>
    </row>
    <row r="2090" spans="1:4" ht="25.5" x14ac:dyDescent="0.25">
      <c r="A2090" s="54">
        <v>424110</v>
      </c>
      <c r="B2090" s="54" t="s">
        <v>4260</v>
      </c>
      <c r="C2090" s="56">
        <v>424130</v>
      </c>
      <c r="D2090" s="4" t="s">
        <v>4262</v>
      </c>
    </row>
    <row r="2091" spans="1:4" ht="25.5" x14ac:dyDescent="0.25">
      <c r="A2091" s="54">
        <v>42412</v>
      </c>
      <c r="B2091" s="54" t="s">
        <v>4261</v>
      </c>
      <c r="C2091" s="56">
        <v>4242</v>
      </c>
      <c r="D2091" s="4" t="s">
        <v>4263</v>
      </c>
    </row>
    <row r="2092" spans="1:4" ht="25.5" x14ac:dyDescent="0.25">
      <c r="A2092" s="54">
        <v>424120</v>
      </c>
      <c r="B2092" s="54" t="s">
        <v>4261</v>
      </c>
      <c r="C2092" s="56">
        <v>42421</v>
      </c>
      <c r="D2092" s="4" t="s">
        <v>4263</v>
      </c>
    </row>
    <row r="2093" spans="1:4" ht="25.5" x14ac:dyDescent="0.25">
      <c r="A2093" s="54">
        <v>42413</v>
      </c>
      <c r="B2093" s="54" t="s">
        <v>4262</v>
      </c>
      <c r="C2093" s="56">
        <v>424210</v>
      </c>
      <c r="D2093" s="4" t="s">
        <v>4263</v>
      </c>
    </row>
    <row r="2094" spans="1:4" ht="25.5" x14ac:dyDescent="0.25">
      <c r="A2094" s="54">
        <v>424130</v>
      </c>
      <c r="B2094" s="54" t="s">
        <v>4262</v>
      </c>
      <c r="C2094" s="56">
        <v>4243</v>
      </c>
      <c r="D2094" s="4" t="s">
        <v>4264</v>
      </c>
    </row>
    <row r="2095" spans="1:4" ht="25.5" x14ac:dyDescent="0.25">
      <c r="A2095" s="54">
        <v>4242</v>
      </c>
      <c r="B2095" s="54" t="s">
        <v>4263</v>
      </c>
      <c r="C2095" s="56">
        <v>42431</v>
      </c>
      <c r="D2095" s="4" t="s">
        <v>4265</v>
      </c>
    </row>
    <row r="2096" spans="1:4" ht="25.5" x14ac:dyDescent="0.25">
      <c r="A2096" s="54">
        <v>42421</v>
      </c>
      <c r="B2096" s="54" t="s">
        <v>4263</v>
      </c>
      <c r="C2096" s="56">
        <v>424310</v>
      </c>
      <c r="D2096" s="4" t="s">
        <v>4265</v>
      </c>
    </row>
    <row r="2097" spans="1:4" ht="25.5" x14ac:dyDescent="0.25">
      <c r="A2097" s="54">
        <v>424210</v>
      </c>
      <c r="B2097" s="54" t="s">
        <v>4263</v>
      </c>
      <c r="C2097" s="56">
        <v>42432</v>
      </c>
      <c r="D2097" s="4" t="s">
        <v>4266</v>
      </c>
    </row>
    <row r="2098" spans="1:4" ht="25.5" x14ac:dyDescent="0.25">
      <c r="A2098" s="54">
        <v>4243</v>
      </c>
      <c r="B2098" s="54" t="s">
        <v>4264</v>
      </c>
      <c r="C2098" s="56">
        <v>424320</v>
      </c>
      <c r="D2098" s="4" t="s">
        <v>4266</v>
      </c>
    </row>
    <row r="2099" spans="1:4" ht="25.5" x14ac:dyDescent="0.25">
      <c r="A2099" s="54">
        <v>42431</v>
      </c>
      <c r="B2099" s="54" t="s">
        <v>4265</v>
      </c>
      <c r="C2099" s="56">
        <v>42433</v>
      </c>
      <c r="D2099" s="4" t="s">
        <v>4267</v>
      </c>
    </row>
    <row r="2100" spans="1:4" ht="25.5" x14ac:dyDescent="0.25">
      <c r="A2100" s="54">
        <v>424310</v>
      </c>
      <c r="B2100" s="54" t="s">
        <v>4265</v>
      </c>
      <c r="C2100" s="56">
        <v>424330</v>
      </c>
      <c r="D2100" s="4" t="s">
        <v>4267</v>
      </c>
    </row>
    <row r="2101" spans="1:4" ht="25.5" x14ac:dyDescent="0.25">
      <c r="A2101" s="54">
        <v>42432</v>
      </c>
      <c r="B2101" s="54" t="s">
        <v>4266</v>
      </c>
      <c r="C2101" s="56">
        <v>42434</v>
      </c>
      <c r="D2101" s="4" t="s">
        <v>4268</v>
      </c>
    </row>
    <row r="2102" spans="1:4" ht="25.5" x14ac:dyDescent="0.25">
      <c r="A2102" s="54">
        <v>424320</v>
      </c>
      <c r="B2102" s="54" t="s">
        <v>4266</v>
      </c>
      <c r="C2102" s="56">
        <v>424340</v>
      </c>
      <c r="D2102" s="4" t="s">
        <v>4268</v>
      </c>
    </row>
    <row r="2103" spans="1:4" ht="25.5" x14ac:dyDescent="0.25">
      <c r="A2103" s="54">
        <v>42433</v>
      </c>
      <c r="B2103" s="54" t="s">
        <v>4267</v>
      </c>
      <c r="C2103" s="56">
        <v>4244</v>
      </c>
      <c r="D2103" s="4" t="s">
        <v>4269</v>
      </c>
    </row>
    <row r="2104" spans="1:4" ht="25.5" x14ac:dyDescent="0.25">
      <c r="A2104" s="54">
        <v>424330</v>
      </c>
      <c r="B2104" s="54" t="s">
        <v>4267</v>
      </c>
      <c r="C2104" s="56">
        <v>42441</v>
      </c>
      <c r="D2104" s="4" t="s">
        <v>4270</v>
      </c>
    </row>
    <row r="2105" spans="1:4" x14ac:dyDescent="0.25">
      <c r="A2105" s="54">
        <v>42434</v>
      </c>
      <c r="B2105" s="54" t="s">
        <v>4268</v>
      </c>
      <c r="C2105" s="56">
        <v>424410</v>
      </c>
      <c r="D2105" s="4" t="s">
        <v>4270</v>
      </c>
    </row>
    <row r="2106" spans="1:4" x14ac:dyDescent="0.25">
      <c r="A2106" s="54">
        <v>424340</v>
      </c>
      <c r="B2106" s="54" t="s">
        <v>4268</v>
      </c>
      <c r="C2106" s="56">
        <v>42442</v>
      </c>
      <c r="D2106" s="4" t="s">
        <v>4271</v>
      </c>
    </row>
    <row r="2107" spans="1:4" ht="25.5" x14ac:dyDescent="0.25">
      <c r="A2107" s="54">
        <v>4244</v>
      </c>
      <c r="B2107" s="54" t="s">
        <v>4269</v>
      </c>
      <c r="C2107" s="56">
        <v>424420</v>
      </c>
      <c r="D2107" s="4" t="s">
        <v>4271</v>
      </c>
    </row>
    <row r="2108" spans="1:4" ht="25.5" x14ac:dyDescent="0.25">
      <c r="A2108" s="54">
        <v>42441</v>
      </c>
      <c r="B2108" s="54" t="s">
        <v>4270</v>
      </c>
      <c r="C2108" s="56">
        <v>42443</v>
      </c>
      <c r="D2108" s="4" t="s">
        <v>4272</v>
      </c>
    </row>
    <row r="2109" spans="1:4" ht="25.5" x14ac:dyDescent="0.25">
      <c r="A2109" s="54">
        <v>424410</v>
      </c>
      <c r="B2109" s="54" t="s">
        <v>4270</v>
      </c>
      <c r="C2109" s="56">
        <v>424430</v>
      </c>
      <c r="D2109" s="4" t="s">
        <v>4272</v>
      </c>
    </row>
    <row r="2110" spans="1:4" ht="25.5" x14ac:dyDescent="0.25">
      <c r="A2110" s="54">
        <v>42442</v>
      </c>
      <c r="B2110" s="54" t="s">
        <v>4271</v>
      </c>
      <c r="C2110" s="56">
        <v>42444</v>
      </c>
      <c r="D2110" s="4" t="s">
        <v>4273</v>
      </c>
    </row>
    <row r="2111" spans="1:4" ht="25.5" x14ac:dyDescent="0.25">
      <c r="A2111" s="54">
        <v>424420</v>
      </c>
      <c r="B2111" s="54" t="s">
        <v>4271</v>
      </c>
      <c r="C2111" s="56">
        <v>424440</v>
      </c>
      <c r="D2111" s="4" t="s">
        <v>4273</v>
      </c>
    </row>
    <row r="2112" spans="1:4" ht="25.5" x14ac:dyDescent="0.25">
      <c r="A2112" s="54">
        <v>42443</v>
      </c>
      <c r="B2112" s="54" t="s">
        <v>4272</v>
      </c>
      <c r="C2112" s="56">
        <v>42445</v>
      </c>
      <c r="D2112" s="4" t="s">
        <v>4274</v>
      </c>
    </row>
    <row r="2113" spans="1:4" ht="25.5" x14ac:dyDescent="0.25">
      <c r="A2113" s="54">
        <v>424430</v>
      </c>
      <c r="B2113" s="54" t="s">
        <v>4272</v>
      </c>
      <c r="C2113" s="56">
        <v>424450</v>
      </c>
      <c r="D2113" s="4" t="s">
        <v>4274</v>
      </c>
    </row>
    <row r="2114" spans="1:4" ht="25.5" x14ac:dyDescent="0.25">
      <c r="A2114" s="54">
        <v>42444</v>
      </c>
      <c r="B2114" s="54" t="s">
        <v>4273</v>
      </c>
      <c r="C2114" s="56">
        <v>42446</v>
      </c>
      <c r="D2114" s="4" t="s">
        <v>4275</v>
      </c>
    </row>
    <row r="2115" spans="1:4" ht="25.5" x14ac:dyDescent="0.25">
      <c r="A2115" s="54">
        <v>424440</v>
      </c>
      <c r="B2115" s="54" t="s">
        <v>4273</v>
      </c>
      <c r="C2115" s="56">
        <v>424460</v>
      </c>
      <c r="D2115" s="4" t="s">
        <v>4275</v>
      </c>
    </row>
    <row r="2116" spans="1:4" x14ac:dyDescent="0.25">
      <c r="A2116" s="54">
        <v>42445</v>
      </c>
      <c r="B2116" s="54" t="s">
        <v>4274</v>
      </c>
      <c r="C2116" s="56">
        <v>42447</v>
      </c>
      <c r="D2116" s="4" t="s">
        <v>4276</v>
      </c>
    </row>
    <row r="2117" spans="1:4" x14ac:dyDescent="0.25">
      <c r="A2117" s="54">
        <v>424450</v>
      </c>
      <c r="B2117" s="54" t="s">
        <v>4274</v>
      </c>
      <c r="C2117" s="56">
        <v>424470</v>
      </c>
      <c r="D2117" s="4" t="s">
        <v>4276</v>
      </c>
    </row>
    <row r="2118" spans="1:4" x14ac:dyDescent="0.25">
      <c r="A2118" s="54">
        <v>42446</v>
      </c>
      <c r="B2118" s="54" t="s">
        <v>4275</v>
      </c>
      <c r="C2118" s="56">
        <v>42448</v>
      </c>
      <c r="D2118" s="4" t="s">
        <v>4277</v>
      </c>
    </row>
    <row r="2119" spans="1:4" x14ac:dyDescent="0.25">
      <c r="A2119" s="54">
        <v>424460</v>
      </c>
      <c r="B2119" s="54" t="s">
        <v>4275</v>
      </c>
      <c r="C2119" s="56">
        <v>424480</v>
      </c>
      <c r="D2119" s="4" t="s">
        <v>4277</v>
      </c>
    </row>
    <row r="2120" spans="1:4" ht="25.5" x14ac:dyDescent="0.25">
      <c r="A2120" s="54">
        <v>42447</v>
      </c>
      <c r="B2120" s="54" t="s">
        <v>4276</v>
      </c>
      <c r="C2120" s="56">
        <v>42449</v>
      </c>
      <c r="D2120" s="4" t="s">
        <v>4278</v>
      </c>
    </row>
    <row r="2121" spans="1:4" ht="25.5" x14ac:dyDescent="0.25">
      <c r="A2121" s="54">
        <v>424470</v>
      </c>
      <c r="B2121" s="54" t="s">
        <v>4276</v>
      </c>
      <c r="C2121" s="56">
        <v>424490</v>
      </c>
      <c r="D2121" s="4" t="s">
        <v>4278</v>
      </c>
    </row>
    <row r="2122" spans="1:4" ht="25.5" x14ac:dyDescent="0.25">
      <c r="A2122" s="54">
        <v>42448</v>
      </c>
      <c r="B2122" s="54" t="s">
        <v>4277</v>
      </c>
      <c r="C2122" s="56">
        <v>4245</v>
      </c>
      <c r="D2122" s="4" t="s">
        <v>4279</v>
      </c>
    </row>
    <row r="2123" spans="1:4" ht="25.5" x14ac:dyDescent="0.25">
      <c r="A2123" s="54">
        <v>424480</v>
      </c>
      <c r="B2123" s="54" t="s">
        <v>4277</v>
      </c>
      <c r="C2123" s="56">
        <v>42451</v>
      </c>
      <c r="D2123" s="4" t="s">
        <v>4280</v>
      </c>
    </row>
    <row r="2124" spans="1:4" ht="25.5" x14ac:dyDescent="0.25">
      <c r="A2124" s="54">
        <v>42449</v>
      </c>
      <c r="B2124" s="54" t="s">
        <v>4278</v>
      </c>
      <c r="C2124" s="56">
        <v>424510</v>
      </c>
      <c r="D2124" s="4" t="s">
        <v>4280</v>
      </c>
    </row>
    <row r="2125" spans="1:4" ht="25.5" x14ac:dyDescent="0.25">
      <c r="A2125" s="54">
        <v>424490</v>
      </c>
      <c r="B2125" s="54" t="s">
        <v>4278</v>
      </c>
      <c r="C2125" s="56">
        <v>42452</v>
      </c>
      <c r="D2125" s="4" t="s">
        <v>4281</v>
      </c>
    </row>
    <row r="2126" spans="1:4" ht="25.5" x14ac:dyDescent="0.25">
      <c r="A2126" s="54">
        <v>4245</v>
      </c>
      <c r="B2126" s="54" t="s">
        <v>4279</v>
      </c>
      <c r="C2126" s="56">
        <v>424520</v>
      </c>
      <c r="D2126" s="4" t="s">
        <v>4281</v>
      </c>
    </row>
    <row r="2127" spans="1:4" ht="25.5" x14ac:dyDescent="0.25">
      <c r="A2127" s="54">
        <v>42451</v>
      </c>
      <c r="B2127" s="54" t="s">
        <v>4280</v>
      </c>
      <c r="C2127" s="56">
        <v>42459</v>
      </c>
      <c r="D2127" s="4" t="s">
        <v>4282</v>
      </c>
    </row>
    <row r="2128" spans="1:4" ht="25.5" x14ac:dyDescent="0.25">
      <c r="A2128" s="54">
        <v>424510</v>
      </c>
      <c r="B2128" s="54" t="s">
        <v>4280</v>
      </c>
      <c r="C2128" s="56">
        <v>424590</v>
      </c>
      <c r="D2128" s="4" t="s">
        <v>4282</v>
      </c>
    </row>
    <row r="2129" spans="1:4" x14ac:dyDescent="0.25">
      <c r="A2129" s="54">
        <v>42452</v>
      </c>
      <c r="B2129" s="54" t="s">
        <v>4281</v>
      </c>
      <c r="C2129" s="56">
        <v>4246</v>
      </c>
      <c r="D2129" s="4" t="s">
        <v>4283</v>
      </c>
    </row>
    <row r="2130" spans="1:4" x14ac:dyDescent="0.25">
      <c r="A2130" s="54">
        <v>424520</v>
      </c>
      <c r="B2130" s="54" t="s">
        <v>4281</v>
      </c>
      <c r="C2130" s="56">
        <v>42461</v>
      </c>
      <c r="D2130" s="4" t="s">
        <v>4284</v>
      </c>
    </row>
    <row r="2131" spans="1:4" ht="25.5" x14ac:dyDescent="0.25">
      <c r="A2131" s="54">
        <v>42459</v>
      </c>
      <c r="B2131" s="54" t="s">
        <v>4282</v>
      </c>
      <c r="C2131" s="56">
        <v>424610</v>
      </c>
      <c r="D2131" s="4" t="s">
        <v>4284</v>
      </c>
    </row>
    <row r="2132" spans="1:4" ht="25.5" x14ac:dyDescent="0.25">
      <c r="A2132" s="54">
        <v>424590</v>
      </c>
      <c r="B2132" s="54" t="s">
        <v>4282</v>
      </c>
      <c r="C2132" s="56">
        <v>42469</v>
      </c>
      <c r="D2132" s="4" t="s">
        <v>4285</v>
      </c>
    </row>
    <row r="2133" spans="1:4" ht="25.5" x14ac:dyDescent="0.25">
      <c r="A2133" s="54">
        <v>4246</v>
      </c>
      <c r="B2133" s="54" t="s">
        <v>4283</v>
      </c>
      <c r="C2133" s="56">
        <v>424690</v>
      </c>
      <c r="D2133" s="4" t="s">
        <v>4285</v>
      </c>
    </row>
    <row r="2134" spans="1:4" ht="25.5" x14ac:dyDescent="0.25">
      <c r="A2134" s="54">
        <v>42461</v>
      </c>
      <c r="B2134" s="54" t="s">
        <v>4284</v>
      </c>
      <c r="C2134" s="56">
        <v>4247</v>
      </c>
      <c r="D2134" s="4" t="s">
        <v>4286</v>
      </c>
    </row>
    <row r="2135" spans="1:4" ht="25.5" x14ac:dyDescent="0.25">
      <c r="A2135" s="54">
        <v>424610</v>
      </c>
      <c r="B2135" s="54" t="s">
        <v>4284</v>
      </c>
      <c r="C2135" s="56">
        <v>42471</v>
      </c>
      <c r="D2135" s="4" t="s">
        <v>4287</v>
      </c>
    </row>
    <row r="2136" spans="1:4" ht="25.5" x14ac:dyDescent="0.25">
      <c r="A2136" s="54">
        <v>42469</v>
      </c>
      <c r="B2136" s="54" t="s">
        <v>4285</v>
      </c>
      <c r="C2136" s="56">
        <v>424710</v>
      </c>
      <c r="D2136" s="4" t="s">
        <v>4287</v>
      </c>
    </row>
    <row r="2137" spans="1:4" ht="25.5" x14ac:dyDescent="0.25">
      <c r="A2137" s="54">
        <v>424690</v>
      </c>
      <c r="B2137" s="54" t="s">
        <v>4285</v>
      </c>
      <c r="C2137" s="56">
        <v>42472</v>
      </c>
      <c r="D2137" s="4" t="s">
        <v>4288</v>
      </c>
    </row>
    <row r="2138" spans="1:4" ht="25.5" x14ac:dyDescent="0.25">
      <c r="A2138" s="54">
        <v>4247</v>
      </c>
      <c r="B2138" s="54" t="s">
        <v>4286</v>
      </c>
      <c r="C2138" s="56">
        <v>424720</v>
      </c>
      <c r="D2138" s="4" t="s">
        <v>4288</v>
      </c>
    </row>
    <row r="2139" spans="1:4" x14ac:dyDescent="0.25">
      <c r="A2139" s="54">
        <v>42471</v>
      </c>
      <c r="B2139" s="54" t="s">
        <v>4287</v>
      </c>
      <c r="C2139" s="56">
        <v>4248</v>
      </c>
      <c r="D2139" s="4" t="s">
        <v>4289</v>
      </c>
    </row>
    <row r="2140" spans="1:4" x14ac:dyDescent="0.25">
      <c r="A2140" s="54">
        <v>424710</v>
      </c>
      <c r="B2140" s="54" t="s">
        <v>4287</v>
      </c>
      <c r="C2140" s="56">
        <v>42481</v>
      </c>
      <c r="D2140" s="4" t="s">
        <v>4290</v>
      </c>
    </row>
    <row r="2141" spans="1:4" ht="38.25" x14ac:dyDescent="0.25">
      <c r="A2141" s="54">
        <v>42472</v>
      </c>
      <c r="B2141" s="54" t="s">
        <v>4288</v>
      </c>
      <c r="C2141" s="56">
        <v>424810</v>
      </c>
      <c r="D2141" s="4" t="s">
        <v>4290</v>
      </c>
    </row>
    <row r="2142" spans="1:4" ht="38.25" x14ac:dyDescent="0.25">
      <c r="A2142" s="54">
        <v>424720</v>
      </c>
      <c r="B2142" s="54" t="s">
        <v>4288</v>
      </c>
      <c r="C2142" s="56">
        <v>42482</v>
      </c>
      <c r="D2142" s="4" t="s">
        <v>4291</v>
      </c>
    </row>
    <row r="2143" spans="1:4" ht="25.5" x14ac:dyDescent="0.25">
      <c r="A2143" s="54">
        <v>4248</v>
      </c>
      <c r="B2143" s="54" t="s">
        <v>4289</v>
      </c>
      <c r="C2143" s="56">
        <v>424820</v>
      </c>
      <c r="D2143" s="4" t="s">
        <v>4291</v>
      </c>
    </row>
    <row r="2144" spans="1:4" x14ac:dyDescent="0.25">
      <c r="A2144" s="54">
        <v>42481</v>
      </c>
      <c r="B2144" s="54" t="s">
        <v>4290</v>
      </c>
      <c r="C2144" s="56">
        <v>4249</v>
      </c>
      <c r="D2144" s="4" t="s">
        <v>4292</v>
      </c>
    </row>
    <row r="2145" spans="1:4" x14ac:dyDescent="0.25">
      <c r="A2145" s="54">
        <v>424810</v>
      </c>
      <c r="B2145" s="54" t="s">
        <v>4290</v>
      </c>
      <c r="C2145" s="56">
        <v>42491</v>
      </c>
      <c r="D2145" s="4" t="s">
        <v>4293</v>
      </c>
    </row>
    <row r="2146" spans="1:4" ht="25.5" x14ac:dyDescent="0.25">
      <c r="A2146" s="54">
        <v>42482</v>
      </c>
      <c r="B2146" s="54" t="s">
        <v>4291</v>
      </c>
      <c r="C2146" s="56">
        <v>424910</v>
      </c>
      <c r="D2146" s="4" t="s">
        <v>4293</v>
      </c>
    </row>
    <row r="2147" spans="1:4" ht="25.5" x14ac:dyDescent="0.25">
      <c r="A2147" s="54">
        <v>424820</v>
      </c>
      <c r="B2147" s="54" t="s">
        <v>4291</v>
      </c>
      <c r="C2147" s="56">
        <v>42492</v>
      </c>
      <c r="D2147" s="4" t="s">
        <v>4294</v>
      </c>
    </row>
    <row r="2148" spans="1:4" ht="25.5" x14ac:dyDescent="0.25">
      <c r="A2148" s="54">
        <v>4249</v>
      </c>
      <c r="B2148" s="54" t="s">
        <v>4292</v>
      </c>
      <c r="C2148" s="56">
        <v>424920</v>
      </c>
      <c r="D2148" s="4" t="s">
        <v>4294</v>
      </c>
    </row>
    <row r="2149" spans="1:4" x14ac:dyDescent="0.25">
      <c r="A2149" s="54">
        <v>42491</v>
      </c>
      <c r="B2149" s="54" t="s">
        <v>4293</v>
      </c>
      <c r="C2149" s="56">
        <v>42493</v>
      </c>
      <c r="D2149" s="4" t="s">
        <v>4295</v>
      </c>
    </row>
    <row r="2150" spans="1:4" x14ac:dyDescent="0.25">
      <c r="A2150" s="54">
        <v>424910</v>
      </c>
      <c r="B2150" s="54" t="s">
        <v>4293</v>
      </c>
      <c r="C2150" s="56">
        <v>424930</v>
      </c>
      <c r="D2150" s="4" t="s">
        <v>4295</v>
      </c>
    </row>
    <row r="2151" spans="1:4" ht="25.5" x14ac:dyDescent="0.25">
      <c r="A2151" s="54">
        <v>42492</v>
      </c>
      <c r="B2151" s="54" t="s">
        <v>4294</v>
      </c>
      <c r="C2151" s="56">
        <v>42494</v>
      </c>
      <c r="D2151" s="4" t="s">
        <v>4296</v>
      </c>
    </row>
    <row r="2152" spans="1:4" ht="25.5" x14ac:dyDescent="0.25">
      <c r="A2152" s="54">
        <v>424920</v>
      </c>
      <c r="B2152" s="54" t="s">
        <v>4294</v>
      </c>
      <c r="C2152" s="56">
        <v>424940</v>
      </c>
      <c r="D2152" s="4" t="s">
        <v>4296</v>
      </c>
    </row>
    <row r="2153" spans="1:4" ht="25.5" x14ac:dyDescent="0.25">
      <c r="A2153" s="54">
        <v>42493</v>
      </c>
      <c r="B2153" s="54" t="s">
        <v>4295</v>
      </c>
      <c r="C2153" s="56">
        <v>42495</v>
      </c>
      <c r="D2153" s="4" t="s">
        <v>4297</v>
      </c>
    </row>
    <row r="2154" spans="1:4" ht="25.5" x14ac:dyDescent="0.25">
      <c r="A2154" s="54">
        <v>424930</v>
      </c>
      <c r="B2154" s="54" t="s">
        <v>4295</v>
      </c>
      <c r="C2154" s="56">
        <v>424950</v>
      </c>
      <c r="D2154" s="4" t="s">
        <v>4297</v>
      </c>
    </row>
    <row r="2155" spans="1:4" ht="25.5" x14ac:dyDescent="0.25">
      <c r="A2155" s="54">
        <v>42494</v>
      </c>
      <c r="B2155" s="54" t="s">
        <v>4296</v>
      </c>
      <c r="C2155" s="56">
        <v>42499</v>
      </c>
      <c r="D2155" s="4" t="s">
        <v>4298</v>
      </c>
    </row>
    <row r="2156" spans="1:4" ht="25.5" x14ac:dyDescent="0.25">
      <c r="A2156" s="54">
        <v>424940</v>
      </c>
      <c r="B2156" s="54" t="s">
        <v>4296</v>
      </c>
      <c r="C2156" s="56">
        <v>424990</v>
      </c>
      <c r="D2156" s="4" t="s">
        <v>4298</v>
      </c>
    </row>
    <row r="2157" spans="1:4" ht="25.5" x14ac:dyDescent="0.25">
      <c r="A2157" s="54">
        <v>42495</v>
      </c>
      <c r="B2157" s="54" t="s">
        <v>4297</v>
      </c>
      <c r="C2157" s="56">
        <v>425</v>
      </c>
      <c r="D2157" s="4" t="s">
        <v>4299</v>
      </c>
    </row>
    <row r="2158" spans="1:4" ht="25.5" x14ac:dyDescent="0.25">
      <c r="A2158" s="54">
        <v>424950</v>
      </c>
      <c r="B2158" s="54" t="s">
        <v>4297</v>
      </c>
      <c r="C2158" s="56">
        <v>4251</v>
      </c>
      <c r="D2158" s="4" t="s">
        <v>4299</v>
      </c>
    </row>
    <row r="2159" spans="1:4" ht="25.5" x14ac:dyDescent="0.25">
      <c r="A2159" s="54">
        <v>42499</v>
      </c>
      <c r="B2159" s="54" t="s">
        <v>4298</v>
      </c>
      <c r="C2159" s="56">
        <v>42511</v>
      </c>
      <c r="D2159" s="4" t="s">
        <v>4300</v>
      </c>
    </row>
    <row r="2160" spans="1:4" ht="25.5" x14ac:dyDescent="0.25">
      <c r="A2160" s="54">
        <v>424990</v>
      </c>
      <c r="B2160" s="54" t="s">
        <v>4298</v>
      </c>
      <c r="C2160" s="56">
        <v>425110</v>
      </c>
      <c r="D2160" s="4" t="s">
        <v>4300</v>
      </c>
    </row>
    <row r="2161" spans="1:4" ht="25.5" x14ac:dyDescent="0.25">
      <c r="A2161" s="54">
        <v>425</v>
      </c>
      <c r="B2161" s="54" t="s">
        <v>4299</v>
      </c>
      <c r="C2161" s="56">
        <v>42512</v>
      </c>
      <c r="D2161" s="4" t="s">
        <v>4301</v>
      </c>
    </row>
    <row r="2162" spans="1:4" ht="25.5" x14ac:dyDescent="0.25">
      <c r="A2162" s="54">
        <v>4251</v>
      </c>
      <c r="B2162" s="54" t="s">
        <v>4299</v>
      </c>
      <c r="C2162" s="56">
        <v>425120</v>
      </c>
      <c r="D2162" s="4" t="s">
        <v>4301</v>
      </c>
    </row>
    <row r="2163" spans="1:4" ht="17.25" x14ac:dyDescent="0.25">
      <c r="A2163" s="54">
        <v>42511</v>
      </c>
      <c r="B2163" s="54" t="s">
        <v>4300</v>
      </c>
      <c r="C2163" s="58" t="s">
        <v>4302</v>
      </c>
      <c r="D2163" s="4" t="s">
        <v>4303</v>
      </c>
    </row>
    <row r="2164" spans="1:4" x14ac:dyDescent="0.25">
      <c r="A2164" s="54">
        <v>425110</v>
      </c>
      <c r="B2164" s="54" t="s">
        <v>4300</v>
      </c>
      <c r="C2164" s="56">
        <v>441</v>
      </c>
      <c r="D2164" s="4" t="s">
        <v>4304</v>
      </c>
    </row>
    <row r="2165" spans="1:4" x14ac:dyDescent="0.25">
      <c r="A2165" s="54">
        <v>42512</v>
      </c>
      <c r="B2165" s="54" t="s">
        <v>4301</v>
      </c>
      <c r="C2165" s="56">
        <v>4411</v>
      </c>
      <c r="D2165" s="4" t="s">
        <v>4305</v>
      </c>
    </row>
    <row r="2166" spans="1:4" x14ac:dyDescent="0.25">
      <c r="A2166" s="54">
        <v>425120</v>
      </c>
      <c r="B2166" s="54" t="s">
        <v>4301</v>
      </c>
      <c r="C2166" s="56">
        <v>44111</v>
      </c>
      <c r="D2166" s="4" t="s">
        <v>4306</v>
      </c>
    </row>
    <row r="2167" spans="1:4" x14ac:dyDescent="0.25">
      <c r="A2167" s="54" t="s">
        <v>4302</v>
      </c>
      <c r="B2167" s="54" t="s">
        <v>4307</v>
      </c>
      <c r="C2167" s="56">
        <v>441110</v>
      </c>
      <c r="D2167" s="4" t="s">
        <v>4306</v>
      </c>
    </row>
    <row r="2168" spans="1:4" x14ac:dyDescent="0.25">
      <c r="A2168" s="54">
        <v>441</v>
      </c>
      <c r="B2168" s="54" t="s">
        <v>4304</v>
      </c>
      <c r="C2168" s="56">
        <v>44112</v>
      </c>
      <c r="D2168" s="4" t="s">
        <v>4308</v>
      </c>
    </row>
    <row r="2169" spans="1:4" x14ac:dyDescent="0.25">
      <c r="A2169" s="54">
        <v>4411</v>
      </c>
      <c r="B2169" s="54" t="s">
        <v>4305</v>
      </c>
      <c r="C2169" s="56">
        <v>441120</v>
      </c>
      <c r="D2169" s="4" t="s">
        <v>4308</v>
      </c>
    </row>
    <row r="2170" spans="1:4" x14ac:dyDescent="0.25">
      <c r="A2170" s="54">
        <v>44111</v>
      </c>
      <c r="B2170" s="54" t="s">
        <v>4306</v>
      </c>
      <c r="C2170" s="56">
        <v>4412</v>
      </c>
      <c r="D2170" s="4" t="s">
        <v>4309</v>
      </c>
    </row>
    <row r="2171" spans="1:4" x14ac:dyDescent="0.25">
      <c r="A2171" s="54">
        <v>441110</v>
      </c>
      <c r="B2171" s="54" t="s">
        <v>4306</v>
      </c>
      <c r="C2171" s="56">
        <v>44121</v>
      </c>
      <c r="D2171" s="4" t="s">
        <v>4310</v>
      </c>
    </row>
    <row r="2172" spans="1:4" x14ac:dyDescent="0.25">
      <c r="A2172" s="54">
        <v>44112</v>
      </c>
      <c r="B2172" s="54" t="s">
        <v>4308</v>
      </c>
      <c r="C2172" s="56">
        <v>441210</v>
      </c>
      <c r="D2172" s="4" t="s">
        <v>4310</v>
      </c>
    </row>
    <row r="2173" spans="1:4" x14ac:dyDescent="0.25">
      <c r="A2173" s="54">
        <v>441120</v>
      </c>
      <c r="B2173" s="54" t="s">
        <v>4308</v>
      </c>
      <c r="C2173" s="56">
        <v>44122</v>
      </c>
      <c r="D2173" s="4" t="s">
        <v>4311</v>
      </c>
    </row>
    <row r="2174" spans="1:4" x14ac:dyDescent="0.25">
      <c r="A2174" s="54">
        <v>4412</v>
      </c>
      <c r="B2174" s="54" t="s">
        <v>4309</v>
      </c>
      <c r="C2174" s="56">
        <v>441222</v>
      </c>
      <c r="D2174" s="4" t="s">
        <v>4312</v>
      </c>
    </row>
    <row r="2175" spans="1:4" x14ac:dyDescent="0.25">
      <c r="A2175" s="54">
        <v>44121</v>
      </c>
      <c r="B2175" s="54" t="s">
        <v>4310</v>
      </c>
      <c r="C2175" s="56">
        <v>441228</v>
      </c>
      <c r="D2175" s="4" t="s">
        <v>4313</v>
      </c>
    </row>
    <row r="2176" spans="1:4" x14ac:dyDescent="0.25">
      <c r="A2176" s="54">
        <v>441210</v>
      </c>
      <c r="B2176" s="54" t="s">
        <v>4310</v>
      </c>
      <c r="C2176" s="56">
        <v>4413</v>
      </c>
      <c r="D2176" s="4" t="s">
        <v>4314</v>
      </c>
    </row>
    <row r="2177" spans="1:4" ht="25.5" x14ac:dyDescent="0.25">
      <c r="A2177" s="54">
        <v>44122</v>
      </c>
      <c r="B2177" s="54" t="s">
        <v>4311</v>
      </c>
      <c r="C2177" s="56">
        <v>44131</v>
      </c>
      <c r="D2177" s="4" t="s">
        <v>4315</v>
      </c>
    </row>
    <row r="2178" spans="1:4" x14ac:dyDescent="0.25">
      <c r="A2178" s="54">
        <v>441222</v>
      </c>
      <c r="B2178" s="54" t="s">
        <v>4312</v>
      </c>
      <c r="C2178" s="56">
        <v>441310</v>
      </c>
      <c r="D2178" s="4" t="s">
        <v>4315</v>
      </c>
    </row>
    <row r="2179" spans="1:4" ht="25.5" x14ac:dyDescent="0.25">
      <c r="A2179" s="54">
        <v>441228</v>
      </c>
      <c r="B2179" s="54" t="s">
        <v>4313</v>
      </c>
      <c r="C2179" s="56">
        <v>44132</v>
      </c>
      <c r="D2179" s="4" t="s">
        <v>4316</v>
      </c>
    </row>
    <row r="2180" spans="1:4" ht="25.5" x14ac:dyDescent="0.25">
      <c r="A2180" s="54">
        <v>4413</v>
      </c>
      <c r="B2180" s="54" t="s">
        <v>4314</v>
      </c>
      <c r="C2180" s="56">
        <v>441320</v>
      </c>
      <c r="D2180" s="4" t="s">
        <v>4316</v>
      </c>
    </row>
    <row r="2181" spans="1:4" x14ac:dyDescent="0.25">
      <c r="A2181" s="54">
        <v>44131</v>
      </c>
      <c r="B2181" s="54" t="s">
        <v>4315</v>
      </c>
      <c r="C2181" s="56">
        <v>442</v>
      </c>
      <c r="D2181" s="4" t="s">
        <v>4317</v>
      </c>
    </row>
    <row r="2182" spans="1:4" x14ac:dyDescent="0.25">
      <c r="A2182" s="54">
        <v>441310</v>
      </c>
      <c r="B2182" s="54" t="s">
        <v>4315</v>
      </c>
      <c r="C2182" s="56">
        <v>4421</v>
      </c>
      <c r="D2182" s="4" t="s">
        <v>4318</v>
      </c>
    </row>
    <row r="2183" spans="1:4" x14ac:dyDescent="0.25">
      <c r="A2183" s="54">
        <v>44132</v>
      </c>
      <c r="B2183" s="54" t="s">
        <v>4316</v>
      </c>
      <c r="C2183" s="56">
        <v>44211</v>
      </c>
      <c r="D2183" s="4" t="s">
        <v>4318</v>
      </c>
    </row>
    <row r="2184" spans="1:4" x14ac:dyDescent="0.25">
      <c r="A2184" s="54">
        <v>441320</v>
      </c>
      <c r="B2184" s="54" t="s">
        <v>4316</v>
      </c>
      <c r="C2184" s="56">
        <v>442110</v>
      </c>
      <c r="D2184" s="4" t="s">
        <v>4318</v>
      </c>
    </row>
    <row r="2185" spans="1:4" x14ac:dyDescent="0.25">
      <c r="A2185" s="54">
        <v>442</v>
      </c>
      <c r="B2185" s="54" t="s">
        <v>4317</v>
      </c>
      <c r="C2185" s="56">
        <v>4422</v>
      </c>
      <c r="D2185" s="4" t="s">
        <v>4319</v>
      </c>
    </row>
    <row r="2186" spans="1:4" x14ac:dyDescent="0.25">
      <c r="A2186" s="54">
        <v>4421</v>
      </c>
      <c r="B2186" s="54" t="s">
        <v>4318</v>
      </c>
      <c r="C2186" s="56">
        <v>44221</v>
      </c>
      <c r="D2186" s="4" t="s">
        <v>4320</v>
      </c>
    </row>
    <row r="2187" spans="1:4" x14ac:dyDescent="0.25">
      <c r="A2187" s="54">
        <v>44211</v>
      </c>
      <c r="B2187" s="54" t="s">
        <v>4318</v>
      </c>
      <c r="C2187" s="56">
        <v>442210</v>
      </c>
      <c r="D2187" s="4" t="s">
        <v>4320</v>
      </c>
    </row>
    <row r="2188" spans="1:4" x14ac:dyDescent="0.25">
      <c r="A2188" s="54">
        <v>442110</v>
      </c>
      <c r="B2188" s="54" t="s">
        <v>4318</v>
      </c>
      <c r="C2188" s="56">
        <v>44229</v>
      </c>
      <c r="D2188" s="4" t="s">
        <v>4321</v>
      </c>
    </row>
    <row r="2189" spans="1:4" x14ac:dyDescent="0.25">
      <c r="A2189" s="54">
        <v>4422</v>
      </c>
      <c r="B2189" s="54" t="s">
        <v>4319</v>
      </c>
      <c r="C2189" s="56">
        <v>442291</v>
      </c>
      <c r="D2189" s="4" t="s">
        <v>4322</v>
      </c>
    </row>
    <row r="2190" spans="1:4" x14ac:dyDescent="0.25">
      <c r="A2190" s="54">
        <v>44221</v>
      </c>
      <c r="B2190" s="54" t="s">
        <v>4320</v>
      </c>
      <c r="C2190" s="56">
        <v>442299</v>
      </c>
      <c r="D2190" s="4" t="s">
        <v>4323</v>
      </c>
    </row>
    <row r="2191" spans="1:4" x14ac:dyDescent="0.25">
      <c r="A2191" s="54">
        <v>442210</v>
      </c>
      <c r="B2191" s="54" t="s">
        <v>4320</v>
      </c>
      <c r="C2191" s="56">
        <v>443</v>
      </c>
      <c r="D2191" s="4" t="s">
        <v>4324</v>
      </c>
    </row>
    <row r="2192" spans="1:4" x14ac:dyDescent="0.25">
      <c r="A2192" s="54">
        <v>44229</v>
      </c>
      <c r="B2192" s="54" t="s">
        <v>4321</v>
      </c>
      <c r="C2192" s="56">
        <v>4431</v>
      </c>
      <c r="D2192" s="4" t="s">
        <v>4324</v>
      </c>
    </row>
    <row r="2193" spans="1:4" x14ac:dyDescent="0.25">
      <c r="A2193" s="54">
        <v>442291</v>
      </c>
      <c r="B2193" s="54" t="s">
        <v>4322</v>
      </c>
      <c r="C2193" s="56">
        <v>44314</v>
      </c>
      <c r="D2193" s="4" t="s">
        <v>4324</v>
      </c>
    </row>
    <row r="2194" spans="1:4" x14ac:dyDescent="0.25">
      <c r="A2194" s="54">
        <v>442299</v>
      </c>
      <c r="B2194" s="54" t="s">
        <v>4323</v>
      </c>
      <c r="C2194" s="56">
        <v>443141</v>
      </c>
      <c r="D2194" s="4" t="s">
        <v>4325</v>
      </c>
    </row>
    <row r="2195" spans="1:4" x14ac:dyDescent="0.25">
      <c r="A2195" s="54">
        <v>443</v>
      </c>
      <c r="B2195" s="54" t="s">
        <v>4324</v>
      </c>
      <c r="C2195" s="56">
        <v>443142</v>
      </c>
      <c r="D2195" s="4" t="s">
        <v>4326</v>
      </c>
    </row>
    <row r="2196" spans="1:4" x14ac:dyDescent="0.25">
      <c r="A2196" s="54">
        <v>4431</v>
      </c>
      <c r="B2196" s="54" t="s">
        <v>4324</v>
      </c>
      <c r="C2196" s="56">
        <v>444</v>
      </c>
      <c r="D2196" s="4" t="s">
        <v>4327</v>
      </c>
    </row>
    <row r="2197" spans="1:4" x14ac:dyDescent="0.25">
      <c r="A2197" s="54">
        <v>44314</v>
      </c>
      <c r="B2197" s="54" t="s">
        <v>4324</v>
      </c>
      <c r="C2197" s="56">
        <v>4441</v>
      </c>
      <c r="D2197" s="4" t="s">
        <v>4328</v>
      </c>
    </row>
    <row r="2198" spans="1:4" x14ac:dyDescent="0.25">
      <c r="A2198" s="54">
        <v>443141</v>
      </c>
      <c r="B2198" s="54" t="s">
        <v>4325</v>
      </c>
      <c r="C2198" s="56">
        <v>44411</v>
      </c>
      <c r="D2198" s="4" t="s">
        <v>4329</v>
      </c>
    </row>
    <row r="2199" spans="1:4" x14ac:dyDescent="0.25">
      <c r="A2199" s="54">
        <v>443142</v>
      </c>
      <c r="B2199" s="54" t="s">
        <v>4326</v>
      </c>
      <c r="C2199" s="56">
        <v>444110</v>
      </c>
      <c r="D2199" s="4" t="s">
        <v>4329</v>
      </c>
    </row>
    <row r="2200" spans="1:4" ht="25.5" x14ac:dyDescent="0.25">
      <c r="A2200" s="54">
        <v>444</v>
      </c>
      <c r="B2200" s="54" t="s">
        <v>4327</v>
      </c>
      <c r="C2200" s="56">
        <v>44412</v>
      </c>
      <c r="D2200" s="4" t="s">
        <v>4330</v>
      </c>
    </row>
    <row r="2201" spans="1:4" x14ac:dyDescent="0.25">
      <c r="A2201" s="54">
        <v>4441</v>
      </c>
      <c r="B2201" s="54" t="s">
        <v>4328</v>
      </c>
      <c r="C2201" s="56">
        <v>444120</v>
      </c>
      <c r="D2201" s="4" t="s">
        <v>4330</v>
      </c>
    </row>
    <row r="2202" spans="1:4" x14ac:dyDescent="0.25">
      <c r="A2202" s="54">
        <v>44411</v>
      </c>
      <c r="B2202" s="54" t="s">
        <v>4329</v>
      </c>
      <c r="C2202" s="56">
        <v>44413</v>
      </c>
      <c r="D2202" s="4" t="s">
        <v>4331</v>
      </c>
    </row>
    <row r="2203" spans="1:4" x14ac:dyDescent="0.25">
      <c r="A2203" s="54">
        <v>444110</v>
      </c>
      <c r="B2203" s="54" t="s">
        <v>4329</v>
      </c>
      <c r="C2203" s="56">
        <v>444130</v>
      </c>
      <c r="D2203" s="4" t="s">
        <v>4331</v>
      </c>
    </row>
    <row r="2204" spans="1:4" x14ac:dyDescent="0.25">
      <c r="A2204" s="54">
        <v>44412</v>
      </c>
      <c r="B2204" s="54" t="s">
        <v>4330</v>
      </c>
      <c r="C2204" s="56">
        <v>44419</v>
      </c>
      <c r="D2204" s="4" t="s">
        <v>4332</v>
      </c>
    </row>
    <row r="2205" spans="1:4" x14ac:dyDescent="0.25">
      <c r="A2205" s="54">
        <v>444120</v>
      </c>
      <c r="B2205" s="54" t="s">
        <v>4330</v>
      </c>
      <c r="C2205" s="56">
        <v>444190</v>
      </c>
      <c r="D2205" s="4" t="s">
        <v>4332</v>
      </c>
    </row>
    <row r="2206" spans="1:4" x14ac:dyDescent="0.25">
      <c r="A2206" s="54">
        <v>44413</v>
      </c>
      <c r="B2206" s="54" t="s">
        <v>4331</v>
      </c>
      <c r="C2206" s="56">
        <v>4442</v>
      </c>
      <c r="D2206" s="4" t="s">
        <v>4333</v>
      </c>
    </row>
    <row r="2207" spans="1:4" x14ac:dyDescent="0.25">
      <c r="A2207" s="54">
        <v>444130</v>
      </c>
      <c r="B2207" s="54" t="s">
        <v>4331</v>
      </c>
      <c r="C2207" s="56">
        <v>44421</v>
      </c>
      <c r="D2207" s="4" t="s">
        <v>4334</v>
      </c>
    </row>
    <row r="2208" spans="1:4" x14ac:dyDescent="0.25">
      <c r="A2208" s="54">
        <v>44419</v>
      </c>
      <c r="B2208" s="54" t="s">
        <v>4332</v>
      </c>
      <c r="C2208" s="56">
        <v>444210</v>
      </c>
      <c r="D2208" s="4" t="s">
        <v>4334</v>
      </c>
    </row>
    <row r="2209" spans="1:4" x14ac:dyDescent="0.25">
      <c r="A2209" s="54">
        <v>444190</v>
      </c>
      <c r="B2209" s="54" t="s">
        <v>4332</v>
      </c>
      <c r="C2209" s="56">
        <v>44422</v>
      </c>
      <c r="D2209" s="4" t="s">
        <v>4335</v>
      </c>
    </row>
    <row r="2210" spans="1:4" ht="25.5" x14ac:dyDescent="0.25">
      <c r="A2210" s="54">
        <v>4442</v>
      </c>
      <c r="B2210" s="54" t="s">
        <v>4333</v>
      </c>
      <c r="C2210" s="56">
        <v>444220</v>
      </c>
      <c r="D2210" s="4" t="s">
        <v>4335</v>
      </c>
    </row>
    <row r="2211" spans="1:4" x14ac:dyDescent="0.25">
      <c r="A2211" s="54">
        <v>44421</v>
      </c>
      <c r="B2211" s="54" t="s">
        <v>4334</v>
      </c>
      <c r="C2211" s="56">
        <v>445</v>
      </c>
      <c r="D2211" s="4" t="s">
        <v>4336</v>
      </c>
    </row>
    <row r="2212" spans="1:4" x14ac:dyDescent="0.25">
      <c r="A2212" s="54">
        <v>444210</v>
      </c>
      <c r="B2212" s="54" t="s">
        <v>4334</v>
      </c>
      <c r="C2212" s="56">
        <v>4451</v>
      </c>
      <c r="D2212" s="4" t="s">
        <v>4337</v>
      </c>
    </row>
    <row r="2213" spans="1:4" ht="25.5" x14ac:dyDescent="0.25">
      <c r="A2213" s="54">
        <v>44422</v>
      </c>
      <c r="B2213" s="54" t="s">
        <v>4335</v>
      </c>
      <c r="C2213" s="56">
        <v>44511</v>
      </c>
      <c r="D2213" s="4" t="s">
        <v>4338</v>
      </c>
    </row>
    <row r="2214" spans="1:4" ht="25.5" x14ac:dyDescent="0.25">
      <c r="A2214" s="54">
        <v>444220</v>
      </c>
      <c r="B2214" s="54" t="s">
        <v>4335</v>
      </c>
      <c r="C2214" s="56">
        <v>445110</v>
      </c>
      <c r="D2214" s="4" t="s">
        <v>4338</v>
      </c>
    </row>
    <row r="2215" spans="1:4" x14ac:dyDescent="0.25">
      <c r="A2215" s="54">
        <v>445</v>
      </c>
      <c r="B2215" s="54" t="s">
        <v>4336</v>
      </c>
      <c r="C2215" s="56">
        <v>44512</v>
      </c>
      <c r="D2215" s="4" t="s">
        <v>4339</v>
      </c>
    </row>
    <row r="2216" spans="1:4" x14ac:dyDescent="0.25">
      <c r="A2216" s="54">
        <v>4451</v>
      </c>
      <c r="B2216" s="54" t="s">
        <v>4337</v>
      </c>
      <c r="C2216" s="56">
        <v>445120</v>
      </c>
      <c r="D2216" s="4" t="s">
        <v>4339</v>
      </c>
    </row>
    <row r="2217" spans="1:4" ht="25.5" x14ac:dyDescent="0.25">
      <c r="A2217" s="54">
        <v>44511</v>
      </c>
      <c r="B2217" s="54" t="s">
        <v>4338</v>
      </c>
      <c r="C2217" s="56">
        <v>4452</v>
      </c>
      <c r="D2217" s="4" t="s">
        <v>4340</v>
      </c>
    </row>
    <row r="2218" spans="1:4" ht="25.5" x14ac:dyDescent="0.25">
      <c r="A2218" s="54">
        <v>445110</v>
      </c>
      <c r="B2218" s="54" t="s">
        <v>4338</v>
      </c>
      <c r="C2218" s="56">
        <v>44521</v>
      </c>
      <c r="D2218" s="4" t="s">
        <v>4341</v>
      </c>
    </row>
    <row r="2219" spans="1:4" x14ac:dyDescent="0.25">
      <c r="A2219" s="54">
        <v>44512</v>
      </c>
      <c r="B2219" s="54" t="s">
        <v>4339</v>
      </c>
      <c r="C2219" s="56">
        <v>445210</v>
      </c>
      <c r="D2219" s="4" t="s">
        <v>4341</v>
      </c>
    </row>
    <row r="2220" spans="1:4" x14ac:dyDescent="0.25">
      <c r="A2220" s="54">
        <v>445120</v>
      </c>
      <c r="B2220" s="54" t="s">
        <v>4339</v>
      </c>
      <c r="C2220" s="56">
        <v>44522</v>
      </c>
      <c r="D2220" s="4" t="s">
        <v>4342</v>
      </c>
    </row>
    <row r="2221" spans="1:4" x14ac:dyDescent="0.25">
      <c r="A2221" s="54">
        <v>4452</v>
      </c>
      <c r="B2221" s="54" t="s">
        <v>4340</v>
      </c>
      <c r="C2221" s="56">
        <v>445220</v>
      </c>
      <c r="D2221" s="4" t="s">
        <v>4342</v>
      </c>
    </row>
    <row r="2222" spans="1:4" x14ac:dyDescent="0.25">
      <c r="A2222" s="54">
        <v>44521</v>
      </c>
      <c r="B2222" s="54" t="s">
        <v>4341</v>
      </c>
      <c r="C2222" s="56">
        <v>44523</v>
      </c>
      <c r="D2222" s="4" t="s">
        <v>4343</v>
      </c>
    </row>
    <row r="2223" spans="1:4" x14ac:dyDescent="0.25">
      <c r="A2223" s="54">
        <v>445210</v>
      </c>
      <c r="B2223" s="54" t="s">
        <v>4341</v>
      </c>
      <c r="C2223" s="56">
        <v>445230</v>
      </c>
      <c r="D2223" s="4" t="s">
        <v>4343</v>
      </c>
    </row>
    <row r="2224" spans="1:4" x14ac:dyDescent="0.25">
      <c r="A2224" s="54">
        <v>44522</v>
      </c>
      <c r="B2224" s="54" t="s">
        <v>4342</v>
      </c>
      <c r="C2224" s="56">
        <v>44529</v>
      </c>
      <c r="D2224" s="4" t="s">
        <v>4344</v>
      </c>
    </row>
    <row r="2225" spans="1:4" x14ac:dyDescent="0.25">
      <c r="A2225" s="54">
        <v>445220</v>
      </c>
      <c r="B2225" s="54" t="s">
        <v>4342</v>
      </c>
      <c r="C2225" s="56">
        <v>445291</v>
      </c>
      <c r="D2225" s="4" t="s">
        <v>4345</v>
      </c>
    </row>
    <row r="2226" spans="1:4" x14ac:dyDescent="0.25">
      <c r="A2226" s="54">
        <v>44523</v>
      </c>
      <c r="B2226" s="54" t="s">
        <v>4343</v>
      </c>
      <c r="C2226" s="56">
        <v>445292</v>
      </c>
      <c r="D2226" s="4" t="s">
        <v>4346</v>
      </c>
    </row>
    <row r="2227" spans="1:4" x14ac:dyDescent="0.25">
      <c r="A2227" s="54">
        <v>445230</v>
      </c>
      <c r="B2227" s="54" t="s">
        <v>4343</v>
      </c>
      <c r="C2227" s="56">
        <v>445299</v>
      </c>
      <c r="D2227" s="4" t="s">
        <v>4347</v>
      </c>
    </row>
    <row r="2228" spans="1:4" x14ac:dyDescent="0.25">
      <c r="A2228" s="54">
        <v>44529</v>
      </c>
      <c r="B2228" s="54" t="s">
        <v>4344</v>
      </c>
      <c r="C2228" s="56">
        <v>4453</v>
      </c>
      <c r="D2228" s="4" t="s">
        <v>4348</v>
      </c>
    </row>
    <row r="2229" spans="1:4" x14ac:dyDescent="0.25">
      <c r="A2229" s="54">
        <v>445291</v>
      </c>
      <c r="B2229" s="54" t="s">
        <v>4345</v>
      </c>
      <c r="C2229" s="56">
        <v>44531</v>
      </c>
      <c r="D2229" s="4" t="s">
        <v>4348</v>
      </c>
    </row>
    <row r="2230" spans="1:4" x14ac:dyDescent="0.25">
      <c r="A2230" s="54">
        <v>445292</v>
      </c>
      <c r="B2230" s="54" t="s">
        <v>4346</v>
      </c>
      <c r="C2230" s="56">
        <v>445310</v>
      </c>
      <c r="D2230" s="4" t="s">
        <v>4348</v>
      </c>
    </row>
    <row r="2231" spans="1:4" x14ac:dyDescent="0.25">
      <c r="A2231" s="54">
        <v>445299</v>
      </c>
      <c r="B2231" s="54" t="s">
        <v>4347</v>
      </c>
      <c r="C2231" s="56">
        <v>446</v>
      </c>
      <c r="D2231" s="4" t="s">
        <v>4349</v>
      </c>
    </row>
    <row r="2232" spans="1:4" x14ac:dyDescent="0.25">
      <c r="A2232" s="54">
        <v>4453</v>
      </c>
      <c r="B2232" s="54" t="s">
        <v>4348</v>
      </c>
      <c r="C2232" s="56">
        <v>4461</v>
      </c>
      <c r="D2232" s="4" t="s">
        <v>4349</v>
      </c>
    </row>
    <row r="2233" spans="1:4" x14ac:dyDescent="0.25">
      <c r="A2233" s="54">
        <v>44531</v>
      </c>
      <c r="B2233" s="54" t="s">
        <v>4348</v>
      </c>
      <c r="C2233" s="56">
        <v>44611</v>
      </c>
      <c r="D2233" s="4" t="s">
        <v>4350</v>
      </c>
    </row>
    <row r="2234" spans="1:4" x14ac:dyDescent="0.25">
      <c r="A2234" s="54">
        <v>445310</v>
      </c>
      <c r="B2234" s="54" t="s">
        <v>4348</v>
      </c>
      <c r="C2234" s="56">
        <v>446110</v>
      </c>
      <c r="D2234" s="4" t="s">
        <v>4350</v>
      </c>
    </row>
    <row r="2235" spans="1:4" x14ac:dyDescent="0.25">
      <c r="A2235" s="54">
        <v>446</v>
      </c>
      <c r="B2235" s="54" t="s">
        <v>4349</v>
      </c>
      <c r="C2235" s="56">
        <v>44612</v>
      </c>
      <c r="D2235" s="4" t="s">
        <v>4351</v>
      </c>
    </row>
    <row r="2236" spans="1:4" x14ac:dyDescent="0.25">
      <c r="A2236" s="54">
        <v>4461</v>
      </c>
      <c r="B2236" s="54" t="s">
        <v>4349</v>
      </c>
      <c r="C2236" s="56">
        <v>446120</v>
      </c>
      <c r="D2236" s="4" t="s">
        <v>4351</v>
      </c>
    </row>
    <row r="2237" spans="1:4" x14ac:dyDescent="0.25">
      <c r="A2237" s="54">
        <v>44611</v>
      </c>
      <c r="B2237" s="54" t="s">
        <v>4350</v>
      </c>
      <c r="C2237" s="56">
        <v>44613</v>
      </c>
      <c r="D2237" s="4" t="s">
        <v>4352</v>
      </c>
    </row>
    <row r="2238" spans="1:4" x14ac:dyDescent="0.25">
      <c r="A2238" s="54">
        <v>446110</v>
      </c>
      <c r="B2238" s="54" t="s">
        <v>4350</v>
      </c>
      <c r="C2238" s="56">
        <v>446130</v>
      </c>
      <c r="D2238" s="4" t="s">
        <v>4352</v>
      </c>
    </row>
    <row r="2239" spans="1:4" ht="25.5" x14ac:dyDescent="0.25">
      <c r="A2239" s="54">
        <v>44612</v>
      </c>
      <c r="B2239" s="54" t="s">
        <v>4351</v>
      </c>
      <c r="C2239" s="56">
        <v>44619</v>
      </c>
      <c r="D2239" s="4" t="s">
        <v>4353</v>
      </c>
    </row>
    <row r="2240" spans="1:4" ht="25.5" x14ac:dyDescent="0.25">
      <c r="A2240" s="54">
        <v>446120</v>
      </c>
      <c r="B2240" s="54" t="s">
        <v>4351</v>
      </c>
      <c r="C2240" s="56">
        <v>446191</v>
      </c>
      <c r="D2240" s="4" t="s">
        <v>4354</v>
      </c>
    </row>
    <row r="2241" spans="1:4" x14ac:dyDescent="0.25">
      <c r="A2241" s="54">
        <v>44613</v>
      </c>
      <c r="B2241" s="54" t="s">
        <v>4352</v>
      </c>
      <c r="C2241" s="56">
        <v>446199</v>
      </c>
      <c r="D2241" s="4" t="s">
        <v>4355</v>
      </c>
    </row>
    <row r="2242" spans="1:4" x14ac:dyDescent="0.25">
      <c r="A2242" s="54">
        <v>446130</v>
      </c>
      <c r="B2242" s="54" t="s">
        <v>4352</v>
      </c>
      <c r="C2242" s="56">
        <v>447</v>
      </c>
      <c r="D2242" s="4" t="s">
        <v>4356</v>
      </c>
    </row>
    <row r="2243" spans="1:4" x14ac:dyDescent="0.25">
      <c r="A2243" s="54">
        <v>44619</v>
      </c>
      <c r="B2243" s="54" t="s">
        <v>4353</v>
      </c>
      <c r="C2243" s="56">
        <v>4471</v>
      </c>
      <c r="D2243" s="4" t="s">
        <v>4356</v>
      </c>
    </row>
    <row r="2244" spans="1:4" x14ac:dyDescent="0.25">
      <c r="A2244" s="54">
        <v>446191</v>
      </c>
      <c r="B2244" s="54" t="s">
        <v>4354</v>
      </c>
      <c r="C2244" s="56">
        <v>44711</v>
      </c>
      <c r="D2244" s="4" t="s">
        <v>4357</v>
      </c>
    </row>
    <row r="2245" spans="1:4" x14ac:dyDescent="0.25">
      <c r="A2245" s="54">
        <v>446199</v>
      </c>
      <c r="B2245" s="54" t="s">
        <v>4355</v>
      </c>
      <c r="C2245" s="56">
        <v>447110</v>
      </c>
      <c r="D2245" s="4" t="s">
        <v>4357</v>
      </c>
    </row>
    <row r="2246" spans="1:4" x14ac:dyDescent="0.25">
      <c r="A2246" s="54">
        <v>447</v>
      </c>
      <c r="B2246" s="54" t="s">
        <v>4356</v>
      </c>
      <c r="C2246" s="56">
        <v>44719</v>
      </c>
      <c r="D2246" s="4" t="s">
        <v>4358</v>
      </c>
    </row>
    <row r="2247" spans="1:4" x14ac:dyDescent="0.25">
      <c r="A2247" s="54">
        <v>4471</v>
      </c>
      <c r="B2247" s="54" t="s">
        <v>4356</v>
      </c>
      <c r="C2247" s="56">
        <v>447190</v>
      </c>
      <c r="D2247" s="4" t="s">
        <v>4358</v>
      </c>
    </row>
    <row r="2248" spans="1:4" x14ac:dyDescent="0.25">
      <c r="A2248" s="54">
        <v>44711</v>
      </c>
      <c r="B2248" s="54" t="s">
        <v>4357</v>
      </c>
      <c r="C2248" s="56">
        <v>448</v>
      </c>
      <c r="D2248" s="4" t="s">
        <v>4359</v>
      </c>
    </row>
    <row r="2249" spans="1:4" x14ac:dyDescent="0.25">
      <c r="A2249" s="54">
        <v>447110</v>
      </c>
      <c r="B2249" s="54" t="s">
        <v>4357</v>
      </c>
      <c r="C2249" s="56">
        <v>4481</v>
      </c>
      <c r="D2249" s="4" t="s">
        <v>4360</v>
      </c>
    </row>
    <row r="2250" spans="1:4" x14ac:dyDescent="0.25">
      <c r="A2250" s="54">
        <v>44719</v>
      </c>
      <c r="B2250" s="54" t="s">
        <v>4358</v>
      </c>
      <c r="C2250" s="56">
        <v>44811</v>
      </c>
      <c r="D2250" s="4" t="s">
        <v>4361</v>
      </c>
    </row>
    <row r="2251" spans="1:4" x14ac:dyDescent="0.25">
      <c r="A2251" s="54">
        <v>447190</v>
      </c>
      <c r="B2251" s="54" t="s">
        <v>4358</v>
      </c>
      <c r="C2251" s="56">
        <v>448110</v>
      </c>
      <c r="D2251" s="4" t="s">
        <v>4361</v>
      </c>
    </row>
    <row r="2252" spans="1:4" x14ac:dyDescent="0.25">
      <c r="A2252" s="54">
        <v>448</v>
      </c>
      <c r="B2252" s="54" t="s">
        <v>4359</v>
      </c>
      <c r="C2252" s="56">
        <v>44812</v>
      </c>
      <c r="D2252" s="4" t="s">
        <v>4362</v>
      </c>
    </row>
    <row r="2253" spans="1:4" x14ac:dyDescent="0.25">
      <c r="A2253" s="54">
        <v>4481</v>
      </c>
      <c r="B2253" s="54" t="s">
        <v>4360</v>
      </c>
      <c r="C2253" s="56">
        <v>448120</v>
      </c>
      <c r="D2253" s="4" t="s">
        <v>4362</v>
      </c>
    </row>
    <row r="2254" spans="1:4" x14ac:dyDescent="0.25">
      <c r="A2254" s="54">
        <v>44811</v>
      </c>
      <c r="B2254" s="54" t="s">
        <v>4361</v>
      </c>
      <c r="C2254" s="56">
        <v>44813</v>
      </c>
      <c r="D2254" s="4" t="s">
        <v>4363</v>
      </c>
    </row>
    <row r="2255" spans="1:4" x14ac:dyDescent="0.25">
      <c r="A2255" s="54">
        <v>448110</v>
      </c>
      <c r="B2255" s="54" t="s">
        <v>4361</v>
      </c>
      <c r="C2255" s="56">
        <v>448130</v>
      </c>
      <c r="D2255" s="4" t="s">
        <v>4363</v>
      </c>
    </row>
    <row r="2256" spans="1:4" x14ac:dyDescent="0.25">
      <c r="A2256" s="54">
        <v>44812</v>
      </c>
      <c r="B2256" s="54" t="s">
        <v>4362</v>
      </c>
      <c r="C2256" s="56">
        <v>44814</v>
      </c>
      <c r="D2256" s="4" t="s">
        <v>4364</v>
      </c>
    </row>
    <row r="2257" spans="1:4" x14ac:dyDescent="0.25">
      <c r="A2257" s="54">
        <v>448120</v>
      </c>
      <c r="B2257" s="54" t="s">
        <v>4362</v>
      </c>
      <c r="C2257" s="56">
        <v>448140</v>
      </c>
      <c r="D2257" s="4" t="s">
        <v>4364</v>
      </c>
    </row>
    <row r="2258" spans="1:4" x14ac:dyDescent="0.25">
      <c r="A2258" s="54">
        <v>44813</v>
      </c>
      <c r="B2258" s="54" t="s">
        <v>4363</v>
      </c>
      <c r="C2258" s="56">
        <v>44815</v>
      </c>
      <c r="D2258" s="4" t="s">
        <v>4365</v>
      </c>
    </row>
    <row r="2259" spans="1:4" x14ac:dyDescent="0.25">
      <c r="A2259" s="54">
        <v>448130</v>
      </c>
      <c r="B2259" s="54" t="s">
        <v>4363</v>
      </c>
      <c r="C2259" s="56">
        <v>448150</v>
      </c>
      <c r="D2259" s="4" t="s">
        <v>4365</v>
      </c>
    </row>
    <row r="2260" spans="1:4" x14ac:dyDescent="0.25">
      <c r="A2260" s="54">
        <v>44814</v>
      </c>
      <c r="B2260" s="54" t="s">
        <v>4364</v>
      </c>
      <c r="C2260" s="56">
        <v>44819</v>
      </c>
      <c r="D2260" s="4" t="s">
        <v>4366</v>
      </c>
    </row>
    <row r="2261" spans="1:4" x14ac:dyDescent="0.25">
      <c r="A2261" s="54">
        <v>448140</v>
      </c>
      <c r="B2261" s="54" t="s">
        <v>4364</v>
      </c>
      <c r="C2261" s="56">
        <v>448190</v>
      </c>
      <c r="D2261" s="4" t="s">
        <v>4366</v>
      </c>
    </row>
    <row r="2262" spans="1:4" x14ac:dyDescent="0.25">
      <c r="A2262" s="54">
        <v>44815</v>
      </c>
      <c r="B2262" s="54" t="s">
        <v>4365</v>
      </c>
      <c r="C2262" s="56">
        <v>4482</v>
      </c>
      <c r="D2262" s="4" t="s">
        <v>4367</v>
      </c>
    </row>
    <row r="2263" spans="1:4" x14ac:dyDescent="0.25">
      <c r="A2263" s="54">
        <v>448150</v>
      </c>
      <c r="B2263" s="54" t="s">
        <v>4365</v>
      </c>
      <c r="C2263" s="56">
        <v>44821</v>
      </c>
      <c r="D2263" s="4" t="s">
        <v>4367</v>
      </c>
    </row>
    <row r="2264" spans="1:4" x14ac:dyDescent="0.25">
      <c r="A2264" s="54">
        <v>44819</v>
      </c>
      <c r="B2264" s="54" t="s">
        <v>4366</v>
      </c>
      <c r="C2264" s="56">
        <v>448210</v>
      </c>
      <c r="D2264" s="4" t="s">
        <v>4367</v>
      </c>
    </row>
    <row r="2265" spans="1:4" x14ac:dyDescent="0.25">
      <c r="A2265" s="54">
        <v>448190</v>
      </c>
      <c r="B2265" s="54" t="s">
        <v>4366</v>
      </c>
      <c r="C2265" s="56">
        <v>4483</v>
      </c>
      <c r="D2265" s="4" t="s">
        <v>4368</v>
      </c>
    </row>
    <row r="2266" spans="1:4" x14ac:dyDescent="0.25">
      <c r="A2266" s="54">
        <v>4482</v>
      </c>
      <c r="B2266" s="54" t="s">
        <v>4367</v>
      </c>
      <c r="C2266" s="56">
        <v>44831</v>
      </c>
      <c r="D2266" s="4" t="s">
        <v>4369</v>
      </c>
    </row>
    <row r="2267" spans="1:4" x14ac:dyDescent="0.25">
      <c r="A2267" s="54">
        <v>44821</v>
      </c>
      <c r="B2267" s="54" t="s">
        <v>4367</v>
      </c>
      <c r="C2267" s="56">
        <v>448310</v>
      </c>
      <c r="D2267" s="4" t="s">
        <v>4369</v>
      </c>
    </row>
    <row r="2268" spans="1:4" x14ac:dyDescent="0.25">
      <c r="A2268" s="54">
        <v>448210</v>
      </c>
      <c r="B2268" s="54" t="s">
        <v>4367</v>
      </c>
      <c r="C2268" s="56">
        <v>44832</v>
      </c>
      <c r="D2268" s="4" t="s">
        <v>4370</v>
      </c>
    </row>
    <row r="2269" spans="1:4" x14ac:dyDescent="0.25">
      <c r="A2269" s="54">
        <v>4483</v>
      </c>
      <c r="B2269" s="54" t="s">
        <v>4368</v>
      </c>
      <c r="C2269" s="56">
        <v>448320</v>
      </c>
      <c r="D2269" s="4" t="s">
        <v>4370</v>
      </c>
    </row>
    <row r="2270" spans="1:4" x14ac:dyDescent="0.25">
      <c r="A2270" s="54">
        <v>44831</v>
      </c>
      <c r="B2270" s="54" t="s">
        <v>4369</v>
      </c>
      <c r="C2270" s="56">
        <v>451</v>
      </c>
      <c r="D2270" s="4" t="s">
        <v>4371</v>
      </c>
    </row>
    <row r="2271" spans="1:4" x14ac:dyDescent="0.25">
      <c r="A2271" s="54">
        <v>448310</v>
      </c>
      <c r="B2271" s="54" t="s">
        <v>4369</v>
      </c>
      <c r="C2271" s="56">
        <v>4511</v>
      </c>
      <c r="D2271" s="4" t="s">
        <v>4372</v>
      </c>
    </row>
    <row r="2272" spans="1:4" x14ac:dyDescent="0.25">
      <c r="A2272" s="54">
        <v>44832</v>
      </c>
      <c r="B2272" s="54" t="s">
        <v>4370</v>
      </c>
      <c r="C2272" s="56">
        <v>45111</v>
      </c>
      <c r="D2272" s="4" t="s">
        <v>4373</v>
      </c>
    </row>
    <row r="2273" spans="1:4" x14ac:dyDescent="0.25">
      <c r="A2273" s="54">
        <v>448320</v>
      </c>
      <c r="B2273" s="54" t="s">
        <v>4370</v>
      </c>
      <c r="C2273" s="56">
        <v>451110</v>
      </c>
      <c r="D2273" s="4" t="s">
        <v>4373</v>
      </c>
    </row>
    <row r="2274" spans="1:4" ht="25.5" x14ac:dyDescent="0.25">
      <c r="A2274" s="54">
        <v>451</v>
      </c>
      <c r="B2274" s="54" t="s">
        <v>4371</v>
      </c>
      <c r="C2274" s="56">
        <v>45112</v>
      </c>
      <c r="D2274" s="4" t="s">
        <v>4374</v>
      </c>
    </row>
    <row r="2275" spans="1:4" ht="25.5" x14ac:dyDescent="0.25">
      <c r="A2275" s="54">
        <v>4511</v>
      </c>
      <c r="B2275" s="54" t="s">
        <v>4372</v>
      </c>
      <c r="C2275" s="56">
        <v>451120</v>
      </c>
      <c r="D2275" s="4" t="s">
        <v>4374</v>
      </c>
    </row>
    <row r="2276" spans="1:4" x14ac:dyDescent="0.25">
      <c r="A2276" s="54">
        <v>45111</v>
      </c>
      <c r="B2276" s="54" t="s">
        <v>4373</v>
      </c>
      <c r="C2276" s="56">
        <v>45113</v>
      </c>
      <c r="D2276" s="4" t="s">
        <v>4375</v>
      </c>
    </row>
    <row r="2277" spans="1:4" x14ac:dyDescent="0.25">
      <c r="A2277" s="54">
        <v>451110</v>
      </c>
      <c r="B2277" s="54" t="s">
        <v>4373</v>
      </c>
      <c r="C2277" s="56">
        <v>451130</v>
      </c>
      <c r="D2277" s="4" t="s">
        <v>4375</v>
      </c>
    </row>
    <row r="2278" spans="1:4" x14ac:dyDescent="0.25">
      <c r="A2278" s="54">
        <v>45112</v>
      </c>
      <c r="B2278" s="54" t="s">
        <v>4374</v>
      </c>
      <c r="C2278" s="56">
        <v>45114</v>
      </c>
      <c r="D2278" s="4" t="s">
        <v>4376</v>
      </c>
    </row>
    <row r="2279" spans="1:4" x14ac:dyDescent="0.25">
      <c r="A2279" s="54">
        <v>451120</v>
      </c>
      <c r="B2279" s="54" t="s">
        <v>4374</v>
      </c>
      <c r="C2279" s="56">
        <v>451140</v>
      </c>
      <c r="D2279" s="4" t="s">
        <v>4376</v>
      </c>
    </row>
    <row r="2280" spans="1:4" ht="25.5" x14ac:dyDescent="0.25">
      <c r="A2280" s="54">
        <v>45113</v>
      </c>
      <c r="B2280" s="54" t="s">
        <v>4375</v>
      </c>
      <c r="C2280" s="56">
        <v>4512</v>
      </c>
      <c r="D2280" s="4" t="s">
        <v>4377</v>
      </c>
    </row>
    <row r="2281" spans="1:4" ht="25.5" x14ac:dyDescent="0.25">
      <c r="A2281" s="54">
        <v>451130</v>
      </c>
      <c r="B2281" s="54" t="s">
        <v>4375</v>
      </c>
      <c r="C2281" s="56">
        <v>45121</v>
      </c>
      <c r="D2281" s="4" t="s">
        <v>4377</v>
      </c>
    </row>
    <row r="2282" spans="1:4" x14ac:dyDescent="0.25">
      <c r="A2282" s="54">
        <v>45114</v>
      </c>
      <c r="B2282" s="54" t="s">
        <v>4376</v>
      </c>
      <c r="C2282" s="56">
        <v>451211</v>
      </c>
      <c r="D2282" s="4" t="s">
        <v>4378</v>
      </c>
    </row>
    <row r="2283" spans="1:4" x14ac:dyDescent="0.25">
      <c r="A2283" s="54">
        <v>451140</v>
      </c>
      <c r="B2283" s="54" t="s">
        <v>4376</v>
      </c>
      <c r="C2283" s="56">
        <v>451212</v>
      </c>
      <c r="D2283" s="4" t="s">
        <v>4379</v>
      </c>
    </row>
    <row r="2284" spans="1:4" x14ac:dyDescent="0.25">
      <c r="A2284" s="54">
        <v>4512</v>
      </c>
      <c r="B2284" s="54" t="s">
        <v>4377</v>
      </c>
      <c r="C2284" s="56">
        <v>452</v>
      </c>
      <c r="D2284" s="4" t="s">
        <v>4380</v>
      </c>
    </row>
    <row r="2285" spans="1:4" x14ac:dyDescent="0.25">
      <c r="A2285" s="54">
        <v>45121</v>
      </c>
      <c r="B2285" s="54" t="s">
        <v>4377</v>
      </c>
      <c r="C2285" s="56">
        <v>4522</v>
      </c>
      <c r="D2285" s="57" t="s">
        <v>4381</v>
      </c>
    </row>
    <row r="2286" spans="1:4" x14ac:dyDescent="0.25">
      <c r="A2286" s="54">
        <v>451211</v>
      </c>
      <c r="B2286" s="54" t="s">
        <v>4378</v>
      </c>
      <c r="C2286" s="56">
        <v>45221</v>
      </c>
      <c r="D2286" s="57" t="s">
        <v>4381</v>
      </c>
    </row>
    <row r="2287" spans="1:4" x14ac:dyDescent="0.25">
      <c r="A2287" s="54">
        <v>451212</v>
      </c>
      <c r="B2287" s="54" t="s">
        <v>4379</v>
      </c>
      <c r="C2287" s="56">
        <v>452210</v>
      </c>
      <c r="D2287" s="57" t="s">
        <v>4381</v>
      </c>
    </row>
    <row r="2288" spans="1:4" x14ac:dyDescent="0.25">
      <c r="A2288" s="54">
        <v>452</v>
      </c>
      <c r="B2288" s="54" t="s">
        <v>4380</v>
      </c>
      <c r="C2288" s="56">
        <v>4523</v>
      </c>
      <c r="D2288" s="57" t="s">
        <v>4382</v>
      </c>
    </row>
    <row r="2289" spans="1:4" x14ac:dyDescent="0.25">
      <c r="A2289" s="54">
        <v>4521</v>
      </c>
      <c r="B2289" s="54" t="s">
        <v>4381</v>
      </c>
      <c r="C2289" s="56">
        <v>45231</v>
      </c>
      <c r="D2289" s="57" t="s">
        <v>4382</v>
      </c>
    </row>
    <row r="2290" spans="1:4" x14ac:dyDescent="0.25">
      <c r="A2290" s="54">
        <v>45211</v>
      </c>
      <c r="B2290" s="54" t="s">
        <v>4381</v>
      </c>
      <c r="C2290" s="56">
        <v>452311</v>
      </c>
      <c r="D2290" s="57" t="s">
        <v>4383</v>
      </c>
    </row>
    <row r="2291" spans="1:4" ht="25.5" x14ac:dyDescent="0.25">
      <c r="A2291" s="54">
        <v>452111</v>
      </c>
      <c r="B2291" s="54" t="s">
        <v>4384</v>
      </c>
      <c r="C2291" s="56">
        <v>452319</v>
      </c>
      <c r="D2291" s="57" t="s">
        <v>4385</v>
      </c>
    </row>
    <row r="2292" spans="1:4" x14ac:dyDescent="0.25">
      <c r="A2292" s="54">
        <v>452112</v>
      </c>
      <c r="B2292" s="54" t="s">
        <v>4386</v>
      </c>
      <c r="C2292" s="56">
        <v>453</v>
      </c>
      <c r="D2292" s="4" t="s">
        <v>4387</v>
      </c>
    </row>
    <row r="2293" spans="1:4" x14ac:dyDescent="0.25">
      <c r="A2293" s="54">
        <v>4529</v>
      </c>
      <c r="B2293" s="54" t="s">
        <v>4388</v>
      </c>
      <c r="C2293" s="56">
        <v>4531</v>
      </c>
      <c r="D2293" s="4" t="s">
        <v>4389</v>
      </c>
    </row>
    <row r="2294" spans="1:4" x14ac:dyDescent="0.25">
      <c r="A2294" s="54">
        <v>45291</v>
      </c>
      <c r="B2294" s="54" t="s">
        <v>4383</v>
      </c>
      <c r="C2294" s="56">
        <v>45311</v>
      </c>
      <c r="D2294" s="4" t="s">
        <v>4389</v>
      </c>
    </row>
    <row r="2295" spans="1:4" x14ac:dyDescent="0.25">
      <c r="A2295" s="54">
        <v>452910</v>
      </c>
      <c r="B2295" s="54" t="s">
        <v>4383</v>
      </c>
      <c r="C2295" s="56">
        <v>453110</v>
      </c>
      <c r="D2295" s="4" t="s">
        <v>4389</v>
      </c>
    </row>
    <row r="2296" spans="1:4" x14ac:dyDescent="0.25">
      <c r="A2296" s="54">
        <v>45299</v>
      </c>
      <c r="B2296" s="54" t="s">
        <v>4385</v>
      </c>
      <c r="C2296" s="56">
        <v>4532</v>
      </c>
      <c r="D2296" s="4" t="s">
        <v>4390</v>
      </c>
    </row>
    <row r="2297" spans="1:4" x14ac:dyDescent="0.25">
      <c r="A2297" s="54">
        <v>452990</v>
      </c>
      <c r="B2297" s="54" t="s">
        <v>4385</v>
      </c>
      <c r="C2297" s="56">
        <v>45321</v>
      </c>
      <c r="D2297" s="4" t="s">
        <v>4391</v>
      </c>
    </row>
    <row r="2298" spans="1:4" x14ac:dyDescent="0.25">
      <c r="A2298" s="54">
        <v>453</v>
      </c>
      <c r="B2298" s="54" t="s">
        <v>4387</v>
      </c>
      <c r="C2298" s="56">
        <v>453210</v>
      </c>
      <c r="D2298" s="4" t="s">
        <v>4391</v>
      </c>
    </row>
    <row r="2299" spans="1:4" x14ac:dyDescent="0.25">
      <c r="A2299" s="54">
        <v>4531</v>
      </c>
      <c r="B2299" s="54" t="s">
        <v>4389</v>
      </c>
      <c r="C2299" s="56">
        <v>45322</v>
      </c>
      <c r="D2299" s="4" t="s">
        <v>4392</v>
      </c>
    </row>
    <row r="2300" spans="1:4" x14ac:dyDescent="0.25">
      <c r="A2300" s="54">
        <v>45311</v>
      </c>
      <c r="B2300" s="54" t="s">
        <v>4389</v>
      </c>
      <c r="C2300" s="56">
        <v>453220</v>
      </c>
      <c r="D2300" s="4" t="s">
        <v>4392</v>
      </c>
    </row>
    <row r="2301" spans="1:4" x14ac:dyDescent="0.25">
      <c r="A2301" s="54">
        <v>453110</v>
      </c>
      <c r="B2301" s="54" t="s">
        <v>4389</v>
      </c>
      <c r="C2301" s="56">
        <v>4533</v>
      </c>
      <c r="D2301" s="4" t="s">
        <v>4393</v>
      </c>
    </row>
    <row r="2302" spans="1:4" x14ac:dyDescent="0.25">
      <c r="A2302" s="54">
        <v>4532</v>
      </c>
      <c r="B2302" s="54" t="s">
        <v>4390</v>
      </c>
      <c r="C2302" s="56">
        <v>45331</v>
      </c>
      <c r="D2302" s="4" t="s">
        <v>4393</v>
      </c>
    </row>
    <row r="2303" spans="1:4" x14ac:dyDescent="0.25">
      <c r="A2303" s="54">
        <v>45321</v>
      </c>
      <c r="B2303" s="54" t="s">
        <v>4391</v>
      </c>
      <c r="C2303" s="56">
        <v>453310</v>
      </c>
      <c r="D2303" s="4" t="s">
        <v>4393</v>
      </c>
    </row>
    <row r="2304" spans="1:4" x14ac:dyDescent="0.25">
      <c r="A2304" s="54">
        <v>453210</v>
      </c>
      <c r="B2304" s="54" t="s">
        <v>4391</v>
      </c>
      <c r="C2304" s="56">
        <v>4539</v>
      </c>
      <c r="D2304" s="4" t="s">
        <v>4394</v>
      </c>
    </row>
    <row r="2305" spans="1:4" x14ac:dyDescent="0.25">
      <c r="A2305" s="54">
        <v>45322</v>
      </c>
      <c r="B2305" s="54" t="s">
        <v>4392</v>
      </c>
      <c r="C2305" s="56">
        <v>45391</v>
      </c>
      <c r="D2305" s="4" t="s">
        <v>4395</v>
      </c>
    </row>
    <row r="2306" spans="1:4" x14ac:dyDescent="0.25">
      <c r="A2306" s="54">
        <v>453220</v>
      </c>
      <c r="B2306" s="54" t="s">
        <v>4392</v>
      </c>
      <c r="C2306" s="56">
        <v>453910</v>
      </c>
      <c r="D2306" s="4" t="s">
        <v>4395</v>
      </c>
    </row>
    <row r="2307" spans="1:4" x14ac:dyDescent="0.25">
      <c r="A2307" s="54">
        <v>4533</v>
      </c>
      <c r="B2307" s="54" t="s">
        <v>4393</v>
      </c>
      <c r="C2307" s="56">
        <v>45392</v>
      </c>
      <c r="D2307" s="4" t="s">
        <v>4396</v>
      </c>
    </row>
    <row r="2308" spans="1:4" x14ac:dyDescent="0.25">
      <c r="A2308" s="54">
        <v>45331</v>
      </c>
      <c r="B2308" s="54" t="s">
        <v>4393</v>
      </c>
      <c r="C2308" s="56">
        <v>453920</v>
      </c>
      <c r="D2308" s="4" t="s">
        <v>4396</v>
      </c>
    </row>
    <row r="2309" spans="1:4" x14ac:dyDescent="0.25">
      <c r="A2309" s="54">
        <v>453310</v>
      </c>
      <c r="B2309" s="54" t="s">
        <v>4393</v>
      </c>
      <c r="C2309" s="56">
        <v>45393</v>
      </c>
      <c r="D2309" s="4" t="s">
        <v>4397</v>
      </c>
    </row>
    <row r="2310" spans="1:4" x14ac:dyDescent="0.25">
      <c r="A2310" s="54">
        <v>4539</v>
      </c>
      <c r="B2310" s="54" t="s">
        <v>4394</v>
      </c>
      <c r="C2310" s="56">
        <v>453930</v>
      </c>
      <c r="D2310" s="4" t="s">
        <v>4397</v>
      </c>
    </row>
    <row r="2311" spans="1:4" x14ac:dyDescent="0.25">
      <c r="A2311" s="54">
        <v>45391</v>
      </c>
      <c r="B2311" s="54" t="s">
        <v>4395</v>
      </c>
      <c r="C2311" s="56">
        <v>45399</v>
      </c>
      <c r="D2311" s="4" t="s">
        <v>4398</v>
      </c>
    </row>
    <row r="2312" spans="1:4" x14ac:dyDescent="0.25">
      <c r="A2312" s="54">
        <v>453910</v>
      </c>
      <c r="B2312" s="54" t="s">
        <v>4395</v>
      </c>
      <c r="C2312" s="56">
        <v>453991</v>
      </c>
      <c r="D2312" s="4" t="s">
        <v>4399</v>
      </c>
    </row>
    <row r="2313" spans="1:4" x14ac:dyDescent="0.25">
      <c r="A2313" s="54">
        <v>45392</v>
      </c>
      <c r="B2313" s="54" t="s">
        <v>4396</v>
      </c>
      <c r="C2313" s="56">
        <v>453998</v>
      </c>
      <c r="D2313" s="4" t="s">
        <v>4400</v>
      </c>
    </row>
    <row r="2314" spans="1:4" x14ac:dyDescent="0.25">
      <c r="A2314" s="54">
        <v>453920</v>
      </c>
      <c r="B2314" s="54" t="s">
        <v>4396</v>
      </c>
      <c r="C2314" s="56">
        <v>454</v>
      </c>
      <c r="D2314" s="4" t="s">
        <v>4401</v>
      </c>
    </row>
    <row r="2315" spans="1:4" x14ac:dyDescent="0.25">
      <c r="A2315" s="54">
        <v>45393</v>
      </c>
      <c r="B2315" s="54" t="s">
        <v>4397</v>
      </c>
      <c r="C2315" s="56">
        <v>4541</v>
      </c>
      <c r="D2315" s="4" t="s">
        <v>4402</v>
      </c>
    </row>
    <row r="2316" spans="1:4" x14ac:dyDescent="0.25">
      <c r="A2316" s="54">
        <v>453930</v>
      </c>
      <c r="B2316" s="54" t="s">
        <v>4397</v>
      </c>
      <c r="C2316" s="56">
        <v>45411</v>
      </c>
      <c r="D2316" s="4" t="s">
        <v>4402</v>
      </c>
    </row>
    <row r="2317" spans="1:4" x14ac:dyDescent="0.25">
      <c r="A2317" s="54">
        <v>45399</v>
      </c>
      <c r="B2317" s="54" t="s">
        <v>4398</v>
      </c>
      <c r="C2317" s="56">
        <v>454110</v>
      </c>
      <c r="D2317" s="57" t="s">
        <v>4402</v>
      </c>
    </row>
    <row r="2318" spans="1:4" x14ac:dyDescent="0.25">
      <c r="A2318" s="54">
        <v>453991</v>
      </c>
      <c r="B2318" s="54" t="s">
        <v>4399</v>
      </c>
      <c r="C2318" s="56">
        <v>4542</v>
      </c>
      <c r="D2318" s="4" t="s">
        <v>4403</v>
      </c>
    </row>
    <row r="2319" spans="1:4" ht="25.5" x14ac:dyDescent="0.25">
      <c r="A2319" s="54">
        <v>453998</v>
      </c>
      <c r="B2319" s="54" t="s">
        <v>4400</v>
      </c>
      <c r="C2319" s="56">
        <v>45421</v>
      </c>
      <c r="D2319" s="4" t="s">
        <v>4403</v>
      </c>
    </row>
    <row r="2320" spans="1:4" x14ac:dyDescent="0.25">
      <c r="A2320" s="54">
        <v>454</v>
      </c>
      <c r="B2320" s="54" t="s">
        <v>4401</v>
      </c>
      <c r="C2320" s="56">
        <v>454210</v>
      </c>
      <c r="D2320" s="4" t="s">
        <v>4403</v>
      </c>
    </row>
    <row r="2321" spans="1:4" ht="25.5" x14ac:dyDescent="0.25">
      <c r="A2321" s="54">
        <v>4541</v>
      </c>
      <c r="B2321" s="54" t="s">
        <v>4402</v>
      </c>
      <c r="C2321" s="56">
        <v>4543</v>
      </c>
      <c r="D2321" s="4" t="s">
        <v>4404</v>
      </c>
    </row>
    <row r="2322" spans="1:4" ht="25.5" x14ac:dyDescent="0.25">
      <c r="A2322" s="54">
        <v>45411</v>
      </c>
      <c r="B2322" s="54" t="s">
        <v>4402</v>
      </c>
      <c r="C2322" s="56">
        <v>45431</v>
      </c>
      <c r="D2322" s="4" t="s">
        <v>4405</v>
      </c>
    </row>
    <row r="2323" spans="1:4" x14ac:dyDescent="0.25">
      <c r="A2323" s="54">
        <v>454111</v>
      </c>
      <c r="B2323" s="54" t="s">
        <v>4406</v>
      </c>
      <c r="C2323" s="56">
        <v>454310</v>
      </c>
      <c r="D2323" s="4" t="s">
        <v>4405</v>
      </c>
    </row>
    <row r="2324" spans="1:4" x14ac:dyDescent="0.25">
      <c r="A2324" s="54">
        <v>454112</v>
      </c>
      <c r="B2324" s="54" t="s">
        <v>4407</v>
      </c>
      <c r="C2324" s="56">
        <v>45439</v>
      </c>
      <c r="D2324" s="4" t="s">
        <v>4408</v>
      </c>
    </row>
    <row r="2325" spans="1:4" x14ac:dyDescent="0.25">
      <c r="A2325" s="54">
        <v>454113</v>
      </c>
      <c r="B2325" s="54" t="s">
        <v>4409</v>
      </c>
      <c r="C2325" s="56">
        <v>454390</v>
      </c>
      <c r="D2325" s="4" t="s">
        <v>4408</v>
      </c>
    </row>
    <row r="2326" spans="1:4" ht="17.25" x14ac:dyDescent="0.25">
      <c r="A2326" s="54">
        <v>4542</v>
      </c>
      <c r="B2326" s="54" t="s">
        <v>4403</v>
      </c>
      <c r="C2326" s="58" t="s">
        <v>4410</v>
      </c>
      <c r="D2326" s="4" t="s">
        <v>4411</v>
      </c>
    </row>
    <row r="2327" spans="1:4" ht="17.25" x14ac:dyDescent="0.25">
      <c r="A2327" s="54">
        <v>45421</v>
      </c>
      <c r="B2327" s="54" t="s">
        <v>4403</v>
      </c>
      <c r="C2327" s="56">
        <v>481</v>
      </c>
      <c r="D2327" s="4" t="s">
        <v>4412</v>
      </c>
    </row>
    <row r="2328" spans="1:4" ht="17.25" x14ac:dyDescent="0.25">
      <c r="A2328" s="54">
        <v>454210</v>
      </c>
      <c r="B2328" s="54" t="s">
        <v>4403</v>
      </c>
      <c r="C2328" s="56">
        <v>4811</v>
      </c>
      <c r="D2328" s="4" t="s">
        <v>4413</v>
      </c>
    </row>
    <row r="2329" spans="1:4" ht="17.25" x14ac:dyDescent="0.25">
      <c r="A2329" s="54">
        <v>4543</v>
      </c>
      <c r="B2329" s="54" t="s">
        <v>4404</v>
      </c>
      <c r="C2329" s="56">
        <v>48111</v>
      </c>
      <c r="D2329" s="4" t="s">
        <v>4413</v>
      </c>
    </row>
    <row r="2330" spans="1:4" x14ac:dyDescent="0.25">
      <c r="A2330" s="54">
        <v>45431</v>
      </c>
      <c r="B2330" s="54" t="s">
        <v>4405</v>
      </c>
      <c r="C2330" s="56">
        <v>481111</v>
      </c>
      <c r="D2330" s="4" t="s">
        <v>4414</v>
      </c>
    </row>
    <row r="2331" spans="1:4" x14ac:dyDescent="0.25">
      <c r="A2331" s="54">
        <v>454310</v>
      </c>
      <c r="B2331" s="54" t="s">
        <v>4405</v>
      </c>
      <c r="C2331" s="56">
        <v>481112</v>
      </c>
      <c r="D2331" s="4" t="s">
        <v>4415</v>
      </c>
    </row>
    <row r="2332" spans="1:4" ht="17.25" x14ac:dyDescent="0.25">
      <c r="A2332" s="54">
        <v>45439</v>
      </c>
      <c r="B2332" s="54" t="s">
        <v>4408</v>
      </c>
      <c r="C2332" s="56">
        <v>4812</v>
      </c>
      <c r="D2332" s="4" t="s">
        <v>4416</v>
      </c>
    </row>
    <row r="2333" spans="1:4" ht="17.25" x14ac:dyDescent="0.25">
      <c r="A2333" s="54">
        <v>454390</v>
      </c>
      <c r="B2333" s="54" t="s">
        <v>4408</v>
      </c>
      <c r="C2333" s="56">
        <v>48121</v>
      </c>
      <c r="D2333" s="4" t="s">
        <v>4416</v>
      </c>
    </row>
    <row r="2334" spans="1:4" x14ac:dyDescent="0.25">
      <c r="A2334" s="54" t="s">
        <v>4410</v>
      </c>
      <c r="B2334" s="54" t="s">
        <v>4417</v>
      </c>
      <c r="C2334" s="56">
        <v>481211</v>
      </c>
      <c r="D2334" s="4" t="s">
        <v>4418</v>
      </c>
    </row>
    <row r="2335" spans="1:4" x14ac:dyDescent="0.25">
      <c r="A2335" s="54">
        <v>481</v>
      </c>
      <c r="B2335" s="54" t="s">
        <v>4419</v>
      </c>
      <c r="C2335" s="56">
        <v>481212</v>
      </c>
      <c r="D2335" s="4" t="s">
        <v>4420</v>
      </c>
    </row>
    <row r="2336" spans="1:4" x14ac:dyDescent="0.25">
      <c r="A2336" s="54">
        <v>4811</v>
      </c>
      <c r="B2336" s="54" t="s">
        <v>4421</v>
      </c>
      <c r="C2336" s="56">
        <v>481219</v>
      </c>
      <c r="D2336" s="4" t="s">
        <v>4422</v>
      </c>
    </row>
    <row r="2337" spans="1:4" ht="17.25" x14ac:dyDescent="0.25">
      <c r="A2337" s="54">
        <v>48111</v>
      </c>
      <c r="B2337" s="54" t="s">
        <v>4421</v>
      </c>
      <c r="C2337" s="56">
        <v>482</v>
      </c>
      <c r="D2337" s="4" t="s">
        <v>4423</v>
      </c>
    </row>
    <row r="2338" spans="1:4" ht="17.25" x14ac:dyDescent="0.25">
      <c r="A2338" s="54">
        <v>481111</v>
      </c>
      <c r="B2338" s="54" t="s">
        <v>4414</v>
      </c>
      <c r="C2338" s="56">
        <v>4821</v>
      </c>
      <c r="D2338" s="4" t="s">
        <v>4423</v>
      </c>
    </row>
    <row r="2339" spans="1:4" ht="17.25" x14ac:dyDescent="0.25">
      <c r="A2339" s="54">
        <v>481112</v>
      </c>
      <c r="B2339" s="54" t="s">
        <v>4415</v>
      </c>
      <c r="C2339" s="56">
        <v>48211</v>
      </c>
      <c r="D2339" s="4" t="s">
        <v>4423</v>
      </c>
    </row>
    <row r="2340" spans="1:4" x14ac:dyDescent="0.25">
      <c r="A2340" s="54">
        <v>4812</v>
      </c>
      <c r="B2340" s="54" t="s">
        <v>4424</v>
      </c>
      <c r="C2340" s="56">
        <v>482111</v>
      </c>
      <c r="D2340" s="4" t="s">
        <v>4425</v>
      </c>
    </row>
    <row r="2341" spans="1:4" x14ac:dyDescent="0.25">
      <c r="A2341" s="54">
        <v>48121</v>
      </c>
      <c r="B2341" s="54" t="s">
        <v>4424</v>
      </c>
      <c r="C2341" s="56">
        <v>482112</v>
      </c>
      <c r="D2341" s="4" t="s">
        <v>4426</v>
      </c>
    </row>
    <row r="2342" spans="1:4" ht="25.5" x14ac:dyDescent="0.25">
      <c r="A2342" s="54">
        <v>481211</v>
      </c>
      <c r="B2342" s="54" t="s">
        <v>4418</v>
      </c>
      <c r="C2342" s="56">
        <v>483</v>
      </c>
      <c r="D2342" s="4" t="s">
        <v>4427</v>
      </c>
    </row>
    <row r="2343" spans="1:4" ht="25.5" x14ac:dyDescent="0.25">
      <c r="A2343" s="54">
        <v>481212</v>
      </c>
      <c r="B2343" s="54" t="s">
        <v>4420</v>
      </c>
      <c r="C2343" s="56">
        <v>4831</v>
      </c>
      <c r="D2343" s="4" t="s">
        <v>4428</v>
      </c>
    </row>
    <row r="2344" spans="1:4" ht="17.25" x14ac:dyDescent="0.25">
      <c r="A2344" s="54">
        <v>481219</v>
      </c>
      <c r="B2344" s="54" t="s">
        <v>4422</v>
      </c>
      <c r="C2344" s="56">
        <v>48311</v>
      </c>
      <c r="D2344" s="4" t="s">
        <v>4428</v>
      </c>
    </row>
    <row r="2345" spans="1:4" x14ac:dyDescent="0.25">
      <c r="A2345" s="54">
        <v>482</v>
      </c>
      <c r="B2345" s="54" t="s">
        <v>4429</v>
      </c>
      <c r="C2345" s="56">
        <v>483111</v>
      </c>
      <c r="D2345" s="4" t="s">
        <v>4430</v>
      </c>
    </row>
    <row r="2346" spans="1:4" x14ac:dyDescent="0.25">
      <c r="A2346" s="54">
        <v>4821</v>
      </c>
      <c r="B2346" s="54" t="s">
        <v>4429</v>
      </c>
      <c r="C2346" s="56">
        <v>483112</v>
      </c>
      <c r="D2346" s="4" t="s">
        <v>4431</v>
      </c>
    </row>
    <row r="2347" spans="1:4" x14ac:dyDescent="0.25">
      <c r="A2347" s="54">
        <v>48211</v>
      </c>
      <c r="B2347" s="54" t="s">
        <v>4429</v>
      </c>
      <c r="C2347" s="56">
        <v>483113</v>
      </c>
      <c r="D2347" s="4" t="s">
        <v>4432</v>
      </c>
    </row>
    <row r="2348" spans="1:4" x14ac:dyDescent="0.25">
      <c r="A2348" s="54">
        <v>482111</v>
      </c>
      <c r="B2348" s="54" t="s">
        <v>4425</v>
      </c>
      <c r="C2348" s="56">
        <v>483114</v>
      </c>
      <c r="D2348" s="4" t="s">
        <v>4433</v>
      </c>
    </row>
    <row r="2349" spans="1:4" ht="17.25" x14ac:dyDescent="0.25">
      <c r="A2349" s="54">
        <v>482112</v>
      </c>
      <c r="B2349" s="54" t="s">
        <v>4426</v>
      </c>
      <c r="C2349" s="56">
        <v>4832</v>
      </c>
      <c r="D2349" s="4" t="s">
        <v>4434</v>
      </c>
    </row>
    <row r="2350" spans="1:4" ht="17.25" x14ac:dyDescent="0.25">
      <c r="A2350" s="54">
        <v>483</v>
      </c>
      <c r="B2350" s="54" t="s">
        <v>4435</v>
      </c>
      <c r="C2350" s="56">
        <v>48321</v>
      </c>
      <c r="D2350" s="4" t="s">
        <v>4434</v>
      </c>
    </row>
    <row r="2351" spans="1:4" ht="25.5" x14ac:dyDescent="0.25">
      <c r="A2351" s="54">
        <v>4831</v>
      </c>
      <c r="B2351" s="54" t="s">
        <v>4436</v>
      </c>
      <c r="C2351" s="56">
        <v>483211</v>
      </c>
      <c r="D2351" s="4" t="s">
        <v>4437</v>
      </c>
    </row>
    <row r="2352" spans="1:4" ht="25.5" x14ac:dyDescent="0.25">
      <c r="A2352" s="54">
        <v>48311</v>
      </c>
      <c r="B2352" s="54" t="s">
        <v>4436</v>
      </c>
      <c r="C2352" s="56">
        <v>483212</v>
      </c>
      <c r="D2352" s="4" t="s">
        <v>4438</v>
      </c>
    </row>
    <row r="2353" spans="1:4" ht="17.25" x14ac:dyDescent="0.25">
      <c r="A2353" s="54">
        <v>483111</v>
      </c>
      <c r="B2353" s="54" t="s">
        <v>4430</v>
      </c>
      <c r="C2353" s="56">
        <v>484</v>
      </c>
      <c r="D2353" s="4" t="s">
        <v>4439</v>
      </c>
    </row>
    <row r="2354" spans="1:4" ht="17.25" x14ac:dyDescent="0.25">
      <c r="A2354" s="54">
        <v>483112</v>
      </c>
      <c r="B2354" s="54" t="s">
        <v>4431</v>
      </c>
      <c r="C2354" s="56">
        <v>4841</v>
      </c>
      <c r="D2354" s="4" t="s">
        <v>4440</v>
      </c>
    </row>
    <row r="2355" spans="1:4" ht="25.5" x14ac:dyDescent="0.25">
      <c r="A2355" s="54">
        <v>483113</v>
      </c>
      <c r="B2355" s="54" t="s">
        <v>4432</v>
      </c>
      <c r="C2355" s="56">
        <v>48411</v>
      </c>
      <c r="D2355" s="4" t="s">
        <v>4441</v>
      </c>
    </row>
    <row r="2356" spans="1:4" ht="25.5" x14ac:dyDescent="0.25">
      <c r="A2356" s="54">
        <v>483114</v>
      </c>
      <c r="B2356" s="54" t="s">
        <v>4433</v>
      </c>
      <c r="C2356" s="56">
        <v>484110</v>
      </c>
      <c r="D2356" s="4" t="s">
        <v>4442</v>
      </c>
    </row>
    <row r="2357" spans="1:4" ht="17.25" x14ac:dyDescent="0.25">
      <c r="A2357" s="54">
        <v>4832</v>
      </c>
      <c r="B2357" s="54" t="s">
        <v>4443</v>
      </c>
      <c r="C2357" s="56">
        <v>48412</v>
      </c>
      <c r="D2357" s="4" t="s">
        <v>4444</v>
      </c>
    </row>
    <row r="2358" spans="1:4" x14ac:dyDescent="0.25">
      <c r="A2358" s="54">
        <v>48321</v>
      </c>
      <c r="B2358" s="54" t="s">
        <v>4443</v>
      </c>
      <c r="C2358" s="56">
        <v>484121</v>
      </c>
      <c r="D2358" s="4" t="s">
        <v>4445</v>
      </c>
    </row>
    <row r="2359" spans="1:4" x14ac:dyDescent="0.25">
      <c r="A2359" s="54">
        <v>483211</v>
      </c>
      <c r="B2359" s="54" t="s">
        <v>4437</v>
      </c>
      <c r="C2359" s="56">
        <v>484122</v>
      </c>
      <c r="D2359" s="4" t="s">
        <v>4446</v>
      </c>
    </row>
    <row r="2360" spans="1:4" ht="17.25" x14ac:dyDescent="0.25">
      <c r="A2360" s="54">
        <v>483212</v>
      </c>
      <c r="B2360" s="54" t="s">
        <v>4438</v>
      </c>
      <c r="C2360" s="56">
        <v>4842</v>
      </c>
      <c r="D2360" s="4" t="s">
        <v>4447</v>
      </c>
    </row>
    <row r="2361" spans="1:4" ht="17.25" x14ac:dyDescent="0.25">
      <c r="A2361" s="54">
        <v>484</v>
      </c>
      <c r="B2361" s="54" t="s">
        <v>4448</v>
      </c>
      <c r="C2361" s="56">
        <v>48421</v>
      </c>
      <c r="D2361" s="4" t="s">
        <v>4449</v>
      </c>
    </row>
    <row r="2362" spans="1:4" x14ac:dyDescent="0.25">
      <c r="A2362" s="54">
        <v>4841</v>
      </c>
      <c r="B2362" s="54" t="s">
        <v>4450</v>
      </c>
      <c r="C2362" s="56">
        <v>484210</v>
      </c>
      <c r="D2362" s="4" t="s">
        <v>2827</v>
      </c>
    </row>
    <row r="2363" spans="1:4" ht="17.25" x14ac:dyDescent="0.25">
      <c r="A2363" s="54">
        <v>48411</v>
      </c>
      <c r="B2363" s="54" t="s">
        <v>2824</v>
      </c>
      <c r="C2363" s="56">
        <v>48422</v>
      </c>
      <c r="D2363" s="4" t="s">
        <v>4451</v>
      </c>
    </row>
    <row r="2364" spans="1:4" x14ac:dyDescent="0.25">
      <c r="A2364" s="54">
        <v>484110</v>
      </c>
      <c r="B2364" s="54" t="s">
        <v>4442</v>
      </c>
      <c r="C2364" s="56">
        <v>484220</v>
      </c>
      <c r="D2364" s="4" t="s">
        <v>4452</v>
      </c>
    </row>
    <row r="2365" spans="1:4" ht="17.25" x14ac:dyDescent="0.25">
      <c r="A2365" s="54">
        <v>48412</v>
      </c>
      <c r="B2365" s="54" t="s">
        <v>4453</v>
      </c>
      <c r="C2365" s="56">
        <v>48423</v>
      </c>
      <c r="D2365" s="4" t="s">
        <v>4454</v>
      </c>
    </row>
    <row r="2366" spans="1:4" ht="25.5" x14ac:dyDescent="0.25">
      <c r="A2366" s="54">
        <v>484121</v>
      </c>
      <c r="B2366" s="54" t="s">
        <v>4445</v>
      </c>
      <c r="C2366" s="56">
        <v>484230</v>
      </c>
      <c r="D2366" s="4" t="s">
        <v>4455</v>
      </c>
    </row>
    <row r="2367" spans="1:4" ht="25.5" x14ac:dyDescent="0.25">
      <c r="A2367" s="54">
        <v>484122</v>
      </c>
      <c r="B2367" s="54" t="s">
        <v>4446</v>
      </c>
      <c r="C2367" s="56">
        <v>485</v>
      </c>
      <c r="D2367" s="4" t="s">
        <v>4456</v>
      </c>
    </row>
    <row r="2368" spans="1:4" ht="17.25" x14ac:dyDescent="0.25">
      <c r="A2368" s="54">
        <v>4842</v>
      </c>
      <c r="B2368" s="54" t="s">
        <v>4457</v>
      </c>
      <c r="C2368" s="56">
        <v>4851</v>
      </c>
      <c r="D2368" s="4" t="s">
        <v>4458</v>
      </c>
    </row>
    <row r="2369" spans="1:4" ht="17.25" x14ac:dyDescent="0.25">
      <c r="A2369" s="54">
        <v>48421</v>
      </c>
      <c r="B2369" s="54" t="s">
        <v>2827</v>
      </c>
      <c r="C2369" s="56">
        <v>48511</v>
      </c>
      <c r="D2369" s="4" t="s">
        <v>4458</v>
      </c>
    </row>
    <row r="2370" spans="1:4" x14ac:dyDescent="0.25">
      <c r="A2370" s="54">
        <v>484210</v>
      </c>
      <c r="B2370" s="54" t="s">
        <v>2827</v>
      </c>
      <c r="C2370" s="56">
        <v>485111</v>
      </c>
      <c r="D2370" s="4" t="s">
        <v>4459</v>
      </c>
    </row>
    <row r="2371" spans="1:4" ht="25.5" x14ac:dyDescent="0.25">
      <c r="A2371" s="54">
        <v>48422</v>
      </c>
      <c r="B2371" s="54" t="s">
        <v>2828</v>
      </c>
      <c r="C2371" s="56">
        <v>485112</v>
      </c>
      <c r="D2371" s="4" t="s">
        <v>4460</v>
      </c>
    </row>
    <row r="2372" spans="1:4" ht="25.5" x14ac:dyDescent="0.25">
      <c r="A2372" s="54">
        <v>484220</v>
      </c>
      <c r="B2372" s="54" t="s">
        <v>4452</v>
      </c>
      <c r="C2372" s="56">
        <v>485113</v>
      </c>
      <c r="D2372" s="4" t="s">
        <v>4461</v>
      </c>
    </row>
    <row r="2373" spans="1:4" ht="25.5" x14ac:dyDescent="0.25">
      <c r="A2373" s="54">
        <v>48423</v>
      </c>
      <c r="B2373" s="54" t="s">
        <v>2829</v>
      </c>
      <c r="C2373" s="56">
        <v>485119</v>
      </c>
      <c r="D2373" s="4" t="s">
        <v>4462</v>
      </c>
    </row>
    <row r="2374" spans="1:4" ht="25.5" x14ac:dyDescent="0.25">
      <c r="A2374" s="54">
        <v>484230</v>
      </c>
      <c r="B2374" s="54" t="s">
        <v>4455</v>
      </c>
      <c r="C2374" s="56">
        <v>4852</v>
      </c>
      <c r="D2374" s="4" t="s">
        <v>4463</v>
      </c>
    </row>
    <row r="2375" spans="1:4" ht="25.5" x14ac:dyDescent="0.25">
      <c r="A2375" s="54">
        <v>485</v>
      </c>
      <c r="B2375" s="54" t="s">
        <v>4464</v>
      </c>
      <c r="C2375" s="56">
        <v>48521</v>
      </c>
      <c r="D2375" s="4" t="s">
        <v>4463</v>
      </c>
    </row>
    <row r="2376" spans="1:4" x14ac:dyDescent="0.25">
      <c r="A2376" s="54">
        <v>4851</v>
      </c>
      <c r="B2376" s="54" t="s">
        <v>4465</v>
      </c>
      <c r="C2376" s="56">
        <v>485210</v>
      </c>
      <c r="D2376" s="4" t="s">
        <v>2834</v>
      </c>
    </row>
    <row r="2377" spans="1:4" ht="17.25" x14ac:dyDescent="0.25">
      <c r="A2377" s="54">
        <v>48511</v>
      </c>
      <c r="B2377" s="54" t="s">
        <v>4465</v>
      </c>
      <c r="C2377" s="56">
        <v>4853</v>
      </c>
      <c r="D2377" s="4" t="s">
        <v>4466</v>
      </c>
    </row>
    <row r="2378" spans="1:4" ht="17.25" x14ac:dyDescent="0.25">
      <c r="A2378" s="54">
        <v>485111</v>
      </c>
      <c r="B2378" s="54" t="s">
        <v>4459</v>
      </c>
      <c r="C2378" s="56">
        <v>48531</v>
      </c>
      <c r="D2378" s="4" t="s">
        <v>4467</v>
      </c>
    </row>
    <row r="2379" spans="1:4" x14ac:dyDescent="0.25">
      <c r="A2379" s="54">
        <v>485112</v>
      </c>
      <c r="B2379" s="54" t="s">
        <v>4460</v>
      </c>
      <c r="C2379" s="56">
        <v>485310</v>
      </c>
      <c r="D2379" s="4" t="s">
        <v>4468</v>
      </c>
    </row>
    <row r="2380" spans="1:4" ht="25.5" x14ac:dyDescent="0.25">
      <c r="A2380" s="54">
        <v>485113</v>
      </c>
      <c r="B2380" s="54" t="s">
        <v>4461</v>
      </c>
      <c r="C2380" s="56">
        <v>48532</v>
      </c>
      <c r="D2380" s="4" t="s">
        <v>4469</v>
      </c>
    </row>
    <row r="2381" spans="1:4" x14ac:dyDescent="0.25">
      <c r="A2381" s="54">
        <v>485119</v>
      </c>
      <c r="B2381" s="54" t="s">
        <v>4462</v>
      </c>
      <c r="C2381" s="56">
        <v>485320</v>
      </c>
      <c r="D2381" s="4" t="s">
        <v>2836</v>
      </c>
    </row>
    <row r="2382" spans="1:4" ht="17.25" x14ac:dyDescent="0.25">
      <c r="A2382" s="54">
        <v>4852</v>
      </c>
      <c r="B2382" s="54" t="s">
        <v>2834</v>
      </c>
      <c r="C2382" s="56">
        <v>4854</v>
      </c>
      <c r="D2382" s="4" t="s">
        <v>4470</v>
      </c>
    </row>
    <row r="2383" spans="1:4" ht="17.25" x14ac:dyDescent="0.25">
      <c r="A2383" s="54">
        <v>48521</v>
      </c>
      <c r="B2383" s="54" t="s">
        <v>2834</v>
      </c>
      <c r="C2383" s="56">
        <v>48541</v>
      </c>
      <c r="D2383" s="4" t="s">
        <v>4470</v>
      </c>
    </row>
    <row r="2384" spans="1:4" x14ac:dyDescent="0.25">
      <c r="A2384" s="54">
        <v>485210</v>
      </c>
      <c r="B2384" s="54" t="s">
        <v>2834</v>
      </c>
      <c r="C2384" s="56">
        <v>485410</v>
      </c>
      <c r="D2384" s="4" t="s">
        <v>2837</v>
      </c>
    </row>
    <row r="2385" spans="1:4" ht="17.25" x14ac:dyDescent="0.25">
      <c r="A2385" s="54">
        <v>4853</v>
      </c>
      <c r="B2385" s="54" t="s">
        <v>4471</v>
      </c>
      <c r="C2385" s="56">
        <v>4855</v>
      </c>
      <c r="D2385" s="4" t="s">
        <v>4472</v>
      </c>
    </row>
    <row r="2386" spans="1:4" ht="17.25" x14ac:dyDescent="0.25">
      <c r="A2386" s="54">
        <v>48531</v>
      </c>
      <c r="B2386" s="54" t="s">
        <v>2835</v>
      </c>
      <c r="C2386" s="56">
        <v>48551</v>
      </c>
      <c r="D2386" s="4" t="s">
        <v>4472</v>
      </c>
    </row>
    <row r="2387" spans="1:4" x14ac:dyDescent="0.25">
      <c r="A2387" s="54">
        <v>485310</v>
      </c>
      <c r="B2387" s="54" t="s">
        <v>4468</v>
      </c>
      <c r="C2387" s="56">
        <v>485510</v>
      </c>
      <c r="D2387" s="4" t="s">
        <v>2838</v>
      </c>
    </row>
    <row r="2388" spans="1:4" ht="17.25" x14ac:dyDescent="0.25">
      <c r="A2388" s="54">
        <v>48532</v>
      </c>
      <c r="B2388" s="54" t="s">
        <v>2836</v>
      </c>
      <c r="C2388" s="56">
        <v>4859</v>
      </c>
      <c r="D2388" s="4" t="s">
        <v>4473</v>
      </c>
    </row>
    <row r="2389" spans="1:4" ht="17.25" x14ac:dyDescent="0.25">
      <c r="A2389" s="54">
        <v>485320</v>
      </c>
      <c r="B2389" s="54" t="s">
        <v>2836</v>
      </c>
      <c r="C2389" s="56">
        <v>48599</v>
      </c>
      <c r="D2389" s="4" t="s">
        <v>4473</v>
      </c>
    </row>
    <row r="2390" spans="1:4" x14ac:dyDescent="0.25">
      <c r="A2390" s="54">
        <v>4854</v>
      </c>
      <c r="B2390" s="54" t="s">
        <v>2837</v>
      </c>
      <c r="C2390" s="56">
        <v>485991</v>
      </c>
      <c r="D2390" s="4" t="s">
        <v>4474</v>
      </c>
    </row>
    <row r="2391" spans="1:4" x14ac:dyDescent="0.25">
      <c r="A2391" s="54">
        <v>48541</v>
      </c>
      <c r="B2391" s="54" t="s">
        <v>2837</v>
      </c>
      <c r="C2391" s="56">
        <v>485999</v>
      </c>
      <c r="D2391" s="4" t="s">
        <v>4475</v>
      </c>
    </row>
    <row r="2392" spans="1:4" ht="17.25" x14ac:dyDescent="0.25">
      <c r="A2392" s="54">
        <v>485410</v>
      </c>
      <c r="B2392" s="54" t="s">
        <v>2837</v>
      </c>
      <c r="C2392" s="56">
        <v>486</v>
      </c>
      <c r="D2392" s="4" t="s">
        <v>4476</v>
      </c>
    </row>
    <row r="2393" spans="1:4" ht="17.25" x14ac:dyDescent="0.25">
      <c r="A2393" s="54">
        <v>4855</v>
      </c>
      <c r="B2393" s="54" t="s">
        <v>2838</v>
      </c>
      <c r="C2393" s="56">
        <v>4861</v>
      </c>
      <c r="D2393" s="4" t="s">
        <v>4477</v>
      </c>
    </row>
    <row r="2394" spans="1:4" ht="17.25" x14ac:dyDescent="0.25">
      <c r="A2394" s="54">
        <v>48551</v>
      </c>
      <c r="B2394" s="54" t="s">
        <v>2838</v>
      </c>
      <c r="C2394" s="56">
        <v>48611</v>
      </c>
      <c r="D2394" s="4" t="s">
        <v>4477</v>
      </c>
    </row>
    <row r="2395" spans="1:4" x14ac:dyDescent="0.25">
      <c r="A2395" s="54">
        <v>485510</v>
      </c>
      <c r="B2395" s="54" t="s">
        <v>2838</v>
      </c>
      <c r="C2395" s="56">
        <v>486110</v>
      </c>
      <c r="D2395" s="4" t="s">
        <v>2841</v>
      </c>
    </row>
    <row r="2396" spans="1:4" ht="25.5" x14ac:dyDescent="0.25">
      <c r="A2396" s="54">
        <v>4859</v>
      </c>
      <c r="B2396" s="54" t="s">
        <v>4478</v>
      </c>
      <c r="C2396" s="56">
        <v>4862</v>
      </c>
      <c r="D2396" s="4" t="s">
        <v>4479</v>
      </c>
    </row>
    <row r="2397" spans="1:4" ht="25.5" x14ac:dyDescent="0.25">
      <c r="A2397" s="54">
        <v>48599</v>
      </c>
      <c r="B2397" s="54" t="s">
        <v>4478</v>
      </c>
      <c r="C2397" s="56">
        <v>48621</v>
      </c>
      <c r="D2397" s="4" t="s">
        <v>4479</v>
      </c>
    </row>
    <row r="2398" spans="1:4" x14ac:dyDescent="0.25">
      <c r="A2398" s="54">
        <v>485991</v>
      </c>
      <c r="B2398" s="54" t="s">
        <v>4474</v>
      </c>
      <c r="C2398" s="56">
        <v>486210</v>
      </c>
      <c r="D2398" s="4" t="s">
        <v>2842</v>
      </c>
    </row>
    <row r="2399" spans="1:4" ht="25.5" x14ac:dyDescent="0.25">
      <c r="A2399" s="54">
        <v>485999</v>
      </c>
      <c r="B2399" s="54" t="s">
        <v>4475</v>
      </c>
      <c r="C2399" s="56">
        <v>4869</v>
      </c>
      <c r="D2399" s="4" t="s">
        <v>4480</v>
      </c>
    </row>
    <row r="2400" spans="1:4" ht="17.25" x14ac:dyDescent="0.25">
      <c r="A2400" s="54">
        <v>486</v>
      </c>
      <c r="B2400" s="54" t="s">
        <v>4481</v>
      </c>
      <c r="C2400" s="56">
        <v>48691</v>
      </c>
      <c r="D2400" s="4" t="s">
        <v>4482</v>
      </c>
    </row>
    <row r="2401" spans="1:4" x14ac:dyDescent="0.25">
      <c r="A2401" s="54">
        <v>4861</v>
      </c>
      <c r="B2401" s="54" t="s">
        <v>2841</v>
      </c>
      <c r="C2401" s="56">
        <v>486910</v>
      </c>
      <c r="D2401" s="4" t="s">
        <v>2843</v>
      </c>
    </row>
    <row r="2402" spans="1:4" ht="17.25" x14ac:dyDescent="0.25">
      <c r="A2402" s="54">
        <v>48611</v>
      </c>
      <c r="B2402" s="54" t="s">
        <v>2841</v>
      </c>
      <c r="C2402" s="56">
        <v>48699</v>
      </c>
      <c r="D2402" s="4" t="s">
        <v>4483</v>
      </c>
    </row>
    <row r="2403" spans="1:4" x14ac:dyDescent="0.25">
      <c r="A2403" s="54">
        <v>486110</v>
      </c>
      <c r="B2403" s="54" t="s">
        <v>2841</v>
      </c>
      <c r="C2403" s="56">
        <v>486990</v>
      </c>
      <c r="D2403" s="4" t="s">
        <v>2844</v>
      </c>
    </row>
    <row r="2404" spans="1:4" ht="17.25" x14ac:dyDescent="0.25">
      <c r="A2404" s="54">
        <v>4862</v>
      </c>
      <c r="B2404" s="54" t="s">
        <v>2842</v>
      </c>
      <c r="C2404" s="56">
        <v>487</v>
      </c>
      <c r="D2404" s="4" t="s">
        <v>4484</v>
      </c>
    </row>
    <row r="2405" spans="1:4" ht="17.25" x14ac:dyDescent="0.25">
      <c r="A2405" s="54">
        <v>48621</v>
      </c>
      <c r="B2405" s="54" t="s">
        <v>2842</v>
      </c>
      <c r="C2405" s="56">
        <v>4871</v>
      </c>
      <c r="D2405" s="4" t="s">
        <v>4485</v>
      </c>
    </row>
    <row r="2406" spans="1:4" ht="17.25" x14ac:dyDescent="0.25">
      <c r="A2406" s="54">
        <v>486210</v>
      </c>
      <c r="B2406" s="54" t="s">
        <v>2842</v>
      </c>
      <c r="C2406" s="56">
        <v>48711</v>
      </c>
      <c r="D2406" s="4" t="s">
        <v>4485</v>
      </c>
    </row>
    <row r="2407" spans="1:4" x14ac:dyDescent="0.25">
      <c r="A2407" s="54">
        <v>4869</v>
      </c>
      <c r="B2407" s="54" t="s">
        <v>4486</v>
      </c>
      <c r="C2407" s="56">
        <v>487110</v>
      </c>
      <c r="D2407" s="4" t="s">
        <v>2845</v>
      </c>
    </row>
    <row r="2408" spans="1:4" ht="25.5" x14ac:dyDescent="0.25">
      <c r="A2408" s="54">
        <v>48691</v>
      </c>
      <c r="B2408" s="54" t="s">
        <v>2843</v>
      </c>
      <c r="C2408" s="56">
        <v>4872</v>
      </c>
      <c r="D2408" s="4" t="s">
        <v>4487</v>
      </c>
    </row>
    <row r="2409" spans="1:4" ht="25.5" x14ac:dyDescent="0.25">
      <c r="A2409" s="54">
        <v>486910</v>
      </c>
      <c r="B2409" s="54" t="s">
        <v>2843</v>
      </c>
      <c r="C2409" s="56">
        <v>48721</v>
      </c>
      <c r="D2409" s="4" t="s">
        <v>4487</v>
      </c>
    </row>
    <row r="2410" spans="1:4" x14ac:dyDescent="0.25">
      <c r="A2410" s="54">
        <v>48699</v>
      </c>
      <c r="B2410" s="54" t="s">
        <v>2844</v>
      </c>
      <c r="C2410" s="56">
        <v>487210</v>
      </c>
      <c r="D2410" s="4" t="s">
        <v>2846</v>
      </c>
    </row>
    <row r="2411" spans="1:4" ht="17.25" x14ac:dyDescent="0.25">
      <c r="A2411" s="54">
        <v>486990</v>
      </c>
      <c r="B2411" s="54" t="s">
        <v>2844</v>
      </c>
      <c r="C2411" s="56">
        <v>4879</v>
      </c>
      <c r="D2411" s="4" t="s">
        <v>4488</v>
      </c>
    </row>
    <row r="2412" spans="1:4" ht="17.25" x14ac:dyDescent="0.25">
      <c r="A2412" s="54">
        <v>487</v>
      </c>
      <c r="B2412" s="54" t="s">
        <v>4489</v>
      </c>
      <c r="C2412" s="56">
        <v>48799</v>
      </c>
      <c r="D2412" s="4" t="s">
        <v>4488</v>
      </c>
    </row>
    <row r="2413" spans="1:4" ht="25.5" x14ac:dyDescent="0.25">
      <c r="A2413" s="54">
        <v>4871</v>
      </c>
      <c r="B2413" s="54" t="s">
        <v>2845</v>
      </c>
      <c r="C2413" s="56">
        <v>487990</v>
      </c>
      <c r="D2413" s="4" t="s">
        <v>2847</v>
      </c>
    </row>
    <row r="2414" spans="1:4" ht="25.5" x14ac:dyDescent="0.25">
      <c r="A2414" s="54">
        <v>48711</v>
      </c>
      <c r="B2414" s="54" t="s">
        <v>2845</v>
      </c>
      <c r="C2414" s="56">
        <v>488</v>
      </c>
      <c r="D2414" s="4" t="s">
        <v>4490</v>
      </c>
    </row>
    <row r="2415" spans="1:4" ht="25.5" x14ac:dyDescent="0.25">
      <c r="A2415" s="54">
        <v>487110</v>
      </c>
      <c r="B2415" s="54" t="s">
        <v>2845</v>
      </c>
      <c r="C2415" s="56">
        <v>4881</v>
      </c>
      <c r="D2415" s="4" t="s">
        <v>4491</v>
      </c>
    </row>
    <row r="2416" spans="1:4" ht="25.5" x14ac:dyDescent="0.25">
      <c r="A2416" s="54">
        <v>4872</v>
      </c>
      <c r="B2416" s="54" t="s">
        <v>2846</v>
      </c>
      <c r="C2416" s="56">
        <v>48811</v>
      </c>
      <c r="D2416" s="4" t="s">
        <v>4492</v>
      </c>
    </row>
    <row r="2417" spans="1:4" ht="25.5" x14ac:dyDescent="0.25">
      <c r="A2417" s="54">
        <v>48721</v>
      </c>
      <c r="B2417" s="54" t="s">
        <v>2846</v>
      </c>
      <c r="C2417" s="56">
        <v>488111</v>
      </c>
      <c r="D2417" s="4" t="s">
        <v>2848</v>
      </c>
    </row>
    <row r="2418" spans="1:4" ht="25.5" x14ac:dyDescent="0.25">
      <c r="A2418" s="54">
        <v>487210</v>
      </c>
      <c r="B2418" s="54" t="s">
        <v>2846</v>
      </c>
      <c r="C2418" s="56">
        <v>488119</v>
      </c>
      <c r="D2418" s="4" t="s">
        <v>4493</v>
      </c>
    </row>
    <row r="2419" spans="1:4" ht="25.5" x14ac:dyDescent="0.25">
      <c r="A2419" s="54">
        <v>4879</v>
      </c>
      <c r="B2419" s="54" t="s">
        <v>2847</v>
      </c>
      <c r="C2419" s="56">
        <v>48819</v>
      </c>
      <c r="D2419" s="4" t="s">
        <v>4494</v>
      </c>
    </row>
    <row r="2420" spans="1:4" ht="25.5" x14ac:dyDescent="0.25">
      <c r="A2420" s="54">
        <v>48799</v>
      </c>
      <c r="B2420" s="54" t="s">
        <v>2847</v>
      </c>
      <c r="C2420" s="56">
        <v>488190</v>
      </c>
      <c r="D2420" s="4" t="s">
        <v>2850</v>
      </c>
    </row>
    <row r="2421" spans="1:4" ht="25.5" x14ac:dyDescent="0.25">
      <c r="A2421" s="54">
        <v>487990</v>
      </c>
      <c r="B2421" s="54" t="s">
        <v>2847</v>
      </c>
      <c r="C2421" s="56">
        <v>4882</v>
      </c>
      <c r="D2421" s="4" t="s">
        <v>4495</v>
      </c>
    </row>
    <row r="2422" spans="1:4" ht="17.25" x14ac:dyDescent="0.25">
      <c r="A2422" s="54">
        <v>488</v>
      </c>
      <c r="B2422" s="54" t="s">
        <v>4496</v>
      </c>
      <c r="C2422" s="56">
        <v>48821</v>
      </c>
      <c r="D2422" s="4" t="s">
        <v>4495</v>
      </c>
    </row>
    <row r="2423" spans="1:4" x14ac:dyDescent="0.25">
      <c r="A2423" s="54">
        <v>4881</v>
      </c>
      <c r="B2423" s="54" t="s">
        <v>4497</v>
      </c>
      <c r="C2423" s="56">
        <v>488210</v>
      </c>
      <c r="D2423" s="4" t="s">
        <v>2851</v>
      </c>
    </row>
    <row r="2424" spans="1:4" ht="17.25" x14ac:dyDescent="0.25">
      <c r="A2424" s="54">
        <v>48811</v>
      </c>
      <c r="B2424" s="54" t="s">
        <v>4498</v>
      </c>
      <c r="C2424" s="56">
        <v>4883</v>
      </c>
      <c r="D2424" s="4" t="s">
        <v>4499</v>
      </c>
    </row>
    <row r="2425" spans="1:4" ht="17.25" x14ac:dyDescent="0.25">
      <c r="A2425" s="54">
        <v>488111</v>
      </c>
      <c r="B2425" s="54" t="s">
        <v>2848</v>
      </c>
      <c r="C2425" s="56">
        <v>48831</v>
      </c>
      <c r="D2425" s="4" t="s">
        <v>4500</v>
      </c>
    </row>
    <row r="2426" spans="1:4" x14ac:dyDescent="0.25">
      <c r="A2426" s="54">
        <v>488119</v>
      </c>
      <c r="B2426" s="54" t="s">
        <v>4493</v>
      </c>
      <c r="C2426" s="56">
        <v>488310</v>
      </c>
      <c r="D2426" s="4" t="s">
        <v>2852</v>
      </c>
    </row>
    <row r="2427" spans="1:4" ht="25.5" x14ac:dyDescent="0.25">
      <c r="A2427" s="54">
        <v>48819</v>
      </c>
      <c r="B2427" s="54" t="s">
        <v>2850</v>
      </c>
      <c r="C2427" s="56">
        <v>48832</v>
      </c>
      <c r="D2427" s="4" t="s">
        <v>4501</v>
      </c>
    </row>
    <row r="2428" spans="1:4" ht="25.5" x14ac:dyDescent="0.25">
      <c r="A2428" s="54">
        <v>488190</v>
      </c>
      <c r="B2428" s="54" t="s">
        <v>2850</v>
      </c>
      <c r="C2428" s="56">
        <v>488320</v>
      </c>
      <c r="D2428" s="4" t="s">
        <v>2853</v>
      </c>
    </row>
    <row r="2429" spans="1:4" ht="17.25" x14ac:dyDescent="0.25">
      <c r="A2429" s="54">
        <v>4882</v>
      </c>
      <c r="B2429" s="54" t="s">
        <v>2851</v>
      </c>
      <c r="C2429" s="56">
        <v>48833</v>
      </c>
      <c r="D2429" s="4" t="s">
        <v>4502</v>
      </c>
    </row>
    <row r="2430" spans="1:4" x14ac:dyDescent="0.25">
      <c r="A2430" s="54">
        <v>48821</v>
      </c>
      <c r="B2430" s="54" t="s">
        <v>2851</v>
      </c>
      <c r="C2430" s="56">
        <v>488330</v>
      </c>
      <c r="D2430" s="4" t="s">
        <v>4503</v>
      </c>
    </row>
    <row r="2431" spans="1:4" ht="17.25" x14ac:dyDescent="0.25">
      <c r="A2431" s="54">
        <v>488210</v>
      </c>
      <c r="B2431" s="54" t="s">
        <v>2851</v>
      </c>
      <c r="C2431" s="56">
        <v>48839</v>
      </c>
      <c r="D2431" s="4" t="s">
        <v>4504</v>
      </c>
    </row>
    <row r="2432" spans="1:4" ht="25.5" x14ac:dyDescent="0.25">
      <c r="A2432" s="54">
        <v>4883</v>
      </c>
      <c r="B2432" s="54" t="s">
        <v>4505</v>
      </c>
      <c r="C2432" s="56">
        <v>488390</v>
      </c>
      <c r="D2432" s="4" t="s">
        <v>2855</v>
      </c>
    </row>
    <row r="2433" spans="1:4" ht="17.25" x14ac:dyDescent="0.25">
      <c r="A2433" s="54">
        <v>48831</v>
      </c>
      <c r="B2433" s="54" t="s">
        <v>2852</v>
      </c>
      <c r="C2433" s="56">
        <v>4884</v>
      </c>
      <c r="D2433" s="4" t="s">
        <v>4506</v>
      </c>
    </row>
    <row r="2434" spans="1:4" ht="17.25" x14ac:dyDescent="0.25">
      <c r="A2434" s="54">
        <v>488310</v>
      </c>
      <c r="B2434" s="54" t="s">
        <v>2852</v>
      </c>
      <c r="C2434" s="56">
        <v>48841</v>
      </c>
      <c r="D2434" s="4" t="s">
        <v>4507</v>
      </c>
    </row>
    <row r="2435" spans="1:4" x14ac:dyDescent="0.25">
      <c r="A2435" s="54">
        <v>48832</v>
      </c>
      <c r="B2435" s="54" t="s">
        <v>2853</v>
      </c>
      <c r="C2435" s="56">
        <v>488410</v>
      </c>
      <c r="D2435" s="4" t="s">
        <v>2856</v>
      </c>
    </row>
    <row r="2436" spans="1:4" ht="17.25" x14ac:dyDescent="0.25">
      <c r="A2436" s="54">
        <v>488320</v>
      </c>
      <c r="B2436" s="54" t="s">
        <v>2853</v>
      </c>
      <c r="C2436" s="56">
        <v>48849</v>
      </c>
      <c r="D2436" s="4" t="s">
        <v>4508</v>
      </c>
    </row>
    <row r="2437" spans="1:4" x14ac:dyDescent="0.25">
      <c r="A2437" s="54">
        <v>48833</v>
      </c>
      <c r="B2437" s="54" t="s">
        <v>2854</v>
      </c>
      <c r="C2437" s="56">
        <v>488490</v>
      </c>
      <c r="D2437" s="4" t="s">
        <v>4509</v>
      </c>
    </row>
    <row r="2438" spans="1:4" ht="17.25" x14ac:dyDescent="0.25">
      <c r="A2438" s="54">
        <v>488330</v>
      </c>
      <c r="B2438" s="54" t="s">
        <v>4503</v>
      </c>
      <c r="C2438" s="56">
        <v>4885</v>
      </c>
      <c r="D2438" s="4" t="s">
        <v>4510</v>
      </c>
    </row>
    <row r="2439" spans="1:4" ht="25.5" x14ac:dyDescent="0.25">
      <c r="A2439" s="54">
        <v>48839</v>
      </c>
      <c r="B2439" s="54" t="s">
        <v>2855</v>
      </c>
      <c r="C2439" s="56">
        <v>48851</v>
      </c>
      <c r="D2439" s="4" t="s">
        <v>4510</v>
      </c>
    </row>
    <row r="2440" spans="1:4" ht="25.5" x14ac:dyDescent="0.25">
      <c r="A2440" s="54">
        <v>488390</v>
      </c>
      <c r="B2440" s="54" t="s">
        <v>2855</v>
      </c>
      <c r="C2440" s="56">
        <v>488510</v>
      </c>
      <c r="D2440" s="4" t="s">
        <v>4511</v>
      </c>
    </row>
    <row r="2441" spans="1:4" ht="17.25" x14ac:dyDescent="0.25">
      <c r="A2441" s="54">
        <v>4884</v>
      </c>
      <c r="B2441" s="54" t="s">
        <v>4512</v>
      </c>
      <c r="C2441" s="56">
        <v>4889</v>
      </c>
      <c r="D2441" s="4" t="s">
        <v>4513</v>
      </c>
    </row>
    <row r="2442" spans="1:4" ht="17.25" x14ac:dyDescent="0.25">
      <c r="A2442" s="54">
        <v>48841</v>
      </c>
      <c r="B2442" s="54" t="s">
        <v>2856</v>
      </c>
      <c r="C2442" s="56">
        <v>48899</v>
      </c>
      <c r="D2442" s="4" t="s">
        <v>4513</v>
      </c>
    </row>
    <row r="2443" spans="1:4" x14ac:dyDescent="0.25">
      <c r="A2443" s="54">
        <v>488410</v>
      </c>
      <c r="B2443" s="54" t="s">
        <v>2856</v>
      </c>
      <c r="C2443" s="56">
        <v>488991</v>
      </c>
      <c r="D2443" s="4" t="s">
        <v>4514</v>
      </c>
    </row>
    <row r="2444" spans="1:4" ht="25.5" x14ac:dyDescent="0.25">
      <c r="A2444" s="54">
        <v>48849</v>
      </c>
      <c r="B2444" s="54" t="s">
        <v>2857</v>
      </c>
      <c r="C2444" s="56">
        <v>488999</v>
      </c>
      <c r="D2444" s="4" t="s">
        <v>4515</v>
      </c>
    </row>
    <row r="2445" spans="1:4" ht="25.5" x14ac:dyDescent="0.25">
      <c r="A2445" s="54">
        <v>488490</v>
      </c>
      <c r="B2445" s="54" t="s">
        <v>4509</v>
      </c>
      <c r="C2445" s="56">
        <v>491</v>
      </c>
      <c r="D2445" s="4" t="s">
        <v>4516</v>
      </c>
    </row>
    <row r="2446" spans="1:4" ht="17.25" x14ac:dyDescent="0.25">
      <c r="A2446" s="54">
        <v>4885</v>
      </c>
      <c r="B2446" s="54" t="s">
        <v>2858</v>
      </c>
      <c r="C2446" s="56">
        <v>4911</v>
      </c>
      <c r="D2446" s="4" t="s">
        <v>4516</v>
      </c>
    </row>
    <row r="2447" spans="1:4" ht="17.25" x14ac:dyDescent="0.25">
      <c r="A2447" s="54">
        <v>48851</v>
      </c>
      <c r="B2447" s="54" t="s">
        <v>2858</v>
      </c>
      <c r="C2447" s="56">
        <v>49111</v>
      </c>
      <c r="D2447" s="4" t="s">
        <v>4516</v>
      </c>
    </row>
    <row r="2448" spans="1:4" x14ac:dyDescent="0.25">
      <c r="A2448" s="54">
        <v>488510</v>
      </c>
      <c r="B2448" s="54" t="s">
        <v>4511</v>
      </c>
      <c r="C2448" s="56">
        <v>491110</v>
      </c>
      <c r="D2448" s="4" t="s">
        <v>2861</v>
      </c>
    </row>
    <row r="2449" spans="1:4" ht="17.25" x14ac:dyDescent="0.25">
      <c r="A2449" s="54">
        <v>4889</v>
      </c>
      <c r="B2449" s="54" t="s">
        <v>4517</v>
      </c>
      <c r="C2449" s="56">
        <v>492</v>
      </c>
      <c r="D2449" s="4" t="s">
        <v>4518</v>
      </c>
    </row>
    <row r="2450" spans="1:4" ht="17.25" x14ac:dyDescent="0.25">
      <c r="A2450" s="54">
        <v>48899</v>
      </c>
      <c r="B2450" s="54" t="s">
        <v>4517</v>
      </c>
      <c r="C2450" s="56">
        <v>4921</v>
      </c>
      <c r="D2450" s="4" t="s">
        <v>4519</v>
      </c>
    </row>
    <row r="2451" spans="1:4" ht="17.25" x14ac:dyDescent="0.25">
      <c r="A2451" s="54">
        <v>488991</v>
      </c>
      <c r="B2451" s="54" t="s">
        <v>4514</v>
      </c>
      <c r="C2451" s="56">
        <v>49211</v>
      </c>
      <c r="D2451" s="4" t="s">
        <v>4519</v>
      </c>
    </row>
    <row r="2452" spans="1:4" ht="25.5" x14ac:dyDescent="0.25">
      <c r="A2452" s="54">
        <v>488999</v>
      </c>
      <c r="B2452" s="54" t="s">
        <v>4515</v>
      </c>
      <c r="C2452" s="56">
        <v>492110</v>
      </c>
      <c r="D2452" s="4" t="s">
        <v>2862</v>
      </c>
    </row>
    <row r="2453" spans="1:4" ht="17.25" x14ac:dyDescent="0.25">
      <c r="A2453" s="54">
        <v>491</v>
      </c>
      <c r="B2453" s="54" t="s">
        <v>2861</v>
      </c>
      <c r="C2453" s="56">
        <v>4922</v>
      </c>
      <c r="D2453" s="4" t="s">
        <v>4520</v>
      </c>
    </row>
    <row r="2454" spans="1:4" ht="17.25" x14ac:dyDescent="0.25">
      <c r="A2454" s="54">
        <v>4911</v>
      </c>
      <c r="B2454" s="54" t="s">
        <v>2861</v>
      </c>
      <c r="C2454" s="56">
        <v>49221</v>
      </c>
      <c r="D2454" s="4" t="s">
        <v>4520</v>
      </c>
    </row>
    <row r="2455" spans="1:4" x14ac:dyDescent="0.25">
      <c r="A2455" s="54">
        <v>49111</v>
      </c>
      <c r="B2455" s="54" t="s">
        <v>2861</v>
      </c>
      <c r="C2455" s="56">
        <v>492210</v>
      </c>
      <c r="D2455" s="4" t="s">
        <v>2863</v>
      </c>
    </row>
    <row r="2456" spans="1:4" ht="17.25" x14ac:dyDescent="0.25">
      <c r="A2456" s="54">
        <v>491110</v>
      </c>
      <c r="B2456" s="54" t="s">
        <v>2861</v>
      </c>
      <c r="C2456" s="56">
        <v>493</v>
      </c>
      <c r="D2456" s="4" t="s">
        <v>4521</v>
      </c>
    </row>
    <row r="2457" spans="1:4" ht="17.25" x14ac:dyDescent="0.25">
      <c r="A2457" s="54">
        <v>492</v>
      </c>
      <c r="B2457" s="54" t="s">
        <v>4522</v>
      </c>
      <c r="C2457" s="56">
        <v>4931</v>
      </c>
      <c r="D2457" s="4" t="s">
        <v>4521</v>
      </c>
    </row>
    <row r="2458" spans="1:4" ht="17.25" x14ac:dyDescent="0.25">
      <c r="A2458" s="54">
        <v>4921</v>
      </c>
      <c r="B2458" s="54" t="s">
        <v>2862</v>
      </c>
      <c r="C2458" s="56">
        <v>49311</v>
      </c>
      <c r="D2458" s="4" t="s">
        <v>4523</v>
      </c>
    </row>
    <row r="2459" spans="1:4" x14ac:dyDescent="0.25">
      <c r="A2459" s="54">
        <v>49211</v>
      </c>
      <c r="B2459" s="54" t="s">
        <v>2862</v>
      </c>
      <c r="C2459" s="56">
        <v>493110</v>
      </c>
      <c r="D2459" s="4" t="s">
        <v>4524</v>
      </c>
    </row>
    <row r="2460" spans="1:4" ht="17.25" x14ac:dyDescent="0.25">
      <c r="A2460" s="54">
        <v>492110</v>
      </c>
      <c r="B2460" s="54" t="s">
        <v>2862</v>
      </c>
      <c r="C2460" s="56">
        <v>49312</v>
      </c>
      <c r="D2460" s="4" t="s">
        <v>4525</v>
      </c>
    </row>
    <row r="2461" spans="1:4" x14ac:dyDescent="0.25">
      <c r="A2461" s="54">
        <v>4922</v>
      </c>
      <c r="B2461" s="54" t="s">
        <v>2863</v>
      </c>
      <c r="C2461" s="56">
        <v>493120</v>
      </c>
      <c r="D2461" s="4" t="s">
        <v>2865</v>
      </c>
    </row>
    <row r="2462" spans="1:4" ht="17.25" x14ac:dyDescent="0.25">
      <c r="A2462" s="54">
        <v>49221</v>
      </c>
      <c r="B2462" s="54" t="s">
        <v>2863</v>
      </c>
      <c r="C2462" s="56">
        <v>49313</v>
      </c>
      <c r="D2462" s="4" t="s">
        <v>4526</v>
      </c>
    </row>
    <row r="2463" spans="1:4" x14ac:dyDescent="0.25">
      <c r="A2463" s="54">
        <v>492210</v>
      </c>
      <c r="B2463" s="54" t="s">
        <v>2863</v>
      </c>
      <c r="C2463" s="56">
        <v>493130</v>
      </c>
      <c r="D2463" s="4" t="s">
        <v>2866</v>
      </c>
    </row>
    <row r="2464" spans="1:4" ht="17.25" x14ac:dyDescent="0.25">
      <c r="A2464" s="54">
        <v>493</v>
      </c>
      <c r="B2464" s="54" t="s">
        <v>4527</v>
      </c>
      <c r="C2464" s="56">
        <v>49319</v>
      </c>
      <c r="D2464" s="4" t="s">
        <v>4528</v>
      </c>
    </row>
    <row r="2465" spans="1:4" x14ac:dyDescent="0.25">
      <c r="A2465" s="54">
        <v>4931</v>
      </c>
      <c r="B2465" s="54" t="s">
        <v>4527</v>
      </c>
      <c r="C2465" s="56">
        <v>493190</v>
      </c>
      <c r="D2465" s="4" t="s">
        <v>2867</v>
      </c>
    </row>
    <row r="2466" spans="1:4" ht="17.25" x14ac:dyDescent="0.25">
      <c r="A2466" s="54">
        <v>49311</v>
      </c>
      <c r="B2466" s="54" t="s">
        <v>2864</v>
      </c>
      <c r="C2466" s="56">
        <v>51</v>
      </c>
      <c r="D2466" s="4" t="s">
        <v>4529</v>
      </c>
    </row>
    <row r="2467" spans="1:4" ht="17.25" x14ac:dyDescent="0.25">
      <c r="A2467" s="54">
        <v>493110</v>
      </c>
      <c r="B2467" s="54" t="s">
        <v>4524</v>
      </c>
      <c r="C2467" s="56">
        <v>511</v>
      </c>
      <c r="D2467" s="4" t="s">
        <v>4530</v>
      </c>
    </row>
    <row r="2468" spans="1:4" ht="17.25" x14ac:dyDescent="0.25">
      <c r="A2468" s="54">
        <v>49312</v>
      </c>
      <c r="B2468" s="54" t="s">
        <v>2865</v>
      </c>
      <c r="C2468" s="56">
        <v>5111</v>
      </c>
      <c r="D2468" s="4" t="s">
        <v>4531</v>
      </c>
    </row>
    <row r="2469" spans="1:4" ht="17.25" x14ac:dyDescent="0.25">
      <c r="A2469" s="54">
        <v>493120</v>
      </c>
      <c r="B2469" s="54" t="s">
        <v>2865</v>
      </c>
      <c r="C2469" s="56">
        <v>51111</v>
      </c>
      <c r="D2469" s="4" t="s">
        <v>4532</v>
      </c>
    </row>
    <row r="2470" spans="1:4" x14ac:dyDescent="0.25">
      <c r="A2470" s="54">
        <v>49313</v>
      </c>
      <c r="B2470" s="54" t="s">
        <v>2866</v>
      </c>
      <c r="C2470" s="56">
        <v>511110</v>
      </c>
      <c r="D2470" s="4" t="s">
        <v>4533</v>
      </c>
    </row>
    <row r="2471" spans="1:4" ht="17.25" x14ac:dyDescent="0.25">
      <c r="A2471" s="54">
        <v>493130</v>
      </c>
      <c r="B2471" s="54" t="s">
        <v>2866</v>
      </c>
      <c r="C2471" s="56">
        <v>51112</v>
      </c>
      <c r="D2471" s="4" t="s">
        <v>4534</v>
      </c>
    </row>
    <row r="2472" spans="1:4" x14ac:dyDescent="0.25">
      <c r="A2472" s="54">
        <v>49319</v>
      </c>
      <c r="B2472" s="54" t="s">
        <v>2867</v>
      </c>
      <c r="C2472" s="56">
        <v>511120</v>
      </c>
      <c r="D2472" s="4" t="s">
        <v>4535</v>
      </c>
    </row>
    <row r="2473" spans="1:4" ht="17.25" x14ac:dyDescent="0.25">
      <c r="A2473" s="54">
        <v>493190</v>
      </c>
      <c r="B2473" s="54" t="s">
        <v>2867</v>
      </c>
      <c r="C2473" s="56">
        <v>51113</v>
      </c>
      <c r="D2473" s="4" t="s">
        <v>4536</v>
      </c>
    </row>
    <row r="2474" spans="1:4" x14ac:dyDescent="0.25">
      <c r="A2474" s="54">
        <v>51</v>
      </c>
      <c r="B2474" s="54" t="s">
        <v>4537</v>
      </c>
      <c r="C2474" s="56">
        <v>511130</v>
      </c>
      <c r="D2474" s="4" t="s">
        <v>4538</v>
      </c>
    </row>
    <row r="2475" spans="1:4" ht="17.25" x14ac:dyDescent="0.25">
      <c r="A2475" s="54">
        <v>511</v>
      </c>
      <c r="B2475" s="54" t="s">
        <v>4539</v>
      </c>
      <c r="C2475" s="56">
        <v>51114</v>
      </c>
      <c r="D2475" s="4" t="s">
        <v>4540</v>
      </c>
    </row>
    <row r="2476" spans="1:4" ht="25.5" x14ac:dyDescent="0.25">
      <c r="A2476" s="54">
        <v>5111</v>
      </c>
      <c r="B2476" s="54" t="s">
        <v>4541</v>
      </c>
      <c r="C2476" s="56">
        <v>511140</v>
      </c>
      <c r="D2476" s="4" t="s">
        <v>4542</v>
      </c>
    </row>
    <row r="2477" spans="1:4" ht="17.25" x14ac:dyDescent="0.25">
      <c r="A2477" s="54">
        <v>51111</v>
      </c>
      <c r="B2477" s="54" t="s">
        <v>2868</v>
      </c>
      <c r="C2477" s="56">
        <v>51119</v>
      </c>
      <c r="D2477" s="4" t="s">
        <v>4543</v>
      </c>
    </row>
    <row r="2478" spans="1:4" x14ac:dyDescent="0.25">
      <c r="A2478" s="54">
        <v>511110</v>
      </c>
      <c r="B2478" s="54" t="s">
        <v>4533</v>
      </c>
      <c r="C2478" s="56">
        <v>511191</v>
      </c>
      <c r="D2478" s="4" t="s">
        <v>4544</v>
      </c>
    </row>
    <row r="2479" spans="1:4" x14ac:dyDescent="0.25">
      <c r="A2479" s="54">
        <v>51112</v>
      </c>
      <c r="B2479" s="54" t="s">
        <v>2869</v>
      </c>
      <c r="C2479" s="56">
        <v>511199</v>
      </c>
      <c r="D2479" s="4" t="s">
        <v>4545</v>
      </c>
    </row>
    <row r="2480" spans="1:4" ht="17.25" x14ac:dyDescent="0.25">
      <c r="A2480" s="54">
        <v>511120</v>
      </c>
      <c r="B2480" s="54" t="s">
        <v>4535</v>
      </c>
      <c r="C2480" s="56">
        <v>5112</v>
      </c>
      <c r="D2480" s="4" t="s">
        <v>4546</v>
      </c>
    </row>
    <row r="2481" spans="1:4" ht="17.25" x14ac:dyDescent="0.25">
      <c r="A2481" s="54">
        <v>51113</v>
      </c>
      <c r="B2481" s="54" t="s">
        <v>2870</v>
      </c>
      <c r="C2481" s="56">
        <v>51121</v>
      </c>
      <c r="D2481" s="4" t="s">
        <v>4546</v>
      </c>
    </row>
    <row r="2482" spans="1:4" x14ac:dyDescent="0.25">
      <c r="A2482" s="54">
        <v>511130</v>
      </c>
      <c r="B2482" s="54" t="s">
        <v>4538</v>
      </c>
      <c r="C2482" s="56">
        <v>511210</v>
      </c>
      <c r="D2482" s="4" t="s">
        <v>2874</v>
      </c>
    </row>
    <row r="2483" spans="1:4" ht="17.25" x14ac:dyDescent="0.25">
      <c r="A2483" s="54">
        <v>51114</v>
      </c>
      <c r="B2483" s="54" t="s">
        <v>2871</v>
      </c>
      <c r="C2483" s="56">
        <v>512</v>
      </c>
      <c r="D2483" s="4" t="s">
        <v>4547</v>
      </c>
    </row>
    <row r="2484" spans="1:4" ht="17.25" x14ac:dyDescent="0.25">
      <c r="A2484" s="54">
        <v>511140</v>
      </c>
      <c r="B2484" s="54" t="s">
        <v>4542</v>
      </c>
      <c r="C2484" s="56">
        <v>5121</v>
      </c>
      <c r="D2484" s="4" t="s">
        <v>4548</v>
      </c>
    </row>
    <row r="2485" spans="1:4" ht="17.25" x14ac:dyDescent="0.25">
      <c r="A2485" s="54">
        <v>51119</v>
      </c>
      <c r="B2485" s="54" t="s">
        <v>4549</v>
      </c>
      <c r="C2485" s="56">
        <v>51211</v>
      </c>
      <c r="D2485" s="4" t="s">
        <v>4550</v>
      </c>
    </row>
    <row r="2486" spans="1:4" x14ac:dyDescent="0.25">
      <c r="A2486" s="54">
        <v>511191</v>
      </c>
      <c r="B2486" s="54" t="s">
        <v>4544</v>
      </c>
      <c r="C2486" s="56">
        <v>512110</v>
      </c>
      <c r="D2486" s="4" t="s">
        <v>4551</v>
      </c>
    </row>
    <row r="2487" spans="1:4" ht="17.25" x14ac:dyDescent="0.25">
      <c r="A2487" s="54">
        <v>511199</v>
      </c>
      <c r="B2487" s="54" t="s">
        <v>4545</v>
      </c>
      <c r="C2487" s="56">
        <v>51212</v>
      </c>
      <c r="D2487" s="4" t="s">
        <v>4552</v>
      </c>
    </row>
    <row r="2488" spans="1:4" x14ac:dyDescent="0.25">
      <c r="A2488" s="54">
        <v>5112</v>
      </c>
      <c r="B2488" s="54" t="s">
        <v>2874</v>
      </c>
      <c r="C2488" s="56">
        <v>512120</v>
      </c>
      <c r="D2488" s="4" t="s">
        <v>2876</v>
      </c>
    </row>
    <row r="2489" spans="1:4" ht="17.25" x14ac:dyDescent="0.25">
      <c r="A2489" s="54">
        <v>51121</v>
      </c>
      <c r="B2489" s="54" t="s">
        <v>2874</v>
      </c>
      <c r="C2489" s="56">
        <v>51213</v>
      </c>
      <c r="D2489" s="4" t="s">
        <v>4553</v>
      </c>
    </row>
    <row r="2490" spans="1:4" x14ac:dyDescent="0.25">
      <c r="A2490" s="54">
        <v>511210</v>
      </c>
      <c r="B2490" s="54" t="s">
        <v>2874</v>
      </c>
      <c r="C2490" s="56">
        <v>512131</v>
      </c>
      <c r="D2490" s="62" t="s">
        <v>4554</v>
      </c>
    </row>
    <row r="2491" spans="1:4" ht="25.5" x14ac:dyDescent="0.25">
      <c r="A2491" s="54">
        <v>512</v>
      </c>
      <c r="B2491" s="54" t="s">
        <v>4555</v>
      </c>
      <c r="C2491" s="56">
        <v>512132</v>
      </c>
      <c r="D2491" s="4" t="s">
        <v>4556</v>
      </c>
    </row>
    <row r="2492" spans="1:4" ht="17.25" x14ac:dyDescent="0.25">
      <c r="A2492" s="54">
        <v>5121</v>
      </c>
      <c r="B2492" s="54" t="s">
        <v>4557</v>
      </c>
      <c r="C2492" s="56">
        <v>51219</v>
      </c>
      <c r="D2492" s="4" t="s">
        <v>4558</v>
      </c>
    </row>
    <row r="2493" spans="1:4" x14ac:dyDescent="0.25">
      <c r="A2493" s="54">
        <v>51211</v>
      </c>
      <c r="B2493" s="54" t="s">
        <v>2875</v>
      </c>
      <c r="C2493" s="56">
        <v>512191</v>
      </c>
      <c r="D2493" s="4" t="s">
        <v>4559</v>
      </c>
    </row>
    <row r="2494" spans="1:4" x14ac:dyDescent="0.25">
      <c r="A2494" s="54">
        <v>512110</v>
      </c>
      <c r="B2494" s="54" t="s">
        <v>4551</v>
      </c>
      <c r="C2494" s="56">
        <v>512199</v>
      </c>
      <c r="D2494" s="4" t="s">
        <v>4560</v>
      </c>
    </row>
    <row r="2495" spans="1:4" ht="17.25" x14ac:dyDescent="0.25">
      <c r="A2495" s="54">
        <v>51212</v>
      </c>
      <c r="B2495" s="54" t="s">
        <v>2876</v>
      </c>
      <c r="C2495" s="56">
        <v>5122</v>
      </c>
      <c r="D2495" s="4" t="s">
        <v>4561</v>
      </c>
    </row>
    <row r="2496" spans="1:4" ht="17.25" x14ac:dyDescent="0.25">
      <c r="A2496" s="54">
        <v>512120</v>
      </c>
      <c r="B2496" s="54" t="s">
        <v>2876</v>
      </c>
      <c r="C2496" s="56">
        <v>51223</v>
      </c>
      <c r="D2496" s="4" t="s">
        <v>4562</v>
      </c>
    </row>
    <row r="2497" spans="1:4" x14ac:dyDescent="0.25">
      <c r="A2497" s="54">
        <v>51213</v>
      </c>
      <c r="B2497" s="54" t="s">
        <v>4563</v>
      </c>
      <c r="C2497" s="56">
        <v>512230</v>
      </c>
      <c r="D2497" s="4" t="s">
        <v>2884</v>
      </c>
    </row>
    <row r="2498" spans="1:4" ht="17.25" x14ac:dyDescent="0.25">
      <c r="A2498" s="54">
        <v>512131</v>
      </c>
      <c r="B2498" s="54" t="s">
        <v>4554</v>
      </c>
      <c r="C2498" s="56">
        <v>51224</v>
      </c>
      <c r="D2498" s="4" t="s">
        <v>4564</v>
      </c>
    </row>
    <row r="2499" spans="1:4" x14ac:dyDescent="0.25">
      <c r="A2499" s="54">
        <v>512132</v>
      </c>
      <c r="B2499" s="54" t="s">
        <v>4556</v>
      </c>
      <c r="C2499" s="56">
        <v>512240</v>
      </c>
      <c r="D2499" s="4" t="s">
        <v>2885</v>
      </c>
    </row>
    <row r="2500" spans="1:4" ht="25.5" x14ac:dyDescent="0.25">
      <c r="A2500" s="54">
        <v>51219</v>
      </c>
      <c r="B2500" s="54" t="s">
        <v>4565</v>
      </c>
      <c r="C2500" s="56">
        <v>51225</v>
      </c>
      <c r="D2500" s="57" t="s">
        <v>4566</v>
      </c>
    </row>
    <row r="2501" spans="1:4" ht="25.5" x14ac:dyDescent="0.25">
      <c r="A2501" s="54">
        <v>512191</v>
      </c>
      <c r="B2501" s="54" t="s">
        <v>4559</v>
      </c>
      <c r="C2501" s="56">
        <v>512250</v>
      </c>
      <c r="D2501" s="57" t="s">
        <v>2882</v>
      </c>
    </row>
    <row r="2502" spans="1:4" ht="17.25" x14ac:dyDescent="0.25">
      <c r="A2502" s="54">
        <v>512199</v>
      </c>
      <c r="B2502" s="54" t="s">
        <v>4560</v>
      </c>
      <c r="C2502" s="56">
        <v>51229</v>
      </c>
      <c r="D2502" s="4" t="s">
        <v>4567</v>
      </c>
    </row>
    <row r="2503" spans="1:4" x14ac:dyDescent="0.25">
      <c r="A2503" s="54">
        <v>5122</v>
      </c>
      <c r="B2503" s="54" t="s">
        <v>4568</v>
      </c>
      <c r="C2503" s="56">
        <v>512290</v>
      </c>
      <c r="D2503" s="4" t="s">
        <v>2886</v>
      </c>
    </row>
    <row r="2504" spans="1:4" ht="17.25" x14ac:dyDescent="0.25">
      <c r="A2504" s="54">
        <v>51221</v>
      </c>
      <c r="B2504" s="54" t="s">
        <v>2881</v>
      </c>
      <c r="C2504" s="56">
        <v>515</v>
      </c>
      <c r="D2504" s="4" t="s">
        <v>4569</v>
      </c>
    </row>
    <row r="2505" spans="1:4" ht="17.25" x14ac:dyDescent="0.25">
      <c r="A2505" s="54">
        <v>512210</v>
      </c>
      <c r="B2505" s="54" t="s">
        <v>2881</v>
      </c>
      <c r="C2505" s="56">
        <v>5151</v>
      </c>
      <c r="D2505" s="4" t="s">
        <v>4570</v>
      </c>
    </row>
    <row r="2506" spans="1:4" ht="17.25" x14ac:dyDescent="0.25">
      <c r="A2506" s="54">
        <v>51222</v>
      </c>
      <c r="B2506" s="54" t="s">
        <v>2883</v>
      </c>
      <c r="C2506" s="56">
        <v>51511</v>
      </c>
      <c r="D2506" s="4" t="s">
        <v>4571</v>
      </c>
    </row>
    <row r="2507" spans="1:4" x14ac:dyDescent="0.25">
      <c r="A2507" s="54">
        <v>512220</v>
      </c>
      <c r="B2507" s="54" t="s">
        <v>2883</v>
      </c>
      <c r="C2507" s="56">
        <v>515111</v>
      </c>
      <c r="D2507" s="4" t="s">
        <v>4572</v>
      </c>
    </row>
    <row r="2508" spans="1:4" x14ac:dyDescent="0.25">
      <c r="A2508" s="54">
        <v>51223</v>
      </c>
      <c r="B2508" s="54" t="s">
        <v>2884</v>
      </c>
      <c r="C2508" s="56">
        <v>515112</v>
      </c>
      <c r="D2508" s="4" t="s">
        <v>4573</v>
      </c>
    </row>
    <row r="2509" spans="1:4" ht="17.25" x14ac:dyDescent="0.25">
      <c r="A2509" s="54">
        <v>512230</v>
      </c>
      <c r="B2509" s="54" t="s">
        <v>2884</v>
      </c>
      <c r="C2509" s="56">
        <v>51512</v>
      </c>
      <c r="D2509" s="4" t="s">
        <v>4574</v>
      </c>
    </row>
    <row r="2510" spans="1:4" x14ac:dyDescent="0.25">
      <c r="A2510" s="54">
        <v>51224</v>
      </c>
      <c r="B2510" s="54" t="s">
        <v>2885</v>
      </c>
      <c r="C2510" s="56">
        <v>515120</v>
      </c>
      <c r="D2510" s="4" t="s">
        <v>2889</v>
      </c>
    </row>
    <row r="2511" spans="1:4" ht="17.25" x14ac:dyDescent="0.25">
      <c r="A2511" s="54">
        <v>512240</v>
      </c>
      <c r="B2511" s="54" t="s">
        <v>2885</v>
      </c>
      <c r="C2511" s="56">
        <v>5152</v>
      </c>
      <c r="D2511" s="4" t="s">
        <v>4575</v>
      </c>
    </row>
    <row r="2512" spans="1:4" ht="17.25" x14ac:dyDescent="0.25">
      <c r="A2512" s="54">
        <v>51229</v>
      </c>
      <c r="B2512" s="54" t="s">
        <v>2886</v>
      </c>
      <c r="C2512" s="56">
        <v>51521</v>
      </c>
      <c r="D2512" s="4" t="s">
        <v>4575</v>
      </c>
    </row>
    <row r="2513" spans="1:4" x14ac:dyDescent="0.25">
      <c r="A2513" s="54">
        <v>512290</v>
      </c>
      <c r="B2513" s="54" t="s">
        <v>2886</v>
      </c>
      <c r="C2513" s="56">
        <v>515210</v>
      </c>
      <c r="D2513" s="4" t="s">
        <v>2890</v>
      </c>
    </row>
    <row r="2514" spans="1:4" ht="17.25" x14ac:dyDescent="0.25">
      <c r="A2514" s="54">
        <v>515</v>
      </c>
      <c r="B2514" s="54" t="s">
        <v>4576</v>
      </c>
      <c r="C2514" s="56">
        <v>517</v>
      </c>
      <c r="D2514" s="4" t="s">
        <v>4577</v>
      </c>
    </row>
    <row r="2515" spans="1:4" ht="17.25" x14ac:dyDescent="0.25">
      <c r="A2515" s="54">
        <v>5151</v>
      </c>
      <c r="B2515" s="54" t="s">
        <v>4578</v>
      </c>
      <c r="C2515" s="56">
        <v>5173</v>
      </c>
      <c r="D2515" s="57" t="s">
        <v>4579</v>
      </c>
    </row>
    <row r="2516" spans="1:4" ht="17.25" x14ac:dyDescent="0.25">
      <c r="A2516" s="54">
        <v>51511</v>
      </c>
      <c r="B2516" s="54" t="s">
        <v>4580</v>
      </c>
      <c r="C2516" s="56">
        <v>51731</v>
      </c>
      <c r="D2516" s="57" t="s">
        <v>4579</v>
      </c>
    </row>
    <row r="2517" spans="1:4" x14ac:dyDescent="0.25">
      <c r="A2517" s="54">
        <v>515111</v>
      </c>
      <c r="B2517" s="54" t="s">
        <v>4572</v>
      </c>
      <c r="C2517" s="56">
        <v>517311</v>
      </c>
      <c r="D2517" s="57" t="s">
        <v>4581</v>
      </c>
    </row>
    <row r="2518" spans="1:4" x14ac:dyDescent="0.25">
      <c r="A2518" s="54">
        <v>515112</v>
      </c>
      <c r="B2518" s="54" t="s">
        <v>4573</v>
      </c>
      <c r="C2518" s="56">
        <v>517312</v>
      </c>
      <c r="D2518" s="57" t="s">
        <v>2892</v>
      </c>
    </row>
    <row r="2519" spans="1:4" ht="17.25" x14ac:dyDescent="0.25">
      <c r="A2519" s="54">
        <v>51512</v>
      </c>
      <c r="B2519" s="54" t="s">
        <v>2889</v>
      </c>
      <c r="C2519" s="56">
        <v>5174</v>
      </c>
      <c r="D2519" s="4" t="s">
        <v>4582</v>
      </c>
    </row>
    <row r="2520" spans="1:4" ht="17.25" x14ac:dyDescent="0.25">
      <c r="A2520" s="54">
        <v>515120</v>
      </c>
      <c r="B2520" s="54" t="s">
        <v>2889</v>
      </c>
      <c r="C2520" s="56">
        <v>51741</v>
      </c>
      <c r="D2520" s="4" t="s">
        <v>4582</v>
      </c>
    </row>
    <row r="2521" spans="1:4" ht="25.5" x14ac:dyDescent="0.25">
      <c r="A2521" s="54">
        <v>5152</v>
      </c>
      <c r="B2521" s="54" t="s">
        <v>2890</v>
      </c>
      <c r="C2521" s="56">
        <v>517410</v>
      </c>
      <c r="D2521" s="4" t="s">
        <v>2893</v>
      </c>
    </row>
    <row r="2522" spans="1:4" ht="25.5" x14ac:dyDescent="0.25">
      <c r="A2522" s="54">
        <v>51521</v>
      </c>
      <c r="B2522" s="54" t="s">
        <v>2890</v>
      </c>
      <c r="C2522" s="56">
        <v>5179</v>
      </c>
      <c r="D2522" s="4" t="s">
        <v>4583</v>
      </c>
    </row>
    <row r="2523" spans="1:4" ht="25.5" x14ac:dyDescent="0.25">
      <c r="A2523" s="54">
        <v>515210</v>
      </c>
      <c r="B2523" s="54" t="s">
        <v>2890</v>
      </c>
      <c r="C2523" s="56">
        <v>51791</v>
      </c>
      <c r="D2523" s="4" t="s">
        <v>4583</v>
      </c>
    </row>
    <row r="2524" spans="1:4" x14ac:dyDescent="0.25">
      <c r="A2524" s="54">
        <v>517</v>
      </c>
      <c r="B2524" s="54" t="s">
        <v>4584</v>
      </c>
      <c r="C2524" s="56">
        <v>517911</v>
      </c>
      <c r="D2524" s="4" t="s">
        <v>4585</v>
      </c>
    </row>
    <row r="2525" spans="1:4" x14ac:dyDescent="0.25">
      <c r="A2525" s="54">
        <v>5171</v>
      </c>
      <c r="B2525" s="54" t="s">
        <v>2891</v>
      </c>
      <c r="C2525" s="56">
        <v>517919</v>
      </c>
      <c r="D2525" s="4" t="s">
        <v>4586</v>
      </c>
    </row>
    <row r="2526" spans="1:4" ht="17.25" x14ac:dyDescent="0.25">
      <c r="A2526" s="54">
        <v>51711</v>
      </c>
      <c r="B2526" s="54" t="s">
        <v>2891</v>
      </c>
      <c r="C2526" s="56">
        <v>518</v>
      </c>
      <c r="D2526" s="4" t="s">
        <v>4587</v>
      </c>
    </row>
    <row r="2527" spans="1:4" ht="17.25" x14ac:dyDescent="0.25">
      <c r="A2527" s="54">
        <v>517110</v>
      </c>
      <c r="B2527" s="54" t="s">
        <v>4581</v>
      </c>
      <c r="C2527" s="56">
        <v>5182</v>
      </c>
      <c r="D2527" s="4" t="s">
        <v>4587</v>
      </c>
    </row>
    <row r="2528" spans="1:4" ht="25.5" x14ac:dyDescent="0.25">
      <c r="A2528" s="54">
        <v>5172</v>
      </c>
      <c r="B2528" s="54" t="s">
        <v>2892</v>
      </c>
      <c r="C2528" s="56">
        <v>51821</v>
      </c>
      <c r="D2528" s="4" t="s">
        <v>4587</v>
      </c>
    </row>
    <row r="2529" spans="1:4" ht="25.5" x14ac:dyDescent="0.25">
      <c r="A2529" s="54">
        <v>51721</v>
      </c>
      <c r="B2529" s="54" t="s">
        <v>2892</v>
      </c>
      <c r="C2529" s="56">
        <v>518210</v>
      </c>
      <c r="D2529" s="4" t="s">
        <v>2896</v>
      </c>
    </row>
    <row r="2530" spans="1:4" ht="25.5" x14ac:dyDescent="0.25">
      <c r="A2530" s="54">
        <v>517210</v>
      </c>
      <c r="B2530" s="54" t="s">
        <v>2892</v>
      </c>
      <c r="C2530" s="56">
        <v>519</v>
      </c>
      <c r="D2530" s="4" t="s">
        <v>4588</v>
      </c>
    </row>
    <row r="2531" spans="1:4" ht="17.25" x14ac:dyDescent="0.25">
      <c r="A2531" s="54">
        <v>5174</v>
      </c>
      <c r="B2531" s="54" t="s">
        <v>2893</v>
      </c>
      <c r="C2531" s="56">
        <v>5191</v>
      </c>
      <c r="D2531" s="4" t="s">
        <v>4588</v>
      </c>
    </row>
    <row r="2532" spans="1:4" ht="17.25" x14ac:dyDescent="0.25">
      <c r="A2532" s="54">
        <v>51741</v>
      </c>
      <c r="B2532" s="54" t="s">
        <v>2893</v>
      </c>
      <c r="C2532" s="56">
        <v>51911</v>
      </c>
      <c r="D2532" s="4" t="s">
        <v>4589</v>
      </c>
    </row>
    <row r="2533" spans="1:4" x14ac:dyDescent="0.25">
      <c r="A2533" s="54">
        <v>517410</v>
      </c>
      <c r="B2533" s="54" t="s">
        <v>2893</v>
      </c>
      <c r="C2533" s="56">
        <v>519110</v>
      </c>
      <c r="D2533" s="4" t="s">
        <v>2897</v>
      </c>
    </row>
    <row r="2534" spans="1:4" ht="17.25" x14ac:dyDescent="0.25">
      <c r="A2534" s="54">
        <v>5179</v>
      </c>
      <c r="B2534" s="54" t="s">
        <v>4590</v>
      </c>
      <c r="C2534" s="56">
        <v>51912</v>
      </c>
      <c r="D2534" s="4" t="s">
        <v>4591</v>
      </c>
    </row>
    <row r="2535" spans="1:4" x14ac:dyDescent="0.25">
      <c r="A2535" s="54">
        <v>51791</v>
      </c>
      <c r="B2535" s="54" t="s">
        <v>4590</v>
      </c>
      <c r="C2535" s="56">
        <v>519120</v>
      </c>
      <c r="D2535" s="4" t="s">
        <v>4592</v>
      </c>
    </row>
    <row r="2536" spans="1:4" ht="17.25" x14ac:dyDescent="0.25">
      <c r="A2536" s="54">
        <v>517911</v>
      </c>
      <c r="B2536" s="54" t="s">
        <v>4585</v>
      </c>
      <c r="C2536" s="56">
        <v>51913</v>
      </c>
      <c r="D2536" s="4" t="s">
        <v>4593</v>
      </c>
    </row>
    <row r="2537" spans="1:4" x14ac:dyDescent="0.25">
      <c r="A2537" s="54">
        <v>517919</v>
      </c>
      <c r="B2537" s="54" t="s">
        <v>4586</v>
      </c>
      <c r="C2537" s="56">
        <v>519130</v>
      </c>
      <c r="D2537" s="4" t="s">
        <v>2899</v>
      </c>
    </row>
    <row r="2538" spans="1:4" ht="25.5" x14ac:dyDescent="0.25">
      <c r="A2538" s="54">
        <v>518</v>
      </c>
      <c r="B2538" s="54" t="s">
        <v>2896</v>
      </c>
      <c r="C2538" s="56">
        <v>51919</v>
      </c>
      <c r="D2538" s="4" t="s">
        <v>4594</v>
      </c>
    </row>
    <row r="2539" spans="1:4" ht="25.5" x14ac:dyDescent="0.25">
      <c r="A2539" s="54">
        <v>5182</v>
      </c>
      <c r="B2539" s="54" t="s">
        <v>2896</v>
      </c>
      <c r="C2539" s="56">
        <v>519190</v>
      </c>
      <c r="D2539" s="4" t="s">
        <v>2900</v>
      </c>
    </row>
    <row r="2540" spans="1:4" ht="25.5" x14ac:dyDescent="0.25">
      <c r="A2540" s="54">
        <v>51821</v>
      </c>
      <c r="B2540" s="54" t="s">
        <v>2896</v>
      </c>
      <c r="C2540" s="56">
        <v>52</v>
      </c>
      <c r="D2540" s="4" t="s">
        <v>4595</v>
      </c>
    </row>
    <row r="2541" spans="1:4" ht="25.5" x14ac:dyDescent="0.25">
      <c r="A2541" s="54">
        <v>518210</v>
      </c>
      <c r="B2541" s="54" t="s">
        <v>2896</v>
      </c>
      <c r="C2541" s="56">
        <v>521</v>
      </c>
      <c r="D2541" s="4" t="s">
        <v>4596</v>
      </c>
    </row>
    <row r="2542" spans="1:4" ht="17.25" x14ac:dyDescent="0.25">
      <c r="A2542" s="54">
        <v>519</v>
      </c>
      <c r="B2542" s="54" t="s">
        <v>4597</v>
      </c>
      <c r="C2542" s="56">
        <v>5211</v>
      </c>
      <c r="D2542" s="4" t="s">
        <v>4596</v>
      </c>
    </row>
    <row r="2543" spans="1:4" ht="17.25" x14ac:dyDescent="0.25">
      <c r="A2543" s="54">
        <v>5191</v>
      </c>
      <c r="B2543" s="54" t="s">
        <v>4597</v>
      </c>
      <c r="C2543" s="56">
        <v>52111</v>
      </c>
      <c r="D2543" s="4" t="s">
        <v>4596</v>
      </c>
    </row>
    <row r="2544" spans="1:4" x14ac:dyDescent="0.25">
      <c r="A2544" s="54">
        <v>51911</v>
      </c>
      <c r="B2544" s="54" t="s">
        <v>2897</v>
      </c>
      <c r="C2544" s="56">
        <v>521110</v>
      </c>
      <c r="D2544" s="4" t="s">
        <v>2901</v>
      </c>
    </row>
    <row r="2545" spans="1:4" ht="17.25" x14ac:dyDescent="0.25">
      <c r="A2545" s="54">
        <v>519110</v>
      </c>
      <c r="B2545" s="54" t="s">
        <v>2897</v>
      </c>
      <c r="C2545" s="56">
        <v>522</v>
      </c>
      <c r="D2545" s="4" t="s">
        <v>4598</v>
      </c>
    </row>
    <row r="2546" spans="1:4" x14ac:dyDescent="0.25">
      <c r="A2546" s="54">
        <v>51912</v>
      </c>
      <c r="B2546" s="54" t="s">
        <v>2898</v>
      </c>
      <c r="C2546" s="56">
        <v>5221</v>
      </c>
      <c r="D2546" s="4" t="s">
        <v>4599</v>
      </c>
    </row>
    <row r="2547" spans="1:4" x14ac:dyDescent="0.25">
      <c r="A2547" s="54">
        <v>519120</v>
      </c>
      <c r="B2547" s="54" t="s">
        <v>4592</v>
      </c>
      <c r="C2547" s="56">
        <v>52211</v>
      </c>
      <c r="D2547" s="4" t="s">
        <v>4600</v>
      </c>
    </row>
    <row r="2548" spans="1:4" ht="25.5" x14ac:dyDescent="0.25">
      <c r="A2548" s="54">
        <v>51913</v>
      </c>
      <c r="B2548" s="54" t="s">
        <v>2899</v>
      </c>
      <c r="C2548" s="56">
        <v>522110</v>
      </c>
      <c r="D2548" s="4" t="s">
        <v>4600</v>
      </c>
    </row>
    <row r="2549" spans="1:4" ht="25.5" x14ac:dyDescent="0.25">
      <c r="A2549" s="54">
        <v>519130</v>
      </c>
      <c r="B2549" s="54" t="s">
        <v>2899</v>
      </c>
      <c r="C2549" s="56">
        <v>52212</v>
      </c>
      <c r="D2549" s="4" t="s">
        <v>4601</v>
      </c>
    </row>
    <row r="2550" spans="1:4" x14ac:dyDescent="0.25">
      <c r="A2550" s="54">
        <v>51919</v>
      </c>
      <c r="B2550" s="54" t="s">
        <v>2900</v>
      </c>
      <c r="C2550" s="56">
        <v>522120</v>
      </c>
      <c r="D2550" s="4" t="s">
        <v>4601</v>
      </c>
    </row>
    <row r="2551" spans="1:4" x14ac:dyDescent="0.25">
      <c r="A2551" s="54">
        <v>519190</v>
      </c>
      <c r="B2551" s="54" t="s">
        <v>2900</v>
      </c>
      <c r="C2551" s="56">
        <v>52213</v>
      </c>
      <c r="D2551" s="4" t="s">
        <v>4602</v>
      </c>
    </row>
    <row r="2552" spans="1:4" x14ac:dyDescent="0.25">
      <c r="A2552" s="54">
        <v>52</v>
      </c>
      <c r="B2552" s="54" t="s">
        <v>4603</v>
      </c>
      <c r="C2552" s="56">
        <v>522130</v>
      </c>
      <c r="D2552" s="4" t="s">
        <v>4602</v>
      </c>
    </row>
    <row r="2553" spans="1:4" x14ac:dyDescent="0.25">
      <c r="A2553" s="54">
        <v>521</v>
      </c>
      <c r="B2553" s="54" t="s">
        <v>2901</v>
      </c>
      <c r="C2553" s="56">
        <v>52219</v>
      </c>
      <c r="D2553" s="4" t="s">
        <v>4604</v>
      </c>
    </row>
    <row r="2554" spans="1:4" x14ac:dyDescent="0.25">
      <c r="A2554" s="54">
        <v>5211</v>
      </c>
      <c r="B2554" s="54" t="s">
        <v>2901</v>
      </c>
      <c r="C2554" s="56">
        <v>522190</v>
      </c>
      <c r="D2554" s="4" t="s">
        <v>4604</v>
      </c>
    </row>
    <row r="2555" spans="1:4" x14ac:dyDescent="0.25">
      <c r="A2555" s="54">
        <v>52111</v>
      </c>
      <c r="B2555" s="54" t="s">
        <v>2901</v>
      </c>
      <c r="C2555" s="56">
        <v>5222</v>
      </c>
      <c r="D2555" s="4" t="s">
        <v>4605</v>
      </c>
    </row>
    <row r="2556" spans="1:4" x14ac:dyDescent="0.25">
      <c r="A2556" s="54">
        <v>521110</v>
      </c>
      <c r="B2556" s="54" t="s">
        <v>2901</v>
      </c>
      <c r="C2556" s="56">
        <v>52221</v>
      </c>
      <c r="D2556" s="4" t="s">
        <v>4606</v>
      </c>
    </row>
    <row r="2557" spans="1:4" ht="25.5" x14ac:dyDescent="0.25">
      <c r="A2557" s="54">
        <v>522</v>
      </c>
      <c r="B2557" s="54" t="s">
        <v>4607</v>
      </c>
      <c r="C2557" s="56">
        <v>522210</v>
      </c>
      <c r="D2557" s="4" t="s">
        <v>4606</v>
      </c>
    </row>
    <row r="2558" spans="1:4" x14ac:dyDescent="0.25">
      <c r="A2558" s="54">
        <v>5221</v>
      </c>
      <c r="B2558" s="54" t="s">
        <v>4599</v>
      </c>
      <c r="C2558" s="56">
        <v>52222</v>
      </c>
      <c r="D2558" s="4" t="s">
        <v>4608</v>
      </c>
    </row>
    <row r="2559" spans="1:4" x14ac:dyDescent="0.25">
      <c r="A2559" s="54">
        <v>52211</v>
      </c>
      <c r="B2559" s="54" t="s">
        <v>4600</v>
      </c>
      <c r="C2559" s="56">
        <v>522220</v>
      </c>
      <c r="D2559" s="4" t="s">
        <v>4608</v>
      </c>
    </row>
    <row r="2560" spans="1:4" x14ac:dyDescent="0.25">
      <c r="A2560" s="54">
        <v>522110</v>
      </c>
      <c r="B2560" s="54" t="s">
        <v>4600</v>
      </c>
      <c r="C2560" s="56">
        <v>52229</v>
      </c>
      <c r="D2560" s="4" t="s">
        <v>4609</v>
      </c>
    </row>
    <row r="2561" spans="1:4" x14ac:dyDescent="0.25">
      <c r="A2561" s="54">
        <v>52212</v>
      </c>
      <c r="B2561" s="54" t="s">
        <v>4601</v>
      </c>
      <c r="C2561" s="56">
        <v>522291</v>
      </c>
      <c r="D2561" s="4" t="s">
        <v>4610</v>
      </c>
    </row>
    <row r="2562" spans="1:4" x14ac:dyDescent="0.25">
      <c r="A2562" s="54">
        <v>522120</v>
      </c>
      <c r="B2562" s="54" t="s">
        <v>4601</v>
      </c>
      <c r="C2562" s="56">
        <v>522292</v>
      </c>
      <c r="D2562" s="4" t="s">
        <v>4611</v>
      </c>
    </row>
    <row r="2563" spans="1:4" x14ac:dyDescent="0.25">
      <c r="A2563" s="54">
        <v>52213</v>
      </c>
      <c r="B2563" s="54" t="s">
        <v>4602</v>
      </c>
      <c r="C2563" s="56">
        <v>522293</v>
      </c>
      <c r="D2563" s="4" t="s">
        <v>4612</v>
      </c>
    </row>
    <row r="2564" spans="1:4" x14ac:dyDescent="0.25">
      <c r="A2564" s="54">
        <v>522130</v>
      </c>
      <c r="B2564" s="54" t="s">
        <v>4602</v>
      </c>
      <c r="C2564" s="56">
        <v>522294</v>
      </c>
      <c r="D2564" s="4" t="s">
        <v>4613</v>
      </c>
    </row>
    <row r="2565" spans="1:4" x14ac:dyDescent="0.25">
      <c r="A2565" s="54">
        <v>52219</v>
      </c>
      <c r="B2565" s="54" t="s">
        <v>4604</v>
      </c>
      <c r="C2565" s="56">
        <v>522298</v>
      </c>
      <c r="D2565" s="4" t="s">
        <v>4614</v>
      </c>
    </row>
    <row r="2566" spans="1:4" x14ac:dyDescent="0.25">
      <c r="A2566" s="54">
        <v>522190</v>
      </c>
      <c r="B2566" s="54" t="s">
        <v>4604</v>
      </c>
      <c r="C2566" s="56">
        <v>5223</v>
      </c>
      <c r="D2566" s="4" t="s">
        <v>4615</v>
      </c>
    </row>
    <row r="2567" spans="1:4" x14ac:dyDescent="0.25">
      <c r="A2567" s="54">
        <v>5222</v>
      </c>
      <c r="B2567" s="54" t="s">
        <v>4605</v>
      </c>
      <c r="C2567" s="56">
        <v>52231</v>
      </c>
      <c r="D2567" s="4" t="s">
        <v>4616</v>
      </c>
    </row>
    <row r="2568" spans="1:4" x14ac:dyDescent="0.25">
      <c r="A2568" s="54">
        <v>52221</v>
      </c>
      <c r="B2568" s="54" t="s">
        <v>4606</v>
      </c>
      <c r="C2568" s="56">
        <v>522310</v>
      </c>
      <c r="D2568" s="4" t="s">
        <v>4616</v>
      </c>
    </row>
    <row r="2569" spans="1:4" x14ac:dyDescent="0.25">
      <c r="A2569" s="54">
        <v>522210</v>
      </c>
      <c r="B2569" s="54" t="s">
        <v>4606</v>
      </c>
      <c r="C2569" s="56">
        <v>52232</v>
      </c>
      <c r="D2569" s="4" t="s">
        <v>4617</v>
      </c>
    </row>
    <row r="2570" spans="1:4" x14ac:dyDescent="0.25">
      <c r="A2570" s="54">
        <v>52222</v>
      </c>
      <c r="B2570" s="54" t="s">
        <v>4608</v>
      </c>
      <c r="C2570" s="56">
        <v>522320</v>
      </c>
      <c r="D2570" s="4" t="s">
        <v>4617</v>
      </c>
    </row>
    <row r="2571" spans="1:4" x14ac:dyDescent="0.25">
      <c r="A2571" s="54">
        <v>522220</v>
      </c>
      <c r="B2571" s="54" t="s">
        <v>4608</v>
      </c>
      <c r="C2571" s="56">
        <v>52239</v>
      </c>
      <c r="D2571" s="4" t="s">
        <v>4618</v>
      </c>
    </row>
    <row r="2572" spans="1:4" x14ac:dyDescent="0.25">
      <c r="A2572" s="54">
        <v>52229</v>
      </c>
      <c r="B2572" s="54" t="s">
        <v>4609</v>
      </c>
      <c r="C2572" s="56">
        <v>522390</v>
      </c>
      <c r="D2572" s="4" t="s">
        <v>4618</v>
      </c>
    </row>
    <row r="2573" spans="1:4" ht="17.25" x14ac:dyDescent="0.25">
      <c r="A2573" s="54">
        <v>522291</v>
      </c>
      <c r="B2573" s="54" t="s">
        <v>4610</v>
      </c>
      <c r="C2573" s="56">
        <v>523</v>
      </c>
      <c r="D2573" s="4" t="s">
        <v>4619</v>
      </c>
    </row>
    <row r="2574" spans="1:4" ht="17.25" x14ac:dyDescent="0.25">
      <c r="A2574" s="54">
        <v>522292</v>
      </c>
      <c r="B2574" s="54" t="s">
        <v>4611</v>
      </c>
      <c r="C2574" s="56">
        <v>5231</v>
      </c>
      <c r="D2574" s="4" t="s">
        <v>4620</v>
      </c>
    </row>
    <row r="2575" spans="1:4" x14ac:dyDescent="0.25">
      <c r="A2575" s="54">
        <v>522293</v>
      </c>
      <c r="B2575" s="54" t="s">
        <v>4612</v>
      </c>
      <c r="C2575" s="56">
        <v>52311</v>
      </c>
      <c r="D2575" s="4" t="s">
        <v>4621</v>
      </c>
    </row>
    <row r="2576" spans="1:4" x14ac:dyDescent="0.25">
      <c r="A2576" s="54">
        <v>522294</v>
      </c>
      <c r="B2576" s="54" t="s">
        <v>4613</v>
      </c>
      <c r="C2576" s="56">
        <v>523110</v>
      </c>
      <c r="D2576" s="4" t="s">
        <v>4621</v>
      </c>
    </row>
    <row r="2577" spans="1:4" ht="25.5" x14ac:dyDescent="0.25">
      <c r="A2577" s="54">
        <v>522298</v>
      </c>
      <c r="B2577" s="54" t="s">
        <v>4614</v>
      </c>
      <c r="C2577" s="56">
        <v>52312</v>
      </c>
      <c r="D2577" s="4" t="s">
        <v>4622</v>
      </c>
    </row>
    <row r="2578" spans="1:4" x14ac:dyDescent="0.25">
      <c r="A2578" s="54">
        <v>5223</v>
      </c>
      <c r="B2578" s="54" t="s">
        <v>4615</v>
      </c>
      <c r="C2578" s="56">
        <v>523120</v>
      </c>
      <c r="D2578" s="4" t="s">
        <v>4622</v>
      </c>
    </row>
    <row r="2579" spans="1:4" x14ac:dyDescent="0.25">
      <c r="A2579" s="54">
        <v>52231</v>
      </c>
      <c r="B2579" s="54" t="s">
        <v>4616</v>
      </c>
      <c r="C2579" s="56">
        <v>52313</v>
      </c>
      <c r="D2579" s="4" t="s">
        <v>4623</v>
      </c>
    </row>
    <row r="2580" spans="1:4" x14ac:dyDescent="0.25">
      <c r="A2580" s="54">
        <v>522310</v>
      </c>
      <c r="B2580" s="54" t="s">
        <v>4616</v>
      </c>
      <c r="C2580" s="56">
        <v>523130</v>
      </c>
      <c r="D2580" s="4" t="s">
        <v>4623</v>
      </c>
    </row>
    <row r="2581" spans="1:4" ht="25.5" x14ac:dyDescent="0.25">
      <c r="A2581" s="54">
        <v>52232</v>
      </c>
      <c r="B2581" s="54" t="s">
        <v>4617</v>
      </c>
      <c r="C2581" s="56">
        <v>52314</v>
      </c>
      <c r="D2581" s="4" t="s">
        <v>4624</v>
      </c>
    </row>
    <row r="2582" spans="1:4" ht="25.5" x14ac:dyDescent="0.25">
      <c r="A2582" s="54">
        <v>522320</v>
      </c>
      <c r="B2582" s="54" t="s">
        <v>4617</v>
      </c>
      <c r="C2582" s="56">
        <v>523140</v>
      </c>
      <c r="D2582" s="4" t="s">
        <v>4624</v>
      </c>
    </row>
    <row r="2583" spans="1:4" ht="25.5" x14ac:dyDescent="0.25">
      <c r="A2583" s="54">
        <v>52239</v>
      </c>
      <c r="B2583" s="54" t="s">
        <v>4618</v>
      </c>
      <c r="C2583" s="56">
        <v>5232</v>
      </c>
      <c r="D2583" s="4" t="s">
        <v>4625</v>
      </c>
    </row>
    <row r="2584" spans="1:4" ht="25.5" x14ac:dyDescent="0.25">
      <c r="A2584" s="54">
        <v>522390</v>
      </c>
      <c r="B2584" s="54" t="s">
        <v>4618</v>
      </c>
      <c r="C2584" s="56">
        <v>52321</v>
      </c>
      <c r="D2584" s="4" t="s">
        <v>4625</v>
      </c>
    </row>
    <row r="2585" spans="1:4" ht="38.25" x14ac:dyDescent="0.25">
      <c r="A2585" s="54">
        <v>523</v>
      </c>
      <c r="B2585" s="54" t="s">
        <v>4626</v>
      </c>
      <c r="C2585" s="56">
        <v>523210</v>
      </c>
      <c r="D2585" s="4" t="s">
        <v>2920</v>
      </c>
    </row>
    <row r="2586" spans="1:4" ht="25.5" x14ac:dyDescent="0.25">
      <c r="A2586" s="54">
        <v>5231</v>
      </c>
      <c r="B2586" s="54" t="s">
        <v>4627</v>
      </c>
      <c r="C2586" s="56">
        <v>5239</v>
      </c>
      <c r="D2586" s="4" t="s">
        <v>4628</v>
      </c>
    </row>
    <row r="2587" spans="1:4" x14ac:dyDescent="0.25">
      <c r="A2587" s="54">
        <v>52311</v>
      </c>
      <c r="B2587" s="54" t="s">
        <v>4621</v>
      </c>
      <c r="C2587" s="56">
        <v>52391</v>
      </c>
      <c r="D2587" s="4" t="s">
        <v>4629</v>
      </c>
    </row>
    <row r="2588" spans="1:4" x14ac:dyDescent="0.25">
      <c r="A2588" s="54">
        <v>523110</v>
      </c>
      <c r="B2588" s="54" t="s">
        <v>4621</v>
      </c>
      <c r="C2588" s="56">
        <v>523910</v>
      </c>
      <c r="D2588" s="4" t="s">
        <v>4629</v>
      </c>
    </row>
    <row r="2589" spans="1:4" x14ac:dyDescent="0.25">
      <c r="A2589" s="54">
        <v>52312</v>
      </c>
      <c r="B2589" s="54" t="s">
        <v>4622</v>
      </c>
      <c r="C2589" s="56">
        <v>52392</v>
      </c>
      <c r="D2589" s="4" t="s">
        <v>4630</v>
      </c>
    </row>
    <row r="2590" spans="1:4" x14ac:dyDescent="0.25">
      <c r="A2590" s="54">
        <v>523120</v>
      </c>
      <c r="B2590" s="54" t="s">
        <v>4622</v>
      </c>
      <c r="C2590" s="56">
        <v>523920</v>
      </c>
      <c r="D2590" s="4" t="s">
        <v>4630</v>
      </c>
    </row>
    <row r="2591" spans="1:4" x14ac:dyDescent="0.25">
      <c r="A2591" s="54">
        <v>52313</v>
      </c>
      <c r="B2591" s="54" t="s">
        <v>4623</v>
      </c>
      <c r="C2591" s="56">
        <v>52393</v>
      </c>
      <c r="D2591" s="4" t="s">
        <v>4631</v>
      </c>
    </row>
    <row r="2592" spans="1:4" x14ac:dyDescent="0.25">
      <c r="A2592" s="54">
        <v>523130</v>
      </c>
      <c r="B2592" s="54" t="s">
        <v>4623</v>
      </c>
      <c r="C2592" s="56">
        <v>523930</v>
      </c>
      <c r="D2592" s="4" t="s">
        <v>4631</v>
      </c>
    </row>
    <row r="2593" spans="1:4" x14ac:dyDescent="0.25">
      <c r="A2593" s="54">
        <v>52314</v>
      </c>
      <c r="B2593" s="54" t="s">
        <v>4624</v>
      </c>
      <c r="C2593" s="56">
        <v>52399</v>
      </c>
      <c r="D2593" s="4" t="s">
        <v>4632</v>
      </c>
    </row>
    <row r="2594" spans="1:4" x14ac:dyDescent="0.25">
      <c r="A2594" s="54">
        <v>523140</v>
      </c>
      <c r="B2594" s="54" t="s">
        <v>4624</v>
      </c>
      <c r="C2594" s="56">
        <v>523991</v>
      </c>
      <c r="D2594" s="4" t="s">
        <v>4633</v>
      </c>
    </row>
    <row r="2595" spans="1:4" x14ac:dyDescent="0.25">
      <c r="A2595" s="54">
        <v>5232</v>
      </c>
      <c r="B2595" s="54" t="s">
        <v>2920</v>
      </c>
      <c r="C2595" s="56">
        <v>523999</v>
      </c>
      <c r="D2595" s="4" t="s">
        <v>4634</v>
      </c>
    </row>
    <row r="2596" spans="1:4" ht="17.25" x14ac:dyDescent="0.25">
      <c r="A2596" s="54">
        <v>52321</v>
      </c>
      <c r="B2596" s="54" t="s">
        <v>2920</v>
      </c>
      <c r="C2596" s="56">
        <v>524</v>
      </c>
      <c r="D2596" s="4" t="s">
        <v>4635</v>
      </c>
    </row>
    <row r="2597" spans="1:4" ht="17.25" x14ac:dyDescent="0.25">
      <c r="A2597" s="54">
        <v>523210</v>
      </c>
      <c r="B2597" s="54" t="s">
        <v>2920</v>
      </c>
      <c r="C2597" s="56">
        <v>5241</v>
      </c>
      <c r="D2597" s="4" t="s">
        <v>4636</v>
      </c>
    </row>
    <row r="2598" spans="1:4" x14ac:dyDescent="0.25">
      <c r="A2598" s="54">
        <v>5239</v>
      </c>
      <c r="B2598" s="54" t="s">
        <v>4637</v>
      </c>
      <c r="C2598" s="56">
        <v>52411</v>
      </c>
      <c r="D2598" s="4" t="s">
        <v>4638</v>
      </c>
    </row>
    <row r="2599" spans="1:4" x14ac:dyDescent="0.25">
      <c r="A2599" s="54">
        <v>52391</v>
      </c>
      <c r="B2599" s="54" t="s">
        <v>4629</v>
      </c>
      <c r="C2599" s="56">
        <v>524113</v>
      </c>
      <c r="D2599" s="4" t="s">
        <v>4639</v>
      </c>
    </row>
    <row r="2600" spans="1:4" x14ac:dyDescent="0.25">
      <c r="A2600" s="54">
        <v>523910</v>
      </c>
      <c r="B2600" s="54" t="s">
        <v>4629</v>
      </c>
      <c r="C2600" s="56">
        <v>524114</v>
      </c>
      <c r="D2600" s="4" t="s">
        <v>4640</v>
      </c>
    </row>
    <row r="2601" spans="1:4" x14ac:dyDescent="0.25">
      <c r="A2601" s="54">
        <v>52392</v>
      </c>
      <c r="B2601" s="54" t="s">
        <v>4630</v>
      </c>
      <c r="C2601" s="56">
        <v>52412</v>
      </c>
      <c r="D2601" s="4" t="s">
        <v>4641</v>
      </c>
    </row>
    <row r="2602" spans="1:4" x14ac:dyDescent="0.25">
      <c r="A2602" s="54">
        <v>523920</v>
      </c>
      <c r="B2602" s="54" t="s">
        <v>4630</v>
      </c>
      <c r="C2602" s="56">
        <v>524126</v>
      </c>
      <c r="D2602" s="4" t="s">
        <v>4642</v>
      </c>
    </row>
    <row r="2603" spans="1:4" x14ac:dyDescent="0.25">
      <c r="A2603" s="54">
        <v>52393</v>
      </c>
      <c r="B2603" s="54" t="s">
        <v>4631</v>
      </c>
      <c r="C2603" s="56">
        <v>524127</v>
      </c>
      <c r="D2603" s="4" t="s">
        <v>4643</v>
      </c>
    </row>
    <row r="2604" spans="1:4" x14ac:dyDescent="0.25">
      <c r="A2604" s="54">
        <v>523930</v>
      </c>
      <c r="B2604" s="54" t="s">
        <v>4631</v>
      </c>
      <c r="C2604" s="56">
        <v>524128</v>
      </c>
      <c r="D2604" s="4" t="s">
        <v>4644</v>
      </c>
    </row>
    <row r="2605" spans="1:4" x14ac:dyDescent="0.25">
      <c r="A2605" s="54">
        <v>52399</v>
      </c>
      <c r="B2605" s="54" t="s">
        <v>4632</v>
      </c>
      <c r="C2605" s="56">
        <v>52413</v>
      </c>
      <c r="D2605" s="4" t="s">
        <v>4645</v>
      </c>
    </row>
    <row r="2606" spans="1:4" x14ac:dyDescent="0.25">
      <c r="A2606" s="54">
        <v>523991</v>
      </c>
      <c r="B2606" s="54" t="s">
        <v>4633</v>
      </c>
      <c r="C2606" s="56">
        <v>524130</v>
      </c>
      <c r="D2606" s="4" t="s">
        <v>4645</v>
      </c>
    </row>
    <row r="2607" spans="1:4" ht="25.5" x14ac:dyDescent="0.25">
      <c r="A2607" s="54">
        <v>523999</v>
      </c>
      <c r="B2607" s="54" t="s">
        <v>4634</v>
      </c>
      <c r="C2607" s="56">
        <v>5242</v>
      </c>
      <c r="D2607" s="4" t="s">
        <v>4646</v>
      </c>
    </row>
    <row r="2608" spans="1:4" x14ac:dyDescent="0.25">
      <c r="A2608" s="54">
        <v>524</v>
      </c>
      <c r="B2608" s="54" t="s">
        <v>4647</v>
      </c>
      <c r="C2608" s="56">
        <v>52421</v>
      </c>
      <c r="D2608" s="4" t="s">
        <v>4648</v>
      </c>
    </row>
    <row r="2609" spans="1:4" x14ac:dyDescent="0.25">
      <c r="A2609" s="54">
        <v>5241</v>
      </c>
      <c r="B2609" s="54" t="s">
        <v>4649</v>
      </c>
      <c r="C2609" s="56">
        <v>524210</v>
      </c>
      <c r="D2609" s="4" t="s">
        <v>4648</v>
      </c>
    </row>
    <row r="2610" spans="1:4" ht="25.5" x14ac:dyDescent="0.25">
      <c r="A2610" s="54">
        <v>52411</v>
      </c>
      <c r="B2610" s="54" t="s">
        <v>4638</v>
      </c>
      <c r="C2610" s="56">
        <v>52429</v>
      </c>
      <c r="D2610" s="4" t="s">
        <v>4650</v>
      </c>
    </row>
    <row r="2611" spans="1:4" x14ac:dyDescent="0.25">
      <c r="A2611" s="54">
        <v>524113</v>
      </c>
      <c r="B2611" s="54" t="s">
        <v>4639</v>
      </c>
      <c r="C2611" s="56">
        <v>524291</v>
      </c>
      <c r="D2611" s="4" t="s">
        <v>4651</v>
      </c>
    </row>
    <row r="2612" spans="1:4" ht="25.5" x14ac:dyDescent="0.25">
      <c r="A2612" s="54">
        <v>524114</v>
      </c>
      <c r="B2612" s="54" t="s">
        <v>4640</v>
      </c>
      <c r="C2612" s="56">
        <v>524292</v>
      </c>
      <c r="D2612" s="4" t="s">
        <v>4652</v>
      </c>
    </row>
    <row r="2613" spans="1:4" ht="25.5" x14ac:dyDescent="0.25">
      <c r="A2613" s="54">
        <v>52412</v>
      </c>
      <c r="B2613" s="54" t="s">
        <v>4641</v>
      </c>
      <c r="C2613" s="56">
        <v>524298</v>
      </c>
      <c r="D2613" s="4" t="s">
        <v>4653</v>
      </c>
    </row>
    <row r="2614" spans="1:4" ht="25.5" x14ac:dyDescent="0.25">
      <c r="A2614" s="54">
        <v>524126</v>
      </c>
      <c r="B2614" s="54" t="s">
        <v>4642</v>
      </c>
      <c r="C2614" s="56">
        <v>525</v>
      </c>
      <c r="D2614" s="4" t="s">
        <v>4654</v>
      </c>
    </row>
    <row r="2615" spans="1:4" x14ac:dyDescent="0.25">
      <c r="A2615" s="54">
        <v>524127</v>
      </c>
      <c r="B2615" s="54" t="s">
        <v>4643</v>
      </c>
      <c r="C2615" s="56">
        <v>5251</v>
      </c>
      <c r="D2615" s="4" t="s">
        <v>4655</v>
      </c>
    </row>
    <row r="2616" spans="1:4" ht="25.5" x14ac:dyDescent="0.25">
      <c r="A2616" s="54">
        <v>524128</v>
      </c>
      <c r="B2616" s="54" t="s">
        <v>4644</v>
      </c>
      <c r="C2616" s="56">
        <v>52511</v>
      </c>
      <c r="D2616" s="4" t="s">
        <v>4656</v>
      </c>
    </row>
    <row r="2617" spans="1:4" x14ac:dyDescent="0.25">
      <c r="A2617" s="54">
        <v>52413</v>
      </c>
      <c r="B2617" s="54" t="s">
        <v>4645</v>
      </c>
      <c r="C2617" s="56">
        <v>525110</v>
      </c>
      <c r="D2617" s="4" t="s">
        <v>4656</v>
      </c>
    </row>
    <row r="2618" spans="1:4" x14ac:dyDescent="0.25">
      <c r="A2618" s="54">
        <v>524130</v>
      </c>
      <c r="B2618" s="54" t="s">
        <v>4645</v>
      </c>
      <c r="C2618" s="56">
        <v>52512</v>
      </c>
      <c r="D2618" s="4" t="s">
        <v>4657</v>
      </c>
    </row>
    <row r="2619" spans="1:4" ht="25.5" x14ac:dyDescent="0.25">
      <c r="A2619" s="54">
        <v>5242</v>
      </c>
      <c r="B2619" s="54" t="s">
        <v>4658</v>
      </c>
      <c r="C2619" s="56">
        <v>525120</v>
      </c>
      <c r="D2619" s="4" t="s">
        <v>4657</v>
      </c>
    </row>
    <row r="2620" spans="1:4" x14ac:dyDescent="0.25">
      <c r="A2620" s="54">
        <v>52421</v>
      </c>
      <c r="B2620" s="54" t="s">
        <v>4648</v>
      </c>
      <c r="C2620" s="56">
        <v>52519</v>
      </c>
      <c r="D2620" s="4" t="s">
        <v>4659</v>
      </c>
    </row>
    <row r="2621" spans="1:4" x14ac:dyDescent="0.25">
      <c r="A2621" s="54">
        <v>524210</v>
      </c>
      <c r="B2621" s="54" t="s">
        <v>4648</v>
      </c>
      <c r="C2621" s="56">
        <v>525190</v>
      </c>
      <c r="D2621" s="4" t="s">
        <v>4659</v>
      </c>
    </row>
    <row r="2622" spans="1:4" x14ac:dyDescent="0.25">
      <c r="A2622" s="54">
        <v>52429</v>
      </c>
      <c r="B2622" s="54" t="s">
        <v>4650</v>
      </c>
      <c r="C2622" s="56">
        <v>5259</v>
      </c>
      <c r="D2622" s="4" t="s">
        <v>4660</v>
      </c>
    </row>
    <row r="2623" spans="1:4" x14ac:dyDescent="0.25">
      <c r="A2623" s="54">
        <v>524291</v>
      </c>
      <c r="B2623" s="54" t="s">
        <v>4651</v>
      </c>
      <c r="C2623" s="56">
        <v>52591</v>
      </c>
      <c r="D2623" s="4" t="s">
        <v>4661</v>
      </c>
    </row>
    <row r="2624" spans="1:4" ht="25.5" x14ac:dyDescent="0.25">
      <c r="A2624" s="54">
        <v>524292</v>
      </c>
      <c r="B2624" s="54" t="s">
        <v>4652</v>
      </c>
      <c r="C2624" s="56">
        <v>525910</v>
      </c>
      <c r="D2624" s="4" t="s">
        <v>4661</v>
      </c>
    </row>
    <row r="2625" spans="1:4" x14ac:dyDescent="0.25">
      <c r="A2625" s="54">
        <v>524298</v>
      </c>
      <c r="B2625" s="54" t="s">
        <v>4653</v>
      </c>
      <c r="C2625" s="56">
        <v>52592</v>
      </c>
      <c r="D2625" s="4" t="s">
        <v>4662</v>
      </c>
    </row>
    <row r="2626" spans="1:4" ht="25.5" x14ac:dyDescent="0.25">
      <c r="A2626" s="54">
        <v>525</v>
      </c>
      <c r="B2626" s="54" t="s">
        <v>4663</v>
      </c>
      <c r="C2626" s="56">
        <v>525920</v>
      </c>
      <c r="D2626" s="4" t="s">
        <v>4662</v>
      </c>
    </row>
    <row r="2627" spans="1:4" x14ac:dyDescent="0.25">
      <c r="A2627" s="54">
        <v>5251</v>
      </c>
      <c r="B2627" s="54" t="s">
        <v>4664</v>
      </c>
      <c r="C2627" s="56">
        <v>52599</v>
      </c>
      <c r="D2627" s="4" t="s">
        <v>4665</v>
      </c>
    </row>
    <row r="2628" spans="1:4" x14ac:dyDescent="0.25">
      <c r="A2628" s="54">
        <v>52511</v>
      </c>
      <c r="B2628" s="54" t="s">
        <v>4656</v>
      </c>
      <c r="C2628" s="56">
        <v>525990</v>
      </c>
      <c r="D2628" s="4" t="s">
        <v>4665</v>
      </c>
    </row>
    <row r="2629" spans="1:4" ht="17.25" x14ac:dyDescent="0.25">
      <c r="A2629" s="54">
        <v>525110</v>
      </c>
      <c r="B2629" s="54" t="s">
        <v>4656</v>
      </c>
      <c r="C2629" s="56">
        <v>53</v>
      </c>
      <c r="D2629" s="4" t="s">
        <v>4666</v>
      </c>
    </row>
    <row r="2630" spans="1:4" ht="17.25" x14ac:dyDescent="0.25">
      <c r="A2630" s="54">
        <v>52512</v>
      </c>
      <c r="B2630" s="54" t="s">
        <v>4657</v>
      </c>
      <c r="C2630" s="56">
        <v>531</v>
      </c>
      <c r="D2630" s="4" t="s">
        <v>4667</v>
      </c>
    </row>
    <row r="2631" spans="1:4" ht="17.25" x14ac:dyDescent="0.25">
      <c r="A2631" s="54">
        <v>525120</v>
      </c>
      <c r="B2631" s="54" t="s">
        <v>4657</v>
      </c>
      <c r="C2631" s="56">
        <v>5311</v>
      </c>
      <c r="D2631" s="4" t="s">
        <v>4668</v>
      </c>
    </row>
    <row r="2632" spans="1:4" x14ac:dyDescent="0.25">
      <c r="A2632" s="54">
        <v>52519</v>
      </c>
      <c r="B2632" s="54" t="s">
        <v>4659</v>
      </c>
      <c r="C2632" s="56">
        <v>53111</v>
      </c>
      <c r="D2632" s="4" t="s">
        <v>4669</v>
      </c>
    </row>
    <row r="2633" spans="1:4" x14ac:dyDescent="0.25">
      <c r="A2633" s="54">
        <v>525190</v>
      </c>
      <c r="B2633" s="54" t="s">
        <v>4659</v>
      </c>
      <c r="C2633" s="56">
        <v>531110</v>
      </c>
      <c r="D2633" s="4" t="s">
        <v>4669</v>
      </c>
    </row>
    <row r="2634" spans="1:4" x14ac:dyDescent="0.25">
      <c r="A2634" s="54">
        <v>5259</v>
      </c>
      <c r="B2634" s="54" t="s">
        <v>4660</v>
      </c>
      <c r="C2634" s="56">
        <v>53112</v>
      </c>
      <c r="D2634" s="4" t="s">
        <v>4670</v>
      </c>
    </row>
    <row r="2635" spans="1:4" x14ac:dyDescent="0.25">
      <c r="A2635" s="54">
        <v>52591</v>
      </c>
      <c r="B2635" s="54" t="s">
        <v>4661</v>
      </c>
      <c r="C2635" s="56">
        <v>531120</v>
      </c>
      <c r="D2635" s="4" t="s">
        <v>4670</v>
      </c>
    </row>
    <row r="2636" spans="1:4" x14ac:dyDescent="0.25">
      <c r="A2636" s="54">
        <v>525910</v>
      </c>
      <c r="B2636" s="54" t="s">
        <v>4661</v>
      </c>
      <c r="C2636" s="56">
        <v>53113</v>
      </c>
      <c r="D2636" s="4" t="s">
        <v>4671</v>
      </c>
    </row>
    <row r="2637" spans="1:4" x14ac:dyDescent="0.25">
      <c r="A2637" s="54">
        <v>52592</v>
      </c>
      <c r="B2637" s="54" t="s">
        <v>4662</v>
      </c>
      <c r="C2637" s="56">
        <v>531130</v>
      </c>
      <c r="D2637" s="4" t="s">
        <v>4671</v>
      </c>
    </row>
    <row r="2638" spans="1:4" x14ac:dyDescent="0.25">
      <c r="A2638" s="54">
        <v>525920</v>
      </c>
      <c r="B2638" s="54" t="s">
        <v>4662</v>
      </c>
      <c r="C2638" s="56">
        <v>53119</v>
      </c>
      <c r="D2638" s="4" t="s">
        <v>4672</v>
      </c>
    </row>
    <row r="2639" spans="1:4" x14ac:dyDescent="0.25">
      <c r="A2639" s="54">
        <v>52599</v>
      </c>
      <c r="B2639" s="54" t="s">
        <v>4665</v>
      </c>
      <c r="C2639" s="56">
        <v>531190</v>
      </c>
      <c r="D2639" s="4" t="s">
        <v>4672</v>
      </c>
    </row>
    <row r="2640" spans="1:4" ht="17.25" x14ac:dyDescent="0.25">
      <c r="A2640" s="54">
        <v>525990</v>
      </c>
      <c r="B2640" s="54" t="s">
        <v>4665</v>
      </c>
      <c r="C2640" s="56">
        <v>5312</v>
      </c>
      <c r="D2640" s="4" t="s">
        <v>4673</v>
      </c>
    </row>
    <row r="2641" spans="1:4" ht="17.25" x14ac:dyDescent="0.25">
      <c r="A2641" s="54">
        <v>53</v>
      </c>
      <c r="B2641" s="54" t="s">
        <v>4674</v>
      </c>
      <c r="C2641" s="56">
        <v>53121</v>
      </c>
      <c r="D2641" s="4" t="s">
        <v>4673</v>
      </c>
    </row>
    <row r="2642" spans="1:4" x14ac:dyDescent="0.25">
      <c r="A2642" s="54">
        <v>531</v>
      </c>
      <c r="B2642" s="54" t="s">
        <v>4675</v>
      </c>
      <c r="C2642" s="56">
        <v>531210</v>
      </c>
      <c r="D2642" s="4" t="s">
        <v>2945</v>
      </c>
    </row>
    <row r="2643" spans="1:4" ht="17.25" x14ac:dyDescent="0.25">
      <c r="A2643" s="54">
        <v>5311</v>
      </c>
      <c r="B2643" s="54" t="s">
        <v>4676</v>
      </c>
      <c r="C2643" s="56">
        <v>5313</v>
      </c>
      <c r="D2643" s="4" t="s">
        <v>4677</v>
      </c>
    </row>
    <row r="2644" spans="1:4" ht="25.5" x14ac:dyDescent="0.25">
      <c r="A2644" s="54">
        <v>53111</v>
      </c>
      <c r="B2644" s="54" t="s">
        <v>4669</v>
      </c>
      <c r="C2644" s="56">
        <v>53131</v>
      </c>
      <c r="D2644" s="4" t="s">
        <v>4678</v>
      </c>
    </row>
    <row r="2645" spans="1:4" ht="25.5" x14ac:dyDescent="0.25">
      <c r="A2645" s="54">
        <v>531110</v>
      </c>
      <c r="B2645" s="54" t="s">
        <v>4669</v>
      </c>
      <c r="C2645" s="56">
        <v>531311</v>
      </c>
      <c r="D2645" s="4" t="s">
        <v>4679</v>
      </c>
    </row>
    <row r="2646" spans="1:4" ht="25.5" x14ac:dyDescent="0.25">
      <c r="A2646" s="54">
        <v>53112</v>
      </c>
      <c r="B2646" s="54" t="s">
        <v>4670</v>
      </c>
      <c r="C2646" s="56">
        <v>531312</v>
      </c>
      <c r="D2646" s="4" t="s">
        <v>4680</v>
      </c>
    </row>
    <row r="2647" spans="1:4" ht="25.5" x14ac:dyDescent="0.25">
      <c r="A2647" s="54">
        <v>531120</v>
      </c>
      <c r="B2647" s="54" t="s">
        <v>4670</v>
      </c>
      <c r="C2647" s="56">
        <v>53132</v>
      </c>
      <c r="D2647" s="4" t="s">
        <v>4681</v>
      </c>
    </row>
    <row r="2648" spans="1:4" ht="25.5" x14ac:dyDescent="0.25">
      <c r="A2648" s="54">
        <v>53113</v>
      </c>
      <c r="B2648" s="54" t="s">
        <v>4671</v>
      </c>
      <c r="C2648" s="56">
        <v>531320</v>
      </c>
      <c r="D2648" s="4" t="s">
        <v>4681</v>
      </c>
    </row>
    <row r="2649" spans="1:4" ht="25.5" x14ac:dyDescent="0.25">
      <c r="A2649" s="54">
        <v>531130</v>
      </c>
      <c r="B2649" s="54" t="s">
        <v>4671</v>
      </c>
      <c r="C2649" s="56">
        <v>53139</v>
      </c>
      <c r="D2649" s="4" t="s">
        <v>4682</v>
      </c>
    </row>
    <row r="2650" spans="1:4" x14ac:dyDescent="0.25">
      <c r="A2650" s="54">
        <v>53119</v>
      </c>
      <c r="B2650" s="54" t="s">
        <v>4672</v>
      </c>
      <c r="C2650" s="56">
        <v>531390</v>
      </c>
      <c r="D2650" s="4" t="s">
        <v>4682</v>
      </c>
    </row>
    <row r="2651" spans="1:4" ht="17.25" x14ac:dyDescent="0.25">
      <c r="A2651" s="54">
        <v>531190</v>
      </c>
      <c r="B2651" s="54" t="s">
        <v>4672</v>
      </c>
      <c r="C2651" s="56">
        <v>532</v>
      </c>
      <c r="D2651" s="4" t="s">
        <v>4683</v>
      </c>
    </row>
    <row r="2652" spans="1:4" ht="17.25" x14ac:dyDescent="0.25">
      <c r="A2652" s="54">
        <v>5312</v>
      </c>
      <c r="B2652" s="54" t="s">
        <v>2945</v>
      </c>
      <c r="C2652" s="56">
        <v>5321</v>
      </c>
      <c r="D2652" s="4" t="s">
        <v>4684</v>
      </c>
    </row>
    <row r="2653" spans="1:4" ht="17.25" x14ac:dyDescent="0.25">
      <c r="A2653" s="54">
        <v>53121</v>
      </c>
      <c r="B2653" s="54" t="s">
        <v>2945</v>
      </c>
      <c r="C2653" s="56">
        <v>53211</v>
      </c>
      <c r="D2653" s="4" t="s">
        <v>4685</v>
      </c>
    </row>
    <row r="2654" spans="1:4" x14ac:dyDescent="0.25">
      <c r="A2654" s="54">
        <v>531210</v>
      </c>
      <c r="B2654" s="54" t="s">
        <v>2945</v>
      </c>
      <c r="C2654" s="56">
        <v>532111</v>
      </c>
      <c r="D2654" s="4" t="s">
        <v>4686</v>
      </c>
    </row>
    <row r="2655" spans="1:4" x14ac:dyDescent="0.25">
      <c r="A2655" s="54">
        <v>5313</v>
      </c>
      <c r="B2655" s="54" t="s">
        <v>4687</v>
      </c>
      <c r="C2655" s="56">
        <v>532112</v>
      </c>
      <c r="D2655" s="4" t="s">
        <v>4688</v>
      </c>
    </row>
    <row r="2656" spans="1:4" ht="17.25" x14ac:dyDescent="0.25">
      <c r="A2656" s="54">
        <v>53131</v>
      </c>
      <c r="B2656" s="54" t="s">
        <v>4678</v>
      </c>
      <c r="C2656" s="56">
        <v>53212</v>
      </c>
      <c r="D2656" s="4" t="s">
        <v>4689</v>
      </c>
    </row>
    <row r="2657" spans="1:4" x14ac:dyDescent="0.25">
      <c r="A2657" s="54">
        <v>531311</v>
      </c>
      <c r="B2657" s="54" t="s">
        <v>4679</v>
      </c>
      <c r="C2657" s="56">
        <v>532120</v>
      </c>
      <c r="D2657" s="4" t="s">
        <v>4690</v>
      </c>
    </row>
    <row r="2658" spans="1:4" ht="17.25" x14ac:dyDescent="0.25">
      <c r="A2658" s="54">
        <v>531312</v>
      </c>
      <c r="B2658" s="54" t="s">
        <v>4680</v>
      </c>
      <c r="C2658" s="56">
        <v>5322</v>
      </c>
      <c r="D2658" s="4" t="s">
        <v>4691</v>
      </c>
    </row>
    <row r="2659" spans="1:4" ht="17.25" x14ac:dyDescent="0.25">
      <c r="A2659" s="54">
        <v>53132</v>
      </c>
      <c r="B2659" s="54" t="s">
        <v>4681</v>
      </c>
      <c r="C2659" s="56">
        <v>53221</v>
      </c>
      <c r="D2659" s="4" t="s">
        <v>4692</v>
      </c>
    </row>
    <row r="2660" spans="1:4" x14ac:dyDescent="0.25">
      <c r="A2660" s="54">
        <v>531320</v>
      </c>
      <c r="B2660" s="54" t="s">
        <v>4681</v>
      </c>
      <c r="C2660" s="56">
        <v>532210</v>
      </c>
      <c r="D2660" s="4" t="s">
        <v>2953</v>
      </c>
    </row>
    <row r="2661" spans="1:4" ht="17.25" x14ac:dyDescent="0.25">
      <c r="A2661" s="54">
        <v>53139</v>
      </c>
      <c r="B2661" s="54" t="s">
        <v>4682</v>
      </c>
      <c r="C2661" s="56">
        <v>53228</v>
      </c>
      <c r="D2661" s="57" t="s">
        <v>4693</v>
      </c>
    </row>
    <row r="2662" spans="1:4" x14ac:dyDescent="0.25">
      <c r="A2662" s="54">
        <v>531390</v>
      </c>
      <c r="B2662" s="54" t="s">
        <v>4682</v>
      </c>
      <c r="C2662" s="56">
        <v>532281</v>
      </c>
      <c r="D2662" s="57" t="s">
        <v>2954</v>
      </c>
    </row>
    <row r="2663" spans="1:4" x14ac:dyDescent="0.25">
      <c r="A2663" s="54">
        <v>532</v>
      </c>
      <c r="B2663" s="54" t="s">
        <v>4694</v>
      </c>
      <c r="C2663" s="56">
        <v>532282</v>
      </c>
      <c r="D2663" s="57" t="s">
        <v>2955</v>
      </c>
    </row>
    <row r="2664" spans="1:4" x14ac:dyDescent="0.25">
      <c r="A2664" s="54">
        <v>5321</v>
      </c>
      <c r="B2664" s="54" t="s">
        <v>4695</v>
      </c>
      <c r="C2664" s="56">
        <v>532283</v>
      </c>
      <c r="D2664" s="57" t="s">
        <v>4696</v>
      </c>
    </row>
    <row r="2665" spans="1:4" x14ac:dyDescent="0.25">
      <c r="A2665" s="54">
        <v>53211</v>
      </c>
      <c r="B2665" s="54" t="s">
        <v>4697</v>
      </c>
      <c r="C2665" s="56">
        <v>532284</v>
      </c>
      <c r="D2665" s="57" t="s">
        <v>4698</v>
      </c>
    </row>
    <row r="2666" spans="1:4" x14ac:dyDescent="0.25">
      <c r="A2666" s="54">
        <v>532111</v>
      </c>
      <c r="B2666" s="54" t="s">
        <v>4686</v>
      </c>
      <c r="C2666" s="56">
        <v>532289</v>
      </c>
      <c r="D2666" s="57" t="s">
        <v>4699</v>
      </c>
    </row>
    <row r="2667" spans="1:4" ht="17.25" x14ac:dyDescent="0.25">
      <c r="A2667" s="54">
        <v>532112</v>
      </c>
      <c r="B2667" s="54" t="s">
        <v>4688</v>
      </c>
      <c r="C2667" s="56">
        <v>5323</v>
      </c>
      <c r="D2667" s="4" t="s">
        <v>4700</v>
      </c>
    </row>
    <row r="2668" spans="1:4" ht="25.5" x14ac:dyDescent="0.25">
      <c r="A2668" s="54">
        <v>53212</v>
      </c>
      <c r="B2668" s="54" t="s">
        <v>2952</v>
      </c>
      <c r="C2668" s="56">
        <v>53231</v>
      </c>
      <c r="D2668" s="4" t="s">
        <v>4700</v>
      </c>
    </row>
    <row r="2669" spans="1:4" ht="25.5" x14ac:dyDescent="0.25">
      <c r="A2669" s="54">
        <v>532120</v>
      </c>
      <c r="B2669" s="54" t="s">
        <v>4690</v>
      </c>
      <c r="C2669" s="56">
        <v>532310</v>
      </c>
      <c r="D2669" s="4" t="s">
        <v>2959</v>
      </c>
    </row>
    <row r="2670" spans="1:4" ht="17.25" x14ac:dyDescent="0.25">
      <c r="A2670" s="54">
        <v>5322</v>
      </c>
      <c r="B2670" s="54" t="s">
        <v>4701</v>
      </c>
      <c r="C2670" s="56">
        <v>5324</v>
      </c>
      <c r="D2670" s="4" t="s">
        <v>4702</v>
      </c>
    </row>
    <row r="2671" spans="1:4" ht="25.5" x14ac:dyDescent="0.25">
      <c r="A2671" s="54">
        <v>53221</v>
      </c>
      <c r="B2671" s="54" t="s">
        <v>2953</v>
      </c>
      <c r="C2671" s="56">
        <v>53241</v>
      </c>
      <c r="D2671" s="4" t="s">
        <v>4703</v>
      </c>
    </row>
    <row r="2672" spans="1:4" ht="25.5" x14ac:dyDescent="0.25">
      <c r="A2672" s="54">
        <v>532210</v>
      </c>
      <c r="B2672" s="54" t="s">
        <v>2953</v>
      </c>
      <c r="C2672" s="56">
        <v>532411</v>
      </c>
      <c r="D2672" s="4" t="s">
        <v>4704</v>
      </c>
    </row>
    <row r="2673" spans="1:4" x14ac:dyDescent="0.25">
      <c r="A2673" s="54">
        <v>53222</v>
      </c>
      <c r="B2673" s="54" t="s">
        <v>2954</v>
      </c>
      <c r="C2673" s="56">
        <v>532412</v>
      </c>
      <c r="D2673" s="4" t="s">
        <v>4705</v>
      </c>
    </row>
    <row r="2674" spans="1:4" ht="17.25" x14ac:dyDescent="0.25">
      <c r="A2674" s="54">
        <v>532220</v>
      </c>
      <c r="B2674" s="54" t="s">
        <v>2954</v>
      </c>
      <c r="C2674" s="56">
        <v>53242</v>
      </c>
      <c r="D2674" s="4" t="s">
        <v>4706</v>
      </c>
    </row>
    <row r="2675" spans="1:4" x14ac:dyDescent="0.25">
      <c r="A2675" s="54">
        <v>53223</v>
      </c>
      <c r="B2675" s="54" t="s">
        <v>2955</v>
      </c>
      <c r="C2675" s="56">
        <v>532420</v>
      </c>
      <c r="D2675" s="4" t="s">
        <v>2962</v>
      </c>
    </row>
    <row r="2676" spans="1:4" ht="17.25" x14ac:dyDescent="0.25">
      <c r="A2676" s="54">
        <v>532230</v>
      </c>
      <c r="B2676" s="54" t="s">
        <v>2955</v>
      </c>
      <c r="C2676" s="56">
        <v>53249</v>
      </c>
      <c r="D2676" s="4" t="s">
        <v>4707</v>
      </c>
    </row>
    <row r="2677" spans="1:4" x14ac:dyDescent="0.25">
      <c r="A2677" s="54">
        <v>53229</v>
      </c>
      <c r="B2677" s="54" t="s">
        <v>4708</v>
      </c>
      <c r="C2677" s="56">
        <v>532490</v>
      </c>
      <c r="D2677" s="4" t="s">
        <v>4709</v>
      </c>
    </row>
    <row r="2678" spans="1:4" ht="17.25" x14ac:dyDescent="0.25">
      <c r="A2678" s="54">
        <v>532291</v>
      </c>
      <c r="B2678" s="54" t="s">
        <v>4696</v>
      </c>
      <c r="C2678" s="56">
        <v>533</v>
      </c>
      <c r="D2678" s="4" t="s">
        <v>4710</v>
      </c>
    </row>
    <row r="2679" spans="1:4" ht="17.25" x14ac:dyDescent="0.25">
      <c r="A2679" s="54">
        <v>532292</v>
      </c>
      <c r="B2679" s="54" t="s">
        <v>4698</v>
      </c>
      <c r="C2679" s="56">
        <v>5331</v>
      </c>
      <c r="D2679" s="4" t="s">
        <v>4710</v>
      </c>
    </row>
    <row r="2680" spans="1:4" ht="17.25" x14ac:dyDescent="0.25">
      <c r="A2680" s="54">
        <v>532299</v>
      </c>
      <c r="B2680" s="54" t="s">
        <v>4699</v>
      </c>
      <c r="C2680" s="56">
        <v>53311</v>
      </c>
      <c r="D2680" s="4" t="s">
        <v>4710</v>
      </c>
    </row>
    <row r="2681" spans="1:4" x14ac:dyDescent="0.25">
      <c r="A2681" s="54">
        <v>5323</v>
      </c>
      <c r="B2681" s="54" t="s">
        <v>2959</v>
      </c>
      <c r="C2681" s="56">
        <v>533110</v>
      </c>
      <c r="D2681" s="4" t="s">
        <v>2964</v>
      </c>
    </row>
    <row r="2682" spans="1:4" ht="17.25" x14ac:dyDescent="0.25">
      <c r="A2682" s="54">
        <v>53231</v>
      </c>
      <c r="B2682" s="54" t="s">
        <v>2959</v>
      </c>
      <c r="C2682" s="56">
        <v>54</v>
      </c>
      <c r="D2682" s="4" t="s">
        <v>4711</v>
      </c>
    </row>
    <row r="2683" spans="1:4" ht="17.25" x14ac:dyDescent="0.25">
      <c r="A2683" s="54">
        <v>532310</v>
      </c>
      <c r="B2683" s="54" t="s">
        <v>2959</v>
      </c>
      <c r="C2683" s="56">
        <v>541</v>
      </c>
      <c r="D2683" s="4" t="s">
        <v>4712</v>
      </c>
    </row>
    <row r="2684" spans="1:4" ht="25.5" x14ac:dyDescent="0.25">
      <c r="A2684" s="54">
        <v>5324</v>
      </c>
      <c r="B2684" s="54" t="s">
        <v>4713</v>
      </c>
      <c r="C2684" s="56">
        <v>5411</v>
      </c>
      <c r="D2684" s="4" t="s">
        <v>4714</v>
      </c>
    </row>
    <row r="2685" spans="1:4" ht="38.25" x14ac:dyDescent="0.25">
      <c r="A2685" s="54">
        <v>53241</v>
      </c>
      <c r="B2685" s="54" t="s">
        <v>4715</v>
      </c>
      <c r="C2685" s="56">
        <v>54111</v>
      </c>
      <c r="D2685" s="4" t="s">
        <v>4716</v>
      </c>
    </row>
    <row r="2686" spans="1:4" ht="38.25" x14ac:dyDescent="0.25">
      <c r="A2686" s="54">
        <v>532411</v>
      </c>
      <c r="B2686" s="54" t="s">
        <v>4704</v>
      </c>
      <c r="C2686" s="56">
        <v>541110</v>
      </c>
      <c r="D2686" s="4" t="s">
        <v>2965</v>
      </c>
    </row>
    <row r="2687" spans="1:4" ht="38.25" x14ac:dyDescent="0.25">
      <c r="A2687" s="54">
        <v>532412</v>
      </c>
      <c r="B2687" s="54" t="s">
        <v>4705</v>
      </c>
      <c r="C2687" s="56">
        <v>54112</v>
      </c>
      <c r="D2687" s="4" t="s">
        <v>4717</v>
      </c>
    </row>
    <row r="2688" spans="1:4" ht="25.5" x14ac:dyDescent="0.25">
      <c r="A2688" s="54">
        <v>53242</v>
      </c>
      <c r="B2688" s="54" t="s">
        <v>2962</v>
      </c>
      <c r="C2688" s="56">
        <v>541120</v>
      </c>
      <c r="D2688" s="4" t="s">
        <v>2966</v>
      </c>
    </row>
    <row r="2689" spans="1:4" ht="25.5" x14ac:dyDescent="0.25">
      <c r="A2689" s="54">
        <v>532420</v>
      </c>
      <c r="B2689" s="54" t="s">
        <v>2962</v>
      </c>
      <c r="C2689" s="56">
        <v>54119</v>
      </c>
      <c r="D2689" s="4" t="s">
        <v>4718</v>
      </c>
    </row>
    <row r="2690" spans="1:4" ht="38.25" x14ac:dyDescent="0.25">
      <c r="A2690" s="54">
        <v>53249</v>
      </c>
      <c r="B2690" s="54" t="s">
        <v>2963</v>
      </c>
      <c r="C2690" s="56">
        <v>541191</v>
      </c>
      <c r="D2690" s="4" t="s">
        <v>4719</v>
      </c>
    </row>
    <row r="2691" spans="1:4" ht="38.25" x14ac:dyDescent="0.25">
      <c r="A2691" s="54">
        <v>532490</v>
      </c>
      <c r="B2691" s="54" t="s">
        <v>4709</v>
      </c>
      <c r="C2691" s="56">
        <v>541199</v>
      </c>
      <c r="D2691" s="4" t="s">
        <v>4720</v>
      </c>
    </row>
    <row r="2692" spans="1:4" ht="25.5" x14ac:dyDescent="0.25">
      <c r="A2692" s="54">
        <v>533</v>
      </c>
      <c r="B2692" s="54" t="s">
        <v>2964</v>
      </c>
      <c r="C2692" s="56">
        <v>5412</v>
      </c>
      <c r="D2692" s="4" t="s">
        <v>4721</v>
      </c>
    </row>
    <row r="2693" spans="1:4" ht="25.5" x14ac:dyDescent="0.25">
      <c r="A2693" s="54">
        <v>5331</v>
      </c>
      <c r="B2693" s="54" t="s">
        <v>2964</v>
      </c>
      <c r="C2693" s="56">
        <v>54121</v>
      </c>
      <c r="D2693" s="4" t="s">
        <v>4721</v>
      </c>
    </row>
    <row r="2694" spans="1:4" ht="25.5" x14ac:dyDescent="0.25">
      <c r="A2694" s="54">
        <v>53311</v>
      </c>
      <c r="B2694" s="54" t="s">
        <v>2964</v>
      </c>
      <c r="C2694" s="56">
        <v>541211</v>
      </c>
      <c r="D2694" s="4" t="s">
        <v>4722</v>
      </c>
    </row>
    <row r="2695" spans="1:4" ht="25.5" x14ac:dyDescent="0.25">
      <c r="A2695" s="54">
        <v>533110</v>
      </c>
      <c r="B2695" s="54" t="s">
        <v>2964</v>
      </c>
      <c r="C2695" s="56">
        <v>541213</v>
      </c>
      <c r="D2695" s="4" t="s">
        <v>4723</v>
      </c>
    </row>
    <row r="2696" spans="1:4" ht="25.5" x14ac:dyDescent="0.25">
      <c r="A2696" s="54">
        <v>54</v>
      </c>
      <c r="B2696" s="54" t="s">
        <v>4724</v>
      </c>
      <c r="C2696" s="56">
        <v>541214</v>
      </c>
      <c r="D2696" s="4" t="s">
        <v>4725</v>
      </c>
    </row>
    <row r="2697" spans="1:4" ht="25.5" x14ac:dyDescent="0.25">
      <c r="A2697" s="54">
        <v>541</v>
      </c>
      <c r="B2697" s="54" t="s">
        <v>4724</v>
      </c>
      <c r="C2697" s="56">
        <v>541219</v>
      </c>
      <c r="D2697" s="4" t="s">
        <v>4726</v>
      </c>
    </row>
    <row r="2698" spans="1:4" ht="17.25" x14ac:dyDescent="0.25">
      <c r="A2698" s="54">
        <v>5411</v>
      </c>
      <c r="B2698" s="54" t="s">
        <v>4727</v>
      </c>
      <c r="C2698" s="56">
        <v>5413</v>
      </c>
      <c r="D2698" s="4" t="s">
        <v>4728</v>
      </c>
    </row>
    <row r="2699" spans="1:4" ht="17.25" x14ac:dyDescent="0.25">
      <c r="A2699" s="54">
        <v>54111</v>
      </c>
      <c r="B2699" s="54" t="s">
        <v>2965</v>
      </c>
      <c r="C2699" s="56">
        <v>54131</v>
      </c>
      <c r="D2699" s="4" t="s">
        <v>4729</v>
      </c>
    </row>
    <row r="2700" spans="1:4" x14ac:dyDescent="0.25">
      <c r="A2700" s="54">
        <v>541110</v>
      </c>
      <c r="B2700" s="54" t="s">
        <v>2965</v>
      </c>
      <c r="C2700" s="56">
        <v>541310</v>
      </c>
      <c r="D2700" s="4" t="s">
        <v>2973</v>
      </c>
    </row>
    <row r="2701" spans="1:4" ht="17.25" x14ac:dyDescent="0.25">
      <c r="A2701" s="54">
        <v>54112</v>
      </c>
      <c r="B2701" s="54" t="s">
        <v>2966</v>
      </c>
      <c r="C2701" s="56">
        <v>54132</v>
      </c>
      <c r="D2701" s="4" t="s">
        <v>4730</v>
      </c>
    </row>
    <row r="2702" spans="1:4" x14ac:dyDescent="0.25">
      <c r="A2702" s="54">
        <v>541120</v>
      </c>
      <c r="B2702" s="54" t="s">
        <v>2966</v>
      </c>
      <c r="C2702" s="56">
        <v>541320</v>
      </c>
      <c r="D2702" s="4" t="s">
        <v>2974</v>
      </c>
    </row>
    <row r="2703" spans="1:4" ht="17.25" x14ac:dyDescent="0.25">
      <c r="A2703" s="54">
        <v>54119</v>
      </c>
      <c r="B2703" s="54" t="s">
        <v>4731</v>
      </c>
      <c r="C2703" s="56">
        <v>54133</v>
      </c>
      <c r="D2703" s="4" t="s">
        <v>4732</v>
      </c>
    </row>
    <row r="2704" spans="1:4" x14ac:dyDescent="0.25">
      <c r="A2704" s="54">
        <v>541191</v>
      </c>
      <c r="B2704" s="54" t="s">
        <v>4719</v>
      </c>
      <c r="C2704" s="56">
        <v>541330</v>
      </c>
      <c r="D2704" s="4" t="s">
        <v>2975</v>
      </c>
    </row>
    <row r="2705" spans="1:4" ht="17.25" x14ac:dyDescent="0.25">
      <c r="A2705" s="54">
        <v>541199</v>
      </c>
      <c r="B2705" s="54" t="s">
        <v>4720</v>
      </c>
      <c r="C2705" s="56">
        <v>54134</v>
      </c>
      <c r="D2705" s="4" t="s">
        <v>4733</v>
      </c>
    </row>
    <row r="2706" spans="1:4" ht="25.5" x14ac:dyDescent="0.25">
      <c r="A2706" s="54">
        <v>5412</v>
      </c>
      <c r="B2706" s="54" t="s">
        <v>4734</v>
      </c>
      <c r="C2706" s="56">
        <v>541340</v>
      </c>
      <c r="D2706" s="4" t="s">
        <v>2976</v>
      </c>
    </row>
    <row r="2707" spans="1:4" ht="25.5" x14ac:dyDescent="0.25">
      <c r="A2707" s="54">
        <v>54121</v>
      </c>
      <c r="B2707" s="54" t="s">
        <v>4734</v>
      </c>
      <c r="C2707" s="56">
        <v>54135</v>
      </c>
      <c r="D2707" s="4" t="s">
        <v>4735</v>
      </c>
    </row>
    <row r="2708" spans="1:4" x14ac:dyDescent="0.25">
      <c r="A2708" s="54">
        <v>541211</v>
      </c>
      <c r="B2708" s="54" t="s">
        <v>4722</v>
      </c>
      <c r="C2708" s="56">
        <v>541350</v>
      </c>
      <c r="D2708" s="4" t="s">
        <v>2977</v>
      </c>
    </row>
    <row r="2709" spans="1:4" ht="17.25" x14ac:dyDescent="0.25">
      <c r="A2709" s="54">
        <v>541213</v>
      </c>
      <c r="B2709" s="54" t="s">
        <v>4723</v>
      </c>
      <c r="C2709" s="56">
        <v>54136</v>
      </c>
      <c r="D2709" s="4" t="s">
        <v>4736</v>
      </c>
    </row>
    <row r="2710" spans="1:4" x14ac:dyDescent="0.25">
      <c r="A2710" s="54">
        <v>541214</v>
      </c>
      <c r="B2710" s="54" t="s">
        <v>4725</v>
      </c>
      <c r="C2710" s="56">
        <v>541360</v>
      </c>
      <c r="D2710" s="4" t="s">
        <v>2978</v>
      </c>
    </row>
    <row r="2711" spans="1:4" ht="17.25" x14ac:dyDescent="0.25">
      <c r="A2711" s="54">
        <v>541219</v>
      </c>
      <c r="B2711" s="54" t="s">
        <v>4726</v>
      </c>
      <c r="C2711" s="56">
        <v>54137</v>
      </c>
      <c r="D2711" s="4" t="s">
        <v>4737</v>
      </c>
    </row>
    <row r="2712" spans="1:4" ht="25.5" x14ac:dyDescent="0.25">
      <c r="A2712" s="54">
        <v>5413</v>
      </c>
      <c r="B2712" s="54" t="s">
        <v>4738</v>
      </c>
      <c r="C2712" s="56">
        <v>541370</v>
      </c>
      <c r="D2712" s="4" t="s">
        <v>2979</v>
      </c>
    </row>
    <row r="2713" spans="1:4" ht="17.25" x14ac:dyDescent="0.25">
      <c r="A2713" s="54">
        <v>54131</v>
      </c>
      <c r="B2713" s="54" t="s">
        <v>2973</v>
      </c>
      <c r="C2713" s="56">
        <v>54138</v>
      </c>
      <c r="D2713" s="4" t="s">
        <v>4739</v>
      </c>
    </row>
    <row r="2714" spans="1:4" x14ac:dyDescent="0.25">
      <c r="A2714" s="54">
        <v>541310</v>
      </c>
      <c r="B2714" s="54" t="s">
        <v>2973</v>
      </c>
      <c r="C2714" s="56">
        <v>541380</v>
      </c>
      <c r="D2714" s="4" t="s">
        <v>2980</v>
      </c>
    </row>
    <row r="2715" spans="1:4" ht="17.25" x14ac:dyDescent="0.25">
      <c r="A2715" s="54">
        <v>54132</v>
      </c>
      <c r="B2715" s="54" t="s">
        <v>2974</v>
      </c>
      <c r="C2715" s="56">
        <v>5414</v>
      </c>
      <c r="D2715" s="4" t="s">
        <v>4740</v>
      </c>
    </row>
    <row r="2716" spans="1:4" ht="17.25" x14ac:dyDescent="0.25">
      <c r="A2716" s="54">
        <v>541320</v>
      </c>
      <c r="B2716" s="54" t="s">
        <v>2974</v>
      </c>
      <c r="C2716" s="56">
        <v>54141</v>
      </c>
      <c r="D2716" s="4" t="s">
        <v>4741</v>
      </c>
    </row>
    <row r="2717" spans="1:4" x14ac:dyDescent="0.25">
      <c r="A2717" s="54">
        <v>54133</v>
      </c>
      <c r="B2717" s="54" t="s">
        <v>2975</v>
      </c>
      <c r="C2717" s="56">
        <v>541410</v>
      </c>
      <c r="D2717" s="4" t="s">
        <v>2981</v>
      </c>
    </row>
    <row r="2718" spans="1:4" ht="17.25" x14ac:dyDescent="0.25">
      <c r="A2718" s="54">
        <v>541330</v>
      </c>
      <c r="B2718" s="54" t="s">
        <v>2975</v>
      </c>
      <c r="C2718" s="56">
        <v>54142</v>
      </c>
      <c r="D2718" s="4" t="s">
        <v>4742</v>
      </c>
    </row>
    <row r="2719" spans="1:4" x14ac:dyDescent="0.25">
      <c r="A2719" s="54">
        <v>54134</v>
      </c>
      <c r="B2719" s="54" t="s">
        <v>2976</v>
      </c>
      <c r="C2719" s="56">
        <v>541420</v>
      </c>
      <c r="D2719" s="4" t="s">
        <v>2982</v>
      </c>
    </row>
    <row r="2720" spans="1:4" ht="17.25" x14ac:dyDescent="0.25">
      <c r="A2720" s="54">
        <v>541340</v>
      </c>
      <c r="B2720" s="54" t="s">
        <v>2976</v>
      </c>
      <c r="C2720" s="56">
        <v>54143</v>
      </c>
      <c r="D2720" s="4" t="s">
        <v>4743</v>
      </c>
    </row>
    <row r="2721" spans="1:4" x14ac:dyDescent="0.25">
      <c r="A2721" s="54">
        <v>54135</v>
      </c>
      <c r="B2721" s="54" t="s">
        <v>2977</v>
      </c>
      <c r="C2721" s="56">
        <v>541430</v>
      </c>
      <c r="D2721" s="4" t="s">
        <v>2983</v>
      </c>
    </row>
    <row r="2722" spans="1:4" ht="17.25" x14ac:dyDescent="0.25">
      <c r="A2722" s="54">
        <v>541350</v>
      </c>
      <c r="B2722" s="54" t="s">
        <v>2977</v>
      </c>
      <c r="C2722" s="56">
        <v>54149</v>
      </c>
      <c r="D2722" s="4" t="s">
        <v>4744</v>
      </c>
    </row>
    <row r="2723" spans="1:4" ht="25.5" x14ac:dyDescent="0.25">
      <c r="A2723" s="54">
        <v>54136</v>
      </c>
      <c r="B2723" s="54" t="s">
        <v>2978</v>
      </c>
      <c r="C2723" s="56">
        <v>541490</v>
      </c>
      <c r="D2723" s="4" t="s">
        <v>2984</v>
      </c>
    </row>
    <row r="2724" spans="1:4" ht="25.5" x14ac:dyDescent="0.25">
      <c r="A2724" s="54">
        <v>541360</v>
      </c>
      <c r="B2724" s="54" t="s">
        <v>2978</v>
      </c>
      <c r="C2724" s="56">
        <v>5415</v>
      </c>
      <c r="D2724" s="4" t="s">
        <v>4745</v>
      </c>
    </row>
    <row r="2725" spans="1:4" ht="25.5" x14ac:dyDescent="0.25">
      <c r="A2725" s="54">
        <v>54137</v>
      </c>
      <c r="B2725" s="54" t="s">
        <v>2979</v>
      </c>
      <c r="C2725" s="56">
        <v>54151</v>
      </c>
      <c r="D2725" s="4" t="s">
        <v>4745</v>
      </c>
    </row>
    <row r="2726" spans="1:4" ht="25.5" x14ac:dyDescent="0.25">
      <c r="A2726" s="54">
        <v>541370</v>
      </c>
      <c r="B2726" s="54" t="s">
        <v>2979</v>
      </c>
      <c r="C2726" s="56">
        <v>541511</v>
      </c>
      <c r="D2726" s="4" t="s">
        <v>4746</v>
      </c>
    </row>
    <row r="2727" spans="1:4" x14ac:dyDescent="0.25">
      <c r="A2727" s="54">
        <v>54138</v>
      </c>
      <c r="B2727" s="54" t="s">
        <v>2980</v>
      </c>
      <c r="C2727" s="56">
        <v>541512</v>
      </c>
      <c r="D2727" s="4" t="s">
        <v>4747</v>
      </c>
    </row>
    <row r="2728" spans="1:4" x14ac:dyDescent="0.25">
      <c r="A2728" s="54">
        <v>541380</v>
      </c>
      <c r="B2728" s="54" t="s">
        <v>2980</v>
      </c>
      <c r="C2728" s="56">
        <v>541513</v>
      </c>
      <c r="D2728" s="4" t="s">
        <v>4748</v>
      </c>
    </row>
    <row r="2729" spans="1:4" x14ac:dyDescent="0.25">
      <c r="A2729" s="54">
        <v>5414</v>
      </c>
      <c r="B2729" s="54" t="s">
        <v>4749</v>
      </c>
      <c r="C2729" s="56">
        <v>541519</v>
      </c>
      <c r="D2729" s="4" t="s">
        <v>2988</v>
      </c>
    </row>
    <row r="2730" spans="1:4" ht="17.25" x14ac:dyDescent="0.25">
      <c r="A2730" s="54">
        <v>54141</v>
      </c>
      <c r="B2730" s="54" t="s">
        <v>2981</v>
      </c>
      <c r="C2730" s="56">
        <v>5416</v>
      </c>
      <c r="D2730" s="4" t="s">
        <v>4750</v>
      </c>
    </row>
    <row r="2731" spans="1:4" ht="17.25" x14ac:dyDescent="0.25">
      <c r="A2731" s="54">
        <v>541410</v>
      </c>
      <c r="B2731" s="54" t="s">
        <v>2981</v>
      </c>
      <c r="C2731" s="56">
        <v>54161</v>
      </c>
      <c r="D2731" s="4" t="s">
        <v>4751</v>
      </c>
    </row>
    <row r="2732" spans="1:4" x14ac:dyDescent="0.25">
      <c r="A2732" s="54">
        <v>54142</v>
      </c>
      <c r="B2732" s="54" t="s">
        <v>2982</v>
      </c>
      <c r="C2732" s="56">
        <v>541611</v>
      </c>
      <c r="D2732" s="4" t="s">
        <v>4752</v>
      </c>
    </row>
    <row r="2733" spans="1:4" x14ac:dyDescent="0.25">
      <c r="A2733" s="54">
        <v>541420</v>
      </c>
      <c r="B2733" s="54" t="s">
        <v>2982</v>
      </c>
      <c r="C2733" s="56">
        <v>541612</v>
      </c>
      <c r="D2733" s="4" t="s">
        <v>4753</v>
      </c>
    </row>
    <row r="2734" spans="1:4" x14ac:dyDescent="0.25">
      <c r="A2734" s="54">
        <v>54143</v>
      </c>
      <c r="B2734" s="54" t="s">
        <v>2983</v>
      </c>
      <c r="C2734" s="56">
        <v>541613</v>
      </c>
      <c r="D2734" s="4" t="s">
        <v>4754</v>
      </c>
    </row>
    <row r="2735" spans="1:4" x14ac:dyDescent="0.25">
      <c r="A2735" s="54">
        <v>541430</v>
      </c>
      <c r="B2735" s="54" t="s">
        <v>2983</v>
      </c>
      <c r="C2735" s="56">
        <v>541614</v>
      </c>
      <c r="D2735" s="4" t="s">
        <v>4755</v>
      </c>
    </row>
    <row r="2736" spans="1:4" x14ac:dyDescent="0.25">
      <c r="A2736" s="54">
        <v>54149</v>
      </c>
      <c r="B2736" s="54" t="s">
        <v>2984</v>
      </c>
      <c r="C2736" s="56">
        <v>541618</v>
      </c>
      <c r="D2736" s="4" t="s">
        <v>4756</v>
      </c>
    </row>
    <row r="2737" spans="1:4" ht="17.25" x14ac:dyDescent="0.25">
      <c r="A2737" s="54">
        <v>541490</v>
      </c>
      <c r="B2737" s="54" t="s">
        <v>2984</v>
      </c>
      <c r="C2737" s="56">
        <v>54162</v>
      </c>
      <c r="D2737" s="4" t="s">
        <v>4757</v>
      </c>
    </row>
    <row r="2738" spans="1:4" ht="25.5" x14ac:dyDescent="0.25">
      <c r="A2738" s="54">
        <v>5415</v>
      </c>
      <c r="B2738" s="54" t="s">
        <v>4758</v>
      </c>
      <c r="C2738" s="56">
        <v>541620</v>
      </c>
      <c r="D2738" s="4" t="s">
        <v>2994</v>
      </c>
    </row>
    <row r="2739" spans="1:4" ht="25.5" x14ac:dyDescent="0.25">
      <c r="A2739" s="54">
        <v>54151</v>
      </c>
      <c r="B2739" s="54" t="s">
        <v>4758</v>
      </c>
      <c r="C2739" s="56">
        <v>54169</v>
      </c>
      <c r="D2739" s="4" t="s">
        <v>4759</v>
      </c>
    </row>
    <row r="2740" spans="1:4" x14ac:dyDescent="0.25">
      <c r="A2740" s="54">
        <v>541511</v>
      </c>
      <c r="B2740" s="54" t="s">
        <v>4746</v>
      </c>
      <c r="C2740" s="56">
        <v>541690</v>
      </c>
      <c r="D2740" s="4" t="s">
        <v>2995</v>
      </c>
    </row>
    <row r="2741" spans="1:4" ht="17.25" x14ac:dyDescent="0.25">
      <c r="A2741" s="54">
        <v>541512</v>
      </c>
      <c r="B2741" s="54" t="s">
        <v>4747</v>
      </c>
      <c r="C2741" s="56">
        <v>5417</v>
      </c>
      <c r="D2741" s="4" t="s">
        <v>4760</v>
      </c>
    </row>
    <row r="2742" spans="1:4" ht="17.25" x14ac:dyDescent="0.25">
      <c r="A2742" s="54">
        <v>541513</v>
      </c>
      <c r="B2742" s="54" t="s">
        <v>4748</v>
      </c>
      <c r="C2742" s="56">
        <v>54171</v>
      </c>
      <c r="D2742" s="4" t="s">
        <v>4761</v>
      </c>
    </row>
    <row r="2743" spans="1:4" x14ac:dyDescent="0.25">
      <c r="A2743" s="54">
        <v>541519</v>
      </c>
      <c r="B2743" s="54" t="s">
        <v>2988</v>
      </c>
      <c r="C2743" s="56">
        <v>541713</v>
      </c>
      <c r="D2743" s="57" t="s">
        <v>4762</v>
      </c>
    </row>
    <row r="2744" spans="1:4" ht="25.5" x14ac:dyDescent="0.25">
      <c r="A2744" s="54">
        <v>5416</v>
      </c>
      <c r="B2744" s="54" t="s">
        <v>4763</v>
      </c>
      <c r="C2744" s="56">
        <v>541714</v>
      </c>
      <c r="D2744" s="57" t="s">
        <v>2999</v>
      </c>
    </row>
    <row r="2745" spans="1:4" x14ac:dyDescent="0.25">
      <c r="A2745" s="54">
        <v>54161</v>
      </c>
      <c r="B2745" s="54" t="s">
        <v>4764</v>
      </c>
      <c r="C2745" s="56">
        <v>541715</v>
      </c>
      <c r="D2745" s="57" t="s">
        <v>4765</v>
      </c>
    </row>
    <row r="2746" spans="1:4" ht="25.5" x14ac:dyDescent="0.25">
      <c r="A2746" s="54">
        <v>541611</v>
      </c>
      <c r="B2746" s="54" t="s">
        <v>4752</v>
      </c>
      <c r="C2746" s="56">
        <v>54172</v>
      </c>
      <c r="D2746" s="4" t="s">
        <v>4766</v>
      </c>
    </row>
    <row r="2747" spans="1:4" x14ac:dyDescent="0.25">
      <c r="A2747" s="54">
        <v>541612</v>
      </c>
      <c r="B2747" s="54" t="s">
        <v>4753</v>
      </c>
      <c r="C2747" s="56">
        <v>541720</v>
      </c>
      <c r="D2747" s="4" t="s">
        <v>4767</v>
      </c>
    </row>
    <row r="2748" spans="1:4" ht="17.25" x14ac:dyDescent="0.25">
      <c r="A2748" s="54">
        <v>541613</v>
      </c>
      <c r="B2748" s="54" t="s">
        <v>4754</v>
      </c>
      <c r="C2748" s="56">
        <v>5418</v>
      </c>
      <c r="D2748" s="4" t="s">
        <v>4768</v>
      </c>
    </row>
    <row r="2749" spans="1:4" ht="25.5" x14ac:dyDescent="0.25">
      <c r="A2749" s="54">
        <v>541614</v>
      </c>
      <c r="B2749" s="54" t="s">
        <v>4755</v>
      </c>
      <c r="C2749" s="56">
        <v>54181</v>
      </c>
      <c r="D2749" s="4" t="s">
        <v>4769</v>
      </c>
    </row>
    <row r="2750" spans="1:4" x14ac:dyDescent="0.25">
      <c r="A2750" s="54">
        <v>541618</v>
      </c>
      <c r="B2750" s="54" t="s">
        <v>4756</v>
      </c>
      <c r="C2750" s="56">
        <v>541810</v>
      </c>
      <c r="D2750" s="4" t="s">
        <v>3004</v>
      </c>
    </row>
    <row r="2751" spans="1:4" ht="17.25" x14ac:dyDescent="0.25">
      <c r="A2751" s="54">
        <v>54162</v>
      </c>
      <c r="B2751" s="54" t="s">
        <v>2994</v>
      </c>
      <c r="C2751" s="56">
        <v>54182</v>
      </c>
      <c r="D2751" s="4" t="s">
        <v>4770</v>
      </c>
    </row>
    <row r="2752" spans="1:4" x14ac:dyDescent="0.25">
      <c r="A2752" s="54">
        <v>541620</v>
      </c>
      <c r="B2752" s="54" t="s">
        <v>2994</v>
      </c>
      <c r="C2752" s="56">
        <v>541820</v>
      </c>
      <c r="D2752" s="4" t="s">
        <v>3005</v>
      </c>
    </row>
    <row r="2753" spans="1:4" ht="25.5" x14ac:dyDescent="0.25">
      <c r="A2753" s="54">
        <v>54169</v>
      </c>
      <c r="B2753" s="54" t="s">
        <v>2995</v>
      </c>
      <c r="C2753" s="56">
        <v>54183</v>
      </c>
      <c r="D2753" s="4" t="s">
        <v>4771</v>
      </c>
    </row>
    <row r="2754" spans="1:4" ht="25.5" x14ac:dyDescent="0.25">
      <c r="A2754" s="54">
        <v>541690</v>
      </c>
      <c r="B2754" s="54" t="s">
        <v>2995</v>
      </c>
      <c r="C2754" s="56">
        <v>541830</v>
      </c>
      <c r="D2754" s="4" t="s">
        <v>3006</v>
      </c>
    </row>
    <row r="2755" spans="1:4" ht="25.5" x14ac:dyDescent="0.25">
      <c r="A2755" s="54">
        <v>5417</v>
      </c>
      <c r="B2755" s="54" t="s">
        <v>4772</v>
      </c>
      <c r="C2755" s="56">
        <v>54184</v>
      </c>
      <c r="D2755" s="4" t="s">
        <v>4773</v>
      </c>
    </row>
    <row r="2756" spans="1:4" ht="25.5" x14ac:dyDescent="0.25">
      <c r="A2756" s="54">
        <v>54171</v>
      </c>
      <c r="B2756" s="54" t="s">
        <v>4774</v>
      </c>
      <c r="C2756" s="56">
        <v>541840</v>
      </c>
      <c r="D2756" s="4" t="s">
        <v>3007</v>
      </c>
    </row>
    <row r="2757" spans="1:4" ht="25.5" x14ac:dyDescent="0.25">
      <c r="A2757" s="54">
        <v>541711</v>
      </c>
      <c r="B2757" s="54" t="s">
        <v>4775</v>
      </c>
      <c r="C2757" s="56">
        <v>54185</v>
      </c>
      <c r="D2757" s="4" t="s">
        <v>4776</v>
      </c>
    </row>
    <row r="2758" spans="1:4" ht="38.25" x14ac:dyDescent="0.25">
      <c r="A2758" s="54">
        <v>541712</v>
      </c>
      <c r="B2758" s="54" t="s">
        <v>4777</v>
      </c>
      <c r="C2758" s="56">
        <v>541850</v>
      </c>
      <c r="D2758" s="4" t="s">
        <v>3008</v>
      </c>
    </row>
    <row r="2759" spans="1:4" ht="25.5" x14ac:dyDescent="0.25">
      <c r="A2759" s="54">
        <v>54172</v>
      </c>
      <c r="B2759" s="54" t="s">
        <v>3003</v>
      </c>
      <c r="C2759" s="56">
        <v>54186</v>
      </c>
      <c r="D2759" s="4" t="s">
        <v>4778</v>
      </c>
    </row>
    <row r="2760" spans="1:4" ht="25.5" x14ac:dyDescent="0.25">
      <c r="A2760" s="54">
        <v>541720</v>
      </c>
      <c r="B2760" s="54" t="s">
        <v>4767</v>
      </c>
      <c r="C2760" s="56">
        <v>541860</v>
      </c>
      <c r="D2760" s="4" t="s">
        <v>3009</v>
      </c>
    </row>
    <row r="2761" spans="1:4" ht="25.5" x14ac:dyDescent="0.25">
      <c r="A2761" s="54">
        <v>5418</v>
      </c>
      <c r="B2761" s="54" t="s">
        <v>4779</v>
      </c>
      <c r="C2761" s="56">
        <v>54187</v>
      </c>
      <c r="D2761" s="4" t="s">
        <v>4780</v>
      </c>
    </row>
    <row r="2762" spans="1:4" x14ac:dyDescent="0.25">
      <c r="A2762" s="54">
        <v>54181</v>
      </c>
      <c r="B2762" s="54" t="s">
        <v>3004</v>
      </c>
      <c r="C2762" s="56">
        <v>541870</v>
      </c>
      <c r="D2762" s="4" t="s">
        <v>3010</v>
      </c>
    </row>
    <row r="2763" spans="1:4" ht="17.25" x14ac:dyDescent="0.25">
      <c r="A2763" s="54">
        <v>541810</v>
      </c>
      <c r="B2763" s="54" t="s">
        <v>3004</v>
      </c>
      <c r="C2763" s="56">
        <v>54189</v>
      </c>
      <c r="D2763" s="4" t="s">
        <v>4781</v>
      </c>
    </row>
    <row r="2764" spans="1:4" x14ac:dyDescent="0.25">
      <c r="A2764" s="54">
        <v>54182</v>
      </c>
      <c r="B2764" s="54" t="s">
        <v>3005</v>
      </c>
      <c r="C2764" s="56">
        <v>541890</v>
      </c>
      <c r="D2764" s="4" t="s">
        <v>4782</v>
      </c>
    </row>
    <row r="2765" spans="1:4" ht="17.25" x14ac:dyDescent="0.25">
      <c r="A2765" s="54">
        <v>541820</v>
      </c>
      <c r="B2765" s="54" t="s">
        <v>3005</v>
      </c>
      <c r="C2765" s="56">
        <v>5419</v>
      </c>
      <c r="D2765" s="4" t="s">
        <v>4783</v>
      </c>
    </row>
    <row r="2766" spans="1:4" ht="17.25" x14ac:dyDescent="0.25">
      <c r="A2766" s="54">
        <v>54183</v>
      </c>
      <c r="B2766" s="54" t="s">
        <v>3006</v>
      </c>
      <c r="C2766" s="56">
        <v>54191</v>
      </c>
      <c r="D2766" s="4" t="s">
        <v>4784</v>
      </c>
    </row>
    <row r="2767" spans="1:4" x14ac:dyDescent="0.25">
      <c r="A2767" s="54">
        <v>541830</v>
      </c>
      <c r="B2767" s="54" t="s">
        <v>3006</v>
      </c>
      <c r="C2767" s="56">
        <v>541910</v>
      </c>
      <c r="D2767" s="4" t="s">
        <v>3012</v>
      </c>
    </row>
    <row r="2768" spans="1:4" ht="17.25" x14ac:dyDescent="0.25">
      <c r="A2768" s="54">
        <v>54184</v>
      </c>
      <c r="B2768" s="54" t="s">
        <v>3007</v>
      </c>
      <c r="C2768" s="56">
        <v>54192</v>
      </c>
      <c r="D2768" s="4" t="s">
        <v>4785</v>
      </c>
    </row>
    <row r="2769" spans="1:4" x14ac:dyDescent="0.25">
      <c r="A2769" s="54">
        <v>541840</v>
      </c>
      <c r="B2769" s="54" t="s">
        <v>3007</v>
      </c>
      <c r="C2769" s="56">
        <v>541921</v>
      </c>
      <c r="D2769" s="4" t="s">
        <v>4786</v>
      </c>
    </row>
    <row r="2770" spans="1:4" x14ac:dyDescent="0.25">
      <c r="A2770" s="54">
        <v>54185</v>
      </c>
      <c r="B2770" s="54" t="s">
        <v>3008</v>
      </c>
      <c r="C2770" s="56">
        <v>541922</v>
      </c>
      <c r="D2770" s="4" t="s">
        <v>4787</v>
      </c>
    </row>
    <row r="2771" spans="1:4" ht="17.25" x14ac:dyDescent="0.25">
      <c r="A2771" s="54">
        <v>541850</v>
      </c>
      <c r="B2771" s="54" t="s">
        <v>3008</v>
      </c>
      <c r="C2771" s="56">
        <v>54193</v>
      </c>
      <c r="D2771" s="4" t="s">
        <v>4788</v>
      </c>
    </row>
    <row r="2772" spans="1:4" x14ac:dyDescent="0.25">
      <c r="A2772" s="54">
        <v>54186</v>
      </c>
      <c r="B2772" s="54" t="s">
        <v>3009</v>
      </c>
      <c r="C2772" s="56">
        <v>541930</v>
      </c>
      <c r="D2772" s="4" t="s">
        <v>3015</v>
      </c>
    </row>
    <row r="2773" spans="1:4" ht="17.25" x14ac:dyDescent="0.25">
      <c r="A2773" s="54">
        <v>541860</v>
      </c>
      <c r="B2773" s="54" t="s">
        <v>3009</v>
      </c>
      <c r="C2773" s="56">
        <v>54194</v>
      </c>
      <c r="D2773" s="4" t="s">
        <v>4789</v>
      </c>
    </row>
    <row r="2774" spans="1:4" x14ac:dyDescent="0.25">
      <c r="A2774" s="54">
        <v>54187</v>
      </c>
      <c r="B2774" s="54" t="s">
        <v>3010</v>
      </c>
      <c r="C2774" s="56">
        <v>541940</v>
      </c>
      <c r="D2774" s="4" t="s">
        <v>4790</v>
      </c>
    </row>
    <row r="2775" spans="1:4" ht="17.25" x14ac:dyDescent="0.25">
      <c r="A2775" s="54">
        <v>541870</v>
      </c>
      <c r="B2775" s="54" t="s">
        <v>3010</v>
      </c>
      <c r="C2775" s="56">
        <v>54199</v>
      </c>
      <c r="D2775" s="4" t="s">
        <v>4791</v>
      </c>
    </row>
    <row r="2776" spans="1:4" x14ac:dyDescent="0.25">
      <c r="A2776" s="54">
        <v>54189</v>
      </c>
      <c r="B2776" s="54" t="s">
        <v>3011</v>
      </c>
      <c r="C2776" s="56">
        <v>541990</v>
      </c>
      <c r="D2776" s="4" t="s">
        <v>3017</v>
      </c>
    </row>
    <row r="2777" spans="1:4" ht="17.25" x14ac:dyDescent="0.25">
      <c r="A2777" s="54">
        <v>541890</v>
      </c>
      <c r="B2777" s="54" t="s">
        <v>4782</v>
      </c>
      <c r="C2777" s="56">
        <v>55</v>
      </c>
      <c r="D2777" s="4" t="s">
        <v>4792</v>
      </c>
    </row>
    <row r="2778" spans="1:4" ht="25.5" x14ac:dyDescent="0.25">
      <c r="A2778" s="54">
        <v>5419</v>
      </c>
      <c r="B2778" s="54" t="s">
        <v>4793</v>
      </c>
      <c r="C2778" s="56">
        <v>551</v>
      </c>
      <c r="D2778" s="4" t="s">
        <v>4792</v>
      </c>
    </row>
    <row r="2779" spans="1:4" ht="25.5" x14ac:dyDescent="0.25">
      <c r="A2779" s="54">
        <v>54191</v>
      </c>
      <c r="B2779" s="54" t="s">
        <v>3012</v>
      </c>
      <c r="C2779" s="56">
        <v>5511</v>
      </c>
      <c r="D2779" s="4" t="s">
        <v>4792</v>
      </c>
    </row>
    <row r="2780" spans="1:4" ht="25.5" x14ac:dyDescent="0.25">
      <c r="A2780" s="54">
        <v>541910</v>
      </c>
      <c r="B2780" s="54" t="s">
        <v>3012</v>
      </c>
      <c r="C2780" s="56">
        <v>55111</v>
      </c>
      <c r="D2780" s="4" t="s">
        <v>4792</v>
      </c>
    </row>
    <row r="2781" spans="1:4" x14ac:dyDescent="0.25">
      <c r="A2781" s="54">
        <v>54192</v>
      </c>
      <c r="B2781" s="54" t="s">
        <v>4794</v>
      </c>
      <c r="C2781" s="56">
        <v>551111</v>
      </c>
      <c r="D2781" s="4" t="s">
        <v>4795</v>
      </c>
    </row>
    <row r="2782" spans="1:4" x14ac:dyDescent="0.25">
      <c r="A2782" s="54">
        <v>541921</v>
      </c>
      <c r="B2782" s="54" t="s">
        <v>4786</v>
      </c>
      <c r="C2782" s="56">
        <v>551112</v>
      </c>
      <c r="D2782" s="4" t="s">
        <v>4796</v>
      </c>
    </row>
    <row r="2783" spans="1:4" x14ac:dyDescent="0.25">
      <c r="A2783" s="54">
        <v>541922</v>
      </c>
      <c r="B2783" s="54" t="s">
        <v>4787</v>
      </c>
      <c r="C2783" s="56">
        <v>551114</v>
      </c>
      <c r="D2783" s="4" t="s">
        <v>4797</v>
      </c>
    </row>
    <row r="2784" spans="1:4" ht="17.25" x14ac:dyDescent="0.25">
      <c r="A2784" s="54">
        <v>54193</v>
      </c>
      <c r="B2784" s="54" t="s">
        <v>3015</v>
      </c>
      <c r="C2784" s="56">
        <v>56</v>
      </c>
      <c r="D2784" s="4" t="s">
        <v>4798</v>
      </c>
    </row>
    <row r="2785" spans="1:4" ht="17.25" x14ac:dyDescent="0.25">
      <c r="A2785" s="54">
        <v>541930</v>
      </c>
      <c r="B2785" s="54" t="s">
        <v>3015</v>
      </c>
      <c r="C2785" s="56">
        <v>561</v>
      </c>
      <c r="D2785" s="4" t="s">
        <v>4799</v>
      </c>
    </row>
    <row r="2786" spans="1:4" ht="17.25" x14ac:dyDescent="0.25">
      <c r="A2786" s="54">
        <v>54194</v>
      </c>
      <c r="B2786" s="54" t="s">
        <v>3016</v>
      </c>
      <c r="C2786" s="56">
        <v>5611</v>
      </c>
      <c r="D2786" s="4" t="s">
        <v>4800</v>
      </c>
    </row>
    <row r="2787" spans="1:4" ht="17.25" x14ac:dyDescent="0.25">
      <c r="A2787" s="54">
        <v>541940</v>
      </c>
      <c r="B2787" s="54" t="s">
        <v>4790</v>
      </c>
      <c r="C2787" s="56">
        <v>56111</v>
      </c>
      <c r="D2787" s="4" t="s">
        <v>4800</v>
      </c>
    </row>
    <row r="2788" spans="1:4" ht="25.5" x14ac:dyDescent="0.25">
      <c r="A2788" s="54">
        <v>54199</v>
      </c>
      <c r="B2788" s="54" t="s">
        <v>3017</v>
      </c>
      <c r="C2788" s="56">
        <v>561110</v>
      </c>
      <c r="D2788" s="4" t="s">
        <v>3021</v>
      </c>
    </row>
    <row r="2789" spans="1:4" ht="25.5" x14ac:dyDescent="0.25">
      <c r="A2789" s="54">
        <v>541990</v>
      </c>
      <c r="B2789" s="54" t="s">
        <v>3017</v>
      </c>
      <c r="C2789" s="56">
        <v>5612</v>
      </c>
      <c r="D2789" s="4" t="s">
        <v>4801</v>
      </c>
    </row>
    <row r="2790" spans="1:4" ht="25.5" x14ac:dyDescent="0.25">
      <c r="A2790" s="54">
        <v>55</v>
      </c>
      <c r="B2790" s="54" t="s">
        <v>4802</v>
      </c>
      <c r="C2790" s="56">
        <v>56121</v>
      </c>
      <c r="D2790" s="4" t="s">
        <v>4801</v>
      </c>
    </row>
    <row r="2791" spans="1:4" ht="25.5" x14ac:dyDescent="0.25">
      <c r="A2791" s="54">
        <v>551</v>
      </c>
      <c r="B2791" s="54" t="s">
        <v>4802</v>
      </c>
      <c r="C2791" s="56">
        <v>561210</v>
      </c>
      <c r="D2791" s="4" t="s">
        <v>3022</v>
      </c>
    </row>
    <row r="2792" spans="1:4" ht="25.5" x14ac:dyDescent="0.25">
      <c r="A2792" s="54">
        <v>5511</v>
      </c>
      <c r="B2792" s="54" t="s">
        <v>4802</v>
      </c>
      <c r="C2792" s="56">
        <v>5613</v>
      </c>
      <c r="D2792" s="4" t="s">
        <v>4803</v>
      </c>
    </row>
    <row r="2793" spans="1:4" ht="25.5" x14ac:dyDescent="0.25">
      <c r="A2793" s="54">
        <v>55111</v>
      </c>
      <c r="B2793" s="54" t="s">
        <v>4802</v>
      </c>
      <c r="C2793" s="56">
        <v>56131</v>
      </c>
      <c r="D2793" s="4" t="s">
        <v>4804</v>
      </c>
    </row>
    <row r="2794" spans="1:4" x14ac:dyDescent="0.25">
      <c r="A2794" s="54">
        <v>551111</v>
      </c>
      <c r="B2794" s="54" t="s">
        <v>4795</v>
      </c>
      <c r="C2794" s="56">
        <v>561311</v>
      </c>
      <c r="D2794" s="4" t="s">
        <v>4805</v>
      </c>
    </row>
    <row r="2795" spans="1:4" x14ac:dyDescent="0.25">
      <c r="A2795" s="54">
        <v>551112</v>
      </c>
      <c r="B2795" s="54" t="s">
        <v>4796</v>
      </c>
      <c r="C2795" s="56">
        <v>561312</v>
      </c>
      <c r="D2795" s="4" t="s">
        <v>4806</v>
      </c>
    </row>
    <row r="2796" spans="1:4" ht="25.5" x14ac:dyDescent="0.25">
      <c r="A2796" s="54">
        <v>551114</v>
      </c>
      <c r="B2796" s="54" t="s">
        <v>4797</v>
      </c>
      <c r="C2796" s="56">
        <v>56132</v>
      </c>
      <c r="D2796" s="4" t="s">
        <v>4807</v>
      </c>
    </row>
    <row r="2797" spans="1:4" ht="25.5" x14ac:dyDescent="0.25">
      <c r="A2797" s="54">
        <v>56</v>
      </c>
      <c r="B2797" s="54" t="s">
        <v>4808</v>
      </c>
      <c r="C2797" s="56">
        <v>561320</v>
      </c>
      <c r="D2797" s="4" t="s">
        <v>3025</v>
      </c>
    </row>
    <row r="2798" spans="1:4" ht="17.25" x14ac:dyDescent="0.25">
      <c r="A2798" s="54">
        <v>561</v>
      </c>
      <c r="B2798" s="54" t="s">
        <v>4809</v>
      </c>
      <c r="C2798" s="56">
        <v>56133</v>
      </c>
      <c r="D2798" s="4" t="s">
        <v>4810</v>
      </c>
    </row>
    <row r="2799" spans="1:4" x14ac:dyDescent="0.25">
      <c r="A2799" s="54">
        <v>5611</v>
      </c>
      <c r="B2799" s="54" t="s">
        <v>3021</v>
      </c>
      <c r="C2799" s="56">
        <v>561330</v>
      </c>
      <c r="D2799" s="4" t="s">
        <v>3026</v>
      </c>
    </row>
    <row r="2800" spans="1:4" ht="17.25" x14ac:dyDescent="0.25">
      <c r="A2800" s="54">
        <v>56111</v>
      </c>
      <c r="B2800" s="54" t="s">
        <v>3021</v>
      </c>
      <c r="C2800" s="56">
        <v>5614</v>
      </c>
      <c r="D2800" s="4" t="s">
        <v>4811</v>
      </c>
    </row>
    <row r="2801" spans="1:4" ht="17.25" x14ac:dyDescent="0.25">
      <c r="A2801" s="54">
        <v>561110</v>
      </c>
      <c r="B2801" s="54" t="s">
        <v>3021</v>
      </c>
      <c r="C2801" s="56">
        <v>56141</v>
      </c>
      <c r="D2801" s="4" t="s">
        <v>4812</v>
      </c>
    </row>
    <row r="2802" spans="1:4" x14ac:dyDescent="0.25">
      <c r="A2802" s="54">
        <v>5612</v>
      </c>
      <c r="B2802" s="54" t="s">
        <v>3022</v>
      </c>
      <c r="C2802" s="56">
        <v>561410</v>
      </c>
      <c r="D2802" s="4" t="s">
        <v>3027</v>
      </c>
    </row>
    <row r="2803" spans="1:4" ht="17.25" x14ac:dyDescent="0.25">
      <c r="A2803" s="54">
        <v>56121</v>
      </c>
      <c r="B2803" s="54" t="s">
        <v>3022</v>
      </c>
      <c r="C2803" s="56">
        <v>56142</v>
      </c>
      <c r="D2803" s="4" t="s">
        <v>4813</v>
      </c>
    </row>
    <row r="2804" spans="1:4" x14ac:dyDescent="0.25">
      <c r="A2804" s="54">
        <v>561210</v>
      </c>
      <c r="B2804" s="54" t="s">
        <v>3022</v>
      </c>
      <c r="C2804" s="56">
        <v>561421</v>
      </c>
      <c r="D2804" s="4" t="s">
        <v>4814</v>
      </c>
    </row>
    <row r="2805" spans="1:4" x14ac:dyDescent="0.25">
      <c r="A2805" s="54">
        <v>5613</v>
      </c>
      <c r="B2805" s="54" t="s">
        <v>4815</v>
      </c>
      <c r="C2805" s="56">
        <v>561422</v>
      </c>
      <c r="D2805" s="4" t="s">
        <v>4816</v>
      </c>
    </row>
    <row r="2806" spans="1:4" ht="25.5" x14ac:dyDescent="0.25">
      <c r="A2806" s="54">
        <v>56131</v>
      </c>
      <c r="B2806" s="54" t="s">
        <v>4817</v>
      </c>
      <c r="C2806" s="56">
        <v>56143</v>
      </c>
      <c r="D2806" s="4" t="s">
        <v>4818</v>
      </c>
    </row>
    <row r="2807" spans="1:4" x14ac:dyDescent="0.25">
      <c r="A2807" s="54">
        <v>561311</v>
      </c>
      <c r="B2807" s="54" t="s">
        <v>4805</v>
      </c>
      <c r="C2807" s="56">
        <v>561431</v>
      </c>
      <c r="D2807" s="4" t="s">
        <v>4819</v>
      </c>
    </row>
    <row r="2808" spans="1:4" x14ac:dyDescent="0.25">
      <c r="A2808" s="54">
        <v>561312</v>
      </c>
      <c r="B2808" s="54" t="s">
        <v>4820</v>
      </c>
      <c r="C2808" s="56">
        <v>561439</v>
      </c>
      <c r="D2808" s="4" t="s">
        <v>4821</v>
      </c>
    </row>
    <row r="2809" spans="1:4" ht="17.25" x14ac:dyDescent="0.25">
      <c r="A2809" s="54">
        <v>56132</v>
      </c>
      <c r="B2809" s="54" t="s">
        <v>3025</v>
      </c>
      <c r="C2809" s="56">
        <v>56144</v>
      </c>
      <c r="D2809" s="4" t="s">
        <v>4822</v>
      </c>
    </row>
    <row r="2810" spans="1:4" x14ac:dyDescent="0.25">
      <c r="A2810" s="54">
        <v>561320</v>
      </c>
      <c r="B2810" s="54" t="s">
        <v>3025</v>
      </c>
      <c r="C2810" s="56">
        <v>561440</v>
      </c>
      <c r="D2810" s="4" t="s">
        <v>3032</v>
      </c>
    </row>
    <row r="2811" spans="1:4" ht="17.25" x14ac:dyDescent="0.25">
      <c r="A2811" s="54">
        <v>56133</v>
      </c>
      <c r="B2811" s="54" t="s">
        <v>3026</v>
      </c>
      <c r="C2811" s="56">
        <v>56145</v>
      </c>
      <c r="D2811" s="4" t="s">
        <v>4823</v>
      </c>
    </row>
    <row r="2812" spans="1:4" x14ac:dyDescent="0.25">
      <c r="A2812" s="54">
        <v>561330</v>
      </c>
      <c r="B2812" s="54" t="s">
        <v>3026</v>
      </c>
      <c r="C2812" s="56">
        <v>561450</v>
      </c>
      <c r="D2812" s="4" t="s">
        <v>3033</v>
      </c>
    </row>
    <row r="2813" spans="1:4" ht="17.25" x14ac:dyDescent="0.25">
      <c r="A2813" s="54">
        <v>5614</v>
      </c>
      <c r="B2813" s="54" t="s">
        <v>4824</v>
      </c>
      <c r="C2813" s="56">
        <v>56149</v>
      </c>
      <c r="D2813" s="4" t="s">
        <v>4825</v>
      </c>
    </row>
    <row r="2814" spans="1:4" x14ac:dyDescent="0.25">
      <c r="A2814" s="54">
        <v>56141</v>
      </c>
      <c r="B2814" s="54" t="s">
        <v>3027</v>
      </c>
      <c r="C2814" s="56">
        <v>561491</v>
      </c>
      <c r="D2814" s="4" t="s">
        <v>4826</v>
      </c>
    </row>
    <row r="2815" spans="1:4" x14ac:dyDescent="0.25">
      <c r="A2815" s="54">
        <v>561410</v>
      </c>
      <c r="B2815" s="54" t="s">
        <v>3027</v>
      </c>
      <c r="C2815" s="56">
        <v>561492</v>
      </c>
      <c r="D2815" s="4" t="s">
        <v>4827</v>
      </c>
    </row>
    <row r="2816" spans="1:4" x14ac:dyDescent="0.25">
      <c r="A2816" s="54">
        <v>56142</v>
      </c>
      <c r="B2816" s="54" t="s">
        <v>4828</v>
      </c>
      <c r="C2816" s="56">
        <v>561499</v>
      </c>
      <c r="D2816" s="4" t="s">
        <v>4829</v>
      </c>
    </row>
    <row r="2817" spans="1:4" ht="17.25" x14ac:dyDescent="0.25">
      <c r="A2817" s="54">
        <v>561421</v>
      </c>
      <c r="B2817" s="54" t="s">
        <v>4830</v>
      </c>
      <c r="C2817" s="56">
        <v>5615</v>
      </c>
      <c r="D2817" s="4" t="s">
        <v>4831</v>
      </c>
    </row>
    <row r="2818" spans="1:4" ht="25.5" x14ac:dyDescent="0.25">
      <c r="A2818" s="54">
        <v>561422</v>
      </c>
      <c r="B2818" s="54" t="s">
        <v>4816</v>
      </c>
      <c r="C2818" s="56">
        <v>56151</v>
      </c>
      <c r="D2818" s="4" t="s">
        <v>4832</v>
      </c>
    </row>
    <row r="2819" spans="1:4" x14ac:dyDescent="0.25">
      <c r="A2819" s="54">
        <v>56143</v>
      </c>
      <c r="B2819" s="54" t="s">
        <v>4833</v>
      </c>
      <c r="C2819" s="56">
        <v>561510</v>
      </c>
      <c r="D2819" s="4" t="s">
        <v>3037</v>
      </c>
    </row>
    <row r="2820" spans="1:4" ht="17.25" x14ac:dyDescent="0.25">
      <c r="A2820" s="54">
        <v>561431</v>
      </c>
      <c r="B2820" s="54" t="s">
        <v>4819</v>
      </c>
      <c r="C2820" s="56">
        <v>56152</v>
      </c>
      <c r="D2820" s="4" t="s">
        <v>4834</v>
      </c>
    </row>
    <row r="2821" spans="1:4" ht="25.5" x14ac:dyDescent="0.25">
      <c r="A2821" s="54">
        <v>561439</v>
      </c>
      <c r="B2821" s="54" t="s">
        <v>4821</v>
      </c>
      <c r="C2821" s="56">
        <v>561520</v>
      </c>
      <c r="D2821" s="4" t="s">
        <v>3038</v>
      </c>
    </row>
    <row r="2822" spans="1:4" ht="17.25" x14ac:dyDescent="0.25">
      <c r="A2822" s="54">
        <v>56144</v>
      </c>
      <c r="B2822" s="54" t="s">
        <v>3032</v>
      </c>
      <c r="C2822" s="56">
        <v>56159</v>
      </c>
      <c r="D2822" s="4" t="s">
        <v>4835</v>
      </c>
    </row>
    <row r="2823" spans="1:4" x14ac:dyDescent="0.25">
      <c r="A2823" s="54">
        <v>561440</v>
      </c>
      <c r="B2823" s="54" t="s">
        <v>3032</v>
      </c>
      <c r="C2823" s="56">
        <v>561591</v>
      </c>
      <c r="D2823" s="4" t="s">
        <v>4836</v>
      </c>
    </row>
    <row r="2824" spans="1:4" x14ac:dyDescent="0.25">
      <c r="A2824" s="54">
        <v>56145</v>
      </c>
      <c r="B2824" s="54" t="s">
        <v>3033</v>
      </c>
      <c r="C2824" s="56">
        <v>561599</v>
      </c>
      <c r="D2824" s="4" t="s">
        <v>4837</v>
      </c>
    </row>
    <row r="2825" spans="1:4" ht="17.25" x14ac:dyDescent="0.25">
      <c r="A2825" s="54">
        <v>561450</v>
      </c>
      <c r="B2825" s="54" t="s">
        <v>3033</v>
      </c>
      <c r="C2825" s="56">
        <v>5616</v>
      </c>
      <c r="D2825" s="4" t="s">
        <v>4838</v>
      </c>
    </row>
    <row r="2826" spans="1:4" ht="17.25" x14ac:dyDescent="0.25">
      <c r="A2826" s="54">
        <v>56149</v>
      </c>
      <c r="B2826" s="54" t="s">
        <v>4839</v>
      </c>
      <c r="C2826" s="56">
        <v>56161</v>
      </c>
      <c r="D2826" s="4" t="s">
        <v>4840</v>
      </c>
    </row>
    <row r="2827" spans="1:4" x14ac:dyDescent="0.25">
      <c r="A2827" s="54">
        <v>561491</v>
      </c>
      <c r="B2827" s="54" t="s">
        <v>4826</v>
      </c>
      <c r="C2827" s="56">
        <v>561611</v>
      </c>
      <c r="D2827" s="4" t="s">
        <v>4841</v>
      </c>
    </row>
    <row r="2828" spans="1:4" x14ac:dyDescent="0.25">
      <c r="A2828" s="54">
        <v>561492</v>
      </c>
      <c r="B2828" s="54" t="s">
        <v>4827</v>
      </c>
      <c r="C2828" s="56">
        <v>561612</v>
      </c>
      <c r="D2828" s="4" t="s">
        <v>4842</v>
      </c>
    </row>
    <row r="2829" spans="1:4" x14ac:dyDescent="0.25">
      <c r="A2829" s="54">
        <v>561499</v>
      </c>
      <c r="B2829" s="54" t="s">
        <v>4829</v>
      </c>
      <c r="C2829" s="56">
        <v>561613</v>
      </c>
      <c r="D2829" s="4" t="s">
        <v>4843</v>
      </c>
    </row>
    <row r="2830" spans="1:4" ht="25.5" x14ac:dyDescent="0.25">
      <c r="A2830" s="54">
        <v>5615</v>
      </c>
      <c r="B2830" s="54" t="s">
        <v>4844</v>
      </c>
      <c r="C2830" s="56">
        <v>56162</v>
      </c>
      <c r="D2830" s="4" t="s">
        <v>4845</v>
      </c>
    </row>
    <row r="2831" spans="1:4" x14ac:dyDescent="0.25">
      <c r="A2831" s="54">
        <v>56151</v>
      </c>
      <c r="B2831" s="54" t="s">
        <v>3037</v>
      </c>
      <c r="C2831" s="56">
        <v>561621</v>
      </c>
      <c r="D2831" s="4" t="s">
        <v>4846</v>
      </c>
    </row>
    <row r="2832" spans="1:4" x14ac:dyDescent="0.25">
      <c r="A2832" s="54">
        <v>561510</v>
      </c>
      <c r="B2832" s="54" t="s">
        <v>3037</v>
      </c>
      <c r="C2832" s="56">
        <v>561622</v>
      </c>
      <c r="D2832" s="4" t="s">
        <v>4847</v>
      </c>
    </row>
    <row r="2833" spans="1:4" ht="17.25" x14ac:dyDescent="0.25">
      <c r="A2833" s="54">
        <v>56152</v>
      </c>
      <c r="B2833" s="54" t="s">
        <v>3038</v>
      </c>
      <c r="C2833" s="56">
        <v>5617</v>
      </c>
      <c r="D2833" s="4" t="s">
        <v>4848</v>
      </c>
    </row>
    <row r="2834" spans="1:4" ht="17.25" x14ac:dyDescent="0.25">
      <c r="A2834" s="54">
        <v>561520</v>
      </c>
      <c r="B2834" s="54" t="s">
        <v>3038</v>
      </c>
      <c r="C2834" s="56">
        <v>56171</v>
      </c>
      <c r="D2834" s="4" t="s">
        <v>4849</v>
      </c>
    </row>
    <row r="2835" spans="1:4" ht="25.5" x14ac:dyDescent="0.25">
      <c r="A2835" s="54">
        <v>56159</v>
      </c>
      <c r="B2835" s="54" t="s">
        <v>4850</v>
      </c>
      <c r="C2835" s="56">
        <v>561710</v>
      </c>
      <c r="D2835" s="4" t="s">
        <v>3046</v>
      </c>
    </row>
    <row r="2836" spans="1:4" ht="17.25" x14ac:dyDescent="0.25">
      <c r="A2836" s="54">
        <v>561591</v>
      </c>
      <c r="B2836" s="54" t="s">
        <v>4836</v>
      </c>
      <c r="C2836" s="56">
        <v>56172</v>
      </c>
      <c r="D2836" s="4" t="s">
        <v>4851</v>
      </c>
    </row>
    <row r="2837" spans="1:4" ht="25.5" x14ac:dyDescent="0.25">
      <c r="A2837" s="54">
        <v>561599</v>
      </c>
      <c r="B2837" s="54" t="s">
        <v>4837</v>
      </c>
      <c r="C2837" s="56">
        <v>561720</v>
      </c>
      <c r="D2837" s="4" t="s">
        <v>4852</v>
      </c>
    </row>
    <row r="2838" spans="1:4" ht="17.25" x14ac:dyDescent="0.25">
      <c r="A2838" s="54">
        <v>5616</v>
      </c>
      <c r="B2838" s="54" t="s">
        <v>4853</v>
      </c>
      <c r="C2838" s="56">
        <v>56173</v>
      </c>
      <c r="D2838" s="4" t="s">
        <v>4854</v>
      </c>
    </row>
    <row r="2839" spans="1:4" ht="25.5" x14ac:dyDescent="0.25">
      <c r="A2839" s="54">
        <v>56161</v>
      </c>
      <c r="B2839" s="54" t="s">
        <v>4855</v>
      </c>
      <c r="C2839" s="56">
        <v>561730</v>
      </c>
      <c r="D2839" s="4" t="s">
        <v>3048</v>
      </c>
    </row>
    <row r="2840" spans="1:4" ht="17.25" x14ac:dyDescent="0.25">
      <c r="A2840" s="54">
        <v>561611</v>
      </c>
      <c r="B2840" s="54" t="s">
        <v>4841</v>
      </c>
      <c r="C2840" s="56">
        <v>56174</v>
      </c>
      <c r="D2840" s="4" t="s">
        <v>4856</v>
      </c>
    </row>
    <row r="2841" spans="1:4" x14ac:dyDescent="0.25">
      <c r="A2841" s="54">
        <v>561612</v>
      </c>
      <c r="B2841" s="54" t="s">
        <v>4842</v>
      </c>
      <c r="C2841" s="56">
        <v>561740</v>
      </c>
      <c r="D2841" s="4" t="s">
        <v>3049</v>
      </c>
    </row>
    <row r="2842" spans="1:4" ht="17.25" x14ac:dyDescent="0.25">
      <c r="A2842" s="54">
        <v>561613</v>
      </c>
      <c r="B2842" s="54" t="s">
        <v>4843</v>
      </c>
      <c r="C2842" s="56">
        <v>56179</v>
      </c>
      <c r="D2842" s="4" t="s">
        <v>4857</v>
      </c>
    </row>
    <row r="2843" spans="1:4" x14ac:dyDescent="0.25">
      <c r="A2843" s="54">
        <v>56162</v>
      </c>
      <c r="B2843" s="54" t="s">
        <v>4858</v>
      </c>
      <c r="C2843" s="56">
        <v>561790</v>
      </c>
      <c r="D2843" s="4" t="s">
        <v>4859</v>
      </c>
    </row>
    <row r="2844" spans="1:4" ht="25.5" x14ac:dyDescent="0.25">
      <c r="A2844" s="54">
        <v>561621</v>
      </c>
      <c r="B2844" s="54" t="s">
        <v>4846</v>
      </c>
      <c r="C2844" s="56">
        <v>5619</v>
      </c>
      <c r="D2844" s="4" t="s">
        <v>4860</v>
      </c>
    </row>
    <row r="2845" spans="1:4" ht="17.25" x14ac:dyDescent="0.25">
      <c r="A2845" s="54">
        <v>561622</v>
      </c>
      <c r="B2845" s="54" t="s">
        <v>4847</v>
      </c>
      <c r="C2845" s="56">
        <v>56191</v>
      </c>
      <c r="D2845" s="4" t="s">
        <v>4861</v>
      </c>
    </row>
    <row r="2846" spans="1:4" x14ac:dyDescent="0.25">
      <c r="A2846" s="54">
        <v>5617</v>
      </c>
      <c r="B2846" s="54" t="s">
        <v>4862</v>
      </c>
      <c r="C2846" s="56">
        <v>561910</v>
      </c>
      <c r="D2846" s="4" t="s">
        <v>3051</v>
      </c>
    </row>
    <row r="2847" spans="1:4" ht="17.25" x14ac:dyDescent="0.25">
      <c r="A2847" s="54">
        <v>56171</v>
      </c>
      <c r="B2847" s="54" t="s">
        <v>3046</v>
      </c>
      <c r="C2847" s="56">
        <v>56192</v>
      </c>
      <c r="D2847" s="4" t="s">
        <v>4863</v>
      </c>
    </row>
    <row r="2848" spans="1:4" x14ac:dyDescent="0.25">
      <c r="A2848" s="54">
        <v>561710</v>
      </c>
      <c r="B2848" s="54" t="s">
        <v>3046</v>
      </c>
      <c r="C2848" s="56">
        <v>561920</v>
      </c>
      <c r="D2848" s="4" t="s">
        <v>3052</v>
      </c>
    </row>
    <row r="2849" spans="1:4" ht="17.25" x14ac:dyDescent="0.25">
      <c r="A2849" s="54">
        <v>56172</v>
      </c>
      <c r="B2849" s="54" t="s">
        <v>3047</v>
      </c>
      <c r="C2849" s="56">
        <v>56199</v>
      </c>
      <c r="D2849" s="4" t="s">
        <v>4864</v>
      </c>
    </row>
    <row r="2850" spans="1:4" x14ac:dyDescent="0.25">
      <c r="A2850" s="54">
        <v>561720</v>
      </c>
      <c r="B2850" s="54" t="s">
        <v>4852</v>
      </c>
      <c r="C2850" s="56">
        <v>561990</v>
      </c>
      <c r="D2850" s="4" t="s">
        <v>3053</v>
      </c>
    </row>
    <row r="2851" spans="1:4" ht="17.25" x14ac:dyDescent="0.25">
      <c r="A2851" s="54">
        <v>56173</v>
      </c>
      <c r="B2851" s="54" t="s">
        <v>3048</v>
      </c>
      <c r="C2851" s="56">
        <v>562</v>
      </c>
      <c r="D2851" s="4" t="s">
        <v>4865</v>
      </c>
    </row>
    <row r="2852" spans="1:4" x14ac:dyDescent="0.25">
      <c r="A2852" s="54">
        <v>561730</v>
      </c>
      <c r="B2852" s="54" t="s">
        <v>3048</v>
      </c>
      <c r="C2852" s="56">
        <v>5621</v>
      </c>
      <c r="D2852" s="4" t="s">
        <v>4866</v>
      </c>
    </row>
    <row r="2853" spans="1:4" x14ac:dyDescent="0.25">
      <c r="A2853" s="54">
        <v>56174</v>
      </c>
      <c r="B2853" s="54" t="s">
        <v>3049</v>
      </c>
      <c r="C2853" s="56">
        <v>56211</v>
      </c>
      <c r="D2853" s="4" t="s">
        <v>4866</v>
      </c>
    </row>
    <row r="2854" spans="1:4" x14ac:dyDescent="0.25">
      <c r="A2854" s="54">
        <v>561740</v>
      </c>
      <c r="B2854" s="54" t="s">
        <v>3049</v>
      </c>
      <c r="C2854" s="56">
        <v>562111</v>
      </c>
      <c r="D2854" s="4" t="s">
        <v>4867</v>
      </c>
    </row>
    <row r="2855" spans="1:4" x14ac:dyDescent="0.25">
      <c r="A2855" s="54">
        <v>56179</v>
      </c>
      <c r="B2855" s="54" t="s">
        <v>3050</v>
      </c>
      <c r="C2855" s="56">
        <v>562112</v>
      </c>
      <c r="D2855" s="4" t="s">
        <v>4868</v>
      </c>
    </row>
    <row r="2856" spans="1:4" x14ac:dyDescent="0.25">
      <c r="A2856" s="54">
        <v>561790</v>
      </c>
      <c r="B2856" s="54" t="s">
        <v>4859</v>
      </c>
      <c r="C2856" s="56">
        <v>562119</v>
      </c>
      <c r="D2856" s="4" t="s">
        <v>4869</v>
      </c>
    </row>
    <row r="2857" spans="1:4" x14ac:dyDescent="0.25">
      <c r="A2857" s="54">
        <v>5619</v>
      </c>
      <c r="B2857" s="54" t="s">
        <v>4870</v>
      </c>
      <c r="C2857" s="56">
        <v>5622</v>
      </c>
      <c r="D2857" s="4" t="s">
        <v>4871</v>
      </c>
    </row>
    <row r="2858" spans="1:4" x14ac:dyDescent="0.25">
      <c r="A2858" s="54">
        <v>56191</v>
      </c>
      <c r="B2858" s="54" t="s">
        <v>3051</v>
      </c>
      <c r="C2858" s="56">
        <v>56221</v>
      </c>
      <c r="D2858" s="4" t="s">
        <v>4871</v>
      </c>
    </row>
    <row r="2859" spans="1:4" x14ac:dyDescent="0.25">
      <c r="A2859" s="54">
        <v>561910</v>
      </c>
      <c r="B2859" s="54" t="s">
        <v>3051</v>
      </c>
      <c r="C2859" s="56">
        <v>562211</v>
      </c>
      <c r="D2859" s="4" t="s">
        <v>4872</v>
      </c>
    </row>
    <row r="2860" spans="1:4" x14ac:dyDescent="0.25">
      <c r="A2860" s="54">
        <v>56192</v>
      </c>
      <c r="B2860" s="54" t="s">
        <v>3052</v>
      </c>
      <c r="C2860" s="56">
        <v>562212</v>
      </c>
      <c r="D2860" s="4" t="s">
        <v>4873</v>
      </c>
    </row>
    <row r="2861" spans="1:4" x14ac:dyDescent="0.25">
      <c r="A2861" s="54">
        <v>561920</v>
      </c>
      <c r="B2861" s="54" t="s">
        <v>3052</v>
      </c>
      <c r="C2861" s="56">
        <v>562213</v>
      </c>
      <c r="D2861" s="4" t="s">
        <v>4874</v>
      </c>
    </row>
    <row r="2862" spans="1:4" x14ac:dyDescent="0.25">
      <c r="A2862" s="54">
        <v>56199</v>
      </c>
      <c r="B2862" s="54" t="s">
        <v>3053</v>
      </c>
      <c r="C2862" s="56">
        <v>562219</v>
      </c>
      <c r="D2862" s="4" t="s">
        <v>4875</v>
      </c>
    </row>
    <row r="2863" spans="1:4" x14ac:dyDescent="0.25">
      <c r="A2863" s="54">
        <v>561990</v>
      </c>
      <c r="B2863" s="54" t="s">
        <v>3053</v>
      </c>
      <c r="C2863" s="56">
        <v>5629</v>
      </c>
      <c r="D2863" s="4" t="s">
        <v>4876</v>
      </c>
    </row>
    <row r="2864" spans="1:4" ht="25.5" x14ac:dyDescent="0.25">
      <c r="A2864" s="54">
        <v>562</v>
      </c>
      <c r="B2864" s="54" t="s">
        <v>4877</v>
      </c>
      <c r="C2864" s="56">
        <v>56291</v>
      </c>
      <c r="D2864" s="4" t="s">
        <v>4878</v>
      </c>
    </row>
    <row r="2865" spans="1:4" x14ac:dyDescent="0.25">
      <c r="A2865" s="54">
        <v>5621</v>
      </c>
      <c r="B2865" s="54" t="s">
        <v>4866</v>
      </c>
      <c r="C2865" s="56">
        <v>562910</v>
      </c>
      <c r="D2865" s="4" t="s">
        <v>4878</v>
      </c>
    </row>
    <row r="2866" spans="1:4" x14ac:dyDescent="0.25">
      <c r="A2866" s="54">
        <v>56211</v>
      </c>
      <c r="B2866" s="54" t="s">
        <v>4866</v>
      </c>
      <c r="C2866" s="56">
        <v>56292</v>
      </c>
      <c r="D2866" s="4" t="s">
        <v>4879</v>
      </c>
    </row>
    <row r="2867" spans="1:4" x14ac:dyDescent="0.25">
      <c r="A2867" s="54">
        <v>562111</v>
      </c>
      <c r="B2867" s="54" t="s">
        <v>4867</v>
      </c>
      <c r="C2867" s="56">
        <v>562920</v>
      </c>
      <c r="D2867" s="4" t="s">
        <v>4879</v>
      </c>
    </row>
    <row r="2868" spans="1:4" x14ac:dyDescent="0.25">
      <c r="A2868" s="54">
        <v>562112</v>
      </c>
      <c r="B2868" s="54" t="s">
        <v>4868</v>
      </c>
      <c r="C2868" s="56">
        <v>56299</v>
      </c>
      <c r="D2868" s="4" t="s">
        <v>4880</v>
      </c>
    </row>
    <row r="2869" spans="1:4" x14ac:dyDescent="0.25">
      <c r="A2869" s="54">
        <v>562119</v>
      </c>
      <c r="B2869" s="54" t="s">
        <v>4869</v>
      </c>
      <c r="C2869" s="56">
        <v>562991</v>
      </c>
      <c r="D2869" s="4" t="s">
        <v>4881</v>
      </c>
    </row>
    <row r="2870" spans="1:4" x14ac:dyDescent="0.25">
      <c r="A2870" s="54">
        <v>5622</v>
      </c>
      <c r="B2870" s="54" t="s">
        <v>4871</v>
      </c>
      <c r="C2870" s="56">
        <v>562998</v>
      </c>
      <c r="D2870" s="4" t="s">
        <v>4882</v>
      </c>
    </row>
    <row r="2871" spans="1:4" ht="17.25" x14ac:dyDescent="0.25">
      <c r="A2871" s="54">
        <v>56221</v>
      </c>
      <c r="B2871" s="54" t="s">
        <v>4871</v>
      </c>
      <c r="C2871" s="56">
        <v>61</v>
      </c>
      <c r="D2871" s="4" t="s">
        <v>4883</v>
      </c>
    </row>
    <row r="2872" spans="1:4" ht="17.25" x14ac:dyDescent="0.25">
      <c r="A2872" s="54">
        <v>562211</v>
      </c>
      <c r="B2872" s="54" t="s">
        <v>4872</v>
      </c>
      <c r="C2872" s="56">
        <v>611</v>
      </c>
      <c r="D2872" s="4" t="s">
        <v>4884</v>
      </c>
    </row>
    <row r="2873" spans="1:4" ht="17.25" x14ac:dyDescent="0.25">
      <c r="A2873" s="54">
        <v>562212</v>
      </c>
      <c r="B2873" s="54" t="s">
        <v>4873</v>
      </c>
      <c r="C2873" s="56">
        <v>6111</v>
      </c>
      <c r="D2873" s="4" t="s">
        <v>4885</v>
      </c>
    </row>
    <row r="2874" spans="1:4" x14ac:dyDescent="0.25">
      <c r="A2874" s="54">
        <v>562213</v>
      </c>
      <c r="B2874" s="54" t="s">
        <v>4874</v>
      </c>
      <c r="C2874" s="56">
        <v>61111</v>
      </c>
      <c r="D2874" s="4" t="s">
        <v>4886</v>
      </c>
    </row>
    <row r="2875" spans="1:4" ht="25.5" x14ac:dyDescent="0.25">
      <c r="A2875" s="54">
        <v>562219</v>
      </c>
      <c r="B2875" s="54" t="s">
        <v>4875</v>
      </c>
      <c r="C2875" s="56">
        <v>611110</v>
      </c>
      <c r="D2875" s="4" t="s">
        <v>4886</v>
      </c>
    </row>
    <row r="2876" spans="1:4" ht="25.5" x14ac:dyDescent="0.25">
      <c r="A2876" s="54">
        <v>5629</v>
      </c>
      <c r="B2876" s="54" t="s">
        <v>4876</v>
      </c>
      <c r="C2876" s="56">
        <v>6112</v>
      </c>
      <c r="D2876" s="4" t="s">
        <v>4887</v>
      </c>
    </row>
    <row r="2877" spans="1:4" ht="17.25" x14ac:dyDescent="0.25">
      <c r="A2877" s="54">
        <v>56291</v>
      </c>
      <c r="B2877" s="54" t="s">
        <v>4878</v>
      </c>
      <c r="C2877" s="56">
        <v>61121</v>
      </c>
      <c r="D2877" s="4" t="s">
        <v>4887</v>
      </c>
    </row>
    <row r="2878" spans="1:4" x14ac:dyDescent="0.25">
      <c r="A2878" s="54">
        <v>562910</v>
      </c>
      <c r="B2878" s="54" t="s">
        <v>4878</v>
      </c>
      <c r="C2878" s="56">
        <v>611210</v>
      </c>
      <c r="D2878" s="4" t="s">
        <v>4888</v>
      </c>
    </row>
    <row r="2879" spans="1:4" ht="17.25" x14ac:dyDescent="0.25">
      <c r="A2879" s="54">
        <v>56292</v>
      </c>
      <c r="B2879" s="54" t="s">
        <v>4879</v>
      </c>
      <c r="C2879" s="56">
        <v>6113</v>
      </c>
      <c r="D2879" s="4" t="s">
        <v>4889</v>
      </c>
    </row>
    <row r="2880" spans="1:4" ht="17.25" x14ac:dyDescent="0.25">
      <c r="A2880" s="54">
        <v>562920</v>
      </c>
      <c r="B2880" s="54" t="s">
        <v>4879</v>
      </c>
      <c r="C2880" s="56">
        <v>61131</v>
      </c>
      <c r="D2880" s="4" t="s">
        <v>4889</v>
      </c>
    </row>
    <row r="2881" spans="1:4" x14ac:dyDescent="0.25">
      <c r="A2881" s="54">
        <v>56299</v>
      </c>
      <c r="B2881" s="54" t="s">
        <v>4880</v>
      </c>
      <c r="C2881" s="56">
        <v>611310</v>
      </c>
      <c r="D2881" s="4" t="s">
        <v>4890</v>
      </c>
    </row>
    <row r="2882" spans="1:4" ht="17.25" x14ac:dyDescent="0.25">
      <c r="A2882" s="54">
        <v>562991</v>
      </c>
      <c r="B2882" s="54" t="s">
        <v>4881</v>
      </c>
      <c r="C2882" s="56">
        <v>6114</v>
      </c>
      <c r="D2882" s="4" t="s">
        <v>4891</v>
      </c>
    </row>
    <row r="2883" spans="1:4" ht="25.5" x14ac:dyDescent="0.25">
      <c r="A2883" s="54">
        <v>562998</v>
      </c>
      <c r="B2883" s="54" t="s">
        <v>4882</v>
      </c>
      <c r="C2883" s="56">
        <v>61141</v>
      </c>
      <c r="D2883" s="4" t="s">
        <v>4892</v>
      </c>
    </row>
    <row r="2884" spans="1:4" x14ac:dyDescent="0.25">
      <c r="A2884" s="54">
        <v>61</v>
      </c>
      <c r="B2884" s="54" t="s">
        <v>4893</v>
      </c>
      <c r="C2884" s="56">
        <v>611410</v>
      </c>
      <c r="D2884" s="4" t="s">
        <v>4894</v>
      </c>
    </row>
    <row r="2885" spans="1:4" ht="17.25" x14ac:dyDescent="0.25">
      <c r="A2885" s="54">
        <v>611</v>
      </c>
      <c r="B2885" s="54" t="s">
        <v>4893</v>
      </c>
      <c r="C2885" s="56">
        <v>61142</v>
      </c>
      <c r="D2885" s="4" t="s">
        <v>4895</v>
      </c>
    </row>
    <row r="2886" spans="1:4" x14ac:dyDescent="0.25">
      <c r="A2886" s="54">
        <v>6111</v>
      </c>
      <c r="B2886" s="54" t="s">
        <v>3065</v>
      </c>
      <c r="C2886" s="56">
        <v>611420</v>
      </c>
      <c r="D2886" s="4" t="s">
        <v>4896</v>
      </c>
    </row>
    <row r="2887" spans="1:4" ht="17.25" x14ac:dyDescent="0.25">
      <c r="A2887" s="54">
        <v>61111</v>
      </c>
      <c r="B2887" s="54" t="s">
        <v>4886</v>
      </c>
      <c r="C2887" s="56">
        <v>61143</v>
      </c>
      <c r="D2887" s="4" t="s">
        <v>4897</v>
      </c>
    </row>
    <row r="2888" spans="1:4" x14ac:dyDescent="0.25">
      <c r="A2888" s="54">
        <v>611110</v>
      </c>
      <c r="B2888" s="54" t="s">
        <v>4886</v>
      </c>
      <c r="C2888" s="56">
        <v>611430</v>
      </c>
      <c r="D2888" s="4" t="s">
        <v>4898</v>
      </c>
    </row>
    <row r="2889" spans="1:4" ht="17.25" x14ac:dyDescent="0.25">
      <c r="A2889" s="54">
        <v>6112</v>
      </c>
      <c r="B2889" s="54" t="s">
        <v>3066</v>
      </c>
      <c r="C2889" s="56">
        <v>6115</v>
      </c>
      <c r="D2889" s="4" t="s">
        <v>4899</v>
      </c>
    </row>
    <row r="2890" spans="1:4" ht="17.25" x14ac:dyDescent="0.25">
      <c r="A2890" s="54">
        <v>61121</v>
      </c>
      <c r="B2890" s="54" t="s">
        <v>3066</v>
      </c>
      <c r="C2890" s="56">
        <v>61151</v>
      </c>
      <c r="D2890" s="4" t="s">
        <v>4899</v>
      </c>
    </row>
    <row r="2891" spans="1:4" x14ac:dyDescent="0.25">
      <c r="A2891" s="54">
        <v>611210</v>
      </c>
      <c r="B2891" s="54" t="s">
        <v>4888</v>
      </c>
      <c r="C2891" s="56">
        <v>611511</v>
      </c>
      <c r="D2891" s="4" t="s">
        <v>4900</v>
      </c>
    </row>
    <row r="2892" spans="1:4" ht="25.5" x14ac:dyDescent="0.25">
      <c r="A2892" s="54">
        <v>6113</v>
      </c>
      <c r="B2892" s="54" t="s">
        <v>3067</v>
      </c>
      <c r="C2892" s="56">
        <v>611512</v>
      </c>
      <c r="D2892" s="4" t="s">
        <v>4901</v>
      </c>
    </row>
    <row r="2893" spans="1:4" ht="25.5" x14ac:dyDescent="0.25">
      <c r="A2893" s="54">
        <v>61131</v>
      </c>
      <c r="B2893" s="54" t="s">
        <v>3067</v>
      </c>
      <c r="C2893" s="56">
        <v>611513</v>
      </c>
      <c r="D2893" s="4" t="s">
        <v>4902</v>
      </c>
    </row>
    <row r="2894" spans="1:4" ht="25.5" x14ac:dyDescent="0.25">
      <c r="A2894" s="54">
        <v>611310</v>
      </c>
      <c r="B2894" s="54" t="s">
        <v>4890</v>
      </c>
      <c r="C2894" s="56">
        <v>611519</v>
      </c>
      <c r="D2894" s="4" t="s">
        <v>4903</v>
      </c>
    </row>
    <row r="2895" spans="1:4" ht="25.5" x14ac:dyDescent="0.25">
      <c r="A2895" s="54">
        <v>6114</v>
      </c>
      <c r="B2895" s="54" t="s">
        <v>4904</v>
      </c>
      <c r="C2895" s="56">
        <v>6116</v>
      </c>
      <c r="D2895" s="4" t="s">
        <v>4905</v>
      </c>
    </row>
    <row r="2896" spans="1:4" ht="17.25" x14ac:dyDescent="0.25">
      <c r="A2896" s="54">
        <v>61141</v>
      </c>
      <c r="B2896" s="54" t="s">
        <v>3068</v>
      </c>
      <c r="C2896" s="56">
        <v>61161</v>
      </c>
      <c r="D2896" s="4" t="s">
        <v>4906</v>
      </c>
    </row>
    <row r="2897" spans="1:4" x14ac:dyDescent="0.25">
      <c r="A2897" s="54">
        <v>611410</v>
      </c>
      <c r="B2897" s="54" t="s">
        <v>4894</v>
      </c>
      <c r="C2897" s="56">
        <v>611610</v>
      </c>
      <c r="D2897" s="4" t="s">
        <v>4907</v>
      </c>
    </row>
    <row r="2898" spans="1:4" ht="17.25" x14ac:dyDescent="0.25">
      <c r="A2898" s="54">
        <v>61142</v>
      </c>
      <c r="B2898" s="54" t="s">
        <v>3069</v>
      </c>
      <c r="C2898" s="56">
        <v>61162</v>
      </c>
      <c r="D2898" s="4" t="s">
        <v>4908</v>
      </c>
    </row>
    <row r="2899" spans="1:4" x14ac:dyDescent="0.25">
      <c r="A2899" s="54">
        <v>611420</v>
      </c>
      <c r="B2899" s="54" t="s">
        <v>4896</v>
      </c>
      <c r="C2899" s="56">
        <v>611620</v>
      </c>
      <c r="D2899" s="4" t="s">
        <v>4909</v>
      </c>
    </row>
    <row r="2900" spans="1:4" ht="25.5" x14ac:dyDescent="0.25">
      <c r="A2900" s="54">
        <v>61143</v>
      </c>
      <c r="B2900" s="54" t="s">
        <v>3070</v>
      </c>
      <c r="C2900" s="56">
        <v>61163</v>
      </c>
      <c r="D2900" s="4" t="s">
        <v>4910</v>
      </c>
    </row>
    <row r="2901" spans="1:4" ht="25.5" x14ac:dyDescent="0.25">
      <c r="A2901" s="54">
        <v>611430</v>
      </c>
      <c r="B2901" s="54" t="s">
        <v>4898</v>
      </c>
      <c r="C2901" s="56">
        <v>611630</v>
      </c>
      <c r="D2901" s="4" t="s">
        <v>4911</v>
      </c>
    </row>
    <row r="2902" spans="1:4" ht="17.25" x14ac:dyDescent="0.25">
      <c r="A2902" s="54">
        <v>6115</v>
      </c>
      <c r="B2902" s="54" t="s">
        <v>4912</v>
      </c>
      <c r="C2902" s="56">
        <v>61169</v>
      </c>
      <c r="D2902" s="4" t="s">
        <v>4913</v>
      </c>
    </row>
    <row r="2903" spans="1:4" x14ac:dyDescent="0.25">
      <c r="A2903" s="54">
        <v>61151</v>
      </c>
      <c r="B2903" s="54" t="s">
        <v>4914</v>
      </c>
      <c r="C2903" s="56">
        <v>611691</v>
      </c>
      <c r="D2903" s="4" t="s">
        <v>4915</v>
      </c>
    </row>
    <row r="2904" spans="1:4" x14ac:dyDescent="0.25">
      <c r="A2904" s="54">
        <v>611511</v>
      </c>
      <c r="B2904" s="54" t="s">
        <v>4900</v>
      </c>
      <c r="C2904" s="56">
        <v>611692</v>
      </c>
      <c r="D2904" s="4" t="s">
        <v>4916</v>
      </c>
    </row>
    <row r="2905" spans="1:4" x14ac:dyDescent="0.25">
      <c r="A2905" s="54">
        <v>611512</v>
      </c>
      <c r="B2905" s="54" t="s">
        <v>4901</v>
      </c>
      <c r="C2905" s="56">
        <v>611699</v>
      </c>
      <c r="D2905" s="4" t="s">
        <v>4917</v>
      </c>
    </row>
    <row r="2906" spans="1:4" ht="17.25" x14ac:dyDescent="0.25">
      <c r="A2906" s="54">
        <v>611513</v>
      </c>
      <c r="B2906" s="54" t="s">
        <v>4902</v>
      </c>
      <c r="C2906" s="56">
        <v>6117</v>
      </c>
      <c r="D2906" s="4" t="s">
        <v>4918</v>
      </c>
    </row>
    <row r="2907" spans="1:4" ht="17.25" x14ac:dyDescent="0.25">
      <c r="A2907" s="54">
        <v>611519</v>
      </c>
      <c r="B2907" s="54" t="s">
        <v>4903</v>
      </c>
      <c r="C2907" s="56">
        <v>61171</v>
      </c>
      <c r="D2907" s="4" t="s">
        <v>4918</v>
      </c>
    </row>
    <row r="2908" spans="1:4" x14ac:dyDescent="0.25">
      <c r="A2908" s="54">
        <v>6116</v>
      </c>
      <c r="B2908" s="54" t="s">
        <v>4919</v>
      </c>
      <c r="C2908" s="56">
        <v>611710</v>
      </c>
      <c r="D2908" s="4" t="s">
        <v>3081</v>
      </c>
    </row>
    <row r="2909" spans="1:4" ht="17.25" x14ac:dyDescent="0.25">
      <c r="A2909" s="54">
        <v>61161</v>
      </c>
      <c r="B2909" s="54" t="s">
        <v>3075</v>
      </c>
      <c r="C2909" s="56">
        <v>62</v>
      </c>
      <c r="D2909" s="4" t="s">
        <v>4920</v>
      </c>
    </row>
    <row r="2910" spans="1:4" ht="17.25" x14ac:dyDescent="0.25">
      <c r="A2910" s="54">
        <v>611610</v>
      </c>
      <c r="B2910" s="54" t="s">
        <v>4907</v>
      </c>
      <c r="C2910" s="56">
        <v>621</v>
      </c>
      <c r="D2910" s="4" t="s">
        <v>4921</v>
      </c>
    </row>
    <row r="2911" spans="1:4" ht="17.25" x14ac:dyDescent="0.25">
      <c r="A2911" s="54">
        <v>61162</v>
      </c>
      <c r="B2911" s="54" t="s">
        <v>3076</v>
      </c>
      <c r="C2911" s="56">
        <v>6211</v>
      </c>
      <c r="D2911" s="4" t="s">
        <v>4922</v>
      </c>
    </row>
    <row r="2912" spans="1:4" ht="17.25" x14ac:dyDescent="0.25">
      <c r="A2912" s="54">
        <v>611620</v>
      </c>
      <c r="B2912" s="54" t="s">
        <v>4909</v>
      </c>
      <c r="C2912" s="56">
        <v>62111</v>
      </c>
      <c r="D2912" s="4" t="s">
        <v>4922</v>
      </c>
    </row>
    <row r="2913" spans="1:4" x14ac:dyDescent="0.25">
      <c r="A2913" s="54">
        <v>61163</v>
      </c>
      <c r="B2913" s="54" t="s">
        <v>3077</v>
      </c>
      <c r="C2913" s="56">
        <v>621111</v>
      </c>
      <c r="D2913" s="4" t="s">
        <v>4923</v>
      </c>
    </row>
    <row r="2914" spans="1:4" x14ac:dyDescent="0.25">
      <c r="A2914" s="54">
        <v>611630</v>
      </c>
      <c r="B2914" s="54" t="s">
        <v>4911</v>
      </c>
      <c r="C2914" s="56">
        <v>621112</v>
      </c>
      <c r="D2914" s="4" t="s">
        <v>4924</v>
      </c>
    </row>
    <row r="2915" spans="1:4" ht="17.25" x14ac:dyDescent="0.25">
      <c r="A2915" s="54">
        <v>61169</v>
      </c>
      <c r="B2915" s="54" t="s">
        <v>4925</v>
      </c>
      <c r="C2915" s="56">
        <v>6212</v>
      </c>
      <c r="D2915" s="4" t="s">
        <v>4926</v>
      </c>
    </row>
    <row r="2916" spans="1:4" ht="17.25" x14ac:dyDescent="0.25">
      <c r="A2916" s="54">
        <v>611691</v>
      </c>
      <c r="B2916" s="54" t="s">
        <v>4915</v>
      </c>
      <c r="C2916" s="56">
        <v>62121</v>
      </c>
      <c r="D2916" s="4" t="s">
        <v>4926</v>
      </c>
    </row>
    <row r="2917" spans="1:4" x14ac:dyDescent="0.25">
      <c r="A2917" s="54">
        <v>611692</v>
      </c>
      <c r="B2917" s="54" t="s">
        <v>4916</v>
      </c>
      <c r="C2917" s="56">
        <v>621210</v>
      </c>
      <c r="D2917" s="4" t="s">
        <v>4927</v>
      </c>
    </row>
    <row r="2918" spans="1:4" ht="25.5" x14ac:dyDescent="0.25">
      <c r="A2918" s="54">
        <v>611699</v>
      </c>
      <c r="B2918" s="54" t="s">
        <v>4917</v>
      </c>
      <c r="C2918" s="56">
        <v>6213</v>
      </c>
      <c r="D2918" s="4" t="s">
        <v>4928</v>
      </c>
    </row>
    <row r="2919" spans="1:4" ht="17.25" x14ac:dyDescent="0.25">
      <c r="A2919" s="54">
        <v>6117</v>
      </c>
      <c r="B2919" s="54" t="s">
        <v>3081</v>
      </c>
      <c r="C2919" s="56">
        <v>62131</v>
      </c>
      <c r="D2919" s="4" t="s">
        <v>4929</v>
      </c>
    </row>
    <row r="2920" spans="1:4" x14ac:dyDescent="0.25">
      <c r="A2920" s="54">
        <v>61171</v>
      </c>
      <c r="B2920" s="54" t="s">
        <v>3081</v>
      </c>
      <c r="C2920" s="56">
        <v>621310</v>
      </c>
      <c r="D2920" s="4" t="s">
        <v>4930</v>
      </c>
    </row>
    <row r="2921" spans="1:4" ht="17.25" x14ac:dyDescent="0.25">
      <c r="A2921" s="54">
        <v>611710</v>
      </c>
      <c r="B2921" s="54" t="s">
        <v>3081</v>
      </c>
      <c r="C2921" s="56">
        <v>62132</v>
      </c>
      <c r="D2921" s="4" t="s">
        <v>4931</v>
      </c>
    </row>
    <row r="2922" spans="1:4" x14ac:dyDescent="0.25">
      <c r="A2922" s="54">
        <v>62</v>
      </c>
      <c r="B2922" s="54" t="s">
        <v>4932</v>
      </c>
      <c r="C2922" s="56">
        <v>621320</v>
      </c>
      <c r="D2922" s="4" t="s">
        <v>3086</v>
      </c>
    </row>
    <row r="2923" spans="1:4" ht="17.25" x14ac:dyDescent="0.25">
      <c r="A2923" s="54">
        <v>621</v>
      </c>
      <c r="B2923" s="54" t="s">
        <v>4933</v>
      </c>
      <c r="C2923" s="56">
        <v>62133</v>
      </c>
      <c r="D2923" s="4" t="s">
        <v>4934</v>
      </c>
    </row>
    <row r="2924" spans="1:4" x14ac:dyDescent="0.25">
      <c r="A2924" s="54">
        <v>6211</v>
      </c>
      <c r="B2924" s="54" t="s">
        <v>4935</v>
      </c>
      <c r="C2924" s="56">
        <v>621330</v>
      </c>
      <c r="D2924" s="4" t="s">
        <v>4936</v>
      </c>
    </row>
    <row r="2925" spans="1:4" ht="17.25" x14ac:dyDescent="0.25">
      <c r="A2925" s="54">
        <v>62111</v>
      </c>
      <c r="B2925" s="54" t="s">
        <v>4935</v>
      </c>
      <c r="C2925" s="56">
        <v>62134</v>
      </c>
      <c r="D2925" s="4" t="s">
        <v>4937</v>
      </c>
    </row>
    <row r="2926" spans="1:4" ht="25.5" x14ac:dyDescent="0.25">
      <c r="A2926" s="54">
        <v>621111</v>
      </c>
      <c r="B2926" s="54" t="s">
        <v>4923</v>
      </c>
      <c r="C2926" s="56">
        <v>621340</v>
      </c>
      <c r="D2926" s="4" t="s">
        <v>4938</v>
      </c>
    </row>
    <row r="2927" spans="1:4" ht="25.5" x14ac:dyDescent="0.25">
      <c r="A2927" s="54">
        <v>621112</v>
      </c>
      <c r="B2927" s="54" t="s">
        <v>4924</v>
      </c>
      <c r="C2927" s="56">
        <v>62139</v>
      </c>
      <c r="D2927" s="4" t="s">
        <v>4939</v>
      </c>
    </row>
    <row r="2928" spans="1:4" x14ac:dyDescent="0.25">
      <c r="A2928" s="54">
        <v>6212</v>
      </c>
      <c r="B2928" s="54" t="s">
        <v>3084</v>
      </c>
      <c r="C2928" s="56">
        <v>621391</v>
      </c>
      <c r="D2928" s="4" t="s">
        <v>4940</v>
      </c>
    </row>
    <row r="2929" spans="1:4" x14ac:dyDescent="0.25">
      <c r="A2929" s="54">
        <v>62121</v>
      </c>
      <c r="B2929" s="54" t="s">
        <v>3084</v>
      </c>
      <c r="C2929" s="56">
        <v>621399</v>
      </c>
      <c r="D2929" s="4" t="s">
        <v>4941</v>
      </c>
    </row>
    <row r="2930" spans="1:4" ht="17.25" x14ac:dyDescent="0.25">
      <c r="A2930" s="54">
        <v>621210</v>
      </c>
      <c r="B2930" s="54" t="s">
        <v>4927</v>
      </c>
      <c r="C2930" s="56">
        <v>6214</v>
      </c>
      <c r="D2930" s="4" t="s">
        <v>4942</v>
      </c>
    </row>
    <row r="2931" spans="1:4" ht="17.25" x14ac:dyDescent="0.25">
      <c r="A2931" s="54">
        <v>6213</v>
      </c>
      <c r="B2931" s="54" t="s">
        <v>4943</v>
      </c>
      <c r="C2931" s="56">
        <v>62141</v>
      </c>
      <c r="D2931" s="4" t="s">
        <v>4944</v>
      </c>
    </row>
    <row r="2932" spans="1:4" x14ac:dyDescent="0.25">
      <c r="A2932" s="54">
        <v>62131</v>
      </c>
      <c r="B2932" s="54" t="s">
        <v>3085</v>
      </c>
      <c r="C2932" s="56">
        <v>621410</v>
      </c>
      <c r="D2932" s="4" t="s">
        <v>4945</v>
      </c>
    </row>
    <row r="2933" spans="1:4" ht="17.25" x14ac:dyDescent="0.25">
      <c r="A2933" s="54">
        <v>621310</v>
      </c>
      <c r="B2933" s="54" t="s">
        <v>4930</v>
      </c>
      <c r="C2933" s="56">
        <v>62142</v>
      </c>
      <c r="D2933" s="4" t="s">
        <v>4946</v>
      </c>
    </row>
    <row r="2934" spans="1:4" x14ac:dyDescent="0.25">
      <c r="A2934" s="54">
        <v>62132</v>
      </c>
      <c r="B2934" s="54" t="s">
        <v>3086</v>
      </c>
      <c r="C2934" s="56">
        <v>621420</v>
      </c>
      <c r="D2934" s="4" t="s">
        <v>4947</v>
      </c>
    </row>
    <row r="2935" spans="1:4" ht="17.25" x14ac:dyDescent="0.25">
      <c r="A2935" s="54">
        <v>621320</v>
      </c>
      <c r="B2935" s="54" t="s">
        <v>3086</v>
      </c>
      <c r="C2935" s="56">
        <v>62149</v>
      </c>
      <c r="D2935" s="4" t="s">
        <v>4948</v>
      </c>
    </row>
    <row r="2936" spans="1:4" ht="25.5" x14ac:dyDescent="0.25">
      <c r="A2936" s="54">
        <v>62133</v>
      </c>
      <c r="B2936" s="54" t="s">
        <v>3087</v>
      </c>
      <c r="C2936" s="56">
        <v>621491</v>
      </c>
      <c r="D2936" s="4" t="s">
        <v>4949</v>
      </c>
    </row>
    <row r="2937" spans="1:4" ht="25.5" x14ac:dyDescent="0.25">
      <c r="A2937" s="54">
        <v>621330</v>
      </c>
      <c r="B2937" s="54" t="s">
        <v>4936</v>
      </c>
      <c r="C2937" s="56">
        <v>621492</v>
      </c>
      <c r="D2937" s="4" t="s">
        <v>4950</v>
      </c>
    </row>
    <row r="2938" spans="1:4" ht="25.5" x14ac:dyDescent="0.25">
      <c r="A2938" s="54">
        <v>62134</v>
      </c>
      <c r="B2938" s="54" t="s">
        <v>3088</v>
      </c>
      <c r="C2938" s="56">
        <v>621493</v>
      </c>
      <c r="D2938" s="4" t="s">
        <v>4951</v>
      </c>
    </row>
    <row r="2939" spans="1:4" ht="25.5" x14ac:dyDescent="0.25">
      <c r="A2939" s="54">
        <v>621340</v>
      </c>
      <c r="B2939" s="54" t="s">
        <v>4938</v>
      </c>
      <c r="C2939" s="56">
        <v>621498</v>
      </c>
      <c r="D2939" s="4" t="s">
        <v>4952</v>
      </c>
    </row>
    <row r="2940" spans="1:4" ht="17.25" x14ac:dyDescent="0.25">
      <c r="A2940" s="54">
        <v>62139</v>
      </c>
      <c r="B2940" s="54" t="s">
        <v>4953</v>
      </c>
      <c r="C2940" s="56">
        <v>6215</v>
      </c>
      <c r="D2940" s="4" t="s">
        <v>4954</v>
      </c>
    </row>
    <row r="2941" spans="1:4" ht="17.25" x14ac:dyDescent="0.25">
      <c r="A2941" s="54">
        <v>621391</v>
      </c>
      <c r="B2941" s="54" t="s">
        <v>4940</v>
      </c>
      <c r="C2941" s="56">
        <v>62151</v>
      </c>
      <c r="D2941" s="4" t="s">
        <v>4954</v>
      </c>
    </row>
    <row r="2942" spans="1:4" ht="25.5" x14ac:dyDescent="0.25">
      <c r="A2942" s="54">
        <v>621399</v>
      </c>
      <c r="B2942" s="54" t="s">
        <v>4941</v>
      </c>
      <c r="C2942" s="56">
        <v>621511</v>
      </c>
      <c r="D2942" s="4" t="s">
        <v>4955</v>
      </c>
    </row>
    <row r="2943" spans="1:4" x14ac:dyDescent="0.25">
      <c r="A2943" s="54">
        <v>6214</v>
      </c>
      <c r="B2943" s="54" t="s">
        <v>4956</v>
      </c>
      <c r="C2943" s="56">
        <v>621512</v>
      </c>
      <c r="D2943" s="4" t="s">
        <v>4957</v>
      </c>
    </row>
    <row r="2944" spans="1:4" ht="17.25" x14ac:dyDescent="0.25">
      <c r="A2944" s="54">
        <v>62141</v>
      </c>
      <c r="B2944" s="54" t="s">
        <v>3091</v>
      </c>
      <c r="C2944" s="56">
        <v>6216</v>
      </c>
      <c r="D2944" s="4" t="s">
        <v>4958</v>
      </c>
    </row>
    <row r="2945" spans="1:4" ht="17.25" x14ac:dyDescent="0.25">
      <c r="A2945" s="54">
        <v>621410</v>
      </c>
      <c r="B2945" s="54" t="s">
        <v>4945</v>
      </c>
      <c r="C2945" s="56">
        <v>62161</v>
      </c>
      <c r="D2945" s="4" t="s">
        <v>4958</v>
      </c>
    </row>
    <row r="2946" spans="1:4" ht="25.5" x14ac:dyDescent="0.25">
      <c r="A2946" s="54">
        <v>62142</v>
      </c>
      <c r="B2946" s="54" t="s">
        <v>3092</v>
      </c>
      <c r="C2946" s="56">
        <v>621610</v>
      </c>
      <c r="D2946" s="4" t="s">
        <v>3099</v>
      </c>
    </row>
    <row r="2947" spans="1:4" ht="25.5" x14ac:dyDescent="0.25">
      <c r="A2947" s="54">
        <v>621420</v>
      </c>
      <c r="B2947" s="54" t="s">
        <v>4947</v>
      </c>
      <c r="C2947" s="56">
        <v>6219</v>
      </c>
      <c r="D2947" s="4" t="s">
        <v>4959</v>
      </c>
    </row>
    <row r="2948" spans="1:4" ht="17.25" x14ac:dyDescent="0.25">
      <c r="A2948" s="54">
        <v>62149</v>
      </c>
      <c r="B2948" s="54" t="s">
        <v>4960</v>
      </c>
      <c r="C2948" s="56">
        <v>62191</v>
      </c>
      <c r="D2948" s="4" t="s">
        <v>4961</v>
      </c>
    </row>
    <row r="2949" spans="1:4" x14ac:dyDescent="0.25">
      <c r="A2949" s="54">
        <v>621491</v>
      </c>
      <c r="B2949" s="54" t="s">
        <v>4949</v>
      </c>
      <c r="C2949" s="56">
        <v>621910</v>
      </c>
      <c r="D2949" s="4" t="s">
        <v>4962</v>
      </c>
    </row>
    <row r="2950" spans="1:4" ht="17.25" x14ac:dyDescent="0.25">
      <c r="A2950" s="54">
        <v>621492</v>
      </c>
      <c r="B2950" s="54" t="s">
        <v>4950</v>
      </c>
      <c r="C2950" s="56">
        <v>62199</v>
      </c>
      <c r="D2950" s="4" t="s">
        <v>4963</v>
      </c>
    </row>
    <row r="2951" spans="1:4" ht="25.5" x14ac:dyDescent="0.25">
      <c r="A2951" s="54">
        <v>621493</v>
      </c>
      <c r="B2951" s="54" t="s">
        <v>4951</v>
      </c>
      <c r="C2951" s="56">
        <v>621991</v>
      </c>
      <c r="D2951" s="4" t="s">
        <v>4964</v>
      </c>
    </row>
    <row r="2952" spans="1:4" x14ac:dyDescent="0.25">
      <c r="A2952" s="54">
        <v>621498</v>
      </c>
      <c r="B2952" s="54" t="s">
        <v>4952</v>
      </c>
      <c r="C2952" s="56">
        <v>621999</v>
      </c>
      <c r="D2952" s="4" t="s">
        <v>4965</v>
      </c>
    </row>
    <row r="2953" spans="1:4" ht="17.25" x14ac:dyDescent="0.25">
      <c r="A2953" s="54">
        <v>6215</v>
      </c>
      <c r="B2953" s="54" t="s">
        <v>4966</v>
      </c>
      <c r="C2953" s="56">
        <v>622</v>
      </c>
      <c r="D2953" s="4" t="s">
        <v>4967</v>
      </c>
    </row>
    <row r="2954" spans="1:4" ht="17.25" x14ac:dyDescent="0.25">
      <c r="A2954" s="54">
        <v>62151</v>
      </c>
      <c r="B2954" s="54" t="s">
        <v>4966</v>
      </c>
      <c r="C2954" s="56">
        <v>6221</v>
      </c>
      <c r="D2954" s="4" t="s">
        <v>4968</v>
      </c>
    </row>
    <row r="2955" spans="1:4" ht="17.25" x14ac:dyDescent="0.25">
      <c r="A2955" s="54">
        <v>621511</v>
      </c>
      <c r="B2955" s="54" t="s">
        <v>4955</v>
      </c>
      <c r="C2955" s="56">
        <v>62211</v>
      </c>
      <c r="D2955" s="4" t="s">
        <v>4968</v>
      </c>
    </row>
    <row r="2956" spans="1:4" x14ac:dyDescent="0.25">
      <c r="A2956" s="54">
        <v>621512</v>
      </c>
      <c r="B2956" s="54" t="s">
        <v>4957</v>
      </c>
      <c r="C2956" s="56">
        <v>622110</v>
      </c>
      <c r="D2956" s="4" t="s">
        <v>4969</v>
      </c>
    </row>
    <row r="2957" spans="1:4" ht="17.25" x14ac:dyDescent="0.25">
      <c r="A2957" s="54">
        <v>6216</v>
      </c>
      <c r="B2957" s="54" t="s">
        <v>3099</v>
      </c>
      <c r="C2957" s="56">
        <v>6222</v>
      </c>
      <c r="D2957" s="4" t="s">
        <v>4970</v>
      </c>
    </row>
    <row r="2958" spans="1:4" ht="17.25" x14ac:dyDescent="0.25">
      <c r="A2958" s="54">
        <v>62161</v>
      </c>
      <c r="B2958" s="54" t="s">
        <v>3099</v>
      </c>
      <c r="C2958" s="56">
        <v>62221</v>
      </c>
      <c r="D2958" s="4" t="s">
        <v>4970</v>
      </c>
    </row>
    <row r="2959" spans="1:4" x14ac:dyDescent="0.25">
      <c r="A2959" s="54">
        <v>621610</v>
      </c>
      <c r="B2959" s="54" t="s">
        <v>3099</v>
      </c>
      <c r="C2959" s="56">
        <v>622210</v>
      </c>
      <c r="D2959" s="4" t="s">
        <v>4971</v>
      </c>
    </row>
    <row r="2960" spans="1:4" ht="17.25" x14ac:dyDescent="0.25">
      <c r="A2960" s="54">
        <v>6219</v>
      </c>
      <c r="B2960" s="54" t="s">
        <v>4972</v>
      </c>
      <c r="C2960" s="56">
        <v>6223</v>
      </c>
      <c r="D2960" s="4" t="s">
        <v>4973</v>
      </c>
    </row>
    <row r="2961" spans="1:4" ht="17.25" x14ac:dyDescent="0.25">
      <c r="A2961" s="54">
        <v>62191</v>
      </c>
      <c r="B2961" s="54" t="s">
        <v>3100</v>
      </c>
      <c r="C2961" s="56">
        <v>62231</v>
      </c>
      <c r="D2961" s="4" t="s">
        <v>4973</v>
      </c>
    </row>
    <row r="2962" spans="1:4" x14ac:dyDescent="0.25">
      <c r="A2962" s="54">
        <v>621910</v>
      </c>
      <c r="B2962" s="54" t="s">
        <v>4962</v>
      </c>
      <c r="C2962" s="56">
        <v>622310</v>
      </c>
      <c r="D2962" s="4" t="s">
        <v>4974</v>
      </c>
    </row>
    <row r="2963" spans="1:4" ht="17.25" x14ac:dyDescent="0.25">
      <c r="A2963" s="54">
        <v>62199</v>
      </c>
      <c r="B2963" s="54" t="s">
        <v>4975</v>
      </c>
      <c r="C2963" s="56">
        <v>623</v>
      </c>
      <c r="D2963" s="4" t="s">
        <v>4976</v>
      </c>
    </row>
    <row r="2964" spans="1:4" ht="17.25" x14ac:dyDescent="0.25">
      <c r="A2964" s="54">
        <v>621991</v>
      </c>
      <c r="B2964" s="54" t="s">
        <v>4964</v>
      </c>
      <c r="C2964" s="56">
        <v>6231</v>
      </c>
      <c r="D2964" s="4" t="s">
        <v>4977</v>
      </c>
    </row>
    <row r="2965" spans="1:4" ht="25.5" x14ac:dyDescent="0.25">
      <c r="A2965" s="54">
        <v>621999</v>
      </c>
      <c r="B2965" s="54" t="s">
        <v>4965</v>
      </c>
      <c r="C2965" s="56">
        <v>62311</v>
      </c>
      <c r="D2965" s="4" t="s">
        <v>4977</v>
      </c>
    </row>
    <row r="2966" spans="1:4" x14ac:dyDescent="0.25">
      <c r="A2966" s="54">
        <v>622</v>
      </c>
      <c r="B2966" s="54" t="s">
        <v>4978</v>
      </c>
      <c r="C2966" s="56">
        <v>623110</v>
      </c>
      <c r="D2966" s="4" t="s">
        <v>4979</v>
      </c>
    </row>
    <row r="2967" spans="1:4" ht="17.25" x14ac:dyDescent="0.25">
      <c r="A2967" s="54">
        <v>6221</v>
      </c>
      <c r="B2967" s="54" t="s">
        <v>3103</v>
      </c>
      <c r="C2967" s="56">
        <v>6232</v>
      </c>
      <c r="D2967" s="4" t="s">
        <v>4980</v>
      </c>
    </row>
    <row r="2968" spans="1:4" ht="17.25" x14ac:dyDescent="0.25">
      <c r="A2968" s="54">
        <v>62211</v>
      </c>
      <c r="B2968" s="54" t="s">
        <v>3103</v>
      </c>
      <c r="C2968" s="56">
        <v>62321</v>
      </c>
      <c r="D2968" s="4" t="s">
        <v>4981</v>
      </c>
    </row>
    <row r="2969" spans="1:4" x14ac:dyDescent="0.25">
      <c r="A2969" s="54">
        <v>622110</v>
      </c>
      <c r="B2969" s="54" t="s">
        <v>4969</v>
      </c>
      <c r="C2969" s="56">
        <v>623210</v>
      </c>
      <c r="D2969" s="4" t="s">
        <v>4982</v>
      </c>
    </row>
    <row r="2970" spans="1:4" ht="25.5" x14ac:dyDescent="0.25">
      <c r="A2970" s="54">
        <v>6222</v>
      </c>
      <c r="B2970" s="54" t="s">
        <v>3104</v>
      </c>
      <c r="C2970" s="56">
        <v>62322</v>
      </c>
      <c r="D2970" s="4" t="s">
        <v>4983</v>
      </c>
    </row>
    <row r="2971" spans="1:4" ht="25.5" x14ac:dyDescent="0.25">
      <c r="A2971" s="54">
        <v>62221</v>
      </c>
      <c r="B2971" s="54" t="s">
        <v>3104</v>
      </c>
      <c r="C2971" s="56">
        <v>623220</v>
      </c>
      <c r="D2971" s="4" t="s">
        <v>4984</v>
      </c>
    </row>
    <row r="2972" spans="1:4" ht="25.5" x14ac:dyDescent="0.25">
      <c r="A2972" s="54">
        <v>622210</v>
      </c>
      <c r="B2972" s="54" t="s">
        <v>4971</v>
      </c>
      <c r="C2972" s="56">
        <v>6233</v>
      </c>
      <c r="D2972" s="4" t="s">
        <v>4985</v>
      </c>
    </row>
    <row r="2973" spans="1:4" ht="25.5" x14ac:dyDescent="0.25">
      <c r="A2973" s="54">
        <v>6223</v>
      </c>
      <c r="B2973" s="54" t="s">
        <v>3105</v>
      </c>
      <c r="C2973" s="56">
        <v>62331</v>
      </c>
      <c r="D2973" s="4" t="s">
        <v>4985</v>
      </c>
    </row>
    <row r="2974" spans="1:4" ht="25.5" x14ac:dyDescent="0.25">
      <c r="A2974" s="54">
        <v>62231</v>
      </c>
      <c r="B2974" s="54" t="s">
        <v>3105</v>
      </c>
      <c r="C2974" s="56">
        <v>623311</v>
      </c>
      <c r="D2974" s="4" t="s">
        <v>4986</v>
      </c>
    </row>
    <row r="2975" spans="1:4" ht="25.5" x14ac:dyDescent="0.25">
      <c r="A2975" s="54">
        <v>622310</v>
      </c>
      <c r="B2975" s="54" t="s">
        <v>4974</v>
      </c>
      <c r="C2975" s="56">
        <v>623312</v>
      </c>
      <c r="D2975" s="4" t="s">
        <v>4987</v>
      </c>
    </row>
    <row r="2976" spans="1:4" ht="17.25" x14ac:dyDescent="0.25">
      <c r="A2976" s="54">
        <v>623</v>
      </c>
      <c r="B2976" s="54" t="s">
        <v>4988</v>
      </c>
      <c r="C2976" s="56">
        <v>6239</v>
      </c>
      <c r="D2976" s="4" t="s">
        <v>4989</v>
      </c>
    </row>
    <row r="2977" spans="1:4" ht="25.5" x14ac:dyDescent="0.25">
      <c r="A2977" s="54">
        <v>6231</v>
      </c>
      <c r="B2977" s="54" t="s">
        <v>3106</v>
      </c>
      <c r="C2977" s="56">
        <v>62399</v>
      </c>
      <c r="D2977" s="4" t="s">
        <v>4989</v>
      </c>
    </row>
    <row r="2978" spans="1:4" ht="25.5" x14ac:dyDescent="0.25">
      <c r="A2978" s="54">
        <v>62311</v>
      </c>
      <c r="B2978" s="54" t="s">
        <v>3106</v>
      </c>
      <c r="C2978" s="56">
        <v>623990</v>
      </c>
      <c r="D2978" s="4" t="s">
        <v>4990</v>
      </c>
    </row>
    <row r="2979" spans="1:4" ht="25.5" x14ac:dyDescent="0.25">
      <c r="A2979" s="54">
        <v>623110</v>
      </c>
      <c r="B2979" s="54" t="s">
        <v>4979</v>
      </c>
      <c r="C2979" s="56">
        <v>624</v>
      </c>
      <c r="D2979" s="4" t="s">
        <v>4991</v>
      </c>
    </row>
    <row r="2980" spans="1:4" ht="38.25" x14ac:dyDescent="0.25">
      <c r="A2980" s="54">
        <v>6232</v>
      </c>
      <c r="B2980" s="54" t="s">
        <v>4992</v>
      </c>
      <c r="C2980" s="56">
        <v>6241</v>
      </c>
      <c r="D2980" s="4" t="s">
        <v>4993</v>
      </c>
    </row>
    <row r="2981" spans="1:4" ht="25.5" x14ac:dyDescent="0.25">
      <c r="A2981" s="54">
        <v>62321</v>
      </c>
      <c r="B2981" s="54" t="s">
        <v>3107</v>
      </c>
      <c r="C2981" s="56">
        <v>62411</v>
      </c>
      <c r="D2981" s="4" t="s">
        <v>4994</v>
      </c>
    </row>
    <row r="2982" spans="1:4" ht="25.5" x14ac:dyDescent="0.25">
      <c r="A2982" s="54">
        <v>623210</v>
      </c>
      <c r="B2982" s="54" t="s">
        <v>4982</v>
      </c>
      <c r="C2982" s="56">
        <v>624110</v>
      </c>
      <c r="D2982" s="4" t="s">
        <v>4995</v>
      </c>
    </row>
    <row r="2983" spans="1:4" ht="25.5" x14ac:dyDescent="0.25">
      <c r="A2983" s="54">
        <v>62322</v>
      </c>
      <c r="B2983" s="54" t="s">
        <v>3108</v>
      </c>
      <c r="C2983" s="56">
        <v>62412</v>
      </c>
      <c r="D2983" s="4" t="s">
        <v>4996</v>
      </c>
    </row>
    <row r="2984" spans="1:4" ht="25.5" x14ac:dyDescent="0.25">
      <c r="A2984" s="54">
        <v>623220</v>
      </c>
      <c r="B2984" s="54" t="s">
        <v>4984</v>
      </c>
      <c r="C2984" s="56">
        <v>624120</v>
      </c>
      <c r="D2984" s="4" t="s">
        <v>4997</v>
      </c>
    </row>
    <row r="2985" spans="1:4" ht="38.25" x14ac:dyDescent="0.25">
      <c r="A2985" s="54">
        <v>6233</v>
      </c>
      <c r="B2985" s="54" t="s">
        <v>4998</v>
      </c>
      <c r="C2985" s="56">
        <v>62419</v>
      </c>
      <c r="D2985" s="4" t="s">
        <v>4999</v>
      </c>
    </row>
    <row r="2986" spans="1:4" ht="38.25" x14ac:dyDescent="0.25">
      <c r="A2986" s="54">
        <v>62331</v>
      </c>
      <c r="B2986" s="54" t="s">
        <v>4998</v>
      </c>
      <c r="C2986" s="56">
        <v>624190</v>
      </c>
      <c r="D2986" s="4" t="s">
        <v>5000</v>
      </c>
    </row>
    <row r="2987" spans="1:4" ht="17.25" x14ac:dyDescent="0.25">
      <c r="A2987" s="54">
        <v>623311</v>
      </c>
      <c r="B2987" s="54" t="s">
        <v>4986</v>
      </c>
      <c r="C2987" s="56">
        <v>6242</v>
      </c>
      <c r="D2987" s="4" t="s">
        <v>5001</v>
      </c>
    </row>
    <row r="2988" spans="1:4" ht="17.25" x14ac:dyDescent="0.25">
      <c r="A2988" s="54">
        <v>623312</v>
      </c>
      <c r="B2988" s="54" t="s">
        <v>4987</v>
      </c>
      <c r="C2988" s="56">
        <v>62421</v>
      </c>
      <c r="D2988" s="4" t="s">
        <v>5002</v>
      </c>
    </row>
    <row r="2989" spans="1:4" x14ac:dyDescent="0.25">
      <c r="A2989" s="54">
        <v>6239</v>
      </c>
      <c r="B2989" s="54" t="s">
        <v>3111</v>
      </c>
      <c r="C2989" s="56">
        <v>624210</v>
      </c>
      <c r="D2989" s="4" t="s">
        <v>5003</v>
      </c>
    </row>
    <row r="2990" spans="1:4" ht="17.25" x14ac:dyDescent="0.25">
      <c r="A2990" s="54">
        <v>62399</v>
      </c>
      <c r="B2990" s="54" t="s">
        <v>3111</v>
      </c>
      <c r="C2990" s="56">
        <v>62422</v>
      </c>
      <c r="D2990" s="4" t="s">
        <v>5004</v>
      </c>
    </row>
    <row r="2991" spans="1:4" x14ac:dyDescent="0.25">
      <c r="A2991" s="54">
        <v>623990</v>
      </c>
      <c r="B2991" s="54" t="s">
        <v>4990</v>
      </c>
      <c r="C2991" s="56">
        <v>624221</v>
      </c>
      <c r="D2991" s="4" t="s">
        <v>5005</v>
      </c>
    </row>
    <row r="2992" spans="1:4" x14ac:dyDescent="0.25">
      <c r="A2992" s="54">
        <v>624</v>
      </c>
      <c r="B2992" s="54" t="s">
        <v>5006</v>
      </c>
      <c r="C2992" s="56">
        <v>624229</v>
      </c>
      <c r="D2992" s="4" t="s">
        <v>5007</v>
      </c>
    </row>
    <row r="2993" spans="1:4" ht="17.25" x14ac:dyDescent="0.25">
      <c r="A2993" s="54">
        <v>6241</v>
      </c>
      <c r="B2993" s="54" t="s">
        <v>5008</v>
      </c>
      <c r="C2993" s="56">
        <v>62423</v>
      </c>
      <c r="D2993" s="4" t="s">
        <v>5009</v>
      </c>
    </row>
    <row r="2994" spans="1:4" x14ac:dyDescent="0.25">
      <c r="A2994" s="54">
        <v>62411</v>
      </c>
      <c r="B2994" s="54" t="s">
        <v>3112</v>
      </c>
      <c r="C2994" s="56">
        <v>624230</v>
      </c>
      <c r="D2994" s="4" t="s">
        <v>5010</v>
      </c>
    </row>
    <row r="2995" spans="1:4" ht="17.25" x14ac:dyDescent="0.25">
      <c r="A2995" s="54">
        <v>624110</v>
      </c>
      <c r="B2995" s="54" t="s">
        <v>4995</v>
      </c>
      <c r="C2995" s="56">
        <v>6243</v>
      </c>
      <c r="D2995" s="4" t="s">
        <v>5011</v>
      </c>
    </row>
    <row r="2996" spans="1:4" ht="25.5" x14ac:dyDescent="0.25">
      <c r="A2996" s="54">
        <v>62412</v>
      </c>
      <c r="B2996" s="54" t="s">
        <v>3113</v>
      </c>
      <c r="C2996" s="56">
        <v>62431</v>
      </c>
      <c r="D2996" s="4" t="s">
        <v>5011</v>
      </c>
    </row>
    <row r="2997" spans="1:4" ht="25.5" x14ac:dyDescent="0.25">
      <c r="A2997" s="54">
        <v>624120</v>
      </c>
      <c r="B2997" s="54" t="s">
        <v>4997</v>
      </c>
      <c r="C2997" s="56">
        <v>624310</v>
      </c>
      <c r="D2997" s="4" t="s">
        <v>5012</v>
      </c>
    </row>
    <row r="2998" spans="1:4" ht="17.25" x14ac:dyDescent="0.25">
      <c r="A2998" s="54">
        <v>62419</v>
      </c>
      <c r="B2998" s="54" t="s">
        <v>3114</v>
      </c>
      <c r="C2998" s="56">
        <v>6244</v>
      </c>
      <c r="D2998" s="4" t="s">
        <v>5013</v>
      </c>
    </row>
    <row r="2999" spans="1:4" ht="17.25" x14ac:dyDescent="0.25">
      <c r="A2999" s="54">
        <v>624190</v>
      </c>
      <c r="B2999" s="54" t="s">
        <v>5000</v>
      </c>
      <c r="C2999" s="56">
        <v>62441</v>
      </c>
      <c r="D2999" s="4" t="s">
        <v>5013</v>
      </c>
    </row>
    <row r="3000" spans="1:4" ht="25.5" x14ac:dyDescent="0.25">
      <c r="A3000" s="54">
        <v>6242</v>
      </c>
      <c r="B3000" s="54" t="s">
        <v>5014</v>
      </c>
      <c r="C3000" s="56">
        <v>624410</v>
      </c>
      <c r="D3000" s="4" t="s">
        <v>5015</v>
      </c>
    </row>
    <row r="3001" spans="1:4" ht="17.25" x14ac:dyDescent="0.25">
      <c r="A3001" s="54">
        <v>62421</v>
      </c>
      <c r="B3001" s="54" t="s">
        <v>3115</v>
      </c>
      <c r="C3001" s="56">
        <v>71</v>
      </c>
      <c r="D3001" s="4" t="s">
        <v>5016</v>
      </c>
    </row>
    <row r="3002" spans="1:4" ht="17.25" x14ac:dyDescent="0.25">
      <c r="A3002" s="54">
        <v>624210</v>
      </c>
      <c r="B3002" s="54" t="s">
        <v>5003</v>
      </c>
      <c r="C3002" s="56">
        <v>711</v>
      </c>
      <c r="D3002" s="4" t="s">
        <v>5017</v>
      </c>
    </row>
    <row r="3003" spans="1:4" ht="17.25" x14ac:dyDescent="0.25">
      <c r="A3003" s="54">
        <v>62422</v>
      </c>
      <c r="B3003" s="54" t="s">
        <v>5018</v>
      </c>
      <c r="C3003" s="56">
        <v>7111</v>
      </c>
      <c r="D3003" s="4" t="s">
        <v>5019</v>
      </c>
    </row>
    <row r="3004" spans="1:4" ht="17.25" x14ac:dyDescent="0.25">
      <c r="A3004" s="54">
        <v>624221</v>
      </c>
      <c r="B3004" s="54" t="s">
        <v>5005</v>
      </c>
      <c r="C3004" s="56">
        <v>71111</v>
      </c>
      <c r="D3004" s="4" t="s">
        <v>5020</v>
      </c>
    </row>
    <row r="3005" spans="1:4" x14ac:dyDescent="0.25">
      <c r="A3005" s="54">
        <v>624229</v>
      </c>
      <c r="B3005" s="54" t="s">
        <v>5007</v>
      </c>
      <c r="C3005" s="56">
        <v>711110</v>
      </c>
      <c r="D3005" s="4" t="s">
        <v>5021</v>
      </c>
    </row>
    <row r="3006" spans="1:4" ht="17.25" x14ac:dyDescent="0.25">
      <c r="A3006" s="54">
        <v>62423</v>
      </c>
      <c r="B3006" s="54" t="s">
        <v>3118</v>
      </c>
      <c r="C3006" s="56">
        <v>71112</v>
      </c>
      <c r="D3006" s="4" t="s">
        <v>5022</v>
      </c>
    </row>
    <row r="3007" spans="1:4" x14ac:dyDescent="0.25">
      <c r="A3007" s="54">
        <v>624230</v>
      </c>
      <c r="B3007" s="54" t="s">
        <v>5010</v>
      </c>
      <c r="C3007" s="56">
        <v>711120</v>
      </c>
      <c r="D3007" s="4" t="s">
        <v>5023</v>
      </c>
    </row>
    <row r="3008" spans="1:4" ht="17.25" x14ac:dyDescent="0.25">
      <c r="A3008" s="54">
        <v>6243</v>
      </c>
      <c r="B3008" s="54" t="s">
        <v>3119</v>
      </c>
      <c r="C3008" s="56">
        <v>71113</v>
      </c>
      <c r="D3008" s="4" t="s">
        <v>5024</v>
      </c>
    </row>
    <row r="3009" spans="1:4" x14ac:dyDescent="0.25">
      <c r="A3009" s="54">
        <v>62431</v>
      </c>
      <c r="B3009" s="54" t="s">
        <v>3119</v>
      </c>
      <c r="C3009" s="56">
        <v>711130</v>
      </c>
      <c r="D3009" s="4" t="s">
        <v>5025</v>
      </c>
    </row>
    <row r="3010" spans="1:4" ht="17.25" x14ac:dyDescent="0.25">
      <c r="A3010" s="54">
        <v>624310</v>
      </c>
      <c r="B3010" s="54" t="s">
        <v>5012</v>
      </c>
      <c r="C3010" s="56">
        <v>71119</v>
      </c>
      <c r="D3010" s="4" t="s">
        <v>5026</v>
      </c>
    </row>
    <row r="3011" spans="1:4" x14ac:dyDescent="0.25">
      <c r="A3011" s="54">
        <v>6244</v>
      </c>
      <c r="B3011" s="54" t="s">
        <v>3120</v>
      </c>
      <c r="C3011" s="56">
        <v>711190</v>
      </c>
      <c r="D3011" s="4" t="s">
        <v>5027</v>
      </c>
    </row>
    <row r="3012" spans="1:4" ht="17.25" x14ac:dyDescent="0.25">
      <c r="A3012" s="54">
        <v>62441</v>
      </c>
      <c r="B3012" s="54" t="s">
        <v>3120</v>
      </c>
      <c r="C3012" s="56">
        <v>7112</v>
      </c>
      <c r="D3012" s="4" t="s">
        <v>5028</v>
      </c>
    </row>
    <row r="3013" spans="1:4" ht="17.25" x14ac:dyDescent="0.25">
      <c r="A3013" s="54">
        <v>624410</v>
      </c>
      <c r="B3013" s="54" t="s">
        <v>5015</v>
      </c>
      <c r="C3013" s="56">
        <v>71121</v>
      </c>
      <c r="D3013" s="4" t="s">
        <v>5028</v>
      </c>
    </row>
    <row r="3014" spans="1:4" x14ac:dyDescent="0.25">
      <c r="A3014" s="54">
        <v>71</v>
      </c>
      <c r="B3014" s="54" t="s">
        <v>5029</v>
      </c>
      <c r="C3014" s="56">
        <v>711211</v>
      </c>
      <c r="D3014" s="4" t="s">
        <v>5030</v>
      </c>
    </row>
    <row r="3015" spans="1:4" ht="25.5" x14ac:dyDescent="0.25">
      <c r="A3015" s="54">
        <v>711</v>
      </c>
      <c r="B3015" s="54" t="s">
        <v>5031</v>
      </c>
      <c r="C3015" s="56">
        <v>711212</v>
      </c>
      <c r="D3015" s="4" t="s">
        <v>5032</v>
      </c>
    </row>
    <row r="3016" spans="1:4" x14ac:dyDescent="0.25">
      <c r="A3016" s="54">
        <v>7111</v>
      </c>
      <c r="B3016" s="54" t="s">
        <v>5033</v>
      </c>
      <c r="C3016" s="56">
        <v>711219</v>
      </c>
      <c r="D3016" s="4" t="s">
        <v>5034</v>
      </c>
    </row>
    <row r="3017" spans="1:4" ht="17.25" x14ac:dyDescent="0.25">
      <c r="A3017" s="54">
        <v>71111</v>
      </c>
      <c r="B3017" s="54" t="s">
        <v>3121</v>
      </c>
      <c r="C3017" s="56">
        <v>7113</v>
      </c>
      <c r="D3017" s="4" t="s">
        <v>5035</v>
      </c>
    </row>
    <row r="3018" spans="1:4" ht="17.25" x14ac:dyDescent="0.25">
      <c r="A3018" s="54">
        <v>711110</v>
      </c>
      <c r="B3018" s="54" t="s">
        <v>5021</v>
      </c>
      <c r="C3018" s="56">
        <v>71131</v>
      </c>
      <c r="D3018" s="4" t="s">
        <v>5036</v>
      </c>
    </row>
    <row r="3019" spans="1:4" x14ac:dyDescent="0.25">
      <c r="A3019" s="54">
        <v>71112</v>
      </c>
      <c r="B3019" s="54" t="s">
        <v>3122</v>
      </c>
      <c r="C3019" s="56">
        <v>711310</v>
      </c>
      <c r="D3019" s="4" t="s">
        <v>5037</v>
      </c>
    </row>
    <row r="3020" spans="1:4" ht="17.25" x14ac:dyDescent="0.25">
      <c r="A3020" s="54">
        <v>711120</v>
      </c>
      <c r="B3020" s="54" t="s">
        <v>5023</v>
      </c>
      <c r="C3020" s="56">
        <v>71132</v>
      </c>
      <c r="D3020" s="4" t="s">
        <v>5038</v>
      </c>
    </row>
    <row r="3021" spans="1:4" x14ac:dyDescent="0.25">
      <c r="A3021" s="54">
        <v>71113</v>
      </c>
      <c r="B3021" s="54" t="s">
        <v>3123</v>
      </c>
      <c r="C3021" s="56">
        <v>711320</v>
      </c>
      <c r="D3021" s="4" t="s">
        <v>5039</v>
      </c>
    </row>
    <row r="3022" spans="1:4" ht="17.25" x14ac:dyDescent="0.25">
      <c r="A3022" s="54">
        <v>711130</v>
      </c>
      <c r="B3022" s="54" t="s">
        <v>5025</v>
      </c>
      <c r="C3022" s="56">
        <v>7114</v>
      </c>
      <c r="D3022" s="4" t="s">
        <v>5040</v>
      </c>
    </row>
    <row r="3023" spans="1:4" ht="17.25" x14ac:dyDescent="0.25">
      <c r="A3023" s="54">
        <v>71119</v>
      </c>
      <c r="B3023" s="54" t="s">
        <v>3124</v>
      </c>
      <c r="C3023" s="56">
        <v>71141</v>
      </c>
      <c r="D3023" s="4" t="s">
        <v>5040</v>
      </c>
    </row>
    <row r="3024" spans="1:4" x14ac:dyDescent="0.25">
      <c r="A3024" s="54">
        <v>711190</v>
      </c>
      <c r="B3024" s="54" t="s">
        <v>5027</v>
      </c>
      <c r="C3024" s="56">
        <v>711410</v>
      </c>
      <c r="D3024" s="4" t="s">
        <v>3130</v>
      </c>
    </row>
    <row r="3025" spans="1:4" ht="17.25" x14ac:dyDescent="0.25">
      <c r="A3025" s="54">
        <v>7112</v>
      </c>
      <c r="B3025" s="54" t="s">
        <v>5041</v>
      </c>
      <c r="C3025" s="56">
        <v>7115</v>
      </c>
      <c r="D3025" s="4" t="s">
        <v>5042</v>
      </c>
    </row>
    <row r="3026" spans="1:4" ht="17.25" x14ac:dyDescent="0.25">
      <c r="A3026" s="54">
        <v>71121</v>
      </c>
      <c r="B3026" s="54" t="s">
        <v>5041</v>
      </c>
      <c r="C3026" s="56">
        <v>71151</v>
      </c>
      <c r="D3026" s="4" t="s">
        <v>5042</v>
      </c>
    </row>
    <row r="3027" spans="1:4" x14ac:dyDescent="0.25">
      <c r="A3027" s="54">
        <v>711211</v>
      </c>
      <c r="B3027" s="54" t="s">
        <v>5030</v>
      </c>
      <c r="C3027" s="56">
        <v>711510</v>
      </c>
      <c r="D3027" s="4" t="s">
        <v>5043</v>
      </c>
    </row>
    <row r="3028" spans="1:4" ht="17.25" x14ac:dyDescent="0.25">
      <c r="A3028" s="54">
        <v>711212</v>
      </c>
      <c r="B3028" s="54" t="s">
        <v>5032</v>
      </c>
      <c r="C3028" s="56">
        <v>712</v>
      </c>
      <c r="D3028" s="4" t="s">
        <v>5044</v>
      </c>
    </row>
    <row r="3029" spans="1:4" ht="17.25" x14ac:dyDescent="0.25">
      <c r="A3029" s="54">
        <v>711219</v>
      </c>
      <c r="B3029" s="54" t="s">
        <v>5034</v>
      </c>
      <c r="C3029" s="56">
        <v>7121</v>
      </c>
      <c r="D3029" s="4" t="s">
        <v>5044</v>
      </c>
    </row>
    <row r="3030" spans="1:4" ht="25.5" x14ac:dyDescent="0.25">
      <c r="A3030" s="54">
        <v>7113</v>
      </c>
      <c r="B3030" s="54" t="s">
        <v>5045</v>
      </c>
      <c r="C3030" s="56">
        <v>71211</v>
      </c>
      <c r="D3030" s="4" t="s">
        <v>5046</v>
      </c>
    </row>
    <row r="3031" spans="1:4" ht="25.5" x14ac:dyDescent="0.25">
      <c r="A3031" s="54">
        <v>71131</v>
      </c>
      <c r="B3031" s="54" t="s">
        <v>3128</v>
      </c>
      <c r="C3031" s="56">
        <v>712110</v>
      </c>
      <c r="D3031" s="4" t="s">
        <v>5047</v>
      </c>
    </row>
    <row r="3032" spans="1:4" ht="25.5" x14ac:dyDescent="0.25">
      <c r="A3032" s="54">
        <v>711310</v>
      </c>
      <c r="B3032" s="54" t="s">
        <v>5037</v>
      </c>
      <c r="C3032" s="56">
        <v>71212</v>
      </c>
      <c r="D3032" s="4" t="s">
        <v>5048</v>
      </c>
    </row>
    <row r="3033" spans="1:4" ht="25.5" x14ac:dyDescent="0.25">
      <c r="A3033" s="54">
        <v>71132</v>
      </c>
      <c r="B3033" s="54" t="s">
        <v>3129</v>
      </c>
      <c r="C3033" s="56">
        <v>712120</v>
      </c>
      <c r="D3033" s="4" t="s">
        <v>3133</v>
      </c>
    </row>
    <row r="3034" spans="1:4" ht="25.5" x14ac:dyDescent="0.25">
      <c r="A3034" s="54">
        <v>711320</v>
      </c>
      <c r="B3034" s="54" t="s">
        <v>5039</v>
      </c>
      <c r="C3034" s="56">
        <v>71213</v>
      </c>
      <c r="D3034" s="4" t="s">
        <v>5049</v>
      </c>
    </row>
    <row r="3035" spans="1:4" ht="25.5" x14ac:dyDescent="0.25">
      <c r="A3035" s="54">
        <v>7114</v>
      </c>
      <c r="B3035" s="54" t="s">
        <v>3130</v>
      </c>
      <c r="C3035" s="56">
        <v>712130</v>
      </c>
      <c r="D3035" s="4" t="s">
        <v>5050</v>
      </c>
    </row>
    <row r="3036" spans="1:4" ht="25.5" x14ac:dyDescent="0.25">
      <c r="A3036" s="54">
        <v>71141</v>
      </c>
      <c r="B3036" s="54" t="s">
        <v>3130</v>
      </c>
      <c r="C3036" s="56">
        <v>71219</v>
      </c>
      <c r="D3036" s="4" t="s">
        <v>5051</v>
      </c>
    </row>
    <row r="3037" spans="1:4" ht="25.5" x14ac:dyDescent="0.25">
      <c r="A3037" s="54">
        <v>711410</v>
      </c>
      <c r="B3037" s="54" t="s">
        <v>3130</v>
      </c>
      <c r="C3037" s="56">
        <v>712190</v>
      </c>
      <c r="D3037" s="4" t="s">
        <v>3135</v>
      </c>
    </row>
    <row r="3038" spans="1:4" ht="25.5" x14ac:dyDescent="0.25">
      <c r="A3038" s="54">
        <v>7115</v>
      </c>
      <c r="B3038" s="54" t="s">
        <v>3131</v>
      </c>
      <c r="C3038" s="56">
        <v>713</v>
      </c>
      <c r="D3038" s="4" t="s">
        <v>5052</v>
      </c>
    </row>
    <row r="3039" spans="1:4" ht="25.5" x14ac:dyDescent="0.25">
      <c r="A3039" s="54">
        <v>71151</v>
      </c>
      <c r="B3039" s="54" t="s">
        <v>3131</v>
      </c>
      <c r="C3039" s="56">
        <v>7131</v>
      </c>
      <c r="D3039" s="4" t="s">
        <v>5053</v>
      </c>
    </row>
    <row r="3040" spans="1:4" ht="25.5" x14ac:dyDescent="0.25">
      <c r="A3040" s="54">
        <v>711510</v>
      </c>
      <c r="B3040" s="54" t="s">
        <v>5043</v>
      </c>
      <c r="C3040" s="56">
        <v>71311</v>
      </c>
      <c r="D3040" s="4" t="s">
        <v>5054</v>
      </c>
    </row>
    <row r="3041" spans="1:4" ht="25.5" x14ac:dyDescent="0.25">
      <c r="A3041" s="54">
        <v>712</v>
      </c>
      <c r="B3041" s="54" t="s">
        <v>5055</v>
      </c>
      <c r="C3041" s="56">
        <v>713110</v>
      </c>
      <c r="D3041" s="4" t="s">
        <v>5056</v>
      </c>
    </row>
    <row r="3042" spans="1:4" ht="25.5" x14ac:dyDescent="0.25">
      <c r="A3042" s="54">
        <v>7121</v>
      </c>
      <c r="B3042" s="54" t="s">
        <v>5055</v>
      </c>
      <c r="C3042" s="56">
        <v>71312</v>
      </c>
      <c r="D3042" s="4" t="s">
        <v>5057</v>
      </c>
    </row>
    <row r="3043" spans="1:4" x14ac:dyDescent="0.25">
      <c r="A3043" s="54">
        <v>71211</v>
      </c>
      <c r="B3043" s="54" t="s">
        <v>3132</v>
      </c>
      <c r="C3043" s="56">
        <v>713120</v>
      </c>
      <c r="D3043" s="4" t="s">
        <v>3137</v>
      </c>
    </row>
    <row r="3044" spans="1:4" ht="17.25" x14ac:dyDescent="0.25">
      <c r="A3044" s="54">
        <v>712110</v>
      </c>
      <c r="B3044" s="54" t="s">
        <v>5047</v>
      </c>
      <c r="C3044" s="56">
        <v>7132</v>
      </c>
      <c r="D3044" s="4" t="s">
        <v>5058</v>
      </c>
    </row>
    <row r="3045" spans="1:4" ht="17.25" x14ac:dyDescent="0.25">
      <c r="A3045" s="54">
        <v>71212</v>
      </c>
      <c r="B3045" s="54" t="s">
        <v>3133</v>
      </c>
      <c r="C3045" s="56">
        <v>71321</v>
      </c>
      <c r="D3045" s="4" t="s">
        <v>5059</v>
      </c>
    </row>
    <row r="3046" spans="1:4" x14ac:dyDescent="0.25">
      <c r="A3046" s="54">
        <v>712120</v>
      </c>
      <c r="B3046" s="54" t="s">
        <v>3133</v>
      </c>
      <c r="C3046" s="56">
        <v>713210</v>
      </c>
      <c r="D3046" s="4" t="s">
        <v>3138</v>
      </c>
    </row>
    <row r="3047" spans="1:4" ht="17.25" x14ac:dyDescent="0.25">
      <c r="A3047" s="54">
        <v>71213</v>
      </c>
      <c r="B3047" s="54" t="s">
        <v>3134</v>
      </c>
      <c r="C3047" s="56">
        <v>71329</v>
      </c>
      <c r="D3047" s="4" t="s">
        <v>5060</v>
      </c>
    </row>
    <row r="3048" spans="1:4" x14ac:dyDescent="0.25">
      <c r="A3048" s="54">
        <v>712130</v>
      </c>
      <c r="B3048" s="54" t="s">
        <v>5050</v>
      </c>
      <c r="C3048" s="56">
        <v>713290</v>
      </c>
      <c r="D3048" s="4" t="s">
        <v>5061</v>
      </c>
    </row>
    <row r="3049" spans="1:4" ht="25.5" x14ac:dyDescent="0.25">
      <c r="A3049" s="54">
        <v>71219</v>
      </c>
      <c r="B3049" s="54" t="s">
        <v>3135</v>
      </c>
      <c r="C3049" s="56">
        <v>7139</v>
      </c>
      <c r="D3049" s="4" t="s">
        <v>5062</v>
      </c>
    </row>
    <row r="3050" spans="1:4" ht="25.5" x14ac:dyDescent="0.25">
      <c r="A3050" s="54">
        <v>712190</v>
      </c>
      <c r="B3050" s="54" t="s">
        <v>3135</v>
      </c>
      <c r="C3050" s="56">
        <v>71391</v>
      </c>
      <c r="D3050" s="4" t="s">
        <v>5063</v>
      </c>
    </row>
    <row r="3051" spans="1:4" ht="25.5" x14ac:dyDescent="0.25">
      <c r="A3051" s="54">
        <v>713</v>
      </c>
      <c r="B3051" s="54" t="s">
        <v>5064</v>
      </c>
      <c r="C3051" s="56">
        <v>713910</v>
      </c>
      <c r="D3051" s="4" t="s">
        <v>3140</v>
      </c>
    </row>
    <row r="3052" spans="1:4" ht="17.25" x14ac:dyDescent="0.25">
      <c r="A3052" s="54">
        <v>7131</v>
      </c>
      <c r="B3052" s="54" t="s">
        <v>5065</v>
      </c>
      <c r="C3052" s="56">
        <v>71392</v>
      </c>
      <c r="D3052" s="4" t="s">
        <v>5066</v>
      </c>
    </row>
    <row r="3053" spans="1:4" x14ac:dyDescent="0.25">
      <c r="A3053" s="54">
        <v>71311</v>
      </c>
      <c r="B3053" s="54" t="s">
        <v>3136</v>
      </c>
      <c r="C3053" s="56">
        <v>713920</v>
      </c>
      <c r="D3053" s="4" t="s">
        <v>3141</v>
      </c>
    </row>
    <row r="3054" spans="1:4" ht="17.25" x14ac:dyDescent="0.25">
      <c r="A3054" s="54">
        <v>713110</v>
      </c>
      <c r="B3054" s="54" t="s">
        <v>5056</v>
      </c>
      <c r="C3054" s="56">
        <v>71393</v>
      </c>
      <c r="D3054" s="4" t="s">
        <v>5067</v>
      </c>
    </row>
    <row r="3055" spans="1:4" x14ac:dyDescent="0.25">
      <c r="A3055" s="54">
        <v>71312</v>
      </c>
      <c r="B3055" s="54" t="s">
        <v>3137</v>
      </c>
      <c r="C3055" s="56">
        <v>713930</v>
      </c>
      <c r="D3055" s="4" t="s">
        <v>3142</v>
      </c>
    </row>
    <row r="3056" spans="1:4" ht="17.25" x14ac:dyDescent="0.25">
      <c r="A3056" s="54">
        <v>713120</v>
      </c>
      <c r="B3056" s="54" t="s">
        <v>3137</v>
      </c>
      <c r="C3056" s="56">
        <v>71394</v>
      </c>
      <c r="D3056" s="4" t="s">
        <v>5068</v>
      </c>
    </row>
    <row r="3057" spans="1:4" x14ac:dyDescent="0.25">
      <c r="A3057" s="54">
        <v>7132</v>
      </c>
      <c r="B3057" s="54" t="s">
        <v>5069</v>
      </c>
      <c r="C3057" s="56">
        <v>713940</v>
      </c>
      <c r="D3057" s="4" t="s">
        <v>5070</v>
      </c>
    </row>
    <row r="3058" spans="1:4" ht="17.25" x14ac:dyDescent="0.25">
      <c r="A3058" s="54">
        <v>71321</v>
      </c>
      <c r="B3058" s="54" t="s">
        <v>3138</v>
      </c>
      <c r="C3058" s="56">
        <v>71395</v>
      </c>
      <c r="D3058" s="4" t="s">
        <v>5071</v>
      </c>
    </row>
    <row r="3059" spans="1:4" x14ac:dyDescent="0.25">
      <c r="A3059" s="54">
        <v>713210</v>
      </c>
      <c r="B3059" s="54" t="s">
        <v>3138</v>
      </c>
      <c r="C3059" s="56">
        <v>713950</v>
      </c>
      <c r="D3059" s="4" t="s">
        <v>3144</v>
      </c>
    </row>
    <row r="3060" spans="1:4" ht="17.25" x14ac:dyDescent="0.25">
      <c r="A3060" s="54">
        <v>71329</v>
      </c>
      <c r="B3060" s="54" t="s">
        <v>3139</v>
      </c>
      <c r="C3060" s="56">
        <v>71399</v>
      </c>
      <c r="D3060" s="4" t="s">
        <v>5072</v>
      </c>
    </row>
    <row r="3061" spans="1:4" x14ac:dyDescent="0.25">
      <c r="A3061" s="54">
        <v>713290</v>
      </c>
      <c r="B3061" s="54" t="s">
        <v>5061</v>
      </c>
      <c r="C3061" s="56">
        <v>713990</v>
      </c>
      <c r="D3061" s="4" t="s">
        <v>5073</v>
      </c>
    </row>
    <row r="3062" spans="1:4" ht="25.5" x14ac:dyDescent="0.25">
      <c r="A3062" s="54">
        <v>7139</v>
      </c>
      <c r="B3062" s="54" t="s">
        <v>5074</v>
      </c>
      <c r="C3062" s="56">
        <v>72</v>
      </c>
      <c r="D3062" s="4" t="s">
        <v>5075</v>
      </c>
    </row>
    <row r="3063" spans="1:4" ht="17.25" x14ac:dyDescent="0.25">
      <c r="A3063" s="54">
        <v>71391</v>
      </c>
      <c r="B3063" s="54" t="s">
        <v>3140</v>
      </c>
      <c r="C3063" s="56">
        <v>721</v>
      </c>
      <c r="D3063" s="4" t="s">
        <v>5076</v>
      </c>
    </row>
    <row r="3064" spans="1:4" ht="17.25" x14ac:dyDescent="0.25">
      <c r="A3064" s="54">
        <v>713910</v>
      </c>
      <c r="B3064" s="54" t="s">
        <v>3140</v>
      </c>
      <c r="C3064" s="56">
        <v>7211</v>
      </c>
      <c r="D3064" s="4" t="s">
        <v>5077</v>
      </c>
    </row>
    <row r="3065" spans="1:4" ht="17.25" x14ac:dyDescent="0.25">
      <c r="A3065" s="54">
        <v>71392</v>
      </c>
      <c r="B3065" s="54" t="s">
        <v>3141</v>
      </c>
      <c r="C3065" s="56">
        <v>72111</v>
      </c>
      <c r="D3065" s="4" t="s">
        <v>5078</v>
      </c>
    </row>
    <row r="3066" spans="1:4" x14ac:dyDescent="0.25">
      <c r="A3066" s="54">
        <v>713920</v>
      </c>
      <c r="B3066" s="54" t="s">
        <v>3141</v>
      </c>
      <c r="C3066" s="56">
        <v>721110</v>
      </c>
      <c r="D3066" s="4" t="s">
        <v>5079</v>
      </c>
    </row>
    <row r="3067" spans="1:4" ht="17.25" x14ac:dyDescent="0.25">
      <c r="A3067" s="54">
        <v>71393</v>
      </c>
      <c r="B3067" s="54" t="s">
        <v>3142</v>
      </c>
      <c r="C3067" s="56">
        <v>72112</v>
      </c>
      <c r="D3067" s="4" t="s">
        <v>5080</v>
      </c>
    </row>
    <row r="3068" spans="1:4" x14ac:dyDescent="0.25">
      <c r="A3068" s="54">
        <v>713930</v>
      </c>
      <c r="B3068" s="54" t="s">
        <v>3142</v>
      </c>
      <c r="C3068" s="56">
        <v>721120</v>
      </c>
      <c r="D3068" s="4" t="s">
        <v>3147</v>
      </c>
    </row>
    <row r="3069" spans="1:4" ht="17.25" x14ac:dyDescent="0.25">
      <c r="A3069" s="54">
        <v>71394</v>
      </c>
      <c r="B3069" s="54" t="s">
        <v>3143</v>
      </c>
      <c r="C3069" s="56">
        <v>72119</v>
      </c>
      <c r="D3069" s="4" t="s">
        <v>5081</v>
      </c>
    </row>
    <row r="3070" spans="1:4" x14ac:dyDescent="0.25">
      <c r="A3070" s="54">
        <v>713940</v>
      </c>
      <c r="B3070" s="54" t="s">
        <v>5070</v>
      </c>
      <c r="C3070" s="56">
        <v>721191</v>
      </c>
      <c r="D3070" s="4" t="s">
        <v>5082</v>
      </c>
    </row>
    <row r="3071" spans="1:4" x14ac:dyDescent="0.25">
      <c r="A3071" s="54">
        <v>71395</v>
      </c>
      <c r="B3071" s="54" t="s">
        <v>3144</v>
      </c>
      <c r="C3071" s="56">
        <v>721199</v>
      </c>
      <c r="D3071" s="4" t="s">
        <v>5083</v>
      </c>
    </row>
    <row r="3072" spans="1:4" ht="17.25" x14ac:dyDescent="0.25">
      <c r="A3072" s="54">
        <v>713950</v>
      </c>
      <c r="B3072" s="54" t="s">
        <v>3144</v>
      </c>
      <c r="C3072" s="56">
        <v>7212</v>
      </c>
      <c r="D3072" s="4" t="s">
        <v>5084</v>
      </c>
    </row>
    <row r="3073" spans="1:4" ht="25.5" x14ac:dyDescent="0.25">
      <c r="A3073" s="54">
        <v>71399</v>
      </c>
      <c r="B3073" s="54" t="s">
        <v>3145</v>
      </c>
      <c r="C3073" s="56">
        <v>72121</v>
      </c>
      <c r="D3073" s="4" t="s">
        <v>5084</v>
      </c>
    </row>
    <row r="3074" spans="1:4" ht="25.5" x14ac:dyDescent="0.25">
      <c r="A3074" s="54">
        <v>713990</v>
      </c>
      <c r="B3074" s="54" t="s">
        <v>5073</v>
      </c>
      <c r="C3074" s="56">
        <v>721211</v>
      </c>
      <c r="D3074" s="4" t="s">
        <v>5085</v>
      </c>
    </row>
    <row r="3075" spans="1:4" x14ac:dyDescent="0.25">
      <c r="A3075" s="54">
        <v>72</v>
      </c>
      <c r="B3075" s="54" t="s">
        <v>5086</v>
      </c>
      <c r="C3075" s="56">
        <v>721214</v>
      </c>
      <c r="D3075" s="4" t="s">
        <v>5087</v>
      </c>
    </row>
    <row r="3076" spans="1:4" ht="17.25" x14ac:dyDescent="0.25">
      <c r="A3076" s="54">
        <v>721</v>
      </c>
      <c r="B3076" s="54" t="s">
        <v>5088</v>
      </c>
      <c r="C3076" s="56">
        <v>7213</v>
      </c>
      <c r="D3076" s="57" t="s">
        <v>5089</v>
      </c>
    </row>
    <row r="3077" spans="1:4" ht="17.25" x14ac:dyDescent="0.25">
      <c r="A3077" s="54">
        <v>7211</v>
      </c>
      <c r="B3077" s="54" t="s">
        <v>5090</v>
      </c>
      <c r="C3077" s="56">
        <v>72131</v>
      </c>
      <c r="D3077" s="57" t="s">
        <v>5089</v>
      </c>
    </row>
    <row r="3078" spans="1:4" x14ac:dyDescent="0.25">
      <c r="A3078" s="54">
        <v>72111</v>
      </c>
      <c r="B3078" s="54" t="s">
        <v>3146</v>
      </c>
      <c r="C3078" s="56">
        <v>721310</v>
      </c>
      <c r="D3078" s="57" t="s">
        <v>3153</v>
      </c>
    </row>
    <row r="3079" spans="1:4" ht="17.25" x14ac:dyDescent="0.25">
      <c r="A3079" s="54">
        <v>721110</v>
      </c>
      <c r="B3079" s="54" t="s">
        <v>5079</v>
      </c>
      <c r="C3079" s="56">
        <v>722</v>
      </c>
      <c r="D3079" s="4" t="s">
        <v>5091</v>
      </c>
    </row>
    <row r="3080" spans="1:4" ht="17.25" x14ac:dyDescent="0.25">
      <c r="A3080" s="54">
        <v>72112</v>
      </c>
      <c r="B3080" s="54" t="s">
        <v>3147</v>
      </c>
      <c r="C3080" s="56">
        <v>7223</v>
      </c>
      <c r="D3080" s="4" t="s">
        <v>5092</v>
      </c>
    </row>
    <row r="3081" spans="1:4" ht="17.25" x14ac:dyDescent="0.25">
      <c r="A3081" s="54">
        <v>721120</v>
      </c>
      <c r="B3081" s="54" t="s">
        <v>3147</v>
      </c>
      <c r="C3081" s="56">
        <v>72231</v>
      </c>
      <c r="D3081" s="4" t="s">
        <v>5093</v>
      </c>
    </row>
    <row r="3082" spans="1:4" x14ac:dyDescent="0.25">
      <c r="A3082" s="54">
        <v>72119</v>
      </c>
      <c r="B3082" s="54" t="s">
        <v>5094</v>
      </c>
      <c r="C3082" s="56">
        <v>722310</v>
      </c>
      <c r="D3082" s="4" t="s">
        <v>3154</v>
      </c>
    </row>
    <row r="3083" spans="1:4" ht="17.25" x14ac:dyDescent="0.25">
      <c r="A3083" s="54">
        <v>721191</v>
      </c>
      <c r="B3083" s="54" t="s">
        <v>5082</v>
      </c>
      <c r="C3083" s="56">
        <v>72232</v>
      </c>
      <c r="D3083" s="4" t="s">
        <v>5095</v>
      </c>
    </row>
    <row r="3084" spans="1:4" x14ac:dyDescent="0.25">
      <c r="A3084" s="54">
        <v>721199</v>
      </c>
      <c r="B3084" s="54" t="s">
        <v>5083</v>
      </c>
      <c r="C3084" s="56">
        <v>722320</v>
      </c>
      <c r="D3084" s="4" t="s">
        <v>3155</v>
      </c>
    </row>
    <row r="3085" spans="1:4" ht="25.5" x14ac:dyDescent="0.25">
      <c r="A3085" s="54">
        <v>7212</v>
      </c>
      <c r="B3085" s="54" t="s">
        <v>5096</v>
      </c>
      <c r="C3085" s="56">
        <v>72233</v>
      </c>
      <c r="D3085" s="4" t="s">
        <v>5097</v>
      </c>
    </row>
    <row r="3086" spans="1:4" ht="25.5" x14ac:dyDescent="0.25">
      <c r="A3086" s="54">
        <v>72121</v>
      </c>
      <c r="B3086" s="54" t="s">
        <v>5096</v>
      </c>
      <c r="C3086" s="56">
        <v>722330</v>
      </c>
      <c r="D3086" s="4" t="s">
        <v>3156</v>
      </c>
    </row>
    <row r="3087" spans="1:4" ht="25.5" x14ac:dyDescent="0.25">
      <c r="A3087" s="54">
        <v>721211</v>
      </c>
      <c r="B3087" s="54" t="s">
        <v>5085</v>
      </c>
      <c r="C3087" s="56">
        <v>7224</v>
      </c>
      <c r="D3087" s="4" t="s">
        <v>5098</v>
      </c>
    </row>
    <row r="3088" spans="1:4" ht="25.5" x14ac:dyDescent="0.25">
      <c r="A3088" s="54">
        <v>721214</v>
      </c>
      <c r="B3088" s="54" t="s">
        <v>5087</v>
      </c>
      <c r="C3088" s="56">
        <v>72241</v>
      </c>
      <c r="D3088" s="4" t="s">
        <v>5098</v>
      </c>
    </row>
    <row r="3089" spans="1:4" x14ac:dyDescent="0.25">
      <c r="A3089" s="54">
        <v>7213</v>
      </c>
      <c r="B3089" s="54" t="s">
        <v>3152</v>
      </c>
      <c r="C3089" s="56">
        <v>722410</v>
      </c>
      <c r="D3089" s="4" t="s">
        <v>5099</v>
      </c>
    </row>
    <row r="3090" spans="1:4" ht="17.25" x14ac:dyDescent="0.25">
      <c r="A3090" s="54">
        <v>72131</v>
      </c>
      <c r="B3090" s="54" t="s">
        <v>3152</v>
      </c>
      <c r="C3090" s="56">
        <v>7225</v>
      </c>
      <c r="D3090" s="4" t="s">
        <v>5100</v>
      </c>
    </row>
    <row r="3091" spans="1:4" ht="17.25" x14ac:dyDescent="0.25">
      <c r="A3091" s="54">
        <v>721310</v>
      </c>
      <c r="B3091" s="54" t="s">
        <v>5101</v>
      </c>
      <c r="C3091" s="56">
        <v>72251</v>
      </c>
      <c r="D3091" s="4" t="s">
        <v>5100</v>
      </c>
    </row>
    <row r="3092" spans="1:4" x14ac:dyDescent="0.25">
      <c r="A3092" s="54">
        <v>722</v>
      </c>
      <c r="B3092" s="54" t="s">
        <v>5102</v>
      </c>
      <c r="C3092" s="56">
        <v>722511</v>
      </c>
      <c r="D3092" s="4" t="s">
        <v>5103</v>
      </c>
    </row>
    <row r="3093" spans="1:4" x14ac:dyDescent="0.25">
      <c r="A3093" s="54">
        <v>7223</v>
      </c>
      <c r="B3093" s="54" t="s">
        <v>5104</v>
      </c>
      <c r="C3093" s="56">
        <v>722513</v>
      </c>
      <c r="D3093" s="4" t="s">
        <v>5105</v>
      </c>
    </row>
    <row r="3094" spans="1:4" x14ac:dyDescent="0.25">
      <c r="A3094" s="54">
        <v>72231</v>
      </c>
      <c r="B3094" s="54" t="s">
        <v>3154</v>
      </c>
      <c r="C3094" s="56">
        <v>722514</v>
      </c>
      <c r="D3094" s="4" t="s">
        <v>5106</v>
      </c>
    </row>
    <row r="3095" spans="1:4" x14ac:dyDescent="0.25">
      <c r="A3095" s="54">
        <v>722310</v>
      </c>
      <c r="B3095" s="54" t="s">
        <v>3154</v>
      </c>
      <c r="C3095" s="56">
        <v>722515</v>
      </c>
      <c r="D3095" s="4" t="s">
        <v>5107</v>
      </c>
    </row>
    <row r="3096" spans="1:4" ht="17.25" x14ac:dyDescent="0.25">
      <c r="A3096" s="54">
        <v>72232</v>
      </c>
      <c r="B3096" s="54" t="s">
        <v>3155</v>
      </c>
      <c r="C3096" s="56">
        <v>81</v>
      </c>
      <c r="D3096" s="4" t="s">
        <v>5108</v>
      </c>
    </row>
    <row r="3097" spans="1:4" ht="17.25" x14ac:dyDescent="0.25">
      <c r="A3097" s="54">
        <v>722320</v>
      </c>
      <c r="B3097" s="54" t="s">
        <v>3155</v>
      </c>
      <c r="C3097" s="56">
        <v>811</v>
      </c>
      <c r="D3097" s="4" t="s">
        <v>5109</v>
      </c>
    </row>
    <row r="3098" spans="1:4" ht="17.25" x14ac:dyDescent="0.25">
      <c r="A3098" s="54">
        <v>72233</v>
      </c>
      <c r="B3098" s="54" t="s">
        <v>3156</v>
      </c>
      <c r="C3098" s="56">
        <v>8111</v>
      </c>
      <c r="D3098" s="4" t="s">
        <v>5110</v>
      </c>
    </row>
    <row r="3099" spans="1:4" ht="17.25" x14ac:dyDescent="0.25">
      <c r="A3099" s="54">
        <v>722330</v>
      </c>
      <c r="B3099" s="54" t="s">
        <v>3156</v>
      </c>
      <c r="C3099" s="56">
        <v>81111</v>
      </c>
      <c r="D3099" s="4" t="s">
        <v>5111</v>
      </c>
    </row>
    <row r="3100" spans="1:4" x14ac:dyDescent="0.25">
      <c r="A3100" s="54">
        <v>7224</v>
      </c>
      <c r="B3100" s="54" t="s">
        <v>3157</v>
      </c>
      <c r="C3100" s="56">
        <v>811111</v>
      </c>
      <c r="D3100" s="4" t="s">
        <v>5112</v>
      </c>
    </row>
    <row r="3101" spans="1:4" x14ac:dyDescent="0.25">
      <c r="A3101" s="54">
        <v>72241</v>
      </c>
      <c r="B3101" s="54" t="s">
        <v>3157</v>
      </c>
      <c r="C3101" s="56">
        <v>811112</v>
      </c>
      <c r="D3101" s="4" t="s">
        <v>5113</v>
      </c>
    </row>
    <row r="3102" spans="1:4" x14ac:dyDescent="0.25">
      <c r="A3102" s="54">
        <v>722410</v>
      </c>
      <c r="B3102" s="54" t="s">
        <v>5099</v>
      </c>
      <c r="C3102" s="56">
        <v>811113</v>
      </c>
      <c r="D3102" s="4" t="s">
        <v>5114</v>
      </c>
    </row>
    <row r="3103" spans="1:4" x14ac:dyDescent="0.25">
      <c r="A3103" s="54">
        <v>7225</v>
      </c>
      <c r="B3103" s="54" t="s">
        <v>5115</v>
      </c>
      <c r="C3103" s="56">
        <v>811118</v>
      </c>
      <c r="D3103" s="4" t="s">
        <v>5116</v>
      </c>
    </row>
    <row r="3104" spans="1:4" ht="17.25" x14ac:dyDescent="0.25">
      <c r="A3104" s="54">
        <v>72251</v>
      </c>
      <c r="B3104" s="54" t="s">
        <v>5115</v>
      </c>
      <c r="C3104" s="56">
        <v>81112</v>
      </c>
      <c r="D3104" s="4" t="s">
        <v>5117</v>
      </c>
    </row>
    <row r="3105" spans="1:4" x14ac:dyDescent="0.25">
      <c r="A3105" s="54">
        <v>722511</v>
      </c>
      <c r="B3105" s="54" t="s">
        <v>5103</v>
      </c>
      <c r="C3105" s="56">
        <v>811121</v>
      </c>
      <c r="D3105" s="4" t="s">
        <v>5118</v>
      </c>
    </row>
    <row r="3106" spans="1:4" x14ac:dyDescent="0.25">
      <c r="A3106" s="54">
        <v>722513</v>
      </c>
      <c r="B3106" s="54" t="s">
        <v>5105</v>
      </c>
      <c r="C3106" s="56">
        <v>811122</v>
      </c>
      <c r="D3106" s="4" t="s">
        <v>5119</v>
      </c>
    </row>
    <row r="3107" spans="1:4" ht="17.25" x14ac:dyDescent="0.25">
      <c r="A3107" s="54">
        <v>722514</v>
      </c>
      <c r="B3107" s="54" t="s">
        <v>5106</v>
      </c>
      <c r="C3107" s="56">
        <v>81119</v>
      </c>
      <c r="D3107" s="4" t="s">
        <v>5120</v>
      </c>
    </row>
    <row r="3108" spans="1:4" x14ac:dyDescent="0.25">
      <c r="A3108" s="54">
        <v>722515</v>
      </c>
      <c r="B3108" s="54" t="s">
        <v>5107</v>
      </c>
      <c r="C3108" s="56">
        <v>811191</v>
      </c>
      <c r="D3108" s="4" t="s">
        <v>5121</v>
      </c>
    </row>
    <row r="3109" spans="1:4" ht="25.5" x14ac:dyDescent="0.25">
      <c r="A3109" s="54">
        <v>81</v>
      </c>
      <c r="B3109" s="54" t="s">
        <v>5122</v>
      </c>
      <c r="C3109" s="56">
        <v>811192</v>
      </c>
      <c r="D3109" s="4" t="s">
        <v>5123</v>
      </c>
    </row>
    <row r="3110" spans="1:4" x14ac:dyDescent="0.25">
      <c r="A3110" s="54">
        <v>811</v>
      </c>
      <c r="B3110" s="54" t="s">
        <v>5124</v>
      </c>
      <c r="C3110" s="56">
        <v>811198</v>
      </c>
      <c r="D3110" s="4" t="s">
        <v>5125</v>
      </c>
    </row>
    <row r="3111" spans="1:4" ht="17.25" x14ac:dyDescent="0.25">
      <c r="A3111" s="54">
        <v>8111</v>
      </c>
      <c r="B3111" s="54" t="s">
        <v>5126</v>
      </c>
      <c r="C3111" s="56">
        <v>8112</v>
      </c>
      <c r="D3111" s="4" t="s">
        <v>5127</v>
      </c>
    </row>
    <row r="3112" spans="1:4" ht="25.5" x14ac:dyDescent="0.25">
      <c r="A3112" s="54">
        <v>81111</v>
      </c>
      <c r="B3112" s="54" t="s">
        <v>5128</v>
      </c>
      <c r="C3112" s="56">
        <v>81121</v>
      </c>
      <c r="D3112" s="4" t="s">
        <v>5127</v>
      </c>
    </row>
    <row r="3113" spans="1:4" x14ac:dyDescent="0.25">
      <c r="A3113" s="54">
        <v>811111</v>
      </c>
      <c r="B3113" s="54" t="s">
        <v>5112</v>
      </c>
      <c r="C3113" s="56">
        <v>811211</v>
      </c>
      <c r="D3113" s="4" t="s">
        <v>5129</v>
      </c>
    </row>
    <row r="3114" spans="1:4" x14ac:dyDescent="0.25">
      <c r="A3114" s="54">
        <v>811112</v>
      </c>
      <c r="B3114" s="54" t="s">
        <v>5113</v>
      </c>
      <c r="C3114" s="56">
        <v>811212</v>
      </c>
      <c r="D3114" s="4" t="s">
        <v>5130</v>
      </c>
    </row>
    <row r="3115" spans="1:4" x14ac:dyDescent="0.25">
      <c r="A3115" s="54">
        <v>811113</v>
      </c>
      <c r="B3115" s="54" t="s">
        <v>5114</v>
      </c>
      <c r="C3115" s="56">
        <v>811213</v>
      </c>
      <c r="D3115" s="4" t="s">
        <v>5131</v>
      </c>
    </row>
    <row r="3116" spans="1:4" ht="25.5" x14ac:dyDescent="0.25">
      <c r="A3116" s="54">
        <v>811118</v>
      </c>
      <c r="B3116" s="54" t="s">
        <v>5116</v>
      </c>
      <c r="C3116" s="56">
        <v>811219</v>
      </c>
      <c r="D3116" s="4" t="s">
        <v>5132</v>
      </c>
    </row>
    <row r="3117" spans="1:4" ht="25.5" x14ac:dyDescent="0.25">
      <c r="A3117" s="54">
        <v>81112</v>
      </c>
      <c r="B3117" s="54" t="s">
        <v>5133</v>
      </c>
      <c r="C3117" s="56">
        <v>8113</v>
      </c>
      <c r="D3117" s="4" t="s">
        <v>5134</v>
      </c>
    </row>
    <row r="3118" spans="1:4" ht="25.5" x14ac:dyDescent="0.25">
      <c r="A3118" s="54">
        <v>811121</v>
      </c>
      <c r="B3118" s="54" t="s">
        <v>5118</v>
      </c>
      <c r="C3118" s="56">
        <v>81131</v>
      </c>
      <c r="D3118" s="4" t="s">
        <v>5134</v>
      </c>
    </row>
    <row r="3119" spans="1:4" x14ac:dyDescent="0.25">
      <c r="A3119" s="54">
        <v>811122</v>
      </c>
      <c r="B3119" s="54" t="s">
        <v>5119</v>
      </c>
      <c r="C3119" s="56">
        <v>811310</v>
      </c>
      <c r="D3119" s="4" t="s">
        <v>5135</v>
      </c>
    </row>
    <row r="3120" spans="1:4" ht="17.25" x14ac:dyDescent="0.25">
      <c r="A3120" s="54">
        <v>81119</v>
      </c>
      <c r="B3120" s="54" t="s">
        <v>5136</v>
      </c>
      <c r="C3120" s="56">
        <v>8114</v>
      </c>
      <c r="D3120" s="4" t="s">
        <v>5137</v>
      </c>
    </row>
    <row r="3121" spans="1:4" ht="25.5" x14ac:dyDescent="0.25">
      <c r="A3121" s="54">
        <v>811191</v>
      </c>
      <c r="B3121" s="54" t="s">
        <v>5121</v>
      </c>
      <c r="C3121" s="56">
        <v>81141</v>
      </c>
      <c r="D3121" s="4" t="s">
        <v>5138</v>
      </c>
    </row>
    <row r="3122" spans="1:4" x14ac:dyDescent="0.25">
      <c r="A3122" s="54">
        <v>811192</v>
      </c>
      <c r="B3122" s="54" t="s">
        <v>5123</v>
      </c>
      <c r="C3122" s="56">
        <v>811411</v>
      </c>
      <c r="D3122" s="4" t="s">
        <v>5139</v>
      </c>
    </row>
    <row r="3123" spans="1:4" ht="25.5" x14ac:dyDescent="0.25">
      <c r="A3123" s="54">
        <v>811198</v>
      </c>
      <c r="B3123" s="54" t="s">
        <v>5125</v>
      </c>
      <c r="C3123" s="56">
        <v>811412</v>
      </c>
      <c r="D3123" s="4" t="s">
        <v>5140</v>
      </c>
    </row>
    <row r="3124" spans="1:4" ht="25.5" x14ac:dyDescent="0.25">
      <c r="A3124" s="54">
        <v>8112</v>
      </c>
      <c r="B3124" s="54" t="s">
        <v>5141</v>
      </c>
      <c r="C3124" s="56">
        <v>81142</v>
      </c>
      <c r="D3124" s="4" t="s">
        <v>5142</v>
      </c>
    </row>
    <row r="3125" spans="1:4" ht="25.5" x14ac:dyDescent="0.25">
      <c r="A3125" s="54">
        <v>81121</v>
      </c>
      <c r="B3125" s="54" t="s">
        <v>5141</v>
      </c>
      <c r="C3125" s="56">
        <v>811420</v>
      </c>
      <c r="D3125" s="4" t="s">
        <v>3178</v>
      </c>
    </row>
    <row r="3126" spans="1:4" ht="25.5" x14ac:dyDescent="0.25">
      <c r="A3126" s="54">
        <v>811211</v>
      </c>
      <c r="B3126" s="54" t="s">
        <v>5129</v>
      </c>
      <c r="C3126" s="56">
        <v>81143</v>
      </c>
      <c r="D3126" s="4" t="s">
        <v>5143</v>
      </c>
    </row>
    <row r="3127" spans="1:4" ht="25.5" x14ac:dyDescent="0.25">
      <c r="A3127" s="54">
        <v>811212</v>
      </c>
      <c r="B3127" s="54" t="s">
        <v>5130</v>
      </c>
      <c r="C3127" s="56">
        <v>811430</v>
      </c>
      <c r="D3127" s="4" t="s">
        <v>3179</v>
      </c>
    </row>
    <row r="3128" spans="1:4" ht="25.5" x14ac:dyDescent="0.25">
      <c r="A3128" s="54">
        <v>811213</v>
      </c>
      <c r="B3128" s="54" t="s">
        <v>5131</v>
      </c>
      <c r="C3128" s="56">
        <v>81149</v>
      </c>
      <c r="D3128" s="4" t="s">
        <v>5144</v>
      </c>
    </row>
    <row r="3129" spans="1:4" ht="25.5" x14ac:dyDescent="0.25">
      <c r="A3129" s="54">
        <v>811219</v>
      </c>
      <c r="B3129" s="54" t="s">
        <v>5132</v>
      </c>
      <c r="C3129" s="56">
        <v>811490</v>
      </c>
      <c r="D3129" s="4" t="s">
        <v>5145</v>
      </c>
    </row>
    <row r="3130" spans="1:4" ht="38.25" x14ac:dyDescent="0.25">
      <c r="A3130" s="54">
        <v>8113</v>
      </c>
      <c r="B3130" s="54" t="s">
        <v>3175</v>
      </c>
      <c r="C3130" s="56">
        <v>812</v>
      </c>
      <c r="D3130" s="4" t="s">
        <v>5146</v>
      </c>
    </row>
    <row r="3131" spans="1:4" ht="38.25" x14ac:dyDescent="0.25">
      <c r="A3131" s="54">
        <v>81131</v>
      </c>
      <c r="B3131" s="54" t="s">
        <v>3175</v>
      </c>
      <c r="C3131" s="56">
        <v>8121</v>
      </c>
      <c r="D3131" s="4" t="s">
        <v>5147</v>
      </c>
    </row>
    <row r="3132" spans="1:4" ht="38.25" x14ac:dyDescent="0.25">
      <c r="A3132" s="54">
        <v>811310</v>
      </c>
      <c r="B3132" s="54" t="s">
        <v>5135</v>
      </c>
      <c r="C3132" s="56">
        <v>81211</v>
      </c>
      <c r="D3132" s="4" t="s">
        <v>5148</v>
      </c>
    </row>
    <row r="3133" spans="1:4" ht="25.5" x14ac:dyDescent="0.25">
      <c r="A3133" s="54">
        <v>8114</v>
      </c>
      <c r="B3133" s="54" t="s">
        <v>5149</v>
      </c>
      <c r="C3133" s="56">
        <v>812111</v>
      </c>
      <c r="D3133" s="4" t="s">
        <v>5150</v>
      </c>
    </row>
    <row r="3134" spans="1:4" ht="25.5" x14ac:dyDescent="0.25">
      <c r="A3134" s="54">
        <v>81141</v>
      </c>
      <c r="B3134" s="54" t="s">
        <v>5151</v>
      </c>
      <c r="C3134" s="56">
        <v>812112</v>
      </c>
      <c r="D3134" s="4" t="s">
        <v>5152</v>
      </c>
    </row>
    <row r="3135" spans="1:4" ht="25.5" x14ac:dyDescent="0.25">
      <c r="A3135" s="54">
        <v>811411</v>
      </c>
      <c r="B3135" s="54" t="s">
        <v>5139</v>
      </c>
      <c r="C3135" s="56">
        <v>812113</v>
      </c>
      <c r="D3135" s="4" t="s">
        <v>5153</v>
      </c>
    </row>
    <row r="3136" spans="1:4" x14ac:dyDescent="0.25">
      <c r="A3136" s="54">
        <v>811412</v>
      </c>
      <c r="B3136" s="54" t="s">
        <v>5140</v>
      </c>
      <c r="C3136" s="56">
        <v>81219</v>
      </c>
      <c r="D3136" s="4" t="s">
        <v>5154</v>
      </c>
    </row>
    <row r="3137" spans="1:4" x14ac:dyDescent="0.25">
      <c r="A3137" s="54">
        <v>81142</v>
      </c>
      <c r="B3137" s="54" t="s">
        <v>3178</v>
      </c>
      <c r="C3137" s="56">
        <v>812191</v>
      </c>
      <c r="D3137" s="4" t="s">
        <v>5155</v>
      </c>
    </row>
    <row r="3138" spans="1:4" x14ac:dyDescent="0.25">
      <c r="A3138" s="54">
        <v>811420</v>
      </c>
      <c r="B3138" s="54" t="s">
        <v>3178</v>
      </c>
      <c r="C3138" s="56">
        <v>812199</v>
      </c>
      <c r="D3138" s="4" t="s">
        <v>5154</v>
      </c>
    </row>
    <row r="3139" spans="1:4" x14ac:dyDescent="0.25">
      <c r="A3139" s="54">
        <v>81143</v>
      </c>
      <c r="B3139" s="54" t="s">
        <v>3179</v>
      </c>
      <c r="C3139" s="56">
        <v>8122</v>
      </c>
      <c r="D3139" s="4" t="s">
        <v>5156</v>
      </c>
    </row>
    <row r="3140" spans="1:4" x14ac:dyDescent="0.25">
      <c r="A3140" s="54">
        <v>811430</v>
      </c>
      <c r="B3140" s="54" t="s">
        <v>3179</v>
      </c>
      <c r="C3140" s="56">
        <v>81221</v>
      </c>
      <c r="D3140" s="4" t="s">
        <v>5157</v>
      </c>
    </row>
    <row r="3141" spans="1:4" ht="25.5" x14ac:dyDescent="0.25">
      <c r="A3141" s="54">
        <v>81149</v>
      </c>
      <c r="B3141" s="54" t="s">
        <v>3180</v>
      </c>
      <c r="C3141" s="56">
        <v>812210</v>
      </c>
      <c r="D3141" s="4" t="s">
        <v>5157</v>
      </c>
    </row>
    <row r="3142" spans="1:4" ht="25.5" x14ac:dyDescent="0.25">
      <c r="A3142" s="54">
        <v>811490</v>
      </c>
      <c r="B3142" s="54" t="s">
        <v>5145</v>
      </c>
      <c r="C3142" s="56">
        <v>81222</v>
      </c>
      <c r="D3142" s="4" t="s">
        <v>5158</v>
      </c>
    </row>
    <row r="3143" spans="1:4" x14ac:dyDescent="0.25">
      <c r="A3143" s="54">
        <v>812</v>
      </c>
      <c r="B3143" s="54" t="s">
        <v>5159</v>
      </c>
      <c r="C3143" s="56">
        <v>812220</v>
      </c>
      <c r="D3143" s="4" t="s">
        <v>5158</v>
      </c>
    </row>
    <row r="3144" spans="1:4" x14ac:dyDescent="0.25">
      <c r="A3144" s="54">
        <v>8121</v>
      </c>
      <c r="B3144" s="54" t="s">
        <v>5147</v>
      </c>
      <c r="C3144" s="56">
        <v>8123</v>
      </c>
      <c r="D3144" s="4" t="s">
        <v>5160</v>
      </c>
    </row>
    <row r="3145" spans="1:4" x14ac:dyDescent="0.25">
      <c r="A3145" s="54">
        <v>81211</v>
      </c>
      <c r="B3145" s="54" t="s">
        <v>5148</v>
      </c>
      <c r="C3145" s="56">
        <v>81231</v>
      </c>
      <c r="D3145" s="4" t="s">
        <v>5161</v>
      </c>
    </row>
    <row r="3146" spans="1:4" x14ac:dyDescent="0.25">
      <c r="A3146" s="54">
        <v>812111</v>
      </c>
      <c r="B3146" s="54" t="s">
        <v>5150</v>
      </c>
      <c r="C3146" s="56">
        <v>812310</v>
      </c>
      <c r="D3146" s="4" t="s">
        <v>5161</v>
      </c>
    </row>
    <row r="3147" spans="1:4" x14ac:dyDescent="0.25">
      <c r="A3147" s="54">
        <v>812112</v>
      </c>
      <c r="B3147" s="54" t="s">
        <v>5152</v>
      </c>
      <c r="C3147" s="56">
        <v>81232</v>
      </c>
      <c r="D3147" s="4" t="s">
        <v>5162</v>
      </c>
    </row>
    <row r="3148" spans="1:4" x14ac:dyDescent="0.25">
      <c r="A3148" s="54">
        <v>812113</v>
      </c>
      <c r="B3148" s="54" t="s">
        <v>5153</v>
      </c>
      <c r="C3148" s="56">
        <v>812320</v>
      </c>
      <c r="D3148" s="4" t="s">
        <v>5162</v>
      </c>
    </row>
    <row r="3149" spans="1:4" x14ac:dyDescent="0.25">
      <c r="A3149" s="54">
        <v>81219</v>
      </c>
      <c r="B3149" s="54" t="s">
        <v>5154</v>
      </c>
      <c r="C3149" s="56">
        <v>81233</v>
      </c>
      <c r="D3149" s="4" t="s">
        <v>5163</v>
      </c>
    </row>
    <row r="3150" spans="1:4" x14ac:dyDescent="0.25">
      <c r="A3150" s="54">
        <v>812191</v>
      </c>
      <c r="B3150" s="54" t="s">
        <v>5155</v>
      </c>
      <c r="C3150" s="56">
        <v>812331</v>
      </c>
      <c r="D3150" s="4" t="s">
        <v>5164</v>
      </c>
    </row>
    <row r="3151" spans="1:4" x14ac:dyDescent="0.25">
      <c r="A3151" s="54">
        <v>812199</v>
      </c>
      <c r="B3151" s="54" t="s">
        <v>5154</v>
      </c>
      <c r="C3151" s="56">
        <v>812332</v>
      </c>
      <c r="D3151" s="4" t="s">
        <v>5165</v>
      </c>
    </row>
    <row r="3152" spans="1:4" x14ac:dyDescent="0.25">
      <c r="A3152" s="54">
        <v>8122</v>
      </c>
      <c r="B3152" s="54" t="s">
        <v>5156</v>
      </c>
      <c r="C3152" s="56">
        <v>8129</v>
      </c>
      <c r="D3152" s="4" t="s">
        <v>5166</v>
      </c>
    </row>
    <row r="3153" spans="1:4" x14ac:dyDescent="0.25">
      <c r="A3153" s="54">
        <v>81221</v>
      </c>
      <c r="B3153" s="54" t="s">
        <v>5157</v>
      </c>
      <c r="C3153" s="56">
        <v>81291</v>
      </c>
      <c r="D3153" s="4" t="s">
        <v>5167</v>
      </c>
    </row>
    <row r="3154" spans="1:4" x14ac:dyDescent="0.25">
      <c r="A3154" s="54">
        <v>812210</v>
      </c>
      <c r="B3154" s="54" t="s">
        <v>5157</v>
      </c>
      <c r="C3154" s="56">
        <v>812910</v>
      </c>
      <c r="D3154" s="4" t="s">
        <v>5167</v>
      </c>
    </row>
    <row r="3155" spans="1:4" x14ac:dyDescent="0.25">
      <c r="A3155" s="54">
        <v>81222</v>
      </c>
      <c r="B3155" s="54" t="s">
        <v>5158</v>
      </c>
      <c r="C3155" s="56">
        <v>81292</v>
      </c>
      <c r="D3155" s="4" t="s">
        <v>5168</v>
      </c>
    </row>
    <row r="3156" spans="1:4" x14ac:dyDescent="0.25">
      <c r="A3156" s="54">
        <v>812220</v>
      </c>
      <c r="B3156" s="54" t="s">
        <v>5158</v>
      </c>
      <c r="C3156" s="56">
        <v>812921</v>
      </c>
      <c r="D3156" s="4" t="s">
        <v>5169</v>
      </c>
    </row>
    <row r="3157" spans="1:4" x14ac:dyDescent="0.25">
      <c r="A3157" s="54">
        <v>8123</v>
      </c>
      <c r="B3157" s="54" t="s">
        <v>5160</v>
      </c>
      <c r="C3157" s="56">
        <v>812922</v>
      </c>
      <c r="D3157" s="4" t="s">
        <v>5170</v>
      </c>
    </row>
    <row r="3158" spans="1:4" x14ac:dyDescent="0.25">
      <c r="A3158" s="54">
        <v>81231</v>
      </c>
      <c r="B3158" s="54" t="s">
        <v>5161</v>
      </c>
      <c r="C3158" s="56">
        <v>81293</v>
      </c>
      <c r="D3158" s="4" t="s">
        <v>5171</v>
      </c>
    </row>
    <row r="3159" spans="1:4" x14ac:dyDescent="0.25">
      <c r="A3159" s="54">
        <v>812310</v>
      </c>
      <c r="B3159" s="54" t="s">
        <v>5161</v>
      </c>
      <c r="C3159" s="56">
        <v>812930</v>
      </c>
      <c r="D3159" s="4" t="s">
        <v>5171</v>
      </c>
    </row>
    <row r="3160" spans="1:4" ht="25.5" x14ac:dyDescent="0.25">
      <c r="A3160" s="54">
        <v>81232</v>
      </c>
      <c r="B3160" s="54" t="s">
        <v>5162</v>
      </c>
      <c r="C3160" s="56">
        <v>81299</v>
      </c>
      <c r="D3160" s="4" t="s">
        <v>5172</v>
      </c>
    </row>
    <row r="3161" spans="1:4" ht="25.5" x14ac:dyDescent="0.25">
      <c r="A3161" s="54">
        <v>812320</v>
      </c>
      <c r="B3161" s="54" t="s">
        <v>5162</v>
      </c>
      <c r="C3161" s="56">
        <v>812990</v>
      </c>
      <c r="D3161" s="4" t="s">
        <v>5172</v>
      </c>
    </row>
    <row r="3162" spans="1:4" ht="17.25" x14ac:dyDescent="0.25">
      <c r="A3162" s="54">
        <v>81233</v>
      </c>
      <c r="B3162" s="54" t="s">
        <v>5163</v>
      </c>
      <c r="C3162" s="56">
        <v>813</v>
      </c>
      <c r="D3162" s="4" t="s">
        <v>5173</v>
      </c>
    </row>
    <row r="3163" spans="1:4" x14ac:dyDescent="0.25">
      <c r="A3163" s="54">
        <v>812331</v>
      </c>
      <c r="B3163" s="54" t="s">
        <v>5164</v>
      </c>
      <c r="C3163" s="56">
        <v>8131</v>
      </c>
      <c r="D3163" s="4" t="s">
        <v>5174</v>
      </c>
    </row>
    <row r="3164" spans="1:4" x14ac:dyDescent="0.25">
      <c r="A3164" s="54">
        <v>812332</v>
      </c>
      <c r="B3164" s="54" t="s">
        <v>5165</v>
      </c>
      <c r="C3164" s="56">
        <v>81311</v>
      </c>
      <c r="D3164" s="4" t="s">
        <v>5174</v>
      </c>
    </row>
    <row r="3165" spans="1:4" x14ac:dyDescent="0.25">
      <c r="A3165" s="54">
        <v>8129</v>
      </c>
      <c r="B3165" s="54" t="s">
        <v>5166</v>
      </c>
      <c r="C3165" s="56">
        <v>813110</v>
      </c>
      <c r="D3165" s="4" t="s">
        <v>5174</v>
      </c>
    </row>
    <row r="3166" spans="1:4" x14ac:dyDescent="0.25">
      <c r="A3166" s="54">
        <v>81291</v>
      </c>
      <c r="B3166" s="54" t="s">
        <v>5167</v>
      </c>
      <c r="C3166" s="56">
        <v>8132</v>
      </c>
      <c r="D3166" s="4" t="s">
        <v>5175</v>
      </c>
    </row>
    <row r="3167" spans="1:4" x14ac:dyDescent="0.25">
      <c r="A3167" s="54">
        <v>812910</v>
      </c>
      <c r="B3167" s="54" t="s">
        <v>5167</v>
      </c>
      <c r="C3167" s="56">
        <v>81321</v>
      </c>
      <c r="D3167" s="4" t="s">
        <v>5175</v>
      </c>
    </row>
    <row r="3168" spans="1:4" x14ac:dyDescent="0.25">
      <c r="A3168" s="54">
        <v>81292</v>
      </c>
      <c r="B3168" s="54" t="s">
        <v>5168</v>
      </c>
      <c r="C3168" s="56">
        <v>813211</v>
      </c>
      <c r="D3168" s="4" t="s">
        <v>5176</v>
      </c>
    </row>
    <row r="3169" spans="1:4" ht="25.5" x14ac:dyDescent="0.25">
      <c r="A3169" s="54">
        <v>812921</v>
      </c>
      <c r="B3169" s="54" t="s">
        <v>5169</v>
      </c>
      <c r="C3169" s="56">
        <v>813212</v>
      </c>
      <c r="D3169" s="4" t="s">
        <v>5177</v>
      </c>
    </row>
    <row r="3170" spans="1:4" x14ac:dyDescent="0.25">
      <c r="A3170" s="54">
        <v>812922</v>
      </c>
      <c r="B3170" s="54" t="s">
        <v>5170</v>
      </c>
      <c r="C3170" s="56">
        <v>813219</v>
      </c>
      <c r="D3170" s="4" t="s">
        <v>5178</v>
      </c>
    </row>
    <row r="3171" spans="1:4" x14ac:dyDescent="0.25">
      <c r="A3171" s="54">
        <v>81293</v>
      </c>
      <c r="B3171" s="54" t="s">
        <v>5171</v>
      </c>
      <c r="C3171" s="56">
        <v>8133</v>
      </c>
      <c r="D3171" s="4" t="s">
        <v>5179</v>
      </c>
    </row>
    <row r="3172" spans="1:4" x14ac:dyDescent="0.25">
      <c r="A3172" s="54">
        <v>812930</v>
      </c>
      <c r="B3172" s="54" t="s">
        <v>5171</v>
      </c>
      <c r="C3172" s="56">
        <v>81331</v>
      </c>
      <c r="D3172" s="4" t="s">
        <v>5179</v>
      </c>
    </row>
    <row r="3173" spans="1:4" x14ac:dyDescent="0.25">
      <c r="A3173" s="54">
        <v>81299</v>
      </c>
      <c r="B3173" s="54" t="s">
        <v>5172</v>
      </c>
      <c r="C3173" s="56">
        <v>813311</v>
      </c>
      <c r="D3173" s="4" t="s">
        <v>5180</v>
      </c>
    </row>
    <row r="3174" spans="1:4" x14ac:dyDescent="0.25">
      <c r="A3174" s="54">
        <v>812990</v>
      </c>
      <c r="B3174" s="54" t="s">
        <v>5172</v>
      </c>
      <c r="C3174" s="56">
        <v>813312</v>
      </c>
      <c r="D3174" s="4" t="s">
        <v>5181</v>
      </c>
    </row>
    <row r="3175" spans="1:4" ht="25.5" x14ac:dyDescent="0.25">
      <c r="A3175" s="54">
        <v>813</v>
      </c>
      <c r="B3175" s="54" t="s">
        <v>5182</v>
      </c>
      <c r="C3175" s="56">
        <v>813319</v>
      </c>
      <c r="D3175" s="4" t="s">
        <v>5183</v>
      </c>
    </row>
    <row r="3176" spans="1:4" x14ac:dyDescent="0.25">
      <c r="A3176" s="54">
        <v>8131</v>
      </c>
      <c r="B3176" s="54" t="s">
        <v>5174</v>
      </c>
      <c r="C3176" s="56">
        <v>8134</v>
      </c>
      <c r="D3176" s="4" t="s">
        <v>5184</v>
      </c>
    </row>
    <row r="3177" spans="1:4" x14ac:dyDescent="0.25">
      <c r="A3177" s="54">
        <v>81311</v>
      </c>
      <c r="B3177" s="54" t="s">
        <v>5174</v>
      </c>
      <c r="C3177" s="56">
        <v>81341</v>
      </c>
      <c r="D3177" s="4" t="s">
        <v>5184</v>
      </c>
    </row>
    <row r="3178" spans="1:4" x14ac:dyDescent="0.25">
      <c r="A3178" s="54">
        <v>813110</v>
      </c>
      <c r="B3178" s="54" t="s">
        <v>5174</v>
      </c>
      <c r="C3178" s="56">
        <v>813410</v>
      </c>
      <c r="D3178" s="4" t="s">
        <v>5184</v>
      </c>
    </row>
    <row r="3179" spans="1:4" x14ac:dyDescent="0.25">
      <c r="A3179" s="54">
        <v>8132</v>
      </c>
      <c r="B3179" s="54" t="s">
        <v>5175</v>
      </c>
      <c r="C3179" s="56">
        <v>8139</v>
      </c>
      <c r="D3179" s="4" t="s">
        <v>5185</v>
      </c>
    </row>
    <row r="3180" spans="1:4" x14ac:dyDescent="0.25">
      <c r="A3180" s="54">
        <v>81321</v>
      </c>
      <c r="B3180" s="54" t="s">
        <v>5175</v>
      </c>
      <c r="C3180" s="56">
        <v>81391</v>
      </c>
      <c r="D3180" s="4" t="s">
        <v>5186</v>
      </c>
    </row>
    <row r="3181" spans="1:4" x14ac:dyDescent="0.25">
      <c r="A3181" s="54">
        <v>813211</v>
      </c>
      <c r="B3181" s="54" t="s">
        <v>5176</v>
      </c>
      <c r="C3181" s="56">
        <v>813910</v>
      </c>
      <c r="D3181" s="4" t="s">
        <v>5186</v>
      </c>
    </row>
    <row r="3182" spans="1:4" x14ac:dyDescent="0.25">
      <c r="A3182" s="54">
        <v>813212</v>
      </c>
      <c r="B3182" s="54" t="s">
        <v>5177</v>
      </c>
      <c r="C3182" s="56">
        <v>81392</v>
      </c>
      <c r="D3182" s="4" t="s">
        <v>5187</v>
      </c>
    </row>
    <row r="3183" spans="1:4" x14ac:dyDescent="0.25">
      <c r="A3183" s="54">
        <v>813219</v>
      </c>
      <c r="B3183" s="54" t="s">
        <v>5178</v>
      </c>
      <c r="C3183" s="56">
        <v>813920</v>
      </c>
      <c r="D3183" s="4" t="s">
        <v>5187</v>
      </c>
    </row>
    <row r="3184" spans="1:4" x14ac:dyDescent="0.25">
      <c r="A3184" s="54">
        <v>8133</v>
      </c>
      <c r="B3184" s="54" t="s">
        <v>5179</v>
      </c>
      <c r="C3184" s="56">
        <v>81393</v>
      </c>
      <c r="D3184" s="4" t="s">
        <v>5188</v>
      </c>
    </row>
    <row r="3185" spans="1:4" x14ac:dyDescent="0.25">
      <c r="A3185" s="54">
        <v>81331</v>
      </c>
      <c r="B3185" s="54" t="s">
        <v>5179</v>
      </c>
      <c r="C3185" s="56">
        <v>813930</v>
      </c>
      <c r="D3185" s="4" t="s">
        <v>5188</v>
      </c>
    </row>
    <row r="3186" spans="1:4" x14ac:dyDescent="0.25">
      <c r="A3186" s="54">
        <v>813311</v>
      </c>
      <c r="B3186" s="54" t="s">
        <v>5180</v>
      </c>
      <c r="C3186" s="56">
        <v>81394</v>
      </c>
      <c r="D3186" s="4" t="s">
        <v>5189</v>
      </c>
    </row>
    <row r="3187" spans="1:4" ht="25.5" x14ac:dyDescent="0.25">
      <c r="A3187" s="54">
        <v>813312</v>
      </c>
      <c r="B3187" s="54" t="s">
        <v>5181</v>
      </c>
      <c r="C3187" s="56">
        <v>813940</v>
      </c>
      <c r="D3187" s="4" t="s">
        <v>5189</v>
      </c>
    </row>
    <row r="3188" spans="1:4" x14ac:dyDescent="0.25">
      <c r="A3188" s="54">
        <v>813319</v>
      </c>
      <c r="B3188" s="54" t="s">
        <v>5183</v>
      </c>
      <c r="C3188" s="56">
        <v>81399</v>
      </c>
      <c r="D3188" s="4" t="s">
        <v>5190</v>
      </c>
    </row>
    <row r="3189" spans="1:4" x14ac:dyDescent="0.25">
      <c r="A3189" s="54">
        <v>8134</v>
      </c>
      <c r="B3189" s="54" t="s">
        <v>5184</v>
      </c>
      <c r="C3189" s="56">
        <v>813990</v>
      </c>
      <c r="D3189" s="4" t="s">
        <v>5190</v>
      </c>
    </row>
    <row r="3190" spans="1:4" ht="17.25" x14ac:dyDescent="0.25">
      <c r="A3190" s="54">
        <v>81341</v>
      </c>
      <c r="B3190" s="54" t="s">
        <v>5184</v>
      </c>
      <c r="C3190" s="56">
        <v>814</v>
      </c>
      <c r="D3190" s="4" t="s">
        <v>5191</v>
      </c>
    </row>
    <row r="3191" spans="1:4" ht="17.25" x14ac:dyDescent="0.25">
      <c r="A3191" s="54">
        <v>813410</v>
      </c>
      <c r="B3191" s="54" t="s">
        <v>5184</v>
      </c>
      <c r="C3191" s="56">
        <v>8141</v>
      </c>
      <c r="D3191" s="4" t="s">
        <v>5191</v>
      </c>
    </row>
    <row r="3192" spans="1:4" ht="25.5" x14ac:dyDescent="0.25">
      <c r="A3192" s="54">
        <v>8139</v>
      </c>
      <c r="B3192" s="54" t="s">
        <v>5185</v>
      </c>
      <c r="C3192" s="56">
        <v>81411</v>
      </c>
      <c r="D3192" s="4" t="s">
        <v>5191</v>
      </c>
    </row>
    <row r="3193" spans="1:4" x14ac:dyDescent="0.25">
      <c r="A3193" s="54">
        <v>81391</v>
      </c>
      <c r="B3193" s="54" t="s">
        <v>5186</v>
      </c>
      <c r="C3193" s="56">
        <v>814110</v>
      </c>
      <c r="D3193" s="4" t="s">
        <v>3210</v>
      </c>
    </row>
    <row r="3194" spans="1:4" ht="17.25" x14ac:dyDescent="0.25">
      <c r="A3194" s="54">
        <v>813910</v>
      </c>
      <c r="B3194" s="54" t="s">
        <v>5186</v>
      </c>
      <c r="C3194" s="56">
        <v>92</v>
      </c>
      <c r="D3194" s="4" t="s">
        <v>5192</v>
      </c>
    </row>
    <row r="3195" spans="1:4" x14ac:dyDescent="0.25">
      <c r="A3195" s="54">
        <v>81392</v>
      </c>
      <c r="B3195" s="54" t="s">
        <v>5187</v>
      </c>
      <c r="C3195" s="56">
        <v>921</v>
      </c>
      <c r="D3195" s="4" t="s">
        <v>5193</v>
      </c>
    </row>
    <row r="3196" spans="1:4" x14ac:dyDescent="0.25">
      <c r="A3196" s="54">
        <v>813920</v>
      </c>
      <c r="B3196" s="54" t="s">
        <v>5187</v>
      </c>
      <c r="C3196" s="56">
        <v>9211</v>
      </c>
      <c r="D3196" s="4" t="s">
        <v>5193</v>
      </c>
    </row>
    <row r="3197" spans="1:4" ht="25.5" x14ac:dyDescent="0.25">
      <c r="A3197" s="54">
        <v>81393</v>
      </c>
      <c r="B3197" s="54" t="s">
        <v>5188</v>
      </c>
      <c r="C3197" s="56">
        <v>92111</v>
      </c>
      <c r="D3197" s="4" t="s">
        <v>5194</v>
      </c>
    </row>
    <row r="3198" spans="1:4" ht="25.5" x14ac:dyDescent="0.25">
      <c r="A3198" s="54">
        <v>813930</v>
      </c>
      <c r="B3198" s="54" t="s">
        <v>5188</v>
      </c>
      <c r="C3198" s="56">
        <v>921110</v>
      </c>
      <c r="D3198" s="4" t="s">
        <v>5194</v>
      </c>
    </row>
    <row r="3199" spans="1:4" x14ac:dyDescent="0.25">
      <c r="A3199" s="54">
        <v>81394</v>
      </c>
      <c r="B3199" s="54" t="s">
        <v>5189</v>
      </c>
      <c r="C3199" s="56">
        <v>92112</v>
      </c>
      <c r="D3199" s="4" t="s">
        <v>5195</v>
      </c>
    </row>
    <row r="3200" spans="1:4" x14ac:dyDescent="0.25">
      <c r="A3200" s="54">
        <v>813940</v>
      </c>
      <c r="B3200" s="54" t="s">
        <v>5189</v>
      </c>
      <c r="C3200" s="56">
        <v>921120</v>
      </c>
      <c r="D3200" s="4" t="s">
        <v>5195</v>
      </c>
    </row>
    <row r="3201" spans="1:4" ht="38.25" x14ac:dyDescent="0.25">
      <c r="A3201" s="54">
        <v>81399</v>
      </c>
      <c r="B3201" s="54" t="s">
        <v>5190</v>
      </c>
      <c r="C3201" s="56">
        <v>92113</v>
      </c>
      <c r="D3201" s="4" t="s">
        <v>5196</v>
      </c>
    </row>
    <row r="3202" spans="1:4" ht="38.25" x14ac:dyDescent="0.25">
      <c r="A3202" s="54">
        <v>813990</v>
      </c>
      <c r="B3202" s="54" t="s">
        <v>5190</v>
      </c>
      <c r="C3202" s="56">
        <v>921130</v>
      </c>
      <c r="D3202" s="4" t="s">
        <v>5196</v>
      </c>
    </row>
    <row r="3203" spans="1:4" x14ac:dyDescent="0.25">
      <c r="A3203" s="54">
        <v>814</v>
      </c>
      <c r="B3203" s="54" t="s">
        <v>3210</v>
      </c>
      <c r="C3203" s="56">
        <v>92114</v>
      </c>
      <c r="D3203" s="4" t="s">
        <v>5197</v>
      </c>
    </row>
    <row r="3204" spans="1:4" x14ac:dyDescent="0.25">
      <c r="A3204" s="54">
        <v>8141</v>
      </c>
      <c r="B3204" s="54" t="s">
        <v>3210</v>
      </c>
      <c r="C3204" s="56">
        <v>921140</v>
      </c>
      <c r="D3204" s="4" t="s">
        <v>5197</v>
      </c>
    </row>
    <row r="3205" spans="1:4" x14ac:dyDescent="0.25">
      <c r="A3205" s="54">
        <v>81411</v>
      </c>
      <c r="B3205" s="54" t="s">
        <v>3210</v>
      </c>
      <c r="C3205" s="56">
        <v>92115</v>
      </c>
      <c r="D3205" s="4" t="s">
        <v>5198</v>
      </c>
    </row>
    <row r="3206" spans="1:4" x14ac:dyDescent="0.25">
      <c r="A3206" s="54">
        <v>814110</v>
      </c>
      <c r="B3206" s="54" t="s">
        <v>3210</v>
      </c>
      <c r="C3206" s="56">
        <v>921150</v>
      </c>
      <c r="D3206" s="4" t="s">
        <v>5198</v>
      </c>
    </row>
    <row r="3207" spans="1:4" x14ac:dyDescent="0.25">
      <c r="A3207" s="54">
        <v>92</v>
      </c>
      <c r="B3207" s="54" t="s">
        <v>5199</v>
      </c>
      <c r="C3207" s="56">
        <v>92119</v>
      </c>
      <c r="D3207" s="4" t="s">
        <v>5200</v>
      </c>
    </row>
    <row r="3208" spans="1:4" ht="25.5" x14ac:dyDescent="0.25">
      <c r="A3208" s="54">
        <v>921</v>
      </c>
      <c r="B3208" s="54" t="s">
        <v>5193</v>
      </c>
      <c r="C3208" s="56">
        <v>921190</v>
      </c>
      <c r="D3208" s="4" t="s">
        <v>5200</v>
      </c>
    </row>
    <row r="3209" spans="1:4" ht="25.5" x14ac:dyDescent="0.25">
      <c r="A3209" s="54">
        <v>9211</v>
      </c>
      <c r="B3209" s="54" t="s">
        <v>5193</v>
      </c>
      <c r="C3209" s="56">
        <v>922</v>
      </c>
      <c r="D3209" s="4" t="s">
        <v>5201</v>
      </c>
    </row>
    <row r="3210" spans="1:4" x14ac:dyDescent="0.25">
      <c r="A3210" s="54">
        <v>92111</v>
      </c>
      <c r="B3210" s="54" t="s">
        <v>5194</v>
      </c>
      <c r="C3210" s="56">
        <v>9221</v>
      </c>
      <c r="D3210" s="4" t="s">
        <v>5201</v>
      </c>
    </row>
    <row r="3211" spans="1:4" x14ac:dyDescent="0.25">
      <c r="A3211" s="54">
        <v>921110</v>
      </c>
      <c r="B3211" s="54" t="s">
        <v>5194</v>
      </c>
      <c r="C3211" s="56">
        <v>92211</v>
      </c>
      <c r="D3211" s="4" t="s">
        <v>5202</v>
      </c>
    </row>
    <row r="3212" spans="1:4" x14ac:dyDescent="0.25">
      <c r="A3212" s="54">
        <v>92112</v>
      </c>
      <c r="B3212" s="54" t="s">
        <v>5195</v>
      </c>
      <c r="C3212" s="56">
        <v>922110</v>
      </c>
      <c r="D3212" s="4" t="s">
        <v>5202</v>
      </c>
    </row>
    <row r="3213" spans="1:4" x14ac:dyDescent="0.25">
      <c r="A3213" s="54">
        <v>921120</v>
      </c>
      <c r="B3213" s="54" t="s">
        <v>5195</v>
      </c>
      <c r="C3213" s="56">
        <v>92212</v>
      </c>
      <c r="D3213" s="4" t="s">
        <v>5203</v>
      </c>
    </row>
    <row r="3214" spans="1:4" x14ac:dyDescent="0.25">
      <c r="A3214" s="54">
        <v>92113</v>
      </c>
      <c r="B3214" s="54" t="s">
        <v>5196</v>
      </c>
      <c r="C3214" s="56">
        <v>922120</v>
      </c>
      <c r="D3214" s="4" t="s">
        <v>5203</v>
      </c>
    </row>
    <row r="3215" spans="1:4" x14ac:dyDescent="0.25">
      <c r="A3215" s="54">
        <v>921130</v>
      </c>
      <c r="B3215" s="54" t="s">
        <v>5196</v>
      </c>
      <c r="C3215" s="56">
        <v>92213</v>
      </c>
      <c r="D3215" s="4" t="s">
        <v>5204</v>
      </c>
    </row>
    <row r="3216" spans="1:4" ht="25.5" x14ac:dyDescent="0.25">
      <c r="A3216" s="54">
        <v>92114</v>
      </c>
      <c r="B3216" s="54" t="s">
        <v>5197</v>
      </c>
      <c r="C3216" s="56">
        <v>922130</v>
      </c>
      <c r="D3216" s="4" t="s">
        <v>5204</v>
      </c>
    </row>
    <row r="3217" spans="1:4" ht="25.5" x14ac:dyDescent="0.25">
      <c r="A3217" s="54">
        <v>921140</v>
      </c>
      <c r="B3217" s="54" t="s">
        <v>5197</v>
      </c>
      <c r="C3217" s="56">
        <v>92214</v>
      </c>
      <c r="D3217" s="4" t="s">
        <v>5205</v>
      </c>
    </row>
    <row r="3218" spans="1:4" ht="25.5" x14ac:dyDescent="0.25">
      <c r="A3218" s="54">
        <v>92115</v>
      </c>
      <c r="B3218" s="54" t="s">
        <v>5198</v>
      </c>
      <c r="C3218" s="56">
        <v>922140</v>
      </c>
      <c r="D3218" s="4" t="s">
        <v>5205</v>
      </c>
    </row>
    <row r="3219" spans="1:4" ht="25.5" x14ac:dyDescent="0.25">
      <c r="A3219" s="54">
        <v>921150</v>
      </c>
      <c r="B3219" s="54" t="s">
        <v>5198</v>
      </c>
      <c r="C3219" s="56">
        <v>92215</v>
      </c>
      <c r="D3219" s="4" t="s">
        <v>5206</v>
      </c>
    </row>
    <row r="3220" spans="1:4" x14ac:dyDescent="0.25">
      <c r="A3220" s="54">
        <v>92119</v>
      </c>
      <c r="B3220" s="54" t="s">
        <v>5200</v>
      </c>
      <c r="C3220" s="56">
        <v>922150</v>
      </c>
      <c r="D3220" s="4" t="s">
        <v>5206</v>
      </c>
    </row>
    <row r="3221" spans="1:4" x14ac:dyDescent="0.25">
      <c r="A3221" s="54">
        <v>921190</v>
      </c>
      <c r="B3221" s="54" t="s">
        <v>5200</v>
      </c>
      <c r="C3221" s="56">
        <v>92216</v>
      </c>
      <c r="D3221" s="4" t="s">
        <v>5207</v>
      </c>
    </row>
    <row r="3222" spans="1:4" x14ac:dyDescent="0.25">
      <c r="A3222" s="54">
        <v>922</v>
      </c>
      <c r="B3222" s="54" t="s">
        <v>5201</v>
      </c>
      <c r="C3222" s="56">
        <v>922160</v>
      </c>
      <c r="D3222" s="4" t="s">
        <v>5207</v>
      </c>
    </row>
    <row r="3223" spans="1:4" x14ac:dyDescent="0.25">
      <c r="A3223" s="54">
        <v>9221</v>
      </c>
      <c r="B3223" s="54" t="s">
        <v>5201</v>
      </c>
      <c r="C3223" s="56">
        <v>92219</v>
      </c>
      <c r="D3223" s="4" t="s">
        <v>5208</v>
      </c>
    </row>
    <row r="3224" spans="1:4" x14ac:dyDescent="0.25">
      <c r="A3224" s="54">
        <v>92211</v>
      </c>
      <c r="B3224" s="54" t="s">
        <v>5202</v>
      </c>
      <c r="C3224" s="56">
        <v>922190</v>
      </c>
      <c r="D3224" s="4" t="s">
        <v>5208</v>
      </c>
    </row>
    <row r="3225" spans="1:4" x14ac:dyDescent="0.25">
      <c r="A3225" s="54">
        <v>922110</v>
      </c>
      <c r="B3225" s="54" t="s">
        <v>5202</v>
      </c>
      <c r="C3225" s="56">
        <v>923</v>
      </c>
      <c r="D3225" s="4" t="s">
        <v>5209</v>
      </c>
    </row>
    <row r="3226" spans="1:4" x14ac:dyDescent="0.25">
      <c r="A3226" s="54">
        <v>92212</v>
      </c>
      <c r="B3226" s="54" t="s">
        <v>5203</v>
      </c>
      <c r="C3226" s="56">
        <v>9231</v>
      </c>
      <c r="D3226" s="4" t="s">
        <v>5209</v>
      </c>
    </row>
    <row r="3227" spans="1:4" x14ac:dyDescent="0.25">
      <c r="A3227" s="54">
        <v>922120</v>
      </c>
      <c r="B3227" s="54" t="s">
        <v>5203</v>
      </c>
      <c r="C3227" s="56">
        <v>92311</v>
      </c>
      <c r="D3227" s="4" t="s">
        <v>5210</v>
      </c>
    </row>
    <row r="3228" spans="1:4" x14ac:dyDescent="0.25">
      <c r="A3228" s="54">
        <v>92213</v>
      </c>
      <c r="B3228" s="54" t="s">
        <v>5204</v>
      </c>
      <c r="C3228" s="56">
        <v>923110</v>
      </c>
      <c r="D3228" s="4" t="s">
        <v>5210</v>
      </c>
    </row>
    <row r="3229" spans="1:4" x14ac:dyDescent="0.25">
      <c r="A3229" s="54">
        <v>922130</v>
      </c>
      <c r="B3229" s="54" t="s">
        <v>5204</v>
      </c>
      <c r="C3229" s="56">
        <v>92312</v>
      </c>
      <c r="D3229" s="4" t="s">
        <v>5211</v>
      </c>
    </row>
    <row r="3230" spans="1:4" x14ac:dyDescent="0.25">
      <c r="A3230" s="54">
        <v>92214</v>
      </c>
      <c r="B3230" s="54" t="s">
        <v>5205</v>
      </c>
      <c r="C3230" s="56">
        <v>923120</v>
      </c>
      <c r="D3230" s="4" t="s">
        <v>5211</v>
      </c>
    </row>
    <row r="3231" spans="1:4" x14ac:dyDescent="0.25">
      <c r="A3231" s="54">
        <v>922140</v>
      </c>
      <c r="B3231" s="54" t="s">
        <v>5205</v>
      </c>
      <c r="C3231" s="56">
        <v>92313</v>
      </c>
      <c r="D3231" s="4" t="s">
        <v>5212</v>
      </c>
    </row>
    <row r="3232" spans="1:4" x14ac:dyDescent="0.25">
      <c r="A3232" s="54">
        <v>92215</v>
      </c>
      <c r="B3232" s="54" t="s">
        <v>5206</v>
      </c>
      <c r="C3232" s="56">
        <v>923130</v>
      </c>
      <c r="D3232" s="4" t="s">
        <v>5212</v>
      </c>
    </row>
    <row r="3233" spans="1:4" x14ac:dyDescent="0.25">
      <c r="A3233" s="54">
        <v>922150</v>
      </c>
      <c r="B3233" s="54" t="s">
        <v>5206</v>
      </c>
      <c r="C3233" s="56">
        <v>92314</v>
      </c>
      <c r="D3233" s="4" t="s">
        <v>5213</v>
      </c>
    </row>
    <row r="3234" spans="1:4" x14ac:dyDescent="0.25">
      <c r="A3234" s="54">
        <v>92216</v>
      </c>
      <c r="B3234" s="54" t="s">
        <v>5207</v>
      </c>
      <c r="C3234" s="56">
        <v>923140</v>
      </c>
      <c r="D3234" s="4" t="s">
        <v>5213</v>
      </c>
    </row>
    <row r="3235" spans="1:4" x14ac:dyDescent="0.25">
      <c r="A3235" s="54">
        <v>922160</v>
      </c>
      <c r="B3235" s="54" t="s">
        <v>5207</v>
      </c>
      <c r="C3235" s="56">
        <v>924</v>
      </c>
      <c r="D3235" s="4" t="s">
        <v>5214</v>
      </c>
    </row>
    <row r="3236" spans="1:4" ht="25.5" x14ac:dyDescent="0.25">
      <c r="A3236" s="54">
        <v>92219</v>
      </c>
      <c r="B3236" s="54" t="s">
        <v>5208</v>
      </c>
      <c r="C3236" s="56">
        <v>9241</v>
      </c>
      <c r="D3236" s="4" t="s">
        <v>5214</v>
      </c>
    </row>
    <row r="3237" spans="1:4" ht="25.5" x14ac:dyDescent="0.25">
      <c r="A3237" s="54">
        <v>922190</v>
      </c>
      <c r="B3237" s="54" t="s">
        <v>5208</v>
      </c>
      <c r="C3237" s="56">
        <v>92411</v>
      </c>
      <c r="D3237" s="4" t="s">
        <v>5215</v>
      </c>
    </row>
    <row r="3238" spans="1:4" ht="25.5" x14ac:dyDescent="0.25">
      <c r="A3238" s="54">
        <v>923</v>
      </c>
      <c r="B3238" s="54" t="s">
        <v>5209</v>
      </c>
      <c r="C3238" s="56">
        <v>924110</v>
      </c>
      <c r="D3238" s="4" t="s">
        <v>5215</v>
      </c>
    </row>
    <row r="3239" spans="1:4" ht="25.5" x14ac:dyDescent="0.25">
      <c r="A3239" s="54">
        <v>9231</v>
      </c>
      <c r="B3239" s="54" t="s">
        <v>5209</v>
      </c>
      <c r="C3239" s="56">
        <v>92412</v>
      </c>
      <c r="D3239" s="4" t="s">
        <v>5216</v>
      </c>
    </row>
    <row r="3240" spans="1:4" x14ac:dyDescent="0.25">
      <c r="A3240" s="54">
        <v>92311</v>
      </c>
      <c r="B3240" s="54" t="s">
        <v>5210</v>
      </c>
      <c r="C3240" s="56">
        <v>924120</v>
      </c>
      <c r="D3240" s="4" t="s">
        <v>5216</v>
      </c>
    </row>
    <row r="3241" spans="1:4" x14ac:dyDescent="0.25">
      <c r="A3241" s="54">
        <v>923110</v>
      </c>
      <c r="B3241" s="54" t="s">
        <v>5210</v>
      </c>
      <c r="C3241" s="56">
        <v>925</v>
      </c>
      <c r="D3241" s="4" t="s">
        <v>5217</v>
      </c>
    </row>
    <row r="3242" spans="1:4" x14ac:dyDescent="0.25">
      <c r="A3242" s="54">
        <v>92312</v>
      </c>
      <c r="B3242" s="54" t="s">
        <v>5211</v>
      </c>
      <c r="C3242" s="56">
        <v>9251</v>
      </c>
      <c r="D3242" s="4" t="s">
        <v>5217</v>
      </c>
    </row>
    <row r="3243" spans="1:4" x14ac:dyDescent="0.25">
      <c r="A3243" s="54">
        <v>923120</v>
      </c>
      <c r="B3243" s="54" t="s">
        <v>5211</v>
      </c>
      <c r="C3243" s="56">
        <v>92511</v>
      </c>
      <c r="D3243" s="4" t="s">
        <v>5218</v>
      </c>
    </row>
    <row r="3244" spans="1:4" ht="38.25" x14ac:dyDescent="0.25">
      <c r="A3244" s="54">
        <v>92313</v>
      </c>
      <c r="B3244" s="54" t="s">
        <v>5212</v>
      </c>
      <c r="C3244" s="56">
        <v>925110</v>
      </c>
      <c r="D3244" s="4" t="s">
        <v>5218</v>
      </c>
    </row>
    <row r="3245" spans="1:4" ht="38.25" x14ac:dyDescent="0.25">
      <c r="A3245" s="54">
        <v>923130</v>
      </c>
      <c r="B3245" s="54" t="s">
        <v>5212</v>
      </c>
      <c r="C3245" s="56">
        <v>92512</v>
      </c>
      <c r="D3245" s="4" t="s">
        <v>5219</v>
      </c>
    </row>
    <row r="3246" spans="1:4" x14ac:dyDescent="0.25">
      <c r="A3246" s="54">
        <v>92314</v>
      </c>
      <c r="B3246" s="54" t="s">
        <v>5213</v>
      </c>
      <c r="C3246" s="56">
        <v>925120</v>
      </c>
      <c r="D3246" s="4" t="s">
        <v>5219</v>
      </c>
    </row>
    <row r="3247" spans="1:4" x14ac:dyDescent="0.25">
      <c r="A3247" s="54">
        <v>923140</v>
      </c>
      <c r="B3247" s="54" t="s">
        <v>5213</v>
      </c>
      <c r="C3247" s="56">
        <v>926</v>
      </c>
      <c r="D3247" s="4" t="s">
        <v>5220</v>
      </c>
    </row>
    <row r="3248" spans="1:4" ht="25.5" x14ac:dyDescent="0.25">
      <c r="A3248" s="54">
        <v>924</v>
      </c>
      <c r="B3248" s="54" t="s">
        <v>5214</v>
      </c>
      <c r="C3248" s="56">
        <v>9261</v>
      </c>
      <c r="D3248" s="4" t="s">
        <v>5220</v>
      </c>
    </row>
    <row r="3249" spans="1:4" ht="25.5" x14ac:dyDescent="0.25">
      <c r="A3249" s="54">
        <v>9241</v>
      </c>
      <c r="B3249" s="54" t="s">
        <v>5214</v>
      </c>
      <c r="C3249" s="56">
        <v>92611</v>
      </c>
      <c r="D3249" s="4" t="s">
        <v>5221</v>
      </c>
    </row>
    <row r="3250" spans="1:4" ht="25.5" x14ac:dyDescent="0.25">
      <c r="A3250" s="54">
        <v>92411</v>
      </c>
      <c r="B3250" s="54" t="s">
        <v>5215</v>
      </c>
      <c r="C3250" s="56">
        <v>926110</v>
      </c>
      <c r="D3250" s="4" t="s">
        <v>5221</v>
      </c>
    </row>
    <row r="3251" spans="1:4" ht="25.5" x14ac:dyDescent="0.25">
      <c r="A3251" s="54">
        <v>924110</v>
      </c>
      <c r="B3251" s="54" t="s">
        <v>5215</v>
      </c>
      <c r="C3251" s="56">
        <v>92612</v>
      </c>
      <c r="D3251" s="4" t="s">
        <v>5222</v>
      </c>
    </row>
    <row r="3252" spans="1:4" x14ac:dyDescent="0.25">
      <c r="A3252" s="54">
        <v>92412</v>
      </c>
      <c r="B3252" s="54" t="s">
        <v>5216</v>
      </c>
      <c r="C3252" s="56">
        <v>926120</v>
      </c>
      <c r="D3252" s="4" t="s">
        <v>5222</v>
      </c>
    </row>
    <row r="3253" spans="1:4" x14ac:dyDescent="0.25">
      <c r="A3253" s="54">
        <v>924120</v>
      </c>
      <c r="B3253" s="54" t="s">
        <v>5216</v>
      </c>
      <c r="C3253" s="56">
        <v>92613</v>
      </c>
      <c r="D3253" s="4" t="s">
        <v>5223</v>
      </c>
    </row>
    <row r="3254" spans="1:4" ht="38.25" x14ac:dyDescent="0.25">
      <c r="A3254" s="54">
        <v>925</v>
      </c>
      <c r="B3254" s="54" t="s">
        <v>5217</v>
      </c>
      <c r="C3254" s="56">
        <v>926130</v>
      </c>
      <c r="D3254" s="4" t="s">
        <v>5223</v>
      </c>
    </row>
    <row r="3255" spans="1:4" ht="38.25" x14ac:dyDescent="0.25">
      <c r="A3255" s="54">
        <v>9251</v>
      </c>
      <c r="B3255" s="54" t="s">
        <v>5217</v>
      </c>
      <c r="C3255" s="56">
        <v>92614</v>
      </c>
      <c r="D3255" s="4" t="s">
        <v>5224</v>
      </c>
    </row>
    <row r="3256" spans="1:4" x14ac:dyDescent="0.25">
      <c r="A3256" s="54">
        <v>92511</v>
      </c>
      <c r="B3256" s="54" t="s">
        <v>5218</v>
      </c>
      <c r="C3256" s="56">
        <v>926140</v>
      </c>
      <c r="D3256" s="4" t="s">
        <v>5224</v>
      </c>
    </row>
    <row r="3257" spans="1:4" x14ac:dyDescent="0.25">
      <c r="A3257" s="54">
        <v>925110</v>
      </c>
      <c r="B3257" s="54" t="s">
        <v>5218</v>
      </c>
      <c r="C3257" s="56">
        <v>92615</v>
      </c>
      <c r="D3257" s="4" t="s">
        <v>5225</v>
      </c>
    </row>
    <row r="3258" spans="1:4" ht="25.5" x14ac:dyDescent="0.25">
      <c r="A3258" s="54">
        <v>92512</v>
      </c>
      <c r="B3258" s="54" t="s">
        <v>5219</v>
      </c>
      <c r="C3258" s="56">
        <v>926150</v>
      </c>
      <c r="D3258" s="4" t="s">
        <v>5225</v>
      </c>
    </row>
    <row r="3259" spans="1:4" ht="25.5" x14ac:dyDescent="0.25">
      <c r="A3259" s="54">
        <v>925120</v>
      </c>
      <c r="B3259" s="54" t="s">
        <v>5219</v>
      </c>
      <c r="C3259" s="56">
        <v>927</v>
      </c>
      <c r="D3259" s="4" t="s">
        <v>5226</v>
      </c>
    </row>
    <row r="3260" spans="1:4" x14ac:dyDescent="0.25">
      <c r="A3260" s="54">
        <v>926</v>
      </c>
      <c r="B3260" s="54" t="s">
        <v>5220</v>
      </c>
      <c r="C3260" s="56">
        <v>9271</v>
      </c>
      <c r="D3260" s="4" t="s">
        <v>5226</v>
      </c>
    </row>
    <row r="3261" spans="1:4" x14ac:dyDescent="0.25">
      <c r="A3261" s="54">
        <v>9261</v>
      </c>
      <c r="B3261" s="54" t="s">
        <v>5220</v>
      </c>
      <c r="C3261" s="56">
        <v>92711</v>
      </c>
      <c r="D3261" s="4" t="s">
        <v>5226</v>
      </c>
    </row>
    <row r="3262" spans="1:4" ht="25.5" x14ac:dyDescent="0.25">
      <c r="A3262" s="54">
        <v>92611</v>
      </c>
      <c r="B3262" s="54" t="s">
        <v>5221</v>
      </c>
      <c r="C3262" s="56">
        <v>927110</v>
      </c>
      <c r="D3262" s="4" t="s">
        <v>5226</v>
      </c>
    </row>
    <row r="3263" spans="1:4" ht="25.5" x14ac:dyDescent="0.25">
      <c r="A3263" s="54">
        <v>926110</v>
      </c>
      <c r="B3263" s="54" t="s">
        <v>5221</v>
      </c>
      <c r="C3263" s="56">
        <v>928</v>
      </c>
      <c r="D3263" s="4" t="s">
        <v>5227</v>
      </c>
    </row>
    <row r="3264" spans="1:4" ht="25.5" x14ac:dyDescent="0.25">
      <c r="A3264" s="54">
        <v>92612</v>
      </c>
      <c r="B3264" s="54" t="s">
        <v>5222</v>
      </c>
      <c r="C3264" s="56">
        <v>9281</v>
      </c>
      <c r="D3264" s="4" t="s">
        <v>5227</v>
      </c>
    </row>
    <row r="3265" spans="1:4" ht="25.5" x14ac:dyDescent="0.25">
      <c r="A3265" s="54">
        <v>926120</v>
      </c>
      <c r="B3265" s="54" t="s">
        <v>5222</v>
      </c>
      <c r="C3265" s="56">
        <v>92811</v>
      </c>
      <c r="D3265" s="4" t="s">
        <v>5228</v>
      </c>
    </row>
    <row r="3266" spans="1:4" ht="38.25" x14ac:dyDescent="0.25">
      <c r="A3266" s="54">
        <v>92613</v>
      </c>
      <c r="B3266" s="54" t="s">
        <v>5223</v>
      </c>
      <c r="C3266" s="56">
        <v>928110</v>
      </c>
      <c r="D3266" s="4" t="s">
        <v>5228</v>
      </c>
    </row>
    <row r="3267" spans="1:4" ht="38.25" x14ac:dyDescent="0.25">
      <c r="A3267" s="54">
        <v>926130</v>
      </c>
      <c r="B3267" s="54" t="s">
        <v>5223</v>
      </c>
      <c r="C3267" s="56">
        <v>92812</v>
      </c>
      <c r="D3267" s="4" t="s">
        <v>5229</v>
      </c>
    </row>
    <row r="3268" spans="1:4" ht="25.5" x14ac:dyDescent="0.25">
      <c r="A3268" s="54">
        <v>92614</v>
      </c>
      <c r="B3268" s="54" t="s">
        <v>5224</v>
      </c>
      <c r="C3268" s="56">
        <v>928120</v>
      </c>
      <c r="D3268" s="4" t="s">
        <v>5229</v>
      </c>
    </row>
    <row r="3269" spans="1:4" ht="25.5" x14ac:dyDescent="0.25">
      <c r="A3269" s="54">
        <v>926140</v>
      </c>
      <c r="B3269" s="54" t="s">
        <v>5224</v>
      </c>
    </row>
    <row r="3270" spans="1:4" ht="25.5" x14ac:dyDescent="0.25">
      <c r="A3270" s="54">
        <v>92615</v>
      </c>
      <c r="B3270" s="54" t="s">
        <v>5225</v>
      </c>
    </row>
    <row r="3271" spans="1:4" ht="25.5" x14ac:dyDescent="0.25">
      <c r="A3271" s="54">
        <v>926150</v>
      </c>
      <c r="B3271" s="54" t="s">
        <v>5225</v>
      </c>
    </row>
    <row r="3272" spans="1:4" x14ac:dyDescent="0.25">
      <c r="A3272" s="54">
        <v>927</v>
      </c>
      <c r="B3272" s="54" t="s">
        <v>5226</v>
      </c>
    </row>
    <row r="3273" spans="1:4" x14ac:dyDescent="0.25">
      <c r="A3273" s="54">
        <v>9271</v>
      </c>
      <c r="B3273" s="54" t="s">
        <v>5226</v>
      </c>
    </row>
    <row r="3274" spans="1:4" x14ac:dyDescent="0.25">
      <c r="A3274" s="54">
        <v>92711</v>
      </c>
      <c r="B3274" s="54" t="s">
        <v>5226</v>
      </c>
    </row>
    <row r="3275" spans="1:4" x14ac:dyDescent="0.25">
      <c r="A3275" s="54">
        <v>927110</v>
      </c>
      <c r="B3275" s="54" t="s">
        <v>5226</v>
      </c>
    </row>
    <row r="3276" spans="1:4" x14ac:dyDescent="0.25">
      <c r="A3276" s="54">
        <v>928</v>
      </c>
      <c r="B3276" s="54" t="s">
        <v>5227</v>
      </c>
    </row>
    <row r="3277" spans="1:4" x14ac:dyDescent="0.25">
      <c r="A3277" s="54">
        <v>9281</v>
      </c>
      <c r="B3277" s="54" t="s">
        <v>5227</v>
      </c>
    </row>
    <row r="3278" spans="1:4" x14ac:dyDescent="0.25">
      <c r="A3278" s="54">
        <v>92811</v>
      </c>
      <c r="B3278" s="54" t="s">
        <v>5228</v>
      </c>
    </row>
    <row r="3279" spans="1:4" x14ac:dyDescent="0.25">
      <c r="A3279" s="54">
        <v>928110</v>
      </c>
      <c r="B3279" s="54" t="s">
        <v>5228</v>
      </c>
    </row>
    <row r="3280" spans="1:4" x14ac:dyDescent="0.25">
      <c r="A3280" s="54">
        <v>92812</v>
      </c>
      <c r="B3280" s="54" t="s">
        <v>5229</v>
      </c>
    </row>
    <row r="3281" spans="1:2" x14ac:dyDescent="0.25">
      <c r="A3281" s="54">
        <v>928120</v>
      </c>
      <c r="B3281" s="54" t="s">
        <v>5229</v>
      </c>
    </row>
  </sheetData>
  <sheetProtection sheet="1" objects="1" scenarios="1" formatCells="0" formatColumns="0" formatRows="0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ffa91fb-a0ff-4ac5-b2db-65c790d184a4">
      <Value>1699</Value>
      <Value>1460</Value>
      <Value>1709</Value>
      <Value>1708</Value>
      <Value>1701</Value>
      <Value>1700</Value>
    </TaxCatchAll>
    <_Source xmlns="http://schemas.microsoft.com/sharepoint/v3/fields" xsi:nil="true"/>
    <Language xmlns="http://schemas.microsoft.com/sharepoint/v3">English</Language>
    <_ip_UnifiedCompliancePolicyUIAction xmlns="http://schemas.microsoft.com/sharepoint/v3" xsi:nil="true"/>
    <j747ac98061d40f0aa7bd47e1db5675d xmlns="4ffa91fb-a0ff-4ac5-b2db-65c790d184a4">
      <Terms xmlns="http://schemas.microsoft.com/office/infopath/2007/PartnerControls"/>
    </j747ac98061d40f0aa7bd47e1db5675d>
    <External_x0020_Contributor xmlns="4ffa91fb-a0ff-4ac5-b2db-65c790d184a4" xsi:nil="true"/>
    <TaxKeywordTaxHTField xmlns="4ffa91fb-a0ff-4ac5-b2db-65c790d184a4">
      <Terms xmlns="http://schemas.microsoft.com/office/infopath/2007/PartnerControls">
        <TermInfo xmlns="http://schemas.microsoft.com/office/infopath/2007/PartnerControls">
          <TermName xmlns="http://schemas.microsoft.com/office/infopath/2007/PartnerControls">13Butadiene</TermName>
          <TermId xmlns="http://schemas.microsoft.com/office/infopath/2007/PartnerControls">ce55a473-0b60-47f6-ac28-d1b58c4a6051</TermId>
        </TermInfo>
        <TermInfo xmlns="http://schemas.microsoft.com/office/infopath/2007/PartnerControls">
          <TermName xmlns="http://schemas.microsoft.com/office/infopath/2007/PartnerControls">TRI</TermName>
          <TermId xmlns="http://schemas.microsoft.com/office/infopath/2007/PartnerControls">a9f685f3-e81c-465b-8a85-70d8e9d586f5</TermId>
        </TermInfo>
        <TermInfo xmlns="http://schemas.microsoft.com/office/infopath/2007/PartnerControls">
          <TermName xmlns="http://schemas.microsoft.com/office/infopath/2007/PartnerControls">toxics release inventory</TermName>
          <TermId xmlns="http://schemas.microsoft.com/office/infopath/2007/PartnerControls">4c2a5642-a592-463d-be43-43222e79211e</TermId>
        </TermInfo>
        <TermInfo xmlns="http://schemas.microsoft.com/office/infopath/2007/PartnerControls">
          <TermName xmlns="http://schemas.microsoft.com/office/infopath/2007/PartnerControls">air releases</TermName>
          <TermId xmlns="http://schemas.microsoft.com/office/infopath/2007/PartnerControls">43e0046c-9e1f-4263-8b10-11f3fc2459ed</TermId>
        </TermInfo>
        <TermInfo xmlns="http://schemas.microsoft.com/office/infopath/2007/PartnerControls">
          <TermName xmlns="http://schemas.microsoft.com/office/infopath/2007/PartnerControls">Draft Risk Evaluation</TermName>
          <TermId xmlns="http://schemas.microsoft.com/office/infopath/2007/PartnerControls">3be8d6cd-3d15-47a6-9501-361194882881</TermId>
        </TermInfo>
        <TermInfo xmlns="http://schemas.microsoft.com/office/infopath/2007/PartnerControls">
          <TermName xmlns="http://schemas.microsoft.com/office/infopath/2007/PartnerControls">CASRN 106-99-0</TermName>
          <TermId xmlns="http://schemas.microsoft.com/office/infopath/2007/PartnerControls">781bd8e3-531a-45ac-b84d-a1ea18e0a36f</TermId>
        </TermInfo>
      </Terms>
    </TaxKeywordTaxHTField>
    <Record xmlns="4ffa91fb-a0ff-4ac5-b2db-65c790d184a4">Shared</Record>
    <_ip_UnifiedCompliancePolicyProperties xmlns="http://schemas.microsoft.com/sharepoint/v3" xsi:nil="true"/>
    <Rights xmlns="4ffa91fb-a0ff-4ac5-b2db-65c790d184a4" xsi:nil="true"/>
    <Document_x0020_Creation_x0020_Date xmlns="4ffa91fb-a0ff-4ac5-b2db-65c790d184a4">2024-01-10T18:59:32+00:00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e3f09c3df709400db2417a7161762d62 xmlns="4ffa91fb-a0ff-4ac5-b2db-65c790d184a4">
      <Terms xmlns="http://schemas.microsoft.com/office/infopath/2007/PartnerControls"/>
    </e3f09c3df709400db2417a7161762d62>
    <lcf76f155ced4ddcb4097134ff3c332f xmlns="ead8da0f-3542-4e50-96c8-f1f698624e86">
      <Terms xmlns="http://schemas.microsoft.com/office/infopath/2007/PartnerControls"/>
    </lcf76f155ced4ddcb4097134ff3c332f>
    <SharedWithUsers xmlns="fecc2597-e8fd-4279-ac06-bd7c891938be">
      <UserInfo>
        <DisplayName/>
        <AccountId xsi:nil="true"/>
        <AccountType/>
      </UserInfo>
    </SharedWithUsers>
  </documentManagement>
</p:properties>
</file>

<file path=customXml/item2.xml><?xml version="1.0" encoding="utf-8"?>
<?mso-contentType ?>
<SharedContentType xmlns="Microsoft.SharePoint.Taxonomy.ContentTypeSync" SourceId="29f62856-1543-49d4-a736-4569d363f533" ContentTypeId="0x0101" PreviousValue="fals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23352F79007E408EFF44D6142FFCE2" ma:contentTypeVersion="19" ma:contentTypeDescription="Create a new document." ma:contentTypeScope="" ma:versionID="ea5c35a8ddc5b5f8577c7c282b64a11a">
  <xsd:schema xmlns:xsd="http://www.w3.org/2001/XMLSchema" xmlns:xs="http://www.w3.org/2001/XMLSchema" xmlns:p="http://schemas.microsoft.com/office/2006/metadata/properties" xmlns:ns1="http://schemas.microsoft.com/sharepoint/v3" xmlns:ns2="4ffa91fb-a0ff-4ac5-b2db-65c790d184a4" xmlns:ns3="http://schemas.microsoft.com/sharepoint.v3" xmlns:ns4="http://schemas.microsoft.com/sharepoint/v3/fields" xmlns:ns5="fecc2597-e8fd-4279-ac06-bd7c891938be" xmlns:ns6="ead8da0f-3542-4e50-96c8-f1f698624e86" targetNamespace="http://schemas.microsoft.com/office/2006/metadata/properties" ma:root="true" ma:fieldsID="d684dd036498752205bc550eff25a50e" ns1:_="" ns2:_="" ns3:_="" ns4:_="" ns5:_="" ns6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fecc2597-e8fd-4279-ac06-bd7c891938be"/>
    <xsd:import namespace="ead8da0f-3542-4e50-96c8-f1f698624e86"/>
    <xsd:element name="properties">
      <xsd:complexType>
        <xsd:sequence>
          <xsd:element name="documentManagement">
            <xsd:complexType>
              <xsd:all>
                <xsd:element ref="ns2:Document_x0020_Creation_x0020_Date" minOccurs="0"/>
                <xsd:element ref="ns2:Creator" minOccurs="0"/>
                <xsd:element ref="ns2:EPA_x0020_Office" minOccurs="0"/>
                <xsd:element ref="ns2:Record" minOccurs="0"/>
                <xsd:element ref="ns3:CategoryDescription" minOccurs="0"/>
                <xsd:element ref="ns2:Identifier" minOccurs="0"/>
                <xsd:element ref="ns2:EPA_x0020_Contributor" minOccurs="0"/>
                <xsd:element ref="ns2:External_x0020_Contributor" minOccurs="0"/>
                <xsd:element ref="ns4:_Coverage" minOccurs="0"/>
                <xsd:element ref="ns2:EPA_x0020_Related_x0020_Documents" minOccurs="0"/>
                <xsd:element ref="ns4:_Source" minOccurs="0"/>
                <xsd:element ref="ns2:Rights" minOccurs="0"/>
                <xsd:element ref="ns1:Language" minOccurs="0"/>
                <xsd:element ref="ns2:j747ac98061d40f0aa7bd47e1db5675d" minOccurs="0"/>
                <xsd:element ref="ns2:TaxKeywordTaxHTField" minOccurs="0"/>
                <xsd:element ref="ns2:TaxCatchAllLabel" minOccurs="0"/>
                <xsd:element ref="ns2:TaxCatchAll" minOccurs="0"/>
                <xsd:element ref="ns2:e3f09c3df709400db2417a7161762d62" minOccurs="0"/>
                <xsd:element ref="ns5:SharedWithUsers" minOccurs="0"/>
                <xsd:element ref="ns5:SharedWithDetails" minOccurs="0"/>
                <xsd:element ref="ns6:MediaServiceMetadata" minOccurs="0"/>
                <xsd:element ref="ns6:MediaServiceFastMetadata" minOccurs="0"/>
                <xsd:element ref="ns6:MediaServiceAutoTags" minOccurs="0"/>
                <xsd:element ref="ns6:MediaServiceOCR" minOccurs="0"/>
                <xsd:element ref="ns6:MediaServiceGenerationTime" minOccurs="0"/>
                <xsd:element ref="ns6:MediaServiceEventHashCode" minOccurs="0"/>
                <xsd:element ref="ns1:_ip_UnifiedCompliancePolicyProperties" minOccurs="0"/>
                <xsd:element ref="ns1:_ip_UnifiedCompliancePolicyUIAction" minOccurs="0"/>
                <xsd:element ref="ns6:lcf76f155ced4ddcb4097134ff3c332f" minOccurs="0"/>
                <xsd:element ref="ns6:MediaServiceObjectDetectorVersions" minOccurs="0"/>
                <xsd:element ref="ns6:MediaServiceSearchProperties" minOccurs="0"/>
                <xsd:element ref="ns6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  <xsd:element name="_ip_UnifiedCompliancePolicyProperties" ma:index="3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3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 ma:readOnly="fals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 ma:readOnly="false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 ma:readOnly="false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160cad11-562a-4490-8456-b2fd6f157897}" ma:internalName="TaxCatchAllLabel" ma:readOnly="true" ma:showField="CatchAllDataLabel" ma:web="fecc2597-e8fd-4279-ac06-bd7c891938b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160cad11-562a-4490-8456-b2fd6f157897}" ma:internalName="TaxCatchAll" ma:showField="CatchAllData" ma:web="fecc2597-e8fd-4279-ac06-bd7c891938b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3f09c3df709400db2417a7161762d62" ma:index="28" nillable="true" ma:taxonomy="true" ma:internalName="e3f09c3df709400db2417a7161762d62" ma:taxonomyFieldName="EPA_x0020_Subject" ma:displayName="EPA Subject" ma:readOnly="false" ma:default="" ma:fieldId="{e3f09c3d-f709-400d-b241-7a7161762d62}" ma:taxonomyMulti="true" ma:sspId="29f62856-1543-49d4-a736-4569d363f533" ma:termSetId="7a3d4ae0-7e62-45a2-a406-c6a8a6a8eee3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cc2597-e8fd-4279-ac06-bd7c891938be" elementFormDefault="qualified">
    <xsd:import namespace="http://schemas.microsoft.com/office/2006/documentManagement/types"/>
    <xsd:import namespace="http://schemas.microsoft.com/office/infopath/2007/PartnerControls"/>
    <xsd:element name="SharedWithUsers" ma:index="2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d8da0f-3542-4e50-96c8-f1f698624e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Tags" ma:internalName="MediaServiceAutoTags" ma:readOnly="true">
      <xsd:simpleType>
        <xsd:restriction base="dms:Text"/>
      </xsd:simpleType>
    </xsd:element>
    <xsd:element name="MediaServiceOCR" ma:index="3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3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40" nillable="true" ma:taxonomy="true" ma:internalName="lcf76f155ced4ddcb4097134ff3c332f" ma:taxonomyFieldName="MediaServiceImageTags" ma:displayName="Image Tags" ma:readOnly="false" ma:fieldId="{5cf76f15-5ced-4ddc-b409-7134ff3c332f}" ma:taxonomyMulti="true" ma:sspId="29f62856-1543-49d4-a736-4569d363f53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4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43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4B5D775-34B7-474D-A188-CBDCD8C66D93}">
  <ds:schemaRefs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schemas.microsoft.com/sharepoint/v3/fields"/>
    <ds:schemaRef ds:uri="http://purl.org/dc/dcmitype/"/>
    <ds:schemaRef ds:uri="http://schemas.microsoft.com/office/2006/documentManagement/types"/>
    <ds:schemaRef ds:uri="http://purl.org/dc/terms/"/>
    <ds:schemaRef ds:uri="http://schemas.microsoft.com/sharepoint/v3"/>
    <ds:schemaRef ds:uri="http://www.w3.org/XML/1998/namespace"/>
    <ds:schemaRef ds:uri="ead8da0f-3542-4e50-96c8-f1f698624e86"/>
    <ds:schemaRef ds:uri="fecc2597-e8fd-4279-ac06-bd7c891938be"/>
    <ds:schemaRef ds:uri="http://schemas.microsoft.com/sharepoint.v3"/>
    <ds:schemaRef ds:uri="4ffa91fb-a0ff-4ac5-b2db-65c790d184a4"/>
  </ds:schemaRefs>
</ds:datastoreItem>
</file>

<file path=customXml/itemProps2.xml><?xml version="1.0" encoding="utf-8"?>
<ds:datastoreItem xmlns:ds="http://schemas.openxmlformats.org/officeDocument/2006/customXml" ds:itemID="{6F0F8DE4-537C-4DDC-BC75-F32DF446DA86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D7890429-E499-48A3-804D-7FF2129D1D5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ffa91fb-a0ff-4ac5-b2db-65c790d184a4"/>
    <ds:schemaRef ds:uri="http://schemas.microsoft.com/sharepoint.v3"/>
    <ds:schemaRef ds:uri="http://schemas.microsoft.com/sharepoint/v3/fields"/>
    <ds:schemaRef ds:uri="fecc2597-e8fd-4279-ac06-bd7c891938be"/>
    <ds:schemaRef ds:uri="ead8da0f-3542-4e50-96c8-f1f698624e8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C68887D2-EF6E-4E83-9112-7CF0DB92F7E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Cover Page</vt:lpstr>
      <vt:lpstr>Read Me</vt:lpstr>
      <vt:lpstr>Overall Release Summary</vt:lpstr>
      <vt:lpstr>2016-2021 TRI (old)</vt:lpstr>
      <vt:lpstr>TRI Release Summary</vt:lpstr>
      <vt:lpstr>2016-2021 TRI</vt:lpstr>
      <vt:lpstr>OES Summary</vt:lpstr>
      <vt:lpstr>2012 to 2017 NAICS</vt:lpstr>
      <vt:lpstr>'TRI Release Summary'!Extract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Draft Air Releases (TRI) for 1,3-Butadiene</dc:title>
  <dc:subject>1,3 Butadiene air releases from TRI</dc:subject>
  <dc:creator>US EPA</dc:creator>
  <cp:keywords>13Butadiene ; CASRN 106-99-0 ; Draft Risk Evaluation ; air releases ; TRI ; toxics release inventory</cp:keywords>
  <dc:description/>
  <cp:lastModifiedBy>Stanfield, Kelley (she/her/hers)</cp:lastModifiedBy>
  <cp:revision/>
  <dcterms:created xsi:type="dcterms:W3CDTF">2023-11-08T18:59:50Z</dcterms:created>
  <dcterms:modified xsi:type="dcterms:W3CDTF">2024-10-31T20:40:40Z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0x010100D723352F79007E408EFF44D6142FFCE2</vt:lpwstr>
  </property>
  <property fmtid="{D5CDD505-2E9C-101B-9397-08002B2CF9AE}" pid="3" name="MediaServiceImageTags">
    <vt:lpwstr/>
  </property>
  <property fmtid="{D5CDD505-2E9C-101B-9397-08002B2CF9AE}" pid="4" name="TaxKeyword">
    <vt:lpwstr>1699;#13Butadiene|ce55a473-0b60-47f6-ac28-d1b58c4a6051;#1460;#TRI|a9f685f3-e81c-465b-8a85-70d8e9d586f5;#1709;#toxics release inventory|4c2a5642-a592-463d-be43-43222e79211e;#1708;#air releases|43e0046c-9e1f-4263-8b10-11f3fc2459ed;#1701;#Draft Risk Evaluation|3be8d6cd-3d15-47a6-9501-361194882881;#1700;#CASRN 106-99-0|781bd8e3-531a-45ac-b84d-a1ea18e0a36f</vt:lpwstr>
  </property>
  <property fmtid="{D5CDD505-2E9C-101B-9397-08002B2CF9AE}" pid="5" name="EPA Subject">
    <vt:lpwstr/>
  </property>
  <property fmtid="{D5CDD505-2E9C-101B-9397-08002B2CF9AE}" pid="6" name="Document Type">
    <vt:lpwstr/>
  </property>
  <property fmtid="{D5CDD505-2E9C-101B-9397-08002B2CF9AE}" pid="7" name="Order">
    <vt:r8>308400</vt:r8>
  </property>
  <property fmtid="{D5CDD505-2E9C-101B-9397-08002B2CF9AE}" pid="8" name="xd_ProgID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  <property fmtid="{D5CDD505-2E9C-101B-9397-08002B2CF9AE}" pid="13" name="xd_Signature">
    <vt:bool>false</vt:bool>
  </property>
  <property fmtid="{D5CDD505-2E9C-101B-9397-08002B2CF9AE}" pid="14" name="Document_x0020_Type">
    <vt:lpwstr/>
  </property>
  <property fmtid="{D5CDD505-2E9C-101B-9397-08002B2CF9AE}" pid="15" name="EPA_x0020_Subject">
    <vt:lpwstr/>
  </property>
</Properties>
</file>